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externalLinks/externalLink481.xml" ContentType="application/vnd.openxmlformats-officedocument.spreadsheetml.externalLink+xml"/>
  <Override PartName="/xl/externalLinks/externalLink482.xml" ContentType="application/vnd.openxmlformats-officedocument.spreadsheetml.externalLink+xml"/>
  <Override PartName="/xl/externalLinks/externalLink483.xml" ContentType="application/vnd.openxmlformats-officedocument.spreadsheetml.externalLink+xml"/>
  <Override PartName="/xl/externalLinks/externalLink484.xml" ContentType="application/vnd.openxmlformats-officedocument.spreadsheetml.externalLink+xml"/>
  <Override PartName="/xl/externalLinks/externalLink485.xml" ContentType="application/vnd.openxmlformats-officedocument.spreadsheetml.externalLink+xml"/>
  <Override PartName="/xl/externalLinks/externalLink486.xml" ContentType="application/vnd.openxmlformats-officedocument.spreadsheetml.externalLink+xml"/>
  <Override PartName="/xl/externalLinks/externalLink487.xml" ContentType="application/vnd.openxmlformats-officedocument.spreadsheetml.externalLink+xml"/>
  <Override PartName="/xl/externalLinks/externalLink488.xml" ContentType="application/vnd.openxmlformats-officedocument.spreadsheetml.externalLink+xml"/>
  <Override PartName="/xl/externalLinks/externalLink489.xml" ContentType="application/vnd.openxmlformats-officedocument.spreadsheetml.externalLink+xml"/>
  <Override PartName="/xl/externalLinks/externalLink490.xml" ContentType="application/vnd.openxmlformats-officedocument.spreadsheetml.externalLink+xml"/>
  <Override PartName="/xl/externalLinks/externalLink491.xml" ContentType="application/vnd.openxmlformats-officedocument.spreadsheetml.externalLink+xml"/>
  <Override PartName="/xl/externalLinks/externalLink492.xml" ContentType="application/vnd.openxmlformats-officedocument.spreadsheetml.externalLink+xml"/>
  <Override PartName="/xl/externalLinks/externalLink493.xml" ContentType="application/vnd.openxmlformats-officedocument.spreadsheetml.externalLink+xml"/>
  <Override PartName="/xl/externalLinks/externalLink494.xml" ContentType="application/vnd.openxmlformats-officedocument.spreadsheetml.externalLink+xml"/>
  <Override PartName="/xl/externalLinks/externalLink495.xml" ContentType="application/vnd.openxmlformats-officedocument.spreadsheetml.externalLink+xml"/>
  <Override PartName="/xl/externalLinks/externalLink496.xml" ContentType="application/vnd.openxmlformats-officedocument.spreadsheetml.externalLink+xml"/>
  <Override PartName="/xl/externalLinks/externalLink497.xml" ContentType="application/vnd.openxmlformats-officedocument.spreadsheetml.externalLink+xml"/>
  <Override PartName="/xl/externalLinks/externalLink498.xml" ContentType="application/vnd.openxmlformats-officedocument.spreadsheetml.externalLink+xml"/>
  <Override PartName="/xl/externalLinks/externalLink499.xml" ContentType="application/vnd.openxmlformats-officedocument.spreadsheetml.externalLink+xml"/>
  <Override PartName="/xl/externalLinks/externalLink500.xml" ContentType="application/vnd.openxmlformats-officedocument.spreadsheetml.externalLink+xml"/>
  <Override PartName="/xl/externalLinks/externalLink501.xml" ContentType="application/vnd.openxmlformats-officedocument.spreadsheetml.externalLink+xml"/>
  <Override PartName="/xl/externalLinks/externalLink502.xml" ContentType="application/vnd.openxmlformats-officedocument.spreadsheetml.externalLink+xml"/>
  <Override PartName="/xl/externalLinks/externalLink503.xml" ContentType="application/vnd.openxmlformats-officedocument.spreadsheetml.externalLink+xml"/>
  <Override PartName="/xl/externalLinks/externalLink504.xml" ContentType="application/vnd.openxmlformats-officedocument.spreadsheetml.externalLink+xml"/>
  <Override PartName="/xl/externalLinks/externalLink505.xml" ContentType="application/vnd.openxmlformats-officedocument.spreadsheetml.externalLink+xml"/>
  <Override PartName="/xl/externalLinks/externalLink506.xml" ContentType="application/vnd.openxmlformats-officedocument.spreadsheetml.externalLink+xml"/>
  <Override PartName="/xl/externalLinks/externalLink507.xml" ContentType="application/vnd.openxmlformats-officedocument.spreadsheetml.externalLink+xml"/>
  <Override PartName="/xl/externalLinks/externalLink508.xml" ContentType="application/vnd.openxmlformats-officedocument.spreadsheetml.externalLink+xml"/>
  <Override PartName="/xl/externalLinks/externalLink509.xml" ContentType="application/vnd.openxmlformats-officedocument.spreadsheetml.externalLink+xml"/>
  <Override PartName="/xl/externalLinks/externalLink510.xml" ContentType="application/vnd.openxmlformats-officedocument.spreadsheetml.externalLink+xml"/>
  <Override PartName="/xl/externalLinks/externalLink511.xml" ContentType="application/vnd.openxmlformats-officedocument.spreadsheetml.externalLink+xml"/>
  <Override PartName="/xl/externalLinks/externalLink512.xml" ContentType="application/vnd.openxmlformats-officedocument.spreadsheetml.externalLink+xml"/>
  <Override PartName="/xl/externalLinks/externalLink513.xml" ContentType="application/vnd.openxmlformats-officedocument.spreadsheetml.externalLink+xml"/>
  <Override PartName="/xl/externalLinks/externalLink514.xml" ContentType="application/vnd.openxmlformats-officedocument.spreadsheetml.externalLink+xml"/>
  <Override PartName="/xl/externalLinks/externalLink515.xml" ContentType="application/vnd.openxmlformats-officedocument.spreadsheetml.externalLink+xml"/>
  <Override PartName="/xl/externalLinks/externalLink516.xml" ContentType="application/vnd.openxmlformats-officedocument.spreadsheetml.externalLink+xml"/>
  <Override PartName="/xl/externalLinks/externalLink517.xml" ContentType="application/vnd.openxmlformats-officedocument.spreadsheetml.externalLink+xml"/>
  <Override PartName="/xl/externalLinks/externalLink518.xml" ContentType="application/vnd.openxmlformats-officedocument.spreadsheetml.externalLink+xml"/>
  <Override PartName="/xl/externalLinks/externalLink519.xml" ContentType="application/vnd.openxmlformats-officedocument.spreadsheetml.externalLink+xml"/>
  <Override PartName="/xl/externalLinks/externalLink520.xml" ContentType="application/vnd.openxmlformats-officedocument.spreadsheetml.externalLink+xml"/>
  <Override PartName="/xl/externalLinks/externalLink521.xml" ContentType="application/vnd.openxmlformats-officedocument.spreadsheetml.externalLink+xml"/>
  <Override PartName="/xl/externalLinks/externalLink522.xml" ContentType="application/vnd.openxmlformats-officedocument.spreadsheetml.externalLink+xml"/>
  <Override PartName="/xl/externalLinks/externalLink523.xml" ContentType="application/vnd.openxmlformats-officedocument.spreadsheetml.externalLink+xml"/>
  <Override PartName="/xl/externalLinks/externalLink524.xml" ContentType="application/vnd.openxmlformats-officedocument.spreadsheetml.externalLink+xml"/>
  <Override PartName="/xl/externalLinks/externalLink525.xml" ContentType="application/vnd.openxmlformats-officedocument.spreadsheetml.externalLink+xml"/>
  <Override PartName="/xl/externalLinks/externalLink526.xml" ContentType="application/vnd.openxmlformats-officedocument.spreadsheetml.externalLink+xml"/>
  <Override PartName="/xl/externalLinks/externalLink527.xml" ContentType="application/vnd.openxmlformats-officedocument.spreadsheetml.externalLink+xml"/>
  <Override PartName="/xl/externalLinks/externalLink528.xml" ContentType="application/vnd.openxmlformats-officedocument.spreadsheetml.externalLink+xml"/>
  <Override PartName="/xl/externalLinks/externalLink529.xml" ContentType="application/vnd.openxmlformats-officedocument.spreadsheetml.externalLink+xml"/>
  <Override PartName="/xl/externalLinks/externalLink530.xml" ContentType="application/vnd.openxmlformats-officedocument.spreadsheetml.externalLink+xml"/>
  <Override PartName="/xl/externalLinks/externalLink531.xml" ContentType="application/vnd.openxmlformats-officedocument.spreadsheetml.externalLink+xml"/>
  <Override PartName="/xl/externalLinks/externalLink532.xml" ContentType="application/vnd.openxmlformats-officedocument.spreadsheetml.externalLink+xml"/>
  <Override PartName="/xl/externalLinks/externalLink533.xml" ContentType="application/vnd.openxmlformats-officedocument.spreadsheetml.externalLink+xml"/>
  <Override PartName="/xl/externalLinks/externalLink534.xml" ContentType="application/vnd.openxmlformats-officedocument.spreadsheetml.externalLink+xml"/>
  <Override PartName="/xl/externalLinks/externalLink535.xml" ContentType="application/vnd.openxmlformats-officedocument.spreadsheetml.externalLink+xml"/>
  <Override PartName="/xl/externalLinks/externalLink536.xml" ContentType="application/vnd.openxmlformats-officedocument.spreadsheetml.externalLink+xml"/>
  <Override PartName="/xl/externalLinks/externalLink537.xml" ContentType="application/vnd.openxmlformats-officedocument.spreadsheetml.externalLink+xml"/>
  <Override PartName="/xl/externalLinks/externalLink538.xml" ContentType="application/vnd.openxmlformats-officedocument.spreadsheetml.externalLink+xml"/>
  <Override PartName="/xl/externalLinks/externalLink539.xml" ContentType="application/vnd.openxmlformats-officedocument.spreadsheetml.externalLink+xml"/>
  <Override PartName="/xl/externalLinks/externalLink540.xml" ContentType="application/vnd.openxmlformats-officedocument.spreadsheetml.externalLink+xml"/>
  <Override PartName="/xl/externalLinks/externalLink541.xml" ContentType="application/vnd.openxmlformats-officedocument.spreadsheetml.externalLink+xml"/>
  <Override PartName="/xl/externalLinks/externalLink542.xml" ContentType="application/vnd.openxmlformats-officedocument.spreadsheetml.externalLink+xml"/>
  <Override PartName="/xl/externalLinks/externalLink543.xml" ContentType="application/vnd.openxmlformats-officedocument.spreadsheetml.externalLink+xml"/>
  <Override PartName="/xl/externalLinks/externalLink544.xml" ContentType="application/vnd.openxmlformats-officedocument.spreadsheetml.externalLink+xml"/>
  <Override PartName="/xl/externalLinks/externalLink545.xml" ContentType="application/vnd.openxmlformats-officedocument.spreadsheetml.externalLink+xml"/>
  <Override PartName="/xl/externalLinks/externalLink546.xml" ContentType="application/vnd.openxmlformats-officedocument.spreadsheetml.externalLink+xml"/>
  <Override PartName="/xl/externalLinks/externalLink547.xml" ContentType="application/vnd.openxmlformats-officedocument.spreadsheetml.externalLink+xml"/>
  <Override PartName="/xl/externalLinks/externalLink548.xml" ContentType="application/vnd.openxmlformats-officedocument.spreadsheetml.externalLink+xml"/>
  <Override PartName="/xl/externalLinks/externalLink549.xml" ContentType="application/vnd.openxmlformats-officedocument.spreadsheetml.externalLink+xml"/>
  <Override PartName="/xl/externalLinks/externalLink550.xml" ContentType="application/vnd.openxmlformats-officedocument.spreadsheetml.externalLink+xml"/>
  <Override PartName="/xl/externalLinks/externalLink551.xml" ContentType="application/vnd.openxmlformats-officedocument.spreadsheetml.externalLink+xml"/>
  <Override PartName="/xl/externalLinks/externalLink552.xml" ContentType="application/vnd.openxmlformats-officedocument.spreadsheetml.externalLink+xml"/>
  <Override PartName="/xl/externalLinks/externalLink553.xml" ContentType="application/vnd.openxmlformats-officedocument.spreadsheetml.externalLink+xml"/>
  <Override PartName="/xl/externalLinks/externalLink554.xml" ContentType="application/vnd.openxmlformats-officedocument.spreadsheetml.externalLink+xml"/>
  <Override PartName="/xl/externalLinks/externalLink555.xml" ContentType="application/vnd.openxmlformats-officedocument.spreadsheetml.externalLink+xml"/>
  <Override PartName="/xl/externalLinks/externalLink556.xml" ContentType="application/vnd.openxmlformats-officedocument.spreadsheetml.externalLink+xml"/>
  <Override PartName="/xl/externalLinks/externalLink557.xml" ContentType="application/vnd.openxmlformats-officedocument.spreadsheetml.externalLink+xml"/>
  <Override PartName="/xl/externalLinks/externalLink558.xml" ContentType="application/vnd.openxmlformats-officedocument.spreadsheetml.externalLink+xml"/>
  <Override PartName="/xl/externalLinks/externalLink559.xml" ContentType="application/vnd.openxmlformats-officedocument.spreadsheetml.externalLink+xml"/>
  <Override PartName="/xl/externalLinks/externalLink560.xml" ContentType="application/vnd.openxmlformats-officedocument.spreadsheetml.externalLink+xml"/>
  <Override PartName="/xl/externalLinks/externalLink561.xml" ContentType="application/vnd.openxmlformats-officedocument.spreadsheetml.externalLink+xml"/>
  <Override PartName="/xl/externalLinks/externalLink562.xml" ContentType="application/vnd.openxmlformats-officedocument.spreadsheetml.externalLink+xml"/>
  <Override PartName="/xl/externalLinks/externalLink563.xml" ContentType="application/vnd.openxmlformats-officedocument.spreadsheetml.externalLink+xml"/>
  <Override PartName="/xl/externalLinks/externalLink564.xml" ContentType="application/vnd.openxmlformats-officedocument.spreadsheetml.externalLink+xml"/>
  <Override PartName="/xl/externalLinks/externalLink565.xml" ContentType="application/vnd.openxmlformats-officedocument.spreadsheetml.externalLink+xml"/>
  <Override PartName="/xl/externalLinks/externalLink566.xml" ContentType="application/vnd.openxmlformats-officedocument.spreadsheetml.externalLink+xml"/>
  <Override PartName="/xl/externalLinks/externalLink567.xml" ContentType="application/vnd.openxmlformats-officedocument.spreadsheetml.externalLink+xml"/>
  <Override PartName="/xl/externalLinks/externalLink568.xml" ContentType="application/vnd.openxmlformats-officedocument.spreadsheetml.externalLink+xml"/>
  <Override PartName="/xl/externalLinks/externalLink569.xml" ContentType="application/vnd.openxmlformats-officedocument.spreadsheetml.externalLink+xml"/>
  <Override PartName="/xl/externalLinks/externalLink570.xml" ContentType="application/vnd.openxmlformats-officedocument.spreadsheetml.externalLink+xml"/>
  <Override PartName="/xl/externalLinks/externalLink571.xml" ContentType="application/vnd.openxmlformats-officedocument.spreadsheetml.externalLink+xml"/>
  <Override PartName="/xl/externalLinks/externalLink572.xml" ContentType="application/vnd.openxmlformats-officedocument.spreadsheetml.externalLink+xml"/>
  <Override PartName="/xl/externalLinks/externalLink573.xml" ContentType="application/vnd.openxmlformats-officedocument.spreadsheetml.externalLink+xml"/>
  <Override PartName="/xl/externalLinks/externalLink574.xml" ContentType="application/vnd.openxmlformats-officedocument.spreadsheetml.externalLink+xml"/>
  <Override PartName="/xl/externalLinks/externalLink575.xml" ContentType="application/vnd.openxmlformats-officedocument.spreadsheetml.externalLink+xml"/>
  <Override PartName="/xl/externalLinks/externalLink576.xml" ContentType="application/vnd.openxmlformats-officedocument.spreadsheetml.externalLink+xml"/>
  <Override PartName="/xl/externalLinks/externalLink577.xml" ContentType="application/vnd.openxmlformats-officedocument.spreadsheetml.externalLink+xml"/>
  <Override PartName="/xl/externalLinks/externalLink578.xml" ContentType="application/vnd.openxmlformats-officedocument.spreadsheetml.externalLink+xml"/>
  <Override PartName="/xl/externalLinks/externalLink579.xml" ContentType="application/vnd.openxmlformats-officedocument.spreadsheetml.externalLink+xml"/>
  <Override PartName="/xl/externalLinks/externalLink580.xml" ContentType="application/vnd.openxmlformats-officedocument.spreadsheetml.externalLink+xml"/>
  <Override PartName="/xl/externalLinks/externalLink581.xml" ContentType="application/vnd.openxmlformats-officedocument.spreadsheetml.externalLink+xml"/>
  <Override PartName="/xl/externalLinks/externalLink582.xml" ContentType="application/vnd.openxmlformats-officedocument.spreadsheetml.externalLink+xml"/>
  <Override PartName="/xl/externalLinks/externalLink583.xml" ContentType="application/vnd.openxmlformats-officedocument.spreadsheetml.externalLink+xml"/>
  <Override PartName="/xl/externalLinks/externalLink584.xml" ContentType="application/vnd.openxmlformats-officedocument.spreadsheetml.externalLink+xml"/>
  <Override PartName="/xl/externalLinks/externalLink585.xml" ContentType="application/vnd.openxmlformats-officedocument.spreadsheetml.externalLink+xml"/>
  <Override PartName="/xl/externalLinks/externalLink586.xml" ContentType="application/vnd.openxmlformats-officedocument.spreadsheetml.externalLink+xml"/>
  <Override PartName="/xl/externalLinks/externalLink587.xml" ContentType="application/vnd.openxmlformats-officedocument.spreadsheetml.externalLink+xml"/>
  <Override PartName="/xl/externalLinks/externalLink588.xml" ContentType="application/vnd.openxmlformats-officedocument.spreadsheetml.externalLink+xml"/>
  <Override PartName="/xl/externalLinks/externalLink589.xml" ContentType="application/vnd.openxmlformats-officedocument.spreadsheetml.externalLink+xml"/>
  <Override PartName="/xl/externalLinks/externalLink590.xml" ContentType="application/vnd.openxmlformats-officedocument.spreadsheetml.externalLink+xml"/>
  <Override PartName="/xl/externalLinks/externalLink591.xml" ContentType="application/vnd.openxmlformats-officedocument.spreadsheetml.externalLink+xml"/>
  <Override PartName="/xl/externalLinks/externalLink592.xml" ContentType="application/vnd.openxmlformats-officedocument.spreadsheetml.externalLink+xml"/>
  <Override PartName="/xl/externalLinks/externalLink593.xml" ContentType="application/vnd.openxmlformats-officedocument.spreadsheetml.externalLink+xml"/>
  <Override PartName="/xl/externalLinks/externalLink594.xml" ContentType="application/vnd.openxmlformats-officedocument.spreadsheetml.externalLink+xml"/>
  <Override PartName="/xl/externalLinks/externalLink595.xml" ContentType="application/vnd.openxmlformats-officedocument.spreadsheetml.externalLink+xml"/>
  <Override PartName="/xl/externalLinks/externalLink596.xml" ContentType="application/vnd.openxmlformats-officedocument.spreadsheetml.externalLink+xml"/>
  <Override PartName="/xl/externalLinks/externalLink597.xml" ContentType="application/vnd.openxmlformats-officedocument.spreadsheetml.externalLink+xml"/>
  <Override PartName="/xl/externalLinks/externalLink598.xml" ContentType="application/vnd.openxmlformats-officedocument.spreadsheetml.externalLink+xml"/>
  <Override PartName="/xl/externalLinks/externalLink599.xml" ContentType="application/vnd.openxmlformats-officedocument.spreadsheetml.externalLink+xml"/>
  <Override PartName="/xl/externalLinks/externalLink600.xml" ContentType="application/vnd.openxmlformats-officedocument.spreadsheetml.externalLink+xml"/>
  <Override PartName="/xl/externalLinks/externalLink601.xml" ContentType="application/vnd.openxmlformats-officedocument.spreadsheetml.externalLink+xml"/>
  <Override PartName="/xl/externalLinks/externalLink602.xml" ContentType="application/vnd.openxmlformats-officedocument.spreadsheetml.externalLink+xml"/>
  <Override PartName="/xl/externalLinks/externalLink603.xml" ContentType="application/vnd.openxmlformats-officedocument.spreadsheetml.externalLink+xml"/>
  <Override PartName="/xl/externalLinks/externalLink604.xml" ContentType="application/vnd.openxmlformats-officedocument.spreadsheetml.externalLink+xml"/>
  <Override PartName="/xl/externalLinks/externalLink605.xml" ContentType="application/vnd.openxmlformats-officedocument.spreadsheetml.externalLink+xml"/>
  <Override PartName="/xl/externalLinks/externalLink606.xml" ContentType="application/vnd.openxmlformats-officedocument.spreadsheetml.externalLink+xml"/>
  <Override PartName="/xl/externalLinks/externalLink607.xml" ContentType="application/vnd.openxmlformats-officedocument.spreadsheetml.externalLink+xml"/>
  <Override PartName="/xl/externalLinks/externalLink608.xml" ContentType="application/vnd.openxmlformats-officedocument.spreadsheetml.externalLink+xml"/>
  <Override PartName="/xl/externalLinks/externalLink609.xml" ContentType="application/vnd.openxmlformats-officedocument.spreadsheetml.externalLink+xml"/>
  <Override PartName="/xl/externalLinks/externalLink610.xml" ContentType="application/vnd.openxmlformats-officedocument.spreadsheetml.externalLink+xml"/>
  <Override PartName="/xl/externalLinks/externalLink611.xml" ContentType="application/vnd.openxmlformats-officedocument.spreadsheetml.externalLink+xml"/>
  <Override PartName="/xl/externalLinks/externalLink612.xml" ContentType="application/vnd.openxmlformats-officedocument.spreadsheetml.externalLink+xml"/>
  <Override PartName="/xl/externalLinks/externalLink613.xml" ContentType="application/vnd.openxmlformats-officedocument.spreadsheetml.externalLink+xml"/>
  <Override PartName="/xl/externalLinks/externalLink614.xml" ContentType="application/vnd.openxmlformats-officedocument.spreadsheetml.externalLink+xml"/>
  <Override PartName="/xl/externalLinks/externalLink615.xml" ContentType="application/vnd.openxmlformats-officedocument.spreadsheetml.externalLink+xml"/>
  <Override PartName="/xl/externalLinks/externalLink616.xml" ContentType="application/vnd.openxmlformats-officedocument.spreadsheetml.externalLink+xml"/>
  <Override PartName="/xl/externalLinks/externalLink617.xml" ContentType="application/vnd.openxmlformats-officedocument.spreadsheetml.externalLink+xml"/>
  <Override PartName="/xl/externalLinks/externalLink618.xml" ContentType="application/vnd.openxmlformats-officedocument.spreadsheetml.externalLink+xml"/>
  <Override PartName="/xl/externalLinks/externalLink619.xml" ContentType="application/vnd.openxmlformats-officedocument.spreadsheetml.externalLink+xml"/>
  <Override PartName="/xl/externalLinks/externalLink620.xml" ContentType="application/vnd.openxmlformats-officedocument.spreadsheetml.externalLink+xml"/>
  <Override PartName="/xl/externalLinks/externalLink621.xml" ContentType="application/vnd.openxmlformats-officedocument.spreadsheetml.externalLink+xml"/>
  <Override PartName="/xl/externalLinks/externalLink622.xml" ContentType="application/vnd.openxmlformats-officedocument.spreadsheetml.externalLink+xml"/>
  <Override PartName="/xl/externalLinks/externalLink623.xml" ContentType="application/vnd.openxmlformats-officedocument.spreadsheetml.externalLink+xml"/>
  <Override PartName="/xl/externalLinks/externalLink624.xml" ContentType="application/vnd.openxmlformats-officedocument.spreadsheetml.externalLink+xml"/>
  <Override PartName="/xl/externalLinks/externalLink625.xml" ContentType="application/vnd.openxmlformats-officedocument.spreadsheetml.externalLink+xml"/>
  <Override PartName="/xl/externalLinks/externalLink626.xml" ContentType="application/vnd.openxmlformats-officedocument.spreadsheetml.externalLink+xml"/>
  <Override PartName="/xl/externalLinks/externalLink627.xml" ContentType="application/vnd.openxmlformats-officedocument.spreadsheetml.externalLink+xml"/>
  <Override PartName="/xl/externalLinks/externalLink628.xml" ContentType="application/vnd.openxmlformats-officedocument.spreadsheetml.externalLink+xml"/>
  <Override PartName="/xl/externalLinks/externalLink629.xml" ContentType="application/vnd.openxmlformats-officedocument.spreadsheetml.externalLink+xml"/>
  <Override PartName="/xl/externalLinks/externalLink630.xml" ContentType="application/vnd.openxmlformats-officedocument.spreadsheetml.externalLink+xml"/>
  <Override PartName="/xl/externalLinks/externalLink631.xml" ContentType="application/vnd.openxmlformats-officedocument.spreadsheetml.externalLink+xml"/>
  <Override PartName="/xl/externalLinks/externalLink632.xml" ContentType="application/vnd.openxmlformats-officedocument.spreadsheetml.externalLink+xml"/>
  <Override PartName="/xl/externalLinks/externalLink633.xml" ContentType="application/vnd.openxmlformats-officedocument.spreadsheetml.externalLink+xml"/>
  <Override PartName="/xl/externalLinks/externalLink634.xml" ContentType="application/vnd.openxmlformats-officedocument.spreadsheetml.externalLink+xml"/>
  <Override PartName="/xl/externalLinks/externalLink635.xml" ContentType="application/vnd.openxmlformats-officedocument.spreadsheetml.externalLink+xml"/>
  <Override PartName="/xl/externalLinks/externalLink636.xml" ContentType="application/vnd.openxmlformats-officedocument.spreadsheetml.externalLink+xml"/>
  <Override PartName="/xl/externalLinks/externalLink637.xml" ContentType="application/vnd.openxmlformats-officedocument.spreadsheetml.externalLink+xml"/>
  <Override PartName="/xl/externalLinks/externalLink638.xml" ContentType="application/vnd.openxmlformats-officedocument.spreadsheetml.externalLink+xml"/>
  <Override PartName="/xl/externalLinks/externalLink639.xml" ContentType="application/vnd.openxmlformats-officedocument.spreadsheetml.externalLink+xml"/>
  <Override PartName="/xl/externalLinks/externalLink640.xml" ContentType="application/vnd.openxmlformats-officedocument.spreadsheetml.externalLink+xml"/>
  <Override PartName="/xl/externalLinks/externalLink641.xml" ContentType="application/vnd.openxmlformats-officedocument.spreadsheetml.externalLink+xml"/>
  <Override PartName="/xl/externalLinks/externalLink642.xml" ContentType="application/vnd.openxmlformats-officedocument.spreadsheetml.externalLink+xml"/>
  <Override PartName="/xl/externalLinks/externalLink643.xml" ContentType="application/vnd.openxmlformats-officedocument.spreadsheetml.externalLink+xml"/>
  <Override PartName="/xl/externalLinks/externalLink644.xml" ContentType="application/vnd.openxmlformats-officedocument.spreadsheetml.externalLink+xml"/>
  <Override PartName="/xl/externalLinks/externalLink645.xml" ContentType="application/vnd.openxmlformats-officedocument.spreadsheetml.externalLink+xml"/>
  <Override PartName="/xl/externalLinks/externalLink646.xml" ContentType="application/vnd.openxmlformats-officedocument.spreadsheetml.externalLink+xml"/>
  <Override PartName="/xl/externalLinks/externalLink647.xml" ContentType="application/vnd.openxmlformats-officedocument.spreadsheetml.externalLink+xml"/>
  <Override PartName="/xl/externalLinks/externalLink648.xml" ContentType="application/vnd.openxmlformats-officedocument.spreadsheetml.externalLink+xml"/>
  <Override PartName="/xl/externalLinks/externalLink649.xml" ContentType="application/vnd.openxmlformats-officedocument.spreadsheetml.externalLink+xml"/>
  <Override PartName="/xl/externalLinks/externalLink650.xml" ContentType="application/vnd.openxmlformats-officedocument.spreadsheetml.externalLink+xml"/>
  <Override PartName="/xl/externalLinks/externalLink651.xml" ContentType="application/vnd.openxmlformats-officedocument.spreadsheetml.externalLink+xml"/>
  <Override PartName="/xl/externalLinks/externalLink652.xml" ContentType="application/vnd.openxmlformats-officedocument.spreadsheetml.externalLink+xml"/>
  <Override PartName="/xl/externalLinks/externalLink653.xml" ContentType="application/vnd.openxmlformats-officedocument.spreadsheetml.externalLink+xml"/>
  <Override PartName="/xl/externalLinks/externalLink654.xml" ContentType="application/vnd.openxmlformats-officedocument.spreadsheetml.externalLink+xml"/>
  <Override PartName="/xl/externalLinks/externalLink655.xml" ContentType="application/vnd.openxmlformats-officedocument.spreadsheetml.externalLink+xml"/>
  <Override PartName="/xl/externalLinks/externalLink656.xml" ContentType="application/vnd.openxmlformats-officedocument.spreadsheetml.externalLink+xml"/>
  <Override PartName="/xl/externalLinks/externalLink657.xml" ContentType="application/vnd.openxmlformats-officedocument.spreadsheetml.externalLink+xml"/>
  <Override PartName="/xl/externalLinks/externalLink658.xml" ContentType="application/vnd.openxmlformats-officedocument.spreadsheetml.externalLink+xml"/>
  <Override PartName="/xl/externalLinks/externalLink659.xml" ContentType="application/vnd.openxmlformats-officedocument.spreadsheetml.externalLink+xml"/>
  <Override PartName="/xl/externalLinks/externalLink660.xml" ContentType="application/vnd.openxmlformats-officedocument.spreadsheetml.externalLink+xml"/>
  <Override PartName="/xl/externalLinks/externalLink661.xml" ContentType="application/vnd.openxmlformats-officedocument.spreadsheetml.externalLink+xml"/>
  <Override PartName="/xl/externalLinks/externalLink66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D:\Srinivas MDR - Vijayawada as on 02.02.2026\(17)SOR &amp; Standard Data\SOR 2026-27\"/>
    </mc:Choice>
  </mc:AlternateContent>
  <xr:revisionPtr revIDLastSave="0" documentId="13_ncr:1_{63164DAF-F6E0-4C92-B300-643341A9D8D9}" xr6:coauthVersionLast="47" xr6:coauthVersionMax="47" xr10:uidLastSave="{00000000-0000-0000-0000-000000000000}"/>
  <bookViews>
    <workbookView xWindow="-120" yWindow="-120" windowWidth="29040" windowHeight="15720" tabRatio="899" firstSheet="2" activeTab="14" xr2:uid="{00000000-000D-0000-FFFF-FFFF00000000}"/>
  </bookViews>
  <sheets>
    <sheet name="0000000000000" sheetId="4" state="veryHidden" r:id="rId1"/>
    <sheet name="1000000000000" sheetId="5" state="veryHidden" r:id="rId2"/>
    <sheet name="COVER" sheetId="120" r:id="rId3"/>
    <sheet name="TS MEMO" sheetId="119" r:id="rId4"/>
    <sheet name="Gen Abs 2026-27" sheetId="121" r:id="rId5"/>
    <sheet name="Slab Culvert" sheetId="131" state="hidden" r:id="rId6"/>
    <sheet name="Abstrac- Road work" sheetId="122" r:id="rId7"/>
    <sheet name="Abstrac- CC Pavement" sheetId="133" r:id="rId8"/>
    <sheet name="Abstract -Pipe Culvert" sheetId="124" r:id="rId9"/>
    <sheet name="Abstract -Slab Culvert" sheetId="138" r:id="rId10"/>
    <sheet name="Road data" sheetId="85" r:id="rId11"/>
    <sheet name="RSI" sheetId="137" r:id="rId12"/>
    <sheet name="Seig" sheetId="123" r:id="rId13"/>
    <sheet name="Abstract -Retaining Wall" sheetId="134" state="hidden" r:id="rId14"/>
    <sheet name="RMR" sheetId="7" r:id="rId15"/>
    <sheet name="RMR - BT Items" sheetId="136" state="hidden" r:id="rId16"/>
    <sheet name="BTR - Final" sheetId="118" r:id="rId17"/>
    <sheet name="Sheet1" sheetId="86" r:id="rId18"/>
    <sheet name="See This" sheetId="112" state="hidden" r:id="rId19"/>
    <sheet name="T-KM " sheetId="115" state="hidden" r:id="rId20"/>
    <sheet name="Sheet2" sheetId="135"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 r:id="rId484"/>
    <externalReference r:id="rId485"/>
    <externalReference r:id="rId486"/>
    <externalReference r:id="rId487"/>
    <externalReference r:id="rId488"/>
    <externalReference r:id="rId489"/>
    <externalReference r:id="rId490"/>
    <externalReference r:id="rId491"/>
    <externalReference r:id="rId492"/>
    <externalReference r:id="rId493"/>
    <externalReference r:id="rId494"/>
    <externalReference r:id="rId495"/>
    <externalReference r:id="rId496"/>
    <externalReference r:id="rId497"/>
    <externalReference r:id="rId498"/>
    <externalReference r:id="rId499"/>
    <externalReference r:id="rId500"/>
    <externalReference r:id="rId501"/>
    <externalReference r:id="rId502"/>
    <externalReference r:id="rId503"/>
    <externalReference r:id="rId504"/>
    <externalReference r:id="rId505"/>
    <externalReference r:id="rId506"/>
    <externalReference r:id="rId507"/>
    <externalReference r:id="rId508"/>
    <externalReference r:id="rId509"/>
    <externalReference r:id="rId510"/>
    <externalReference r:id="rId511"/>
    <externalReference r:id="rId512"/>
    <externalReference r:id="rId513"/>
    <externalReference r:id="rId514"/>
    <externalReference r:id="rId515"/>
    <externalReference r:id="rId516"/>
    <externalReference r:id="rId517"/>
    <externalReference r:id="rId518"/>
    <externalReference r:id="rId519"/>
    <externalReference r:id="rId520"/>
    <externalReference r:id="rId521"/>
    <externalReference r:id="rId522"/>
    <externalReference r:id="rId523"/>
    <externalReference r:id="rId524"/>
    <externalReference r:id="rId525"/>
    <externalReference r:id="rId526"/>
    <externalReference r:id="rId527"/>
    <externalReference r:id="rId528"/>
    <externalReference r:id="rId529"/>
    <externalReference r:id="rId530"/>
    <externalReference r:id="rId531"/>
    <externalReference r:id="rId532"/>
    <externalReference r:id="rId533"/>
    <externalReference r:id="rId534"/>
    <externalReference r:id="rId535"/>
    <externalReference r:id="rId536"/>
    <externalReference r:id="rId537"/>
    <externalReference r:id="rId538"/>
    <externalReference r:id="rId539"/>
    <externalReference r:id="rId540"/>
    <externalReference r:id="rId541"/>
    <externalReference r:id="rId542"/>
    <externalReference r:id="rId543"/>
    <externalReference r:id="rId544"/>
    <externalReference r:id="rId545"/>
    <externalReference r:id="rId546"/>
    <externalReference r:id="rId547"/>
    <externalReference r:id="rId548"/>
    <externalReference r:id="rId549"/>
    <externalReference r:id="rId550"/>
    <externalReference r:id="rId551"/>
    <externalReference r:id="rId552"/>
    <externalReference r:id="rId553"/>
    <externalReference r:id="rId554"/>
    <externalReference r:id="rId555"/>
    <externalReference r:id="rId556"/>
    <externalReference r:id="rId557"/>
    <externalReference r:id="rId558"/>
    <externalReference r:id="rId559"/>
    <externalReference r:id="rId560"/>
    <externalReference r:id="rId561"/>
    <externalReference r:id="rId562"/>
    <externalReference r:id="rId563"/>
    <externalReference r:id="rId564"/>
    <externalReference r:id="rId565"/>
    <externalReference r:id="rId566"/>
    <externalReference r:id="rId567"/>
    <externalReference r:id="rId568"/>
    <externalReference r:id="rId569"/>
    <externalReference r:id="rId570"/>
    <externalReference r:id="rId571"/>
    <externalReference r:id="rId572"/>
    <externalReference r:id="rId573"/>
    <externalReference r:id="rId574"/>
    <externalReference r:id="rId575"/>
    <externalReference r:id="rId576"/>
    <externalReference r:id="rId577"/>
    <externalReference r:id="rId578"/>
    <externalReference r:id="rId579"/>
    <externalReference r:id="rId580"/>
    <externalReference r:id="rId581"/>
    <externalReference r:id="rId582"/>
    <externalReference r:id="rId583"/>
    <externalReference r:id="rId584"/>
    <externalReference r:id="rId585"/>
    <externalReference r:id="rId586"/>
    <externalReference r:id="rId587"/>
    <externalReference r:id="rId588"/>
    <externalReference r:id="rId589"/>
    <externalReference r:id="rId590"/>
    <externalReference r:id="rId591"/>
    <externalReference r:id="rId592"/>
    <externalReference r:id="rId593"/>
    <externalReference r:id="rId594"/>
    <externalReference r:id="rId595"/>
    <externalReference r:id="rId596"/>
    <externalReference r:id="rId597"/>
    <externalReference r:id="rId598"/>
    <externalReference r:id="rId599"/>
    <externalReference r:id="rId600"/>
    <externalReference r:id="rId601"/>
    <externalReference r:id="rId602"/>
    <externalReference r:id="rId603"/>
    <externalReference r:id="rId604"/>
    <externalReference r:id="rId605"/>
    <externalReference r:id="rId606"/>
    <externalReference r:id="rId607"/>
    <externalReference r:id="rId608"/>
    <externalReference r:id="rId609"/>
    <externalReference r:id="rId610"/>
    <externalReference r:id="rId611"/>
    <externalReference r:id="rId612"/>
    <externalReference r:id="rId613"/>
    <externalReference r:id="rId614"/>
    <externalReference r:id="rId615"/>
    <externalReference r:id="rId616"/>
    <externalReference r:id="rId617"/>
    <externalReference r:id="rId618"/>
    <externalReference r:id="rId619"/>
    <externalReference r:id="rId620"/>
    <externalReference r:id="rId621"/>
    <externalReference r:id="rId622"/>
    <externalReference r:id="rId623"/>
    <externalReference r:id="rId624"/>
    <externalReference r:id="rId625"/>
    <externalReference r:id="rId626"/>
    <externalReference r:id="rId627"/>
    <externalReference r:id="rId628"/>
    <externalReference r:id="rId629"/>
    <externalReference r:id="rId630"/>
    <externalReference r:id="rId631"/>
    <externalReference r:id="rId632"/>
    <externalReference r:id="rId633"/>
    <externalReference r:id="rId634"/>
    <externalReference r:id="rId635"/>
    <externalReference r:id="rId636"/>
    <externalReference r:id="rId637"/>
    <externalReference r:id="rId638"/>
    <externalReference r:id="rId639"/>
    <externalReference r:id="rId640"/>
    <externalReference r:id="rId641"/>
    <externalReference r:id="rId642"/>
    <externalReference r:id="rId643"/>
    <externalReference r:id="rId644"/>
    <externalReference r:id="rId645"/>
    <externalReference r:id="rId646"/>
    <externalReference r:id="rId647"/>
    <externalReference r:id="rId648"/>
    <externalReference r:id="rId649"/>
    <externalReference r:id="rId650"/>
    <externalReference r:id="rId651"/>
    <externalReference r:id="rId652"/>
    <externalReference r:id="rId653"/>
    <externalReference r:id="rId654"/>
    <externalReference r:id="rId655"/>
    <externalReference r:id="rId656"/>
    <externalReference r:id="rId657"/>
    <externalReference r:id="rId658"/>
    <externalReference r:id="rId659"/>
    <externalReference r:id="rId660"/>
    <externalReference r:id="rId661"/>
    <externalReference r:id="rId662"/>
    <externalReference r:id="rId663"/>
    <externalReference r:id="rId664"/>
    <externalReference r:id="rId665"/>
    <externalReference r:id="rId666"/>
    <externalReference r:id="rId667"/>
    <externalReference r:id="rId668"/>
    <externalReference r:id="rId669"/>
    <externalReference r:id="rId670"/>
    <externalReference r:id="rId671"/>
    <externalReference r:id="rId672"/>
    <externalReference r:id="rId673"/>
    <externalReference r:id="rId674"/>
    <externalReference r:id="rId675"/>
    <externalReference r:id="rId676"/>
    <externalReference r:id="rId677"/>
    <externalReference r:id="rId678"/>
    <externalReference r:id="rId679"/>
    <externalReference r:id="rId680"/>
    <externalReference r:id="rId681"/>
    <externalReference r:id="rId682"/>
    <externalReference r:id="rId683"/>
  </externalReferences>
  <definedNames>
    <definedName name="\" localSheetId="4">#REF!</definedName>
    <definedName name="\">#REF!</definedName>
    <definedName name="\0" localSheetId="4">#REF!</definedName>
    <definedName name="\0">#REF!</definedName>
    <definedName name="\a" localSheetId="4">#REF!</definedName>
    <definedName name="\a">#REF!</definedName>
    <definedName name="\B">#REF!</definedName>
    <definedName name="\C">#REF!</definedName>
    <definedName name="\d">#REF!</definedName>
    <definedName name="\e">#REF!</definedName>
    <definedName name="\G">#REF!</definedName>
    <definedName name="\I">#REF!</definedName>
    <definedName name="\M">#REF!</definedName>
    <definedName name="\N">#REF!</definedName>
    <definedName name="\N1">#REF!</definedName>
    <definedName name="\O">#REF!</definedName>
    <definedName name="\P">#REF!</definedName>
    <definedName name="\Q">#REF!</definedName>
    <definedName name="\R">#REF!</definedName>
    <definedName name="\S">#REF!</definedName>
    <definedName name="\U">#REF!</definedName>
    <definedName name="\V">#REF!</definedName>
    <definedName name="\x">#REF!</definedName>
    <definedName name="_">#REF!</definedName>
    <definedName name="____________________________________________________________________________________can430">40.73</definedName>
    <definedName name="____________________________________________________________________________________can435">43.3</definedName>
    <definedName name="___________________________________________________________________________________bla1">[1]leads!$H$7</definedName>
    <definedName name="___________________________________________________________________________________can430">40.73</definedName>
    <definedName name="___________________________________________________________________________________can435">43.3</definedName>
    <definedName name="___________________________________________________________________________________l1">[2]leads!$A$3:$E$108</definedName>
    <definedName name="___________________________________________________________________________________l4">[3]Sheet1!$W$2:$Y$103</definedName>
    <definedName name="___________________________________________________________________________________mm1">[4]r!$F$4</definedName>
    <definedName name="___________________________________________________________________________________rr3">[5]v!$A$2:$E$51</definedName>
    <definedName name="___________________________________________________________________________________rrr1">[5]r!$B$1:$I$145</definedName>
    <definedName name="___________________________________________________________________________________SS12">[6]MRATES!$J$8</definedName>
    <definedName name="___________________________________________________________________________________SS20">[6]MRATES!$J$9</definedName>
    <definedName name="___________________________________________________________________________________SS40">[6]MRATES!$J$11</definedName>
    <definedName name="__________________________________________________________________________________can430">40.73</definedName>
    <definedName name="__________________________________________________________________________________can435">43.3</definedName>
    <definedName name="__________________________________________________________________________________cur1">[7]r!$F$30</definedName>
    <definedName name="__________________________________________________________________________________l2">[7]r!$F$29</definedName>
    <definedName name="__________________________________________________________________________________l6">[7]r!$F$4</definedName>
    <definedName name="__________________________________________________________________________________l7">[8]r!$F$4</definedName>
    <definedName name="__________________________________________________________________________________l8">[7]r!$F$2</definedName>
    <definedName name="__________________________________________________________________________________l9">[7]r!$F$3</definedName>
    <definedName name="__________________________________________________________________________________mm11">[7]r!$F$4</definedName>
    <definedName name="__________________________________________________________________________________mm111">[8]r!$F$4</definedName>
    <definedName name="_________________________________________________________________________________bla1">[1]leads!$H$7</definedName>
    <definedName name="_________________________________________________________________________________can430">40.73</definedName>
    <definedName name="_________________________________________________________________________________can435">43.3</definedName>
    <definedName name="_________________________________________________________________________________cur1">[7]r!$F$30</definedName>
    <definedName name="_________________________________________________________________________________l1">[2]leads!$A$3:$E$108</definedName>
    <definedName name="_________________________________________________________________________________l2">[7]r!$F$29</definedName>
    <definedName name="_________________________________________________________________________________l4">[3]Sheet1!$W$2:$Y$103</definedName>
    <definedName name="_________________________________________________________________________________l6">[7]r!$F$4</definedName>
    <definedName name="_________________________________________________________________________________l7">[8]r!$F$4</definedName>
    <definedName name="_________________________________________________________________________________l8">[7]r!$F$2</definedName>
    <definedName name="_________________________________________________________________________________l9">[7]r!$F$3</definedName>
    <definedName name="_________________________________________________________________________________mm1">[4]r!$F$4</definedName>
    <definedName name="_________________________________________________________________________________mm11">[7]r!$F$4</definedName>
    <definedName name="_________________________________________________________________________________mm111">[8]r!$F$4</definedName>
    <definedName name="_________________________________________________________________________________rr3">[5]v!$A$2:$E$51</definedName>
    <definedName name="_________________________________________________________________________________rrr1">[5]r!$B$1:$I$145</definedName>
    <definedName name="_________________________________________________________________________________SS12">[6]MRATES!$J$8</definedName>
    <definedName name="_________________________________________________________________________________SS20">[6]MRATES!$J$9</definedName>
    <definedName name="_________________________________________________________________________________SS40">[6]MRATES!$J$11</definedName>
    <definedName name="________________________________________________________________________________bla1">[9]leads!$H$7</definedName>
    <definedName name="________________________________________________________________________________can430">40.73</definedName>
    <definedName name="________________________________________________________________________________can435">43.3</definedName>
    <definedName name="________________________________________________________________________________cur1">[7]r!$F$30</definedName>
    <definedName name="________________________________________________________________________________l1">[10]leads!$A$3:$E$108</definedName>
    <definedName name="________________________________________________________________________________l2">[7]r!$F$29</definedName>
    <definedName name="________________________________________________________________________________l4">[11]Sheet1!$W$2:$Y$103</definedName>
    <definedName name="________________________________________________________________________________l6">[7]r!$F$4</definedName>
    <definedName name="________________________________________________________________________________l7">[8]r!$F$4</definedName>
    <definedName name="________________________________________________________________________________l8">[7]r!$F$2</definedName>
    <definedName name="________________________________________________________________________________l9">[7]r!$F$3</definedName>
    <definedName name="________________________________________________________________________________mm1">[12]r!$F$4</definedName>
    <definedName name="________________________________________________________________________________mm11">[7]r!$F$4</definedName>
    <definedName name="________________________________________________________________________________mm111">[8]r!$F$4</definedName>
    <definedName name="________________________________________________________________________________rr3">[13]v!$A$2:$E$51</definedName>
    <definedName name="________________________________________________________________________________rrr1">[13]r!$B$1:$I$145</definedName>
    <definedName name="________________________________________________________________________________SS12">[14]MRATES!$J$8</definedName>
    <definedName name="________________________________________________________________________________SS20">[14]MRATES!$J$9</definedName>
    <definedName name="________________________________________________________________________________SS40">[14]MRATES!$J$11</definedName>
    <definedName name="_______________________________________________________________________________bla1">[15]leads!$H$7</definedName>
    <definedName name="_______________________________________________________________________________can430">40.73</definedName>
    <definedName name="_______________________________________________________________________________can435">43.3</definedName>
    <definedName name="_______________________________________________________________________________cur1">[7]r!$F$30</definedName>
    <definedName name="_______________________________________________________________________________l1">[16]leads!$A$3:$E$108</definedName>
    <definedName name="_______________________________________________________________________________l2">[7]r!$F$29</definedName>
    <definedName name="_______________________________________________________________________________l4">[17]Sheet1!$W$2:$Y$103</definedName>
    <definedName name="_______________________________________________________________________________l6">[7]r!$F$4</definedName>
    <definedName name="_______________________________________________________________________________l7">[8]r!$F$4</definedName>
    <definedName name="_______________________________________________________________________________l8">[7]r!$F$2</definedName>
    <definedName name="_______________________________________________________________________________l9">[7]r!$F$3</definedName>
    <definedName name="_______________________________________________________________________________mm1">[18]r!$F$4</definedName>
    <definedName name="_______________________________________________________________________________mm11">[7]r!$F$4</definedName>
    <definedName name="_______________________________________________________________________________mm111">[8]r!$F$4</definedName>
    <definedName name="_______________________________________________________________________________rr3">[19]v!$A$2:$E$51</definedName>
    <definedName name="_______________________________________________________________________________rrr1">[19]r!$B$1:$I$145</definedName>
    <definedName name="_______________________________________________________________________________ss12">[20]rdamdata!$J$8</definedName>
    <definedName name="_______________________________________________________________________________ss20">[20]rdamdata!$J$7</definedName>
    <definedName name="_______________________________________________________________________________ss40">[20]rdamdata!$J$6</definedName>
    <definedName name="______________________________________________________________________________bla1">[21]leads!$H$7</definedName>
    <definedName name="______________________________________________________________________________can430">40.73</definedName>
    <definedName name="______________________________________________________________________________can435">43.3</definedName>
    <definedName name="______________________________________________________________________________cur1">#REF!</definedName>
    <definedName name="______________________________________________________________________________l1">#REF!</definedName>
    <definedName name="______________________________________________________________________________l2">#REF!</definedName>
    <definedName name="______________________________________________________________________________l4">[22]Sheet1!$W$2:$Y$103</definedName>
    <definedName name="______________________________________________________________________________l6">#REF!</definedName>
    <definedName name="______________________________________________________________________________l7">[23]r!$F$4</definedName>
    <definedName name="______________________________________________________________________________l8">#REF!</definedName>
    <definedName name="______________________________________________________________________________l9">#REF!</definedName>
    <definedName name="______________________________________________________________________________mm1">#REF!</definedName>
    <definedName name="______________________________________________________________________________mm11">#REF!</definedName>
    <definedName name="______________________________________________________________________________mm111">[23]r!$F$4</definedName>
    <definedName name="______________________________________________________________________________rr3">[24]v!$A$2:$E$51</definedName>
    <definedName name="______________________________________________________________________________rrr1">[24]r!$B$1:$I$145</definedName>
    <definedName name="______________________________________________________________________________ss12">[25]rdamdata!$J$8</definedName>
    <definedName name="______________________________________________________________________________ss20">[25]rdamdata!$J$7</definedName>
    <definedName name="______________________________________________________________________________ss40">[25]rdamdata!$J$6</definedName>
    <definedName name="_____________________________________________________________________________bla1">[21]leads!$H$7</definedName>
    <definedName name="_____________________________________________________________________________can430">40.73</definedName>
    <definedName name="_____________________________________________________________________________can435">43.3</definedName>
    <definedName name="_____________________________________________________________________________cur1">#REF!</definedName>
    <definedName name="_____________________________________________________________________________l1">#REF!</definedName>
    <definedName name="_____________________________________________________________________________l2">#REF!</definedName>
    <definedName name="_____________________________________________________________________________l4">[22]Sheet1!$W$2:$Y$103</definedName>
    <definedName name="_____________________________________________________________________________l6">#REF!</definedName>
    <definedName name="_____________________________________________________________________________l7">[23]r!$F$4</definedName>
    <definedName name="_____________________________________________________________________________l8">#REF!</definedName>
    <definedName name="_____________________________________________________________________________l9">#REF!</definedName>
    <definedName name="_____________________________________________________________________________mm1">#REF!</definedName>
    <definedName name="_____________________________________________________________________________mm11">#REF!</definedName>
    <definedName name="_____________________________________________________________________________mm111">[23]r!$F$4</definedName>
    <definedName name="_____________________________________________________________________________rr3">[24]v!$A$2:$E$51</definedName>
    <definedName name="_____________________________________________________________________________rrr1">[24]r!$B$1:$I$145</definedName>
    <definedName name="_____________________________________________________________________________ss12">[25]rdamdata!$J$8</definedName>
    <definedName name="_____________________________________________________________________________ss20">[25]rdamdata!$J$7</definedName>
    <definedName name="_____________________________________________________________________________ss40">[25]rdamdata!$J$6</definedName>
    <definedName name="____________________________________________________________________________bla1">[21]leads!$H$7</definedName>
    <definedName name="____________________________________________________________________________can430">40.73</definedName>
    <definedName name="____________________________________________________________________________can435">43.3</definedName>
    <definedName name="____________________________________________________________________________cur1">#REF!</definedName>
    <definedName name="____________________________________________________________________________l1">#REF!</definedName>
    <definedName name="____________________________________________________________________________l2">#REF!</definedName>
    <definedName name="____________________________________________________________________________l4">[22]Sheet1!$W$2:$Y$103</definedName>
    <definedName name="____________________________________________________________________________l6">#REF!</definedName>
    <definedName name="____________________________________________________________________________l7">[23]r!$F$4</definedName>
    <definedName name="____________________________________________________________________________l8">#REF!</definedName>
    <definedName name="____________________________________________________________________________l9">#REF!</definedName>
    <definedName name="____________________________________________________________________________mm1">#REF!</definedName>
    <definedName name="____________________________________________________________________________mm11">#REF!</definedName>
    <definedName name="____________________________________________________________________________mm111">[23]r!$F$4</definedName>
    <definedName name="____________________________________________________________________________rr3">[24]v!$A$2:$E$51</definedName>
    <definedName name="____________________________________________________________________________rrr1">[24]r!$B$1:$I$145</definedName>
    <definedName name="____________________________________________________________________________ss12">[25]rdamdata!$J$8</definedName>
    <definedName name="____________________________________________________________________________ss20">[25]rdamdata!$J$7</definedName>
    <definedName name="____________________________________________________________________________ss40">[25]rdamdata!$J$6</definedName>
    <definedName name="___________________________________________________________________________bla1">[21]leads!$H$7</definedName>
    <definedName name="___________________________________________________________________________can430">40.73</definedName>
    <definedName name="___________________________________________________________________________can435">43.3</definedName>
    <definedName name="___________________________________________________________________________cur1">#REF!</definedName>
    <definedName name="___________________________________________________________________________l1">#REF!</definedName>
    <definedName name="___________________________________________________________________________l2">#REF!</definedName>
    <definedName name="___________________________________________________________________________l4">[22]Sheet1!$W$2:$Y$103</definedName>
    <definedName name="___________________________________________________________________________l6">#REF!</definedName>
    <definedName name="___________________________________________________________________________l7">[23]r!$F$4</definedName>
    <definedName name="___________________________________________________________________________l8">#REF!</definedName>
    <definedName name="___________________________________________________________________________l9">#REF!</definedName>
    <definedName name="___________________________________________________________________________mm1">#REF!</definedName>
    <definedName name="___________________________________________________________________________mm11">#REF!</definedName>
    <definedName name="___________________________________________________________________________mm111">[23]r!$F$4</definedName>
    <definedName name="___________________________________________________________________________rr3">[24]v!$A$2:$E$51</definedName>
    <definedName name="___________________________________________________________________________rrr1">[24]r!$B$1:$I$145</definedName>
    <definedName name="___________________________________________________________________________ss12">[25]rdamdata!$J$8</definedName>
    <definedName name="___________________________________________________________________________ss20">[25]rdamdata!$J$7</definedName>
    <definedName name="___________________________________________________________________________ss40">[25]rdamdata!$J$6</definedName>
    <definedName name="__________________________________________________________________________bla1">[21]leads!$H$7</definedName>
    <definedName name="__________________________________________________________________________can430">40.73</definedName>
    <definedName name="__________________________________________________________________________can435">43.3</definedName>
    <definedName name="__________________________________________________________________________cur1">#REF!</definedName>
    <definedName name="__________________________________________________________________________l1">#REF!</definedName>
    <definedName name="__________________________________________________________________________l2">#REF!</definedName>
    <definedName name="__________________________________________________________________________l4">[22]Sheet1!$W$2:$Y$103</definedName>
    <definedName name="__________________________________________________________________________l6">#REF!</definedName>
    <definedName name="__________________________________________________________________________l7">[23]r!$F$4</definedName>
    <definedName name="__________________________________________________________________________l8">#REF!</definedName>
    <definedName name="__________________________________________________________________________l9">#REF!</definedName>
    <definedName name="__________________________________________________________________________mm1">#REF!</definedName>
    <definedName name="__________________________________________________________________________mm11">#REF!</definedName>
    <definedName name="__________________________________________________________________________mm111">[23]r!$F$4</definedName>
    <definedName name="__________________________________________________________________________rr3">[24]v!$A$2:$E$51</definedName>
    <definedName name="__________________________________________________________________________rrr1">[24]r!$B$1:$I$145</definedName>
    <definedName name="__________________________________________________________________________ss12">[25]rdamdata!$J$8</definedName>
    <definedName name="__________________________________________________________________________ss20">[25]rdamdata!$J$7</definedName>
    <definedName name="__________________________________________________________________________ss40">[25]rdamdata!$J$6</definedName>
    <definedName name="_________________________________________________________________________bla1">[21]leads!$H$7</definedName>
    <definedName name="_________________________________________________________________________can430">40.73</definedName>
    <definedName name="_________________________________________________________________________can435">43.3</definedName>
    <definedName name="_________________________________________________________________________cur1">#REF!</definedName>
    <definedName name="_________________________________________________________________________l1">#REF!</definedName>
    <definedName name="_________________________________________________________________________l2">#REF!</definedName>
    <definedName name="_________________________________________________________________________l4">[22]Sheet1!$W$2:$Y$103</definedName>
    <definedName name="_________________________________________________________________________l6">#REF!</definedName>
    <definedName name="_________________________________________________________________________l7">[23]r!$F$4</definedName>
    <definedName name="_________________________________________________________________________l8">#REF!</definedName>
    <definedName name="_________________________________________________________________________l9">#REF!</definedName>
    <definedName name="_________________________________________________________________________mm1">#REF!</definedName>
    <definedName name="_________________________________________________________________________mm11">#REF!</definedName>
    <definedName name="_________________________________________________________________________mm111">[23]r!$F$4</definedName>
    <definedName name="_________________________________________________________________________rr3">[24]v!$A$2:$E$51</definedName>
    <definedName name="_________________________________________________________________________rrr1">[24]r!$B$1:$I$145</definedName>
    <definedName name="_________________________________________________________________________ss12">[25]rdamdata!$J$8</definedName>
    <definedName name="_________________________________________________________________________ss20">[25]rdamdata!$J$7</definedName>
    <definedName name="_________________________________________________________________________ss40">[25]rdamdata!$J$6</definedName>
    <definedName name="________________________________________________________________________bla1">[21]leads!$H$7</definedName>
    <definedName name="________________________________________________________________________can430">40.73</definedName>
    <definedName name="________________________________________________________________________can435">43.3</definedName>
    <definedName name="________________________________________________________________________cur1">#REF!</definedName>
    <definedName name="________________________________________________________________________l1">#REF!</definedName>
    <definedName name="________________________________________________________________________l2">#REF!</definedName>
    <definedName name="________________________________________________________________________l4">[22]Sheet1!$W$2:$Y$103</definedName>
    <definedName name="________________________________________________________________________l6">#REF!</definedName>
    <definedName name="________________________________________________________________________l7">[23]r!$F$4</definedName>
    <definedName name="________________________________________________________________________l8">#REF!</definedName>
    <definedName name="________________________________________________________________________l9">#REF!</definedName>
    <definedName name="________________________________________________________________________mm1">#REF!</definedName>
    <definedName name="________________________________________________________________________mm11">#REF!</definedName>
    <definedName name="________________________________________________________________________mm111">[23]r!$F$4</definedName>
    <definedName name="________________________________________________________________________rr3">[24]v!$A$2:$E$51</definedName>
    <definedName name="________________________________________________________________________rrr1">[24]r!$B$1:$I$145</definedName>
    <definedName name="________________________________________________________________________ss12">[25]rdamdata!$J$8</definedName>
    <definedName name="________________________________________________________________________ss20">[25]rdamdata!$J$7</definedName>
    <definedName name="________________________________________________________________________ss40">[25]rdamdata!$J$6</definedName>
    <definedName name="_______________________________________________________________________bla1">[21]leads!$H$7</definedName>
    <definedName name="_______________________________________________________________________can430">40.73</definedName>
    <definedName name="_______________________________________________________________________can435">43.3</definedName>
    <definedName name="_______________________________________________________________________cur1">#REF!</definedName>
    <definedName name="_______________________________________________________________________l1">#REF!</definedName>
    <definedName name="_______________________________________________________________________l2">#REF!</definedName>
    <definedName name="_______________________________________________________________________l4">[22]Sheet1!$W$2:$Y$103</definedName>
    <definedName name="_______________________________________________________________________l6">#REF!</definedName>
    <definedName name="_______________________________________________________________________l7">[23]r!$F$4</definedName>
    <definedName name="_______________________________________________________________________l8">#REF!</definedName>
    <definedName name="_______________________________________________________________________l9">#REF!</definedName>
    <definedName name="_______________________________________________________________________mm1">#REF!</definedName>
    <definedName name="_______________________________________________________________________mm11">#REF!</definedName>
    <definedName name="_______________________________________________________________________mm111">[23]r!$F$4</definedName>
    <definedName name="_______________________________________________________________________rr3">[24]v!$A$2:$E$51</definedName>
    <definedName name="_______________________________________________________________________rrr1">[24]r!$B$1:$I$145</definedName>
    <definedName name="_______________________________________________________________________ss12">[25]rdamdata!$J$8</definedName>
    <definedName name="_______________________________________________________________________ss20">[25]rdamdata!$J$7</definedName>
    <definedName name="_______________________________________________________________________ss40">[25]rdamdata!$J$6</definedName>
    <definedName name="______________________________________________________________________bla1">[21]leads!$H$7</definedName>
    <definedName name="______________________________________________________________________can430">40.73</definedName>
    <definedName name="______________________________________________________________________can435">43.3</definedName>
    <definedName name="______________________________________________________________________cur1">#REF!</definedName>
    <definedName name="______________________________________________________________________l1">#REF!</definedName>
    <definedName name="______________________________________________________________________l2">#REF!</definedName>
    <definedName name="______________________________________________________________________l4">[22]Sheet1!$W$2:$Y$103</definedName>
    <definedName name="______________________________________________________________________l6">#REF!</definedName>
    <definedName name="______________________________________________________________________l7">[23]r!$F$4</definedName>
    <definedName name="______________________________________________________________________l8">#REF!</definedName>
    <definedName name="______________________________________________________________________l9">#REF!</definedName>
    <definedName name="______________________________________________________________________mm1">#REF!</definedName>
    <definedName name="______________________________________________________________________mm11">#REF!</definedName>
    <definedName name="______________________________________________________________________mm111">[23]r!$F$4</definedName>
    <definedName name="______________________________________________________________________rr3">[24]v!$A$2:$E$51</definedName>
    <definedName name="______________________________________________________________________rrr1">[24]r!$B$1:$I$145</definedName>
    <definedName name="______________________________________________________________________ss12">[25]rdamdata!$J$8</definedName>
    <definedName name="______________________________________________________________________ss20">[25]rdamdata!$J$7</definedName>
    <definedName name="______________________________________________________________________ss40">[25]rdamdata!$J$6</definedName>
    <definedName name="_____________________________________________________________________bla1">[21]leads!$H$7</definedName>
    <definedName name="_____________________________________________________________________can430">40.73</definedName>
    <definedName name="_____________________________________________________________________can435">43.3</definedName>
    <definedName name="_____________________________________________________________________cur1">#REF!</definedName>
    <definedName name="_____________________________________________________________________l1">#REF!</definedName>
    <definedName name="_____________________________________________________________________l2">#REF!</definedName>
    <definedName name="_____________________________________________________________________l4">[22]Sheet1!$W$2:$Y$103</definedName>
    <definedName name="_____________________________________________________________________l6">#REF!</definedName>
    <definedName name="_____________________________________________________________________l7">[23]r!$F$4</definedName>
    <definedName name="_____________________________________________________________________l8">#REF!</definedName>
    <definedName name="_____________________________________________________________________l9">#REF!</definedName>
    <definedName name="_____________________________________________________________________mm1">#REF!</definedName>
    <definedName name="_____________________________________________________________________mm11">#REF!</definedName>
    <definedName name="_____________________________________________________________________mm111">[23]r!$F$4</definedName>
    <definedName name="_____________________________________________________________________rr3">[24]v!$A$2:$E$51</definedName>
    <definedName name="_____________________________________________________________________rrr1">[24]r!$B$1:$I$145</definedName>
    <definedName name="_____________________________________________________________________ss12">[25]rdamdata!$J$8</definedName>
    <definedName name="_____________________________________________________________________ss20">[25]rdamdata!$J$7</definedName>
    <definedName name="_____________________________________________________________________ss40">[25]rdamdata!$J$6</definedName>
    <definedName name="____________________________________________________________________bla1">[21]leads!$H$7</definedName>
    <definedName name="____________________________________________________________________can430">40.73</definedName>
    <definedName name="____________________________________________________________________can435">43.3</definedName>
    <definedName name="____________________________________________________________________cur1">#REF!</definedName>
    <definedName name="____________________________________________________________________l1">#REF!</definedName>
    <definedName name="____________________________________________________________________l2">#REF!</definedName>
    <definedName name="____________________________________________________________________l4">[22]Sheet1!$W$2:$Y$103</definedName>
    <definedName name="____________________________________________________________________l6">#REF!</definedName>
    <definedName name="____________________________________________________________________l7">[23]r!$F$4</definedName>
    <definedName name="____________________________________________________________________l8">#REF!</definedName>
    <definedName name="____________________________________________________________________l9">#REF!</definedName>
    <definedName name="____________________________________________________________________mm1">#REF!</definedName>
    <definedName name="____________________________________________________________________mm11">#REF!</definedName>
    <definedName name="____________________________________________________________________mm111">[23]r!$F$4</definedName>
    <definedName name="____________________________________________________________________rr3">[24]v!$A$2:$E$51</definedName>
    <definedName name="____________________________________________________________________rrr1">[24]r!$B$1:$I$145</definedName>
    <definedName name="____________________________________________________________________ss12">[25]rdamdata!$J$8</definedName>
    <definedName name="____________________________________________________________________ss20">[25]rdamdata!$J$7</definedName>
    <definedName name="____________________________________________________________________ss40">[25]rdamdata!$J$6</definedName>
    <definedName name="___________________________________________________________________bla1">[21]leads!$H$7</definedName>
    <definedName name="___________________________________________________________________can430">40.73</definedName>
    <definedName name="___________________________________________________________________can435">43.3</definedName>
    <definedName name="___________________________________________________________________cur1">#REF!</definedName>
    <definedName name="___________________________________________________________________l1">#REF!</definedName>
    <definedName name="___________________________________________________________________l2">#REF!</definedName>
    <definedName name="___________________________________________________________________l4">[22]Sheet1!$W$2:$Y$103</definedName>
    <definedName name="___________________________________________________________________l6">#REF!</definedName>
    <definedName name="___________________________________________________________________l7">[23]r!$F$4</definedName>
    <definedName name="___________________________________________________________________l8">#REF!</definedName>
    <definedName name="___________________________________________________________________l9">#REF!</definedName>
    <definedName name="___________________________________________________________________mm1">#REF!</definedName>
    <definedName name="___________________________________________________________________mm11">#REF!</definedName>
    <definedName name="___________________________________________________________________mm111">[23]r!$F$4</definedName>
    <definedName name="___________________________________________________________________rr3">[24]v!$A$2:$E$51</definedName>
    <definedName name="___________________________________________________________________rrr1">[24]r!$B$1:$I$145</definedName>
    <definedName name="___________________________________________________________________ss12">[25]rdamdata!$J$8</definedName>
    <definedName name="___________________________________________________________________ss20">[25]rdamdata!$J$7</definedName>
    <definedName name="___________________________________________________________________ss40">[25]rdamdata!$J$6</definedName>
    <definedName name="__________________________________________________________________bla1">[21]leads!$H$7</definedName>
    <definedName name="__________________________________________________________________can430">40.73</definedName>
    <definedName name="__________________________________________________________________can435">43.3</definedName>
    <definedName name="__________________________________________________________________cur1">#REF!</definedName>
    <definedName name="__________________________________________________________________l1">#REF!</definedName>
    <definedName name="__________________________________________________________________l2">#REF!</definedName>
    <definedName name="__________________________________________________________________l4">[22]Sheet1!$W$2:$Y$103</definedName>
    <definedName name="__________________________________________________________________l6">#REF!</definedName>
    <definedName name="__________________________________________________________________l7">[23]r!$F$4</definedName>
    <definedName name="__________________________________________________________________l8">#REF!</definedName>
    <definedName name="__________________________________________________________________l9">#REF!</definedName>
    <definedName name="__________________________________________________________________mm1">#REF!</definedName>
    <definedName name="__________________________________________________________________mm11">#REF!</definedName>
    <definedName name="__________________________________________________________________mm111">[23]r!$F$4</definedName>
    <definedName name="__________________________________________________________________rr3">[24]v!$A$2:$E$51</definedName>
    <definedName name="__________________________________________________________________rrr1">[24]r!$B$1:$I$145</definedName>
    <definedName name="__________________________________________________________________ss12">[25]rdamdata!$J$8</definedName>
    <definedName name="__________________________________________________________________ss20">[25]rdamdata!$J$7</definedName>
    <definedName name="__________________________________________________________________ss40">[25]rdamdata!$J$6</definedName>
    <definedName name="_________________________________________________________________bla1">[21]leads!$H$7</definedName>
    <definedName name="_________________________________________________________________can430">40.73</definedName>
    <definedName name="_________________________________________________________________can435">43.3</definedName>
    <definedName name="_________________________________________________________________cur1">#REF!</definedName>
    <definedName name="_________________________________________________________________l1">#REF!</definedName>
    <definedName name="_________________________________________________________________l2">#REF!</definedName>
    <definedName name="_________________________________________________________________l4">[22]Sheet1!$W$2:$Y$103</definedName>
    <definedName name="_________________________________________________________________l6">#REF!</definedName>
    <definedName name="_________________________________________________________________l7">[23]r!$F$4</definedName>
    <definedName name="_________________________________________________________________l8">#REF!</definedName>
    <definedName name="_________________________________________________________________l9">#REF!</definedName>
    <definedName name="_________________________________________________________________mm1">#REF!</definedName>
    <definedName name="_________________________________________________________________mm11">#REF!</definedName>
    <definedName name="_________________________________________________________________mm111">[23]r!$F$4</definedName>
    <definedName name="_________________________________________________________________rr3">[24]v!$A$2:$E$51</definedName>
    <definedName name="_________________________________________________________________rrr1">[24]r!$B$1:$I$145</definedName>
    <definedName name="_________________________________________________________________ss12">[25]rdamdata!$J$8</definedName>
    <definedName name="_________________________________________________________________ss20">[25]rdamdata!$J$7</definedName>
    <definedName name="_________________________________________________________________ss40">[25]rdamdata!$J$6</definedName>
    <definedName name="________________________________________________________________bla1">[21]leads!$H$7</definedName>
    <definedName name="________________________________________________________________can430">40.73</definedName>
    <definedName name="________________________________________________________________can435">43.3</definedName>
    <definedName name="________________________________________________________________cur1">#REF!</definedName>
    <definedName name="________________________________________________________________l1">#REF!</definedName>
    <definedName name="________________________________________________________________l2">#REF!</definedName>
    <definedName name="________________________________________________________________l4">[22]Sheet1!$W$2:$Y$103</definedName>
    <definedName name="________________________________________________________________l6">#REF!</definedName>
    <definedName name="________________________________________________________________l7">[23]r!$F$4</definedName>
    <definedName name="________________________________________________________________l8">#REF!</definedName>
    <definedName name="________________________________________________________________l9">#REF!</definedName>
    <definedName name="________________________________________________________________mm1">#REF!</definedName>
    <definedName name="________________________________________________________________mm11">#REF!</definedName>
    <definedName name="________________________________________________________________mm111">[23]r!$F$4</definedName>
    <definedName name="________________________________________________________________rr3">[24]v!$A$2:$E$51</definedName>
    <definedName name="________________________________________________________________rrr1">[24]r!$B$1:$I$145</definedName>
    <definedName name="________________________________________________________________ss12">[25]rdamdata!$J$8</definedName>
    <definedName name="________________________________________________________________ss20">[25]rdamdata!$J$7</definedName>
    <definedName name="________________________________________________________________ss40">[25]rdamdata!$J$6</definedName>
    <definedName name="_______________________________________________________________bla1">[21]leads!$H$7</definedName>
    <definedName name="_______________________________________________________________can430">40.73</definedName>
    <definedName name="_______________________________________________________________can435">43.3</definedName>
    <definedName name="_______________________________________________________________cur1">#REF!</definedName>
    <definedName name="_______________________________________________________________l1">#REF!</definedName>
    <definedName name="_______________________________________________________________l2">#REF!</definedName>
    <definedName name="_______________________________________________________________l4">[22]Sheet1!$W$2:$Y$103</definedName>
    <definedName name="_______________________________________________________________l6">#REF!</definedName>
    <definedName name="_______________________________________________________________l7">[23]r!$F$4</definedName>
    <definedName name="_______________________________________________________________l8">#REF!</definedName>
    <definedName name="_______________________________________________________________l9">#REF!</definedName>
    <definedName name="_______________________________________________________________mm1">#REF!</definedName>
    <definedName name="_______________________________________________________________mm11">#REF!</definedName>
    <definedName name="_______________________________________________________________mm111">[23]r!$F$4</definedName>
    <definedName name="_______________________________________________________________rr3">[24]v!$A$2:$E$51</definedName>
    <definedName name="_______________________________________________________________rrr1">[24]r!$B$1:$I$145</definedName>
    <definedName name="_______________________________________________________________ss12">[25]rdamdata!$J$8</definedName>
    <definedName name="_______________________________________________________________ss20">[25]rdamdata!$J$7</definedName>
    <definedName name="_______________________________________________________________ss40">[25]rdamdata!$J$6</definedName>
    <definedName name="______________________________________________________________bla1">[21]leads!$H$7</definedName>
    <definedName name="______________________________________________________________can430">40.73</definedName>
    <definedName name="______________________________________________________________can435">43.3</definedName>
    <definedName name="______________________________________________________________cur1">#REF!</definedName>
    <definedName name="______________________________________________________________l1">#REF!</definedName>
    <definedName name="______________________________________________________________l2">#REF!</definedName>
    <definedName name="______________________________________________________________l4">[22]Sheet1!$W$2:$Y$103</definedName>
    <definedName name="______________________________________________________________l6">#REF!</definedName>
    <definedName name="______________________________________________________________l7">[23]r!$F$4</definedName>
    <definedName name="______________________________________________________________l8">#REF!</definedName>
    <definedName name="______________________________________________________________l9">#REF!</definedName>
    <definedName name="______________________________________________________________mm1">#REF!</definedName>
    <definedName name="______________________________________________________________mm11">#REF!</definedName>
    <definedName name="______________________________________________________________mm111">[23]r!$F$4</definedName>
    <definedName name="______________________________________________________________rr3">[24]v!$A$2:$E$51</definedName>
    <definedName name="______________________________________________________________rrr1">[24]r!$B$1:$I$145</definedName>
    <definedName name="______________________________________________________________ss12">[25]rdamdata!$J$8</definedName>
    <definedName name="______________________________________________________________ss20">[25]rdamdata!$J$7</definedName>
    <definedName name="______________________________________________________________ss40">[25]rdamdata!$J$6</definedName>
    <definedName name="_____________________________________________________________bla1">[21]leads!$H$7</definedName>
    <definedName name="_____________________________________________________________can430">40.73</definedName>
    <definedName name="_____________________________________________________________can435">43.3</definedName>
    <definedName name="_____________________________________________________________cur1">#REF!</definedName>
    <definedName name="_____________________________________________________________l1">#REF!</definedName>
    <definedName name="_____________________________________________________________l2">#REF!</definedName>
    <definedName name="_____________________________________________________________l4">[22]Sheet1!$W$2:$Y$103</definedName>
    <definedName name="_____________________________________________________________l6">#REF!</definedName>
    <definedName name="_____________________________________________________________l7">[23]r!$F$4</definedName>
    <definedName name="_____________________________________________________________l8">#REF!</definedName>
    <definedName name="_____________________________________________________________l9">#REF!</definedName>
    <definedName name="_____________________________________________________________mm1">#REF!</definedName>
    <definedName name="_____________________________________________________________mm11">#REF!</definedName>
    <definedName name="_____________________________________________________________mm111">[23]r!$F$4</definedName>
    <definedName name="_____________________________________________________________rr3">[24]v!$A$2:$E$51</definedName>
    <definedName name="_____________________________________________________________rrr1">[24]r!$B$1:$I$145</definedName>
    <definedName name="_____________________________________________________________ss12">[25]rdamdata!$J$8</definedName>
    <definedName name="_____________________________________________________________ss20">[25]rdamdata!$J$7</definedName>
    <definedName name="_____________________________________________________________ss40">[25]rdamdata!$J$6</definedName>
    <definedName name="____________________________________________________________bla1">[21]leads!$H$7</definedName>
    <definedName name="____________________________________________________________can430">40.73</definedName>
    <definedName name="____________________________________________________________can435">43.3</definedName>
    <definedName name="____________________________________________________________cur1">#REF!</definedName>
    <definedName name="____________________________________________________________l1">#REF!</definedName>
    <definedName name="____________________________________________________________l2">#REF!</definedName>
    <definedName name="____________________________________________________________l4">[22]Sheet1!$W$2:$Y$103</definedName>
    <definedName name="____________________________________________________________l6">#REF!</definedName>
    <definedName name="____________________________________________________________l7">[23]r!$F$4</definedName>
    <definedName name="____________________________________________________________l8">#REF!</definedName>
    <definedName name="____________________________________________________________l9">#REF!</definedName>
    <definedName name="____________________________________________________________mm1">#REF!</definedName>
    <definedName name="____________________________________________________________mm11">#REF!</definedName>
    <definedName name="____________________________________________________________mm111">[23]r!$F$4</definedName>
    <definedName name="____________________________________________________________rr3">[24]v!$A$2:$E$51</definedName>
    <definedName name="____________________________________________________________rrr1">[24]r!$B$1:$I$145</definedName>
    <definedName name="____________________________________________________________ss12">[25]rdamdata!$J$8</definedName>
    <definedName name="____________________________________________________________ss20">[25]rdamdata!$J$7</definedName>
    <definedName name="____________________________________________________________ss40">[25]rdamdata!$J$6</definedName>
    <definedName name="___________________________________________________________bla1">[21]leads!$H$7</definedName>
    <definedName name="___________________________________________________________can430">40.73</definedName>
    <definedName name="___________________________________________________________can435">43.3</definedName>
    <definedName name="___________________________________________________________cur1">#REF!</definedName>
    <definedName name="___________________________________________________________l1">#REF!</definedName>
    <definedName name="___________________________________________________________l2">#REF!</definedName>
    <definedName name="___________________________________________________________l4">[22]Sheet1!$W$2:$Y$103</definedName>
    <definedName name="___________________________________________________________l6">#REF!</definedName>
    <definedName name="___________________________________________________________l7">[23]r!$F$4</definedName>
    <definedName name="___________________________________________________________l8">#REF!</definedName>
    <definedName name="___________________________________________________________l9">#REF!</definedName>
    <definedName name="___________________________________________________________mm1">#REF!</definedName>
    <definedName name="___________________________________________________________mm11">#REF!</definedName>
    <definedName name="___________________________________________________________mm111">[23]r!$F$4</definedName>
    <definedName name="___________________________________________________________rr3">[24]v!$A$2:$E$51</definedName>
    <definedName name="___________________________________________________________rrr1">[24]r!$B$1:$I$145</definedName>
    <definedName name="___________________________________________________________ss12">[25]rdamdata!$J$8</definedName>
    <definedName name="___________________________________________________________ss20">[25]rdamdata!$J$7</definedName>
    <definedName name="___________________________________________________________ss40">[25]rdamdata!$J$6</definedName>
    <definedName name="__________________________________________________________bla1">[21]leads!$H$7</definedName>
    <definedName name="__________________________________________________________can430">40.73</definedName>
    <definedName name="__________________________________________________________can435">43.3</definedName>
    <definedName name="__________________________________________________________cur1">#REF!</definedName>
    <definedName name="__________________________________________________________l1">#REF!</definedName>
    <definedName name="__________________________________________________________l2">#REF!</definedName>
    <definedName name="__________________________________________________________l4">[22]Sheet1!$W$2:$Y$103</definedName>
    <definedName name="__________________________________________________________l6">#REF!</definedName>
    <definedName name="__________________________________________________________l7">[23]r!$F$4</definedName>
    <definedName name="__________________________________________________________l8">#REF!</definedName>
    <definedName name="__________________________________________________________l9">#REF!</definedName>
    <definedName name="__________________________________________________________mm1">#REF!</definedName>
    <definedName name="__________________________________________________________mm11">#REF!</definedName>
    <definedName name="__________________________________________________________mm111">[23]r!$F$4</definedName>
    <definedName name="__________________________________________________________rr3">[24]v!$A$2:$E$51</definedName>
    <definedName name="__________________________________________________________rrr1">[24]r!$B$1:$I$145</definedName>
    <definedName name="__________________________________________________________ss12">[25]rdamdata!$J$8</definedName>
    <definedName name="__________________________________________________________ss20">[25]rdamdata!$J$7</definedName>
    <definedName name="__________________________________________________________ss40">[25]rdamdata!$J$6</definedName>
    <definedName name="_________________________________________________________bla1">[21]leads!$H$7</definedName>
    <definedName name="_________________________________________________________can430">40.73</definedName>
    <definedName name="_________________________________________________________can435">43.3</definedName>
    <definedName name="_________________________________________________________cur1">#REF!</definedName>
    <definedName name="_________________________________________________________l1">#REF!</definedName>
    <definedName name="_________________________________________________________l2">#REF!</definedName>
    <definedName name="_________________________________________________________l4">[22]Sheet1!$W$2:$Y$103</definedName>
    <definedName name="_________________________________________________________l6">#REF!</definedName>
    <definedName name="_________________________________________________________l7">[23]r!$F$4</definedName>
    <definedName name="_________________________________________________________l8">#REF!</definedName>
    <definedName name="_________________________________________________________l9">#REF!</definedName>
    <definedName name="_________________________________________________________mm1">#REF!</definedName>
    <definedName name="_________________________________________________________mm11">#REF!</definedName>
    <definedName name="_________________________________________________________mm111">[23]r!$F$4</definedName>
    <definedName name="_________________________________________________________rr3">[24]v!$A$2:$E$51</definedName>
    <definedName name="_________________________________________________________rrr1">[24]r!$B$1:$I$145</definedName>
    <definedName name="_________________________________________________________ss12">[25]rdamdata!$J$8</definedName>
    <definedName name="_________________________________________________________ss20">[25]rdamdata!$J$7</definedName>
    <definedName name="_________________________________________________________ss40">[25]rdamdata!$J$6</definedName>
    <definedName name="________________________________________________________bla1">[21]leads!$H$7</definedName>
    <definedName name="________________________________________________________can430">40.73</definedName>
    <definedName name="________________________________________________________can435">43.3</definedName>
    <definedName name="________________________________________________________cur1">#REF!</definedName>
    <definedName name="________________________________________________________l1">#REF!</definedName>
    <definedName name="________________________________________________________l2">#REF!</definedName>
    <definedName name="________________________________________________________l4">[22]Sheet1!$W$2:$Y$103</definedName>
    <definedName name="________________________________________________________l6">#REF!</definedName>
    <definedName name="________________________________________________________l7">[23]r!$F$4</definedName>
    <definedName name="________________________________________________________l8">#REF!</definedName>
    <definedName name="________________________________________________________l9">#REF!</definedName>
    <definedName name="________________________________________________________mm1">#REF!</definedName>
    <definedName name="________________________________________________________mm11">#REF!</definedName>
    <definedName name="________________________________________________________mm111">[23]r!$F$4</definedName>
    <definedName name="________________________________________________________rr3">[24]v!$A$2:$E$51</definedName>
    <definedName name="________________________________________________________rrr1">[24]r!$B$1:$I$145</definedName>
    <definedName name="________________________________________________________ss12">[25]rdamdata!$J$8</definedName>
    <definedName name="________________________________________________________ss20">[25]rdamdata!$J$7</definedName>
    <definedName name="________________________________________________________ss40">[25]rdamdata!$J$6</definedName>
    <definedName name="_______________________________________________________bla1">[21]leads!$H$7</definedName>
    <definedName name="_______________________________________________________can430">40.73</definedName>
    <definedName name="_______________________________________________________can435">43.3</definedName>
    <definedName name="_______________________________________________________cur1">#REF!</definedName>
    <definedName name="_______________________________________________________l1">#REF!</definedName>
    <definedName name="_______________________________________________________l2">#REF!</definedName>
    <definedName name="_______________________________________________________l4">[22]Sheet1!$W$2:$Y$103</definedName>
    <definedName name="_______________________________________________________l6">#REF!</definedName>
    <definedName name="_______________________________________________________l7">[23]r!$F$4</definedName>
    <definedName name="_______________________________________________________l8">#REF!</definedName>
    <definedName name="_______________________________________________________l9">#REF!</definedName>
    <definedName name="_______________________________________________________mm1">#REF!</definedName>
    <definedName name="_______________________________________________________mm11">#REF!</definedName>
    <definedName name="_______________________________________________________mm111">[23]r!$F$4</definedName>
    <definedName name="_______________________________________________________rr3">[24]v!$A$2:$E$51</definedName>
    <definedName name="_______________________________________________________rrr1">[24]r!$B$1:$I$145</definedName>
    <definedName name="_______________________________________________________ss12">[25]rdamdata!$J$8</definedName>
    <definedName name="_______________________________________________________ss20">[25]rdamdata!$J$7</definedName>
    <definedName name="_______________________________________________________ss40">[25]rdamdata!$J$6</definedName>
    <definedName name="______________________________________________________bla1">[21]leads!$H$7</definedName>
    <definedName name="______________________________________________________can430">40.73</definedName>
    <definedName name="______________________________________________________can435">43.3</definedName>
    <definedName name="______________________________________________________cur1">#REF!</definedName>
    <definedName name="______________________________________________________l1">#REF!</definedName>
    <definedName name="______________________________________________________l2">#REF!</definedName>
    <definedName name="______________________________________________________l4">[22]Sheet1!$W$2:$Y$103</definedName>
    <definedName name="______________________________________________________l6">#REF!</definedName>
    <definedName name="______________________________________________________l7">[23]r!$F$4</definedName>
    <definedName name="______________________________________________________l8">#REF!</definedName>
    <definedName name="______________________________________________________l9">#REF!</definedName>
    <definedName name="______________________________________________________mm1">#REF!</definedName>
    <definedName name="______________________________________________________mm11">#REF!</definedName>
    <definedName name="______________________________________________________mm111">[23]r!$F$4</definedName>
    <definedName name="______________________________________________________rr3">[24]v!$A$2:$E$51</definedName>
    <definedName name="______________________________________________________rrr1">[24]r!$B$1:$I$145</definedName>
    <definedName name="______________________________________________________ss12">[25]rdamdata!$J$8</definedName>
    <definedName name="______________________________________________________ss20">[25]rdamdata!$J$7</definedName>
    <definedName name="______________________________________________________ss40">[25]rdamdata!$J$6</definedName>
    <definedName name="_____________________________________________________bla1">[21]leads!$H$7</definedName>
    <definedName name="_____________________________________________________can430">40.73</definedName>
    <definedName name="_____________________________________________________can435">43.3</definedName>
    <definedName name="_____________________________________________________cur1">#REF!</definedName>
    <definedName name="_____________________________________________________l1">#REF!</definedName>
    <definedName name="_____________________________________________________l2">#REF!</definedName>
    <definedName name="_____________________________________________________l4">[22]Sheet1!$W$2:$Y$103</definedName>
    <definedName name="_____________________________________________________l6">#REF!</definedName>
    <definedName name="_____________________________________________________l7">[23]r!$F$4</definedName>
    <definedName name="_____________________________________________________l8">#REF!</definedName>
    <definedName name="_____________________________________________________l9">#REF!</definedName>
    <definedName name="_____________________________________________________mm1">#REF!</definedName>
    <definedName name="_____________________________________________________mm11">#REF!</definedName>
    <definedName name="_____________________________________________________mm111">[23]r!$F$4</definedName>
    <definedName name="_____________________________________________________rr3">[24]v!$A$2:$E$51</definedName>
    <definedName name="_____________________________________________________rrr1">[24]r!$B$1:$I$145</definedName>
    <definedName name="_____________________________________________________ss12">[25]rdamdata!$J$8</definedName>
    <definedName name="_____________________________________________________ss20">[25]rdamdata!$J$7</definedName>
    <definedName name="_____________________________________________________ss40">[25]rdamdata!$J$6</definedName>
    <definedName name="____________________________________________________bla1">[21]leads!$H$7</definedName>
    <definedName name="____________________________________________________can430">40.73</definedName>
    <definedName name="____________________________________________________can435">43.3</definedName>
    <definedName name="____________________________________________________cur1">#REF!</definedName>
    <definedName name="____________________________________________________l1">#REF!</definedName>
    <definedName name="____________________________________________________l2">#REF!</definedName>
    <definedName name="____________________________________________________l4">[22]Sheet1!$W$2:$Y$103</definedName>
    <definedName name="____________________________________________________l6">#REF!</definedName>
    <definedName name="____________________________________________________l7">[23]r!$F$4</definedName>
    <definedName name="____________________________________________________l8">#REF!</definedName>
    <definedName name="____________________________________________________l9">#REF!</definedName>
    <definedName name="____________________________________________________mm1">#REF!</definedName>
    <definedName name="____________________________________________________mm11">#REF!</definedName>
    <definedName name="____________________________________________________mm111">[23]r!$F$4</definedName>
    <definedName name="____________________________________________________rr3">[24]v!$A$2:$E$51</definedName>
    <definedName name="____________________________________________________rrr1">[24]r!$B$1:$I$145</definedName>
    <definedName name="____________________________________________________ss12">[25]rdamdata!$J$8</definedName>
    <definedName name="____________________________________________________ss20">[25]rdamdata!$J$7</definedName>
    <definedName name="____________________________________________________ss40">[25]rdamdata!$J$6</definedName>
    <definedName name="___________________________________________________bla1">[21]leads!$H$7</definedName>
    <definedName name="___________________________________________________can430">40.73</definedName>
    <definedName name="___________________________________________________can435">43.3</definedName>
    <definedName name="___________________________________________________cur1">#REF!</definedName>
    <definedName name="___________________________________________________l1">#REF!</definedName>
    <definedName name="___________________________________________________l2">#REF!</definedName>
    <definedName name="___________________________________________________l4">[22]Sheet1!$W$2:$Y$103</definedName>
    <definedName name="___________________________________________________l6">#REF!</definedName>
    <definedName name="___________________________________________________l7">[23]r!$F$4</definedName>
    <definedName name="___________________________________________________l8">#REF!</definedName>
    <definedName name="___________________________________________________l9">#REF!</definedName>
    <definedName name="___________________________________________________mm1">#REF!</definedName>
    <definedName name="___________________________________________________mm11">#REF!</definedName>
    <definedName name="___________________________________________________mm111">[23]r!$F$4</definedName>
    <definedName name="___________________________________________________rr3">[24]v!$A$2:$E$51</definedName>
    <definedName name="___________________________________________________rrr1">[24]r!$B$1:$I$145</definedName>
    <definedName name="___________________________________________________ss12">[25]rdamdata!$J$8</definedName>
    <definedName name="___________________________________________________ss20">[25]rdamdata!$J$7</definedName>
    <definedName name="___________________________________________________ss40">[25]rdamdata!$J$6</definedName>
    <definedName name="__________________________________________________bla1">[21]leads!$H$7</definedName>
    <definedName name="__________________________________________________can430">40.73</definedName>
    <definedName name="__________________________________________________can435">43.3</definedName>
    <definedName name="__________________________________________________cur1">#REF!</definedName>
    <definedName name="__________________________________________________l1">#REF!</definedName>
    <definedName name="__________________________________________________l2">#REF!</definedName>
    <definedName name="__________________________________________________l4">[22]Sheet1!$W$2:$Y$103</definedName>
    <definedName name="__________________________________________________l6">#REF!</definedName>
    <definedName name="__________________________________________________l7">[23]r!$F$4</definedName>
    <definedName name="__________________________________________________l8">#REF!</definedName>
    <definedName name="__________________________________________________l9">#REF!</definedName>
    <definedName name="__________________________________________________mm1">#REF!</definedName>
    <definedName name="__________________________________________________mm11">#REF!</definedName>
    <definedName name="__________________________________________________mm111">[23]r!$F$4</definedName>
    <definedName name="__________________________________________________rr3">[24]v!$A$2:$E$51</definedName>
    <definedName name="__________________________________________________rrr1">[24]r!$B$1:$I$145</definedName>
    <definedName name="__________________________________________________ss12">[25]rdamdata!$J$8</definedName>
    <definedName name="__________________________________________________ss20">[25]rdamdata!$J$7</definedName>
    <definedName name="__________________________________________________ss40">[25]rdamdata!$J$6</definedName>
    <definedName name="_________________________________________________bla1">[21]leads!$H$7</definedName>
    <definedName name="_________________________________________________can430">40.73</definedName>
    <definedName name="_________________________________________________can435">43.3</definedName>
    <definedName name="_________________________________________________cur1">#REF!</definedName>
    <definedName name="_________________________________________________l1">#REF!</definedName>
    <definedName name="_________________________________________________l2">#REF!</definedName>
    <definedName name="_________________________________________________l4">[22]Sheet1!$W$2:$Y$103</definedName>
    <definedName name="_________________________________________________l6">#REF!</definedName>
    <definedName name="_________________________________________________l7">[23]r!$F$4</definedName>
    <definedName name="_________________________________________________l8">#REF!</definedName>
    <definedName name="_________________________________________________l9">#REF!</definedName>
    <definedName name="_________________________________________________mm1">#REF!</definedName>
    <definedName name="_________________________________________________mm11">#REF!</definedName>
    <definedName name="_________________________________________________mm111">[23]r!$F$4</definedName>
    <definedName name="_________________________________________________rr3">[24]v!$A$2:$E$51</definedName>
    <definedName name="_________________________________________________rrr1">[24]r!$B$1:$I$145</definedName>
    <definedName name="_________________________________________________ss12">[25]rdamdata!$J$8</definedName>
    <definedName name="_________________________________________________ss20">[25]rdamdata!$J$7</definedName>
    <definedName name="_________________________________________________ss40">[25]rdamdata!$J$6</definedName>
    <definedName name="________________________________________________bla1">[21]leads!$H$7</definedName>
    <definedName name="________________________________________________can430">40.73</definedName>
    <definedName name="________________________________________________can435">43.3</definedName>
    <definedName name="________________________________________________cur1">#REF!</definedName>
    <definedName name="________________________________________________l1">#REF!</definedName>
    <definedName name="________________________________________________l2">#REF!</definedName>
    <definedName name="________________________________________________l4">[22]Sheet1!$W$2:$Y$103</definedName>
    <definedName name="________________________________________________l6">#REF!</definedName>
    <definedName name="________________________________________________l7">[23]r!$F$4</definedName>
    <definedName name="________________________________________________l8">#REF!</definedName>
    <definedName name="________________________________________________l9">#REF!</definedName>
    <definedName name="________________________________________________mm1">#REF!</definedName>
    <definedName name="________________________________________________mm11">#REF!</definedName>
    <definedName name="________________________________________________mm111">[23]r!$F$4</definedName>
    <definedName name="________________________________________________rr3">[24]v!$A$2:$E$51</definedName>
    <definedName name="________________________________________________rrr1">[24]r!$B$1:$I$145</definedName>
    <definedName name="________________________________________________ss12">[25]rdamdata!$J$8</definedName>
    <definedName name="________________________________________________ss20">[25]rdamdata!$J$7</definedName>
    <definedName name="________________________________________________ss40">[25]rdamdata!$J$6</definedName>
    <definedName name="_______________________________________________bla1">[21]leads!$H$7</definedName>
    <definedName name="_______________________________________________can430">40.73</definedName>
    <definedName name="_______________________________________________can435">43.3</definedName>
    <definedName name="_______________________________________________cur1">#REF!</definedName>
    <definedName name="_______________________________________________l1">#REF!</definedName>
    <definedName name="_______________________________________________l2">#REF!</definedName>
    <definedName name="_______________________________________________l4">[22]Sheet1!$W$2:$Y$103</definedName>
    <definedName name="_______________________________________________l6">#REF!</definedName>
    <definedName name="_______________________________________________l7">[23]r!$F$4</definedName>
    <definedName name="_______________________________________________l8">#REF!</definedName>
    <definedName name="_______________________________________________l9">#REF!</definedName>
    <definedName name="_______________________________________________mm1">#REF!</definedName>
    <definedName name="_______________________________________________mm11">#REF!</definedName>
    <definedName name="_______________________________________________mm111">[23]r!$F$4</definedName>
    <definedName name="_______________________________________________rr3">[24]v!$A$2:$E$51</definedName>
    <definedName name="_______________________________________________rrr1">[24]r!$B$1:$I$145</definedName>
    <definedName name="_______________________________________________ss12">[25]rdamdata!$J$8</definedName>
    <definedName name="_______________________________________________ss20">[25]rdamdata!$J$7</definedName>
    <definedName name="_______________________________________________ss40">[25]rdamdata!$J$6</definedName>
    <definedName name="______________________________________________bla1">[21]leads!$H$7</definedName>
    <definedName name="______________________________________________can430">40.73</definedName>
    <definedName name="______________________________________________can435">43.3</definedName>
    <definedName name="______________________________________________cur1">#REF!</definedName>
    <definedName name="______________________________________________l1">#REF!</definedName>
    <definedName name="______________________________________________l2">#REF!</definedName>
    <definedName name="______________________________________________l4">[22]Sheet1!$W$2:$Y$103</definedName>
    <definedName name="______________________________________________l6">#REF!</definedName>
    <definedName name="______________________________________________l7">[23]r!$F$4</definedName>
    <definedName name="______________________________________________l8">#REF!</definedName>
    <definedName name="______________________________________________l9">#REF!</definedName>
    <definedName name="______________________________________________mm1">#REF!</definedName>
    <definedName name="______________________________________________mm11">#REF!</definedName>
    <definedName name="______________________________________________mm111">[23]r!$F$4</definedName>
    <definedName name="______________________________________________rr3">[24]v!$A$2:$E$51</definedName>
    <definedName name="______________________________________________rrr1">[24]r!$B$1:$I$145</definedName>
    <definedName name="______________________________________________ss12">[25]rdamdata!$J$8</definedName>
    <definedName name="______________________________________________ss20">[25]rdamdata!$J$7</definedName>
    <definedName name="______________________________________________ss40">[25]rdamdata!$J$6</definedName>
    <definedName name="_____________________________________________bla1">[21]leads!$H$7</definedName>
    <definedName name="_____________________________________________can430">40.73</definedName>
    <definedName name="_____________________________________________can435">43.3</definedName>
    <definedName name="_____________________________________________cur1">#REF!</definedName>
    <definedName name="_____________________________________________l1">#REF!</definedName>
    <definedName name="_____________________________________________l2">#REF!</definedName>
    <definedName name="_____________________________________________l4">[22]Sheet1!$W$2:$Y$103</definedName>
    <definedName name="_____________________________________________l6">#REF!</definedName>
    <definedName name="_____________________________________________l7">[23]r!$F$4</definedName>
    <definedName name="_____________________________________________l8">#REF!</definedName>
    <definedName name="_____________________________________________l9">#REF!</definedName>
    <definedName name="_____________________________________________mm1">#REF!</definedName>
    <definedName name="_____________________________________________mm11">#REF!</definedName>
    <definedName name="_____________________________________________mm111">[23]r!$F$4</definedName>
    <definedName name="_____________________________________________rr3">[24]v!$A$2:$E$51</definedName>
    <definedName name="_____________________________________________rrr1">[24]r!$B$1:$I$145</definedName>
    <definedName name="_____________________________________________ss12">[25]rdamdata!$J$8</definedName>
    <definedName name="_____________________________________________ss20">[25]rdamdata!$J$7</definedName>
    <definedName name="_____________________________________________ss40">[25]rdamdata!$J$6</definedName>
    <definedName name="____________________________________________bla1">[21]leads!$H$7</definedName>
    <definedName name="____________________________________________can430">40.73</definedName>
    <definedName name="____________________________________________can435">43.3</definedName>
    <definedName name="____________________________________________cur1">#REF!</definedName>
    <definedName name="____________________________________________l1">#REF!</definedName>
    <definedName name="____________________________________________l2">#REF!</definedName>
    <definedName name="____________________________________________l4">[22]Sheet1!$W$2:$Y$103</definedName>
    <definedName name="____________________________________________l6">#REF!</definedName>
    <definedName name="____________________________________________l7">[23]r!$F$4</definedName>
    <definedName name="____________________________________________l8">#REF!</definedName>
    <definedName name="____________________________________________l9">#REF!</definedName>
    <definedName name="____________________________________________mm1">#REF!</definedName>
    <definedName name="____________________________________________mm11">#REF!</definedName>
    <definedName name="____________________________________________mm111">[23]r!$F$4</definedName>
    <definedName name="____________________________________________rr3">[24]v!$A$2:$E$51</definedName>
    <definedName name="____________________________________________rrr1">[24]r!$B$1:$I$145</definedName>
    <definedName name="____________________________________________ss12">[25]rdamdata!$J$8</definedName>
    <definedName name="____________________________________________ss20">[25]rdamdata!$J$7</definedName>
    <definedName name="____________________________________________ss40">[25]rdamdata!$J$6</definedName>
    <definedName name="___________________________________________bla1">[21]leads!$H$7</definedName>
    <definedName name="___________________________________________can430">40.73</definedName>
    <definedName name="___________________________________________can435">43.3</definedName>
    <definedName name="___________________________________________cur1">#REF!</definedName>
    <definedName name="___________________________________________l1">#REF!</definedName>
    <definedName name="___________________________________________l2">#REF!</definedName>
    <definedName name="___________________________________________l4">[22]Sheet1!$W$2:$Y$103</definedName>
    <definedName name="___________________________________________l6">#REF!</definedName>
    <definedName name="___________________________________________l7">[23]r!$F$4</definedName>
    <definedName name="___________________________________________l8">#REF!</definedName>
    <definedName name="___________________________________________l9">#REF!</definedName>
    <definedName name="___________________________________________mm1">#REF!</definedName>
    <definedName name="___________________________________________mm11">#REF!</definedName>
    <definedName name="___________________________________________mm111">[23]r!$F$4</definedName>
    <definedName name="___________________________________________rr3">[24]v!$A$2:$E$51</definedName>
    <definedName name="___________________________________________rrr1">[24]r!$B$1:$I$145</definedName>
    <definedName name="___________________________________________ss12">[25]rdamdata!$J$8</definedName>
    <definedName name="___________________________________________ss20">[25]rdamdata!$J$7</definedName>
    <definedName name="___________________________________________ss40">[25]rdamdata!$J$6</definedName>
    <definedName name="__________________________________________bla1">[21]leads!$H$7</definedName>
    <definedName name="__________________________________________can430">40.73</definedName>
    <definedName name="__________________________________________can435">43.3</definedName>
    <definedName name="__________________________________________cur1">#REF!</definedName>
    <definedName name="__________________________________________l1">#REF!</definedName>
    <definedName name="__________________________________________l2">#REF!</definedName>
    <definedName name="__________________________________________l4">[22]Sheet1!$W$2:$Y$103</definedName>
    <definedName name="__________________________________________l6">#REF!</definedName>
    <definedName name="__________________________________________l7">[23]r!$F$4</definedName>
    <definedName name="__________________________________________l8">#REF!</definedName>
    <definedName name="__________________________________________l9">#REF!</definedName>
    <definedName name="__________________________________________mm1">#REF!</definedName>
    <definedName name="__________________________________________mm11">#REF!</definedName>
    <definedName name="__________________________________________mm111">[23]r!$F$4</definedName>
    <definedName name="__________________________________________rr3">[24]v!$A$2:$E$51</definedName>
    <definedName name="__________________________________________rrr1">[24]r!$B$1:$I$145</definedName>
    <definedName name="__________________________________________ss12">[25]rdamdata!$J$8</definedName>
    <definedName name="__________________________________________ss20">[25]rdamdata!$J$7</definedName>
    <definedName name="__________________________________________ss40">[25]rdamdata!$J$6</definedName>
    <definedName name="_________________________________________bla1">[21]leads!$H$7</definedName>
    <definedName name="_________________________________________can430">40.73</definedName>
    <definedName name="_________________________________________can435">43.3</definedName>
    <definedName name="_________________________________________cur1">#REF!</definedName>
    <definedName name="_________________________________________l1">#REF!</definedName>
    <definedName name="_________________________________________l2">#REF!</definedName>
    <definedName name="_________________________________________l4">[22]Sheet1!$W$2:$Y$103</definedName>
    <definedName name="_________________________________________l6">#REF!</definedName>
    <definedName name="_________________________________________l7">[23]r!$F$4</definedName>
    <definedName name="_________________________________________l8">#REF!</definedName>
    <definedName name="_________________________________________l9">#REF!</definedName>
    <definedName name="_________________________________________mm1">#REF!</definedName>
    <definedName name="_________________________________________mm11">#REF!</definedName>
    <definedName name="_________________________________________mm111">[23]r!$F$4</definedName>
    <definedName name="_________________________________________rr3">[24]v!$A$2:$E$51</definedName>
    <definedName name="_________________________________________rrr1">[24]r!$B$1:$I$145</definedName>
    <definedName name="_________________________________________ss12">[25]rdamdata!$J$8</definedName>
    <definedName name="_________________________________________ss20">[25]rdamdata!$J$7</definedName>
    <definedName name="_________________________________________ss40">[25]rdamdata!$J$6</definedName>
    <definedName name="________________________________________bla1">[21]leads!$H$7</definedName>
    <definedName name="________________________________________can430">40.73</definedName>
    <definedName name="________________________________________can435">43.3</definedName>
    <definedName name="________________________________________cur1">#REF!</definedName>
    <definedName name="________________________________________knr2">#N/A</definedName>
    <definedName name="________________________________________l1">#REF!</definedName>
    <definedName name="________________________________________l2">#REF!</definedName>
    <definedName name="________________________________________l4">[22]Sheet1!$W$2:$Y$103</definedName>
    <definedName name="________________________________________l6">#REF!</definedName>
    <definedName name="________________________________________l7">[23]r!$F$4</definedName>
    <definedName name="________________________________________l8">#REF!</definedName>
    <definedName name="________________________________________l9">#REF!</definedName>
    <definedName name="________________________________________mm1">#REF!</definedName>
    <definedName name="________________________________________mm11">#REF!</definedName>
    <definedName name="________________________________________mm111">[23]r!$F$4</definedName>
    <definedName name="________________________________________rr3">[24]v!$A$2:$E$51</definedName>
    <definedName name="________________________________________rrr1">[24]r!$B$1:$I$145</definedName>
    <definedName name="________________________________________ss12">[25]rdamdata!$J$8</definedName>
    <definedName name="________________________________________ss20">[25]rdamdata!$J$7</definedName>
    <definedName name="________________________________________ss40">[25]rdamdata!$J$6</definedName>
    <definedName name="_______________________________________bla1">[21]leads!$H$7</definedName>
    <definedName name="_______________________________________can430">40.73</definedName>
    <definedName name="_______________________________________can435">43.3</definedName>
    <definedName name="_______________________________________cur1">#REF!</definedName>
    <definedName name="_______________________________________l1">#REF!</definedName>
    <definedName name="_______________________________________l2">#REF!</definedName>
    <definedName name="_______________________________________l4">[22]Sheet1!$W$2:$Y$103</definedName>
    <definedName name="_______________________________________l6">#REF!</definedName>
    <definedName name="_______________________________________l7">[23]r!$F$4</definedName>
    <definedName name="_______________________________________l8">#REF!</definedName>
    <definedName name="_______________________________________l9">#REF!</definedName>
    <definedName name="_______________________________________mm1">#REF!</definedName>
    <definedName name="_______________________________________mm11">#REF!</definedName>
    <definedName name="_______________________________________mm111">[23]r!$F$4</definedName>
    <definedName name="_______________________________________rr3">[24]v!$A$2:$E$51</definedName>
    <definedName name="_______________________________________rrr1">[24]r!$B$1:$I$145</definedName>
    <definedName name="_______________________________________ss12">[25]rdamdata!$J$8</definedName>
    <definedName name="_______________________________________ss20">[25]rdamdata!$J$7</definedName>
    <definedName name="_______________________________________ss40">[25]rdamdata!$J$6</definedName>
    <definedName name="______________________________________bla1">[21]leads!$H$7</definedName>
    <definedName name="______________________________________can430">40.73</definedName>
    <definedName name="______________________________________can435">43.3</definedName>
    <definedName name="______________________________________cur1">#REF!</definedName>
    <definedName name="______________________________________knr2">#N/A</definedName>
    <definedName name="______________________________________l1">#REF!</definedName>
    <definedName name="______________________________________l2">#REF!</definedName>
    <definedName name="______________________________________l4">[22]Sheet1!$W$2:$Y$103</definedName>
    <definedName name="______________________________________l6">#REF!</definedName>
    <definedName name="______________________________________l7">[23]r!$F$4</definedName>
    <definedName name="______________________________________l8">#REF!</definedName>
    <definedName name="______________________________________l9">#REF!</definedName>
    <definedName name="______________________________________mm1">#REF!</definedName>
    <definedName name="______________________________________mm11">#REF!</definedName>
    <definedName name="______________________________________mm111">[23]r!$F$4</definedName>
    <definedName name="______________________________________rr3">[24]v!$A$2:$E$51</definedName>
    <definedName name="______________________________________rrr1">[24]r!$B$1:$I$145</definedName>
    <definedName name="______________________________________ss12">[25]rdamdata!$J$8</definedName>
    <definedName name="______________________________________ss20">[25]rdamdata!$J$7</definedName>
    <definedName name="______________________________________ss40">[25]rdamdata!$J$6</definedName>
    <definedName name="_____________________________________bla1">[21]leads!$H$7</definedName>
    <definedName name="_____________________________________can430">40.73</definedName>
    <definedName name="_____________________________________can435">43.3</definedName>
    <definedName name="_____________________________________cur1">#REF!</definedName>
    <definedName name="_____________________________________knr2">#N/A</definedName>
    <definedName name="_____________________________________l1">#REF!</definedName>
    <definedName name="_____________________________________l2">#REF!</definedName>
    <definedName name="_____________________________________l4">[22]Sheet1!$W$2:$Y$103</definedName>
    <definedName name="_____________________________________l6">#REF!</definedName>
    <definedName name="_____________________________________l7">[23]r!$F$4</definedName>
    <definedName name="_____________________________________l8">#REF!</definedName>
    <definedName name="_____________________________________l9">#REF!</definedName>
    <definedName name="_____________________________________mm1">#REF!</definedName>
    <definedName name="_____________________________________mm11">#REF!</definedName>
    <definedName name="_____________________________________mm111">[23]r!$F$4</definedName>
    <definedName name="_____________________________________rr3">[24]v!$A$2:$E$51</definedName>
    <definedName name="_____________________________________rrr1">[24]r!$B$1:$I$145</definedName>
    <definedName name="_____________________________________ss12">[25]rdamdata!$J$8</definedName>
    <definedName name="_____________________________________ss20">[25]rdamdata!$J$7</definedName>
    <definedName name="_____________________________________ss40">[25]rdamdata!$J$6</definedName>
    <definedName name="____________________________________bla1">[21]leads!$H$7</definedName>
    <definedName name="____________________________________can430">40.73</definedName>
    <definedName name="____________________________________can435">43.3</definedName>
    <definedName name="____________________________________cur1">#REF!</definedName>
    <definedName name="____________________________________l1">#REF!</definedName>
    <definedName name="____________________________________l2">#REF!</definedName>
    <definedName name="____________________________________l4">[22]Sheet1!$W$2:$Y$103</definedName>
    <definedName name="____________________________________l6">#REF!</definedName>
    <definedName name="____________________________________l7">[23]r!$F$4</definedName>
    <definedName name="____________________________________l8">#REF!</definedName>
    <definedName name="____________________________________l9">#REF!</definedName>
    <definedName name="____________________________________mm1">#REF!</definedName>
    <definedName name="____________________________________mm11">#REF!</definedName>
    <definedName name="____________________________________mm111">[23]r!$F$4</definedName>
    <definedName name="____________________________________rr3">[24]v!$A$2:$E$51</definedName>
    <definedName name="____________________________________rrr1">[24]r!$B$1:$I$145</definedName>
    <definedName name="____________________________________ss12">[25]rdamdata!$J$8</definedName>
    <definedName name="____________________________________ss20">[25]rdamdata!$J$7</definedName>
    <definedName name="____________________________________ss40">[25]rdamdata!$J$6</definedName>
    <definedName name="___________________________________bla1">[21]leads!$H$7</definedName>
    <definedName name="___________________________________can430">40.73</definedName>
    <definedName name="___________________________________can435">43.3</definedName>
    <definedName name="___________________________________cur1">#REF!</definedName>
    <definedName name="___________________________________knr2">#REF!</definedName>
    <definedName name="___________________________________l1">#REF!</definedName>
    <definedName name="___________________________________l2">#REF!</definedName>
    <definedName name="___________________________________l4">[22]Sheet1!$W$2:$Y$103</definedName>
    <definedName name="___________________________________l6">#REF!</definedName>
    <definedName name="___________________________________l7">[23]r!$F$4</definedName>
    <definedName name="___________________________________l8">#REF!</definedName>
    <definedName name="___________________________________l9">#REF!</definedName>
    <definedName name="___________________________________mm1">#REF!</definedName>
    <definedName name="___________________________________mm11">#REF!</definedName>
    <definedName name="___________________________________mm111">[23]r!$F$4</definedName>
    <definedName name="___________________________________rr3">[24]v!$A$2:$E$51</definedName>
    <definedName name="___________________________________rrr1">[24]r!$B$1:$I$145</definedName>
    <definedName name="___________________________________ss12">[25]rdamdata!$J$8</definedName>
    <definedName name="___________________________________ss20">[25]rdamdata!$J$7</definedName>
    <definedName name="___________________________________ss40">[25]rdamdata!$J$6</definedName>
    <definedName name="__________________________________bla1">[21]leads!$H$7</definedName>
    <definedName name="__________________________________can430">40.73</definedName>
    <definedName name="__________________________________can435">43.3</definedName>
    <definedName name="__________________________________cur1">#REF!</definedName>
    <definedName name="__________________________________IRC12">[14]MRATES!$M$9</definedName>
    <definedName name="__________________________________IRC19">[14]MRATES!$M$10</definedName>
    <definedName name="__________________________________IRC25">[14]MRATES!$M$11</definedName>
    <definedName name="__________________________________IRC40">[14]MRATES!$M$12</definedName>
    <definedName name="__________________________________IRC5">[14]MRATES!$M$7</definedName>
    <definedName name="__________________________________IRC50">[14]MRATES!$M$13</definedName>
    <definedName name="__________________________________IRC60">[14]MRATES!$M$14</definedName>
    <definedName name="__________________________________IRC9">[14]MRATES!$M$8</definedName>
    <definedName name="__________________________________l1">#REF!</definedName>
    <definedName name="__________________________________l2">#REF!</definedName>
    <definedName name="__________________________________l4">[22]Sheet1!$W$2:$Y$103</definedName>
    <definedName name="__________________________________l6">#REF!</definedName>
    <definedName name="__________________________________l7">[23]r!$F$4</definedName>
    <definedName name="__________________________________l8">#REF!</definedName>
    <definedName name="__________________________________l9">#REF!</definedName>
    <definedName name="__________________________________mm1">#REF!</definedName>
    <definedName name="__________________________________mm11">#REF!</definedName>
    <definedName name="__________________________________mm111">[23]r!$F$4</definedName>
    <definedName name="__________________________________rr3">[24]v!$A$2:$E$51</definedName>
    <definedName name="__________________________________rrr1">[24]r!$B$1:$I$145</definedName>
    <definedName name="__________________________________SS10">[14]MRATES!$J$7</definedName>
    <definedName name="__________________________________ss12">[25]rdamdata!$J$8</definedName>
    <definedName name="__________________________________SS150">[14]MRATES!$G$13</definedName>
    <definedName name="__________________________________ss20">[25]rdamdata!$J$7</definedName>
    <definedName name="__________________________________SS25">[14]MRATES!$J$10</definedName>
    <definedName name="__________________________________SS300">[14]MRATES!$G$15</definedName>
    <definedName name="__________________________________ss40">[25]rdamdata!$J$6</definedName>
    <definedName name="__________________________________SS6">[14]MRATES!$J$6</definedName>
    <definedName name="_________________________________bla1">[21]leads!$H$7</definedName>
    <definedName name="_________________________________can430">40.73</definedName>
    <definedName name="_________________________________can435">43.3</definedName>
    <definedName name="_________________________________cur1">#REF!</definedName>
    <definedName name="_________________________________IRC12" localSheetId="9">[26]MRATES!$M$10</definedName>
    <definedName name="_________________________________IRC12" localSheetId="11">[26]MRATES!$M$10</definedName>
    <definedName name="_________________________________IRC12" localSheetId="5">[27]MRATES!$M$10</definedName>
    <definedName name="_________________________________IRC12">[27]MRATES!$M$10</definedName>
    <definedName name="_________________________________IRC19" localSheetId="9">[26]MRATES!$M$11</definedName>
    <definedName name="_________________________________IRC19" localSheetId="11">[26]MRATES!$M$11</definedName>
    <definedName name="_________________________________IRC19" localSheetId="5">[27]MRATES!$M$11</definedName>
    <definedName name="_________________________________IRC19">[27]MRATES!$M$11</definedName>
    <definedName name="_________________________________IRC25" localSheetId="9">[26]MRATES!$M$12</definedName>
    <definedName name="_________________________________IRC25" localSheetId="11">[26]MRATES!$M$12</definedName>
    <definedName name="_________________________________IRC25" localSheetId="5">[27]MRATES!$M$12</definedName>
    <definedName name="_________________________________IRC25">[27]MRATES!$M$12</definedName>
    <definedName name="_________________________________IRC40" localSheetId="9">[26]MRATES!$M$13</definedName>
    <definedName name="_________________________________IRC40" localSheetId="11">[26]MRATES!$M$13</definedName>
    <definedName name="_________________________________IRC40" localSheetId="5">[27]MRATES!$M$13</definedName>
    <definedName name="_________________________________IRC40">[27]MRATES!$M$13</definedName>
    <definedName name="_________________________________IRC5" localSheetId="9">[26]MRATES!$M$8</definedName>
    <definedName name="_________________________________IRC5" localSheetId="11">[26]MRATES!$M$8</definedName>
    <definedName name="_________________________________IRC5" localSheetId="5">[27]MRATES!$M$8</definedName>
    <definedName name="_________________________________IRC5">[27]MRATES!$M$8</definedName>
    <definedName name="_________________________________IRC50" localSheetId="9">[26]MRATES!$M$14</definedName>
    <definedName name="_________________________________IRC50" localSheetId="11">[26]MRATES!$M$14</definedName>
    <definedName name="_________________________________IRC50" localSheetId="5">[27]MRATES!$M$14</definedName>
    <definedName name="_________________________________IRC50">[27]MRATES!$M$14</definedName>
    <definedName name="_________________________________IRC60" localSheetId="9">[26]MRATES!$M$15</definedName>
    <definedName name="_________________________________IRC60" localSheetId="11">[26]MRATES!$M$15</definedName>
    <definedName name="_________________________________IRC60" localSheetId="5">[27]MRATES!$M$15</definedName>
    <definedName name="_________________________________IRC60">[27]MRATES!$M$15</definedName>
    <definedName name="_________________________________IRC9" localSheetId="9">[26]MRATES!$M$9</definedName>
    <definedName name="_________________________________IRC9" localSheetId="11">[26]MRATES!$M$9</definedName>
    <definedName name="_________________________________IRC9" localSheetId="5">[27]MRATES!$M$9</definedName>
    <definedName name="_________________________________IRC9">[27]MRATES!$M$9</definedName>
    <definedName name="_________________________________knr2">#REF!</definedName>
    <definedName name="_________________________________l1">#REF!</definedName>
    <definedName name="_________________________________l2">#REF!</definedName>
    <definedName name="_________________________________l4">[22]Sheet1!$W$2:$Y$103</definedName>
    <definedName name="_________________________________l6">#REF!</definedName>
    <definedName name="_________________________________l7">[23]r!$F$4</definedName>
    <definedName name="_________________________________l8">#REF!</definedName>
    <definedName name="_________________________________l9">#REF!</definedName>
    <definedName name="_________________________________mm1">#REF!</definedName>
    <definedName name="_________________________________mm11">#REF!</definedName>
    <definedName name="_________________________________mm111">[23]r!$F$4</definedName>
    <definedName name="_________________________________MS6">[14]MRATES!$P$50</definedName>
    <definedName name="_________________________________OH1">[14]MRATES!$C$35</definedName>
    <definedName name="_________________________________QS25">[14]MRATES!$G$16</definedName>
    <definedName name="_________________________________QS40">[14]MRATES!$G$17</definedName>
    <definedName name="_________________________________rr3">[24]v!$A$2:$E$51</definedName>
    <definedName name="_________________________________rrr1">[24]r!$B$1:$I$145</definedName>
    <definedName name="_________________________________SS10" localSheetId="9">[26]MRATES!$J$8</definedName>
    <definedName name="_________________________________SS10" localSheetId="11">[26]MRATES!$J$8</definedName>
    <definedName name="_________________________________SS10" localSheetId="5">[27]MRATES!$J$8</definedName>
    <definedName name="_________________________________SS10">[27]MRATES!$J$8</definedName>
    <definedName name="_________________________________SS12" localSheetId="9">[26]MRATES!$J$9</definedName>
    <definedName name="_________________________________SS12" localSheetId="11">[26]MRATES!$J$9</definedName>
    <definedName name="_________________________________SS12" localSheetId="5">[27]MRATES!$J$9</definedName>
    <definedName name="_________________________________SS12">[27]MRATES!$J$9</definedName>
    <definedName name="_________________________________SS150" localSheetId="9">[26]MRATES!$G$14</definedName>
    <definedName name="_________________________________SS150" localSheetId="11">[26]MRATES!$G$14</definedName>
    <definedName name="_________________________________SS150" localSheetId="5">[27]MRATES!$G$14</definedName>
    <definedName name="_________________________________SS150">[27]MRATES!$G$14</definedName>
    <definedName name="_________________________________SS20" localSheetId="9">[26]MRATES!$J$10</definedName>
    <definedName name="_________________________________SS20" localSheetId="11">[26]MRATES!$J$10</definedName>
    <definedName name="_________________________________SS20" localSheetId="5">[27]MRATES!$J$10</definedName>
    <definedName name="_________________________________SS20">[27]MRATES!$J$10</definedName>
    <definedName name="_________________________________SS225">[14]MRATES!$G$14</definedName>
    <definedName name="_________________________________SS25" localSheetId="9">[26]MRATES!$J$11</definedName>
    <definedName name="_________________________________SS25" localSheetId="11">[26]MRATES!$J$11</definedName>
    <definedName name="_________________________________SS25" localSheetId="5">[27]MRATES!$J$11</definedName>
    <definedName name="_________________________________SS25">[27]MRATES!$J$11</definedName>
    <definedName name="_________________________________SS300" localSheetId="9">[26]MRATES!$G$16</definedName>
    <definedName name="_________________________________SS300" localSheetId="11">[26]MRATES!$G$16</definedName>
    <definedName name="_________________________________SS300" localSheetId="5">[27]MRATES!$G$16</definedName>
    <definedName name="_________________________________SS300">[27]MRATES!$G$16</definedName>
    <definedName name="_________________________________SS40" localSheetId="9">[26]MRATES!$J$12</definedName>
    <definedName name="_________________________________SS40" localSheetId="11">[26]MRATES!$J$12</definedName>
    <definedName name="_________________________________SS40" localSheetId="5">[27]MRATES!$J$12</definedName>
    <definedName name="_________________________________SS40">[27]MRATES!$J$12</definedName>
    <definedName name="_________________________________SS6" localSheetId="9">[26]MRATES!$J$7</definedName>
    <definedName name="_________________________________SS6" localSheetId="11">[26]MRATES!$J$7</definedName>
    <definedName name="_________________________________SS6" localSheetId="5">[27]MRATES!$J$7</definedName>
    <definedName name="_________________________________SS6">[27]MRATES!$J$7</definedName>
    <definedName name="________________________________bla1">[21]leads!$H$7</definedName>
    <definedName name="________________________________can430">40.73</definedName>
    <definedName name="________________________________can435">43.3</definedName>
    <definedName name="________________________________cur1">#REF!</definedName>
    <definedName name="________________________________IRC12" localSheetId="9">[26]MRATES!$M$10</definedName>
    <definedName name="________________________________IRC12" localSheetId="11">[26]MRATES!$M$10</definedName>
    <definedName name="________________________________IRC12" localSheetId="5">[27]MRATES!$M$10</definedName>
    <definedName name="________________________________IRC12">[27]MRATES!$M$10</definedName>
    <definedName name="________________________________IRC19" localSheetId="9">[26]MRATES!$M$11</definedName>
    <definedName name="________________________________IRC19" localSheetId="11">[26]MRATES!$M$11</definedName>
    <definedName name="________________________________IRC19" localSheetId="5">[27]MRATES!$M$11</definedName>
    <definedName name="________________________________IRC19">[27]MRATES!$M$11</definedName>
    <definedName name="________________________________IRC25" localSheetId="9">[26]MRATES!$M$12</definedName>
    <definedName name="________________________________IRC25" localSheetId="11">[26]MRATES!$M$12</definedName>
    <definedName name="________________________________IRC25" localSheetId="5">[27]MRATES!$M$12</definedName>
    <definedName name="________________________________IRC25">[27]MRATES!$M$12</definedName>
    <definedName name="________________________________IRC40" localSheetId="9">[26]MRATES!$M$13</definedName>
    <definedName name="________________________________IRC40" localSheetId="11">[26]MRATES!$M$13</definedName>
    <definedName name="________________________________IRC40" localSheetId="5">[27]MRATES!$M$13</definedName>
    <definedName name="________________________________IRC40">[27]MRATES!$M$13</definedName>
    <definedName name="________________________________IRC5" localSheetId="9">[26]MRATES!$M$8</definedName>
    <definedName name="________________________________IRC5" localSheetId="11">[26]MRATES!$M$8</definedName>
    <definedName name="________________________________IRC5" localSheetId="5">[27]MRATES!$M$8</definedName>
    <definedName name="________________________________IRC5">[27]MRATES!$M$8</definedName>
    <definedName name="________________________________IRC50" localSheetId="9">[26]MRATES!$M$14</definedName>
    <definedName name="________________________________IRC50" localSheetId="11">[26]MRATES!$M$14</definedName>
    <definedName name="________________________________IRC50" localSheetId="5">[27]MRATES!$M$14</definedName>
    <definedName name="________________________________IRC50">[27]MRATES!$M$14</definedName>
    <definedName name="________________________________IRC60" localSheetId="9">[26]MRATES!$M$15</definedName>
    <definedName name="________________________________IRC60" localSheetId="11">[26]MRATES!$M$15</definedName>
    <definedName name="________________________________IRC60" localSheetId="5">[27]MRATES!$M$15</definedName>
    <definedName name="________________________________IRC60">[27]MRATES!$M$15</definedName>
    <definedName name="________________________________IRC9" localSheetId="9">[26]MRATES!$M$9</definedName>
    <definedName name="________________________________IRC9" localSheetId="11">[26]MRATES!$M$9</definedName>
    <definedName name="________________________________IRC9" localSheetId="5">[27]MRATES!$M$9</definedName>
    <definedName name="________________________________IRC9">[27]MRATES!$M$9</definedName>
    <definedName name="________________________________l1">#REF!</definedName>
    <definedName name="________________________________l12">#REF!</definedName>
    <definedName name="________________________________l2">#REF!</definedName>
    <definedName name="________________________________l3">#REF!</definedName>
    <definedName name="________________________________l4">[22]Sheet1!$W$2:$Y$103</definedName>
    <definedName name="________________________________l5">#REF!</definedName>
    <definedName name="________________________________l6">#REF!</definedName>
    <definedName name="________________________________l7">[23]r!$F$4</definedName>
    <definedName name="________________________________l8">#REF!</definedName>
    <definedName name="________________________________l9">#REF!</definedName>
    <definedName name="________________________________mm1">#REF!</definedName>
    <definedName name="________________________________mm11">#REF!</definedName>
    <definedName name="________________________________mm111">[23]r!$F$4</definedName>
    <definedName name="________________________________MS6" localSheetId="9">[26]MRATES!$P$51</definedName>
    <definedName name="________________________________MS6" localSheetId="11">[26]MRATES!$P$51</definedName>
    <definedName name="________________________________MS6" localSheetId="5">[27]MRATES!$P$51</definedName>
    <definedName name="________________________________MS6">[27]MRATES!$P$51</definedName>
    <definedName name="________________________________OH1" localSheetId="9">[28]MRATES!$C$35</definedName>
    <definedName name="________________________________OH1" localSheetId="11">[28]MRATES!$C$35</definedName>
    <definedName name="________________________________OH1" localSheetId="5">[29]MRATES!$C$35</definedName>
    <definedName name="________________________________OH1">[29]MRATES!$C$35</definedName>
    <definedName name="________________________________pc2">#REF!</definedName>
    <definedName name="________________________________pv2">#REF!</definedName>
    <definedName name="________________________________QS25" localSheetId="9">[26]MRATES!$G$17</definedName>
    <definedName name="________________________________QS25" localSheetId="11">[26]MRATES!$G$17</definedName>
    <definedName name="________________________________QS25" localSheetId="5">[27]MRATES!$G$17</definedName>
    <definedName name="________________________________QS25">[27]MRATES!$G$17</definedName>
    <definedName name="________________________________QS40" localSheetId="9">[26]MRATES!$G$18</definedName>
    <definedName name="________________________________QS40" localSheetId="11">[26]MRATES!$G$18</definedName>
    <definedName name="________________________________QS40" localSheetId="5">[27]MRATES!$G$18</definedName>
    <definedName name="________________________________QS40">[27]MRATES!$G$18</definedName>
    <definedName name="________________________________rr3">[24]v!$A$2:$E$51</definedName>
    <definedName name="________________________________rrr1">[24]r!$B$1:$I$145</definedName>
    <definedName name="________________________________SS10" localSheetId="9">[26]MRATES!$J$8</definedName>
    <definedName name="________________________________SS10" localSheetId="11">[26]MRATES!$J$8</definedName>
    <definedName name="________________________________SS10" localSheetId="5">[27]MRATES!$J$8</definedName>
    <definedName name="________________________________SS10">[27]MRATES!$J$8</definedName>
    <definedName name="________________________________SS12" localSheetId="9">[26]MRATES!$J$9</definedName>
    <definedName name="________________________________SS12" localSheetId="11">[26]MRATES!$J$9</definedName>
    <definedName name="________________________________SS12" localSheetId="5">[27]MRATES!$J$9</definedName>
    <definedName name="________________________________SS12">[27]MRATES!$J$9</definedName>
    <definedName name="________________________________SS150" localSheetId="9">[26]MRATES!$G$14</definedName>
    <definedName name="________________________________SS150" localSheetId="11">[26]MRATES!$G$14</definedName>
    <definedName name="________________________________SS150" localSheetId="5">[27]MRATES!$G$14</definedName>
    <definedName name="________________________________SS150">[27]MRATES!$G$14</definedName>
    <definedName name="________________________________SS20" localSheetId="9">[26]MRATES!$J$10</definedName>
    <definedName name="________________________________SS20" localSheetId="11">[26]MRATES!$J$10</definedName>
    <definedName name="________________________________SS20" localSheetId="5">[27]MRATES!$J$10</definedName>
    <definedName name="________________________________SS20">[27]MRATES!$J$10</definedName>
    <definedName name="________________________________SS225" localSheetId="9">[26]MRATES!$G$15</definedName>
    <definedName name="________________________________SS225" localSheetId="11">[26]MRATES!$G$15</definedName>
    <definedName name="________________________________SS225" localSheetId="5">[27]MRATES!$G$15</definedName>
    <definedName name="________________________________SS225">[27]MRATES!$G$15</definedName>
    <definedName name="________________________________SS25" localSheetId="9">[26]MRATES!$J$11</definedName>
    <definedName name="________________________________SS25" localSheetId="11">[26]MRATES!$J$11</definedName>
    <definedName name="________________________________SS25" localSheetId="5">[27]MRATES!$J$11</definedName>
    <definedName name="________________________________SS25">[27]MRATES!$J$11</definedName>
    <definedName name="________________________________SS300" localSheetId="9">[26]MRATES!$G$16</definedName>
    <definedName name="________________________________SS300" localSheetId="11">[26]MRATES!$G$16</definedName>
    <definedName name="________________________________SS300" localSheetId="5">[27]MRATES!$G$16</definedName>
    <definedName name="________________________________SS300">[27]MRATES!$G$16</definedName>
    <definedName name="________________________________SS40" localSheetId="9">[26]MRATES!$J$12</definedName>
    <definedName name="________________________________SS40" localSheetId="11">[26]MRATES!$J$12</definedName>
    <definedName name="________________________________SS40" localSheetId="5">[27]MRATES!$J$12</definedName>
    <definedName name="________________________________SS40">[27]MRATES!$J$12</definedName>
    <definedName name="________________________________SS6" localSheetId="9">[26]MRATES!$J$7</definedName>
    <definedName name="________________________________SS6" localSheetId="11">[26]MRATES!$J$7</definedName>
    <definedName name="________________________________SS6" localSheetId="5">[27]MRATES!$J$7</definedName>
    <definedName name="________________________________SS6">[27]MRATES!$J$7</definedName>
    <definedName name="________________________________var1">#REF!</definedName>
    <definedName name="________________________________var4">#REF!</definedName>
    <definedName name="_______________________________bla1">[21]leads!$H$7</definedName>
    <definedName name="_______________________________can430">40.73</definedName>
    <definedName name="_______________________________can435">43.3</definedName>
    <definedName name="_______________________________cur1">#REF!</definedName>
    <definedName name="_______________________________IRC12" localSheetId="9">[30]MRATES!$M$10</definedName>
    <definedName name="_______________________________IRC12" localSheetId="11">[30]MRATES!$M$10</definedName>
    <definedName name="_______________________________IRC12" localSheetId="5">[31]MRATES!$M$10</definedName>
    <definedName name="_______________________________IRC12">[31]MRATES!$M$10</definedName>
    <definedName name="_______________________________IRC19" localSheetId="9">[30]MRATES!$M$11</definedName>
    <definedName name="_______________________________IRC19" localSheetId="11">[30]MRATES!$M$11</definedName>
    <definedName name="_______________________________IRC19" localSheetId="5">[31]MRATES!$M$11</definedName>
    <definedName name="_______________________________IRC19">[31]MRATES!$M$11</definedName>
    <definedName name="_______________________________IRC25" localSheetId="9">[30]MRATES!$M$12</definedName>
    <definedName name="_______________________________IRC25" localSheetId="11">[30]MRATES!$M$12</definedName>
    <definedName name="_______________________________IRC25" localSheetId="5">[31]MRATES!$M$12</definedName>
    <definedName name="_______________________________IRC25">[31]MRATES!$M$12</definedName>
    <definedName name="_______________________________IRC40" localSheetId="9">[30]MRATES!$M$13</definedName>
    <definedName name="_______________________________IRC40" localSheetId="11">[30]MRATES!$M$13</definedName>
    <definedName name="_______________________________IRC40" localSheetId="5">[31]MRATES!$M$13</definedName>
    <definedName name="_______________________________IRC40">[31]MRATES!$M$13</definedName>
    <definedName name="_______________________________IRC5" localSheetId="9">[30]MRATES!$M$8</definedName>
    <definedName name="_______________________________IRC5" localSheetId="11">[30]MRATES!$M$8</definedName>
    <definedName name="_______________________________IRC5" localSheetId="5">[31]MRATES!$M$8</definedName>
    <definedName name="_______________________________IRC5">[31]MRATES!$M$8</definedName>
    <definedName name="_______________________________IRC50" localSheetId="9">[30]MRATES!$M$14</definedName>
    <definedName name="_______________________________IRC50" localSheetId="11">[30]MRATES!$M$14</definedName>
    <definedName name="_______________________________IRC50" localSheetId="5">[31]MRATES!$M$14</definedName>
    <definedName name="_______________________________IRC50">[31]MRATES!$M$14</definedName>
    <definedName name="_______________________________IRC60" localSheetId="9">[30]MRATES!$M$15</definedName>
    <definedName name="_______________________________IRC60" localSheetId="11">[30]MRATES!$M$15</definedName>
    <definedName name="_______________________________IRC60" localSheetId="5">[31]MRATES!$M$15</definedName>
    <definedName name="_______________________________IRC60">[31]MRATES!$M$15</definedName>
    <definedName name="_______________________________IRC9" localSheetId="9">[30]MRATES!$M$9</definedName>
    <definedName name="_______________________________IRC9" localSheetId="11">[30]MRATES!$M$9</definedName>
    <definedName name="_______________________________IRC9" localSheetId="5">[31]MRATES!$M$9</definedName>
    <definedName name="_______________________________IRC9">[31]MRATES!$M$9</definedName>
    <definedName name="_______________________________knr2">#REF!</definedName>
    <definedName name="_______________________________l1">#REF!</definedName>
    <definedName name="_______________________________l12">#REF!</definedName>
    <definedName name="_______________________________l2">#REF!</definedName>
    <definedName name="_______________________________l3">#REF!</definedName>
    <definedName name="_______________________________l4">[22]Sheet1!$W$2:$Y$103</definedName>
    <definedName name="_______________________________l5">#REF!</definedName>
    <definedName name="_______________________________l6">#REF!</definedName>
    <definedName name="_______________________________l7">[23]r!$F$4</definedName>
    <definedName name="_______________________________l8">#REF!</definedName>
    <definedName name="_______________________________l9">#REF!</definedName>
    <definedName name="_______________________________mm1">#REF!</definedName>
    <definedName name="_______________________________mm11">#REF!</definedName>
    <definedName name="_______________________________mm111">[23]r!$F$4</definedName>
    <definedName name="_______________________________MS6" localSheetId="9">[26]MRATES!$P$51</definedName>
    <definedName name="_______________________________MS6" localSheetId="11">[26]MRATES!$P$51</definedName>
    <definedName name="_______________________________MS6" localSheetId="5">[27]MRATES!$P$51</definedName>
    <definedName name="_______________________________MS6">[27]MRATES!$P$51</definedName>
    <definedName name="_______________________________OH1" localSheetId="9">[28]MRATES!$C$35</definedName>
    <definedName name="_______________________________OH1" localSheetId="11">[28]MRATES!$C$35</definedName>
    <definedName name="_______________________________OH1" localSheetId="5">[29]MRATES!$C$35</definedName>
    <definedName name="_______________________________OH1">[29]MRATES!$C$35</definedName>
    <definedName name="_______________________________pc2">#REF!</definedName>
    <definedName name="_______________________________pv2">#REF!</definedName>
    <definedName name="_______________________________QS25" localSheetId="9">[26]MRATES!$G$17</definedName>
    <definedName name="_______________________________QS25" localSheetId="11">[26]MRATES!$G$17</definedName>
    <definedName name="_______________________________QS25" localSheetId="5">[27]MRATES!$G$17</definedName>
    <definedName name="_______________________________QS25">[27]MRATES!$G$17</definedName>
    <definedName name="_______________________________QS40" localSheetId="9">[26]MRATES!$G$18</definedName>
    <definedName name="_______________________________QS40" localSheetId="11">[26]MRATES!$G$18</definedName>
    <definedName name="_______________________________QS40" localSheetId="5">[27]MRATES!$G$18</definedName>
    <definedName name="_______________________________QS40">[27]MRATES!$G$18</definedName>
    <definedName name="_______________________________rr3">[24]v!$A$2:$E$51</definedName>
    <definedName name="_______________________________rrr1">[24]r!$B$1:$I$145</definedName>
    <definedName name="_______________________________SS10" localSheetId="9">[30]MRATES!$J$8</definedName>
    <definedName name="_______________________________SS10" localSheetId="11">[30]MRATES!$J$8</definedName>
    <definedName name="_______________________________SS10" localSheetId="5">[31]MRATES!$J$8</definedName>
    <definedName name="_______________________________SS10">[31]MRATES!$J$8</definedName>
    <definedName name="_______________________________SS12" localSheetId="9">[30]MRATES!$J$9</definedName>
    <definedName name="_______________________________SS12" localSheetId="11">[30]MRATES!$J$9</definedName>
    <definedName name="_______________________________SS12" localSheetId="5">[31]MRATES!$J$9</definedName>
    <definedName name="_______________________________SS12">[31]MRATES!$J$9</definedName>
    <definedName name="_______________________________SS150" localSheetId="9">[30]MRATES!$G$14</definedName>
    <definedName name="_______________________________SS150" localSheetId="11">[30]MRATES!$G$14</definedName>
    <definedName name="_______________________________SS150" localSheetId="5">[31]MRATES!$G$14</definedName>
    <definedName name="_______________________________SS150">[31]MRATES!$G$14</definedName>
    <definedName name="_______________________________SS20" localSheetId="9">[30]MRATES!$J$10</definedName>
    <definedName name="_______________________________SS20" localSheetId="11">[30]MRATES!$J$10</definedName>
    <definedName name="_______________________________SS20" localSheetId="5">[31]MRATES!$J$10</definedName>
    <definedName name="_______________________________SS20">[31]MRATES!$J$10</definedName>
    <definedName name="_______________________________SS225" localSheetId="9">[26]MRATES!$G$15</definedName>
    <definedName name="_______________________________SS225" localSheetId="11">[26]MRATES!$G$15</definedName>
    <definedName name="_______________________________SS225" localSheetId="5">[27]MRATES!$G$15</definedName>
    <definedName name="_______________________________SS225">[27]MRATES!$G$15</definedName>
    <definedName name="_______________________________SS25" localSheetId="9">[30]MRATES!$J$11</definedName>
    <definedName name="_______________________________SS25" localSheetId="11">[30]MRATES!$J$11</definedName>
    <definedName name="_______________________________SS25" localSheetId="5">[31]MRATES!$J$11</definedName>
    <definedName name="_______________________________SS25">[31]MRATES!$J$11</definedName>
    <definedName name="_______________________________SS300" localSheetId="9">[30]MRATES!$G$16</definedName>
    <definedName name="_______________________________SS300" localSheetId="11">[30]MRATES!$G$16</definedName>
    <definedName name="_______________________________SS300" localSheetId="5">[31]MRATES!$G$16</definedName>
    <definedName name="_______________________________SS300">[31]MRATES!$G$16</definedName>
    <definedName name="_______________________________SS40" localSheetId="9">[30]MRATES!$J$12</definedName>
    <definedName name="_______________________________SS40" localSheetId="11">[30]MRATES!$J$12</definedName>
    <definedName name="_______________________________SS40" localSheetId="5">[31]MRATES!$J$12</definedName>
    <definedName name="_______________________________SS40">[31]MRATES!$J$12</definedName>
    <definedName name="_______________________________SS6" localSheetId="9">[30]MRATES!$J$7</definedName>
    <definedName name="_______________________________SS6" localSheetId="11">[30]MRATES!$J$7</definedName>
    <definedName name="_______________________________SS6" localSheetId="5">[31]MRATES!$J$7</definedName>
    <definedName name="_______________________________SS6">[31]MRATES!$J$7</definedName>
    <definedName name="_______________________________var1">#REF!</definedName>
    <definedName name="_______________________________var4">#REF!</definedName>
    <definedName name="______________________________bla1">[21]leads!$H$7</definedName>
    <definedName name="______________________________can430">40.73</definedName>
    <definedName name="______________________________can435">43.3</definedName>
    <definedName name="______________________________cur1">#REF!</definedName>
    <definedName name="______________________________IRC12" localSheetId="9">[30]MRATES!$M$10</definedName>
    <definedName name="______________________________IRC12" localSheetId="11">[30]MRATES!$M$10</definedName>
    <definedName name="______________________________IRC12" localSheetId="5">[31]MRATES!$M$10</definedName>
    <definedName name="______________________________IRC12">[31]MRATES!$M$10</definedName>
    <definedName name="______________________________IRC19" localSheetId="9">[30]MRATES!$M$11</definedName>
    <definedName name="______________________________IRC19" localSheetId="11">[30]MRATES!$M$11</definedName>
    <definedName name="______________________________IRC19" localSheetId="5">[31]MRATES!$M$11</definedName>
    <definedName name="______________________________IRC19">[31]MRATES!$M$11</definedName>
    <definedName name="______________________________IRC25" localSheetId="9">[30]MRATES!$M$12</definedName>
    <definedName name="______________________________IRC25" localSheetId="11">[30]MRATES!$M$12</definedName>
    <definedName name="______________________________IRC25" localSheetId="5">[31]MRATES!$M$12</definedName>
    <definedName name="______________________________IRC25">[31]MRATES!$M$12</definedName>
    <definedName name="______________________________IRC40" localSheetId="9">[30]MRATES!$M$13</definedName>
    <definedName name="______________________________IRC40" localSheetId="11">[30]MRATES!$M$13</definedName>
    <definedName name="______________________________IRC40" localSheetId="5">[31]MRATES!$M$13</definedName>
    <definedName name="______________________________IRC40">[31]MRATES!$M$13</definedName>
    <definedName name="______________________________IRC5" localSheetId="9">[30]MRATES!$M$8</definedName>
    <definedName name="______________________________IRC5" localSheetId="11">[30]MRATES!$M$8</definedName>
    <definedName name="______________________________IRC5" localSheetId="5">[31]MRATES!$M$8</definedName>
    <definedName name="______________________________IRC5">[31]MRATES!$M$8</definedName>
    <definedName name="______________________________IRC50" localSheetId="9">[30]MRATES!$M$14</definedName>
    <definedName name="______________________________IRC50" localSheetId="11">[30]MRATES!$M$14</definedName>
    <definedName name="______________________________IRC50" localSheetId="5">[31]MRATES!$M$14</definedName>
    <definedName name="______________________________IRC50">[31]MRATES!$M$14</definedName>
    <definedName name="______________________________IRC60" localSheetId="9">[30]MRATES!$M$15</definedName>
    <definedName name="______________________________IRC60" localSheetId="11">[30]MRATES!$M$15</definedName>
    <definedName name="______________________________IRC60" localSheetId="5">[31]MRATES!$M$15</definedName>
    <definedName name="______________________________IRC60">[31]MRATES!$M$15</definedName>
    <definedName name="______________________________IRC9" localSheetId="9">[30]MRATES!$M$9</definedName>
    <definedName name="______________________________IRC9" localSheetId="11">[30]MRATES!$M$9</definedName>
    <definedName name="______________________________IRC9" localSheetId="5">[31]MRATES!$M$9</definedName>
    <definedName name="______________________________IRC9">[31]MRATES!$M$9</definedName>
    <definedName name="______________________________knr2">#REF!</definedName>
    <definedName name="______________________________l1">#REF!</definedName>
    <definedName name="______________________________l12">#REF!</definedName>
    <definedName name="______________________________l2">#REF!</definedName>
    <definedName name="______________________________l3">#REF!</definedName>
    <definedName name="______________________________l4">[22]Sheet1!$W$2:$Y$103</definedName>
    <definedName name="______________________________l5">#REF!</definedName>
    <definedName name="______________________________l6">#REF!</definedName>
    <definedName name="______________________________l7">[23]r!$F$4</definedName>
    <definedName name="______________________________l8">#REF!</definedName>
    <definedName name="______________________________l9">#REF!</definedName>
    <definedName name="______________________________mm1">#REF!</definedName>
    <definedName name="______________________________mm11">#REF!</definedName>
    <definedName name="______________________________mm111">[23]r!$F$4</definedName>
    <definedName name="______________________________MS6" localSheetId="9">[30]MRATES!$P$51</definedName>
    <definedName name="______________________________MS6" localSheetId="11">[30]MRATES!$P$51</definedName>
    <definedName name="______________________________MS6" localSheetId="5">[31]MRATES!$P$51</definedName>
    <definedName name="______________________________MS6">[31]MRATES!$P$51</definedName>
    <definedName name="______________________________OH1" localSheetId="9">[30]MRATES!$C$36</definedName>
    <definedName name="______________________________OH1" localSheetId="11">[30]MRATES!$C$36</definedName>
    <definedName name="______________________________OH1" localSheetId="5">[31]MRATES!$C$36</definedName>
    <definedName name="______________________________OH1">[31]MRATES!$C$36</definedName>
    <definedName name="______________________________pc2">#REF!</definedName>
    <definedName name="______________________________pv2">#REF!</definedName>
    <definedName name="______________________________QS25" localSheetId="9">[30]MRATES!$G$17</definedName>
    <definedName name="______________________________QS25" localSheetId="11">[30]MRATES!$G$17</definedName>
    <definedName name="______________________________QS25" localSheetId="5">[31]MRATES!$G$17</definedName>
    <definedName name="______________________________QS25">[31]MRATES!$G$17</definedName>
    <definedName name="______________________________QS40" localSheetId="9">[30]MRATES!$G$18</definedName>
    <definedName name="______________________________QS40" localSheetId="11">[30]MRATES!$G$18</definedName>
    <definedName name="______________________________QS40" localSheetId="5">[31]MRATES!$G$18</definedName>
    <definedName name="______________________________QS40">[31]MRATES!$G$18</definedName>
    <definedName name="______________________________rr3">[24]v!$A$2:$E$51</definedName>
    <definedName name="______________________________rrr1">[24]r!$B$1:$I$145</definedName>
    <definedName name="______________________________SS10" localSheetId="9">[30]MRATES!$J$8</definedName>
    <definedName name="______________________________SS10" localSheetId="11">[30]MRATES!$J$8</definedName>
    <definedName name="______________________________SS10" localSheetId="5">[31]MRATES!$J$8</definedName>
    <definedName name="______________________________SS10">[31]MRATES!$J$8</definedName>
    <definedName name="______________________________SS12" localSheetId="9">[30]MRATES!$J$9</definedName>
    <definedName name="______________________________SS12" localSheetId="11">[30]MRATES!$J$9</definedName>
    <definedName name="______________________________SS12" localSheetId="5">[31]MRATES!$J$9</definedName>
    <definedName name="______________________________SS12">[31]MRATES!$J$9</definedName>
    <definedName name="______________________________SS150" localSheetId="9">[30]MRATES!$G$14</definedName>
    <definedName name="______________________________SS150" localSheetId="11">[30]MRATES!$G$14</definedName>
    <definedName name="______________________________SS150" localSheetId="5">[31]MRATES!$G$14</definedName>
    <definedName name="______________________________SS150">[31]MRATES!$G$14</definedName>
    <definedName name="______________________________SS20" localSheetId="9">[30]MRATES!$J$10</definedName>
    <definedName name="______________________________SS20" localSheetId="11">[30]MRATES!$J$10</definedName>
    <definedName name="______________________________SS20" localSheetId="5">[31]MRATES!$J$10</definedName>
    <definedName name="______________________________SS20">[31]MRATES!$J$10</definedName>
    <definedName name="______________________________SS225" localSheetId="9">[30]MRATES!$G$15</definedName>
    <definedName name="______________________________SS225" localSheetId="11">[30]MRATES!$G$15</definedName>
    <definedName name="______________________________SS225" localSheetId="5">[31]MRATES!$G$15</definedName>
    <definedName name="______________________________SS225">[31]MRATES!$G$15</definedName>
    <definedName name="______________________________SS25" localSheetId="9">[30]MRATES!$J$11</definedName>
    <definedName name="______________________________SS25" localSheetId="11">[30]MRATES!$J$11</definedName>
    <definedName name="______________________________SS25" localSheetId="5">[31]MRATES!$J$11</definedName>
    <definedName name="______________________________SS25">[31]MRATES!$J$11</definedName>
    <definedName name="______________________________SS300" localSheetId="9">[30]MRATES!$G$16</definedName>
    <definedName name="______________________________SS300" localSheetId="11">[30]MRATES!$G$16</definedName>
    <definedName name="______________________________SS300" localSheetId="5">[31]MRATES!$G$16</definedName>
    <definedName name="______________________________SS300">[31]MRATES!$G$16</definedName>
    <definedName name="______________________________SS40" localSheetId="9">[30]MRATES!$J$12</definedName>
    <definedName name="______________________________SS40" localSheetId="11">[30]MRATES!$J$12</definedName>
    <definedName name="______________________________SS40" localSheetId="5">[31]MRATES!$J$12</definedName>
    <definedName name="______________________________SS40">[31]MRATES!$J$12</definedName>
    <definedName name="______________________________SS6" localSheetId="9">[30]MRATES!$J$7</definedName>
    <definedName name="______________________________SS6" localSheetId="11">[30]MRATES!$J$7</definedName>
    <definedName name="______________________________SS6" localSheetId="5">[31]MRATES!$J$7</definedName>
    <definedName name="______________________________SS6">[31]MRATES!$J$7</definedName>
    <definedName name="______________________________var1">#REF!</definedName>
    <definedName name="______________________________var4">#REF!</definedName>
    <definedName name="_____________________________bla1">[21]leads!$H$7</definedName>
    <definedName name="_____________________________can430">40.73</definedName>
    <definedName name="_____________________________can435">43.3</definedName>
    <definedName name="_____________________________cur1">#REF!</definedName>
    <definedName name="_____________________________IRC12" localSheetId="9">[32]MRATES!$M$10</definedName>
    <definedName name="_____________________________IRC12" localSheetId="11">[32]MRATES!$M$10</definedName>
    <definedName name="_____________________________IRC12" localSheetId="5">[33]MRATES!$M$10</definedName>
    <definedName name="_____________________________IRC12">[33]MRATES!$M$10</definedName>
    <definedName name="_____________________________IRC19" localSheetId="9">[32]MRATES!$M$11</definedName>
    <definedName name="_____________________________IRC19" localSheetId="11">[32]MRATES!$M$11</definedName>
    <definedName name="_____________________________IRC19" localSheetId="5">[33]MRATES!$M$11</definedName>
    <definedName name="_____________________________IRC19">[33]MRATES!$M$11</definedName>
    <definedName name="_____________________________IRC25" localSheetId="9">[32]MRATES!$M$12</definedName>
    <definedName name="_____________________________IRC25" localSheetId="11">[32]MRATES!$M$12</definedName>
    <definedName name="_____________________________IRC25" localSheetId="5">[33]MRATES!$M$12</definedName>
    <definedName name="_____________________________IRC25">[33]MRATES!$M$12</definedName>
    <definedName name="_____________________________IRC40" localSheetId="9">[32]MRATES!$M$13</definedName>
    <definedName name="_____________________________IRC40" localSheetId="11">[32]MRATES!$M$13</definedName>
    <definedName name="_____________________________IRC40" localSheetId="5">[33]MRATES!$M$13</definedName>
    <definedName name="_____________________________IRC40">[33]MRATES!$M$13</definedName>
    <definedName name="_____________________________IRC5" localSheetId="9">[32]MRATES!$M$8</definedName>
    <definedName name="_____________________________IRC5" localSheetId="11">[32]MRATES!$M$8</definedName>
    <definedName name="_____________________________IRC5" localSheetId="5">[33]MRATES!$M$8</definedName>
    <definedName name="_____________________________IRC5">[33]MRATES!$M$8</definedName>
    <definedName name="_____________________________IRC50" localSheetId="9">[32]MRATES!$M$14</definedName>
    <definedName name="_____________________________IRC50" localSheetId="11">[32]MRATES!$M$14</definedName>
    <definedName name="_____________________________IRC50" localSheetId="5">[33]MRATES!$M$14</definedName>
    <definedName name="_____________________________IRC50">[33]MRATES!$M$14</definedName>
    <definedName name="_____________________________IRC60" localSheetId="9">[32]MRATES!$M$15</definedName>
    <definedName name="_____________________________IRC60" localSheetId="11">[32]MRATES!$M$15</definedName>
    <definedName name="_____________________________IRC60" localSheetId="5">[33]MRATES!$M$15</definedName>
    <definedName name="_____________________________IRC60">[33]MRATES!$M$15</definedName>
    <definedName name="_____________________________IRC9" localSheetId="9">[32]MRATES!$M$9</definedName>
    <definedName name="_____________________________IRC9" localSheetId="11">[32]MRATES!$M$9</definedName>
    <definedName name="_____________________________IRC9" localSheetId="5">[33]MRATES!$M$9</definedName>
    <definedName name="_____________________________IRC9">[33]MRATES!$M$9</definedName>
    <definedName name="_____________________________knr2">#REF!</definedName>
    <definedName name="_____________________________l1">#REF!</definedName>
    <definedName name="_____________________________l12">#REF!</definedName>
    <definedName name="_____________________________l2">#REF!</definedName>
    <definedName name="_____________________________l3">#REF!</definedName>
    <definedName name="_____________________________l4">[22]Sheet1!$W$2:$Y$103</definedName>
    <definedName name="_____________________________l5">#REF!</definedName>
    <definedName name="_____________________________l6">#REF!</definedName>
    <definedName name="_____________________________l7">[23]r!$F$4</definedName>
    <definedName name="_____________________________l8">#REF!</definedName>
    <definedName name="_____________________________l9">#REF!</definedName>
    <definedName name="_____________________________mm1">#REF!</definedName>
    <definedName name="_____________________________mm11">#REF!</definedName>
    <definedName name="_____________________________mm111">[23]r!$F$4</definedName>
    <definedName name="_____________________________MS6" localSheetId="9">[30]MRATES!$P$51</definedName>
    <definedName name="_____________________________MS6" localSheetId="11">[30]MRATES!$P$51</definedName>
    <definedName name="_____________________________MS6" localSheetId="5">[31]MRATES!$P$51</definedName>
    <definedName name="_____________________________MS6">[31]MRATES!$P$51</definedName>
    <definedName name="_____________________________OH1" localSheetId="9">[30]MRATES!$C$36</definedName>
    <definedName name="_____________________________OH1" localSheetId="11">[30]MRATES!$C$36</definedName>
    <definedName name="_____________________________OH1" localSheetId="5">[31]MRATES!$C$36</definedName>
    <definedName name="_____________________________OH1">[31]MRATES!$C$36</definedName>
    <definedName name="_____________________________pc2">#REF!</definedName>
    <definedName name="_____________________________pv2">#REF!</definedName>
    <definedName name="_____________________________QS25" localSheetId="9">[30]MRATES!$G$17</definedName>
    <definedName name="_____________________________QS25" localSheetId="11">[30]MRATES!$G$17</definedName>
    <definedName name="_____________________________QS25" localSheetId="5">[31]MRATES!$G$17</definedName>
    <definedName name="_____________________________QS25">[31]MRATES!$G$17</definedName>
    <definedName name="_____________________________QS40" localSheetId="9">[30]MRATES!$G$18</definedName>
    <definedName name="_____________________________QS40" localSheetId="11">[30]MRATES!$G$18</definedName>
    <definedName name="_____________________________QS40" localSheetId="5">[31]MRATES!$G$18</definedName>
    <definedName name="_____________________________QS40">[31]MRATES!$G$18</definedName>
    <definedName name="_____________________________rr3">[24]v!$A$2:$E$51</definedName>
    <definedName name="_____________________________rrr1">[24]r!$B$1:$I$145</definedName>
    <definedName name="_____________________________SS10" localSheetId="9">[32]MRATES!$J$8</definedName>
    <definedName name="_____________________________SS10" localSheetId="11">[32]MRATES!$J$8</definedName>
    <definedName name="_____________________________SS10" localSheetId="5">[33]MRATES!$J$8</definedName>
    <definedName name="_____________________________SS10">[33]MRATES!$J$8</definedName>
    <definedName name="_____________________________SS12" localSheetId="9">[32]MRATES!$J$9</definedName>
    <definedName name="_____________________________SS12" localSheetId="11">[32]MRATES!$J$9</definedName>
    <definedName name="_____________________________SS12" localSheetId="5">[33]MRATES!$J$9</definedName>
    <definedName name="_____________________________SS12">[33]MRATES!$J$9</definedName>
    <definedName name="_____________________________SS150" localSheetId="9">[32]MRATES!$G$14</definedName>
    <definedName name="_____________________________SS150" localSheetId="11">[32]MRATES!$G$14</definedName>
    <definedName name="_____________________________SS150" localSheetId="5">[33]MRATES!$G$14</definedName>
    <definedName name="_____________________________SS150">[33]MRATES!$G$14</definedName>
    <definedName name="_____________________________SS20" localSheetId="9">[32]MRATES!$J$10</definedName>
    <definedName name="_____________________________SS20" localSheetId="11">[32]MRATES!$J$10</definedName>
    <definedName name="_____________________________SS20" localSheetId="5">[33]MRATES!$J$10</definedName>
    <definedName name="_____________________________SS20">[33]MRATES!$J$10</definedName>
    <definedName name="_____________________________SS225" localSheetId="9">[30]MRATES!$G$15</definedName>
    <definedName name="_____________________________SS225" localSheetId="11">[30]MRATES!$G$15</definedName>
    <definedName name="_____________________________SS225" localSheetId="5">[31]MRATES!$G$15</definedName>
    <definedName name="_____________________________SS225">[31]MRATES!$G$15</definedName>
    <definedName name="_____________________________SS25" localSheetId="9">[32]MRATES!$J$11</definedName>
    <definedName name="_____________________________SS25" localSheetId="11">[32]MRATES!$J$11</definedName>
    <definedName name="_____________________________SS25" localSheetId="5">[33]MRATES!$J$11</definedName>
    <definedName name="_____________________________SS25">[33]MRATES!$J$11</definedName>
    <definedName name="_____________________________SS300" localSheetId="9">[32]MRATES!$G$16</definedName>
    <definedName name="_____________________________SS300" localSheetId="11">[32]MRATES!$G$16</definedName>
    <definedName name="_____________________________SS300" localSheetId="5">[33]MRATES!$G$16</definedName>
    <definedName name="_____________________________SS300">[33]MRATES!$G$16</definedName>
    <definedName name="_____________________________SS40" localSheetId="9">[32]MRATES!$J$12</definedName>
    <definedName name="_____________________________SS40" localSheetId="11">[32]MRATES!$J$12</definedName>
    <definedName name="_____________________________SS40" localSheetId="5">[33]MRATES!$J$12</definedName>
    <definedName name="_____________________________SS40">[33]MRATES!$J$12</definedName>
    <definedName name="_____________________________SS6" localSheetId="9">[32]MRATES!$J$7</definedName>
    <definedName name="_____________________________SS6" localSheetId="11">[32]MRATES!$J$7</definedName>
    <definedName name="_____________________________SS6" localSheetId="5">[33]MRATES!$J$7</definedName>
    <definedName name="_____________________________SS6">[33]MRATES!$J$7</definedName>
    <definedName name="_____________________________var1">#REF!</definedName>
    <definedName name="_____________________________var4">#REF!</definedName>
    <definedName name="____________________________bla1">[21]leads!$H$7</definedName>
    <definedName name="____________________________can430">40.73</definedName>
    <definedName name="____________________________can435">43.3</definedName>
    <definedName name="____________________________cur1">#REF!</definedName>
    <definedName name="____________________________IRC12" localSheetId="9">[34]MRATES!$M$10</definedName>
    <definedName name="____________________________IRC12" localSheetId="11">[34]MRATES!$M$10</definedName>
    <definedName name="____________________________IRC12" localSheetId="5">[35]MRATES!$M$10</definedName>
    <definedName name="____________________________IRC12">[35]MRATES!$M$10</definedName>
    <definedName name="____________________________IRC19" localSheetId="9">[34]MRATES!$M$11</definedName>
    <definedName name="____________________________IRC19" localSheetId="11">[34]MRATES!$M$11</definedName>
    <definedName name="____________________________IRC19" localSheetId="5">[35]MRATES!$M$11</definedName>
    <definedName name="____________________________IRC19">[35]MRATES!$M$11</definedName>
    <definedName name="____________________________IRC25" localSheetId="9">[34]MRATES!$M$12</definedName>
    <definedName name="____________________________IRC25" localSheetId="11">[34]MRATES!$M$12</definedName>
    <definedName name="____________________________IRC25" localSheetId="5">[35]MRATES!$M$12</definedName>
    <definedName name="____________________________IRC25">[35]MRATES!$M$12</definedName>
    <definedName name="____________________________IRC40" localSheetId="9">[34]MRATES!$M$13</definedName>
    <definedName name="____________________________IRC40" localSheetId="11">[34]MRATES!$M$13</definedName>
    <definedName name="____________________________IRC40" localSheetId="5">[35]MRATES!$M$13</definedName>
    <definedName name="____________________________IRC40">[35]MRATES!$M$13</definedName>
    <definedName name="____________________________IRC5" localSheetId="9">[34]MRATES!$M$8</definedName>
    <definedName name="____________________________IRC5" localSheetId="11">[34]MRATES!$M$8</definedName>
    <definedName name="____________________________IRC5" localSheetId="5">[35]MRATES!$M$8</definedName>
    <definedName name="____________________________IRC5">[35]MRATES!$M$8</definedName>
    <definedName name="____________________________IRC50" localSheetId="9">[34]MRATES!$M$14</definedName>
    <definedName name="____________________________IRC50" localSheetId="11">[34]MRATES!$M$14</definedName>
    <definedName name="____________________________IRC50" localSheetId="5">[35]MRATES!$M$14</definedName>
    <definedName name="____________________________IRC50">[35]MRATES!$M$14</definedName>
    <definedName name="____________________________IRC60" localSheetId="9">[34]MRATES!$M$15</definedName>
    <definedName name="____________________________IRC60" localSheetId="11">[34]MRATES!$M$15</definedName>
    <definedName name="____________________________IRC60" localSheetId="5">[35]MRATES!$M$15</definedName>
    <definedName name="____________________________IRC60">[35]MRATES!$M$15</definedName>
    <definedName name="____________________________IRC9" localSheetId="9">[34]MRATES!$M$9</definedName>
    <definedName name="____________________________IRC9" localSheetId="11">[34]MRATES!$M$9</definedName>
    <definedName name="____________________________IRC9" localSheetId="5">[35]MRATES!$M$9</definedName>
    <definedName name="____________________________IRC9">[35]MRATES!$M$9</definedName>
    <definedName name="____________________________knr2">#REF!</definedName>
    <definedName name="____________________________l1">#REF!</definedName>
    <definedName name="____________________________l12">#REF!</definedName>
    <definedName name="____________________________l2">#REF!</definedName>
    <definedName name="____________________________l3">#REF!</definedName>
    <definedName name="____________________________l4">[22]Sheet1!$W$2:$Y$103</definedName>
    <definedName name="____________________________l5">#REF!</definedName>
    <definedName name="____________________________l6">#REF!</definedName>
    <definedName name="____________________________l7">[23]r!$F$4</definedName>
    <definedName name="____________________________l8">#REF!</definedName>
    <definedName name="____________________________l9">#REF!</definedName>
    <definedName name="____________________________Met22">#REF!</definedName>
    <definedName name="____________________________Met45">#REF!</definedName>
    <definedName name="____________________________MEt55">#REF!</definedName>
    <definedName name="____________________________Met63">#REF!</definedName>
    <definedName name="____________________________mm1">#REF!</definedName>
    <definedName name="____________________________mm1000">#REF!</definedName>
    <definedName name="____________________________mm11">#REF!</definedName>
    <definedName name="____________________________mm111">[23]r!$F$4</definedName>
    <definedName name="____________________________mm600">#REF!</definedName>
    <definedName name="____________________________mm800">#REF!</definedName>
    <definedName name="____________________________MS6" localSheetId="9">[32]MRATES!$P$51</definedName>
    <definedName name="____________________________MS6" localSheetId="11">[32]MRATES!$P$51</definedName>
    <definedName name="____________________________MS6" localSheetId="5">[33]MRATES!$P$51</definedName>
    <definedName name="____________________________MS6">[33]MRATES!$P$51</definedName>
    <definedName name="____________________________OH1" localSheetId="9">[32]MRATES!$C$36</definedName>
    <definedName name="____________________________OH1" localSheetId="11">[32]MRATES!$C$36</definedName>
    <definedName name="____________________________OH1" localSheetId="5">[33]MRATES!$C$36</definedName>
    <definedName name="____________________________OH1">[33]MRATES!$C$36</definedName>
    <definedName name="____________________________pc2">#REF!</definedName>
    <definedName name="____________________________pv2">#REF!</definedName>
    <definedName name="____________________________QS25" localSheetId="9">[32]MRATES!$G$17</definedName>
    <definedName name="____________________________QS25" localSheetId="11">[32]MRATES!$G$17</definedName>
    <definedName name="____________________________QS25" localSheetId="5">[33]MRATES!$G$17</definedName>
    <definedName name="____________________________QS25">[33]MRATES!$G$17</definedName>
    <definedName name="____________________________QS40" localSheetId="9">[32]MRATES!$G$18</definedName>
    <definedName name="____________________________QS40" localSheetId="11">[32]MRATES!$G$18</definedName>
    <definedName name="____________________________QS40" localSheetId="5">[33]MRATES!$G$18</definedName>
    <definedName name="____________________________QS40">[33]MRATES!$G$18</definedName>
    <definedName name="____________________________RMR1">#N/A</definedName>
    <definedName name="____________________________rr3">[24]v!$A$2:$E$51</definedName>
    <definedName name="____________________________rrr1">[24]r!$B$1:$I$145</definedName>
    <definedName name="____________________________SS10" localSheetId="9">[34]MRATES!$J$8</definedName>
    <definedName name="____________________________SS10" localSheetId="11">[34]MRATES!$J$8</definedName>
    <definedName name="____________________________SS10" localSheetId="5">[35]MRATES!$J$8</definedName>
    <definedName name="____________________________SS10">[35]MRATES!$J$8</definedName>
    <definedName name="____________________________SS12" localSheetId="9">[34]MRATES!$J$9</definedName>
    <definedName name="____________________________SS12" localSheetId="11">[34]MRATES!$J$9</definedName>
    <definedName name="____________________________SS12" localSheetId="5">[35]MRATES!$J$9</definedName>
    <definedName name="____________________________SS12">[35]MRATES!$J$9</definedName>
    <definedName name="____________________________SS150" localSheetId="9">[34]MRATES!$G$14</definedName>
    <definedName name="____________________________SS150" localSheetId="11">[34]MRATES!$G$14</definedName>
    <definedName name="____________________________SS150" localSheetId="5">[35]MRATES!$G$14</definedName>
    <definedName name="____________________________SS150">[35]MRATES!$G$14</definedName>
    <definedName name="____________________________SS20" localSheetId="9">[34]MRATES!$J$10</definedName>
    <definedName name="____________________________SS20" localSheetId="11">[34]MRATES!$J$10</definedName>
    <definedName name="____________________________SS20" localSheetId="5">[35]MRATES!$J$10</definedName>
    <definedName name="____________________________SS20">[35]MRATES!$J$10</definedName>
    <definedName name="____________________________SS225" localSheetId="9">[32]MRATES!$G$15</definedName>
    <definedName name="____________________________SS225" localSheetId="11">[32]MRATES!$G$15</definedName>
    <definedName name="____________________________SS225" localSheetId="5">[33]MRATES!$G$15</definedName>
    <definedName name="____________________________SS225">[33]MRATES!$G$15</definedName>
    <definedName name="____________________________SS25" localSheetId="9">[34]MRATES!$J$11</definedName>
    <definedName name="____________________________SS25" localSheetId="11">[34]MRATES!$J$11</definedName>
    <definedName name="____________________________SS25" localSheetId="5">[35]MRATES!$J$11</definedName>
    <definedName name="____________________________SS25">[35]MRATES!$J$11</definedName>
    <definedName name="____________________________SS300" localSheetId="9">[34]MRATES!$G$16</definedName>
    <definedName name="____________________________SS300" localSheetId="11">[34]MRATES!$G$16</definedName>
    <definedName name="____________________________SS300" localSheetId="5">[35]MRATES!$G$16</definedName>
    <definedName name="____________________________SS300">[35]MRATES!$G$16</definedName>
    <definedName name="____________________________SS40" localSheetId="9">[34]MRATES!$J$12</definedName>
    <definedName name="____________________________SS40" localSheetId="11">[34]MRATES!$J$12</definedName>
    <definedName name="____________________________SS40" localSheetId="5">[35]MRATES!$J$12</definedName>
    <definedName name="____________________________SS40">[35]MRATES!$J$12</definedName>
    <definedName name="____________________________SS6" localSheetId="9">[34]MRATES!$J$7</definedName>
    <definedName name="____________________________SS6" localSheetId="11">[34]MRATES!$J$7</definedName>
    <definedName name="____________________________SS6" localSheetId="5">[35]MRATES!$J$7</definedName>
    <definedName name="____________________________SS6">[35]MRATES!$J$7</definedName>
    <definedName name="____________________________var1">#REF!</definedName>
    <definedName name="____________________________var4">#REF!</definedName>
    <definedName name="___________________________bla1">[21]leads!$H$7</definedName>
    <definedName name="___________________________BSG100">#REF!</definedName>
    <definedName name="___________________________BSG150">#REF!</definedName>
    <definedName name="___________________________BSG5">#REF!</definedName>
    <definedName name="___________________________BSG75">#REF!</definedName>
    <definedName name="___________________________BTC13">#REF!</definedName>
    <definedName name="___________________________BTC14">#REF!</definedName>
    <definedName name="___________________________BTC15">#REF!</definedName>
    <definedName name="___________________________BTC16">#REF!</definedName>
    <definedName name="___________________________BTC17">#REF!</definedName>
    <definedName name="___________________________BTC18">#REF!</definedName>
    <definedName name="___________________________BTC19">#REF!</definedName>
    <definedName name="___________________________BTC20">#REF!</definedName>
    <definedName name="___________________________BTC21">#REF!</definedName>
    <definedName name="___________________________BTC22">#REF!</definedName>
    <definedName name="___________________________BTC23">#REF!</definedName>
    <definedName name="___________________________BTC24">#REF!</definedName>
    <definedName name="___________________________BTR13">#REF!</definedName>
    <definedName name="___________________________BTR14">#REF!</definedName>
    <definedName name="___________________________BTR15">#REF!</definedName>
    <definedName name="___________________________BTR16">#REF!</definedName>
    <definedName name="___________________________BTR17">#REF!</definedName>
    <definedName name="___________________________BTR18">#REF!</definedName>
    <definedName name="___________________________BTR19">#REF!</definedName>
    <definedName name="___________________________BTR20">#REF!</definedName>
    <definedName name="___________________________BTR21">#REF!</definedName>
    <definedName name="___________________________BTR22">#REF!</definedName>
    <definedName name="___________________________BTR23">#REF!</definedName>
    <definedName name="___________________________BTR24">#REF!</definedName>
    <definedName name="___________________________BTS13">#REF!</definedName>
    <definedName name="___________________________BTS14">#REF!</definedName>
    <definedName name="___________________________BTS15">#REF!</definedName>
    <definedName name="___________________________BTS16">#REF!</definedName>
    <definedName name="___________________________BTS17">#REF!</definedName>
    <definedName name="___________________________BTS18">#REF!</definedName>
    <definedName name="___________________________BTS19">#REF!</definedName>
    <definedName name="___________________________BTS20">#REF!</definedName>
    <definedName name="___________________________BTS21">#REF!</definedName>
    <definedName name="___________________________BTS22">#REF!</definedName>
    <definedName name="___________________________BTS23">#REF!</definedName>
    <definedName name="___________________________BTS24">#REF!</definedName>
    <definedName name="___________________________can430">40.73</definedName>
    <definedName name="___________________________can435">43.3</definedName>
    <definedName name="___________________________cur1">#REF!</definedName>
    <definedName name="___________________________GBS113">#REF!</definedName>
    <definedName name="___________________________GBS114">#REF!</definedName>
    <definedName name="___________________________GBS115">#REF!</definedName>
    <definedName name="___________________________GBS116">#REF!</definedName>
    <definedName name="___________________________GBS117">#REF!</definedName>
    <definedName name="___________________________GBS118">#REF!</definedName>
    <definedName name="___________________________GBS119">#REF!</definedName>
    <definedName name="___________________________GBS120">#REF!</definedName>
    <definedName name="___________________________GBS121">#REF!</definedName>
    <definedName name="___________________________GBS122">#REF!</definedName>
    <definedName name="___________________________GBS123">#REF!</definedName>
    <definedName name="___________________________GBS124">#REF!</definedName>
    <definedName name="___________________________GBS213">#REF!</definedName>
    <definedName name="___________________________GBS214">#REF!</definedName>
    <definedName name="___________________________GBS215">#REF!</definedName>
    <definedName name="___________________________GBS216">#REF!</definedName>
    <definedName name="___________________________GBS217">#REF!</definedName>
    <definedName name="___________________________GBS218">#REF!</definedName>
    <definedName name="___________________________GBS219">#REF!</definedName>
    <definedName name="___________________________GBS220">#REF!</definedName>
    <definedName name="___________________________GBS221">#REF!</definedName>
    <definedName name="___________________________GBS222">#REF!</definedName>
    <definedName name="___________________________GBS223">#REF!</definedName>
    <definedName name="___________________________GBS224">#REF!</definedName>
    <definedName name="___________________________IRC12" localSheetId="9">[36]MRATES!$M$10</definedName>
    <definedName name="___________________________IRC12" localSheetId="11">[36]MRATES!$M$10</definedName>
    <definedName name="___________________________IRC12" localSheetId="5">[37]MRATES!$M$10</definedName>
    <definedName name="___________________________IRC12">[37]MRATES!$M$10</definedName>
    <definedName name="___________________________IRC19" localSheetId="9">[36]MRATES!$M$11</definedName>
    <definedName name="___________________________IRC19" localSheetId="11">[36]MRATES!$M$11</definedName>
    <definedName name="___________________________IRC19" localSheetId="5">[37]MRATES!$M$11</definedName>
    <definedName name="___________________________IRC19">[37]MRATES!$M$11</definedName>
    <definedName name="___________________________IRC25" localSheetId="9">[36]MRATES!$M$12</definedName>
    <definedName name="___________________________IRC25" localSheetId="11">[36]MRATES!$M$12</definedName>
    <definedName name="___________________________IRC25" localSheetId="5">[37]MRATES!$M$12</definedName>
    <definedName name="___________________________IRC25">[37]MRATES!$M$12</definedName>
    <definedName name="___________________________IRC40" localSheetId="9">[36]MRATES!$M$13</definedName>
    <definedName name="___________________________IRC40" localSheetId="11">[36]MRATES!$M$13</definedName>
    <definedName name="___________________________IRC40" localSheetId="5">[37]MRATES!$M$13</definedName>
    <definedName name="___________________________IRC40">[37]MRATES!$M$13</definedName>
    <definedName name="___________________________IRC5" localSheetId="9">[36]MRATES!$M$8</definedName>
    <definedName name="___________________________IRC5" localSheetId="11">[36]MRATES!$M$8</definedName>
    <definedName name="___________________________IRC5" localSheetId="5">[37]MRATES!$M$8</definedName>
    <definedName name="___________________________IRC5">[37]MRATES!$M$8</definedName>
    <definedName name="___________________________IRC50" localSheetId="9">[36]MRATES!$M$14</definedName>
    <definedName name="___________________________IRC50" localSheetId="11">[36]MRATES!$M$14</definedName>
    <definedName name="___________________________IRC50" localSheetId="5">[37]MRATES!$M$14</definedName>
    <definedName name="___________________________IRC50">[37]MRATES!$M$14</definedName>
    <definedName name="___________________________IRC60" localSheetId="9">[36]MRATES!$M$15</definedName>
    <definedName name="___________________________IRC60" localSheetId="11">[36]MRATES!$M$15</definedName>
    <definedName name="___________________________IRC60" localSheetId="5">[37]MRATES!$M$15</definedName>
    <definedName name="___________________________IRC60">[37]MRATES!$M$15</definedName>
    <definedName name="___________________________IRC9" localSheetId="9">[36]MRATES!$M$9</definedName>
    <definedName name="___________________________IRC9" localSheetId="11">[36]MRATES!$M$9</definedName>
    <definedName name="___________________________IRC9" localSheetId="5">[37]MRATES!$M$9</definedName>
    <definedName name="___________________________IRC9">[37]MRATES!$M$9</definedName>
    <definedName name="___________________________knr2">#REF!</definedName>
    <definedName name="___________________________l1">#REF!</definedName>
    <definedName name="___________________________l12">#REF!</definedName>
    <definedName name="___________________________l2">#REF!</definedName>
    <definedName name="___________________________l3">#REF!</definedName>
    <definedName name="___________________________l4">[22]Sheet1!$W$2:$Y$103</definedName>
    <definedName name="___________________________l5">#REF!</definedName>
    <definedName name="___________________________l6">#REF!</definedName>
    <definedName name="___________________________l7">[23]r!$F$4</definedName>
    <definedName name="___________________________l8">#REF!</definedName>
    <definedName name="___________________________l9">#REF!</definedName>
    <definedName name="___________________________MA2">#REF!</definedName>
    <definedName name="___________________________Met22">#REF!</definedName>
    <definedName name="___________________________Met45">#REF!</definedName>
    <definedName name="___________________________MEt55">#REF!</definedName>
    <definedName name="___________________________Met63">#REF!</definedName>
    <definedName name="___________________________ML213">#REF!</definedName>
    <definedName name="___________________________ML214">#REF!</definedName>
    <definedName name="___________________________ML215">#REF!</definedName>
    <definedName name="___________________________ML216">#REF!</definedName>
    <definedName name="___________________________ML217">#REF!</definedName>
    <definedName name="___________________________ML218">#REF!</definedName>
    <definedName name="___________________________ML219">#REF!</definedName>
    <definedName name="___________________________ML220">#REF!</definedName>
    <definedName name="___________________________ML221">#REF!</definedName>
    <definedName name="___________________________ML222">#REF!</definedName>
    <definedName name="___________________________ML223">#REF!</definedName>
    <definedName name="___________________________ML224">#REF!</definedName>
    <definedName name="___________________________ML313">#REF!</definedName>
    <definedName name="___________________________ML314">#REF!</definedName>
    <definedName name="___________________________ML315">#REF!</definedName>
    <definedName name="___________________________ML316">#REF!</definedName>
    <definedName name="___________________________ML317">#REF!</definedName>
    <definedName name="___________________________ML318">#REF!</definedName>
    <definedName name="___________________________ML319">#REF!</definedName>
    <definedName name="___________________________ML320">#REF!</definedName>
    <definedName name="___________________________ML321">#REF!</definedName>
    <definedName name="___________________________ML322">#REF!</definedName>
    <definedName name="___________________________ML323">#REF!</definedName>
    <definedName name="___________________________ML324">#REF!</definedName>
    <definedName name="___________________________mm1">#REF!</definedName>
    <definedName name="___________________________mm1000">#REF!</definedName>
    <definedName name="___________________________mm11">#REF!</definedName>
    <definedName name="___________________________mm111">[23]r!$F$4</definedName>
    <definedName name="___________________________mm600">#REF!</definedName>
    <definedName name="___________________________mm800">#REF!</definedName>
    <definedName name="___________________________MS6" localSheetId="9">[34]MRATES!$P$51</definedName>
    <definedName name="___________________________MS6" localSheetId="11">[34]MRATES!$P$51</definedName>
    <definedName name="___________________________MS6" localSheetId="5">[35]MRATES!$P$51</definedName>
    <definedName name="___________________________MS6">[35]MRATES!$P$51</definedName>
    <definedName name="___________________________OH1" localSheetId="9">[34]MRATES!$C$36</definedName>
    <definedName name="___________________________OH1" localSheetId="11">[34]MRATES!$C$36</definedName>
    <definedName name="___________________________OH1" localSheetId="5">[35]MRATES!$C$36</definedName>
    <definedName name="___________________________OH1">[35]MRATES!$C$36</definedName>
    <definedName name="___________________________PC13">#REF!</definedName>
    <definedName name="___________________________PC14">#REF!</definedName>
    <definedName name="___________________________PC15">#REF!</definedName>
    <definedName name="___________________________PC16">#REF!</definedName>
    <definedName name="___________________________PC17">#REF!</definedName>
    <definedName name="___________________________PC18">#REF!</definedName>
    <definedName name="___________________________PC19">#REF!</definedName>
    <definedName name="___________________________pc2">#REF!</definedName>
    <definedName name="___________________________PC20">#REF!</definedName>
    <definedName name="___________________________PC21">#REF!</definedName>
    <definedName name="___________________________PC22">#REF!</definedName>
    <definedName name="___________________________PC23">#REF!</definedName>
    <definedName name="___________________________PC24">#REF!</definedName>
    <definedName name="___________________________pv2">#REF!</definedName>
    <definedName name="___________________________QS25" localSheetId="9">[34]MRATES!$G$17</definedName>
    <definedName name="___________________________QS25" localSheetId="11">[34]MRATES!$G$17</definedName>
    <definedName name="___________________________QS25" localSheetId="5">[35]MRATES!$G$17</definedName>
    <definedName name="___________________________QS25">[35]MRATES!$G$17</definedName>
    <definedName name="___________________________QS40" localSheetId="9">[34]MRATES!$G$18</definedName>
    <definedName name="___________________________QS40" localSheetId="11">[34]MRATES!$G$18</definedName>
    <definedName name="___________________________QS40" localSheetId="5">[35]MRATES!$G$18</definedName>
    <definedName name="___________________________QS40">[35]MRATES!$G$18</definedName>
    <definedName name="___________________________RMR1">#N/A</definedName>
    <definedName name="___________________________rr3">[24]v!$A$2:$E$51</definedName>
    <definedName name="___________________________rrr1">[24]r!$B$1:$I$145</definedName>
    <definedName name="___________________________SS10" localSheetId="9">[36]MRATES!$J$8</definedName>
    <definedName name="___________________________SS10" localSheetId="11">[36]MRATES!$J$8</definedName>
    <definedName name="___________________________SS10" localSheetId="5">[37]MRATES!$J$8</definedName>
    <definedName name="___________________________SS10">[37]MRATES!$J$8</definedName>
    <definedName name="___________________________SS12" localSheetId="9">[36]MRATES!$J$9</definedName>
    <definedName name="___________________________SS12" localSheetId="11">[36]MRATES!$J$9</definedName>
    <definedName name="___________________________SS12" localSheetId="5">[37]MRATES!$J$9</definedName>
    <definedName name="___________________________SS12">[37]MRATES!$J$9</definedName>
    <definedName name="___________________________SS150" localSheetId="9">[36]MRATES!$G$14</definedName>
    <definedName name="___________________________SS150" localSheetId="11">[36]MRATES!$G$14</definedName>
    <definedName name="___________________________SS150" localSheetId="5">[37]MRATES!$G$14</definedName>
    <definedName name="___________________________SS150">[37]MRATES!$G$14</definedName>
    <definedName name="___________________________SS20" localSheetId="9">[36]MRATES!$J$10</definedName>
    <definedName name="___________________________SS20" localSheetId="11">[36]MRATES!$J$10</definedName>
    <definedName name="___________________________SS20" localSheetId="5">[37]MRATES!$J$10</definedName>
    <definedName name="___________________________SS20">[37]MRATES!$J$10</definedName>
    <definedName name="___________________________SS225" localSheetId="9">[34]MRATES!$G$15</definedName>
    <definedName name="___________________________SS225" localSheetId="11">[34]MRATES!$G$15</definedName>
    <definedName name="___________________________SS225" localSheetId="5">[35]MRATES!$G$15</definedName>
    <definedName name="___________________________SS225">[35]MRATES!$G$15</definedName>
    <definedName name="___________________________SS25" localSheetId="9">[36]MRATES!$J$11</definedName>
    <definedName name="___________________________SS25" localSheetId="11">[36]MRATES!$J$11</definedName>
    <definedName name="___________________________SS25" localSheetId="5">[37]MRATES!$J$11</definedName>
    <definedName name="___________________________SS25">[37]MRATES!$J$11</definedName>
    <definedName name="___________________________SS300" localSheetId="9">[36]MRATES!$G$16</definedName>
    <definedName name="___________________________SS300" localSheetId="11">[36]MRATES!$G$16</definedName>
    <definedName name="___________________________SS300" localSheetId="5">[37]MRATES!$G$16</definedName>
    <definedName name="___________________________SS300">[37]MRATES!$G$16</definedName>
    <definedName name="___________________________SS40" localSheetId="9">[36]MRATES!$J$12</definedName>
    <definedName name="___________________________SS40" localSheetId="11">[36]MRATES!$J$12</definedName>
    <definedName name="___________________________SS40" localSheetId="5">[37]MRATES!$J$12</definedName>
    <definedName name="___________________________SS40">[37]MRATES!$J$12</definedName>
    <definedName name="___________________________SS6" localSheetId="9">[36]MRATES!$J$7</definedName>
    <definedName name="___________________________SS6" localSheetId="11">[36]MRATES!$J$7</definedName>
    <definedName name="___________________________SS6" localSheetId="5">[37]MRATES!$J$7</definedName>
    <definedName name="___________________________SS6">[37]MRATES!$J$7</definedName>
    <definedName name="___________________________var1">#REF!</definedName>
    <definedName name="___________________________var4">#REF!</definedName>
    <definedName name="__________________________bla1">[21]leads!$H$7</definedName>
    <definedName name="__________________________can430">40.73</definedName>
    <definedName name="__________________________can435">43.3</definedName>
    <definedName name="__________________________cur1">#REF!</definedName>
    <definedName name="__________________________IRC12" localSheetId="9">[30]MRATES!$M$10</definedName>
    <definedName name="__________________________IRC12" localSheetId="11">[30]MRATES!$M$10</definedName>
    <definedName name="__________________________IRC12" localSheetId="5">[31]MRATES!$M$10</definedName>
    <definedName name="__________________________IRC12">[31]MRATES!$M$10</definedName>
    <definedName name="__________________________IRC19" localSheetId="9">[30]MRATES!$M$11</definedName>
    <definedName name="__________________________IRC19" localSheetId="11">[30]MRATES!$M$11</definedName>
    <definedName name="__________________________IRC19" localSheetId="5">[31]MRATES!$M$11</definedName>
    <definedName name="__________________________IRC19">[31]MRATES!$M$11</definedName>
    <definedName name="__________________________IRC25" localSheetId="9">[30]MRATES!$M$12</definedName>
    <definedName name="__________________________IRC25" localSheetId="11">[30]MRATES!$M$12</definedName>
    <definedName name="__________________________IRC25" localSheetId="5">[31]MRATES!$M$12</definedName>
    <definedName name="__________________________IRC25">[31]MRATES!$M$12</definedName>
    <definedName name="__________________________IRC40" localSheetId="9">[30]MRATES!$M$13</definedName>
    <definedName name="__________________________IRC40" localSheetId="11">[30]MRATES!$M$13</definedName>
    <definedName name="__________________________IRC40" localSheetId="5">[31]MRATES!$M$13</definedName>
    <definedName name="__________________________IRC40">[31]MRATES!$M$13</definedName>
    <definedName name="__________________________IRC5" localSheetId="9">[30]MRATES!$M$8</definedName>
    <definedName name="__________________________IRC5" localSheetId="11">[30]MRATES!$M$8</definedName>
    <definedName name="__________________________IRC5" localSheetId="5">[31]MRATES!$M$8</definedName>
    <definedName name="__________________________IRC5">[31]MRATES!$M$8</definedName>
    <definedName name="__________________________IRC50" localSheetId="9">[30]MRATES!$M$14</definedName>
    <definedName name="__________________________IRC50" localSheetId="11">[30]MRATES!$M$14</definedName>
    <definedName name="__________________________IRC50" localSheetId="5">[31]MRATES!$M$14</definedName>
    <definedName name="__________________________IRC50">[31]MRATES!$M$14</definedName>
    <definedName name="__________________________IRC60" localSheetId="9">[30]MRATES!$M$15</definedName>
    <definedName name="__________________________IRC60" localSheetId="11">[30]MRATES!$M$15</definedName>
    <definedName name="__________________________IRC60" localSheetId="5">[31]MRATES!$M$15</definedName>
    <definedName name="__________________________IRC60">[31]MRATES!$M$15</definedName>
    <definedName name="__________________________IRC9" localSheetId="9">[30]MRATES!$M$9</definedName>
    <definedName name="__________________________IRC9" localSheetId="11">[30]MRATES!$M$9</definedName>
    <definedName name="__________________________IRC9" localSheetId="5">[31]MRATES!$M$9</definedName>
    <definedName name="__________________________IRC9">[31]MRATES!$M$9</definedName>
    <definedName name="__________________________knr2">#REF!</definedName>
    <definedName name="__________________________l1">#REF!</definedName>
    <definedName name="__________________________l12">#REF!</definedName>
    <definedName name="__________________________l2">#REF!</definedName>
    <definedName name="__________________________l3">#REF!</definedName>
    <definedName name="__________________________l4">[22]Sheet1!$W$2:$Y$103</definedName>
    <definedName name="__________________________l5">#REF!</definedName>
    <definedName name="__________________________l6">#REF!</definedName>
    <definedName name="__________________________l7">[23]r!$F$4</definedName>
    <definedName name="__________________________l8">#REF!</definedName>
    <definedName name="__________________________l9">#REF!</definedName>
    <definedName name="__________________________MA1">#REF!</definedName>
    <definedName name="__________________________Met22">#REF!</definedName>
    <definedName name="__________________________Met45">#REF!</definedName>
    <definedName name="__________________________MEt55">#REF!</definedName>
    <definedName name="__________________________Met63">#REF!</definedName>
    <definedName name="__________________________mm1">#REF!</definedName>
    <definedName name="__________________________mm1000">#REF!</definedName>
    <definedName name="__________________________mm11">#REF!</definedName>
    <definedName name="__________________________mm111">[23]r!$F$4</definedName>
    <definedName name="__________________________mm600">#REF!</definedName>
    <definedName name="__________________________mm800">#REF!</definedName>
    <definedName name="__________________________MS6" localSheetId="9">[36]MRATES!$P$51</definedName>
    <definedName name="__________________________MS6" localSheetId="11">[36]MRATES!$P$51</definedName>
    <definedName name="__________________________MS6" localSheetId="5">[37]MRATES!$P$51</definedName>
    <definedName name="__________________________MS6">[37]MRATES!$P$51</definedName>
    <definedName name="__________________________OH1" localSheetId="9">[36]MRATES!$C$36</definedName>
    <definedName name="__________________________OH1" localSheetId="11">[36]MRATES!$C$36</definedName>
    <definedName name="__________________________OH1" localSheetId="5">[37]MRATES!$C$36</definedName>
    <definedName name="__________________________OH1">[37]MRATES!$C$36</definedName>
    <definedName name="__________________________pc2">#REF!</definedName>
    <definedName name="__________________________pv2">#REF!</definedName>
    <definedName name="__________________________QS25" localSheetId="9">[36]MRATES!$G$17</definedName>
    <definedName name="__________________________QS25" localSheetId="11">[36]MRATES!$G$17</definedName>
    <definedName name="__________________________QS25" localSheetId="5">[37]MRATES!$G$17</definedName>
    <definedName name="__________________________QS25">[37]MRATES!$G$17</definedName>
    <definedName name="__________________________QS40" localSheetId="9">[36]MRATES!$G$18</definedName>
    <definedName name="__________________________QS40" localSheetId="11">[36]MRATES!$G$18</definedName>
    <definedName name="__________________________QS40" localSheetId="5">[37]MRATES!$G$18</definedName>
    <definedName name="__________________________QS40">[37]MRATES!$G$18</definedName>
    <definedName name="__________________________RMR1">#N/A</definedName>
    <definedName name="__________________________rr3">[24]v!$A$2:$E$51</definedName>
    <definedName name="__________________________rrr1">[24]r!$B$1:$I$145</definedName>
    <definedName name="__________________________SS10" localSheetId="9">[30]MRATES!$J$8</definedName>
    <definedName name="__________________________SS10" localSheetId="11">[30]MRATES!$J$8</definedName>
    <definedName name="__________________________SS10" localSheetId="5">[31]MRATES!$J$8</definedName>
    <definedName name="__________________________SS10">[31]MRATES!$J$8</definedName>
    <definedName name="__________________________SS12" localSheetId="9">[30]MRATES!$J$9</definedName>
    <definedName name="__________________________SS12" localSheetId="11">[30]MRATES!$J$9</definedName>
    <definedName name="__________________________SS12" localSheetId="5">[31]MRATES!$J$9</definedName>
    <definedName name="__________________________SS12">[31]MRATES!$J$9</definedName>
    <definedName name="__________________________SS150" localSheetId="9">[30]MRATES!$G$14</definedName>
    <definedName name="__________________________SS150" localSheetId="11">[30]MRATES!$G$14</definedName>
    <definedName name="__________________________SS150" localSheetId="5">[31]MRATES!$G$14</definedName>
    <definedName name="__________________________SS150">[31]MRATES!$G$14</definedName>
    <definedName name="__________________________SS20" localSheetId="9">[30]MRATES!$J$10</definedName>
    <definedName name="__________________________SS20" localSheetId="11">[30]MRATES!$J$10</definedName>
    <definedName name="__________________________SS20" localSheetId="5">[31]MRATES!$J$10</definedName>
    <definedName name="__________________________SS20">[31]MRATES!$J$10</definedName>
    <definedName name="__________________________SS225" localSheetId="9">[36]MRATES!$G$15</definedName>
    <definedName name="__________________________SS225" localSheetId="11">[36]MRATES!$G$15</definedName>
    <definedName name="__________________________SS225" localSheetId="5">[37]MRATES!$G$15</definedName>
    <definedName name="__________________________SS225">[37]MRATES!$G$15</definedName>
    <definedName name="__________________________SS25" localSheetId="9">[30]MRATES!$J$11</definedName>
    <definedName name="__________________________SS25" localSheetId="11">[30]MRATES!$J$11</definedName>
    <definedName name="__________________________SS25" localSheetId="5">[31]MRATES!$J$11</definedName>
    <definedName name="__________________________SS25">[31]MRATES!$J$11</definedName>
    <definedName name="__________________________SS300" localSheetId="9">[30]MRATES!$G$16</definedName>
    <definedName name="__________________________SS300" localSheetId="11">[30]MRATES!$G$16</definedName>
    <definedName name="__________________________SS300" localSheetId="5">[31]MRATES!$G$16</definedName>
    <definedName name="__________________________SS300">[31]MRATES!$G$16</definedName>
    <definedName name="__________________________SS40" localSheetId="9">[30]MRATES!$J$12</definedName>
    <definedName name="__________________________SS40" localSheetId="11">[30]MRATES!$J$12</definedName>
    <definedName name="__________________________SS40" localSheetId="5">[31]MRATES!$J$12</definedName>
    <definedName name="__________________________SS40">[31]MRATES!$J$12</definedName>
    <definedName name="__________________________SS6" localSheetId="9">[30]MRATES!$J$7</definedName>
    <definedName name="__________________________SS6" localSheetId="11">[30]MRATES!$J$7</definedName>
    <definedName name="__________________________SS6" localSheetId="5">[31]MRATES!$J$7</definedName>
    <definedName name="__________________________SS6">[31]MRATES!$J$7</definedName>
    <definedName name="__________________________var1">#REF!</definedName>
    <definedName name="__________________________var4">#REF!</definedName>
    <definedName name="_________________________bla1">[21]leads!$H$7</definedName>
    <definedName name="_________________________BSG100">#REF!</definedName>
    <definedName name="_________________________BSG150">#REF!</definedName>
    <definedName name="_________________________BSG5">#REF!</definedName>
    <definedName name="_________________________BSG75">#REF!</definedName>
    <definedName name="_________________________BTC13">#REF!</definedName>
    <definedName name="_________________________BTC14">#REF!</definedName>
    <definedName name="_________________________BTC15">#REF!</definedName>
    <definedName name="_________________________BTC16">#REF!</definedName>
    <definedName name="_________________________BTC17">#REF!</definedName>
    <definedName name="_________________________BTC18">#REF!</definedName>
    <definedName name="_________________________BTC19">#REF!</definedName>
    <definedName name="_________________________BTC20">#REF!</definedName>
    <definedName name="_________________________BTC21">#REF!</definedName>
    <definedName name="_________________________BTC22">#REF!</definedName>
    <definedName name="_________________________BTC23">#REF!</definedName>
    <definedName name="_________________________BTC24">#REF!</definedName>
    <definedName name="_________________________BTR13">#REF!</definedName>
    <definedName name="_________________________BTR14">#REF!</definedName>
    <definedName name="_________________________BTR15">#REF!</definedName>
    <definedName name="_________________________BTR16">#REF!</definedName>
    <definedName name="_________________________BTR17">#REF!</definedName>
    <definedName name="_________________________BTR18">#REF!</definedName>
    <definedName name="_________________________BTR19">#REF!</definedName>
    <definedName name="_________________________BTR20">#REF!</definedName>
    <definedName name="_________________________BTR21">#REF!</definedName>
    <definedName name="_________________________BTR22">#REF!</definedName>
    <definedName name="_________________________BTR23">#REF!</definedName>
    <definedName name="_________________________BTR24">#REF!</definedName>
    <definedName name="_________________________BTS13">#REF!</definedName>
    <definedName name="_________________________BTS14">#REF!</definedName>
    <definedName name="_________________________BTS15">#REF!</definedName>
    <definedName name="_________________________BTS16">#REF!</definedName>
    <definedName name="_________________________BTS17">#REF!</definedName>
    <definedName name="_________________________BTS18">#REF!</definedName>
    <definedName name="_________________________BTS19">#REF!</definedName>
    <definedName name="_________________________BTS20">#REF!</definedName>
    <definedName name="_________________________BTS21">#REF!</definedName>
    <definedName name="_________________________BTS22">#REF!</definedName>
    <definedName name="_________________________BTS23">#REF!</definedName>
    <definedName name="_________________________BTS24">#REF!</definedName>
    <definedName name="_________________________can430">40.73</definedName>
    <definedName name="_________________________can435">43.3</definedName>
    <definedName name="_________________________cur1">#REF!</definedName>
    <definedName name="_________________________GBS113">#REF!</definedName>
    <definedName name="_________________________GBS114">#REF!</definedName>
    <definedName name="_________________________GBS115">#REF!</definedName>
    <definedName name="_________________________GBS116">#REF!</definedName>
    <definedName name="_________________________GBS117">#REF!</definedName>
    <definedName name="_________________________GBS118">#REF!</definedName>
    <definedName name="_________________________GBS119">#REF!</definedName>
    <definedName name="_________________________GBS120">#REF!</definedName>
    <definedName name="_________________________GBS121">#REF!</definedName>
    <definedName name="_________________________GBS122">#REF!</definedName>
    <definedName name="_________________________GBS123">#REF!</definedName>
    <definedName name="_________________________GBS124">#REF!</definedName>
    <definedName name="_________________________GBS213">#REF!</definedName>
    <definedName name="_________________________GBS214">#REF!</definedName>
    <definedName name="_________________________GBS215">#REF!</definedName>
    <definedName name="_________________________GBS216">#REF!</definedName>
    <definedName name="_________________________GBS217">#REF!</definedName>
    <definedName name="_________________________GBS218">#REF!</definedName>
    <definedName name="_________________________GBS219">#REF!</definedName>
    <definedName name="_________________________GBS220">#REF!</definedName>
    <definedName name="_________________________GBS221">#REF!</definedName>
    <definedName name="_________________________GBS222">#REF!</definedName>
    <definedName name="_________________________GBS223">#REF!</definedName>
    <definedName name="_________________________GBS224">#REF!</definedName>
    <definedName name="_________________________IRC12" localSheetId="9">[38]MRATES!$M$10</definedName>
    <definedName name="_________________________IRC12" localSheetId="11">[38]MRATES!$M$10</definedName>
    <definedName name="_________________________IRC12" localSheetId="5">[39]MRATES!$M$10</definedName>
    <definedName name="_________________________IRC12">[39]MRATES!$M$10</definedName>
    <definedName name="_________________________IRC19" localSheetId="9">[38]MRATES!$M$11</definedName>
    <definedName name="_________________________IRC19" localSheetId="11">[38]MRATES!$M$11</definedName>
    <definedName name="_________________________IRC19" localSheetId="5">[39]MRATES!$M$11</definedName>
    <definedName name="_________________________IRC19">[39]MRATES!$M$11</definedName>
    <definedName name="_________________________IRC25" localSheetId="9">[38]MRATES!$M$12</definedName>
    <definedName name="_________________________IRC25" localSheetId="11">[38]MRATES!$M$12</definedName>
    <definedName name="_________________________IRC25" localSheetId="5">[39]MRATES!$M$12</definedName>
    <definedName name="_________________________IRC25">[39]MRATES!$M$12</definedName>
    <definedName name="_________________________IRC40" localSheetId="9">[38]MRATES!$M$13</definedName>
    <definedName name="_________________________IRC40" localSheetId="11">[38]MRATES!$M$13</definedName>
    <definedName name="_________________________IRC40" localSheetId="5">[39]MRATES!$M$13</definedName>
    <definedName name="_________________________IRC40">[39]MRATES!$M$13</definedName>
    <definedName name="_________________________IRC5" localSheetId="9">[38]MRATES!$M$8</definedName>
    <definedName name="_________________________IRC5" localSheetId="11">[38]MRATES!$M$8</definedName>
    <definedName name="_________________________IRC5" localSheetId="5">[39]MRATES!$M$8</definedName>
    <definedName name="_________________________IRC5">[39]MRATES!$M$8</definedName>
    <definedName name="_________________________IRC50" localSheetId="9">[38]MRATES!$M$14</definedName>
    <definedName name="_________________________IRC50" localSheetId="11">[38]MRATES!$M$14</definedName>
    <definedName name="_________________________IRC50" localSheetId="5">[39]MRATES!$M$14</definedName>
    <definedName name="_________________________IRC50">[39]MRATES!$M$14</definedName>
    <definedName name="_________________________IRC60" localSheetId="9">[38]MRATES!$M$15</definedName>
    <definedName name="_________________________IRC60" localSheetId="11">[38]MRATES!$M$15</definedName>
    <definedName name="_________________________IRC60" localSheetId="5">[39]MRATES!$M$15</definedName>
    <definedName name="_________________________IRC60">[39]MRATES!$M$15</definedName>
    <definedName name="_________________________IRC9" localSheetId="9">[38]MRATES!$M$9</definedName>
    <definedName name="_________________________IRC9" localSheetId="11">[38]MRATES!$M$9</definedName>
    <definedName name="_________________________IRC9" localSheetId="5">[39]MRATES!$M$9</definedName>
    <definedName name="_________________________IRC9">[39]MRATES!$M$9</definedName>
    <definedName name="_________________________knr2">#REF!</definedName>
    <definedName name="_________________________l1">#REF!</definedName>
    <definedName name="_________________________l12">#REF!</definedName>
    <definedName name="_________________________l2">#REF!</definedName>
    <definedName name="_________________________l3">#REF!</definedName>
    <definedName name="_________________________l4">[22]Sheet1!$W$2:$Y$103</definedName>
    <definedName name="_________________________l5">#REF!</definedName>
    <definedName name="_________________________l6">#REF!</definedName>
    <definedName name="_________________________l7">[23]r!$F$4</definedName>
    <definedName name="_________________________l8">#REF!</definedName>
    <definedName name="_________________________l9">#REF!</definedName>
    <definedName name="_________________________MA2">#REF!</definedName>
    <definedName name="_________________________Met22">#REF!</definedName>
    <definedName name="_________________________Met45">#REF!</definedName>
    <definedName name="_________________________MEt55">#REF!</definedName>
    <definedName name="_________________________Met63">#REF!</definedName>
    <definedName name="_________________________ML213">#REF!</definedName>
    <definedName name="_________________________ML214">#REF!</definedName>
    <definedName name="_________________________ML215">#REF!</definedName>
    <definedName name="_________________________ML216">#REF!</definedName>
    <definedName name="_________________________ML217">#REF!</definedName>
    <definedName name="_________________________ML218">#REF!</definedName>
    <definedName name="_________________________ML219">#REF!</definedName>
    <definedName name="_________________________ML220">#REF!</definedName>
    <definedName name="_________________________ML221">#REF!</definedName>
    <definedName name="_________________________ML222">#REF!</definedName>
    <definedName name="_________________________ML223">#REF!</definedName>
    <definedName name="_________________________ML224">#REF!</definedName>
    <definedName name="_________________________ML313">#REF!</definedName>
    <definedName name="_________________________ML314">#REF!</definedName>
    <definedName name="_________________________ML315">#REF!</definedName>
    <definedName name="_________________________ML316">#REF!</definedName>
    <definedName name="_________________________ML317">#REF!</definedName>
    <definedName name="_________________________ML318">#REF!</definedName>
    <definedName name="_________________________ML319">#REF!</definedName>
    <definedName name="_________________________ML320">#REF!</definedName>
    <definedName name="_________________________ML321">#REF!</definedName>
    <definedName name="_________________________ML322">#REF!</definedName>
    <definedName name="_________________________ML323">#REF!</definedName>
    <definedName name="_________________________ML324">#REF!</definedName>
    <definedName name="_________________________mm1">#REF!</definedName>
    <definedName name="_________________________mm1000">#REF!</definedName>
    <definedName name="_________________________mm11">#REF!</definedName>
    <definedName name="_________________________mm111">[23]r!$F$4</definedName>
    <definedName name="_________________________mm600">#REF!</definedName>
    <definedName name="_________________________mm800">#REF!</definedName>
    <definedName name="_________________________MS6" localSheetId="9">[38]MRATES!$P$51</definedName>
    <definedName name="_________________________MS6" localSheetId="11">[38]MRATES!$P$51</definedName>
    <definedName name="_________________________MS6" localSheetId="5">[39]MRATES!$P$51</definedName>
    <definedName name="_________________________MS6">[39]MRATES!$P$51</definedName>
    <definedName name="_________________________OH1" localSheetId="9">[30]MRATES!$C$36</definedName>
    <definedName name="_________________________OH1" localSheetId="11">[30]MRATES!$C$36</definedName>
    <definedName name="_________________________OH1" localSheetId="5">[31]MRATES!$C$36</definedName>
    <definedName name="_________________________OH1">[31]MRATES!$C$36</definedName>
    <definedName name="_________________________PC13">#REF!</definedName>
    <definedName name="_________________________PC14">#REF!</definedName>
    <definedName name="_________________________PC15">#REF!</definedName>
    <definedName name="_________________________PC16">#REF!</definedName>
    <definedName name="_________________________PC17">#REF!</definedName>
    <definedName name="_________________________PC18">#REF!</definedName>
    <definedName name="_________________________PC19">#REF!</definedName>
    <definedName name="_________________________pc2">#REF!</definedName>
    <definedName name="_________________________PC20">#REF!</definedName>
    <definedName name="_________________________PC21">#REF!</definedName>
    <definedName name="_________________________PC22">#REF!</definedName>
    <definedName name="_________________________PC23">#REF!</definedName>
    <definedName name="_________________________PC24">#REF!</definedName>
    <definedName name="_________________________PPA14">[40]MRATES!#REF!</definedName>
    <definedName name="_________________________PPB154">[40]MRATES!#REF!</definedName>
    <definedName name="_________________________PPB155">[40]MRATES!#REF!</definedName>
    <definedName name="_________________________PPB16">[40]MRATES!#REF!</definedName>
    <definedName name="_________________________PPB17">[40]MRATES!#REF!</definedName>
    <definedName name="_________________________PPB18">[40]MRATES!#REF!</definedName>
    <definedName name="_________________________PPB19">[40]MRATES!#REF!</definedName>
    <definedName name="_________________________PPB2">[40]MRATES!#REF!</definedName>
    <definedName name="_________________________PPB20">[40]MRATES!#REF!</definedName>
    <definedName name="_________________________PPB21">[40]MRATES!#REF!</definedName>
    <definedName name="_________________________PPB22">[40]MRATES!#REF!</definedName>
    <definedName name="_________________________PPB23">[40]MRATES!#REF!</definedName>
    <definedName name="_________________________PPB24">[40]MRATES!#REF!</definedName>
    <definedName name="_________________________PPB25">[40]MRATES!#REF!</definedName>
    <definedName name="_________________________PPB26">[40]MRATES!#REF!</definedName>
    <definedName name="_________________________PPB27">[40]MRATES!#REF!</definedName>
    <definedName name="_________________________PPB28">[40]MRATES!#REF!</definedName>
    <definedName name="_________________________PPB29">[40]MRATES!#REF!</definedName>
    <definedName name="_________________________PPB3">[40]MRATES!#REF!</definedName>
    <definedName name="_________________________PPB30">[40]MRATES!#REF!</definedName>
    <definedName name="_________________________PPB31">[40]MRATES!#REF!</definedName>
    <definedName name="_________________________PPB32">[40]MRATES!#REF!</definedName>
    <definedName name="_________________________PPB33">[40]MRATES!#REF!</definedName>
    <definedName name="_________________________PPB34">[40]MRATES!#REF!</definedName>
    <definedName name="_________________________PPB35">[40]MRATES!#REF!</definedName>
    <definedName name="_________________________PPB36">[40]MRATES!#REF!</definedName>
    <definedName name="_________________________PPB37">[40]MRATES!#REF!</definedName>
    <definedName name="_________________________PPB38">[40]MRATES!#REF!</definedName>
    <definedName name="_________________________PPB39">[40]MRATES!#REF!</definedName>
    <definedName name="_________________________PPB4">[40]MRATES!#REF!</definedName>
    <definedName name="_________________________PPB40">[40]MRATES!#REF!</definedName>
    <definedName name="_________________________PPB41">[40]MRATES!#REF!</definedName>
    <definedName name="_________________________PPB42">[40]MRATES!#REF!</definedName>
    <definedName name="_________________________PPB43">[40]MRATES!#REF!</definedName>
    <definedName name="_________________________PPB44">[40]MRATES!#REF!</definedName>
    <definedName name="_________________________PPB45">[40]MRATES!#REF!</definedName>
    <definedName name="_________________________PPB46">[40]MRATES!#REF!</definedName>
    <definedName name="_________________________PPB47">[40]MRATES!#REF!</definedName>
    <definedName name="_________________________PPB48">[40]MRATES!#REF!</definedName>
    <definedName name="_________________________PPB49">[40]MRATES!#REF!</definedName>
    <definedName name="_________________________PPB5">[40]MRATES!#REF!</definedName>
    <definedName name="_________________________PPB50">[40]MRATES!#REF!</definedName>
    <definedName name="_________________________PPB51">[40]MRATES!#REF!</definedName>
    <definedName name="_________________________PPB52">[40]MRATES!#REF!</definedName>
    <definedName name="_________________________PPB53">[40]MRATES!#REF!</definedName>
    <definedName name="_________________________PPB54">[40]MRATES!#REF!</definedName>
    <definedName name="_________________________PPB55">[40]MRATES!#REF!</definedName>
    <definedName name="_________________________PPB56">[40]MRATES!#REF!</definedName>
    <definedName name="_________________________PPB57">[40]MRATES!#REF!</definedName>
    <definedName name="_________________________PPB58">[40]MRATES!#REF!</definedName>
    <definedName name="_________________________PPB59">[40]MRATES!#REF!</definedName>
    <definedName name="_________________________PPB6">[40]MRATES!#REF!</definedName>
    <definedName name="_________________________PPB60">[40]MRATES!#REF!</definedName>
    <definedName name="_________________________PPB61">[40]MRATES!#REF!</definedName>
    <definedName name="_________________________PPB62">[40]MRATES!#REF!</definedName>
    <definedName name="_________________________PPB63">[40]MRATES!#REF!</definedName>
    <definedName name="_________________________PPB64">[40]MRATES!#REF!</definedName>
    <definedName name="_________________________PPB65">[40]MRATES!#REF!</definedName>
    <definedName name="_________________________PPB66">[40]MRATES!#REF!</definedName>
    <definedName name="_________________________PPB67">[40]MRATES!#REF!</definedName>
    <definedName name="_________________________PPB68">[40]MRATES!#REF!</definedName>
    <definedName name="_________________________PPB69">[40]MRATES!#REF!</definedName>
    <definedName name="_________________________PPB7">[40]MRATES!#REF!</definedName>
    <definedName name="_________________________PPB70">[40]MRATES!#REF!</definedName>
    <definedName name="_________________________PPB71">[40]MRATES!#REF!</definedName>
    <definedName name="_________________________PPB72">[40]MRATES!#REF!</definedName>
    <definedName name="_________________________PPB73">[40]MRATES!#REF!</definedName>
    <definedName name="_________________________PPB74">[40]MRATES!#REF!</definedName>
    <definedName name="_________________________PPB75">[40]MRATES!#REF!</definedName>
    <definedName name="_________________________PPB76">[40]MRATES!#REF!</definedName>
    <definedName name="_________________________PPB77">[40]MRATES!#REF!</definedName>
    <definedName name="_________________________PPB78">[40]MRATES!#REF!</definedName>
    <definedName name="_________________________PPB79">[40]MRATES!#REF!</definedName>
    <definedName name="_________________________PPB8">[40]MRATES!#REF!</definedName>
    <definedName name="_________________________PPB80">[40]MRATES!#REF!</definedName>
    <definedName name="_________________________PPB81">[40]MRATES!#REF!</definedName>
    <definedName name="_________________________PPB82">[40]MRATES!#REF!</definedName>
    <definedName name="_________________________PPB83">[40]MRATES!#REF!</definedName>
    <definedName name="_________________________PPB84">[40]MRATES!#REF!</definedName>
    <definedName name="_________________________PPB85">[40]MRATES!#REF!</definedName>
    <definedName name="_________________________PPB86">[40]MRATES!#REF!</definedName>
    <definedName name="_________________________PPB87">[40]MRATES!#REF!</definedName>
    <definedName name="_________________________PPB88">[40]MRATES!#REF!</definedName>
    <definedName name="_________________________PPB89">[40]MRATES!#REF!</definedName>
    <definedName name="_________________________PPB9">[40]MRATES!#REF!</definedName>
    <definedName name="_________________________PPB90">[40]MRATES!#REF!</definedName>
    <definedName name="_________________________PPB91">[40]MRATES!#REF!</definedName>
    <definedName name="_________________________PPB92">[40]MRATES!#REF!</definedName>
    <definedName name="_________________________PPB93">[40]MRATES!#REF!</definedName>
    <definedName name="_________________________PPB94">[40]MRATES!#REF!</definedName>
    <definedName name="_________________________PPB95">[40]MRATES!#REF!</definedName>
    <definedName name="_________________________PPB96">[40]MRATES!#REF!</definedName>
    <definedName name="_________________________PPB97">[40]MRATES!#REF!</definedName>
    <definedName name="_________________________PPB98">[40]MRATES!#REF!</definedName>
    <definedName name="_________________________PPB99">[40]MRATES!#REF!</definedName>
    <definedName name="_________________________PPC1">[40]MRATES!#REF!</definedName>
    <definedName name="_________________________PPC10">[40]MRATES!#REF!</definedName>
    <definedName name="_________________________PPC100">[40]MRATES!#REF!</definedName>
    <definedName name="_________________________PPC101">[40]MRATES!#REF!</definedName>
    <definedName name="_________________________PPC102">[40]MRATES!#REF!</definedName>
    <definedName name="_________________________PPC103">[40]MRATES!#REF!</definedName>
    <definedName name="_________________________PPC104">[40]MRATES!#REF!</definedName>
    <definedName name="_________________________PPC105">[40]MRATES!#REF!</definedName>
    <definedName name="_________________________PPC106">[40]MRATES!#REF!</definedName>
    <definedName name="_________________________PPC107">[40]MRATES!#REF!</definedName>
    <definedName name="_________________________PPC108">[40]MRATES!#REF!</definedName>
    <definedName name="_________________________PPC109">[40]MRATES!#REF!</definedName>
    <definedName name="_________________________PPC11">[40]MRATES!#REF!</definedName>
    <definedName name="_________________________PPC110">[40]MRATES!#REF!</definedName>
    <definedName name="_________________________PPC111">[40]MRATES!#REF!</definedName>
    <definedName name="_________________________PPC112">[40]MRATES!#REF!</definedName>
    <definedName name="_________________________PPC113">[40]MRATES!#REF!</definedName>
    <definedName name="_________________________PPC114">[40]MRATES!#REF!</definedName>
    <definedName name="_________________________PPC115">[40]MRATES!#REF!</definedName>
    <definedName name="_________________________PPC116">[40]MRATES!#REF!</definedName>
    <definedName name="_________________________PPC117">[40]MRATES!#REF!</definedName>
    <definedName name="_________________________PPC118">[40]MRATES!#REF!</definedName>
    <definedName name="_________________________PPC119">[40]MRATES!#REF!</definedName>
    <definedName name="_________________________PPC12">[40]MRATES!#REF!</definedName>
    <definedName name="_________________________PPC120">[40]MRATES!#REF!</definedName>
    <definedName name="_________________________PPC121">[40]MRATES!#REF!</definedName>
    <definedName name="_________________________PPC122">[40]MRATES!#REF!</definedName>
    <definedName name="_________________________PPC123">[40]MRATES!#REF!</definedName>
    <definedName name="_________________________PPC124">[40]MRATES!#REF!</definedName>
    <definedName name="_________________________PPC125">[40]MRATES!#REF!</definedName>
    <definedName name="_________________________PPC126">[40]MRATES!#REF!</definedName>
    <definedName name="_________________________PPC127">[40]MRATES!#REF!</definedName>
    <definedName name="_________________________PPC128">[40]MRATES!#REF!</definedName>
    <definedName name="_________________________PPC129">[40]MRATES!#REF!</definedName>
    <definedName name="_________________________PPC13">[40]MRATES!#REF!</definedName>
    <definedName name="_________________________PPC130">[40]MRATES!#REF!</definedName>
    <definedName name="_________________________PPC131">[40]MRATES!#REF!</definedName>
    <definedName name="_________________________PPC132">[40]MRATES!#REF!</definedName>
    <definedName name="_________________________PPC133">[40]MRATES!#REF!</definedName>
    <definedName name="_________________________PPC134">[40]MRATES!#REF!</definedName>
    <definedName name="_________________________PPC135">[40]MRATES!#REF!</definedName>
    <definedName name="_________________________PPC136">[40]MRATES!#REF!</definedName>
    <definedName name="_________________________PPC137">[40]MRATES!#REF!</definedName>
    <definedName name="_________________________PPC138">[40]MRATES!#REF!</definedName>
    <definedName name="_________________________PPC139">[40]MRATES!#REF!</definedName>
    <definedName name="_________________________PPC14">[40]MRATES!#REF!</definedName>
    <definedName name="_________________________PPC140">[40]MRATES!#REF!</definedName>
    <definedName name="_________________________PPC141">[40]MRATES!#REF!</definedName>
    <definedName name="_________________________PPC142">[40]MRATES!#REF!</definedName>
    <definedName name="_________________________PPC143">[40]MRATES!#REF!</definedName>
    <definedName name="_________________________PPC144">[40]MRATES!#REF!</definedName>
    <definedName name="_________________________PPC145">[40]MRATES!#REF!</definedName>
    <definedName name="_________________________PPC146">[40]MRATES!#REF!</definedName>
    <definedName name="_________________________PPC147">[40]MRATES!#REF!</definedName>
    <definedName name="_________________________PPC148">[40]MRATES!#REF!</definedName>
    <definedName name="_________________________PPC149">[40]MRATES!#REF!</definedName>
    <definedName name="_________________________PPC15">[40]MRATES!#REF!</definedName>
    <definedName name="_________________________PPC150">[40]MRATES!#REF!</definedName>
    <definedName name="_________________________PPC151">[40]MRATES!#REF!</definedName>
    <definedName name="_________________________PPC152">[40]MRATES!#REF!</definedName>
    <definedName name="_________________________PPC153">[40]MRATES!#REF!</definedName>
    <definedName name="_________________________PPC154">[40]MRATES!#REF!</definedName>
    <definedName name="_________________________PPC155">[40]MRATES!#REF!</definedName>
    <definedName name="_________________________PPC16">[40]MRATES!#REF!</definedName>
    <definedName name="_________________________PPC17">[40]MRATES!#REF!</definedName>
    <definedName name="_________________________PPC18">[40]MRATES!#REF!</definedName>
    <definedName name="_________________________PPC19">[40]MRATES!#REF!</definedName>
    <definedName name="_________________________PPC2">[40]MRATES!#REF!</definedName>
    <definedName name="_________________________PPC20">[40]MRATES!#REF!</definedName>
    <definedName name="_________________________PPC21">[40]MRATES!#REF!</definedName>
    <definedName name="_________________________PPC22">[40]MRATES!#REF!</definedName>
    <definedName name="_________________________PPC23">[40]MRATES!#REF!</definedName>
    <definedName name="_________________________PPC24">[40]MRATES!#REF!</definedName>
    <definedName name="_________________________PPC25">[40]MRATES!#REF!</definedName>
    <definedName name="_________________________PPC26">[40]MRATES!#REF!</definedName>
    <definedName name="_________________________PPC27">[40]MRATES!#REF!</definedName>
    <definedName name="_________________________PPC28">[40]MRATES!#REF!</definedName>
    <definedName name="_________________________PPC29">[40]MRATES!#REF!</definedName>
    <definedName name="_________________________PPC3">[40]MRATES!#REF!</definedName>
    <definedName name="_________________________PPC30">[40]MRATES!#REF!</definedName>
    <definedName name="_________________________PPC31">[40]MRATES!#REF!</definedName>
    <definedName name="_________________________PPC32">[40]MRATES!#REF!</definedName>
    <definedName name="_________________________PPC33">[40]MRATES!#REF!</definedName>
    <definedName name="_________________________PPC34">[40]MRATES!#REF!</definedName>
    <definedName name="_________________________PPC35">[40]MRATES!#REF!</definedName>
    <definedName name="_________________________PPC36">[40]MRATES!#REF!</definedName>
    <definedName name="_________________________PPC37">[40]MRATES!#REF!</definedName>
    <definedName name="_________________________PPC38">[40]MRATES!#REF!</definedName>
    <definedName name="_________________________PPC39">[40]MRATES!#REF!</definedName>
    <definedName name="_________________________PPC4">[40]MRATES!#REF!</definedName>
    <definedName name="_________________________PPC40">[40]MRATES!#REF!</definedName>
    <definedName name="_________________________PPC41">[40]MRATES!#REF!</definedName>
    <definedName name="_________________________PPC42">[40]MRATES!#REF!</definedName>
    <definedName name="_________________________PPC43">[40]MRATES!#REF!</definedName>
    <definedName name="_________________________PPC44">[40]MRATES!#REF!</definedName>
    <definedName name="_________________________PPC45">[40]MRATES!#REF!</definedName>
    <definedName name="_________________________PPC46">[40]MRATES!#REF!</definedName>
    <definedName name="_________________________PPC47">[40]MRATES!#REF!</definedName>
    <definedName name="_________________________PPC48">[40]MRATES!#REF!</definedName>
    <definedName name="_________________________PPC49">[40]MRATES!#REF!</definedName>
    <definedName name="_________________________PPC5">[40]MRATES!#REF!</definedName>
    <definedName name="_________________________PPC50">[40]MRATES!#REF!</definedName>
    <definedName name="_________________________PPC51">[40]MRATES!#REF!</definedName>
    <definedName name="_________________________PPC52">[40]MRATES!#REF!</definedName>
    <definedName name="_________________________PPC53">[40]MRATES!#REF!</definedName>
    <definedName name="_________________________PPC54">[40]MRATES!#REF!</definedName>
    <definedName name="_________________________PPC55">[40]MRATES!#REF!</definedName>
    <definedName name="_________________________PPC56">[40]MRATES!#REF!</definedName>
    <definedName name="_________________________PPC57">[40]MRATES!#REF!</definedName>
    <definedName name="_________________________PPC58">[40]MRATES!#REF!</definedName>
    <definedName name="_________________________PPC59">[40]MRATES!#REF!</definedName>
    <definedName name="_________________________PPC6">[40]MRATES!#REF!</definedName>
    <definedName name="_________________________PPC60">[40]MRATES!#REF!</definedName>
    <definedName name="_________________________PPC61">[40]MRATES!#REF!</definedName>
    <definedName name="_________________________PPC62">[40]MRATES!#REF!</definedName>
    <definedName name="_________________________PPC63">[40]MRATES!#REF!</definedName>
    <definedName name="_________________________PPC64">[40]MRATES!#REF!</definedName>
    <definedName name="_________________________PPC65">[40]MRATES!#REF!</definedName>
    <definedName name="_________________________PPC66">[40]MRATES!#REF!</definedName>
    <definedName name="_________________________PPC67">[40]MRATES!#REF!</definedName>
    <definedName name="_________________________PPC68">[40]MRATES!#REF!</definedName>
    <definedName name="_________________________PPC69">[40]MRATES!#REF!</definedName>
    <definedName name="_________________________PPC7">[40]MRATES!#REF!</definedName>
    <definedName name="_________________________PPC70">[40]MRATES!#REF!</definedName>
    <definedName name="_________________________PPC71">[40]MRATES!#REF!</definedName>
    <definedName name="_________________________PPC72">[40]MRATES!#REF!</definedName>
    <definedName name="_________________________PPC73">[40]MRATES!#REF!</definedName>
    <definedName name="_________________________PPC74">[40]MRATES!#REF!</definedName>
    <definedName name="_________________________PPC75">[40]MRATES!#REF!</definedName>
    <definedName name="_________________________PPC76">[40]MRATES!#REF!</definedName>
    <definedName name="_________________________PPC77">[40]MRATES!#REF!</definedName>
    <definedName name="_________________________PPC78">[40]MRATES!#REF!</definedName>
    <definedName name="_________________________PPC79">[40]MRATES!#REF!</definedName>
    <definedName name="_________________________PPC8">[40]MRATES!#REF!</definedName>
    <definedName name="_________________________PPC80">[40]MRATES!#REF!</definedName>
    <definedName name="_________________________PPC81">[40]MRATES!#REF!</definedName>
    <definedName name="_________________________PPC82">[40]MRATES!#REF!</definedName>
    <definedName name="_________________________PPC83">[40]MRATES!#REF!</definedName>
    <definedName name="_________________________PPC84">[40]MRATES!#REF!</definedName>
    <definedName name="_________________________PPC85">[40]MRATES!#REF!</definedName>
    <definedName name="_________________________PPC86">[40]MRATES!#REF!</definedName>
    <definedName name="_________________________PPC87">[40]MRATES!#REF!</definedName>
    <definedName name="_________________________PPC88">[40]MRATES!#REF!</definedName>
    <definedName name="_________________________PPC89">[40]MRATES!#REF!</definedName>
    <definedName name="_________________________PPC9">[40]MRATES!#REF!</definedName>
    <definedName name="_________________________PPC90">[40]MRATES!#REF!</definedName>
    <definedName name="_________________________PPC91">[40]MRATES!#REF!</definedName>
    <definedName name="_________________________PPC92">[40]MRATES!#REF!</definedName>
    <definedName name="_________________________PPC93">[40]MRATES!#REF!</definedName>
    <definedName name="_________________________PPC94">[40]MRATES!#REF!</definedName>
    <definedName name="_________________________PPC95">[40]MRATES!#REF!</definedName>
    <definedName name="_________________________PPD89">[40]MRATES!#REF!</definedName>
    <definedName name="_________________________pv2">#REF!</definedName>
    <definedName name="_________________________QS25" localSheetId="9">[38]MRATES!$G$17</definedName>
    <definedName name="_________________________QS25" localSheetId="11">[38]MRATES!$G$17</definedName>
    <definedName name="_________________________QS25" localSheetId="5">[39]MRATES!$G$17</definedName>
    <definedName name="_________________________QS25">[39]MRATES!$G$17</definedName>
    <definedName name="_________________________QS40" localSheetId="9">[38]MRATES!$G$18</definedName>
    <definedName name="_________________________QS40" localSheetId="11">[38]MRATES!$G$18</definedName>
    <definedName name="_________________________QS40" localSheetId="5">[39]MRATES!$G$18</definedName>
    <definedName name="_________________________QS40">[39]MRATES!$G$18</definedName>
    <definedName name="_________________________RMR1">#N/A</definedName>
    <definedName name="_________________________rr3">[24]v!$A$2:$E$51</definedName>
    <definedName name="_________________________rrr1">[24]r!$B$1:$I$145</definedName>
    <definedName name="_________________________SS10" localSheetId="9">[38]MRATES!$J$8</definedName>
    <definedName name="_________________________SS10" localSheetId="11">[38]MRATES!$J$8</definedName>
    <definedName name="_________________________SS10" localSheetId="5">[39]MRATES!$J$8</definedName>
    <definedName name="_________________________SS10">[39]MRATES!$J$8</definedName>
    <definedName name="_________________________SS12" localSheetId="9">[38]MRATES!$J$9</definedName>
    <definedName name="_________________________SS12" localSheetId="11">[38]MRATES!$J$9</definedName>
    <definedName name="_________________________SS12" localSheetId="5">[39]MRATES!$J$9</definedName>
    <definedName name="_________________________SS12">[39]MRATES!$J$9</definedName>
    <definedName name="_________________________SS150" localSheetId="9">[38]MRATES!$G$14</definedName>
    <definedName name="_________________________SS150" localSheetId="11">[38]MRATES!$G$14</definedName>
    <definedName name="_________________________SS150" localSheetId="5">[39]MRATES!$G$14</definedName>
    <definedName name="_________________________SS150">[39]MRATES!$G$14</definedName>
    <definedName name="_________________________SS20" localSheetId="9">[38]MRATES!$J$10</definedName>
    <definedName name="_________________________SS20" localSheetId="11">[38]MRATES!$J$10</definedName>
    <definedName name="_________________________SS20" localSheetId="5">[39]MRATES!$J$10</definedName>
    <definedName name="_________________________SS20">[39]MRATES!$J$10</definedName>
    <definedName name="_________________________SS225" localSheetId="9">[38]MRATES!$G$15</definedName>
    <definedName name="_________________________SS225" localSheetId="11">[38]MRATES!$G$15</definedName>
    <definedName name="_________________________SS225" localSheetId="5">[39]MRATES!$G$15</definedName>
    <definedName name="_________________________SS225">[39]MRATES!$G$15</definedName>
    <definedName name="_________________________SS25" localSheetId="9">[38]MRATES!$J$11</definedName>
    <definedName name="_________________________SS25" localSheetId="11">[38]MRATES!$J$11</definedName>
    <definedName name="_________________________SS25" localSheetId="5">[39]MRATES!$J$11</definedName>
    <definedName name="_________________________SS25">[39]MRATES!$J$11</definedName>
    <definedName name="_________________________SS300" localSheetId="9">[38]MRATES!$G$16</definedName>
    <definedName name="_________________________SS300" localSheetId="11">[38]MRATES!$G$16</definedName>
    <definedName name="_________________________SS300" localSheetId="5">[39]MRATES!$G$16</definedName>
    <definedName name="_________________________SS300">[39]MRATES!$G$16</definedName>
    <definedName name="_________________________SS40" localSheetId="9">[38]MRATES!$J$12</definedName>
    <definedName name="_________________________SS40" localSheetId="11">[38]MRATES!$J$12</definedName>
    <definedName name="_________________________SS40" localSheetId="5">[39]MRATES!$J$12</definedName>
    <definedName name="_________________________SS40">[39]MRATES!$J$12</definedName>
    <definedName name="_________________________SS6" localSheetId="9">[38]MRATES!$J$7</definedName>
    <definedName name="_________________________SS6" localSheetId="11">[38]MRATES!$J$7</definedName>
    <definedName name="_________________________SS6" localSheetId="5">[39]MRATES!$J$7</definedName>
    <definedName name="_________________________SS6">[39]MRATES!$J$7</definedName>
    <definedName name="_________________________var1">#REF!</definedName>
    <definedName name="_________________________var4">#REF!</definedName>
    <definedName name="________________________bla1">[21]leads!$H$7</definedName>
    <definedName name="________________________BTC1">#REF!</definedName>
    <definedName name="________________________BTC10">#REF!</definedName>
    <definedName name="________________________BTC11">#REF!</definedName>
    <definedName name="________________________BTC12">#REF!</definedName>
    <definedName name="________________________BTC2">#REF!</definedName>
    <definedName name="________________________BTC3">#REF!</definedName>
    <definedName name="________________________BTC4">#REF!</definedName>
    <definedName name="________________________BTC5">#REF!</definedName>
    <definedName name="________________________BTC6">#REF!</definedName>
    <definedName name="________________________BTC7">#REF!</definedName>
    <definedName name="________________________BTC8">#REF!</definedName>
    <definedName name="________________________BTC9">#REF!</definedName>
    <definedName name="________________________BTR1">#REF!</definedName>
    <definedName name="________________________BTR10">#REF!</definedName>
    <definedName name="________________________BTR11">#REF!</definedName>
    <definedName name="________________________BTR12">#REF!</definedName>
    <definedName name="________________________BTR2">#REF!</definedName>
    <definedName name="________________________BTR3">#REF!</definedName>
    <definedName name="________________________BTR4">#REF!</definedName>
    <definedName name="________________________BTR5">#REF!</definedName>
    <definedName name="________________________BTR6">#REF!</definedName>
    <definedName name="________________________BTR7">#REF!</definedName>
    <definedName name="________________________BTR8">#REF!</definedName>
    <definedName name="________________________BTR9">#REF!</definedName>
    <definedName name="________________________BTS1">#REF!</definedName>
    <definedName name="________________________BTS10">#REF!</definedName>
    <definedName name="________________________BTS11">#REF!</definedName>
    <definedName name="________________________BTS12">#REF!</definedName>
    <definedName name="________________________BTS2">#REF!</definedName>
    <definedName name="________________________BTS3">#REF!</definedName>
    <definedName name="________________________BTS4">#REF!</definedName>
    <definedName name="________________________BTS5">#REF!</definedName>
    <definedName name="________________________BTS6">#REF!</definedName>
    <definedName name="________________________BTS7">#REF!</definedName>
    <definedName name="________________________BTS8">#REF!</definedName>
    <definedName name="________________________BTS9">#REF!</definedName>
    <definedName name="________________________can430">40.73</definedName>
    <definedName name="________________________can435">43.3</definedName>
    <definedName name="________________________CCW1">#REF!</definedName>
    <definedName name="________________________CCW2">#REF!</definedName>
    <definedName name="________________________cur1">#REF!</definedName>
    <definedName name="________________________GBS11">#REF!</definedName>
    <definedName name="________________________GBS110">#REF!</definedName>
    <definedName name="________________________GBS111">#REF!</definedName>
    <definedName name="________________________GBS112">#REF!</definedName>
    <definedName name="________________________GBS12">#REF!</definedName>
    <definedName name="________________________GBS13">#REF!</definedName>
    <definedName name="________________________GBS14">#REF!</definedName>
    <definedName name="________________________GBS15">#REF!</definedName>
    <definedName name="________________________GBS16">#REF!</definedName>
    <definedName name="________________________GBS17">#REF!</definedName>
    <definedName name="________________________GBS18">#REF!</definedName>
    <definedName name="________________________GBS19">#REF!</definedName>
    <definedName name="________________________GBS21">#REF!</definedName>
    <definedName name="________________________GBS210">#REF!</definedName>
    <definedName name="________________________GBS211">#REF!</definedName>
    <definedName name="________________________GBS212">#REF!</definedName>
    <definedName name="________________________GBS22">#REF!</definedName>
    <definedName name="________________________GBS23">#REF!</definedName>
    <definedName name="________________________GBS24">#REF!</definedName>
    <definedName name="________________________GBS25">#REF!</definedName>
    <definedName name="________________________GBS26">#REF!</definedName>
    <definedName name="________________________GBS27">#REF!</definedName>
    <definedName name="________________________GBS28">#REF!</definedName>
    <definedName name="________________________GBS29">#REF!</definedName>
    <definedName name="________________________IRC12" localSheetId="9">[41]MRATES!$M$9</definedName>
    <definedName name="________________________IRC12" localSheetId="11">[41]MRATES!$M$9</definedName>
    <definedName name="________________________IRC12" localSheetId="5">[39]MRATES!$M$10</definedName>
    <definedName name="________________________IRC12">[42]MRATES!$M$9</definedName>
    <definedName name="________________________IRC19" localSheetId="9">[41]MRATES!$M$10</definedName>
    <definedName name="________________________IRC19" localSheetId="11">[41]MRATES!$M$10</definedName>
    <definedName name="________________________IRC19" localSheetId="5">[39]MRATES!$M$11</definedName>
    <definedName name="________________________IRC19">[42]MRATES!$M$10</definedName>
    <definedName name="________________________IRC25" localSheetId="9">[41]MRATES!$M$11</definedName>
    <definedName name="________________________IRC25" localSheetId="11">[41]MRATES!$M$11</definedName>
    <definedName name="________________________IRC25" localSheetId="5">[39]MRATES!$M$12</definedName>
    <definedName name="________________________IRC25">[42]MRATES!$M$11</definedName>
    <definedName name="________________________IRC40" localSheetId="9">[41]MRATES!$M$12</definedName>
    <definedName name="________________________IRC40" localSheetId="11">[41]MRATES!$M$12</definedName>
    <definedName name="________________________IRC40" localSheetId="5">[39]MRATES!$M$13</definedName>
    <definedName name="________________________IRC40">[42]MRATES!$M$12</definedName>
    <definedName name="________________________IRC5" localSheetId="9">[41]MRATES!$M$7</definedName>
    <definedName name="________________________IRC5" localSheetId="11">[41]MRATES!$M$7</definedName>
    <definedName name="________________________IRC5" localSheetId="5">[39]MRATES!$M$8</definedName>
    <definedName name="________________________IRC5">[42]MRATES!$M$7</definedName>
    <definedName name="________________________IRC50" localSheetId="9">[38]MRATES!$M$14</definedName>
    <definedName name="________________________IRC50" localSheetId="11">[38]MRATES!$M$14</definedName>
    <definedName name="________________________IRC50" localSheetId="5">[39]MRATES!$M$14</definedName>
    <definedName name="________________________IRC50">[39]MRATES!$M$14</definedName>
    <definedName name="________________________IRC60" localSheetId="9">[38]MRATES!$M$15</definedName>
    <definedName name="________________________IRC60" localSheetId="11">[38]MRATES!$M$15</definedName>
    <definedName name="________________________IRC60" localSheetId="5">[39]MRATES!$M$15</definedName>
    <definedName name="________________________IRC60">[39]MRATES!$M$15</definedName>
    <definedName name="________________________IRC9" localSheetId="9">[41]MRATES!$M$8</definedName>
    <definedName name="________________________IRC9" localSheetId="11">[41]MRATES!$M$8</definedName>
    <definedName name="________________________IRC9" localSheetId="5">[39]MRATES!$M$9</definedName>
    <definedName name="________________________IRC9">[42]MRATES!$M$8</definedName>
    <definedName name="________________________l1">#REF!</definedName>
    <definedName name="________________________l12">#REF!</definedName>
    <definedName name="________________________l2">#REF!</definedName>
    <definedName name="________________________l3">#REF!</definedName>
    <definedName name="________________________l4">[22]Sheet1!$W$2:$Y$103</definedName>
    <definedName name="________________________l5">#REF!</definedName>
    <definedName name="________________________l6">#REF!</definedName>
    <definedName name="________________________l7">[23]r!$F$4</definedName>
    <definedName name="________________________l8">#REF!</definedName>
    <definedName name="________________________l9">#REF!</definedName>
    <definedName name="________________________LJ6">#REF!</definedName>
    <definedName name="________________________lj600">#REF!</definedName>
    <definedName name="________________________lj900">#REF!</definedName>
    <definedName name="________________________LL3">#REF!</definedName>
    <definedName name="________________________MA1">#REF!</definedName>
    <definedName name="________________________MA2">#REF!</definedName>
    <definedName name="________________________Met22">#REF!</definedName>
    <definedName name="________________________Met45">#REF!</definedName>
    <definedName name="________________________MEt55">#REF!</definedName>
    <definedName name="________________________Met63">#REF!</definedName>
    <definedName name="________________________ML21">#REF!</definedName>
    <definedName name="________________________ML210">#REF!</definedName>
    <definedName name="________________________ML211">#REF!</definedName>
    <definedName name="________________________ML212">#REF!</definedName>
    <definedName name="________________________ML22">#REF!</definedName>
    <definedName name="________________________ML23">#REF!</definedName>
    <definedName name="________________________ML24">#REF!</definedName>
    <definedName name="________________________ML25">#REF!</definedName>
    <definedName name="________________________ML26">#REF!</definedName>
    <definedName name="________________________ML27">#REF!</definedName>
    <definedName name="________________________ML28">#REF!</definedName>
    <definedName name="________________________ML29">#REF!</definedName>
    <definedName name="________________________ML31">#REF!</definedName>
    <definedName name="________________________ML310">#REF!</definedName>
    <definedName name="________________________ML311">#REF!</definedName>
    <definedName name="________________________ML312">#REF!</definedName>
    <definedName name="________________________ML32">#REF!</definedName>
    <definedName name="________________________ML33">#REF!</definedName>
    <definedName name="________________________ML34">#REF!</definedName>
    <definedName name="________________________ML35">#REF!</definedName>
    <definedName name="________________________ML36">#REF!</definedName>
    <definedName name="________________________ML37">#REF!</definedName>
    <definedName name="________________________ML38">#REF!</definedName>
    <definedName name="________________________ML39">#REF!</definedName>
    <definedName name="________________________ML7">#REF!</definedName>
    <definedName name="________________________ML8">#REF!</definedName>
    <definedName name="________________________ML9">#REF!</definedName>
    <definedName name="________________________mm1">#REF!</definedName>
    <definedName name="________________________mm1000">#REF!</definedName>
    <definedName name="________________________mm11">#REF!</definedName>
    <definedName name="________________________mm111">[23]r!$F$4</definedName>
    <definedName name="________________________mm600">#REF!</definedName>
    <definedName name="________________________mm800">#REF!</definedName>
    <definedName name="________________________MS6" localSheetId="9">[38]MRATES!$P$51</definedName>
    <definedName name="________________________MS6" localSheetId="11">[38]MRATES!$P$51</definedName>
    <definedName name="________________________MS6" localSheetId="5">[39]MRATES!$P$51</definedName>
    <definedName name="________________________MS6">[39]MRATES!$P$51</definedName>
    <definedName name="________________________OH1" localSheetId="9">[43]MRATES!$C$35</definedName>
    <definedName name="________________________OH1" localSheetId="11">[43]MRATES!$C$35</definedName>
    <definedName name="________________________OH1" localSheetId="5">[44]MRATES!$C$35</definedName>
    <definedName name="________________________OH1">[44]MRATES!$C$35</definedName>
    <definedName name="________________________PC1">#REF!</definedName>
    <definedName name="________________________PC10">#REF!</definedName>
    <definedName name="________________________PC11">#REF!</definedName>
    <definedName name="________________________PC12">#REF!</definedName>
    <definedName name="________________________pc2">#REF!</definedName>
    <definedName name="________________________PC3">#REF!</definedName>
    <definedName name="________________________PC4">#REF!</definedName>
    <definedName name="________________________PC5">#REF!</definedName>
    <definedName name="________________________PC6">#REF!</definedName>
    <definedName name="________________________pc600">#REF!</definedName>
    <definedName name="________________________PC7">#REF!</definedName>
    <definedName name="________________________PC8">#REF!</definedName>
    <definedName name="________________________PC9">#REF!</definedName>
    <definedName name="________________________pc900">#REF!</definedName>
    <definedName name="________________________PPA14">#REF!</definedName>
    <definedName name="________________________PPB154">#REF!</definedName>
    <definedName name="________________________PPB155">#REF!</definedName>
    <definedName name="________________________PPB16">#REF!</definedName>
    <definedName name="________________________PPB17">#REF!</definedName>
    <definedName name="________________________PPB18">#REF!</definedName>
    <definedName name="________________________PPB19">#REF!</definedName>
    <definedName name="________________________PPB2">#REF!</definedName>
    <definedName name="________________________PPB20">#REF!</definedName>
    <definedName name="________________________PPB21">#REF!</definedName>
    <definedName name="________________________PPB22">#REF!</definedName>
    <definedName name="________________________PPB23">#REF!</definedName>
    <definedName name="________________________PPB24">#REF!</definedName>
    <definedName name="________________________PPB25">#REF!</definedName>
    <definedName name="________________________PPB26">#REF!</definedName>
    <definedName name="________________________PPB27">#REF!</definedName>
    <definedName name="________________________PPB28">#REF!</definedName>
    <definedName name="________________________PPB29">#REF!</definedName>
    <definedName name="________________________PPB3">#REF!</definedName>
    <definedName name="________________________PPB30">#REF!</definedName>
    <definedName name="________________________PPB31">#REF!</definedName>
    <definedName name="________________________PPB32">#REF!</definedName>
    <definedName name="________________________PPB33">#REF!</definedName>
    <definedName name="________________________PPB34">#REF!</definedName>
    <definedName name="________________________PPB35">#REF!</definedName>
    <definedName name="________________________PPB36">#REF!</definedName>
    <definedName name="________________________PPB37">#REF!</definedName>
    <definedName name="________________________PPB38">#REF!</definedName>
    <definedName name="________________________PPB39">#REF!</definedName>
    <definedName name="________________________PPB4">#REF!</definedName>
    <definedName name="________________________PPB40">#REF!</definedName>
    <definedName name="________________________PPB41">#REF!</definedName>
    <definedName name="________________________PPB42">#REF!</definedName>
    <definedName name="________________________PPB43">#REF!</definedName>
    <definedName name="________________________PPB44">#REF!</definedName>
    <definedName name="________________________PPB45">#REF!</definedName>
    <definedName name="________________________PPB46">#REF!</definedName>
    <definedName name="________________________PPB47">#REF!</definedName>
    <definedName name="________________________PPB48">#REF!</definedName>
    <definedName name="________________________PPB49">#REF!</definedName>
    <definedName name="________________________PPB5">#REF!</definedName>
    <definedName name="________________________PPB50">#REF!</definedName>
    <definedName name="________________________PPB51">#REF!</definedName>
    <definedName name="________________________PPB52">#REF!</definedName>
    <definedName name="________________________PPB53">#REF!</definedName>
    <definedName name="________________________PPB54">#REF!</definedName>
    <definedName name="________________________PPB55">#REF!</definedName>
    <definedName name="________________________PPB56">#REF!</definedName>
    <definedName name="________________________PPB57">#REF!</definedName>
    <definedName name="________________________PPB58">#REF!</definedName>
    <definedName name="________________________PPB59">#REF!</definedName>
    <definedName name="________________________PPB6">#REF!</definedName>
    <definedName name="________________________PPB60">#REF!</definedName>
    <definedName name="________________________PPB61">#REF!</definedName>
    <definedName name="________________________PPB62">#REF!</definedName>
    <definedName name="________________________PPB63">#REF!</definedName>
    <definedName name="________________________PPB64">#REF!</definedName>
    <definedName name="________________________PPB65">#REF!</definedName>
    <definedName name="________________________PPB66">#REF!</definedName>
    <definedName name="________________________PPB67">#REF!</definedName>
    <definedName name="________________________PPB68">#REF!</definedName>
    <definedName name="________________________PPB69">#REF!</definedName>
    <definedName name="________________________PPB7">#REF!</definedName>
    <definedName name="________________________PPB70">#REF!</definedName>
    <definedName name="________________________PPB71">#REF!</definedName>
    <definedName name="________________________PPB72">#REF!</definedName>
    <definedName name="________________________PPB73">#REF!</definedName>
    <definedName name="________________________PPB74">#REF!</definedName>
    <definedName name="________________________PPB75">#REF!</definedName>
    <definedName name="________________________PPB76">#REF!</definedName>
    <definedName name="________________________PPB77">#REF!</definedName>
    <definedName name="________________________PPB78">#REF!</definedName>
    <definedName name="________________________PPB79">#REF!</definedName>
    <definedName name="________________________PPB8">#REF!</definedName>
    <definedName name="________________________PPB80">#REF!</definedName>
    <definedName name="________________________PPB81">#REF!</definedName>
    <definedName name="________________________PPB82">#REF!</definedName>
    <definedName name="________________________PPB83">#REF!</definedName>
    <definedName name="________________________PPB84">#REF!</definedName>
    <definedName name="________________________PPB85">#REF!</definedName>
    <definedName name="________________________PPB86">#REF!</definedName>
    <definedName name="________________________PPB87">#REF!</definedName>
    <definedName name="________________________PPB88">#REF!</definedName>
    <definedName name="________________________PPB89">#REF!</definedName>
    <definedName name="________________________PPB9">#REF!</definedName>
    <definedName name="________________________PPB90">#REF!</definedName>
    <definedName name="________________________PPB91">#REF!</definedName>
    <definedName name="________________________PPB92">#REF!</definedName>
    <definedName name="________________________PPB93">#REF!</definedName>
    <definedName name="________________________PPB94">#REF!</definedName>
    <definedName name="________________________PPB95">#REF!</definedName>
    <definedName name="________________________PPB96">#REF!</definedName>
    <definedName name="________________________PPB97">#REF!</definedName>
    <definedName name="________________________PPB98">#REF!</definedName>
    <definedName name="________________________PPB99">#REF!</definedName>
    <definedName name="________________________PPC1">#REF!</definedName>
    <definedName name="________________________PPC10">#REF!</definedName>
    <definedName name="________________________PPC100">#REF!</definedName>
    <definedName name="________________________PPC101">#REF!</definedName>
    <definedName name="________________________PPC102">#REF!</definedName>
    <definedName name="________________________PPC103">#REF!</definedName>
    <definedName name="________________________PPC104">#REF!</definedName>
    <definedName name="________________________PPC105">#REF!</definedName>
    <definedName name="________________________PPC106">#REF!</definedName>
    <definedName name="________________________PPC107">#REF!</definedName>
    <definedName name="________________________PPC108">#REF!</definedName>
    <definedName name="________________________PPC109">#REF!</definedName>
    <definedName name="________________________PPC11">#REF!</definedName>
    <definedName name="________________________PPC110">#REF!</definedName>
    <definedName name="________________________PPC111">#REF!</definedName>
    <definedName name="________________________PPC112">#REF!</definedName>
    <definedName name="________________________PPC113">#REF!</definedName>
    <definedName name="________________________PPC114">#REF!</definedName>
    <definedName name="________________________PPC115">#REF!</definedName>
    <definedName name="________________________PPC116">#REF!</definedName>
    <definedName name="________________________PPC117">#REF!</definedName>
    <definedName name="________________________PPC118">#REF!</definedName>
    <definedName name="________________________PPC119">#REF!</definedName>
    <definedName name="________________________PPC12">#REF!</definedName>
    <definedName name="________________________PPC120">#REF!</definedName>
    <definedName name="________________________PPC121">#REF!</definedName>
    <definedName name="________________________PPC122">#REF!</definedName>
    <definedName name="________________________PPC123">#REF!</definedName>
    <definedName name="________________________PPC124">#REF!</definedName>
    <definedName name="________________________PPC125">#REF!</definedName>
    <definedName name="________________________PPC126">#REF!</definedName>
    <definedName name="________________________PPC127">#REF!</definedName>
    <definedName name="________________________PPC128">#REF!</definedName>
    <definedName name="________________________PPC129">#REF!</definedName>
    <definedName name="________________________PPC13">#REF!</definedName>
    <definedName name="________________________PPC130">#REF!</definedName>
    <definedName name="________________________PPC131">#REF!</definedName>
    <definedName name="________________________PPC132">#REF!</definedName>
    <definedName name="________________________PPC133">#REF!</definedName>
    <definedName name="________________________PPC134">#REF!</definedName>
    <definedName name="________________________PPC135">#REF!</definedName>
    <definedName name="________________________PPC136">#REF!</definedName>
    <definedName name="________________________PPC137">#REF!</definedName>
    <definedName name="________________________PPC138">#REF!</definedName>
    <definedName name="________________________PPC139">#REF!</definedName>
    <definedName name="________________________PPC14">#REF!</definedName>
    <definedName name="________________________PPC140">#REF!</definedName>
    <definedName name="________________________PPC141">#REF!</definedName>
    <definedName name="________________________PPC142">#REF!</definedName>
    <definedName name="________________________PPC143">#REF!</definedName>
    <definedName name="________________________PPC144">#REF!</definedName>
    <definedName name="________________________PPC145">#REF!</definedName>
    <definedName name="________________________PPC146">#REF!</definedName>
    <definedName name="________________________PPC147">#REF!</definedName>
    <definedName name="________________________PPC148">#REF!</definedName>
    <definedName name="________________________PPC149">#REF!</definedName>
    <definedName name="________________________PPC15">#REF!</definedName>
    <definedName name="________________________PPC150">#REF!</definedName>
    <definedName name="________________________PPC151">#REF!</definedName>
    <definedName name="________________________PPC152">#REF!</definedName>
    <definedName name="________________________PPC153">#REF!</definedName>
    <definedName name="________________________PPC154">#REF!</definedName>
    <definedName name="________________________PPC155">#REF!</definedName>
    <definedName name="________________________PPC16">#REF!</definedName>
    <definedName name="________________________PPC17">#REF!</definedName>
    <definedName name="________________________PPC18">#REF!</definedName>
    <definedName name="________________________PPC19">#REF!</definedName>
    <definedName name="________________________PPC2">#REF!</definedName>
    <definedName name="________________________PPC20">#REF!</definedName>
    <definedName name="________________________PPC21">#REF!</definedName>
    <definedName name="________________________PPC22">#REF!</definedName>
    <definedName name="________________________PPC23">#REF!</definedName>
    <definedName name="________________________PPC24">#REF!</definedName>
    <definedName name="________________________PPC25">#REF!</definedName>
    <definedName name="________________________PPC26">#REF!</definedName>
    <definedName name="________________________PPC27">#REF!</definedName>
    <definedName name="________________________PPC28">#REF!</definedName>
    <definedName name="________________________PPC29">#REF!</definedName>
    <definedName name="________________________PPC3">#REF!</definedName>
    <definedName name="________________________PPC30">#REF!</definedName>
    <definedName name="________________________PPC31">#REF!</definedName>
    <definedName name="________________________PPC32">#REF!</definedName>
    <definedName name="________________________PPC33">#REF!</definedName>
    <definedName name="________________________PPC34">#REF!</definedName>
    <definedName name="________________________PPC35">#REF!</definedName>
    <definedName name="________________________PPC36">#REF!</definedName>
    <definedName name="________________________PPC37">#REF!</definedName>
    <definedName name="________________________PPC38">#REF!</definedName>
    <definedName name="________________________PPC39">#REF!</definedName>
    <definedName name="________________________PPC4">#REF!</definedName>
    <definedName name="________________________PPC40">#REF!</definedName>
    <definedName name="________________________PPC41">#REF!</definedName>
    <definedName name="________________________PPC42">#REF!</definedName>
    <definedName name="________________________PPC43">#REF!</definedName>
    <definedName name="________________________PPC44">#REF!</definedName>
    <definedName name="________________________PPC45">#REF!</definedName>
    <definedName name="________________________PPC46">#REF!</definedName>
    <definedName name="________________________PPC47">#REF!</definedName>
    <definedName name="________________________PPC48">#REF!</definedName>
    <definedName name="________________________PPC49">#REF!</definedName>
    <definedName name="________________________PPC5">#REF!</definedName>
    <definedName name="________________________PPC50">#REF!</definedName>
    <definedName name="________________________PPC51">#REF!</definedName>
    <definedName name="________________________PPC52">#REF!</definedName>
    <definedName name="________________________PPC53">#REF!</definedName>
    <definedName name="________________________PPC54">#REF!</definedName>
    <definedName name="________________________PPC55">#REF!</definedName>
    <definedName name="________________________PPC56">#REF!</definedName>
    <definedName name="________________________PPC57">#REF!</definedName>
    <definedName name="________________________PPC58">#REF!</definedName>
    <definedName name="________________________PPC59">#REF!</definedName>
    <definedName name="________________________PPC6">#REF!</definedName>
    <definedName name="________________________PPC60">#REF!</definedName>
    <definedName name="________________________PPC61">#REF!</definedName>
    <definedName name="________________________PPC62">#REF!</definedName>
    <definedName name="________________________PPC63">#REF!</definedName>
    <definedName name="________________________PPC64">#REF!</definedName>
    <definedName name="________________________PPC65">#REF!</definedName>
    <definedName name="________________________PPC66">#REF!</definedName>
    <definedName name="________________________PPC67">#REF!</definedName>
    <definedName name="________________________PPC68">#REF!</definedName>
    <definedName name="________________________PPC69">#REF!</definedName>
    <definedName name="________________________PPC7">#REF!</definedName>
    <definedName name="________________________PPC70">#REF!</definedName>
    <definedName name="________________________PPC71">#REF!</definedName>
    <definedName name="________________________PPC72">#REF!</definedName>
    <definedName name="________________________PPC73">#REF!</definedName>
    <definedName name="________________________PPC74">#REF!</definedName>
    <definedName name="________________________PPC75">#REF!</definedName>
    <definedName name="________________________PPC76">#REF!</definedName>
    <definedName name="________________________PPC77">#REF!</definedName>
    <definedName name="________________________PPC78">#REF!</definedName>
    <definedName name="________________________PPC79">#REF!</definedName>
    <definedName name="________________________PPC8">#REF!</definedName>
    <definedName name="________________________PPC80">#REF!</definedName>
    <definedName name="________________________PPC81">#REF!</definedName>
    <definedName name="________________________PPC82">#REF!</definedName>
    <definedName name="________________________PPC83">#REF!</definedName>
    <definedName name="________________________PPC84">#REF!</definedName>
    <definedName name="________________________PPC85">#REF!</definedName>
    <definedName name="________________________PPC86">#REF!</definedName>
    <definedName name="________________________PPC87">#REF!</definedName>
    <definedName name="________________________PPC88">#REF!</definedName>
    <definedName name="________________________PPC89">#REF!</definedName>
    <definedName name="________________________PPC9">#REF!</definedName>
    <definedName name="________________________PPC90">#REF!</definedName>
    <definedName name="________________________PPC91">#REF!</definedName>
    <definedName name="________________________PPC92">#REF!</definedName>
    <definedName name="________________________PPC93">#REF!</definedName>
    <definedName name="________________________PPC94">#REF!</definedName>
    <definedName name="________________________PPC95">#REF!</definedName>
    <definedName name="________________________PPD114">#REF!</definedName>
    <definedName name="________________________PPD89">#REF!</definedName>
    <definedName name="________________________pv2">#REF!</definedName>
    <definedName name="________________________QS25" localSheetId="9">[38]MRATES!$G$17</definedName>
    <definedName name="________________________QS25" localSheetId="11">[38]MRATES!$G$17</definedName>
    <definedName name="________________________QS25" localSheetId="5">[39]MRATES!$G$17</definedName>
    <definedName name="________________________QS25">[39]MRATES!$G$17</definedName>
    <definedName name="________________________QS40" localSheetId="9">[38]MRATES!$G$18</definedName>
    <definedName name="________________________QS40" localSheetId="11">[38]MRATES!$G$18</definedName>
    <definedName name="________________________QS40" localSheetId="5">[39]MRATES!$G$18</definedName>
    <definedName name="________________________QS40">[39]MRATES!$G$18</definedName>
    <definedName name="________________________RMR1">#N/A</definedName>
    <definedName name="________________________rr3">[24]v!$A$2:$E$51</definedName>
    <definedName name="________________________rrr1">[24]r!$B$1:$I$145</definedName>
    <definedName name="________________________SS10" localSheetId="9">[41]MRATES!$J$7</definedName>
    <definedName name="________________________SS10" localSheetId="11">[41]MRATES!$J$7</definedName>
    <definedName name="________________________SS10" localSheetId="5">[39]MRATES!$J$8</definedName>
    <definedName name="________________________SS10">[42]MRATES!$J$7</definedName>
    <definedName name="________________________SS12" localSheetId="9">[41]MRATES!$J$8</definedName>
    <definedName name="________________________SS12" localSheetId="11">[41]MRATES!$J$8</definedName>
    <definedName name="________________________SS12" localSheetId="5">[39]MRATES!$J$9</definedName>
    <definedName name="________________________SS12">[42]MRATES!$J$8</definedName>
    <definedName name="________________________SS150" localSheetId="9">[38]MRATES!$G$14</definedName>
    <definedName name="________________________SS150" localSheetId="11">[38]MRATES!$G$14</definedName>
    <definedName name="________________________SS150" localSheetId="5">[39]MRATES!$G$14</definedName>
    <definedName name="________________________SS150">[39]MRATES!$G$14</definedName>
    <definedName name="________________________SS20" localSheetId="9">[41]MRATES!$J$9</definedName>
    <definedName name="________________________SS20" localSheetId="11">[41]MRATES!$J$9</definedName>
    <definedName name="________________________SS20" localSheetId="5">[39]MRATES!$J$10</definedName>
    <definedName name="________________________SS20">[42]MRATES!$J$9</definedName>
    <definedName name="________________________SS225" localSheetId="9">[41]MRATES!$G$14</definedName>
    <definedName name="________________________SS225" localSheetId="11">[41]MRATES!$G$14</definedName>
    <definedName name="________________________SS225" localSheetId="5">[39]MRATES!$G$15</definedName>
    <definedName name="________________________SS225">[42]MRATES!$G$14</definedName>
    <definedName name="________________________SS25" localSheetId="9">[41]MRATES!$J$10</definedName>
    <definedName name="________________________SS25" localSheetId="11">[41]MRATES!$J$10</definedName>
    <definedName name="________________________SS25" localSheetId="5">[39]MRATES!$J$11</definedName>
    <definedName name="________________________SS25">[42]MRATES!$J$10</definedName>
    <definedName name="________________________SS300" localSheetId="9">[38]MRATES!$G$16</definedName>
    <definedName name="________________________SS300" localSheetId="11">[38]MRATES!$G$16</definedName>
    <definedName name="________________________SS300" localSheetId="5">[39]MRATES!$G$16</definedName>
    <definedName name="________________________SS300">[39]MRATES!$G$16</definedName>
    <definedName name="________________________SS40" localSheetId="9">[41]MRATES!$J$11</definedName>
    <definedName name="________________________SS40" localSheetId="11">[41]MRATES!$J$11</definedName>
    <definedName name="________________________SS40" localSheetId="5">[39]MRATES!$J$12</definedName>
    <definedName name="________________________SS40">[42]MRATES!$J$11</definedName>
    <definedName name="________________________SS6" localSheetId="9">[41]MRATES!$J$6</definedName>
    <definedName name="________________________SS6" localSheetId="11">[41]MRATES!$J$6</definedName>
    <definedName name="________________________SS6" localSheetId="5">[39]MRATES!$J$7</definedName>
    <definedName name="________________________SS6">[42]MRATES!$J$6</definedName>
    <definedName name="________________________var1">#REF!</definedName>
    <definedName name="________________________var4">#REF!</definedName>
    <definedName name="________________________vat1">#REF!</definedName>
    <definedName name="_______________________bla1">[21]leads!$H$7</definedName>
    <definedName name="_______________________BSG100">#REF!</definedName>
    <definedName name="_______________________BSG150">#REF!</definedName>
    <definedName name="_______________________BSG5">#REF!</definedName>
    <definedName name="_______________________BSG75">#REF!</definedName>
    <definedName name="_______________________BTC13">#REF!</definedName>
    <definedName name="_______________________BTC14">#REF!</definedName>
    <definedName name="_______________________BTC15">#REF!</definedName>
    <definedName name="_______________________BTC16">#REF!</definedName>
    <definedName name="_______________________BTC17">#REF!</definedName>
    <definedName name="_______________________BTC18">#REF!</definedName>
    <definedName name="_______________________BTC19">#REF!</definedName>
    <definedName name="_______________________BTC20">#REF!</definedName>
    <definedName name="_______________________BTC21">#REF!</definedName>
    <definedName name="_______________________BTC22">#REF!</definedName>
    <definedName name="_______________________BTC23">#REF!</definedName>
    <definedName name="_______________________BTC24">#REF!</definedName>
    <definedName name="_______________________BTR13">#REF!</definedName>
    <definedName name="_______________________BTR14">#REF!</definedName>
    <definedName name="_______________________BTR15">#REF!</definedName>
    <definedName name="_______________________BTR16">#REF!</definedName>
    <definedName name="_______________________BTR17">#REF!</definedName>
    <definedName name="_______________________BTR18">#REF!</definedName>
    <definedName name="_______________________BTR19">#REF!</definedName>
    <definedName name="_______________________BTR20">#REF!</definedName>
    <definedName name="_______________________BTR21">#REF!</definedName>
    <definedName name="_______________________BTR22">#REF!</definedName>
    <definedName name="_______________________BTR23">#REF!</definedName>
    <definedName name="_______________________BTR24">#REF!</definedName>
    <definedName name="_______________________BTS13">#REF!</definedName>
    <definedName name="_______________________BTS14">#REF!</definedName>
    <definedName name="_______________________BTS15">#REF!</definedName>
    <definedName name="_______________________BTS16">#REF!</definedName>
    <definedName name="_______________________BTS17">#REF!</definedName>
    <definedName name="_______________________BTS18">#REF!</definedName>
    <definedName name="_______________________BTS19">#REF!</definedName>
    <definedName name="_______________________BTS20">#REF!</definedName>
    <definedName name="_______________________BTS21">#REF!</definedName>
    <definedName name="_______________________BTS22">#REF!</definedName>
    <definedName name="_______________________BTS23">#REF!</definedName>
    <definedName name="_______________________BTS24">#REF!</definedName>
    <definedName name="_______________________can430">40.73</definedName>
    <definedName name="_______________________can435">43.3</definedName>
    <definedName name="_______________________CCW1">#REF!</definedName>
    <definedName name="_______________________CCW2">#REF!</definedName>
    <definedName name="_______________________cur1">#REF!</definedName>
    <definedName name="_______________________GBS113">#REF!</definedName>
    <definedName name="_______________________GBS114">#REF!</definedName>
    <definedName name="_______________________GBS115">#REF!</definedName>
    <definedName name="_______________________GBS116">#REF!</definedName>
    <definedName name="_______________________GBS117">#REF!</definedName>
    <definedName name="_______________________GBS118">#REF!</definedName>
    <definedName name="_______________________GBS119">#REF!</definedName>
    <definedName name="_______________________GBS120">#REF!</definedName>
    <definedName name="_______________________GBS121">#REF!</definedName>
    <definedName name="_______________________GBS122">#REF!</definedName>
    <definedName name="_______________________GBS123">#REF!</definedName>
    <definedName name="_______________________GBS124">#REF!</definedName>
    <definedName name="_______________________GBS213">#REF!</definedName>
    <definedName name="_______________________GBS214">#REF!</definedName>
    <definedName name="_______________________GBS215">#REF!</definedName>
    <definedName name="_______________________GBS216">#REF!</definedName>
    <definedName name="_______________________GBS217">#REF!</definedName>
    <definedName name="_______________________GBS218">#REF!</definedName>
    <definedName name="_______________________GBS219">#REF!</definedName>
    <definedName name="_______________________GBS220">#REF!</definedName>
    <definedName name="_______________________GBS221">#REF!</definedName>
    <definedName name="_______________________GBS222">#REF!</definedName>
    <definedName name="_______________________GBS223">#REF!</definedName>
    <definedName name="_______________________GBS224">#REF!</definedName>
    <definedName name="_______________________IRC12" localSheetId="9">[45]MRATES!$M$9</definedName>
    <definedName name="_______________________IRC12" localSheetId="11">[45]MRATES!$M$9</definedName>
    <definedName name="_______________________IRC12" localSheetId="5">[39]MRATES!$M$10</definedName>
    <definedName name="_______________________IRC12">[46]MRATES!$M$9</definedName>
    <definedName name="_______________________IRC19" localSheetId="9">[45]MRATES!$M$10</definedName>
    <definedName name="_______________________IRC19" localSheetId="11">[45]MRATES!$M$10</definedName>
    <definedName name="_______________________IRC19" localSheetId="5">[39]MRATES!$M$11</definedName>
    <definedName name="_______________________IRC19">[46]MRATES!$M$10</definedName>
    <definedName name="_______________________IRC25" localSheetId="9">[45]MRATES!$M$11</definedName>
    <definedName name="_______________________IRC25" localSheetId="11">[45]MRATES!$M$11</definedName>
    <definedName name="_______________________IRC25" localSheetId="5">[39]MRATES!$M$12</definedName>
    <definedName name="_______________________IRC25">[46]MRATES!$M$11</definedName>
    <definedName name="_______________________IRC40" localSheetId="9">[45]MRATES!$M$12</definedName>
    <definedName name="_______________________IRC40" localSheetId="11">[45]MRATES!$M$12</definedName>
    <definedName name="_______________________IRC40" localSheetId="5">[39]MRATES!$M$13</definedName>
    <definedName name="_______________________IRC40">[46]MRATES!$M$12</definedName>
    <definedName name="_______________________IRC5" localSheetId="9">[45]MRATES!$M$7</definedName>
    <definedName name="_______________________IRC5" localSheetId="11">[45]MRATES!$M$7</definedName>
    <definedName name="_______________________IRC5" localSheetId="5">[39]MRATES!$M$8</definedName>
    <definedName name="_______________________IRC5">[46]MRATES!$M$7</definedName>
    <definedName name="_______________________IRC50" localSheetId="9">[38]MRATES!$M$14</definedName>
    <definedName name="_______________________IRC50" localSheetId="11">[38]MRATES!$M$14</definedName>
    <definedName name="_______________________IRC50" localSheetId="5">[39]MRATES!$M$14</definedName>
    <definedName name="_______________________IRC50">[39]MRATES!$M$14</definedName>
    <definedName name="_______________________IRC60" localSheetId="9">[38]MRATES!$M$15</definedName>
    <definedName name="_______________________IRC60" localSheetId="11">[38]MRATES!$M$15</definedName>
    <definedName name="_______________________IRC60" localSheetId="5">[39]MRATES!$M$15</definedName>
    <definedName name="_______________________IRC60">[39]MRATES!$M$15</definedName>
    <definedName name="_______________________IRC9" localSheetId="9">[45]MRATES!$M$8</definedName>
    <definedName name="_______________________IRC9" localSheetId="11">[45]MRATES!$M$8</definedName>
    <definedName name="_______________________IRC9" localSheetId="5">[39]MRATES!$M$9</definedName>
    <definedName name="_______________________IRC9">[46]MRATES!$M$8</definedName>
    <definedName name="_______________________l1">#REF!</definedName>
    <definedName name="_______________________l12">#REF!</definedName>
    <definedName name="_______________________l2">#REF!</definedName>
    <definedName name="_______________________l3">#REF!</definedName>
    <definedName name="_______________________l4">[22]Sheet1!$W$2:$Y$103</definedName>
    <definedName name="_______________________l5">#REF!</definedName>
    <definedName name="_______________________l6">#REF!</definedName>
    <definedName name="_______________________l7">[23]r!$F$4</definedName>
    <definedName name="_______________________l8">#REF!</definedName>
    <definedName name="_______________________l9">#REF!</definedName>
    <definedName name="_______________________LJ6">#REF!</definedName>
    <definedName name="_______________________LSO24">#REF!</definedName>
    <definedName name="_______________________MA1">#REF!</definedName>
    <definedName name="_______________________MA2">#REF!</definedName>
    <definedName name="_______________________Met22">#REF!</definedName>
    <definedName name="_______________________Met45">#REF!</definedName>
    <definedName name="_______________________MEt55">#REF!</definedName>
    <definedName name="_______________________Met63">#REF!</definedName>
    <definedName name="_______________________ML213">#REF!</definedName>
    <definedName name="_______________________ML214">#REF!</definedName>
    <definedName name="_______________________ML215">#REF!</definedName>
    <definedName name="_______________________ML216">#REF!</definedName>
    <definedName name="_______________________ML217">#REF!</definedName>
    <definedName name="_______________________ML218">#REF!</definedName>
    <definedName name="_______________________ML219">#REF!</definedName>
    <definedName name="_______________________ML220">#REF!</definedName>
    <definedName name="_______________________ML221">#REF!</definedName>
    <definedName name="_______________________ML222">#REF!</definedName>
    <definedName name="_______________________ML223">#REF!</definedName>
    <definedName name="_______________________ML224">#REF!</definedName>
    <definedName name="_______________________ML313">#REF!</definedName>
    <definedName name="_______________________ML314">#REF!</definedName>
    <definedName name="_______________________ML315">#REF!</definedName>
    <definedName name="_______________________ML316">#REF!</definedName>
    <definedName name="_______________________ML317">#REF!</definedName>
    <definedName name="_______________________ML318">#REF!</definedName>
    <definedName name="_______________________ML319">#REF!</definedName>
    <definedName name="_______________________ML320">#REF!</definedName>
    <definedName name="_______________________ML321">#REF!</definedName>
    <definedName name="_______________________ML322">#REF!</definedName>
    <definedName name="_______________________ML323">#REF!</definedName>
    <definedName name="_______________________ML324">#REF!</definedName>
    <definedName name="_______________________mm1">#REF!</definedName>
    <definedName name="_______________________mm1000">#REF!</definedName>
    <definedName name="_______________________mm11">#REF!</definedName>
    <definedName name="_______________________mm111">[23]r!$F$4</definedName>
    <definedName name="_______________________mm600">#REF!</definedName>
    <definedName name="_______________________mm800">#REF!</definedName>
    <definedName name="_______________________MS6" localSheetId="9">[38]MRATES!$P$51</definedName>
    <definedName name="_______________________MS6" localSheetId="11">[38]MRATES!$P$51</definedName>
    <definedName name="_______________________MS6" localSheetId="5">[39]MRATES!$P$51</definedName>
    <definedName name="_______________________MS6">[39]MRATES!$P$51</definedName>
    <definedName name="_______________________MT1">#REF!</definedName>
    <definedName name="_______________________MT10">#REF!</definedName>
    <definedName name="_______________________MT100">#REF!</definedName>
    <definedName name="_______________________MT101">#REF!</definedName>
    <definedName name="_______________________MT102">#REF!</definedName>
    <definedName name="_______________________MT103">#REF!</definedName>
    <definedName name="_______________________MT104">#REF!</definedName>
    <definedName name="_______________________MT105">#REF!</definedName>
    <definedName name="_______________________MT106">#REF!</definedName>
    <definedName name="_______________________MT107">#REF!</definedName>
    <definedName name="_______________________MT108">#REF!</definedName>
    <definedName name="_______________________MT109">#REF!</definedName>
    <definedName name="_______________________MT11">#REF!</definedName>
    <definedName name="_______________________MT110">#REF!</definedName>
    <definedName name="_______________________MT111">#REF!</definedName>
    <definedName name="_______________________MT112">#REF!</definedName>
    <definedName name="_______________________MT113">#REF!</definedName>
    <definedName name="_______________________MT114">#REF!</definedName>
    <definedName name="_______________________MT115">#REF!</definedName>
    <definedName name="_______________________MT116">#REF!</definedName>
    <definedName name="_______________________MT117">#REF!</definedName>
    <definedName name="_______________________MT118">#REF!</definedName>
    <definedName name="_______________________MT119">#REF!</definedName>
    <definedName name="_______________________MT12">#REF!</definedName>
    <definedName name="_______________________MT120">#REF!</definedName>
    <definedName name="_______________________MT121">#REF!</definedName>
    <definedName name="_______________________MT122">#REF!</definedName>
    <definedName name="_______________________MT123">#REF!</definedName>
    <definedName name="_______________________MT124">#REF!</definedName>
    <definedName name="_______________________MT125">#REF!</definedName>
    <definedName name="_______________________MT126">#REF!</definedName>
    <definedName name="_______________________MT127">#REF!</definedName>
    <definedName name="_______________________MT128">#REF!</definedName>
    <definedName name="_______________________MT129">#REF!</definedName>
    <definedName name="_______________________MT13">#REF!</definedName>
    <definedName name="_______________________MT130">#REF!</definedName>
    <definedName name="_______________________MT131">#REF!</definedName>
    <definedName name="_______________________MT132">#REF!</definedName>
    <definedName name="_______________________MT133">#REF!</definedName>
    <definedName name="_______________________MT134">#REF!</definedName>
    <definedName name="_______________________MT135">#REF!</definedName>
    <definedName name="_______________________MT136">#REF!</definedName>
    <definedName name="_______________________MT137">#REF!</definedName>
    <definedName name="_______________________MT138">#REF!</definedName>
    <definedName name="_______________________MT139">#REF!</definedName>
    <definedName name="_______________________MT14">#REF!</definedName>
    <definedName name="_______________________MT140">#REF!</definedName>
    <definedName name="_______________________MT141">#REF!</definedName>
    <definedName name="_______________________MT142">#REF!</definedName>
    <definedName name="_______________________MT143">#REF!</definedName>
    <definedName name="_______________________MT144">#REF!</definedName>
    <definedName name="_______________________MT145">#REF!</definedName>
    <definedName name="_______________________MT146">#REF!</definedName>
    <definedName name="_______________________MT147">#REF!</definedName>
    <definedName name="_______________________MT148">#REF!</definedName>
    <definedName name="_______________________MT149">#REF!</definedName>
    <definedName name="_______________________MT15">#REF!</definedName>
    <definedName name="_______________________MT150">#REF!</definedName>
    <definedName name="_______________________MT16">#REF!</definedName>
    <definedName name="_______________________MT17">#REF!</definedName>
    <definedName name="_______________________MT18">#REF!</definedName>
    <definedName name="_______________________MT19">#REF!</definedName>
    <definedName name="_______________________MT2">#REF!</definedName>
    <definedName name="_______________________MT20">#REF!</definedName>
    <definedName name="_______________________MT21">#REF!</definedName>
    <definedName name="_______________________MT22">#REF!</definedName>
    <definedName name="_______________________MT23">#REF!</definedName>
    <definedName name="_______________________MT24">#REF!</definedName>
    <definedName name="_______________________MT25">#REF!</definedName>
    <definedName name="_______________________MT26">#REF!</definedName>
    <definedName name="_______________________MT27">#REF!</definedName>
    <definedName name="_______________________MT28">#REF!</definedName>
    <definedName name="_______________________MT29">#REF!</definedName>
    <definedName name="_______________________MT3">#REF!</definedName>
    <definedName name="_______________________MT30">#REF!</definedName>
    <definedName name="_______________________MT31">#REF!</definedName>
    <definedName name="_______________________MT32">#REF!</definedName>
    <definedName name="_______________________MT33">#REF!</definedName>
    <definedName name="_______________________MT34">#REF!</definedName>
    <definedName name="_______________________MT35">[47]MRATES!$Q$48</definedName>
    <definedName name="_______________________MT36">[47]MRATES!$Q$49</definedName>
    <definedName name="_______________________MT37">#REF!</definedName>
    <definedName name="_______________________MT38">#REF!</definedName>
    <definedName name="_______________________MT39">#REF!</definedName>
    <definedName name="_______________________MT4">#REF!</definedName>
    <definedName name="_______________________MT40">#REF!</definedName>
    <definedName name="_______________________MT41">#REF!</definedName>
    <definedName name="_______________________MT42">#REF!</definedName>
    <definedName name="_______________________MT43">#REF!</definedName>
    <definedName name="_______________________MT44">#REF!</definedName>
    <definedName name="_______________________MT45">#REF!</definedName>
    <definedName name="_______________________MT46">#REF!</definedName>
    <definedName name="_______________________MT47">#REF!</definedName>
    <definedName name="_______________________MT48">#REF!</definedName>
    <definedName name="_______________________MT49">#REF!</definedName>
    <definedName name="_______________________MT5">#REF!</definedName>
    <definedName name="_______________________MT50">#REF!</definedName>
    <definedName name="_______________________MT500">#REF!</definedName>
    <definedName name="_______________________MT51">#REF!</definedName>
    <definedName name="_______________________MT52">#REF!</definedName>
    <definedName name="_______________________MT53">#REF!</definedName>
    <definedName name="_______________________MT54">#REF!</definedName>
    <definedName name="_______________________MT55">#REF!</definedName>
    <definedName name="_______________________MT56">#REF!</definedName>
    <definedName name="_______________________MT57">#REF!</definedName>
    <definedName name="_______________________MT58">#REF!</definedName>
    <definedName name="_______________________MT59">#REF!</definedName>
    <definedName name="_______________________MT6">#REF!</definedName>
    <definedName name="_______________________MT60">#REF!</definedName>
    <definedName name="_______________________MT61">#REF!</definedName>
    <definedName name="_______________________MT62">#REF!</definedName>
    <definedName name="_______________________MT63">#REF!</definedName>
    <definedName name="_______________________MT64">#REF!</definedName>
    <definedName name="_______________________MT65">#REF!</definedName>
    <definedName name="_______________________MT66">#REF!</definedName>
    <definedName name="_______________________MT67">#REF!</definedName>
    <definedName name="_______________________MT68">#REF!</definedName>
    <definedName name="_______________________MT69">#REF!</definedName>
    <definedName name="_______________________MT7">#REF!</definedName>
    <definedName name="_______________________MT70">#REF!</definedName>
    <definedName name="_______________________MT71">#REF!</definedName>
    <definedName name="_______________________MT72">#REF!</definedName>
    <definedName name="_______________________MT73">#REF!</definedName>
    <definedName name="_______________________MT74">#REF!</definedName>
    <definedName name="_______________________MT75">#REF!</definedName>
    <definedName name="_______________________MT76">#REF!</definedName>
    <definedName name="_______________________MT77">#REF!</definedName>
    <definedName name="_______________________MT78">#REF!</definedName>
    <definedName name="_______________________MT79">#REF!</definedName>
    <definedName name="_______________________MT8">#REF!</definedName>
    <definedName name="_______________________MT80">#REF!</definedName>
    <definedName name="_______________________MT81">#REF!</definedName>
    <definedName name="_______________________MT82">#REF!</definedName>
    <definedName name="_______________________MT83">#REF!</definedName>
    <definedName name="_______________________MT84">#REF!</definedName>
    <definedName name="_______________________MT85">#REF!</definedName>
    <definedName name="_______________________MT86">#REF!</definedName>
    <definedName name="_______________________MT87">#REF!</definedName>
    <definedName name="_______________________MT88">#REF!</definedName>
    <definedName name="_______________________MT89">#REF!</definedName>
    <definedName name="_______________________MT9">#REF!</definedName>
    <definedName name="_______________________MT90">#REF!</definedName>
    <definedName name="_______________________MT91">#REF!</definedName>
    <definedName name="_______________________MT92">#REF!</definedName>
    <definedName name="_______________________MT93">#REF!</definedName>
    <definedName name="_______________________MT94">#REF!</definedName>
    <definedName name="_______________________MT95">#REF!</definedName>
    <definedName name="_______________________MT96">#REF!</definedName>
    <definedName name="_______________________MT97">#REF!</definedName>
    <definedName name="_______________________MT98">#REF!</definedName>
    <definedName name="_______________________MT99">#REF!</definedName>
    <definedName name="_______________________OH1" localSheetId="9">[43]MRATES!$C$35</definedName>
    <definedName name="_______________________OH1" localSheetId="11">[43]MRATES!$C$35</definedName>
    <definedName name="_______________________OH1" localSheetId="5">[44]MRATES!$C$35</definedName>
    <definedName name="_______________________OH1">[44]MRATES!$C$35</definedName>
    <definedName name="_______________________PC13">#REF!</definedName>
    <definedName name="_______________________PC14">#REF!</definedName>
    <definedName name="_______________________PC15">#REF!</definedName>
    <definedName name="_______________________PC16">#REF!</definedName>
    <definedName name="_______________________PC17">#REF!</definedName>
    <definedName name="_______________________PC18">#REF!</definedName>
    <definedName name="_______________________PC19">#REF!</definedName>
    <definedName name="_______________________pc2">#REF!</definedName>
    <definedName name="_______________________PC20">#REF!</definedName>
    <definedName name="_______________________PC21">#REF!</definedName>
    <definedName name="_______________________PC22">#REF!</definedName>
    <definedName name="_______________________PC23">#REF!</definedName>
    <definedName name="_______________________PC24">#REF!</definedName>
    <definedName name="_______________________PPA14" localSheetId="5">[48]MRATES!#REF!</definedName>
    <definedName name="_______________________PPA14">#REF!</definedName>
    <definedName name="_______________________PPB154" localSheetId="5">[48]MRATES!#REF!</definedName>
    <definedName name="_______________________PPB154">#REF!</definedName>
    <definedName name="_______________________PPB155" localSheetId="5">[48]MRATES!#REF!</definedName>
    <definedName name="_______________________PPB155">#REF!</definedName>
    <definedName name="_______________________PPB16" localSheetId="5">[48]MRATES!#REF!</definedName>
    <definedName name="_______________________PPB16">#REF!</definedName>
    <definedName name="_______________________PPB17" localSheetId="5">[48]MRATES!#REF!</definedName>
    <definedName name="_______________________PPB17">#REF!</definedName>
    <definedName name="_______________________PPB18" localSheetId="5">[48]MRATES!#REF!</definedName>
    <definedName name="_______________________PPB18">#REF!</definedName>
    <definedName name="_______________________PPB19" localSheetId="5">[48]MRATES!#REF!</definedName>
    <definedName name="_______________________PPB19">#REF!</definedName>
    <definedName name="_______________________PPB2" localSheetId="5">[48]MRATES!#REF!</definedName>
    <definedName name="_______________________PPB2">#REF!</definedName>
    <definedName name="_______________________PPB20" localSheetId="5">[48]MRATES!#REF!</definedName>
    <definedName name="_______________________PPB20">#REF!</definedName>
    <definedName name="_______________________PPB21" localSheetId="5">[48]MRATES!#REF!</definedName>
    <definedName name="_______________________PPB21">#REF!</definedName>
    <definedName name="_______________________PPB22" localSheetId="5">[48]MRATES!#REF!</definedName>
    <definedName name="_______________________PPB22">#REF!</definedName>
    <definedName name="_______________________PPB23" localSheetId="5">[48]MRATES!#REF!</definedName>
    <definedName name="_______________________PPB23">#REF!</definedName>
    <definedName name="_______________________PPB24" localSheetId="5">[48]MRATES!#REF!</definedName>
    <definedName name="_______________________PPB24">#REF!</definedName>
    <definedName name="_______________________PPB25" localSheetId="5">[48]MRATES!#REF!</definedName>
    <definedName name="_______________________PPB25">#REF!</definedName>
    <definedName name="_______________________PPB26" localSheetId="5">[48]MRATES!#REF!</definedName>
    <definedName name="_______________________PPB26">#REF!</definedName>
    <definedName name="_______________________PPB27" localSheetId="5">[48]MRATES!#REF!</definedName>
    <definedName name="_______________________PPB27">#REF!</definedName>
    <definedName name="_______________________PPB28" localSheetId="5">[48]MRATES!#REF!</definedName>
    <definedName name="_______________________PPB28">#REF!</definedName>
    <definedName name="_______________________PPB29" localSheetId="5">[48]MRATES!#REF!</definedName>
    <definedName name="_______________________PPB29">#REF!</definedName>
    <definedName name="_______________________PPB3" localSheetId="5">[48]MRATES!#REF!</definedName>
    <definedName name="_______________________PPB3">#REF!</definedName>
    <definedName name="_______________________PPB30" localSheetId="5">[48]MRATES!#REF!</definedName>
    <definedName name="_______________________PPB30">#REF!</definedName>
    <definedName name="_______________________PPB31" localSheetId="5">[48]MRATES!#REF!</definedName>
    <definedName name="_______________________PPB31">#REF!</definedName>
    <definedName name="_______________________PPB32" localSheetId="5">[48]MRATES!#REF!</definedName>
    <definedName name="_______________________PPB32">#REF!</definedName>
    <definedName name="_______________________PPB33" localSheetId="5">[48]MRATES!#REF!</definedName>
    <definedName name="_______________________PPB33">#REF!</definedName>
    <definedName name="_______________________PPB34" localSheetId="5">[48]MRATES!#REF!</definedName>
    <definedName name="_______________________PPB34">#REF!</definedName>
    <definedName name="_______________________PPB35" localSheetId="5">[48]MRATES!#REF!</definedName>
    <definedName name="_______________________PPB35">#REF!</definedName>
    <definedName name="_______________________PPB36" localSheetId="5">[48]MRATES!#REF!</definedName>
    <definedName name="_______________________PPB36">#REF!</definedName>
    <definedName name="_______________________PPB37" localSheetId="5">[48]MRATES!#REF!</definedName>
    <definedName name="_______________________PPB37">#REF!</definedName>
    <definedName name="_______________________PPB38" localSheetId="5">[48]MRATES!#REF!</definedName>
    <definedName name="_______________________PPB38">#REF!</definedName>
    <definedName name="_______________________PPB39" localSheetId="5">[48]MRATES!#REF!</definedName>
    <definedName name="_______________________PPB39">#REF!</definedName>
    <definedName name="_______________________PPB4" localSheetId="5">[48]MRATES!#REF!</definedName>
    <definedName name="_______________________PPB4">#REF!</definedName>
    <definedName name="_______________________PPB40" localSheetId="5">[48]MRATES!#REF!</definedName>
    <definedName name="_______________________PPB40">#REF!</definedName>
    <definedName name="_______________________PPB41" localSheetId="5">[48]MRATES!#REF!</definedName>
    <definedName name="_______________________PPB41">#REF!</definedName>
    <definedName name="_______________________PPB42" localSheetId="5">[48]MRATES!#REF!</definedName>
    <definedName name="_______________________PPB42">#REF!</definedName>
    <definedName name="_______________________PPB43" localSheetId="5">[48]MRATES!#REF!</definedName>
    <definedName name="_______________________PPB43">#REF!</definedName>
    <definedName name="_______________________PPB44" localSheetId="5">[48]MRATES!#REF!</definedName>
    <definedName name="_______________________PPB44">#REF!</definedName>
    <definedName name="_______________________PPB45" localSheetId="5">[48]MRATES!#REF!</definedName>
    <definedName name="_______________________PPB45">#REF!</definedName>
    <definedName name="_______________________PPB46" localSheetId="5">[48]MRATES!#REF!</definedName>
    <definedName name="_______________________PPB46">#REF!</definedName>
    <definedName name="_______________________PPB47" localSheetId="5">[48]MRATES!#REF!</definedName>
    <definedName name="_______________________PPB47">#REF!</definedName>
    <definedName name="_______________________PPB48" localSheetId="5">[48]MRATES!#REF!</definedName>
    <definedName name="_______________________PPB48">#REF!</definedName>
    <definedName name="_______________________PPB49" localSheetId="5">[48]MRATES!#REF!</definedName>
    <definedName name="_______________________PPB49">#REF!</definedName>
    <definedName name="_______________________PPB5" localSheetId="5">[48]MRATES!#REF!</definedName>
    <definedName name="_______________________PPB5">#REF!</definedName>
    <definedName name="_______________________PPB50" localSheetId="5">[48]MRATES!#REF!</definedName>
    <definedName name="_______________________PPB50">#REF!</definedName>
    <definedName name="_______________________PPB51" localSheetId="5">[48]MRATES!#REF!</definedName>
    <definedName name="_______________________PPB51">#REF!</definedName>
    <definedName name="_______________________PPB52" localSheetId="5">[48]MRATES!#REF!</definedName>
    <definedName name="_______________________PPB52">#REF!</definedName>
    <definedName name="_______________________PPB53" localSheetId="5">[48]MRATES!#REF!</definedName>
    <definedName name="_______________________PPB53">#REF!</definedName>
    <definedName name="_______________________PPB54" localSheetId="5">[48]MRATES!#REF!</definedName>
    <definedName name="_______________________PPB54">#REF!</definedName>
    <definedName name="_______________________PPB55" localSheetId="5">[48]MRATES!#REF!</definedName>
    <definedName name="_______________________PPB55">#REF!</definedName>
    <definedName name="_______________________PPB56" localSheetId="5">[48]MRATES!#REF!</definedName>
    <definedName name="_______________________PPB56">#REF!</definedName>
    <definedName name="_______________________PPB57" localSheetId="5">[48]MRATES!#REF!</definedName>
    <definedName name="_______________________PPB57">#REF!</definedName>
    <definedName name="_______________________PPB58" localSheetId="5">[48]MRATES!#REF!</definedName>
    <definedName name="_______________________PPB58">#REF!</definedName>
    <definedName name="_______________________PPB59" localSheetId="5">[48]MRATES!#REF!</definedName>
    <definedName name="_______________________PPB59">#REF!</definedName>
    <definedName name="_______________________PPB6" localSheetId="5">[48]MRATES!#REF!</definedName>
    <definedName name="_______________________PPB6">#REF!</definedName>
    <definedName name="_______________________PPB60" localSheetId="5">[48]MRATES!#REF!</definedName>
    <definedName name="_______________________PPB60">#REF!</definedName>
    <definedName name="_______________________PPB61" localSheetId="5">[48]MRATES!#REF!</definedName>
    <definedName name="_______________________PPB61">#REF!</definedName>
    <definedName name="_______________________PPB62" localSheetId="5">[48]MRATES!#REF!</definedName>
    <definedName name="_______________________PPB62">#REF!</definedName>
    <definedName name="_______________________PPB63" localSheetId="5">[48]MRATES!#REF!</definedName>
    <definedName name="_______________________PPB63">#REF!</definedName>
    <definedName name="_______________________PPB64" localSheetId="5">[48]MRATES!#REF!</definedName>
    <definedName name="_______________________PPB64">#REF!</definedName>
    <definedName name="_______________________PPB65" localSheetId="5">[48]MRATES!#REF!</definedName>
    <definedName name="_______________________PPB65">#REF!</definedName>
    <definedName name="_______________________PPB66" localSheetId="5">[48]MRATES!#REF!</definedName>
    <definedName name="_______________________PPB66">#REF!</definedName>
    <definedName name="_______________________PPB67" localSheetId="5">[48]MRATES!#REF!</definedName>
    <definedName name="_______________________PPB67">#REF!</definedName>
    <definedName name="_______________________PPB68" localSheetId="5">[48]MRATES!#REF!</definedName>
    <definedName name="_______________________PPB68">#REF!</definedName>
    <definedName name="_______________________PPB69" localSheetId="5">[48]MRATES!#REF!</definedName>
    <definedName name="_______________________PPB69">#REF!</definedName>
    <definedName name="_______________________PPB7" localSheetId="5">[48]MRATES!#REF!</definedName>
    <definedName name="_______________________PPB7">#REF!</definedName>
    <definedName name="_______________________PPB70" localSheetId="5">[48]MRATES!#REF!</definedName>
    <definedName name="_______________________PPB70">#REF!</definedName>
    <definedName name="_______________________PPB71" localSheetId="5">[48]MRATES!#REF!</definedName>
    <definedName name="_______________________PPB71">#REF!</definedName>
    <definedName name="_______________________PPB72" localSheetId="5">[48]MRATES!#REF!</definedName>
    <definedName name="_______________________PPB72">#REF!</definedName>
    <definedName name="_______________________PPB73" localSheetId="5">[48]MRATES!#REF!</definedName>
    <definedName name="_______________________PPB73">#REF!</definedName>
    <definedName name="_______________________PPB74" localSheetId="5">[48]MRATES!#REF!</definedName>
    <definedName name="_______________________PPB74">#REF!</definedName>
    <definedName name="_______________________PPB75" localSheetId="5">[48]MRATES!#REF!</definedName>
    <definedName name="_______________________PPB75">#REF!</definedName>
    <definedName name="_______________________PPB76" localSheetId="5">[48]MRATES!#REF!</definedName>
    <definedName name="_______________________PPB76">#REF!</definedName>
    <definedName name="_______________________PPB77" localSheetId="5">[48]MRATES!#REF!</definedName>
    <definedName name="_______________________PPB77">#REF!</definedName>
    <definedName name="_______________________PPB78" localSheetId="5">[48]MRATES!#REF!</definedName>
    <definedName name="_______________________PPB78">#REF!</definedName>
    <definedName name="_______________________PPB79" localSheetId="5">[48]MRATES!#REF!</definedName>
    <definedName name="_______________________PPB79">#REF!</definedName>
    <definedName name="_______________________PPB8" localSheetId="5">[48]MRATES!#REF!</definedName>
    <definedName name="_______________________PPB8">#REF!</definedName>
    <definedName name="_______________________PPB80" localSheetId="5">[48]MRATES!#REF!</definedName>
    <definedName name="_______________________PPB80">#REF!</definedName>
    <definedName name="_______________________PPB81" localSheetId="5">[48]MRATES!#REF!</definedName>
    <definedName name="_______________________PPB81">#REF!</definedName>
    <definedName name="_______________________PPB82" localSheetId="5">[48]MRATES!#REF!</definedName>
    <definedName name="_______________________PPB82">#REF!</definedName>
    <definedName name="_______________________PPB83" localSheetId="5">[48]MRATES!#REF!</definedName>
    <definedName name="_______________________PPB83">#REF!</definedName>
    <definedName name="_______________________PPB84" localSheetId="5">[48]MRATES!#REF!</definedName>
    <definedName name="_______________________PPB84">#REF!</definedName>
    <definedName name="_______________________PPB85" localSheetId="5">[48]MRATES!#REF!</definedName>
    <definedName name="_______________________PPB85">#REF!</definedName>
    <definedName name="_______________________PPB86" localSheetId="5">[48]MRATES!#REF!</definedName>
    <definedName name="_______________________PPB86">#REF!</definedName>
    <definedName name="_______________________PPB87" localSheetId="5">[48]MRATES!#REF!</definedName>
    <definedName name="_______________________PPB87">#REF!</definedName>
    <definedName name="_______________________PPB88" localSheetId="5">[48]MRATES!#REF!</definedName>
    <definedName name="_______________________PPB88">#REF!</definedName>
    <definedName name="_______________________PPB89" localSheetId="5">[48]MRATES!#REF!</definedName>
    <definedName name="_______________________PPB89">#REF!</definedName>
    <definedName name="_______________________PPB9" localSheetId="5">[48]MRATES!#REF!</definedName>
    <definedName name="_______________________PPB9">#REF!</definedName>
    <definedName name="_______________________PPB90" localSheetId="5">[48]MRATES!#REF!</definedName>
    <definedName name="_______________________PPB90">#REF!</definedName>
    <definedName name="_______________________PPB91" localSheetId="5">[48]MRATES!#REF!</definedName>
    <definedName name="_______________________PPB91">#REF!</definedName>
    <definedName name="_______________________PPB92" localSheetId="5">[48]MRATES!#REF!</definedName>
    <definedName name="_______________________PPB92">#REF!</definedName>
    <definedName name="_______________________PPB93" localSheetId="5">[48]MRATES!#REF!</definedName>
    <definedName name="_______________________PPB93">#REF!</definedName>
    <definedName name="_______________________PPB94" localSheetId="5">[48]MRATES!#REF!</definedName>
    <definedName name="_______________________PPB94">#REF!</definedName>
    <definedName name="_______________________PPB95" localSheetId="5">[48]MRATES!#REF!</definedName>
    <definedName name="_______________________PPB95">#REF!</definedName>
    <definedName name="_______________________PPB96" localSheetId="5">[48]MRATES!#REF!</definedName>
    <definedName name="_______________________PPB96">#REF!</definedName>
    <definedName name="_______________________PPB97" localSheetId="5">[48]MRATES!#REF!</definedName>
    <definedName name="_______________________PPB97">#REF!</definedName>
    <definedName name="_______________________PPB98" localSheetId="5">[48]MRATES!#REF!</definedName>
    <definedName name="_______________________PPB98">#REF!</definedName>
    <definedName name="_______________________PPB99" localSheetId="5">[48]MRATES!#REF!</definedName>
    <definedName name="_______________________PPB99">#REF!</definedName>
    <definedName name="_______________________PPC1" localSheetId="5">[48]MRATES!#REF!</definedName>
    <definedName name="_______________________PPC1">#REF!</definedName>
    <definedName name="_______________________PPC10" localSheetId="5">[48]MRATES!#REF!</definedName>
    <definedName name="_______________________PPC10">#REF!</definedName>
    <definedName name="_______________________PPC100" localSheetId="5">[48]MRATES!#REF!</definedName>
    <definedName name="_______________________PPC100">#REF!</definedName>
    <definedName name="_______________________PPC101" localSheetId="5">[48]MRATES!#REF!</definedName>
    <definedName name="_______________________PPC101">#REF!</definedName>
    <definedName name="_______________________PPC102" localSheetId="5">[48]MRATES!#REF!</definedName>
    <definedName name="_______________________PPC102">#REF!</definedName>
    <definedName name="_______________________PPC103" localSheetId="5">[48]MRATES!#REF!</definedName>
    <definedName name="_______________________PPC103">#REF!</definedName>
    <definedName name="_______________________PPC104" localSheetId="5">[48]MRATES!#REF!</definedName>
    <definedName name="_______________________PPC104">#REF!</definedName>
    <definedName name="_______________________PPC105" localSheetId="5">[48]MRATES!#REF!</definedName>
    <definedName name="_______________________PPC105">#REF!</definedName>
    <definedName name="_______________________PPC106" localSheetId="5">[48]MRATES!#REF!</definedName>
    <definedName name="_______________________PPC106">#REF!</definedName>
    <definedName name="_______________________PPC107" localSheetId="5">[48]MRATES!#REF!</definedName>
    <definedName name="_______________________PPC107">#REF!</definedName>
    <definedName name="_______________________PPC108" localSheetId="5">[48]MRATES!#REF!</definedName>
    <definedName name="_______________________PPC108">#REF!</definedName>
    <definedName name="_______________________PPC109" localSheetId="5">[48]MRATES!#REF!</definedName>
    <definedName name="_______________________PPC109">#REF!</definedName>
    <definedName name="_______________________PPC11" localSheetId="5">[48]MRATES!#REF!</definedName>
    <definedName name="_______________________PPC11">#REF!</definedName>
    <definedName name="_______________________PPC110" localSheetId="5">[48]MRATES!#REF!</definedName>
    <definedName name="_______________________PPC110">#REF!</definedName>
    <definedName name="_______________________PPC111" localSheetId="5">[48]MRATES!#REF!</definedName>
    <definedName name="_______________________PPC111">#REF!</definedName>
    <definedName name="_______________________PPC112" localSheetId="5">[48]MRATES!#REF!</definedName>
    <definedName name="_______________________PPC112">#REF!</definedName>
    <definedName name="_______________________PPC113" localSheetId="5">[48]MRATES!#REF!</definedName>
    <definedName name="_______________________PPC113">#REF!</definedName>
    <definedName name="_______________________PPC114" localSheetId="5">[48]MRATES!#REF!</definedName>
    <definedName name="_______________________PPC114">#REF!</definedName>
    <definedName name="_______________________PPC115" localSheetId="5">[48]MRATES!#REF!</definedName>
    <definedName name="_______________________PPC115">#REF!</definedName>
    <definedName name="_______________________PPC116" localSheetId="5">[48]MRATES!#REF!</definedName>
    <definedName name="_______________________PPC116">#REF!</definedName>
    <definedName name="_______________________PPC117" localSheetId="5">[48]MRATES!#REF!</definedName>
    <definedName name="_______________________PPC117">#REF!</definedName>
    <definedName name="_______________________PPC118" localSheetId="5">[48]MRATES!#REF!</definedName>
    <definedName name="_______________________PPC118">#REF!</definedName>
    <definedName name="_______________________PPC119" localSheetId="5">[48]MRATES!#REF!</definedName>
    <definedName name="_______________________PPC119">#REF!</definedName>
    <definedName name="_______________________PPC12" localSheetId="5">[48]MRATES!#REF!</definedName>
    <definedName name="_______________________PPC12">#REF!</definedName>
    <definedName name="_______________________PPC120" localSheetId="5">[48]MRATES!#REF!</definedName>
    <definedName name="_______________________PPC120">#REF!</definedName>
    <definedName name="_______________________PPC121" localSheetId="5">[48]MRATES!#REF!</definedName>
    <definedName name="_______________________PPC121">#REF!</definedName>
    <definedName name="_______________________PPC122" localSheetId="5">[48]MRATES!#REF!</definedName>
    <definedName name="_______________________PPC122">#REF!</definedName>
    <definedName name="_______________________PPC123" localSheetId="5">[48]MRATES!#REF!</definedName>
    <definedName name="_______________________PPC123">#REF!</definedName>
    <definedName name="_______________________PPC124" localSheetId="5">[48]MRATES!#REF!</definedName>
    <definedName name="_______________________PPC124">#REF!</definedName>
    <definedName name="_______________________PPC125" localSheetId="5">[48]MRATES!#REF!</definedName>
    <definedName name="_______________________PPC125">#REF!</definedName>
    <definedName name="_______________________PPC126" localSheetId="5">[48]MRATES!#REF!</definedName>
    <definedName name="_______________________PPC126">#REF!</definedName>
    <definedName name="_______________________PPC127" localSheetId="5">[48]MRATES!#REF!</definedName>
    <definedName name="_______________________PPC127">#REF!</definedName>
    <definedName name="_______________________PPC128" localSheetId="5">[48]MRATES!#REF!</definedName>
    <definedName name="_______________________PPC128">#REF!</definedName>
    <definedName name="_______________________PPC129" localSheetId="5">[48]MRATES!#REF!</definedName>
    <definedName name="_______________________PPC129">#REF!</definedName>
    <definedName name="_______________________PPC13" localSheetId="5">[48]MRATES!#REF!</definedName>
    <definedName name="_______________________PPC13">#REF!</definedName>
    <definedName name="_______________________PPC130" localSheetId="5">[48]MRATES!#REF!</definedName>
    <definedName name="_______________________PPC130">#REF!</definedName>
    <definedName name="_______________________PPC131" localSheetId="5">[48]MRATES!#REF!</definedName>
    <definedName name="_______________________PPC131">#REF!</definedName>
    <definedName name="_______________________PPC132" localSheetId="5">[48]MRATES!#REF!</definedName>
    <definedName name="_______________________PPC132">#REF!</definedName>
    <definedName name="_______________________PPC133" localSheetId="5">[48]MRATES!#REF!</definedName>
    <definedName name="_______________________PPC133">#REF!</definedName>
    <definedName name="_______________________PPC134" localSheetId="5">[48]MRATES!#REF!</definedName>
    <definedName name="_______________________PPC134">#REF!</definedName>
    <definedName name="_______________________PPC135" localSheetId="5">[48]MRATES!#REF!</definedName>
    <definedName name="_______________________PPC135">#REF!</definedName>
    <definedName name="_______________________PPC136" localSheetId="5">[48]MRATES!#REF!</definedName>
    <definedName name="_______________________PPC136">#REF!</definedName>
    <definedName name="_______________________PPC137" localSheetId="5">[48]MRATES!#REF!</definedName>
    <definedName name="_______________________PPC137">#REF!</definedName>
    <definedName name="_______________________PPC138" localSheetId="5">[48]MRATES!#REF!</definedName>
    <definedName name="_______________________PPC138">#REF!</definedName>
    <definedName name="_______________________PPC139" localSheetId="5">[48]MRATES!#REF!</definedName>
    <definedName name="_______________________PPC139">#REF!</definedName>
    <definedName name="_______________________PPC14" localSheetId="5">[48]MRATES!#REF!</definedName>
    <definedName name="_______________________PPC14">#REF!</definedName>
    <definedName name="_______________________PPC140" localSheetId="5">[48]MRATES!#REF!</definedName>
    <definedName name="_______________________PPC140">#REF!</definedName>
    <definedName name="_______________________PPC141" localSheetId="5">[48]MRATES!#REF!</definedName>
    <definedName name="_______________________PPC141">#REF!</definedName>
    <definedName name="_______________________PPC142" localSheetId="5">[48]MRATES!#REF!</definedName>
    <definedName name="_______________________PPC142">#REF!</definedName>
    <definedName name="_______________________PPC143" localSheetId="5">[48]MRATES!#REF!</definedName>
    <definedName name="_______________________PPC143">#REF!</definedName>
    <definedName name="_______________________PPC144" localSheetId="5">[48]MRATES!#REF!</definedName>
    <definedName name="_______________________PPC144">#REF!</definedName>
    <definedName name="_______________________PPC145" localSheetId="5">[48]MRATES!#REF!</definedName>
    <definedName name="_______________________PPC145">#REF!</definedName>
    <definedName name="_______________________PPC146" localSheetId="5">[48]MRATES!#REF!</definedName>
    <definedName name="_______________________PPC146">#REF!</definedName>
    <definedName name="_______________________PPC147" localSheetId="5">[48]MRATES!#REF!</definedName>
    <definedName name="_______________________PPC147">#REF!</definedName>
    <definedName name="_______________________PPC148" localSheetId="5">[48]MRATES!#REF!</definedName>
    <definedName name="_______________________PPC148">#REF!</definedName>
    <definedName name="_______________________PPC149" localSheetId="5">[48]MRATES!#REF!</definedName>
    <definedName name="_______________________PPC149">#REF!</definedName>
    <definedName name="_______________________PPC15" localSheetId="5">[48]MRATES!#REF!</definedName>
    <definedName name="_______________________PPC15">#REF!</definedName>
    <definedName name="_______________________PPC150" localSheetId="5">[48]MRATES!#REF!</definedName>
    <definedName name="_______________________PPC150">#REF!</definedName>
    <definedName name="_______________________PPC151" localSheetId="5">[48]MRATES!#REF!</definedName>
    <definedName name="_______________________PPC151">#REF!</definedName>
    <definedName name="_______________________PPC152" localSheetId="5">[48]MRATES!#REF!</definedName>
    <definedName name="_______________________PPC152">#REF!</definedName>
    <definedName name="_______________________PPC153" localSheetId="5">[48]MRATES!#REF!</definedName>
    <definedName name="_______________________PPC153">#REF!</definedName>
    <definedName name="_______________________PPC154" localSheetId="5">[48]MRATES!#REF!</definedName>
    <definedName name="_______________________PPC154">#REF!</definedName>
    <definedName name="_______________________PPC155" localSheetId="5">[48]MRATES!#REF!</definedName>
    <definedName name="_______________________PPC155">#REF!</definedName>
    <definedName name="_______________________PPC16" localSheetId="5">[48]MRATES!#REF!</definedName>
    <definedName name="_______________________PPC16">#REF!</definedName>
    <definedName name="_______________________PPC17" localSheetId="5">[48]MRATES!#REF!</definedName>
    <definedName name="_______________________PPC17">#REF!</definedName>
    <definedName name="_______________________PPC18" localSheetId="5">[48]MRATES!#REF!</definedName>
    <definedName name="_______________________PPC18">#REF!</definedName>
    <definedName name="_______________________PPC19" localSheetId="5">[48]MRATES!#REF!</definedName>
    <definedName name="_______________________PPC19">#REF!</definedName>
    <definedName name="_______________________PPC2" localSheetId="5">[48]MRATES!#REF!</definedName>
    <definedName name="_______________________PPC2">#REF!</definedName>
    <definedName name="_______________________PPC20" localSheetId="5">[48]MRATES!#REF!</definedName>
    <definedName name="_______________________PPC20">#REF!</definedName>
    <definedName name="_______________________PPC21" localSheetId="5">[48]MRATES!#REF!</definedName>
    <definedName name="_______________________PPC21">#REF!</definedName>
    <definedName name="_______________________PPC22" localSheetId="5">[48]MRATES!#REF!</definedName>
    <definedName name="_______________________PPC22">#REF!</definedName>
    <definedName name="_______________________PPC23" localSheetId="5">[48]MRATES!#REF!</definedName>
    <definedName name="_______________________PPC23">#REF!</definedName>
    <definedName name="_______________________PPC24" localSheetId="5">[48]MRATES!#REF!</definedName>
    <definedName name="_______________________PPC24">#REF!</definedName>
    <definedName name="_______________________PPC25" localSheetId="5">[48]MRATES!#REF!</definedName>
    <definedName name="_______________________PPC25">#REF!</definedName>
    <definedName name="_______________________PPC26" localSheetId="5">[48]MRATES!#REF!</definedName>
    <definedName name="_______________________PPC26">#REF!</definedName>
    <definedName name="_______________________PPC27" localSheetId="5">[48]MRATES!#REF!</definedName>
    <definedName name="_______________________PPC27">#REF!</definedName>
    <definedName name="_______________________PPC28" localSheetId="5">[48]MRATES!#REF!</definedName>
    <definedName name="_______________________PPC28">#REF!</definedName>
    <definedName name="_______________________PPC29" localSheetId="5">[48]MRATES!#REF!</definedName>
    <definedName name="_______________________PPC29">#REF!</definedName>
    <definedName name="_______________________PPC3" localSheetId="5">[48]MRATES!#REF!</definedName>
    <definedName name="_______________________PPC3">#REF!</definedName>
    <definedName name="_______________________PPC30" localSheetId="5">[48]MRATES!#REF!</definedName>
    <definedName name="_______________________PPC30">#REF!</definedName>
    <definedName name="_______________________PPC31" localSheetId="5">[48]MRATES!#REF!</definedName>
    <definedName name="_______________________PPC31">#REF!</definedName>
    <definedName name="_______________________PPC32" localSheetId="5">[48]MRATES!#REF!</definedName>
    <definedName name="_______________________PPC32">#REF!</definedName>
    <definedName name="_______________________PPC33" localSheetId="5">[48]MRATES!#REF!</definedName>
    <definedName name="_______________________PPC33">#REF!</definedName>
    <definedName name="_______________________PPC34" localSheetId="5">[48]MRATES!#REF!</definedName>
    <definedName name="_______________________PPC34">#REF!</definedName>
    <definedName name="_______________________PPC35" localSheetId="5">[48]MRATES!#REF!</definedName>
    <definedName name="_______________________PPC35">#REF!</definedName>
    <definedName name="_______________________PPC36" localSheetId="5">[48]MRATES!#REF!</definedName>
    <definedName name="_______________________PPC36">#REF!</definedName>
    <definedName name="_______________________PPC37" localSheetId="5">[48]MRATES!#REF!</definedName>
    <definedName name="_______________________PPC37">#REF!</definedName>
    <definedName name="_______________________PPC38" localSheetId="5">[48]MRATES!#REF!</definedName>
    <definedName name="_______________________PPC38">#REF!</definedName>
    <definedName name="_______________________PPC39" localSheetId="5">[48]MRATES!#REF!</definedName>
    <definedName name="_______________________PPC39">#REF!</definedName>
    <definedName name="_______________________PPC4" localSheetId="5">[48]MRATES!#REF!</definedName>
    <definedName name="_______________________PPC4">#REF!</definedName>
    <definedName name="_______________________PPC40" localSheetId="5">[48]MRATES!#REF!</definedName>
    <definedName name="_______________________PPC40">#REF!</definedName>
    <definedName name="_______________________PPC41" localSheetId="5">[48]MRATES!#REF!</definedName>
    <definedName name="_______________________PPC41">#REF!</definedName>
    <definedName name="_______________________PPC42" localSheetId="5">[48]MRATES!#REF!</definedName>
    <definedName name="_______________________PPC42">#REF!</definedName>
    <definedName name="_______________________PPC43" localSheetId="5">[48]MRATES!#REF!</definedName>
    <definedName name="_______________________PPC43">#REF!</definedName>
    <definedName name="_______________________PPC44" localSheetId="5">[48]MRATES!#REF!</definedName>
    <definedName name="_______________________PPC44">#REF!</definedName>
    <definedName name="_______________________PPC45" localSheetId="5">[48]MRATES!#REF!</definedName>
    <definedName name="_______________________PPC45">#REF!</definedName>
    <definedName name="_______________________PPC46" localSheetId="5">[48]MRATES!#REF!</definedName>
    <definedName name="_______________________PPC46">#REF!</definedName>
    <definedName name="_______________________PPC47" localSheetId="5">[48]MRATES!#REF!</definedName>
    <definedName name="_______________________PPC47">#REF!</definedName>
    <definedName name="_______________________PPC48" localSheetId="5">[48]MRATES!#REF!</definedName>
    <definedName name="_______________________PPC48">#REF!</definedName>
    <definedName name="_______________________PPC49" localSheetId="5">[48]MRATES!#REF!</definedName>
    <definedName name="_______________________PPC49">#REF!</definedName>
    <definedName name="_______________________PPC5" localSheetId="5">[48]MRATES!#REF!</definedName>
    <definedName name="_______________________PPC5">#REF!</definedName>
    <definedName name="_______________________PPC50" localSheetId="5">[48]MRATES!#REF!</definedName>
    <definedName name="_______________________PPC50">#REF!</definedName>
    <definedName name="_______________________PPC51" localSheetId="5">[48]MRATES!#REF!</definedName>
    <definedName name="_______________________PPC51">#REF!</definedName>
    <definedName name="_______________________PPC52" localSheetId="5">[48]MRATES!#REF!</definedName>
    <definedName name="_______________________PPC52">#REF!</definedName>
    <definedName name="_______________________PPC53" localSheetId="5">[48]MRATES!#REF!</definedName>
    <definedName name="_______________________PPC53">#REF!</definedName>
    <definedName name="_______________________PPC54" localSheetId="5">[48]MRATES!#REF!</definedName>
    <definedName name="_______________________PPC54">#REF!</definedName>
    <definedName name="_______________________PPC55" localSheetId="5">[48]MRATES!#REF!</definedName>
    <definedName name="_______________________PPC55">#REF!</definedName>
    <definedName name="_______________________PPC56" localSheetId="5">[48]MRATES!#REF!</definedName>
    <definedName name="_______________________PPC56">#REF!</definedName>
    <definedName name="_______________________PPC57" localSheetId="5">[48]MRATES!#REF!</definedName>
    <definedName name="_______________________PPC57">#REF!</definedName>
    <definedName name="_______________________PPC58" localSheetId="5">[48]MRATES!#REF!</definedName>
    <definedName name="_______________________PPC58">#REF!</definedName>
    <definedName name="_______________________PPC59" localSheetId="5">[48]MRATES!#REF!</definedName>
    <definedName name="_______________________PPC59">#REF!</definedName>
    <definedName name="_______________________PPC6" localSheetId="5">[48]MRATES!#REF!</definedName>
    <definedName name="_______________________PPC6">#REF!</definedName>
    <definedName name="_______________________PPC60" localSheetId="5">[48]MRATES!#REF!</definedName>
    <definedName name="_______________________PPC60">#REF!</definedName>
    <definedName name="_______________________PPC61" localSheetId="5">[48]MRATES!#REF!</definedName>
    <definedName name="_______________________PPC61">#REF!</definedName>
    <definedName name="_______________________PPC62" localSheetId="5">[48]MRATES!#REF!</definedName>
    <definedName name="_______________________PPC62">#REF!</definedName>
    <definedName name="_______________________PPC63" localSheetId="5">[48]MRATES!#REF!</definedName>
    <definedName name="_______________________PPC63">#REF!</definedName>
    <definedName name="_______________________PPC64" localSheetId="5">[48]MRATES!#REF!</definedName>
    <definedName name="_______________________PPC64">#REF!</definedName>
    <definedName name="_______________________PPC65" localSheetId="5">[48]MRATES!#REF!</definedName>
    <definedName name="_______________________PPC65">#REF!</definedName>
    <definedName name="_______________________PPC66" localSheetId="5">[48]MRATES!#REF!</definedName>
    <definedName name="_______________________PPC66">#REF!</definedName>
    <definedName name="_______________________PPC67" localSheetId="5">[48]MRATES!#REF!</definedName>
    <definedName name="_______________________PPC67">#REF!</definedName>
    <definedName name="_______________________PPC68" localSheetId="5">[48]MRATES!#REF!</definedName>
    <definedName name="_______________________PPC68">#REF!</definedName>
    <definedName name="_______________________PPC69" localSheetId="5">[48]MRATES!#REF!</definedName>
    <definedName name="_______________________PPC69">#REF!</definedName>
    <definedName name="_______________________PPC7" localSheetId="5">[48]MRATES!#REF!</definedName>
    <definedName name="_______________________PPC7">#REF!</definedName>
    <definedName name="_______________________PPC70" localSheetId="5">[48]MRATES!#REF!</definedName>
    <definedName name="_______________________PPC70">#REF!</definedName>
    <definedName name="_______________________PPC71" localSheetId="5">[48]MRATES!#REF!</definedName>
    <definedName name="_______________________PPC71">#REF!</definedName>
    <definedName name="_______________________PPC72" localSheetId="5">[48]MRATES!#REF!</definedName>
    <definedName name="_______________________PPC72">#REF!</definedName>
    <definedName name="_______________________PPC73" localSheetId="5">[48]MRATES!#REF!</definedName>
    <definedName name="_______________________PPC73">#REF!</definedName>
    <definedName name="_______________________PPC74" localSheetId="5">[48]MRATES!#REF!</definedName>
    <definedName name="_______________________PPC74">#REF!</definedName>
    <definedName name="_______________________PPC75" localSheetId="5">[48]MRATES!#REF!</definedName>
    <definedName name="_______________________PPC75">#REF!</definedName>
    <definedName name="_______________________PPC76" localSheetId="5">[48]MRATES!#REF!</definedName>
    <definedName name="_______________________PPC76">#REF!</definedName>
    <definedName name="_______________________PPC77" localSheetId="5">[48]MRATES!#REF!</definedName>
    <definedName name="_______________________PPC77">#REF!</definedName>
    <definedName name="_______________________PPC78" localSheetId="5">[48]MRATES!#REF!</definedName>
    <definedName name="_______________________PPC78">#REF!</definedName>
    <definedName name="_______________________PPC79" localSheetId="5">[48]MRATES!#REF!</definedName>
    <definedName name="_______________________PPC79">#REF!</definedName>
    <definedName name="_______________________PPC8" localSheetId="5">[48]MRATES!#REF!</definedName>
    <definedName name="_______________________PPC8">#REF!</definedName>
    <definedName name="_______________________PPC80" localSheetId="5">[48]MRATES!#REF!</definedName>
    <definedName name="_______________________PPC80">#REF!</definedName>
    <definedName name="_______________________PPC81" localSheetId="5">[48]MRATES!#REF!</definedName>
    <definedName name="_______________________PPC81">#REF!</definedName>
    <definedName name="_______________________PPC82" localSheetId="5">[48]MRATES!#REF!</definedName>
    <definedName name="_______________________PPC82">#REF!</definedName>
    <definedName name="_______________________PPC83" localSheetId="5">[48]MRATES!#REF!</definedName>
    <definedName name="_______________________PPC83">#REF!</definedName>
    <definedName name="_______________________PPC84" localSheetId="5">[48]MRATES!#REF!</definedName>
    <definedName name="_______________________PPC84">#REF!</definedName>
    <definedName name="_______________________PPC85" localSheetId="5">[48]MRATES!#REF!</definedName>
    <definedName name="_______________________PPC85">#REF!</definedName>
    <definedName name="_______________________PPC86" localSheetId="5">[48]MRATES!#REF!</definedName>
    <definedName name="_______________________PPC86">#REF!</definedName>
    <definedName name="_______________________PPC87" localSheetId="5">[48]MRATES!#REF!</definedName>
    <definedName name="_______________________PPC87">#REF!</definedName>
    <definedName name="_______________________PPC88" localSheetId="5">[48]MRATES!#REF!</definedName>
    <definedName name="_______________________PPC88">#REF!</definedName>
    <definedName name="_______________________PPC89" localSheetId="5">[48]MRATES!#REF!</definedName>
    <definedName name="_______________________PPC89">#REF!</definedName>
    <definedName name="_______________________PPC9">#REF!</definedName>
    <definedName name="_______________________PPC90">#REF!</definedName>
    <definedName name="_______________________PPC91" localSheetId="5">[48]MRATES!#REF!</definedName>
    <definedName name="_______________________PPC91">#REF!</definedName>
    <definedName name="_______________________PPC92" localSheetId="5">[48]MRATES!#REF!</definedName>
    <definedName name="_______________________PPC92">#REF!</definedName>
    <definedName name="_______________________PPC93" localSheetId="5">[48]MRATES!#REF!</definedName>
    <definedName name="_______________________PPC93">#REF!</definedName>
    <definedName name="_______________________PPC94" localSheetId="5">[48]MRATES!#REF!</definedName>
    <definedName name="_______________________PPC94">#REF!</definedName>
    <definedName name="_______________________PPC95" localSheetId="5">[48]MRATES!#REF!</definedName>
    <definedName name="_______________________PPC95">#REF!</definedName>
    <definedName name="_______________________PPD114" localSheetId="5">[48]MRATES!#REF!</definedName>
    <definedName name="_______________________PPD114">#REF!</definedName>
    <definedName name="_______________________PPD89" localSheetId="5">[48]MRATES!#REF!</definedName>
    <definedName name="_______________________PPD89">#REF!</definedName>
    <definedName name="_______________________pv2">#REF!</definedName>
    <definedName name="_______________________QS25" localSheetId="9">[38]MRATES!$G$17</definedName>
    <definedName name="_______________________QS25" localSheetId="11">[38]MRATES!$G$17</definedName>
    <definedName name="_______________________QS25" localSheetId="5">[39]MRATES!$G$17</definedName>
    <definedName name="_______________________QS25">[39]MRATES!$G$17</definedName>
    <definedName name="_______________________QS40" localSheetId="9">[38]MRATES!$G$18</definedName>
    <definedName name="_______________________QS40" localSheetId="11">[38]MRATES!$G$18</definedName>
    <definedName name="_______________________QS40" localSheetId="5">[39]MRATES!$G$18</definedName>
    <definedName name="_______________________QS40">[39]MRATES!$G$18</definedName>
    <definedName name="_______________________RMR1">#N/A</definedName>
    <definedName name="_______________________rr3">[24]v!$A$2:$E$51</definedName>
    <definedName name="_______________________rrr1">[24]r!$B$1:$I$145</definedName>
    <definedName name="_______________________SD1">#REF!</definedName>
    <definedName name="_______________________SD10">#REF!</definedName>
    <definedName name="_______________________SD100">#REF!</definedName>
    <definedName name="_______________________SD101">#REF!</definedName>
    <definedName name="_______________________SD102">#REF!</definedName>
    <definedName name="_______________________SD103">#REF!</definedName>
    <definedName name="_______________________SD104">#REF!</definedName>
    <definedName name="_______________________SD105">#REF!</definedName>
    <definedName name="_______________________SD106">#REF!</definedName>
    <definedName name="_______________________SD107">#REF!</definedName>
    <definedName name="_______________________SD108">#REF!</definedName>
    <definedName name="_______________________SD109">#REF!</definedName>
    <definedName name="_______________________SD11">#REF!</definedName>
    <definedName name="_______________________SD110">#REF!</definedName>
    <definedName name="_______________________SD111">#REF!</definedName>
    <definedName name="_______________________SD112">#REF!</definedName>
    <definedName name="_______________________SD113">#REF!</definedName>
    <definedName name="_______________________SD114">#REF!</definedName>
    <definedName name="_______________________SD115">#REF!</definedName>
    <definedName name="_______________________SD116">#REF!</definedName>
    <definedName name="_______________________SD117">#REF!</definedName>
    <definedName name="_______________________SD118">#REF!</definedName>
    <definedName name="_______________________SD119">#REF!</definedName>
    <definedName name="_______________________SD12">#REF!</definedName>
    <definedName name="_______________________SD120">#REF!</definedName>
    <definedName name="_______________________SD121">#REF!</definedName>
    <definedName name="_______________________SD122">#REF!</definedName>
    <definedName name="_______________________SD123">#REF!</definedName>
    <definedName name="_______________________SD124">#REF!</definedName>
    <definedName name="_______________________SD125">#REF!</definedName>
    <definedName name="_______________________SD126">#REF!</definedName>
    <definedName name="_______________________SD127">#REF!</definedName>
    <definedName name="_______________________SD128">#REF!</definedName>
    <definedName name="_______________________SD129">#REF!</definedName>
    <definedName name="_______________________SD13">#REF!</definedName>
    <definedName name="_______________________SD130">#REF!</definedName>
    <definedName name="_______________________SD131">#REF!</definedName>
    <definedName name="_______________________SD132">#REF!</definedName>
    <definedName name="_______________________SD133">#REF!</definedName>
    <definedName name="_______________________SD134">#REF!</definedName>
    <definedName name="_______________________SD135">#REF!</definedName>
    <definedName name="_______________________SD136">#REF!</definedName>
    <definedName name="_______________________SD137">#REF!</definedName>
    <definedName name="_______________________SD138">#REF!</definedName>
    <definedName name="_______________________SD139">#REF!</definedName>
    <definedName name="_______________________SD14">#REF!</definedName>
    <definedName name="_______________________SD140">#REF!</definedName>
    <definedName name="_______________________SD141">#REF!</definedName>
    <definedName name="_______________________SD142">#REF!</definedName>
    <definedName name="_______________________SD143">#REF!</definedName>
    <definedName name="_______________________SD144">#REF!</definedName>
    <definedName name="_______________________SD145">#REF!</definedName>
    <definedName name="_______________________SD146">#REF!</definedName>
    <definedName name="_______________________SD147">#REF!</definedName>
    <definedName name="_______________________SD148">#REF!</definedName>
    <definedName name="_______________________SD149">#REF!</definedName>
    <definedName name="_______________________SD15">#REF!</definedName>
    <definedName name="_______________________SD150">#REF!</definedName>
    <definedName name="_______________________SD16">#REF!</definedName>
    <definedName name="_______________________SD17">#REF!</definedName>
    <definedName name="_______________________SD18">#REF!</definedName>
    <definedName name="_______________________SD19">#REF!</definedName>
    <definedName name="_______________________SD2">#REF!</definedName>
    <definedName name="_______________________SD20">#REF!</definedName>
    <definedName name="_______________________SD21">#REF!</definedName>
    <definedName name="_______________________SD22">#REF!</definedName>
    <definedName name="_______________________SD23">#REF!</definedName>
    <definedName name="_______________________SD24">#REF!</definedName>
    <definedName name="_______________________SD25">#REF!</definedName>
    <definedName name="_______________________SD250">#REF!</definedName>
    <definedName name="_______________________SD26">#REF!</definedName>
    <definedName name="_______________________SD27">#REF!</definedName>
    <definedName name="_______________________SD28">#REF!</definedName>
    <definedName name="_______________________SD29">#REF!</definedName>
    <definedName name="_______________________SD3">#REF!</definedName>
    <definedName name="_______________________SD30">#REF!</definedName>
    <definedName name="_______________________SD31">#REF!</definedName>
    <definedName name="_______________________SD32">#REF!</definedName>
    <definedName name="_______________________SD33">#REF!</definedName>
    <definedName name="_______________________SD34">#REF!</definedName>
    <definedName name="_______________________SD35">#REF!</definedName>
    <definedName name="_______________________SD36">#REF!</definedName>
    <definedName name="_______________________SD37">#REF!</definedName>
    <definedName name="_______________________SD38">#REF!</definedName>
    <definedName name="_______________________SD39">#REF!</definedName>
    <definedName name="_______________________SD4">#REF!</definedName>
    <definedName name="_______________________SD40">#REF!</definedName>
    <definedName name="_______________________SD41">#REF!</definedName>
    <definedName name="_______________________SD42">#REF!</definedName>
    <definedName name="_______________________SD43">#REF!</definedName>
    <definedName name="_______________________SD44">#REF!</definedName>
    <definedName name="_______________________SD45">#REF!</definedName>
    <definedName name="_______________________SD46">#REF!</definedName>
    <definedName name="_______________________SD47">#REF!</definedName>
    <definedName name="_______________________SD48">#REF!</definedName>
    <definedName name="_______________________SD49">#REF!</definedName>
    <definedName name="_______________________SD5">#REF!</definedName>
    <definedName name="_______________________SD50">#REF!</definedName>
    <definedName name="_______________________SD500">#REF!</definedName>
    <definedName name="_______________________SD51">#REF!</definedName>
    <definedName name="_______________________SD52">#REF!</definedName>
    <definedName name="_______________________SD53">#REF!</definedName>
    <definedName name="_______________________SD54">#REF!</definedName>
    <definedName name="_______________________SD55">#REF!</definedName>
    <definedName name="_______________________SD56">#REF!</definedName>
    <definedName name="_______________________SD57">#REF!</definedName>
    <definedName name="_______________________SD58">#REF!</definedName>
    <definedName name="_______________________SD59">#REF!</definedName>
    <definedName name="_______________________SD6">#REF!</definedName>
    <definedName name="_______________________SD60">#REF!</definedName>
    <definedName name="_______________________SD61">#REF!</definedName>
    <definedName name="_______________________SD62">#REF!</definedName>
    <definedName name="_______________________SD63">#REF!</definedName>
    <definedName name="_______________________SD64">#REF!</definedName>
    <definedName name="_______________________SD65">#REF!</definedName>
    <definedName name="_______________________SD66">#REF!</definedName>
    <definedName name="_______________________SD67">#REF!</definedName>
    <definedName name="_______________________SD68">#REF!</definedName>
    <definedName name="_______________________SD69">#REF!</definedName>
    <definedName name="_______________________SD7">#REF!</definedName>
    <definedName name="_______________________SD70">#REF!</definedName>
    <definedName name="_______________________SD71">#REF!</definedName>
    <definedName name="_______________________SD72">#REF!</definedName>
    <definedName name="_______________________SD73">#REF!</definedName>
    <definedName name="_______________________SD74">#REF!</definedName>
    <definedName name="_______________________SD75">#REF!</definedName>
    <definedName name="_______________________SD76">#REF!</definedName>
    <definedName name="_______________________SD77">#REF!</definedName>
    <definedName name="_______________________SD78">#REF!</definedName>
    <definedName name="_______________________SD79">#REF!</definedName>
    <definedName name="_______________________SD8">#REF!</definedName>
    <definedName name="_______________________SD80">#REF!</definedName>
    <definedName name="_______________________SD81">#REF!</definedName>
    <definedName name="_______________________SD82">#REF!</definedName>
    <definedName name="_______________________SD83">#REF!</definedName>
    <definedName name="_______________________SD84">#REF!</definedName>
    <definedName name="_______________________SD85">#REF!</definedName>
    <definedName name="_______________________SD86">#REF!</definedName>
    <definedName name="_______________________SD87">#REF!</definedName>
    <definedName name="_______________________SD88">#REF!</definedName>
    <definedName name="_______________________SD89">#REF!</definedName>
    <definedName name="_______________________SD9">#REF!</definedName>
    <definedName name="_______________________SD90">#REF!</definedName>
    <definedName name="_______________________SD91">#REF!</definedName>
    <definedName name="_______________________SD92">#REF!</definedName>
    <definedName name="_______________________SD93">#REF!</definedName>
    <definedName name="_______________________SD94">#REF!</definedName>
    <definedName name="_______________________SD95">#REF!</definedName>
    <definedName name="_______________________SD96">#REF!</definedName>
    <definedName name="_______________________SD97">#REF!</definedName>
    <definedName name="_______________________SD98">#REF!</definedName>
    <definedName name="_______________________SD99">#REF!</definedName>
    <definedName name="_______________________SP005">'[49]MRMECADAMoad data'!#REF!</definedName>
    <definedName name="_______________________SP008">#REF!</definedName>
    <definedName name="_______________________SP009">#REF!</definedName>
    <definedName name="_______________________SP010">#REF!</definedName>
    <definedName name="_______________________SP011">#REF!</definedName>
    <definedName name="_______________________SP012">#REF!</definedName>
    <definedName name="_______________________SP013">#REF!</definedName>
    <definedName name="_______________________SP014">#REF!</definedName>
    <definedName name="_______________________SP015">#REF!</definedName>
    <definedName name="_______________________SP018">#REF!</definedName>
    <definedName name="_______________________SP022">#REF!</definedName>
    <definedName name="_______________________SP023">#REF!</definedName>
    <definedName name="_______________________SP028">#REF!</definedName>
    <definedName name="_______________________SP029">#REF!</definedName>
    <definedName name="_______________________SP064">#REF!</definedName>
    <definedName name="_______________________SP066">#REF!</definedName>
    <definedName name="_______________________SP067">#REF!</definedName>
    <definedName name="_______________________SP068">#REF!</definedName>
    <definedName name="_______________________SP073">#REF!</definedName>
    <definedName name="_______________________SP074">#REF!</definedName>
    <definedName name="_______________________SP075">#REF!</definedName>
    <definedName name="_______________________SP076">#REF!</definedName>
    <definedName name="_______________________SP077">#REF!</definedName>
    <definedName name="_______________________SS10" localSheetId="9">[45]MRATES!$J$7</definedName>
    <definedName name="_______________________SS10" localSheetId="11">[45]MRATES!$J$7</definedName>
    <definedName name="_______________________SS10" localSheetId="5">[39]MRATES!$J$8</definedName>
    <definedName name="_______________________SS10">[46]MRATES!$J$7</definedName>
    <definedName name="_______________________SS12" localSheetId="9">[45]MRATES!$J$8</definedName>
    <definedName name="_______________________SS12" localSheetId="11">[45]MRATES!$J$8</definedName>
    <definedName name="_______________________SS12" localSheetId="5">[39]MRATES!$J$9</definedName>
    <definedName name="_______________________SS12">[46]MRATES!$J$8</definedName>
    <definedName name="_______________________SS150" localSheetId="9">[38]MRATES!$G$14</definedName>
    <definedName name="_______________________SS150" localSheetId="11">[38]MRATES!$G$14</definedName>
    <definedName name="_______________________SS150" localSheetId="5">[39]MRATES!$G$14</definedName>
    <definedName name="_______________________SS150">[39]MRATES!$G$14</definedName>
    <definedName name="_______________________SS20" localSheetId="9">[45]MRATES!$J$9</definedName>
    <definedName name="_______________________SS20" localSheetId="11">[45]MRATES!$J$9</definedName>
    <definedName name="_______________________SS20" localSheetId="5">[39]MRATES!$J$10</definedName>
    <definedName name="_______________________SS20">[46]MRATES!$J$9</definedName>
    <definedName name="_______________________SS225" localSheetId="9">[45]MRATES!$G$14</definedName>
    <definedName name="_______________________SS225" localSheetId="11">[45]MRATES!$G$14</definedName>
    <definedName name="_______________________SS225" localSheetId="5">[39]MRATES!$G$15</definedName>
    <definedName name="_______________________SS225">[46]MRATES!$G$14</definedName>
    <definedName name="_______________________SS25" localSheetId="9">[45]MRATES!$J$10</definedName>
    <definedName name="_______________________SS25" localSheetId="11">[45]MRATES!$J$10</definedName>
    <definedName name="_______________________SS25" localSheetId="5">[39]MRATES!$J$11</definedName>
    <definedName name="_______________________SS25">[46]MRATES!$J$10</definedName>
    <definedName name="_______________________SS300" localSheetId="9">[38]MRATES!$G$16</definedName>
    <definedName name="_______________________SS300" localSheetId="11">[38]MRATES!$G$16</definedName>
    <definedName name="_______________________SS300" localSheetId="5">[39]MRATES!$G$16</definedName>
    <definedName name="_______________________SS300">[39]MRATES!$G$16</definedName>
    <definedName name="_______________________SS40" localSheetId="9">[45]MRATES!$J$11</definedName>
    <definedName name="_______________________SS40" localSheetId="11">[45]MRATES!$J$11</definedName>
    <definedName name="_______________________SS40" localSheetId="5">[39]MRATES!$J$12</definedName>
    <definedName name="_______________________SS40">[46]MRATES!$J$11</definedName>
    <definedName name="_______________________SS6" localSheetId="9">[45]MRATES!$J$6</definedName>
    <definedName name="_______________________SS6" localSheetId="11">[45]MRATES!$J$6</definedName>
    <definedName name="_______________________SS6" localSheetId="5">[39]MRATES!$J$7</definedName>
    <definedName name="_______________________SS6">[46]MRATES!$J$6</definedName>
    <definedName name="_______________________var1">#REF!</definedName>
    <definedName name="_______________________var4">#REF!</definedName>
    <definedName name="______________________bla1">[21]leads!$H$7</definedName>
    <definedName name="______________________BSG100">#REF!</definedName>
    <definedName name="______________________BSG150">#REF!</definedName>
    <definedName name="______________________BSG5">#REF!</definedName>
    <definedName name="______________________BSG75">#REF!</definedName>
    <definedName name="______________________BTC1">#REF!</definedName>
    <definedName name="______________________BTC10">#REF!</definedName>
    <definedName name="______________________BTC11">#REF!</definedName>
    <definedName name="______________________BTC12">#REF!</definedName>
    <definedName name="______________________BTC13">#REF!</definedName>
    <definedName name="______________________BTC14">#REF!</definedName>
    <definedName name="______________________BTC15">#REF!</definedName>
    <definedName name="______________________BTC16">#REF!</definedName>
    <definedName name="______________________BTC17">#REF!</definedName>
    <definedName name="______________________BTC18">#REF!</definedName>
    <definedName name="______________________BTC19">#REF!</definedName>
    <definedName name="______________________BTC2">#REF!</definedName>
    <definedName name="______________________BTC20">#REF!</definedName>
    <definedName name="______________________BTC21">#REF!</definedName>
    <definedName name="______________________BTC22">#REF!</definedName>
    <definedName name="______________________BTC23">#REF!</definedName>
    <definedName name="______________________BTC24">#REF!</definedName>
    <definedName name="______________________BTC3">#REF!</definedName>
    <definedName name="______________________BTC4">#REF!</definedName>
    <definedName name="______________________BTC5">#REF!</definedName>
    <definedName name="______________________BTC6">#REF!</definedName>
    <definedName name="______________________BTC7">#REF!</definedName>
    <definedName name="______________________BTC8">#REF!</definedName>
    <definedName name="______________________BTC9">#REF!</definedName>
    <definedName name="______________________BTR1">#REF!</definedName>
    <definedName name="______________________BTR10">#REF!</definedName>
    <definedName name="______________________BTR11">#REF!</definedName>
    <definedName name="______________________BTR12">#REF!</definedName>
    <definedName name="______________________BTR13">#REF!</definedName>
    <definedName name="______________________BTR14">#REF!</definedName>
    <definedName name="______________________BTR15">#REF!</definedName>
    <definedName name="______________________BTR16">#REF!</definedName>
    <definedName name="______________________BTR17">#REF!</definedName>
    <definedName name="______________________BTR18">#REF!</definedName>
    <definedName name="______________________BTR19">#REF!</definedName>
    <definedName name="______________________BTR2">#REF!</definedName>
    <definedName name="______________________BTR20">#REF!</definedName>
    <definedName name="______________________BTR21">#REF!</definedName>
    <definedName name="______________________BTR22">#REF!</definedName>
    <definedName name="______________________BTR23">#REF!</definedName>
    <definedName name="______________________BTR24">#REF!</definedName>
    <definedName name="______________________BTR3">#REF!</definedName>
    <definedName name="______________________BTR4">#REF!</definedName>
    <definedName name="______________________BTR5">#REF!</definedName>
    <definedName name="______________________BTR6">#REF!</definedName>
    <definedName name="______________________BTR7">#REF!</definedName>
    <definedName name="______________________BTR8">#REF!</definedName>
    <definedName name="______________________BTR9">#REF!</definedName>
    <definedName name="______________________BTS1">#REF!</definedName>
    <definedName name="______________________BTS10">#REF!</definedName>
    <definedName name="______________________BTS11">#REF!</definedName>
    <definedName name="______________________BTS12">#REF!</definedName>
    <definedName name="______________________BTS13">#REF!</definedName>
    <definedName name="______________________BTS14">#REF!</definedName>
    <definedName name="______________________BTS15">#REF!</definedName>
    <definedName name="______________________BTS16">#REF!</definedName>
    <definedName name="______________________BTS17">#REF!</definedName>
    <definedName name="______________________BTS18">#REF!</definedName>
    <definedName name="______________________BTS19">#REF!</definedName>
    <definedName name="______________________BTS2">#REF!</definedName>
    <definedName name="______________________BTS20">#REF!</definedName>
    <definedName name="______________________BTS21">#REF!</definedName>
    <definedName name="______________________BTS22">#REF!</definedName>
    <definedName name="______________________BTS23">#REF!</definedName>
    <definedName name="______________________BTS24">#REF!</definedName>
    <definedName name="______________________BTS3">#REF!</definedName>
    <definedName name="______________________BTS4">#REF!</definedName>
    <definedName name="______________________BTS5">#REF!</definedName>
    <definedName name="______________________BTS6">#REF!</definedName>
    <definedName name="______________________BTS7">#REF!</definedName>
    <definedName name="______________________BTS8">#REF!</definedName>
    <definedName name="______________________BTS9">#REF!</definedName>
    <definedName name="______________________can430">40.73</definedName>
    <definedName name="______________________can435">43.3</definedName>
    <definedName name="______________________CCW1">#REF!</definedName>
    <definedName name="______________________CCW2">#REF!</definedName>
    <definedName name="______________________cur1">#REF!</definedName>
    <definedName name="______________________GBS11">#REF!</definedName>
    <definedName name="______________________GBS110">#REF!</definedName>
    <definedName name="______________________GBS111">#REF!</definedName>
    <definedName name="______________________GBS112">#REF!</definedName>
    <definedName name="______________________GBS113">#REF!</definedName>
    <definedName name="______________________GBS114">#REF!</definedName>
    <definedName name="______________________GBS115">#REF!</definedName>
    <definedName name="______________________GBS116">#REF!</definedName>
    <definedName name="______________________GBS117">#REF!</definedName>
    <definedName name="______________________GBS118">#REF!</definedName>
    <definedName name="______________________GBS119">#REF!</definedName>
    <definedName name="______________________GBS12">#REF!</definedName>
    <definedName name="______________________GBS120">#REF!</definedName>
    <definedName name="______________________GBS121">#REF!</definedName>
    <definedName name="______________________GBS122">#REF!</definedName>
    <definedName name="______________________GBS123">#REF!</definedName>
    <definedName name="______________________GBS124">#REF!</definedName>
    <definedName name="______________________GBS13">#REF!</definedName>
    <definedName name="______________________GBS14">#REF!</definedName>
    <definedName name="______________________GBS15">#REF!</definedName>
    <definedName name="______________________GBS16">#REF!</definedName>
    <definedName name="______________________GBS17">#REF!</definedName>
    <definedName name="______________________GBS18">#REF!</definedName>
    <definedName name="______________________GBS19">#REF!</definedName>
    <definedName name="______________________GBS21">#REF!</definedName>
    <definedName name="______________________GBS210">#REF!</definedName>
    <definedName name="______________________GBS211">#REF!</definedName>
    <definedName name="______________________GBS212">#REF!</definedName>
    <definedName name="______________________GBS213">#REF!</definedName>
    <definedName name="______________________GBS214">#REF!</definedName>
    <definedName name="______________________GBS215">#REF!</definedName>
    <definedName name="______________________GBS216">#REF!</definedName>
    <definedName name="______________________GBS217">#REF!</definedName>
    <definedName name="______________________GBS218">#REF!</definedName>
    <definedName name="______________________GBS219">#REF!</definedName>
    <definedName name="______________________GBS22">#REF!</definedName>
    <definedName name="______________________GBS220">#REF!</definedName>
    <definedName name="______________________GBS221">#REF!</definedName>
    <definedName name="______________________GBS222">#REF!</definedName>
    <definedName name="______________________GBS223">#REF!</definedName>
    <definedName name="______________________GBS224">#REF!</definedName>
    <definedName name="______________________GBS23">#REF!</definedName>
    <definedName name="______________________GBS24">#REF!</definedName>
    <definedName name="______________________GBS25">#REF!</definedName>
    <definedName name="______________________GBS26">#REF!</definedName>
    <definedName name="______________________GBS27">#REF!</definedName>
    <definedName name="______________________GBS28">#REF!</definedName>
    <definedName name="______________________GBS29">#REF!</definedName>
    <definedName name="______________________imp1">#REF!</definedName>
    <definedName name="______________________IRC12" localSheetId="9">[50]MRATES!$F$9</definedName>
    <definedName name="______________________IRC12" localSheetId="11">[50]MRATES!$F$9</definedName>
    <definedName name="______________________IRC12" localSheetId="5">[39]MRATES!$M$10</definedName>
    <definedName name="______________________IRC12">[51]MRATES!$F$9</definedName>
    <definedName name="______________________IRC19" localSheetId="9">[50]MRATES!$F$10</definedName>
    <definedName name="______________________IRC19" localSheetId="11">[50]MRATES!$F$10</definedName>
    <definedName name="______________________IRC19" localSheetId="5">[39]MRATES!$M$11</definedName>
    <definedName name="______________________IRC19">[51]MRATES!$F$10</definedName>
    <definedName name="______________________IRC25" localSheetId="9">[50]MRATES!$F$11</definedName>
    <definedName name="______________________IRC25" localSheetId="11">[50]MRATES!$F$11</definedName>
    <definedName name="______________________IRC25" localSheetId="5">[39]MRATES!$M$12</definedName>
    <definedName name="______________________IRC25">[51]MRATES!$F$11</definedName>
    <definedName name="______________________IRC40" localSheetId="9">[50]MRATES!$F$12</definedName>
    <definedName name="______________________IRC40" localSheetId="11">[50]MRATES!$F$12</definedName>
    <definedName name="______________________IRC40" localSheetId="5">[39]MRATES!$M$13</definedName>
    <definedName name="______________________IRC40">[51]MRATES!$F$12</definedName>
    <definedName name="______________________IRC5" localSheetId="9">[50]MRATES!$F$7</definedName>
    <definedName name="______________________IRC5" localSheetId="11">[50]MRATES!$F$7</definedName>
    <definedName name="______________________IRC5" localSheetId="5">[39]MRATES!$M$8</definedName>
    <definedName name="______________________IRC5">[51]MRATES!$F$7</definedName>
    <definedName name="______________________IRC50" localSheetId="9">[38]MRATES!$M$14</definedName>
    <definedName name="______________________IRC50" localSheetId="11">[38]MRATES!$M$14</definedName>
    <definedName name="______________________IRC50" localSheetId="5">[39]MRATES!$M$14</definedName>
    <definedName name="______________________IRC50">[39]MRATES!$M$14</definedName>
    <definedName name="______________________IRC60" localSheetId="9">[38]MRATES!$M$15</definedName>
    <definedName name="______________________IRC60" localSheetId="11">[38]MRATES!$M$15</definedName>
    <definedName name="______________________IRC60" localSheetId="5">[39]MRATES!$M$15</definedName>
    <definedName name="______________________IRC60">[39]MRATES!$M$15</definedName>
    <definedName name="______________________IRC9" localSheetId="9">[50]MRATES!$F$8</definedName>
    <definedName name="______________________IRC9" localSheetId="11">[50]MRATES!$F$8</definedName>
    <definedName name="______________________IRC9" localSheetId="5">[39]MRATES!$M$9</definedName>
    <definedName name="______________________IRC9">[51]MRATES!$F$8</definedName>
    <definedName name="______________________l1">#REF!</definedName>
    <definedName name="______________________l12">#REF!</definedName>
    <definedName name="______________________l2">#REF!</definedName>
    <definedName name="______________________l3">#REF!</definedName>
    <definedName name="______________________l4">[22]Sheet1!$W$2:$Y$103</definedName>
    <definedName name="______________________l5">#REF!</definedName>
    <definedName name="______________________l6">#REF!</definedName>
    <definedName name="______________________l7">[23]r!$F$4</definedName>
    <definedName name="______________________l8">#REF!</definedName>
    <definedName name="______________________l9">#REF!</definedName>
    <definedName name="______________________LJ6">#REF!</definedName>
    <definedName name="______________________lj600">#REF!</definedName>
    <definedName name="______________________lj900">#REF!</definedName>
    <definedName name="______________________LL3">#REF!</definedName>
    <definedName name="______________________MA1">#REF!</definedName>
    <definedName name="______________________MA2">#REF!</definedName>
    <definedName name="______________________Met22">#REF!</definedName>
    <definedName name="______________________Met45">#REF!</definedName>
    <definedName name="______________________MEt55">#REF!</definedName>
    <definedName name="______________________Met63">#REF!</definedName>
    <definedName name="______________________ML21">#REF!</definedName>
    <definedName name="______________________ML210">#REF!</definedName>
    <definedName name="______________________ML211">#REF!</definedName>
    <definedName name="______________________ML212">#REF!</definedName>
    <definedName name="______________________ML213">#REF!</definedName>
    <definedName name="______________________ML214">#REF!</definedName>
    <definedName name="______________________ML215">#REF!</definedName>
    <definedName name="______________________ML216">#REF!</definedName>
    <definedName name="______________________ML217">#REF!</definedName>
    <definedName name="______________________ML218">#REF!</definedName>
    <definedName name="______________________ML219">#REF!</definedName>
    <definedName name="______________________ML22">#REF!</definedName>
    <definedName name="______________________ML220">#REF!</definedName>
    <definedName name="______________________ML221">#REF!</definedName>
    <definedName name="______________________ML222">#REF!</definedName>
    <definedName name="______________________ML223">#REF!</definedName>
    <definedName name="______________________ML224">#REF!</definedName>
    <definedName name="______________________ML23">#REF!</definedName>
    <definedName name="______________________ML24">#REF!</definedName>
    <definedName name="______________________ML25">#REF!</definedName>
    <definedName name="______________________ML26">#REF!</definedName>
    <definedName name="______________________ML27">#REF!</definedName>
    <definedName name="______________________ML28">#REF!</definedName>
    <definedName name="______________________ML29">#REF!</definedName>
    <definedName name="______________________ML31">#REF!</definedName>
    <definedName name="______________________ML310">#REF!</definedName>
    <definedName name="______________________ML311">#REF!</definedName>
    <definedName name="______________________ML312">#REF!</definedName>
    <definedName name="______________________ML313">#REF!</definedName>
    <definedName name="______________________ML314">#REF!</definedName>
    <definedName name="______________________ML315">#REF!</definedName>
    <definedName name="______________________ML316">#REF!</definedName>
    <definedName name="______________________ML317">#REF!</definedName>
    <definedName name="______________________ML318">#REF!</definedName>
    <definedName name="______________________ML319">#REF!</definedName>
    <definedName name="______________________ML32">#REF!</definedName>
    <definedName name="______________________ML320">#REF!</definedName>
    <definedName name="______________________ML321">#REF!</definedName>
    <definedName name="______________________ML322">#REF!</definedName>
    <definedName name="______________________ML323">#REF!</definedName>
    <definedName name="______________________ML324">#REF!</definedName>
    <definedName name="______________________ML33">#REF!</definedName>
    <definedName name="______________________ML34">#REF!</definedName>
    <definedName name="______________________ML35">#REF!</definedName>
    <definedName name="______________________ML36">#REF!</definedName>
    <definedName name="______________________ML37">#REF!</definedName>
    <definedName name="______________________ML38">#REF!</definedName>
    <definedName name="______________________ML39">#REF!</definedName>
    <definedName name="______________________ML7">#REF!</definedName>
    <definedName name="______________________ML8">#REF!</definedName>
    <definedName name="______________________ML9">#REF!</definedName>
    <definedName name="______________________mm1">#REF!</definedName>
    <definedName name="______________________mm1000">#REF!</definedName>
    <definedName name="______________________mm11">#REF!</definedName>
    <definedName name="______________________mm111">[23]r!$F$4</definedName>
    <definedName name="______________________mm600">#REF!</definedName>
    <definedName name="______________________mm800">#REF!</definedName>
    <definedName name="______________________MS6" localSheetId="9">[38]MRATES!$P$51</definedName>
    <definedName name="______________________MS6" localSheetId="11">[38]MRATES!$P$51</definedName>
    <definedName name="______________________MS6" localSheetId="5">[39]MRATES!$P$51</definedName>
    <definedName name="______________________MS6">[39]MRATES!$P$51</definedName>
    <definedName name="______________________MT1">#REF!</definedName>
    <definedName name="______________________MT10">#REF!</definedName>
    <definedName name="______________________MT100">#REF!</definedName>
    <definedName name="______________________MT101">#REF!</definedName>
    <definedName name="______________________MT102">#REF!</definedName>
    <definedName name="______________________MT103">#REF!</definedName>
    <definedName name="______________________MT104">#REF!</definedName>
    <definedName name="______________________MT105">#REF!</definedName>
    <definedName name="______________________MT106">#REF!</definedName>
    <definedName name="______________________MT107">#REF!</definedName>
    <definedName name="______________________MT108">#REF!</definedName>
    <definedName name="______________________MT109">#REF!</definedName>
    <definedName name="______________________MT11">#REF!</definedName>
    <definedName name="______________________MT110">#REF!</definedName>
    <definedName name="______________________MT111">#REF!</definedName>
    <definedName name="______________________MT112">#REF!</definedName>
    <definedName name="______________________MT113">#REF!</definedName>
    <definedName name="______________________MT114">#REF!</definedName>
    <definedName name="______________________MT115">#REF!</definedName>
    <definedName name="______________________MT116">#REF!</definedName>
    <definedName name="______________________MT117">#REF!</definedName>
    <definedName name="______________________MT118">#REF!</definedName>
    <definedName name="______________________MT119">#REF!</definedName>
    <definedName name="______________________MT12">#REF!</definedName>
    <definedName name="______________________MT120">#REF!</definedName>
    <definedName name="______________________MT121">#REF!</definedName>
    <definedName name="______________________MT122">#REF!</definedName>
    <definedName name="______________________MT123">#REF!</definedName>
    <definedName name="______________________MT124">#REF!</definedName>
    <definedName name="______________________MT125">#REF!</definedName>
    <definedName name="______________________MT126">#REF!</definedName>
    <definedName name="______________________MT127">#REF!</definedName>
    <definedName name="______________________MT128">#REF!</definedName>
    <definedName name="______________________MT129">#REF!</definedName>
    <definedName name="______________________MT13">#REF!</definedName>
    <definedName name="______________________MT130">#REF!</definedName>
    <definedName name="______________________MT131">#REF!</definedName>
    <definedName name="______________________MT132">#REF!</definedName>
    <definedName name="______________________MT133">#REF!</definedName>
    <definedName name="______________________MT134">#REF!</definedName>
    <definedName name="______________________MT135">#REF!</definedName>
    <definedName name="______________________MT136">#REF!</definedName>
    <definedName name="______________________MT137">#REF!</definedName>
    <definedName name="______________________MT138">#REF!</definedName>
    <definedName name="______________________MT139">#REF!</definedName>
    <definedName name="______________________MT14">#REF!</definedName>
    <definedName name="______________________MT140">#REF!</definedName>
    <definedName name="______________________MT141">#REF!</definedName>
    <definedName name="______________________MT142">#REF!</definedName>
    <definedName name="______________________MT143">#REF!</definedName>
    <definedName name="______________________MT144">#REF!</definedName>
    <definedName name="______________________MT145">#REF!</definedName>
    <definedName name="______________________MT146">#REF!</definedName>
    <definedName name="______________________MT147">#REF!</definedName>
    <definedName name="______________________MT148">#REF!</definedName>
    <definedName name="______________________MT149">#REF!</definedName>
    <definedName name="______________________MT15">#REF!</definedName>
    <definedName name="______________________MT150">#REF!</definedName>
    <definedName name="______________________MT16">#REF!</definedName>
    <definedName name="______________________MT17">#REF!</definedName>
    <definedName name="______________________MT18">#REF!</definedName>
    <definedName name="______________________MT19">#REF!</definedName>
    <definedName name="______________________MT2">#REF!</definedName>
    <definedName name="______________________MT20">#REF!</definedName>
    <definedName name="______________________MT21">#REF!</definedName>
    <definedName name="______________________MT22">#REF!</definedName>
    <definedName name="______________________MT23">#REF!</definedName>
    <definedName name="______________________MT24">#REF!</definedName>
    <definedName name="______________________MT25">#REF!</definedName>
    <definedName name="______________________MT26">#REF!</definedName>
    <definedName name="______________________MT27">#REF!</definedName>
    <definedName name="______________________MT28">#REF!</definedName>
    <definedName name="______________________MT29">#REF!</definedName>
    <definedName name="______________________MT3">#REF!</definedName>
    <definedName name="______________________MT30">#REF!</definedName>
    <definedName name="______________________MT31">#REF!</definedName>
    <definedName name="______________________MT32">#REF!</definedName>
    <definedName name="______________________MT33">#REF!</definedName>
    <definedName name="______________________MT34">#REF!</definedName>
    <definedName name="______________________MT35" localSheetId="9">[52]MRATES!$Q$48</definedName>
    <definedName name="______________________MT35" localSheetId="11">[52]MRATES!$Q$48</definedName>
    <definedName name="______________________MT35" localSheetId="5">[53]MRATES!$Q$48</definedName>
    <definedName name="______________________MT35">[53]MRATES!$Q$48</definedName>
    <definedName name="______________________MT36" localSheetId="9">[52]MRATES!$Q$49</definedName>
    <definedName name="______________________MT36" localSheetId="11">[52]MRATES!$Q$49</definedName>
    <definedName name="______________________MT36" localSheetId="5">[53]MRATES!$Q$49</definedName>
    <definedName name="______________________MT36">[53]MRATES!$Q$49</definedName>
    <definedName name="______________________MT37">#REF!</definedName>
    <definedName name="______________________MT38">#REF!</definedName>
    <definedName name="______________________MT39">#REF!</definedName>
    <definedName name="______________________MT4">#REF!</definedName>
    <definedName name="______________________MT40">#REF!</definedName>
    <definedName name="______________________MT41">#REF!</definedName>
    <definedName name="______________________MT42">#REF!</definedName>
    <definedName name="______________________MT43">#REF!</definedName>
    <definedName name="______________________MT44">#REF!</definedName>
    <definedName name="______________________MT45">#REF!</definedName>
    <definedName name="______________________MT46">#REF!</definedName>
    <definedName name="______________________MT47">#REF!</definedName>
    <definedName name="______________________MT48">#REF!</definedName>
    <definedName name="______________________MT49">#REF!</definedName>
    <definedName name="______________________MT5">#REF!</definedName>
    <definedName name="______________________MT50">#REF!</definedName>
    <definedName name="______________________MT500">#REF!</definedName>
    <definedName name="______________________MT51">#REF!</definedName>
    <definedName name="______________________MT52">#REF!</definedName>
    <definedName name="______________________MT53">#REF!</definedName>
    <definedName name="______________________MT54">#REF!</definedName>
    <definedName name="______________________MT55">#REF!</definedName>
    <definedName name="______________________MT56">#REF!</definedName>
    <definedName name="______________________MT57">#REF!</definedName>
    <definedName name="______________________MT58">#REF!</definedName>
    <definedName name="______________________MT59">#REF!</definedName>
    <definedName name="______________________MT6">#REF!</definedName>
    <definedName name="______________________MT60">#REF!</definedName>
    <definedName name="______________________MT61">#REF!</definedName>
    <definedName name="______________________MT62">#REF!</definedName>
    <definedName name="______________________MT63">#REF!</definedName>
    <definedName name="______________________MT64">#REF!</definedName>
    <definedName name="______________________MT65">#REF!</definedName>
    <definedName name="______________________MT66">#REF!</definedName>
    <definedName name="______________________MT67">#REF!</definedName>
    <definedName name="______________________MT68">#REF!</definedName>
    <definedName name="______________________MT69">#REF!</definedName>
    <definedName name="______________________MT7">#REF!</definedName>
    <definedName name="______________________MT70">#REF!</definedName>
    <definedName name="______________________MT71">#REF!</definedName>
    <definedName name="______________________MT72">#REF!</definedName>
    <definedName name="______________________MT73">#REF!</definedName>
    <definedName name="______________________MT74">#REF!</definedName>
    <definedName name="______________________MT75">#REF!</definedName>
    <definedName name="______________________MT76">#REF!</definedName>
    <definedName name="______________________MT77">#REF!</definedName>
    <definedName name="______________________MT78">#REF!</definedName>
    <definedName name="______________________MT79">#REF!</definedName>
    <definedName name="______________________MT8">#REF!</definedName>
    <definedName name="______________________MT80">#REF!</definedName>
    <definedName name="______________________MT81">#REF!</definedName>
    <definedName name="______________________MT82">#REF!</definedName>
    <definedName name="______________________MT83">#REF!</definedName>
    <definedName name="______________________MT84">#REF!</definedName>
    <definedName name="______________________MT85">#REF!</definedName>
    <definedName name="______________________MT86">#REF!</definedName>
    <definedName name="______________________MT87">#REF!</definedName>
    <definedName name="______________________MT88">#REF!</definedName>
    <definedName name="______________________MT89">#REF!</definedName>
    <definedName name="______________________MT9">#REF!</definedName>
    <definedName name="______________________MT90">#REF!</definedName>
    <definedName name="______________________MT91">#REF!</definedName>
    <definedName name="______________________MT92">#REF!</definedName>
    <definedName name="______________________MT93">#REF!</definedName>
    <definedName name="______________________MT94">#REF!</definedName>
    <definedName name="______________________MT95">#REF!</definedName>
    <definedName name="______________________MT96">#REF!</definedName>
    <definedName name="______________________MT97">#REF!</definedName>
    <definedName name="______________________MT98">#REF!</definedName>
    <definedName name="______________________MT99">#REF!</definedName>
    <definedName name="______________________OH1" localSheetId="9">[43]MRATES!$C$35</definedName>
    <definedName name="______________________OH1" localSheetId="11">[43]MRATES!$C$35</definedName>
    <definedName name="______________________OH1" localSheetId="5">[44]MRATES!$C$35</definedName>
    <definedName name="______________________OH1">[44]MRATES!$C$35</definedName>
    <definedName name="______________________PC1">#REF!</definedName>
    <definedName name="______________________PC10">#REF!</definedName>
    <definedName name="______________________PC11">#REF!</definedName>
    <definedName name="______________________PC12">#REF!</definedName>
    <definedName name="______________________PC13">#REF!</definedName>
    <definedName name="______________________PC14">#REF!</definedName>
    <definedName name="______________________PC15">#REF!</definedName>
    <definedName name="______________________PC16">#REF!</definedName>
    <definedName name="______________________PC17">#REF!</definedName>
    <definedName name="______________________PC18">#REF!</definedName>
    <definedName name="______________________PC19">#REF!</definedName>
    <definedName name="______________________pc2">#REF!</definedName>
    <definedName name="______________________PC20">#REF!</definedName>
    <definedName name="______________________PC21">#REF!</definedName>
    <definedName name="______________________PC22">#REF!</definedName>
    <definedName name="______________________PC23">#REF!</definedName>
    <definedName name="______________________PC24">#REF!</definedName>
    <definedName name="______________________PC3">#REF!</definedName>
    <definedName name="______________________PC4">#REF!</definedName>
    <definedName name="______________________PC5">#REF!</definedName>
    <definedName name="______________________PC6">#REF!</definedName>
    <definedName name="______________________pc600">#REF!</definedName>
    <definedName name="______________________PC7">#REF!</definedName>
    <definedName name="______________________PC8">#REF!</definedName>
    <definedName name="______________________PC9">#REF!</definedName>
    <definedName name="______________________pc900">#REF!</definedName>
    <definedName name="______________________pla4">#REF!</definedName>
    <definedName name="______________________PPA14" localSheetId="9">[54]MRATES!#REF!</definedName>
    <definedName name="______________________PPA14" localSheetId="11">[54]MRATES!#REF!</definedName>
    <definedName name="______________________PPA14" localSheetId="5">[48]MRATES!#REF!</definedName>
    <definedName name="______________________PPA14">[55]MRATES!#REF!</definedName>
    <definedName name="______________________PPB154" localSheetId="9">[54]MRATES!#REF!</definedName>
    <definedName name="______________________PPB154" localSheetId="11">[54]MRATES!#REF!</definedName>
    <definedName name="______________________PPB154" localSheetId="5">[48]MRATES!#REF!</definedName>
    <definedName name="______________________PPB154">[55]MRATES!#REF!</definedName>
    <definedName name="______________________PPB155" localSheetId="9">[54]MRATES!#REF!</definedName>
    <definedName name="______________________PPB155" localSheetId="11">[54]MRATES!#REF!</definedName>
    <definedName name="______________________PPB155" localSheetId="5">[48]MRATES!#REF!</definedName>
    <definedName name="______________________PPB155">[55]MRATES!#REF!</definedName>
    <definedName name="______________________PPB16" localSheetId="9">[54]MRATES!#REF!</definedName>
    <definedName name="______________________PPB16" localSheetId="11">[54]MRATES!#REF!</definedName>
    <definedName name="______________________PPB16" localSheetId="5">[48]MRATES!#REF!</definedName>
    <definedName name="______________________PPB16">[55]MRATES!#REF!</definedName>
    <definedName name="______________________PPB17" localSheetId="9">[54]MRATES!#REF!</definedName>
    <definedName name="______________________PPB17" localSheetId="11">[54]MRATES!#REF!</definedName>
    <definedName name="______________________PPB17" localSheetId="5">[48]MRATES!#REF!</definedName>
    <definedName name="______________________PPB17">[55]MRATES!#REF!</definedName>
    <definedName name="______________________PPB18" localSheetId="9">[54]MRATES!#REF!</definedName>
    <definedName name="______________________PPB18" localSheetId="11">[54]MRATES!#REF!</definedName>
    <definedName name="______________________PPB18" localSheetId="5">[48]MRATES!#REF!</definedName>
    <definedName name="______________________PPB18">[55]MRATES!#REF!</definedName>
    <definedName name="______________________PPB19" localSheetId="9">[54]MRATES!#REF!</definedName>
    <definedName name="______________________PPB19" localSheetId="11">[54]MRATES!#REF!</definedName>
    <definedName name="______________________PPB19" localSheetId="5">[48]MRATES!#REF!</definedName>
    <definedName name="______________________PPB19">[55]MRATES!#REF!</definedName>
    <definedName name="______________________PPB2" localSheetId="9">[54]MRATES!#REF!</definedName>
    <definedName name="______________________PPB2" localSheetId="11">[54]MRATES!#REF!</definedName>
    <definedName name="______________________PPB2" localSheetId="5">[48]MRATES!#REF!</definedName>
    <definedName name="______________________PPB2">[55]MRATES!#REF!</definedName>
    <definedName name="______________________PPB20" localSheetId="9">[54]MRATES!#REF!</definedName>
    <definedName name="______________________PPB20" localSheetId="11">[54]MRATES!#REF!</definedName>
    <definedName name="______________________PPB20" localSheetId="5">[48]MRATES!#REF!</definedName>
    <definedName name="______________________PPB20">[55]MRATES!#REF!</definedName>
    <definedName name="______________________PPB21" localSheetId="9">[54]MRATES!#REF!</definedName>
    <definedName name="______________________PPB21" localSheetId="11">[54]MRATES!#REF!</definedName>
    <definedName name="______________________PPB21" localSheetId="5">[48]MRATES!#REF!</definedName>
    <definedName name="______________________PPB21">[55]MRATES!#REF!</definedName>
    <definedName name="______________________PPB22" localSheetId="9">[54]MRATES!#REF!</definedName>
    <definedName name="______________________PPB22" localSheetId="11">[54]MRATES!#REF!</definedName>
    <definedName name="______________________PPB22" localSheetId="5">[48]MRATES!#REF!</definedName>
    <definedName name="______________________PPB22">[55]MRATES!#REF!</definedName>
    <definedName name="______________________PPB23" localSheetId="9">[54]MRATES!#REF!</definedName>
    <definedName name="______________________PPB23" localSheetId="11">[54]MRATES!#REF!</definedName>
    <definedName name="______________________PPB23" localSheetId="5">[48]MRATES!#REF!</definedName>
    <definedName name="______________________PPB23">[55]MRATES!#REF!</definedName>
    <definedName name="______________________PPB24" localSheetId="9">[54]MRATES!#REF!</definedName>
    <definedName name="______________________PPB24" localSheetId="11">[54]MRATES!#REF!</definedName>
    <definedName name="______________________PPB24" localSheetId="5">[48]MRATES!#REF!</definedName>
    <definedName name="______________________PPB24">[55]MRATES!#REF!</definedName>
    <definedName name="______________________PPB25" localSheetId="9">[54]MRATES!#REF!</definedName>
    <definedName name="______________________PPB25" localSheetId="11">[54]MRATES!#REF!</definedName>
    <definedName name="______________________PPB25" localSheetId="5">[48]MRATES!#REF!</definedName>
    <definedName name="______________________PPB25">[55]MRATES!#REF!</definedName>
    <definedName name="______________________PPB26" localSheetId="9">[54]MRATES!#REF!</definedName>
    <definedName name="______________________PPB26" localSheetId="11">[54]MRATES!#REF!</definedName>
    <definedName name="______________________PPB26" localSheetId="5">[48]MRATES!#REF!</definedName>
    <definedName name="______________________PPB26">[55]MRATES!#REF!</definedName>
    <definedName name="______________________PPB27" localSheetId="9">[54]MRATES!#REF!</definedName>
    <definedName name="______________________PPB27" localSheetId="11">[54]MRATES!#REF!</definedName>
    <definedName name="______________________PPB27" localSheetId="5">[48]MRATES!#REF!</definedName>
    <definedName name="______________________PPB27">[55]MRATES!#REF!</definedName>
    <definedName name="______________________PPB28" localSheetId="9">[54]MRATES!#REF!</definedName>
    <definedName name="______________________PPB28" localSheetId="11">[54]MRATES!#REF!</definedName>
    <definedName name="______________________PPB28" localSheetId="5">[48]MRATES!#REF!</definedName>
    <definedName name="______________________PPB28">[55]MRATES!#REF!</definedName>
    <definedName name="______________________PPB29" localSheetId="9">[54]MRATES!#REF!</definedName>
    <definedName name="______________________PPB29" localSheetId="11">[54]MRATES!#REF!</definedName>
    <definedName name="______________________PPB29" localSheetId="5">[48]MRATES!#REF!</definedName>
    <definedName name="______________________PPB29">[55]MRATES!#REF!</definedName>
    <definedName name="______________________PPB3" localSheetId="9">[54]MRATES!#REF!</definedName>
    <definedName name="______________________PPB3" localSheetId="11">[54]MRATES!#REF!</definedName>
    <definedName name="______________________PPB3" localSheetId="5">[48]MRATES!#REF!</definedName>
    <definedName name="______________________PPB3">[55]MRATES!#REF!</definedName>
    <definedName name="______________________PPB30" localSheetId="9">[54]MRATES!#REF!</definedName>
    <definedName name="______________________PPB30" localSheetId="11">[54]MRATES!#REF!</definedName>
    <definedName name="______________________PPB30" localSheetId="5">[48]MRATES!#REF!</definedName>
    <definedName name="______________________PPB30">[55]MRATES!#REF!</definedName>
    <definedName name="______________________PPB31" localSheetId="9">[54]MRATES!#REF!</definedName>
    <definedName name="______________________PPB31" localSheetId="11">[54]MRATES!#REF!</definedName>
    <definedName name="______________________PPB31" localSheetId="5">[48]MRATES!#REF!</definedName>
    <definedName name="______________________PPB31">[55]MRATES!#REF!</definedName>
    <definedName name="______________________PPB32" localSheetId="9">[54]MRATES!#REF!</definedName>
    <definedName name="______________________PPB32" localSheetId="11">[54]MRATES!#REF!</definedName>
    <definedName name="______________________PPB32" localSheetId="5">[48]MRATES!#REF!</definedName>
    <definedName name="______________________PPB32">[55]MRATES!#REF!</definedName>
    <definedName name="______________________PPB33" localSheetId="9">[54]MRATES!#REF!</definedName>
    <definedName name="______________________PPB33" localSheetId="11">[54]MRATES!#REF!</definedName>
    <definedName name="______________________PPB33" localSheetId="5">[48]MRATES!#REF!</definedName>
    <definedName name="______________________PPB33">[55]MRATES!#REF!</definedName>
    <definedName name="______________________PPB34" localSheetId="9">[54]MRATES!#REF!</definedName>
    <definedName name="______________________PPB34" localSheetId="11">[54]MRATES!#REF!</definedName>
    <definedName name="______________________PPB34" localSheetId="5">[48]MRATES!#REF!</definedName>
    <definedName name="______________________PPB34">[55]MRATES!#REF!</definedName>
    <definedName name="______________________PPB35" localSheetId="9">[54]MRATES!#REF!</definedName>
    <definedName name="______________________PPB35" localSheetId="11">[54]MRATES!#REF!</definedName>
    <definedName name="______________________PPB35" localSheetId="5">[48]MRATES!#REF!</definedName>
    <definedName name="______________________PPB35">[55]MRATES!#REF!</definedName>
    <definedName name="______________________PPB36" localSheetId="9">[54]MRATES!#REF!</definedName>
    <definedName name="______________________PPB36" localSheetId="11">[54]MRATES!#REF!</definedName>
    <definedName name="______________________PPB36" localSheetId="5">[48]MRATES!#REF!</definedName>
    <definedName name="______________________PPB36">[55]MRATES!#REF!</definedName>
    <definedName name="______________________PPB37" localSheetId="9">[54]MRATES!#REF!</definedName>
    <definedName name="______________________PPB37" localSheetId="11">[54]MRATES!#REF!</definedName>
    <definedName name="______________________PPB37" localSheetId="5">[48]MRATES!#REF!</definedName>
    <definedName name="______________________PPB37">[55]MRATES!#REF!</definedName>
    <definedName name="______________________PPB38" localSheetId="9">[54]MRATES!#REF!</definedName>
    <definedName name="______________________PPB38" localSheetId="11">[54]MRATES!#REF!</definedName>
    <definedName name="______________________PPB38" localSheetId="5">[48]MRATES!#REF!</definedName>
    <definedName name="______________________PPB38">[55]MRATES!#REF!</definedName>
    <definedName name="______________________PPB39" localSheetId="9">[54]MRATES!#REF!</definedName>
    <definedName name="______________________PPB39" localSheetId="11">[54]MRATES!#REF!</definedName>
    <definedName name="______________________PPB39" localSheetId="5">[48]MRATES!#REF!</definedName>
    <definedName name="______________________PPB39">[55]MRATES!#REF!</definedName>
    <definedName name="______________________PPB4" localSheetId="9">[54]MRATES!#REF!</definedName>
    <definedName name="______________________PPB4" localSheetId="11">[54]MRATES!#REF!</definedName>
    <definedName name="______________________PPB4" localSheetId="5">[48]MRATES!#REF!</definedName>
    <definedName name="______________________PPB4">[55]MRATES!#REF!</definedName>
    <definedName name="______________________PPB40" localSheetId="9">[54]MRATES!#REF!</definedName>
    <definedName name="______________________PPB40" localSheetId="11">[54]MRATES!#REF!</definedName>
    <definedName name="______________________PPB40" localSheetId="5">[48]MRATES!#REF!</definedName>
    <definedName name="______________________PPB40">[55]MRATES!#REF!</definedName>
    <definedName name="______________________PPB41" localSheetId="9">[54]MRATES!#REF!</definedName>
    <definedName name="______________________PPB41" localSheetId="11">[54]MRATES!#REF!</definedName>
    <definedName name="______________________PPB41" localSheetId="5">[48]MRATES!#REF!</definedName>
    <definedName name="______________________PPB41">[55]MRATES!#REF!</definedName>
    <definedName name="______________________PPB42" localSheetId="9">[54]MRATES!#REF!</definedName>
    <definedName name="______________________PPB42" localSheetId="11">[54]MRATES!#REF!</definedName>
    <definedName name="______________________PPB42" localSheetId="5">[48]MRATES!#REF!</definedName>
    <definedName name="______________________PPB42">[55]MRATES!#REF!</definedName>
    <definedName name="______________________PPB43" localSheetId="9">[54]MRATES!#REF!</definedName>
    <definedName name="______________________PPB43" localSheetId="11">[54]MRATES!#REF!</definedName>
    <definedName name="______________________PPB43" localSheetId="5">[48]MRATES!#REF!</definedName>
    <definedName name="______________________PPB43">[55]MRATES!#REF!</definedName>
    <definedName name="______________________PPB44" localSheetId="9">[54]MRATES!#REF!</definedName>
    <definedName name="______________________PPB44" localSheetId="11">[54]MRATES!#REF!</definedName>
    <definedName name="______________________PPB44" localSheetId="5">[48]MRATES!#REF!</definedName>
    <definedName name="______________________PPB44">[55]MRATES!#REF!</definedName>
    <definedName name="______________________PPB45" localSheetId="9">[54]MRATES!#REF!</definedName>
    <definedName name="______________________PPB45" localSheetId="11">[54]MRATES!#REF!</definedName>
    <definedName name="______________________PPB45" localSheetId="5">[48]MRATES!#REF!</definedName>
    <definedName name="______________________PPB45">[55]MRATES!#REF!</definedName>
    <definedName name="______________________PPB46" localSheetId="9">[54]MRATES!#REF!</definedName>
    <definedName name="______________________PPB46" localSheetId="11">[54]MRATES!#REF!</definedName>
    <definedName name="______________________PPB46" localSheetId="5">[48]MRATES!#REF!</definedName>
    <definedName name="______________________PPB46">[55]MRATES!#REF!</definedName>
    <definedName name="______________________PPB47" localSheetId="9">[54]MRATES!#REF!</definedName>
    <definedName name="______________________PPB47" localSheetId="11">[54]MRATES!#REF!</definedName>
    <definedName name="______________________PPB47" localSheetId="5">[48]MRATES!#REF!</definedName>
    <definedName name="______________________PPB47">[55]MRATES!#REF!</definedName>
    <definedName name="______________________PPB48" localSheetId="9">[54]MRATES!#REF!</definedName>
    <definedName name="______________________PPB48" localSheetId="11">[54]MRATES!#REF!</definedName>
    <definedName name="______________________PPB48" localSheetId="5">[48]MRATES!#REF!</definedName>
    <definedName name="______________________PPB48">[55]MRATES!#REF!</definedName>
    <definedName name="______________________PPB49" localSheetId="9">[54]MRATES!#REF!</definedName>
    <definedName name="______________________PPB49" localSheetId="11">[54]MRATES!#REF!</definedName>
    <definedName name="______________________PPB49" localSheetId="5">[48]MRATES!#REF!</definedName>
    <definedName name="______________________PPB49">[55]MRATES!#REF!</definedName>
    <definedName name="______________________PPB5" localSheetId="9">[54]MRATES!#REF!</definedName>
    <definedName name="______________________PPB5" localSheetId="11">[54]MRATES!#REF!</definedName>
    <definedName name="______________________PPB5" localSheetId="5">[48]MRATES!#REF!</definedName>
    <definedName name="______________________PPB5">[55]MRATES!#REF!</definedName>
    <definedName name="______________________PPB50" localSheetId="9">[54]MRATES!#REF!</definedName>
    <definedName name="______________________PPB50" localSheetId="11">[54]MRATES!#REF!</definedName>
    <definedName name="______________________PPB50" localSheetId="5">[48]MRATES!#REF!</definedName>
    <definedName name="______________________PPB50">[55]MRATES!#REF!</definedName>
    <definedName name="______________________PPB51" localSheetId="9">[54]MRATES!#REF!</definedName>
    <definedName name="______________________PPB51" localSheetId="11">[54]MRATES!#REF!</definedName>
    <definedName name="______________________PPB51" localSheetId="5">[48]MRATES!#REF!</definedName>
    <definedName name="______________________PPB51">[55]MRATES!#REF!</definedName>
    <definedName name="______________________PPB52" localSheetId="9">[54]MRATES!#REF!</definedName>
    <definedName name="______________________PPB52" localSheetId="11">[54]MRATES!#REF!</definedName>
    <definedName name="______________________PPB52" localSheetId="5">[48]MRATES!#REF!</definedName>
    <definedName name="______________________PPB52">[55]MRATES!#REF!</definedName>
    <definedName name="______________________PPB53" localSheetId="9">[54]MRATES!#REF!</definedName>
    <definedName name="______________________PPB53" localSheetId="11">[54]MRATES!#REF!</definedName>
    <definedName name="______________________PPB53" localSheetId="5">[48]MRATES!#REF!</definedName>
    <definedName name="______________________PPB53">[55]MRATES!#REF!</definedName>
    <definedName name="______________________PPB54" localSheetId="9">[54]MRATES!#REF!</definedName>
    <definedName name="______________________PPB54" localSheetId="11">[54]MRATES!#REF!</definedName>
    <definedName name="______________________PPB54" localSheetId="5">[48]MRATES!#REF!</definedName>
    <definedName name="______________________PPB54">[55]MRATES!#REF!</definedName>
    <definedName name="______________________PPB55" localSheetId="9">[54]MRATES!#REF!</definedName>
    <definedName name="______________________PPB55" localSheetId="11">[54]MRATES!#REF!</definedName>
    <definedName name="______________________PPB55" localSheetId="5">[48]MRATES!#REF!</definedName>
    <definedName name="______________________PPB55">[55]MRATES!#REF!</definedName>
    <definedName name="______________________PPB56" localSheetId="9">[54]MRATES!#REF!</definedName>
    <definedName name="______________________PPB56" localSheetId="11">[54]MRATES!#REF!</definedName>
    <definedName name="______________________PPB56" localSheetId="5">[48]MRATES!#REF!</definedName>
    <definedName name="______________________PPB56">[55]MRATES!#REF!</definedName>
    <definedName name="______________________PPB57" localSheetId="9">[54]MRATES!#REF!</definedName>
    <definedName name="______________________PPB57" localSheetId="11">[54]MRATES!#REF!</definedName>
    <definedName name="______________________PPB57" localSheetId="5">[48]MRATES!#REF!</definedName>
    <definedName name="______________________PPB57">[55]MRATES!#REF!</definedName>
    <definedName name="______________________PPB58" localSheetId="9">[54]MRATES!#REF!</definedName>
    <definedName name="______________________PPB58" localSheetId="11">[54]MRATES!#REF!</definedName>
    <definedName name="______________________PPB58" localSheetId="5">[48]MRATES!#REF!</definedName>
    <definedName name="______________________PPB58">[55]MRATES!#REF!</definedName>
    <definedName name="______________________PPB59" localSheetId="9">[54]MRATES!#REF!</definedName>
    <definedName name="______________________PPB59" localSheetId="11">[54]MRATES!#REF!</definedName>
    <definedName name="______________________PPB59" localSheetId="5">[48]MRATES!#REF!</definedName>
    <definedName name="______________________PPB59">[55]MRATES!#REF!</definedName>
    <definedName name="______________________PPB6" localSheetId="9">[54]MRATES!#REF!</definedName>
    <definedName name="______________________PPB6" localSheetId="11">[54]MRATES!#REF!</definedName>
    <definedName name="______________________PPB6" localSheetId="5">[48]MRATES!#REF!</definedName>
    <definedName name="______________________PPB6">[55]MRATES!#REF!</definedName>
    <definedName name="______________________PPB60" localSheetId="9">[54]MRATES!#REF!</definedName>
    <definedName name="______________________PPB60" localSheetId="11">[54]MRATES!#REF!</definedName>
    <definedName name="______________________PPB60" localSheetId="5">[48]MRATES!#REF!</definedName>
    <definedName name="______________________PPB60">[55]MRATES!#REF!</definedName>
    <definedName name="______________________PPB61" localSheetId="9">[54]MRATES!#REF!</definedName>
    <definedName name="______________________PPB61" localSheetId="11">[54]MRATES!#REF!</definedName>
    <definedName name="______________________PPB61" localSheetId="5">[48]MRATES!#REF!</definedName>
    <definedName name="______________________PPB61">[55]MRATES!#REF!</definedName>
    <definedName name="______________________PPB62" localSheetId="9">[54]MRATES!#REF!</definedName>
    <definedName name="______________________PPB62" localSheetId="11">[54]MRATES!#REF!</definedName>
    <definedName name="______________________PPB62" localSheetId="5">[48]MRATES!#REF!</definedName>
    <definedName name="______________________PPB62">[55]MRATES!#REF!</definedName>
    <definedName name="______________________PPB63" localSheetId="9">[54]MRATES!#REF!</definedName>
    <definedName name="______________________PPB63" localSheetId="11">[54]MRATES!#REF!</definedName>
    <definedName name="______________________PPB63" localSheetId="5">[48]MRATES!#REF!</definedName>
    <definedName name="______________________PPB63">[55]MRATES!#REF!</definedName>
    <definedName name="______________________PPB64" localSheetId="9">[54]MRATES!#REF!</definedName>
    <definedName name="______________________PPB64" localSheetId="11">[54]MRATES!#REF!</definedName>
    <definedName name="______________________PPB64" localSheetId="5">[48]MRATES!#REF!</definedName>
    <definedName name="______________________PPB64">[55]MRATES!#REF!</definedName>
    <definedName name="______________________PPB65" localSheetId="9">[54]MRATES!#REF!</definedName>
    <definedName name="______________________PPB65" localSheetId="11">[54]MRATES!#REF!</definedName>
    <definedName name="______________________PPB65" localSheetId="5">[48]MRATES!#REF!</definedName>
    <definedName name="______________________PPB65">[55]MRATES!#REF!</definedName>
    <definedName name="______________________PPB66" localSheetId="9">[54]MRATES!#REF!</definedName>
    <definedName name="______________________PPB66" localSheetId="11">[54]MRATES!#REF!</definedName>
    <definedName name="______________________PPB66" localSheetId="5">[48]MRATES!#REF!</definedName>
    <definedName name="______________________PPB66">[55]MRATES!#REF!</definedName>
    <definedName name="______________________PPB67" localSheetId="9">[54]MRATES!#REF!</definedName>
    <definedName name="______________________PPB67" localSheetId="11">[54]MRATES!#REF!</definedName>
    <definedName name="______________________PPB67" localSheetId="5">[48]MRATES!#REF!</definedName>
    <definedName name="______________________PPB67">[55]MRATES!#REF!</definedName>
    <definedName name="______________________PPB68" localSheetId="9">[54]MRATES!#REF!</definedName>
    <definedName name="______________________PPB68" localSheetId="11">[54]MRATES!#REF!</definedName>
    <definedName name="______________________PPB68" localSheetId="5">[48]MRATES!#REF!</definedName>
    <definedName name="______________________PPB68">[55]MRATES!#REF!</definedName>
    <definedName name="______________________PPB69" localSheetId="9">[54]MRATES!#REF!</definedName>
    <definedName name="______________________PPB69" localSheetId="11">[54]MRATES!#REF!</definedName>
    <definedName name="______________________PPB69" localSheetId="5">[48]MRATES!#REF!</definedName>
    <definedName name="______________________PPB69">[55]MRATES!#REF!</definedName>
    <definedName name="______________________PPB7" localSheetId="9">[54]MRATES!#REF!</definedName>
    <definedName name="______________________PPB7" localSheetId="11">[54]MRATES!#REF!</definedName>
    <definedName name="______________________PPB7" localSheetId="5">[48]MRATES!#REF!</definedName>
    <definedName name="______________________PPB7">[55]MRATES!#REF!</definedName>
    <definedName name="______________________PPB70" localSheetId="9">[54]MRATES!#REF!</definedName>
    <definedName name="______________________PPB70" localSheetId="11">[54]MRATES!#REF!</definedName>
    <definedName name="______________________PPB70" localSheetId="5">[48]MRATES!#REF!</definedName>
    <definedName name="______________________PPB70">[55]MRATES!#REF!</definedName>
    <definedName name="______________________PPB71" localSheetId="9">[54]MRATES!#REF!</definedName>
    <definedName name="______________________PPB71" localSheetId="11">[54]MRATES!#REF!</definedName>
    <definedName name="______________________PPB71" localSheetId="5">[48]MRATES!#REF!</definedName>
    <definedName name="______________________PPB71">[55]MRATES!#REF!</definedName>
    <definedName name="______________________PPB72" localSheetId="9">[54]MRATES!#REF!</definedName>
    <definedName name="______________________PPB72" localSheetId="11">[54]MRATES!#REF!</definedName>
    <definedName name="______________________PPB72" localSheetId="5">[48]MRATES!#REF!</definedName>
    <definedName name="______________________PPB72">[55]MRATES!#REF!</definedName>
    <definedName name="______________________PPB73" localSheetId="9">[54]MRATES!#REF!</definedName>
    <definedName name="______________________PPB73" localSheetId="11">[54]MRATES!#REF!</definedName>
    <definedName name="______________________PPB73" localSheetId="5">[48]MRATES!#REF!</definedName>
    <definedName name="______________________PPB73">[55]MRATES!#REF!</definedName>
    <definedName name="______________________PPB74" localSheetId="9">[54]MRATES!#REF!</definedName>
    <definedName name="______________________PPB74" localSheetId="11">[54]MRATES!#REF!</definedName>
    <definedName name="______________________PPB74" localSheetId="5">[48]MRATES!#REF!</definedName>
    <definedName name="______________________PPB74">[55]MRATES!#REF!</definedName>
    <definedName name="______________________PPB75" localSheetId="9">[54]MRATES!#REF!</definedName>
    <definedName name="______________________PPB75" localSheetId="11">[54]MRATES!#REF!</definedName>
    <definedName name="______________________PPB75" localSheetId="5">[48]MRATES!#REF!</definedName>
    <definedName name="______________________PPB75">[55]MRATES!#REF!</definedName>
    <definedName name="______________________PPB76" localSheetId="9">[54]MRATES!#REF!</definedName>
    <definedName name="______________________PPB76" localSheetId="11">[54]MRATES!#REF!</definedName>
    <definedName name="______________________PPB76" localSheetId="5">[48]MRATES!#REF!</definedName>
    <definedName name="______________________PPB76">[55]MRATES!#REF!</definedName>
    <definedName name="______________________PPB77" localSheetId="9">[54]MRATES!#REF!</definedName>
    <definedName name="______________________PPB77" localSheetId="11">[54]MRATES!#REF!</definedName>
    <definedName name="______________________PPB77" localSheetId="5">[48]MRATES!#REF!</definedName>
    <definedName name="______________________PPB77">[55]MRATES!#REF!</definedName>
    <definedName name="______________________PPB78" localSheetId="9">[54]MRATES!#REF!</definedName>
    <definedName name="______________________PPB78" localSheetId="11">[54]MRATES!#REF!</definedName>
    <definedName name="______________________PPB78" localSheetId="5">[48]MRATES!#REF!</definedName>
    <definedName name="______________________PPB78">[55]MRATES!#REF!</definedName>
    <definedName name="______________________PPB79" localSheetId="9">[54]MRATES!#REF!</definedName>
    <definedName name="______________________PPB79" localSheetId="11">[54]MRATES!#REF!</definedName>
    <definedName name="______________________PPB79" localSheetId="5">[48]MRATES!#REF!</definedName>
    <definedName name="______________________PPB79">[55]MRATES!#REF!</definedName>
    <definedName name="______________________PPB8" localSheetId="9">[54]MRATES!#REF!</definedName>
    <definedName name="______________________PPB8" localSheetId="11">[54]MRATES!#REF!</definedName>
    <definedName name="______________________PPB8" localSheetId="5">[48]MRATES!#REF!</definedName>
    <definedName name="______________________PPB8">[55]MRATES!#REF!</definedName>
    <definedName name="______________________PPB80" localSheetId="9">[54]MRATES!#REF!</definedName>
    <definedName name="______________________PPB80" localSheetId="11">[54]MRATES!#REF!</definedName>
    <definedName name="______________________PPB80" localSheetId="5">[48]MRATES!#REF!</definedName>
    <definedName name="______________________PPB80">[55]MRATES!#REF!</definedName>
    <definedName name="______________________PPB81" localSheetId="9">[54]MRATES!#REF!</definedName>
    <definedName name="______________________PPB81" localSheetId="11">[54]MRATES!#REF!</definedName>
    <definedName name="______________________PPB81" localSheetId="5">[48]MRATES!#REF!</definedName>
    <definedName name="______________________PPB81">[55]MRATES!#REF!</definedName>
    <definedName name="______________________PPB82" localSheetId="9">[54]MRATES!#REF!</definedName>
    <definedName name="______________________PPB82" localSheetId="11">[54]MRATES!#REF!</definedName>
    <definedName name="______________________PPB82" localSheetId="5">[48]MRATES!#REF!</definedName>
    <definedName name="______________________PPB82">[55]MRATES!#REF!</definedName>
    <definedName name="______________________PPB83" localSheetId="9">[54]MRATES!#REF!</definedName>
    <definedName name="______________________PPB83" localSheetId="11">[54]MRATES!#REF!</definedName>
    <definedName name="______________________PPB83" localSheetId="5">[48]MRATES!#REF!</definedName>
    <definedName name="______________________PPB83">[55]MRATES!#REF!</definedName>
    <definedName name="______________________PPB84" localSheetId="9">[54]MRATES!#REF!</definedName>
    <definedName name="______________________PPB84" localSheetId="11">[54]MRATES!#REF!</definedName>
    <definedName name="______________________PPB84" localSheetId="5">[48]MRATES!#REF!</definedName>
    <definedName name="______________________PPB84">[55]MRATES!#REF!</definedName>
    <definedName name="______________________PPB85" localSheetId="9">[54]MRATES!#REF!</definedName>
    <definedName name="______________________PPB85" localSheetId="11">[54]MRATES!#REF!</definedName>
    <definedName name="______________________PPB85" localSheetId="5">[48]MRATES!#REF!</definedName>
    <definedName name="______________________PPB85">[55]MRATES!#REF!</definedName>
    <definedName name="______________________PPB86" localSheetId="9">[54]MRATES!#REF!</definedName>
    <definedName name="______________________PPB86" localSheetId="11">[54]MRATES!#REF!</definedName>
    <definedName name="______________________PPB86" localSheetId="5">[48]MRATES!#REF!</definedName>
    <definedName name="______________________PPB86">[55]MRATES!#REF!</definedName>
    <definedName name="______________________PPB87" localSheetId="9">[54]MRATES!#REF!</definedName>
    <definedName name="______________________PPB87" localSheetId="11">[54]MRATES!#REF!</definedName>
    <definedName name="______________________PPB87" localSheetId="5">[48]MRATES!#REF!</definedName>
    <definedName name="______________________PPB87">[55]MRATES!#REF!</definedName>
    <definedName name="______________________PPB88" localSheetId="9">[54]MRATES!#REF!</definedName>
    <definedName name="______________________PPB88" localSheetId="11">[54]MRATES!#REF!</definedName>
    <definedName name="______________________PPB88" localSheetId="5">[48]MRATES!#REF!</definedName>
    <definedName name="______________________PPB88">[55]MRATES!#REF!</definedName>
    <definedName name="______________________PPB89" localSheetId="9">[54]MRATES!#REF!</definedName>
    <definedName name="______________________PPB89" localSheetId="11">[54]MRATES!#REF!</definedName>
    <definedName name="______________________PPB89" localSheetId="5">[48]MRATES!#REF!</definedName>
    <definedName name="______________________PPB89">[55]MRATES!#REF!</definedName>
    <definedName name="______________________PPB9" localSheetId="9">[54]MRATES!#REF!</definedName>
    <definedName name="______________________PPB9" localSheetId="11">[54]MRATES!#REF!</definedName>
    <definedName name="______________________PPB9" localSheetId="5">[48]MRATES!#REF!</definedName>
    <definedName name="______________________PPB9">[55]MRATES!#REF!</definedName>
    <definedName name="______________________PPB90" localSheetId="9">[54]MRATES!#REF!</definedName>
    <definedName name="______________________PPB90" localSheetId="11">[54]MRATES!#REF!</definedName>
    <definedName name="______________________PPB90" localSheetId="5">[48]MRATES!#REF!</definedName>
    <definedName name="______________________PPB90">[55]MRATES!#REF!</definedName>
    <definedName name="______________________PPB91" localSheetId="9">[54]MRATES!#REF!</definedName>
    <definedName name="______________________PPB91" localSheetId="11">[54]MRATES!#REF!</definedName>
    <definedName name="______________________PPB91" localSheetId="5">[48]MRATES!#REF!</definedName>
    <definedName name="______________________PPB91">[55]MRATES!#REF!</definedName>
    <definedName name="______________________PPB92" localSheetId="9">[54]MRATES!#REF!</definedName>
    <definedName name="______________________PPB92" localSheetId="11">[54]MRATES!#REF!</definedName>
    <definedName name="______________________PPB92" localSheetId="5">[48]MRATES!#REF!</definedName>
    <definedName name="______________________PPB92">[55]MRATES!#REF!</definedName>
    <definedName name="______________________PPB93" localSheetId="9">[54]MRATES!#REF!</definedName>
    <definedName name="______________________PPB93" localSheetId="11">[54]MRATES!#REF!</definedName>
    <definedName name="______________________PPB93" localSheetId="5">[48]MRATES!#REF!</definedName>
    <definedName name="______________________PPB93">[55]MRATES!#REF!</definedName>
    <definedName name="______________________PPB94" localSheetId="9">[54]MRATES!#REF!</definedName>
    <definedName name="______________________PPB94" localSheetId="11">[54]MRATES!#REF!</definedName>
    <definedName name="______________________PPB94" localSheetId="5">[48]MRATES!#REF!</definedName>
    <definedName name="______________________PPB94">[55]MRATES!#REF!</definedName>
    <definedName name="______________________PPB95" localSheetId="9">[54]MRATES!#REF!</definedName>
    <definedName name="______________________PPB95" localSheetId="11">[54]MRATES!#REF!</definedName>
    <definedName name="______________________PPB95" localSheetId="5">[48]MRATES!#REF!</definedName>
    <definedName name="______________________PPB95">[55]MRATES!#REF!</definedName>
    <definedName name="______________________PPB96" localSheetId="9">[54]MRATES!#REF!</definedName>
    <definedName name="______________________PPB96" localSheetId="11">[54]MRATES!#REF!</definedName>
    <definedName name="______________________PPB96" localSheetId="5">[48]MRATES!#REF!</definedName>
    <definedName name="______________________PPB96">[55]MRATES!#REF!</definedName>
    <definedName name="______________________PPB97" localSheetId="9">[54]MRATES!#REF!</definedName>
    <definedName name="______________________PPB97" localSheetId="11">[54]MRATES!#REF!</definedName>
    <definedName name="______________________PPB97" localSheetId="5">[48]MRATES!#REF!</definedName>
    <definedName name="______________________PPB97">[55]MRATES!#REF!</definedName>
    <definedName name="______________________PPB98" localSheetId="9">[54]MRATES!#REF!</definedName>
    <definedName name="______________________PPB98" localSheetId="11">[54]MRATES!#REF!</definedName>
    <definedName name="______________________PPB98" localSheetId="5">[48]MRATES!#REF!</definedName>
    <definedName name="______________________PPB98">[55]MRATES!#REF!</definedName>
    <definedName name="______________________PPB99" localSheetId="9">[54]MRATES!#REF!</definedName>
    <definedName name="______________________PPB99" localSheetId="11">[54]MRATES!#REF!</definedName>
    <definedName name="______________________PPB99" localSheetId="5">[48]MRATES!#REF!</definedName>
    <definedName name="______________________PPB99">[55]MRATES!#REF!</definedName>
    <definedName name="______________________PPC1" localSheetId="9">[54]MRATES!#REF!</definedName>
    <definedName name="______________________PPC1" localSheetId="11">[54]MRATES!#REF!</definedName>
    <definedName name="______________________PPC1" localSheetId="5">[48]MRATES!#REF!</definedName>
    <definedName name="______________________PPC1">[55]MRATES!#REF!</definedName>
    <definedName name="______________________PPC10" localSheetId="9">[54]MRATES!#REF!</definedName>
    <definedName name="______________________PPC10" localSheetId="11">[54]MRATES!#REF!</definedName>
    <definedName name="______________________PPC10" localSheetId="5">[48]MRATES!#REF!</definedName>
    <definedName name="______________________PPC10">[55]MRATES!#REF!</definedName>
    <definedName name="______________________PPC100" localSheetId="9">[54]MRATES!#REF!</definedName>
    <definedName name="______________________PPC100" localSheetId="11">[54]MRATES!#REF!</definedName>
    <definedName name="______________________PPC100" localSheetId="5">[48]MRATES!#REF!</definedName>
    <definedName name="______________________PPC100">[55]MRATES!#REF!</definedName>
    <definedName name="______________________PPC101" localSheetId="9">[54]MRATES!#REF!</definedName>
    <definedName name="______________________PPC101" localSheetId="11">[54]MRATES!#REF!</definedName>
    <definedName name="______________________PPC101" localSheetId="5">[48]MRATES!#REF!</definedName>
    <definedName name="______________________PPC101">[55]MRATES!#REF!</definedName>
    <definedName name="______________________PPC102" localSheetId="9">[54]MRATES!#REF!</definedName>
    <definedName name="______________________PPC102" localSheetId="11">[54]MRATES!#REF!</definedName>
    <definedName name="______________________PPC102" localSheetId="5">[48]MRATES!#REF!</definedName>
    <definedName name="______________________PPC102">[55]MRATES!#REF!</definedName>
    <definedName name="______________________PPC103" localSheetId="9">[54]MRATES!#REF!</definedName>
    <definedName name="______________________PPC103" localSheetId="11">[54]MRATES!#REF!</definedName>
    <definedName name="______________________PPC103" localSheetId="5">[48]MRATES!#REF!</definedName>
    <definedName name="______________________PPC103">[55]MRATES!#REF!</definedName>
    <definedName name="______________________PPC104" localSheetId="9">[54]MRATES!#REF!</definedName>
    <definedName name="______________________PPC104" localSheetId="11">[54]MRATES!#REF!</definedName>
    <definedName name="______________________PPC104" localSheetId="5">[48]MRATES!#REF!</definedName>
    <definedName name="______________________PPC104">[55]MRATES!#REF!</definedName>
    <definedName name="______________________PPC105" localSheetId="9">[54]MRATES!#REF!</definedName>
    <definedName name="______________________PPC105" localSheetId="11">[54]MRATES!#REF!</definedName>
    <definedName name="______________________PPC105" localSheetId="5">[48]MRATES!#REF!</definedName>
    <definedName name="______________________PPC105">[55]MRATES!#REF!</definedName>
    <definedName name="______________________PPC106" localSheetId="9">[54]MRATES!#REF!</definedName>
    <definedName name="______________________PPC106" localSheetId="11">[54]MRATES!#REF!</definedName>
    <definedName name="______________________PPC106" localSheetId="5">[48]MRATES!#REF!</definedName>
    <definedName name="______________________PPC106">[55]MRATES!#REF!</definedName>
    <definedName name="______________________PPC107" localSheetId="9">[54]MRATES!#REF!</definedName>
    <definedName name="______________________PPC107" localSheetId="11">[54]MRATES!#REF!</definedName>
    <definedName name="______________________PPC107" localSheetId="5">[48]MRATES!#REF!</definedName>
    <definedName name="______________________PPC107">[55]MRATES!#REF!</definedName>
    <definedName name="______________________PPC108" localSheetId="9">[54]MRATES!#REF!</definedName>
    <definedName name="______________________PPC108" localSheetId="11">[54]MRATES!#REF!</definedName>
    <definedName name="______________________PPC108" localSheetId="5">[48]MRATES!#REF!</definedName>
    <definedName name="______________________PPC108">[55]MRATES!#REF!</definedName>
    <definedName name="______________________PPC109" localSheetId="9">[54]MRATES!#REF!</definedName>
    <definedName name="______________________PPC109" localSheetId="11">[54]MRATES!#REF!</definedName>
    <definedName name="______________________PPC109" localSheetId="5">[48]MRATES!#REF!</definedName>
    <definedName name="______________________PPC109">[55]MRATES!#REF!</definedName>
    <definedName name="______________________PPC11" localSheetId="9">[54]MRATES!#REF!</definedName>
    <definedName name="______________________PPC11" localSheetId="11">[54]MRATES!#REF!</definedName>
    <definedName name="______________________PPC11" localSheetId="5">[48]MRATES!#REF!</definedName>
    <definedName name="______________________PPC11">[55]MRATES!#REF!</definedName>
    <definedName name="______________________PPC110" localSheetId="9">[54]MRATES!#REF!</definedName>
    <definedName name="______________________PPC110" localSheetId="11">[54]MRATES!#REF!</definedName>
    <definedName name="______________________PPC110" localSheetId="5">[48]MRATES!#REF!</definedName>
    <definedName name="______________________PPC110">[55]MRATES!#REF!</definedName>
    <definedName name="______________________PPC111" localSheetId="9">[54]MRATES!#REF!</definedName>
    <definedName name="______________________PPC111" localSheetId="11">[54]MRATES!#REF!</definedName>
    <definedName name="______________________PPC111" localSheetId="5">[48]MRATES!#REF!</definedName>
    <definedName name="______________________PPC111">[55]MRATES!#REF!</definedName>
    <definedName name="______________________PPC112" localSheetId="9">[54]MRATES!#REF!</definedName>
    <definedName name="______________________PPC112" localSheetId="11">[54]MRATES!#REF!</definedName>
    <definedName name="______________________PPC112" localSheetId="5">[48]MRATES!#REF!</definedName>
    <definedName name="______________________PPC112">[55]MRATES!#REF!</definedName>
    <definedName name="______________________PPC113" localSheetId="9">[54]MRATES!#REF!</definedName>
    <definedName name="______________________PPC113" localSheetId="11">[54]MRATES!#REF!</definedName>
    <definedName name="______________________PPC113" localSheetId="5">[48]MRATES!#REF!</definedName>
    <definedName name="______________________PPC113">[55]MRATES!#REF!</definedName>
    <definedName name="______________________PPC114" localSheetId="9">[54]MRATES!#REF!</definedName>
    <definedName name="______________________PPC114" localSheetId="11">[54]MRATES!#REF!</definedName>
    <definedName name="______________________PPC114" localSheetId="5">[48]MRATES!#REF!</definedName>
    <definedName name="______________________PPC114">[55]MRATES!#REF!</definedName>
    <definedName name="______________________PPC115" localSheetId="9">[54]MRATES!#REF!</definedName>
    <definedName name="______________________PPC115" localSheetId="11">[54]MRATES!#REF!</definedName>
    <definedName name="______________________PPC115" localSheetId="5">[48]MRATES!#REF!</definedName>
    <definedName name="______________________PPC115">[55]MRATES!#REF!</definedName>
    <definedName name="______________________PPC116" localSheetId="9">[54]MRATES!#REF!</definedName>
    <definedName name="______________________PPC116" localSheetId="11">[54]MRATES!#REF!</definedName>
    <definedName name="______________________PPC116" localSheetId="5">[48]MRATES!#REF!</definedName>
    <definedName name="______________________PPC116">[55]MRATES!#REF!</definedName>
    <definedName name="______________________PPC117" localSheetId="9">[54]MRATES!#REF!</definedName>
    <definedName name="______________________PPC117" localSheetId="11">[54]MRATES!#REF!</definedName>
    <definedName name="______________________PPC117" localSheetId="5">[48]MRATES!#REF!</definedName>
    <definedName name="______________________PPC117">[55]MRATES!#REF!</definedName>
    <definedName name="______________________PPC118" localSheetId="9">[54]MRATES!#REF!</definedName>
    <definedName name="______________________PPC118" localSheetId="11">[54]MRATES!#REF!</definedName>
    <definedName name="______________________PPC118" localSheetId="5">[48]MRATES!#REF!</definedName>
    <definedName name="______________________PPC118">[55]MRATES!#REF!</definedName>
    <definedName name="______________________PPC119" localSheetId="9">[54]MRATES!#REF!</definedName>
    <definedName name="______________________PPC119" localSheetId="11">[54]MRATES!#REF!</definedName>
    <definedName name="______________________PPC119" localSheetId="5">[48]MRATES!#REF!</definedName>
    <definedName name="______________________PPC119">[55]MRATES!#REF!</definedName>
    <definedName name="______________________PPC12" localSheetId="9">[54]MRATES!#REF!</definedName>
    <definedName name="______________________PPC12" localSheetId="11">[54]MRATES!#REF!</definedName>
    <definedName name="______________________PPC12" localSheetId="5">[48]MRATES!#REF!</definedName>
    <definedName name="______________________PPC12">[55]MRATES!#REF!</definedName>
    <definedName name="______________________PPC120" localSheetId="9">[54]MRATES!#REF!</definedName>
    <definedName name="______________________PPC120" localSheetId="11">[54]MRATES!#REF!</definedName>
    <definedName name="______________________PPC120" localSheetId="5">[48]MRATES!#REF!</definedName>
    <definedName name="______________________PPC120">[55]MRATES!#REF!</definedName>
    <definedName name="______________________PPC121" localSheetId="9">[54]MRATES!#REF!</definedName>
    <definedName name="______________________PPC121" localSheetId="11">[54]MRATES!#REF!</definedName>
    <definedName name="______________________PPC121" localSheetId="5">[48]MRATES!#REF!</definedName>
    <definedName name="______________________PPC121">[55]MRATES!#REF!</definedName>
    <definedName name="______________________PPC122" localSheetId="9">[54]MRATES!#REF!</definedName>
    <definedName name="______________________PPC122" localSheetId="11">[54]MRATES!#REF!</definedName>
    <definedName name="______________________PPC122" localSheetId="5">[48]MRATES!#REF!</definedName>
    <definedName name="______________________PPC122">[55]MRATES!#REF!</definedName>
    <definedName name="______________________PPC123" localSheetId="9">[54]MRATES!#REF!</definedName>
    <definedName name="______________________PPC123" localSheetId="11">[54]MRATES!#REF!</definedName>
    <definedName name="______________________PPC123" localSheetId="5">[48]MRATES!#REF!</definedName>
    <definedName name="______________________PPC123">[55]MRATES!#REF!</definedName>
    <definedName name="______________________PPC124" localSheetId="9">[54]MRATES!#REF!</definedName>
    <definedName name="______________________PPC124" localSheetId="11">[54]MRATES!#REF!</definedName>
    <definedName name="______________________PPC124" localSheetId="5">[48]MRATES!#REF!</definedName>
    <definedName name="______________________PPC124">[55]MRATES!#REF!</definedName>
    <definedName name="______________________PPC125" localSheetId="9">[54]MRATES!#REF!</definedName>
    <definedName name="______________________PPC125" localSheetId="11">[54]MRATES!#REF!</definedName>
    <definedName name="______________________PPC125" localSheetId="5">[48]MRATES!#REF!</definedName>
    <definedName name="______________________PPC125">[55]MRATES!#REF!</definedName>
    <definedName name="______________________PPC126" localSheetId="9">[54]MRATES!#REF!</definedName>
    <definedName name="______________________PPC126" localSheetId="11">[54]MRATES!#REF!</definedName>
    <definedName name="______________________PPC126" localSheetId="5">[48]MRATES!#REF!</definedName>
    <definedName name="______________________PPC126">[55]MRATES!#REF!</definedName>
    <definedName name="______________________PPC127" localSheetId="9">[54]MRATES!#REF!</definedName>
    <definedName name="______________________PPC127" localSheetId="11">[54]MRATES!#REF!</definedName>
    <definedName name="______________________PPC127" localSheetId="5">[48]MRATES!#REF!</definedName>
    <definedName name="______________________PPC127">[55]MRATES!#REF!</definedName>
    <definedName name="______________________PPC128" localSheetId="9">[54]MRATES!#REF!</definedName>
    <definedName name="______________________PPC128" localSheetId="11">[54]MRATES!#REF!</definedName>
    <definedName name="______________________PPC128" localSheetId="5">[48]MRATES!#REF!</definedName>
    <definedName name="______________________PPC128">[55]MRATES!#REF!</definedName>
    <definedName name="______________________PPC129" localSheetId="9">[54]MRATES!#REF!</definedName>
    <definedName name="______________________PPC129" localSheetId="11">[54]MRATES!#REF!</definedName>
    <definedName name="______________________PPC129" localSheetId="5">[48]MRATES!#REF!</definedName>
    <definedName name="______________________PPC129">[55]MRATES!#REF!</definedName>
    <definedName name="______________________PPC13" localSheetId="9">[54]MRATES!#REF!</definedName>
    <definedName name="______________________PPC13" localSheetId="11">[54]MRATES!#REF!</definedName>
    <definedName name="______________________PPC13" localSheetId="5">[48]MRATES!#REF!</definedName>
    <definedName name="______________________PPC13">[55]MRATES!#REF!</definedName>
    <definedName name="______________________PPC130" localSheetId="9">[54]MRATES!#REF!</definedName>
    <definedName name="______________________PPC130" localSheetId="11">[54]MRATES!#REF!</definedName>
    <definedName name="______________________PPC130" localSheetId="5">[48]MRATES!#REF!</definedName>
    <definedName name="______________________PPC130">[55]MRATES!#REF!</definedName>
    <definedName name="______________________PPC131" localSheetId="9">[54]MRATES!#REF!</definedName>
    <definedName name="______________________PPC131" localSheetId="11">[54]MRATES!#REF!</definedName>
    <definedName name="______________________PPC131" localSheetId="5">[48]MRATES!#REF!</definedName>
    <definedName name="______________________PPC131">[55]MRATES!#REF!</definedName>
    <definedName name="______________________PPC132" localSheetId="9">[54]MRATES!#REF!</definedName>
    <definedName name="______________________PPC132" localSheetId="11">[54]MRATES!#REF!</definedName>
    <definedName name="______________________PPC132" localSheetId="5">[48]MRATES!#REF!</definedName>
    <definedName name="______________________PPC132">[55]MRATES!#REF!</definedName>
    <definedName name="______________________PPC133" localSheetId="9">[54]MRATES!#REF!</definedName>
    <definedName name="______________________PPC133" localSheetId="11">[54]MRATES!#REF!</definedName>
    <definedName name="______________________PPC133" localSheetId="5">[48]MRATES!#REF!</definedName>
    <definedName name="______________________PPC133">[55]MRATES!#REF!</definedName>
    <definedName name="______________________PPC134" localSheetId="9">[54]MRATES!#REF!</definedName>
    <definedName name="______________________PPC134" localSheetId="11">[54]MRATES!#REF!</definedName>
    <definedName name="______________________PPC134" localSheetId="5">[48]MRATES!#REF!</definedName>
    <definedName name="______________________PPC134">[55]MRATES!#REF!</definedName>
    <definedName name="______________________PPC135" localSheetId="9">[54]MRATES!#REF!</definedName>
    <definedName name="______________________PPC135" localSheetId="11">[54]MRATES!#REF!</definedName>
    <definedName name="______________________PPC135" localSheetId="5">[48]MRATES!#REF!</definedName>
    <definedName name="______________________PPC135">[55]MRATES!#REF!</definedName>
    <definedName name="______________________PPC136" localSheetId="9">[54]MRATES!#REF!</definedName>
    <definedName name="______________________PPC136" localSheetId="11">[54]MRATES!#REF!</definedName>
    <definedName name="______________________PPC136" localSheetId="5">[48]MRATES!#REF!</definedName>
    <definedName name="______________________PPC136">[55]MRATES!#REF!</definedName>
    <definedName name="______________________PPC137" localSheetId="9">[54]MRATES!#REF!</definedName>
    <definedName name="______________________PPC137" localSheetId="11">[54]MRATES!#REF!</definedName>
    <definedName name="______________________PPC137" localSheetId="5">[48]MRATES!#REF!</definedName>
    <definedName name="______________________PPC137">[55]MRATES!#REF!</definedName>
    <definedName name="______________________PPC138" localSheetId="9">[54]MRATES!#REF!</definedName>
    <definedName name="______________________PPC138" localSheetId="11">[54]MRATES!#REF!</definedName>
    <definedName name="______________________PPC138" localSheetId="5">[48]MRATES!#REF!</definedName>
    <definedName name="______________________PPC138">[55]MRATES!#REF!</definedName>
    <definedName name="______________________PPC139" localSheetId="9">[54]MRATES!#REF!</definedName>
    <definedName name="______________________PPC139" localSheetId="11">[54]MRATES!#REF!</definedName>
    <definedName name="______________________PPC139" localSheetId="5">[48]MRATES!#REF!</definedName>
    <definedName name="______________________PPC139">[55]MRATES!#REF!</definedName>
    <definedName name="______________________PPC14" localSheetId="9">[54]MRATES!#REF!</definedName>
    <definedName name="______________________PPC14" localSheetId="11">[54]MRATES!#REF!</definedName>
    <definedName name="______________________PPC14" localSheetId="5">[48]MRATES!#REF!</definedName>
    <definedName name="______________________PPC14">[55]MRATES!#REF!</definedName>
    <definedName name="______________________PPC140" localSheetId="9">[54]MRATES!#REF!</definedName>
    <definedName name="______________________PPC140" localSheetId="11">[54]MRATES!#REF!</definedName>
    <definedName name="______________________PPC140" localSheetId="5">[48]MRATES!#REF!</definedName>
    <definedName name="______________________PPC140">[55]MRATES!#REF!</definedName>
    <definedName name="______________________PPC141" localSheetId="9">[54]MRATES!#REF!</definedName>
    <definedName name="______________________PPC141" localSheetId="11">[54]MRATES!#REF!</definedName>
    <definedName name="______________________PPC141" localSheetId="5">[48]MRATES!#REF!</definedName>
    <definedName name="______________________PPC141">[55]MRATES!#REF!</definedName>
    <definedName name="______________________PPC142" localSheetId="9">[54]MRATES!#REF!</definedName>
    <definedName name="______________________PPC142" localSheetId="11">[54]MRATES!#REF!</definedName>
    <definedName name="______________________PPC142" localSheetId="5">[48]MRATES!#REF!</definedName>
    <definedName name="______________________PPC142">[55]MRATES!#REF!</definedName>
    <definedName name="______________________PPC143" localSheetId="9">[54]MRATES!#REF!</definedName>
    <definedName name="______________________PPC143" localSheetId="11">[54]MRATES!#REF!</definedName>
    <definedName name="______________________PPC143" localSheetId="5">[48]MRATES!#REF!</definedName>
    <definedName name="______________________PPC143">[55]MRATES!#REF!</definedName>
    <definedName name="______________________PPC144" localSheetId="9">[54]MRATES!#REF!</definedName>
    <definedName name="______________________PPC144" localSheetId="11">[54]MRATES!#REF!</definedName>
    <definedName name="______________________PPC144" localSheetId="5">[48]MRATES!#REF!</definedName>
    <definedName name="______________________PPC144">[55]MRATES!#REF!</definedName>
    <definedName name="______________________PPC145" localSheetId="9">[54]MRATES!#REF!</definedName>
    <definedName name="______________________PPC145" localSheetId="11">[54]MRATES!#REF!</definedName>
    <definedName name="______________________PPC145" localSheetId="5">[48]MRATES!#REF!</definedName>
    <definedName name="______________________PPC145">[55]MRATES!#REF!</definedName>
    <definedName name="______________________PPC146" localSheetId="9">[54]MRATES!#REF!</definedName>
    <definedName name="______________________PPC146" localSheetId="11">[54]MRATES!#REF!</definedName>
    <definedName name="______________________PPC146" localSheetId="5">[48]MRATES!#REF!</definedName>
    <definedName name="______________________PPC146">[55]MRATES!#REF!</definedName>
    <definedName name="______________________PPC147" localSheetId="9">[54]MRATES!#REF!</definedName>
    <definedName name="______________________PPC147" localSheetId="11">[54]MRATES!#REF!</definedName>
    <definedName name="______________________PPC147" localSheetId="5">[48]MRATES!#REF!</definedName>
    <definedName name="______________________PPC147">[55]MRATES!#REF!</definedName>
    <definedName name="______________________PPC148" localSheetId="9">[54]MRATES!#REF!</definedName>
    <definedName name="______________________PPC148" localSheetId="11">[54]MRATES!#REF!</definedName>
    <definedName name="______________________PPC148" localSheetId="5">[48]MRATES!#REF!</definedName>
    <definedName name="______________________PPC148">[55]MRATES!#REF!</definedName>
    <definedName name="______________________PPC149" localSheetId="9">[54]MRATES!#REF!</definedName>
    <definedName name="______________________PPC149" localSheetId="11">[54]MRATES!#REF!</definedName>
    <definedName name="______________________PPC149" localSheetId="5">[48]MRATES!#REF!</definedName>
    <definedName name="______________________PPC149">[55]MRATES!#REF!</definedName>
    <definedName name="______________________PPC15" localSheetId="9">[54]MRATES!#REF!</definedName>
    <definedName name="______________________PPC15" localSheetId="11">[54]MRATES!#REF!</definedName>
    <definedName name="______________________PPC15" localSheetId="5">[48]MRATES!#REF!</definedName>
    <definedName name="______________________PPC15">[55]MRATES!#REF!</definedName>
    <definedName name="______________________PPC150" localSheetId="9">[54]MRATES!#REF!</definedName>
    <definedName name="______________________PPC150" localSheetId="11">[54]MRATES!#REF!</definedName>
    <definedName name="______________________PPC150" localSheetId="5">[48]MRATES!#REF!</definedName>
    <definedName name="______________________PPC150">[55]MRATES!#REF!</definedName>
    <definedName name="______________________PPC151" localSheetId="9">[54]MRATES!#REF!</definedName>
    <definedName name="______________________PPC151" localSheetId="11">[54]MRATES!#REF!</definedName>
    <definedName name="______________________PPC151" localSheetId="5">[48]MRATES!#REF!</definedName>
    <definedName name="______________________PPC151">[55]MRATES!#REF!</definedName>
    <definedName name="______________________PPC152" localSheetId="9">[54]MRATES!#REF!</definedName>
    <definedName name="______________________PPC152" localSheetId="11">[54]MRATES!#REF!</definedName>
    <definedName name="______________________PPC152" localSheetId="5">[48]MRATES!#REF!</definedName>
    <definedName name="______________________PPC152">[55]MRATES!#REF!</definedName>
    <definedName name="______________________PPC153" localSheetId="9">[54]MRATES!#REF!</definedName>
    <definedName name="______________________PPC153" localSheetId="11">[54]MRATES!#REF!</definedName>
    <definedName name="______________________PPC153" localSheetId="5">[48]MRATES!#REF!</definedName>
    <definedName name="______________________PPC153">[55]MRATES!#REF!</definedName>
    <definedName name="______________________PPC154" localSheetId="9">[54]MRATES!#REF!</definedName>
    <definedName name="______________________PPC154" localSheetId="11">[54]MRATES!#REF!</definedName>
    <definedName name="______________________PPC154" localSheetId="5">[48]MRATES!#REF!</definedName>
    <definedName name="______________________PPC154">[55]MRATES!#REF!</definedName>
    <definedName name="______________________PPC155" localSheetId="9">[54]MRATES!#REF!</definedName>
    <definedName name="______________________PPC155" localSheetId="11">[54]MRATES!#REF!</definedName>
    <definedName name="______________________PPC155" localSheetId="5">[48]MRATES!#REF!</definedName>
    <definedName name="______________________PPC155">[55]MRATES!#REF!</definedName>
    <definedName name="______________________PPC16" localSheetId="9">[54]MRATES!#REF!</definedName>
    <definedName name="______________________PPC16" localSheetId="11">[54]MRATES!#REF!</definedName>
    <definedName name="______________________PPC16" localSheetId="5">[48]MRATES!#REF!</definedName>
    <definedName name="______________________PPC16">[55]MRATES!#REF!</definedName>
    <definedName name="______________________PPC17" localSheetId="9">[54]MRATES!#REF!</definedName>
    <definedName name="______________________PPC17" localSheetId="11">[54]MRATES!#REF!</definedName>
    <definedName name="______________________PPC17" localSheetId="5">[48]MRATES!#REF!</definedName>
    <definedName name="______________________PPC17">[55]MRATES!#REF!</definedName>
    <definedName name="______________________PPC18" localSheetId="9">[54]MRATES!#REF!</definedName>
    <definedName name="______________________PPC18" localSheetId="11">[54]MRATES!#REF!</definedName>
    <definedName name="______________________PPC18" localSheetId="5">[48]MRATES!#REF!</definedName>
    <definedName name="______________________PPC18">[55]MRATES!#REF!</definedName>
    <definedName name="______________________PPC19" localSheetId="9">[54]MRATES!#REF!</definedName>
    <definedName name="______________________PPC19" localSheetId="11">[54]MRATES!#REF!</definedName>
    <definedName name="______________________PPC19" localSheetId="5">[48]MRATES!#REF!</definedName>
    <definedName name="______________________PPC19">[55]MRATES!#REF!</definedName>
    <definedName name="______________________PPC2" localSheetId="9">[54]MRATES!#REF!</definedName>
    <definedName name="______________________PPC2" localSheetId="11">[54]MRATES!#REF!</definedName>
    <definedName name="______________________PPC2" localSheetId="5">[48]MRATES!#REF!</definedName>
    <definedName name="______________________PPC2">[55]MRATES!#REF!</definedName>
    <definedName name="______________________PPC20" localSheetId="9">[54]MRATES!#REF!</definedName>
    <definedName name="______________________PPC20" localSheetId="11">[54]MRATES!#REF!</definedName>
    <definedName name="______________________PPC20" localSheetId="5">[48]MRATES!#REF!</definedName>
    <definedName name="______________________PPC20">[55]MRATES!#REF!</definedName>
    <definedName name="______________________PPC21" localSheetId="9">[54]MRATES!#REF!</definedName>
    <definedName name="______________________PPC21" localSheetId="11">[54]MRATES!#REF!</definedName>
    <definedName name="______________________PPC21" localSheetId="5">[48]MRATES!#REF!</definedName>
    <definedName name="______________________PPC21">[55]MRATES!#REF!</definedName>
    <definedName name="______________________PPC22" localSheetId="9">[54]MRATES!#REF!</definedName>
    <definedName name="______________________PPC22" localSheetId="11">[54]MRATES!#REF!</definedName>
    <definedName name="______________________PPC22" localSheetId="5">[48]MRATES!#REF!</definedName>
    <definedName name="______________________PPC22">[55]MRATES!#REF!</definedName>
    <definedName name="______________________PPC23" localSheetId="9">[54]MRATES!#REF!</definedName>
    <definedName name="______________________PPC23" localSheetId="11">[54]MRATES!#REF!</definedName>
    <definedName name="______________________PPC23" localSheetId="5">[48]MRATES!#REF!</definedName>
    <definedName name="______________________PPC23">[55]MRATES!#REF!</definedName>
    <definedName name="______________________PPC24" localSheetId="9">[54]MRATES!#REF!</definedName>
    <definedName name="______________________PPC24" localSheetId="11">[54]MRATES!#REF!</definedName>
    <definedName name="______________________PPC24" localSheetId="5">[48]MRATES!#REF!</definedName>
    <definedName name="______________________PPC24">[55]MRATES!#REF!</definedName>
    <definedName name="______________________PPC25" localSheetId="9">[54]MRATES!#REF!</definedName>
    <definedName name="______________________PPC25" localSheetId="11">[54]MRATES!#REF!</definedName>
    <definedName name="______________________PPC25" localSheetId="5">[48]MRATES!#REF!</definedName>
    <definedName name="______________________PPC25">[55]MRATES!#REF!</definedName>
    <definedName name="______________________PPC26" localSheetId="9">[54]MRATES!#REF!</definedName>
    <definedName name="______________________PPC26" localSheetId="11">[54]MRATES!#REF!</definedName>
    <definedName name="______________________PPC26" localSheetId="5">[48]MRATES!#REF!</definedName>
    <definedName name="______________________PPC26">[55]MRATES!#REF!</definedName>
    <definedName name="______________________PPC27" localSheetId="9">[54]MRATES!#REF!</definedName>
    <definedName name="______________________PPC27" localSheetId="11">[54]MRATES!#REF!</definedName>
    <definedName name="______________________PPC27" localSheetId="5">[48]MRATES!#REF!</definedName>
    <definedName name="______________________PPC27">[55]MRATES!#REF!</definedName>
    <definedName name="______________________PPC28" localSheetId="9">[54]MRATES!#REF!</definedName>
    <definedName name="______________________PPC28" localSheetId="11">[54]MRATES!#REF!</definedName>
    <definedName name="______________________PPC28" localSheetId="5">[48]MRATES!#REF!</definedName>
    <definedName name="______________________PPC28">[55]MRATES!#REF!</definedName>
    <definedName name="______________________PPC29" localSheetId="9">[54]MRATES!#REF!</definedName>
    <definedName name="______________________PPC29" localSheetId="11">[54]MRATES!#REF!</definedName>
    <definedName name="______________________PPC29" localSheetId="5">[48]MRATES!#REF!</definedName>
    <definedName name="______________________PPC29">[55]MRATES!#REF!</definedName>
    <definedName name="______________________PPC3" localSheetId="9">[54]MRATES!#REF!</definedName>
    <definedName name="______________________PPC3" localSheetId="11">[54]MRATES!#REF!</definedName>
    <definedName name="______________________PPC3" localSheetId="5">[48]MRATES!#REF!</definedName>
    <definedName name="______________________PPC3">[55]MRATES!#REF!</definedName>
    <definedName name="______________________PPC30" localSheetId="9">[54]MRATES!#REF!</definedName>
    <definedName name="______________________PPC30" localSheetId="11">[54]MRATES!#REF!</definedName>
    <definedName name="______________________PPC30" localSheetId="5">[48]MRATES!#REF!</definedName>
    <definedName name="______________________PPC30">[55]MRATES!#REF!</definedName>
    <definedName name="______________________PPC31" localSheetId="9">[54]MRATES!#REF!</definedName>
    <definedName name="______________________PPC31" localSheetId="11">[54]MRATES!#REF!</definedName>
    <definedName name="______________________PPC31" localSheetId="5">[48]MRATES!#REF!</definedName>
    <definedName name="______________________PPC31">[55]MRATES!#REF!</definedName>
    <definedName name="______________________PPC32" localSheetId="9">[54]MRATES!#REF!</definedName>
    <definedName name="______________________PPC32" localSheetId="11">[54]MRATES!#REF!</definedName>
    <definedName name="______________________PPC32" localSheetId="5">[48]MRATES!#REF!</definedName>
    <definedName name="______________________PPC32">[55]MRATES!#REF!</definedName>
    <definedName name="______________________PPC33" localSheetId="9">[54]MRATES!#REF!</definedName>
    <definedName name="______________________PPC33" localSheetId="11">[54]MRATES!#REF!</definedName>
    <definedName name="______________________PPC33" localSheetId="5">[48]MRATES!#REF!</definedName>
    <definedName name="______________________PPC33">[55]MRATES!#REF!</definedName>
    <definedName name="______________________PPC34" localSheetId="9">[54]MRATES!#REF!</definedName>
    <definedName name="______________________PPC34" localSheetId="11">[54]MRATES!#REF!</definedName>
    <definedName name="______________________PPC34" localSheetId="5">[48]MRATES!#REF!</definedName>
    <definedName name="______________________PPC34">[55]MRATES!#REF!</definedName>
    <definedName name="______________________PPC35" localSheetId="9">[54]MRATES!#REF!</definedName>
    <definedName name="______________________PPC35" localSheetId="11">[54]MRATES!#REF!</definedName>
    <definedName name="______________________PPC35" localSheetId="5">[48]MRATES!#REF!</definedName>
    <definedName name="______________________PPC35">[55]MRATES!#REF!</definedName>
    <definedName name="______________________PPC36" localSheetId="9">[54]MRATES!#REF!</definedName>
    <definedName name="______________________PPC36" localSheetId="11">[54]MRATES!#REF!</definedName>
    <definedName name="______________________PPC36" localSheetId="5">[48]MRATES!#REF!</definedName>
    <definedName name="______________________PPC36">[55]MRATES!#REF!</definedName>
    <definedName name="______________________PPC37" localSheetId="9">[54]MRATES!#REF!</definedName>
    <definedName name="______________________PPC37" localSheetId="11">[54]MRATES!#REF!</definedName>
    <definedName name="______________________PPC37" localSheetId="5">[48]MRATES!#REF!</definedName>
    <definedName name="______________________PPC37">[55]MRATES!#REF!</definedName>
    <definedName name="______________________PPC38" localSheetId="9">[54]MRATES!#REF!</definedName>
    <definedName name="______________________PPC38" localSheetId="11">[54]MRATES!#REF!</definedName>
    <definedName name="______________________PPC38" localSheetId="5">[48]MRATES!#REF!</definedName>
    <definedName name="______________________PPC38">[55]MRATES!#REF!</definedName>
    <definedName name="______________________PPC39" localSheetId="9">[54]MRATES!#REF!</definedName>
    <definedName name="______________________PPC39" localSheetId="11">[54]MRATES!#REF!</definedName>
    <definedName name="______________________PPC39" localSheetId="5">[48]MRATES!#REF!</definedName>
    <definedName name="______________________PPC39">[55]MRATES!#REF!</definedName>
    <definedName name="______________________PPC4" localSheetId="9">[54]MRATES!#REF!</definedName>
    <definedName name="______________________PPC4" localSheetId="11">[54]MRATES!#REF!</definedName>
    <definedName name="______________________PPC4" localSheetId="5">[48]MRATES!#REF!</definedName>
    <definedName name="______________________PPC4">[55]MRATES!#REF!</definedName>
    <definedName name="______________________PPC40" localSheetId="9">[54]MRATES!#REF!</definedName>
    <definedName name="______________________PPC40" localSheetId="11">[54]MRATES!#REF!</definedName>
    <definedName name="______________________PPC40" localSheetId="5">[48]MRATES!#REF!</definedName>
    <definedName name="______________________PPC40">[55]MRATES!#REF!</definedName>
    <definedName name="______________________PPC41" localSheetId="9">[54]MRATES!#REF!</definedName>
    <definedName name="______________________PPC41" localSheetId="11">[54]MRATES!#REF!</definedName>
    <definedName name="______________________PPC41" localSheetId="5">[48]MRATES!#REF!</definedName>
    <definedName name="______________________PPC41">[55]MRATES!#REF!</definedName>
    <definedName name="______________________PPC42" localSheetId="9">[54]MRATES!#REF!</definedName>
    <definedName name="______________________PPC42" localSheetId="11">[54]MRATES!#REF!</definedName>
    <definedName name="______________________PPC42" localSheetId="5">[48]MRATES!#REF!</definedName>
    <definedName name="______________________PPC42">[55]MRATES!#REF!</definedName>
    <definedName name="______________________PPC43" localSheetId="9">[54]MRATES!#REF!</definedName>
    <definedName name="______________________PPC43" localSheetId="11">[54]MRATES!#REF!</definedName>
    <definedName name="______________________PPC43" localSheetId="5">[48]MRATES!#REF!</definedName>
    <definedName name="______________________PPC43">[55]MRATES!#REF!</definedName>
    <definedName name="______________________PPC44" localSheetId="9">[54]MRATES!#REF!</definedName>
    <definedName name="______________________PPC44" localSheetId="11">[54]MRATES!#REF!</definedName>
    <definedName name="______________________PPC44" localSheetId="5">[48]MRATES!#REF!</definedName>
    <definedName name="______________________PPC44">[55]MRATES!#REF!</definedName>
    <definedName name="______________________PPC45" localSheetId="9">[54]MRATES!#REF!</definedName>
    <definedName name="______________________PPC45" localSheetId="11">[54]MRATES!#REF!</definedName>
    <definedName name="______________________PPC45" localSheetId="5">[48]MRATES!#REF!</definedName>
    <definedName name="______________________PPC45">[55]MRATES!#REF!</definedName>
    <definedName name="______________________PPC46" localSheetId="9">[54]MRATES!#REF!</definedName>
    <definedName name="______________________PPC46" localSheetId="11">[54]MRATES!#REF!</definedName>
    <definedName name="______________________PPC46" localSheetId="5">[48]MRATES!#REF!</definedName>
    <definedName name="______________________PPC46">[55]MRATES!#REF!</definedName>
    <definedName name="______________________PPC47" localSheetId="9">[54]MRATES!#REF!</definedName>
    <definedName name="______________________PPC47" localSheetId="11">[54]MRATES!#REF!</definedName>
    <definedName name="______________________PPC47" localSheetId="5">[48]MRATES!#REF!</definedName>
    <definedName name="______________________PPC47">[55]MRATES!#REF!</definedName>
    <definedName name="______________________PPC48" localSheetId="9">[54]MRATES!#REF!</definedName>
    <definedName name="______________________PPC48" localSheetId="11">[54]MRATES!#REF!</definedName>
    <definedName name="______________________PPC48" localSheetId="5">[48]MRATES!#REF!</definedName>
    <definedName name="______________________PPC48">[55]MRATES!#REF!</definedName>
    <definedName name="______________________PPC49" localSheetId="9">[54]MRATES!#REF!</definedName>
    <definedName name="______________________PPC49" localSheetId="11">[54]MRATES!#REF!</definedName>
    <definedName name="______________________PPC49" localSheetId="5">[48]MRATES!#REF!</definedName>
    <definedName name="______________________PPC49">[55]MRATES!#REF!</definedName>
    <definedName name="______________________PPC5" localSheetId="9">[54]MRATES!#REF!</definedName>
    <definedName name="______________________PPC5" localSheetId="11">[54]MRATES!#REF!</definedName>
    <definedName name="______________________PPC5" localSheetId="5">[48]MRATES!#REF!</definedName>
    <definedName name="______________________PPC5">[55]MRATES!#REF!</definedName>
    <definedName name="______________________PPC50" localSheetId="9">[54]MRATES!#REF!</definedName>
    <definedName name="______________________PPC50" localSheetId="11">[54]MRATES!#REF!</definedName>
    <definedName name="______________________PPC50" localSheetId="5">[48]MRATES!#REF!</definedName>
    <definedName name="______________________PPC50">[55]MRATES!#REF!</definedName>
    <definedName name="______________________PPC51" localSheetId="9">[54]MRATES!#REF!</definedName>
    <definedName name="______________________PPC51" localSheetId="11">[54]MRATES!#REF!</definedName>
    <definedName name="______________________PPC51" localSheetId="5">[48]MRATES!#REF!</definedName>
    <definedName name="______________________PPC51">[55]MRATES!#REF!</definedName>
    <definedName name="______________________PPC52" localSheetId="9">[54]MRATES!#REF!</definedName>
    <definedName name="______________________PPC52" localSheetId="11">[54]MRATES!#REF!</definedName>
    <definedName name="______________________PPC52" localSheetId="5">[48]MRATES!#REF!</definedName>
    <definedName name="______________________PPC52">[55]MRATES!#REF!</definedName>
    <definedName name="______________________PPC53" localSheetId="9">[54]MRATES!#REF!</definedName>
    <definedName name="______________________PPC53" localSheetId="11">[54]MRATES!#REF!</definedName>
    <definedName name="______________________PPC53" localSheetId="5">[48]MRATES!#REF!</definedName>
    <definedName name="______________________PPC53">[55]MRATES!#REF!</definedName>
    <definedName name="______________________PPC54" localSheetId="9">[54]MRATES!#REF!</definedName>
    <definedName name="______________________PPC54" localSheetId="11">[54]MRATES!#REF!</definedName>
    <definedName name="______________________PPC54" localSheetId="5">[48]MRATES!#REF!</definedName>
    <definedName name="______________________PPC54">[55]MRATES!#REF!</definedName>
    <definedName name="______________________PPC55" localSheetId="9">[54]MRATES!#REF!</definedName>
    <definedName name="______________________PPC55" localSheetId="11">[54]MRATES!#REF!</definedName>
    <definedName name="______________________PPC55" localSheetId="5">[48]MRATES!#REF!</definedName>
    <definedName name="______________________PPC55">[55]MRATES!#REF!</definedName>
    <definedName name="______________________PPC56" localSheetId="9">[54]MRATES!#REF!</definedName>
    <definedName name="______________________PPC56" localSheetId="11">[54]MRATES!#REF!</definedName>
    <definedName name="______________________PPC56" localSheetId="5">[48]MRATES!#REF!</definedName>
    <definedName name="______________________PPC56">[55]MRATES!#REF!</definedName>
    <definedName name="______________________PPC57" localSheetId="9">[54]MRATES!#REF!</definedName>
    <definedName name="______________________PPC57" localSheetId="11">[54]MRATES!#REF!</definedName>
    <definedName name="______________________PPC57" localSheetId="5">[48]MRATES!#REF!</definedName>
    <definedName name="______________________PPC57">[55]MRATES!#REF!</definedName>
    <definedName name="______________________PPC58" localSheetId="9">[54]MRATES!#REF!</definedName>
    <definedName name="______________________PPC58" localSheetId="11">[54]MRATES!#REF!</definedName>
    <definedName name="______________________PPC58" localSheetId="5">[48]MRATES!#REF!</definedName>
    <definedName name="______________________PPC58">[55]MRATES!#REF!</definedName>
    <definedName name="______________________PPC59" localSheetId="9">[54]MRATES!#REF!</definedName>
    <definedName name="______________________PPC59" localSheetId="11">[54]MRATES!#REF!</definedName>
    <definedName name="______________________PPC59" localSheetId="5">[48]MRATES!#REF!</definedName>
    <definedName name="______________________PPC59">[55]MRATES!#REF!</definedName>
    <definedName name="______________________PPC6" localSheetId="9">[54]MRATES!#REF!</definedName>
    <definedName name="______________________PPC6" localSheetId="11">[54]MRATES!#REF!</definedName>
    <definedName name="______________________PPC6" localSheetId="5">[48]MRATES!#REF!</definedName>
    <definedName name="______________________PPC6">[55]MRATES!#REF!</definedName>
    <definedName name="______________________PPC60" localSheetId="9">[54]MRATES!#REF!</definedName>
    <definedName name="______________________PPC60" localSheetId="11">[54]MRATES!#REF!</definedName>
    <definedName name="______________________PPC60" localSheetId="5">[48]MRATES!#REF!</definedName>
    <definedName name="______________________PPC60">[55]MRATES!#REF!</definedName>
    <definedName name="______________________PPC61" localSheetId="9">[54]MRATES!#REF!</definedName>
    <definedName name="______________________PPC61" localSheetId="11">[54]MRATES!#REF!</definedName>
    <definedName name="______________________PPC61" localSheetId="5">[48]MRATES!#REF!</definedName>
    <definedName name="______________________PPC61">[55]MRATES!#REF!</definedName>
    <definedName name="______________________PPC62" localSheetId="9">[54]MRATES!#REF!</definedName>
    <definedName name="______________________PPC62" localSheetId="11">[54]MRATES!#REF!</definedName>
    <definedName name="______________________PPC62" localSheetId="5">[48]MRATES!#REF!</definedName>
    <definedName name="______________________PPC62">[55]MRATES!#REF!</definedName>
    <definedName name="______________________PPC63" localSheetId="9">[54]MRATES!#REF!</definedName>
    <definedName name="______________________PPC63" localSheetId="11">[54]MRATES!#REF!</definedName>
    <definedName name="______________________PPC63" localSheetId="5">[48]MRATES!#REF!</definedName>
    <definedName name="______________________PPC63">[55]MRATES!#REF!</definedName>
    <definedName name="______________________PPC64" localSheetId="9">[54]MRATES!#REF!</definedName>
    <definedName name="______________________PPC64" localSheetId="11">[54]MRATES!#REF!</definedName>
    <definedName name="______________________PPC64" localSheetId="5">[48]MRATES!#REF!</definedName>
    <definedName name="______________________PPC64">[55]MRATES!#REF!</definedName>
    <definedName name="______________________PPC65" localSheetId="9">[54]MRATES!#REF!</definedName>
    <definedName name="______________________PPC65" localSheetId="11">[54]MRATES!#REF!</definedName>
    <definedName name="______________________PPC65" localSheetId="5">[48]MRATES!#REF!</definedName>
    <definedName name="______________________PPC65">[55]MRATES!#REF!</definedName>
    <definedName name="______________________PPC66" localSheetId="9">[54]MRATES!#REF!</definedName>
    <definedName name="______________________PPC66" localSheetId="11">[54]MRATES!#REF!</definedName>
    <definedName name="______________________PPC66" localSheetId="5">[48]MRATES!#REF!</definedName>
    <definedName name="______________________PPC66">[55]MRATES!#REF!</definedName>
    <definedName name="______________________PPC67" localSheetId="9">[54]MRATES!#REF!</definedName>
    <definedName name="______________________PPC67" localSheetId="11">[54]MRATES!#REF!</definedName>
    <definedName name="______________________PPC67" localSheetId="5">[48]MRATES!#REF!</definedName>
    <definedName name="______________________PPC67">[55]MRATES!#REF!</definedName>
    <definedName name="______________________PPC68" localSheetId="9">[54]MRATES!#REF!</definedName>
    <definedName name="______________________PPC68" localSheetId="11">[54]MRATES!#REF!</definedName>
    <definedName name="______________________PPC68" localSheetId="5">[48]MRATES!#REF!</definedName>
    <definedName name="______________________PPC68">[55]MRATES!#REF!</definedName>
    <definedName name="______________________PPC69" localSheetId="9">[54]MRATES!#REF!</definedName>
    <definedName name="______________________PPC69" localSheetId="11">[54]MRATES!#REF!</definedName>
    <definedName name="______________________PPC69" localSheetId="5">[48]MRATES!#REF!</definedName>
    <definedName name="______________________PPC69">[55]MRATES!#REF!</definedName>
    <definedName name="______________________PPC7" localSheetId="9">[54]MRATES!#REF!</definedName>
    <definedName name="______________________PPC7" localSheetId="11">[54]MRATES!#REF!</definedName>
    <definedName name="______________________PPC7" localSheetId="5">[48]MRATES!#REF!</definedName>
    <definedName name="______________________PPC7">[55]MRATES!#REF!</definedName>
    <definedName name="______________________PPC70" localSheetId="9">[54]MRATES!#REF!</definedName>
    <definedName name="______________________PPC70" localSheetId="11">[54]MRATES!#REF!</definedName>
    <definedName name="______________________PPC70" localSheetId="5">[48]MRATES!#REF!</definedName>
    <definedName name="______________________PPC70">[55]MRATES!#REF!</definedName>
    <definedName name="______________________PPC71" localSheetId="9">[54]MRATES!#REF!</definedName>
    <definedName name="______________________PPC71" localSheetId="11">[54]MRATES!#REF!</definedName>
    <definedName name="______________________PPC71" localSheetId="5">[48]MRATES!#REF!</definedName>
    <definedName name="______________________PPC71">[55]MRATES!#REF!</definedName>
    <definedName name="______________________PPC72" localSheetId="9">[54]MRATES!#REF!</definedName>
    <definedName name="______________________PPC72" localSheetId="11">[54]MRATES!#REF!</definedName>
    <definedName name="______________________PPC72" localSheetId="5">[48]MRATES!#REF!</definedName>
    <definedName name="______________________PPC72">[55]MRATES!#REF!</definedName>
    <definedName name="______________________PPC73" localSheetId="9">[54]MRATES!#REF!</definedName>
    <definedName name="______________________PPC73" localSheetId="11">[54]MRATES!#REF!</definedName>
    <definedName name="______________________PPC73" localSheetId="5">[48]MRATES!#REF!</definedName>
    <definedName name="______________________PPC73">[55]MRATES!#REF!</definedName>
    <definedName name="______________________PPC74" localSheetId="9">[54]MRATES!#REF!</definedName>
    <definedName name="______________________PPC74" localSheetId="11">[54]MRATES!#REF!</definedName>
    <definedName name="______________________PPC74" localSheetId="5">[48]MRATES!#REF!</definedName>
    <definedName name="______________________PPC74">[55]MRATES!#REF!</definedName>
    <definedName name="______________________PPC75" localSheetId="9">[54]MRATES!#REF!</definedName>
    <definedName name="______________________PPC75" localSheetId="11">[54]MRATES!#REF!</definedName>
    <definedName name="______________________PPC75" localSheetId="5">[48]MRATES!#REF!</definedName>
    <definedName name="______________________PPC75">[55]MRATES!#REF!</definedName>
    <definedName name="______________________PPC76" localSheetId="9">[54]MRATES!#REF!</definedName>
    <definedName name="______________________PPC76" localSheetId="11">[54]MRATES!#REF!</definedName>
    <definedName name="______________________PPC76" localSheetId="5">[48]MRATES!#REF!</definedName>
    <definedName name="______________________PPC76">[55]MRATES!#REF!</definedName>
    <definedName name="______________________PPC77" localSheetId="9">[54]MRATES!#REF!</definedName>
    <definedName name="______________________PPC77" localSheetId="11">[54]MRATES!#REF!</definedName>
    <definedName name="______________________PPC77" localSheetId="5">[48]MRATES!#REF!</definedName>
    <definedName name="______________________PPC77">[55]MRATES!#REF!</definedName>
    <definedName name="______________________PPC78" localSheetId="9">[54]MRATES!#REF!</definedName>
    <definedName name="______________________PPC78" localSheetId="11">[54]MRATES!#REF!</definedName>
    <definedName name="______________________PPC78" localSheetId="5">[48]MRATES!#REF!</definedName>
    <definedName name="______________________PPC78">[55]MRATES!#REF!</definedName>
    <definedName name="______________________PPC79" localSheetId="9">[54]MRATES!#REF!</definedName>
    <definedName name="______________________PPC79" localSheetId="11">[54]MRATES!#REF!</definedName>
    <definedName name="______________________PPC79" localSheetId="5">[48]MRATES!#REF!</definedName>
    <definedName name="______________________PPC79">[55]MRATES!#REF!</definedName>
    <definedName name="______________________PPC8" localSheetId="9">[54]MRATES!#REF!</definedName>
    <definedName name="______________________PPC8" localSheetId="11">[54]MRATES!#REF!</definedName>
    <definedName name="______________________PPC8" localSheetId="5">[48]MRATES!#REF!</definedName>
    <definedName name="______________________PPC8">[55]MRATES!#REF!</definedName>
    <definedName name="______________________PPC80" localSheetId="9">[54]MRATES!#REF!</definedName>
    <definedName name="______________________PPC80" localSheetId="11">[54]MRATES!#REF!</definedName>
    <definedName name="______________________PPC80" localSheetId="5">[48]MRATES!#REF!</definedName>
    <definedName name="______________________PPC80">[55]MRATES!#REF!</definedName>
    <definedName name="______________________PPC81" localSheetId="9">[54]MRATES!#REF!</definedName>
    <definedName name="______________________PPC81" localSheetId="11">[54]MRATES!#REF!</definedName>
    <definedName name="______________________PPC81" localSheetId="5">[48]MRATES!#REF!</definedName>
    <definedName name="______________________PPC81">[55]MRATES!#REF!</definedName>
    <definedName name="______________________PPC82" localSheetId="9">[54]MRATES!#REF!</definedName>
    <definedName name="______________________PPC82" localSheetId="11">[54]MRATES!#REF!</definedName>
    <definedName name="______________________PPC82" localSheetId="5">[48]MRATES!#REF!</definedName>
    <definedName name="______________________PPC82">[55]MRATES!#REF!</definedName>
    <definedName name="______________________PPC83" localSheetId="9">[54]MRATES!#REF!</definedName>
    <definedName name="______________________PPC83" localSheetId="11">[54]MRATES!#REF!</definedName>
    <definedName name="______________________PPC83" localSheetId="5">[48]MRATES!#REF!</definedName>
    <definedName name="______________________PPC83">[55]MRATES!#REF!</definedName>
    <definedName name="______________________PPC84" localSheetId="9">[54]MRATES!#REF!</definedName>
    <definedName name="______________________PPC84" localSheetId="11">[54]MRATES!#REF!</definedName>
    <definedName name="______________________PPC84" localSheetId="5">[48]MRATES!#REF!</definedName>
    <definedName name="______________________PPC84">[55]MRATES!#REF!</definedName>
    <definedName name="______________________PPC85" localSheetId="9">[54]MRATES!#REF!</definedName>
    <definedName name="______________________PPC85" localSheetId="11">[54]MRATES!#REF!</definedName>
    <definedName name="______________________PPC85" localSheetId="5">[48]MRATES!#REF!</definedName>
    <definedName name="______________________PPC85">[55]MRATES!#REF!</definedName>
    <definedName name="______________________PPC86" localSheetId="9">[54]MRATES!#REF!</definedName>
    <definedName name="______________________PPC86" localSheetId="11">[54]MRATES!#REF!</definedName>
    <definedName name="______________________PPC86" localSheetId="5">[48]MRATES!#REF!</definedName>
    <definedName name="______________________PPC86">[55]MRATES!#REF!</definedName>
    <definedName name="______________________PPC87" localSheetId="9">[54]MRATES!#REF!</definedName>
    <definedName name="______________________PPC87" localSheetId="11">[54]MRATES!#REF!</definedName>
    <definedName name="______________________PPC87" localSheetId="5">[48]MRATES!#REF!</definedName>
    <definedName name="______________________PPC87">[55]MRATES!#REF!</definedName>
    <definedName name="______________________PPC88" localSheetId="9">[54]MRATES!#REF!</definedName>
    <definedName name="______________________PPC88" localSheetId="11">[54]MRATES!#REF!</definedName>
    <definedName name="______________________PPC88" localSheetId="5">[48]MRATES!#REF!</definedName>
    <definedName name="______________________PPC88">[55]MRATES!#REF!</definedName>
    <definedName name="______________________PPC89" localSheetId="9">[54]MRATES!#REF!</definedName>
    <definedName name="______________________PPC89" localSheetId="11">[54]MRATES!#REF!</definedName>
    <definedName name="______________________PPC89" localSheetId="5">[48]MRATES!#REF!</definedName>
    <definedName name="______________________PPC89">[55]MRATES!#REF!</definedName>
    <definedName name="______________________PPC9" localSheetId="9">[54]MRATES!#REF!</definedName>
    <definedName name="______________________PPC9" localSheetId="11">[54]MRATES!#REF!</definedName>
    <definedName name="______________________PPC9" localSheetId="5">[48]MRATES!#REF!</definedName>
    <definedName name="______________________PPC9">[55]MRATES!#REF!</definedName>
    <definedName name="______________________PPC90" localSheetId="9">[54]MRATES!#REF!</definedName>
    <definedName name="______________________PPC90" localSheetId="11">[54]MRATES!#REF!</definedName>
    <definedName name="______________________PPC90" localSheetId="5">[48]MRATES!#REF!</definedName>
    <definedName name="______________________PPC90">[55]MRATES!#REF!</definedName>
    <definedName name="______________________PPC91" localSheetId="9">[54]MRATES!#REF!</definedName>
    <definedName name="______________________PPC91" localSheetId="11">[54]MRATES!#REF!</definedName>
    <definedName name="______________________PPC91" localSheetId="5">[48]MRATES!#REF!</definedName>
    <definedName name="______________________PPC91">[55]MRATES!#REF!</definedName>
    <definedName name="______________________PPC92" localSheetId="9">[54]MRATES!#REF!</definedName>
    <definedName name="______________________PPC92" localSheetId="11">[54]MRATES!#REF!</definedName>
    <definedName name="______________________PPC92" localSheetId="5">[48]MRATES!#REF!</definedName>
    <definedName name="______________________PPC92">[55]MRATES!#REF!</definedName>
    <definedName name="______________________PPC93" localSheetId="9">[54]MRATES!#REF!</definedName>
    <definedName name="______________________PPC93" localSheetId="11">[54]MRATES!#REF!</definedName>
    <definedName name="______________________PPC93" localSheetId="5">[48]MRATES!#REF!</definedName>
    <definedName name="______________________PPC93">[55]MRATES!#REF!</definedName>
    <definedName name="______________________PPC94" localSheetId="9">[54]MRATES!#REF!</definedName>
    <definedName name="______________________PPC94" localSheetId="11">[54]MRATES!#REF!</definedName>
    <definedName name="______________________PPC94" localSheetId="5">[48]MRATES!#REF!</definedName>
    <definedName name="______________________PPC94">[55]MRATES!#REF!</definedName>
    <definedName name="______________________PPC95" localSheetId="9">[54]MRATES!#REF!</definedName>
    <definedName name="______________________PPC95" localSheetId="11">[54]MRATES!#REF!</definedName>
    <definedName name="______________________PPC95" localSheetId="5">[48]MRATES!#REF!</definedName>
    <definedName name="______________________PPC95">[55]MRATES!#REF!</definedName>
    <definedName name="______________________PPD114" localSheetId="9">[54]MRATES!#REF!</definedName>
    <definedName name="______________________PPD114" localSheetId="11">[54]MRATES!#REF!</definedName>
    <definedName name="______________________PPD114" localSheetId="5">[48]MRATES!#REF!</definedName>
    <definedName name="______________________PPD114">[55]MRATES!#REF!</definedName>
    <definedName name="______________________PPD89" localSheetId="9">[54]MRATES!#REF!</definedName>
    <definedName name="______________________PPD89" localSheetId="11">[54]MRATES!#REF!</definedName>
    <definedName name="______________________PPD89" localSheetId="5">[48]MRATES!#REF!</definedName>
    <definedName name="______________________PPD89">[55]MRATES!#REF!</definedName>
    <definedName name="______________________pv2">#REF!</definedName>
    <definedName name="______________________QS25" localSheetId="9">[38]MRATES!$G$17</definedName>
    <definedName name="______________________QS25" localSheetId="11">[38]MRATES!$G$17</definedName>
    <definedName name="______________________QS25" localSheetId="5">[39]MRATES!$G$17</definedName>
    <definedName name="______________________QS25">[39]MRATES!$G$17</definedName>
    <definedName name="______________________QS40" localSheetId="9">[38]MRATES!$G$18</definedName>
    <definedName name="______________________QS40" localSheetId="11">[38]MRATES!$G$18</definedName>
    <definedName name="______________________QS40" localSheetId="5">[39]MRATES!$G$18</definedName>
    <definedName name="______________________QS40">[39]MRATES!$G$18</definedName>
    <definedName name="______________________RMR1">#N/A</definedName>
    <definedName name="______________________rr3">[24]v!$A$2:$E$51</definedName>
    <definedName name="______________________rrr1">[24]r!$B$1:$I$145</definedName>
    <definedName name="______________________SD1">#REF!</definedName>
    <definedName name="______________________SD10">#REF!</definedName>
    <definedName name="______________________SD100">#REF!</definedName>
    <definedName name="______________________SD101">#REF!</definedName>
    <definedName name="______________________SD102">#REF!</definedName>
    <definedName name="______________________SD103">#REF!</definedName>
    <definedName name="______________________SD104">#REF!</definedName>
    <definedName name="______________________SD105">#REF!</definedName>
    <definedName name="______________________SD106">#REF!</definedName>
    <definedName name="______________________SD107">#REF!</definedName>
    <definedName name="______________________SD108">#REF!</definedName>
    <definedName name="______________________SD109">#REF!</definedName>
    <definedName name="______________________SD11">#REF!</definedName>
    <definedName name="______________________SD110">#REF!</definedName>
    <definedName name="______________________SD111">#REF!</definedName>
    <definedName name="______________________SD112">#REF!</definedName>
    <definedName name="______________________SD113">#REF!</definedName>
    <definedName name="______________________SD114">#REF!</definedName>
    <definedName name="______________________SD115">#REF!</definedName>
    <definedName name="______________________SD116">#REF!</definedName>
    <definedName name="______________________SD117">#REF!</definedName>
    <definedName name="______________________SD118">#REF!</definedName>
    <definedName name="______________________SD119">#REF!</definedName>
    <definedName name="______________________SD12">#REF!</definedName>
    <definedName name="______________________SD120">#REF!</definedName>
    <definedName name="______________________SD121">#REF!</definedName>
    <definedName name="______________________SD122">#REF!</definedName>
    <definedName name="______________________SD123">#REF!</definedName>
    <definedName name="______________________SD124">#REF!</definedName>
    <definedName name="______________________SD125">#REF!</definedName>
    <definedName name="______________________SD126">#REF!</definedName>
    <definedName name="______________________SD127">#REF!</definedName>
    <definedName name="______________________SD128">#REF!</definedName>
    <definedName name="______________________SD129">#REF!</definedName>
    <definedName name="______________________SD13">#REF!</definedName>
    <definedName name="______________________SD130">#REF!</definedName>
    <definedName name="______________________SD131">#REF!</definedName>
    <definedName name="______________________SD132">#REF!</definedName>
    <definedName name="______________________SD133">#REF!</definedName>
    <definedName name="______________________SD134">#REF!</definedName>
    <definedName name="______________________SD135">#REF!</definedName>
    <definedName name="______________________SD136">#REF!</definedName>
    <definedName name="______________________SD137">#REF!</definedName>
    <definedName name="______________________SD138">#REF!</definedName>
    <definedName name="______________________SD139">#REF!</definedName>
    <definedName name="______________________SD14">#REF!</definedName>
    <definedName name="______________________SD140">#REF!</definedName>
    <definedName name="______________________SD141">#REF!</definedName>
    <definedName name="______________________SD142">#REF!</definedName>
    <definedName name="______________________SD143">#REF!</definedName>
    <definedName name="______________________SD144">#REF!</definedName>
    <definedName name="______________________SD145">#REF!</definedName>
    <definedName name="______________________SD146">#REF!</definedName>
    <definedName name="______________________SD147">#REF!</definedName>
    <definedName name="______________________SD148">#REF!</definedName>
    <definedName name="______________________SD149">#REF!</definedName>
    <definedName name="______________________SD15">#REF!</definedName>
    <definedName name="______________________SD150">#REF!</definedName>
    <definedName name="______________________SD16">#REF!</definedName>
    <definedName name="______________________SD17">#REF!</definedName>
    <definedName name="______________________SD18">#REF!</definedName>
    <definedName name="______________________SD19">#REF!</definedName>
    <definedName name="______________________SD2">#REF!</definedName>
    <definedName name="______________________SD20">#REF!</definedName>
    <definedName name="______________________SD21">#REF!</definedName>
    <definedName name="______________________SD22">#REF!</definedName>
    <definedName name="______________________SD23">#REF!</definedName>
    <definedName name="______________________SD24">#REF!</definedName>
    <definedName name="______________________SD25">#REF!</definedName>
    <definedName name="______________________SD250">#REF!</definedName>
    <definedName name="______________________SD26">#REF!</definedName>
    <definedName name="______________________SD27">#REF!</definedName>
    <definedName name="______________________SD28">#REF!</definedName>
    <definedName name="______________________SD29">#REF!</definedName>
    <definedName name="______________________SD3">#REF!</definedName>
    <definedName name="______________________SD30">#REF!</definedName>
    <definedName name="______________________SD31">#REF!</definedName>
    <definedName name="______________________SD32">#REF!</definedName>
    <definedName name="______________________SD33">#REF!</definedName>
    <definedName name="______________________SD34">#REF!</definedName>
    <definedName name="______________________SD35">#REF!</definedName>
    <definedName name="______________________SD36">#REF!</definedName>
    <definedName name="______________________SD37">#REF!</definedName>
    <definedName name="______________________SD38">#REF!</definedName>
    <definedName name="______________________SD39">#REF!</definedName>
    <definedName name="______________________SD4">#REF!</definedName>
    <definedName name="______________________SD40">#REF!</definedName>
    <definedName name="______________________SD41">#REF!</definedName>
    <definedName name="______________________SD42">#REF!</definedName>
    <definedName name="______________________SD43">#REF!</definedName>
    <definedName name="______________________SD44">#REF!</definedName>
    <definedName name="______________________SD45">#REF!</definedName>
    <definedName name="______________________SD46">#REF!</definedName>
    <definedName name="______________________SD47">#REF!</definedName>
    <definedName name="______________________SD48">#REF!</definedName>
    <definedName name="______________________SD49">#REF!</definedName>
    <definedName name="______________________SD5">#REF!</definedName>
    <definedName name="______________________SD50">#REF!</definedName>
    <definedName name="______________________SD500">#REF!</definedName>
    <definedName name="______________________SD51">#REF!</definedName>
    <definedName name="______________________SD52">#REF!</definedName>
    <definedName name="______________________SD53">#REF!</definedName>
    <definedName name="______________________SD54">#REF!</definedName>
    <definedName name="______________________SD55">#REF!</definedName>
    <definedName name="______________________SD56">#REF!</definedName>
    <definedName name="______________________SD57">#REF!</definedName>
    <definedName name="______________________SD58">#REF!</definedName>
    <definedName name="______________________SD59">#REF!</definedName>
    <definedName name="______________________SD6">#REF!</definedName>
    <definedName name="______________________SD60">#REF!</definedName>
    <definedName name="______________________SD61">#REF!</definedName>
    <definedName name="______________________SD62">#REF!</definedName>
    <definedName name="______________________SD63">#REF!</definedName>
    <definedName name="______________________SD64">#REF!</definedName>
    <definedName name="______________________SD65">#REF!</definedName>
    <definedName name="______________________SD66">#REF!</definedName>
    <definedName name="______________________SD67">#REF!</definedName>
    <definedName name="______________________SD68">#REF!</definedName>
    <definedName name="______________________SD69">#REF!</definedName>
    <definedName name="______________________SD7">#REF!</definedName>
    <definedName name="______________________SD70">#REF!</definedName>
    <definedName name="______________________SD71">#REF!</definedName>
    <definedName name="______________________SD72">#REF!</definedName>
    <definedName name="______________________SD73">#REF!</definedName>
    <definedName name="______________________SD74">#REF!</definedName>
    <definedName name="______________________SD75">#REF!</definedName>
    <definedName name="______________________SD76">#REF!</definedName>
    <definedName name="______________________SD77">#REF!</definedName>
    <definedName name="______________________SD78">#REF!</definedName>
    <definedName name="______________________SD79">#REF!</definedName>
    <definedName name="______________________SD8">#REF!</definedName>
    <definedName name="______________________SD80">#REF!</definedName>
    <definedName name="______________________SD81">#REF!</definedName>
    <definedName name="______________________SD82">#REF!</definedName>
    <definedName name="______________________SD83">#REF!</definedName>
    <definedName name="______________________SD84">#REF!</definedName>
    <definedName name="______________________SD85">#REF!</definedName>
    <definedName name="______________________SD86">#REF!</definedName>
    <definedName name="______________________SD87">#REF!</definedName>
    <definedName name="______________________SD88">#REF!</definedName>
    <definedName name="______________________SD89">#REF!</definedName>
    <definedName name="______________________SD9">#REF!</definedName>
    <definedName name="______________________SD90">#REF!</definedName>
    <definedName name="______________________SD91">#REF!</definedName>
    <definedName name="______________________SD92">#REF!</definedName>
    <definedName name="______________________SD93">#REF!</definedName>
    <definedName name="______________________SD94">#REF!</definedName>
    <definedName name="______________________SD95">#REF!</definedName>
    <definedName name="______________________SD96">#REF!</definedName>
    <definedName name="______________________SD97">#REF!</definedName>
    <definedName name="______________________SD98">#REF!</definedName>
    <definedName name="______________________SD99">#REF!</definedName>
    <definedName name="______________________SP005" localSheetId="9">'[56]MRMECADAMoad data'!#REF!</definedName>
    <definedName name="______________________SP005" localSheetId="11">'[56]MRMECADAMoad data'!#REF!</definedName>
    <definedName name="______________________SP005" localSheetId="5">'[57]MRMECADAMoad data'!#REF!</definedName>
    <definedName name="______________________SP005">'[57]MRMECADAMoad data'!#REF!</definedName>
    <definedName name="______________________SP008" localSheetId="9">'[26]MRoad data'!#REF!</definedName>
    <definedName name="______________________SP008" localSheetId="11">'[26]MRoad data'!#REF!</definedName>
    <definedName name="______________________SP008" localSheetId="5">'[27]MRoad data'!#REF!</definedName>
    <definedName name="______________________SP008">'[27]MRoad data'!#REF!</definedName>
    <definedName name="______________________SP009" localSheetId="9">'[26]MRoad data'!#REF!</definedName>
    <definedName name="______________________SP009" localSheetId="11">'[26]MRoad data'!#REF!</definedName>
    <definedName name="______________________SP009" localSheetId="5">'[27]MRoad data'!#REF!</definedName>
    <definedName name="______________________SP009">'[27]MRoad data'!#REF!</definedName>
    <definedName name="______________________SP010" localSheetId="9">'[26]MRoad data'!#REF!</definedName>
    <definedName name="______________________SP010" localSheetId="11">'[26]MRoad data'!#REF!</definedName>
    <definedName name="______________________SP010" localSheetId="5">'[27]MRoad data'!#REF!</definedName>
    <definedName name="______________________SP010">'[27]MRoad data'!#REF!</definedName>
    <definedName name="______________________SP011" localSheetId="9">'[26]MRoad data'!#REF!</definedName>
    <definedName name="______________________SP011" localSheetId="11">'[26]MRoad data'!#REF!</definedName>
    <definedName name="______________________SP011" localSheetId="5">'[27]MRoad data'!#REF!</definedName>
    <definedName name="______________________SP011">'[27]MRoad data'!#REF!</definedName>
    <definedName name="______________________SP012" localSheetId="9">'[26]MRoad data'!#REF!</definedName>
    <definedName name="______________________SP012" localSheetId="11">'[26]MRoad data'!#REF!</definedName>
    <definedName name="______________________SP012" localSheetId="5">'[27]MRoad data'!#REF!</definedName>
    <definedName name="______________________SP012">'[27]MRoad data'!#REF!</definedName>
    <definedName name="______________________SP013" localSheetId="9">'[26]MRoad data'!#REF!</definedName>
    <definedName name="______________________SP013" localSheetId="11">'[26]MRoad data'!#REF!</definedName>
    <definedName name="______________________SP013" localSheetId="5">'[27]MRoad data'!#REF!</definedName>
    <definedName name="______________________SP013">'[27]MRoad data'!#REF!</definedName>
    <definedName name="______________________SP014" localSheetId="9">'[26]MRoad data'!#REF!</definedName>
    <definedName name="______________________SP014" localSheetId="11">'[26]MRoad data'!#REF!</definedName>
    <definedName name="______________________SP014" localSheetId="5">'[27]MRoad data'!#REF!</definedName>
    <definedName name="______________________SP014">'[27]MRoad data'!#REF!</definedName>
    <definedName name="______________________SP015" localSheetId="9">'[26]MRoad data'!#REF!</definedName>
    <definedName name="______________________SP015" localSheetId="11">'[26]MRoad data'!#REF!</definedName>
    <definedName name="______________________SP015" localSheetId="5">'[27]MRoad data'!#REF!</definedName>
    <definedName name="______________________SP015">'[27]MRoad data'!#REF!</definedName>
    <definedName name="______________________SP018" localSheetId="9">'[26]MRoad data'!#REF!</definedName>
    <definedName name="______________________SP018" localSheetId="11">'[26]MRoad data'!#REF!</definedName>
    <definedName name="______________________SP018" localSheetId="5">'[27]MRoad data'!#REF!</definedName>
    <definedName name="______________________SP018">'[27]MRoad data'!#REF!</definedName>
    <definedName name="______________________SP022" localSheetId="9">'[26]MRoad data'!#REF!</definedName>
    <definedName name="______________________SP022" localSheetId="11">'[26]MRoad data'!#REF!</definedName>
    <definedName name="______________________SP022" localSheetId="5">'[27]MRoad data'!#REF!</definedName>
    <definedName name="______________________SP022">'[27]MRoad data'!#REF!</definedName>
    <definedName name="______________________SP023" localSheetId="9">'[26]MRoad data'!#REF!</definedName>
    <definedName name="______________________SP023" localSheetId="11">'[26]MRoad data'!#REF!</definedName>
    <definedName name="______________________SP023" localSheetId="5">'[27]MRoad data'!#REF!</definedName>
    <definedName name="______________________SP023">'[27]MRoad data'!#REF!</definedName>
    <definedName name="______________________SP028" localSheetId="9">'[26]MRoad data'!#REF!</definedName>
    <definedName name="______________________SP028" localSheetId="11">'[26]MRoad data'!#REF!</definedName>
    <definedName name="______________________SP028" localSheetId="5">'[27]MRoad data'!#REF!</definedName>
    <definedName name="______________________SP028">'[27]MRoad data'!#REF!</definedName>
    <definedName name="______________________SP029" localSheetId="9">'[26]MRoad data'!#REF!</definedName>
    <definedName name="______________________SP029" localSheetId="11">'[26]MRoad data'!#REF!</definedName>
    <definedName name="______________________SP029" localSheetId="5">'[27]MRoad data'!#REF!</definedName>
    <definedName name="______________________SP029">'[27]MRoad data'!#REF!</definedName>
    <definedName name="______________________SP064" localSheetId="9">'[26]MRoad data'!#REF!</definedName>
    <definedName name="______________________SP064" localSheetId="11">'[26]MRoad data'!#REF!</definedName>
    <definedName name="______________________SP064" localSheetId="5">'[27]MRoad data'!#REF!</definedName>
    <definedName name="______________________SP064">'[27]MRoad data'!#REF!</definedName>
    <definedName name="______________________SP066" localSheetId="9">'[26]MRoad data'!#REF!</definedName>
    <definedName name="______________________SP066" localSheetId="11">'[26]MRoad data'!#REF!</definedName>
    <definedName name="______________________SP066" localSheetId="5">'[27]MRoad data'!#REF!</definedName>
    <definedName name="______________________SP066">'[27]MRoad data'!#REF!</definedName>
    <definedName name="______________________SP067" localSheetId="9">'[26]MRoad data'!#REF!</definedName>
    <definedName name="______________________SP067" localSheetId="11">'[26]MRoad data'!#REF!</definedName>
    <definedName name="______________________SP067" localSheetId="5">'[27]MRoad data'!#REF!</definedName>
    <definedName name="______________________SP067">'[27]MRoad data'!#REF!</definedName>
    <definedName name="______________________SP068" localSheetId="9">'[26]MRoad data'!#REF!</definedName>
    <definedName name="______________________SP068" localSheetId="11">'[26]MRoad data'!#REF!</definedName>
    <definedName name="______________________SP068" localSheetId="5">'[27]MRoad data'!#REF!</definedName>
    <definedName name="______________________SP068">'[27]MRoad data'!#REF!</definedName>
    <definedName name="______________________SP073" localSheetId="9">'[26]MRoad data'!#REF!</definedName>
    <definedName name="______________________SP073" localSheetId="11">'[26]MRoad data'!#REF!</definedName>
    <definedName name="______________________SP073" localSheetId="5">'[27]MRoad data'!#REF!</definedName>
    <definedName name="______________________SP073">'[27]MRoad data'!#REF!</definedName>
    <definedName name="______________________SP074" localSheetId="9">'[26]MRoad data'!#REF!</definedName>
    <definedName name="______________________SP074" localSheetId="11">'[26]MRoad data'!#REF!</definedName>
    <definedName name="______________________SP074" localSheetId="5">'[27]MRoad data'!#REF!</definedName>
    <definedName name="______________________SP074">'[27]MRoad data'!#REF!</definedName>
    <definedName name="______________________SP075" localSheetId="9">'[26]MRoad data'!#REF!</definedName>
    <definedName name="______________________SP075" localSheetId="11">'[26]MRoad data'!#REF!</definedName>
    <definedName name="______________________SP075" localSheetId="5">'[27]MRoad data'!#REF!</definedName>
    <definedName name="______________________SP075">'[27]MRoad data'!#REF!</definedName>
    <definedName name="______________________SP076" localSheetId="9">'[26]MRoad data'!#REF!</definedName>
    <definedName name="______________________SP076" localSheetId="11">'[26]MRoad data'!#REF!</definedName>
    <definedName name="______________________SP076" localSheetId="5">'[27]MRoad data'!#REF!</definedName>
    <definedName name="______________________SP076">'[27]MRoad data'!#REF!</definedName>
    <definedName name="______________________SP077" localSheetId="9">'[26]MRoad data'!#REF!</definedName>
    <definedName name="______________________SP077" localSheetId="11">'[26]MRoad data'!#REF!</definedName>
    <definedName name="______________________SP077" localSheetId="5">'[27]MRoad data'!#REF!</definedName>
    <definedName name="______________________SP077">'[27]MRoad data'!#REF!</definedName>
    <definedName name="______________________SP10">[58]Sheet1!$C$18</definedName>
    <definedName name="______________________SP16">[58]Sheet1!$C$24</definedName>
    <definedName name="______________________SP7">[58]Sheet1!$C$15</definedName>
    <definedName name="______________________SS10" localSheetId="9">[50]MRATES!$C$7</definedName>
    <definedName name="______________________SS10" localSheetId="11">[50]MRATES!$C$7</definedName>
    <definedName name="______________________SS10" localSheetId="5">[39]MRATES!$J$8</definedName>
    <definedName name="______________________SS10">[51]MRATES!$C$7</definedName>
    <definedName name="______________________SS12" localSheetId="9">[50]MRATES!$C$8</definedName>
    <definedName name="______________________SS12" localSheetId="11">[50]MRATES!$C$8</definedName>
    <definedName name="______________________SS12" localSheetId="5">[39]MRATES!$J$9</definedName>
    <definedName name="______________________SS12">[51]MRATES!$C$8</definedName>
    <definedName name="______________________SS150" localSheetId="9">[38]MRATES!$G$14</definedName>
    <definedName name="______________________SS150" localSheetId="11">[38]MRATES!$G$14</definedName>
    <definedName name="______________________SS150" localSheetId="5">[39]MRATES!$G$14</definedName>
    <definedName name="______________________SS150">[39]MRATES!$G$14</definedName>
    <definedName name="______________________SS20" localSheetId="9">[50]MRATES!$C$9</definedName>
    <definedName name="______________________SS20" localSheetId="11">[50]MRATES!$C$9</definedName>
    <definedName name="______________________SS20" localSheetId="5">[39]MRATES!$J$10</definedName>
    <definedName name="______________________SS20">[51]MRATES!$C$9</definedName>
    <definedName name="______________________SS225" localSheetId="9">[50]MRATES!$I$13</definedName>
    <definedName name="______________________SS225" localSheetId="11">[50]MRATES!$I$13</definedName>
    <definedName name="______________________SS225" localSheetId="5">[39]MRATES!$G$15</definedName>
    <definedName name="______________________SS225">[51]MRATES!$I$13</definedName>
    <definedName name="______________________SS25" localSheetId="9">[50]MRATES!$C$10</definedName>
    <definedName name="______________________SS25" localSheetId="11">[50]MRATES!$C$10</definedName>
    <definedName name="______________________SS25" localSheetId="5">[39]MRATES!$J$11</definedName>
    <definedName name="______________________SS25">[51]MRATES!$C$10</definedName>
    <definedName name="______________________SS300" localSheetId="9">[38]MRATES!$G$16</definedName>
    <definedName name="______________________SS300" localSheetId="11">[38]MRATES!$G$16</definedName>
    <definedName name="______________________SS300" localSheetId="5">[39]MRATES!$G$16</definedName>
    <definedName name="______________________SS300">[39]MRATES!$G$16</definedName>
    <definedName name="______________________SS40" localSheetId="9">[50]MRATES!$C$11</definedName>
    <definedName name="______________________SS40" localSheetId="11">[50]MRATES!$C$11</definedName>
    <definedName name="______________________SS40" localSheetId="5">[39]MRATES!$J$12</definedName>
    <definedName name="______________________SS40">[51]MRATES!$C$11</definedName>
    <definedName name="______________________SS6" localSheetId="9">[50]MRATES!$C$6</definedName>
    <definedName name="______________________SS6" localSheetId="11">[50]MRATES!$C$6</definedName>
    <definedName name="______________________SS6" localSheetId="5">[39]MRATES!$J$7</definedName>
    <definedName name="______________________SS6">[51]MRATES!$C$6</definedName>
    <definedName name="______________________var1">#REF!</definedName>
    <definedName name="______________________var4">#REF!</definedName>
    <definedName name="______________________vat1">#REF!</definedName>
    <definedName name="_____________________bla1">[21]leads!$H$7</definedName>
    <definedName name="_____________________BSG100">#REF!</definedName>
    <definedName name="_____________________BSG150">#REF!</definedName>
    <definedName name="_____________________BSG5">#REF!</definedName>
    <definedName name="_____________________BSG75">#REF!</definedName>
    <definedName name="_____________________BTC1">#REF!</definedName>
    <definedName name="_____________________BTC10">#REF!</definedName>
    <definedName name="_____________________BTC11">#REF!</definedName>
    <definedName name="_____________________BTC12">#REF!</definedName>
    <definedName name="_____________________BTC13">#REF!</definedName>
    <definedName name="_____________________BTC14">#REF!</definedName>
    <definedName name="_____________________BTC15">#REF!</definedName>
    <definedName name="_____________________BTC16">#REF!</definedName>
    <definedName name="_____________________BTC17">#REF!</definedName>
    <definedName name="_____________________BTC18">#REF!</definedName>
    <definedName name="_____________________BTC19">#REF!</definedName>
    <definedName name="_____________________BTC2">#REF!</definedName>
    <definedName name="_____________________BTC20">#REF!</definedName>
    <definedName name="_____________________BTC21">#REF!</definedName>
    <definedName name="_____________________BTC22">#REF!</definedName>
    <definedName name="_____________________BTC23">#REF!</definedName>
    <definedName name="_____________________BTC24">#REF!</definedName>
    <definedName name="_____________________BTC3">#REF!</definedName>
    <definedName name="_____________________BTC4">#REF!</definedName>
    <definedName name="_____________________BTC5">#REF!</definedName>
    <definedName name="_____________________BTC6">#REF!</definedName>
    <definedName name="_____________________BTC7">#REF!</definedName>
    <definedName name="_____________________BTC8">#REF!</definedName>
    <definedName name="_____________________BTC9">#REF!</definedName>
    <definedName name="_____________________BTR1">#REF!</definedName>
    <definedName name="_____________________BTR10">#REF!</definedName>
    <definedName name="_____________________BTR11">#REF!</definedName>
    <definedName name="_____________________BTR12">#REF!</definedName>
    <definedName name="_____________________BTR13">#REF!</definedName>
    <definedName name="_____________________BTR14">#REF!</definedName>
    <definedName name="_____________________BTR15">#REF!</definedName>
    <definedName name="_____________________BTR16">#REF!</definedName>
    <definedName name="_____________________BTR17">#REF!</definedName>
    <definedName name="_____________________BTR18">#REF!</definedName>
    <definedName name="_____________________BTR19">#REF!</definedName>
    <definedName name="_____________________BTR2">#REF!</definedName>
    <definedName name="_____________________BTR20">#REF!</definedName>
    <definedName name="_____________________BTR21">#REF!</definedName>
    <definedName name="_____________________BTR22">#REF!</definedName>
    <definedName name="_____________________BTR23">#REF!</definedName>
    <definedName name="_____________________BTR24">#REF!</definedName>
    <definedName name="_____________________BTR3">#REF!</definedName>
    <definedName name="_____________________BTR4">#REF!</definedName>
    <definedName name="_____________________BTR5">#REF!</definedName>
    <definedName name="_____________________BTR6">#REF!</definedName>
    <definedName name="_____________________BTR7">#REF!</definedName>
    <definedName name="_____________________BTR8">#REF!</definedName>
    <definedName name="_____________________BTR9">#REF!</definedName>
    <definedName name="_____________________BTS1">#REF!</definedName>
    <definedName name="_____________________BTS10">#REF!</definedName>
    <definedName name="_____________________BTS11">#REF!</definedName>
    <definedName name="_____________________BTS12">#REF!</definedName>
    <definedName name="_____________________BTS13">#REF!</definedName>
    <definedName name="_____________________BTS14">#REF!</definedName>
    <definedName name="_____________________BTS15">#REF!</definedName>
    <definedName name="_____________________BTS16">#REF!</definedName>
    <definedName name="_____________________BTS17">#REF!</definedName>
    <definedName name="_____________________BTS18">#REF!</definedName>
    <definedName name="_____________________BTS19">#REF!</definedName>
    <definedName name="_____________________BTS2">#REF!</definedName>
    <definedName name="_____________________BTS20">#REF!</definedName>
    <definedName name="_____________________BTS21">#REF!</definedName>
    <definedName name="_____________________BTS22">#REF!</definedName>
    <definedName name="_____________________BTS23">#REF!</definedName>
    <definedName name="_____________________BTS24">#REF!</definedName>
    <definedName name="_____________________BTS3">#REF!</definedName>
    <definedName name="_____________________BTS4">#REF!</definedName>
    <definedName name="_____________________BTS5">#REF!</definedName>
    <definedName name="_____________________BTS6">#REF!</definedName>
    <definedName name="_____________________BTS7">#REF!</definedName>
    <definedName name="_____________________BTS8">#REF!</definedName>
    <definedName name="_____________________BTS9">#REF!</definedName>
    <definedName name="_____________________can430">40.73</definedName>
    <definedName name="_____________________can435">43.3</definedName>
    <definedName name="_____________________CCW1">#REF!</definedName>
    <definedName name="_____________________CCW2">#REF!</definedName>
    <definedName name="_____________________cur1">#REF!</definedName>
    <definedName name="_____________________GBS11">#REF!</definedName>
    <definedName name="_____________________GBS110">#REF!</definedName>
    <definedName name="_____________________GBS111">#REF!</definedName>
    <definedName name="_____________________GBS112">#REF!</definedName>
    <definedName name="_____________________GBS113">#REF!</definedName>
    <definedName name="_____________________GBS114">#REF!</definedName>
    <definedName name="_____________________GBS115">#REF!</definedName>
    <definedName name="_____________________GBS116">#REF!</definedName>
    <definedName name="_____________________GBS117">#REF!</definedName>
    <definedName name="_____________________GBS118">#REF!</definedName>
    <definedName name="_____________________GBS119">#REF!</definedName>
    <definedName name="_____________________GBS12">#REF!</definedName>
    <definedName name="_____________________GBS120">#REF!</definedName>
    <definedName name="_____________________GBS121">#REF!</definedName>
    <definedName name="_____________________GBS122">#REF!</definedName>
    <definedName name="_____________________GBS123">#REF!</definedName>
    <definedName name="_____________________GBS124">#REF!</definedName>
    <definedName name="_____________________GBS13">#REF!</definedName>
    <definedName name="_____________________GBS14">#REF!</definedName>
    <definedName name="_____________________GBS15">#REF!</definedName>
    <definedName name="_____________________GBS16">#REF!</definedName>
    <definedName name="_____________________GBS17">#REF!</definedName>
    <definedName name="_____________________GBS18">#REF!</definedName>
    <definedName name="_____________________GBS19">#REF!</definedName>
    <definedName name="_____________________GBS21">#REF!</definedName>
    <definedName name="_____________________GBS210">#REF!</definedName>
    <definedName name="_____________________GBS211">#REF!</definedName>
    <definedName name="_____________________GBS212">#REF!</definedName>
    <definedName name="_____________________GBS213">#REF!</definedName>
    <definedName name="_____________________GBS214">#REF!</definedName>
    <definedName name="_____________________GBS215">#REF!</definedName>
    <definedName name="_____________________GBS216">#REF!</definedName>
    <definedName name="_____________________GBS217">#REF!</definedName>
    <definedName name="_____________________GBS218">#REF!</definedName>
    <definedName name="_____________________GBS219">#REF!</definedName>
    <definedName name="_____________________GBS22">#REF!</definedName>
    <definedName name="_____________________GBS220">#REF!</definedName>
    <definedName name="_____________________GBS221">#REF!</definedName>
    <definedName name="_____________________GBS222">#REF!</definedName>
    <definedName name="_____________________GBS223">#REF!</definedName>
    <definedName name="_____________________GBS224">#REF!</definedName>
    <definedName name="_____________________GBS23">#REF!</definedName>
    <definedName name="_____________________GBS24">#REF!</definedName>
    <definedName name="_____________________GBS25">#REF!</definedName>
    <definedName name="_____________________GBS26">#REF!</definedName>
    <definedName name="_____________________GBS27">#REF!</definedName>
    <definedName name="_____________________GBS28">#REF!</definedName>
    <definedName name="_____________________GBS29">#REF!</definedName>
    <definedName name="_____________________imp1">#REF!</definedName>
    <definedName name="_____________________IRC12" localSheetId="9">[54]MRATES!$F$11</definedName>
    <definedName name="_____________________IRC12" localSheetId="11">[54]MRATES!$F$11</definedName>
    <definedName name="_____________________IRC12" localSheetId="5">[39]MRATES!$M$10</definedName>
    <definedName name="_____________________IRC12">[55]MRATES!$F$11</definedName>
    <definedName name="_____________________IRC19" localSheetId="9">[54]MRATES!$F$12</definedName>
    <definedName name="_____________________IRC19" localSheetId="11">[54]MRATES!$F$12</definedName>
    <definedName name="_____________________IRC19" localSheetId="5">[39]MRATES!$M$11</definedName>
    <definedName name="_____________________IRC19">[55]MRATES!$F$12</definedName>
    <definedName name="_____________________IRC25" localSheetId="9">[54]MRATES!$F$13</definedName>
    <definedName name="_____________________IRC25" localSheetId="11">[54]MRATES!$F$13</definedName>
    <definedName name="_____________________IRC25" localSheetId="5">[39]MRATES!$M$12</definedName>
    <definedName name="_____________________IRC25">[55]MRATES!$F$13</definedName>
    <definedName name="_____________________IRC40" localSheetId="9">[54]MRATES!$F$14</definedName>
    <definedName name="_____________________IRC40" localSheetId="11">[54]MRATES!$F$14</definedName>
    <definedName name="_____________________IRC40" localSheetId="5">[39]MRATES!$M$13</definedName>
    <definedName name="_____________________IRC40">[55]MRATES!$F$14</definedName>
    <definedName name="_____________________IRC5" localSheetId="9">[54]MRATES!$F$9</definedName>
    <definedName name="_____________________IRC5" localSheetId="11">[54]MRATES!$F$9</definedName>
    <definedName name="_____________________IRC5" localSheetId="5">[39]MRATES!$M$8</definedName>
    <definedName name="_____________________IRC5">[55]MRATES!$F$9</definedName>
    <definedName name="_____________________IRC50" localSheetId="9">[38]MRATES!$M$14</definedName>
    <definedName name="_____________________IRC50" localSheetId="11">[38]MRATES!$M$14</definedName>
    <definedName name="_____________________IRC50" localSheetId="5">[39]MRATES!$M$14</definedName>
    <definedName name="_____________________IRC50">[39]MRATES!$M$14</definedName>
    <definedName name="_____________________IRC60" localSheetId="9">[38]MRATES!$M$15</definedName>
    <definedName name="_____________________IRC60" localSheetId="11">[38]MRATES!$M$15</definedName>
    <definedName name="_____________________IRC60" localSheetId="5">[39]MRATES!$M$15</definedName>
    <definedName name="_____________________IRC60">[39]MRATES!$M$15</definedName>
    <definedName name="_____________________IRC9" localSheetId="9">[54]MRATES!$F$10</definedName>
    <definedName name="_____________________IRC9" localSheetId="11">[54]MRATES!$F$10</definedName>
    <definedName name="_____________________IRC9" localSheetId="5">[39]MRATES!$M$9</definedName>
    <definedName name="_____________________IRC9">[55]MRATES!$F$10</definedName>
    <definedName name="_____________________l1">#REF!</definedName>
    <definedName name="_____________________l12">#REF!</definedName>
    <definedName name="_____________________l2">#REF!</definedName>
    <definedName name="_____________________l3">#REF!</definedName>
    <definedName name="_____________________l4">[22]Sheet1!$W$2:$Y$103</definedName>
    <definedName name="_____________________l5">#REF!</definedName>
    <definedName name="_____________________l6">#REF!</definedName>
    <definedName name="_____________________l7">[23]r!$F$4</definedName>
    <definedName name="_____________________l8">#REF!</definedName>
    <definedName name="_____________________l9">#REF!</definedName>
    <definedName name="_____________________LJ6">#REF!</definedName>
    <definedName name="_____________________lj600">#REF!</definedName>
    <definedName name="_____________________lj900">#REF!</definedName>
    <definedName name="_____________________LL3">#REF!</definedName>
    <definedName name="_____________________LSO24">#REF!</definedName>
    <definedName name="_____________________MA1">#REF!</definedName>
    <definedName name="_____________________MA2">#REF!</definedName>
    <definedName name="_____________________Met22">#REF!</definedName>
    <definedName name="_____________________Met45">#REF!</definedName>
    <definedName name="_____________________MEt55">#REF!</definedName>
    <definedName name="_____________________Met63">#REF!</definedName>
    <definedName name="_____________________ML21">#REF!</definedName>
    <definedName name="_____________________ML210">#REF!</definedName>
    <definedName name="_____________________ML211">#REF!</definedName>
    <definedName name="_____________________ML212">#REF!</definedName>
    <definedName name="_____________________ML213">#REF!</definedName>
    <definedName name="_____________________ML214">#REF!</definedName>
    <definedName name="_____________________ML215">#REF!</definedName>
    <definedName name="_____________________ML216">#REF!</definedName>
    <definedName name="_____________________ML217">#REF!</definedName>
    <definedName name="_____________________ML218">#REF!</definedName>
    <definedName name="_____________________ML219">#REF!</definedName>
    <definedName name="_____________________ML22">#REF!</definedName>
    <definedName name="_____________________ML220">#REF!</definedName>
    <definedName name="_____________________ML221">#REF!</definedName>
    <definedName name="_____________________ML222">#REF!</definedName>
    <definedName name="_____________________ML223">#REF!</definedName>
    <definedName name="_____________________ML224">#REF!</definedName>
    <definedName name="_____________________ML23">#REF!</definedName>
    <definedName name="_____________________ML24">#REF!</definedName>
    <definedName name="_____________________ML25">#REF!</definedName>
    <definedName name="_____________________ML26">#REF!</definedName>
    <definedName name="_____________________ML27">#REF!</definedName>
    <definedName name="_____________________ML28">#REF!</definedName>
    <definedName name="_____________________ML29">#REF!</definedName>
    <definedName name="_____________________ML31">#REF!</definedName>
    <definedName name="_____________________ML310">#REF!</definedName>
    <definedName name="_____________________ML311">#REF!</definedName>
    <definedName name="_____________________ML312">#REF!</definedName>
    <definedName name="_____________________ML313">#REF!</definedName>
    <definedName name="_____________________ML314">#REF!</definedName>
    <definedName name="_____________________ML315">#REF!</definedName>
    <definedName name="_____________________ML316">#REF!</definedName>
    <definedName name="_____________________ML317">#REF!</definedName>
    <definedName name="_____________________ML318">#REF!</definedName>
    <definedName name="_____________________ML319">#REF!</definedName>
    <definedName name="_____________________ML32">#REF!</definedName>
    <definedName name="_____________________ML320">#REF!</definedName>
    <definedName name="_____________________ML321">#REF!</definedName>
    <definedName name="_____________________ML322">#REF!</definedName>
    <definedName name="_____________________ML323">#REF!</definedName>
    <definedName name="_____________________ML324">#REF!</definedName>
    <definedName name="_____________________ML33">#REF!</definedName>
    <definedName name="_____________________ML34">#REF!</definedName>
    <definedName name="_____________________ML35">#REF!</definedName>
    <definedName name="_____________________ML36">#REF!</definedName>
    <definedName name="_____________________ML37">#REF!</definedName>
    <definedName name="_____________________ML38">#REF!</definedName>
    <definedName name="_____________________ML39">#REF!</definedName>
    <definedName name="_____________________ML7">#REF!</definedName>
    <definedName name="_____________________ML8">#REF!</definedName>
    <definedName name="_____________________ML9">#REF!</definedName>
    <definedName name="_____________________mm1">#REF!</definedName>
    <definedName name="_____________________mm1000">#REF!</definedName>
    <definedName name="_____________________mm11">#REF!</definedName>
    <definedName name="_____________________mm111">[23]r!$F$4</definedName>
    <definedName name="_____________________mm600">#REF!</definedName>
    <definedName name="_____________________mm800">#REF!</definedName>
    <definedName name="_____________________MS6" localSheetId="9">[38]MRATES!$P$51</definedName>
    <definedName name="_____________________MS6" localSheetId="11">[38]MRATES!$P$51</definedName>
    <definedName name="_____________________MS6" localSheetId="5">[39]MRATES!$P$51</definedName>
    <definedName name="_____________________MS6">[39]MRATES!$P$51</definedName>
    <definedName name="_____________________MT1">#REF!</definedName>
    <definedName name="_____________________MT10">#REF!</definedName>
    <definedName name="_____________________MT100">#REF!</definedName>
    <definedName name="_____________________MT101">#REF!</definedName>
    <definedName name="_____________________MT102">#REF!</definedName>
    <definedName name="_____________________MT103">#REF!</definedName>
    <definedName name="_____________________MT104">#REF!</definedName>
    <definedName name="_____________________MT105">#REF!</definedName>
    <definedName name="_____________________MT106">#REF!</definedName>
    <definedName name="_____________________MT107">#REF!</definedName>
    <definedName name="_____________________MT108">#REF!</definedName>
    <definedName name="_____________________MT109">#REF!</definedName>
    <definedName name="_____________________MT11">#REF!</definedName>
    <definedName name="_____________________MT110">#REF!</definedName>
    <definedName name="_____________________MT111">#REF!</definedName>
    <definedName name="_____________________MT112">#REF!</definedName>
    <definedName name="_____________________MT113">#REF!</definedName>
    <definedName name="_____________________MT114">#REF!</definedName>
    <definedName name="_____________________MT115">#REF!</definedName>
    <definedName name="_____________________MT116">#REF!</definedName>
    <definedName name="_____________________MT117">#REF!</definedName>
    <definedName name="_____________________MT118">#REF!</definedName>
    <definedName name="_____________________MT119">#REF!</definedName>
    <definedName name="_____________________MT12">#REF!</definedName>
    <definedName name="_____________________MT120">#REF!</definedName>
    <definedName name="_____________________MT121">#REF!</definedName>
    <definedName name="_____________________MT122">#REF!</definedName>
    <definedName name="_____________________MT123">#REF!</definedName>
    <definedName name="_____________________MT124">#REF!</definedName>
    <definedName name="_____________________MT125">#REF!</definedName>
    <definedName name="_____________________MT126">#REF!</definedName>
    <definedName name="_____________________MT127">#REF!</definedName>
    <definedName name="_____________________MT128">#REF!</definedName>
    <definedName name="_____________________MT129">#REF!</definedName>
    <definedName name="_____________________MT13">#REF!</definedName>
    <definedName name="_____________________MT130">#REF!</definedName>
    <definedName name="_____________________MT131">#REF!</definedName>
    <definedName name="_____________________MT132">#REF!</definedName>
    <definedName name="_____________________MT133">#REF!</definedName>
    <definedName name="_____________________MT134">#REF!</definedName>
    <definedName name="_____________________MT135">#REF!</definedName>
    <definedName name="_____________________MT136">#REF!</definedName>
    <definedName name="_____________________MT137">#REF!</definedName>
    <definedName name="_____________________MT138">#REF!</definedName>
    <definedName name="_____________________MT139">#REF!</definedName>
    <definedName name="_____________________MT14">#REF!</definedName>
    <definedName name="_____________________MT140">#REF!</definedName>
    <definedName name="_____________________MT141">#REF!</definedName>
    <definedName name="_____________________MT142">#REF!</definedName>
    <definedName name="_____________________MT143">#REF!</definedName>
    <definedName name="_____________________MT144">#REF!</definedName>
    <definedName name="_____________________MT145">#REF!</definedName>
    <definedName name="_____________________MT146">#REF!</definedName>
    <definedName name="_____________________MT147">#REF!</definedName>
    <definedName name="_____________________MT148">#REF!</definedName>
    <definedName name="_____________________MT149">#REF!</definedName>
    <definedName name="_____________________MT15">#REF!</definedName>
    <definedName name="_____________________MT150">#REF!</definedName>
    <definedName name="_____________________MT16">#REF!</definedName>
    <definedName name="_____________________MT17">#REF!</definedName>
    <definedName name="_____________________MT18">#REF!</definedName>
    <definedName name="_____________________MT19">#REF!</definedName>
    <definedName name="_____________________MT2">#REF!</definedName>
    <definedName name="_____________________MT20">#REF!</definedName>
    <definedName name="_____________________MT21">#REF!</definedName>
    <definedName name="_____________________MT22">#REF!</definedName>
    <definedName name="_____________________MT23">#REF!</definedName>
    <definedName name="_____________________MT24">#REF!</definedName>
    <definedName name="_____________________MT25">#REF!</definedName>
    <definedName name="_____________________MT26">#REF!</definedName>
    <definedName name="_____________________MT27">#REF!</definedName>
    <definedName name="_____________________MT28">#REF!</definedName>
    <definedName name="_____________________MT29">#REF!</definedName>
    <definedName name="_____________________MT3">#REF!</definedName>
    <definedName name="_____________________MT30">#REF!</definedName>
    <definedName name="_____________________MT31">#REF!</definedName>
    <definedName name="_____________________MT32">#REF!</definedName>
    <definedName name="_____________________MT33">#REF!</definedName>
    <definedName name="_____________________MT34">#REF!</definedName>
    <definedName name="_____________________MT35" localSheetId="9">[52]MRATES!$Q$48</definedName>
    <definedName name="_____________________MT35" localSheetId="11">[52]MRATES!$Q$48</definedName>
    <definedName name="_____________________MT35" localSheetId="5">[53]MRATES!$Q$48</definedName>
    <definedName name="_____________________MT35">[53]MRATES!$Q$48</definedName>
    <definedName name="_____________________MT36" localSheetId="9">[52]MRATES!$Q$49</definedName>
    <definedName name="_____________________MT36" localSheetId="11">[52]MRATES!$Q$49</definedName>
    <definedName name="_____________________MT36" localSheetId="5">[53]MRATES!$Q$49</definedName>
    <definedName name="_____________________MT36">[53]MRATES!$Q$49</definedName>
    <definedName name="_____________________MT37">#REF!</definedName>
    <definedName name="_____________________MT38">#REF!</definedName>
    <definedName name="_____________________MT39">#REF!</definedName>
    <definedName name="_____________________MT4">#REF!</definedName>
    <definedName name="_____________________MT40">#REF!</definedName>
    <definedName name="_____________________MT41">#REF!</definedName>
    <definedName name="_____________________MT42">#REF!</definedName>
    <definedName name="_____________________MT43">#REF!</definedName>
    <definedName name="_____________________MT44">#REF!</definedName>
    <definedName name="_____________________MT45">#REF!</definedName>
    <definedName name="_____________________MT46">#REF!</definedName>
    <definedName name="_____________________MT47">#REF!</definedName>
    <definedName name="_____________________MT48">#REF!</definedName>
    <definedName name="_____________________MT49">#REF!</definedName>
    <definedName name="_____________________MT5">#REF!</definedName>
    <definedName name="_____________________MT50">#REF!</definedName>
    <definedName name="_____________________MT500">#REF!</definedName>
    <definedName name="_____________________MT51">#REF!</definedName>
    <definedName name="_____________________MT52">#REF!</definedName>
    <definedName name="_____________________MT53">#REF!</definedName>
    <definedName name="_____________________MT54">#REF!</definedName>
    <definedName name="_____________________MT55">#REF!</definedName>
    <definedName name="_____________________MT56">#REF!</definedName>
    <definedName name="_____________________MT57">#REF!</definedName>
    <definedName name="_____________________MT58">#REF!</definedName>
    <definedName name="_____________________MT59">#REF!</definedName>
    <definedName name="_____________________MT6">#REF!</definedName>
    <definedName name="_____________________MT60">#REF!</definedName>
    <definedName name="_____________________MT61">#REF!</definedName>
    <definedName name="_____________________MT62">#REF!</definedName>
    <definedName name="_____________________MT63">#REF!</definedName>
    <definedName name="_____________________MT64">#REF!</definedName>
    <definedName name="_____________________MT65">#REF!</definedName>
    <definedName name="_____________________MT66">#REF!</definedName>
    <definedName name="_____________________MT67">#REF!</definedName>
    <definedName name="_____________________MT68">#REF!</definedName>
    <definedName name="_____________________MT69">#REF!</definedName>
    <definedName name="_____________________MT7">#REF!</definedName>
    <definedName name="_____________________MT70">#REF!</definedName>
    <definedName name="_____________________MT71">#REF!</definedName>
    <definedName name="_____________________MT72">#REF!</definedName>
    <definedName name="_____________________MT73">#REF!</definedName>
    <definedName name="_____________________MT74">#REF!</definedName>
    <definedName name="_____________________MT75">#REF!</definedName>
    <definedName name="_____________________MT76">#REF!</definedName>
    <definedName name="_____________________MT77">#REF!</definedName>
    <definedName name="_____________________MT78">#REF!</definedName>
    <definedName name="_____________________MT79">#REF!</definedName>
    <definedName name="_____________________MT8">#REF!</definedName>
    <definedName name="_____________________MT80">#REF!</definedName>
    <definedName name="_____________________MT81">#REF!</definedName>
    <definedName name="_____________________MT82">#REF!</definedName>
    <definedName name="_____________________MT83">#REF!</definedName>
    <definedName name="_____________________MT84">#REF!</definedName>
    <definedName name="_____________________MT85">#REF!</definedName>
    <definedName name="_____________________MT86">#REF!</definedName>
    <definedName name="_____________________MT87">#REF!</definedName>
    <definedName name="_____________________MT88">#REF!</definedName>
    <definedName name="_____________________MT89">#REF!</definedName>
    <definedName name="_____________________MT9">#REF!</definedName>
    <definedName name="_____________________MT90">#REF!</definedName>
    <definedName name="_____________________MT91">#REF!</definedName>
    <definedName name="_____________________MT92">#REF!</definedName>
    <definedName name="_____________________MT93">#REF!</definedName>
    <definedName name="_____________________MT94">#REF!</definedName>
    <definedName name="_____________________MT95">#REF!</definedName>
    <definedName name="_____________________MT96">#REF!</definedName>
    <definedName name="_____________________MT97">#REF!</definedName>
    <definedName name="_____________________MT98">#REF!</definedName>
    <definedName name="_____________________MT99">#REF!</definedName>
    <definedName name="_____________________OH1" localSheetId="9">[43]MRATES!$C$35</definedName>
    <definedName name="_____________________OH1" localSheetId="11">[43]MRATES!$C$35</definedName>
    <definedName name="_____________________OH1" localSheetId="5">[44]MRATES!$C$35</definedName>
    <definedName name="_____________________OH1">[44]MRATES!$C$35</definedName>
    <definedName name="_____________________PC1">#REF!</definedName>
    <definedName name="_____________________PC10">#REF!</definedName>
    <definedName name="_____________________PC11">#REF!</definedName>
    <definedName name="_____________________PC12">#REF!</definedName>
    <definedName name="_____________________PC13">#REF!</definedName>
    <definedName name="_____________________PC14">#REF!</definedName>
    <definedName name="_____________________PC15">#REF!</definedName>
    <definedName name="_____________________PC16">#REF!</definedName>
    <definedName name="_____________________PC17">#REF!</definedName>
    <definedName name="_____________________PC18">#REF!</definedName>
    <definedName name="_____________________PC19">#REF!</definedName>
    <definedName name="_____________________pc2">#REF!</definedName>
    <definedName name="_____________________PC20">#REF!</definedName>
    <definedName name="_____________________PC21">#REF!</definedName>
    <definedName name="_____________________PC22">#REF!</definedName>
    <definedName name="_____________________PC23">#REF!</definedName>
    <definedName name="_____________________PC24">#REF!</definedName>
    <definedName name="_____________________PC3">#REF!</definedName>
    <definedName name="_____________________PC4">#REF!</definedName>
    <definedName name="_____________________PC5">#REF!</definedName>
    <definedName name="_____________________PC6">#REF!</definedName>
    <definedName name="_____________________pc600">#REF!</definedName>
    <definedName name="_____________________PC7">#REF!</definedName>
    <definedName name="_____________________PC8">#REF!</definedName>
    <definedName name="_____________________PC9">#REF!</definedName>
    <definedName name="_____________________pc900">#REF!</definedName>
    <definedName name="_____________________pla4">#REF!</definedName>
    <definedName name="_____________________PPA14" localSheetId="9">[54]MRATES!#REF!</definedName>
    <definedName name="_____________________PPA14" localSheetId="11">[54]MRATES!#REF!</definedName>
    <definedName name="_____________________PPA14" localSheetId="5">[59]MRATES!#REF!</definedName>
    <definedName name="_____________________PPA14">[55]MRATES!#REF!</definedName>
    <definedName name="_____________________PPB154" localSheetId="9">[54]MRATES!#REF!</definedName>
    <definedName name="_____________________PPB154" localSheetId="11">[54]MRATES!#REF!</definedName>
    <definedName name="_____________________PPB154" localSheetId="5">[59]MRATES!#REF!</definedName>
    <definedName name="_____________________PPB154">[55]MRATES!#REF!</definedName>
    <definedName name="_____________________PPB155" localSheetId="9">[54]MRATES!#REF!</definedName>
    <definedName name="_____________________PPB155" localSheetId="11">[54]MRATES!#REF!</definedName>
    <definedName name="_____________________PPB155" localSheetId="5">[59]MRATES!#REF!</definedName>
    <definedName name="_____________________PPB155">[55]MRATES!#REF!</definedName>
    <definedName name="_____________________PPB16" localSheetId="9">[54]MRATES!#REF!</definedName>
    <definedName name="_____________________PPB16" localSheetId="11">[54]MRATES!#REF!</definedName>
    <definedName name="_____________________PPB16" localSheetId="5">[59]MRATES!#REF!</definedName>
    <definedName name="_____________________PPB16">[55]MRATES!#REF!</definedName>
    <definedName name="_____________________PPB17" localSheetId="9">[54]MRATES!#REF!</definedName>
    <definedName name="_____________________PPB17" localSheetId="11">[54]MRATES!#REF!</definedName>
    <definedName name="_____________________PPB17" localSheetId="5">[59]MRATES!#REF!</definedName>
    <definedName name="_____________________PPB17">[55]MRATES!#REF!</definedName>
    <definedName name="_____________________PPB18" localSheetId="9">[54]MRATES!#REF!</definedName>
    <definedName name="_____________________PPB18" localSheetId="11">[54]MRATES!#REF!</definedName>
    <definedName name="_____________________PPB18" localSheetId="5">[59]MRATES!#REF!</definedName>
    <definedName name="_____________________PPB18">[55]MRATES!#REF!</definedName>
    <definedName name="_____________________PPB19" localSheetId="9">[54]MRATES!#REF!</definedName>
    <definedName name="_____________________PPB19" localSheetId="11">[54]MRATES!#REF!</definedName>
    <definedName name="_____________________PPB19" localSheetId="5">[59]MRATES!#REF!</definedName>
    <definedName name="_____________________PPB19">[55]MRATES!#REF!</definedName>
    <definedName name="_____________________PPB2" localSheetId="9">[54]MRATES!#REF!</definedName>
    <definedName name="_____________________PPB2" localSheetId="11">[54]MRATES!#REF!</definedName>
    <definedName name="_____________________PPB2" localSheetId="5">[59]MRATES!#REF!</definedName>
    <definedName name="_____________________PPB2">[55]MRATES!#REF!</definedName>
    <definedName name="_____________________PPB20" localSheetId="9">[54]MRATES!#REF!</definedName>
    <definedName name="_____________________PPB20" localSheetId="11">[54]MRATES!#REF!</definedName>
    <definedName name="_____________________PPB20" localSheetId="5">[59]MRATES!#REF!</definedName>
    <definedName name="_____________________PPB20">[55]MRATES!#REF!</definedName>
    <definedName name="_____________________PPB21" localSheetId="9">[54]MRATES!#REF!</definedName>
    <definedName name="_____________________PPB21" localSheetId="11">[54]MRATES!#REF!</definedName>
    <definedName name="_____________________PPB21" localSheetId="5">[59]MRATES!#REF!</definedName>
    <definedName name="_____________________PPB21">[55]MRATES!#REF!</definedName>
    <definedName name="_____________________PPB22" localSheetId="9">[54]MRATES!#REF!</definedName>
    <definedName name="_____________________PPB22" localSheetId="11">[54]MRATES!#REF!</definedName>
    <definedName name="_____________________PPB22" localSheetId="5">[59]MRATES!#REF!</definedName>
    <definedName name="_____________________PPB22">[55]MRATES!#REF!</definedName>
    <definedName name="_____________________PPB23" localSheetId="9">[54]MRATES!#REF!</definedName>
    <definedName name="_____________________PPB23" localSheetId="11">[54]MRATES!#REF!</definedName>
    <definedName name="_____________________PPB23" localSheetId="5">[59]MRATES!#REF!</definedName>
    <definedName name="_____________________PPB23">[55]MRATES!#REF!</definedName>
    <definedName name="_____________________PPB24" localSheetId="9">[54]MRATES!#REF!</definedName>
    <definedName name="_____________________PPB24" localSheetId="11">[54]MRATES!#REF!</definedName>
    <definedName name="_____________________PPB24" localSheetId="5">[59]MRATES!#REF!</definedName>
    <definedName name="_____________________PPB24">[55]MRATES!#REF!</definedName>
    <definedName name="_____________________PPB25" localSheetId="9">[54]MRATES!#REF!</definedName>
    <definedName name="_____________________PPB25" localSheetId="11">[54]MRATES!#REF!</definedName>
    <definedName name="_____________________PPB25" localSheetId="5">[59]MRATES!#REF!</definedName>
    <definedName name="_____________________PPB25">[55]MRATES!#REF!</definedName>
    <definedName name="_____________________PPB26" localSheetId="9">[54]MRATES!#REF!</definedName>
    <definedName name="_____________________PPB26" localSheetId="11">[54]MRATES!#REF!</definedName>
    <definedName name="_____________________PPB26" localSheetId="5">[59]MRATES!#REF!</definedName>
    <definedName name="_____________________PPB26">[55]MRATES!#REF!</definedName>
    <definedName name="_____________________PPB27" localSheetId="9">[54]MRATES!#REF!</definedName>
    <definedName name="_____________________PPB27" localSheetId="11">[54]MRATES!#REF!</definedName>
    <definedName name="_____________________PPB27" localSheetId="5">[59]MRATES!#REF!</definedName>
    <definedName name="_____________________PPB27">[55]MRATES!#REF!</definedName>
    <definedName name="_____________________PPB28" localSheetId="9">[54]MRATES!#REF!</definedName>
    <definedName name="_____________________PPB28" localSheetId="11">[54]MRATES!#REF!</definedName>
    <definedName name="_____________________PPB28" localSheetId="5">[59]MRATES!#REF!</definedName>
    <definedName name="_____________________PPB28">[55]MRATES!#REF!</definedName>
    <definedName name="_____________________PPB29" localSheetId="9">[54]MRATES!#REF!</definedName>
    <definedName name="_____________________PPB29" localSheetId="11">[54]MRATES!#REF!</definedName>
    <definedName name="_____________________PPB29" localSheetId="5">[59]MRATES!#REF!</definedName>
    <definedName name="_____________________PPB29">[55]MRATES!#REF!</definedName>
    <definedName name="_____________________PPB3" localSheetId="9">[54]MRATES!#REF!</definedName>
    <definedName name="_____________________PPB3" localSheetId="11">[54]MRATES!#REF!</definedName>
    <definedName name="_____________________PPB3" localSheetId="5">[59]MRATES!#REF!</definedName>
    <definedName name="_____________________PPB3">[55]MRATES!#REF!</definedName>
    <definedName name="_____________________PPB30" localSheetId="9">[54]MRATES!#REF!</definedName>
    <definedName name="_____________________PPB30" localSheetId="11">[54]MRATES!#REF!</definedName>
    <definedName name="_____________________PPB30" localSheetId="5">[59]MRATES!#REF!</definedName>
    <definedName name="_____________________PPB30">[55]MRATES!#REF!</definedName>
    <definedName name="_____________________PPB31" localSheetId="9">[54]MRATES!#REF!</definedName>
    <definedName name="_____________________PPB31" localSheetId="11">[54]MRATES!#REF!</definedName>
    <definedName name="_____________________PPB31" localSheetId="5">[59]MRATES!#REF!</definedName>
    <definedName name="_____________________PPB31">[55]MRATES!#REF!</definedName>
    <definedName name="_____________________PPB32" localSheetId="9">[54]MRATES!#REF!</definedName>
    <definedName name="_____________________PPB32" localSheetId="11">[54]MRATES!#REF!</definedName>
    <definedName name="_____________________PPB32" localSheetId="5">[59]MRATES!#REF!</definedName>
    <definedName name="_____________________PPB32">[55]MRATES!#REF!</definedName>
    <definedName name="_____________________PPB33" localSheetId="9">[54]MRATES!#REF!</definedName>
    <definedName name="_____________________PPB33" localSheetId="11">[54]MRATES!#REF!</definedName>
    <definedName name="_____________________PPB33" localSheetId="5">[59]MRATES!#REF!</definedName>
    <definedName name="_____________________PPB33">[55]MRATES!#REF!</definedName>
    <definedName name="_____________________PPB34" localSheetId="9">[54]MRATES!#REF!</definedName>
    <definedName name="_____________________PPB34" localSheetId="11">[54]MRATES!#REF!</definedName>
    <definedName name="_____________________PPB34" localSheetId="5">[59]MRATES!#REF!</definedName>
    <definedName name="_____________________PPB34">[55]MRATES!#REF!</definedName>
    <definedName name="_____________________PPB35" localSheetId="9">[54]MRATES!#REF!</definedName>
    <definedName name="_____________________PPB35" localSheetId="11">[54]MRATES!#REF!</definedName>
    <definedName name="_____________________PPB35" localSheetId="5">[59]MRATES!#REF!</definedName>
    <definedName name="_____________________PPB35">[55]MRATES!#REF!</definedName>
    <definedName name="_____________________PPB36" localSheetId="9">[54]MRATES!#REF!</definedName>
    <definedName name="_____________________PPB36" localSheetId="11">[54]MRATES!#REF!</definedName>
    <definedName name="_____________________PPB36" localSheetId="5">[59]MRATES!#REF!</definedName>
    <definedName name="_____________________PPB36">[55]MRATES!#REF!</definedName>
    <definedName name="_____________________PPB37" localSheetId="9">[54]MRATES!#REF!</definedName>
    <definedName name="_____________________PPB37" localSheetId="11">[54]MRATES!#REF!</definedName>
    <definedName name="_____________________PPB37" localSheetId="5">[59]MRATES!#REF!</definedName>
    <definedName name="_____________________PPB37">[55]MRATES!#REF!</definedName>
    <definedName name="_____________________PPB38" localSheetId="9">[54]MRATES!#REF!</definedName>
    <definedName name="_____________________PPB38" localSheetId="11">[54]MRATES!#REF!</definedName>
    <definedName name="_____________________PPB38" localSheetId="5">[59]MRATES!#REF!</definedName>
    <definedName name="_____________________PPB38">[55]MRATES!#REF!</definedName>
    <definedName name="_____________________PPB39" localSheetId="9">[54]MRATES!#REF!</definedName>
    <definedName name="_____________________PPB39" localSheetId="11">[54]MRATES!#REF!</definedName>
    <definedName name="_____________________PPB39" localSheetId="5">[59]MRATES!#REF!</definedName>
    <definedName name="_____________________PPB39">[55]MRATES!#REF!</definedName>
    <definedName name="_____________________PPB4" localSheetId="9">[54]MRATES!#REF!</definedName>
    <definedName name="_____________________PPB4" localSheetId="11">[54]MRATES!#REF!</definedName>
    <definedName name="_____________________PPB4" localSheetId="5">[59]MRATES!#REF!</definedName>
    <definedName name="_____________________PPB4">[55]MRATES!#REF!</definedName>
    <definedName name="_____________________PPB40" localSheetId="9">[54]MRATES!#REF!</definedName>
    <definedName name="_____________________PPB40" localSheetId="11">[54]MRATES!#REF!</definedName>
    <definedName name="_____________________PPB40" localSheetId="5">[59]MRATES!#REF!</definedName>
    <definedName name="_____________________PPB40">[55]MRATES!#REF!</definedName>
    <definedName name="_____________________PPB41" localSheetId="9">[54]MRATES!#REF!</definedName>
    <definedName name="_____________________PPB41" localSheetId="11">[54]MRATES!#REF!</definedName>
    <definedName name="_____________________PPB41" localSheetId="5">[59]MRATES!#REF!</definedName>
    <definedName name="_____________________PPB41">[55]MRATES!#REF!</definedName>
    <definedName name="_____________________PPB42" localSheetId="9">[54]MRATES!#REF!</definedName>
    <definedName name="_____________________PPB42" localSheetId="11">[54]MRATES!#REF!</definedName>
    <definedName name="_____________________PPB42" localSheetId="5">[59]MRATES!#REF!</definedName>
    <definedName name="_____________________PPB42">[55]MRATES!#REF!</definedName>
    <definedName name="_____________________PPB43" localSheetId="9">[54]MRATES!#REF!</definedName>
    <definedName name="_____________________PPB43" localSheetId="11">[54]MRATES!#REF!</definedName>
    <definedName name="_____________________PPB43" localSheetId="5">[59]MRATES!#REF!</definedName>
    <definedName name="_____________________PPB43">[55]MRATES!#REF!</definedName>
    <definedName name="_____________________PPB44" localSheetId="9">[54]MRATES!#REF!</definedName>
    <definedName name="_____________________PPB44" localSheetId="11">[54]MRATES!#REF!</definedName>
    <definedName name="_____________________PPB44" localSheetId="5">[59]MRATES!#REF!</definedName>
    <definedName name="_____________________PPB44">[55]MRATES!#REF!</definedName>
    <definedName name="_____________________PPB45" localSheetId="9">[54]MRATES!#REF!</definedName>
    <definedName name="_____________________PPB45" localSheetId="11">[54]MRATES!#REF!</definedName>
    <definedName name="_____________________PPB45" localSheetId="5">[59]MRATES!#REF!</definedName>
    <definedName name="_____________________PPB45">[55]MRATES!#REF!</definedName>
    <definedName name="_____________________PPB46" localSheetId="9">[54]MRATES!#REF!</definedName>
    <definedName name="_____________________PPB46" localSheetId="11">[54]MRATES!#REF!</definedName>
    <definedName name="_____________________PPB46" localSheetId="5">[59]MRATES!#REF!</definedName>
    <definedName name="_____________________PPB46">[55]MRATES!#REF!</definedName>
    <definedName name="_____________________PPB47" localSheetId="9">[54]MRATES!#REF!</definedName>
    <definedName name="_____________________PPB47" localSheetId="11">[54]MRATES!#REF!</definedName>
    <definedName name="_____________________PPB47" localSheetId="5">[59]MRATES!#REF!</definedName>
    <definedName name="_____________________PPB47">[55]MRATES!#REF!</definedName>
    <definedName name="_____________________PPB48" localSheetId="9">[54]MRATES!#REF!</definedName>
    <definedName name="_____________________PPB48" localSheetId="11">[54]MRATES!#REF!</definedName>
    <definedName name="_____________________PPB48" localSheetId="5">[59]MRATES!#REF!</definedName>
    <definedName name="_____________________PPB48">[55]MRATES!#REF!</definedName>
    <definedName name="_____________________PPB49" localSheetId="9">[54]MRATES!#REF!</definedName>
    <definedName name="_____________________PPB49" localSheetId="11">[54]MRATES!#REF!</definedName>
    <definedName name="_____________________PPB49" localSheetId="5">[59]MRATES!#REF!</definedName>
    <definedName name="_____________________PPB49">[55]MRATES!#REF!</definedName>
    <definedName name="_____________________PPB5" localSheetId="9">[54]MRATES!#REF!</definedName>
    <definedName name="_____________________PPB5" localSheetId="11">[54]MRATES!#REF!</definedName>
    <definedName name="_____________________PPB5" localSheetId="5">[59]MRATES!#REF!</definedName>
    <definedName name="_____________________PPB5">[55]MRATES!#REF!</definedName>
    <definedName name="_____________________PPB50" localSheetId="9">[54]MRATES!#REF!</definedName>
    <definedName name="_____________________PPB50" localSheetId="11">[54]MRATES!#REF!</definedName>
    <definedName name="_____________________PPB50" localSheetId="5">[59]MRATES!#REF!</definedName>
    <definedName name="_____________________PPB50">[55]MRATES!#REF!</definedName>
    <definedName name="_____________________PPB51" localSheetId="9">[54]MRATES!#REF!</definedName>
    <definedName name="_____________________PPB51" localSheetId="11">[54]MRATES!#REF!</definedName>
    <definedName name="_____________________PPB51" localSheetId="5">[59]MRATES!#REF!</definedName>
    <definedName name="_____________________PPB51">[55]MRATES!#REF!</definedName>
    <definedName name="_____________________PPB52" localSheetId="9">[54]MRATES!#REF!</definedName>
    <definedName name="_____________________PPB52" localSheetId="11">[54]MRATES!#REF!</definedName>
    <definedName name="_____________________PPB52" localSheetId="5">[59]MRATES!#REF!</definedName>
    <definedName name="_____________________PPB52">[55]MRATES!#REF!</definedName>
    <definedName name="_____________________PPB53" localSheetId="9">[54]MRATES!#REF!</definedName>
    <definedName name="_____________________PPB53" localSheetId="11">[54]MRATES!#REF!</definedName>
    <definedName name="_____________________PPB53" localSheetId="5">[59]MRATES!#REF!</definedName>
    <definedName name="_____________________PPB53">[55]MRATES!#REF!</definedName>
    <definedName name="_____________________PPB54" localSheetId="9">[54]MRATES!#REF!</definedName>
    <definedName name="_____________________PPB54" localSheetId="11">[54]MRATES!#REF!</definedName>
    <definedName name="_____________________PPB54" localSheetId="5">[59]MRATES!#REF!</definedName>
    <definedName name="_____________________PPB54">[55]MRATES!#REF!</definedName>
    <definedName name="_____________________PPB55" localSheetId="9">[54]MRATES!#REF!</definedName>
    <definedName name="_____________________PPB55" localSheetId="11">[54]MRATES!#REF!</definedName>
    <definedName name="_____________________PPB55" localSheetId="5">[59]MRATES!#REF!</definedName>
    <definedName name="_____________________PPB55">[55]MRATES!#REF!</definedName>
    <definedName name="_____________________PPB56" localSheetId="9">[54]MRATES!#REF!</definedName>
    <definedName name="_____________________PPB56" localSheetId="11">[54]MRATES!#REF!</definedName>
    <definedName name="_____________________PPB56" localSheetId="5">[59]MRATES!#REF!</definedName>
    <definedName name="_____________________PPB56">[55]MRATES!#REF!</definedName>
    <definedName name="_____________________PPB57" localSheetId="9">[54]MRATES!#REF!</definedName>
    <definedName name="_____________________PPB57" localSheetId="11">[54]MRATES!#REF!</definedName>
    <definedName name="_____________________PPB57" localSheetId="5">[59]MRATES!#REF!</definedName>
    <definedName name="_____________________PPB57">[55]MRATES!#REF!</definedName>
    <definedName name="_____________________PPB58" localSheetId="9">[54]MRATES!#REF!</definedName>
    <definedName name="_____________________PPB58" localSheetId="11">[54]MRATES!#REF!</definedName>
    <definedName name="_____________________PPB58" localSheetId="5">[59]MRATES!#REF!</definedName>
    <definedName name="_____________________PPB58">[55]MRATES!#REF!</definedName>
    <definedName name="_____________________PPB59" localSheetId="9">[54]MRATES!#REF!</definedName>
    <definedName name="_____________________PPB59" localSheetId="11">[54]MRATES!#REF!</definedName>
    <definedName name="_____________________PPB59" localSheetId="5">[59]MRATES!#REF!</definedName>
    <definedName name="_____________________PPB59">[55]MRATES!#REF!</definedName>
    <definedName name="_____________________PPB6" localSheetId="9">[54]MRATES!#REF!</definedName>
    <definedName name="_____________________PPB6" localSheetId="11">[54]MRATES!#REF!</definedName>
    <definedName name="_____________________PPB6" localSheetId="5">[59]MRATES!#REF!</definedName>
    <definedName name="_____________________PPB6">[55]MRATES!#REF!</definedName>
    <definedName name="_____________________PPB60" localSheetId="9">[54]MRATES!#REF!</definedName>
    <definedName name="_____________________PPB60" localSheetId="11">[54]MRATES!#REF!</definedName>
    <definedName name="_____________________PPB60" localSheetId="5">[59]MRATES!#REF!</definedName>
    <definedName name="_____________________PPB60">[55]MRATES!#REF!</definedName>
    <definedName name="_____________________PPB61" localSheetId="9">[54]MRATES!#REF!</definedName>
    <definedName name="_____________________PPB61" localSheetId="11">[54]MRATES!#REF!</definedName>
    <definedName name="_____________________PPB61" localSheetId="5">[59]MRATES!#REF!</definedName>
    <definedName name="_____________________PPB61">[55]MRATES!#REF!</definedName>
    <definedName name="_____________________PPB62" localSheetId="9">[54]MRATES!#REF!</definedName>
    <definedName name="_____________________PPB62" localSheetId="11">[54]MRATES!#REF!</definedName>
    <definedName name="_____________________PPB62" localSheetId="5">[59]MRATES!#REF!</definedName>
    <definedName name="_____________________PPB62">[55]MRATES!#REF!</definedName>
    <definedName name="_____________________PPB63" localSheetId="9">[54]MRATES!#REF!</definedName>
    <definedName name="_____________________PPB63" localSheetId="11">[54]MRATES!#REF!</definedName>
    <definedName name="_____________________PPB63" localSheetId="5">[59]MRATES!#REF!</definedName>
    <definedName name="_____________________PPB63">[55]MRATES!#REF!</definedName>
    <definedName name="_____________________PPB64" localSheetId="9">[54]MRATES!#REF!</definedName>
    <definedName name="_____________________PPB64" localSheetId="11">[54]MRATES!#REF!</definedName>
    <definedName name="_____________________PPB64" localSheetId="5">[59]MRATES!#REF!</definedName>
    <definedName name="_____________________PPB64">[55]MRATES!#REF!</definedName>
    <definedName name="_____________________PPB65" localSheetId="9">[54]MRATES!#REF!</definedName>
    <definedName name="_____________________PPB65" localSheetId="11">[54]MRATES!#REF!</definedName>
    <definedName name="_____________________PPB65" localSheetId="5">[59]MRATES!#REF!</definedName>
    <definedName name="_____________________PPB65">[55]MRATES!#REF!</definedName>
    <definedName name="_____________________PPB66" localSheetId="9">[54]MRATES!#REF!</definedName>
    <definedName name="_____________________PPB66" localSheetId="11">[54]MRATES!#REF!</definedName>
    <definedName name="_____________________PPB66" localSheetId="5">[59]MRATES!#REF!</definedName>
    <definedName name="_____________________PPB66">[55]MRATES!#REF!</definedName>
    <definedName name="_____________________PPB67" localSheetId="9">[54]MRATES!#REF!</definedName>
    <definedName name="_____________________PPB67" localSheetId="11">[54]MRATES!#REF!</definedName>
    <definedName name="_____________________PPB67" localSheetId="5">[59]MRATES!#REF!</definedName>
    <definedName name="_____________________PPB67">[55]MRATES!#REF!</definedName>
    <definedName name="_____________________PPB68" localSheetId="9">[54]MRATES!#REF!</definedName>
    <definedName name="_____________________PPB68" localSheetId="11">[54]MRATES!#REF!</definedName>
    <definedName name="_____________________PPB68" localSheetId="5">[59]MRATES!#REF!</definedName>
    <definedName name="_____________________PPB68">[55]MRATES!#REF!</definedName>
    <definedName name="_____________________PPB69" localSheetId="9">[54]MRATES!#REF!</definedName>
    <definedName name="_____________________PPB69" localSheetId="11">[54]MRATES!#REF!</definedName>
    <definedName name="_____________________PPB69" localSheetId="5">[59]MRATES!#REF!</definedName>
    <definedName name="_____________________PPB69">[55]MRATES!#REF!</definedName>
    <definedName name="_____________________PPB7" localSheetId="9">[54]MRATES!#REF!</definedName>
    <definedName name="_____________________PPB7" localSheetId="11">[54]MRATES!#REF!</definedName>
    <definedName name="_____________________PPB7" localSheetId="5">[59]MRATES!#REF!</definedName>
    <definedName name="_____________________PPB7">[55]MRATES!#REF!</definedName>
    <definedName name="_____________________PPB70" localSheetId="9">[54]MRATES!#REF!</definedName>
    <definedName name="_____________________PPB70" localSheetId="11">[54]MRATES!#REF!</definedName>
    <definedName name="_____________________PPB70" localSheetId="5">[59]MRATES!#REF!</definedName>
    <definedName name="_____________________PPB70">[55]MRATES!#REF!</definedName>
    <definedName name="_____________________PPB71" localSheetId="9">[54]MRATES!#REF!</definedName>
    <definedName name="_____________________PPB71" localSheetId="11">[54]MRATES!#REF!</definedName>
    <definedName name="_____________________PPB71" localSheetId="5">[59]MRATES!#REF!</definedName>
    <definedName name="_____________________PPB71">[55]MRATES!#REF!</definedName>
    <definedName name="_____________________PPB72" localSheetId="9">[54]MRATES!#REF!</definedName>
    <definedName name="_____________________PPB72" localSheetId="11">[54]MRATES!#REF!</definedName>
    <definedName name="_____________________PPB72" localSheetId="5">[59]MRATES!#REF!</definedName>
    <definedName name="_____________________PPB72">[55]MRATES!#REF!</definedName>
    <definedName name="_____________________PPB73" localSheetId="9">[54]MRATES!#REF!</definedName>
    <definedName name="_____________________PPB73" localSheetId="11">[54]MRATES!#REF!</definedName>
    <definedName name="_____________________PPB73" localSheetId="5">[59]MRATES!#REF!</definedName>
    <definedName name="_____________________PPB73">[55]MRATES!#REF!</definedName>
    <definedName name="_____________________PPB74" localSheetId="9">[54]MRATES!#REF!</definedName>
    <definedName name="_____________________PPB74" localSheetId="11">[54]MRATES!#REF!</definedName>
    <definedName name="_____________________PPB74" localSheetId="5">[59]MRATES!#REF!</definedName>
    <definedName name="_____________________PPB74">[55]MRATES!#REF!</definedName>
    <definedName name="_____________________PPB75" localSheetId="9">[54]MRATES!#REF!</definedName>
    <definedName name="_____________________PPB75" localSheetId="11">[54]MRATES!#REF!</definedName>
    <definedName name="_____________________PPB75" localSheetId="5">[59]MRATES!#REF!</definedName>
    <definedName name="_____________________PPB75">[55]MRATES!#REF!</definedName>
    <definedName name="_____________________PPB76" localSheetId="9">[54]MRATES!#REF!</definedName>
    <definedName name="_____________________PPB76" localSheetId="11">[54]MRATES!#REF!</definedName>
    <definedName name="_____________________PPB76" localSheetId="5">[59]MRATES!#REF!</definedName>
    <definedName name="_____________________PPB76">[55]MRATES!#REF!</definedName>
    <definedName name="_____________________PPB77" localSheetId="9">[54]MRATES!#REF!</definedName>
    <definedName name="_____________________PPB77" localSheetId="11">[54]MRATES!#REF!</definedName>
    <definedName name="_____________________PPB77" localSheetId="5">[59]MRATES!#REF!</definedName>
    <definedName name="_____________________PPB77">[55]MRATES!#REF!</definedName>
    <definedName name="_____________________PPB78" localSheetId="9">[54]MRATES!#REF!</definedName>
    <definedName name="_____________________PPB78" localSheetId="11">[54]MRATES!#REF!</definedName>
    <definedName name="_____________________PPB78" localSheetId="5">[59]MRATES!#REF!</definedName>
    <definedName name="_____________________PPB78">[55]MRATES!#REF!</definedName>
    <definedName name="_____________________PPB79" localSheetId="9">[54]MRATES!#REF!</definedName>
    <definedName name="_____________________PPB79" localSheetId="11">[54]MRATES!#REF!</definedName>
    <definedName name="_____________________PPB79" localSheetId="5">[59]MRATES!#REF!</definedName>
    <definedName name="_____________________PPB79">[55]MRATES!#REF!</definedName>
    <definedName name="_____________________PPB8" localSheetId="9">[54]MRATES!#REF!</definedName>
    <definedName name="_____________________PPB8" localSheetId="11">[54]MRATES!#REF!</definedName>
    <definedName name="_____________________PPB8" localSheetId="5">[59]MRATES!#REF!</definedName>
    <definedName name="_____________________PPB8">[55]MRATES!#REF!</definedName>
    <definedName name="_____________________PPB80" localSheetId="9">[54]MRATES!#REF!</definedName>
    <definedName name="_____________________PPB80" localSheetId="11">[54]MRATES!#REF!</definedName>
    <definedName name="_____________________PPB80" localSheetId="5">[59]MRATES!#REF!</definedName>
    <definedName name="_____________________PPB80">[55]MRATES!#REF!</definedName>
    <definedName name="_____________________PPB81" localSheetId="9">[54]MRATES!#REF!</definedName>
    <definedName name="_____________________PPB81" localSheetId="11">[54]MRATES!#REF!</definedName>
    <definedName name="_____________________PPB81" localSheetId="5">[59]MRATES!#REF!</definedName>
    <definedName name="_____________________PPB81">[55]MRATES!#REF!</definedName>
    <definedName name="_____________________PPB82" localSheetId="9">[54]MRATES!#REF!</definedName>
    <definedName name="_____________________PPB82" localSheetId="11">[54]MRATES!#REF!</definedName>
    <definedName name="_____________________PPB82" localSheetId="5">[59]MRATES!#REF!</definedName>
    <definedName name="_____________________PPB82">[55]MRATES!#REF!</definedName>
    <definedName name="_____________________PPB83" localSheetId="9">[54]MRATES!#REF!</definedName>
    <definedName name="_____________________PPB83" localSheetId="11">[54]MRATES!#REF!</definedName>
    <definedName name="_____________________PPB83" localSheetId="5">[59]MRATES!#REF!</definedName>
    <definedName name="_____________________PPB83">[55]MRATES!#REF!</definedName>
    <definedName name="_____________________PPB84" localSheetId="9">[54]MRATES!#REF!</definedName>
    <definedName name="_____________________PPB84" localSheetId="11">[54]MRATES!#REF!</definedName>
    <definedName name="_____________________PPB84" localSheetId="5">[59]MRATES!#REF!</definedName>
    <definedName name="_____________________PPB84">[55]MRATES!#REF!</definedName>
    <definedName name="_____________________PPB85" localSheetId="9">[54]MRATES!#REF!</definedName>
    <definedName name="_____________________PPB85" localSheetId="11">[54]MRATES!#REF!</definedName>
    <definedName name="_____________________PPB85" localSheetId="5">[59]MRATES!#REF!</definedName>
    <definedName name="_____________________PPB85">[55]MRATES!#REF!</definedName>
    <definedName name="_____________________PPB86" localSheetId="9">[54]MRATES!#REF!</definedName>
    <definedName name="_____________________PPB86" localSheetId="11">[54]MRATES!#REF!</definedName>
    <definedName name="_____________________PPB86" localSheetId="5">[59]MRATES!#REF!</definedName>
    <definedName name="_____________________PPB86">[55]MRATES!#REF!</definedName>
    <definedName name="_____________________PPB87" localSheetId="9">[54]MRATES!#REF!</definedName>
    <definedName name="_____________________PPB87" localSheetId="11">[54]MRATES!#REF!</definedName>
    <definedName name="_____________________PPB87" localSheetId="5">[59]MRATES!#REF!</definedName>
    <definedName name="_____________________PPB87">[55]MRATES!#REF!</definedName>
    <definedName name="_____________________PPB88" localSheetId="9">[54]MRATES!#REF!</definedName>
    <definedName name="_____________________PPB88" localSheetId="11">[54]MRATES!#REF!</definedName>
    <definedName name="_____________________PPB88" localSheetId="5">[59]MRATES!#REF!</definedName>
    <definedName name="_____________________PPB88">[55]MRATES!#REF!</definedName>
    <definedName name="_____________________PPB89" localSheetId="9">[54]MRATES!#REF!</definedName>
    <definedName name="_____________________PPB89" localSheetId="11">[54]MRATES!#REF!</definedName>
    <definedName name="_____________________PPB89" localSheetId="5">[59]MRATES!#REF!</definedName>
    <definedName name="_____________________PPB89">[55]MRATES!#REF!</definedName>
    <definedName name="_____________________PPB9" localSheetId="9">[54]MRATES!#REF!</definedName>
    <definedName name="_____________________PPB9" localSheetId="11">[54]MRATES!#REF!</definedName>
    <definedName name="_____________________PPB9" localSheetId="5">[59]MRATES!#REF!</definedName>
    <definedName name="_____________________PPB9">[55]MRATES!#REF!</definedName>
    <definedName name="_____________________PPB90" localSheetId="9">[54]MRATES!#REF!</definedName>
    <definedName name="_____________________PPB90" localSheetId="11">[54]MRATES!#REF!</definedName>
    <definedName name="_____________________PPB90" localSheetId="5">[59]MRATES!#REF!</definedName>
    <definedName name="_____________________PPB90">[55]MRATES!#REF!</definedName>
    <definedName name="_____________________PPB91" localSheetId="9">[54]MRATES!#REF!</definedName>
    <definedName name="_____________________PPB91" localSheetId="11">[54]MRATES!#REF!</definedName>
    <definedName name="_____________________PPB91" localSheetId="5">[59]MRATES!#REF!</definedName>
    <definedName name="_____________________PPB91">[55]MRATES!#REF!</definedName>
    <definedName name="_____________________PPB92" localSheetId="9">[54]MRATES!#REF!</definedName>
    <definedName name="_____________________PPB92" localSheetId="11">[54]MRATES!#REF!</definedName>
    <definedName name="_____________________PPB92" localSheetId="5">[59]MRATES!#REF!</definedName>
    <definedName name="_____________________PPB92">[55]MRATES!#REF!</definedName>
    <definedName name="_____________________PPB93" localSheetId="9">[54]MRATES!#REF!</definedName>
    <definedName name="_____________________PPB93" localSheetId="11">[54]MRATES!#REF!</definedName>
    <definedName name="_____________________PPB93" localSheetId="5">[59]MRATES!#REF!</definedName>
    <definedName name="_____________________PPB93">[55]MRATES!#REF!</definedName>
    <definedName name="_____________________PPB94" localSheetId="9">[54]MRATES!#REF!</definedName>
    <definedName name="_____________________PPB94" localSheetId="11">[54]MRATES!#REF!</definedName>
    <definedName name="_____________________PPB94" localSheetId="5">[59]MRATES!#REF!</definedName>
    <definedName name="_____________________PPB94">[55]MRATES!#REF!</definedName>
    <definedName name="_____________________PPB95" localSheetId="9">[54]MRATES!#REF!</definedName>
    <definedName name="_____________________PPB95" localSheetId="11">[54]MRATES!#REF!</definedName>
    <definedName name="_____________________PPB95" localSheetId="5">[59]MRATES!#REF!</definedName>
    <definedName name="_____________________PPB95">[55]MRATES!#REF!</definedName>
    <definedName name="_____________________PPB96" localSheetId="9">[54]MRATES!#REF!</definedName>
    <definedName name="_____________________PPB96" localSheetId="11">[54]MRATES!#REF!</definedName>
    <definedName name="_____________________PPB96" localSheetId="5">[59]MRATES!#REF!</definedName>
    <definedName name="_____________________PPB96">[55]MRATES!#REF!</definedName>
    <definedName name="_____________________PPB97" localSheetId="9">[54]MRATES!#REF!</definedName>
    <definedName name="_____________________PPB97" localSheetId="11">[54]MRATES!#REF!</definedName>
    <definedName name="_____________________PPB97" localSheetId="5">[59]MRATES!#REF!</definedName>
    <definedName name="_____________________PPB97">[55]MRATES!#REF!</definedName>
    <definedName name="_____________________PPB98" localSheetId="9">[54]MRATES!#REF!</definedName>
    <definedName name="_____________________PPB98" localSheetId="11">[54]MRATES!#REF!</definedName>
    <definedName name="_____________________PPB98" localSheetId="5">[59]MRATES!#REF!</definedName>
    <definedName name="_____________________PPB98">[55]MRATES!#REF!</definedName>
    <definedName name="_____________________PPB99" localSheetId="9">[54]MRATES!#REF!</definedName>
    <definedName name="_____________________PPB99" localSheetId="11">[54]MRATES!#REF!</definedName>
    <definedName name="_____________________PPB99" localSheetId="5">[59]MRATES!#REF!</definedName>
    <definedName name="_____________________PPB99">[55]MRATES!#REF!</definedName>
    <definedName name="_____________________PPC1" localSheetId="9">[54]MRATES!#REF!</definedName>
    <definedName name="_____________________PPC1" localSheetId="11">[54]MRATES!#REF!</definedName>
    <definedName name="_____________________PPC1" localSheetId="5">[59]MRATES!#REF!</definedName>
    <definedName name="_____________________PPC1">[55]MRATES!#REF!</definedName>
    <definedName name="_____________________PPC10" localSheetId="9">[54]MRATES!#REF!</definedName>
    <definedName name="_____________________PPC10" localSheetId="11">[54]MRATES!#REF!</definedName>
    <definedName name="_____________________PPC10" localSheetId="5">[59]MRATES!#REF!</definedName>
    <definedName name="_____________________PPC10">[55]MRATES!#REF!</definedName>
    <definedName name="_____________________PPC100" localSheetId="9">[54]MRATES!#REF!</definedName>
    <definedName name="_____________________PPC100" localSheetId="11">[54]MRATES!#REF!</definedName>
    <definedName name="_____________________PPC100" localSheetId="5">[59]MRATES!#REF!</definedName>
    <definedName name="_____________________PPC100">[55]MRATES!#REF!</definedName>
    <definedName name="_____________________PPC101" localSheetId="9">[54]MRATES!#REF!</definedName>
    <definedName name="_____________________PPC101" localSheetId="11">[54]MRATES!#REF!</definedName>
    <definedName name="_____________________PPC101" localSheetId="5">[59]MRATES!#REF!</definedName>
    <definedName name="_____________________PPC101">[55]MRATES!#REF!</definedName>
    <definedName name="_____________________PPC102" localSheetId="9">[54]MRATES!#REF!</definedName>
    <definedName name="_____________________PPC102" localSheetId="11">[54]MRATES!#REF!</definedName>
    <definedName name="_____________________PPC102" localSheetId="5">[59]MRATES!#REF!</definedName>
    <definedName name="_____________________PPC102">[55]MRATES!#REF!</definedName>
    <definedName name="_____________________PPC103" localSheetId="9">[54]MRATES!#REF!</definedName>
    <definedName name="_____________________PPC103" localSheetId="11">[54]MRATES!#REF!</definedName>
    <definedName name="_____________________PPC103" localSheetId="5">[59]MRATES!#REF!</definedName>
    <definedName name="_____________________PPC103">[55]MRATES!#REF!</definedName>
    <definedName name="_____________________PPC104" localSheetId="9">[54]MRATES!#REF!</definedName>
    <definedName name="_____________________PPC104" localSheetId="11">[54]MRATES!#REF!</definedName>
    <definedName name="_____________________PPC104" localSheetId="5">[59]MRATES!#REF!</definedName>
    <definedName name="_____________________PPC104">[55]MRATES!#REF!</definedName>
    <definedName name="_____________________PPC105" localSheetId="9">[54]MRATES!#REF!</definedName>
    <definedName name="_____________________PPC105" localSheetId="11">[54]MRATES!#REF!</definedName>
    <definedName name="_____________________PPC105" localSheetId="5">[59]MRATES!#REF!</definedName>
    <definedName name="_____________________PPC105">[55]MRATES!#REF!</definedName>
    <definedName name="_____________________PPC106" localSheetId="9">[54]MRATES!#REF!</definedName>
    <definedName name="_____________________PPC106" localSheetId="11">[54]MRATES!#REF!</definedName>
    <definedName name="_____________________PPC106" localSheetId="5">[59]MRATES!#REF!</definedName>
    <definedName name="_____________________PPC106">[55]MRATES!#REF!</definedName>
    <definedName name="_____________________PPC107" localSheetId="9">[54]MRATES!#REF!</definedName>
    <definedName name="_____________________PPC107" localSheetId="11">[54]MRATES!#REF!</definedName>
    <definedName name="_____________________PPC107" localSheetId="5">[59]MRATES!#REF!</definedName>
    <definedName name="_____________________PPC107">[55]MRATES!#REF!</definedName>
    <definedName name="_____________________PPC108" localSheetId="9">[54]MRATES!#REF!</definedName>
    <definedName name="_____________________PPC108" localSheetId="11">[54]MRATES!#REF!</definedName>
    <definedName name="_____________________PPC108" localSheetId="5">[59]MRATES!#REF!</definedName>
    <definedName name="_____________________PPC108">[55]MRATES!#REF!</definedName>
    <definedName name="_____________________PPC109" localSheetId="9">[54]MRATES!#REF!</definedName>
    <definedName name="_____________________PPC109" localSheetId="11">[54]MRATES!#REF!</definedName>
    <definedName name="_____________________PPC109" localSheetId="5">[59]MRATES!#REF!</definedName>
    <definedName name="_____________________PPC109">[55]MRATES!#REF!</definedName>
    <definedName name="_____________________PPC11" localSheetId="9">[54]MRATES!#REF!</definedName>
    <definedName name="_____________________PPC11" localSheetId="11">[54]MRATES!#REF!</definedName>
    <definedName name="_____________________PPC11" localSheetId="5">[59]MRATES!#REF!</definedName>
    <definedName name="_____________________PPC11">[55]MRATES!#REF!</definedName>
    <definedName name="_____________________PPC110" localSheetId="9">[54]MRATES!#REF!</definedName>
    <definedName name="_____________________PPC110" localSheetId="11">[54]MRATES!#REF!</definedName>
    <definedName name="_____________________PPC110" localSheetId="5">[59]MRATES!#REF!</definedName>
    <definedName name="_____________________PPC110">[55]MRATES!#REF!</definedName>
    <definedName name="_____________________PPC111" localSheetId="9">[54]MRATES!#REF!</definedName>
    <definedName name="_____________________PPC111" localSheetId="11">[54]MRATES!#REF!</definedName>
    <definedName name="_____________________PPC111" localSheetId="5">[59]MRATES!#REF!</definedName>
    <definedName name="_____________________PPC111">[55]MRATES!#REF!</definedName>
    <definedName name="_____________________PPC112" localSheetId="9">[54]MRATES!#REF!</definedName>
    <definedName name="_____________________PPC112" localSheetId="11">[54]MRATES!#REF!</definedName>
    <definedName name="_____________________PPC112" localSheetId="5">[59]MRATES!#REF!</definedName>
    <definedName name="_____________________PPC112">[55]MRATES!#REF!</definedName>
    <definedName name="_____________________PPC113" localSheetId="9">[54]MRATES!#REF!</definedName>
    <definedName name="_____________________PPC113" localSheetId="11">[54]MRATES!#REF!</definedName>
    <definedName name="_____________________PPC113" localSheetId="5">[59]MRATES!#REF!</definedName>
    <definedName name="_____________________PPC113">[55]MRATES!#REF!</definedName>
    <definedName name="_____________________PPC114" localSheetId="9">[54]MRATES!#REF!</definedName>
    <definedName name="_____________________PPC114" localSheetId="11">[54]MRATES!#REF!</definedName>
    <definedName name="_____________________PPC114" localSheetId="5">[59]MRATES!#REF!</definedName>
    <definedName name="_____________________PPC114">[55]MRATES!#REF!</definedName>
    <definedName name="_____________________PPC115" localSheetId="9">[54]MRATES!#REF!</definedName>
    <definedName name="_____________________PPC115" localSheetId="11">[54]MRATES!#REF!</definedName>
    <definedName name="_____________________PPC115" localSheetId="5">[59]MRATES!#REF!</definedName>
    <definedName name="_____________________PPC115">[55]MRATES!#REF!</definedName>
    <definedName name="_____________________PPC116" localSheetId="9">[54]MRATES!#REF!</definedName>
    <definedName name="_____________________PPC116" localSheetId="11">[54]MRATES!#REF!</definedName>
    <definedName name="_____________________PPC116" localSheetId="5">[59]MRATES!#REF!</definedName>
    <definedName name="_____________________PPC116">[55]MRATES!#REF!</definedName>
    <definedName name="_____________________PPC117" localSheetId="9">[54]MRATES!#REF!</definedName>
    <definedName name="_____________________PPC117" localSheetId="11">[54]MRATES!#REF!</definedName>
    <definedName name="_____________________PPC117" localSheetId="5">[59]MRATES!#REF!</definedName>
    <definedName name="_____________________PPC117">[55]MRATES!#REF!</definedName>
    <definedName name="_____________________PPC118" localSheetId="9">[54]MRATES!#REF!</definedName>
    <definedName name="_____________________PPC118" localSheetId="11">[54]MRATES!#REF!</definedName>
    <definedName name="_____________________PPC118" localSheetId="5">[59]MRATES!#REF!</definedName>
    <definedName name="_____________________PPC118">[55]MRATES!#REF!</definedName>
    <definedName name="_____________________PPC119" localSheetId="9">[54]MRATES!#REF!</definedName>
    <definedName name="_____________________PPC119" localSheetId="11">[54]MRATES!#REF!</definedName>
    <definedName name="_____________________PPC119" localSheetId="5">[59]MRATES!#REF!</definedName>
    <definedName name="_____________________PPC119">[55]MRATES!#REF!</definedName>
    <definedName name="_____________________PPC12" localSheetId="9">[54]MRATES!#REF!</definedName>
    <definedName name="_____________________PPC12" localSheetId="11">[54]MRATES!#REF!</definedName>
    <definedName name="_____________________PPC12" localSheetId="5">[59]MRATES!#REF!</definedName>
    <definedName name="_____________________PPC12">[55]MRATES!#REF!</definedName>
    <definedName name="_____________________PPC120" localSheetId="9">[54]MRATES!#REF!</definedName>
    <definedName name="_____________________PPC120" localSheetId="11">[54]MRATES!#REF!</definedName>
    <definedName name="_____________________PPC120" localSheetId="5">[59]MRATES!#REF!</definedName>
    <definedName name="_____________________PPC120">[55]MRATES!#REF!</definedName>
    <definedName name="_____________________PPC121" localSheetId="9">[54]MRATES!#REF!</definedName>
    <definedName name="_____________________PPC121" localSheetId="11">[54]MRATES!#REF!</definedName>
    <definedName name="_____________________PPC121" localSheetId="5">[59]MRATES!#REF!</definedName>
    <definedName name="_____________________PPC121">[55]MRATES!#REF!</definedName>
    <definedName name="_____________________PPC122" localSheetId="9">[54]MRATES!#REF!</definedName>
    <definedName name="_____________________PPC122" localSheetId="11">[54]MRATES!#REF!</definedName>
    <definedName name="_____________________PPC122" localSheetId="5">[59]MRATES!#REF!</definedName>
    <definedName name="_____________________PPC122">[55]MRATES!#REF!</definedName>
    <definedName name="_____________________PPC123" localSheetId="9">[54]MRATES!#REF!</definedName>
    <definedName name="_____________________PPC123" localSheetId="11">[54]MRATES!#REF!</definedName>
    <definedName name="_____________________PPC123" localSheetId="5">[59]MRATES!#REF!</definedName>
    <definedName name="_____________________PPC123">[55]MRATES!#REF!</definedName>
    <definedName name="_____________________PPC124" localSheetId="9">[54]MRATES!#REF!</definedName>
    <definedName name="_____________________PPC124" localSheetId="11">[54]MRATES!#REF!</definedName>
    <definedName name="_____________________PPC124" localSheetId="5">[59]MRATES!#REF!</definedName>
    <definedName name="_____________________PPC124">[55]MRATES!#REF!</definedName>
    <definedName name="_____________________PPC125" localSheetId="9">[54]MRATES!#REF!</definedName>
    <definedName name="_____________________PPC125" localSheetId="11">[54]MRATES!#REF!</definedName>
    <definedName name="_____________________PPC125" localSheetId="5">[59]MRATES!#REF!</definedName>
    <definedName name="_____________________PPC125">[55]MRATES!#REF!</definedName>
    <definedName name="_____________________PPC126" localSheetId="9">[54]MRATES!#REF!</definedName>
    <definedName name="_____________________PPC126" localSheetId="11">[54]MRATES!#REF!</definedName>
    <definedName name="_____________________PPC126" localSheetId="5">[59]MRATES!#REF!</definedName>
    <definedName name="_____________________PPC126">[55]MRATES!#REF!</definedName>
    <definedName name="_____________________PPC127" localSheetId="9">[54]MRATES!#REF!</definedName>
    <definedName name="_____________________PPC127" localSheetId="11">[54]MRATES!#REF!</definedName>
    <definedName name="_____________________PPC127" localSheetId="5">[59]MRATES!#REF!</definedName>
    <definedName name="_____________________PPC127">[55]MRATES!#REF!</definedName>
    <definedName name="_____________________PPC128" localSheetId="9">[54]MRATES!#REF!</definedName>
    <definedName name="_____________________PPC128" localSheetId="11">[54]MRATES!#REF!</definedName>
    <definedName name="_____________________PPC128" localSheetId="5">[59]MRATES!#REF!</definedName>
    <definedName name="_____________________PPC128">[55]MRATES!#REF!</definedName>
    <definedName name="_____________________PPC129" localSheetId="9">[54]MRATES!#REF!</definedName>
    <definedName name="_____________________PPC129" localSheetId="11">[54]MRATES!#REF!</definedName>
    <definedName name="_____________________PPC129" localSheetId="5">[59]MRATES!#REF!</definedName>
    <definedName name="_____________________PPC129">[55]MRATES!#REF!</definedName>
    <definedName name="_____________________PPC13" localSheetId="9">[54]MRATES!#REF!</definedName>
    <definedName name="_____________________PPC13" localSheetId="11">[54]MRATES!#REF!</definedName>
    <definedName name="_____________________PPC13" localSheetId="5">[59]MRATES!#REF!</definedName>
    <definedName name="_____________________PPC13">[55]MRATES!#REF!</definedName>
    <definedName name="_____________________PPC130" localSheetId="9">[54]MRATES!#REF!</definedName>
    <definedName name="_____________________PPC130" localSheetId="11">[54]MRATES!#REF!</definedName>
    <definedName name="_____________________PPC130" localSheetId="5">[59]MRATES!#REF!</definedName>
    <definedName name="_____________________PPC130">[55]MRATES!#REF!</definedName>
    <definedName name="_____________________PPC131" localSheetId="9">[54]MRATES!#REF!</definedName>
    <definedName name="_____________________PPC131" localSheetId="11">[54]MRATES!#REF!</definedName>
    <definedName name="_____________________PPC131" localSheetId="5">[59]MRATES!#REF!</definedName>
    <definedName name="_____________________PPC131">[55]MRATES!#REF!</definedName>
    <definedName name="_____________________PPC132" localSheetId="9">[54]MRATES!#REF!</definedName>
    <definedName name="_____________________PPC132" localSheetId="11">[54]MRATES!#REF!</definedName>
    <definedName name="_____________________PPC132" localSheetId="5">[59]MRATES!#REF!</definedName>
    <definedName name="_____________________PPC132">[55]MRATES!#REF!</definedName>
    <definedName name="_____________________PPC133" localSheetId="9">[54]MRATES!#REF!</definedName>
    <definedName name="_____________________PPC133" localSheetId="11">[54]MRATES!#REF!</definedName>
    <definedName name="_____________________PPC133" localSheetId="5">[59]MRATES!#REF!</definedName>
    <definedName name="_____________________PPC133">[55]MRATES!#REF!</definedName>
    <definedName name="_____________________PPC134" localSheetId="9">[54]MRATES!#REF!</definedName>
    <definedName name="_____________________PPC134" localSheetId="11">[54]MRATES!#REF!</definedName>
    <definedName name="_____________________PPC134" localSheetId="5">[59]MRATES!#REF!</definedName>
    <definedName name="_____________________PPC134">[55]MRATES!#REF!</definedName>
    <definedName name="_____________________PPC135" localSheetId="9">[54]MRATES!#REF!</definedName>
    <definedName name="_____________________PPC135" localSheetId="11">[54]MRATES!#REF!</definedName>
    <definedName name="_____________________PPC135" localSheetId="5">[59]MRATES!#REF!</definedName>
    <definedName name="_____________________PPC135">[55]MRATES!#REF!</definedName>
    <definedName name="_____________________PPC136" localSheetId="9">[54]MRATES!#REF!</definedName>
    <definedName name="_____________________PPC136" localSheetId="11">[54]MRATES!#REF!</definedName>
    <definedName name="_____________________PPC136" localSheetId="5">[59]MRATES!#REF!</definedName>
    <definedName name="_____________________PPC136">[55]MRATES!#REF!</definedName>
    <definedName name="_____________________PPC137" localSheetId="9">[54]MRATES!#REF!</definedName>
    <definedName name="_____________________PPC137" localSheetId="11">[54]MRATES!#REF!</definedName>
    <definedName name="_____________________PPC137" localSheetId="5">[59]MRATES!#REF!</definedName>
    <definedName name="_____________________PPC137">[55]MRATES!#REF!</definedName>
    <definedName name="_____________________PPC138" localSheetId="9">[54]MRATES!#REF!</definedName>
    <definedName name="_____________________PPC138" localSheetId="11">[54]MRATES!#REF!</definedName>
    <definedName name="_____________________PPC138" localSheetId="5">[59]MRATES!#REF!</definedName>
    <definedName name="_____________________PPC138">[55]MRATES!#REF!</definedName>
    <definedName name="_____________________PPC139" localSheetId="9">[54]MRATES!#REF!</definedName>
    <definedName name="_____________________PPC139" localSheetId="11">[54]MRATES!#REF!</definedName>
    <definedName name="_____________________PPC139" localSheetId="5">[59]MRATES!#REF!</definedName>
    <definedName name="_____________________PPC139">[55]MRATES!#REF!</definedName>
    <definedName name="_____________________PPC14" localSheetId="9">[54]MRATES!#REF!</definedName>
    <definedName name="_____________________PPC14" localSheetId="11">[54]MRATES!#REF!</definedName>
    <definedName name="_____________________PPC14" localSheetId="5">[59]MRATES!#REF!</definedName>
    <definedName name="_____________________PPC14">[55]MRATES!#REF!</definedName>
    <definedName name="_____________________PPC140" localSheetId="9">[54]MRATES!#REF!</definedName>
    <definedName name="_____________________PPC140" localSheetId="11">[54]MRATES!#REF!</definedName>
    <definedName name="_____________________PPC140" localSheetId="5">[59]MRATES!#REF!</definedName>
    <definedName name="_____________________PPC140">[55]MRATES!#REF!</definedName>
    <definedName name="_____________________PPC141" localSheetId="9">[54]MRATES!#REF!</definedName>
    <definedName name="_____________________PPC141" localSheetId="11">[54]MRATES!#REF!</definedName>
    <definedName name="_____________________PPC141" localSheetId="5">[59]MRATES!#REF!</definedName>
    <definedName name="_____________________PPC141">[55]MRATES!#REF!</definedName>
    <definedName name="_____________________PPC142" localSheetId="9">[54]MRATES!#REF!</definedName>
    <definedName name="_____________________PPC142" localSheetId="11">[54]MRATES!#REF!</definedName>
    <definedName name="_____________________PPC142" localSheetId="5">[59]MRATES!#REF!</definedName>
    <definedName name="_____________________PPC142">[55]MRATES!#REF!</definedName>
    <definedName name="_____________________PPC143" localSheetId="9">[54]MRATES!#REF!</definedName>
    <definedName name="_____________________PPC143" localSheetId="11">[54]MRATES!#REF!</definedName>
    <definedName name="_____________________PPC143" localSheetId="5">[59]MRATES!#REF!</definedName>
    <definedName name="_____________________PPC143">[55]MRATES!#REF!</definedName>
    <definedName name="_____________________PPC144" localSheetId="9">[54]MRATES!#REF!</definedName>
    <definedName name="_____________________PPC144" localSheetId="11">[54]MRATES!#REF!</definedName>
    <definedName name="_____________________PPC144" localSheetId="5">[59]MRATES!#REF!</definedName>
    <definedName name="_____________________PPC144">[55]MRATES!#REF!</definedName>
    <definedName name="_____________________PPC145" localSheetId="9">[54]MRATES!#REF!</definedName>
    <definedName name="_____________________PPC145" localSheetId="11">[54]MRATES!#REF!</definedName>
    <definedName name="_____________________PPC145" localSheetId="5">[59]MRATES!#REF!</definedName>
    <definedName name="_____________________PPC145">[55]MRATES!#REF!</definedName>
    <definedName name="_____________________PPC146" localSheetId="9">[54]MRATES!#REF!</definedName>
    <definedName name="_____________________PPC146" localSheetId="11">[54]MRATES!#REF!</definedName>
    <definedName name="_____________________PPC146" localSheetId="5">[59]MRATES!#REF!</definedName>
    <definedName name="_____________________PPC146">[55]MRATES!#REF!</definedName>
    <definedName name="_____________________PPC147" localSheetId="9">[54]MRATES!#REF!</definedName>
    <definedName name="_____________________PPC147" localSheetId="11">[54]MRATES!#REF!</definedName>
    <definedName name="_____________________PPC147" localSheetId="5">[59]MRATES!#REF!</definedName>
    <definedName name="_____________________PPC147">[55]MRATES!#REF!</definedName>
    <definedName name="_____________________PPC148" localSheetId="9">[54]MRATES!#REF!</definedName>
    <definedName name="_____________________PPC148" localSheetId="11">[54]MRATES!#REF!</definedName>
    <definedName name="_____________________PPC148" localSheetId="5">[59]MRATES!#REF!</definedName>
    <definedName name="_____________________PPC148">[55]MRATES!#REF!</definedName>
    <definedName name="_____________________PPC149" localSheetId="9">[54]MRATES!#REF!</definedName>
    <definedName name="_____________________PPC149" localSheetId="11">[54]MRATES!#REF!</definedName>
    <definedName name="_____________________PPC149" localSheetId="5">[59]MRATES!#REF!</definedName>
    <definedName name="_____________________PPC149">[55]MRATES!#REF!</definedName>
    <definedName name="_____________________PPC15" localSheetId="9">[54]MRATES!#REF!</definedName>
    <definedName name="_____________________PPC15" localSheetId="11">[54]MRATES!#REF!</definedName>
    <definedName name="_____________________PPC15" localSheetId="5">[59]MRATES!#REF!</definedName>
    <definedName name="_____________________PPC15">[55]MRATES!#REF!</definedName>
    <definedName name="_____________________PPC150" localSheetId="9">[54]MRATES!#REF!</definedName>
    <definedName name="_____________________PPC150" localSheetId="11">[54]MRATES!#REF!</definedName>
    <definedName name="_____________________PPC150" localSheetId="5">[59]MRATES!#REF!</definedName>
    <definedName name="_____________________PPC150">[55]MRATES!#REF!</definedName>
    <definedName name="_____________________PPC151" localSheetId="9">[54]MRATES!#REF!</definedName>
    <definedName name="_____________________PPC151" localSheetId="11">[54]MRATES!#REF!</definedName>
    <definedName name="_____________________PPC151" localSheetId="5">[59]MRATES!#REF!</definedName>
    <definedName name="_____________________PPC151">[55]MRATES!#REF!</definedName>
    <definedName name="_____________________PPC152" localSheetId="9">[54]MRATES!#REF!</definedName>
    <definedName name="_____________________PPC152" localSheetId="11">[54]MRATES!#REF!</definedName>
    <definedName name="_____________________PPC152" localSheetId="5">[59]MRATES!#REF!</definedName>
    <definedName name="_____________________PPC152">[55]MRATES!#REF!</definedName>
    <definedName name="_____________________PPC153" localSheetId="9">[54]MRATES!#REF!</definedName>
    <definedName name="_____________________PPC153" localSheetId="11">[54]MRATES!#REF!</definedName>
    <definedName name="_____________________PPC153" localSheetId="5">[59]MRATES!#REF!</definedName>
    <definedName name="_____________________PPC153">[55]MRATES!#REF!</definedName>
    <definedName name="_____________________PPC154" localSheetId="9">[54]MRATES!#REF!</definedName>
    <definedName name="_____________________PPC154" localSheetId="11">[54]MRATES!#REF!</definedName>
    <definedName name="_____________________PPC154" localSheetId="5">[59]MRATES!#REF!</definedName>
    <definedName name="_____________________PPC154">[55]MRATES!#REF!</definedName>
    <definedName name="_____________________PPC155" localSheetId="9">[54]MRATES!#REF!</definedName>
    <definedName name="_____________________PPC155" localSheetId="11">[54]MRATES!#REF!</definedName>
    <definedName name="_____________________PPC155" localSheetId="5">[59]MRATES!#REF!</definedName>
    <definedName name="_____________________PPC155">[55]MRATES!#REF!</definedName>
    <definedName name="_____________________PPC16" localSheetId="9">[54]MRATES!#REF!</definedName>
    <definedName name="_____________________PPC16" localSheetId="11">[54]MRATES!#REF!</definedName>
    <definedName name="_____________________PPC16" localSheetId="5">[59]MRATES!#REF!</definedName>
    <definedName name="_____________________PPC16">[55]MRATES!#REF!</definedName>
    <definedName name="_____________________PPC17" localSheetId="9">[54]MRATES!#REF!</definedName>
    <definedName name="_____________________PPC17" localSheetId="11">[54]MRATES!#REF!</definedName>
    <definedName name="_____________________PPC17" localSheetId="5">[59]MRATES!#REF!</definedName>
    <definedName name="_____________________PPC17">[55]MRATES!#REF!</definedName>
    <definedName name="_____________________PPC18" localSheetId="9">[54]MRATES!#REF!</definedName>
    <definedName name="_____________________PPC18" localSheetId="11">[54]MRATES!#REF!</definedName>
    <definedName name="_____________________PPC18" localSheetId="5">[59]MRATES!#REF!</definedName>
    <definedName name="_____________________PPC18">[55]MRATES!#REF!</definedName>
    <definedName name="_____________________PPC19" localSheetId="9">[54]MRATES!#REF!</definedName>
    <definedName name="_____________________PPC19" localSheetId="11">[54]MRATES!#REF!</definedName>
    <definedName name="_____________________PPC19" localSheetId="5">[59]MRATES!#REF!</definedName>
    <definedName name="_____________________PPC19">[55]MRATES!#REF!</definedName>
    <definedName name="_____________________PPC2" localSheetId="9">[54]MRATES!#REF!</definedName>
    <definedName name="_____________________PPC2" localSheetId="11">[54]MRATES!#REF!</definedName>
    <definedName name="_____________________PPC2" localSheetId="5">[59]MRATES!#REF!</definedName>
    <definedName name="_____________________PPC2">[55]MRATES!#REF!</definedName>
    <definedName name="_____________________PPC20" localSheetId="9">[54]MRATES!#REF!</definedName>
    <definedName name="_____________________PPC20" localSheetId="11">[54]MRATES!#REF!</definedName>
    <definedName name="_____________________PPC20" localSheetId="5">[59]MRATES!#REF!</definedName>
    <definedName name="_____________________PPC20">[55]MRATES!#REF!</definedName>
    <definedName name="_____________________PPC21" localSheetId="9">[54]MRATES!#REF!</definedName>
    <definedName name="_____________________PPC21" localSheetId="11">[54]MRATES!#REF!</definedName>
    <definedName name="_____________________PPC21" localSheetId="5">[59]MRATES!#REF!</definedName>
    <definedName name="_____________________PPC21">[55]MRATES!#REF!</definedName>
    <definedName name="_____________________PPC22" localSheetId="9">[54]MRATES!#REF!</definedName>
    <definedName name="_____________________PPC22" localSheetId="11">[54]MRATES!#REF!</definedName>
    <definedName name="_____________________PPC22" localSheetId="5">[59]MRATES!#REF!</definedName>
    <definedName name="_____________________PPC22">[55]MRATES!#REF!</definedName>
    <definedName name="_____________________PPC23" localSheetId="9">[54]MRATES!#REF!</definedName>
    <definedName name="_____________________PPC23" localSheetId="11">[54]MRATES!#REF!</definedName>
    <definedName name="_____________________PPC23" localSheetId="5">[59]MRATES!#REF!</definedName>
    <definedName name="_____________________PPC23">[55]MRATES!#REF!</definedName>
    <definedName name="_____________________PPC24" localSheetId="9">[54]MRATES!#REF!</definedName>
    <definedName name="_____________________PPC24" localSheetId="11">[54]MRATES!#REF!</definedName>
    <definedName name="_____________________PPC24" localSheetId="5">[59]MRATES!#REF!</definedName>
    <definedName name="_____________________PPC24">[55]MRATES!#REF!</definedName>
    <definedName name="_____________________PPC25" localSheetId="9">[54]MRATES!#REF!</definedName>
    <definedName name="_____________________PPC25" localSheetId="11">[54]MRATES!#REF!</definedName>
    <definedName name="_____________________PPC25" localSheetId="5">[59]MRATES!#REF!</definedName>
    <definedName name="_____________________PPC25">[55]MRATES!#REF!</definedName>
    <definedName name="_____________________PPC26" localSheetId="9">[54]MRATES!#REF!</definedName>
    <definedName name="_____________________PPC26" localSheetId="11">[54]MRATES!#REF!</definedName>
    <definedName name="_____________________PPC26" localSheetId="5">[59]MRATES!#REF!</definedName>
    <definedName name="_____________________PPC26">[55]MRATES!#REF!</definedName>
    <definedName name="_____________________PPC27" localSheetId="9">[54]MRATES!#REF!</definedName>
    <definedName name="_____________________PPC27" localSheetId="11">[54]MRATES!#REF!</definedName>
    <definedName name="_____________________PPC27" localSheetId="5">[59]MRATES!#REF!</definedName>
    <definedName name="_____________________PPC27">[55]MRATES!#REF!</definedName>
    <definedName name="_____________________PPC28" localSheetId="9">[54]MRATES!#REF!</definedName>
    <definedName name="_____________________PPC28" localSheetId="11">[54]MRATES!#REF!</definedName>
    <definedName name="_____________________PPC28" localSheetId="5">[59]MRATES!#REF!</definedName>
    <definedName name="_____________________PPC28">[55]MRATES!#REF!</definedName>
    <definedName name="_____________________PPC29" localSheetId="9">[54]MRATES!#REF!</definedName>
    <definedName name="_____________________PPC29" localSheetId="11">[54]MRATES!#REF!</definedName>
    <definedName name="_____________________PPC29" localSheetId="5">[59]MRATES!#REF!</definedName>
    <definedName name="_____________________PPC29">[55]MRATES!#REF!</definedName>
    <definedName name="_____________________PPC3" localSheetId="9">[54]MRATES!#REF!</definedName>
    <definedName name="_____________________PPC3" localSheetId="11">[54]MRATES!#REF!</definedName>
    <definedName name="_____________________PPC3" localSheetId="5">[59]MRATES!#REF!</definedName>
    <definedName name="_____________________PPC3">[55]MRATES!#REF!</definedName>
    <definedName name="_____________________PPC30" localSheetId="9">[54]MRATES!#REF!</definedName>
    <definedName name="_____________________PPC30" localSheetId="11">[54]MRATES!#REF!</definedName>
    <definedName name="_____________________PPC30" localSheetId="5">[59]MRATES!#REF!</definedName>
    <definedName name="_____________________PPC30">[55]MRATES!#REF!</definedName>
    <definedName name="_____________________PPC31" localSheetId="9">[54]MRATES!#REF!</definedName>
    <definedName name="_____________________PPC31" localSheetId="11">[54]MRATES!#REF!</definedName>
    <definedName name="_____________________PPC31" localSheetId="5">[59]MRATES!#REF!</definedName>
    <definedName name="_____________________PPC31">[55]MRATES!#REF!</definedName>
    <definedName name="_____________________PPC32" localSheetId="9">[54]MRATES!#REF!</definedName>
    <definedName name="_____________________PPC32" localSheetId="11">[54]MRATES!#REF!</definedName>
    <definedName name="_____________________PPC32" localSheetId="5">[59]MRATES!#REF!</definedName>
    <definedName name="_____________________PPC32">[55]MRATES!#REF!</definedName>
    <definedName name="_____________________PPC33" localSheetId="9">[54]MRATES!#REF!</definedName>
    <definedName name="_____________________PPC33" localSheetId="11">[54]MRATES!#REF!</definedName>
    <definedName name="_____________________PPC33" localSheetId="5">[59]MRATES!#REF!</definedName>
    <definedName name="_____________________PPC33">[55]MRATES!#REF!</definedName>
    <definedName name="_____________________PPC34" localSheetId="9">[54]MRATES!#REF!</definedName>
    <definedName name="_____________________PPC34" localSheetId="11">[54]MRATES!#REF!</definedName>
    <definedName name="_____________________PPC34" localSheetId="5">[59]MRATES!#REF!</definedName>
    <definedName name="_____________________PPC34">[55]MRATES!#REF!</definedName>
    <definedName name="_____________________PPC35" localSheetId="9">[54]MRATES!#REF!</definedName>
    <definedName name="_____________________PPC35" localSheetId="11">[54]MRATES!#REF!</definedName>
    <definedName name="_____________________PPC35" localSheetId="5">[59]MRATES!#REF!</definedName>
    <definedName name="_____________________PPC35">[55]MRATES!#REF!</definedName>
    <definedName name="_____________________PPC36" localSheetId="9">[54]MRATES!#REF!</definedName>
    <definedName name="_____________________PPC36" localSheetId="11">[54]MRATES!#REF!</definedName>
    <definedName name="_____________________PPC36" localSheetId="5">[59]MRATES!#REF!</definedName>
    <definedName name="_____________________PPC36">[55]MRATES!#REF!</definedName>
    <definedName name="_____________________PPC37" localSheetId="9">[54]MRATES!#REF!</definedName>
    <definedName name="_____________________PPC37" localSheetId="11">[54]MRATES!#REF!</definedName>
    <definedName name="_____________________PPC37" localSheetId="5">[59]MRATES!#REF!</definedName>
    <definedName name="_____________________PPC37">[55]MRATES!#REF!</definedName>
    <definedName name="_____________________PPC38" localSheetId="9">[54]MRATES!#REF!</definedName>
    <definedName name="_____________________PPC38" localSheetId="11">[54]MRATES!#REF!</definedName>
    <definedName name="_____________________PPC38" localSheetId="5">[59]MRATES!#REF!</definedName>
    <definedName name="_____________________PPC38">[55]MRATES!#REF!</definedName>
    <definedName name="_____________________PPC39" localSheetId="9">[54]MRATES!#REF!</definedName>
    <definedName name="_____________________PPC39" localSheetId="11">[54]MRATES!#REF!</definedName>
    <definedName name="_____________________PPC39" localSheetId="5">[59]MRATES!#REF!</definedName>
    <definedName name="_____________________PPC39">[55]MRATES!#REF!</definedName>
    <definedName name="_____________________PPC4" localSheetId="9">[54]MRATES!#REF!</definedName>
    <definedName name="_____________________PPC4" localSheetId="11">[54]MRATES!#REF!</definedName>
    <definedName name="_____________________PPC4" localSheetId="5">[59]MRATES!#REF!</definedName>
    <definedName name="_____________________PPC4">[55]MRATES!#REF!</definedName>
    <definedName name="_____________________PPC40" localSheetId="9">[54]MRATES!#REF!</definedName>
    <definedName name="_____________________PPC40" localSheetId="11">[54]MRATES!#REF!</definedName>
    <definedName name="_____________________PPC40" localSheetId="5">[59]MRATES!#REF!</definedName>
    <definedName name="_____________________PPC40">[55]MRATES!#REF!</definedName>
    <definedName name="_____________________PPC41" localSheetId="9">[54]MRATES!#REF!</definedName>
    <definedName name="_____________________PPC41" localSheetId="11">[54]MRATES!#REF!</definedName>
    <definedName name="_____________________PPC41" localSheetId="5">[59]MRATES!#REF!</definedName>
    <definedName name="_____________________PPC41">[55]MRATES!#REF!</definedName>
    <definedName name="_____________________PPC42" localSheetId="9">[54]MRATES!#REF!</definedName>
    <definedName name="_____________________PPC42" localSheetId="11">[54]MRATES!#REF!</definedName>
    <definedName name="_____________________PPC42" localSheetId="5">[59]MRATES!#REF!</definedName>
    <definedName name="_____________________PPC42">[55]MRATES!#REF!</definedName>
    <definedName name="_____________________PPC43" localSheetId="9">[54]MRATES!#REF!</definedName>
    <definedName name="_____________________PPC43" localSheetId="11">[54]MRATES!#REF!</definedName>
    <definedName name="_____________________PPC43" localSheetId="5">[59]MRATES!#REF!</definedName>
    <definedName name="_____________________PPC43">[55]MRATES!#REF!</definedName>
    <definedName name="_____________________PPC44" localSheetId="9">[54]MRATES!#REF!</definedName>
    <definedName name="_____________________PPC44" localSheetId="11">[54]MRATES!#REF!</definedName>
    <definedName name="_____________________PPC44" localSheetId="5">[59]MRATES!#REF!</definedName>
    <definedName name="_____________________PPC44">[55]MRATES!#REF!</definedName>
    <definedName name="_____________________PPC45" localSheetId="9">[54]MRATES!#REF!</definedName>
    <definedName name="_____________________PPC45" localSheetId="11">[54]MRATES!#REF!</definedName>
    <definedName name="_____________________PPC45" localSheetId="5">[59]MRATES!#REF!</definedName>
    <definedName name="_____________________PPC45">[55]MRATES!#REF!</definedName>
    <definedName name="_____________________PPC46" localSheetId="9">[54]MRATES!#REF!</definedName>
    <definedName name="_____________________PPC46" localSheetId="11">[54]MRATES!#REF!</definedName>
    <definedName name="_____________________PPC46" localSheetId="5">[59]MRATES!#REF!</definedName>
    <definedName name="_____________________PPC46">[55]MRATES!#REF!</definedName>
    <definedName name="_____________________PPC47" localSheetId="9">[54]MRATES!#REF!</definedName>
    <definedName name="_____________________PPC47" localSheetId="11">[54]MRATES!#REF!</definedName>
    <definedName name="_____________________PPC47" localSheetId="5">[59]MRATES!#REF!</definedName>
    <definedName name="_____________________PPC47">[55]MRATES!#REF!</definedName>
    <definedName name="_____________________PPC48" localSheetId="9">[54]MRATES!#REF!</definedName>
    <definedName name="_____________________PPC48" localSheetId="11">[54]MRATES!#REF!</definedName>
    <definedName name="_____________________PPC48" localSheetId="5">[59]MRATES!#REF!</definedName>
    <definedName name="_____________________PPC48">[55]MRATES!#REF!</definedName>
    <definedName name="_____________________PPC49" localSheetId="9">[54]MRATES!#REF!</definedName>
    <definedName name="_____________________PPC49" localSheetId="11">[54]MRATES!#REF!</definedName>
    <definedName name="_____________________PPC49" localSheetId="5">[59]MRATES!#REF!</definedName>
    <definedName name="_____________________PPC49">[55]MRATES!#REF!</definedName>
    <definedName name="_____________________PPC5" localSheetId="9">[54]MRATES!#REF!</definedName>
    <definedName name="_____________________PPC5" localSheetId="11">[54]MRATES!#REF!</definedName>
    <definedName name="_____________________PPC5" localSheetId="5">[59]MRATES!#REF!</definedName>
    <definedName name="_____________________PPC5">[55]MRATES!#REF!</definedName>
    <definedName name="_____________________PPC50" localSheetId="9">[54]MRATES!#REF!</definedName>
    <definedName name="_____________________PPC50" localSheetId="11">[54]MRATES!#REF!</definedName>
    <definedName name="_____________________PPC50" localSheetId="5">[59]MRATES!#REF!</definedName>
    <definedName name="_____________________PPC50">[55]MRATES!#REF!</definedName>
    <definedName name="_____________________PPC51" localSheetId="9">[54]MRATES!#REF!</definedName>
    <definedName name="_____________________PPC51" localSheetId="11">[54]MRATES!#REF!</definedName>
    <definedName name="_____________________PPC51" localSheetId="5">[59]MRATES!#REF!</definedName>
    <definedName name="_____________________PPC51">[55]MRATES!#REF!</definedName>
    <definedName name="_____________________PPC52" localSheetId="9">[54]MRATES!#REF!</definedName>
    <definedName name="_____________________PPC52" localSheetId="11">[54]MRATES!#REF!</definedName>
    <definedName name="_____________________PPC52" localSheetId="5">[59]MRATES!#REF!</definedName>
    <definedName name="_____________________PPC52">[55]MRATES!#REF!</definedName>
    <definedName name="_____________________PPC53" localSheetId="9">[54]MRATES!#REF!</definedName>
    <definedName name="_____________________PPC53" localSheetId="11">[54]MRATES!#REF!</definedName>
    <definedName name="_____________________PPC53" localSheetId="5">[59]MRATES!#REF!</definedName>
    <definedName name="_____________________PPC53">[55]MRATES!#REF!</definedName>
    <definedName name="_____________________PPC54" localSheetId="9">[54]MRATES!#REF!</definedName>
    <definedName name="_____________________PPC54" localSheetId="11">[54]MRATES!#REF!</definedName>
    <definedName name="_____________________PPC54" localSheetId="5">[59]MRATES!#REF!</definedName>
    <definedName name="_____________________PPC54">[55]MRATES!#REF!</definedName>
    <definedName name="_____________________PPC55" localSheetId="9">[54]MRATES!#REF!</definedName>
    <definedName name="_____________________PPC55" localSheetId="11">[54]MRATES!#REF!</definedName>
    <definedName name="_____________________PPC55" localSheetId="5">[59]MRATES!#REF!</definedName>
    <definedName name="_____________________PPC55">[55]MRATES!#REF!</definedName>
    <definedName name="_____________________PPC56" localSheetId="9">[54]MRATES!#REF!</definedName>
    <definedName name="_____________________PPC56" localSheetId="11">[54]MRATES!#REF!</definedName>
    <definedName name="_____________________PPC56" localSheetId="5">[59]MRATES!#REF!</definedName>
    <definedName name="_____________________PPC56">[55]MRATES!#REF!</definedName>
    <definedName name="_____________________PPC57" localSheetId="9">[54]MRATES!#REF!</definedName>
    <definedName name="_____________________PPC57" localSheetId="11">[54]MRATES!#REF!</definedName>
    <definedName name="_____________________PPC57" localSheetId="5">[59]MRATES!#REF!</definedName>
    <definedName name="_____________________PPC57">[55]MRATES!#REF!</definedName>
    <definedName name="_____________________PPC58" localSheetId="9">[54]MRATES!#REF!</definedName>
    <definedName name="_____________________PPC58" localSheetId="11">[54]MRATES!#REF!</definedName>
    <definedName name="_____________________PPC58" localSheetId="5">[59]MRATES!#REF!</definedName>
    <definedName name="_____________________PPC58">[55]MRATES!#REF!</definedName>
    <definedName name="_____________________PPC59" localSheetId="9">[54]MRATES!#REF!</definedName>
    <definedName name="_____________________PPC59" localSheetId="11">[54]MRATES!#REF!</definedName>
    <definedName name="_____________________PPC59" localSheetId="5">[59]MRATES!#REF!</definedName>
    <definedName name="_____________________PPC59">[55]MRATES!#REF!</definedName>
    <definedName name="_____________________PPC6" localSheetId="9">[54]MRATES!#REF!</definedName>
    <definedName name="_____________________PPC6" localSheetId="11">[54]MRATES!#REF!</definedName>
    <definedName name="_____________________PPC6" localSheetId="5">[59]MRATES!#REF!</definedName>
    <definedName name="_____________________PPC6">[55]MRATES!#REF!</definedName>
    <definedName name="_____________________PPC60" localSheetId="9">[54]MRATES!#REF!</definedName>
    <definedName name="_____________________PPC60" localSheetId="11">[54]MRATES!#REF!</definedName>
    <definedName name="_____________________PPC60" localSheetId="5">[59]MRATES!#REF!</definedName>
    <definedName name="_____________________PPC60">[55]MRATES!#REF!</definedName>
    <definedName name="_____________________PPC61" localSheetId="9">[54]MRATES!#REF!</definedName>
    <definedName name="_____________________PPC61" localSheetId="11">[54]MRATES!#REF!</definedName>
    <definedName name="_____________________PPC61" localSheetId="5">[59]MRATES!#REF!</definedName>
    <definedName name="_____________________PPC61">[55]MRATES!#REF!</definedName>
    <definedName name="_____________________PPC62" localSheetId="9">[54]MRATES!#REF!</definedName>
    <definedName name="_____________________PPC62" localSheetId="11">[54]MRATES!#REF!</definedName>
    <definedName name="_____________________PPC62" localSheetId="5">[59]MRATES!#REF!</definedName>
    <definedName name="_____________________PPC62">[55]MRATES!#REF!</definedName>
    <definedName name="_____________________PPC63" localSheetId="9">[54]MRATES!#REF!</definedName>
    <definedName name="_____________________PPC63" localSheetId="11">[54]MRATES!#REF!</definedName>
    <definedName name="_____________________PPC63" localSheetId="5">[59]MRATES!#REF!</definedName>
    <definedName name="_____________________PPC63">[55]MRATES!#REF!</definedName>
    <definedName name="_____________________PPC64" localSheetId="9">[54]MRATES!#REF!</definedName>
    <definedName name="_____________________PPC64" localSheetId="11">[54]MRATES!#REF!</definedName>
    <definedName name="_____________________PPC64" localSheetId="5">[59]MRATES!#REF!</definedName>
    <definedName name="_____________________PPC64">[55]MRATES!#REF!</definedName>
    <definedName name="_____________________PPC65" localSheetId="9">[54]MRATES!#REF!</definedName>
    <definedName name="_____________________PPC65" localSheetId="11">[54]MRATES!#REF!</definedName>
    <definedName name="_____________________PPC65" localSheetId="5">[59]MRATES!#REF!</definedName>
    <definedName name="_____________________PPC65">[55]MRATES!#REF!</definedName>
    <definedName name="_____________________PPC66" localSheetId="9">[54]MRATES!#REF!</definedName>
    <definedName name="_____________________PPC66" localSheetId="11">[54]MRATES!#REF!</definedName>
    <definedName name="_____________________PPC66" localSheetId="5">[59]MRATES!#REF!</definedName>
    <definedName name="_____________________PPC66">[55]MRATES!#REF!</definedName>
    <definedName name="_____________________PPC67" localSheetId="9">[54]MRATES!#REF!</definedName>
    <definedName name="_____________________PPC67" localSheetId="11">[54]MRATES!#REF!</definedName>
    <definedName name="_____________________PPC67" localSheetId="5">[59]MRATES!#REF!</definedName>
    <definedName name="_____________________PPC67">[55]MRATES!#REF!</definedName>
    <definedName name="_____________________PPC68" localSheetId="9">[54]MRATES!#REF!</definedName>
    <definedName name="_____________________PPC68" localSheetId="11">[54]MRATES!#REF!</definedName>
    <definedName name="_____________________PPC68" localSheetId="5">[59]MRATES!#REF!</definedName>
    <definedName name="_____________________PPC68">[55]MRATES!#REF!</definedName>
    <definedName name="_____________________PPC69" localSheetId="9">[54]MRATES!#REF!</definedName>
    <definedName name="_____________________PPC69" localSheetId="11">[54]MRATES!#REF!</definedName>
    <definedName name="_____________________PPC69" localSheetId="5">[59]MRATES!#REF!</definedName>
    <definedName name="_____________________PPC69">[55]MRATES!#REF!</definedName>
    <definedName name="_____________________PPC7" localSheetId="9">[54]MRATES!#REF!</definedName>
    <definedName name="_____________________PPC7" localSheetId="11">[54]MRATES!#REF!</definedName>
    <definedName name="_____________________PPC7" localSheetId="5">[59]MRATES!#REF!</definedName>
    <definedName name="_____________________PPC7">[55]MRATES!#REF!</definedName>
    <definedName name="_____________________PPC70" localSheetId="9">[54]MRATES!#REF!</definedName>
    <definedName name="_____________________PPC70" localSheetId="11">[54]MRATES!#REF!</definedName>
    <definedName name="_____________________PPC70" localSheetId="5">[59]MRATES!#REF!</definedName>
    <definedName name="_____________________PPC70">[55]MRATES!#REF!</definedName>
    <definedName name="_____________________PPC71" localSheetId="9">[54]MRATES!#REF!</definedName>
    <definedName name="_____________________PPC71" localSheetId="11">[54]MRATES!#REF!</definedName>
    <definedName name="_____________________PPC71" localSheetId="5">[59]MRATES!#REF!</definedName>
    <definedName name="_____________________PPC71">[55]MRATES!#REF!</definedName>
    <definedName name="_____________________PPC72" localSheetId="9">[54]MRATES!#REF!</definedName>
    <definedName name="_____________________PPC72" localSheetId="11">[54]MRATES!#REF!</definedName>
    <definedName name="_____________________PPC72" localSheetId="5">[59]MRATES!#REF!</definedName>
    <definedName name="_____________________PPC72">[55]MRATES!#REF!</definedName>
    <definedName name="_____________________PPC73" localSheetId="9">[54]MRATES!#REF!</definedName>
    <definedName name="_____________________PPC73" localSheetId="11">[54]MRATES!#REF!</definedName>
    <definedName name="_____________________PPC73" localSheetId="5">[59]MRATES!#REF!</definedName>
    <definedName name="_____________________PPC73">[55]MRATES!#REF!</definedName>
    <definedName name="_____________________PPC74" localSheetId="9">[54]MRATES!#REF!</definedName>
    <definedName name="_____________________PPC74" localSheetId="11">[54]MRATES!#REF!</definedName>
    <definedName name="_____________________PPC74" localSheetId="5">[59]MRATES!#REF!</definedName>
    <definedName name="_____________________PPC74">[55]MRATES!#REF!</definedName>
    <definedName name="_____________________PPC75" localSheetId="9">[54]MRATES!#REF!</definedName>
    <definedName name="_____________________PPC75" localSheetId="11">[54]MRATES!#REF!</definedName>
    <definedName name="_____________________PPC75" localSheetId="5">[59]MRATES!#REF!</definedName>
    <definedName name="_____________________PPC75">[55]MRATES!#REF!</definedName>
    <definedName name="_____________________PPC76" localSheetId="9">[54]MRATES!#REF!</definedName>
    <definedName name="_____________________PPC76" localSheetId="11">[54]MRATES!#REF!</definedName>
    <definedName name="_____________________PPC76" localSheetId="5">[59]MRATES!#REF!</definedName>
    <definedName name="_____________________PPC76">[55]MRATES!#REF!</definedName>
    <definedName name="_____________________PPC77" localSheetId="9">[54]MRATES!#REF!</definedName>
    <definedName name="_____________________PPC77" localSheetId="11">[54]MRATES!#REF!</definedName>
    <definedName name="_____________________PPC77" localSheetId="5">[59]MRATES!#REF!</definedName>
    <definedName name="_____________________PPC77">[55]MRATES!#REF!</definedName>
    <definedName name="_____________________PPC78" localSheetId="9">[54]MRATES!#REF!</definedName>
    <definedName name="_____________________PPC78" localSheetId="11">[54]MRATES!#REF!</definedName>
    <definedName name="_____________________PPC78" localSheetId="5">[59]MRATES!#REF!</definedName>
    <definedName name="_____________________PPC78">[55]MRATES!#REF!</definedName>
    <definedName name="_____________________PPC79" localSheetId="9">[54]MRATES!#REF!</definedName>
    <definedName name="_____________________PPC79" localSheetId="11">[54]MRATES!#REF!</definedName>
    <definedName name="_____________________PPC79" localSheetId="5">[59]MRATES!#REF!</definedName>
    <definedName name="_____________________PPC79">[55]MRATES!#REF!</definedName>
    <definedName name="_____________________PPC8" localSheetId="9">[54]MRATES!#REF!</definedName>
    <definedName name="_____________________PPC8" localSheetId="11">[54]MRATES!#REF!</definedName>
    <definedName name="_____________________PPC8" localSheetId="5">[59]MRATES!#REF!</definedName>
    <definedName name="_____________________PPC8">[55]MRATES!#REF!</definedName>
    <definedName name="_____________________PPC80" localSheetId="9">[54]MRATES!#REF!</definedName>
    <definedName name="_____________________PPC80" localSheetId="11">[54]MRATES!#REF!</definedName>
    <definedName name="_____________________PPC80" localSheetId="5">[59]MRATES!#REF!</definedName>
    <definedName name="_____________________PPC80">[55]MRATES!#REF!</definedName>
    <definedName name="_____________________PPC81" localSheetId="9">[54]MRATES!#REF!</definedName>
    <definedName name="_____________________PPC81" localSheetId="11">[54]MRATES!#REF!</definedName>
    <definedName name="_____________________PPC81" localSheetId="5">[59]MRATES!#REF!</definedName>
    <definedName name="_____________________PPC81">[55]MRATES!#REF!</definedName>
    <definedName name="_____________________PPC82" localSheetId="9">[54]MRATES!#REF!</definedName>
    <definedName name="_____________________PPC82" localSheetId="11">[54]MRATES!#REF!</definedName>
    <definedName name="_____________________PPC82" localSheetId="5">[59]MRATES!#REF!</definedName>
    <definedName name="_____________________PPC82">[55]MRATES!#REF!</definedName>
    <definedName name="_____________________PPC83" localSheetId="9">[54]MRATES!#REF!</definedName>
    <definedName name="_____________________PPC83" localSheetId="11">[54]MRATES!#REF!</definedName>
    <definedName name="_____________________PPC83" localSheetId="5">[59]MRATES!#REF!</definedName>
    <definedName name="_____________________PPC83">[55]MRATES!#REF!</definedName>
    <definedName name="_____________________PPC84" localSheetId="9">[54]MRATES!#REF!</definedName>
    <definedName name="_____________________PPC84" localSheetId="11">[54]MRATES!#REF!</definedName>
    <definedName name="_____________________PPC84" localSheetId="5">[59]MRATES!#REF!</definedName>
    <definedName name="_____________________PPC84">[55]MRATES!#REF!</definedName>
    <definedName name="_____________________PPC85" localSheetId="9">[54]MRATES!#REF!</definedName>
    <definedName name="_____________________PPC85" localSheetId="11">[54]MRATES!#REF!</definedName>
    <definedName name="_____________________PPC85" localSheetId="5">[59]MRATES!#REF!</definedName>
    <definedName name="_____________________PPC85">[55]MRATES!#REF!</definedName>
    <definedName name="_____________________PPC86" localSheetId="9">[54]MRATES!#REF!</definedName>
    <definedName name="_____________________PPC86" localSheetId="11">[54]MRATES!#REF!</definedName>
    <definedName name="_____________________PPC86" localSheetId="5">[59]MRATES!#REF!</definedName>
    <definedName name="_____________________PPC86">[55]MRATES!#REF!</definedName>
    <definedName name="_____________________PPC87" localSheetId="9">[54]MRATES!#REF!</definedName>
    <definedName name="_____________________PPC87" localSheetId="11">[54]MRATES!#REF!</definedName>
    <definedName name="_____________________PPC87" localSheetId="5">[59]MRATES!#REF!</definedName>
    <definedName name="_____________________PPC87">[55]MRATES!#REF!</definedName>
    <definedName name="_____________________PPC88" localSheetId="9">[54]MRATES!#REF!</definedName>
    <definedName name="_____________________PPC88" localSheetId="11">[54]MRATES!#REF!</definedName>
    <definedName name="_____________________PPC88" localSheetId="5">[59]MRATES!#REF!</definedName>
    <definedName name="_____________________PPC88">[55]MRATES!#REF!</definedName>
    <definedName name="_____________________PPC89" localSheetId="9">[54]MRATES!#REF!</definedName>
    <definedName name="_____________________PPC89" localSheetId="11">[54]MRATES!#REF!</definedName>
    <definedName name="_____________________PPC89" localSheetId="5">[59]MRATES!#REF!</definedName>
    <definedName name="_____________________PPC89">[55]MRATES!#REF!</definedName>
    <definedName name="_____________________PPC9" localSheetId="9">[54]MRATES!#REF!</definedName>
    <definedName name="_____________________PPC9" localSheetId="11">[54]MRATES!#REF!</definedName>
    <definedName name="_____________________PPC9" localSheetId="5">[48]MRATES!#REF!</definedName>
    <definedName name="_____________________PPC9">[55]MRATES!#REF!</definedName>
    <definedName name="_____________________PPC90" localSheetId="9">[54]MRATES!#REF!</definedName>
    <definedName name="_____________________PPC90" localSheetId="11">[54]MRATES!#REF!</definedName>
    <definedName name="_____________________PPC90" localSheetId="5">[48]MRATES!#REF!</definedName>
    <definedName name="_____________________PPC90">[55]MRATES!#REF!</definedName>
    <definedName name="_____________________PPC91" localSheetId="9">[54]MRATES!#REF!</definedName>
    <definedName name="_____________________PPC91" localSheetId="11">[54]MRATES!#REF!</definedName>
    <definedName name="_____________________PPC91" localSheetId="5">[59]MRATES!#REF!</definedName>
    <definedName name="_____________________PPC91">[55]MRATES!#REF!</definedName>
    <definedName name="_____________________PPC92" localSheetId="9">[54]MRATES!#REF!</definedName>
    <definedName name="_____________________PPC92" localSheetId="11">[54]MRATES!#REF!</definedName>
    <definedName name="_____________________PPC92" localSheetId="5">[59]MRATES!#REF!</definedName>
    <definedName name="_____________________PPC92">[55]MRATES!#REF!</definedName>
    <definedName name="_____________________PPC93" localSheetId="9">[54]MRATES!#REF!</definedName>
    <definedName name="_____________________PPC93" localSheetId="11">[54]MRATES!#REF!</definedName>
    <definedName name="_____________________PPC93" localSheetId="5">[59]MRATES!#REF!</definedName>
    <definedName name="_____________________PPC93">[55]MRATES!#REF!</definedName>
    <definedName name="_____________________PPC94" localSheetId="9">[54]MRATES!#REF!</definedName>
    <definedName name="_____________________PPC94" localSheetId="11">[54]MRATES!#REF!</definedName>
    <definedName name="_____________________PPC94" localSheetId="5">[59]MRATES!#REF!</definedName>
    <definedName name="_____________________PPC94">[55]MRATES!#REF!</definedName>
    <definedName name="_____________________PPC95" localSheetId="9">[54]MRATES!#REF!</definedName>
    <definedName name="_____________________PPC95" localSheetId="11">[54]MRATES!#REF!</definedName>
    <definedName name="_____________________PPC95" localSheetId="5">[59]MRATES!#REF!</definedName>
    <definedName name="_____________________PPC95">[55]MRATES!#REF!</definedName>
    <definedName name="_____________________PPD114" localSheetId="9">[54]MRATES!#REF!</definedName>
    <definedName name="_____________________PPD114" localSheetId="11">[54]MRATES!#REF!</definedName>
    <definedName name="_____________________PPD114" localSheetId="5">[59]MRATES!#REF!</definedName>
    <definedName name="_____________________PPD114">[55]MRATES!#REF!</definedName>
    <definedName name="_____________________PPD89" localSheetId="9">[54]MRATES!#REF!</definedName>
    <definedName name="_____________________PPD89" localSheetId="11">[54]MRATES!#REF!</definedName>
    <definedName name="_____________________PPD89" localSheetId="5">[59]MRATES!#REF!</definedName>
    <definedName name="_____________________PPD89">[55]MRATES!#REF!</definedName>
    <definedName name="_____________________pv2">#REF!</definedName>
    <definedName name="_____________________QS25" localSheetId="9">[38]MRATES!$G$17</definedName>
    <definedName name="_____________________QS25" localSheetId="11">[38]MRATES!$G$17</definedName>
    <definedName name="_____________________QS25" localSheetId="5">[39]MRATES!$G$17</definedName>
    <definedName name="_____________________QS25">[39]MRATES!$G$17</definedName>
    <definedName name="_____________________QS40" localSheetId="9">[38]MRATES!$G$18</definedName>
    <definedName name="_____________________QS40" localSheetId="11">[38]MRATES!$G$18</definedName>
    <definedName name="_____________________QS40" localSheetId="5">[39]MRATES!$G$18</definedName>
    <definedName name="_____________________QS40">[39]MRATES!$G$18</definedName>
    <definedName name="_____________________RMR1">#N/A</definedName>
    <definedName name="_____________________rr3">[24]v!$A$2:$E$51</definedName>
    <definedName name="_____________________rrr1">[24]r!$B$1:$I$145</definedName>
    <definedName name="_____________________SD1">#REF!</definedName>
    <definedName name="_____________________SD10">#REF!</definedName>
    <definedName name="_____________________SD100">#REF!</definedName>
    <definedName name="_____________________SD101">#REF!</definedName>
    <definedName name="_____________________SD102">#REF!</definedName>
    <definedName name="_____________________SD103">#REF!</definedName>
    <definedName name="_____________________SD104">#REF!</definedName>
    <definedName name="_____________________SD105">#REF!</definedName>
    <definedName name="_____________________SD106">#REF!</definedName>
    <definedName name="_____________________SD107">#REF!</definedName>
    <definedName name="_____________________SD108">#REF!</definedName>
    <definedName name="_____________________SD109">#REF!</definedName>
    <definedName name="_____________________SD11">#REF!</definedName>
    <definedName name="_____________________SD110">#REF!</definedName>
    <definedName name="_____________________SD111">#REF!</definedName>
    <definedName name="_____________________SD112">#REF!</definedName>
    <definedName name="_____________________SD113">#REF!</definedName>
    <definedName name="_____________________SD114">#REF!</definedName>
    <definedName name="_____________________SD115">#REF!</definedName>
    <definedName name="_____________________SD116">#REF!</definedName>
    <definedName name="_____________________SD117">#REF!</definedName>
    <definedName name="_____________________SD118">#REF!</definedName>
    <definedName name="_____________________SD119">#REF!</definedName>
    <definedName name="_____________________SD12">#REF!</definedName>
    <definedName name="_____________________SD120">#REF!</definedName>
    <definedName name="_____________________SD121">#REF!</definedName>
    <definedName name="_____________________SD122">#REF!</definedName>
    <definedName name="_____________________SD123">#REF!</definedName>
    <definedName name="_____________________SD124">#REF!</definedName>
    <definedName name="_____________________SD125">#REF!</definedName>
    <definedName name="_____________________SD126">#REF!</definedName>
    <definedName name="_____________________SD127">#REF!</definedName>
    <definedName name="_____________________SD128">#REF!</definedName>
    <definedName name="_____________________SD129">#REF!</definedName>
    <definedName name="_____________________SD13">#REF!</definedName>
    <definedName name="_____________________SD130">#REF!</definedName>
    <definedName name="_____________________SD131">#REF!</definedName>
    <definedName name="_____________________SD132">#REF!</definedName>
    <definedName name="_____________________SD133">#REF!</definedName>
    <definedName name="_____________________SD134">#REF!</definedName>
    <definedName name="_____________________SD135">#REF!</definedName>
    <definedName name="_____________________SD136">#REF!</definedName>
    <definedName name="_____________________SD137">#REF!</definedName>
    <definedName name="_____________________SD138">#REF!</definedName>
    <definedName name="_____________________SD139">#REF!</definedName>
    <definedName name="_____________________SD14">#REF!</definedName>
    <definedName name="_____________________SD140">#REF!</definedName>
    <definedName name="_____________________SD141">#REF!</definedName>
    <definedName name="_____________________SD142">#REF!</definedName>
    <definedName name="_____________________SD143">#REF!</definedName>
    <definedName name="_____________________SD144">#REF!</definedName>
    <definedName name="_____________________SD145">#REF!</definedName>
    <definedName name="_____________________SD146">#REF!</definedName>
    <definedName name="_____________________SD147">#REF!</definedName>
    <definedName name="_____________________SD148">#REF!</definedName>
    <definedName name="_____________________SD149">#REF!</definedName>
    <definedName name="_____________________SD15">#REF!</definedName>
    <definedName name="_____________________SD150">#REF!</definedName>
    <definedName name="_____________________SD16">#REF!</definedName>
    <definedName name="_____________________SD17">#REF!</definedName>
    <definedName name="_____________________SD18">#REF!</definedName>
    <definedName name="_____________________SD19">#REF!</definedName>
    <definedName name="_____________________SD2">#REF!</definedName>
    <definedName name="_____________________SD20">#REF!</definedName>
    <definedName name="_____________________SD21">#REF!</definedName>
    <definedName name="_____________________SD22">#REF!</definedName>
    <definedName name="_____________________SD23">#REF!</definedName>
    <definedName name="_____________________SD24">#REF!</definedName>
    <definedName name="_____________________SD25">#REF!</definedName>
    <definedName name="_____________________SD250">#REF!</definedName>
    <definedName name="_____________________SD26">#REF!</definedName>
    <definedName name="_____________________SD27">#REF!</definedName>
    <definedName name="_____________________SD28">#REF!</definedName>
    <definedName name="_____________________SD29">#REF!</definedName>
    <definedName name="_____________________SD3">#REF!</definedName>
    <definedName name="_____________________SD30">#REF!</definedName>
    <definedName name="_____________________SD31">#REF!</definedName>
    <definedName name="_____________________SD32">#REF!</definedName>
    <definedName name="_____________________SD33">#REF!</definedName>
    <definedName name="_____________________SD34">#REF!</definedName>
    <definedName name="_____________________SD35">#REF!</definedName>
    <definedName name="_____________________SD36">#REF!</definedName>
    <definedName name="_____________________SD37">#REF!</definedName>
    <definedName name="_____________________SD38">#REF!</definedName>
    <definedName name="_____________________SD39">#REF!</definedName>
    <definedName name="_____________________SD4">#REF!</definedName>
    <definedName name="_____________________SD40">#REF!</definedName>
    <definedName name="_____________________SD41">#REF!</definedName>
    <definedName name="_____________________SD42">#REF!</definedName>
    <definedName name="_____________________SD43">#REF!</definedName>
    <definedName name="_____________________SD44">#REF!</definedName>
    <definedName name="_____________________SD45">#REF!</definedName>
    <definedName name="_____________________SD46">#REF!</definedName>
    <definedName name="_____________________SD47">#REF!</definedName>
    <definedName name="_____________________SD48">#REF!</definedName>
    <definedName name="_____________________SD49">#REF!</definedName>
    <definedName name="_____________________SD5">#REF!</definedName>
    <definedName name="_____________________SD50">#REF!</definedName>
    <definedName name="_____________________SD500">#REF!</definedName>
    <definedName name="_____________________SD51">#REF!</definedName>
    <definedName name="_____________________SD52">#REF!</definedName>
    <definedName name="_____________________SD53">#REF!</definedName>
    <definedName name="_____________________SD54">#REF!</definedName>
    <definedName name="_____________________SD55">#REF!</definedName>
    <definedName name="_____________________SD56">#REF!</definedName>
    <definedName name="_____________________SD57">#REF!</definedName>
    <definedName name="_____________________SD58">#REF!</definedName>
    <definedName name="_____________________SD59">#REF!</definedName>
    <definedName name="_____________________SD6">#REF!</definedName>
    <definedName name="_____________________SD60">#REF!</definedName>
    <definedName name="_____________________SD61">#REF!</definedName>
    <definedName name="_____________________SD62">#REF!</definedName>
    <definedName name="_____________________SD63">#REF!</definedName>
    <definedName name="_____________________SD64">#REF!</definedName>
    <definedName name="_____________________SD65">#REF!</definedName>
    <definedName name="_____________________SD66">#REF!</definedName>
    <definedName name="_____________________SD67">#REF!</definedName>
    <definedName name="_____________________SD68">#REF!</definedName>
    <definedName name="_____________________SD69">#REF!</definedName>
    <definedName name="_____________________SD7">#REF!</definedName>
    <definedName name="_____________________SD70">#REF!</definedName>
    <definedName name="_____________________SD71">#REF!</definedName>
    <definedName name="_____________________SD72">#REF!</definedName>
    <definedName name="_____________________SD73">#REF!</definedName>
    <definedName name="_____________________SD74">#REF!</definedName>
    <definedName name="_____________________SD75">#REF!</definedName>
    <definedName name="_____________________SD76">#REF!</definedName>
    <definedName name="_____________________SD77">#REF!</definedName>
    <definedName name="_____________________SD78">#REF!</definedName>
    <definedName name="_____________________SD79">#REF!</definedName>
    <definedName name="_____________________SD8">#REF!</definedName>
    <definedName name="_____________________SD80">#REF!</definedName>
    <definedName name="_____________________SD81">#REF!</definedName>
    <definedName name="_____________________SD82">#REF!</definedName>
    <definedName name="_____________________SD83">#REF!</definedName>
    <definedName name="_____________________SD84">#REF!</definedName>
    <definedName name="_____________________SD85">#REF!</definedName>
    <definedName name="_____________________SD86">#REF!</definedName>
    <definedName name="_____________________SD87">#REF!</definedName>
    <definedName name="_____________________SD88">#REF!</definedName>
    <definedName name="_____________________SD89">#REF!</definedName>
    <definedName name="_____________________SD9">#REF!</definedName>
    <definedName name="_____________________SD90">#REF!</definedName>
    <definedName name="_____________________SD91">#REF!</definedName>
    <definedName name="_____________________SD92">#REF!</definedName>
    <definedName name="_____________________SD93">#REF!</definedName>
    <definedName name="_____________________SD94">#REF!</definedName>
    <definedName name="_____________________SD95">#REF!</definedName>
    <definedName name="_____________________SD96">#REF!</definedName>
    <definedName name="_____________________SD97">#REF!</definedName>
    <definedName name="_____________________SD98">#REF!</definedName>
    <definedName name="_____________________SD99">#REF!</definedName>
    <definedName name="_____________________SO016">#REF!</definedName>
    <definedName name="_____________________SP001">#REF!</definedName>
    <definedName name="_____________________SP002">#REF!</definedName>
    <definedName name="_____________________SP003">#REF!</definedName>
    <definedName name="_____________________SP004">#REF!</definedName>
    <definedName name="_____________________SP005" localSheetId="9">'[56]MRMECADAMoad data'!#REF!</definedName>
    <definedName name="_____________________SP005" localSheetId="11">'[56]MRMECADAMoad data'!#REF!</definedName>
    <definedName name="_____________________SP005" localSheetId="5">'[57]MRMECADAMoad data'!#REF!</definedName>
    <definedName name="_____________________SP005">'[57]MRMECADAMoad data'!#REF!</definedName>
    <definedName name="_____________________SP006">#REF!</definedName>
    <definedName name="_____________________SP007">#REF!</definedName>
    <definedName name="_____________________SP008" localSheetId="9">'[26]MRoad data'!#REF!</definedName>
    <definedName name="_____________________SP008" localSheetId="11">'[26]MRoad data'!#REF!</definedName>
    <definedName name="_____________________SP008" localSheetId="5">'[27]MRoad data'!#REF!</definedName>
    <definedName name="_____________________SP008">'[27]MRoad data'!#REF!</definedName>
    <definedName name="_____________________SP009" localSheetId="9">'[26]MRoad data'!#REF!</definedName>
    <definedName name="_____________________SP009" localSheetId="11">'[26]MRoad data'!#REF!</definedName>
    <definedName name="_____________________SP009" localSheetId="5">'[27]MRoad data'!#REF!</definedName>
    <definedName name="_____________________SP009">'[27]MRoad data'!#REF!</definedName>
    <definedName name="_____________________SP010" localSheetId="9">'[26]MRoad data'!#REF!</definedName>
    <definedName name="_____________________SP010" localSheetId="11">'[26]MRoad data'!#REF!</definedName>
    <definedName name="_____________________SP010" localSheetId="5">'[27]MRoad data'!#REF!</definedName>
    <definedName name="_____________________SP010">'[27]MRoad data'!#REF!</definedName>
    <definedName name="_____________________SP011" localSheetId="9">'[26]MRoad data'!#REF!</definedName>
    <definedName name="_____________________SP011" localSheetId="11">'[26]MRoad data'!#REF!</definedName>
    <definedName name="_____________________SP011" localSheetId="5">'[27]MRoad data'!#REF!</definedName>
    <definedName name="_____________________SP011">'[27]MRoad data'!#REF!</definedName>
    <definedName name="_____________________SP012" localSheetId="9">'[26]MRoad data'!#REF!</definedName>
    <definedName name="_____________________SP012" localSheetId="11">'[26]MRoad data'!#REF!</definedName>
    <definedName name="_____________________SP012" localSheetId="5">'[27]MRoad data'!#REF!</definedName>
    <definedName name="_____________________SP012">'[27]MRoad data'!#REF!</definedName>
    <definedName name="_____________________SP013" localSheetId="9">'[26]MRoad data'!#REF!</definedName>
    <definedName name="_____________________SP013" localSheetId="11">'[26]MRoad data'!#REF!</definedName>
    <definedName name="_____________________SP013" localSheetId="5">'[27]MRoad data'!#REF!</definedName>
    <definedName name="_____________________SP013">'[27]MRoad data'!#REF!</definedName>
    <definedName name="_____________________SP014" localSheetId="9">'[26]MRoad data'!#REF!</definedName>
    <definedName name="_____________________SP014" localSheetId="11">'[26]MRoad data'!#REF!</definedName>
    <definedName name="_____________________SP014" localSheetId="5">'[27]MRoad data'!#REF!</definedName>
    <definedName name="_____________________SP014">'[27]MRoad data'!#REF!</definedName>
    <definedName name="_____________________SP015" localSheetId="9">'[26]MRoad data'!#REF!</definedName>
    <definedName name="_____________________SP015" localSheetId="11">'[26]MRoad data'!#REF!</definedName>
    <definedName name="_____________________SP015" localSheetId="5">'[27]MRoad data'!#REF!</definedName>
    <definedName name="_____________________SP015">'[27]MRoad data'!#REF!</definedName>
    <definedName name="_____________________SP016">#REF!</definedName>
    <definedName name="_____________________SP017">#REF!</definedName>
    <definedName name="_____________________SP018" localSheetId="9">'[26]MRoad data'!#REF!</definedName>
    <definedName name="_____________________SP018" localSheetId="11">'[26]MRoad data'!#REF!</definedName>
    <definedName name="_____________________SP018" localSheetId="5">'[27]MRoad data'!#REF!</definedName>
    <definedName name="_____________________SP018">'[27]MRoad data'!#REF!</definedName>
    <definedName name="_____________________SP019">#REF!</definedName>
    <definedName name="_____________________SP020">#REF!</definedName>
    <definedName name="_____________________SP021">#REF!</definedName>
    <definedName name="_____________________SP022" localSheetId="9">'[26]MRoad data'!#REF!</definedName>
    <definedName name="_____________________SP022" localSheetId="11">'[26]MRoad data'!#REF!</definedName>
    <definedName name="_____________________SP022" localSheetId="5">'[27]MRoad data'!#REF!</definedName>
    <definedName name="_____________________SP022">'[27]MRoad data'!#REF!</definedName>
    <definedName name="_____________________SP023" localSheetId="9">'[26]MRoad data'!#REF!</definedName>
    <definedName name="_____________________SP023" localSheetId="11">'[26]MRoad data'!#REF!</definedName>
    <definedName name="_____________________SP023" localSheetId="5">'[27]MRoad data'!#REF!</definedName>
    <definedName name="_____________________SP023">'[27]MRoad data'!#REF!</definedName>
    <definedName name="_____________________SP024">#REF!</definedName>
    <definedName name="_____________________SP025">#REF!</definedName>
    <definedName name="_____________________SP026">#REF!</definedName>
    <definedName name="_____________________SP027">#REF!</definedName>
    <definedName name="_____________________SP028" localSheetId="9">'[26]MRoad data'!#REF!</definedName>
    <definedName name="_____________________SP028" localSheetId="11">'[26]MRoad data'!#REF!</definedName>
    <definedName name="_____________________SP028" localSheetId="5">'[27]MRoad data'!#REF!</definedName>
    <definedName name="_____________________SP028">'[27]MRoad data'!#REF!</definedName>
    <definedName name="_____________________SP029" localSheetId="9">'[26]MRoad data'!#REF!</definedName>
    <definedName name="_____________________SP029" localSheetId="11">'[26]MRoad data'!#REF!</definedName>
    <definedName name="_____________________SP029" localSheetId="5">'[27]MRoad data'!#REF!</definedName>
    <definedName name="_____________________SP029">'[27]MRoad data'!#REF!</definedName>
    <definedName name="_____________________SP030">#REF!</definedName>
    <definedName name="_____________________SP031">#REF!</definedName>
    <definedName name="_____________________SP032">#REF!</definedName>
    <definedName name="_____________________SP033">#REF!</definedName>
    <definedName name="_____________________SP034">#REF!</definedName>
    <definedName name="_____________________SP035">#REF!</definedName>
    <definedName name="_____________________SP036">#REF!</definedName>
    <definedName name="_____________________SP037">#REF!</definedName>
    <definedName name="_____________________SP038">#REF!</definedName>
    <definedName name="_____________________SP039">#REF!</definedName>
    <definedName name="_____________________SP040">#REF!</definedName>
    <definedName name="_____________________SP041">#REF!</definedName>
    <definedName name="_____________________SP042">#REF!</definedName>
    <definedName name="_____________________SP043">#REF!</definedName>
    <definedName name="_____________________SP044">#REF!</definedName>
    <definedName name="_____________________SP045">#REF!</definedName>
    <definedName name="_____________________SP046">#REF!</definedName>
    <definedName name="_____________________SP047">#REF!</definedName>
    <definedName name="_____________________SP048">#REF!</definedName>
    <definedName name="_____________________SP049">#REF!</definedName>
    <definedName name="_____________________SP050">#REF!</definedName>
    <definedName name="_____________________SP051">#REF!</definedName>
    <definedName name="_____________________SP052">#REF!</definedName>
    <definedName name="_____________________SP053">#REF!</definedName>
    <definedName name="_____________________SP054">#REF!</definedName>
    <definedName name="_____________________SP055">#REF!</definedName>
    <definedName name="_____________________SP056">#REF!</definedName>
    <definedName name="_____________________SP057">#REF!</definedName>
    <definedName name="_____________________SP058">#REF!</definedName>
    <definedName name="_____________________SP059">#REF!</definedName>
    <definedName name="_____________________SP060">#REF!</definedName>
    <definedName name="_____________________SP061">#REF!</definedName>
    <definedName name="_____________________SP062">#REF!</definedName>
    <definedName name="_____________________SP063">#REF!</definedName>
    <definedName name="_____________________SP064" localSheetId="9">'[26]MRoad data'!#REF!</definedName>
    <definedName name="_____________________SP064" localSheetId="11">'[26]MRoad data'!#REF!</definedName>
    <definedName name="_____________________SP064" localSheetId="5">'[27]MRoad data'!#REF!</definedName>
    <definedName name="_____________________SP064">'[27]MRoad data'!#REF!</definedName>
    <definedName name="_____________________SP065">#REF!</definedName>
    <definedName name="_____________________SP066" localSheetId="9">'[26]MRoad data'!#REF!</definedName>
    <definedName name="_____________________SP066" localSheetId="11">'[26]MRoad data'!#REF!</definedName>
    <definedName name="_____________________SP066" localSheetId="5">'[27]MRoad data'!#REF!</definedName>
    <definedName name="_____________________SP066">'[27]MRoad data'!#REF!</definedName>
    <definedName name="_____________________SP067" localSheetId="9">'[26]MRoad data'!#REF!</definedName>
    <definedName name="_____________________SP067" localSheetId="11">'[26]MRoad data'!#REF!</definedName>
    <definedName name="_____________________SP067" localSheetId="5">'[27]MRoad data'!#REF!</definedName>
    <definedName name="_____________________SP067">'[27]MRoad data'!#REF!</definedName>
    <definedName name="_____________________SP068" localSheetId="9">'[26]MRoad data'!#REF!</definedName>
    <definedName name="_____________________SP068" localSheetId="11">'[26]MRoad data'!#REF!</definedName>
    <definedName name="_____________________SP068" localSheetId="5">'[27]MRoad data'!#REF!</definedName>
    <definedName name="_____________________SP068">'[27]MRoad data'!#REF!</definedName>
    <definedName name="_____________________SP069">#REF!</definedName>
    <definedName name="_____________________SP070">#REF!</definedName>
    <definedName name="_____________________sp071">#REF!</definedName>
    <definedName name="_____________________SP072">#REF!</definedName>
    <definedName name="_____________________SP073" localSheetId="9">'[26]MRoad data'!#REF!</definedName>
    <definedName name="_____________________SP073" localSheetId="11">'[26]MRoad data'!#REF!</definedName>
    <definedName name="_____________________SP073" localSheetId="5">'[27]MRoad data'!#REF!</definedName>
    <definedName name="_____________________SP073">'[27]MRoad data'!#REF!</definedName>
    <definedName name="_____________________SP074" localSheetId="9">'[26]MRoad data'!#REF!</definedName>
    <definedName name="_____________________SP074" localSheetId="11">'[26]MRoad data'!#REF!</definedName>
    <definedName name="_____________________SP074" localSheetId="5">'[27]MRoad data'!#REF!</definedName>
    <definedName name="_____________________SP074">'[27]MRoad data'!#REF!</definedName>
    <definedName name="_____________________SP075" localSheetId="9">'[26]MRoad data'!#REF!</definedName>
    <definedName name="_____________________SP075" localSheetId="11">'[26]MRoad data'!#REF!</definedName>
    <definedName name="_____________________SP075" localSheetId="5">'[27]MRoad data'!#REF!</definedName>
    <definedName name="_____________________SP075">'[27]MRoad data'!#REF!</definedName>
    <definedName name="_____________________SP076" localSheetId="9">'[26]MRoad data'!#REF!</definedName>
    <definedName name="_____________________SP076" localSheetId="11">'[26]MRoad data'!#REF!</definedName>
    <definedName name="_____________________SP076" localSheetId="5">'[27]MRoad data'!#REF!</definedName>
    <definedName name="_____________________SP076">'[27]MRoad data'!#REF!</definedName>
    <definedName name="_____________________SP077" localSheetId="9">'[26]MRoad data'!#REF!</definedName>
    <definedName name="_____________________SP077" localSheetId="11">'[26]MRoad data'!#REF!</definedName>
    <definedName name="_____________________SP077" localSheetId="5">'[27]MRoad data'!#REF!</definedName>
    <definedName name="_____________________SP077">'[27]MRoad data'!#REF!</definedName>
    <definedName name="_____________________sp078">#REF!</definedName>
    <definedName name="_____________________SP10">[58]Sheet1!$C$18</definedName>
    <definedName name="_____________________SP16">[58]Sheet1!$C$24</definedName>
    <definedName name="_____________________SP7">[58]Sheet1!$C$15</definedName>
    <definedName name="_____________________SPO79">#REF!</definedName>
    <definedName name="_____________________SS10" localSheetId="9">[54]MRATES!$C$9</definedName>
    <definedName name="_____________________SS10" localSheetId="11">[54]MRATES!$C$9</definedName>
    <definedName name="_____________________SS10" localSheetId="5">[39]MRATES!$J$8</definedName>
    <definedName name="_____________________SS10">[55]MRATES!$C$9</definedName>
    <definedName name="_____________________SS12" localSheetId="9">[54]MRATES!$C$10</definedName>
    <definedName name="_____________________SS12" localSheetId="11">[54]MRATES!$C$10</definedName>
    <definedName name="_____________________SS12" localSheetId="5">[39]MRATES!$J$9</definedName>
    <definedName name="_____________________SS12">[55]MRATES!$C$10</definedName>
    <definedName name="_____________________SS150" localSheetId="9">[38]MRATES!$G$14</definedName>
    <definedName name="_____________________SS150" localSheetId="11">[38]MRATES!$G$14</definedName>
    <definedName name="_____________________SS150" localSheetId="5">[39]MRATES!$G$14</definedName>
    <definedName name="_____________________SS150">[39]MRATES!$G$14</definedName>
    <definedName name="_____________________SS20" localSheetId="9">[54]MRATES!$C$11</definedName>
    <definedName name="_____________________SS20" localSheetId="11">[54]MRATES!$C$11</definedName>
    <definedName name="_____________________SS20" localSheetId="5">[39]MRATES!$J$10</definedName>
    <definedName name="_____________________SS20">[55]MRATES!$C$11</definedName>
    <definedName name="_____________________SS225" localSheetId="9">[54]MRATES!$I$19</definedName>
    <definedName name="_____________________SS225" localSheetId="11">[54]MRATES!$I$19</definedName>
    <definedName name="_____________________SS225" localSheetId="5">[39]MRATES!$G$15</definedName>
    <definedName name="_____________________SS225">[55]MRATES!$I$19</definedName>
    <definedName name="_____________________SS25" localSheetId="9">[54]MRATES!$C$12</definedName>
    <definedName name="_____________________SS25" localSheetId="11">[54]MRATES!$C$12</definedName>
    <definedName name="_____________________SS25" localSheetId="5">[39]MRATES!$J$11</definedName>
    <definedName name="_____________________SS25">[55]MRATES!$C$12</definedName>
    <definedName name="_____________________SS300" localSheetId="9">[38]MRATES!$G$16</definedName>
    <definedName name="_____________________SS300" localSheetId="11">[38]MRATES!$G$16</definedName>
    <definedName name="_____________________SS300" localSheetId="5">[39]MRATES!$G$16</definedName>
    <definedName name="_____________________SS300">[39]MRATES!$G$16</definedName>
    <definedName name="_____________________SS40" localSheetId="9">[54]MRATES!$C$13</definedName>
    <definedName name="_____________________SS40" localSheetId="11">[54]MRATES!$C$13</definedName>
    <definedName name="_____________________SS40" localSheetId="5">[39]MRATES!$J$12</definedName>
    <definedName name="_____________________SS40">[55]MRATES!$C$13</definedName>
    <definedName name="_____________________SS6" localSheetId="9">[54]MRATES!$C$8</definedName>
    <definedName name="_____________________SS6" localSheetId="11">[54]MRATES!$C$8</definedName>
    <definedName name="_____________________SS6" localSheetId="5">[39]MRATES!$J$7</definedName>
    <definedName name="_____________________SS6">[55]MRATES!$C$8</definedName>
    <definedName name="_____________________var1">#REF!</definedName>
    <definedName name="_____________________var4">#REF!</definedName>
    <definedName name="_____________________vat1">#REF!</definedName>
    <definedName name="____________________bla1">[21]leads!$H$7</definedName>
    <definedName name="____________________BSG100">#REF!</definedName>
    <definedName name="____________________BSG150">#REF!</definedName>
    <definedName name="____________________BSG5">#REF!</definedName>
    <definedName name="____________________BSG75">#REF!</definedName>
    <definedName name="____________________BTC1">#REF!</definedName>
    <definedName name="____________________BTC10">#REF!</definedName>
    <definedName name="____________________BTC11">#REF!</definedName>
    <definedName name="____________________BTC12">#REF!</definedName>
    <definedName name="____________________BTC13">#REF!</definedName>
    <definedName name="____________________BTC14">#REF!</definedName>
    <definedName name="____________________BTC15">#REF!</definedName>
    <definedName name="____________________BTC16">#REF!</definedName>
    <definedName name="____________________BTC17">#REF!</definedName>
    <definedName name="____________________BTC18">#REF!</definedName>
    <definedName name="____________________BTC19">#REF!</definedName>
    <definedName name="____________________BTC2">#REF!</definedName>
    <definedName name="____________________BTC20">#REF!</definedName>
    <definedName name="____________________BTC21">#REF!</definedName>
    <definedName name="____________________BTC22">#REF!</definedName>
    <definedName name="____________________BTC23">#REF!</definedName>
    <definedName name="____________________BTC24">#REF!</definedName>
    <definedName name="____________________BTC3">#REF!</definedName>
    <definedName name="____________________BTC4">#REF!</definedName>
    <definedName name="____________________BTC5">#REF!</definedName>
    <definedName name="____________________BTC6">#REF!</definedName>
    <definedName name="____________________BTC7">#REF!</definedName>
    <definedName name="____________________BTC8">#REF!</definedName>
    <definedName name="____________________BTC9">#REF!</definedName>
    <definedName name="____________________BTR1">#REF!</definedName>
    <definedName name="____________________BTR10">#REF!</definedName>
    <definedName name="____________________BTR11">#REF!</definedName>
    <definedName name="____________________BTR12">#REF!</definedName>
    <definedName name="____________________BTR13">#REF!</definedName>
    <definedName name="____________________BTR14">#REF!</definedName>
    <definedName name="____________________BTR15">#REF!</definedName>
    <definedName name="____________________BTR16">#REF!</definedName>
    <definedName name="____________________BTR17">#REF!</definedName>
    <definedName name="____________________BTR18">#REF!</definedName>
    <definedName name="____________________BTR19">#REF!</definedName>
    <definedName name="____________________BTR2">#REF!</definedName>
    <definedName name="____________________BTR20">#REF!</definedName>
    <definedName name="____________________BTR21">#REF!</definedName>
    <definedName name="____________________BTR22">#REF!</definedName>
    <definedName name="____________________BTR23">#REF!</definedName>
    <definedName name="____________________BTR24">#REF!</definedName>
    <definedName name="____________________BTR3">#REF!</definedName>
    <definedName name="____________________BTR4">#REF!</definedName>
    <definedName name="____________________BTR5">#REF!</definedName>
    <definedName name="____________________BTR6">#REF!</definedName>
    <definedName name="____________________BTR7">#REF!</definedName>
    <definedName name="____________________BTR8">#REF!</definedName>
    <definedName name="____________________BTR9">#REF!</definedName>
    <definedName name="____________________BTS1">#REF!</definedName>
    <definedName name="____________________BTS10">#REF!</definedName>
    <definedName name="____________________BTS11">#REF!</definedName>
    <definedName name="____________________BTS12">#REF!</definedName>
    <definedName name="____________________BTS13">#REF!</definedName>
    <definedName name="____________________BTS14">#REF!</definedName>
    <definedName name="____________________BTS15">#REF!</definedName>
    <definedName name="____________________BTS16">#REF!</definedName>
    <definedName name="____________________BTS17">#REF!</definedName>
    <definedName name="____________________BTS18">#REF!</definedName>
    <definedName name="____________________BTS19">#REF!</definedName>
    <definedName name="____________________BTS2">#REF!</definedName>
    <definedName name="____________________BTS20">#REF!</definedName>
    <definedName name="____________________BTS21">#REF!</definedName>
    <definedName name="____________________BTS22">#REF!</definedName>
    <definedName name="____________________BTS23">#REF!</definedName>
    <definedName name="____________________BTS24">#REF!</definedName>
    <definedName name="____________________BTS3">#REF!</definedName>
    <definedName name="____________________BTS4">#REF!</definedName>
    <definedName name="____________________BTS5">#REF!</definedName>
    <definedName name="____________________BTS6">#REF!</definedName>
    <definedName name="____________________BTS7">#REF!</definedName>
    <definedName name="____________________BTS8">#REF!</definedName>
    <definedName name="____________________BTS9">#REF!</definedName>
    <definedName name="____________________can430">40.73</definedName>
    <definedName name="____________________can435">43.3</definedName>
    <definedName name="____________________CCW1">#REF!</definedName>
    <definedName name="____________________CCW2">#REF!</definedName>
    <definedName name="____________________cur1">#REF!</definedName>
    <definedName name="____________________GBS11">#REF!</definedName>
    <definedName name="____________________GBS110">#REF!</definedName>
    <definedName name="____________________GBS111">#REF!</definedName>
    <definedName name="____________________GBS112">#REF!</definedName>
    <definedName name="____________________GBS113">#REF!</definedName>
    <definedName name="____________________GBS114">#REF!</definedName>
    <definedName name="____________________GBS115">#REF!</definedName>
    <definedName name="____________________GBS116">#REF!</definedName>
    <definedName name="____________________GBS117">#REF!</definedName>
    <definedName name="____________________GBS118">#REF!</definedName>
    <definedName name="____________________GBS119">#REF!</definedName>
    <definedName name="____________________GBS12">#REF!</definedName>
    <definedName name="____________________GBS120">#REF!</definedName>
    <definedName name="____________________GBS121">#REF!</definedName>
    <definedName name="____________________GBS122">#REF!</definedName>
    <definedName name="____________________GBS123">#REF!</definedName>
    <definedName name="____________________GBS124">#REF!</definedName>
    <definedName name="____________________GBS13">#REF!</definedName>
    <definedName name="____________________GBS14">#REF!</definedName>
    <definedName name="____________________GBS15">#REF!</definedName>
    <definedName name="____________________GBS16">#REF!</definedName>
    <definedName name="____________________GBS17">#REF!</definedName>
    <definedName name="____________________GBS18">#REF!</definedName>
    <definedName name="____________________GBS19">#REF!</definedName>
    <definedName name="____________________GBS21">#REF!</definedName>
    <definedName name="____________________GBS210">#REF!</definedName>
    <definedName name="____________________GBS211">#REF!</definedName>
    <definedName name="____________________GBS212">#REF!</definedName>
    <definedName name="____________________GBS213">#REF!</definedName>
    <definedName name="____________________GBS214">#REF!</definedName>
    <definedName name="____________________GBS215">#REF!</definedName>
    <definedName name="____________________GBS216">#REF!</definedName>
    <definedName name="____________________GBS217">#REF!</definedName>
    <definedName name="____________________GBS218">#REF!</definedName>
    <definedName name="____________________GBS219">#REF!</definedName>
    <definedName name="____________________GBS22">#REF!</definedName>
    <definedName name="____________________GBS220">#REF!</definedName>
    <definedName name="____________________GBS221">#REF!</definedName>
    <definedName name="____________________GBS222">#REF!</definedName>
    <definedName name="____________________GBS223">#REF!</definedName>
    <definedName name="____________________GBS224">#REF!</definedName>
    <definedName name="____________________GBS23">#REF!</definedName>
    <definedName name="____________________GBS24">#REF!</definedName>
    <definedName name="____________________GBS25">#REF!</definedName>
    <definedName name="____________________GBS26">#REF!</definedName>
    <definedName name="____________________GBS27">#REF!</definedName>
    <definedName name="____________________GBS28">#REF!</definedName>
    <definedName name="____________________GBS29">#REF!</definedName>
    <definedName name="____________________imp1">#REF!</definedName>
    <definedName name="____________________IRC12" localSheetId="9">[54]MRATES!$F$11</definedName>
    <definedName name="____________________IRC12" localSheetId="11">[54]MRATES!$F$11</definedName>
    <definedName name="____________________IRC12" localSheetId="5">[39]MRATES!$M$10</definedName>
    <definedName name="____________________IRC12">[55]MRATES!$F$11</definedName>
    <definedName name="____________________IRC19" localSheetId="9">[54]MRATES!$F$12</definedName>
    <definedName name="____________________IRC19" localSheetId="11">[54]MRATES!$F$12</definedName>
    <definedName name="____________________IRC19" localSheetId="5">[39]MRATES!$M$11</definedName>
    <definedName name="____________________IRC19">[55]MRATES!$F$12</definedName>
    <definedName name="____________________IRC25" localSheetId="9">[54]MRATES!$F$13</definedName>
    <definedName name="____________________IRC25" localSheetId="11">[54]MRATES!$F$13</definedName>
    <definedName name="____________________IRC25" localSheetId="5">[39]MRATES!$M$12</definedName>
    <definedName name="____________________IRC25">[55]MRATES!$F$13</definedName>
    <definedName name="____________________IRC40" localSheetId="9">[54]MRATES!$F$14</definedName>
    <definedName name="____________________IRC40" localSheetId="11">[54]MRATES!$F$14</definedName>
    <definedName name="____________________IRC40" localSheetId="5">[39]MRATES!$M$13</definedName>
    <definedName name="____________________IRC40">[55]MRATES!$F$14</definedName>
    <definedName name="____________________IRC5" localSheetId="9">[54]MRATES!$F$9</definedName>
    <definedName name="____________________IRC5" localSheetId="11">[54]MRATES!$F$9</definedName>
    <definedName name="____________________IRC5" localSheetId="5">[39]MRATES!$M$8</definedName>
    <definedName name="____________________IRC5">[55]MRATES!$F$9</definedName>
    <definedName name="____________________IRC50" localSheetId="9">[38]MRATES!$M$14</definedName>
    <definedName name="____________________IRC50" localSheetId="11">[38]MRATES!$M$14</definedName>
    <definedName name="____________________IRC50" localSheetId="5">[39]MRATES!$M$14</definedName>
    <definedName name="____________________IRC50">[39]MRATES!$M$14</definedName>
    <definedName name="____________________IRC60" localSheetId="9">[38]MRATES!$M$15</definedName>
    <definedName name="____________________IRC60" localSheetId="11">[38]MRATES!$M$15</definedName>
    <definedName name="____________________IRC60" localSheetId="5">[39]MRATES!$M$15</definedName>
    <definedName name="____________________IRC60">[39]MRATES!$M$15</definedName>
    <definedName name="____________________IRC9" localSheetId="9">[54]MRATES!$F$10</definedName>
    <definedName name="____________________IRC9" localSheetId="11">[54]MRATES!$F$10</definedName>
    <definedName name="____________________IRC9" localSheetId="5">[39]MRATES!$M$9</definedName>
    <definedName name="____________________IRC9">[55]MRATES!$F$10</definedName>
    <definedName name="____________________knr2">#REF!</definedName>
    <definedName name="____________________l1">#REF!</definedName>
    <definedName name="____________________l12">#REF!</definedName>
    <definedName name="____________________l2">#REF!</definedName>
    <definedName name="____________________l3">#REF!</definedName>
    <definedName name="____________________l4">[22]Sheet1!$W$2:$Y$103</definedName>
    <definedName name="____________________l5">#REF!</definedName>
    <definedName name="____________________l6">#REF!</definedName>
    <definedName name="____________________l7">[23]r!$F$4</definedName>
    <definedName name="____________________l8">#REF!</definedName>
    <definedName name="____________________l9">#REF!</definedName>
    <definedName name="____________________LJ6">#REF!</definedName>
    <definedName name="____________________lj600">#REF!</definedName>
    <definedName name="____________________lj900">#REF!</definedName>
    <definedName name="____________________LL3">#REF!</definedName>
    <definedName name="____________________LSO24">#REF!</definedName>
    <definedName name="____________________MA1">#REF!</definedName>
    <definedName name="____________________MA2">#REF!</definedName>
    <definedName name="____________________Met22">#REF!</definedName>
    <definedName name="____________________Met45">#REF!</definedName>
    <definedName name="____________________MEt55">#REF!</definedName>
    <definedName name="____________________Met63">#REF!</definedName>
    <definedName name="____________________ML21">#REF!</definedName>
    <definedName name="____________________ML210">#REF!</definedName>
    <definedName name="____________________ML211">#REF!</definedName>
    <definedName name="____________________ML212">#REF!</definedName>
    <definedName name="____________________ML213">#REF!</definedName>
    <definedName name="____________________ML214">#REF!</definedName>
    <definedName name="____________________ML215">#REF!</definedName>
    <definedName name="____________________ML216">#REF!</definedName>
    <definedName name="____________________ML217">#REF!</definedName>
    <definedName name="____________________ML218">#REF!</definedName>
    <definedName name="____________________ML219">#REF!</definedName>
    <definedName name="____________________ML22">#REF!</definedName>
    <definedName name="____________________ML220">#REF!</definedName>
    <definedName name="____________________ML221">#REF!</definedName>
    <definedName name="____________________ML222">#REF!</definedName>
    <definedName name="____________________ML223">#REF!</definedName>
    <definedName name="____________________ML224">#REF!</definedName>
    <definedName name="____________________ML23">#REF!</definedName>
    <definedName name="____________________ML24">#REF!</definedName>
    <definedName name="____________________ML25">#REF!</definedName>
    <definedName name="____________________ML26">#REF!</definedName>
    <definedName name="____________________ML27">#REF!</definedName>
    <definedName name="____________________ML28">#REF!</definedName>
    <definedName name="____________________ML29">#REF!</definedName>
    <definedName name="____________________ML31">#REF!</definedName>
    <definedName name="____________________ML310">#REF!</definedName>
    <definedName name="____________________ML311">#REF!</definedName>
    <definedName name="____________________ML312">#REF!</definedName>
    <definedName name="____________________ML313">#REF!</definedName>
    <definedName name="____________________ML314">#REF!</definedName>
    <definedName name="____________________ML315">#REF!</definedName>
    <definedName name="____________________ML316">#REF!</definedName>
    <definedName name="____________________ML317">#REF!</definedName>
    <definedName name="____________________ML318">#REF!</definedName>
    <definedName name="____________________ML319">#REF!</definedName>
    <definedName name="____________________ML32">#REF!</definedName>
    <definedName name="____________________ML320">#REF!</definedName>
    <definedName name="____________________ML321">#REF!</definedName>
    <definedName name="____________________ML322">#REF!</definedName>
    <definedName name="____________________ML323">#REF!</definedName>
    <definedName name="____________________ML324">#REF!</definedName>
    <definedName name="____________________ML33">#REF!</definedName>
    <definedName name="____________________ML34">#REF!</definedName>
    <definedName name="____________________ML35">#REF!</definedName>
    <definedName name="____________________ML36">#REF!</definedName>
    <definedName name="____________________ML37">#REF!</definedName>
    <definedName name="____________________ML38">#REF!</definedName>
    <definedName name="____________________ML39">#REF!</definedName>
    <definedName name="____________________ML7">#REF!</definedName>
    <definedName name="____________________ML8">#REF!</definedName>
    <definedName name="____________________ML9">#REF!</definedName>
    <definedName name="____________________mm1">#REF!</definedName>
    <definedName name="____________________mm1000">#REF!</definedName>
    <definedName name="____________________mm11">#REF!</definedName>
    <definedName name="____________________mm111">[23]r!$F$4</definedName>
    <definedName name="____________________mm600">#REF!</definedName>
    <definedName name="____________________mm800">#REF!</definedName>
    <definedName name="____________________MS6" localSheetId="9">[38]MRATES!$P$51</definedName>
    <definedName name="____________________MS6" localSheetId="11">[38]MRATES!$P$51</definedName>
    <definedName name="____________________MS6" localSheetId="5">[39]MRATES!$P$51</definedName>
    <definedName name="____________________MS6">[39]MRATES!$P$51</definedName>
    <definedName name="____________________MT1">#REF!</definedName>
    <definedName name="____________________MT10">#REF!</definedName>
    <definedName name="____________________MT100">#REF!</definedName>
    <definedName name="____________________MT101">#REF!</definedName>
    <definedName name="____________________MT102">#REF!</definedName>
    <definedName name="____________________MT103">#REF!</definedName>
    <definedName name="____________________MT104">#REF!</definedName>
    <definedName name="____________________MT105">#REF!</definedName>
    <definedName name="____________________MT106">#REF!</definedName>
    <definedName name="____________________MT107">#REF!</definedName>
    <definedName name="____________________MT108">#REF!</definedName>
    <definedName name="____________________MT109">#REF!</definedName>
    <definedName name="____________________MT11">#REF!</definedName>
    <definedName name="____________________MT110">#REF!</definedName>
    <definedName name="____________________MT111">#REF!</definedName>
    <definedName name="____________________MT112">#REF!</definedName>
    <definedName name="____________________MT113">#REF!</definedName>
    <definedName name="____________________MT114">#REF!</definedName>
    <definedName name="____________________MT115">#REF!</definedName>
    <definedName name="____________________MT116">#REF!</definedName>
    <definedName name="____________________MT117">#REF!</definedName>
    <definedName name="____________________MT118">#REF!</definedName>
    <definedName name="____________________MT119">#REF!</definedName>
    <definedName name="____________________MT12">#REF!</definedName>
    <definedName name="____________________MT120">#REF!</definedName>
    <definedName name="____________________MT121">#REF!</definedName>
    <definedName name="____________________MT122">#REF!</definedName>
    <definedName name="____________________MT123">#REF!</definedName>
    <definedName name="____________________MT124">#REF!</definedName>
    <definedName name="____________________MT125">#REF!</definedName>
    <definedName name="____________________MT126">#REF!</definedName>
    <definedName name="____________________MT127">#REF!</definedName>
    <definedName name="____________________MT128">#REF!</definedName>
    <definedName name="____________________MT129">#REF!</definedName>
    <definedName name="____________________MT13">#REF!</definedName>
    <definedName name="____________________MT130">#REF!</definedName>
    <definedName name="____________________MT131">#REF!</definedName>
    <definedName name="____________________MT132">#REF!</definedName>
    <definedName name="____________________MT133">#REF!</definedName>
    <definedName name="____________________MT134">#REF!</definedName>
    <definedName name="____________________MT135">#REF!</definedName>
    <definedName name="____________________MT136">#REF!</definedName>
    <definedName name="____________________MT137">#REF!</definedName>
    <definedName name="____________________MT138">#REF!</definedName>
    <definedName name="____________________MT139">#REF!</definedName>
    <definedName name="____________________MT14">#REF!</definedName>
    <definedName name="____________________MT140">#REF!</definedName>
    <definedName name="____________________MT141">#REF!</definedName>
    <definedName name="____________________MT142">#REF!</definedName>
    <definedName name="____________________MT143">#REF!</definedName>
    <definedName name="____________________MT144">#REF!</definedName>
    <definedName name="____________________MT145">#REF!</definedName>
    <definedName name="____________________MT146">#REF!</definedName>
    <definedName name="____________________MT147">#REF!</definedName>
    <definedName name="____________________MT148">#REF!</definedName>
    <definedName name="____________________MT149">#REF!</definedName>
    <definedName name="____________________MT15">#REF!</definedName>
    <definedName name="____________________MT150">#REF!</definedName>
    <definedName name="____________________MT16">#REF!</definedName>
    <definedName name="____________________MT17">#REF!</definedName>
    <definedName name="____________________MT18">#REF!</definedName>
    <definedName name="____________________MT19">#REF!</definedName>
    <definedName name="____________________MT2">#REF!</definedName>
    <definedName name="____________________MT20">#REF!</definedName>
    <definedName name="____________________MT21">#REF!</definedName>
    <definedName name="____________________MT22">#REF!</definedName>
    <definedName name="____________________MT23">#REF!</definedName>
    <definedName name="____________________MT24">#REF!</definedName>
    <definedName name="____________________MT25">#REF!</definedName>
    <definedName name="____________________MT26">#REF!</definedName>
    <definedName name="____________________MT27">#REF!</definedName>
    <definedName name="____________________MT28">#REF!</definedName>
    <definedName name="____________________MT29">#REF!</definedName>
    <definedName name="____________________MT3">#REF!</definedName>
    <definedName name="____________________MT30">#REF!</definedName>
    <definedName name="____________________MT31">#REF!</definedName>
    <definedName name="____________________MT32">#REF!</definedName>
    <definedName name="____________________MT33">#REF!</definedName>
    <definedName name="____________________MT34">#REF!</definedName>
    <definedName name="____________________MT35" localSheetId="9">[60]MRATES!$Q$48</definedName>
    <definedName name="____________________MT35" localSheetId="11">[60]MRATES!$Q$48</definedName>
    <definedName name="____________________MT35" localSheetId="5">[61]MRATES!$Q$48</definedName>
    <definedName name="____________________MT35">[61]MRATES!$Q$48</definedName>
    <definedName name="____________________MT36" localSheetId="9">[60]MRATES!$Q$49</definedName>
    <definedName name="____________________MT36" localSheetId="11">[60]MRATES!$Q$49</definedName>
    <definedName name="____________________MT36" localSheetId="5">[61]MRATES!$Q$49</definedName>
    <definedName name="____________________MT36">[61]MRATES!$Q$49</definedName>
    <definedName name="____________________MT37">#REF!</definedName>
    <definedName name="____________________MT38">#REF!</definedName>
    <definedName name="____________________MT39">#REF!</definedName>
    <definedName name="____________________MT4">#REF!</definedName>
    <definedName name="____________________MT40">#REF!</definedName>
    <definedName name="____________________MT41">#REF!</definedName>
    <definedName name="____________________MT42">#REF!</definedName>
    <definedName name="____________________MT43">#REF!</definedName>
    <definedName name="____________________MT44">#REF!</definedName>
    <definedName name="____________________MT45">#REF!</definedName>
    <definedName name="____________________MT46">#REF!</definedName>
    <definedName name="____________________MT47">#REF!</definedName>
    <definedName name="____________________MT48">#REF!</definedName>
    <definedName name="____________________MT49">#REF!</definedName>
    <definedName name="____________________MT5">#REF!</definedName>
    <definedName name="____________________MT50">#REF!</definedName>
    <definedName name="____________________MT500">#REF!</definedName>
    <definedName name="____________________MT51">#REF!</definedName>
    <definedName name="____________________MT52">#REF!</definedName>
    <definedName name="____________________MT53">#REF!</definedName>
    <definedName name="____________________MT54">#REF!</definedName>
    <definedName name="____________________MT55">#REF!</definedName>
    <definedName name="____________________MT56">#REF!</definedName>
    <definedName name="____________________MT57">#REF!</definedName>
    <definedName name="____________________MT58">#REF!</definedName>
    <definedName name="____________________MT59">#REF!</definedName>
    <definedName name="____________________MT6">#REF!</definedName>
    <definedName name="____________________MT60">#REF!</definedName>
    <definedName name="____________________MT61">#REF!</definedName>
    <definedName name="____________________MT62">#REF!</definedName>
    <definedName name="____________________MT63">#REF!</definedName>
    <definedName name="____________________MT64">#REF!</definedName>
    <definedName name="____________________MT65">#REF!</definedName>
    <definedName name="____________________MT66">#REF!</definedName>
    <definedName name="____________________MT67">#REF!</definedName>
    <definedName name="____________________MT68">#REF!</definedName>
    <definedName name="____________________MT69">#REF!</definedName>
    <definedName name="____________________MT7">#REF!</definedName>
    <definedName name="____________________MT70">#REF!</definedName>
    <definedName name="____________________MT71">#REF!</definedName>
    <definedName name="____________________MT72">#REF!</definedName>
    <definedName name="____________________MT73">#REF!</definedName>
    <definedName name="____________________MT74">#REF!</definedName>
    <definedName name="____________________MT75">#REF!</definedName>
    <definedName name="____________________MT76">#REF!</definedName>
    <definedName name="____________________MT77">#REF!</definedName>
    <definedName name="____________________MT78">#REF!</definedName>
    <definedName name="____________________MT79">#REF!</definedName>
    <definedName name="____________________MT8">#REF!</definedName>
    <definedName name="____________________MT80">#REF!</definedName>
    <definedName name="____________________MT81">#REF!</definedName>
    <definedName name="____________________MT82">#REF!</definedName>
    <definedName name="____________________MT83">#REF!</definedName>
    <definedName name="____________________MT84">#REF!</definedName>
    <definedName name="____________________MT85">#REF!</definedName>
    <definedName name="____________________MT86">#REF!</definedName>
    <definedName name="____________________MT87">#REF!</definedName>
    <definedName name="____________________MT88">#REF!</definedName>
    <definedName name="____________________MT89">#REF!</definedName>
    <definedName name="____________________MT9">#REF!</definedName>
    <definedName name="____________________MT90">#REF!</definedName>
    <definedName name="____________________MT91">#REF!</definedName>
    <definedName name="____________________MT92">#REF!</definedName>
    <definedName name="____________________MT93">#REF!</definedName>
    <definedName name="____________________MT94">#REF!</definedName>
    <definedName name="____________________MT95">#REF!</definedName>
    <definedName name="____________________MT96">#REF!</definedName>
    <definedName name="____________________MT97">#REF!</definedName>
    <definedName name="____________________MT98">#REF!</definedName>
    <definedName name="____________________MT99">#REF!</definedName>
    <definedName name="____________________OH1" localSheetId="9">[43]MRATES!$C$35</definedName>
    <definedName name="____________________OH1" localSheetId="11">[43]MRATES!$C$35</definedName>
    <definedName name="____________________OH1" localSheetId="5">[44]MRATES!$C$35</definedName>
    <definedName name="____________________OH1">[44]MRATES!$C$35</definedName>
    <definedName name="____________________PC1">#REF!</definedName>
    <definedName name="____________________PC10">#REF!</definedName>
    <definedName name="____________________PC11">#REF!</definedName>
    <definedName name="____________________PC12">#REF!</definedName>
    <definedName name="____________________PC13">#REF!</definedName>
    <definedName name="____________________PC14">#REF!</definedName>
    <definedName name="____________________PC15">#REF!</definedName>
    <definedName name="____________________PC16">#REF!</definedName>
    <definedName name="____________________PC17">#REF!</definedName>
    <definedName name="____________________PC18">#REF!</definedName>
    <definedName name="____________________PC19">#REF!</definedName>
    <definedName name="____________________pc2">#REF!</definedName>
    <definedName name="____________________PC20">#REF!</definedName>
    <definedName name="____________________PC21">#REF!</definedName>
    <definedName name="____________________PC22">#REF!</definedName>
    <definedName name="____________________PC23">#REF!</definedName>
    <definedName name="____________________PC24">#REF!</definedName>
    <definedName name="____________________PC3">#REF!</definedName>
    <definedName name="____________________PC4">#REF!</definedName>
    <definedName name="____________________PC5">#REF!</definedName>
    <definedName name="____________________PC6">#REF!</definedName>
    <definedName name="____________________pc600">#REF!</definedName>
    <definedName name="____________________PC7">#REF!</definedName>
    <definedName name="____________________PC8">#REF!</definedName>
    <definedName name="____________________PC9">#REF!</definedName>
    <definedName name="____________________pc900">#REF!</definedName>
    <definedName name="____________________pla4">#REF!</definedName>
    <definedName name="____________________PPA14" localSheetId="5">[59]MRATES!#REF!</definedName>
    <definedName name="____________________PPA14">#REF!</definedName>
    <definedName name="____________________PPB154" localSheetId="5">[59]MRATES!#REF!</definedName>
    <definedName name="____________________PPB154">#REF!</definedName>
    <definedName name="____________________PPB155" localSheetId="5">[59]MRATES!#REF!</definedName>
    <definedName name="____________________PPB155">#REF!</definedName>
    <definedName name="____________________PPB16" localSheetId="5">[59]MRATES!#REF!</definedName>
    <definedName name="____________________PPB16">#REF!</definedName>
    <definedName name="____________________PPB17" localSheetId="5">[59]MRATES!#REF!</definedName>
    <definedName name="____________________PPB17">#REF!</definedName>
    <definedName name="____________________PPB18" localSheetId="5">[59]MRATES!#REF!</definedName>
    <definedName name="____________________PPB18">#REF!</definedName>
    <definedName name="____________________PPB19" localSheetId="5">[59]MRATES!#REF!</definedName>
    <definedName name="____________________PPB19">#REF!</definedName>
    <definedName name="____________________PPB2" localSheetId="5">[59]MRATES!#REF!</definedName>
    <definedName name="____________________PPB2">#REF!</definedName>
    <definedName name="____________________PPB20" localSheetId="5">[59]MRATES!#REF!</definedName>
    <definedName name="____________________PPB20">#REF!</definedName>
    <definedName name="____________________PPB21" localSheetId="5">[59]MRATES!#REF!</definedName>
    <definedName name="____________________PPB21">#REF!</definedName>
    <definedName name="____________________PPB22" localSheetId="5">[59]MRATES!#REF!</definedName>
    <definedName name="____________________PPB22">#REF!</definedName>
    <definedName name="____________________PPB23" localSheetId="5">[59]MRATES!#REF!</definedName>
    <definedName name="____________________PPB23">#REF!</definedName>
    <definedName name="____________________PPB24" localSheetId="5">[59]MRATES!#REF!</definedName>
    <definedName name="____________________PPB24">#REF!</definedName>
    <definedName name="____________________PPB25" localSheetId="5">[59]MRATES!#REF!</definedName>
    <definedName name="____________________PPB25">#REF!</definedName>
    <definedName name="____________________PPB26" localSheetId="5">[59]MRATES!#REF!</definedName>
    <definedName name="____________________PPB26">#REF!</definedName>
    <definedName name="____________________PPB27" localSheetId="5">[59]MRATES!#REF!</definedName>
    <definedName name="____________________PPB27">#REF!</definedName>
    <definedName name="____________________PPB28" localSheetId="5">[59]MRATES!#REF!</definedName>
    <definedName name="____________________PPB28">#REF!</definedName>
    <definedName name="____________________PPB29" localSheetId="5">[59]MRATES!#REF!</definedName>
    <definedName name="____________________PPB29">#REF!</definedName>
    <definedName name="____________________PPB3" localSheetId="5">[59]MRATES!#REF!</definedName>
    <definedName name="____________________PPB3">#REF!</definedName>
    <definedName name="____________________PPB30" localSheetId="5">[59]MRATES!#REF!</definedName>
    <definedName name="____________________PPB30">#REF!</definedName>
    <definedName name="____________________PPB31" localSheetId="5">[59]MRATES!#REF!</definedName>
    <definedName name="____________________PPB31">#REF!</definedName>
    <definedName name="____________________PPB32" localSheetId="5">[59]MRATES!#REF!</definedName>
    <definedName name="____________________PPB32">#REF!</definedName>
    <definedName name="____________________PPB33" localSheetId="5">[59]MRATES!#REF!</definedName>
    <definedName name="____________________PPB33">#REF!</definedName>
    <definedName name="____________________PPB34" localSheetId="5">[59]MRATES!#REF!</definedName>
    <definedName name="____________________PPB34">#REF!</definedName>
    <definedName name="____________________PPB35" localSheetId="5">[59]MRATES!#REF!</definedName>
    <definedName name="____________________PPB35">#REF!</definedName>
    <definedName name="____________________PPB36" localSheetId="5">[59]MRATES!#REF!</definedName>
    <definedName name="____________________PPB36">#REF!</definedName>
    <definedName name="____________________PPB37" localSheetId="5">[59]MRATES!#REF!</definedName>
    <definedName name="____________________PPB37">#REF!</definedName>
    <definedName name="____________________PPB38" localSheetId="5">[59]MRATES!#REF!</definedName>
    <definedName name="____________________PPB38">#REF!</definedName>
    <definedName name="____________________PPB39" localSheetId="5">[59]MRATES!#REF!</definedName>
    <definedName name="____________________PPB39">#REF!</definedName>
    <definedName name="____________________PPB4" localSheetId="5">[59]MRATES!#REF!</definedName>
    <definedName name="____________________PPB4">#REF!</definedName>
    <definedName name="____________________PPB40" localSheetId="5">[59]MRATES!#REF!</definedName>
    <definedName name="____________________PPB40">#REF!</definedName>
    <definedName name="____________________PPB41" localSheetId="5">[59]MRATES!#REF!</definedName>
    <definedName name="____________________PPB41">#REF!</definedName>
    <definedName name="____________________PPB42" localSheetId="5">[59]MRATES!#REF!</definedName>
    <definedName name="____________________PPB42">#REF!</definedName>
    <definedName name="____________________PPB43" localSheetId="5">[59]MRATES!#REF!</definedName>
    <definedName name="____________________PPB43">#REF!</definedName>
    <definedName name="____________________PPB44" localSheetId="5">[59]MRATES!#REF!</definedName>
    <definedName name="____________________PPB44">#REF!</definedName>
    <definedName name="____________________PPB45" localSheetId="5">[59]MRATES!#REF!</definedName>
    <definedName name="____________________PPB45">#REF!</definedName>
    <definedName name="____________________PPB46" localSheetId="5">[59]MRATES!#REF!</definedName>
    <definedName name="____________________PPB46">#REF!</definedName>
    <definedName name="____________________PPB47" localSheetId="5">[59]MRATES!#REF!</definedName>
    <definedName name="____________________PPB47">#REF!</definedName>
    <definedName name="____________________PPB48" localSheetId="5">[59]MRATES!#REF!</definedName>
    <definedName name="____________________PPB48">#REF!</definedName>
    <definedName name="____________________PPB49" localSheetId="5">[59]MRATES!#REF!</definedName>
    <definedName name="____________________PPB49">#REF!</definedName>
    <definedName name="____________________PPB5" localSheetId="5">[59]MRATES!#REF!</definedName>
    <definedName name="____________________PPB5">#REF!</definedName>
    <definedName name="____________________PPB50" localSheetId="5">[59]MRATES!#REF!</definedName>
    <definedName name="____________________PPB50">#REF!</definedName>
    <definedName name="____________________PPB51" localSheetId="5">[59]MRATES!#REF!</definedName>
    <definedName name="____________________PPB51">#REF!</definedName>
    <definedName name="____________________PPB52" localSheetId="5">[59]MRATES!#REF!</definedName>
    <definedName name="____________________PPB52">#REF!</definedName>
    <definedName name="____________________PPB53" localSheetId="5">[59]MRATES!#REF!</definedName>
    <definedName name="____________________PPB53">#REF!</definedName>
    <definedName name="____________________PPB54" localSheetId="5">[59]MRATES!#REF!</definedName>
    <definedName name="____________________PPB54">#REF!</definedName>
    <definedName name="____________________PPB55" localSheetId="5">[59]MRATES!#REF!</definedName>
    <definedName name="____________________PPB55">#REF!</definedName>
    <definedName name="____________________PPB56" localSheetId="5">[59]MRATES!#REF!</definedName>
    <definedName name="____________________PPB56">#REF!</definedName>
    <definedName name="____________________PPB57" localSheetId="5">[59]MRATES!#REF!</definedName>
    <definedName name="____________________PPB57">#REF!</definedName>
    <definedName name="____________________PPB58" localSheetId="5">[59]MRATES!#REF!</definedName>
    <definedName name="____________________PPB58">#REF!</definedName>
    <definedName name="____________________PPB59" localSheetId="5">[59]MRATES!#REF!</definedName>
    <definedName name="____________________PPB59">#REF!</definedName>
    <definedName name="____________________PPB6" localSheetId="5">[59]MRATES!#REF!</definedName>
    <definedName name="____________________PPB6">#REF!</definedName>
    <definedName name="____________________PPB60" localSheetId="5">[59]MRATES!#REF!</definedName>
    <definedName name="____________________PPB60">#REF!</definedName>
    <definedName name="____________________PPB61" localSheetId="5">[59]MRATES!#REF!</definedName>
    <definedName name="____________________PPB61">#REF!</definedName>
    <definedName name="____________________PPB62" localSheetId="5">[59]MRATES!#REF!</definedName>
    <definedName name="____________________PPB62">#REF!</definedName>
    <definedName name="____________________PPB63" localSheetId="5">[59]MRATES!#REF!</definedName>
    <definedName name="____________________PPB63">#REF!</definedName>
    <definedName name="____________________PPB64" localSheetId="5">[59]MRATES!#REF!</definedName>
    <definedName name="____________________PPB64">#REF!</definedName>
    <definedName name="____________________PPB65" localSheetId="5">[59]MRATES!#REF!</definedName>
    <definedName name="____________________PPB65">#REF!</definedName>
    <definedName name="____________________PPB66" localSheetId="5">[59]MRATES!#REF!</definedName>
    <definedName name="____________________PPB66">#REF!</definedName>
    <definedName name="____________________PPB67" localSheetId="5">[59]MRATES!#REF!</definedName>
    <definedName name="____________________PPB67">#REF!</definedName>
    <definedName name="____________________PPB68" localSheetId="5">[59]MRATES!#REF!</definedName>
    <definedName name="____________________PPB68">#REF!</definedName>
    <definedName name="____________________PPB69" localSheetId="5">[59]MRATES!#REF!</definedName>
    <definedName name="____________________PPB69">#REF!</definedName>
    <definedName name="____________________PPB7" localSheetId="5">[59]MRATES!#REF!</definedName>
    <definedName name="____________________PPB7">#REF!</definedName>
    <definedName name="____________________PPB70" localSheetId="5">[59]MRATES!#REF!</definedName>
    <definedName name="____________________PPB70">#REF!</definedName>
    <definedName name="____________________PPB71" localSheetId="5">[59]MRATES!#REF!</definedName>
    <definedName name="____________________PPB71">#REF!</definedName>
    <definedName name="____________________PPB72" localSheetId="5">[59]MRATES!#REF!</definedName>
    <definedName name="____________________PPB72">#REF!</definedName>
    <definedName name="____________________PPB73" localSheetId="5">[59]MRATES!#REF!</definedName>
    <definedName name="____________________PPB73">#REF!</definedName>
    <definedName name="____________________PPB74" localSheetId="5">[59]MRATES!#REF!</definedName>
    <definedName name="____________________PPB74">#REF!</definedName>
    <definedName name="____________________PPB75" localSheetId="5">[59]MRATES!#REF!</definedName>
    <definedName name="____________________PPB75">#REF!</definedName>
    <definedName name="____________________PPB76" localSheetId="5">[59]MRATES!#REF!</definedName>
    <definedName name="____________________PPB76">#REF!</definedName>
    <definedName name="____________________PPB77" localSheetId="5">[59]MRATES!#REF!</definedName>
    <definedName name="____________________PPB77">#REF!</definedName>
    <definedName name="____________________PPB78" localSheetId="5">[59]MRATES!#REF!</definedName>
    <definedName name="____________________PPB78">#REF!</definedName>
    <definedName name="____________________PPB79" localSheetId="5">[59]MRATES!#REF!</definedName>
    <definedName name="____________________PPB79">#REF!</definedName>
    <definedName name="____________________PPB8" localSheetId="5">[59]MRATES!#REF!</definedName>
    <definedName name="____________________PPB8">#REF!</definedName>
    <definedName name="____________________PPB80" localSheetId="5">[59]MRATES!#REF!</definedName>
    <definedName name="____________________PPB80">#REF!</definedName>
    <definedName name="____________________PPB81" localSheetId="5">[59]MRATES!#REF!</definedName>
    <definedName name="____________________PPB81">#REF!</definedName>
    <definedName name="____________________PPB82" localSheetId="5">[59]MRATES!#REF!</definedName>
    <definedName name="____________________PPB82">#REF!</definedName>
    <definedName name="____________________PPB83" localSheetId="5">[59]MRATES!#REF!</definedName>
    <definedName name="____________________PPB83">#REF!</definedName>
    <definedName name="____________________PPB84" localSheetId="5">[59]MRATES!#REF!</definedName>
    <definedName name="____________________PPB84">#REF!</definedName>
    <definedName name="____________________PPB85" localSheetId="5">[59]MRATES!#REF!</definedName>
    <definedName name="____________________PPB85">#REF!</definedName>
    <definedName name="____________________PPB86" localSheetId="5">[59]MRATES!#REF!</definedName>
    <definedName name="____________________PPB86">#REF!</definedName>
    <definedName name="____________________PPB87" localSheetId="5">[59]MRATES!#REF!</definedName>
    <definedName name="____________________PPB87">#REF!</definedName>
    <definedName name="____________________PPB88" localSheetId="5">[59]MRATES!#REF!</definedName>
    <definedName name="____________________PPB88">#REF!</definedName>
    <definedName name="____________________PPB89" localSheetId="5">[59]MRATES!#REF!</definedName>
    <definedName name="____________________PPB89">#REF!</definedName>
    <definedName name="____________________PPB9" localSheetId="5">[59]MRATES!#REF!</definedName>
    <definedName name="____________________PPB9">#REF!</definedName>
    <definedName name="____________________PPB90" localSheetId="5">[59]MRATES!#REF!</definedName>
    <definedName name="____________________PPB90">#REF!</definedName>
    <definedName name="____________________PPB91" localSheetId="5">[59]MRATES!#REF!</definedName>
    <definedName name="____________________PPB91">#REF!</definedName>
    <definedName name="____________________PPB92" localSheetId="5">[59]MRATES!#REF!</definedName>
    <definedName name="____________________PPB92">#REF!</definedName>
    <definedName name="____________________PPB93" localSheetId="5">[59]MRATES!#REF!</definedName>
    <definedName name="____________________PPB93">#REF!</definedName>
    <definedName name="____________________PPB94" localSheetId="5">[59]MRATES!#REF!</definedName>
    <definedName name="____________________PPB94">#REF!</definedName>
    <definedName name="____________________PPB95" localSheetId="5">[59]MRATES!#REF!</definedName>
    <definedName name="____________________PPB95">#REF!</definedName>
    <definedName name="____________________PPB96" localSheetId="5">[59]MRATES!#REF!</definedName>
    <definedName name="____________________PPB96">#REF!</definedName>
    <definedName name="____________________PPB97" localSheetId="5">[59]MRATES!#REF!</definedName>
    <definedName name="____________________PPB97">#REF!</definedName>
    <definedName name="____________________PPB98" localSheetId="5">[59]MRATES!#REF!</definedName>
    <definedName name="____________________PPB98">#REF!</definedName>
    <definedName name="____________________PPB99" localSheetId="5">[59]MRATES!#REF!</definedName>
    <definedName name="____________________PPB99">#REF!</definedName>
    <definedName name="____________________PPC1" localSheetId="5">[59]MRATES!#REF!</definedName>
    <definedName name="____________________PPC1">#REF!</definedName>
    <definedName name="____________________PPC10" localSheetId="5">[59]MRATES!#REF!</definedName>
    <definedName name="____________________PPC10">#REF!</definedName>
    <definedName name="____________________PPC100" localSheetId="5">[59]MRATES!#REF!</definedName>
    <definedName name="____________________PPC100">#REF!</definedName>
    <definedName name="____________________PPC101" localSheetId="5">[59]MRATES!#REF!</definedName>
    <definedName name="____________________PPC101">#REF!</definedName>
    <definedName name="____________________PPC102" localSheetId="5">[59]MRATES!#REF!</definedName>
    <definedName name="____________________PPC102">#REF!</definedName>
    <definedName name="____________________PPC103" localSheetId="5">[59]MRATES!#REF!</definedName>
    <definedName name="____________________PPC103">#REF!</definedName>
    <definedName name="____________________PPC104" localSheetId="5">[59]MRATES!#REF!</definedName>
    <definedName name="____________________PPC104">#REF!</definedName>
    <definedName name="____________________PPC105" localSheetId="5">[59]MRATES!#REF!</definedName>
    <definedName name="____________________PPC105">#REF!</definedName>
    <definedName name="____________________PPC106" localSheetId="5">[59]MRATES!#REF!</definedName>
    <definedName name="____________________PPC106">#REF!</definedName>
    <definedName name="____________________PPC107" localSheetId="5">[59]MRATES!#REF!</definedName>
    <definedName name="____________________PPC107">#REF!</definedName>
    <definedName name="____________________PPC108" localSheetId="5">[59]MRATES!#REF!</definedName>
    <definedName name="____________________PPC108">#REF!</definedName>
    <definedName name="____________________PPC109" localSheetId="5">[59]MRATES!#REF!</definedName>
    <definedName name="____________________PPC109">#REF!</definedName>
    <definedName name="____________________PPC11" localSheetId="5">[59]MRATES!#REF!</definedName>
    <definedName name="____________________PPC11">#REF!</definedName>
    <definedName name="____________________PPC110" localSheetId="5">[59]MRATES!#REF!</definedName>
    <definedName name="____________________PPC110">#REF!</definedName>
    <definedName name="____________________PPC111" localSheetId="5">[59]MRATES!#REF!</definedName>
    <definedName name="____________________PPC111">#REF!</definedName>
    <definedName name="____________________PPC112" localSheetId="5">[59]MRATES!#REF!</definedName>
    <definedName name="____________________PPC112">#REF!</definedName>
    <definedName name="____________________PPC113" localSheetId="5">[59]MRATES!#REF!</definedName>
    <definedName name="____________________PPC113">#REF!</definedName>
    <definedName name="____________________PPC114" localSheetId="5">[59]MRATES!#REF!</definedName>
    <definedName name="____________________PPC114">#REF!</definedName>
    <definedName name="____________________PPC115" localSheetId="5">[59]MRATES!#REF!</definedName>
    <definedName name="____________________PPC115">#REF!</definedName>
    <definedName name="____________________PPC116" localSheetId="5">[59]MRATES!#REF!</definedName>
    <definedName name="____________________PPC116">#REF!</definedName>
    <definedName name="____________________PPC117" localSheetId="5">[59]MRATES!#REF!</definedName>
    <definedName name="____________________PPC117">#REF!</definedName>
    <definedName name="____________________PPC118" localSheetId="5">[59]MRATES!#REF!</definedName>
    <definedName name="____________________PPC118">#REF!</definedName>
    <definedName name="____________________PPC119" localSheetId="5">[59]MRATES!#REF!</definedName>
    <definedName name="____________________PPC119">#REF!</definedName>
    <definedName name="____________________PPC12" localSheetId="5">[59]MRATES!#REF!</definedName>
    <definedName name="____________________PPC12">#REF!</definedName>
    <definedName name="____________________PPC120" localSheetId="5">[59]MRATES!#REF!</definedName>
    <definedName name="____________________PPC120">#REF!</definedName>
    <definedName name="____________________PPC121" localSheetId="5">[59]MRATES!#REF!</definedName>
    <definedName name="____________________PPC121">#REF!</definedName>
    <definedName name="____________________PPC122" localSheetId="5">[59]MRATES!#REF!</definedName>
    <definedName name="____________________PPC122">#REF!</definedName>
    <definedName name="____________________PPC123" localSheetId="5">[59]MRATES!#REF!</definedName>
    <definedName name="____________________PPC123">#REF!</definedName>
    <definedName name="____________________PPC124" localSheetId="5">[59]MRATES!#REF!</definedName>
    <definedName name="____________________PPC124">#REF!</definedName>
    <definedName name="____________________PPC125" localSheetId="5">[59]MRATES!#REF!</definedName>
    <definedName name="____________________PPC125">#REF!</definedName>
    <definedName name="____________________PPC126" localSheetId="5">[59]MRATES!#REF!</definedName>
    <definedName name="____________________PPC126">#REF!</definedName>
    <definedName name="____________________PPC127" localSheetId="5">[59]MRATES!#REF!</definedName>
    <definedName name="____________________PPC127">#REF!</definedName>
    <definedName name="____________________PPC128" localSheetId="5">[59]MRATES!#REF!</definedName>
    <definedName name="____________________PPC128">#REF!</definedName>
    <definedName name="____________________PPC129" localSheetId="5">[59]MRATES!#REF!</definedName>
    <definedName name="____________________PPC129">#REF!</definedName>
    <definedName name="____________________PPC13" localSheetId="5">[59]MRATES!#REF!</definedName>
    <definedName name="____________________PPC13">#REF!</definedName>
    <definedName name="____________________PPC130" localSheetId="5">[59]MRATES!#REF!</definedName>
    <definedName name="____________________PPC130">#REF!</definedName>
    <definedName name="____________________PPC131" localSheetId="5">[59]MRATES!#REF!</definedName>
    <definedName name="____________________PPC131">#REF!</definedName>
    <definedName name="____________________PPC132" localSheetId="5">[59]MRATES!#REF!</definedName>
    <definedName name="____________________PPC132">#REF!</definedName>
    <definedName name="____________________PPC133" localSheetId="5">[59]MRATES!#REF!</definedName>
    <definedName name="____________________PPC133">#REF!</definedName>
    <definedName name="____________________PPC134" localSheetId="5">[59]MRATES!#REF!</definedName>
    <definedName name="____________________PPC134">#REF!</definedName>
    <definedName name="____________________PPC135" localSheetId="5">[59]MRATES!#REF!</definedName>
    <definedName name="____________________PPC135">#REF!</definedName>
    <definedName name="____________________PPC136" localSheetId="5">[59]MRATES!#REF!</definedName>
    <definedName name="____________________PPC136">#REF!</definedName>
    <definedName name="____________________PPC137" localSheetId="5">[59]MRATES!#REF!</definedName>
    <definedName name="____________________PPC137">#REF!</definedName>
    <definedName name="____________________PPC138" localSheetId="5">[59]MRATES!#REF!</definedName>
    <definedName name="____________________PPC138">#REF!</definedName>
    <definedName name="____________________PPC139" localSheetId="5">[59]MRATES!#REF!</definedName>
    <definedName name="____________________PPC139">#REF!</definedName>
    <definedName name="____________________PPC14" localSheetId="5">[59]MRATES!#REF!</definedName>
    <definedName name="____________________PPC14">#REF!</definedName>
    <definedName name="____________________PPC140" localSheetId="5">[59]MRATES!#REF!</definedName>
    <definedName name="____________________PPC140">#REF!</definedName>
    <definedName name="____________________PPC141" localSheetId="5">[59]MRATES!#REF!</definedName>
    <definedName name="____________________PPC141">#REF!</definedName>
    <definedName name="____________________PPC142" localSheetId="5">[59]MRATES!#REF!</definedName>
    <definedName name="____________________PPC142">#REF!</definedName>
    <definedName name="____________________PPC143" localSheetId="5">[59]MRATES!#REF!</definedName>
    <definedName name="____________________PPC143">#REF!</definedName>
    <definedName name="____________________PPC144" localSheetId="5">[59]MRATES!#REF!</definedName>
    <definedName name="____________________PPC144">#REF!</definedName>
    <definedName name="____________________PPC145" localSheetId="5">[59]MRATES!#REF!</definedName>
    <definedName name="____________________PPC145">#REF!</definedName>
    <definedName name="____________________PPC146" localSheetId="5">[59]MRATES!#REF!</definedName>
    <definedName name="____________________PPC146">#REF!</definedName>
    <definedName name="____________________PPC147" localSheetId="5">[59]MRATES!#REF!</definedName>
    <definedName name="____________________PPC147">#REF!</definedName>
    <definedName name="____________________PPC148" localSheetId="5">[59]MRATES!#REF!</definedName>
    <definedName name="____________________PPC148">#REF!</definedName>
    <definedName name="____________________PPC149" localSheetId="5">[59]MRATES!#REF!</definedName>
    <definedName name="____________________PPC149">#REF!</definedName>
    <definedName name="____________________PPC15" localSheetId="5">[59]MRATES!#REF!</definedName>
    <definedName name="____________________PPC15">#REF!</definedName>
    <definedName name="____________________PPC150" localSheetId="5">[59]MRATES!#REF!</definedName>
    <definedName name="____________________PPC150">#REF!</definedName>
    <definedName name="____________________PPC151" localSheetId="5">[59]MRATES!#REF!</definedName>
    <definedName name="____________________PPC151">#REF!</definedName>
    <definedName name="____________________PPC152" localSheetId="5">[59]MRATES!#REF!</definedName>
    <definedName name="____________________PPC152">#REF!</definedName>
    <definedName name="____________________PPC153" localSheetId="5">[59]MRATES!#REF!</definedName>
    <definedName name="____________________PPC153">#REF!</definedName>
    <definedName name="____________________PPC154" localSheetId="5">[59]MRATES!#REF!</definedName>
    <definedName name="____________________PPC154">#REF!</definedName>
    <definedName name="____________________PPC155" localSheetId="5">[59]MRATES!#REF!</definedName>
    <definedName name="____________________PPC155">#REF!</definedName>
    <definedName name="____________________PPC16" localSheetId="5">[59]MRATES!#REF!</definedName>
    <definedName name="____________________PPC16">#REF!</definedName>
    <definedName name="____________________PPC17" localSheetId="5">[59]MRATES!#REF!</definedName>
    <definedName name="____________________PPC17">#REF!</definedName>
    <definedName name="____________________PPC18" localSheetId="5">[59]MRATES!#REF!</definedName>
    <definedName name="____________________PPC18">#REF!</definedName>
    <definedName name="____________________PPC19" localSheetId="5">[59]MRATES!#REF!</definedName>
    <definedName name="____________________PPC19">#REF!</definedName>
    <definedName name="____________________PPC2" localSheetId="5">[59]MRATES!#REF!</definedName>
    <definedName name="____________________PPC2">#REF!</definedName>
    <definedName name="____________________PPC20" localSheetId="5">[59]MRATES!#REF!</definedName>
    <definedName name="____________________PPC20">#REF!</definedName>
    <definedName name="____________________PPC21" localSheetId="5">[59]MRATES!#REF!</definedName>
    <definedName name="____________________PPC21">#REF!</definedName>
    <definedName name="____________________PPC22" localSheetId="5">[59]MRATES!#REF!</definedName>
    <definedName name="____________________PPC22">#REF!</definedName>
    <definedName name="____________________PPC23" localSheetId="5">[59]MRATES!#REF!</definedName>
    <definedName name="____________________PPC23">#REF!</definedName>
    <definedName name="____________________PPC24" localSheetId="5">[59]MRATES!#REF!</definedName>
    <definedName name="____________________PPC24">#REF!</definedName>
    <definedName name="____________________PPC25" localSheetId="5">[59]MRATES!#REF!</definedName>
    <definedName name="____________________PPC25">#REF!</definedName>
    <definedName name="____________________PPC26" localSheetId="5">[59]MRATES!#REF!</definedName>
    <definedName name="____________________PPC26">#REF!</definedName>
    <definedName name="____________________PPC27" localSheetId="5">[59]MRATES!#REF!</definedName>
    <definedName name="____________________PPC27">#REF!</definedName>
    <definedName name="____________________PPC28" localSheetId="5">[59]MRATES!#REF!</definedName>
    <definedName name="____________________PPC28">#REF!</definedName>
    <definedName name="____________________PPC29" localSheetId="5">[59]MRATES!#REF!</definedName>
    <definedName name="____________________PPC29">#REF!</definedName>
    <definedName name="____________________PPC3" localSheetId="5">[59]MRATES!#REF!</definedName>
    <definedName name="____________________PPC3">#REF!</definedName>
    <definedName name="____________________PPC30" localSheetId="5">[59]MRATES!#REF!</definedName>
    <definedName name="____________________PPC30">#REF!</definedName>
    <definedName name="____________________PPC31" localSheetId="5">[59]MRATES!#REF!</definedName>
    <definedName name="____________________PPC31">#REF!</definedName>
    <definedName name="____________________PPC32" localSheetId="5">[59]MRATES!#REF!</definedName>
    <definedName name="____________________PPC32">#REF!</definedName>
    <definedName name="____________________PPC33" localSheetId="5">[59]MRATES!#REF!</definedName>
    <definedName name="____________________PPC33">#REF!</definedName>
    <definedName name="____________________PPC34" localSheetId="5">[59]MRATES!#REF!</definedName>
    <definedName name="____________________PPC34">#REF!</definedName>
    <definedName name="____________________PPC35" localSheetId="5">[59]MRATES!#REF!</definedName>
    <definedName name="____________________PPC35">#REF!</definedName>
    <definedName name="____________________PPC36" localSheetId="5">[59]MRATES!#REF!</definedName>
    <definedName name="____________________PPC36">#REF!</definedName>
    <definedName name="____________________PPC37" localSheetId="5">[59]MRATES!#REF!</definedName>
    <definedName name="____________________PPC37">#REF!</definedName>
    <definedName name="____________________PPC38" localSheetId="5">[59]MRATES!#REF!</definedName>
    <definedName name="____________________PPC38">#REF!</definedName>
    <definedName name="____________________PPC39" localSheetId="5">[59]MRATES!#REF!</definedName>
    <definedName name="____________________PPC39">#REF!</definedName>
    <definedName name="____________________PPC4" localSheetId="5">[59]MRATES!#REF!</definedName>
    <definedName name="____________________PPC4">#REF!</definedName>
    <definedName name="____________________PPC40" localSheetId="5">[59]MRATES!#REF!</definedName>
    <definedName name="____________________PPC40">#REF!</definedName>
    <definedName name="____________________PPC41" localSheetId="5">[59]MRATES!#REF!</definedName>
    <definedName name="____________________PPC41">#REF!</definedName>
    <definedName name="____________________PPC42" localSheetId="5">[59]MRATES!#REF!</definedName>
    <definedName name="____________________PPC42">#REF!</definedName>
    <definedName name="____________________PPC43" localSheetId="5">[59]MRATES!#REF!</definedName>
    <definedName name="____________________PPC43">#REF!</definedName>
    <definedName name="____________________PPC44" localSheetId="5">[59]MRATES!#REF!</definedName>
    <definedName name="____________________PPC44">#REF!</definedName>
    <definedName name="____________________PPC45" localSheetId="5">[59]MRATES!#REF!</definedName>
    <definedName name="____________________PPC45">#REF!</definedName>
    <definedName name="____________________PPC46" localSheetId="5">[59]MRATES!#REF!</definedName>
    <definedName name="____________________PPC46">#REF!</definedName>
    <definedName name="____________________PPC47" localSheetId="5">[59]MRATES!#REF!</definedName>
    <definedName name="____________________PPC47">#REF!</definedName>
    <definedName name="____________________PPC48" localSheetId="5">[59]MRATES!#REF!</definedName>
    <definedName name="____________________PPC48">#REF!</definedName>
    <definedName name="____________________PPC49" localSheetId="5">[59]MRATES!#REF!</definedName>
    <definedName name="____________________PPC49">#REF!</definedName>
    <definedName name="____________________PPC5" localSheetId="5">[59]MRATES!#REF!</definedName>
    <definedName name="____________________PPC5">#REF!</definedName>
    <definedName name="____________________PPC50" localSheetId="5">[59]MRATES!#REF!</definedName>
    <definedName name="____________________PPC50">#REF!</definedName>
    <definedName name="____________________PPC51" localSheetId="5">[59]MRATES!#REF!</definedName>
    <definedName name="____________________PPC51">#REF!</definedName>
    <definedName name="____________________PPC52" localSheetId="5">[59]MRATES!#REF!</definedName>
    <definedName name="____________________PPC52">#REF!</definedName>
    <definedName name="____________________PPC53" localSheetId="5">[59]MRATES!#REF!</definedName>
    <definedName name="____________________PPC53">#REF!</definedName>
    <definedName name="____________________PPC54" localSheetId="5">[59]MRATES!#REF!</definedName>
    <definedName name="____________________PPC54">#REF!</definedName>
    <definedName name="____________________PPC55" localSheetId="5">[59]MRATES!#REF!</definedName>
    <definedName name="____________________PPC55">#REF!</definedName>
    <definedName name="____________________PPC56" localSheetId="5">[59]MRATES!#REF!</definedName>
    <definedName name="____________________PPC56">#REF!</definedName>
    <definedName name="____________________PPC57" localSheetId="5">[59]MRATES!#REF!</definedName>
    <definedName name="____________________PPC57">#REF!</definedName>
    <definedName name="____________________PPC58" localSheetId="5">[59]MRATES!#REF!</definedName>
    <definedName name="____________________PPC58">#REF!</definedName>
    <definedName name="____________________PPC59" localSheetId="5">[59]MRATES!#REF!</definedName>
    <definedName name="____________________PPC59">#REF!</definedName>
    <definedName name="____________________PPC6" localSheetId="5">[59]MRATES!#REF!</definedName>
    <definedName name="____________________PPC6">#REF!</definedName>
    <definedName name="____________________PPC60" localSheetId="5">[59]MRATES!#REF!</definedName>
    <definedName name="____________________PPC60">#REF!</definedName>
    <definedName name="____________________PPC61" localSheetId="5">[59]MRATES!#REF!</definedName>
    <definedName name="____________________PPC61">#REF!</definedName>
    <definedName name="____________________PPC62" localSheetId="5">[59]MRATES!#REF!</definedName>
    <definedName name="____________________PPC62">#REF!</definedName>
    <definedName name="____________________PPC63" localSheetId="5">[59]MRATES!#REF!</definedName>
    <definedName name="____________________PPC63">#REF!</definedName>
    <definedName name="____________________PPC64" localSheetId="5">[59]MRATES!#REF!</definedName>
    <definedName name="____________________PPC64">#REF!</definedName>
    <definedName name="____________________PPC65" localSheetId="5">[59]MRATES!#REF!</definedName>
    <definedName name="____________________PPC65">#REF!</definedName>
    <definedName name="____________________PPC66" localSheetId="5">[59]MRATES!#REF!</definedName>
    <definedName name="____________________PPC66">#REF!</definedName>
    <definedName name="____________________PPC67" localSheetId="5">[59]MRATES!#REF!</definedName>
    <definedName name="____________________PPC67">#REF!</definedName>
    <definedName name="____________________PPC68" localSheetId="5">[59]MRATES!#REF!</definedName>
    <definedName name="____________________PPC68">#REF!</definedName>
    <definedName name="____________________PPC69" localSheetId="5">[59]MRATES!#REF!</definedName>
    <definedName name="____________________PPC69">#REF!</definedName>
    <definedName name="____________________PPC7" localSheetId="5">[59]MRATES!#REF!</definedName>
    <definedName name="____________________PPC7">#REF!</definedName>
    <definedName name="____________________PPC70" localSheetId="5">[59]MRATES!#REF!</definedName>
    <definedName name="____________________PPC70">#REF!</definedName>
    <definedName name="____________________PPC71" localSheetId="5">[59]MRATES!#REF!</definedName>
    <definedName name="____________________PPC71">#REF!</definedName>
    <definedName name="____________________PPC72" localSheetId="5">[59]MRATES!#REF!</definedName>
    <definedName name="____________________PPC72">#REF!</definedName>
    <definedName name="____________________PPC73" localSheetId="5">[59]MRATES!#REF!</definedName>
    <definedName name="____________________PPC73">#REF!</definedName>
    <definedName name="____________________PPC74" localSheetId="5">[59]MRATES!#REF!</definedName>
    <definedName name="____________________PPC74">#REF!</definedName>
    <definedName name="____________________PPC75" localSheetId="5">[59]MRATES!#REF!</definedName>
    <definedName name="____________________PPC75">#REF!</definedName>
    <definedName name="____________________PPC76" localSheetId="5">[59]MRATES!#REF!</definedName>
    <definedName name="____________________PPC76">#REF!</definedName>
    <definedName name="____________________PPC77" localSheetId="5">[59]MRATES!#REF!</definedName>
    <definedName name="____________________PPC77">#REF!</definedName>
    <definedName name="____________________PPC78" localSheetId="5">[59]MRATES!#REF!</definedName>
    <definedName name="____________________PPC78">#REF!</definedName>
    <definedName name="____________________PPC79" localSheetId="5">[59]MRATES!#REF!</definedName>
    <definedName name="____________________PPC79">#REF!</definedName>
    <definedName name="____________________PPC8" localSheetId="5">[59]MRATES!#REF!</definedName>
    <definedName name="____________________PPC8">#REF!</definedName>
    <definedName name="____________________PPC80" localSheetId="5">[59]MRATES!#REF!</definedName>
    <definedName name="____________________PPC80">#REF!</definedName>
    <definedName name="____________________PPC81" localSheetId="5">[59]MRATES!#REF!</definedName>
    <definedName name="____________________PPC81">#REF!</definedName>
    <definedName name="____________________PPC82" localSheetId="5">[59]MRATES!#REF!</definedName>
    <definedName name="____________________PPC82">#REF!</definedName>
    <definedName name="____________________PPC83" localSheetId="5">[59]MRATES!#REF!</definedName>
    <definedName name="____________________PPC83">#REF!</definedName>
    <definedName name="____________________PPC84" localSheetId="5">[59]MRATES!#REF!</definedName>
    <definedName name="____________________PPC84">#REF!</definedName>
    <definedName name="____________________PPC85" localSheetId="5">[59]MRATES!#REF!</definedName>
    <definedName name="____________________PPC85">#REF!</definedName>
    <definedName name="____________________PPC86" localSheetId="5">[59]MRATES!#REF!</definedName>
    <definedName name="____________________PPC86">#REF!</definedName>
    <definedName name="____________________PPC87" localSheetId="5">[59]MRATES!#REF!</definedName>
    <definedName name="____________________PPC87">#REF!</definedName>
    <definedName name="____________________PPC88" localSheetId="5">[59]MRATES!#REF!</definedName>
    <definedName name="____________________PPC88">#REF!</definedName>
    <definedName name="____________________PPC89" localSheetId="5">[59]MRATES!#REF!</definedName>
    <definedName name="____________________PPC89">#REF!</definedName>
    <definedName name="____________________PPC9" localSheetId="5">[59]MRATES!#REF!</definedName>
    <definedName name="____________________PPC9">#REF!</definedName>
    <definedName name="____________________PPC90" localSheetId="5">[59]MRATES!#REF!</definedName>
    <definedName name="____________________PPC90">#REF!</definedName>
    <definedName name="____________________PPC91" localSheetId="5">[59]MRATES!#REF!</definedName>
    <definedName name="____________________PPC91">#REF!</definedName>
    <definedName name="____________________PPC92" localSheetId="5">[59]MRATES!#REF!</definedName>
    <definedName name="____________________PPC92">#REF!</definedName>
    <definedName name="____________________PPC93" localSheetId="5">[59]MRATES!#REF!</definedName>
    <definedName name="____________________PPC93">#REF!</definedName>
    <definedName name="____________________PPC94" localSheetId="5">[59]MRATES!#REF!</definedName>
    <definedName name="____________________PPC94">#REF!</definedName>
    <definedName name="____________________PPC95" localSheetId="5">[59]MRATES!#REF!</definedName>
    <definedName name="____________________PPC95">#REF!</definedName>
    <definedName name="____________________PPD114" localSheetId="5">[59]MRATES!#REF!</definedName>
    <definedName name="____________________PPD114">#REF!</definedName>
    <definedName name="____________________PPD89" localSheetId="5">[59]MRATES!#REF!</definedName>
    <definedName name="____________________PPD89">#REF!</definedName>
    <definedName name="____________________pv2">#REF!</definedName>
    <definedName name="____________________QS25" localSheetId="9">[38]MRATES!$G$17</definedName>
    <definedName name="____________________QS25" localSheetId="11">[38]MRATES!$G$17</definedName>
    <definedName name="____________________QS25" localSheetId="5">[39]MRATES!$G$17</definedName>
    <definedName name="____________________QS25">[39]MRATES!$G$17</definedName>
    <definedName name="____________________QS40" localSheetId="9">[38]MRATES!$G$18</definedName>
    <definedName name="____________________QS40" localSheetId="11">[38]MRATES!$G$18</definedName>
    <definedName name="____________________QS40" localSheetId="5">[39]MRATES!$G$18</definedName>
    <definedName name="____________________QS40">[39]MRATES!$G$18</definedName>
    <definedName name="____________________RMR1">#N/A</definedName>
    <definedName name="____________________rr3">[24]v!$A$2:$E$51</definedName>
    <definedName name="____________________rrr1">[24]r!$B$1:$I$145</definedName>
    <definedName name="____________________SD1">#REF!</definedName>
    <definedName name="____________________SD10">#REF!</definedName>
    <definedName name="____________________SD100">#REF!</definedName>
    <definedName name="____________________SD101">#REF!</definedName>
    <definedName name="____________________SD102">#REF!</definedName>
    <definedName name="____________________SD103">#REF!</definedName>
    <definedName name="____________________SD104">#REF!</definedName>
    <definedName name="____________________SD105">#REF!</definedName>
    <definedName name="____________________SD106">#REF!</definedName>
    <definedName name="____________________SD107">#REF!</definedName>
    <definedName name="____________________SD108">#REF!</definedName>
    <definedName name="____________________SD109">#REF!</definedName>
    <definedName name="____________________SD11">#REF!</definedName>
    <definedName name="____________________SD110">#REF!</definedName>
    <definedName name="____________________SD111">#REF!</definedName>
    <definedName name="____________________SD112">#REF!</definedName>
    <definedName name="____________________SD113">#REF!</definedName>
    <definedName name="____________________SD114">#REF!</definedName>
    <definedName name="____________________SD115">#REF!</definedName>
    <definedName name="____________________SD116">#REF!</definedName>
    <definedName name="____________________SD117">#REF!</definedName>
    <definedName name="____________________SD118">#REF!</definedName>
    <definedName name="____________________SD119">#REF!</definedName>
    <definedName name="____________________SD12">#REF!</definedName>
    <definedName name="____________________SD120">#REF!</definedName>
    <definedName name="____________________SD121">#REF!</definedName>
    <definedName name="____________________SD122">#REF!</definedName>
    <definedName name="____________________SD123">#REF!</definedName>
    <definedName name="____________________SD124">#REF!</definedName>
    <definedName name="____________________SD125">#REF!</definedName>
    <definedName name="____________________SD126">#REF!</definedName>
    <definedName name="____________________SD127">#REF!</definedName>
    <definedName name="____________________SD128">#REF!</definedName>
    <definedName name="____________________SD129">#REF!</definedName>
    <definedName name="____________________SD13">#REF!</definedName>
    <definedName name="____________________SD130">#REF!</definedName>
    <definedName name="____________________SD131">#REF!</definedName>
    <definedName name="____________________SD132">#REF!</definedName>
    <definedName name="____________________SD133">#REF!</definedName>
    <definedName name="____________________SD134">#REF!</definedName>
    <definedName name="____________________SD135">#REF!</definedName>
    <definedName name="____________________SD136">#REF!</definedName>
    <definedName name="____________________SD137">#REF!</definedName>
    <definedName name="____________________SD138">#REF!</definedName>
    <definedName name="____________________SD139">#REF!</definedName>
    <definedName name="____________________SD14">#REF!</definedName>
    <definedName name="____________________SD140">#REF!</definedName>
    <definedName name="____________________SD141">#REF!</definedName>
    <definedName name="____________________SD142">#REF!</definedName>
    <definedName name="____________________SD143">#REF!</definedName>
    <definedName name="____________________SD144">#REF!</definedName>
    <definedName name="____________________SD145">#REF!</definedName>
    <definedName name="____________________SD146">#REF!</definedName>
    <definedName name="____________________SD147">#REF!</definedName>
    <definedName name="____________________SD148">#REF!</definedName>
    <definedName name="____________________SD149">#REF!</definedName>
    <definedName name="____________________SD15">#REF!</definedName>
    <definedName name="____________________SD150">#REF!</definedName>
    <definedName name="____________________SD16">#REF!</definedName>
    <definedName name="____________________SD17">#REF!</definedName>
    <definedName name="____________________SD18">#REF!</definedName>
    <definedName name="____________________SD19">#REF!</definedName>
    <definedName name="____________________SD2">#REF!</definedName>
    <definedName name="____________________SD20">#REF!</definedName>
    <definedName name="____________________SD21">#REF!</definedName>
    <definedName name="____________________SD22">#REF!</definedName>
    <definedName name="____________________SD23">#REF!</definedName>
    <definedName name="____________________SD24">#REF!</definedName>
    <definedName name="____________________SD25">#REF!</definedName>
    <definedName name="____________________SD250">#REF!</definedName>
    <definedName name="____________________SD26">#REF!</definedName>
    <definedName name="____________________SD27">#REF!</definedName>
    <definedName name="____________________SD28">#REF!</definedName>
    <definedName name="____________________SD29">#REF!</definedName>
    <definedName name="____________________SD3">#REF!</definedName>
    <definedName name="____________________SD30">#REF!</definedName>
    <definedName name="____________________SD31">#REF!</definedName>
    <definedName name="____________________SD32">#REF!</definedName>
    <definedName name="____________________SD33">#REF!</definedName>
    <definedName name="____________________SD34">#REF!</definedName>
    <definedName name="____________________SD35">#REF!</definedName>
    <definedName name="____________________SD36">#REF!</definedName>
    <definedName name="____________________SD37">#REF!</definedName>
    <definedName name="____________________SD38">#REF!</definedName>
    <definedName name="____________________SD39">#REF!</definedName>
    <definedName name="____________________SD4">#REF!</definedName>
    <definedName name="____________________SD40">#REF!</definedName>
    <definedName name="____________________SD41">#REF!</definedName>
    <definedName name="____________________SD42">#REF!</definedName>
    <definedName name="____________________SD43">#REF!</definedName>
    <definedName name="____________________SD44">#REF!</definedName>
    <definedName name="____________________SD45">#REF!</definedName>
    <definedName name="____________________SD46">#REF!</definedName>
    <definedName name="____________________SD47">#REF!</definedName>
    <definedName name="____________________SD48">#REF!</definedName>
    <definedName name="____________________SD49">#REF!</definedName>
    <definedName name="____________________SD5">#REF!</definedName>
    <definedName name="____________________SD50">#REF!</definedName>
    <definedName name="____________________SD500">#REF!</definedName>
    <definedName name="____________________SD51">#REF!</definedName>
    <definedName name="____________________SD52">#REF!</definedName>
    <definedName name="____________________SD53">#REF!</definedName>
    <definedName name="____________________SD54">#REF!</definedName>
    <definedName name="____________________SD55">#REF!</definedName>
    <definedName name="____________________SD56">#REF!</definedName>
    <definedName name="____________________SD57">#REF!</definedName>
    <definedName name="____________________SD58">#REF!</definedName>
    <definedName name="____________________SD59">#REF!</definedName>
    <definedName name="____________________SD6">#REF!</definedName>
    <definedName name="____________________SD60">#REF!</definedName>
    <definedName name="____________________SD61">#REF!</definedName>
    <definedName name="____________________SD62">#REF!</definedName>
    <definedName name="____________________SD63">#REF!</definedName>
    <definedName name="____________________SD64">#REF!</definedName>
    <definedName name="____________________SD65">#REF!</definedName>
    <definedName name="____________________SD66">#REF!</definedName>
    <definedName name="____________________SD67">#REF!</definedName>
    <definedName name="____________________SD68">#REF!</definedName>
    <definedName name="____________________SD69">#REF!</definedName>
    <definedName name="____________________SD7">#REF!</definedName>
    <definedName name="____________________SD70">#REF!</definedName>
    <definedName name="____________________SD71">#REF!</definedName>
    <definedName name="____________________SD72">#REF!</definedName>
    <definedName name="____________________SD73">#REF!</definedName>
    <definedName name="____________________SD74">#REF!</definedName>
    <definedName name="____________________SD75">#REF!</definedName>
    <definedName name="____________________SD76">#REF!</definedName>
    <definedName name="____________________SD77">#REF!</definedName>
    <definedName name="____________________SD78">#REF!</definedName>
    <definedName name="____________________SD79">#REF!</definedName>
    <definedName name="____________________SD8">#REF!</definedName>
    <definedName name="____________________SD80">#REF!</definedName>
    <definedName name="____________________SD81">#REF!</definedName>
    <definedName name="____________________SD82">#REF!</definedName>
    <definedName name="____________________SD83">#REF!</definedName>
    <definedName name="____________________SD84">#REF!</definedName>
    <definedName name="____________________SD85">#REF!</definedName>
    <definedName name="____________________SD86">#REF!</definedName>
    <definedName name="____________________SD87">#REF!</definedName>
    <definedName name="____________________SD88">#REF!</definedName>
    <definedName name="____________________SD89">#REF!</definedName>
    <definedName name="____________________SD9">#REF!</definedName>
    <definedName name="____________________SD90">#REF!</definedName>
    <definedName name="____________________SD91">#REF!</definedName>
    <definedName name="____________________SD92">#REF!</definedName>
    <definedName name="____________________SD93">#REF!</definedName>
    <definedName name="____________________SD94">#REF!</definedName>
    <definedName name="____________________SD95">#REF!</definedName>
    <definedName name="____________________SD96">#REF!</definedName>
    <definedName name="____________________SD97">#REF!</definedName>
    <definedName name="____________________SD98">#REF!</definedName>
    <definedName name="____________________SD99">#REF!</definedName>
    <definedName name="____________________SO016">#N/A</definedName>
    <definedName name="____________________SP001">#N/A</definedName>
    <definedName name="____________________SP002">#N/A</definedName>
    <definedName name="____________________SP003">#N/A</definedName>
    <definedName name="____________________SP004">#N/A</definedName>
    <definedName name="____________________SP005" localSheetId="9">'[62]MRMECADAMoad data'!#REF!</definedName>
    <definedName name="____________________SP005" localSheetId="11">'[62]MRMECADAMoad data'!#REF!</definedName>
    <definedName name="____________________SP005" localSheetId="5">'[63]MRMECADAMoad data'!#REF!</definedName>
    <definedName name="____________________SP005">'[63]MRMECADAMoad data'!#REF!</definedName>
    <definedName name="____________________SP006">#N/A</definedName>
    <definedName name="____________________SP007">#N/A</definedName>
    <definedName name="____________________SP008" localSheetId="9">'[38]MRoad data'!#REF!</definedName>
    <definedName name="____________________SP008" localSheetId="11">'[38]MRoad data'!#REF!</definedName>
    <definedName name="____________________SP008" localSheetId="5">'[39]MRoad data'!#REF!</definedName>
    <definedName name="____________________SP008">'[39]MRoad data'!#REF!</definedName>
    <definedName name="____________________SP009" localSheetId="9">'[38]MRoad data'!#REF!</definedName>
    <definedName name="____________________SP009" localSheetId="11">'[38]MRoad data'!#REF!</definedName>
    <definedName name="____________________SP009" localSheetId="5">'[39]MRoad data'!#REF!</definedName>
    <definedName name="____________________SP009">'[39]MRoad data'!#REF!</definedName>
    <definedName name="____________________SP010" localSheetId="9">'[38]MRoad data'!#REF!</definedName>
    <definedName name="____________________SP010" localSheetId="11">'[38]MRoad data'!#REF!</definedName>
    <definedName name="____________________SP010" localSheetId="5">'[39]MRoad data'!#REF!</definedName>
    <definedName name="____________________SP010">'[39]MRoad data'!#REF!</definedName>
    <definedName name="____________________SP011" localSheetId="9">'[38]MRoad data'!#REF!</definedName>
    <definedName name="____________________SP011" localSheetId="11">'[38]MRoad data'!#REF!</definedName>
    <definedName name="____________________SP011" localSheetId="5">'[39]MRoad data'!#REF!</definedName>
    <definedName name="____________________SP011">'[39]MRoad data'!#REF!</definedName>
    <definedName name="____________________SP012" localSheetId="9">'[38]MRoad data'!#REF!</definedName>
    <definedName name="____________________SP012" localSheetId="11">'[38]MRoad data'!#REF!</definedName>
    <definedName name="____________________SP012" localSheetId="5">'[39]MRoad data'!#REF!</definedName>
    <definedName name="____________________SP012">'[39]MRoad data'!#REF!</definedName>
    <definedName name="____________________SP013" localSheetId="9">'[38]MRoad data'!#REF!</definedName>
    <definedName name="____________________SP013" localSheetId="11">'[38]MRoad data'!#REF!</definedName>
    <definedName name="____________________SP013" localSheetId="5">'[39]MRoad data'!#REF!</definedName>
    <definedName name="____________________SP013">'[39]MRoad data'!#REF!</definedName>
    <definedName name="____________________SP014" localSheetId="9">'[38]MRoad data'!#REF!</definedName>
    <definedName name="____________________SP014" localSheetId="11">'[38]MRoad data'!#REF!</definedName>
    <definedName name="____________________SP014" localSheetId="5">'[39]MRoad data'!#REF!</definedName>
    <definedName name="____________________SP014">'[39]MRoad data'!#REF!</definedName>
    <definedName name="____________________SP015" localSheetId="9">'[38]MRoad data'!#REF!</definedName>
    <definedName name="____________________SP015" localSheetId="11">'[38]MRoad data'!#REF!</definedName>
    <definedName name="____________________SP015" localSheetId="5">'[39]MRoad data'!#REF!</definedName>
    <definedName name="____________________SP015">'[39]MRoad data'!#REF!</definedName>
    <definedName name="____________________SP016">#N/A</definedName>
    <definedName name="____________________SP017">#N/A</definedName>
    <definedName name="____________________SP018" localSheetId="9">'[38]MRoad data'!#REF!</definedName>
    <definedName name="____________________SP018" localSheetId="11">'[38]MRoad data'!#REF!</definedName>
    <definedName name="____________________SP018" localSheetId="5">'[39]MRoad data'!#REF!</definedName>
    <definedName name="____________________SP018">'[39]MRoad data'!#REF!</definedName>
    <definedName name="____________________SP019">#N/A</definedName>
    <definedName name="____________________SP020">#N/A</definedName>
    <definedName name="____________________SP021">#N/A</definedName>
    <definedName name="____________________SP022" localSheetId="9">'[38]MRoad data'!#REF!</definedName>
    <definedName name="____________________SP022" localSheetId="11">'[38]MRoad data'!#REF!</definedName>
    <definedName name="____________________SP022" localSheetId="5">'[39]MRoad data'!#REF!</definedName>
    <definedName name="____________________SP022">'[39]MRoad data'!#REF!</definedName>
    <definedName name="____________________SP023" localSheetId="9">'[38]MRoad data'!#REF!</definedName>
    <definedName name="____________________SP023" localSheetId="11">'[38]MRoad data'!#REF!</definedName>
    <definedName name="____________________SP023" localSheetId="5">'[39]MRoad data'!#REF!</definedName>
    <definedName name="____________________SP023">'[39]MRoad data'!#REF!</definedName>
    <definedName name="____________________SP024" localSheetId="9">'[26]MRoad data'!#REF!</definedName>
    <definedName name="____________________SP024" localSheetId="11">'[26]MRoad data'!#REF!</definedName>
    <definedName name="____________________SP024" localSheetId="5">'[27]MRoad data'!#REF!</definedName>
    <definedName name="____________________SP024">'[27]MRoad data'!#REF!</definedName>
    <definedName name="____________________SP025" localSheetId="9">'[26]MRoad data'!#REF!</definedName>
    <definedName name="____________________SP025" localSheetId="11">'[26]MRoad data'!#REF!</definedName>
    <definedName name="____________________SP025" localSheetId="5">'[27]MRoad data'!#REF!</definedName>
    <definedName name="____________________SP025">'[27]MRoad data'!#REF!</definedName>
    <definedName name="____________________SP026" localSheetId="9">'[26]MRoad data'!#REF!</definedName>
    <definedName name="____________________SP026" localSheetId="11">'[26]MRoad data'!#REF!</definedName>
    <definedName name="____________________SP026" localSheetId="5">'[27]MRoad data'!#REF!</definedName>
    <definedName name="____________________SP026">'[27]MRoad data'!#REF!</definedName>
    <definedName name="____________________SP027">#N/A</definedName>
    <definedName name="____________________SP028" localSheetId="9">'[38]MRoad data'!#REF!</definedName>
    <definedName name="____________________SP028" localSheetId="11">'[38]MRoad data'!#REF!</definedName>
    <definedName name="____________________SP028" localSheetId="5">'[39]MRoad data'!#REF!</definedName>
    <definedName name="____________________SP028">'[39]MRoad data'!#REF!</definedName>
    <definedName name="____________________SP029" localSheetId="9">'[38]MRoad data'!#REF!</definedName>
    <definedName name="____________________SP029" localSheetId="11">'[38]MRoad data'!#REF!</definedName>
    <definedName name="____________________SP029" localSheetId="5">'[39]MRoad data'!#REF!</definedName>
    <definedName name="____________________SP029">'[39]MRoad data'!#REF!</definedName>
    <definedName name="____________________SP030" localSheetId="9">'[26]MRoad data'!#REF!</definedName>
    <definedName name="____________________SP030" localSheetId="11">'[26]MRoad data'!#REF!</definedName>
    <definedName name="____________________SP030" localSheetId="5">'[27]MRoad data'!#REF!</definedName>
    <definedName name="____________________SP030">'[27]MRoad data'!#REF!</definedName>
    <definedName name="____________________SP031" localSheetId="9">'[26]MRoad data'!#REF!</definedName>
    <definedName name="____________________SP031" localSheetId="11">'[26]MRoad data'!#REF!</definedName>
    <definedName name="____________________SP031" localSheetId="5">'[27]MRoad data'!#REF!</definedName>
    <definedName name="____________________SP031">'[27]MRoad data'!#REF!</definedName>
    <definedName name="____________________SP032" localSheetId="9">'[26]MRoad data'!#REF!</definedName>
    <definedName name="____________________SP032" localSheetId="11">'[26]MRoad data'!#REF!</definedName>
    <definedName name="____________________SP032" localSheetId="5">'[27]MRoad data'!#REF!</definedName>
    <definedName name="____________________SP032">'[27]MRoad data'!#REF!</definedName>
    <definedName name="____________________SP033">#N/A</definedName>
    <definedName name="____________________SP034" localSheetId="9">'[26]MRoad data'!#REF!</definedName>
    <definedName name="____________________SP034" localSheetId="11">'[26]MRoad data'!#REF!</definedName>
    <definedName name="____________________SP034" localSheetId="5">'[27]MRoad data'!#REF!</definedName>
    <definedName name="____________________SP034">'[27]MRoad data'!#REF!</definedName>
    <definedName name="____________________SP035" localSheetId="9">'[26]MRoad data'!#REF!</definedName>
    <definedName name="____________________SP035" localSheetId="11">'[26]MRoad data'!#REF!</definedName>
    <definedName name="____________________SP035" localSheetId="5">'[27]MRoad data'!#REF!</definedName>
    <definedName name="____________________SP035">'[27]MRoad data'!#REF!</definedName>
    <definedName name="____________________SP036" localSheetId="9">'[26]MRoad data'!#REF!</definedName>
    <definedName name="____________________SP036" localSheetId="11">'[26]MRoad data'!#REF!</definedName>
    <definedName name="____________________SP036" localSheetId="5">'[27]MRoad data'!#REF!</definedName>
    <definedName name="____________________SP036">'[27]MRoad data'!#REF!</definedName>
    <definedName name="____________________SP037" localSheetId="9">'[26]MRoad data'!#REF!</definedName>
    <definedName name="____________________SP037" localSheetId="11">'[26]MRoad data'!#REF!</definedName>
    <definedName name="____________________SP037" localSheetId="5">'[27]MRoad data'!#REF!</definedName>
    <definedName name="____________________SP037">'[27]MRoad data'!#REF!</definedName>
    <definedName name="____________________SP038" localSheetId="9">'[26]MRoad data'!#REF!</definedName>
    <definedName name="____________________SP038" localSheetId="11">'[26]MRoad data'!#REF!</definedName>
    <definedName name="____________________SP038" localSheetId="5">'[27]MRoad data'!#REF!</definedName>
    <definedName name="____________________SP038">'[27]MRoad data'!#REF!</definedName>
    <definedName name="____________________SP039" localSheetId="9">'[26]MRoad data'!#REF!</definedName>
    <definedName name="____________________SP039" localSheetId="11">'[26]MRoad data'!#REF!</definedName>
    <definedName name="____________________SP039" localSheetId="5">'[27]MRoad data'!#REF!</definedName>
    <definedName name="____________________SP039">'[27]MRoad data'!#REF!</definedName>
    <definedName name="____________________SP040" localSheetId="9">'[26]MRoad data'!#REF!</definedName>
    <definedName name="____________________SP040" localSheetId="11">'[26]MRoad data'!#REF!</definedName>
    <definedName name="____________________SP040" localSheetId="5">'[27]MRoad data'!#REF!</definedName>
    <definedName name="____________________SP040">'[27]MRoad data'!#REF!</definedName>
    <definedName name="____________________SP041" localSheetId="9">'[26]MRoad data'!#REF!</definedName>
    <definedName name="____________________SP041" localSheetId="11">'[26]MRoad data'!#REF!</definedName>
    <definedName name="____________________SP041" localSheetId="5">'[27]MRoad data'!#REF!</definedName>
    <definedName name="____________________SP041">'[27]MRoad data'!#REF!</definedName>
    <definedName name="____________________SP042" localSheetId="9">'[26]MRoad data'!#REF!</definedName>
    <definedName name="____________________SP042" localSheetId="11">'[26]MRoad data'!#REF!</definedName>
    <definedName name="____________________SP042" localSheetId="5">'[27]MRoad data'!#REF!</definedName>
    <definedName name="____________________SP042">'[27]MRoad data'!#REF!</definedName>
    <definedName name="____________________SP043" localSheetId="9">'[26]MRoad data'!#REF!</definedName>
    <definedName name="____________________SP043" localSheetId="11">'[26]MRoad data'!#REF!</definedName>
    <definedName name="____________________SP043" localSheetId="5">'[27]MRoad data'!#REF!</definedName>
    <definedName name="____________________SP043">'[27]MRoad data'!#REF!</definedName>
    <definedName name="____________________SP044" localSheetId="9">'[26]MRoad data'!#REF!</definedName>
    <definedName name="____________________SP044" localSheetId="11">'[26]MRoad data'!#REF!</definedName>
    <definedName name="____________________SP044" localSheetId="5">'[27]MRoad data'!#REF!</definedName>
    <definedName name="____________________SP044">'[27]MRoad data'!#REF!</definedName>
    <definedName name="____________________SP045" localSheetId="9">'[26]MRoad data'!#REF!</definedName>
    <definedName name="____________________SP045" localSheetId="11">'[26]MRoad data'!#REF!</definedName>
    <definedName name="____________________SP045" localSheetId="5">'[27]MRoad data'!#REF!</definedName>
    <definedName name="____________________SP045">'[27]MRoad data'!#REF!</definedName>
    <definedName name="____________________SP046" localSheetId="9">'[26]MRoad data'!#REF!</definedName>
    <definedName name="____________________SP046" localSheetId="11">'[26]MRoad data'!#REF!</definedName>
    <definedName name="____________________SP046" localSheetId="5">'[27]MRoad data'!#REF!</definedName>
    <definedName name="____________________SP046">'[27]MRoad data'!#REF!</definedName>
    <definedName name="____________________SP047" localSheetId="9">'[26]MRoad data'!#REF!</definedName>
    <definedName name="____________________SP047" localSheetId="11">'[26]MRoad data'!#REF!</definedName>
    <definedName name="____________________SP047" localSheetId="5">'[27]MRoad data'!#REF!</definedName>
    <definedName name="____________________SP047">'[27]MRoad data'!#REF!</definedName>
    <definedName name="____________________SP048" localSheetId="9">'[26]MRoad data'!#REF!</definedName>
    <definedName name="____________________SP048" localSheetId="11">'[26]MRoad data'!#REF!</definedName>
    <definedName name="____________________SP048" localSheetId="5">'[27]MRoad data'!#REF!</definedName>
    <definedName name="____________________SP048">'[27]MRoad data'!#REF!</definedName>
    <definedName name="____________________SP049" localSheetId="9">'[26]MRoad data'!#REF!</definedName>
    <definedName name="____________________SP049" localSheetId="11">'[26]MRoad data'!#REF!</definedName>
    <definedName name="____________________SP049" localSheetId="5">'[27]MRoad data'!#REF!</definedName>
    <definedName name="____________________SP049">'[27]MRoad data'!#REF!</definedName>
    <definedName name="____________________SP050" localSheetId="9">'[26]MRoad data'!#REF!</definedName>
    <definedName name="____________________SP050" localSheetId="11">'[26]MRoad data'!#REF!</definedName>
    <definedName name="____________________SP050" localSheetId="5">'[27]MRoad data'!#REF!</definedName>
    <definedName name="____________________SP050">'[27]MRoad data'!#REF!</definedName>
    <definedName name="____________________SP051" localSheetId="9">'[26]MRoad data'!#REF!</definedName>
    <definedName name="____________________SP051" localSheetId="11">'[26]MRoad data'!#REF!</definedName>
    <definedName name="____________________SP051" localSheetId="5">'[27]MRoad data'!#REF!</definedName>
    <definedName name="____________________SP051">'[27]MRoad data'!#REF!</definedName>
    <definedName name="____________________SP052" localSheetId="9">'[26]MRoad data'!#REF!</definedName>
    <definedName name="____________________SP052" localSheetId="11">'[26]MRoad data'!#REF!</definedName>
    <definedName name="____________________SP052" localSheetId="5">'[27]MRoad data'!#REF!</definedName>
    <definedName name="____________________SP052">'[27]MRoad data'!#REF!</definedName>
    <definedName name="____________________SP053" localSheetId="9">'[26]MRoad data'!#REF!</definedName>
    <definedName name="____________________SP053" localSheetId="11">'[26]MRoad data'!#REF!</definedName>
    <definedName name="____________________SP053" localSheetId="5">'[27]MRoad data'!#REF!</definedName>
    <definedName name="____________________SP053">'[27]MRoad data'!#REF!</definedName>
    <definedName name="____________________SP054" localSheetId="9">'[26]MRoad data'!#REF!</definedName>
    <definedName name="____________________SP054" localSheetId="11">'[26]MRoad data'!#REF!</definedName>
    <definedName name="____________________SP054" localSheetId="5">'[27]MRoad data'!#REF!</definedName>
    <definedName name="____________________SP054">'[27]MRoad data'!#REF!</definedName>
    <definedName name="____________________SP055" localSheetId="9">'[26]MRoad data'!#REF!</definedName>
    <definedName name="____________________SP055" localSheetId="11">'[26]MRoad data'!#REF!</definedName>
    <definedName name="____________________SP055" localSheetId="5">'[27]MRoad data'!#REF!</definedName>
    <definedName name="____________________SP055">'[27]MRoad data'!#REF!</definedName>
    <definedName name="____________________SP056" localSheetId="9">'[26]MRoad data'!#REF!</definedName>
    <definedName name="____________________SP056" localSheetId="11">'[26]MRoad data'!#REF!</definedName>
    <definedName name="____________________SP056" localSheetId="5">'[27]MRoad data'!#REF!</definedName>
    <definedName name="____________________SP056">'[27]MRoad data'!#REF!</definedName>
    <definedName name="____________________SP057" localSheetId="9">'[26]MRoad data'!#REF!</definedName>
    <definedName name="____________________SP057" localSheetId="11">'[26]MRoad data'!#REF!</definedName>
    <definedName name="____________________SP057" localSheetId="5">'[27]MRoad data'!#REF!</definedName>
    <definedName name="____________________SP057">'[27]MRoad data'!#REF!</definedName>
    <definedName name="____________________SP058" localSheetId="9">'[26]MRoad data'!#REF!</definedName>
    <definedName name="____________________SP058" localSheetId="11">'[26]MRoad data'!#REF!</definedName>
    <definedName name="____________________SP058" localSheetId="5">'[27]MRoad data'!#REF!</definedName>
    <definedName name="____________________SP058">'[27]MRoad data'!#REF!</definedName>
    <definedName name="____________________SP059" localSheetId="9">'[26]MRoad data'!#REF!</definedName>
    <definedName name="____________________SP059" localSheetId="11">'[26]MRoad data'!#REF!</definedName>
    <definedName name="____________________SP059" localSheetId="5">'[27]MRoad data'!#REF!</definedName>
    <definedName name="____________________SP059">'[27]MRoad data'!#REF!</definedName>
    <definedName name="____________________SP060" localSheetId="9">'[26]MRoad data'!#REF!</definedName>
    <definedName name="____________________SP060" localSheetId="11">'[26]MRoad data'!#REF!</definedName>
    <definedName name="____________________SP060" localSheetId="5">'[27]MRoad data'!#REF!</definedName>
    <definedName name="____________________SP060">'[27]MRoad data'!#REF!</definedName>
    <definedName name="____________________SP061" localSheetId="9">'[26]MRoad data'!#REF!</definedName>
    <definedName name="____________________SP061" localSheetId="11">'[26]MRoad data'!#REF!</definedName>
    <definedName name="____________________SP061" localSheetId="5">'[27]MRoad data'!#REF!</definedName>
    <definedName name="____________________SP061">'[27]MRoad data'!#REF!</definedName>
    <definedName name="____________________SP062" localSheetId="9">'[26]MRoad data'!#REF!</definedName>
    <definedName name="____________________SP062" localSheetId="11">'[26]MRoad data'!#REF!</definedName>
    <definedName name="____________________SP062" localSheetId="5">'[27]MRoad data'!#REF!</definedName>
    <definedName name="____________________SP062">'[27]MRoad data'!#REF!</definedName>
    <definedName name="____________________SP063">#N/A</definedName>
    <definedName name="____________________SP064" localSheetId="9">'[38]MRoad data'!#REF!</definedName>
    <definedName name="____________________SP064" localSheetId="11">'[38]MRoad data'!#REF!</definedName>
    <definedName name="____________________SP064" localSheetId="5">'[39]MRoad data'!#REF!</definedName>
    <definedName name="____________________SP064">'[39]MRoad data'!#REF!</definedName>
    <definedName name="____________________SP065">#N/A</definedName>
    <definedName name="____________________SP066" localSheetId="9">'[38]MRoad data'!#REF!</definedName>
    <definedName name="____________________SP066" localSheetId="11">'[38]MRoad data'!#REF!</definedName>
    <definedName name="____________________SP066" localSheetId="5">'[39]MRoad data'!#REF!</definedName>
    <definedName name="____________________SP066">'[39]MRoad data'!#REF!</definedName>
    <definedName name="____________________SP067" localSheetId="9">'[38]MRoad data'!#REF!</definedName>
    <definedName name="____________________SP067" localSheetId="11">'[38]MRoad data'!#REF!</definedName>
    <definedName name="____________________SP067" localSheetId="5">'[39]MRoad data'!#REF!</definedName>
    <definedName name="____________________SP067">'[39]MRoad data'!#REF!</definedName>
    <definedName name="____________________SP068" localSheetId="9">'[38]MRoad data'!#REF!</definedName>
    <definedName name="____________________SP068" localSheetId="11">'[38]MRoad data'!#REF!</definedName>
    <definedName name="____________________SP068" localSheetId="5">'[39]MRoad data'!#REF!</definedName>
    <definedName name="____________________SP068">'[39]MRoad data'!#REF!</definedName>
    <definedName name="____________________SP069" localSheetId="9">'[26]MRoad data'!#REF!</definedName>
    <definedName name="____________________SP069" localSheetId="11">'[26]MRoad data'!#REF!</definedName>
    <definedName name="____________________SP069" localSheetId="5">'[27]MRoad data'!#REF!</definedName>
    <definedName name="____________________SP069">'[27]MRoad data'!#REF!</definedName>
    <definedName name="____________________SP070" localSheetId="9">'[26]MRoad data'!#REF!</definedName>
    <definedName name="____________________SP070" localSheetId="11">'[26]MRoad data'!#REF!</definedName>
    <definedName name="____________________SP070" localSheetId="5">'[27]MRoad data'!#REF!</definedName>
    <definedName name="____________________SP070">'[27]MRoad data'!#REF!</definedName>
    <definedName name="____________________sp071" localSheetId="9">'[26]MRoad data'!#REF!</definedName>
    <definedName name="____________________sp071" localSheetId="11">'[26]MRoad data'!#REF!</definedName>
    <definedName name="____________________sp071" localSheetId="5">'[27]MRoad data'!#REF!</definedName>
    <definedName name="____________________sp071">'[27]MRoad data'!#REF!</definedName>
    <definedName name="____________________SP072" localSheetId="9">'[26]MRoad data'!#REF!</definedName>
    <definedName name="____________________SP072" localSheetId="11">'[26]MRoad data'!#REF!</definedName>
    <definedName name="____________________SP072" localSheetId="5">'[27]MRoad data'!#REF!</definedName>
    <definedName name="____________________SP072">'[27]MRoad data'!#REF!</definedName>
    <definedName name="____________________SP073" localSheetId="9">'[38]MRoad data'!#REF!</definedName>
    <definedName name="____________________SP073" localSheetId="11">'[38]MRoad data'!#REF!</definedName>
    <definedName name="____________________SP073" localSheetId="5">'[39]MRoad data'!#REF!</definedName>
    <definedName name="____________________SP073">'[39]MRoad data'!#REF!</definedName>
    <definedName name="____________________SP074" localSheetId="9">'[38]MRoad data'!#REF!</definedName>
    <definedName name="____________________SP074" localSheetId="11">'[38]MRoad data'!#REF!</definedName>
    <definedName name="____________________SP074" localSheetId="5">'[39]MRoad data'!#REF!</definedName>
    <definedName name="____________________SP074">'[39]MRoad data'!#REF!</definedName>
    <definedName name="____________________SP075" localSheetId="9">'[38]MRoad data'!#REF!</definedName>
    <definedName name="____________________SP075" localSheetId="11">'[38]MRoad data'!#REF!</definedName>
    <definedName name="____________________SP075" localSheetId="5">'[39]MRoad data'!#REF!</definedName>
    <definedName name="____________________SP075">'[39]MRoad data'!#REF!</definedName>
    <definedName name="____________________SP076" localSheetId="9">'[38]MRoad data'!#REF!</definedName>
    <definedName name="____________________SP076" localSheetId="11">'[38]MRoad data'!#REF!</definedName>
    <definedName name="____________________SP076" localSheetId="5">'[39]MRoad data'!#REF!</definedName>
    <definedName name="____________________SP076">'[39]MRoad data'!#REF!</definedName>
    <definedName name="____________________SP077" localSheetId="9">'[38]MRoad data'!#REF!</definedName>
    <definedName name="____________________SP077" localSheetId="11">'[38]MRoad data'!#REF!</definedName>
    <definedName name="____________________SP077" localSheetId="5">'[39]MRoad data'!#REF!</definedName>
    <definedName name="____________________SP077">'[39]MRoad data'!#REF!</definedName>
    <definedName name="____________________sp078" localSheetId="9">'[26]MRoad data'!#REF!</definedName>
    <definedName name="____________________sp078" localSheetId="11">'[26]MRoad data'!#REF!</definedName>
    <definedName name="____________________sp078" localSheetId="5">'[27]MRoad data'!#REF!</definedName>
    <definedName name="____________________sp078">'[27]MRoad data'!#REF!</definedName>
    <definedName name="____________________SP10">[58]Sheet1!$C$18</definedName>
    <definedName name="____________________SP16">[58]Sheet1!$C$24</definedName>
    <definedName name="____________________SP7">[58]Sheet1!$C$15</definedName>
    <definedName name="____________________SPO79" localSheetId="9">'[26]MRoad data'!#REF!</definedName>
    <definedName name="____________________SPO79" localSheetId="11">'[26]MRoad data'!#REF!</definedName>
    <definedName name="____________________SPO79" localSheetId="5">'[27]MRoad data'!#REF!</definedName>
    <definedName name="____________________SPO79">'[27]MRoad data'!#REF!</definedName>
    <definedName name="____________________SS10" localSheetId="9">[54]MRATES!$C$9</definedName>
    <definedName name="____________________SS10" localSheetId="11">[54]MRATES!$C$9</definedName>
    <definedName name="____________________SS10" localSheetId="5">[39]MRATES!$J$8</definedName>
    <definedName name="____________________SS10">[55]MRATES!$C$9</definedName>
    <definedName name="____________________SS12" localSheetId="9">[54]MRATES!$C$10</definedName>
    <definedName name="____________________SS12" localSheetId="11">[54]MRATES!$C$10</definedName>
    <definedName name="____________________SS12" localSheetId="5">[39]MRATES!$J$9</definedName>
    <definedName name="____________________SS12">[55]MRATES!$C$10</definedName>
    <definedName name="____________________SS150" localSheetId="9">[38]MRATES!$G$14</definedName>
    <definedName name="____________________SS150" localSheetId="11">[38]MRATES!$G$14</definedName>
    <definedName name="____________________SS150" localSheetId="5">[39]MRATES!$G$14</definedName>
    <definedName name="____________________SS150">[39]MRATES!$G$14</definedName>
    <definedName name="____________________SS20" localSheetId="9">[54]MRATES!$C$11</definedName>
    <definedName name="____________________SS20" localSheetId="11">[54]MRATES!$C$11</definedName>
    <definedName name="____________________SS20" localSheetId="5">[39]MRATES!$J$10</definedName>
    <definedName name="____________________SS20">[55]MRATES!$C$11</definedName>
    <definedName name="____________________SS225" localSheetId="9">[54]MRATES!$I$19</definedName>
    <definedName name="____________________SS225" localSheetId="11">[54]MRATES!$I$19</definedName>
    <definedName name="____________________SS225" localSheetId="5">[39]MRATES!$G$15</definedName>
    <definedName name="____________________SS225">[55]MRATES!$I$19</definedName>
    <definedName name="____________________SS25" localSheetId="9">[54]MRATES!$C$12</definedName>
    <definedName name="____________________SS25" localSheetId="11">[54]MRATES!$C$12</definedName>
    <definedName name="____________________SS25" localSheetId="5">[39]MRATES!$J$11</definedName>
    <definedName name="____________________SS25">[55]MRATES!$C$12</definedName>
    <definedName name="____________________SS300" localSheetId="9">[38]MRATES!$G$16</definedName>
    <definedName name="____________________SS300" localSheetId="11">[38]MRATES!$G$16</definedName>
    <definedName name="____________________SS300" localSheetId="5">[39]MRATES!$G$16</definedName>
    <definedName name="____________________SS300">[39]MRATES!$G$16</definedName>
    <definedName name="____________________SS40" localSheetId="9">[54]MRATES!$C$13</definedName>
    <definedName name="____________________SS40" localSheetId="11">[54]MRATES!$C$13</definedName>
    <definedName name="____________________SS40" localSheetId="5">[39]MRATES!$J$12</definedName>
    <definedName name="____________________SS40">[55]MRATES!$C$13</definedName>
    <definedName name="____________________SS6" localSheetId="9">[54]MRATES!$C$8</definedName>
    <definedName name="____________________SS6" localSheetId="11">[54]MRATES!$C$8</definedName>
    <definedName name="____________________SS6" localSheetId="5">[39]MRATES!$J$7</definedName>
    <definedName name="____________________SS6">[55]MRATES!$C$8</definedName>
    <definedName name="____________________var1">#REF!</definedName>
    <definedName name="____________________var4">#REF!</definedName>
    <definedName name="____________________vat1">#REF!</definedName>
    <definedName name="___________________bla1">[21]leads!$H$7</definedName>
    <definedName name="___________________BSG100">#REF!</definedName>
    <definedName name="___________________BSG150">#REF!</definedName>
    <definedName name="___________________BSG5">#REF!</definedName>
    <definedName name="___________________BSG75">#REF!</definedName>
    <definedName name="___________________BTC1">#REF!</definedName>
    <definedName name="___________________BTC10">#REF!</definedName>
    <definedName name="___________________BTC11">#REF!</definedName>
    <definedName name="___________________BTC12">#REF!</definedName>
    <definedName name="___________________BTC13">#REF!</definedName>
    <definedName name="___________________BTC14">#REF!</definedName>
    <definedName name="___________________BTC15">#REF!</definedName>
    <definedName name="___________________BTC16">#REF!</definedName>
    <definedName name="___________________BTC17">#REF!</definedName>
    <definedName name="___________________BTC18">#REF!</definedName>
    <definedName name="___________________BTC19">#REF!</definedName>
    <definedName name="___________________BTC2">#REF!</definedName>
    <definedName name="___________________BTC20">#REF!</definedName>
    <definedName name="___________________BTC21">#REF!</definedName>
    <definedName name="___________________BTC22">#REF!</definedName>
    <definedName name="___________________BTC23">#REF!</definedName>
    <definedName name="___________________BTC24">#REF!</definedName>
    <definedName name="___________________BTC3">#REF!</definedName>
    <definedName name="___________________BTC4">#REF!</definedName>
    <definedName name="___________________BTC5">#REF!</definedName>
    <definedName name="___________________BTC6">#REF!</definedName>
    <definedName name="___________________BTC7">#REF!</definedName>
    <definedName name="___________________BTC8">#REF!</definedName>
    <definedName name="___________________BTC9">#REF!</definedName>
    <definedName name="___________________BTR1">#REF!</definedName>
    <definedName name="___________________BTR10">#REF!</definedName>
    <definedName name="___________________BTR11">#REF!</definedName>
    <definedName name="___________________BTR12">#REF!</definedName>
    <definedName name="___________________BTR13">#REF!</definedName>
    <definedName name="___________________BTR14">#REF!</definedName>
    <definedName name="___________________BTR15">#REF!</definedName>
    <definedName name="___________________BTR16">#REF!</definedName>
    <definedName name="___________________BTR17">#REF!</definedName>
    <definedName name="___________________BTR18">#REF!</definedName>
    <definedName name="___________________BTR19">#REF!</definedName>
    <definedName name="___________________BTR2">#REF!</definedName>
    <definedName name="___________________BTR20">#REF!</definedName>
    <definedName name="___________________BTR21">#REF!</definedName>
    <definedName name="___________________BTR22">#REF!</definedName>
    <definedName name="___________________BTR23">#REF!</definedName>
    <definedName name="___________________BTR24">#REF!</definedName>
    <definedName name="___________________BTR3">#REF!</definedName>
    <definedName name="___________________BTR4">#REF!</definedName>
    <definedName name="___________________BTR5">#REF!</definedName>
    <definedName name="___________________BTR6">#REF!</definedName>
    <definedName name="___________________BTR7">#REF!</definedName>
    <definedName name="___________________BTR8">#REF!</definedName>
    <definedName name="___________________BTR9">#REF!</definedName>
    <definedName name="___________________BTS1">#REF!</definedName>
    <definedName name="___________________BTS10">#REF!</definedName>
    <definedName name="___________________BTS11">#REF!</definedName>
    <definedName name="___________________BTS12">#REF!</definedName>
    <definedName name="___________________BTS13">#REF!</definedName>
    <definedName name="___________________BTS14">#REF!</definedName>
    <definedName name="___________________BTS15">#REF!</definedName>
    <definedName name="___________________BTS16">#REF!</definedName>
    <definedName name="___________________BTS17">#REF!</definedName>
    <definedName name="___________________BTS18">#REF!</definedName>
    <definedName name="___________________BTS19">#REF!</definedName>
    <definedName name="___________________BTS2">#REF!</definedName>
    <definedName name="___________________BTS20">#REF!</definedName>
    <definedName name="___________________BTS21">#REF!</definedName>
    <definedName name="___________________BTS22">#REF!</definedName>
    <definedName name="___________________BTS23">#REF!</definedName>
    <definedName name="___________________BTS24">#REF!</definedName>
    <definedName name="___________________BTS3">#REF!</definedName>
    <definedName name="___________________BTS4">#REF!</definedName>
    <definedName name="___________________BTS5">#REF!</definedName>
    <definedName name="___________________BTS6">#REF!</definedName>
    <definedName name="___________________BTS7">#REF!</definedName>
    <definedName name="___________________BTS8">#REF!</definedName>
    <definedName name="___________________BTS9">#REF!</definedName>
    <definedName name="___________________can430">40.73</definedName>
    <definedName name="___________________can435">43.3</definedName>
    <definedName name="___________________CCW1">#REF!</definedName>
    <definedName name="___________________CCW2">#REF!</definedName>
    <definedName name="___________________cur1">#REF!</definedName>
    <definedName name="___________________d3">#N/A</definedName>
    <definedName name="___________________GBS11">#REF!</definedName>
    <definedName name="___________________GBS110">#REF!</definedName>
    <definedName name="___________________GBS111">#REF!</definedName>
    <definedName name="___________________GBS112">#REF!</definedName>
    <definedName name="___________________GBS113">#REF!</definedName>
    <definedName name="___________________GBS114">#REF!</definedName>
    <definedName name="___________________GBS115">#REF!</definedName>
    <definedName name="___________________GBS116">#REF!</definedName>
    <definedName name="___________________GBS117">#REF!</definedName>
    <definedName name="___________________GBS118">#REF!</definedName>
    <definedName name="___________________GBS119">#REF!</definedName>
    <definedName name="___________________GBS12">#REF!</definedName>
    <definedName name="___________________GBS120">#REF!</definedName>
    <definedName name="___________________GBS121">#REF!</definedName>
    <definedName name="___________________GBS122">#REF!</definedName>
    <definedName name="___________________GBS123">#REF!</definedName>
    <definedName name="___________________GBS124">#REF!</definedName>
    <definedName name="___________________GBS13">#REF!</definedName>
    <definedName name="___________________GBS14">#REF!</definedName>
    <definedName name="___________________GBS15">#REF!</definedName>
    <definedName name="___________________GBS16">#REF!</definedName>
    <definedName name="___________________GBS17">#REF!</definedName>
    <definedName name="___________________GBS18">#REF!</definedName>
    <definedName name="___________________GBS19">#REF!</definedName>
    <definedName name="___________________GBS21">#REF!</definedName>
    <definedName name="___________________GBS210">#REF!</definedName>
    <definedName name="___________________GBS211">#REF!</definedName>
    <definedName name="___________________GBS212">#REF!</definedName>
    <definedName name="___________________GBS213">#REF!</definedName>
    <definedName name="___________________GBS214">#REF!</definedName>
    <definedName name="___________________GBS215">#REF!</definedName>
    <definedName name="___________________GBS216">#REF!</definedName>
    <definedName name="___________________GBS217">#REF!</definedName>
    <definedName name="___________________GBS218">#REF!</definedName>
    <definedName name="___________________GBS219">#REF!</definedName>
    <definedName name="___________________GBS22">#REF!</definedName>
    <definedName name="___________________GBS220">#REF!</definedName>
    <definedName name="___________________GBS221">#REF!</definedName>
    <definedName name="___________________GBS222">#REF!</definedName>
    <definedName name="___________________GBS223">#REF!</definedName>
    <definedName name="___________________GBS224">#REF!</definedName>
    <definedName name="___________________GBS23">#REF!</definedName>
    <definedName name="___________________GBS24">#REF!</definedName>
    <definedName name="___________________GBS25">#REF!</definedName>
    <definedName name="___________________GBS26">#REF!</definedName>
    <definedName name="___________________GBS27">#REF!</definedName>
    <definedName name="___________________GBS28">#REF!</definedName>
    <definedName name="___________________GBS29">#REF!</definedName>
    <definedName name="___________________imp1">#REF!</definedName>
    <definedName name="___________________IRC12" localSheetId="9">[54]MRATES!$F$11</definedName>
    <definedName name="___________________IRC12" localSheetId="11">[54]MRATES!$F$11</definedName>
    <definedName name="___________________IRC12" localSheetId="5">[64]MRATES!$M$9</definedName>
    <definedName name="___________________IRC12">[55]MRATES!$F$11</definedName>
    <definedName name="___________________IRC19" localSheetId="9">[54]MRATES!$F$12</definedName>
    <definedName name="___________________IRC19" localSheetId="11">[54]MRATES!$F$12</definedName>
    <definedName name="___________________IRC19" localSheetId="5">[64]MRATES!$M$10</definedName>
    <definedName name="___________________IRC19">[55]MRATES!$F$12</definedName>
    <definedName name="___________________IRC25" localSheetId="9">[54]MRATES!$F$13</definedName>
    <definedName name="___________________IRC25" localSheetId="11">[54]MRATES!$F$13</definedName>
    <definedName name="___________________IRC25" localSheetId="5">[64]MRATES!$M$11</definedName>
    <definedName name="___________________IRC25">[55]MRATES!$F$13</definedName>
    <definedName name="___________________IRC40" localSheetId="9">[54]MRATES!$F$14</definedName>
    <definedName name="___________________IRC40" localSheetId="11">[54]MRATES!$F$14</definedName>
    <definedName name="___________________IRC40" localSheetId="5">[64]MRATES!$M$12</definedName>
    <definedName name="___________________IRC40">[55]MRATES!$F$14</definedName>
    <definedName name="___________________IRC5" localSheetId="9">[54]MRATES!$F$9</definedName>
    <definedName name="___________________IRC5" localSheetId="11">[54]MRATES!$F$9</definedName>
    <definedName name="___________________IRC5" localSheetId="5">[64]MRATES!$M$7</definedName>
    <definedName name="___________________IRC5">[55]MRATES!$F$9</definedName>
    <definedName name="___________________IRC50" localSheetId="9">[65]MRATES!$M$13</definedName>
    <definedName name="___________________IRC50" localSheetId="11">[65]MRATES!$M$13</definedName>
    <definedName name="___________________IRC50" localSheetId="5">[64]MRATES!$M$13</definedName>
    <definedName name="___________________IRC50">[64]MRATES!$M$13</definedName>
    <definedName name="___________________IRC60" localSheetId="9">[65]MRATES!$M$14</definedName>
    <definedName name="___________________IRC60" localSheetId="11">[65]MRATES!$M$14</definedName>
    <definedName name="___________________IRC60" localSheetId="5">[64]MRATES!$M$14</definedName>
    <definedName name="___________________IRC60">[64]MRATES!$M$14</definedName>
    <definedName name="___________________IRC9" localSheetId="9">[54]MRATES!$F$10</definedName>
    <definedName name="___________________IRC9" localSheetId="11">[54]MRATES!$F$10</definedName>
    <definedName name="___________________IRC9" localSheetId="5">[64]MRATES!$M$8</definedName>
    <definedName name="___________________IRC9">[55]MRATES!$F$10</definedName>
    <definedName name="___________________l1">#REF!</definedName>
    <definedName name="___________________l12">#REF!</definedName>
    <definedName name="___________________l2">#REF!</definedName>
    <definedName name="___________________l3">#REF!</definedName>
    <definedName name="___________________l4">[22]Sheet1!$W$2:$Y$103</definedName>
    <definedName name="___________________l5">#REF!</definedName>
    <definedName name="___________________l6">#REF!</definedName>
    <definedName name="___________________l7">[23]r!$F$4</definedName>
    <definedName name="___________________l8">#REF!</definedName>
    <definedName name="___________________l9">#REF!</definedName>
    <definedName name="___________________LJ6">#REF!</definedName>
    <definedName name="___________________lj600">#REF!</definedName>
    <definedName name="___________________lj900">#REF!</definedName>
    <definedName name="___________________LL3">#REF!</definedName>
    <definedName name="___________________LSO24">#REF!</definedName>
    <definedName name="___________________MA1">#REF!</definedName>
    <definedName name="___________________MA2">#REF!</definedName>
    <definedName name="___________________Met22">#REF!</definedName>
    <definedName name="___________________Met45">#REF!</definedName>
    <definedName name="___________________MEt55">#REF!</definedName>
    <definedName name="___________________Met63">#REF!</definedName>
    <definedName name="___________________ML21">#REF!</definedName>
    <definedName name="___________________ML210">#REF!</definedName>
    <definedName name="___________________ML211">#REF!</definedName>
    <definedName name="___________________ML212">#REF!</definedName>
    <definedName name="___________________ML213">#REF!</definedName>
    <definedName name="___________________ML214">#REF!</definedName>
    <definedName name="___________________ML215">#REF!</definedName>
    <definedName name="___________________ML216">#REF!</definedName>
    <definedName name="___________________ML217">#REF!</definedName>
    <definedName name="___________________ML218">#REF!</definedName>
    <definedName name="___________________ML219">#REF!</definedName>
    <definedName name="___________________ML22">#REF!</definedName>
    <definedName name="___________________ML220">#REF!</definedName>
    <definedName name="___________________ML221">#REF!</definedName>
    <definedName name="___________________ML222">#REF!</definedName>
    <definedName name="___________________ML223">#REF!</definedName>
    <definedName name="___________________ML224">#REF!</definedName>
    <definedName name="___________________ML23">#REF!</definedName>
    <definedName name="___________________ML24">#REF!</definedName>
    <definedName name="___________________ML25">#REF!</definedName>
    <definedName name="___________________ML26">#REF!</definedName>
    <definedName name="___________________ML27">#REF!</definedName>
    <definedName name="___________________ML28">#REF!</definedName>
    <definedName name="___________________ML29">#REF!</definedName>
    <definedName name="___________________ML31">#REF!</definedName>
    <definedName name="___________________ML310">#REF!</definedName>
    <definedName name="___________________ML311">#REF!</definedName>
    <definedName name="___________________ML312">#REF!</definedName>
    <definedName name="___________________ML313">#REF!</definedName>
    <definedName name="___________________ML314">#REF!</definedName>
    <definedName name="___________________ML315">#REF!</definedName>
    <definedName name="___________________ML316">#REF!</definedName>
    <definedName name="___________________ML317">#REF!</definedName>
    <definedName name="___________________ML318">#REF!</definedName>
    <definedName name="___________________ML319">#REF!</definedName>
    <definedName name="___________________ML32">#REF!</definedName>
    <definedName name="___________________ML320">#REF!</definedName>
    <definedName name="___________________ML321">#REF!</definedName>
    <definedName name="___________________ML322">#REF!</definedName>
    <definedName name="___________________ML323">#REF!</definedName>
    <definedName name="___________________ML324">#REF!</definedName>
    <definedName name="___________________ML33">#REF!</definedName>
    <definedName name="___________________ML34">#REF!</definedName>
    <definedName name="___________________ML35">#REF!</definedName>
    <definedName name="___________________ML36">#REF!</definedName>
    <definedName name="___________________ML37">#REF!</definedName>
    <definedName name="___________________ML38">#REF!</definedName>
    <definedName name="___________________ML39">#REF!</definedName>
    <definedName name="___________________ML7">#REF!</definedName>
    <definedName name="___________________ML8">#REF!</definedName>
    <definedName name="___________________ML9">#REF!</definedName>
    <definedName name="___________________mm1">#REF!</definedName>
    <definedName name="___________________mm1000">#REF!</definedName>
    <definedName name="___________________mm11">#REF!</definedName>
    <definedName name="___________________mm111">[23]r!$F$4</definedName>
    <definedName name="___________________mm600">#REF!</definedName>
    <definedName name="___________________mm800">#REF!</definedName>
    <definedName name="___________________MS6" localSheetId="9">[65]MRATES!$P$50</definedName>
    <definedName name="___________________MS6" localSheetId="11">[65]MRATES!$P$50</definedName>
    <definedName name="___________________MS6" localSheetId="5">[64]MRATES!$P$50</definedName>
    <definedName name="___________________MS6">[64]MRATES!$P$50</definedName>
    <definedName name="___________________MT1">#REF!</definedName>
    <definedName name="___________________MT10">#REF!</definedName>
    <definedName name="___________________MT100">#REF!</definedName>
    <definedName name="___________________MT101">#REF!</definedName>
    <definedName name="___________________MT102">#REF!</definedName>
    <definedName name="___________________MT103">#REF!</definedName>
    <definedName name="___________________MT104">#REF!</definedName>
    <definedName name="___________________MT105">#REF!</definedName>
    <definedName name="___________________MT106">#REF!</definedName>
    <definedName name="___________________MT107">#REF!</definedName>
    <definedName name="___________________MT108">#REF!</definedName>
    <definedName name="___________________MT109">#REF!</definedName>
    <definedName name="___________________MT11">#REF!</definedName>
    <definedName name="___________________MT110">#REF!</definedName>
    <definedName name="___________________MT111">#REF!</definedName>
    <definedName name="___________________MT112">#REF!</definedName>
    <definedName name="___________________MT113">#REF!</definedName>
    <definedName name="___________________MT114">#REF!</definedName>
    <definedName name="___________________MT115">#REF!</definedName>
    <definedName name="___________________MT116">#REF!</definedName>
    <definedName name="___________________MT117">#REF!</definedName>
    <definedName name="___________________MT118">#REF!</definedName>
    <definedName name="___________________MT119">#REF!</definedName>
    <definedName name="___________________MT12">#REF!</definedName>
    <definedName name="___________________MT120">#REF!</definedName>
    <definedName name="___________________MT121">#REF!</definedName>
    <definedName name="___________________MT122">#REF!</definedName>
    <definedName name="___________________MT123">#REF!</definedName>
    <definedName name="___________________MT124">#REF!</definedName>
    <definedName name="___________________MT125">#REF!</definedName>
    <definedName name="___________________MT126">#REF!</definedName>
    <definedName name="___________________MT127">#REF!</definedName>
    <definedName name="___________________MT128">#REF!</definedName>
    <definedName name="___________________MT129">#REF!</definedName>
    <definedName name="___________________MT13">#REF!</definedName>
    <definedName name="___________________MT130">#REF!</definedName>
    <definedName name="___________________MT131">#REF!</definedName>
    <definedName name="___________________MT132">#REF!</definedName>
    <definedName name="___________________MT133">#REF!</definedName>
    <definedName name="___________________MT134">#REF!</definedName>
    <definedName name="___________________MT135">#REF!</definedName>
    <definedName name="___________________MT136">#REF!</definedName>
    <definedName name="___________________MT137">#REF!</definedName>
    <definedName name="___________________MT138">#REF!</definedName>
    <definedName name="___________________MT139">#REF!</definedName>
    <definedName name="___________________MT14">#REF!</definedName>
    <definedName name="___________________MT140">#REF!</definedName>
    <definedName name="___________________MT141">#REF!</definedName>
    <definedName name="___________________MT142">#REF!</definedName>
    <definedName name="___________________MT143">#REF!</definedName>
    <definedName name="___________________MT144">#REF!</definedName>
    <definedName name="___________________MT145">#REF!</definedName>
    <definedName name="___________________MT146">#REF!</definedName>
    <definedName name="___________________MT147">#REF!</definedName>
    <definedName name="___________________MT148">#REF!</definedName>
    <definedName name="___________________MT149">#REF!</definedName>
    <definedName name="___________________MT15">#REF!</definedName>
    <definedName name="___________________MT150">#REF!</definedName>
    <definedName name="___________________MT16">#REF!</definedName>
    <definedName name="___________________MT17">#REF!</definedName>
    <definedName name="___________________MT18">#REF!</definedName>
    <definedName name="___________________MT19">#REF!</definedName>
    <definedName name="___________________MT2">#REF!</definedName>
    <definedName name="___________________MT20">#REF!</definedName>
    <definedName name="___________________MT21">#REF!</definedName>
    <definedName name="___________________MT22">#REF!</definedName>
    <definedName name="___________________MT23">#REF!</definedName>
    <definedName name="___________________MT24">#REF!</definedName>
    <definedName name="___________________MT25">#REF!</definedName>
    <definedName name="___________________MT26">#REF!</definedName>
    <definedName name="___________________MT27">#REF!</definedName>
    <definedName name="___________________MT28">#REF!</definedName>
    <definedName name="___________________MT29">#REF!</definedName>
    <definedName name="___________________MT3">#REF!</definedName>
    <definedName name="___________________MT30">#REF!</definedName>
    <definedName name="___________________MT31">#REF!</definedName>
    <definedName name="___________________MT32">#REF!</definedName>
    <definedName name="___________________MT33">#REF!</definedName>
    <definedName name="___________________MT34">#REF!</definedName>
    <definedName name="___________________MT35" localSheetId="9">[60]MRATES!$Q$48</definedName>
    <definedName name="___________________MT35" localSheetId="11">[60]MRATES!$Q$48</definedName>
    <definedName name="___________________MT35" localSheetId="5">[61]MRATES!$Q$48</definedName>
    <definedName name="___________________MT35">[61]MRATES!$Q$48</definedName>
    <definedName name="___________________MT36" localSheetId="9">[60]MRATES!$Q$49</definedName>
    <definedName name="___________________MT36" localSheetId="11">[60]MRATES!$Q$49</definedName>
    <definedName name="___________________MT36" localSheetId="5">[61]MRATES!$Q$49</definedName>
    <definedName name="___________________MT36">[61]MRATES!$Q$49</definedName>
    <definedName name="___________________MT37">#REF!</definedName>
    <definedName name="___________________MT38">#REF!</definedName>
    <definedName name="___________________MT39">#REF!</definedName>
    <definedName name="___________________MT4">#REF!</definedName>
    <definedName name="___________________MT40">#REF!</definedName>
    <definedName name="___________________MT41">#REF!</definedName>
    <definedName name="___________________MT42">#REF!</definedName>
    <definedName name="___________________MT43">#REF!</definedName>
    <definedName name="___________________MT44">#REF!</definedName>
    <definedName name="___________________MT45">#REF!</definedName>
    <definedName name="___________________MT46">#REF!</definedName>
    <definedName name="___________________MT47">#REF!</definedName>
    <definedName name="___________________MT48">#REF!</definedName>
    <definedName name="___________________MT49">#REF!</definedName>
    <definedName name="___________________MT5">#REF!</definedName>
    <definedName name="___________________MT50">#REF!</definedName>
    <definedName name="___________________MT500">#REF!</definedName>
    <definedName name="___________________MT51">#REF!</definedName>
    <definedName name="___________________MT52">#REF!</definedName>
    <definedName name="___________________MT53">#REF!</definedName>
    <definedName name="___________________MT54">#REF!</definedName>
    <definedName name="___________________MT55">#REF!</definedName>
    <definedName name="___________________MT56">#REF!</definedName>
    <definedName name="___________________MT57">#REF!</definedName>
    <definedName name="___________________MT58">#REF!</definedName>
    <definedName name="___________________MT59">#REF!</definedName>
    <definedName name="___________________MT6">#REF!</definedName>
    <definedName name="___________________MT60">#REF!</definedName>
    <definedName name="___________________MT61">#REF!</definedName>
    <definedName name="___________________MT62">#REF!</definedName>
    <definedName name="___________________MT63">#REF!</definedName>
    <definedName name="___________________MT64">#REF!</definedName>
    <definedName name="___________________MT65">#REF!</definedName>
    <definedName name="___________________MT66">#REF!</definedName>
    <definedName name="___________________MT67">#REF!</definedName>
    <definedName name="___________________MT68">#REF!</definedName>
    <definedName name="___________________MT69">#REF!</definedName>
    <definedName name="___________________MT7">#REF!</definedName>
    <definedName name="___________________MT70">#REF!</definedName>
    <definedName name="___________________MT71">#REF!</definedName>
    <definedName name="___________________MT72">#REF!</definedName>
    <definedName name="___________________MT73">#REF!</definedName>
    <definedName name="___________________MT74">#REF!</definedName>
    <definedName name="___________________MT75">#REF!</definedName>
    <definedName name="___________________MT76">#REF!</definedName>
    <definedName name="___________________MT77">#REF!</definedName>
    <definedName name="___________________MT78">#REF!</definedName>
    <definedName name="___________________MT79">#REF!</definedName>
    <definedName name="___________________MT8">#REF!</definedName>
    <definedName name="___________________MT80">#REF!</definedName>
    <definedName name="___________________MT81">#REF!</definedName>
    <definedName name="___________________MT82">#REF!</definedName>
    <definedName name="___________________MT83">#REF!</definedName>
    <definedName name="___________________MT84">#REF!</definedName>
    <definedName name="___________________MT85">#REF!</definedName>
    <definedName name="___________________MT86">#REF!</definedName>
    <definedName name="___________________MT87">#REF!</definedName>
    <definedName name="___________________MT88">#REF!</definedName>
    <definedName name="___________________MT89">#REF!</definedName>
    <definedName name="___________________MT9">#REF!</definedName>
    <definedName name="___________________MT90">#REF!</definedName>
    <definedName name="___________________MT91">#REF!</definedName>
    <definedName name="___________________MT92">#REF!</definedName>
    <definedName name="___________________MT93">#REF!</definedName>
    <definedName name="___________________MT94">#REF!</definedName>
    <definedName name="___________________MT95">#REF!</definedName>
    <definedName name="___________________MT96">#REF!</definedName>
    <definedName name="___________________MT97">#REF!</definedName>
    <definedName name="___________________MT98">#REF!</definedName>
    <definedName name="___________________MT99">#REF!</definedName>
    <definedName name="___________________OH1" localSheetId="9">[43]MRATES!$C$35</definedName>
    <definedName name="___________________OH1" localSheetId="11">[43]MRATES!$C$35</definedName>
    <definedName name="___________________OH1" localSheetId="5">[44]MRATES!$C$35</definedName>
    <definedName name="___________________OH1">[44]MRATES!$C$35</definedName>
    <definedName name="___________________PC1">#REF!</definedName>
    <definedName name="___________________PC10">#REF!</definedName>
    <definedName name="___________________PC11">#REF!</definedName>
    <definedName name="___________________PC12">#REF!</definedName>
    <definedName name="___________________PC13">#REF!</definedName>
    <definedName name="___________________PC14">#REF!</definedName>
    <definedName name="___________________PC15">#REF!</definedName>
    <definedName name="___________________PC16">#REF!</definedName>
    <definedName name="___________________PC17">#REF!</definedName>
    <definedName name="___________________PC18">#REF!</definedName>
    <definedName name="___________________PC19">#REF!</definedName>
    <definedName name="___________________pc2">#REF!</definedName>
    <definedName name="___________________PC20">#REF!</definedName>
    <definedName name="___________________PC21">#REF!</definedName>
    <definedName name="___________________PC22">#REF!</definedName>
    <definedName name="___________________PC23">#REF!</definedName>
    <definedName name="___________________PC24">#REF!</definedName>
    <definedName name="___________________PC3">#REF!</definedName>
    <definedName name="___________________PC4">#REF!</definedName>
    <definedName name="___________________PC5">#REF!</definedName>
    <definedName name="___________________PC6">#REF!</definedName>
    <definedName name="___________________pc600">#REF!</definedName>
    <definedName name="___________________PC7">#REF!</definedName>
    <definedName name="___________________PC8">#REF!</definedName>
    <definedName name="___________________PC9">#REF!</definedName>
    <definedName name="___________________pc900">#REF!</definedName>
    <definedName name="___________________pla4">#REF!</definedName>
    <definedName name="___________________PPA14" localSheetId="9">[54]MRATES!#REF!</definedName>
    <definedName name="___________________PPA14" localSheetId="11">[54]MRATES!#REF!</definedName>
    <definedName name="___________________PPA14" localSheetId="5">[59]MRATES!#REF!</definedName>
    <definedName name="___________________PPA14">[55]MRATES!#REF!</definedName>
    <definedName name="___________________PPB154" localSheetId="9">[54]MRATES!#REF!</definedName>
    <definedName name="___________________PPB154" localSheetId="11">[54]MRATES!#REF!</definedName>
    <definedName name="___________________PPB154" localSheetId="5">[59]MRATES!#REF!</definedName>
    <definedName name="___________________PPB154">[55]MRATES!#REF!</definedName>
    <definedName name="___________________PPB155" localSheetId="9">[54]MRATES!#REF!</definedName>
    <definedName name="___________________PPB155" localSheetId="11">[54]MRATES!#REF!</definedName>
    <definedName name="___________________PPB155" localSheetId="5">[59]MRATES!#REF!</definedName>
    <definedName name="___________________PPB155">[55]MRATES!#REF!</definedName>
    <definedName name="___________________PPB16" localSheetId="9">[54]MRATES!#REF!</definedName>
    <definedName name="___________________PPB16" localSheetId="11">[54]MRATES!#REF!</definedName>
    <definedName name="___________________PPB16" localSheetId="5">[59]MRATES!#REF!</definedName>
    <definedName name="___________________PPB16">[55]MRATES!#REF!</definedName>
    <definedName name="___________________PPB17" localSheetId="9">[54]MRATES!#REF!</definedName>
    <definedName name="___________________PPB17" localSheetId="11">[54]MRATES!#REF!</definedName>
    <definedName name="___________________PPB17" localSheetId="5">[59]MRATES!#REF!</definedName>
    <definedName name="___________________PPB17">[55]MRATES!#REF!</definedName>
    <definedName name="___________________PPB18" localSheetId="9">[54]MRATES!#REF!</definedName>
    <definedName name="___________________PPB18" localSheetId="11">[54]MRATES!#REF!</definedName>
    <definedName name="___________________PPB18" localSheetId="5">[59]MRATES!#REF!</definedName>
    <definedName name="___________________PPB18">[55]MRATES!#REF!</definedName>
    <definedName name="___________________PPB19" localSheetId="9">[54]MRATES!#REF!</definedName>
    <definedName name="___________________PPB19" localSheetId="11">[54]MRATES!#REF!</definedName>
    <definedName name="___________________PPB19" localSheetId="5">[59]MRATES!#REF!</definedName>
    <definedName name="___________________PPB19">[55]MRATES!#REF!</definedName>
    <definedName name="___________________PPB2" localSheetId="9">[54]MRATES!#REF!</definedName>
    <definedName name="___________________PPB2" localSheetId="11">[54]MRATES!#REF!</definedName>
    <definedName name="___________________PPB2" localSheetId="5">[59]MRATES!#REF!</definedName>
    <definedName name="___________________PPB2">[55]MRATES!#REF!</definedName>
    <definedName name="___________________PPB20" localSheetId="9">[54]MRATES!#REF!</definedName>
    <definedName name="___________________PPB20" localSheetId="11">[54]MRATES!#REF!</definedName>
    <definedName name="___________________PPB20" localSheetId="5">[59]MRATES!#REF!</definedName>
    <definedName name="___________________PPB20">[55]MRATES!#REF!</definedName>
    <definedName name="___________________PPB21" localSheetId="9">[54]MRATES!#REF!</definedName>
    <definedName name="___________________PPB21" localSheetId="11">[54]MRATES!#REF!</definedName>
    <definedName name="___________________PPB21" localSheetId="5">[59]MRATES!#REF!</definedName>
    <definedName name="___________________PPB21">[55]MRATES!#REF!</definedName>
    <definedName name="___________________PPB22" localSheetId="9">[54]MRATES!#REF!</definedName>
    <definedName name="___________________PPB22" localSheetId="11">[54]MRATES!#REF!</definedName>
    <definedName name="___________________PPB22" localSheetId="5">[59]MRATES!#REF!</definedName>
    <definedName name="___________________PPB22">[55]MRATES!#REF!</definedName>
    <definedName name="___________________PPB23" localSheetId="9">[54]MRATES!#REF!</definedName>
    <definedName name="___________________PPB23" localSheetId="11">[54]MRATES!#REF!</definedName>
    <definedName name="___________________PPB23" localSheetId="5">[59]MRATES!#REF!</definedName>
    <definedName name="___________________PPB23">[55]MRATES!#REF!</definedName>
    <definedName name="___________________PPB24" localSheetId="9">[54]MRATES!#REF!</definedName>
    <definedName name="___________________PPB24" localSheetId="11">[54]MRATES!#REF!</definedName>
    <definedName name="___________________PPB24" localSheetId="5">[59]MRATES!#REF!</definedName>
    <definedName name="___________________PPB24">[55]MRATES!#REF!</definedName>
    <definedName name="___________________PPB25" localSheetId="9">[54]MRATES!#REF!</definedName>
    <definedName name="___________________PPB25" localSheetId="11">[54]MRATES!#REF!</definedName>
    <definedName name="___________________PPB25" localSheetId="5">[59]MRATES!#REF!</definedName>
    <definedName name="___________________PPB25">[55]MRATES!#REF!</definedName>
    <definedName name="___________________PPB26" localSheetId="9">[54]MRATES!#REF!</definedName>
    <definedName name="___________________PPB26" localSheetId="11">[54]MRATES!#REF!</definedName>
    <definedName name="___________________PPB26" localSheetId="5">[59]MRATES!#REF!</definedName>
    <definedName name="___________________PPB26">[55]MRATES!#REF!</definedName>
    <definedName name="___________________PPB27" localSheetId="9">[54]MRATES!#REF!</definedName>
    <definedName name="___________________PPB27" localSheetId="11">[54]MRATES!#REF!</definedName>
    <definedName name="___________________PPB27" localSheetId="5">[59]MRATES!#REF!</definedName>
    <definedName name="___________________PPB27">[55]MRATES!#REF!</definedName>
    <definedName name="___________________PPB28" localSheetId="9">[54]MRATES!#REF!</definedName>
    <definedName name="___________________PPB28" localSheetId="11">[54]MRATES!#REF!</definedName>
    <definedName name="___________________PPB28" localSheetId="5">[59]MRATES!#REF!</definedName>
    <definedName name="___________________PPB28">[55]MRATES!#REF!</definedName>
    <definedName name="___________________PPB29" localSheetId="9">[54]MRATES!#REF!</definedName>
    <definedName name="___________________PPB29" localSheetId="11">[54]MRATES!#REF!</definedName>
    <definedName name="___________________PPB29" localSheetId="5">[59]MRATES!#REF!</definedName>
    <definedName name="___________________PPB29">[55]MRATES!#REF!</definedName>
    <definedName name="___________________PPB3" localSheetId="9">[54]MRATES!#REF!</definedName>
    <definedName name="___________________PPB3" localSheetId="11">[54]MRATES!#REF!</definedName>
    <definedName name="___________________PPB3" localSheetId="5">[59]MRATES!#REF!</definedName>
    <definedName name="___________________PPB3">[55]MRATES!#REF!</definedName>
    <definedName name="___________________PPB30" localSheetId="9">[54]MRATES!#REF!</definedName>
    <definedName name="___________________PPB30" localSheetId="11">[54]MRATES!#REF!</definedName>
    <definedName name="___________________PPB30" localSheetId="5">[59]MRATES!#REF!</definedName>
    <definedName name="___________________PPB30">[55]MRATES!#REF!</definedName>
    <definedName name="___________________PPB31" localSheetId="9">[54]MRATES!#REF!</definedName>
    <definedName name="___________________PPB31" localSheetId="11">[54]MRATES!#REF!</definedName>
    <definedName name="___________________PPB31" localSheetId="5">[59]MRATES!#REF!</definedName>
    <definedName name="___________________PPB31">[55]MRATES!#REF!</definedName>
    <definedName name="___________________PPB32" localSheetId="9">[54]MRATES!#REF!</definedName>
    <definedName name="___________________PPB32" localSheetId="11">[54]MRATES!#REF!</definedName>
    <definedName name="___________________PPB32" localSheetId="5">[59]MRATES!#REF!</definedName>
    <definedName name="___________________PPB32">[55]MRATES!#REF!</definedName>
    <definedName name="___________________PPB33" localSheetId="9">[54]MRATES!#REF!</definedName>
    <definedName name="___________________PPB33" localSheetId="11">[54]MRATES!#REF!</definedName>
    <definedName name="___________________PPB33" localSheetId="5">[59]MRATES!#REF!</definedName>
    <definedName name="___________________PPB33">[55]MRATES!#REF!</definedName>
    <definedName name="___________________PPB34" localSheetId="9">[54]MRATES!#REF!</definedName>
    <definedName name="___________________PPB34" localSheetId="11">[54]MRATES!#REF!</definedName>
    <definedName name="___________________PPB34" localSheetId="5">[59]MRATES!#REF!</definedName>
    <definedName name="___________________PPB34">[55]MRATES!#REF!</definedName>
    <definedName name="___________________PPB35" localSheetId="9">[54]MRATES!#REF!</definedName>
    <definedName name="___________________PPB35" localSheetId="11">[54]MRATES!#REF!</definedName>
    <definedName name="___________________PPB35" localSheetId="5">[59]MRATES!#REF!</definedName>
    <definedName name="___________________PPB35">[55]MRATES!#REF!</definedName>
    <definedName name="___________________PPB36" localSheetId="9">[54]MRATES!#REF!</definedName>
    <definedName name="___________________PPB36" localSheetId="11">[54]MRATES!#REF!</definedName>
    <definedName name="___________________PPB36" localSheetId="5">[59]MRATES!#REF!</definedName>
    <definedName name="___________________PPB36">[55]MRATES!#REF!</definedName>
    <definedName name="___________________PPB37" localSheetId="9">[54]MRATES!#REF!</definedName>
    <definedName name="___________________PPB37" localSheetId="11">[54]MRATES!#REF!</definedName>
    <definedName name="___________________PPB37" localSheetId="5">[59]MRATES!#REF!</definedName>
    <definedName name="___________________PPB37">[55]MRATES!#REF!</definedName>
    <definedName name="___________________PPB38" localSheetId="9">[54]MRATES!#REF!</definedName>
    <definedName name="___________________PPB38" localSheetId="11">[54]MRATES!#REF!</definedName>
    <definedName name="___________________PPB38" localSheetId="5">[59]MRATES!#REF!</definedName>
    <definedName name="___________________PPB38">[55]MRATES!#REF!</definedName>
    <definedName name="___________________PPB39" localSheetId="9">[54]MRATES!#REF!</definedName>
    <definedName name="___________________PPB39" localSheetId="11">[54]MRATES!#REF!</definedName>
    <definedName name="___________________PPB39" localSheetId="5">[59]MRATES!#REF!</definedName>
    <definedName name="___________________PPB39">[55]MRATES!#REF!</definedName>
    <definedName name="___________________PPB4" localSheetId="9">[54]MRATES!#REF!</definedName>
    <definedName name="___________________PPB4" localSheetId="11">[54]MRATES!#REF!</definedName>
    <definedName name="___________________PPB4" localSheetId="5">[59]MRATES!#REF!</definedName>
    <definedName name="___________________PPB4">[55]MRATES!#REF!</definedName>
    <definedName name="___________________PPB40" localSheetId="9">[54]MRATES!#REF!</definedName>
    <definedName name="___________________PPB40" localSheetId="11">[54]MRATES!#REF!</definedName>
    <definedName name="___________________PPB40" localSheetId="5">[59]MRATES!#REF!</definedName>
    <definedName name="___________________PPB40">[55]MRATES!#REF!</definedName>
    <definedName name="___________________PPB41" localSheetId="9">[54]MRATES!#REF!</definedName>
    <definedName name="___________________PPB41" localSheetId="11">[54]MRATES!#REF!</definedName>
    <definedName name="___________________PPB41" localSheetId="5">[59]MRATES!#REF!</definedName>
    <definedName name="___________________PPB41">[55]MRATES!#REF!</definedName>
    <definedName name="___________________PPB42" localSheetId="9">[54]MRATES!#REF!</definedName>
    <definedName name="___________________PPB42" localSheetId="11">[54]MRATES!#REF!</definedName>
    <definedName name="___________________PPB42" localSheetId="5">[59]MRATES!#REF!</definedName>
    <definedName name="___________________PPB42">[55]MRATES!#REF!</definedName>
    <definedName name="___________________PPB43" localSheetId="9">[54]MRATES!#REF!</definedName>
    <definedName name="___________________PPB43" localSheetId="11">[54]MRATES!#REF!</definedName>
    <definedName name="___________________PPB43" localSheetId="5">[59]MRATES!#REF!</definedName>
    <definedName name="___________________PPB43">[55]MRATES!#REF!</definedName>
    <definedName name="___________________PPB44" localSheetId="9">[54]MRATES!#REF!</definedName>
    <definedName name="___________________PPB44" localSheetId="11">[54]MRATES!#REF!</definedName>
    <definedName name="___________________PPB44" localSheetId="5">[59]MRATES!#REF!</definedName>
    <definedName name="___________________PPB44">[55]MRATES!#REF!</definedName>
    <definedName name="___________________PPB45" localSheetId="9">[54]MRATES!#REF!</definedName>
    <definedName name="___________________PPB45" localSheetId="11">[54]MRATES!#REF!</definedName>
    <definedName name="___________________PPB45" localSheetId="5">[59]MRATES!#REF!</definedName>
    <definedName name="___________________PPB45">[55]MRATES!#REF!</definedName>
    <definedName name="___________________PPB46" localSheetId="9">[54]MRATES!#REF!</definedName>
    <definedName name="___________________PPB46" localSheetId="11">[54]MRATES!#REF!</definedName>
    <definedName name="___________________PPB46" localSheetId="5">[59]MRATES!#REF!</definedName>
    <definedName name="___________________PPB46">[55]MRATES!#REF!</definedName>
    <definedName name="___________________PPB47" localSheetId="9">[54]MRATES!#REF!</definedName>
    <definedName name="___________________PPB47" localSheetId="11">[54]MRATES!#REF!</definedName>
    <definedName name="___________________PPB47" localSheetId="5">[59]MRATES!#REF!</definedName>
    <definedName name="___________________PPB47">[55]MRATES!#REF!</definedName>
    <definedName name="___________________PPB48" localSheetId="9">[54]MRATES!#REF!</definedName>
    <definedName name="___________________PPB48" localSheetId="11">[54]MRATES!#REF!</definedName>
    <definedName name="___________________PPB48" localSheetId="5">[59]MRATES!#REF!</definedName>
    <definedName name="___________________PPB48">[55]MRATES!#REF!</definedName>
    <definedName name="___________________PPB49" localSheetId="9">[54]MRATES!#REF!</definedName>
    <definedName name="___________________PPB49" localSheetId="11">[54]MRATES!#REF!</definedName>
    <definedName name="___________________PPB49" localSheetId="5">[59]MRATES!#REF!</definedName>
    <definedName name="___________________PPB49">[55]MRATES!#REF!</definedName>
    <definedName name="___________________PPB5" localSheetId="9">[54]MRATES!#REF!</definedName>
    <definedName name="___________________PPB5" localSheetId="11">[54]MRATES!#REF!</definedName>
    <definedName name="___________________PPB5" localSheetId="5">[59]MRATES!#REF!</definedName>
    <definedName name="___________________PPB5">[55]MRATES!#REF!</definedName>
    <definedName name="___________________PPB50" localSheetId="9">[54]MRATES!#REF!</definedName>
    <definedName name="___________________PPB50" localSheetId="11">[54]MRATES!#REF!</definedName>
    <definedName name="___________________PPB50" localSheetId="5">[59]MRATES!#REF!</definedName>
    <definedName name="___________________PPB50">[55]MRATES!#REF!</definedName>
    <definedName name="___________________PPB51" localSheetId="9">[54]MRATES!#REF!</definedName>
    <definedName name="___________________PPB51" localSheetId="11">[54]MRATES!#REF!</definedName>
    <definedName name="___________________PPB51" localSheetId="5">[59]MRATES!#REF!</definedName>
    <definedName name="___________________PPB51">[55]MRATES!#REF!</definedName>
    <definedName name="___________________PPB52" localSheetId="9">[54]MRATES!#REF!</definedName>
    <definedName name="___________________PPB52" localSheetId="11">[54]MRATES!#REF!</definedName>
    <definedName name="___________________PPB52" localSheetId="5">[59]MRATES!#REF!</definedName>
    <definedName name="___________________PPB52">[55]MRATES!#REF!</definedName>
    <definedName name="___________________PPB53" localSheetId="9">[54]MRATES!#REF!</definedName>
    <definedName name="___________________PPB53" localSheetId="11">[54]MRATES!#REF!</definedName>
    <definedName name="___________________PPB53" localSheetId="5">[59]MRATES!#REF!</definedName>
    <definedName name="___________________PPB53">[55]MRATES!#REF!</definedName>
    <definedName name="___________________PPB54" localSheetId="9">[54]MRATES!#REF!</definedName>
    <definedName name="___________________PPB54" localSheetId="11">[54]MRATES!#REF!</definedName>
    <definedName name="___________________PPB54" localSheetId="5">[59]MRATES!#REF!</definedName>
    <definedName name="___________________PPB54">[55]MRATES!#REF!</definedName>
    <definedName name="___________________PPB55" localSheetId="9">[54]MRATES!#REF!</definedName>
    <definedName name="___________________PPB55" localSheetId="11">[54]MRATES!#REF!</definedName>
    <definedName name="___________________PPB55" localSheetId="5">[59]MRATES!#REF!</definedName>
    <definedName name="___________________PPB55">[55]MRATES!#REF!</definedName>
    <definedName name="___________________PPB56" localSheetId="9">[54]MRATES!#REF!</definedName>
    <definedName name="___________________PPB56" localSheetId="11">[54]MRATES!#REF!</definedName>
    <definedName name="___________________PPB56" localSheetId="5">[59]MRATES!#REF!</definedName>
    <definedName name="___________________PPB56">[55]MRATES!#REF!</definedName>
    <definedName name="___________________PPB57" localSheetId="9">[54]MRATES!#REF!</definedName>
    <definedName name="___________________PPB57" localSheetId="11">[54]MRATES!#REF!</definedName>
    <definedName name="___________________PPB57" localSheetId="5">[59]MRATES!#REF!</definedName>
    <definedName name="___________________PPB57">[55]MRATES!#REF!</definedName>
    <definedName name="___________________PPB58" localSheetId="9">[54]MRATES!#REF!</definedName>
    <definedName name="___________________PPB58" localSheetId="11">[54]MRATES!#REF!</definedName>
    <definedName name="___________________PPB58" localSheetId="5">[59]MRATES!#REF!</definedName>
    <definedName name="___________________PPB58">[55]MRATES!#REF!</definedName>
    <definedName name="___________________PPB59" localSheetId="9">[54]MRATES!#REF!</definedName>
    <definedName name="___________________PPB59" localSheetId="11">[54]MRATES!#REF!</definedName>
    <definedName name="___________________PPB59" localSheetId="5">[59]MRATES!#REF!</definedName>
    <definedName name="___________________PPB59">[55]MRATES!#REF!</definedName>
    <definedName name="___________________PPB6" localSheetId="9">[54]MRATES!#REF!</definedName>
    <definedName name="___________________PPB6" localSheetId="11">[54]MRATES!#REF!</definedName>
    <definedName name="___________________PPB6" localSheetId="5">[59]MRATES!#REF!</definedName>
    <definedName name="___________________PPB6">[55]MRATES!#REF!</definedName>
    <definedName name="___________________PPB60" localSheetId="9">[54]MRATES!#REF!</definedName>
    <definedName name="___________________PPB60" localSheetId="11">[54]MRATES!#REF!</definedName>
    <definedName name="___________________PPB60" localSheetId="5">[59]MRATES!#REF!</definedName>
    <definedName name="___________________PPB60">[55]MRATES!#REF!</definedName>
    <definedName name="___________________PPB61" localSheetId="9">[54]MRATES!#REF!</definedName>
    <definedName name="___________________PPB61" localSheetId="11">[54]MRATES!#REF!</definedName>
    <definedName name="___________________PPB61" localSheetId="5">[59]MRATES!#REF!</definedName>
    <definedName name="___________________PPB61">[55]MRATES!#REF!</definedName>
    <definedName name="___________________PPB62" localSheetId="9">[54]MRATES!#REF!</definedName>
    <definedName name="___________________PPB62" localSheetId="11">[54]MRATES!#REF!</definedName>
    <definedName name="___________________PPB62" localSheetId="5">[59]MRATES!#REF!</definedName>
    <definedName name="___________________PPB62">[55]MRATES!#REF!</definedName>
    <definedName name="___________________PPB63" localSheetId="9">[54]MRATES!#REF!</definedName>
    <definedName name="___________________PPB63" localSheetId="11">[54]MRATES!#REF!</definedName>
    <definedName name="___________________PPB63" localSheetId="5">[59]MRATES!#REF!</definedName>
    <definedName name="___________________PPB63">[55]MRATES!#REF!</definedName>
    <definedName name="___________________PPB64" localSheetId="9">[54]MRATES!#REF!</definedName>
    <definedName name="___________________PPB64" localSheetId="11">[54]MRATES!#REF!</definedName>
    <definedName name="___________________PPB64" localSheetId="5">[59]MRATES!#REF!</definedName>
    <definedName name="___________________PPB64">[55]MRATES!#REF!</definedName>
    <definedName name="___________________PPB65" localSheetId="9">[54]MRATES!#REF!</definedName>
    <definedName name="___________________PPB65" localSheetId="11">[54]MRATES!#REF!</definedName>
    <definedName name="___________________PPB65" localSheetId="5">[59]MRATES!#REF!</definedName>
    <definedName name="___________________PPB65">[55]MRATES!#REF!</definedName>
    <definedName name="___________________PPB66" localSheetId="9">[54]MRATES!#REF!</definedName>
    <definedName name="___________________PPB66" localSheetId="11">[54]MRATES!#REF!</definedName>
    <definedName name="___________________PPB66" localSheetId="5">[59]MRATES!#REF!</definedName>
    <definedName name="___________________PPB66">[55]MRATES!#REF!</definedName>
    <definedName name="___________________PPB67" localSheetId="9">[54]MRATES!#REF!</definedName>
    <definedName name="___________________PPB67" localSheetId="11">[54]MRATES!#REF!</definedName>
    <definedName name="___________________PPB67" localSheetId="5">[59]MRATES!#REF!</definedName>
    <definedName name="___________________PPB67">[55]MRATES!#REF!</definedName>
    <definedName name="___________________PPB68" localSheetId="9">[54]MRATES!#REF!</definedName>
    <definedName name="___________________PPB68" localSheetId="11">[54]MRATES!#REF!</definedName>
    <definedName name="___________________PPB68" localSheetId="5">[59]MRATES!#REF!</definedName>
    <definedName name="___________________PPB68">[55]MRATES!#REF!</definedName>
    <definedName name="___________________PPB69" localSheetId="9">[54]MRATES!#REF!</definedName>
    <definedName name="___________________PPB69" localSheetId="11">[54]MRATES!#REF!</definedName>
    <definedName name="___________________PPB69" localSheetId="5">[59]MRATES!#REF!</definedName>
    <definedName name="___________________PPB69">[55]MRATES!#REF!</definedName>
    <definedName name="___________________PPB7" localSheetId="9">[54]MRATES!#REF!</definedName>
    <definedName name="___________________PPB7" localSheetId="11">[54]MRATES!#REF!</definedName>
    <definedName name="___________________PPB7" localSheetId="5">[59]MRATES!#REF!</definedName>
    <definedName name="___________________PPB7">[55]MRATES!#REF!</definedName>
    <definedName name="___________________PPB70" localSheetId="9">[54]MRATES!#REF!</definedName>
    <definedName name="___________________PPB70" localSheetId="11">[54]MRATES!#REF!</definedName>
    <definedName name="___________________PPB70" localSheetId="5">[59]MRATES!#REF!</definedName>
    <definedName name="___________________PPB70">[55]MRATES!#REF!</definedName>
    <definedName name="___________________PPB71" localSheetId="9">[54]MRATES!#REF!</definedName>
    <definedName name="___________________PPB71" localSheetId="11">[54]MRATES!#REF!</definedName>
    <definedName name="___________________PPB71" localSheetId="5">[59]MRATES!#REF!</definedName>
    <definedName name="___________________PPB71">[55]MRATES!#REF!</definedName>
    <definedName name="___________________PPB72" localSheetId="9">[54]MRATES!#REF!</definedName>
    <definedName name="___________________PPB72" localSheetId="11">[54]MRATES!#REF!</definedName>
    <definedName name="___________________PPB72" localSheetId="5">[59]MRATES!#REF!</definedName>
    <definedName name="___________________PPB72">[55]MRATES!#REF!</definedName>
    <definedName name="___________________PPB73" localSheetId="9">[54]MRATES!#REF!</definedName>
    <definedName name="___________________PPB73" localSheetId="11">[54]MRATES!#REF!</definedName>
    <definedName name="___________________PPB73" localSheetId="5">[59]MRATES!#REF!</definedName>
    <definedName name="___________________PPB73">[55]MRATES!#REF!</definedName>
    <definedName name="___________________PPB74" localSheetId="9">[54]MRATES!#REF!</definedName>
    <definedName name="___________________PPB74" localSheetId="11">[54]MRATES!#REF!</definedName>
    <definedName name="___________________PPB74" localSheetId="5">[59]MRATES!#REF!</definedName>
    <definedName name="___________________PPB74">[55]MRATES!#REF!</definedName>
    <definedName name="___________________PPB75" localSheetId="9">[54]MRATES!#REF!</definedName>
    <definedName name="___________________PPB75" localSheetId="11">[54]MRATES!#REF!</definedName>
    <definedName name="___________________PPB75" localSheetId="5">[59]MRATES!#REF!</definedName>
    <definedName name="___________________PPB75">[55]MRATES!#REF!</definedName>
    <definedName name="___________________PPB76" localSheetId="9">[54]MRATES!#REF!</definedName>
    <definedName name="___________________PPB76" localSheetId="11">[54]MRATES!#REF!</definedName>
    <definedName name="___________________PPB76" localSheetId="5">[59]MRATES!#REF!</definedName>
    <definedName name="___________________PPB76">[55]MRATES!#REF!</definedName>
    <definedName name="___________________PPB77" localSheetId="9">[54]MRATES!#REF!</definedName>
    <definedName name="___________________PPB77" localSheetId="11">[54]MRATES!#REF!</definedName>
    <definedName name="___________________PPB77" localSheetId="5">[59]MRATES!#REF!</definedName>
    <definedName name="___________________PPB77">[55]MRATES!#REF!</definedName>
    <definedName name="___________________PPB78" localSheetId="9">[54]MRATES!#REF!</definedName>
    <definedName name="___________________PPB78" localSheetId="11">[54]MRATES!#REF!</definedName>
    <definedName name="___________________PPB78" localSheetId="5">[59]MRATES!#REF!</definedName>
    <definedName name="___________________PPB78">[55]MRATES!#REF!</definedName>
    <definedName name="___________________PPB79" localSheetId="9">[54]MRATES!#REF!</definedName>
    <definedName name="___________________PPB79" localSheetId="11">[54]MRATES!#REF!</definedName>
    <definedName name="___________________PPB79" localSheetId="5">[59]MRATES!#REF!</definedName>
    <definedName name="___________________PPB79">[55]MRATES!#REF!</definedName>
    <definedName name="___________________PPB8" localSheetId="9">[54]MRATES!#REF!</definedName>
    <definedName name="___________________PPB8" localSheetId="11">[54]MRATES!#REF!</definedName>
    <definedName name="___________________PPB8" localSheetId="5">[59]MRATES!#REF!</definedName>
    <definedName name="___________________PPB8">[55]MRATES!#REF!</definedName>
    <definedName name="___________________PPB80" localSheetId="9">[54]MRATES!#REF!</definedName>
    <definedName name="___________________PPB80" localSheetId="11">[54]MRATES!#REF!</definedName>
    <definedName name="___________________PPB80" localSheetId="5">[59]MRATES!#REF!</definedName>
    <definedName name="___________________PPB80">[55]MRATES!#REF!</definedName>
    <definedName name="___________________PPB81" localSheetId="9">[54]MRATES!#REF!</definedName>
    <definedName name="___________________PPB81" localSheetId="11">[54]MRATES!#REF!</definedName>
    <definedName name="___________________PPB81" localSheetId="5">[59]MRATES!#REF!</definedName>
    <definedName name="___________________PPB81">[55]MRATES!#REF!</definedName>
    <definedName name="___________________PPB82" localSheetId="9">[54]MRATES!#REF!</definedName>
    <definedName name="___________________PPB82" localSheetId="11">[54]MRATES!#REF!</definedName>
    <definedName name="___________________PPB82" localSheetId="5">[59]MRATES!#REF!</definedName>
    <definedName name="___________________PPB82">[55]MRATES!#REF!</definedName>
    <definedName name="___________________PPB83" localSheetId="9">[54]MRATES!#REF!</definedName>
    <definedName name="___________________PPB83" localSheetId="11">[54]MRATES!#REF!</definedName>
    <definedName name="___________________PPB83" localSheetId="5">[59]MRATES!#REF!</definedName>
    <definedName name="___________________PPB83">[55]MRATES!#REF!</definedName>
    <definedName name="___________________PPB84" localSheetId="9">[54]MRATES!#REF!</definedName>
    <definedName name="___________________PPB84" localSheetId="11">[54]MRATES!#REF!</definedName>
    <definedName name="___________________PPB84" localSheetId="5">[59]MRATES!#REF!</definedName>
    <definedName name="___________________PPB84">[55]MRATES!#REF!</definedName>
    <definedName name="___________________PPB85" localSheetId="9">[54]MRATES!#REF!</definedName>
    <definedName name="___________________PPB85" localSheetId="11">[54]MRATES!#REF!</definedName>
    <definedName name="___________________PPB85" localSheetId="5">[59]MRATES!#REF!</definedName>
    <definedName name="___________________PPB85">[55]MRATES!#REF!</definedName>
    <definedName name="___________________PPB86" localSheetId="9">[54]MRATES!#REF!</definedName>
    <definedName name="___________________PPB86" localSheetId="11">[54]MRATES!#REF!</definedName>
    <definedName name="___________________PPB86" localSheetId="5">[59]MRATES!#REF!</definedName>
    <definedName name="___________________PPB86">[55]MRATES!#REF!</definedName>
    <definedName name="___________________PPB87" localSheetId="9">[54]MRATES!#REF!</definedName>
    <definedName name="___________________PPB87" localSheetId="11">[54]MRATES!#REF!</definedName>
    <definedName name="___________________PPB87" localSheetId="5">[59]MRATES!#REF!</definedName>
    <definedName name="___________________PPB87">[55]MRATES!#REF!</definedName>
    <definedName name="___________________PPB88" localSheetId="9">[54]MRATES!#REF!</definedName>
    <definedName name="___________________PPB88" localSheetId="11">[54]MRATES!#REF!</definedName>
    <definedName name="___________________PPB88" localSheetId="5">[59]MRATES!#REF!</definedName>
    <definedName name="___________________PPB88">[55]MRATES!#REF!</definedName>
    <definedName name="___________________PPB89" localSheetId="9">[54]MRATES!#REF!</definedName>
    <definedName name="___________________PPB89" localSheetId="11">[54]MRATES!#REF!</definedName>
    <definedName name="___________________PPB89" localSheetId="5">[59]MRATES!#REF!</definedName>
    <definedName name="___________________PPB89">[55]MRATES!#REF!</definedName>
    <definedName name="___________________PPB9" localSheetId="9">[54]MRATES!#REF!</definedName>
    <definedName name="___________________PPB9" localSheetId="11">[54]MRATES!#REF!</definedName>
    <definedName name="___________________PPB9" localSheetId="5">[59]MRATES!#REF!</definedName>
    <definedName name="___________________PPB9">[55]MRATES!#REF!</definedName>
    <definedName name="___________________PPB90" localSheetId="9">[54]MRATES!#REF!</definedName>
    <definedName name="___________________PPB90" localSheetId="11">[54]MRATES!#REF!</definedName>
    <definedName name="___________________PPB90" localSheetId="5">[59]MRATES!#REF!</definedName>
    <definedName name="___________________PPB90">[55]MRATES!#REF!</definedName>
    <definedName name="___________________PPB91" localSheetId="9">[54]MRATES!#REF!</definedName>
    <definedName name="___________________PPB91" localSheetId="11">[54]MRATES!#REF!</definedName>
    <definedName name="___________________PPB91" localSheetId="5">[59]MRATES!#REF!</definedName>
    <definedName name="___________________PPB91">[55]MRATES!#REF!</definedName>
    <definedName name="___________________PPB92" localSheetId="9">[54]MRATES!#REF!</definedName>
    <definedName name="___________________PPB92" localSheetId="11">[54]MRATES!#REF!</definedName>
    <definedName name="___________________PPB92" localSheetId="5">[59]MRATES!#REF!</definedName>
    <definedName name="___________________PPB92">[55]MRATES!#REF!</definedName>
    <definedName name="___________________PPB93" localSheetId="9">[54]MRATES!#REF!</definedName>
    <definedName name="___________________PPB93" localSheetId="11">[54]MRATES!#REF!</definedName>
    <definedName name="___________________PPB93" localSheetId="5">[59]MRATES!#REF!</definedName>
    <definedName name="___________________PPB93">[55]MRATES!#REF!</definedName>
    <definedName name="___________________PPB94" localSheetId="9">[54]MRATES!#REF!</definedName>
    <definedName name="___________________PPB94" localSheetId="11">[54]MRATES!#REF!</definedName>
    <definedName name="___________________PPB94" localSheetId="5">[59]MRATES!#REF!</definedName>
    <definedName name="___________________PPB94">[55]MRATES!#REF!</definedName>
    <definedName name="___________________PPB95" localSheetId="9">[54]MRATES!#REF!</definedName>
    <definedName name="___________________PPB95" localSheetId="11">[54]MRATES!#REF!</definedName>
    <definedName name="___________________PPB95" localSheetId="5">[59]MRATES!#REF!</definedName>
    <definedName name="___________________PPB95">[55]MRATES!#REF!</definedName>
    <definedName name="___________________PPB96" localSheetId="9">[54]MRATES!#REF!</definedName>
    <definedName name="___________________PPB96" localSheetId="11">[54]MRATES!#REF!</definedName>
    <definedName name="___________________PPB96" localSheetId="5">[59]MRATES!#REF!</definedName>
    <definedName name="___________________PPB96">[55]MRATES!#REF!</definedName>
    <definedName name="___________________PPB97" localSheetId="9">[54]MRATES!#REF!</definedName>
    <definedName name="___________________PPB97" localSheetId="11">[54]MRATES!#REF!</definedName>
    <definedName name="___________________PPB97" localSheetId="5">[59]MRATES!#REF!</definedName>
    <definedName name="___________________PPB97">[55]MRATES!#REF!</definedName>
    <definedName name="___________________PPB98" localSheetId="9">[54]MRATES!#REF!</definedName>
    <definedName name="___________________PPB98" localSheetId="11">[54]MRATES!#REF!</definedName>
    <definedName name="___________________PPB98" localSheetId="5">[59]MRATES!#REF!</definedName>
    <definedName name="___________________PPB98">[55]MRATES!#REF!</definedName>
    <definedName name="___________________PPB99" localSheetId="9">[54]MRATES!#REF!</definedName>
    <definedName name="___________________PPB99" localSheetId="11">[54]MRATES!#REF!</definedName>
    <definedName name="___________________PPB99" localSheetId="5">[59]MRATES!#REF!</definedName>
    <definedName name="___________________PPB99">[55]MRATES!#REF!</definedName>
    <definedName name="___________________PPC1" localSheetId="9">[54]MRATES!#REF!</definedName>
    <definedName name="___________________PPC1" localSheetId="11">[54]MRATES!#REF!</definedName>
    <definedName name="___________________PPC1" localSheetId="5">[59]MRATES!#REF!</definedName>
    <definedName name="___________________PPC1">[55]MRATES!#REF!</definedName>
    <definedName name="___________________PPC10" localSheetId="9">[54]MRATES!#REF!</definedName>
    <definedName name="___________________PPC10" localSheetId="11">[54]MRATES!#REF!</definedName>
    <definedName name="___________________PPC10" localSheetId="5">[59]MRATES!#REF!</definedName>
    <definedName name="___________________PPC10">[55]MRATES!#REF!</definedName>
    <definedName name="___________________PPC100" localSheetId="9">[54]MRATES!#REF!</definedName>
    <definedName name="___________________PPC100" localSheetId="11">[54]MRATES!#REF!</definedName>
    <definedName name="___________________PPC100" localSheetId="5">[59]MRATES!#REF!</definedName>
    <definedName name="___________________PPC100">[55]MRATES!#REF!</definedName>
    <definedName name="___________________PPC101" localSheetId="9">[54]MRATES!#REF!</definedName>
    <definedName name="___________________PPC101" localSheetId="11">[54]MRATES!#REF!</definedName>
    <definedName name="___________________PPC101" localSheetId="5">[59]MRATES!#REF!</definedName>
    <definedName name="___________________PPC101">[55]MRATES!#REF!</definedName>
    <definedName name="___________________PPC102" localSheetId="9">[54]MRATES!#REF!</definedName>
    <definedName name="___________________PPC102" localSheetId="11">[54]MRATES!#REF!</definedName>
    <definedName name="___________________PPC102" localSheetId="5">[59]MRATES!#REF!</definedName>
    <definedName name="___________________PPC102">[55]MRATES!#REF!</definedName>
    <definedName name="___________________PPC103" localSheetId="9">[54]MRATES!#REF!</definedName>
    <definedName name="___________________PPC103" localSheetId="11">[54]MRATES!#REF!</definedName>
    <definedName name="___________________PPC103" localSheetId="5">[59]MRATES!#REF!</definedName>
    <definedName name="___________________PPC103">[55]MRATES!#REF!</definedName>
    <definedName name="___________________PPC104" localSheetId="9">[54]MRATES!#REF!</definedName>
    <definedName name="___________________PPC104" localSheetId="11">[54]MRATES!#REF!</definedName>
    <definedName name="___________________PPC104" localSheetId="5">[59]MRATES!#REF!</definedName>
    <definedName name="___________________PPC104">[55]MRATES!#REF!</definedName>
    <definedName name="___________________PPC105" localSheetId="9">[54]MRATES!#REF!</definedName>
    <definedName name="___________________PPC105" localSheetId="11">[54]MRATES!#REF!</definedName>
    <definedName name="___________________PPC105" localSheetId="5">[59]MRATES!#REF!</definedName>
    <definedName name="___________________PPC105">[55]MRATES!#REF!</definedName>
    <definedName name="___________________PPC106" localSheetId="9">[54]MRATES!#REF!</definedName>
    <definedName name="___________________PPC106" localSheetId="11">[54]MRATES!#REF!</definedName>
    <definedName name="___________________PPC106" localSheetId="5">[59]MRATES!#REF!</definedName>
    <definedName name="___________________PPC106">[55]MRATES!#REF!</definedName>
    <definedName name="___________________PPC107" localSheetId="9">[54]MRATES!#REF!</definedName>
    <definedName name="___________________PPC107" localSheetId="11">[54]MRATES!#REF!</definedName>
    <definedName name="___________________PPC107" localSheetId="5">[59]MRATES!#REF!</definedName>
    <definedName name="___________________PPC107">[55]MRATES!#REF!</definedName>
    <definedName name="___________________PPC108" localSheetId="9">[54]MRATES!#REF!</definedName>
    <definedName name="___________________PPC108" localSheetId="11">[54]MRATES!#REF!</definedName>
    <definedName name="___________________PPC108" localSheetId="5">[59]MRATES!#REF!</definedName>
    <definedName name="___________________PPC108">[55]MRATES!#REF!</definedName>
    <definedName name="___________________PPC109" localSheetId="9">[54]MRATES!#REF!</definedName>
    <definedName name="___________________PPC109" localSheetId="11">[54]MRATES!#REF!</definedName>
    <definedName name="___________________PPC109" localSheetId="5">[59]MRATES!#REF!</definedName>
    <definedName name="___________________PPC109">[55]MRATES!#REF!</definedName>
    <definedName name="___________________PPC11" localSheetId="9">[54]MRATES!#REF!</definedName>
    <definedName name="___________________PPC11" localSheetId="11">[54]MRATES!#REF!</definedName>
    <definedName name="___________________PPC11" localSheetId="5">[59]MRATES!#REF!</definedName>
    <definedName name="___________________PPC11">[55]MRATES!#REF!</definedName>
    <definedName name="___________________PPC110" localSheetId="9">[54]MRATES!#REF!</definedName>
    <definedName name="___________________PPC110" localSheetId="11">[54]MRATES!#REF!</definedName>
    <definedName name="___________________PPC110" localSheetId="5">[59]MRATES!#REF!</definedName>
    <definedName name="___________________PPC110">[55]MRATES!#REF!</definedName>
    <definedName name="___________________PPC111" localSheetId="9">[54]MRATES!#REF!</definedName>
    <definedName name="___________________PPC111" localSheetId="11">[54]MRATES!#REF!</definedName>
    <definedName name="___________________PPC111" localSheetId="5">[59]MRATES!#REF!</definedName>
    <definedName name="___________________PPC111">[55]MRATES!#REF!</definedName>
    <definedName name="___________________PPC112" localSheetId="9">[54]MRATES!#REF!</definedName>
    <definedName name="___________________PPC112" localSheetId="11">[54]MRATES!#REF!</definedName>
    <definedName name="___________________PPC112" localSheetId="5">[59]MRATES!#REF!</definedName>
    <definedName name="___________________PPC112">[55]MRATES!#REF!</definedName>
    <definedName name="___________________PPC113" localSheetId="9">[54]MRATES!#REF!</definedName>
    <definedName name="___________________PPC113" localSheetId="11">[54]MRATES!#REF!</definedName>
    <definedName name="___________________PPC113" localSheetId="5">[59]MRATES!#REF!</definedName>
    <definedName name="___________________PPC113">[55]MRATES!#REF!</definedName>
    <definedName name="___________________PPC114" localSheetId="9">[54]MRATES!#REF!</definedName>
    <definedName name="___________________PPC114" localSheetId="11">[54]MRATES!#REF!</definedName>
    <definedName name="___________________PPC114" localSheetId="5">[59]MRATES!#REF!</definedName>
    <definedName name="___________________PPC114">[55]MRATES!#REF!</definedName>
    <definedName name="___________________PPC115" localSheetId="9">[54]MRATES!#REF!</definedName>
    <definedName name="___________________PPC115" localSheetId="11">[54]MRATES!#REF!</definedName>
    <definedName name="___________________PPC115" localSheetId="5">[59]MRATES!#REF!</definedName>
    <definedName name="___________________PPC115">[55]MRATES!#REF!</definedName>
    <definedName name="___________________PPC116" localSheetId="9">[54]MRATES!#REF!</definedName>
    <definedName name="___________________PPC116" localSheetId="11">[54]MRATES!#REF!</definedName>
    <definedName name="___________________PPC116" localSheetId="5">[59]MRATES!#REF!</definedName>
    <definedName name="___________________PPC116">[55]MRATES!#REF!</definedName>
    <definedName name="___________________PPC117" localSheetId="9">[54]MRATES!#REF!</definedName>
    <definedName name="___________________PPC117" localSheetId="11">[54]MRATES!#REF!</definedName>
    <definedName name="___________________PPC117" localSheetId="5">[59]MRATES!#REF!</definedName>
    <definedName name="___________________PPC117">[55]MRATES!#REF!</definedName>
    <definedName name="___________________PPC118" localSheetId="9">[54]MRATES!#REF!</definedName>
    <definedName name="___________________PPC118" localSheetId="11">[54]MRATES!#REF!</definedName>
    <definedName name="___________________PPC118" localSheetId="5">[59]MRATES!#REF!</definedName>
    <definedName name="___________________PPC118">[55]MRATES!#REF!</definedName>
    <definedName name="___________________PPC119" localSheetId="9">[54]MRATES!#REF!</definedName>
    <definedName name="___________________PPC119" localSheetId="11">[54]MRATES!#REF!</definedName>
    <definedName name="___________________PPC119" localSheetId="5">[59]MRATES!#REF!</definedName>
    <definedName name="___________________PPC119">[55]MRATES!#REF!</definedName>
    <definedName name="___________________PPC12" localSheetId="9">[54]MRATES!#REF!</definedName>
    <definedName name="___________________PPC12" localSheetId="11">[54]MRATES!#REF!</definedName>
    <definedName name="___________________PPC12" localSheetId="5">[59]MRATES!#REF!</definedName>
    <definedName name="___________________PPC12">[55]MRATES!#REF!</definedName>
    <definedName name="___________________PPC120" localSheetId="9">[54]MRATES!#REF!</definedName>
    <definedName name="___________________PPC120" localSheetId="11">[54]MRATES!#REF!</definedName>
    <definedName name="___________________PPC120" localSheetId="5">[59]MRATES!#REF!</definedName>
    <definedName name="___________________PPC120">[55]MRATES!#REF!</definedName>
    <definedName name="___________________PPC121" localSheetId="9">[54]MRATES!#REF!</definedName>
    <definedName name="___________________PPC121" localSheetId="11">[54]MRATES!#REF!</definedName>
    <definedName name="___________________PPC121" localSheetId="5">[59]MRATES!#REF!</definedName>
    <definedName name="___________________PPC121">[55]MRATES!#REF!</definedName>
    <definedName name="___________________PPC122" localSheetId="9">[54]MRATES!#REF!</definedName>
    <definedName name="___________________PPC122" localSheetId="11">[54]MRATES!#REF!</definedName>
    <definedName name="___________________PPC122" localSheetId="5">[59]MRATES!#REF!</definedName>
    <definedName name="___________________PPC122">[55]MRATES!#REF!</definedName>
    <definedName name="___________________PPC123" localSheetId="9">[54]MRATES!#REF!</definedName>
    <definedName name="___________________PPC123" localSheetId="11">[54]MRATES!#REF!</definedName>
    <definedName name="___________________PPC123" localSheetId="5">[59]MRATES!#REF!</definedName>
    <definedName name="___________________PPC123">[55]MRATES!#REF!</definedName>
    <definedName name="___________________PPC124" localSheetId="9">[54]MRATES!#REF!</definedName>
    <definedName name="___________________PPC124" localSheetId="11">[54]MRATES!#REF!</definedName>
    <definedName name="___________________PPC124" localSheetId="5">[59]MRATES!#REF!</definedName>
    <definedName name="___________________PPC124">[55]MRATES!#REF!</definedName>
    <definedName name="___________________PPC125" localSheetId="9">[54]MRATES!#REF!</definedName>
    <definedName name="___________________PPC125" localSheetId="11">[54]MRATES!#REF!</definedName>
    <definedName name="___________________PPC125" localSheetId="5">[59]MRATES!#REF!</definedName>
    <definedName name="___________________PPC125">[55]MRATES!#REF!</definedName>
    <definedName name="___________________PPC126" localSheetId="9">[54]MRATES!#REF!</definedName>
    <definedName name="___________________PPC126" localSheetId="11">[54]MRATES!#REF!</definedName>
    <definedName name="___________________PPC126" localSheetId="5">[59]MRATES!#REF!</definedName>
    <definedName name="___________________PPC126">[55]MRATES!#REF!</definedName>
    <definedName name="___________________PPC127" localSheetId="9">[54]MRATES!#REF!</definedName>
    <definedName name="___________________PPC127" localSheetId="11">[54]MRATES!#REF!</definedName>
    <definedName name="___________________PPC127" localSheetId="5">[59]MRATES!#REF!</definedName>
    <definedName name="___________________PPC127">[55]MRATES!#REF!</definedName>
    <definedName name="___________________PPC128" localSheetId="9">[54]MRATES!#REF!</definedName>
    <definedName name="___________________PPC128" localSheetId="11">[54]MRATES!#REF!</definedName>
    <definedName name="___________________PPC128" localSheetId="5">[59]MRATES!#REF!</definedName>
    <definedName name="___________________PPC128">[55]MRATES!#REF!</definedName>
    <definedName name="___________________PPC129" localSheetId="9">[54]MRATES!#REF!</definedName>
    <definedName name="___________________PPC129" localSheetId="11">[54]MRATES!#REF!</definedName>
    <definedName name="___________________PPC129" localSheetId="5">[59]MRATES!#REF!</definedName>
    <definedName name="___________________PPC129">[55]MRATES!#REF!</definedName>
    <definedName name="___________________PPC13" localSheetId="9">[54]MRATES!#REF!</definedName>
    <definedName name="___________________PPC13" localSheetId="11">[54]MRATES!#REF!</definedName>
    <definedName name="___________________PPC13" localSheetId="5">[59]MRATES!#REF!</definedName>
    <definedName name="___________________PPC13">[55]MRATES!#REF!</definedName>
    <definedName name="___________________PPC130" localSheetId="9">[54]MRATES!#REF!</definedName>
    <definedName name="___________________PPC130" localSheetId="11">[54]MRATES!#REF!</definedName>
    <definedName name="___________________PPC130" localSheetId="5">[59]MRATES!#REF!</definedName>
    <definedName name="___________________PPC130">[55]MRATES!#REF!</definedName>
    <definedName name="___________________PPC131" localSheetId="9">[54]MRATES!#REF!</definedName>
    <definedName name="___________________PPC131" localSheetId="11">[54]MRATES!#REF!</definedName>
    <definedName name="___________________PPC131" localSheetId="5">[59]MRATES!#REF!</definedName>
    <definedName name="___________________PPC131">[55]MRATES!#REF!</definedName>
    <definedName name="___________________PPC132" localSheetId="9">[54]MRATES!#REF!</definedName>
    <definedName name="___________________PPC132" localSheetId="11">[54]MRATES!#REF!</definedName>
    <definedName name="___________________PPC132" localSheetId="5">[59]MRATES!#REF!</definedName>
    <definedName name="___________________PPC132">[55]MRATES!#REF!</definedName>
    <definedName name="___________________PPC133" localSheetId="9">[54]MRATES!#REF!</definedName>
    <definedName name="___________________PPC133" localSheetId="11">[54]MRATES!#REF!</definedName>
    <definedName name="___________________PPC133" localSheetId="5">[59]MRATES!#REF!</definedName>
    <definedName name="___________________PPC133">[55]MRATES!#REF!</definedName>
    <definedName name="___________________PPC134" localSheetId="9">[54]MRATES!#REF!</definedName>
    <definedName name="___________________PPC134" localSheetId="11">[54]MRATES!#REF!</definedName>
    <definedName name="___________________PPC134" localSheetId="5">[59]MRATES!#REF!</definedName>
    <definedName name="___________________PPC134">[55]MRATES!#REF!</definedName>
    <definedName name="___________________PPC135" localSheetId="9">[54]MRATES!#REF!</definedName>
    <definedName name="___________________PPC135" localSheetId="11">[54]MRATES!#REF!</definedName>
    <definedName name="___________________PPC135" localSheetId="5">[59]MRATES!#REF!</definedName>
    <definedName name="___________________PPC135">[55]MRATES!#REF!</definedName>
    <definedName name="___________________PPC136" localSheetId="9">[54]MRATES!#REF!</definedName>
    <definedName name="___________________PPC136" localSheetId="11">[54]MRATES!#REF!</definedName>
    <definedName name="___________________PPC136" localSheetId="5">[59]MRATES!#REF!</definedName>
    <definedName name="___________________PPC136">[55]MRATES!#REF!</definedName>
    <definedName name="___________________PPC137" localSheetId="9">[54]MRATES!#REF!</definedName>
    <definedName name="___________________PPC137" localSheetId="11">[54]MRATES!#REF!</definedName>
    <definedName name="___________________PPC137" localSheetId="5">[59]MRATES!#REF!</definedName>
    <definedName name="___________________PPC137">[55]MRATES!#REF!</definedName>
    <definedName name="___________________PPC138" localSheetId="9">[54]MRATES!#REF!</definedName>
    <definedName name="___________________PPC138" localSheetId="11">[54]MRATES!#REF!</definedName>
    <definedName name="___________________PPC138" localSheetId="5">[59]MRATES!#REF!</definedName>
    <definedName name="___________________PPC138">[55]MRATES!#REF!</definedName>
    <definedName name="___________________PPC139" localSheetId="9">[54]MRATES!#REF!</definedName>
    <definedName name="___________________PPC139" localSheetId="11">[54]MRATES!#REF!</definedName>
    <definedName name="___________________PPC139" localSheetId="5">[59]MRATES!#REF!</definedName>
    <definedName name="___________________PPC139">[55]MRATES!#REF!</definedName>
    <definedName name="___________________PPC14" localSheetId="9">[54]MRATES!#REF!</definedName>
    <definedName name="___________________PPC14" localSheetId="11">[54]MRATES!#REF!</definedName>
    <definedName name="___________________PPC14" localSheetId="5">[59]MRATES!#REF!</definedName>
    <definedName name="___________________PPC14">[55]MRATES!#REF!</definedName>
    <definedName name="___________________PPC140" localSheetId="9">[54]MRATES!#REF!</definedName>
    <definedName name="___________________PPC140" localSheetId="11">[54]MRATES!#REF!</definedName>
    <definedName name="___________________PPC140" localSheetId="5">[59]MRATES!#REF!</definedName>
    <definedName name="___________________PPC140">[55]MRATES!#REF!</definedName>
    <definedName name="___________________PPC141" localSheetId="9">[54]MRATES!#REF!</definedName>
    <definedName name="___________________PPC141" localSheetId="11">[54]MRATES!#REF!</definedName>
    <definedName name="___________________PPC141" localSheetId="5">[59]MRATES!#REF!</definedName>
    <definedName name="___________________PPC141">[55]MRATES!#REF!</definedName>
    <definedName name="___________________PPC142" localSheetId="9">[54]MRATES!#REF!</definedName>
    <definedName name="___________________PPC142" localSheetId="11">[54]MRATES!#REF!</definedName>
    <definedName name="___________________PPC142" localSheetId="5">[59]MRATES!#REF!</definedName>
    <definedName name="___________________PPC142">[55]MRATES!#REF!</definedName>
    <definedName name="___________________PPC143" localSheetId="9">[54]MRATES!#REF!</definedName>
    <definedName name="___________________PPC143" localSheetId="11">[54]MRATES!#REF!</definedName>
    <definedName name="___________________PPC143" localSheetId="5">[59]MRATES!#REF!</definedName>
    <definedName name="___________________PPC143">[55]MRATES!#REF!</definedName>
    <definedName name="___________________PPC144" localSheetId="9">[54]MRATES!#REF!</definedName>
    <definedName name="___________________PPC144" localSheetId="11">[54]MRATES!#REF!</definedName>
    <definedName name="___________________PPC144" localSheetId="5">[59]MRATES!#REF!</definedName>
    <definedName name="___________________PPC144">[55]MRATES!#REF!</definedName>
    <definedName name="___________________PPC145" localSheetId="9">[54]MRATES!#REF!</definedName>
    <definedName name="___________________PPC145" localSheetId="11">[54]MRATES!#REF!</definedName>
    <definedName name="___________________PPC145" localSheetId="5">[59]MRATES!#REF!</definedName>
    <definedName name="___________________PPC145">[55]MRATES!#REF!</definedName>
    <definedName name="___________________PPC146" localSheetId="9">[54]MRATES!#REF!</definedName>
    <definedName name="___________________PPC146" localSheetId="11">[54]MRATES!#REF!</definedName>
    <definedName name="___________________PPC146" localSheetId="5">[59]MRATES!#REF!</definedName>
    <definedName name="___________________PPC146">[55]MRATES!#REF!</definedName>
    <definedName name="___________________PPC147" localSheetId="9">[54]MRATES!#REF!</definedName>
    <definedName name="___________________PPC147" localSheetId="11">[54]MRATES!#REF!</definedName>
    <definedName name="___________________PPC147" localSheetId="5">[59]MRATES!#REF!</definedName>
    <definedName name="___________________PPC147">[55]MRATES!#REF!</definedName>
    <definedName name="___________________PPC148" localSheetId="9">[54]MRATES!#REF!</definedName>
    <definedName name="___________________PPC148" localSheetId="11">[54]MRATES!#REF!</definedName>
    <definedName name="___________________PPC148" localSheetId="5">[59]MRATES!#REF!</definedName>
    <definedName name="___________________PPC148">[55]MRATES!#REF!</definedName>
    <definedName name="___________________PPC149" localSheetId="9">[54]MRATES!#REF!</definedName>
    <definedName name="___________________PPC149" localSheetId="11">[54]MRATES!#REF!</definedName>
    <definedName name="___________________PPC149" localSheetId="5">[59]MRATES!#REF!</definedName>
    <definedName name="___________________PPC149">[55]MRATES!#REF!</definedName>
    <definedName name="___________________PPC15" localSheetId="9">[54]MRATES!#REF!</definedName>
    <definedName name="___________________PPC15" localSheetId="11">[54]MRATES!#REF!</definedName>
    <definedName name="___________________PPC15" localSheetId="5">[59]MRATES!#REF!</definedName>
    <definedName name="___________________PPC15">[55]MRATES!#REF!</definedName>
    <definedName name="___________________PPC150" localSheetId="9">[54]MRATES!#REF!</definedName>
    <definedName name="___________________PPC150" localSheetId="11">[54]MRATES!#REF!</definedName>
    <definedName name="___________________PPC150" localSheetId="5">[59]MRATES!#REF!</definedName>
    <definedName name="___________________PPC150">[55]MRATES!#REF!</definedName>
    <definedName name="___________________PPC151" localSheetId="9">[54]MRATES!#REF!</definedName>
    <definedName name="___________________PPC151" localSheetId="11">[54]MRATES!#REF!</definedName>
    <definedName name="___________________PPC151" localSheetId="5">[59]MRATES!#REF!</definedName>
    <definedName name="___________________PPC151">[55]MRATES!#REF!</definedName>
    <definedName name="___________________PPC152" localSheetId="9">[54]MRATES!#REF!</definedName>
    <definedName name="___________________PPC152" localSheetId="11">[54]MRATES!#REF!</definedName>
    <definedName name="___________________PPC152" localSheetId="5">[59]MRATES!#REF!</definedName>
    <definedName name="___________________PPC152">[55]MRATES!#REF!</definedName>
    <definedName name="___________________PPC153" localSheetId="9">[54]MRATES!#REF!</definedName>
    <definedName name="___________________PPC153" localSheetId="11">[54]MRATES!#REF!</definedName>
    <definedName name="___________________PPC153" localSheetId="5">[59]MRATES!#REF!</definedName>
    <definedName name="___________________PPC153">[55]MRATES!#REF!</definedName>
    <definedName name="___________________PPC154" localSheetId="9">[54]MRATES!#REF!</definedName>
    <definedName name="___________________PPC154" localSheetId="11">[54]MRATES!#REF!</definedName>
    <definedName name="___________________PPC154" localSheetId="5">[59]MRATES!#REF!</definedName>
    <definedName name="___________________PPC154">[55]MRATES!#REF!</definedName>
    <definedName name="___________________PPC155" localSheetId="9">[54]MRATES!#REF!</definedName>
    <definedName name="___________________PPC155" localSheetId="11">[54]MRATES!#REF!</definedName>
    <definedName name="___________________PPC155" localSheetId="5">[59]MRATES!#REF!</definedName>
    <definedName name="___________________PPC155">[55]MRATES!#REF!</definedName>
    <definedName name="___________________PPC16" localSheetId="9">[54]MRATES!#REF!</definedName>
    <definedName name="___________________PPC16" localSheetId="11">[54]MRATES!#REF!</definedName>
    <definedName name="___________________PPC16" localSheetId="5">[59]MRATES!#REF!</definedName>
    <definedName name="___________________PPC16">[55]MRATES!#REF!</definedName>
    <definedName name="___________________PPC17" localSheetId="9">[54]MRATES!#REF!</definedName>
    <definedName name="___________________PPC17" localSheetId="11">[54]MRATES!#REF!</definedName>
    <definedName name="___________________PPC17" localSheetId="5">[59]MRATES!#REF!</definedName>
    <definedName name="___________________PPC17">[55]MRATES!#REF!</definedName>
    <definedName name="___________________PPC18" localSheetId="9">[54]MRATES!#REF!</definedName>
    <definedName name="___________________PPC18" localSheetId="11">[54]MRATES!#REF!</definedName>
    <definedName name="___________________PPC18" localSheetId="5">[59]MRATES!#REF!</definedName>
    <definedName name="___________________PPC18">[55]MRATES!#REF!</definedName>
    <definedName name="___________________PPC19" localSheetId="9">[54]MRATES!#REF!</definedName>
    <definedName name="___________________PPC19" localSheetId="11">[54]MRATES!#REF!</definedName>
    <definedName name="___________________PPC19" localSheetId="5">[59]MRATES!#REF!</definedName>
    <definedName name="___________________PPC19">[55]MRATES!#REF!</definedName>
    <definedName name="___________________PPC2" localSheetId="9">[54]MRATES!#REF!</definedName>
    <definedName name="___________________PPC2" localSheetId="11">[54]MRATES!#REF!</definedName>
    <definedName name="___________________PPC2" localSheetId="5">[59]MRATES!#REF!</definedName>
    <definedName name="___________________PPC2">[55]MRATES!#REF!</definedName>
    <definedName name="___________________PPC20" localSheetId="9">[54]MRATES!#REF!</definedName>
    <definedName name="___________________PPC20" localSheetId="11">[54]MRATES!#REF!</definedName>
    <definedName name="___________________PPC20" localSheetId="5">[59]MRATES!#REF!</definedName>
    <definedName name="___________________PPC20">[55]MRATES!#REF!</definedName>
    <definedName name="___________________PPC21" localSheetId="9">[54]MRATES!#REF!</definedName>
    <definedName name="___________________PPC21" localSheetId="11">[54]MRATES!#REF!</definedName>
    <definedName name="___________________PPC21" localSheetId="5">[59]MRATES!#REF!</definedName>
    <definedName name="___________________PPC21">[55]MRATES!#REF!</definedName>
    <definedName name="___________________PPC22" localSheetId="9">[54]MRATES!#REF!</definedName>
    <definedName name="___________________PPC22" localSheetId="11">[54]MRATES!#REF!</definedName>
    <definedName name="___________________PPC22" localSheetId="5">[59]MRATES!#REF!</definedName>
    <definedName name="___________________PPC22">[55]MRATES!#REF!</definedName>
    <definedName name="___________________PPC23" localSheetId="9">[54]MRATES!#REF!</definedName>
    <definedName name="___________________PPC23" localSheetId="11">[54]MRATES!#REF!</definedName>
    <definedName name="___________________PPC23" localSheetId="5">[59]MRATES!#REF!</definedName>
    <definedName name="___________________PPC23">[55]MRATES!#REF!</definedName>
    <definedName name="___________________PPC24" localSheetId="9">[54]MRATES!#REF!</definedName>
    <definedName name="___________________PPC24" localSheetId="11">[54]MRATES!#REF!</definedName>
    <definedName name="___________________PPC24" localSheetId="5">[59]MRATES!#REF!</definedName>
    <definedName name="___________________PPC24">[55]MRATES!#REF!</definedName>
    <definedName name="___________________PPC25" localSheetId="9">[54]MRATES!#REF!</definedName>
    <definedName name="___________________PPC25" localSheetId="11">[54]MRATES!#REF!</definedName>
    <definedName name="___________________PPC25" localSheetId="5">[59]MRATES!#REF!</definedName>
    <definedName name="___________________PPC25">[55]MRATES!#REF!</definedName>
    <definedName name="___________________PPC26" localSheetId="9">[54]MRATES!#REF!</definedName>
    <definedName name="___________________PPC26" localSheetId="11">[54]MRATES!#REF!</definedName>
    <definedName name="___________________PPC26" localSheetId="5">[59]MRATES!#REF!</definedName>
    <definedName name="___________________PPC26">[55]MRATES!#REF!</definedName>
    <definedName name="___________________PPC27" localSheetId="9">[54]MRATES!#REF!</definedName>
    <definedName name="___________________PPC27" localSheetId="11">[54]MRATES!#REF!</definedName>
    <definedName name="___________________PPC27" localSheetId="5">[59]MRATES!#REF!</definedName>
    <definedName name="___________________PPC27">[55]MRATES!#REF!</definedName>
    <definedName name="___________________PPC28" localSheetId="9">[54]MRATES!#REF!</definedName>
    <definedName name="___________________PPC28" localSheetId="11">[54]MRATES!#REF!</definedName>
    <definedName name="___________________PPC28" localSheetId="5">[59]MRATES!#REF!</definedName>
    <definedName name="___________________PPC28">[55]MRATES!#REF!</definedName>
    <definedName name="___________________PPC29" localSheetId="9">[54]MRATES!#REF!</definedName>
    <definedName name="___________________PPC29" localSheetId="11">[54]MRATES!#REF!</definedName>
    <definedName name="___________________PPC29" localSheetId="5">[59]MRATES!#REF!</definedName>
    <definedName name="___________________PPC29">[55]MRATES!#REF!</definedName>
    <definedName name="___________________PPC3" localSheetId="9">[54]MRATES!#REF!</definedName>
    <definedName name="___________________PPC3" localSheetId="11">[54]MRATES!#REF!</definedName>
    <definedName name="___________________PPC3" localSheetId="5">[59]MRATES!#REF!</definedName>
    <definedName name="___________________PPC3">[55]MRATES!#REF!</definedName>
    <definedName name="___________________PPC30" localSheetId="9">[54]MRATES!#REF!</definedName>
    <definedName name="___________________PPC30" localSheetId="11">[54]MRATES!#REF!</definedName>
    <definedName name="___________________PPC30" localSheetId="5">[59]MRATES!#REF!</definedName>
    <definedName name="___________________PPC30">[55]MRATES!#REF!</definedName>
    <definedName name="___________________PPC31" localSheetId="9">[54]MRATES!#REF!</definedName>
    <definedName name="___________________PPC31" localSheetId="11">[54]MRATES!#REF!</definedName>
    <definedName name="___________________PPC31" localSheetId="5">[59]MRATES!#REF!</definedName>
    <definedName name="___________________PPC31">[55]MRATES!#REF!</definedName>
    <definedName name="___________________PPC32" localSheetId="9">[54]MRATES!#REF!</definedName>
    <definedName name="___________________PPC32" localSheetId="11">[54]MRATES!#REF!</definedName>
    <definedName name="___________________PPC32" localSheetId="5">[59]MRATES!#REF!</definedName>
    <definedName name="___________________PPC32">[55]MRATES!#REF!</definedName>
    <definedName name="___________________PPC33" localSheetId="9">[54]MRATES!#REF!</definedName>
    <definedName name="___________________PPC33" localSheetId="11">[54]MRATES!#REF!</definedName>
    <definedName name="___________________PPC33" localSheetId="5">[59]MRATES!#REF!</definedName>
    <definedName name="___________________PPC33">[55]MRATES!#REF!</definedName>
    <definedName name="___________________PPC34" localSheetId="9">[54]MRATES!#REF!</definedName>
    <definedName name="___________________PPC34" localSheetId="11">[54]MRATES!#REF!</definedName>
    <definedName name="___________________PPC34" localSheetId="5">[59]MRATES!#REF!</definedName>
    <definedName name="___________________PPC34">[55]MRATES!#REF!</definedName>
    <definedName name="___________________PPC35" localSheetId="9">[54]MRATES!#REF!</definedName>
    <definedName name="___________________PPC35" localSheetId="11">[54]MRATES!#REF!</definedName>
    <definedName name="___________________PPC35" localSheetId="5">[59]MRATES!#REF!</definedName>
    <definedName name="___________________PPC35">[55]MRATES!#REF!</definedName>
    <definedName name="___________________PPC36" localSheetId="9">[54]MRATES!#REF!</definedName>
    <definedName name="___________________PPC36" localSheetId="11">[54]MRATES!#REF!</definedName>
    <definedName name="___________________PPC36" localSheetId="5">[59]MRATES!#REF!</definedName>
    <definedName name="___________________PPC36">[55]MRATES!#REF!</definedName>
    <definedName name="___________________PPC37" localSheetId="9">[54]MRATES!#REF!</definedName>
    <definedName name="___________________PPC37" localSheetId="11">[54]MRATES!#REF!</definedName>
    <definedName name="___________________PPC37" localSheetId="5">[59]MRATES!#REF!</definedName>
    <definedName name="___________________PPC37">[55]MRATES!#REF!</definedName>
    <definedName name="___________________PPC38" localSheetId="9">[54]MRATES!#REF!</definedName>
    <definedName name="___________________PPC38" localSheetId="11">[54]MRATES!#REF!</definedName>
    <definedName name="___________________PPC38" localSheetId="5">[59]MRATES!#REF!</definedName>
    <definedName name="___________________PPC38">[55]MRATES!#REF!</definedName>
    <definedName name="___________________PPC39" localSheetId="9">[54]MRATES!#REF!</definedName>
    <definedName name="___________________PPC39" localSheetId="11">[54]MRATES!#REF!</definedName>
    <definedName name="___________________PPC39" localSheetId="5">[59]MRATES!#REF!</definedName>
    <definedName name="___________________PPC39">[55]MRATES!#REF!</definedName>
    <definedName name="___________________PPC4" localSheetId="9">[54]MRATES!#REF!</definedName>
    <definedName name="___________________PPC4" localSheetId="11">[54]MRATES!#REF!</definedName>
    <definedName name="___________________PPC4" localSheetId="5">[59]MRATES!#REF!</definedName>
    <definedName name="___________________PPC4">[55]MRATES!#REF!</definedName>
    <definedName name="___________________PPC40" localSheetId="9">[54]MRATES!#REF!</definedName>
    <definedName name="___________________PPC40" localSheetId="11">[54]MRATES!#REF!</definedName>
    <definedName name="___________________PPC40" localSheetId="5">[59]MRATES!#REF!</definedName>
    <definedName name="___________________PPC40">[55]MRATES!#REF!</definedName>
    <definedName name="___________________PPC41" localSheetId="9">[54]MRATES!#REF!</definedName>
    <definedName name="___________________PPC41" localSheetId="11">[54]MRATES!#REF!</definedName>
    <definedName name="___________________PPC41" localSheetId="5">[59]MRATES!#REF!</definedName>
    <definedName name="___________________PPC41">[55]MRATES!#REF!</definedName>
    <definedName name="___________________PPC42" localSheetId="9">[54]MRATES!#REF!</definedName>
    <definedName name="___________________PPC42" localSheetId="11">[54]MRATES!#REF!</definedName>
    <definedName name="___________________PPC42" localSheetId="5">[59]MRATES!#REF!</definedName>
    <definedName name="___________________PPC42">[55]MRATES!#REF!</definedName>
    <definedName name="___________________PPC43" localSheetId="9">[54]MRATES!#REF!</definedName>
    <definedName name="___________________PPC43" localSheetId="11">[54]MRATES!#REF!</definedName>
    <definedName name="___________________PPC43" localSheetId="5">[59]MRATES!#REF!</definedName>
    <definedName name="___________________PPC43">[55]MRATES!#REF!</definedName>
    <definedName name="___________________PPC44" localSheetId="9">[54]MRATES!#REF!</definedName>
    <definedName name="___________________PPC44" localSheetId="11">[54]MRATES!#REF!</definedName>
    <definedName name="___________________PPC44" localSheetId="5">[59]MRATES!#REF!</definedName>
    <definedName name="___________________PPC44">[55]MRATES!#REF!</definedName>
    <definedName name="___________________PPC45" localSheetId="9">[54]MRATES!#REF!</definedName>
    <definedName name="___________________PPC45" localSheetId="11">[54]MRATES!#REF!</definedName>
    <definedName name="___________________PPC45" localSheetId="5">[59]MRATES!#REF!</definedName>
    <definedName name="___________________PPC45">[55]MRATES!#REF!</definedName>
    <definedName name="___________________PPC46" localSheetId="9">[54]MRATES!#REF!</definedName>
    <definedName name="___________________PPC46" localSheetId="11">[54]MRATES!#REF!</definedName>
    <definedName name="___________________PPC46" localSheetId="5">[59]MRATES!#REF!</definedName>
    <definedName name="___________________PPC46">[55]MRATES!#REF!</definedName>
    <definedName name="___________________PPC47" localSheetId="9">[54]MRATES!#REF!</definedName>
    <definedName name="___________________PPC47" localSheetId="11">[54]MRATES!#REF!</definedName>
    <definedName name="___________________PPC47" localSheetId="5">[59]MRATES!#REF!</definedName>
    <definedName name="___________________PPC47">[55]MRATES!#REF!</definedName>
    <definedName name="___________________PPC48" localSheetId="9">[54]MRATES!#REF!</definedName>
    <definedName name="___________________PPC48" localSheetId="11">[54]MRATES!#REF!</definedName>
    <definedName name="___________________PPC48" localSheetId="5">[59]MRATES!#REF!</definedName>
    <definedName name="___________________PPC48">[55]MRATES!#REF!</definedName>
    <definedName name="___________________PPC49" localSheetId="9">[54]MRATES!#REF!</definedName>
    <definedName name="___________________PPC49" localSheetId="11">[54]MRATES!#REF!</definedName>
    <definedName name="___________________PPC49" localSheetId="5">[59]MRATES!#REF!</definedName>
    <definedName name="___________________PPC49">[55]MRATES!#REF!</definedName>
    <definedName name="___________________PPC5" localSheetId="9">[54]MRATES!#REF!</definedName>
    <definedName name="___________________PPC5" localSheetId="11">[54]MRATES!#REF!</definedName>
    <definedName name="___________________PPC5" localSheetId="5">[59]MRATES!#REF!</definedName>
    <definedName name="___________________PPC5">[55]MRATES!#REF!</definedName>
    <definedName name="___________________PPC50" localSheetId="9">[54]MRATES!#REF!</definedName>
    <definedName name="___________________PPC50" localSheetId="11">[54]MRATES!#REF!</definedName>
    <definedName name="___________________PPC50" localSheetId="5">[59]MRATES!#REF!</definedName>
    <definedName name="___________________PPC50">[55]MRATES!#REF!</definedName>
    <definedName name="___________________PPC51" localSheetId="9">[54]MRATES!#REF!</definedName>
    <definedName name="___________________PPC51" localSheetId="11">[54]MRATES!#REF!</definedName>
    <definedName name="___________________PPC51" localSheetId="5">[59]MRATES!#REF!</definedName>
    <definedName name="___________________PPC51">[55]MRATES!#REF!</definedName>
    <definedName name="___________________PPC52" localSheetId="9">[54]MRATES!#REF!</definedName>
    <definedName name="___________________PPC52" localSheetId="11">[54]MRATES!#REF!</definedName>
    <definedName name="___________________PPC52" localSheetId="5">[59]MRATES!#REF!</definedName>
    <definedName name="___________________PPC52">[55]MRATES!#REF!</definedName>
    <definedName name="___________________PPC53" localSheetId="9">[54]MRATES!#REF!</definedName>
    <definedName name="___________________PPC53" localSheetId="11">[54]MRATES!#REF!</definedName>
    <definedName name="___________________PPC53" localSheetId="5">[59]MRATES!#REF!</definedName>
    <definedName name="___________________PPC53">[55]MRATES!#REF!</definedName>
    <definedName name="___________________PPC54" localSheetId="9">[54]MRATES!#REF!</definedName>
    <definedName name="___________________PPC54" localSheetId="11">[54]MRATES!#REF!</definedName>
    <definedName name="___________________PPC54" localSheetId="5">[59]MRATES!#REF!</definedName>
    <definedName name="___________________PPC54">[55]MRATES!#REF!</definedName>
    <definedName name="___________________PPC55" localSheetId="9">[54]MRATES!#REF!</definedName>
    <definedName name="___________________PPC55" localSheetId="11">[54]MRATES!#REF!</definedName>
    <definedName name="___________________PPC55" localSheetId="5">[59]MRATES!#REF!</definedName>
    <definedName name="___________________PPC55">[55]MRATES!#REF!</definedName>
    <definedName name="___________________PPC56" localSheetId="9">[54]MRATES!#REF!</definedName>
    <definedName name="___________________PPC56" localSheetId="11">[54]MRATES!#REF!</definedName>
    <definedName name="___________________PPC56" localSheetId="5">[59]MRATES!#REF!</definedName>
    <definedName name="___________________PPC56">[55]MRATES!#REF!</definedName>
    <definedName name="___________________PPC57" localSheetId="9">[54]MRATES!#REF!</definedName>
    <definedName name="___________________PPC57" localSheetId="11">[54]MRATES!#REF!</definedName>
    <definedName name="___________________PPC57" localSheetId="5">[59]MRATES!#REF!</definedName>
    <definedName name="___________________PPC57">[55]MRATES!#REF!</definedName>
    <definedName name="___________________PPC58" localSheetId="9">[54]MRATES!#REF!</definedName>
    <definedName name="___________________PPC58" localSheetId="11">[54]MRATES!#REF!</definedName>
    <definedName name="___________________PPC58" localSheetId="5">[59]MRATES!#REF!</definedName>
    <definedName name="___________________PPC58">[55]MRATES!#REF!</definedName>
    <definedName name="___________________PPC59" localSheetId="9">[54]MRATES!#REF!</definedName>
    <definedName name="___________________PPC59" localSheetId="11">[54]MRATES!#REF!</definedName>
    <definedName name="___________________PPC59" localSheetId="5">[59]MRATES!#REF!</definedName>
    <definedName name="___________________PPC59">[55]MRATES!#REF!</definedName>
    <definedName name="___________________PPC6" localSheetId="9">[54]MRATES!#REF!</definedName>
    <definedName name="___________________PPC6" localSheetId="11">[54]MRATES!#REF!</definedName>
    <definedName name="___________________PPC6" localSheetId="5">[59]MRATES!#REF!</definedName>
    <definedName name="___________________PPC6">[55]MRATES!#REF!</definedName>
    <definedName name="___________________PPC60" localSheetId="9">[54]MRATES!#REF!</definedName>
    <definedName name="___________________PPC60" localSheetId="11">[54]MRATES!#REF!</definedName>
    <definedName name="___________________PPC60" localSheetId="5">[59]MRATES!#REF!</definedName>
    <definedName name="___________________PPC60">[55]MRATES!#REF!</definedName>
    <definedName name="___________________PPC61" localSheetId="9">[54]MRATES!#REF!</definedName>
    <definedName name="___________________PPC61" localSheetId="11">[54]MRATES!#REF!</definedName>
    <definedName name="___________________PPC61" localSheetId="5">[59]MRATES!#REF!</definedName>
    <definedName name="___________________PPC61">[55]MRATES!#REF!</definedName>
    <definedName name="___________________PPC62" localSheetId="9">[54]MRATES!#REF!</definedName>
    <definedName name="___________________PPC62" localSheetId="11">[54]MRATES!#REF!</definedName>
    <definedName name="___________________PPC62" localSheetId="5">[59]MRATES!#REF!</definedName>
    <definedName name="___________________PPC62">[55]MRATES!#REF!</definedName>
    <definedName name="___________________PPC63" localSheetId="9">[54]MRATES!#REF!</definedName>
    <definedName name="___________________PPC63" localSheetId="11">[54]MRATES!#REF!</definedName>
    <definedName name="___________________PPC63" localSheetId="5">[59]MRATES!#REF!</definedName>
    <definedName name="___________________PPC63">[55]MRATES!#REF!</definedName>
    <definedName name="___________________PPC64" localSheetId="9">[54]MRATES!#REF!</definedName>
    <definedName name="___________________PPC64" localSheetId="11">[54]MRATES!#REF!</definedName>
    <definedName name="___________________PPC64" localSheetId="5">[59]MRATES!#REF!</definedName>
    <definedName name="___________________PPC64">[55]MRATES!#REF!</definedName>
    <definedName name="___________________PPC65" localSheetId="9">[54]MRATES!#REF!</definedName>
    <definedName name="___________________PPC65" localSheetId="11">[54]MRATES!#REF!</definedName>
    <definedName name="___________________PPC65" localSheetId="5">[59]MRATES!#REF!</definedName>
    <definedName name="___________________PPC65">[55]MRATES!#REF!</definedName>
    <definedName name="___________________PPC66" localSheetId="9">[54]MRATES!#REF!</definedName>
    <definedName name="___________________PPC66" localSheetId="11">[54]MRATES!#REF!</definedName>
    <definedName name="___________________PPC66" localSheetId="5">[59]MRATES!#REF!</definedName>
    <definedName name="___________________PPC66">[55]MRATES!#REF!</definedName>
    <definedName name="___________________PPC67" localSheetId="9">[54]MRATES!#REF!</definedName>
    <definedName name="___________________PPC67" localSheetId="11">[54]MRATES!#REF!</definedName>
    <definedName name="___________________PPC67" localSheetId="5">[59]MRATES!#REF!</definedName>
    <definedName name="___________________PPC67">[55]MRATES!#REF!</definedName>
    <definedName name="___________________PPC68" localSheetId="9">[54]MRATES!#REF!</definedName>
    <definedName name="___________________PPC68" localSheetId="11">[54]MRATES!#REF!</definedName>
    <definedName name="___________________PPC68" localSheetId="5">[59]MRATES!#REF!</definedName>
    <definedName name="___________________PPC68">[55]MRATES!#REF!</definedName>
    <definedName name="___________________PPC69" localSheetId="9">[54]MRATES!#REF!</definedName>
    <definedName name="___________________PPC69" localSheetId="11">[54]MRATES!#REF!</definedName>
    <definedName name="___________________PPC69" localSheetId="5">[59]MRATES!#REF!</definedName>
    <definedName name="___________________PPC69">[55]MRATES!#REF!</definedName>
    <definedName name="___________________PPC7" localSheetId="9">[54]MRATES!#REF!</definedName>
    <definedName name="___________________PPC7" localSheetId="11">[54]MRATES!#REF!</definedName>
    <definedName name="___________________PPC7" localSheetId="5">[59]MRATES!#REF!</definedName>
    <definedName name="___________________PPC7">[55]MRATES!#REF!</definedName>
    <definedName name="___________________PPC70" localSheetId="9">[54]MRATES!#REF!</definedName>
    <definedName name="___________________PPC70" localSheetId="11">[54]MRATES!#REF!</definedName>
    <definedName name="___________________PPC70" localSheetId="5">[59]MRATES!#REF!</definedName>
    <definedName name="___________________PPC70">[55]MRATES!#REF!</definedName>
    <definedName name="___________________PPC71" localSheetId="9">[54]MRATES!#REF!</definedName>
    <definedName name="___________________PPC71" localSheetId="11">[54]MRATES!#REF!</definedName>
    <definedName name="___________________PPC71" localSheetId="5">[59]MRATES!#REF!</definedName>
    <definedName name="___________________PPC71">[55]MRATES!#REF!</definedName>
    <definedName name="___________________PPC72" localSheetId="9">[54]MRATES!#REF!</definedName>
    <definedName name="___________________PPC72" localSheetId="11">[54]MRATES!#REF!</definedName>
    <definedName name="___________________PPC72" localSheetId="5">[59]MRATES!#REF!</definedName>
    <definedName name="___________________PPC72">[55]MRATES!#REF!</definedName>
    <definedName name="___________________PPC73" localSheetId="9">[54]MRATES!#REF!</definedName>
    <definedName name="___________________PPC73" localSheetId="11">[54]MRATES!#REF!</definedName>
    <definedName name="___________________PPC73" localSheetId="5">[59]MRATES!#REF!</definedName>
    <definedName name="___________________PPC73">[55]MRATES!#REF!</definedName>
    <definedName name="___________________PPC74" localSheetId="9">[54]MRATES!#REF!</definedName>
    <definedName name="___________________PPC74" localSheetId="11">[54]MRATES!#REF!</definedName>
    <definedName name="___________________PPC74" localSheetId="5">[59]MRATES!#REF!</definedName>
    <definedName name="___________________PPC74">[55]MRATES!#REF!</definedName>
    <definedName name="___________________PPC75" localSheetId="9">[54]MRATES!#REF!</definedName>
    <definedName name="___________________PPC75" localSheetId="11">[54]MRATES!#REF!</definedName>
    <definedName name="___________________PPC75" localSheetId="5">[59]MRATES!#REF!</definedName>
    <definedName name="___________________PPC75">[55]MRATES!#REF!</definedName>
    <definedName name="___________________PPC76" localSheetId="9">[54]MRATES!#REF!</definedName>
    <definedName name="___________________PPC76" localSheetId="11">[54]MRATES!#REF!</definedName>
    <definedName name="___________________PPC76" localSheetId="5">[59]MRATES!#REF!</definedName>
    <definedName name="___________________PPC76">[55]MRATES!#REF!</definedName>
    <definedName name="___________________PPC77" localSheetId="9">[54]MRATES!#REF!</definedName>
    <definedName name="___________________PPC77" localSheetId="11">[54]MRATES!#REF!</definedName>
    <definedName name="___________________PPC77" localSheetId="5">[59]MRATES!#REF!</definedName>
    <definedName name="___________________PPC77">[55]MRATES!#REF!</definedName>
    <definedName name="___________________PPC78" localSheetId="9">[54]MRATES!#REF!</definedName>
    <definedName name="___________________PPC78" localSheetId="11">[54]MRATES!#REF!</definedName>
    <definedName name="___________________PPC78" localSheetId="5">[59]MRATES!#REF!</definedName>
    <definedName name="___________________PPC78">[55]MRATES!#REF!</definedName>
    <definedName name="___________________PPC79" localSheetId="9">[54]MRATES!#REF!</definedName>
    <definedName name="___________________PPC79" localSheetId="11">[54]MRATES!#REF!</definedName>
    <definedName name="___________________PPC79" localSheetId="5">[59]MRATES!#REF!</definedName>
    <definedName name="___________________PPC79">[55]MRATES!#REF!</definedName>
    <definedName name="___________________PPC8" localSheetId="9">[54]MRATES!#REF!</definedName>
    <definedName name="___________________PPC8" localSheetId="11">[54]MRATES!#REF!</definedName>
    <definedName name="___________________PPC8" localSheetId="5">[59]MRATES!#REF!</definedName>
    <definedName name="___________________PPC8">[55]MRATES!#REF!</definedName>
    <definedName name="___________________PPC80" localSheetId="9">[54]MRATES!#REF!</definedName>
    <definedName name="___________________PPC80" localSheetId="11">[54]MRATES!#REF!</definedName>
    <definedName name="___________________PPC80" localSheetId="5">[59]MRATES!#REF!</definedName>
    <definedName name="___________________PPC80">[55]MRATES!#REF!</definedName>
    <definedName name="___________________PPC81" localSheetId="9">[54]MRATES!#REF!</definedName>
    <definedName name="___________________PPC81" localSheetId="11">[54]MRATES!#REF!</definedName>
    <definedName name="___________________PPC81" localSheetId="5">[59]MRATES!#REF!</definedName>
    <definedName name="___________________PPC81">[55]MRATES!#REF!</definedName>
    <definedName name="___________________PPC82" localSheetId="9">[54]MRATES!#REF!</definedName>
    <definedName name="___________________PPC82" localSheetId="11">[54]MRATES!#REF!</definedName>
    <definedName name="___________________PPC82" localSheetId="5">[59]MRATES!#REF!</definedName>
    <definedName name="___________________PPC82">[55]MRATES!#REF!</definedName>
    <definedName name="___________________PPC83" localSheetId="9">[54]MRATES!#REF!</definedName>
    <definedName name="___________________PPC83" localSheetId="11">[54]MRATES!#REF!</definedName>
    <definedName name="___________________PPC83" localSheetId="5">[59]MRATES!#REF!</definedName>
    <definedName name="___________________PPC83">[55]MRATES!#REF!</definedName>
    <definedName name="___________________PPC84" localSheetId="9">[54]MRATES!#REF!</definedName>
    <definedName name="___________________PPC84" localSheetId="11">[54]MRATES!#REF!</definedName>
    <definedName name="___________________PPC84" localSheetId="5">[59]MRATES!#REF!</definedName>
    <definedName name="___________________PPC84">[55]MRATES!#REF!</definedName>
    <definedName name="___________________PPC85" localSheetId="9">[54]MRATES!#REF!</definedName>
    <definedName name="___________________PPC85" localSheetId="11">[54]MRATES!#REF!</definedName>
    <definedName name="___________________PPC85" localSheetId="5">[59]MRATES!#REF!</definedName>
    <definedName name="___________________PPC85">[55]MRATES!#REF!</definedName>
    <definedName name="___________________PPC86" localSheetId="9">[54]MRATES!#REF!</definedName>
    <definedName name="___________________PPC86" localSheetId="11">[54]MRATES!#REF!</definedName>
    <definedName name="___________________PPC86" localSheetId="5">[59]MRATES!#REF!</definedName>
    <definedName name="___________________PPC86">[55]MRATES!#REF!</definedName>
    <definedName name="___________________PPC87" localSheetId="9">[54]MRATES!#REF!</definedName>
    <definedName name="___________________PPC87" localSheetId="11">[54]MRATES!#REF!</definedName>
    <definedName name="___________________PPC87" localSheetId="5">[59]MRATES!#REF!</definedName>
    <definedName name="___________________PPC87">[55]MRATES!#REF!</definedName>
    <definedName name="___________________PPC88" localSheetId="9">[54]MRATES!#REF!</definedName>
    <definedName name="___________________PPC88" localSheetId="11">[54]MRATES!#REF!</definedName>
    <definedName name="___________________PPC88" localSheetId="5">[59]MRATES!#REF!</definedName>
    <definedName name="___________________PPC88">[55]MRATES!#REF!</definedName>
    <definedName name="___________________PPC89" localSheetId="9">[54]MRATES!#REF!</definedName>
    <definedName name="___________________PPC89" localSheetId="11">[54]MRATES!#REF!</definedName>
    <definedName name="___________________PPC89" localSheetId="5">[59]MRATES!#REF!</definedName>
    <definedName name="___________________PPC89">[55]MRATES!#REF!</definedName>
    <definedName name="___________________PPC9" localSheetId="9">[54]MRATES!#REF!</definedName>
    <definedName name="___________________PPC9" localSheetId="11">[54]MRATES!#REF!</definedName>
    <definedName name="___________________PPC9" localSheetId="5">[59]MRATES!#REF!</definedName>
    <definedName name="___________________PPC9">[55]MRATES!#REF!</definedName>
    <definedName name="___________________PPC90" localSheetId="9">[54]MRATES!#REF!</definedName>
    <definedName name="___________________PPC90" localSheetId="11">[54]MRATES!#REF!</definedName>
    <definedName name="___________________PPC90" localSheetId="5">[59]MRATES!#REF!</definedName>
    <definedName name="___________________PPC90">[55]MRATES!#REF!</definedName>
    <definedName name="___________________PPC91" localSheetId="9">[54]MRATES!#REF!</definedName>
    <definedName name="___________________PPC91" localSheetId="11">[54]MRATES!#REF!</definedName>
    <definedName name="___________________PPC91" localSheetId="5">[59]MRATES!#REF!</definedName>
    <definedName name="___________________PPC91">[55]MRATES!#REF!</definedName>
    <definedName name="___________________PPC92" localSheetId="9">[54]MRATES!#REF!</definedName>
    <definedName name="___________________PPC92" localSheetId="11">[54]MRATES!#REF!</definedName>
    <definedName name="___________________PPC92" localSheetId="5">[59]MRATES!#REF!</definedName>
    <definedName name="___________________PPC92">[55]MRATES!#REF!</definedName>
    <definedName name="___________________PPC93" localSheetId="9">[54]MRATES!#REF!</definedName>
    <definedName name="___________________PPC93" localSheetId="11">[54]MRATES!#REF!</definedName>
    <definedName name="___________________PPC93" localSheetId="5">[59]MRATES!#REF!</definedName>
    <definedName name="___________________PPC93">[55]MRATES!#REF!</definedName>
    <definedName name="___________________PPC94" localSheetId="9">[54]MRATES!#REF!</definedName>
    <definedName name="___________________PPC94" localSheetId="11">[54]MRATES!#REF!</definedName>
    <definedName name="___________________PPC94" localSheetId="5">[59]MRATES!#REF!</definedName>
    <definedName name="___________________PPC94">[55]MRATES!#REF!</definedName>
    <definedName name="___________________PPC95" localSheetId="9">[54]MRATES!#REF!</definedName>
    <definedName name="___________________PPC95" localSheetId="11">[54]MRATES!#REF!</definedName>
    <definedName name="___________________PPC95" localSheetId="5">[59]MRATES!#REF!</definedName>
    <definedName name="___________________PPC95">[55]MRATES!#REF!</definedName>
    <definedName name="___________________PPD114" localSheetId="9">[54]MRATES!#REF!</definedName>
    <definedName name="___________________PPD114" localSheetId="11">[54]MRATES!#REF!</definedName>
    <definedName name="___________________PPD114" localSheetId="5">[59]MRATES!#REF!</definedName>
    <definedName name="___________________PPD114">[55]MRATES!#REF!</definedName>
    <definedName name="___________________PPD89" localSheetId="9">[54]MRATES!#REF!</definedName>
    <definedName name="___________________PPD89" localSheetId="11">[54]MRATES!#REF!</definedName>
    <definedName name="___________________PPD89" localSheetId="5">[59]MRATES!#REF!</definedName>
    <definedName name="___________________PPD89">[55]MRATES!#REF!</definedName>
    <definedName name="___________________pv2">#REF!</definedName>
    <definedName name="___________________QS25" localSheetId="9">[65]MRATES!$G$16</definedName>
    <definedName name="___________________QS25" localSheetId="11">[65]MRATES!$G$16</definedName>
    <definedName name="___________________QS25" localSheetId="5">[64]MRATES!$G$16</definedName>
    <definedName name="___________________QS25">[64]MRATES!$G$16</definedName>
    <definedName name="___________________QS40" localSheetId="9">[65]MRATES!$G$17</definedName>
    <definedName name="___________________QS40" localSheetId="11">[65]MRATES!$G$17</definedName>
    <definedName name="___________________QS40" localSheetId="5">[64]MRATES!$G$17</definedName>
    <definedName name="___________________QS40">[64]MRATES!$G$17</definedName>
    <definedName name="___________________RMR1">#N/A</definedName>
    <definedName name="___________________rr3">[24]v!$A$2:$E$51</definedName>
    <definedName name="___________________rrr1">[24]r!$B$1:$I$145</definedName>
    <definedName name="___________________SD1">#REF!</definedName>
    <definedName name="___________________SD10">#REF!</definedName>
    <definedName name="___________________SD100">#REF!</definedName>
    <definedName name="___________________SD101">#REF!</definedName>
    <definedName name="___________________SD102">#REF!</definedName>
    <definedName name="___________________SD103">#REF!</definedName>
    <definedName name="___________________SD104">#REF!</definedName>
    <definedName name="___________________SD105">#REF!</definedName>
    <definedName name="___________________SD106">#REF!</definedName>
    <definedName name="___________________SD107">#REF!</definedName>
    <definedName name="___________________SD108">#REF!</definedName>
    <definedName name="___________________SD109">#REF!</definedName>
    <definedName name="___________________SD11">#REF!</definedName>
    <definedName name="___________________SD110">#REF!</definedName>
    <definedName name="___________________SD111">#REF!</definedName>
    <definedName name="___________________SD112">#REF!</definedName>
    <definedName name="___________________SD113">#REF!</definedName>
    <definedName name="___________________SD114">#REF!</definedName>
    <definedName name="___________________SD115">#REF!</definedName>
    <definedName name="___________________SD116">#REF!</definedName>
    <definedName name="___________________SD117">#REF!</definedName>
    <definedName name="___________________SD118">#REF!</definedName>
    <definedName name="___________________SD119">#REF!</definedName>
    <definedName name="___________________SD12">#REF!</definedName>
    <definedName name="___________________SD120">#REF!</definedName>
    <definedName name="___________________SD121">#REF!</definedName>
    <definedName name="___________________SD122">#REF!</definedName>
    <definedName name="___________________SD123">#REF!</definedName>
    <definedName name="___________________SD124">#REF!</definedName>
    <definedName name="___________________SD125">#REF!</definedName>
    <definedName name="___________________SD126">#REF!</definedName>
    <definedName name="___________________SD127">#REF!</definedName>
    <definedName name="___________________SD128">#REF!</definedName>
    <definedName name="___________________SD129">#REF!</definedName>
    <definedName name="___________________SD13">#REF!</definedName>
    <definedName name="___________________SD130">#REF!</definedName>
    <definedName name="___________________SD131">#REF!</definedName>
    <definedName name="___________________SD132">#REF!</definedName>
    <definedName name="___________________SD133">#REF!</definedName>
    <definedName name="___________________SD134">#REF!</definedName>
    <definedName name="___________________SD135">#REF!</definedName>
    <definedName name="___________________SD136">#REF!</definedName>
    <definedName name="___________________SD137">#REF!</definedName>
    <definedName name="___________________SD138">#REF!</definedName>
    <definedName name="___________________SD139">#REF!</definedName>
    <definedName name="___________________SD14">#REF!</definedName>
    <definedName name="___________________SD140">#REF!</definedName>
    <definedName name="___________________SD141">#REF!</definedName>
    <definedName name="___________________SD142">#REF!</definedName>
    <definedName name="___________________SD143">#REF!</definedName>
    <definedName name="___________________SD144">#REF!</definedName>
    <definedName name="___________________SD145">#REF!</definedName>
    <definedName name="___________________SD146">#REF!</definedName>
    <definedName name="___________________SD147">#REF!</definedName>
    <definedName name="___________________SD148">#REF!</definedName>
    <definedName name="___________________SD149">#REF!</definedName>
    <definedName name="___________________SD15">#REF!</definedName>
    <definedName name="___________________SD150">#REF!</definedName>
    <definedName name="___________________SD16">#REF!</definedName>
    <definedName name="___________________SD17">#REF!</definedName>
    <definedName name="___________________SD18">#REF!</definedName>
    <definedName name="___________________SD19">#REF!</definedName>
    <definedName name="___________________SD2">#REF!</definedName>
    <definedName name="___________________SD20">#REF!</definedName>
    <definedName name="___________________SD21">#REF!</definedName>
    <definedName name="___________________SD22">#REF!</definedName>
    <definedName name="___________________SD23">#REF!</definedName>
    <definedName name="___________________SD24">#REF!</definedName>
    <definedName name="___________________SD25">#REF!</definedName>
    <definedName name="___________________SD250">#REF!</definedName>
    <definedName name="___________________SD26">#REF!</definedName>
    <definedName name="___________________SD27">#REF!</definedName>
    <definedName name="___________________SD28">#REF!</definedName>
    <definedName name="___________________SD29">#REF!</definedName>
    <definedName name="___________________SD3">#REF!</definedName>
    <definedName name="___________________SD30">#REF!</definedName>
    <definedName name="___________________SD31">#REF!</definedName>
    <definedName name="___________________SD32">#REF!</definedName>
    <definedName name="___________________SD33">#REF!</definedName>
    <definedName name="___________________SD34">#REF!</definedName>
    <definedName name="___________________SD35">#REF!</definedName>
    <definedName name="___________________SD36">#REF!</definedName>
    <definedName name="___________________SD37">#REF!</definedName>
    <definedName name="___________________SD38">#REF!</definedName>
    <definedName name="___________________SD39">#REF!</definedName>
    <definedName name="___________________SD4">#REF!</definedName>
    <definedName name="___________________SD40">#REF!</definedName>
    <definedName name="___________________SD41">#REF!</definedName>
    <definedName name="___________________SD42">#REF!</definedName>
    <definedName name="___________________SD43">#REF!</definedName>
    <definedName name="___________________SD44">#REF!</definedName>
    <definedName name="___________________SD45">#REF!</definedName>
    <definedName name="___________________SD46">#REF!</definedName>
    <definedName name="___________________SD47">#REF!</definedName>
    <definedName name="___________________SD48">#REF!</definedName>
    <definedName name="___________________SD49">#REF!</definedName>
    <definedName name="___________________SD5">#REF!</definedName>
    <definedName name="___________________SD50">#REF!</definedName>
    <definedName name="___________________SD500">#REF!</definedName>
    <definedName name="___________________SD51">#REF!</definedName>
    <definedName name="___________________SD52">#REF!</definedName>
    <definedName name="___________________SD53">#REF!</definedName>
    <definedName name="___________________SD54">#REF!</definedName>
    <definedName name="___________________SD55">#REF!</definedName>
    <definedName name="___________________SD56">#REF!</definedName>
    <definedName name="___________________SD57">#REF!</definedName>
    <definedName name="___________________SD58">#REF!</definedName>
    <definedName name="___________________SD59">#REF!</definedName>
    <definedName name="___________________SD6">#REF!</definedName>
    <definedName name="___________________SD60">#REF!</definedName>
    <definedName name="___________________SD61">#REF!</definedName>
    <definedName name="___________________SD62">#REF!</definedName>
    <definedName name="___________________SD63">#REF!</definedName>
    <definedName name="___________________SD64">#REF!</definedName>
    <definedName name="___________________SD65">#REF!</definedName>
    <definedName name="___________________SD66">#REF!</definedName>
    <definedName name="___________________SD67">#REF!</definedName>
    <definedName name="___________________SD68">#REF!</definedName>
    <definedName name="___________________SD69">#REF!</definedName>
    <definedName name="___________________SD7">#REF!</definedName>
    <definedName name="___________________SD70">#REF!</definedName>
    <definedName name="___________________SD71">#REF!</definedName>
    <definedName name="___________________SD72">#REF!</definedName>
    <definedName name="___________________SD73">#REF!</definedName>
    <definedName name="___________________SD74">#REF!</definedName>
    <definedName name="___________________SD75">#REF!</definedName>
    <definedName name="___________________SD76">#REF!</definedName>
    <definedName name="___________________SD77">#REF!</definedName>
    <definedName name="___________________SD78">#REF!</definedName>
    <definedName name="___________________SD79">#REF!</definedName>
    <definedName name="___________________SD8">#REF!</definedName>
    <definedName name="___________________SD80">#REF!</definedName>
    <definedName name="___________________SD81">#REF!</definedName>
    <definedName name="___________________SD82">#REF!</definedName>
    <definedName name="___________________SD83">#REF!</definedName>
    <definedName name="___________________SD84">#REF!</definedName>
    <definedName name="___________________SD85">#REF!</definedName>
    <definedName name="___________________SD86">#REF!</definedName>
    <definedName name="___________________SD87">#REF!</definedName>
    <definedName name="___________________SD88">#REF!</definedName>
    <definedName name="___________________SD89">#REF!</definedName>
    <definedName name="___________________SD9">#REF!</definedName>
    <definedName name="___________________SD90">#REF!</definedName>
    <definedName name="___________________SD91">#REF!</definedName>
    <definedName name="___________________SD92">#REF!</definedName>
    <definedName name="___________________SD93">#REF!</definedName>
    <definedName name="___________________SD94">#REF!</definedName>
    <definedName name="___________________SD95">#REF!</definedName>
    <definedName name="___________________SD96">#REF!</definedName>
    <definedName name="___________________SD97">#REF!</definedName>
    <definedName name="___________________SD98">#REF!</definedName>
    <definedName name="___________________SD99">#REF!</definedName>
    <definedName name="___________________SO016">#N/A</definedName>
    <definedName name="___________________SP001">#N/A</definedName>
    <definedName name="___________________SP002">#N/A</definedName>
    <definedName name="___________________SP003">#N/A</definedName>
    <definedName name="___________________SP004">#N/A</definedName>
    <definedName name="___________________SP005" localSheetId="9">'[62]MRMECADAMoad data'!#REF!</definedName>
    <definedName name="___________________SP005" localSheetId="11">'[62]MRMECADAMoad data'!#REF!</definedName>
    <definedName name="___________________SP005" localSheetId="5">'[63]MRMECADAMoad data'!#REF!</definedName>
    <definedName name="___________________SP005">'[63]MRMECADAMoad data'!#REF!</definedName>
    <definedName name="___________________SP006">#N/A</definedName>
    <definedName name="___________________SP007">#N/A</definedName>
    <definedName name="___________________SP008" localSheetId="9">'[38]MRoad data'!#REF!</definedName>
    <definedName name="___________________SP008" localSheetId="11">'[38]MRoad data'!#REF!</definedName>
    <definedName name="___________________SP008" localSheetId="5">'[39]MRoad data'!#REF!</definedName>
    <definedName name="___________________SP008">'[39]MRoad data'!#REF!</definedName>
    <definedName name="___________________SP009" localSheetId="9">'[38]MRoad data'!#REF!</definedName>
    <definedName name="___________________SP009" localSheetId="11">'[38]MRoad data'!#REF!</definedName>
    <definedName name="___________________SP009" localSheetId="5">'[39]MRoad data'!#REF!</definedName>
    <definedName name="___________________SP009">'[39]MRoad data'!#REF!</definedName>
    <definedName name="___________________SP010" localSheetId="9">'[38]MRoad data'!#REF!</definedName>
    <definedName name="___________________SP010" localSheetId="11">'[38]MRoad data'!#REF!</definedName>
    <definedName name="___________________SP010" localSheetId="5">'[39]MRoad data'!#REF!</definedName>
    <definedName name="___________________SP010">'[39]MRoad data'!#REF!</definedName>
    <definedName name="___________________SP011" localSheetId="9">'[38]MRoad data'!#REF!</definedName>
    <definedName name="___________________SP011" localSheetId="11">'[38]MRoad data'!#REF!</definedName>
    <definedName name="___________________SP011" localSheetId="5">'[39]MRoad data'!#REF!</definedName>
    <definedName name="___________________SP011">'[39]MRoad data'!#REF!</definedName>
    <definedName name="___________________SP012" localSheetId="9">'[38]MRoad data'!#REF!</definedName>
    <definedName name="___________________SP012" localSheetId="11">'[38]MRoad data'!#REF!</definedName>
    <definedName name="___________________SP012" localSheetId="5">'[39]MRoad data'!#REF!</definedName>
    <definedName name="___________________SP012">'[39]MRoad data'!#REF!</definedName>
    <definedName name="___________________SP013" localSheetId="9">'[38]MRoad data'!#REF!</definedName>
    <definedName name="___________________SP013" localSheetId="11">'[38]MRoad data'!#REF!</definedName>
    <definedName name="___________________SP013" localSheetId="5">'[39]MRoad data'!#REF!</definedName>
    <definedName name="___________________SP013">'[39]MRoad data'!#REF!</definedName>
    <definedName name="___________________SP014" localSheetId="9">'[38]MRoad data'!#REF!</definedName>
    <definedName name="___________________SP014" localSheetId="11">'[38]MRoad data'!#REF!</definedName>
    <definedName name="___________________SP014" localSheetId="5">'[39]MRoad data'!#REF!</definedName>
    <definedName name="___________________SP014">'[39]MRoad data'!#REF!</definedName>
    <definedName name="___________________SP015" localSheetId="9">'[38]MRoad data'!#REF!</definedName>
    <definedName name="___________________SP015" localSheetId="11">'[38]MRoad data'!#REF!</definedName>
    <definedName name="___________________SP015" localSheetId="5">'[39]MRoad data'!#REF!</definedName>
    <definedName name="___________________SP015">'[39]MRoad data'!#REF!</definedName>
    <definedName name="___________________SP016">#N/A</definedName>
    <definedName name="___________________SP017">#N/A</definedName>
    <definedName name="___________________SP018" localSheetId="9">'[38]MRoad data'!#REF!</definedName>
    <definedName name="___________________SP018" localSheetId="11">'[38]MRoad data'!#REF!</definedName>
    <definedName name="___________________SP018" localSheetId="5">'[39]MRoad data'!#REF!</definedName>
    <definedName name="___________________SP018">'[39]MRoad data'!#REF!</definedName>
    <definedName name="___________________SP019">#N/A</definedName>
    <definedName name="___________________SP020">#N/A</definedName>
    <definedName name="___________________SP021">#N/A</definedName>
    <definedName name="___________________SP022" localSheetId="9">'[38]MRoad data'!#REF!</definedName>
    <definedName name="___________________SP022" localSheetId="11">'[38]MRoad data'!#REF!</definedName>
    <definedName name="___________________SP022" localSheetId="5">'[39]MRoad data'!#REF!</definedName>
    <definedName name="___________________SP022">'[39]MRoad data'!#REF!</definedName>
    <definedName name="___________________SP023" localSheetId="9">'[38]MRoad data'!#REF!</definedName>
    <definedName name="___________________SP023" localSheetId="11">'[38]MRoad data'!#REF!</definedName>
    <definedName name="___________________SP023" localSheetId="5">'[39]MRoad data'!#REF!</definedName>
    <definedName name="___________________SP023">'[39]MRoad data'!#REF!</definedName>
    <definedName name="___________________SP024" localSheetId="9">'[26]MRoad data'!#REF!</definedName>
    <definedName name="___________________SP024" localSheetId="11">'[26]MRoad data'!#REF!</definedName>
    <definedName name="___________________SP024" localSheetId="5">'[27]MRoad data'!#REF!</definedName>
    <definedName name="___________________SP024">'[27]MRoad data'!#REF!</definedName>
    <definedName name="___________________SP025" localSheetId="9">'[26]MRoad data'!#REF!</definedName>
    <definedName name="___________________SP025" localSheetId="11">'[26]MRoad data'!#REF!</definedName>
    <definedName name="___________________SP025" localSheetId="5">'[27]MRoad data'!#REF!</definedName>
    <definedName name="___________________SP025">'[27]MRoad data'!#REF!</definedName>
    <definedName name="___________________SP026" localSheetId="9">'[26]MRoad data'!#REF!</definedName>
    <definedName name="___________________SP026" localSheetId="11">'[26]MRoad data'!#REF!</definedName>
    <definedName name="___________________SP026" localSheetId="5">'[27]MRoad data'!#REF!</definedName>
    <definedName name="___________________SP026">'[27]MRoad data'!#REF!</definedName>
    <definedName name="___________________SP027">#N/A</definedName>
    <definedName name="___________________SP028" localSheetId="9">'[38]MRoad data'!#REF!</definedName>
    <definedName name="___________________SP028" localSheetId="11">'[38]MRoad data'!#REF!</definedName>
    <definedName name="___________________SP028" localSheetId="5">'[39]MRoad data'!#REF!</definedName>
    <definedName name="___________________SP028">'[39]MRoad data'!#REF!</definedName>
    <definedName name="___________________SP029" localSheetId="9">'[38]MRoad data'!#REF!</definedName>
    <definedName name="___________________SP029" localSheetId="11">'[38]MRoad data'!#REF!</definedName>
    <definedName name="___________________SP029" localSheetId="5">'[39]MRoad data'!#REF!</definedName>
    <definedName name="___________________SP029">'[39]MRoad data'!#REF!</definedName>
    <definedName name="___________________SP030" localSheetId="9">'[26]MRoad data'!#REF!</definedName>
    <definedName name="___________________SP030" localSheetId="11">'[26]MRoad data'!#REF!</definedName>
    <definedName name="___________________SP030" localSheetId="5">'[27]MRoad data'!#REF!</definedName>
    <definedName name="___________________SP030">'[27]MRoad data'!#REF!</definedName>
    <definedName name="___________________SP031" localSheetId="9">'[26]MRoad data'!#REF!</definedName>
    <definedName name="___________________SP031" localSheetId="11">'[26]MRoad data'!#REF!</definedName>
    <definedName name="___________________SP031" localSheetId="5">'[27]MRoad data'!#REF!</definedName>
    <definedName name="___________________SP031">'[27]MRoad data'!#REF!</definedName>
    <definedName name="___________________SP032" localSheetId="9">'[26]MRoad data'!#REF!</definedName>
    <definedName name="___________________SP032" localSheetId="11">'[26]MRoad data'!#REF!</definedName>
    <definedName name="___________________SP032" localSheetId="5">'[27]MRoad data'!#REF!</definedName>
    <definedName name="___________________SP032">'[27]MRoad data'!#REF!</definedName>
    <definedName name="___________________SP033">#N/A</definedName>
    <definedName name="___________________SP034" localSheetId="9">'[26]MRoad data'!#REF!</definedName>
    <definedName name="___________________SP034" localSheetId="11">'[26]MRoad data'!#REF!</definedName>
    <definedName name="___________________SP034" localSheetId="5">'[27]MRoad data'!#REF!</definedName>
    <definedName name="___________________SP034">'[27]MRoad data'!#REF!</definedName>
    <definedName name="___________________SP035" localSheetId="9">'[26]MRoad data'!#REF!</definedName>
    <definedName name="___________________SP035" localSheetId="11">'[26]MRoad data'!#REF!</definedName>
    <definedName name="___________________SP035" localSheetId="5">'[27]MRoad data'!#REF!</definedName>
    <definedName name="___________________SP035">'[27]MRoad data'!#REF!</definedName>
    <definedName name="___________________SP036" localSheetId="9">'[26]MRoad data'!#REF!</definedName>
    <definedName name="___________________SP036" localSheetId="11">'[26]MRoad data'!#REF!</definedName>
    <definedName name="___________________SP036" localSheetId="5">'[27]MRoad data'!#REF!</definedName>
    <definedName name="___________________SP036">'[27]MRoad data'!#REF!</definedName>
    <definedName name="___________________SP037" localSheetId="9">'[26]MRoad data'!#REF!</definedName>
    <definedName name="___________________SP037" localSheetId="11">'[26]MRoad data'!#REF!</definedName>
    <definedName name="___________________SP037" localSheetId="5">'[27]MRoad data'!#REF!</definedName>
    <definedName name="___________________SP037">'[27]MRoad data'!#REF!</definedName>
    <definedName name="___________________SP038" localSheetId="9">'[26]MRoad data'!#REF!</definedName>
    <definedName name="___________________SP038" localSheetId="11">'[26]MRoad data'!#REF!</definedName>
    <definedName name="___________________SP038" localSheetId="5">'[27]MRoad data'!#REF!</definedName>
    <definedName name="___________________SP038">'[27]MRoad data'!#REF!</definedName>
    <definedName name="___________________SP039" localSheetId="9">'[26]MRoad data'!#REF!</definedName>
    <definedName name="___________________SP039" localSheetId="11">'[26]MRoad data'!#REF!</definedName>
    <definedName name="___________________SP039" localSheetId="5">'[27]MRoad data'!#REF!</definedName>
    <definedName name="___________________SP039">'[27]MRoad data'!#REF!</definedName>
    <definedName name="___________________SP040" localSheetId="9">'[26]MRoad data'!#REF!</definedName>
    <definedName name="___________________SP040" localSheetId="11">'[26]MRoad data'!#REF!</definedName>
    <definedName name="___________________SP040" localSheetId="5">'[27]MRoad data'!#REF!</definedName>
    <definedName name="___________________SP040">'[27]MRoad data'!#REF!</definedName>
    <definedName name="___________________SP041" localSheetId="9">'[26]MRoad data'!#REF!</definedName>
    <definedName name="___________________SP041" localSheetId="11">'[26]MRoad data'!#REF!</definedName>
    <definedName name="___________________SP041" localSheetId="5">'[27]MRoad data'!#REF!</definedName>
    <definedName name="___________________SP041">'[27]MRoad data'!#REF!</definedName>
    <definedName name="___________________SP042" localSheetId="9">'[26]MRoad data'!#REF!</definedName>
    <definedName name="___________________SP042" localSheetId="11">'[26]MRoad data'!#REF!</definedName>
    <definedName name="___________________SP042" localSheetId="5">'[27]MRoad data'!#REF!</definedName>
    <definedName name="___________________SP042">'[27]MRoad data'!#REF!</definedName>
    <definedName name="___________________SP043" localSheetId="9">'[26]MRoad data'!#REF!</definedName>
    <definedName name="___________________SP043" localSheetId="11">'[26]MRoad data'!#REF!</definedName>
    <definedName name="___________________SP043" localSheetId="5">'[27]MRoad data'!#REF!</definedName>
    <definedName name="___________________SP043">'[27]MRoad data'!#REF!</definedName>
    <definedName name="___________________SP044" localSheetId="9">'[26]MRoad data'!#REF!</definedName>
    <definedName name="___________________SP044" localSheetId="11">'[26]MRoad data'!#REF!</definedName>
    <definedName name="___________________SP044" localSheetId="5">'[27]MRoad data'!#REF!</definedName>
    <definedName name="___________________SP044">'[27]MRoad data'!#REF!</definedName>
    <definedName name="___________________SP045" localSheetId="9">'[26]MRoad data'!#REF!</definedName>
    <definedName name="___________________SP045" localSheetId="11">'[26]MRoad data'!#REF!</definedName>
    <definedName name="___________________SP045" localSheetId="5">'[27]MRoad data'!#REF!</definedName>
    <definedName name="___________________SP045">'[27]MRoad data'!#REF!</definedName>
    <definedName name="___________________SP046" localSheetId="9">'[26]MRoad data'!#REF!</definedName>
    <definedName name="___________________SP046" localSheetId="11">'[26]MRoad data'!#REF!</definedName>
    <definedName name="___________________SP046" localSheetId="5">'[27]MRoad data'!#REF!</definedName>
    <definedName name="___________________SP046">'[27]MRoad data'!#REF!</definedName>
    <definedName name="___________________SP047" localSheetId="9">'[26]MRoad data'!#REF!</definedName>
    <definedName name="___________________SP047" localSheetId="11">'[26]MRoad data'!#REF!</definedName>
    <definedName name="___________________SP047" localSheetId="5">'[27]MRoad data'!#REF!</definedName>
    <definedName name="___________________SP047">'[27]MRoad data'!#REF!</definedName>
    <definedName name="___________________SP048" localSheetId="9">'[26]MRoad data'!#REF!</definedName>
    <definedName name="___________________SP048" localSheetId="11">'[26]MRoad data'!#REF!</definedName>
    <definedName name="___________________SP048" localSheetId="5">'[27]MRoad data'!#REF!</definedName>
    <definedName name="___________________SP048">'[27]MRoad data'!#REF!</definedName>
    <definedName name="___________________SP049" localSheetId="9">'[26]MRoad data'!#REF!</definedName>
    <definedName name="___________________SP049" localSheetId="11">'[26]MRoad data'!#REF!</definedName>
    <definedName name="___________________SP049" localSheetId="5">'[27]MRoad data'!#REF!</definedName>
    <definedName name="___________________SP049">'[27]MRoad data'!#REF!</definedName>
    <definedName name="___________________SP050" localSheetId="9">'[26]MRoad data'!#REF!</definedName>
    <definedName name="___________________SP050" localSheetId="11">'[26]MRoad data'!#REF!</definedName>
    <definedName name="___________________SP050" localSheetId="5">'[27]MRoad data'!#REF!</definedName>
    <definedName name="___________________SP050">'[27]MRoad data'!#REF!</definedName>
    <definedName name="___________________SP051" localSheetId="9">'[26]MRoad data'!#REF!</definedName>
    <definedName name="___________________SP051" localSheetId="11">'[26]MRoad data'!#REF!</definedName>
    <definedName name="___________________SP051" localSheetId="5">'[27]MRoad data'!#REF!</definedName>
    <definedName name="___________________SP051">'[27]MRoad data'!#REF!</definedName>
    <definedName name="___________________SP052" localSheetId="9">'[26]MRoad data'!#REF!</definedName>
    <definedName name="___________________SP052" localSheetId="11">'[26]MRoad data'!#REF!</definedName>
    <definedName name="___________________SP052" localSheetId="5">'[27]MRoad data'!#REF!</definedName>
    <definedName name="___________________SP052">'[27]MRoad data'!#REF!</definedName>
    <definedName name="___________________SP053" localSheetId="9">'[26]MRoad data'!#REF!</definedName>
    <definedName name="___________________SP053" localSheetId="11">'[26]MRoad data'!#REF!</definedName>
    <definedName name="___________________SP053" localSheetId="5">'[27]MRoad data'!#REF!</definedName>
    <definedName name="___________________SP053">'[27]MRoad data'!#REF!</definedName>
    <definedName name="___________________SP054" localSheetId="9">'[26]MRoad data'!#REF!</definedName>
    <definedName name="___________________SP054" localSheetId="11">'[26]MRoad data'!#REF!</definedName>
    <definedName name="___________________SP054" localSheetId="5">'[27]MRoad data'!#REF!</definedName>
    <definedName name="___________________SP054">'[27]MRoad data'!#REF!</definedName>
    <definedName name="___________________SP055" localSheetId="9">'[26]MRoad data'!#REF!</definedName>
    <definedName name="___________________SP055" localSheetId="11">'[26]MRoad data'!#REF!</definedName>
    <definedName name="___________________SP055" localSheetId="5">'[27]MRoad data'!#REF!</definedName>
    <definedName name="___________________SP055">'[27]MRoad data'!#REF!</definedName>
    <definedName name="___________________SP056" localSheetId="9">'[26]MRoad data'!#REF!</definedName>
    <definedName name="___________________SP056" localSheetId="11">'[26]MRoad data'!#REF!</definedName>
    <definedName name="___________________SP056" localSheetId="5">'[27]MRoad data'!#REF!</definedName>
    <definedName name="___________________SP056">'[27]MRoad data'!#REF!</definedName>
    <definedName name="___________________SP057" localSheetId="9">'[26]MRoad data'!#REF!</definedName>
    <definedName name="___________________SP057" localSheetId="11">'[26]MRoad data'!#REF!</definedName>
    <definedName name="___________________SP057" localSheetId="5">'[27]MRoad data'!#REF!</definedName>
    <definedName name="___________________SP057">'[27]MRoad data'!#REF!</definedName>
    <definedName name="___________________SP058" localSheetId="9">'[26]MRoad data'!#REF!</definedName>
    <definedName name="___________________SP058" localSheetId="11">'[26]MRoad data'!#REF!</definedName>
    <definedName name="___________________SP058" localSheetId="5">'[27]MRoad data'!#REF!</definedName>
    <definedName name="___________________SP058">'[27]MRoad data'!#REF!</definedName>
    <definedName name="___________________SP059" localSheetId="9">'[26]MRoad data'!#REF!</definedName>
    <definedName name="___________________SP059" localSheetId="11">'[26]MRoad data'!#REF!</definedName>
    <definedName name="___________________SP059" localSheetId="5">'[27]MRoad data'!#REF!</definedName>
    <definedName name="___________________SP059">'[27]MRoad data'!#REF!</definedName>
    <definedName name="___________________SP060" localSheetId="9">'[26]MRoad data'!#REF!</definedName>
    <definedName name="___________________SP060" localSheetId="11">'[26]MRoad data'!#REF!</definedName>
    <definedName name="___________________SP060" localSheetId="5">'[27]MRoad data'!#REF!</definedName>
    <definedName name="___________________SP060">'[27]MRoad data'!#REF!</definedName>
    <definedName name="___________________SP061" localSheetId="9">'[26]MRoad data'!#REF!</definedName>
    <definedName name="___________________SP061" localSheetId="11">'[26]MRoad data'!#REF!</definedName>
    <definedName name="___________________SP061" localSheetId="5">'[27]MRoad data'!#REF!</definedName>
    <definedName name="___________________SP061">'[27]MRoad data'!#REF!</definedName>
    <definedName name="___________________SP062" localSheetId="9">'[26]MRoad data'!#REF!</definedName>
    <definedName name="___________________SP062" localSheetId="11">'[26]MRoad data'!#REF!</definedName>
    <definedName name="___________________SP062" localSheetId="5">'[27]MRoad data'!#REF!</definedName>
    <definedName name="___________________SP062">'[27]MRoad data'!#REF!</definedName>
    <definedName name="___________________SP063">#N/A</definedName>
    <definedName name="___________________SP064" localSheetId="9">'[38]MRoad data'!#REF!</definedName>
    <definedName name="___________________SP064" localSheetId="11">'[38]MRoad data'!#REF!</definedName>
    <definedName name="___________________SP064" localSheetId="5">'[39]MRoad data'!#REF!</definedName>
    <definedName name="___________________SP064">'[39]MRoad data'!#REF!</definedName>
    <definedName name="___________________SP065">#N/A</definedName>
    <definedName name="___________________SP066" localSheetId="9">'[38]MRoad data'!#REF!</definedName>
    <definedName name="___________________SP066" localSheetId="11">'[38]MRoad data'!#REF!</definedName>
    <definedName name="___________________SP066" localSheetId="5">'[39]MRoad data'!#REF!</definedName>
    <definedName name="___________________SP066">'[39]MRoad data'!#REF!</definedName>
    <definedName name="___________________SP067" localSheetId="9">'[38]MRoad data'!#REF!</definedName>
    <definedName name="___________________SP067" localSheetId="11">'[38]MRoad data'!#REF!</definedName>
    <definedName name="___________________SP067" localSheetId="5">'[39]MRoad data'!#REF!</definedName>
    <definedName name="___________________SP067">'[39]MRoad data'!#REF!</definedName>
    <definedName name="___________________SP068" localSheetId="9">'[38]MRoad data'!#REF!</definedName>
    <definedName name="___________________SP068" localSheetId="11">'[38]MRoad data'!#REF!</definedName>
    <definedName name="___________________SP068" localSheetId="5">'[39]MRoad data'!#REF!</definedName>
    <definedName name="___________________SP068">'[39]MRoad data'!#REF!</definedName>
    <definedName name="___________________SP069" localSheetId="9">'[26]MRoad data'!#REF!</definedName>
    <definedName name="___________________SP069" localSheetId="11">'[26]MRoad data'!#REF!</definedName>
    <definedName name="___________________SP069" localSheetId="5">'[27]MRoad data'!#REF!</definedName>
    <definedName name="___________________SP069">'[27]MRoad data'!#REF!</definedName>
    <definedName name="___________________SP070" localSheetId="9">'[26]MRoad data'!#REF!</definedName>
    <definedName name="___________________SP070" localSheetId="11">'[26]MRoad data'!#REF!</definedName>
    <definedName name="___________________SP070" localSheetId="5">'[27]MRoad data'!#REF!</definedName>
    <definedName name="___________________SP070">'[27]MRoad data'!#REF!</definedName>
    <definedName name="___________________sp071" localSheetId="9">'[26]MRoad data'!#REF!</definedName>
    <definedName name="___________________sp071" localSheetId="11">'[26]MRoad data'!#REF!</definedName>
    <definedName name="___________________sp071" localSheetId="5">'[27]MRoad data'!#REF!</definedName>
    <definedName name="___________________sp071">'[27]MRoad data'!#REF!</definedName>
    <definedName name="___________________SP072" localSheetId="9">'[26]MRoad data'!#REF!</definedName>
    <definedName name="___________________SP072" localSheetId="11">'[26]MRoad data'!#REF!</definedName>
    <definedName name="___________________SP072" localSheetId="5">'[27]MRoad data'!#REF!</definedName>
    <definedName name="___________________SP072">'[27]MRoad data'!#REF!</definedName>
    <definedName name="___________________SP073" localSheetId="9">'[38]MRoad data'!#REF!</definedName>
    <definedName name="___________________SP073" localSheetId="11">'[38]MRoad data'!#REF!</definedName>
    <definedName name="___________________SP073" localSheetId="5">'[39]MRoad data'!#REF!</definedName>
    <definedName name="___________________SP073">'[39]MRoad data'!#REF!</definedName>
    <definedName name="___________________SP074" localSheetId="9">'[38]MRoad data'!#REF!</definedName>
    <definedName name="___________________SP074" localSheetId="11">'[38]MRoad data'!#REF!</definedName>
    <definedName name="___________________SP074" localSheetId="5">'[39]MRoad data'!#REF!</definedName>
    <definedName name="___________________SP074">'[39]MRoad data'!#REF!</definedName>
    <definedName name="___________________SP075" localSheetId="9">'[38]MRoad data'!#REF!</definedName>
    <definedName name="___________________SP075" localSheetId="11">'[38]MRoad data'!#REF!</definedName>
    <definedName name="___________________SP075" localSheetId="5">'[39]MRoad data'!#REF!</definedName>
    <definedName name="___________________SP075">'[39]MRoad data'!#REF!</definedName>
    <definedName name="___________________SP076" localSheetId="9">'[38]MRoad data'!#REF!</definedName>
    <definedName name="___________________SP076" localSheetId="11">'[38]MRoad data'!#REF!</definedName>
    <definedName name="___________________SP076" localSheetId="5">'[39]MRoad data'!#REF!</definedName>
    <definedName name="___________________SP076">'[39]MRoad data'!#REF!</definedName>
    <definedName name="___________________SP077" localSheetId="9">'[38]MRoad data'!#REF!</definedName>
    <definedName name="___________________SP077" localSheetId="11">'[38]MRoad data'!#REF!</definedName>
    <definedName name="___________________SP077" localSheetId="5">'[39]MRoad data'!#REF!</definedName>
    <definedName name="___________________SP077">'[39]MRoad data'!#REF!</definedName>
    <definedName name="___________________sp078" localSheetId="9">'[26]MRoad data'!#REF!</definedName>
    <definedName name="___________________sp078" localSheetId="11">'[26]MRoad data'!#REF!</definedName>
    <definedName name="___________________sp078" localSheetId="5">'[27]MRoad data'!#REF!</definedName>
    <definedName name="___________________sp078">'[27]MRoad data'!#REF!</definedName>
    <definedName name="___________________SP10">[58]Sheet1!$C$18</definedName>
    <definedName name="___________________SP16">[58]Sheet1!$C$24</definedName>
    <definedName name="___________________SP7">[58]Sheet1!$C$15</definedName>
    <definedName name="___________________SPO79" localSheetId="9">'[26]MRoad data'!#REF!</definedName>
    <definedName name="___________________SPO79" localSheetId="11">'[26]MRoad data'!#REF!</definedName>
    <definedName name="___________________SPO79" localSheetId="5">'[27]MRoad data'!#REF!</definedName>
    <definedName name="___________________SPO79">'[27]MRoad data'!#REF!</definedName>
    <definedName name="___________________SS10" localSheetId="9">[54]MRATES!$C$9</definedName>
    <definedName name="___________________SS10" localSheetId="11">[54]MRATES!$C$9</definedName>
    <definedName name="___________________SS10" localSheetId="5">[64]MRATES!$J$7</definedName>
    <definedName name="___________________SS10">[55]MRATES!$C$9</definedName>
    <definedName name="___________________SS12" localSheetId="9">[54]MRATES!$C$10</definedName>
    <definedName name="___________________SS12" localSheetId="11">[54]MRATES!$C$10</definedName>
    <definedName name="___________________SS12" localSheetId="5">[64]MRATES!$J$8</definedName>
    <definedName name="___________________SS12">[55]MRATES!$C$10</definedName>
    <definedName name="___________________SS150" localSheetId="9">[65]MRATES!$G$13</definedName>
    <definedName name="___________________SS150" localSheetId="11">[65]MRATES!$G$13</definedName>
    <definedName name="___________________SS150" localSheetId="5">[64]MRATES!$G$13</definedName>
    <definedName name="___________________SS150">[64]MRATES!$G$13</definedName>
    <definedName name="___________________SS20" localSheetId="9">[54]MRATES!$C$11</definedName>
    <definedName name="___________________SS20" localSheetId="11">[54]MRATES!$C$11</definedName>
    <definedName name="___________________SS20" localSheetId="5">[64]MRATES!$J$9</definedName>
    <definedName name="___________________SS20">[55]MRATES!$C$11</definedName>
    <definedName name="___________________SS225" localSheetId="9">[54]MRATES!$I$19</definedName>
    <definedName name="___________________SS225" localSheetId="11">[54]MRATES!$I$19</definedName>
    <definedName name="___________________SS225" localSheetId="5">[64]MRATES!$G$14</definedName>
    <definedName name="___________________SS225">[55]MRATES!$I$19</definedName>
    <definedName name="___________________SS25" localSheetId="9">[54]MRATES!$C$12</definedName>
    <definedName name="___________________SS25" localSheetId="11">[54]MRATES!$C$12</definedName>
    <definedName name="___________________SS25" localSheetId="5">[64]MRATES!$J$10</definedName>
    <definedName name="___________________SS25">[55]MRATES!$C$12</definedName>
    <definedName name="___________________SS300" localSheetId="9">[65]MRATES!$G$15</definedName>
    <definedName name="___________________SS300" localSheetId="11">[65]MRATES!$G$15</definedName>
    <definedName name="___________________SS300" localSheetId="5">[64]MRATES!$G$15</definedName>
    <definedName name="___________________SS300">[64]MRATES!$G$15</definedName>
    <definedName name="___________________SS40" localSheetId="9">[54]MRATES!$C$13</definedName>
    <definedName name="___________________SS40" localSheetId="11">[54]MRATES!$C$13</definedName>
    <definedName name="___________________SS40" localSheetId="5">[64]MRATES!$J$11</definedName>
    <definedName name="___________________SS40">[55]MRATES!$C$13</definedName>
    <definedName name="___________________SS6" localSheetId="9">[54]MRATES!$C$8</definedName>
    <definedName name="___________________SS6" localSheetId="11">[54]MRATES!$C$8</definedName>
    <definedName name="___________________SS6" localSheetId="5">[64]MRATES!$J$6</definedName>
    <definedName name="___________________SS6">[55]MRATES!$C$8</definedName>
    <definedName name="___________________var1">#REF!</definedName>
    <definedName name="___________________var4">#REF!</definedName>
    <definedName name="___________________vat1">#REF!</definedName>
    <definedName name="__________________bla1">[21]leads!$H$7</definedName>
    <definedName name="__________________BSG100">#REF!</definedName>
    <definedName name="__________________BSG150">#REF!</definedName>
    <definedName name="__________________BSG5">#REF!</definedName>
    <definedName name="__________________BSG75">#REF!</definedName>
    <definedName name="__________________BTC1">#REF!</definedName>
    <definedName name="__________________BTC10">#REF!</definedName>
    <definedName name="__________________BTC11">#REF!</definedName>
    <definedName name="__________________BTC12">#REF!</definedName>
    <definedName name="__________________BTC13">#REF!</definedName>
    <definedName name="__________________BTC14">#REF!</definedName>
    <definedName name="__________________BTC15">#REF!</definedName>
    <definedName name="__________________BTC16">#REF!</definedName>
    <definedName name="__________________BTC17">#REF!</definedName>
    <definedName name="__________________BTC18">#REF!</definedName>
    <definedName name="__________________BTC19">#REF!</definedName>
    <definedName name="__________________BTC2">#REF!</definedName>
    <definedName name="__________________BTC20">#REF!</definedName>
    <definedName name="__________________BTC21">#REF!</definedName>
    <definedName name="__________________BTC22">#REF!</definedName>
    <definedName name="__________________BTC23">#REF!</definedName>
    <definedName name="__________________BTC24">#REF!</definedName>
    <definedName name="__________________BTC3">#REF!</definedName>
    <definedName name="__________________BTC4">#REF!</definedName>
    <definedName name="__________________BTC5">#REF!</definedName>
    <definedName name="__________________BTC6">#REF!</definedName>
    <definedName name="__________________BTC7">#REF!</definedName>
    <definedName name="__________________BTC8">#REF!</definedName>
    <definedName name="__________________BTC9">#REF!</definedName>
    <definedName name="__________________BTR1">#REF!</definedName>
    <definedName name="__________________BTR10">#REF!</definedName>
    <definedName name="__________________BTR11">#REF!</definedName>
    <definedName name="__________________BTR12">#REF!</definedName>
    <definedName name="__________________BTR13">#REF!</definedName>
    <definedName name="__________________BTR14">#REF!</definedName>
    <definedName name="__________________BTR15">#REF!</definedName>
    <definedName name="__________________BTR16">#REF!</definedName>
    <definedName name="__________________BTR17">#REF!</definedName>
    <definedName name="__________________BTR18">#REF!</definedName>
    <definedName name="__________________BTR19">#REF!</definedName>
    <definedName name="__________________BTR2">#REF!</definedName>
    <definedName name="__________________BTR20">#REF!</definedName>
    <definedName name="__________________BTR21">#REF!</definedName>
    <definedName name="__________________BTR22">#REF!</definedName>
    <definedName name="__________________BTR23">#REF!</definedName>
    <definedName name="__________________BTR24">#REF!</definedName>
    <definedName name="__________________BTR3">#REF!</definedName>
    <definedName name="__________________BTR4">#REF!</definedName>
    <definedName name="__________________BTR5">#REF!</definedName>
    <definedName name="__________________BTR6">#REF!</definedName>
    <definedName name="__________________BTR7">#REF!</definedName>
    <definedName name="__________________BTR8">#REF!</definedName>
    <definedName name="__________________BTR9">#REF!</definedName>
    <definedName name="__________________BTS1">#REF!</definedName>
    <definedName name="__________________BTS10">#REF!</definedName>
    <definedName name="__________________BTS11">#REF!</definedName>
    <definedName name="__________________BTS12">#REF!</definedName>
    <definedName name="__________________BTS13">#REF!</definedName>
    <definedName name="__________________BTS14">#REF!</definedName>
    <definedName name="__________________BTS15">#REF!</definedName>
    <definedName name="__________________BTS16">#REF!</definedName>
    <definedName name="__________________BTS17">#REF!</definedName>
    <definedName name="__________________BTS18">#REF!</definedName>
    <definedName name="__________________BTS19">#REF!</definedName>
    <definedName name="__________________BTS2">#REF!</definedName>
    <definedName name="__________________BTS20">#REF!</definedName>
    <definedName name="__________________BTS21">#REF!</definedName>
    <definedName name="__________________BTS22">#REF!</definedName>
    <definedName name="__________________BTS23">#REF!</definedName>
    <definedName name="__________________BTS24">#REF!</definedName>
    <definedName name="__________________BTS3">#REF!</definedName>
    <definedName name="__________________BTS4">#REF!</definedName>
    <definedName name="__________________BTS5">#REF!</definedName>
    <definedName name="__________________BTS6">#REF!</definedName>
    <definedName name="__________________BTS7">#REF!</definedName>
    <definedName name="__________________BTS8">#REF!</definedName>
    <definedName name="__________________BTS9">#REF!</definedName>
    <definedName name="__________________can430">40.73</definedName>
    <definedName name="__________________can435">43.3</definedName>
    <definedName name="__________________CCW1">[66]Data!$H$67</definedName>
    <definedName name="__________________CCW2">[66]Data!$H$97</definedName>
    <definedName name="__________________cur1">#REF!</definedName>
    <definedName name="__________________d3">#N/A</definedName>
    <definedName name="__________________GBS11">#REF!</definedName>
    <definedName name="__________________GBS110">#REF!</definedName>
    <definedName name="__________________GBS111">#REF!</definedName>
    <definedName name="__________________GBS112">#REF!</definedName>
    <definedName name="__________________GBS113">#REF!</definedName>
    <definedName name="__________________GBS114">#REF!</definedName>
    <definedName name="__________________GBS115">#REF!</definedName>
    <definedName name="__________________GBS116">#REF!</definedName>
    <definedName name="__________________GBS117">#REF!</definedName>
    <definedName name="__________________GBS118">#REF!</definedName>
    <definedName name="__________________GBS119">#REF!</definedName>
    <definedName name="__________________GBS12">#REF!</definedName>
    <definedName name="__________________GBS120">#REF!</definedName>
    <definedName name="__________________GBS121">#REF!</definedName>
    <definedName name="__________________GBS122">#REF!</definedName>
    <definedName name="__________________GBS123">#REF!</definedName>
    <definedName name="__________________GBS124">#REF!</definedName>
    <definedName name="__________________GBS13">#REF!</definedName>
    <definedName name="__________________GBS14">#REF!</definedName>
    <definedName name="__________________GBS15">#REF!</definedName>
    <definedName name="__________________GBS16">#REF!</definedName>
    <definedName name="__________________GBS17">#REF!</definedName>
    <definedName name="__________________GBS18">#REF!</definedName>
    <definedName name="__________________GBS19">#REF!</definedName>
    <definedName name="__________________GBS21">#REF!</definedName>
    <definedName name="__________________GBS210">#REF!</definedName>
    <definedName name="__________________GBS211">#REF!</definedName>
    <definedName name="__________________GBS212">#REF!</definedName>
    <definedName name="__________________GBS213">#REF!</definedName>
    <definedName name="__________________GBS214">#REF!</definedName>
    <definedName name="__________________GBS215">#REF!</definedName>
    <definedName name="__________________GBS216">#REF!</definedName>
    <definedName name="__________________GBS217">#REF!</definedName>
    <definedName name="__________________GBS218">#REF!</definedName>
    <definedName name="__________________GBS219">#REF!</definedName>
    <definedName name="__________________GBS22">#REF!</definedName>
    <definedName name="__________________GBS220">#REF!</definedName>
    <definedName name="__________________GBS221">#REF!</definedName>
    <definedName name="__________________GBS222">#REF!</definedName>
    <definedName name="__________________GBS223">#REF!</definedName>
    <definedName name="__________________GBS224">#REF!</definedName>
    <definedName name="__________________GBS23">#REF!</definedName>
    <definedName name="__________________GBS24">#REF!</definedName>
    <definedName name="__________________GBS25">#REF!</definedName>
    <definedName name="__________________GBS26">#REF!</definedName>
    <definedName name="__________________GBS27">#REF!</definedName>
    <definedName name="__________________GBS28">#REF!</definedName>
    <definedName name="__________________GBS29">#REF!</definedName>
    <definedName name="__________________imp1">#REF!</definedName>
    <definedName name="__________________IRC12" localSheetId="9">[67]MRATES!$M$10</definedName>
    <definedName name="__________________IRC12" localSheetId="2">[68]MRATES!$M$10</definedName>
    <definedName name="__________________IRC12" localSheetId="4">[68]MRATES!$M$10</definedName>
    <definedName name="__________________IRC12" localSheetId="11">[67]MRATES!$M$10</definedName>
    <definedName name="__________________IRC12" localSheetId="5">[39]MRATES!$M$10</definedName>
    <definedName name="__________________IRC12" localSheetId="3">[68]MRATES!$M$10</definedName>
    <definedName name="__________________IRC12">[69]MRATES!$M$10</definedName>
    <definedName name="__________________IRC19" localSheetId="9">[67]MRATES!$M$11</definedName>
    <definedName name="__________________IRC19" localSheetId="2">[68]MRATES!$M$11</definedName>
    <definedName name="__________________IRC19" localSheetId="4">[68]MRATES!$M$11</definedName>
    <definedName name="__________________IRC19" localSheetId="11">[67]MRATES!$M$11</definedName>
    <definedName name="__________________IRC19" localSheetId="5">[39]MRATES!$M$11</definedName>
    <definedName name="__________________IRC19" localSheetId="3">[68]MRATES!$M$11</definedName>
    <definedName name="__________________IRC19">[69]MRATES!$M$11</definedName>
    <definedName name="__________________IRC25" localSheetId="9">[67]MRATES!$M$12</definedName>
    <definedName name="__________________IRC25" localSheetId="2">[68]MRATES!$M$12</definedName>
    <definedName name="__________________IRC25" localSheetId="4">[68]MRATES!$M$12</definedName>
    <definedName name="__________________IRC25" localSheetId="11">[67]MRATES!$M$12</definedName>
    <definedName name="__________________IRC25" localSheetId="5">[39]MRATES!$M$12</definedName>
    <definedName name="__________________IRC25" localSheetId="3">[68]MRATES!$M$12</definedName>
    <definedName name="__________________IRC25">[69]MRATES!$M$12</definedName>
    <definedName name="__________________IRC40" localSheetId="9">[67]MRATES!$M$13</definedName>
    <definedName name="__________________IRC40" localSheetId="2">[68]MRATES!$M$13</definedName>
    <definedName name="__________________IRC40" localSheetId="4">[68]MRATES!$M$13</definedName>
    <definedName name="__________________IRC40" localSheetId="11">[67]MRATES!$M$13</definedName>
    <definedName name="__________________IRC40" localSheetId="5">[39]MRATES!$M$13</definedName>
    <definedName name="__________________IRC40" localSheetId="3">[68]MRATES!$M$13</definedName>
    <definedName name="__________________IRC40">[69]MRATES!$M$13</definedName>
    <definedName name="__________________IRC5" localSheetId="9">[67]MRATES!$M$8</definedName>
    <definedName name="__________________IRC5" localSheetId="2">[68]MRATES!$M$8</definedName>
    <definedName name="__________________IRC5" localSheetId="4">[68]MRATES!$M$8</definedName>
    <definedName name="__________________IRC5" localSheetId="11">[67]MRATES!$M$8</definedName>
    <definedName name="__________________IRC5" localSheetId="5">[39]MRATES!$M$8</definedName>
    <definedName name="__________________IRC5" localSheetId="3">[68]MRATES!$M$8</definedName>
    <definedName name="__________________IRC5">[69]MRATES!$M$8</definedName>
    <definedName name="__________________IRC50" localSheetId="9">[67]MRATES!$M$14</definedName>
    <definedName name="__________________IRC50" localSheetId="11">[67]MRATES!$M$14</definedName>
    <definedName name="__________________IRC50" localSheetId="5">[39]MRATES!$M$14</definedName>
    <definedName name="__________________IRC50">[69]MRATES!$M$14</definedName>
    <definedName name="__________________IRC60" localSheetId="9">[67]MRATES!$M$15</definedName>
    <definedName name="__________________IRC60" localSheetId="11">[67]MRATES!$M$15</definedName>
    <definedName name="__________________IRC60" localSheetId="5">[39]MRATES!$M$15</definedName>
    <definedName name="__________________IRC60">[69]MRATES!$M$15</definedName>
    <definedName name="__________________IRC9" localSheetId="9">[67]MRATES!$M$9</definedName>
    <definedName name="__________________IRC9" localSheetId="2">[68]MRATES!$M$9</definedName>
    <definedName name="__________________IRC9" localSheetId="4">[68]MRATES!$M$9</definedName>
    <definedName name="__________________IRC9" localSheetId="11">[67]MRATES!$M$9</definedName>
    <definedName name="__________________IRC9" localSheetId="5">[39]MRATES!$M$9</definedName>
    <definedName name="__________________IRC9" localSheetId="3">[68]MRATES!$M$9</definedName>
    <definedName name="__________________IRC9">[69]MRATES!$M$9</definedName>
    <definedName name="__________________knr2">#N/A</definedName>
    <definedName name="__________________l1">#REF!</definedName>
    <definedName name="__________________l12" localSheetId="4">#REF!</definedName>
    <definedName name="__________________l12">#REF!</definedName>
    <definedName name="__________________l2">#REF!</definedName>
    <definedName name="__________________l3" localSheetId="4">#REF!</definedName>
    <definedName name="__________________l3">#REF!</definedName>
    <definedName name="__________________l4">[22]Sheet1!$W$2:$Y$103</definedName>
    <definedName name="__________________l5" localSheetId="4">#REF!</definedName>
    <definedName name="__________________l5">#REF!</definedName>
    <definedName name="__________________l6">#REF!</definedName>
    <definedName name="__________________l7">[23]r!$F$4</definedName>
    <definedName name="__________________l8">#REF!</definedName>
    <definedName name="__________________l9">#REF!</definedName>
    <definedName name="__________________LJ6">[66]Data!$H$245</definedName>
    <definedName name="__________________lj600">#REF!</definedName>
    <definedName name="__________________lj900">#REF!</definedName>
    <definedName name="__________________LL3">#REF!</definedName>
    <definedName name="__________________LSO24">#REF!</definedName>
    <definedName name="__________________MA1">#REF!</definedName>
    <definedName name="__________________MA2">#REF!</definedName>
    <definedName name="__________________Met22">#REF!</definedName>
    <definedName name="__________________Met45">#REF!</definedName>
    <definedName name="__________________MEt55">#REF!</definedName>
    <definedName name="__________________Met63">#REF!</definedName>
    <definedName name="__________________ML21">#REF!</definedName>
    <definedName name="__________________ML210">#REF!</definedName>
    <definedName name="__________________ML211">#REF!</definedName>
    <definedName name="__________________ML212">#REF!</definedName>
    <definedName name="__________________ML213">#REF!</definedName>
    <definedName name="__________________ML214">#REF!</definedName>
    <definedName name="__________________ML215">#REF!</definedName>
    <definedName name="__________________ML216">#REF!</definedName>
    <definedName name="__________________ML217">#REF!</definedName>
    <definedName name="__________________ML218">#REF!</definedName>
    <definedName name="__________________ML219">#REF!</definedName>
    <definedName name="__________________ML22">#REF!</definedName>
    <definedName name="__________________ML220">#REF!</definedName>
    <definedName name="__________________ML221">#REF!</definedName>
    <definedName name="__________________ML222">#REF!</definedName>
    <definedName name="__________________ML223">#REF!</definedName>
    <definedName name="__________________ML224">#REF!</definedName>
    <definedName name="__________________ML23">#REF!</definedName>
    <definedName name="__________________ML24">#REF!</definedName>
    <definedName name="__________________ML25">#REF!</definedName>
    <definedName name="__________________ML26">#REF!</definedName>
    <definedName name="__________________ML27">#REF!</definedName>
    <definedName name="__________________ML28">#REF!</definedName>
    <definedName name="__________________ML29">#REF!</definedName>
    <definedName name="__________________ML31">#REF!</definedName>
    <definedName name="__________________ML310">#REF!</definedName>
    <definedName name="__________________ML311">#REF!</definedName>
    <definedName name="__________________ML312">#REF!</definedName>
    <definedName name="__________________ML313">#REF!</definedName>
    <definedName name="__________________ML314">#REF!</definedName>
    <definedName name="__________________ML315">#REF!</definedName>
    <definedName name="__________________ML316">#REF!</definedName>
    <definedName name="__________________ML317">#REF!</definedName>
    <definedName name="__________________ML318">#REF!</definedName>
    <definedName name="__________________ML319">#REF!</definedName>
    <definedName name="__________________ML32">#REF!</definedName>
    <definedName name="__________________ML320">#REF!</definedName>
    <definedName name="__________________ML321">#REF!</definedName>
    <definedName name="__________________ML322">#REF!</definedName>
    <definedName name="__________________ML323">#REF!</definedName>
    <definedName name="__________________ML324">#REF!</definedName>
    <definedName name="__________________ML33">#REF!</definedName>
    <definedName name="__________________ML34">#REF!</definedName>
    <definedName name="__________________ML35">#REF!</definedName>
    <definedName name="__________________ML36">#REF!</definedName>
    <definedName name="__________________ML37">#REF!</definedName>
    <definedName name="__________________ML38">#REF!</definedName>
    <definedName name="__________________ML39">#REF!</definedName>
    <definedName name="__________________ML7">#REF!</definedName>
    <definedName name="__________________ML8">#REF!</definedName>
    <definedName name="__________________ML9">#REF!</definedName>
    <definedName name="__________________mm1">#REF!</definedName>
    <definedName name="__________________mm1000">#REF!</definedName>
    <definedName name="__________________mm11">#REF!</definedName>
    <definedName name="__________________mm111">[23]r!$F$4</definedName>
    <definedName name="__________________mm600">#REF!</definedName>
    <definedName name="__________________mm800">#REF!</definedName>
    <definedName name="__________________MS6" localSheetId="9">[38]MRATES!$P$51</definedName>
    <definedName name="__________________MS6" localSheetId="11">[38]MRATES!$P$51</definedName>
    <definedName name="__________________MS6" localSheetId="5">[39]MRATES!$P$51</definedName>
    <definedName name="__________________MS6">[39]MRATES!$P$51</definedName>
    <definedName name="__________________MT1">#REF!</definedName>
    <definedName name="__________________MT10">#REF!</definedName>
    <definedName name="__________________MT100">#REF!</definedName>
    <definedName name="__________________MT101">#REF!</definedName>
    <definedName name="__________________MT102">#REF!</definedName>
    <definedName name="__________________MT103">#REF!</definedName>
    <definedName name="__________________MT104">#REF!</definedName>
    <definedName name="__________________MT105">#REF!</definedName>
    <definedName name="__________________MT106">#REF!</definedName>
    <definedName name="__________________MT107">#REF!</definedName>
    <definedName name="__________________MT108">#REF!</definedName>
    <definedName name="__________________MT109">#REF!</definedName>
    <definedName name="__________________MT11">#REF!</definedName>
    <definedName name="__________________MT110">#REF!</definedName>
    <definedName name="__________________MT111">#REF!</definedName>
    <definedName name="__________________MT112">#REF!</definedName>
    <definedName name="__________________MT113">#REF!</definedName>
    <definedName name="__________________MT114">#REF!</definedName>
    <definedName name="__________________MT115">#REF!</definedName>
    <definedName name="__________________MT116">#REF!</definedName>
    <definedName name="__________________MT117">#REF!</definedName>
    <definedName name="__________________MT118">#REF!</definedName>
    <definedName name="__________________MT119">#REF!</definedName>
    <definedName name="__________________MT12">#REF!</definedName>
    <definedName name="__________________MT120">#REF!</definedName>
    <definedName name="__________________MT121">#REF!</definedName>
    <definedName name="__________________MT122">#REF!</definedName>
    <definedName name="__________________MT123">#REF!</definedName>
    <definedName name="__________________MT124">#REF!</definedName>
    <definedName name="__________________MT125">#REF!</definedName>
    <definedName name="__________________MT126">#REF!</definedName>
    <definedName name="__________________MT127">#REF!</definedName>
    <definedName name="__________________MT128">#REF!</definedName>
    <definedName name="__________________MT129">#REF!</definedName>
    <definedName name="__________________MT13">#REF!</definedName>
    <definedName name="__________________MT130">#REF!</definedName>
    <definedName name="__________________MT131">#REF!</definedName>
    <definedName name="__________________MT132">#REF!</definedName>
    <definedName name="__________________MT133">#REF!</definedName>
    <definedName name="__________________MT134">#REF!</definedName>
    <definedName name="__________________MT135">#REF!</definedName>
    <definedName name="__________________MT136">#REF!</definedName>
    <definedName name="__________________MT137">#REF!</definedName>
    <definedName name="__________________MT138">#REF!</definedName>
    <definedName name="__________________MT139">#REF!</definedName>
    <definedName name="__________________MT14">#REF!</definedName>
    <definedName name="__________________MT140">#REF!</definedName>
    <definedName name="__________________MT141">#REF!</definedName>
    <definedName name="__________________MT142">#REF!</definedName>
    <definedName name="__________________MT143">#REF!</definedName>
    <definedName name="__________________MT144">#REF!</definedName>
    <definedName name="__________________MT145">#REF!</definedName>
    <definedName name="__________________MT146">#REF!</definedName>
    <definedName name="__________________MT147">#REF!</definedName>
    <definedName name="__________________MT148">#REF!</definedName>
    <definedName name="__________________MT149">#REF!</definedName>
    <definedName name="__________________MT15">#REF!</definedName>
    <definedName name="__________________MT150">#REF!</definedName>
    <definedName name="__________________MT16">#REF!</definedName>
    <definedName name="__________________MT17">#REF!</definedName>
    <definedName name="__________________MT18">#REF!</definedName>
    <definedName name="__________________MT19">#REF!</definedName>
    <definedName name="__________________MT2">#REF!</definedName>
    <definedName name="__________________MT20">#REF!</definedName>
    <definedName name="__________________MT21">#REF!</definedName>
    <definedName name="__________________MT22">#REF!</definedName>
    <definedName name="__________________MT23">#REF!</definedName>
    <definedName name="__________________MT24">#REF!</definedName>
    <definedName name="__________________MT25">#REF!</definedName>
    <definedName name="__________________MT26">#REF!</definedName>
    <definedName name="__________________MT27">#REF!</definedName>
    <definedName name="__________________MT28">#REF!</definedName>
    <definedName name="__________________MT29">#REF!</definedName>
    <definedName name="__________________MT3">#REF!</definedName>
    <definedName name="__________________MT30">#REF!</definedName>
    <definedName name="__________________MT31">#REF!</definedName>
    <definedName name="__________________MT32">#REF!</definedName>
    <definedName name="__________________MT33">#REF!</definedName>
    <definedName name="__________________MT34">#REF!</definedName>
    <definedName name="__________________MT35" localSheetId="9">[60]MRATES!$Q$48</definedName>
    <definedName name="__________________MT35" localSheetId="11">[60]MRATES!$Q$48</definedName>
    <definedName name="__________________MT35" localSheetId="5">[61]MRATES!$Q$48</definedName>
    <definedName name="__________________MT35">[61]MRATES!$Q$48</definedName>
    <definedName name="__________________MT36" localSheetId="9">[60]MRATES!$Q$49</definedName>
    <definedName name="__________________MT36" localSheetId="11">[60]MRATES!$Q$49</definedName>
    <definedName name="__________________MT36" localSheetId="5">[61]MRATES!$Q$49</definedName>
    <definedName name="__________________MT36">[61]MRATES!$Q$49</definedName>
    <definedName name="__________________MT37">#REF!</definedName>
    <definedName name="__________________MT38">#REF!</definedName>
    <definedName name="__________________MT39">#REF!</definedName>
    <definedName name="__________________MT4">#REF!</definedName>
    <definedName name="__________________MT40">#REF!</definedName>
    <definedName name="__________________MT41">#REF!</definedName>
    <definedName name="__________________MT42">#REF!</definedName>
    <definedName name="__________________MT43">#REF!</definedName>
    <definedName name="__________________MT44">#REF!</definedName>
    <definedName name="__________________MT45">#REF!</definedName>
    <definedName name="__________________MT46">#REF!</definedName>
    <definedName name="__________________MT47">#REF!</definedName>
    <definedName name="__________________MT48">#REF!</definedName>
    <definedName name="__________________MT49">#REF!</definedName>
    <definedName name="__________________MT5">#REF!</definedName>
    <definedName name="__________________MT50">#REF!</definedName>
    <definedName name="__________________MT500">#REF!</definedName>
    <definedName name="__________________MT51">#REF!</definedName>
    <definedName name="__________________MT52">#REF!</definedName>
    <definedName name="__________________MT53">#REF!</definedName>
    <definedName name="__________________MT54">#REF!</definedName>
    <definedName name="__________________MT55">#REF!</definedName>
    <definedName name="__________________MT56">#REF!</definedName>
    <definedName name="__________________MT57">#REF!</definedName>
    <definedName name="__________________MT58">#REF!</definedName>
    <definedName name="__________________MT59">#REF!</definedName>
    <definedName name="__________________MT6">#REF!</definedName>
    <definedName name="__________________MT60">#REF!</definedName>
    <definedName name="__________________MT61">#REF!</definedName>
    <definedName name="__________________MT62">#REF!</definedName>
    <definedName name="__________________MT63">#REF!</definedName>
    <definedName name="__________________MT64">#REF!</definedName>
    <definedName name="__________________MT65">#REF!</definedName>
    <definedName name="__________________MT66">#REF!</definedName>
    <definedName name="__________________MT67">#REF!</definedName>
    <definedName name="__________________MT68">#REF!</definedName>
    <definedName name="__________________MT69">#REF!</definedName>
    <definedName name="__________________MT7">#REF!</definedName>
    <definedName name="__________________MT70">#REF!</definedName>
    <definedName name="__________________MT71">#REF!</definedName>
    <definedName name="__________________MT72">#REF!</definedName>
    <definedName name="__________________MT73">#REF!</definedName>
    <definedName name="__________________MT74">#REF!</definedName>
    <definedName name="__________________MT75">#REF!</definedName>
    <definedName name="__________________MT76">#REF!</definedName>
    <definedName name="__________________MT77">#REF!</definedName>
    <definedName name="__________________MT78">#REF!</definedName>
    <definedName name="__________________MT79">#REF!</definedName>
    <definedName name="__________________MT8">#REF!</definedName>
    <definedName name="__________________MT80">#REF!</definedName>
    <definedName name="__________________MT81">#REF!</definedName>
    <definedName name="__________________MT82">#REF!</definedName>
    <definedName name="__________________MT83">#REF!</definedName>
    <definedName name="__________________MT84">#REF!</definedName>
    <definedName name="__________________MT85">#REF!</definedName>
    <definedName name="__________________MT86">#REF!</definedName>
    <definedName name="__________________MT87">#REF!</definedName>
    <definedName name="__________________MT88">#REF!</definedName>
    <definedName name="__________________MT89">#REF!</definedName>
    <definedName name="__________________MT9">#REF!</definedName>
    <definedName name="__________________MT90">#REF!</definedName>
    <definedName name="__________________MT91">#REF!</definedName>
    <definedName name="__________________MT92">#REF!</definedName>
    <definedName name="__________________MT93">#REF!</definedName>
    <definedName name="__________________MT94">#REF!</definedName>
    <definedName name="__________________MT95">#REF!</definedName>
    <definedName name="__________________MT96">#REF!</definedName>
    <definedName name="__________________MT97">#REF!</definedName>
    <definedName name="__________________MT98">#REF!</definedName>
    <definedName name="__________________MT99">#REF!</definedName>
    <definedName name="__________________OH1" localSheetId="9">[43]MRATES!$C$35</definedName>
    <definedName name="__________________OH1" localSheetId="11">[43]MRATES!$C$35</definedName>
    <definedName name="__________________OH1" localSheetId="5">[44]MRATES!$C$35</definedName>
    <definedName name="__________________OH1">[44]MRATES!$C$35</definedName>
    <definedName name="__________________PC1">#REF!</definedName>
    <definedName name="__________________PC10">#REF!</definedName>
    <definedName name="__________________PC11">#REF!</definedName>
    <definedName name="__________________PC12">#REF!</definedName>
    <definedName name="__________________PC13">#REF!</definedName>
    <definedName name="__________________PC14">#REF!</definedName>
    <definedName name="__________________PC15">#REF!</definedName>
    <definedName name="__________________PC16">#REF!</definedName>
    <definedName name="__________________PC17">#REF!</definedName>
    <definedName name="__________________PC18">#REF!</definedName>
    <definedName name="__________________PC19">#REF!</definedName>
    <definedName name="__________________pc2">#REF!</definedName>
    <definedName name="__________________PC20">#REF!</definedName>
    <definedName name="__________________PC21">#REF!</definedName>
    <definedName name="__________________PC22">#REF!</definedName>
    <definedName name="__________________PC23">#REF!</definedName>
    <definedName name="__________________PC24">#REF!</definedName>
    <definedName name="__________________PC3">#REF!</definedName>
    <definedName name="__________________PC4">#REF!</definedName>
    <definedName name="__________________PC5">#REF!</definedName>
    <definedName name="__________________PC6">#REF!</definedName>
    <definedName name="__________________pc600">#REF!</definedName>
    <definedName name="__________________PC7">#REF!</definedName>
    <definedName name="__________________PC8">#REF!</definedName>
    <definedName name="__________________PC9">#REF!</definedName>
    <definedName name="__________________pc900">#REF!</definedName>
    <definedName name="__________________pla4">#REF!</definedName>
    <definedName name="__________________PPA14" localSheetId="5">[59]MRATES!#REF!</definedName>
    <definedName name="__________________PPA14">[70]MRATES!#REF!</definedName>
    <definedName name="__________________PPB154" localSheetId="5">[59]MRATES!#REF!</definedName>
    <definedName name="__________________PPB154">[70]MRATES!#REF!</definedName>
    <definedName name="__________________PPB155" localSheetId="5">[59]MRATES!#REF!</definedName>
    <definedName name="__________________PPB155">[70]MRATES!#REF!</definedName>
    <definedName name="__________________PPB16" localSheetId="5">[59]MRATES!#REF!</definedName>
    <definedName name="__________________PPB16">[70]MRATES!#REF!</definedName>
    <definedName name="__________________PPB17" localSheetId="5">[59]MRATES!#REF!</definedName>
    <definedName name="__________________PPB17">[70]MRATES!#REF!</definedName>
    <definedName name="__________________PPB18" localSheetId="5">[59]MRATES!#REF!</definedName>
    <definedName name="__________________PPB18">[70]MRATES!#REF!</definedName>
    <definedName name="__________________PPB19" localSheetId="5">[59]MRATES!#REF!</definedName>
    <definedName name="__________________PPB19">[70]MRATES!#REF!</definedName>
    <definedName name="__________________PPB2" localSheetId="5">[59]MRATES!#REF!</definedName>
    <definedName name="__________________PPB2">[70]MRATES!#REF!</definedName>
    <definedName name="__________________PPB20" localSheetId="5">[59]MRATES!#REF!</definedName>
    <definedName name="__________________PPB20">[70]MRATES!#REF!</definedName>
    <definedName name="__________________PPB21" localSheetId="5">[59]MRATES!#REF!</definedName>
    <definedName name="__________________PPB21">[70]MRATES!#REF!</definedName>
    <definedName name="__________________PPB22" localSheetId="5">[59]MRATES!#REF!</definedName>
    <definedName name="__________________PPB22">[70]MRATES!#REF!</definedName>
    <definedName name="__________________PPB23" localSheetId="5">[59]MRATES!#REF!</definedName>
    <definedName name="__________________PPB23">[70]MRATES!#REF!</definedName>
    <definedName name="__________________PPB24" localSheetId="5">[59]MRATES!#REF!</definedName>
    <definedName name="__________________PPB24">[70]MRATES!#REF!</definedName>
    <definedName name="__________________PPB25" localSheetId="5">[59]MRATES!#REF!</definedName>
    <definedName name="__________________PPB25">[70]MRATES!#REF!</definedName>
    <definedName name="__________________PPB26" localSheetId="5">[59]MRATES!#REF!</definedName>
    <definedName name="__________________PPB26">[70]MRATES!#REF!</definedName>
    <definedName name="__________________PPB27" localSheetId="5">[59]MRATES!#REF!</definedName>
    <definedName name="__________________PPB27">[70]MRATES!#REF!</definedName>
    <definedName name="__________________PPB28" localSheetId="5">[59]MRATES!#REF!</definedName>
    <definedName name="__________________PPB28">[70]MRATES!#REF!</definedName>
    <definedName name="__________________PPB29" localSheetId="5">[59]MRATES!#REF!</definedName>
    <definedName name="__________________PPB29">[70]MRATES!#REF!</definedName>
    <definedName name="__________________PPB3" localSheetId="5">[59]MRATES!#REF!</definedName>
    <definedName name="__________________PPB3">[70]MRATES!#REF!</definedName>
    <definedName name="__________________PPB30" localSheetId="5">[59]MRATES!#REF!</definedName>
    <definedName name="__________________PPB30">[70]MRATES!#REF!</definedName>
    <definedName name="__________________PPB31" localSheetId="5">[59]MRATES!#REF!</definedName>
    <definedName name="__________________PPB31">[70]MRATES!#REF!</definedName>
    <definedName name="__________________PPB32" localSheetId="5">[59]MRATES!#REF!</definedName>
    <definedName name="__________________PPB32">[70]MRATES!#REF!</definedName>
    <definedName name="__________________PPB33" localSheetId="5">[59]MRATES!#REF!</definedName>
    <definedName name="__________________PPB33">[70]MRATES!#REF!</definedName>
    <definedName name="__________________PPB34" localSheetId="5">[59]MRATES!#REF!</definedName>
    <definedName name="__________________PPB34">[70]MRATES!#REF!</definedName>
    <definedName name="__________________PPB35" localSheetId="5">[59]MRATES!#REF!</definedName>
    <definedName name="__________________PPB35">[70]MRATES!#REF!</definedName>
    <definedName name="__________________PPB36" localSheetId="5">[59]MRATES!#REF!</definedName>
    <definedName name="__________________PPB36">[70]MRATES!#REF!</definedName>
    <definedName name="__________________PPB37" localSheetId="5">[59]MRATES!#REF!</definedName>
    <definedName name="__________________PPB37">[70]MRATES!#REF!</definedName>
    <definedName name="__________________PPB38" localSheetId="5">[59]MRATES!#REF!</definedName>
    <definedName name="__________________PPB38">[70]MRATES!#REF!</definedName>
    <definedName name="__________________PPB39" localSheetId="5">[59]MRATES!#REF!</definedName>
    <definedName name="__________________PPB39">[70]MRATES!#REF!</definedName>
    <definedName name="__________________PPB4" localSheetId="5">[59]MRATES!#REF!</definedName>
    <definedName name="__________________PPB4">[70]MRATES!#REF!</definedName>
    <definedName name="__________________PPB40" localSheetId="5">[59]MRATES!#REF!</definedName>
    <definedName name="__________________PPB40">[70]MRATES!#REF!</definedName>
    <definedName name="__________________PPB41" localSheetId="5">[59]MRATES!#REF!</definedName>
    <definedName name="__________________PPB41">[70]MRATES!#REF!</definedName>
    <definedName name="__________________PPB42" localSheetId="5">[59]MRATES!#REF!</definedName>
    <definedName name="__________________PPB42">[70]MRATES!#REF!</definedName>
    <definedName name="__________________PPB43" localSheetId="5">[59]MRATES!#REF!</definedName>
    <definedName name="__________________PPB43">[70]MRATES!#REF!</definedName>
    <definedName name="__________________PPB44" localSheetId="5">[59]MRATES!#REF!</definedName>
    <definedName name="__________________PPB44">[70]MRATES!#REF!</definedName>
    <definedName name="__________________PPB45" localSheetId="5">[59]MRATES!#REF!</definedName>
    <definedName name="__________________PPB45">[70]MRATES!#REF!</definedName>
    <definedName name="__________________PPB46" localSheetId="5">[59]MRATES!#REF!</definedName>
    <definedName name="__________________PPB46">[70]MRATES!#REF!</definedName>
    <definedName name="__________________PPB47" localSheetId="5">[59]MRATES!#REF!</definedName>
    <definedName name="__________________PPB47">[70]MRATES!#REF!</definedName>
    <definedName name="__________________PPB48" localSheetId="5">[59]MRATES!#REF!</definedName>
    <definedName name="__________________PPB48">[70]MRATES!#REF!</definedName>
    <definedName name="__________________PPB49" localSheetId="5">[59]MRATES!#REF!</definedName>
    <definedName name="__________________PPB49">[70]MRATES!#REF!</definedName>
    <definedName name="__________________PPB5" localSheetId="5">[59]MRATES!#REF!</definedName>
    <definedName name="__________________PPB5">[70]MRATES!#REF!</definedName>
    <definedName name="__________________PPB50" localSheetId="5">[59]MRATES!#REF!</definedName>
    <definedName name="__________________PPB50">[70]MRATES!#REF!</definedName>
    <definedName name="__________________PPB51" localSheetId="5">[59]MRATES!#REF!</definedName>
    <definedName name="__________________PPB51">[70]MRATES!#REF!</definedName>
    <definedName name="__________________PPB52" localSheetId="5">[59]MRATES!#REF!</definedName>
    <definedName name="__________________PPB52">[70]MRATES!#REF!</definedName>
    <definedName name="__________________PPB53" localSheetId="5">[59]MRATES!#REF!</definedName>
    <definedName name="__________________PPB53">[70]MRATES!#REF!</definedName>
    <definedName name="__________________PPB54" localSheetId="5">[59]MRATES!#REF!</definedName>
    <definedName name="__________________PPB54">[70]MRATES!#REF!</definedName>
    <definedName name="__________________PPB55" localSheetId="5">[59]MRATES!#REF!</definedName>
    <definedName name="__________________PPB55">[70]MRATES!#REF!</definedName>
    <definedName name="__________________PPB56" localSheetId="5">[59]MRATES!#REF!</definedName>
    <definedName name="__________________PPB56">[70]MRATES!#REF!</definedName>
    <definedName name="__________________PPB57" localSheetId="5">[59]MRATES!#REF!</definedName>
    <definedName name="__________________PPB57">[70]MRATES!#REF!</definedName>
    <definedName name="__________________PPB58" localSheetId="5">[59]MRATES!#REF!</definedName>
    <definedName name="__________________PPB58">[70]MRATES!#REF!</definedName>
    <definedName name="__________________PPB59" localSheetId="5">[59]MRATES!#REF!</definedName>
    <definedName name="__________________PPB59">[70]MRATES!#REF!</definedName>
    <definedName name="__________________PPB6" localSheetId="5">[59]MRATES!#REF!</definedName>
    <definedName name="__________________PPB6">[70]MRATES!#REF!</definedName>
    <definedName name="__________________PPB60" localSheetId="5">[59]MRATES!#REF!</definedName>
    <definedName name="__________________PPB60">[70]MRATES!#REF!</definedName>
    <definedName name="__________________PPB61" localSheetId="5">[59]MRATES!#REF!</definedName>
    <definedName name="__________________PPB61">[70]MRATES!#REF!</definedName>
    <definedName name="__________________PPB62" localSheetId="5">[59]MRATES!#REF!</definedName>
    <definedName name="__________________PPB62">[70]MRATES!#REF!</definedName>
    <definedName name="__________________PPB63" localSheetId="5">[59]MRATES!#REF!</definedName>
    <definedName name="__________________PPB63">[70]MRATES!#REF!</definedName>
    <definedName name="__________________PPB64" localSheetId="5">[59]MRATES!#REF!</definedName>
    <definedName name="__________________PPB64">[70]MRATES!#REF!</definedName>
    <definedName name="__________________PPB65" localSheetId="5">[59]MRATES!#REF!</definedName>
    <definedName name="__________________PPB65">[70]MRATES!#REF!</definedName>
    <definedName name="__________________PPB66" localSheetId="5">[59]MRATES!#REF!</definedName>
    <definedName name="__________________PPB66">[70]MRATES!#REF!</definedName>
    <definedName name="__________________PPB67" localSheetId="5">[59]MRATES!#REF!</definedName>
    <definedName name="__________________PPB67">[70]MRATES!#REF!</definedName>
    <definedName name="__________________PPB68" localSheetId="5">[59]MRATES!#REF!</definedName>
    <definedName name="__________________PPB68">[70]MRATES!#REF!</definedName>
    <definedName name="__________________PPB69" localSheetId="5">[59]MRATES!#REF!</definedName>
    <definedName name="__________________PPB69">[70]MRATES!#REF!</definedName>
    <definedName name="__________________PPB7" localSheetId="5">[59]MRATES!#REF!</definedName>
    <definedName name="__________________PPB7">[70]MRATES!#REF!</definedName>
    <definedName name="__________________PPB70" localSheetId="5">[59]MRATES!#REF!</definedName>
    <definedName name="__________________PPB70">[70]MRATES!#REF!</definedName>
    <definedName name="__________________PPB71" localSheetId="5">[59]MRATES!#REF!</definedName>
    <definedName name="__________________PPB71">[70]MRATES!#REF!</definedName>
    <definedName name="__________________PPB72" localSheetId="5">[59]MRATES!#REF!</definedName>
    <definedName name="__________________PPB72">[70]MRATES!#REF!</definedName>
    <definedName name="__________________PPB73" localSheetId="5">[59]MRATES!#REF!</definedName>
    <definedName name="__________________PPB73">[70]MRATES!#REF!</definedName>
    <definedName name="__________________PPB74" localSheetId="5">[59]MRATES!#REF!</definedName>
    <definedName name="__________________PPB74">[70]MRATES!#REF!</definedName>
    <definedName name="__________________PPB75" localSheetId="5">[59]MRATES!#REF!</definedName>
    <definedName name="__________________PPB75">[70]MRATES!#REF!</definedName>
    <definedName name="__________________PPB76" localSheetId="5">[59]MRATES!#REF!</definedName>
    <definedName name="__________________PPB76">[70]MRATES!#REF!</definedName>
    <definedName name="__________________PPB77" localSheetId="5">[59]MRATES!#REF!</definedName>
    <definedName name="__________________PPB77">[70]MRATES!#REF!</definedName>
    <definedName name="__________________PPB78" localSheetId="5">[59]MRATES!#REF!</definedName>
    <definedName name="__________________PPB78">[70]MRATES!#REF!</definedName>
    <definedName name="__________________PPB79" localSheetId="5">[59]MRATES!#REF!</definedName>
    <definedName name="__________________PPB79">[70]MRATES!#REF!</definedName>
    <definedName name="__________________PPB8" localSheetId="5">[59]MRATES!#REF!</definedName>
    <definedName name="__________________PPB8">[70]MRATES!#REF!</definedName>
    <definedName name="__________________PPB80" localSheetId="5">[59]MRATES!#REF!</definedName>
    <definedName name="__________________PPB80">[70]MRATES!#REF!</definedName>
    <definedName name="__________________PPB81" localSheetId="5">[59]MRATES!#REF!</definedName>
    <definedName name="__________________PPB81">[70]MRATES!#REF!</definedName>
    <definedName name="__________________PPB82" localSheetId="5">[59]MRATES!#REF!</definedName>
    <definedName name="__________________PPB82">[70]MRATES!#REF!</definedName>
    <definedName name="__________________PPB83" localSheetId="5">[59]MRATES!#REF!</definedName>
    <definedName name="__________________PPB83">[70]MRATES!#REF!</definedName>
    <definedName name="__________________PPB84" localSheetId="5">[59]MRATES!#REF!</definedName>
    <definedName name="__________________PPB84">[70]MRATES!#REF!</definedName>
    <definedName name="__________________PPB85" localSheetId="5">[59]MRATES!#REF!</definedName>
    <definedName name="__________________PPB85">[70]MRATES!#REF!</definedName>
    <definedName name="__________________PPB86" localSheetId="5">[59]MRATES!#REF!</definedName>
    <definedName name="__________________PPB86">[70]MRATES!#REF!</definedName>
    <definedName name="__________________PPB87" localSheetId="5">[59]MRATES!#REF!</definedName>
    <definedName name="__________________PPB87">[70]MRATES!#REF!</definedName>
    <definedName name="__________________PPB88" localSheetId="5">[59]MRATES!#REF!</definedName>
    <definedName name="__________________PPB88">[70]MRATES!#REF!</definedName>
    <definedName name="__________________PPB89" localSheetId="5">[59]MRATES!#REF!</definedName>
    <definedName name="__________________PPB89">[70]MRATES!#REF!</definedName>
    <definedName name="__________________PPB9" localSheetId="5">[59]MRATES!#REF!</definedName>
    <definedName name="__________________PPB9">[70]MRATES!#REF!</definedName>
    <definedName name="__________________PPB90" localSheetId="5">[59]MRATES!#REF!</definedName>
    <definedName name="__________________PPB90">[70]MRATES!#REF!</definedName>
    <definedName name="__________________PPB91" localSheetId="5">[59]MRATES!#REF!</definedName>
    <definedName name="__________________PPB91">[70]MRATES!#REF!</definedName>
    <definedName name="__________________PPB92" localSheetId="5">[59]MRATES!#REF!</definedName>
    <definedName name="__________________PPB92">[70]MRATES!#REF!</definedName>
    <definedName name="__________________PPB93" localSheetId="5">[59]MRATES!#REF!</definedName>
    <definedName name="__________________PPB93">[70]MRATES!#REF!</definedName>
    <definedName name="__________________PPB94" localSheetId="5">[59]MRATES!#REF!</definedName>
    <definedName name="__________________PPB94">[70]MRATES!#REF!</definedName>
    <definedName name="__________________PPB95" localSheetId="5">[59]MRATES!#REF!</definedName>
    <definedName name="__________________PPB95">[70]MRATES!#REF!</definedName>
    <definedName name="__________________PPB96" localSheetId="5">[59]MRATES!#REF!</definedName>
    <definedName name="__________________PPB96">[70]MRATES!#REF!</definedName>
    <definedName name="__________________PPB97" localSheetId="5">[59]MRATES!#REF!</definedName>
    <definedName name="__________________PPB97">[70]MRATES!#REF!</definedName>
    <definedName name="__________________PPB98" localSheetId="5">[59]MRATES!#REF!</definedName>
    <definedName name="__________________PPB98">[70]MRATES!#REF!</definedName>
    <definedName name="__________________PPB99" localSheetId="5">[59]MRATES!#REF!</definedName>
    <definedName name="__________________PPB99">[70]MRATES!#REF!</definedName>
    <definedName name="__________________PPC1" localSheetId="5">[59]MRATES!#REF!</definedName>
    <definedName name="__________________PPC1">[70]MRATES!#REF!</definedName>
    <definedName name="__________________PPC10" localSheetId="5">[59]MRATES!#REF!</definedName>
    <definedName name="__________________PPC10">[70]MRATES!#REF!</definedName>
    <definedName name="__________________PPC100" localSheetId="5">[59]MRATES!#REF!</definedName>
    <definedName name="__________________PPC100">[70]MRATES!#REF!</definedName>
    <definedName name="__________________PPC101" localSheetId="5">[59]MRATES!#REF!</definedName>
    <definedName name="__________________PPC101">[70]MRATES!#REF!</definedName>
    <definedName name="__________________PPC102" localSheetId="5">[59]MRATES!#REF!</definedName>
    <definedName name="__________________PPC102">[70]MRATES!#REF!</definedName>
    <definedName name="__________________PPC103" localSheetId="5">[59]MRATES!#REF!</definedName>
    <definedName name="__________________PPC103">[70]MRATES!#REF!</definedName>
    <definedName name="__________________PPC104" localSheetId="5">[59]MRATES!#REF!</definedName>
    <definedName name="__________________PPC104">[70]MRATES!#REF!</definedName>
    <definedName name="__________________PPC105" localSheetId="5">[59]MRATES!#REF!</definedName>
    <definedName name="__________________PPC105">[70]MRATES!#REF!</definedName>
    <definedName name="__________________PPC106" localSheetId="5">[59]MRATES!#REF!</definedName>
    <definedName name="__________________PPC106">[70]MRATES!#REF!</definedName>
    <definedName name="__________________PPC107" localSheetId="5">[59]MRATES!#REF!</definedName>
    <definedName name="__________________PPC107">[70]MRATES!#REF!</definedName>
    <definedName name="__________________PPC108" localSheetId="5">[59]MRATES!#REF!</definedName>
    <definedName name="__________________PPC108">[70]MRATES!#REF!</definedName>
    <definedName name="__________________PPC109" localSheetId="5">[59]MRATES!#REF!</definedName>
    <definedName name="__________________PPC109">[70]MRATES!#REF!</definedName>
    <definedName name="__________________PPC11" localSheetId="5">[59]MRATES!#REF!</definedName>
    <definedName name="__________________PPC11">[70]MRATES!#REF!</definedName>
    <definedName name="__________________PPC110" localSheetId="5">[59]MRATES!#REF!</definedName>
    <definedName name="__________________PPC110">[70]MRATES!#REF!</definedName>
    <definedName name="__________________PPC111" localSheetId="5">[59]MRATES!#REF!</definedName>
    <definedName name="__________________PPC111">[70]MRATES!#REF!</definedName>
    <definedName name="__________________PPC112" localSheetId="5">[59]MRATES!#REF!</definedName>
    <definedName name="__________________PPC112">[70]MRATES!#REF!</definedName>
    <definedName name="__________________PPC113" localSheetId="5">[59]MRATES!#REF!</definedName>
    <definedName name="__________________PPC113">[70]MRATES!#REF!</definedName>
    <definedName name="__________________PPC114" localSheetId="5">[59]MRATES!#REF!</definedName>
    <definedName name="__________________PPC114">[70]MRATES!#REF!</definedName>
    <definedName name="__________________PPC115" localSheetId="5">[59]MRATES!#REF!</definedName>
    <definedName name="__________________PPC115">[70]MRATES!#REF!</definedName>
    <definedName name="__________________PPC116" localSheetId="5">[59]MRATES!#REF!</definedName>
    <definedName name="__________________PPC116">[70]MRATES!#REF!</definedName>
    <definedName name="__________________PPC117" localSheetId="5">[59]MRATES!#REF!</definedName>
    <definedName name="__________________PPC117">[70]MRATES!#REF!</definedName>
    <definedName name="__________________PPC118" localSheetId="5">[59]MRATES!#REF!</definedName>
    <definedName name="__________________PPC118">[70]MRATES!#REF!</definedName>
    <definedName name="__________________PPC119" localSheetId="5">[59]MRATES!#REF!</definedName>
    <definedName name="__________________PPC119">[70]MRATES!#REF!</definedName>
    <definedName name="__________________PPC12" localSheetId="5">[59]MRATES!#REF!</definedName>
    <definedName name="__________________PPC12">[70]MRATES!#REF!</definedName>
    <definedName name="__________________PPC120" localSheetId="5">[59]MRATES!#REF!</definedName>
    <definedName name="__________________PPC120">[70]MRATES!#REF!</definedName>
    <definedName name="__________________PPC121" localSheetId="5">[59]MRATES!#REF!</definedName>
    <definedName name="__________________PPC121">[70]MRATES!#REF!</definedName>
    <definedName name="__________________PPC122" localSheetId="5">[59]MRATES!#REF!</definedName>
    <definedName name="__________________PPC122">[70]MRATES!#REF!</definedName>
    <definedName name="__________________PPC123" localSheetId="5">[59]MRATES!#REF!</definedName>
    <definedName name="__________________PPC123">[70]MRATES!#REF!</definedName>
    <definedName name="__________________PPC124" localSheetId="5">[59]MRATES!#REF!</definedName>
    <definedName name="__________________PPC124">[70]MRATES!#REF!</definedName>
    <definedName name="__________________PPC125" localSheetId="5">[59]MRATES!#REF!</definedName>
    <definedName name="__________________PPC125">[70]MRATES!#REF!</definedName>
    <definedName name="__________________PPC126" localSheetId="5">[59]MRATES!#REF!</definedName>
    <definedName name="__________________PPC126">[70]MRATES!#REF!</definedName>
    <definedName name="__________________PPC127" localSheetId="5">[59]MRATES!#REF!</definedName>
    <definedName name="__________________PPC127">[70]MRATES!#REF!</definedName>
    <definedName name="__________________PPC128" localSheetId="5">[59]MRATES!#REF!</definedName>
    <definedName name="__________________PPC128">[70]MRATES!#REF!</definedName>
    <definedName name="__________________PPC129" localSheetId="5">[59]MRATES!#REF!</definedName>
    <definedName name="__________________PPC129">[70]MRATES!#REF!</definedName>
    <definedName name="__________________PPC13" localSheetId="5">[59]MRATES!#REF!</definedName>
    <definedName name="__________________PPC13">[70]MRATES!#REF!</definedName>
    <definedName name="__________________PPC130" localSheetId="5">[59]MRATES!#REF!</definedName>
    <definedName name="__________________PPC130">[70]MRATES!#REF!</definedName>
    <definedName name="__________________PPC131" localSheetId="5">[59]MRATES!#REF!</definedName>
    <definedName name="__________________PPC131">[70]MRATES!#REF!</definedName>
    <definedName name="__________________PPC132" localSheetId="5">[59]MRATES!#REF!</definedName>
    <definedName name="__________________PPC132">[70]MRATES!#REF!</definedName>
    <definedName name="__________________PPC133" localSheetId="5">[59]MRATES!#REF!</definedName>
    <definedName name="__________________PPC133">[70]MRATES!#REF!</definedName>
    <definedName name="__________________PPC134" localSheetId="5">[59]MRATES!#REF!</definedName>
    <definedName name="__________________PPC134">[70]MRATES!#REF!</definedName>
    <definedName name="__________________PPC135" localSheetId="5">[59]MRATES!#REF!</definedName>
    <definedName name="__________________PPC135">[70]MRATES!#REF!</definedName>
    <definedName name="__________________PPC136" localSheetId="5">[59]MRATES!#REF!</definedName>
    <definedName name="__________________PPC136">[70]MRATES!#REF!</definedName>
    <definedName name="__________________PPC137" localSheetId="5">[59]MRATES!#REF!</definedName>
    <definedName name="__________________PPC137">[70]MRATES!#REF!</definedName>
    <definedName name="__________________PPC138" localSheetId="5">[59]MRATES!#REF!</definedName>
    <definedName name="__________________PPC138">[70]MRATES!#REF!</definedName>
    <definedName name="__________________PPC139" localSheetId="5">[59]MRATES!#REF!</definedName>
    <definedName name="__________________PPC139">[70]MRATES!#REF!</definedName>
    <definedName name="__________________PPC14" localSheetId="5">[59]MRATES!#REF!</definedName>
    <definedName name="__________________PPC14">[70]MRATES!#REF!</definedName>
    <definedName name="__________________PPC140" localSheetId="5">[59]MRATES!#REF!</definedName>
    <definedName name="__________________PPC140">[70]MRATES!#REF!</definedName>
    <definedName name="__________________PPC141" localSheetId="5">[59]MRATES!#REF!</definedName>
    <definedName name="__________________PPC141">[70]MRATES!#REF!</definedName>
    <definedName name="__________________PPC142" localSheetId="5">[59]MRATES!#REF!</definedName>
    <definedName name="__________________PPC142">[70]MRATES!#REF!</definedName>
    <definedName name="__________________PPC143" localSheetId="5">[59]MRATES!#REF!</definedName>
    <definedName name="__________________PPC143">[70]MRATES!#REF!</definedName>
    <definedName name="__________________PPC144" localSheetId="5">[59]MRATES!#REF!</definedName>
    <definedName name="__________________PPC144">[70]MRATES!#REF!</definedName>
    <definedName name="__________________PPC145" localSheetId="5">[59]MRATES!#REF!</definedName>
    <definedName name="__________________PPC145">[70]MRATES!#REF!</definedName>
    <definedName name="__________________PPC146" localSheetId="5">[59]MRATES!#REF!</definedName>
    <definedName name="__________________PPC146">[70]MRATES!#REF!</definedName>
    <definedName name="__________________PPC147" localSheetId="5">[59]MRATES!#REF!</definedName>
    <definedName name="__________________PPC147">[70]MRATES!#REF!</definedName>
    <definedName name="__________________PPC148" localSheetId="5">[59]MRATES!#REF!</definedName>
    <definedName name="__________________PPC148">[70]MRATES!#REF!</definedName>
    <definedName name="__________________PPC149" localSheetId="5">[59]MRATES!#REF!</definedName>
    <definedName name="__________________PPC149">[70]MRATES!#REF!</definedName>
    <definedName name="__________________PPC15" localSheetId="5">[59]MRATES!#REF!</definedName>
    <definedName name="__________________PPC15">[70]MRATES!#REF!</definedName>
    <definedName name="__________________PPC150" localSheetId="5">[59]MRATES!#REF!</definedName>
    <definedName name="__________________PPC150">[70]MRATES!#REF!</definedName>
    <definedName name="__________________PPC151" localSheetId="5">[59]MRATES!#REF!</definedName>
    <definedName name="__________________PPC151">[70]MRATES!#REF!</definedName>
    <definedName name="__________________PPC152" localSheetId="5">[59]MRATES!#REF!</definedName>
    <definedName name="__________________PPC152">[70]MRATES!#REF!</definedName>
    <definedName name="__________________PPC153" localSheetId="5">[59]MRATES!#REF!</definedName>
    <definedName name="__________________PPC153">[70]MRATES!#REF!</definedName>
    <definedName name="__________________PPC154" localSheetId="5">[59]MRATES!#REF!</definedName>
    <definedName name="__________________PPC154">[70]MRATES!#REF!</definedName>
    <definedName name="__________________PPC155" localSheetId="5">[59]MRATES!#REF!</definedName>
    <definedName name="__________________PPC155">[70]MRATES!#REF!</definedName>
    <definedName name="__________________PPC16" localSheetId="5">[59]MRATES!#REF!</definedName>
    <definedName name="__________________PPC16">[70]MRATES!#REF!</definedName>
    <definedName name="__________________PPC17" localSheetId="5">[59]MRATES!#REF!</definedName>
    <definedName name="__________________PPC17">[70]MRATES!#REF!</definedName>
    <definedName name="__________________PPC18" localSheetId="5">[59]MRATES!#REF!</definedName>
    <definedName name="__________________PPC18">[70]MRATES!#REF!</definedName>
    <definedName name="__________________PPC19" localSheetId="5">[59]MRATES!#REF!</definedName>
    <definedName name="__________________PPC19">[70]MRATES!#REF!</definedName>
    <definedName name="__________________PPC2" localSheetId="5">[59]MRATES!#REF!</definedName>
    <definedName name="__________________PPC2">[70]MRATES!#REF!</definedName>
    <definedName name="__________________PPC20" localSheetId="5">[59]MRATES!#REF!</definedName>
    <definedName name="__________________PPC20">[70]MRATES!#REF!</definedName>
    <definedName name="__________________PPC21" localSheetId="5">[59]MRATES!#REF!</definedName>
    <definedName name="__________________PPC21">[70]MRATES!#REF!</definedName>
    <definedName name="__________________PPC22" localSheetId="5">[59]MRATES!#REF!</definedName>
    <definedName name="__________________PPC22">[70]MRATES!#REF!</definedName>
    <definedName name="__________________PPC23" localSheetId="5">[59]MRATES!#REF!</definedName>
    <definedName name="__________________PPC23">[70]MRATES!#REF!</definedName>
    <definedName name="__________________PPC24" localSheetId="5">[59]MRATES!#REF!</definedName>
    <definedName name="__________________PPC24">[70]MRATES!#REF!</definedName>
    <definedName name="__________________PPC25" localSheetId="5">[59]MRATES!#REF!</definedName>
    <definedName name="__________________PPC25">[70]MRATES!#REF!</definedName>
    <definedName name="__________________PPC26" localSheetId="5">[59]MRATES!#REF!</definedName>
    <definedName name="__________________PPC26">[70]MRATES!#REF!</definedName>
    <definedName name="__________________PPC27" localSheetId="5">[59]MRATES!#REF!</definedName>
    <definedName name="__________________PPC27">[70]MRATES!#REF!</definedName>
    <definedName name="__________________PPC28" localSheetId="5">[59]MRATES!#REF!</definedName>
    <definedName name="__________________PPC28">[70]MRATES!#REF!</definedName>
    <definedName name="__________________PPC29" localSheetId="5">[59]MRATES!#REF!</definedName>
    <definedName name="__________________PPC29">[70]MRATES!#REF!</definedName>
    <definedName name="__________________PPC3" localSheetId="5">[59]MRATES!#REF!</definedName>
    <definedName name="__________________PPC3">[70]MRATES!#REF!</definedName>
    <definedName name="__________________PPC30" localSheetId="5">[59]MRATES!#REF!</definedName>
    <definedName name="__________________PPC30">[70]MRATES!#REF!</definedName>
    <definedName name="__________________PPC31" localSheetId="5">[59]MRATES!#REF!</definedName>
    <definedName name="__________________PPC31">[70]MRATES!#REF!</definedName>
    <definedName name="__________________PPC32" localSheetId="5">[59]MRATES!#REF!</definedName>
    <definedName name="__________________PPC32">[70]MRATES!#REF!</definedName>
    <definedName name="__________________PPC33" localSheetId="5">[59]MRATES!#REF!</definedName>
    <definedName name="__________________PPC33">[70]MRATES!#REF!</definedName>
    <definedName name="__________________PPC34" localSheetId="5">[59]MRATES!#REF!</definedName>
    <definedName name="__________________PPC34">[70]MRATES!#REF!</definedName>
    <definedName name="__________________PPC35" localSheetId="5">[59]MRATES!#REF!</definedName>
    <definedName name="__________________PPC35">[70]MRATES!#REF!</definedName>
    <definedName name="__________________PPC36" localSheetId="5">[59]MRATES!#REF!</definedName>
    <definedName name="__________________PPC36">[70]MRATES!#REF!</definedName>
    <definedName name="__________________PPC37" localSheetId="5">[59]MRATES!#REF!</definedName>
    <definedName name="__________________PPC37">[70]MRATES!#REF!</definedName>
    <definedName name="__________________PPC38" localSheetId="5">[59]MRATES!#REF!</definedName>
    <definedName name="__________________PPC38">[70]MRATES!#REF!</definedName>
    <definedName name="__________________PPC39" localSheetId="5">[59]MRATES!#REF!</definedName>
    <definedName name="__________________PPC39">[70]MRATES!#REF!</definedName>
    <definedName name="__________________PPC4" localSheetId="5">[59]MRATES!#REF!</definedName>
    <definedName name="__________________PPC4">[70]MRATES!#REF!</definedName>
    <definedName name="__________________PPC40" localSheetId="5">[59]MRATES!#REF!</definedName>
    <definedName name="__________________PPC40">[70]MRATES!#REF!</definedName>
    <definedName name="__________________PPC41" localSheetId="5">[59]MRATES!#REF!</definedName>
    <definedName name="__________________PPC41">[70]MRATES!#REF!</definedName>
    <definedName name="__________________PPC42" localSheetId="5">[59]MRATES!#REF!</definedName>
    <definedName name="__________________PPC42">[70]MRATES!#REF!</definedName>
    <definedName name="__________________PPC43" localSheetId="5">[59]MRATES!#REF!</definedName>
    <definedName name="__________________PPC43">[70]MRATES!#REF!</definedName>
    <definedName name="__________________PPC44" localSheetId="5">[59]MRATES!#REF!</definedName>
    <definedName name="__________________PPC44">[70]MRATES!#REF!</definedName>
    <definedName name="__________________PPC45" localSheetId="5">[59]MRATES!#REF!</definedName>
    <definedName name="__________________PPC45">[70]MRATES!#REF!</definedName>
    <definedName name="__________________PPC46" localSheetId="5">[59]MRATES!#REF!</definedName>
    <definedName name="__________________PPC46">[70]MRATES!#REF!</definedName>
    <definedName name="__________________PPC47" localSheetId="5">[59]MRATES!#REF!</definedName>
    <definedName name="__________________PPC47">[70]MRATES!#REF!</definedName>
    <definedName name="__________________PPC48" localSheetId="5">[59]MRATES!#REF!</definedName>
    <definedName name="__________________PPC48">[70]MRATES!#REF!</definedName>
    <definedName name="__________________PPC49" localSheetId="5">[59]MRATES!#REF!</definedName>
    <definedName name="__________________PPC49">[70]MRATES!#REF!</definedName>
    <definedName name="__________________PPC5" localSheetId="5">[59]MRATES!#REF!</definedName>
    <definedName name="__________________PPC5">[70]MRATES!#REF!</definedName>
    <definedName name="__________________PPC50" localSheetId="5">[59]MRATES!#REF!</definedName>
    <definedName name="__________________PPC50">[70]MRATES!#REF!</definedName>
    <definedName name="__________________PPC51" localSheetId="5">[59]MRATES!#REF!</definedName>
    <definedName name="__________________PPC51">[70]MRATES!#REF!</definedName>
    <definedName name="__________________PPC52" localSheetId="5">[59]MRATES!#REF!</definedName>
    <definedName name="__________________PPC52">[70]MRATES!#REF!</definedName>
    <definedName name="__________________PPC53" localSheetId="5">[59]MRATES!#REF!</definedName>
    <definedName name="__________________PPC53">[70]MRATES!#REF!</definedName>
    <definedName name="__________________PPC54" localSheetId="5">[59]MRATES!#REF!</definedName>
    <definedName name="__________________PPC54">[70]MRATES!#REF!</definedName>
    <definedName name="__________________PPC55" localSheetId="5">[59]MRATES!#REF!</definedName>
    <definedName name="__________________PPC55">[70]MRATES!#REF!</definedName>
    <definedName name="__________________PPC56" localSheetId="5">[59]MRATES!#REF!</definedName>
    <definedName name="__________________PPC56">[70]MRATES!#REF!</definedName>
    <definedName name="__________________PPC57" localSheetId="5">[59]MRATES!#REF!</definedName>
    <definedName name="__________________PPC57">[70]MRATES!#REF!</definedName>
    <definedName name="__________________PPC58" localSheetId="5">[59]MRATES!#REF!</definedName>
    <definedName name="__________________PPC58">[70]MRATES!#REF!</definedName>
    <definedName name="__________________PPC59" localSheetId="5">[59]MRATES!#REF!</definedName>
    <definedName name="__________________PPC59">[70]MRATES!#REF!</definedName>
    <definedName name="__________________PPC6" localSheetId="5">[59]MRATES!#REF!</definedName>
    <definedName name="__________________PPC6">[70]MRATES!#REF!</definedName>
    <definedName name="__________________PPC60" localSheetId="5">[59]MRATES!#REF!</definedName>
    <definedName name="__________________PPC60">[70]MRATES!#REF!</definedName>
    <definedName name="__________________PPC61" localSheetId="5">[59]MRATES!#REF!</definedName>
    <definedName name="__________________PPC61">[70]MRATES!#REF!</definedName>
    <definedName name="__________________PPC62" localSheetId="5">[59]MRATES!#REF!</definedName>
    <definedName name="__________________PPC62">[70]MRATES!#REF!</definedName>
    <definedName name="__________________PPC63" localSheetId="5">[59]MRATES!#REF!</definedName>
    <definedName name="__________________PPC63">[70]MRATES!#REF!</definedName>
    <definedName name="__________________PPC64" localSheetId="5">[59]MRATES!#REF!</definedName>
    <definedName name="__________________PPC64">[70]MRATES!#REF!</definedName>
    <definedName name="__________________PPC65" localSheetId="5">[59]MRATES!#REF!</definedName>
    <definedName name="__________________PPC65">[70]MRATES!#REF!</definedName>
    <definedName name="__________________PPC66" localSheetId="5">[59]MRATES!#REF!</definedName>
    <definedName name="__________________PPC66">[70]MRATES!#REF!</definedName>
    <definedName name="__________________PPC67" localSheetId="5">[59]MRATES!#REF!</definedName>
    <definedName name="__________________PPC67">[70]MRATES!#REF!</definedName>
    <definedName name="__________________PPC68" localSheetId="5">[59]MRATES!#REF!</definedName>
    <definedName name="__________________PPC68">[70]MRATES!#REF!</definedName>
    <definedName name="__________________PPC69" localSheetId="5">[59]MRATES!#REF!</definedName>
    <definedName name="__________________PPC69">[70]MRATES!#REF!</definedName>
    <definedName name="__________________PPC7" localSheetId="5">[59]MRATES!#REF!</definedName>
    <definedName name="__________________PPC7">[70]MRATES!#REF!</definedName>
    <definedName name="__________________PPC70" localSheetId="5">[59]MRATES!#REF!</definedName>
    <definedName name="__________________PPC70">[70]MRATES!#REF!</definedName>
    <definedName name="__________________PPC71" localSheetId="5">[59]MRATES!#REF!</definedName>
    <definedName name="__________________PPC71">[70]MRATES!#REF!</definedName>
    <definedName name="__________________PPC72" localSheetId="5">[59]MRATES!#REF!</definedName>
    <definedName name="__________________PPC72">[70]MRATES!#REF!</definedName>
    <definedName name="__________________PPC73" localSheetId="5">[59]MRATES!#REF!</definedName>
    <definedName name="__________________PPC73">[70]MRATES!#REF!</definedName>
    <definedName name="__________________PPC74" localSheetId="5">[59]MRATES!#REF!</definedName>
    <definedName name="__________________PPC74">[70]MRATES!#REF!</definedName>
    <definedName name="__________________PPC75" localSheetId="5">[59]MRATES!#REF!</definedName>
    <definedName name="__________________PPC75">[70]MRATES!#REF!</definedName>
    <definedName name="__________________PPC76" localSheetId="5">[59]MRATES!#REF!</definedName>
    <definedName name="__________________PPC76">[70]MRATES!#REF!</definedName>
    <definedName name="__________________PPC77" localSheetId="5">[59]MRATES!#REF!</definedName>
    <definedName name="__________________PPC77">[70]MRATES!#REF!</definedName>
    <definedName name="__________________PPC78" localSheetId="5">[59]MRATES!#REF!</definedName>
    <definedName name="__________________PPC78">[70]MRATES!#REF!</definedName>
    <definedName name="__________________PPC79" localSheetId="5">[59]MRATES!#REF!</definedName>
    <definedName name="__________________PPC79">[70]MRATES!#REF!</definedName>
    <definedName name="__________________PPC8" localSheetId="5">[59]MRATES!#REF!</definedName>
    <definedName name="__________________PPC8">[70]MRATES!#REF!</definedName>
    <definedName name="__________________PPC80" localSheetId="5">[59]MRATES!#REF!</definedName>
    <definedName name="__________________PPC80">[70]MRATES!#REF!</definedName>
    <definedName name="__________________PPC81" localSheetId="5">[59]MRATES!#REF!</definedName>
    <definedName name="__________________PPC81">[70]MRATES!#REF!</definedName>
    <definedName name="__________________PPC82" localSheetId="5">[59]MRATES!#REF!</definedName>
    <definedName name="__________________PPC82">[70]MRATES!#REF!</definedName>
    <definedName name="__________________PPC83" localSheetId="5">[59]MRATES!#REF!</definedName>
    <definedName name="__________________PPC83">[70]MRATES!#REF!</definedName>
    <definedName name="__________________PPC84" localSheetId="5">[59]MRATES!#REF!</definedName>
    <definedName name="__________________PPC84">[70]MRATES!#REF!</definedName>
    <definedName name="__________________PPC85" localSheetId="5">[59]MRATES!#REF!</definedName>
    <definedName name="__________________PPC85">[70]MRATES!#REF!</definedName>
    <definedName name="__________________PPC86" localSheetId="5">[59]MRATES!#REF!</definedName>
    <definedName name="__________________PPC86">[70]MRATES!#REF!</definedName>
    <definedName name="__________________PPC87" localSheetId="5">[59]MRATES!#REF!</definedName>
    <definedName name="__________________PPC87">[70]MRATES!#REF!</definedName>
    <definedName name="__________________PPC88" localSheetId="5">[59]MRATES!#REF!</definedName>
    <definedName name="__________________PPC88">[70]MRATES!#REF!</definedName>
    <definedName name="__________________PPC89" localSheetId="5">[59]MRATES!#REF!</definedName>
    <definedName name="__________________PPC89">[70]MRATES!#REF!</definedName>
    <definedName name="__________________PPC9" localSheetId="5">[59]MRATES!#REF!</definedName>
    <definedName name="__________________PPC9">[70]MRATES!#REF!</definedName>
    <definedName name="__________________PPC90" localSheetId="5">[59]MRATES!#REF!</definedName>
    <definedName name="__________________PPC90">[70]MRATES!#REF!</definedName>
    <definedName name="__________________PPC91" localSheetId="5">[59]MRATES!#REF!</definedName>
    <definedName name="__________________PPC91">[70]MRATES!#REF!</definedName>
    <definedName name="__________________PPC92" localSheetId="5">[59]MRATES!#REF!</definedName>
    <definedName name="__________________PPC92">[70]MRATES!#REF!</definedName>
    <definedName name="__________________PPC93" localSheetId="5">[59]MRATES!#REF!</definedName>
    <definedName name="__________________PPC93">[70]MRATES!#REF!</definedName>
    <definedName name="__________________PPC94" localSheetId="5">[59]MRATES!#REF!</definedName>
    <definedName name="__________________PPC94">[70]MRATES!#REF!</definedName>
    <definedName name="__________________PPC95" localSheetId="5">[59]MRATES!#REF!</definedName>
    <definedName name="__________________PPC95">[70]MRATES!#REF!</definedName>
    <definedName name="__________________PPD114" localSheetId="5">[59]MRATES!#REF!</definedName>
    <definedName name="__________________PPD114">[70]MRATES!#REF!</definedName>
    <definedName name="__________________PPD89" localSheetId="5">[59]MRATES!#REF!</definedName>
    <definedName name="__________________PPD89">[70]MRATES!#REF!</definedName>
    <definedName name="__________________pv2" localSheetId="4">#REF!</definedName>
    <definedName name="__________________pv2">#REF!</definedName>
    <definedName name="__________________QS25" localSheetId="9">[38]MRATES!$G$17</definedName>
    <definedName name="__________________QS25" localSheetId="11">[38]MRATES!$G$17</definedName>
    <definedName name="__________________QS25" localSheetId="5">[39]MRATES!$G$17</definedName>
    <definedName name="__________________QS25">[39]MRATES!$G$17</definedName>
    <definedName name="__________________QS40" localSheetId="9">[38]MRATES!$G$18</definedName>
    <definedName name="__________________QS40" localSheetId="11">[38]MRATES!$G$18</definedName>
    <definedName name="__________________QS40" localSheetId="5">[39]MRATES!$G$18</definedName>
    <definedName name="__________________QS40">[39]MRATES!$G$18</definedName>
    <definedName name="__________________RMR1">#N/A</definedName>
    <definedName name="__________________rr3">[24]v!$A$2:$E$51</definedName>
    <definedName name="__________________rrr1">[24]r!$B$1:$I$145</definedName>
    <definedName name="__________________SD1">#REF!</definedName>
    <definedName name="__________________SD10">#REF!</definedName>
    <definedName name="__________________SD100">#REF!</definedName>
    <definedName name="__________________SD101">#REF!</definedName>
    <definedName name="__________________SD102">#REF!</definedName>
    <definedName name="__________________SD103">#REF!</definedName>
    <definedName name="__________________SD104">#REF!</definedName>
    <definedName name="__________________SD105">#REF!</definedName>
    <definedName name="__________________SD106">#REF!</definedName>
    <definedName name="__________________SD107">#REF!</definedName>
    <definedName name="__________________SD108">#REF!</definedName>
    <definedName name="__________________SD109">#REF!</definedName>
    <definedName name="__________________SD11">#REF!</definedName>
    <definedName name="__________________SD110">#REF!</definedName>
    <definedName name="__________________SD111">#REF!</definedName>
    <definedName name="__________________SD112">#REF!</definedName>
    <definedName name="__________________SD113">#REF!</definedName>
    <definedName name="__________________SD114">#REF!</definedName>
    <definedName name="__________________SD115">#REF!</definedName>
    <definedName name="__________________SD116">#REF!</definedName>
    <definedName name="__________________SD117">#REF!</definedName>
    <definedName name="__________________SD118">#REF!</definedName>
    <definedName name="__________________SD119">#REF!</definedName>
    <definedName name="__________________SD12">#REF!</definedName>
    <definedName name="__________________SD120">#REF!</definedName>
    <definedName name="__________________SD121">#REF!</definedName>
    <definedName name="__________________SD122">#REF!</definedName>
    <definedName name="__________________SD123">#REF!</definedName>
    <definedName name="__________________SD124">#REF!</definedName>
    <definedName name="__________________SD125">#REF!</definedName>
    <definedName name="__________________SD126">#REF!</definedName>
    <definedName name="__________________SD127">#REF!</definedName>
    <definedName name="__________________SD128">#REF!</definedName>
    <definedName name="__________________SD129">#REF!</definedName>
    <definedName name="__________________SD13">#REF!</definedName>
    <definedName name="__________________SD130">#REF!</definedName>
    <definedName name="__________________SD131">#REF!</definedName>
    <definedName name="__________________SD132">#REF!</definedName>
    <definedName name="__________________SD133">#REF!</definedName>
    <definedName name="__________________SD134">#REF!</definedName>
    <definedName name="__________________SD135">#REF!</definedName>
    <definedName name="__________________SD136">#REF!</definedName>
    <definedName name="__________________SD137">#REF!</definedName>
    <definedName name="__________________SD138">#REF!</definedName>
    <definedName name="__________________SD139">#REF!</definedName>
    <definedName name="__________________SD14">#REF!</definedName>
    <definedName name="__________________SD140">#REF!</definedName>
    <definedName name="__________________SD141">#REF!</definedName>
    <definedName name="__________________SD142">#REF!</definedName>
    <definedName name="__________________SD143">#REF!</definedName>
    <definedName name="__________________SD144">#REF!</definedName>
    <definedName name="__________________SD145">#REF!</definedName>
    <definedName name="__________________SD146">#REF!</definedName>
    <definedName name="__________________SD147">#REF!</definedName>
    <definedName name="__________________SD148">#REF!</definedName>
    <definedName name="__________________SD149">#REF!</definedName>
    <definedName name="__________________SD15">#REF!</definedName>
    <definedName name="__________________SD150">#REF!</definedName>
    <definedName name="__________________SD16">#REF!</definedName>
    <definedName name="__________________SD17">#REF!</definedName>
    <definedName name="__________________SD18">#REF!</definedName>
    <definedName name="__________________SD19">#REF!</definedName>
    <definedName name="__________________SD2">#REF!</definedName>
    <definedName name="__________________SD20">#REF!</definedName>
    <definedName name="__________________SD21">#REF!</definedName>
    <definedName name="__________________SD22">#REF!</definedName>
    <definedName name="__________________SD23">#REF!</definedName>
    <definedName name="__________________SD24">#REF!</definedName>
    <definedName name="__________________SD25">#REF!</definedName>
    <definedName name="__________________SD250">#REF!</definedName>
    <definedName name="__________________SD26">#REF!</definedName>
    <definedName name="__________________SD27">#REF!</definedName>
    <definedName name="__________________SD28">#REF!</definedName>
    <definedName name="__________________SD29">#REF!</definedName>
    <definedName name="__________________SD3">#REF!</definedName>
    <definedName name="__________________SD30">#REF!</definedName>
    <definedName name="__________________SD31">#REF!</definedName>
    <definedName name="__________________SD32">#REF!</definedName>
    <definedName name="__________________SD33">#REF!</definedName>
    <definedName name="__________________SD34">#REF!</definedName>
    <definedName name="__________________SD35">#REF!</definedName>
    <definedName name="__________________SD36">#REF!</definedName>
    <definedName name="__________________SD37">#REF!</definedName>
    <definedName name="__________________SD38">#REF!</definedName>
    <definedName name="__________________SD39">#REF!</definedName>
    <definedName name="__________________SD4">#REF!</definedName>
    <definedName name="__________________SD40">#REF!</definedName>
    <definedName name="__________________SD41">#REF!</definedName>
    <definedName name="__________________SD42">#REF!</definedName>
    <definedName name="__________________SD43">#REF!</definedName>
    <definedName name="__________________SD44">#REF!</definedName>
    <definedName name="__________________SD45">#REF!</definedName>
    <definedName name="__________________SD46">#REF!</definedName>
    <definedName name="__________________SD47">#REF!</definedName>
    <definedName name="__________________SD48">#REF!</definedName>
    <definedName name="__________________SD49">#REF!</definedName>
    <definedName name="__________________SD5">#REF!</definedName>
    <definedName name="__________________SD50">#REF!</definedName>
    <definedName name="__________________SD500">#REF!</definedName>
    <definedName name="__________________SD51">#REF!</definedName>
    <definedName name="__________________SD52">#REF!</definedName>
    <definedName name="__________________SD53">#REF!</definedName>
    <definedName name="__________________SD54">#REF!</definedName>
    <definedName name="__________________SD55">#REF!</definedName>
    <definedName name="__________________SD56">#REF!</definedName>
    <definedName name="__________________SD57">#REF!</definedName>
    <definedName name="__________________SD58">#REF!</definedName>
    <definedName name="__________________SD59">#REF!</definedName>
    <definedName name="__________________SD6">#REF!</definedName>
    <definedName name="__________________SD60">#REF!</definedName>
    <definedName name="__________________SD61">#REF!</definedName>
    <definedName name="__________________SD62">#REF!</definedName>
    <definedName name="__________________SD63">#REF!</definedName>
    <definedName name="__________________SD64">#REF!</definedName>
    <definedName name="__________________SD65">#REF!</definedName>
    <definedName name="__________________SD66">#REF!</definedName>
    <definedName name="__________________SD67">#REF!</definedName>
    <definedName name="__________________SD68">#REF!</definedName>
    <definedName name="__________________SD69">#REF!</definedName>
    <definedName name="__________________SD7">#REF!</definedName>
    <definedName name="__________________SD70">#REF!</definedName>
    <definedName name="__________________SD71">#REF!</definedName>
    <definedName name="__________________SD72">#REF!</definedName>
    <definedName name="__________________SD73">#REF!</definedName>
    <definedName name="__________________SD74">#REF!</definedName>
    <definedName name="__________________SD75">#REF!</definedName>
    <definedName name="__________________SD76">#REF!</definedName>
    <definedName name="__________________SD77">#REF!</definedName>
    <definedName name="__________________SD78">#REF!</definedName>
    <definedName name="__________________SD79">#REF!</definedName>
    <definedName name="__________________SD8">#REF!</definedName>
    <definedName name="__________________SD80">#REF!</definedName>
    <definedName name="__________________SD81">#REF!</definedName>
    <definedName name="__________________SD82">#REF!</definedName>
    <definedName name="__________________SD83">#REF!</definedName>
    <definedName name="__________________SD84">#REF!</definedName>
    <definedName name="__________________SD85">#REF!</definedName>
    <definedName name="__________________SD86">#REF!</definedName>
    <definedName name="__________________SD87">#REF!</definedName>
    <definedName name="__________________SD88">#REF!</definedName>
    <definedName name="__________________SD89">#REF!</definedName>
    <definedName name="__________________SD9">#REF!</definedName>
    <definedName name="__________________SD90">#REF!</definedName>
    <definedName name="__________________SD91">#REF!</definedName>
    <definedName name="__________________SD92">#REF!</definedName>
    <definedName name="__________________SD93">#REF!</definedName>
    <definedName name="__________________SD94">#REF!</definedName>
    <definedName name="__________________SD95">#REF!</definedName>
    <definedName name="__________________SD96">#REF!</definedName>
    <definedName name="__________________SD97">#REF!</definedName>
    <definedName name="__________________SD98">#REF!</definedName>
    <definedName name="__________________SD99">#REF!</definedName>
    <definedName name="__________________SO016">#N/A</definedName>
    <definedName name="__________________SP001">#N/A</definedName>
    <definedName name="__________________SP002">#N/A</definedName>
    <definedName name="__________________SP003">#N/A</definedName>
    <definedName name="__________________SP004">#N/A</definedName>
    <definedName name="__________________SP005" localSheetId="9">'[62]MRMECADAMoad data'!#REF!</definedName>
    <definedName name="__________________SP005" localSheetId="11">'[62]MRMECADAMoad data'!#REF!</definedName>
    <definedName name="__________________SP005" localSheetId="5">'[63]MRMECADAMoad data'!#REF!</definedName>
    <definedName name="__________________SP005">'[63]MRMECADAMoad data'!#REF!</definedName>
    <definedName name="__________________SP006">#N/A</definedName>
    <definedName name="__________________SP007">#N/A</definedName>
    <definedName name="__________________SP008" localSheetId="9">'[38]MRoad data'!#REF!</definedName>
    <definedName name="__________________SP008" localSheetId="11">'[38]MRoad data'!#REF!</definedName>
    <definedName name="__________________SP008" localSheetId="5">'[39]MRoad data'!#REF!</definedName>
    <definedName name="__________________SP008">'[39]MRoad data'!#REF!</definedName>
    <definedName name="__________________SP009" localSheetId="9">'[38]MRoad data'!#REF!</definedName>
    <definedName name="__________________SP009" localSheetId="11">'[38]MRoad data'!#REF!</definedName>
    <definedName name="__________________SP009" localSheetId="5">'[39]MRoad data'!#REF!</definedName>
    <definedName name="__________________SP009">'[39]MRoad data'!#REF!</definedName>
    <definedName name="__________________SP010" localSheetId="9">'[38]MRoad data'!#REF!</definedName>
    <definedName name="__________________SP010" localSheetId="11">'[38]MRoad data'!#REF!</definedName>
    <definedName name="__________________SP010" localSheetId="5">'[39]MRoad data'!#REF!</definedName>
    <definedName name="__________________SP010">'[39]MRoad data'!#REF!</definedName>
    <definedName name="__________________SP011" localSheetId="9">'[38]MRoad data'!#REF!</definedName>
    <definedName name="__________________SP011" localSheetId="11">'[38]MRoad data'!#REF!</definedName>
    <definedName name="__________________SP011" localSheetId="5">'[39]MRoad data'!#REF!</definedName>
    <definedName name="__________________SP011">'[39]MRoad data'!#REF!</definedName>
    <definedName name="__________________SP012" localSheetId="9">'[38]MRoad data'!#REF!</definedName>
    <definedName name="__________________SP012" localSheetId="11">'[38]MRoad data'!#REF!</definedName>
    <definedName name="__________________SP012" localSheetId="5">'[39]MRoad data'!#REF!</definedName>
    <definedName name="__________________SP012">'[39]MRoad data'!#REF!</definedName>
    <definedName name="__________________SP013" localSheetId="9">'[38]MRoad data'!#REF!</definedName>
    <definedName name="__________________SP013" localSheetId="11">'[38]MRoad data'!#REF!</definedName>
    <definedName name="__________________SP013" localSheetId="5">'[39]MRoad data'!#REF!</definedName>
    <definedName name="__________________SP013">'[39]MRoad data'!#REF!</definedName>
    <definedName name="__________________SP014" localSheetId="9">'[38]MRoad data'!#REF!</definedName>
    <definedName name="__________________SP014" localSheetId="11">'[38]MRoad data'!#REF!</definedName>
    <definedName name="__________________SP014" localSheetId="5">'[39]MRoad data'!#REF!</definedName>
    <definedName name="__________________SP014">'[39]MRoad data'!#REF!</definedName>
    <definedName name="__________________SP015" localSheetId="9">'[38]MRoad data'!#REF!</definedName>
    <definedName name="__________________SP015" localSheetId="11">'[38]MRoad data'!#REF!</definedName>
    <definedName name="__________________SP015" localSheetId="5">'[39]MRoad data'!#REF!</definedName>
    <definedName name="__________________SP015">'[39]MRoad data'!#REF!</definedName>
    <definedName name="__________________SP016">#N/A</definedName>
    <definedName name="__________________SP017">#N/A</definedName>
    <definedName name="__________________SP018" localSheetId="9">'[38]MRoad data'!#REF!</definedName>
    <definedName name="__________________SP018" localSheetId="11">'[38]MRoad data'!#REF!</definedName>
    <definedName name="__________________SP018" localSheetId="5">'[39]MRoad data'!#REF!</definedName>
    <definedName name="__________________SP018">'[39]MRoad data'!#REF!</definedName>
    <definedName name="__________________SP019">#N/A</definedName>
    <definedName name="__________________SP020">#N/A</definedName>
    <definedName name="__________________SP021">#N/A</definedName>
    <definedName name="__________________SP022" localSheetId="9">'[38]MRoad data'!#REF!</definedName>
    <definedName name="__________________SP022" localSheetId="11">'[38]MRoad data'!#REF!</definedName>
    <definedName name="__________________SP022" localSheetId="5">'[39]MRoad data'!#REF!</definedName>
    <definedName name="__________________SP022">'[39]MRoad data'!#REF!</definedName>
    <definedName name="__________________SP023" localSheetId="9">'[38]MRoad data'!#REF!</definedName>
    <definedName name="__________________SP023" localSheetId="11">'[38]MRoad data'!#REF!</definedName>
    <definedName name="__________________SP023" localSheetId="5">'[39]MRoad data'!#REF!</definedName>
    <definedName name="__________________SP023">'[39]MRoad data'!#REF!</definedName>
    <definedName name="__________________SP024" localSheetId="9">'[38]MRoad data'!#REF!</definedName>
    <definedName name="__________________SP024" localSheetId="11">'[38]MRoad data'!#REF!</definedName>
    <definedName name="__________________SP024" localSheetId="5">'[39]MRoad data'!#REF!</definedName>
    <definedName name="__________________SP024">'[39]MRoad data'!#REF!</definedName>
    <definedName name="__________________SP025" localSheetId="9">'[38]MRoad data'!#REF!</definedName>
    <definedName name="__________________SP025" localSheetId="11">'[38]MRoad data'!#REF!</definedName>
    <definedName name="__________________SP025" localSheetId="5">'[39]MRoad data'!#REF!</definedName>
    <definedName name="__________________SP025">'[39]MRoad data'!#REF!</definedName>
    <definedName name="__________________SP026" localSheetId="9">'[38]MRoad data'!#REF!</definedName>
    <definedName name="__________________SP026" localSheetId="11">'[38]MRoad data'!#REF!</definedName>
    <definedName name="__________________SP026" localSheetId="5">'[39]MRoad data'!#REF!</definedName>
    <definedName name="__________________SP026">'[39]MRoad data'!#REF!</definedName>
    <definedName name="__________________SP027">#N/A</definedName>
    <definedName name="__________________SP028" localSheetId="9">'[38]MRoad data'!#REF!</definedName>
    <definedName name="__________________SP028" localSheetId="11">'[38]MRoad data'!#REF!</definedName>
    <definedName name="__________________SP028" localSheetId="5">'[39]MRoad data'!#REF!</definedName>
    <definedName name="__________________SP028">'[39]MRoad data'!#REF!</definedName>
    <definedName name="__________________SP029" localSheetId="9">'[38]MRoad data'!#REF!</definedName>
    <definedName name="__________________SP029" localSheetId="11">'[38]MRoad data'!#REF!</definedName>
    <definedName name="__________________SP029" localSheetId="5">'[39]MRoad data'!#REF!</definedName>
    <definedName name="__________________SP029">'[39]MRoad data'!#REF!</definedName>
    <definedName name="__________________SP030" localSheetId="9">'[38]MRoad data'!#REF!</definedName>
    <definedName name="__________________SP030" localSheetId="11">'[38]MRoad data'!#REF!</definedName>
    <definedName name="__________________SP030" localSheetId="5">'[39]MRoad data'!#REF!</definedName>
    <definedName name="__________________SP030">'[39]MRoad data'!#REF!</definedName>
    <definedName name="__________________SP031" localSheetId="9">'[38]MRoad data'!#REF!</definedName>
    <definedName name="__________________SP031" localSheetId="11">'[38]MRoad data'!#REF!</definedName>
    <definedName name="__________________SP031" localSheetId="5">'[39]MRoad data'!#REF!</definedName>
    <definedName name="__________________SP031">'[39]MRoad data'!#REF!</definedName>
    <definedName name="__________________SP032" localSheetId="9">'[38]MRoad data'!#REF!</definedName>
    <definedName name="__________________SP032" localSheetId="11">'[38]MRoad data'!#REF!</definedName>
    <definedName name="__________________SP032" localSheetId="5">'[39]MRoad data'!#REF!</definedName>
    <definedName name="__________________SP032">'[39]MRoad data'!#REF!</definedName>
    <definedName name="__________________SP033">#N/A</definedName>
    <definedName name="__________________SP034" localSheetId="9">'[38]MRoad data'!#REF!</definedName>
    <definedName name="__________________SP034" localSheetId="11">'[38]MRoad data'!#REF!</definedName>
    <definedName name="__________________SP034" localSheetId="5">'[39]MRoad data'!#REF!</definedName>
    <definedName name="__________________SP034">'[39]MRoad data'!#REF!</definedName>
    <definedName name="__________________SP035" localSheetId="9">'[38]MRoad data'!#REF!</definedName>
    <definedName name="__________________SP035" localSheetId="11">'[38]MRoad data'!#REF!</definedName>
    <definedName name="__________________SP035" localSheetId="5">'[39]MRoad data'!#REF!</definedName>
    <definedName name="__________________SP035">'[39]MRoad data'!#REF!</definedName>
    <definedName name="__________________SP036" localSheetId="9">'[38]MRoad data'!#REF!</definedName>
    <definedName name="__________________SP036" localSheetId="11">'[38]MRoad data'!#REF!</definedName>
    <definedName name="__________________SP036" localSheetId="5">'[39]MRoad data'!#REF!</definedName>
    <definedName name="__________________SP036">'[39]MRoad data'!#REF!</definedName>
    <definedName name="__________________SP037" localSheetId="9">'[38]MRoad data'!#REF!</definedName>
    <definedName name="__________________SP037" localSheetId="11">'[38]MRoad data'!#REF!</definedName>
    <definedName name="__________________SP037" localSheetId="5">'[39]MRoad data'!#REF!</definedName>
    <definedName name="__________________SP037">'[39]MRoad data'!#REF!</definedName>
    <definedName name="__________________SP038" localSheetId="9">'[38]MRoad data'!#REF!</definedName>
    <definedName name="__________________SP038" localSheetId="11">'[38]MRoad data'!#REF!</definedName>
    <definedName name="__________________SP038" localSheetId="5">'[39]MRoad data'!#REF!</definedName>
    <definedName name="__________________SP038">'[39]MRoad data'!#REF!</definedName>
    <definedName name="__________________SP039" localSheetId="9">'[38]MRoad data'!#REF!</definedName>
    <definedName name="__________________SP039" localSheetId="11">'[38]MRoad data'!#REF!</definedName>
    <definedName name="__________________SP039" localSheetId="5">'[39]MRoad data'!#REF!</definedName>
    <definedName name="__________________SP039">'[39]MRoad data'!#REF!</definedName>
    <definedName name="__________________SP040" localSheetId="9">'[38]MRoad data'!#REF!</definedName>
    <definedName name="__________________SP040" localSheetId="11">'[38]MRoad data'!#REF!</definedName>
    <definedName name="__________________SP040" localSheetId="5">'[39]MRoad data'!#REF!</definedName>
    <definedName name="__________________SP040">'[39]MRoad data'!#REF!</definedName>
    <definedName name="__________________SP041" localSheetId="9">'[38]MRoad data'!#REF!</definedName>
    <definedName name="__________________SP041" localSheetId="11">'[38]MRoad data'!#REF!</definedName>
    <definedName name="__________________SP041" localSheetId="5">'[39]MRoad data'!#REF!</definedName>
    <definedName name="__________________SP041">'[39]MRoad data'!#REF!</definedName>
    <definedName name="__________________SP042" localSheetId="9">'[38]MRoad data'!#REF!</definedName>
    <definedName name="__________________SP042" localSheetId="11">'[38]MRoad data'!#REF!</definedName>
    <definedName name="__________________SP042" localSheetId="5">'[39]MRoad data'!#REF!</definedName>
    <definedName name="__________________SP042">'[39]MRoad data'!#REF!</definedName>
    <definedName name="__________________SP043" localSheetId="9">'[38]MRoad data'!#REF!</definedName>
    <definedName name="__________________SP043" localSheetId="11">'[38]MRoad data'!#REF!</definedName>
    <definedName name="__________________SP043" localSheetId="5">'[39]MRoad data'!#REF!</definedName>
    <definedName name="__________________SP043">'[39]MRoad data'!#REF!</definedName>
    <definedName name="__________________SP044" localSheetId="9">'[38]MRoad data'!#REF!</definedName>
    <definedName name="__________________SP044" localSheetId="11">'[38]MRoad data'!#REF!</definedName>
    <definedName name="__________________SP044" localSheetId="5">'[39]MRoad data'!#REF!</definedName>
    <definedName name="__________________SP044">'[39]MRoad data'!#REF!</definedName>
    <definedName name="__________________SP045" localSheetId="9">'[38]MRoad data'!#REF!</definedName>
    <definedName name="__________________SP045" localSheetId="11">'[38]MRoad data'!#REF!</definedName>
    <definedName name="__________________SP045" localSheetId="5">'[39]MRoad data'!#REF!</definedName>
    <definedName name="__________________SP045">'[39]MRoad data'!#REF!</definedName>
    <definedName name="__________________SP046" localSheetId="9">'[38]MRoad data'!#REF!</definedName>
    <definedName name="__________________SP046" localSheetId="11">'[38]MRoad data'!#REF!</definedName>
    <definedName name="__________________SP046" localSheetId="5">'[39]MRoad data'!#REF!</definedName>
    <definedName name="__________________SP046">'[39]MRoad data'!#REF!</definedName>
    <definedName name="__________________SP047" localSheetId="9">'[38]MRoad data'!#REF!</definedName>
    <definedName name="__________________SP047" localSheetId="11">'[38]MRoad data'!#REF!</definedName>
    <definedName name="__________________SP047" localSheetId="5">'[39]MRoad data'!#REF!</definedName>
    <definedName name="__________________SP047">'[39]MRoad data'!#REF!</definedName>
    <definedName name="__________________SP048" localSheetId="9">'[38]MRoad data'!#REF!</definedName>
    <definedName name="__________________SP048" localSheetId="11">'[38]MRoad data'!#REF!</definedName>
    <definedName name="__________________SP048" localSheetId="5">'[39]MRoad data'!#REF!</definedName>
    <definedName name="__________________SP048">'[39]MRoad data'!#REF!</definedName>
    <definedName name="__________________SP049" localSheetId="9">'[38]MRoad data'!#REF!</definedName>
    <definedName name="__________________SP049" localSheetId="11">'[38]MRoad data'!#REF!</definedName>
    <definedName name="__________________SP049" localSheetId="5">'[39]MRoad data'!#REF!</definedName>
    <definedName name="__________________SP049">'[39]MRoad data'!#REF!</definedName>
    <definedName name="__________________SP050" localSheetId="9">'[38]MRoad data'!#REF!</definedName>
    <definedName name="__________________SP050" localSheetId="11">'[38]MRoad data'!#REF!</definedName>
    <definedName name="__________________SP050" localSheetId="5">'[39]MRoad data'!#REF!</definedName>
    <definedName name="__________________SP050">'[39]MRoad data'!#REF!</definedName>
    <definedName name="__________________SP051" localSheetId="9">'[38]MRoad data'!#REF!</definedName>
    <definedName name="__________________SP051" localSheetId="11">'[38]MRoad data'!#REF!</definedName>
    <definedName name="__________________SP051" localSheetId="5">'[39]MRoad data'!#REF!</definedName>
    <definedName name="__________________SP051">'[39]MRoad data'!#REF!</definedName>
    <definedName name="__________________SP052" localSheetId="9">'[38]MRoad data'!#REF!</definedName>
    <definedName name="__________________SP052" localSheetId="11">'[38]MRoad data'!#REF!</definedName>
    <definedName name="__________________SP052" localSheetId="5">'[39]MRoad data'!#REF!</definedName>
    <definedName name="__________________SP052">'[39]MRoad data'!#REF!</definedName>
    <definedName name="__________________SP053" localSheetId="9">'[38]MRoad data'!#REF!</definedName>
    <definedName name="__________________SP053" localSheetId="11">'[38]MRoad data'!#REF!</definedName>
    <definedName name="__________________SP053" localSheetId="5">'[39]MRoad data'!#REF!</definedName>
    <definedName name="__________________SP053">'[39]MRoad data'!#REF!</definedName>
    <definedName name="__________________SP054" localSheetId="9">'[38]MRoad data'!#REF!</definedName>
    <definedName name="__________________SP054" localSheetId="11">'[38]MRoad data'!#REF!</definedName>
    <definedName name="__________________SP054" localSheetId="5">'[39]MRoad data'!#REF!</definedName>
    <definedName name="__________________SP054">'[39]MRoad data'!#REF!</definedName>
    <definedName name="__________________SP055" localSheetId="9">'[38]MRoad data'!#REF!</definedName>
    <definedName name="__________________SP055" localSheetId="11">'[38]MRoad data'!#REF!</definedName>
    <definedName name="__________________SP055" localSheetId="5">'[39]MRoad data'!#REF!</definedName>
    <definedName name="__________________SP055">'[39]MRoad data'!#REF!</definedName>
    <definedName name="__________________SP056" localSheetId="9">'[38]MRoad data'!#REF!</definedName>
    <definedName name="__________________SP056" localSheetId="11">'[38]MRoad data'!#REF!</definedName>
    <definedName name="__________________SP056" localSheetId="5">'[39]MRoad data'!#REF!</definedName>
    <definedName name="__________________SP056">'[39]MRoad data'!#REF!</definedName>
    <definedName name="__________________SP057" localSheetId="9">'[38]MRoad data'!#REF!</definedName>
    <definedName name="__________________SP057" localSheetId="11">'[38]MRoad data'!#REF!</definedName>
    <definedName name="__________________SP057" localSheetId="5">'[39]MRoad data'!#REF!</definedName>
    <definedName name="__________________SP057">'[39]MRoad data'!#REF!</definedName>
    <definedName name="__________________SP058" localSheetId="9">'[38]MRoad data'!#REF!</definedName>
    <definedName name="__________________SP058" localSheetId="11">'[38]MRoad data'!#REF!</definedName>
    <definedName name="__________________SP058" localSheetId="5">'[39]MRoad data'!#REF!</definedName>
    <definedName name="__________________SP058">'[39]MRoad data'!#REF!</definedName>
    <definedName name="__________________SP059" localSheetId="9">'[38]MRoad data'!#REF!</definedName>
    <definedName name="__________________SP059" localSheetId="11">'[38]MRoad data'!#REF!</definedName>
    <definedName name="__________________SP059" localSheetId="5">'[39]MRoad data'!#REF!</definedName>
    <definedName name="__________________SP059">'[39]MRoad data'!#REF!</definedName>
    <definedName name="__________________SP060" localSheetId="9">'[38]MRoad data'!#REF!</definedName>
    <definedName name="__________________SP060" localSheetId="11">'[38]MRoad data'!#REF!</definedName>
    <definedName name="__________________SP060" localSheetId="5">'[39]MRoad data'!#REF!</definedName>
    <definedName name="__________________SP060">'[39]MRoad data'!#REF!</definedName>
    <definedName name="__________________SP061" localSheetId="9">'[38]MRoad data'!#REF!</definedName>
    <definedName name="__________________SP061" localSheetId="11">'[38]MRoad data'!#REF!</definedName>
    <definedName name="__________________SP061" localSheetId="5">'[39]MRoad data'!#REF!</definedName>
    <definedName name="__________________SP061">'[39]MRoad data'!#REF!</definedName>
    <definedName name="__________________SP062" localSheetId="9">'[38]MRoad data'!#REF!</definedName>
    <definedName name="__________________SP062" localSheetId="11">'[38]MRoad data'!#REF!</definedName>
    <definedName name="__________________SP062" localSheetId="5">'[39]MRoad data'!#REF!</definedName>
    <definedName name="__________________SP062">'[39]MRoad data'!#REF!</definedName>
    <definedName name="__________________SP063">#N/A</definedName>
    <definedName name="__________________SP064" localSheetId="9">'[38]MRoad data'!#REF!</definedName>
    <definedName name="__________________SP064" localSheetId="11">'[38]MRoad data'!#REF!</definedName>
    <definedName name="__________________SP064" localSheetId="5">'[39]MRoad data'!#REF!</definedName>
    <definedName name="__________________SP064">'[39]MRoad data'!#REF!</definedName>
    <definedName name="__________________SP065">#N/A</definedName>
    <definedName name="__________________SP066" localSheetId="9">'[38]MRoad data'!#REF!</definedName>
    <definedName name="__________________SP066" localSheetId="11">'[38]MRoad data'!#REF!</definedName>
    <definedName name="__________________SP066" localSheetId="5">'[39]MRoad data'!#REF!</definedName>
    <definedName name="__________________SP066">'[39]MRoad data'!#REF!</definedName>
    <definedName name="__________________SP067" localSheetId="9">'[38]MRoad data'!#REF!</definedName>
    <definedName name="__________________SP067" localSheetId="11">'[38]MRoad data'!#REF!</definedName>
    <definedName name="__________________SP067" localSheetId="5">'[39]MRoad data'!#REF!</definedName>
    <definedName name="__________________SP067">'[39]MRoad data'!#REF!</definedName>
    <definedName name="__________________SP068" localSheetId="9">'[38]MRoad data'!#REF!</definedName>
    <definedName name="__________________SP068" localSheetId="11">'[38]MRoad data'!#REF!</definedName>
    <definedName name="__________________SP068" localSheetId="5">'[39]MRoad data'!#REF!</definedName>
    <definedName name="__________________SP068">'[39]MRoad data'!#REF!</definedName>
    <definedName name="__________________SP069" localSheetId="9">'[38]MRoad data'!#REF!</definedName>
    <definedName name="__________________SP069" localSheetId="11">'[38]MRoad data'!#REF!</definedName>
    <definedName name="__________________SP069" localSheetId="5">'[39]MRoad data'!#REF!</definedName>
    <definedName name="__________________SP069">'[39]MRoad data'!#REF!</definedName>
    <definedName name="__________________SP070" localSheetId="9">'[38]MRoad data'!#REF!</definedName>
    <definedName name="__________________SP070" localSheetId="11">'[38]MRoad data'!#REF!</definedName>
    <definedName name="__________________SP070" localSheetId="5">'[39]MRoad data'!#REF!</definedName>
    <definedName name="__________________SP070">'[39]MRoad data'!#REF!</definedName>
    <definedName name="__________________sp071" localSheetId="9">'[38]MRoad data'!#REF!</definedName>
    <definedName name="__________________sp071" localSheetId="11">'[38]MRoad data'!#REF!</definedName>
    <definedName name="__________________sp071" localSheetId="5">'[39]MRoad data'!#REF!</definedName>
    <definedName name="__________________sp071">'[39]MRoad data'!#REF!</definedName>
    <definedName name="__________________SP072" localSheetId="9">'[38]MRoad data'!#REF!</definedName>
    <definedName name="__________________SP072" localSheetId="11">'[38]MRoad data'!#REF!</definedName>
    <definedName name="__________________SP072" localSheetId="5">'[39]MRoad data'!#REF!</definedName>
    <definedName name="__________________SP072">'[39]MRoad data'!#REF!</definedName>
    <definedName name="__________________SP073" localSheetId="9">'[38]MRoad data'!#REF!</definedName>
    <definedName name="__________________SP073" localSheetId="11">'[38]MRoad data'!#REF!</definedName>
    <definedName name="__________________SP073" localSheetId="5">'[39]MRoad data'!#REF!</definedName>
    <definedName name="__________________SP073">'[39]MRoad data'!#REF!</definedName>
    <definedName name="__________________SP074" localSheetId="9">'[38]MRoad data'!#REF!</definedName>
    <definedName name="__________________SP074" localSheetId="11">'[38]MRoad data'!#REF!</definedName>
    <definedName name="__________________SP074" localSheetId="5">'[39]MRoad data'!#REF!</definedName>
    <definedName name="__________________SP074">'[39]MRoad data'!#REF!</definedName>
    <definedName name="__________________SP075" localSheetId="9">'[38]MRoad data'!#REF!</definedName>
    <definedName name="__________________SP075" localSheetId="11">'[38]MRoad data'!#REF!</definedName>
    <definedName name="__________________SP075" localSheetId="5">'[39]MRoad data'!#REF!</definedName>
    <definedName name="__________________SP075">'[39]MRoad data'!#REF!</definedName>
    <definedName name="__________________SP076" localSheetId="9">'[38]MRoad data'!#REF!</definedName>
    <definedName name="__________________SP076" localSheetId="11">'[38]MRoad data'!#REF!</definedName>
    <definedName name="__________________SP076" localSheetId="5">'[39]MRoad data'!#REF!</definedName>
    <definedName name="__________________SP076">'[39]MRoad data'!#REF!</definedName>
    <definedName name="__________________SP077" localSheetId="9">'[38]MRoad data'!#REF!</definedName>
    <definedName name="__________________SP077" localSheetId="11">'[38]MRoad data'!#REF!</definedName>
    <definedName name="__________________SP077" localSheetId="5">'[39]MRoad data'!#REF!</definedName>
    <definedName name="__________________SP077">'[39]MRoad data'!#REF!</definedName>
    <definedName name="__________________sp078" localSheetId="9">'[38]MRoad data'!#REF!</definedName>
    <definedName name="__________________sp078" localSheetId="11">'[38]MRoad data'!#REF!</definedName>
    <definedName name="__________________sp078" localSheetId="5">'[39]MRoad data'!#REF!</definedName>
    <definedName name="__________________sp078">'[39]MRoad data'!#REF!</definedName>
    <definedName name="__________________SP10">[58]Sheet1!$C$18</definedName>
    <definedName name="__________________SP16">[58]Sheet1!$C$24</definedName>
    <definedName name="__________________SP7">[58]Sheet1!$C$15</definedName>
    <definedName name="__________________SPO79" localSheetId="9">'[38]MRoad data'!#REF!</definedName>
    <definedName name="__________________SPO79" localSheetId="11">'[38]MRoad data'!#REF!</definedName>
    <definedName name="__________________SPO79" localSheetId="5">'[39]MRoad data'!#REF!</definedName>
    <definedName name="__________________SPO79">'[39]MRoad data'!#REF!</definedName>
    <definedName name="__________________SS10" localSheetId="9">[67]MRATES!$J$8</definedName>
    <definedName name="__________________SS10" localSheetId="2">[68]MRATES!$J$8</definedName>
    <definedName name="__________________SS10" localSheetId="4">[68]MRATES!$J$8</definedName>
    <definedName name="__________________SS10" localSheetId="11">[67]MRATES!$J$8</definedName>
    <definedName name="__________________SS10" localSheetId="5">[39]MRATES!$J$8</definedName>
    <definedName name="__________________SS10" localSheetId="3">[68]MRATES!$J$8</definedName>
    <definedName name="__________________SS10">[69]MRATES!$J$8</definedName>
    <definedName name="__________________SS12" localSheetId="9">[67]MRATES!$J$9</definedName>
    <definedName name="__________________SS12" localSheetId="2">[68]MRATES!$J$9</definedName>
    <definedName name="__________________SS12" localSheetId="4">[68]MRATES!$J$9</definedName>
    <definedName name="__________________SS12" localSheetId="11">[67]MRATES!$J$9</definedName>
    <definedName name="__________________SS12" localSheetId="5">[39]MRATES!$J$9</definedName>
    <definedName name="__________________SS12" localSheetId="3">[68]MRATES!$J$9</definedName>
    <definedName name="__________________SS12">[69]MRATES!$J$9</definedName>
    <definedName name="__________________SS150" localSheetId="9">[67]MRATES!$G$14</definedName>
    <definedName name="__________________SS150" localSheetId="11">[67]MRATES!$G$14</definedName>
    <definedName name="__________________SS150" localSheetId="5">[39]MRATES!$G$14</definedName>
    <definedName name="__________________SS150">[69]MRATES!$G$14</definedName>
    <definedName name="__________________SS20" localSheetId="9">[67]MRATES!$J$10</definedName>
    <definedName name="__________________SS20" localSheetId="2">[68]MRATES!$J$10</definedName>
    <definedName name="__________________SS20" localSheetId="4">[68]MRATES!$J$10</definedName>
    <definedName name="__________________SS20" localSheetId="11">[67]MRATES!$J$10</definedName>
    <definedName name="__________________SS20" localSheetId="5">[39]MRATES!$J$10</definedName>
    <definedName name="__________________SS20" localSheetId="3">[68]MRATES!$J$10</definedName>
    <definedName name="__________________SS20">[69]MRATES!$J$10</definedName>
    <definedName name="__________________SS225" localSheetId="5">[39]MRATES!$G$15</definedName>
    <definedName name="__________________SS225">[68]MRATES!$G$15</definedName>
    <definedName name="__________________SS25" localSheetId="9">[67]MRATES!$J$11</definedName>
    <definedName name="__________________SS25" localSheetId="2">[68]MRATES!$J$11</definedName>
    <definedName name="__________________SS25" localSheetId="4">[68]MRATES!$J$11</definedName>
    <definedName name="__________________SS25" localSheetId="11">[67]MRATES!$J$11</definedName>
    <definedName name="__________________SS25" localSheetId="5">[39]MRATES!$J$11</definedName>
    <definedName name="__________________SS25" localSheetId="3">[68]MRATES!$J$11</definedName>
    <definedName name="__________________SS25">[69]MRATES!$J$11</definedName>
    <definedName name="__________________SS300" localSheetId="9">[67]MRATES!$G$16</definedName>
    <definedName name="__________________SS300" localSheetId="11">[67]MRATES!$G$16</definedName>
    <definedName name="__________________SS300" localSheetId="5">[39]MRATES!$G$16</definedName>
    <definedName name="__________________SS300">[69]MRATES!$G$16</definedName>
    <definedName name="__________________SS40" localSheetId="9">[67]MRATES!$J$12</definedName>
    <definedName name="__________________SS40" localSheetId="2">[68]MRATES!$J$12</definedName>
    <definedName name="__________________SS40" localSheetId="4">[68]MRATES!$J$12</definedName>
    <definedName name="__________________SS40" localSheetId="11">[67]MRATES!$J$12</definedName>
    <definedName name="__________________SS40" localSheetId="5">[39]MRATES!$J$12</definedName>
    <definedName name="__________________SS40" localSheetId="3">[68]MRATES!$J$12</definedName>
    <definedName name="__________________SS40">[69]MRATES!$J$12</definedName>
    <definedName name="__________________SS6" localSheetId="9">[67]MRATES!$J$7</definedName>
    <definedName name="__________________SS6" localSheetId="2">[68]MRATES!$J$7</definedName>
    <definedName name="__________________SS6" localSheetId="4">[68]MRATES!$J$7</definedName>
    <definedName name="__________________SS6" localSheetId="11">[67]MRATES!$J$7</definedName>
    <definedName name="__________________SS6" localSheetId="5">[39]MRATES!$J$7</definedName>
    <definedName name="__________________SS6" localSheetId="3">[68]MRATES!$J$7</definedName>
    <definedName name="__________________SS6">[69]MRATES!$J$7</definedName>
    <definedName name="__________________var1" localSheetId="4">#REF!</definedName>
    <definedName name="__________________var1">#REF!</definedName>
    <definedName name="__________________var4" localSheetId="4">#REF!</definedName>
    <definedName name="__________________var4">#REF!</definedName>
    <definedName name="__________________vat1">#REF!</definedName>
    <definedName name="_________________bla1">[21]leads!$H$7</definedName>
    <definedName name="_________________BSG100">#REF!</definedName>
    <definedName name="_________________BSG150">#REF!</definedName>
    <definedName name="_________________BSG5">#REF!</definedName>
    <definedName name="_________________BSG75">#REF!</definedName>
    <definedName name="_________________BTC1">#REF!</definedName>
    <definedName name="_________________BTC10">#REF!</definedName>
    <definedName name="_________________BTC11">#REF!</definedName>
    <definedName name="_________________BTC12">#REF!</definedName>
    <definedName name="_________________BTC13">#REF!</definedName>
    <definedName name="_________________BTC14">#REF!</definedName>
    <definedName name="_________________BTC15">#REF!</definedName>
    <definedName name="_________________BTC16">#REF!</definedName>
    <definedName name="_________________BTC17">#REF!</definedName>
    <definedName name="_________________BTC18">#REF!</definedName>
    <definedName name="_________________BTC19">#REF!</definedName>
    <definedName name="_________________BTC2">#REF!</definedName>
    <definedName name="_________________BTC20">#REF!</definedName>
    <definedName name="_________________BTC21">#REF!</definedName>
    <definedName name="_________________BTC22">#REF!</definedName>
    <definedName name="_________________BTC23">#REF!</definedName>
    <definedName name="_________________BTC24">#REF!</definedName>
    <definedName name="_________________BTC3">#REF!</definedName>
    <definedName name="_________________BTC4">#REF!</definedName>
    <definedName name="_________________BTC5">#REF!</definedName>
    <definedName name="_________________BTC6">#REF!</definedName>
    <definedName name="_________________BTC7">#REF!</definedName>
    <definedName name="_________________BTC8">#REF!</definedName>
    <definedName name="_________________BTC9">#REF!</definedName>
    <definedName name="_________________BTR1">#REF!</definedName>
    <definedName name="_________________BTR10">#REF!</definedName>
    <definedName name="_________________BTR11">#REF!</definedName>
    <definedName name="_________________BTR12">#REF!</definedName>
    <definedName name="_________________BTR13">#REF!</definedName>
    <definedName name="_________________BTR14">#REF!</definedName>
    <definedName name="_________________BTR15">#REF!</definedName>
    <definedName name="_________________BTR16">#REF!</definedName>
    <definedName name="_________________BTR17">#REF!</definedName>
    <definedName name="_________________BTR18">#REF!</definedName>
    <definedName name="_________________BTR19">#REF!</definedName>
    <definedName name="_________________BTR2">#REF!</definedName>
    <definedName name="_________________BTR20">#REF!</definedName>
    <definedName name="_________________BTR21">#REF!</definedName>
    <definedName name="_________________BTR22">#REF!</definedName>
    <definedName name="_________________BTR23">#REF!</definedName>
    <definedName name="_________________BTR24">#REF!</definedName>
    <definedName name="_________________BTR3">#REF!</definedName>
    <definedName name="_________________BTR4">#REF!</definedName>
    <definedName name="_________________BTR5">#REF!</definedName>
    <definedName name="_________________BTR6">#REF!</definedName>
    <definedName name="_________________BTR7">#REF!</definedName>
    <definedName name="_________________BTR8">#REF!</definedName>
    <definedName name="_________________BTR9">#REF!</definedName>
    <definedName name="_________________BTS1">#REF!</definedName>
    <definedName name="_________________BTS10">#REF!</definedName>
    <definedName name="_________________BTS11">#REF!</definedName>
    <definedName name="_________________BTS12">#REF!</definedName>
    <definedName name="_________________BTS13">#REF!</definedName>
    <definedName name="_________________BTS14">#REF!</definedName>
    <definedName name="_________________BTS15">#REF!</definedName>
    <definedName name="_________________BTS16">#REF!</definedName>
    <definedName name="_________________BTS17">#REF!</definedName>
    <definedName name="_________________BTS18">#REF!</definedName>
    <definedName name="_________________BTS19">#REF!</definedName>
    <definedName name="_________________BTS2">#REF!</definedName>
    <definedName name="_________________BTS20">#REF!</definedName>
    <definedName name="_________________BTS21">#REF!</definedName>
    <definedName name="_________________BTS22">#REF!</definedName>
    <definedName name="_________________BTS23">#REF!</definedName>
    <definedName name="_________________BTS24">#REF!</definedName>
    <definedName name="_________________BTS3">#REF!</definedName>
    <definedName name="_________________BTS4">#REF!</definedName>
    <definedName name="_________________BTS5">#REF!</definedName>
    <definedName name="_________________BTS6">#REF!</definedName>
    <definedName name="_________________BTS7">#REF!</definedName>
    <definedName name="_________________BTS8">#REF!</definedName>
    <definedName name="_________________BTS9">#REF!</definedName>
    <definedName name="_________________can430">40.73</definedName>
    <definedName name="_________________can435">43.3</definedName>
    <definedName name="_________________CCW1">[66]Data!$H$67</definedName>
    <definedName name="_________________CCW2">[66]Data!$H$97</definedName>
    <definedName name="_________________cur1">#REF!</definedName>
    <definedName name="_________________d3">#N/A</definedName>
    <definedName name="_________________GBS11">#REF!</definedName>
    <definedName name="_________________GBS110">#REF!</definedName>
    <definedName name="_________________GBS111">#REF!</definedName>
    <definedName name="_________________GBS112">#REF!</definedName>
    <definedName name="_________________GBS113">#REF!</definedName>
    <definedName name="_________________GBS114">#REF!</definedName>
    <definedName name="_________________GBS115">#REF!</definedName>
    <definedName name="_________________GBS116">#REF!</definedName>
    <definedName name="_________________GBS117">#REF!</definedName>
    <definedName name="_________________GBS118">#REF!</definedName>
    <definedName name="_________________GBS119">#REF!</definedName>
    <definedName name="_________________GBS12">#REF!</definedName>
    <definedName name="_________________GBS120">#REF!</definedName>
    <definedName name="_________________GBS121">#REF!</definedName>
    <definedName name="_________________GBS122">#REF!</definedName>
    <definedName name="_________________GBS123">#REF!</definedName>
    <definedName name="_________________GBS124">#REF!</definedName>
    <definedName name="_________________GBS13">#REF!</definedName>
    <definedName name="_________________GBS14">#REF!</definedName>
    <definedName name="_________________GBS15">#REF!</definedName>
    <definedName name="_________________GBS16">#REF!</definedName>
    <definedName name="_________________GBS17">#REF!</definedName>
    <definedName name="_________________GBS18">#REF!</definedName>
    <definedName name="_________________GBS19">#REF!</definedName>
    <definedName name="_________________GBS21">#REF!</definedName>
    <definedName name="_________________GBS210">#REF!</definedName>
    <definedName name="_________________GBS211">#REF!</definedName>
    <definedName name="_________________GBS212">#REF!</definedName>
    <definedName name="_________________GBS213">#REF!</definedName>
    <definedName name="_________________GBS214">#REF!</definedName>
    <definedName name="_________________GBS215">#REF!</definedName>
    <definedName name="_________________GBS216">#REF!</definedName>
    <definedName name="_________________GBS217">#REF!</definedName>
    <definedName name="_________________GBS218">#REF!</definedName>
    <definedName name="_________________GBS219">#REF!</definedName>
    <definedName name="_________________GBS22">#REF!</definedName>
    <definedName name="_________________GBS220">#REF!</definedName>
    <definedName name="_________________GBS221">#REF!</definedName>
    <definedName name="_________________GBS222">#REF!</definedName>
    <definedName name="_________________GBS223">#REF!</definedName>
    <definedName name="_________________GBS224">#REF!</definedName>
    <definedName name="_________________GBS23">#REF!</definedName>
    <definedName name="_________________GBS24">#REF!</definedName>
    <definedName name="_________________GBS25">#REF!</definedName>
    <definedName name="_________________GBS26">#REF!</definedName>
    <definedName name="_________________GBS27">#REF!</definedName>
    <definedName name="_________________GBS28">#REF!</definedName>
    <definedName name="_________________GBS29">#REF!</definedName>
    <definedName name="_________________imp1">#REF!</definedName>
    <definedName name="_________________IRC12" localSheetId="5">[71]MRATES!$M$9</definedName>
    <definedName name="_________________IRC12">[72]MRATES!$M$9</definedName>
    <definedName name="_________________IRC19" localSheetId="5">[71]MRATES!$M$10</definedName>
    <definedName name="_________________IRC19">[72]MRATES!$M$10</definedName>
    <definedName name="_________________IRC25" localSheetId="5">[71]MRATES!$M$11</definedName>
    <definedName name="_________________IRC25">[72]MRATES!$M$11</definedName>
    <definedName name="_________________IRC40" localSheetId="5">[71]MRATES!$M$12</definedName>
    <definedName name="_________________IRC40">[72]MRATES!$M$12</definedName>
    <definedName name="_________________IRC5" localSheetId="5">[71]MRATES!$M$7</definedName>
    <definedName name="_________________IRC5">[72]MRATES!$M$7</definedName>
    <definedName name="_________________IRC50" localSheetId="9">[73]MRATES!$M$13</definedName>
    <definedName name="_________________IRC50" localSheetId="11">[73]MRATES!$M$13</definedName>
    <definedName name="_________________IRC50" localSheetId="5">[71]MRATES!$M$13</definedName>
    <definedName name="_________________IRC50">[71]MRATES!$M$13</definedName>
    <definedName name="_________________IRC60" localSheetId="9">[73]MRATES!$M$14</definedName>
    <definedName name="_________________IRC60" localSheetId="11">[73]MRATES!$M$14</definedName>
    <definedName name="_________________IRC60" localSheetId="5">[71]MRATES!$M$14</definedName>
    <definedName name="_________________IRC60">[71]MRATES!$M$14</definedName>
    <definedName name="_________________IRC9" localSheetId="5">[71]MRATES!$M$8</definedName>
    <definedName name="_________________IRC9">[72]MRATES!$M$8</definedName>
    <definedName name="_________________knr2">#N/A</definedName>
    <definedName name="_________________l1">#REF!</definedName>
    <definedName name="_________________l12" localSheetId="4">#REF!</definedName>
    <definedName name="_________________l12">#REF!</definedName>
    <definedName name="_________________l2">#REF!</definedName>
    <definedName name="_________________l3" localSheetId="4">#REF!</definedName>
    <definedName name="_________________l3">#REF!</definedName>
    <definedName name="_________________l4">[22]Sheet1!$W$2:$Y$103</definedName>
    <definedName name="_________________l5" localSheetId="4">#REF!</definedName>
    <definedName name="_________________l5">#REF!</definedName>
    <definedName name="_________________l6">#REF!</definedName>
    <definedName name="_________________l7">[23]r!$F$4</definedName>
    <definedName name="_________________l8">#REF!</definedName>
    <definedName name="_________________l9">#REF!</definedName>
    <definedName name="_________________LJ6">[66]Data!$H$245</definedName>
    <definedName name="_________________lj600">#REF!</definedName>
    <definedName name="_________________lj900">#REF!</definedName>
    <definedName name="_________________LL3">#REF!</definedName>
    <definedName name="_________________LSO24">#REF!</definedName>
    <definedName name="_________________MA1">#REF!</definedName>
    <definedName name="_________________ma2">#REF!</definedName>
    <definedName name="_________________Met22">#REF!</definedName>
    <definedName name="_________________Met45">#REF!</definedName>
    <definedName name="_________________MEt55">#REF!</definedName>
    <definedName name="_________________Met63">#REF!</definedName>
    <definedName name="_________________ML21">#REF!</definedName>
    <definedName name="_________________ML210">#REF!</definedName>
    <definedName name="_________________ML211">#REF!</definedName>
    <definedName name="_________________ML212">#REF!</definedName>
    <definedName name="_________________ML213">#REF!</definedName>
    <definedName name="_________________ML214">#REF!</definedName>
    <definedName name="_________________ML215">#REF!</definedName>
    <definedName name="_________________ML216">#REF!</definedName>
    <definedName name="_________________ML217">#REF!</definedName>
    <definedName name="_________________ML218">#REF!</definedName>
    <definedName name="_________________ML219">#REF!</definedName>
    <definedName name="_________________ML22">#REF!</definedName>
    <definedName name="_________________ML220">#REF!</definedName>
    <definedName name="_________________ML221">#REF!</definedName>
    <definedName name="_________________ML222">#REF!</definedName>
    <definedName name="_________________ML223">#REF!</definedName>
    <definedName name="_________________ML224">#REF!</definedName>
    <definedName name="_________________ML23">#REF!</definedName>
    <definedName name="_________________ML24">#REF!</definedName>
    <definedName name="_________________ML25">#REF!</definedName>
    <definedName name="_________________ML26">#REF!</definedName>
    <definedName name="_________________ML27">#REF!</definedName>
    <definedName name="_________________ML28">#REF!</definedName>
    <definedName name="_________________ML29">#REF!</definedName>
    <definedName name="_________________ML31">#REF!</definedName>
    <definedName name="_________________ML310">#REF!</definedName>
    <definedName name="_________________ML311">#REF!</definedName>
    <definedName name="_________________ML312">#REF!</definedName>
    <definedName name="_________________ML313">#REF!</definedName>
    <definedName name="_________________ML314">#REF!</definedName>
    <definedName name="_________________ML315">#REF!</definedName>
    <definedName name="_________________ML316">#REF!</definedName>
    <definedName name="_________________ML317">#REF!</definedName>
    <definedName name="_________________ML318">#REF!</definedName>
    <definedName name="_________________ML319">#REF!</definedName>
    <definedName name="_________________ML32">#REF!</definedName>
    <definedName name="_________________ML320">#REF!</definedName>
    <definedName name="_________________ML321">#REF!</definedName>
    <definedName name="_________________ML322">#REF!</definedName>
    <definedName name="_________________ML323">#REF!</definedName>
    <definedName name="_________________ML324">#REF!</definedName>
    <definedName name="_________________ML33">#REF!</definedName>
    <definedName name="_________________ML34">#REF!</definedName>
    <definedName name="_________________ML35">#REF!</definedName>
    <definedName name="_________________ML36">#REF!</definedName>
    <definedName name="_________________ML37">#REF!</definedName>
    <definedName name="_________________ML38">#REF!</definedName>
    <definedName name="_________________ML39">#REF!</definedName>
    <definedName name="_________________ML7">#REF!</definedName>
    <definedName name="_________________ML8">#REF!</definedName>
    <definedName name="_________________ML9">#REF!</definedName>
    <definedName name="_________________mm1">#REF!</definedName>
    <definedName name="_________________mm1000">#REF!</definedName>
    <definedName name="_________________mm11">#REF!</definedName>
    <definedName name="_________________mm111">[23]r!$F$4</definedName>
    <definedName name="_________________mm600">#REF!</definedName>
    <definedName name="_________________mm800">#REF!</definedName>
    <definedName name="_________________MS6" localSheetId="9">[67]MRATES!$P$51</definedName>
    <definedName name="_________________MS6" localSheetId="11">[67]MRATES!$P$51</definedName>
    <definedName name="_________________MS6" localSheetId="5">[71]MRATES!$P$50</definedName>
    <definedName name="_________________MS6">[69]MRATES!$P$51</definedName>
    <definedName name="_________________MT1">#REF!</definedName>
    <definedName name="_________________MT10">#REF!</definedName>
    <definedName name="_________________MT100">#REF!</definedName>
    <definedName name="_________________MT101">#REF!</definedName>
    <definedName name="_________________MT102">#REF!</definedName>
    <definedName name="_________________MT103">#REF!</definedName>
    <definedName name="_________________MT104">#REF!</definedName>
    <definedName name="_________________MT105">#REF!</definedName>
    <definedName name="_________________MT106">#REF!</definedName>
    <definedName name="_________________MT107">#REF!</definedName>
    <definedName name="_________________MT108">#REF!</definedName>
    <definedName name="_________________MT109">#REF!</definedName>
    <definedName name="_________________MT11">#REF!</definedName>
    <definedName name="_________________MT110">#REF!</definedName>
    <definedName name="_________________MT111">#REF!</definedName>
    <definedName name="_________________MT112">#REF!</definedName>
    <definedName name="_________________MT113">#REF!</definedName>
    <definedName name="_________________MT114">#REF!</definedName>
    <definedName name="_________________MT115">#REF!</definedName>
    <definedName name="_________________MT116">#REF!</definedName>
    <definedName name="_________________MT117">#REF!</definedName>
    <definedName name="_________________MT118">#REF!</definedName>
    <definedName name="_________________MT119">#REF!</definedName>
    <definedName name="_________________MT12">#REF!</definedName>
    <definedName name="_________________MT120">#REF!</definedName>
    <definedName name="_________________MT121">#REF!</definedName>
    <definedName name="_________________MT122">#REF!</definedName>
    <definedName name="_________________MT123">#REF!</definedName>
    <definedName name="_________________MT124">#REF!</definedName>
    <definedName name="_________________MT125">#REF!</definedName>
    <definedName name="_________________MT126">#REF!</definedName>
    <definedName name="_________________MT127">#REF!</definedName>
    <definedName name="_________________MT128">#REF!</definedName>
    <definedName name="_________________MT129">#REF!</definedName>
    <definedName name="_________________MT13">#REF!</definedName>
    <definedName name="_________________MT130">#REF!</definedName>
    <definedName name="_________________MT131">#REF!</definedName>
    <definedName name="_________________MT132">#REF!</definedName>
    <definedName name="_________________MT133">#REF!</definedName>
    <definedName name="_________________MT134">#REF!</definedName>
    <definedName name="_________________MT135">#REF!</definedName>
    <definedName name="_________________MT136">#REF!</definedName>
    <definedName name="_________________MT137">#REF!</definedName>
    <definedName name="_________________MT138">#REF!</definedName>
    <definedName name="_________________MT139">#REF!</definedName>
    <definedName name="_________________MT14">#REF!</definedName>
    <definedName name="_________________MT140">#REF!</definedName>
    <definedName name="_________________MT141">#REF!</definedName>
    <definedName name="_________________MT142">#REF!</definedName>
    <definedName name="_________________MT143">#REF!</definedName>
    <definedName name="_________________MT144">#REF!</definedName>
    <definedName name="_________________MT145">#REF!</definedName>
    <definedName name="_________________MT146">#REF!</definedName>
    <definedName name="_________________MT147">#REF!</definedName>
    <definedName name="_________________MT148">#REF!</definedName>
    <definedName name="_________________MT149">#REF!</definedName>
    <definedName name="_________________MT15">#REF!</definedName>
    <definedName name="_________________MT150">#REF!</definedName>
    <definedName name="_________________MT16">#REF!</definedName>
    <definedName name="_________________MT17">#REF!</definedName>
    <definedName name="_________________MT18">#REF!</definedName>
    <definedName name="_________________MT19">#REF!</definedName>
    <definedName name="_________________MT2">#REF!</definedName>
    <definedName name="_________________MT20">#REF!</definedName>
    <definedName name="_________________MT21">#REF!</definedName>
    <definedName name="_________________MT22">#REF!</definedName>
    <definedName name="_________________MT23">#REF!</definedName>
    <definedName name="_________________MT24">#REF!</definedName>
    <definedName name="_________________MT25">#REF!</definedName>
    <definedName name="_________________MT26">#REF!</definedName>
    <definedName name="_________________MT27">#REF!</definedName>
    <definedName name="_________________MT28">#REF!</definedName>
    <definedName name="_________________MT29">#REF!</definedName>
    <definedName name="_________________MT3">#REF!</definedName>
    <definedName name="_________________MT30">#REF!</definedName>
    <definedName name="_________________MT31">#REF!</definedName>
    <definedName name="_________________MT32">#REF!</definedName>
    <definedName name="_________________MT33">#REF!</definedName>
    <definedName name="_________________MT34">#REF!</definedName>
    <definedName name="_________________MT35" localSheetId="9">[60]MRATES!$Q$48</definedName>
    <definedName name="_________________MT35" localSheetId="11">[60]MRATES!$Q$48</definedName>
    <definedName name="_________________MT35" localSheetId="5">[61]MRATES!$Q$48</definedName>
    <definedName name="_________________MT35">[61]MRATES!$Q$48</definedName>
    <definedName name="_________________MT36" localSheetId="9">[60]MRATES!$Q$49</definedName>
    <definedName name="_________________MT36" localSheetId="11">[60]MRATES!$Q$49</definedName>
    <definedName name="_________________MT36" localSheetId="5">[61]MRATES!$Q$49</definedName>
    <definedName name="_________________MT36">[61]MRATES!$Q$49</definedName>
    <definedName name="_________________MT37">#REF!</definedName>
    <definedName name="_________________MT38">#REF!</definedName>
    <definedName name="_________________MT39">#REF!</definedName>
    <definedName name="_________________MT4">#REF!</definedName>
    <definedName name="_________________MT40">#REF!</definedName>
    <definedName name="_________________MT41">#REF!</definedName>
    <definedName name="_________________MT42">#REF!</definedName>
    <definedName name="_________________MT43">#REF!</definedName>
    <definedName name="_________________MT44">#REF!</definedName>
    <definedName name="_________________MT45">#REF!</definedName>
    <definedName name="_________________MT46">#REF!</definedName>
    <definedName name="_________________MT47">#REF!</definedName>
    <definedName name="_________________MT48">#REF!</definedName>
    <definedName name="_________________MT49">#REF!</definedName>
    <definedName name="_________________MT5">#REF!</definedName>
    <definedName name="_________________MT50">#REF!</definedName>
    <definedName name="_________________MT500">#REF!</definedName>
    <definedName name="_________________MT51">#REF!</definedName>
    <definedName name="_________________MT52">#REF!</definedName>
    <definedName name="_________________MT53">#REF!</definedName>
    <definedName name="_________________MT54">#REF!</definedName>
    <definedName name="_________________MT55">#REF!</definedName>
    <definedName name="_________________MT56">#REF!</definedName>
    <definedName name="_________________MT57">#REF!</definedName>
    <definedName name="_________________MT58">#REF!</definedName>
    <definedName name="_________________MT59">#REF!</definedName>
    <definedName name="_________________MT6">#REF!</definedName>
    <definedName name="_________________MT60">#REF!</definedName>
    <definedName name="_________________MT61">#REF!</definedName>
    <definedName name="_________________MT62">#REF!</definedName>
    <definedName name="_________________MT63">#REF!</definedName>
    <definedName name="_________________MT64">#REF!</definedName>
    <definedName name="_________________MT65">#REF!</definedName>
    <definedName name="_________________MT66">#REF!</definedName>
    <definedName name="_________________MT67">#REF!</definedName>
    <definedName name="_________________MT68">#REF!</definedName>
    <definedName name="_________________MT69">#REF!</definedName>
    <definedName name="_________________MT7">#REF!</definedName>
    <definedName name="_________________MT70">#REF!</definedName>
    <definedName name="_________________MT71">#REF!</definedName>
    <definedName name="_________________MT72">#REF!</definedName>
    <definedName name="_________________MT73">#REF!</definedName>
    <definedName name="_________________MT74">#REF!</definedName>
    <definedName name="_________________MT75">#REF!</definedName>
    <definedName name="_________________MT76">#REF!</definedName>
    <definedName name="_________________MT77">#REF!</definedName>
    <definedName name="_________________MT78">#REF!</definedName>
    <definedName name="_________________MT79">#REF!</definedName>
    <definedName name="_________________MT8">#REF!</definedName>
    <definedName name="_________________MT80">#REF!</definedName>
    <definedName name="_________________MT81">#REF!</definedName>
    <definedName name="_________________MT82">#REF!</definedName>
    <definedName name="_________________MT83">#REF!</definedName>
    <definedName name="_________________MT84">#REF!</definedName>
    <definedName name="_________________MT85">#REF!</definedName>
    <definedName name="_________________MT86">#REF!</definedName>
    <definedName name="_________________MT87">#REF!</definedName>
    <definedName name="_________________MT88">#REF!</definedName>
    <definedName name="_________________MT89">#REF!</definedName>
    <definedName name="_________________MT9">#REF!</definedName>
    <definedName name="_________________MT90">#REF!</definedName>
    <definedName name="_________________MT91">#REF!</definedName>
    <definedName name="_________________MT92">#REF!</definedName>
    <definedName name="_________________MT93">#REF!</definedName>
    <definedName name="_________________MT94">#REF!</definedName>
    <definedName name="_________________MT95">#REF!</definedName>
    <definedName name="_________________MT96">#REF!</definedName>
    <definedName name="_________________MT97">#REF!</definedName>
    <definedName name="_________________MT98">#REF!</definedName>
    <definedName name="_________________MT99">#REF!</definedName>
    <definedName name="_________________OH1" localSheetId="9">[67]MRATES!$C$36</definedName>
    <definedName name="_________________OH1" localSheetId="11">[67]MRATES!$C$36</definedName>
    <definedName name="_________________OH1" localSheetId="5">[71]MRATES!$C$35</definedName>
    <definedName name="_________________OH1">[69]MRATES!$C$36</definedName>
    <definedName name="_________________PC1">#REF!</definedName>
    <definedName name="_________________PC10">#REF!</definedName>
    <definedName name="_________________PC11">#REF!</definedName>
    <definedName name="_________________PC12">#REF!</definedName>
    <definedName name="_________________PC13">#REF!</definedName>
    <definedName name="_________________PC14">#REF!</definedName>
    <definedName name="_________________PC15">#REF!</definedName>
    <definedName name="_________________PC16">#REF!</definedName>
    <definedName name="_________________PC17">#REF!</definedName>
    <definedName name="_________________PC18">#REF!</definedName>
    <definedName name="_________________PC19">#REF!</definedName>
    <definedName name="_________________pc2" localSheetId="4">#REF!</definedName>
    <definedName name="_________________pc2">#REF!</definedName>
    <definedName name="_________________PC20">#REF!</definedName>
    <definedName name="_________________PC21">#REF!</definedName>
    <definedName name="_________________PC22">#REF!</definedName>
    <definedName name="_________________PC23">#REF!</definedName>
    <definedName name="_________________PC24">#REF!</definedName>
    <definedName name="_________________PC3">#REF!</definedName>
    <definedName name="_________________PC4">#REF!</definedName>
    <definedName name="_________________PC5">#REF!</definedName>
    <definedName name="_________________PC6">#REF!</definedName>
    <definedName name="_________________pc600">#REF!</definedName>
    <definedName name="_________________PC7">#REF!</definedName>
    <definedName name="_________________PC8">#REF!</definedName>
    <definedName name="_________________PC9">#REF!</definedName>
    <definedName name="_________________pc900">#REF!</definedName>
    <definedName name="_________________pla4">#REF!</definedName>
    <definedName name="_________________PPA14" localSheetId="4">#REF!</definedName>
    <definedName name="_________________PPA14" localSheetId="5">[59]MRATES!#REF!</definedName>
    <definedName name="_________________PPA14">#REF!</definedName>
    <definedName name="_________________PPB154" localSheetId="4">#REF!</definedName>
    <definedName name="_________________PPB154" localSheetId="5">[59]MRATES!#REF!</definedName>
    <definedName name="_________________PPB154">#REF!</definedName>
    <definedName name="_________________PPB155" localSheetId="5">[59]MRATES!#REF!</definedName>
    <definedName name="_________________PPB155">#REF!</definedName>
    <definedName name="_________________PPB16" localSheetId="5">[59]MRATES!#REF!</definedName>
    <definedName name="_________________PPB16">#REF!</definedName>
    <definedName name="_________________PPB17" localSheetId="5">[59]MRATES!#REF!</definedName>
    <definedName name="_________________PPB17">#REF!</definedName>
    <definedName name="_________________PPB18" localSheetId="5">[59]MRATES!#REF!</definedName>
    <definedName name="_________________PPB18">#REF!</definedName>
    <definedName name="_________________PPB19" localSheetId="5">[59]MRATES!#REF!</definedName>
    <definedName name="_________________PPB19">#REF!</definedName>
    <definedName name="_________________PPB2" localSheetId="5">[59]MRATES!#REF!</definedName>
    <definedName name="_________________PPB2">#REF!</definedName>
    <definedName name="_________________PPB20" localSheetId="5">[59]MRATES!#REF!</definedName>
    <definedName name="_________________PPB20">#REF!</definedName>
    <definedName name="_________________PPB21" localSheetId="5">[59]MRATES!#REF!</definedName>
    <definedName name="_________________PPB21">#REF!</definedName>
    <definedName name="_________________PPB22" localSheetId="5">[59]MRATES!#REF!</definedName>
    <definedName name="_________________PPB22">#REF!</definedName>
    <definedName name="_________________PPB23" localSheetId="5">[59]MRATES!#REF!</definedName>
    <definedName name="_________________PPB23">#REF!</definedName>
    <definedName name="_________________PPB24" localSheetId="5">[59]MRATES!#REF!</definedName>
    <definedName name="_________________PPB24">#REF!</definedName>
    <definedName name="_________________PPB25" localSheetId="5">[59]MRATES!#REF!</definedName>
    <definedName name="_________________PPB25">#REF!</definedName>
    <definedName name="_________________PPB26" localSheetId="5">[59]MRATES!#REF!</definedName>
    <definedName name="_________________PPB26">#REF!</definedName>
    <definedName name="_________________PPB27" localSheetId="5">[59]MRATES!#REF!</definedName>
    <definedName name="_________________PPB27">#REF!</definedName>
    <definedName name="_________________PPB28" localSheetId="5">[59]MRATES!#REF!</definedName>
    <definedName name="_________________PPB28">#REF!</definedName>
    <definedName name="_________________PPB29" localSheetId="5">[59]MRATES!#REF!</definedName>
    <definedName name="_________________PPB29">#REF!</definedName>
    <definedName name="_________________PPB3" localSheetId="5">[59]MRATES!#REF!</definedName>
    <definedName name="_________________PPB3">#REF!</definedName>
    <definedName name="_________________PPB30" localSheetId="5">[59]MRATES!#REF!</definedName>
    <definedName name="_________________PPB30">#REF!</definedName>
    <definedName name="_________________PPB31" localSheetId="5">[59]MRATES!#REF!</definedName>
    <definedName name="_________________PPB31">#REF!</definedName>
    <definedName name="_________________PPB32" localSheetId="5">[59]MRATES!#REF!</definedName>
    <definedName name="_________________PPB32">#REF!</definedName>
    <definedName name="_________________PPB33" localSheetId="5">[59]MRATES!#REF!</definedName>
    <definedName name="_________________PPB33">#REF!</definedName>
    <definedName name="_________________PPB34" localSheetId="5">[59]MRATES!#REF!</definedName>
    <definedName name="_________________PPB34">#REF!</definedName>
    <definedName name="_________________PPB35" localSheetId="5">[59]MRATES!#REF!</definedName>
    <definedName name="_________________PPB35">#REF!</definedName>
    <definedName name="_________________PPB36" localSheetId="5">[59]MRATES!#REF!</definedName>
    <definedName name="_________________PPB36">#REF!</definedName>
    <definedName name="_________________PPB37" localSheetId="5">[59]MRATES!#REF!</definedName>
    <definedName name="_________________PPB37">#REF!</definedName>
    <definedName name="_________________PPB38" localSheetId="5">[59]MRATES!#REF!</definedName>
    <definedName name="_________________PPB38">#REF!</definedName>
    <definedName name="_________________PPB39" localSheetId="5">[59]MRATES!#REF!</definedName>
    <definedName name="_________________PPB39">#REF!</definedName>
    <definedName name="_________________PPB4" localSheetId="5">[59]MRATES!#REF!</definedName>
    <definedName name="_________________PPB4">#REF!</definedName>
    <definedName name="_________________PPB40" localSheetId="5">[59]MRATES!#REF!</definedName>
    <definedName name="_________________PPB40">#REF!</definedName>
    <definedName name="_________________PPB41" localSheetId="5">[59]MRATES!#REF!</definedName>
    <definedName name="_________________PPB41">#REF!</definedName>
    <definedName name="_________________PPB42" localSheetId="5">[59]MRATES!#REF!</definedName>
    <definedName name="_________________PPB42">#REF!</definedName>
    <definedName name="_________________PPB43" localSheetId="5">[59]MRATES!#REF!</definedName>
    <definedName name="_________________PPB43">#REF!</definedName>
    <definedName name="_________________PPB44" localSheetId="5">[59]MRATES!#REF!</definedName>
    <definedName name="_________________PPB44">#REF!</definedName>
    <definedName name="_________________PPB45" localSheetId="5">[59]MRATES!#REF!</definedName>
    <definedName name="_________________PPB45">#REF!</definedName>
    <definedName name="_________________PPB46" localSheetId="5">[59]MRATES!#REF!</definedName>
    <definedName name="_________________PPB46">#REF!</definedName>
    <definedName name="_________________PPB47" localSheetId="5">[59]MRATES!#REF!</definedName>
    <definedName name="_________________PPB47">#REF!</definedName>
    <definedName name="_________________PPB48" localSheetId="5">[59]MRATES!#REF!</definedName>
    <definedName name="_________________PPB48">#REF!</definedName>
    <definedName name="_________________PPB49" localSheetId="5">[59]MRATES!#REF!</definedName>
    <definedName name="_________________PPB49">#REF!</definedName>
    <definedName name="_________________PPB5" localSheetId="5">[59]MRATES!#REF!</definedName>
    <definedName name="_________________PPB5">#REF!</definedName>
    <definedName name="_________________PPB50" localSheetId="5">[59]MRATES!#REF!</definedName>
    <definedName name="_________________PPB50">#REF!</definedName>
    <definedName name="_________________PPB51" localSheetId="5">[59]MRATES!#REF!</definedName>
    <definedName name="_________________PPB51">#REF!</definedName>
    <definedName name="_________________PPB52" localSheetId="5">[59]MRATES!#REF!</definedName>
    <definedName name="_________________PPB52">#REF!</definedName>
    <definedName name="_________________PPB53" localSheetId="5">[59]MRATES!#REF!</definedName>
    <definedName name="_________________PPB53">#REF!</definedName>
    <definedName name="_________________PPB54" localSheetId="5">[59]MRATES!#REF!</definedName>
    <definedName name="_________________PPB54">#REF!</definedName>
    <definedName name="_________________PPB55" localSheetId="5">[59]MRATES!#REF!</definedName>
    <definedName name="_________________PPB55">#REF!</definedName>
    <definedName name="_________________PPB56" localSheetId="5">[59]MRATES!#REF!</definedName>
    <definedName name="_________________PPB56">#REF!</definedName>
    <definedName name="_________________PPB57" localSheetId="5">[59]MRATES!#REF!</definedName>
    <definedName name="_________________PPB57">#REF!</definedName>
    <definedName name="_________________PPB58" localSheetId="5">[59]MRATES!#REF!</definedName>
    <definedName name="_________________PPB58">#REF!</definedName>
    <definedName name="_________________PPB59" localSheetId="5">[59]MRATES!#REF!</definedName>
    <definedName name="_________________PPB59">#REF!</definedName>
    <definedName name="_________________PPB6" localSheetId="5">[59]MRATES!#REF!</definedName>
    <definedName name="_________________PPB6">#REF!</definedName>
    <definedName name="_________________PPB60" localSheetId="5">[59]MRATES!#REF!</definedName>
    <definedName name="_________________PPB60">#REF!</definedName>
    <definedName name="_________________PPB61" localSheetId="5">[59]MRATES!#REF!</definedName>
    <definedName name="_________________PPB61">#REF!</definedName>
    <definedName name="_________________PPB62" localSheetId="5">[59]MRATES!#REF!</definedName>
    <definedName name="_________________PPB62">#REF!</definedName>
    <definedName name="_________________PPB63" localSheetId="5">[59]MRATES!#REF!</definedName>
    <definedName name="_________________PPB63">#REF!</definedName>
    <definedName name="_________________PPB64" localSheetId="5">[59]MRATES!#REF!</definedName>
    <definedName name="_________________PPB64">#REF!</definedName>
    <definedName name="_________________PPB65" localSheetId="5">[59]MRATES!#REF!</definedName>
    <definedName name="_________________PPB65">#REF!</definedName>
    <definedName name="_________________PPB66" localSheetId="5">[59]MRATES!#REF!</definedName>
    <definedName name="_________________PPB66">#REF!</definedName>
    <definedName name="_________________PPB67" localSheetId="5">[59]MRATES!#REF!</definedName>
    <definedName name="_________________PPB67">#REF!</definedName>
    <definedName name="_________________PPB68" localSheetId="5">[59]MRATES!#REF!</definedName>
    <definedName name="_________________PPB68">#REF!</definedName>
    <definedName name="_________________PPB69" localSheetId="5">[59]MRATES!#REF!</definedName>
    <definedName name="_________________PPB69">#REF!</definedName>
    <definedName name="_________________PPB7" localSheetId="5">[59]MRATES!#REF!</definedName>
    <definedName name="_________________PPB7">#REF!</definedName>
    <definedName name="_________________PPB70" localSheetId="5">[59]MRATES!#REF!</definedName>
    <definedName name="_________________PPB70">#REF!</definedName>
    <definedName name="_________________PPB71" localSheetId="5">[59]MRATES!#REF!</definedName>
    <definedName name="_________________PPB71">#REF!</definedName>
    <definedName name="_________________PPB72" localSheetId="5">[59]MRATES!#REF!</definedName>
    <definedName name="_________________PPB72">#REF!</definedName>
    <definedName name="_________________PPB73" localSheetId="5">[59]MRATES!#REF!</definedName>
    <definedName name="_________________PPB73">#REF!</definedName>
    <definedName name="_________________PPB74" localSheetId="5">[59]MRATES!#REF!</definedName>
    <definedName name="_________________PPB74">#REF!</definedName>
    <definedName name="_________________PPB75" localSheetId="5">[59]MRATES!#REF!</definedName>
    <definedName name="_________________PPB75">#REF!</definedName>
    <definedName name="_________________PPB76" localSheetId="5">[59]MRATES!#REF!</definedName>
    <definedName name="_________________PPB76">#REF!</definedName>
    <definedName name="_________________PPB77" localSheetId="5">[59]MRATES!#REF!</definedName>
    <definedName name="_________________PPB77">#REF!</definedName>
    <definedName name="_________________PPB78" localSheetId="5">[59]MRATES!#REF!</definedName>
    <definedName name="_________________PPB78">#REF!</definedName>
    <definedName name="_________________PPB79" localSheetId="5">[59]MRATES!#REF!</definedName>
    <definedName name="_________________PPB79">#REF!</definedName>
    <definedName name="_________________PPB8" localSheetId="5">[59]MRATES!#REF!</definedName>
    <definedName name="_________________PPB8">#REF!</definedName>
    <definedName name="_________________PPB80" localSheetId="5">[59]MRATES!#REF!</definedName>
    <definedName name="_________________PPB80">#REF!</definedName>
    <definedName name="_________________PPB81" localSheetId="5">[59]MRATES!#REF!</definedName>
    <definedName name="_________________PPB81">#REF!</definedName>
    <definedName name="_________________PPB82" localSheetId="5">[59]MRATES!#REF!</definedName>
    <definedName name="_________________PPB82">#REF!</definedName>
    <definedName name="_________________PPB83" localSheetId="5">[59]MRATES!#REF!</definedName>
    <definedName name="_________________PPB83">#REF!</definedName>
    <definedName name="_________________PPB84" localSheetId="5">[59]MRATES!#REF!</definedName>
    <definedName name="_________________PPB84">#REF!</definedName>
    <definedName name="_________________PPB85" localSheetId="5">[59]MRATES!#REF!</definedName>
    <definedName name="_________________PPB85">#REF!</definedName>
    <definedName name="_________________PPB86" localSheetId="5">[59]MRATES!#REF!</definedName>
    <definedName name="_________________PPB86">#REF!</definedName>
    <definedName name="_________________PPB87" localSheetId="5">[59]MRATES!#REF!</definedName>
    <definedName name="_________________PPB87">#REF!</definedName>
    <definedName name="_________________PPB88" localSheetId="5">[59]MRATES!#REF!</definedName>
    <definedName name="_________________PPB88">#REF!</definedName>
    <definedName name="_________________PPB89" localSheetId="5">[59]MRATES!#REF!</definedName>
    <definedName name="_________________PPB89">#REF!</definedName>
    <definedName name="_________________PPB9" localSheetId="5">[59]MRATES!#REF!</definedName>
    <definedName name="_________________PPB9">#REF!</definedName>
    <definedName name="_________________PPB90" localSheetId="5">[59]MRATES!#REF!</definedName>
    <definedName name="_________________PPB90">#REF!</definedName>
    <definedName name="_________________PPB91" localSheetId="5">[59]MRATES!#REF!</definedName>
    <definedName name="_________________PPB91">#REF!</definedName>
    <definedName name="_________________PPB92" localSheetId="5">[59]MRATES!#REF!</definedName>
    <definedName name="_________________PPB92">#REF!</definedName>
    <definedName name="_________________PPB93" localSheetId="5">[59]MRATES!#REF!</definedName>
    <definedName name="_________________PPB93">#REF!</definedName>
    <definedName name="_________________PPB94" localSheetId="5">[59]MRATES!#REF!</definedName>
    <definedName name="_________________PPB94">#REF!</definedName>
    <definedName name="_________________PPB95" localSheetId="5">[59]MRATES!#REF!</definedName>
    <definedName name="_________________PPB95">#REF!</definedName>
    <definedName name="_________________PPB96" localSheetId="5">[59]MRATES!#REF!</definedName>
    <definedName name="_________________PPB96">#REF!</definedName>
    <definedName name="_________________PPB97" localSheetId="5">[59]MRATES!#REF!</definedName>
    <definedName name="_________________PPB97">#REF!</definedName>
    <definedName name="_________________PPB98" localSheetId="5">[59]MRATES!#REF!</definedName>
    <definedName name="_________________PPB98">#REF!</definedName>
    <definedName name="_________________PPB99" localSheetId="5">[59]MRATES!#REF!</definedName>
    <definedName name="_________________PPB99">#REF!</definedName>
    <definedName name="_________________PPC1" localSheetId="5">[59]MRATES!#REF!</definedName>
    <definedName name="_________________PPC1">#REF!</definedName>
    <definedName name="_________________PPC10" localSheetId="5">[59]MRATES!#REF!</definedName>
    <definedName name="_________________PPC10">#REF!</definedName>
    <definedName name="_________________PPC100" localSheetId="5">[59]MRATES!#REF!</definedName>
    <definedName name="_________________PPC100">#REF!</definedName>
    <definedName name="_________________PPC101" localSheetId="5">[59]MRATES!#REF!</definedName>
    <definedName name="_________________PPC101">#REF!</definedName>
    <definedName name="_________________PPC102" localSheetId="5">[59]MRATES!#REF!</definedName>
    <definedName name="_________________PPC102">#REF!</definedName>
    <definedName name="_________________PPC103" localSheetId="5">[59]MRATES!#REF!</definedName>
    <definedName name="_________________PPC103">#REF!</definedName>
    <definedName name="_________________PPC104" localSheetId="5">[59]MRATES!#REF!</definedName>
    <definedName name="_________________PPC104">#REF!</definedName>
    <definedName name="_________________PPC105" localSheetId="5">[59]MRATES!#REF!</definedName>
    <definedName name="_________________PPC105">#REF!</definedName>
    <definedName name="_________________PPC106" localSheetId="5">[59]MRATES!#REF!</definedName>
    <definedName name="_________________PPC106">#REF!</definedName>
    <definedName name="_________________PPC107" localSheetId="5">[59]MRATES!#REF!</definedName>
    <definedName name="_________________PPC107">#REF!</definedName>
    <definedName name="_________________PPC108" localSheetId="5">[59]MRATES!#REF!</definedName>
    <definedName name="_________________PPC108">#REF!</definedName>
    <definedName name="_________________PPC109" localSheetId="5">[59]MRATES!#REF!</definedName>
    <definedName name="_________________PPC109">#REF!</definedName>
    <definedName name="_________________PPC11" localSheetId="5">[59]MRATES!#REF!</definedName>
    <definedName name="_________________PPC11">#REF!</definedName>
    <definedName name="_________________PPC110" localSheetId="5">[59]MRATES!#REF!</definedName>
    <definedName name="_________________PPC110">#REF!</definedName>
    <definedName name="_________________PPC111" localSheetId="5">[59]MRATES!#REF!</definedName>
    <definedName name="_________________PPC111">#REF!</definedName>
    <definedName name="_________________PPC112" localSheetId="5">[59]MRATES!#REF!</definedName>
    <definedName name="_________________PPC112">#REF!</definedName>
    <definedName name="_________________PPC113" localSheetId="5">[59]MRATES!#REF!</definedName>
    <definedName name="_________________PPC113">#REF!</definedName>
    <definedName name="_________________PPC114" localSheetId="5">[59]MRATES!#REF!</definedName>
    <definedName name="_________________PPC114">#REF!</definedName>
    <definedName name="_________________PPC115" localSheetId="5">[59]MRATES!#REF!</definedName>
    <definedName name="_________________PPC115">#REF!</definedName>
    <definedName name="_________________PPC116" localSheetId="5">[59]MRATES!#REF!</definedName>
    <definedName name="_________________PPC116">#REF!</definedName>
    <definedName name="_________________PPC117" localSheetId="5">[59]MRATES!#REF!</definedName>
    <definedName name="_________________PPC117">#REF!</definedName>
    <definedName name="_________________PPC118" localSheetId="5">[59]MRATES!#REF!</definedName>
    <definedName name="_________________PPC118">#REF!</definedName>
    <definedName name="_________________PPC119" localSheetId="5">[59]MRATES!#REF!</definedName>
    <definedName name="_________________PPC119">#REF!</definedName>
    <definedName name="_________________PPC12" localSheetId="5">[59]MRATES!#REF!</definedName>
    <definedName name="_________________PPC12">#REF!</definedName>
    <definedName name="_________________PPC120" localSheetId="5">[59]MRATES!#REF!</definedName>
    <definedName name="_________________PPC120">#REF!</definedName>
    <definedName name="_________________PPC121" localSheetId="5">[59]MRATES!#REF!</definedName>
    <definedName name="_________________PPC121">#REF!</definedName>
    <definedName name="_________________PPC122" localSheetId="5">[59]MRATES!#REF!</definedName>
    <definedName name="_________________PPC122">#REF!</definedName>
    <definedName name="_________________PPC123" localSheetId="5">[59]MRATES!#REF!</definedName>
    <definedName name="_________________PPC123">#REF!</definedName>
    <definedName name="_________________PPC124" localSheetId="5">[59]MRATES!#REF!</definedName>
    <definedName name="_________________PPC124">#REF!</definedName>
    <definedName name="_________________PPC125" localSheetId="5">[59]MRATES!#REF!</definedName>
    <definedName name="_________________PPC125">#REF!</definedName>
    <definedName name="_________________PPC126" localSheetId="5">[59]MRATES!#REF!</definedName>
    <definedName name="_________________PPC126">#REF!</definedName>
    <definedName name="_________________PPC127" localSheetId="5">[59]MRATES!#REF!</definedName>
    <definedName name="_________________PPC127">#REF!</definedName>
    <definedName name="_________________PPC128" localSheetId="5">[59]MRATES!#REF!</definedName>
    <definedName name="_________________PPC128">#REF!</definedName>
    <definedName name="_________________PPC129" localSheetId="5">[59]MRATES!#REF!</definedName>
    <definedName name="_________________PPC129">#REF!</definedName>
    <definedName name="_________________PPC13" localSheetId="5">[59]MRATES!#REF!</definedName>
    <definedName name="_________________PPC13">#REF!</definedName>
    <definedName name="_________________PPC130" localSheetId="5">[59]MRATES!#REF!</definedName>
    <definedName name="_________________PPC130">#REF!</definedName>
    <definedName name="_________________PPC131" localSheetId="5">[59]MRATES!#REF!</definedName>
    <definedName name="_________________PPC131">#REF!</definedName>
    <definedName name="_________________PPC132" localSheetId="5">[59]MRATES!#REF!</definedName>
    <definedName name="_________________PPC132">#REF!</definedName>
    <definedName name="_________________PPC133" localSheetId="5">[59]MRATES!#REF!</definedName>
    <definedName name="_________________PPC133">#REF!</definedName>
    <definedName name="_________________PPC134" localSheetId="5">[59]MRATES!#REF!</definedName>
    <definedName name="_________________PPC134">#REF!</definedName>
    <definedName name="_________________PPC135" localSheetId="5">[59]MRATES!#REF!</definedName>
    <definedName name="_________________PPC135">#REF!</definedName>
    <definedName name="_________________PPC136" localSheetId="5">[59]MRATES!#REF!</definedName>
    <definedName name="_________________PPC136">#REF!</definedName>
    <definedName name="_________________PPC137" localSheetId="5">[59]MRATES!#REF!</definedName>
    <definedName name="_________________PPC137">#REF!</definedName>
    <definedName name="_________________PPC138" localSheetId="5">[59]MRATES!#REF!</definedName>
    <definedName name="_________________PPC138">#REF!</definedName>
    <definedName name="_________________PPC139" localSheetId="5">[59]MRATES!#REF!</definedName>
    <definedName name="_________________PPC139">#REF!</definedName>
    <definedName name="_________________PPC14" localSheetId="5">[59]MRATES!#REF!</definedName>
    <definedName name="_________________PPC14">#REF!</definedName>
    <definedName name="_________________PPC140" localSheetId="5">[59]MRATES!#REF!</definedName>
    <definedName name="_________________PPC140">#REF!</definedName>
    <definedName name="_________________PPC141" localSheetId="5">[59]MRATES!#REF!</definedName>
    <definedName name="_________________PPC141">#REF!</definedName>
    <definedName name="_________________PPC142" localSheetId="5">[59]MRATES!#REF!</definedName>
    <definedName name="_________________PPC142">#REF!</definedName>
    <definedName name="_________________PPC143" localSheetId="5">[59]MRATES!#REF!</definedName>
    <definedName name="_________________PPC143">#REF!</definedName>
    <definedName name="_________________PPC144" localSheetId="5">[59]MRATES!#REF!</definedName>
    <definedName name="_________________PPC144">#REF!</definedName>
    <definedName name="_________________PPC145" localSheetId="5">[59]MRATES!#REF!</definedName>
    <definedName name="_________________PPC145">#REF!</definedName>
    <definedName name="_________________PPC146" localSheetId="5">[59]MRATES!#REF!</definedName>
    <definedName name="_________________PPC146">#REF!</definedName>
    <definedName name="_________________PPC147" localSheetId="5">[59]MRATES!#REF!</definedName>
    <definedName name="_________________PPC147">#REF!</definedName>
    <definedName name="_________________PPC148" localSheetId="5">[59]MRATES!#REF!</definedName>
    <definedName name="_________________PPC148">#REF!</definedName>
    <definedName name="_________________PPC149" localSheetId="5">[59]MRATES!#REF!</definedName>
    <definedName name="_________________PPC149">#REF!</definedName>
    <definedName name="_________________PPC15" localSheetId="5">[59]MRATES!#REF!</definedName>
    <definedName name="_________________PPC15">#REF!</definedName>
    <definedName name="_________________PPC150" localSheetId="5">[59]MRATES!#REF!</definedName>
    <definedName name="_________________PPC150">#REF!</definedName>
    <definedName name="_________________PPC151" localSheetId="5">[59]MRATES!#REF!</definedName>
    <definedName name="_________________PPC151">#REF!</definedName>
    <definedName name="_________________PPC152" localSheetId="5">[59]MRATES!#REF!</definedName>
    <definedName name="_________________PPC152">#REF!</definedName>
    <definedName name="_________________PPC153" localSheetId="5">[59]MRATES!#REF!</definedName>
    <definedName name="_________________PPC153">#REF!</definedName>
    <definedName name="_________________PPC154" localSheetId="5">[59]MRATES!#REF!</definedName>
    <definedName name="_________________PPC154">#REF!</definedName>
    <definedName name="_________________PPC155" localSheetId="5">[59]MRATES!#REF!</definedName>
    <definedName name="_________________PPC155">#REF!</definedName>
    <definedName name="_________________PPC16" localSheetId="5">[59]MRATES!#REF!</definedName>
    <definedName name="_________________PPC16">#REF!</definedName>
    <definedName name="_________________PPC17" localSheetId="5">[59]MRATES!#REF!</definedName>
    <definedName name="_________________PPC17">#REF!</definedName>
    <definedName name="_________________PPC18" localSheetId="5">[59]MRATES!#REF!</definedName>
    <definedName name="_________________PPC18">#REF!</definedName>
    <definedName name="_________________PPC19" localSheetId="5">[59]MRATES!#REF!</definedName>
    <definedName name="_________________PPC19">#REF!</definedName>
    <definedName name="_________________PPC2" localSheetId="5">[59]MRATES!#REF!</definedName>
    <definedName name="_________________PPC2">#REF!</definedName>
    <definedName name="_________________PPC20" localSheetId="5">[59]MRATES!#REF!</definedName>
    <definedName name="_________________PPC20">#REF!</definedName>
    <definedName name="_________________PPC21" localSheetId="5">[59]MRATES!#REF!</definedName>
    <definedName name="_________________PPC21">#REF!</definedName>
    <definedName name="_________________PPC22" localSheetId="5">[59]MRATES!#REF!</definedName>
    <definedName name="_________________PPC22">#REF!</definedName>
    <definedName name="_________________PPC23" localSheetId="5">[59]MRATES!#REF!</definedName>
    <definedName name="_________________PPC23">#REF!</definedName>
    <definedName name="_________________PPC24" localSheetId="5">[59]MRATES!#REF!</definedName>
    <definedName name="_________________PPC24">#REF!</definedName>
    <definedName name="_________________PPC25" localSheetId="5">[59]MRATES!#REF!</definedName>
    <definedName name="_________________PPC25">#REF!</definedName>
    <definedName name="_________________PPC26" localSheetId="5">[59]MRATES!#REF!</definedName>
    <definedName name="_________________PPC26">#REF!</definedName>
    <definedName name="_________________PPC27" localSheetId="5">[59]MRATES!#REF!</definedName>
    <definedName name="_________________PPC27">#REF!</definedName>
    <definedName name="_________________PPC28" localSheetId="5">[59]MRATES!#REF!</definedName>
    <definedName name="_________________PPC28">#REF!</definedName>
    <definedName name="_________________PPC29" localSheetId="5">[59]MRATES!#REF!</definedName>
    <definedName name="_________________PPC29">#REF!</definedName>
    <definedName name="_________________PPC3" localSheetId="5">[59]MRATES!#REF!</definedName>
    <definedName name="_________________PPC3">#REF!</definedName>
    <definedName name="_________________PPC30" localSheetId="5">[59]MRATES!#REF!</definedName>
    <definedName name="_________________PPC30">#REF!</definedName>
    <definedName name="_________________PPC31" localSheetId="5">[59]MRATES!#REF!</definedName>
    <definedName name="_________________PPC31">#REF!</definedName>
    <definedName name="_________________PPC32" localSheetId="5">[59]MRATES!#REF!</definedName>
    <definedName name="_________________PPC32">#REF!</definedName>
    <definedName name="_________________PPC33" localSheetId="5">[59]MRATES!#REF!</definedName>
    <definedName name="_________________PPC33">#REF!</definedName>
    <definedName name="_________________PPC34" localSheetId="5">[59]MRATES!#REF!</definedName>
    <definedName name="_________________PPC34">#REF!</definedName>
    <definedName name="_________________PPC35" localSheetId="5">[59]MRATES!#REF!</definedName>
    <definedName name="_________________PPC35">#REF!</definedName>
    <definedName name="_________________PPC36" localSheetId="5">[59]MRATES!#REF!</definedName>
    <definedName name="_________________PPC36">#REF!</definedName>
    <definedName name="_________________PPC37" localSheetId="5">[59]MRATES!#REF!</definedName>
    <definedName name="_________________PPC37">#REF!</definedName>
    <definedName name="_________________PPC38" localSheetId="5">[59]MRATES!#REF!</definedName>
    <definedName name="_________________PPC38">#REF!</definedName>
    <definedName name="_________________PPC39" localSheetId="5">[59]MRATES!#REF!</definedName>
    <definedName name="_________________PPC39">#REF!</definedName>
    <definedName name="_________________PPC4" localSheetId="5">[59]MRATES!#REF!</definedName>
    <definedName name="_________________PPC4">#REF!</definedName>
    <definedName name="_________________PPC40" localSheetId="5">[59]MRATES!#REF!</definedName>
    <definedName name="_________________PPC40">#REF!</definedName>
    <definedName name="_________________PPC41" localSheetId="5">[59]MRATES!#REF!</definedName>
    <definedName name="_________________PPC41">#REF!</definedName>
    <definedName name="_________________PPC42" localSheetId="5">[59]MRATES!#REF!</definedName>
    <definedName name="_________________PPC42">#REF!</definedName>
    <definedName name="_________________PPC43" localSheetId="5">[59]MRATES!#REF!</definedName>
    <definedName name="_________________PPC43">#REF!</definedName>
    <definedName name="_________________PPC44" localSheetId="5">[59]MRATES!#REF!</definedName>
    <definedName name="_________________PPC44">#REF!</definedName>
    <definedName name="_________________PPC45" localSheetId="5">[59]MRATES!#REF!</definedName>
    <definedName name="_________________PPC45">#REF!</definedName>
    <definedName name="_________________PPC46" localSheetId="5">[59]MRATES!#REF!</definedName>
    <definedName name="_________________PPC46">#REF!</definedName>
    <definedName name="_________________PPC47" localSheetId="5">[59]MRATES!#REF!</definedName>
    <definedName name="_________________PPC47">#REF!</definedName>
    <definedName name="_________________PPC48" localSheetId="5">[59]MRATES!#REF!</definedName>
    <definedName name="_________________PPC48">#REF!</definedName>
    <definedName name="_________________PPC49" localSheetId="5">[59]MRATES!#REF!</definedName>
    <definedName name="_________________PPC49">#REF!</definedName>
    <definedName name="_________________PPC5" localSheetId="5">[59]MRATES!#REF!</definedName>
    <definedName name="_________________PPC5">#REF!</definedName>
    <definedName name="_________________PPC50" localSheetId="5">[59]MRATES!#REF!</definedName>
    <definedName name="_________________PPC50">#REF!</definedName>
    <definedName name="_________________PPC51" localSheetId="5">[59]MRATES!#REF!</definedName>
    <definedName name="_________________PPC51">#REF!</definedName>
    <definedName name="_________________PPC52" localSheetId="5">[59]MRATES!#REF!</definedName>
    <definedName name="_________________PPC52">#REF!</definedName>
    <definedName name="_________________PPC53" localSheetId="5">[59]MRATES!#REF!</definedName>
    <definedName name="_________________PPC53">#REF!</definedName>
    <definedName name="_________________PPC54" localSheetId="5">[59]MRATES!#REF!</definedName>
    <definedName name="_________________PPC54">#REF!</definedName>
    <definedName name="_________________PPC55" localSheetId="5">[59]MRATES!#REF!</definedName>
    <definedName name="_________________PPC55">#REF!</definedName>
    <definedName name="_________________PPC56" localSheetId="5">[59]MRATES!#REF!</definedName>
    <definedName name="_________________PPC56">#REF!</definedName>
    <definedName name="_________________PPC57" localSheetId="5">[59]MRATES!#REF!</definedName>
    <definedName name="_________________PPC57">#REF!</definedName>
    <definedName name="_________________PPC58" localSheetId="5">[59]MRATES!#REF!</definedName>
    <definedName name="_________________PPC58">#REF!</definedName>
    <definedName name="_________________PPC59" localSheetId="5">[59]MRATES!#REF!</definedName>
    <definedName name="_________________PPC59">#REF!</definedName>
    <definedName name="_________________PPC6" localSheetId="5">[59]MRATES!#REF!</definedName>
    <definedName name="_________________PPC6">#REF!</definedName>
    <definedName name="_________________PPC60" localSheetId="5">[59]MRATES!#REF!</definedName>
    <definedName name="_________________PPC60">#REF!</definedName>
    <definedName name="_________________PPC61" localSheetId="5">[59]MRATES!#REF!</definedName>
    <definedName name="_________________PPC61">#REF!</definedName>
    <definedName name="_________________PPC62" localSheetId="5">[59]MRATES!#REF!</definedName>
    <definedName name="_________________PPC62">#REF!</definedName>
    <definedName name="_________________PPC63" localSheetId="5">[59]MRATES!#REF!</definedName>
    <definedName name="_________________PPC63">#REF!</definedName>
    <definedName name="_________________PPC64" localSheetId="5">[59]MRATES!#REF!</definedName>
    <definedName name="_________________PPC64">#REF!</definedName>
    <definedName name="_________________PPC65" localSheetId="5">[59]MRATES!#REF!</definedName>
    <definedName name="_________________PPC65">#REF!</definedName>
    <definedName name="_________________PPC66" localSheetId="5">[59]MRATES!#REF!</definedName>
    <definedName name="_________________PPC66">#REF!</definedName>
    <definedName name="_________________PPC67" localSheetId="5">[59]MRATES!#REF!</definedName>
    <definedName name="_________________PPC67">#REF!</definedName>
    <definedName name="_________________PPC68" localSheetId="5">[59]MRATES!#REF!</definedName>
    <definedName name="_________________PPC68">#REF!</definedName>
    <definedName name="_________________PPC69" localSheetId="5">[59]MRATES!#REF!</definedName>
    <definedName name="_________________PPC69">#REF!</definedName>
    <definedName name="_________________PPC7" localSheetId="5">[59]MRATES!#REF!</definedName>
    <definedName name="_________________PPC7">#REF!</definedName>
    <definedName name="_________________PPC70" localSheetId="5">[59]MRATES!#REF!</definedName>
    <definedName name="_________________PPC70">#REF!</definedName>
    <definedName name="_________________PPC71" localSheetId="5">[59]MRATES!#REF!</definedName>
    <definedName name="_________________PPC71">#REF!</definedName>
    <definedName name="_________________PPC72" localSheetId="5">[59]MRATES!#REF!</definedName>
    <definedName name="_________________PPC72">#REF!</definedName>
    <definedName name="_________________PPC73" localSheetId="5">[59]MRATES!#REF!</definedName>
    <definedName name="_________________PPC73">#REF!</definedName>
    <definedName name="_________________PPC74" localSheetId="5">[59]MRATES!#REF!</definedName>
    <definedName name="_________________PPC74">#REF!</definedName>
    <definedName name="_________________PPC75" localSheetId="5">[59]MRATES!#REF!</definedName>
    <definedName name="_________________PPC75">#REF!</definedName>
    <definedName name="_________________PPC76" localSheetId="5">[59]MRATES!#REF!</definedName>
    <definedName name="_________________PPC76">#REF!</definedName>
    <definedName name="_________________PPC77" localSheetId="5">[59]MRATES!#REF!</definedName>
    <definedName name="_________________PPC77">#REF!</definedName>
    <definedName name="_________________PPC78" localSheetId="5">[59]MRATES!#REF!</definedName>
    <definedName name="_________________PPC78">#REF!</definedName>
    <definedName name="_________________PPC79" localSheetId="5">[59]MRATES!#REF!</definedName>
    <definedName name="_________________PPC79">#REF!</definedName>
    <definedName name="_________________PPC8" localSheetId="5">[59]MRATES!#REF!</definedName>
    <definedName name="_________________PPC8">#REF!</definedName>
    <definedName name="_________________PPC80" localSheetId="5">[59]MRATES!#REF!</definedName>
    <definedName name="_________________PPC80">#REF!</definedName>
    <definedName name="_________________PPC81" localSheetId="5">[59]MRATES!#REF!</definedName>
    <definedName name="_________________PPC81">#REF!</definedName>
    <definedName name="_________________PPC82" localSheetId="5">[59]MRATES!#REF!</definedName>
    <definedName name="_________________PPC82">#REF!</definedName>
    <definedName name="_________________PPC83" localSheetId="5">[59]MRATES!#REF!</definedName>
    <definedName name="_________________PPC83">#REF!</definedName>
    <definedName name="_________________PPC84" localSheetId="5">[59]MRATES!#REF!</definedName>
    <definedName name="_________________PPC84">#REF!</definedName>
    <definedName name="_________________PPC85" localSheetId="5">[59]MRATES!#REF!</definedName>
    <definedName name="_________________PPC85">#REF!</definedName>
    <definedName name="_________________PPC86" localSheetId="5">[59]MRATES!#REF!</definedName>
    <definedName name="_________________PPC86">#REF!</definedName>
    <definedName name="_________________PPC87" localSheetId="5">[59]MRATES!#REF!</definedName>
    <definedName name="_________________PPC87">#REF!</definedName>
    <definedName name="_________________PPC88" localSheetId="5">[59]MRATES!#REF!</definedName>
    <definedName name="_________________PPC88">#REF!</definedName>
    <definedName name="_________________PPC89" localSheetId="5">[59]MRATES!#REF!</definedName>
    <definedName name="_________________PPC89">#REF!</definedName>
    <definedName name="_________________PPC9" localSheetId="5">[59]MRATES!#REF!</definedName>
    <definedName name="_________________PPC9">#REF!</definedName>
    <definedName name="_________________PPC90" localSheetId="5">[59]MRATES!#REF!</definedName>
    <definedName name="_________________PPC90">#REF!</definedName>
    <definedName name="_________________PPC91" localSheetId="5">[59]MRATES!#REF!</definedName>
    <definedName name="_________________PPC91">#REF!</definedName>
    <definedName name="_________________PPC92" localSheetId="5">[59]MRATES!#REF!</definedName>
    <definedName name="_________________PPC92">#REF!</definedName>
    <definedName name="_________________PPC93" localSheetId="5">[59]MRATES!#REF!</definedName>
    <definedName name="_________________PPC93">#REF!</definedName>
    <definedName name="_________________PPC94" localSheetId="5">[59]MRATES!#REF!</definedName>
    <definedName name="_________________PPC94">#REF!</definedName>
    <definedName name="_________________PPC95" localSheetId="5">[59]MRATES!#REF!</definedName>
    <definedName name="_________________PPC95">#REF!</definedName>
    <definedName name="_________________PPD114" localSheetId="5">[59]MRATES!#REF!</definedName>
    <definedName name="_________________PPD114">#REF!</definedName>
    <definedName name="_________________PPD89" localSheetId="5">[59]MRATES!#REF!</definedName>
    <definedName name="_________________PPD89">#REF!</definedName>
    <definedName name="_________________pv2">#REF!</definedName>
    <definedName name="_________________QS25" localSheetId="9">[67]MRATES!$G$17</definedName>
    <definedName name="_________________QS25" localSheetId="11">[67]MRATES!$G$17</definedName>
    <definedName name="_________________QS25" localSheetId="5">[71]MRATES!$G$16</definedName>
    <definedName name="_________________QS25">[69]MRATES!$G$17</definedName>
    <definedName name="_________________QS40" localSheetId="9">[67]MRATES!$G$18</definedName>
    <definedName name="_________________QS40" localSheetId="11">[67]MRATES!$G$18</definedName>
    <definedName name="_________________QS40" localSheetId="5">[71]MRATES!$G$17</definedName>
    <definedName name="_________________QS40">[69]MRATES!$G$18</definedName>
    <definedName name="_________________RMR1">#N/A</definedName>
    <definedName name="_________________rr3">[24]v!$A$2:$E$51</definedName>
    <definedName name="_________________rrr1">[24]r!$B$1:$I$145</definedName>
    <definedName name="_________________SD1">#REF!</definedName>
    <definedName name="_________________SD10">#REF!</definedName>
    <definedName name="_________________SD100">#REF!</definedName>
    <definedName name="_________________SD101">#REF!</definedName>
    <definedName name="_________________SD102">#REF!</definedName>
    <definedName name="_________________SD103">#REF!</definedName>
    <definedName name="_________________SD104">#REF!</definedName>
    <definedName name="_________________SD105">#REF!</definedName>
    <definedName name="_________________SD106">#REF!</definedName>
    <definedName name="_________________SD107">#REF!</definedName>
    <definedName name="_________________SD108">#REF!</definedName>
    <definedName name="_________________SD109">#REF!</definedName>
    <definedName name="_________________SD11">#REF!</definedName>
    <definedName name="_________________SD110">#REF!</definedName>
    <definedName name="_________________SD111">#REF!</definedName>
    <definedName name="_________________SD112">#REF!</definedName>
    <definedName name="_________________SD113">#REF!</definedName>
    <definedName name="_________________SD114">#REF!</definedName>
    <definedName name="_________________SD115">#REF!</definedName>
    <definedName name="_________________SD116">#REF!</definedName>
    <definedName name="_________________SD117">#REF!</definedName>
    <definedName name="_________________SD118">#REF!</definedName>
    <definedName name="_________________SD119">#REF!</definedName>
    <definedName name="_________________SD12">#REF!</definedName>
    <definedName name="_________________SD120">#REF!</definedName>
    <definedName name="_________________SD121">#REF!</definedName>
    <definedName name="_________________SD122">#REF!</definedName>
    <definedName name="_________________SD123">#REF!</definedName>
    <definedName name="_________________SD124">#REF!</definedName>
    <definedName name="_________________SD125">#REF!</definedName>
    <definedName name="_________________SD126">#REF!</definedName>
    <definedName name="_________________SD127">#REF!</definedName>
    <definedName name="_________________SD128">#REF!</definedName>
    <definedName name="_________________SD129">#REF!</definedName>
    <definedName name="_________________SD13">#REF!</definedName>
    <definedName name="_________________SD130">#REF!</definedName>
    <definedName name="_________________SD131">#REF!</definedName>
    <definedName name="_________________SD132">#REF!</definedName>
    <definedName name="_________________SD133">#REF!</definedName>
    <definedName name="_________________SD134">#REF!</definedName>
    <definedName name="_________________SD135">#REF!</definedName>
    <definedName name="_________________SD136">#REF!</definedName>
    <definedName name="_________________SD137">#REF!</definedName>
    <definedName name="_________________SD138">#REF!</definedName>
    <definedName name="_________________SD139">#REF!</definedName>
    <definedName name="_________________SD14">#REF!</definedName>
    <definedName name="_________________SD140">#REF!</definedName>
    <definedName name="_________________SD141">#REF!</definedName>
    <definedName name="_________________SD142">#REF!</definedName>
    <definedName name="_________________SD143">#REF!</definedName>
    <definedName name="_________________SD144">#REF!</definedName>
    <definedName name="_________________SD145">#REF!</definedName>
    <definedName name="_________________SD146">#REF!</definedName>
    <definedName name="_________________SD147">#REF!</definedName>
    <definedName name="_________________SD148">#REF!</definedName>
    <definedName name="_________________SD149">#REF!</definedName>
    <definedName name="_________________SD15">#REF!</definedName>
    <definedName name="_________________SD150">#REF!</definedName>
    <definedName name="_________________SD16">#REF!</definedName>
    <definedName name="_________________SD17">#REF!</definedName>
    <definedName name="_________________SD18">#REF!</definedName>
    <definedName name="_________________SD19">#REF!</definedName>
    <definedName name="_________________SD2">#REF!</definedName>
    <definedName name="_________________SD20">#REF!</definedName>
    <definedName name="_________________SD21">#REF!</definedName>
    <definedName name="_________________SD22">#REF!</definedName>
    <definedName name="_________________SD23">#REF!</definedName>
    <definedName name="_________________SD24">#REF!</definedName>
    <definedName name="_________________SD25">#REF!</definedName>
    <definedName name="_________________SD250">#REF!</definedName>
    <definedName name="_________________SD26">#REF!</definedName>
    <definedName name="_________________SD27">#REF!</definedName>
    <definedName name="_________________SD28">#REF!</definedName>
    <definedName name="_________________SD29">#REF!</definedName>
    <definedName name="_________________SD3">#REF!</definedName>
    <definedName name="_________________SD30">#REF!</definedName>
    <definedName name="_________________SD31">#REF!</definedName>
    <definedName name="_________________SD32">#REF!</definedName>
    <definedName name="_________________SD33">#REF!</definedName>
    <definedName name="_________________SD34">#REF!</definedName>
    <definedName name="_________________SD35">#REF!</definedName>
    <definedName name="_________________SD36">#REF!</definedName>
    <definedName name="_________________SD37">#REF!</definedName>
    <definedName name="_________________SD38">#REF!</definedName>
    <definedName name="_________________SD39">#REF!</definedName>
    <definedName name="_________________SD4">#REF!</definedName>
    <definedName name="_________________SD40">#REF!</definedName>
    <definedName name="_________________SD41">#REF!</definedName>
    <definedName name="_________________SD42">#REF!</definedName>
    <definedName name="_________________SD43">#REF!</definedName>
    <definedName name="_________________SD44">#REF!</definedName>
    <definedName name="_________________SD45">#REF!</definedName>
    <definedName name="_________________SD46">#REF!</definedName>
    <definedName name="_________________SD47">#REF!</definedName>
    <definedName name="_________________SD48">#REF!</definedName>
    <definedName name="_________________SD49">#REF!</definedName>
    <definedName name="_________________SD5">#REF!</definedName>
    <definedName name="_________________SD50">#REF!</definedName>
    <definedName name="_________________SD500">#REF!</definedName>
    <definedName name="_________________SD51">#REF!</definedName>
    <definedName name="_________________SD52">#REF!</definedName>
    <definedName name="_________________SD53">#REF!</definedName>
    <definedName name="_________________SD54">#REF!</definedName>
    <definedName name="_________________SD55">#REF!</definedName>
    <definedName name="_________________SD56">#REF!</definedName>
    <definedName name="_________________SD57">#REF!</definedName>
    <definedName name="_________________SD58">#REF!</definedName>
    <definedName name="_________________SD59">#REF!</definedName>
    <definedName name="_________________SD6">#REF!</definedName>
    <definedName name="_________________SD60">#REF!</definedName>
    <definedName name="_________________SD61">#REF!</definedName>
    <definedName name="_________________SD62">#REF!</definedName>
    <definedName name="_________________SD63">#REF!</definedName>
    <definedName name="_________________SD64">#REF!</definedName>
    <definedName name="_________________SD65">#REF!</definedName>
    <definedName name="_________________SD66">#REF!</definedName>
    <definedName name="_________________SD67">#REF!</definedName>
    <definedName name="_________________SD68">#REF!</definedName>
    <definedName name="_________________SD69">#REF!</definedName>
    <definedName name="_________________SD7">#REF!</definedName>
    <definedName name="_________________SD70">#REF!</definedName>
    <definedName name="_________________SD71">#REF!</definedName>
    <definedName name="_________________SD72">#REF!</definedName>
    <definedName name="_________________SD73">#REF!</definedName>
    <definedName name="_________________SD74">#REF!</definedName>
    <definedName name="_________________SD75">#REF!</definedName>
    <definedName name="_________________SD76">#REF!</definedName>
    <definedName name="_________________SD77">#REF!</definedName>
    <definedName name="_________________SD78">#REF!</definedName>
    <definedName name="_________________SD79">#REF!</definedName>
    <definedName name="_________________SD8">#REF!</definedName>
    <definedName name="_________________SD80">#REF!</definedName>
    <definedName name="_________________SD81">#REF!</definedName>
    <definedName name="_________________SD82">#REF!</definedName>
    <definedName name="_________________SD83">#REF!</definedName>
    <definedName name="_________________SD84">#REF!</definedName>
    <definedName name="_________________SD85">#REF!</definedName>
    <definedName name="_________________SD86">#REF!</definedName>
    <definedName name="_________________SD87">#REF!</definedName>
    <definedName name="_________________SD88">#REF!</definedName>
    <definedName name="_________________SD89">#REF!</definedName>
    <definedName name="_________________SD9">#REF!</definedName>
    <definedName name="_________________SD90">#REF!</definedName>
    <definedName name="_________________SD91">#REF!</definedName>
    <definedName name="_________________SD92">#REF!</definedName>
    <definedName name="_________________SD93">#REF!</definedName>
    <definedName name="_________________SD94">#REF!</definedName>
    <definedName name="_________________SD95">#REF!</definedName>
    <definedName name="_________________SD96">#REF!</definedName>
    <definedName name="_________________SD97">#REF!</definedName>
    <definedName name="_________________SD98">#REF!</definedName>
    <definedName name="_________________SD99">#REF!</definedName>
    <definedName name="_________________SO016">#N/A</definedName>
    <definedName name="_________________SP001">#N/A</definedName>
    <definedName name="_________________SP002">#N/A</definedName>
    <definedName name="_________________SP003">#N/A</definedName>
    <definedName name="_________________SP004">#N/A</definedName>
    <definedName name="_________________SP005" localSheetId="9">'[62]MRMECADAMoad data'!#REF!</definedName>
    <definedName name="_________________SP005" localSheetId="11">'[62]MRMECADAMoad data'!#REF!</definedName>
    <definedName name="_________________SP005" localSheetId="5">'[63]MRMECADAMoad data'!#REF!</definedName>
    <definedName name="_________________SP005">'[63]MRMECADAMoad data'!#REF!</definedName>
    <definedName name="_________________SP006">#N/A</definedName>
    <definedName name="_________________SP007">#N/A</definedName>
    <definedName name="_________________SP008" localSheetId="9">'[38]MRoad data'!#REF!</definedName>
    <definedName name="_________________SP008" localSheetId="11">'[38]MRoad data'!#REF!</definedName>
    <definedName name="_________________SP008" localSheetId="5">'[39]MRoad data'!#REF!</definedName>
    <definedName name="_________________SP008">'[39]MRoad data'!#REF!</definedName>
    <definedName name="_________________SP009" localSheetId="9">'[38]MRoad data'!#REF!</definedName>
    <definedName name="_________________SP009" localSheetId="11">'[38]MRoad data'!#REF!</definedName>
    <definedName name="_________________SP009" localSheetId="5">'[39]MRoad data'!#REF!</definedName>
    <definedName name="_________________SP009">'[39]MRoad data'!#REF!</definedName>
    <definedName name="_________________SP010" localSheetId="9">'[38]MRoad data'!#REF!</definedName>
    <definedName name="_________________SP010" localSheetId="11">'[38]MRoad data'!#REF!</definedName>
    <definedName name="_________________SP010" localSheetId="5">'[39]MRoad data'!#REF!</definedName>
    <definedName name="_________________SP010">'[39]MRoad data'!#REF!</definedName>
    <definedName name="_________________SP011" localSheetId="9">'[38]MRoad data'!#REF!</definedName>
    <definedName name="_________________SP011" localSheetId="11">'[38]MRoad data'!#REF!</definedName>
    <definedName name="_________________SP011" localSheetId="5">'[39]MRoad data'!#REF!</definedName>
    <definedName name="_________________SP011">'[39]MRoad data'!#REF!</definedName>
    <definedName name="_________________SP012" localSheetId="9">'[38]MRoad data'!#REF!</definedName>
    <definedName name="_________________SP012" localSheetId="11">'[38]MRoad data'!#REF!</definedName>
    <definedName name="_________________SP012" localSheetId="5">'[39]MRoad data'!#REF!</definedName>
    <definedName name="_________________SP012">'[39]MRoad data'!#REF!</definedName>
    <definedName name="_________________SP013" localSheetId="9">'[38]MRoad data'!#REF!</definedName>
    <definedName name="_________________SP013" localSheetId="11">'[38]MRoad data'!#REF!</definedName>
    <definedName name="_________________SP013" localSheetId="5">'[39]MRoad data'!#REF!</definedName>
    <definedName name="_________________SP013">'[39]MRoad data'!#REF!</definedName>
    <definedName name="_________________SP014" localSheetId="9">'[38]MRoad data'!#REF!</definedName>
    <definedName name="_________________SP014" localSheetId="11">'[38]MRoad data'!#REF!</definedName>
    <definedName name="_________________SP014" localSheetId="5">'[39]MRoad data'!#REF!</definedName>
    <definedName name="_________________SP014">'[39]MRoad data'!#REF!</definedName>
    <definedName name="_________________SP015" localSheetId="9">'[38]MRoad data'!#REF!</definedName>
    <definedName name="_________________SP015" localSheetId="11">'[38]MRoad data'!#REF!</definedName>
    <definedName name="_________________SP015" localSheetId="5">'[39]MRoad data'!#REF!</definedName>
    <definedName name="_________________SP015">'[39]MRoad data'!#REF!</definedName>
    <definedName name="_________________SP016">#N/A</definedName>
    <definedName name="_________________SP017">#N/A</definedName>
    <definedName name="_________________SP018" localSheetId="9">'[38]MRoad data'!#REF!</definedName>
    <definedName name="_________________SP018" localSheetId="11">'[38]MRoad data'!#REF!</definedName>
    <definedName name="_________________SP018" localSheetId="5">'[39]MRoad data'!#REF!</definedName>
    <definedName name="_________________SP018">'[39]MRoad data'!#REF!</definedName>
    <definedName name="_________________SP019">#N/A</definedName>
    <definedName name="_________________SP020">#N/A</definedName>
    <definedName name="_________________SP021">#N/A</definedName>
    <definedName name="_________________SP022" localSheetId="9">'[38]MRoad data'!#REF!</definedName>
    <definedName name="_________________SP022" localSheetId="11">'[38]MRoad data'!#REF!</definedName>
    <definedName name="_________________SP022" localSheetId="5">'[39]MRoad data'!#REF!</definedName>
    <definedName name="_________________SP022">'[39]MRoad data'!#REF!</definedName>
    <definedName name="_________________SP023" localSheetId="9">'[38]MRoad data'!#REF!</definedName>
    <definedName name="_________________SP023" localSheetId="11">'[38]MRoad data'!#REF!</definedName>
    <definedName name="_________________SP023" localSheetId="5">'[39]MRoad data'!#REF!</definedName>
    <definedName name="_________________SP023">'[39]MRoad data'!#REF!</definedName>
    <definedName name="_________________SP024" localSheetId="9">'[38]MRoad data'!#REF!</definedName>
    <definedName name="_________________SP024" localSheetId="11">'[38]MRoad data'!#REF!</definedName>
    <definedName name="_________________SP024" localSheetId="5">'[39]MRoad data'!#REF!</definedName>
    <definedName name="_________________SP024">'[39]MRoad data'!#REF!</definedName>
    <definedName name="_________________SP025" localSheetId="9">'[38]MRoad data'!#REF!</definedName>
    <definedName name="_________________SP025" localSheetId="11">'[38]MRoad data'!#REF!</definedName>
    <definedName name="_________________SP025" localSheetId="5">'[39]MRoad data'!#REF!</definedName>
    <definedName name="_________________SP025">'[39]MRoad data'!#REF!</definedName>
    <definedName name="_________________SP026" localSheetId="9">'[38]MRoad data'!#REF!</definedName>
    <definedName name="_________________SP026" localSheetId="11">'[38]MRoad data'!#REF!</definedName>
    <definedName name="_________________SP026" localSheetId="5">'[39]MRoad data'!#REF!</definedName>
    <definedName name="_________________SP026">'[39]MRoad data'!#REF!</definedName>
    <definedName name="_________________SP027">#N/A</definedName>
    <definedName name="_________________SP028" localSheetId="9">'[38]MRoad data'!#REF!</definedName>
    <definedName name="_________________SP028" localSheetId="11">'[38]MRoad data'!#REF!</definedName>
    <definedName name="_________________SP028" localSheetId="5">'[39]MRoad data'!#REF!</definedName>
    <definedName name="_________________SP028">'[39]MRoad data'!#REF!</definedName>
    <definedName name="_________________SP029" localSheetId="9">'[38]MRoad data'!#REF!</definedName>
    <definedName name="_________________SP029" localSheetId="11">'[38]MRoad data'!#REF!</definedName>
    <definedName name="_________________SP029" localSheetId="5">'[39]MRoad data'!#REF!</definedName>
    <definedName name="_________________SP029">'[39]MRoad data'!#REF!</definedName>
    <definedName name="_________________SP030" localSheetId="9">'[38]MRoad data'!#REF!</definedName>
    <definedName name="_________________SP030" localSheetId="11">'[38]MRoad data'!#REF!</definedName>
    <definedName name="_________________SP030" localSheetId="5">'[39]MRoad data'!#REF!</definedName>
    <definedName name="_________________SP030">'[39]MRoad data'!#REF!</definedName>
    <definedName name="_________________SP031" localSheetId="9">'[38]MRoad data'!#REF!</definedName>
    <definedName name="_________________SP031" localSheetId="11">'[38]MRoad data'!#REF!</definedName>
    <definedName name="_________________SP031" localSheetId="5">'[39]MRoad data'!#REF!</definedName>
    <definedName name="_________________SP031">'[39]MRoad data'!#REF!</definedName>
    <definedName name="_________________SP032" localSheetId="9">'[38]MRoad data'!#REF!</definedName>
    <definedName name="_________________SP032" localSheetId="11">'[38]MRoad data'!#REF!</definedName>
    <definedName name="_________________SP032" localSheetId="5">'[39]MRoad data'!#REF!</definedName>
    <definedName name="_________________SP032">'[39]MRoad data'!#REF!</definedName>
    <definedName name="_________________SP033">#N/A</definedName>
    <definedName name="_________________SP034" localSheetId="9">'[38]MRoad data'!#REF!</definedName>
    <definedName name="_________________SP034" localSheetId="11">'[38]MRoad data'!#REF!</definedName>
    <definedName name="_________________SP034" localSheetId="5">'[39]MRoad data'!#REF!</definedName>
    <definedName name="_________________SP034">'[39]MRoad data'!#REF!</definedName>
    <definedName name="_________________SP035" localSheetId="9">'[38]MRoad data'!#REF!</definedName>
    <definedName name="_________________SP035" localSheetId="11">'[38]MRoad data'!#REF!</definedName>
    <definedName name="_________________SP035" localSheetId="5">'[39]MRoad data'!#REF!</definedName>
    <definedName name="_________________SP035">'[39]MRoad data'!#REF!</definedName>
    <definedName name="_________________SP036" localSheetId="9">'[38]MRoad data'!#REF!</definedName>
    <definedName name="_________________SP036" localSheetId="11">'[38]MRoad data'!#REF!</definedName>
    <definedName name="_________________SP036" localSheetId="5">'[39]MRoad data'!#REF!</definedName>
    <definedName name="_________________SP036">'[39]MRoad data'!#REF!</definedName>
    <definedName name="_________________SP037" localSheetId="9">'[38]MRoad data'!#REF!</definedName>
    <definedName name="_________________SP037" localSheetId="11">'[38]MRoad data'!#REF!</definedName>
    <definedName name="_________________SP037" localSheetId="5">'[39]MRoad data'!#REF!</definedName>
    <definedName name="_________________SP037">'[39]MRoad data'!#REF!</definedName>
    <definedName name="_________________SP038" localSheetId="9">'[38]MRoad data'!#REF!</definedName>
    <definedName name="_________________SP038" localSheetId="11">'[38]MRoad data'!#REF!</definedName>
    <definedName name="_________________SP038" localSheetId="5">'[39]MRoad data'!#REF!</definedName>
    <definedName name="_________________SP038">'[39]MRoad data'!#REF!</definedName>
    <definedName name="_________________SP039" localSheetId="9">'[38]MRoad data'!#REF!</definedName>
    <definedName name="_________________SP039" localSheetId="11">'[38]MRoad data'!#REF!</definedName>
    <definedName name="_________________SP039" localSheetId="5">'[39]MRoad data'!#REF!</definedName>
    <definedName name="_________________SP039">'[39]MRoad data'!#REF!</definedName>
    <definedName name="_________________SP040" localSheetId="9">'[38]MRoad data'!#REF!</definedName>
    <definedName name="_________________SP040" localSheetId="11">'[38]MRoad data'!#REF!</definedName>
    <definedName name="_________________SP040" localSheetId="5">'[39]MRoad data'!#REF!</definedName>
    <definedName name="_________________SP040">'[39]MRoad data'!#REF!</definedName>
    <definedName name="_________________SP041" localSheetId="9">'[38]MRoad data'!#REF!</definedName>
    <definedName name="_________________SP041" localSheetId="11">'[38]MRoad data'!#REF!</definedName>
    <definedName name="_________________SP041" localSheetId="5">'[39]MRoad data'!#REF!</definedName>
    <definedName name="_________________SP041">'[39]MRoad data'!#REF!</definedName>
    <definedName name="_________________SP042" localSheetId="9">'[38]MRoad data'!#REF!</definedName>
    <definedName name="_________________SP042" localSheetId="11">'[38]MRoad data'!#REF!</definedName>
    <definedName name="_________________SP042" localSheetId="5">'[39]MRoad data'!#REF!</definedName>
    <definedName name="_________________SP042">'[39]MRoad data'!#REF!</definedName>
    <definedName name="_________________SP043" localSheetId="9">'[38]MRoad data'!#REF!</definedName>
    <definedName name="_________________SP043" localSheetId="11">'[38]MRoad data'!#REF!</definedName>
    <definedName name="_________________SP043" localSheetId="5">'[39]MRoad data'!#REF!</definedName>
    <definedName name="_________________SP043">'[39]MRoad data'!#REF!</definedName>
    <definedName name="_________________SP044" localSheetId="9">'[38]MRoad data'!#REF!</definedName>
    <definedName name="_________________SP044" localSheetId="11">'[38]MRoad data'!#REF!</definedName>
    <definedName name="_________________SP044" localSheetId="5">'[39]MRoad data'!#REF!</definedName>
    <definedName name="_________________SP044">'[39]MRoad data'!#REF!</definedName>
    <definedName name="_________________SP045" localSheetId="9">'[38]MRoad data'!#REF!</definedName>
    <definedName name="_________________SP045" localSheetId="11">'[38]MRoad data'!#REF!</definedName>
    <definedName name="_________________SP045" localSheetId="5">'[39]MRoad data'!#REF!</definedName>
    <definedName name="_________________SP045">'[39]MRoad data'!#REF!</definedName>
    <definedName name="_________________SP046" localSheetId="9">'[38]MRoad data'!#REF!</definedName>
    <definedName name="_________________SP046" localSheetId="11">'[38]MRoad data'!#REF!</definedName>
    <definedName name="_________________SP046" localSheetId="5">'[39]MRoad data'!#REF!</definedName>
    <definedName name="_________________SP046">'[39]MRoad data'!#REF!</definedName>
    <definedName name="_________________SP047" localSheetId="9">'[38]MRoad data'!#REF!</definedName>
    <definedName name="_________________SP047" localSheetId="11">'[38]MRoad data'!#REF!</definedName>
    <definedName name="_________________SP047" localSheetId="5">'[39]MRoad data'!#REF!</definedName>
    <definedName name="_________________SP047">'[39]MRoad data'!#REF!</definedName>
    <definedName name="_________________SP048" localSheetId="9">'[38]MRoad data'!#REF!</definedName>
    <definedName name="_________________SP048" localSheetId="11">'[38]MRoad data'!#REF!</definedName>
    <definedName name="_________________SP048" localSheetId="5">'[39]MRoad data'!#REF!</definedName>
    <definedName name="_________________SP048">'[39]MRoad data'!#REF!</definedName>
    <definedName name="_________________SP049" localSheetId="9">'[38]MRoad data'!#REF!</definedName>
    <definedName name="_________________SP049" localSheetId="11">'[38]MRoad data'!#REF!</definedName>
    <definedName name="_________________SP049" localSheetId="5">'[39]MRoad data'!#REF!</definedName>
    <definedName name="_________________SP049">'[39]MRoad data'!#REF!</definedName>
    <definedName name="_________________SP050" localSheetId="9">'[38]MRoad data'!#REF!</definedName>
    <definedName name="_________________SP050" localSheetId="11">'[38]MRoad data'!#REF!</definedName>
    <definedName name="_________________SP050" localSheetId="5">'[39]MRoad data'!#REF!</definedName>
    <definedName name="_________________SP050">'[39]MRoad data'!#REF!</definedName>
    <definedName name="_________________SP051" localSheetId="9">'[38]MRoad data'!#REF!</definedName>
    <definedName name="_________________SP051" localSheetId="11">'[38]MRoad data'!#REF!</definedName>
    <definedName name="_________________SP051" localSheetId="5">'[39]MRoad data'!#REF!</definedName>
    <definedName name="_________________SP051">'[39]MRoad data'!#REF!</definedName>
    <definedName name="_________________SP052" localSheetId="9">'[38]MRoad data'!#REF!</definedName>
    <definedName name="_________________SP052" localSheetId="11">'[38]MRoad data'!#REF!</definedName>
    <definedName name="_________________SP052" localSheetId="5">'[39]MRoad data'!#REF!</definedName>
    <definedName name="_________________SP052">'[39]MRoad data'!#REF!</definedName>
    <definedName name="_________________SP053" localSheetId="9">'[38]MRoad data'!#REF!</definedName>
    <definedName name="_________________SP053" localSheetId="11">'[38]MRoad data'!#REF!</definedName>
    <definedName name="_________________SP053" localSheetId="5">'[39]MRoad data'!#REF!</definedName>
    <definedName name="_________________SP053">'[39]MRoad data'!#REF!</definedName>
    <definedName name="_________________SP054" localSheetId="9">'[38]MRoad data'!#REF!</definedName>
    <definedName name="_________________SP054" localSheetId="11">'[38]MRoad data'!#REF!</definedName>
    <definedName name="_________________SP054" localSheetId="5">'[39]MRoad data'!#REF!</definedName>
    <definedName name="_________________SP054">'[39]MRoad data'!#REF!</definedName>
    <definedName name="_________________SP055" localSheetId="9">'[38]MRoad data'!#REF!</definedName>
    <definedName name="_________________SP055" localSheetId="11">'[38]MRoad data'!#REF!</definedName>
    <definedName name="_________________SP055" localSheetId="5">'[39]MRoad data'!#REF!</definedName>
    <definedName name="_________________SP055">'[39]MRoad data'!#REF!</definedName>
    <definedName name="_________________SP056" localSheetId="9">'[38]MRoad data'!#REF!</definedName>
    <definedName name="_________________SP056" localSheetId="11">'[38]MRoad data'!#REF!</definedName>
    <definedName name="_________________SP056" localSheetId="5">'[39]MRoad data'!#REF!</definedName>
    <definedName name="_________________SP056">'[39]MRoad data'!#REF!</definedName>
    <definedName name="_________________SP057" localSheetId="9">'[38]MRoad data'!#REF!</definedName>
    <definedName name="_________________SP057" localSheetId="11">'[38]MRoad data'!#REF!</definedName>
    <definedName name="_________________SP057" localSheetId="5">'[39]MRoad data'!#REF!</definedName>
    <definedName name="_________________SP057">'[39]MRoad data'!#REF!</definedName>
    <definedName name="_________________SP058" localSheetId="9">'[38]MRoad data'!#REF!</definedName>
    <definedName name="_________________SP058" localSheetId="11">'[38]MRoad data'!#REF!</definedName>
    <definedName name="_________________SP058" localSheetId="5">'[39]MRoad data'!#REF!</definedName>
    <definedName name="_________________SP058">'[39]MRoad data'!#REF!</definedName>
    <definedName name="_________________SP059" localSheetId="9">'[38]MRoad data'!#REF!</definedName>
    <definedName name="_________________SP059" localSheetId="11">'[38]MRoad data'!#REF!</definedName>
    <definedName name="_________________SP059" localSheetId="5">'[39]MRoad data'!#REF!</definedName>
    <definedName name="_________________SP059">'[39]MRoad data'!#REF!</definedName>
    <definedName name="_________________SP060" localSheetId="9">'[38]MRoad data'!#REF!</definedName>
    <definedName name="_________________SP060" localSheetId="11">'[38]MRoad data'!#REF!</definedName>
    <definedName name="_________________SP060" localSheetId="5">'[39]MRoad data'!#REF!</definedName>
    <definedName name="_________________SP060">'[39]MRoad data'!#REF!</definedName>
    <definedName name="_________________SP061" localSheetId="9">'[38]MRoad data'!#REF!</definedName>
    <definedName name="_________________SP061" localSheetId="11">'[38]MRoad data'!#REF!</definedName>
    <definedName name="_________________SP061" localSheetId="5">'[39]MRoad data'!#REF!</definedName>
    <definedName name="_________________SP061">'[39]MRoad data'!#REF!</definedName>
    <definedName name="_________________SP062" localSheetId="9">'[38]MRoad data'!#REF!</definedName>
    <definedName name="_________________SP062" localSheetId="11">'[38]MRoad data'!#REF!</definedName>
    <definedName name="_________________SP062" localSheetId="5">'[39]MRoad data'!#REF!</definedName>
    <definedName name="_________________SP062">'[39]MRoad data'!#REF!</definedName>
    <definedName name="_________________SP063">#N/A</definedName>
    <definedName name="_________________SP064" localSheetId="9">'[38]MRoad data'!#REF!</definedName>
    <definedName name="_________________SP064" localSheetId="11">'[38]MRoad data'!#REF!</definedName>
    <definedName name="_________________SP064" localSheetId="5">'[39]MRoad data'!#REF!</definedName>
    <definedName name="_________________SP064">'[39]MRoad data'!#REF!</definedName>
    <definedName name="_________________SP065">#N/A</definedName>
    <definedName name="_________________SP066" localSheetId="9">'[38]MRoad data'!#REF!</definedName>
    <definedName name="_________________SP066" localSheetId="11">'[38]MRoad data'!#REF!</definedName>
    <definedName name="_________________SP066" localSheetId="5">'[39]MRoad data'!#REF!</definedName>
    <definedName name="_________________SP066">'[39]MRoad data'!#REF!</definedName>
    <definedName name="_________________SP067" localSheetId="9">'[38]MRoad data'!#REF!</definedName>
    <definedName name="_________________SP067" localSheetId="11">'[38]MRoad data'!#REF!</definedName>
    <definedName name="_________________SP067" localSheetId="5">'[39]MRoad data'!#REF!</definedName>
    <definedName name="_________________SP067">'[39]MRoad data'!#REF!</definedName>
    <definedName name="_________________SP068" localSheetId="9">'[38]MRoad data'!#REF!</definedName>
    <definedName name="_________________SP068" localSheetId="11">'[38]MRoad data'!#REF!</definedName>
    <definedName name="_________________SP068" localSheetId="5">'[39]MRoad data'!#REF!</definedName>
    <definedName name="_________________SP068">'[39]MRoad data'!#REF!</definedName>
    <definedName name="_________________SP069" localSheetId="9">'[38]MRoad data'!#REF!</definedName>
    <definedName name="_________________SP069" localSheetId="11">'[38]MRoad data'!#REF!</definedName>
    <definedName name="_________________SP069" localSheetId="5">'[39]MRoad data'!#REF!</definedName>
    <definedName name="_________________SP069">'[39]MRoad data'!#REF!</definedName>
    <definedName name="_________________SP070" localSheetId="9">'[38]MRoad data'!#REF!</definedName>
    <definedName name="_________________SP070" localSheetId="11">'[38]MRoad data'!#REF!</definedName>
    <definedName name="_________________SP070" localSheetId="5">'[39]MRoad data'!#REF!</definedName>
    <definedName name="_________________SP070">'[39]MRoad data'!#REF!</definedName>
    <definedName name="_________________sp071" localSheetId="9">'[38]MRoad data'!#REF!</definedName>
    <definedName name="_________________sp071" localSheetId="11">'[38]MRoad data'!#REF!</definedName>
    <definedName name="_________________sp071" localSheetId="5">'[39]MRoad data'!#REF!</definedName>
    <definedName name="_________________sp071">'[39]MRoad data'!#REF!</definedName>
    <definedName name="_________________SP072" localSheetId="9">'[38]MRoad data'!#REF!</definedName>
    <definedName name="_________________SP072" localSheetId="11">'[38]MRoad data'!#REF!</definedName>
    <definedName name="_________________SP072" localSheetId="5">'[39]MRoad data'!#REF!</definedName>
    <definedName name="_________________SP072">'[39]MRoad data'!#REF!</definedName>
    <definedName name="_________________SP073" localSheetId="9">'[38]MRoad data'!#REF!</definedName>
    <definedName name="_________________SP073" localSheetId="11">'[38]MRoad data'!#REF!</definedName>
    <definedName name="_________________SP073" localSheetId="5">'[39]MRoad data'!#REF!</definedName>
    <definedName name="_________________SP073">'[39]MRoad data'!#REF!</definedName>
    <definedName name="_________________SP074" localSheetId="9">'[38]MRoad data'!#REF!</definedName>
    <definedName name="_________________SP074" localSheetId="11">'[38]MRoad data'!#REF!</definedName>
    <definedName name="_________________SP074" localSheetId="5">'[39]MRoad data'!#REF!</definedName>
    <definedName name="_________________SP074">'[39]MRoad data'!#REF!</definedName>
    <definedName name="_________________SP075" localSheetId="9">'[38]MRoad data'!#REF!</definedName>
    <definedName name="_________________SP075" localSheetId="11">'[38]MRoad data'!#REF!</definedName>
    <definedName name="_________________SP075" localSheetId="5">'[39]MRoad data'!#REF!</definedName>
    <definedName name="_________________SP075">'[39]MRoad data'!#REF!</definedName>
    <definedName name="_________________SP076" localSheetId="9">'[38]MRoad data'!#REF!</definedName>
    <definedName name="_________________SP076" localSheetId="11">'[38]MRoad data'!#REF!</definedName>
    <definedName name="_________________SP076" localSheetId="5">'[39]MRoad data'!#REF!</definedName>
    <definedName name="_________________SP076">'[39]MRoad data'!#REF!</definedName>
    <definedName name="_________________SP077" localSheetId="9">'[38]MRoad data'!#REF!</definedName>
    <definedName name="_________________SP077" localSheetId="11">'[38]MRoad data'!#REF!</definedName>
    <definedName name="_________________SP077" localSheetId="5">'[39]MRoad data'!#REF!</definedName>
    <definedName name="_________________SP077">'[39]MRoad data'!#REF!</definedName>
    <definedName name="_________________sp078" localSheetId="9">'[38]MRoad data'!#REF!</definedName>
    <definedName name="_________________sp078" localSheetId="11">'[38]MRoad data'!#REF!</definedName>
    <definedName name="_________________sp078" localSheetId="5">'[39]MRoad data'!#REF!</definedName>
    <definedName name="_________________sp078">'[39]MRoad data'!#REF!</definedName>
    <definedName name="_________________SP10">[58]Sheet1!$C$18</definedName>
    <definedName name="_________________SP16">[58]Sheet1!$C$24</definedName>
    <definedName name="_________________SP7">[58]Sheet1!$C$15</definedName>
    <definedName name="_________________spb1" localSheetId="4">#REF!</definedName>
    <definedName name="_________________spb1">#REF!</definedName>
    <definedName name="_________________spb2" localSheetId="4">#REF!</definedName>
    <definedName name="_________________spb2">#REF!</definedName>
    <definedName name="_________________SPO79" localSheetId="9">'[38]MRoad data'!#REF!</definedName>
    <definedName name="_________________SPO79" localSheetId="11">'[38]MRoad data'!#REF!</definedName>
    <definedName name="_________________SPO79" localSheetId="5">'[39]MRoad data'!#REF!</definedName>
    <definedName name="_________________SPO79">'[39]MRoad data'!#REF!</definedName>
    <definedName name="_________________SS10" localSheetId="5">[71]MRATES!$J$7</definedName>
    <definedName name="_________________SS10">[72]MRATES!$J$7</definedName>
    <definedName name="_________________SS12" localSheetId="5">[71]MRATES!$J$8</definedName>
    <definedName name="_________________SS12">[72]MRATES!$J$8</definedName>
    <definedName name="_________________SS150" localSheetId="9">[73]MRATES!$G$13</definedName>
    <definedName name="_________________SS150" localSheetId="11">[73]MRATES!$G$13</definedName>
    <definedName name="_________________SS150" localSheetId="5">[71]MRATES!$G$13</definedName>
    <definedName name="_________________SS150">[71]MRATES!$G$13</definedName>
    <definedName name="_________________SS20" localSheetId="5">[71]MRATES!$J$9</definedName>
    <definedName name="_________________SS20">[72]MRATES!$J$9</definedName>
    <definedName name="_________________SS225" localSheetId="9">[67]MRATES!$G$15</definedName>
    <definedName name="_________________SS225" localSheetId="2">[72]MRATES!$G$14</definedName>
    <definedName name="_________________SS225" localSheetId="4">[72]MRATES!$G$14</definedName>
    <definedName name="_________________SS225" localSheetId="11">[67]MRATES!$G$15</definedName>
    <definedName name="_________________SS225" localSheetId="5">[71]MRATES!$G$14</definedName>
    <definedName name="_________________SS225" localSheetId="3">[72]MRATES!$G$14</definedName>
    <definedName name="_________________SS225">[69]MRATES!$G$15</definedName>
    <definedName name="_________________SS25" localSheetId="5">[71]MRATES!$J$10</definedName>
    <definedName name="_________________SS25">[72]MRATES!$J$10</definedName>
    <definedName name="_________________SS300" localSheetId="9">[73]MRATES!$G$15</definedName>
    <definedName name="_________________SS300" localSheetId="11">[73]MRATES!$G$15</definedName>
    <definedName name="_________________SS300" localSheetId="5">[71]MRATES!$G$15</definedName>
    <definedName name="_________________SS300">[71]MRATES!$G$15</definedName>
    <definedName name="_________________SS40" localSheetId="5">[71]MRATES!$J$11</definedName>
    <definedName name="_________________SS40">[72]MRATES!$J$11</definedName>
    <definedName name="_________________SS6" localSheetId="5">[71]MRATES!$J$6</definedName>
    <definedName name="_________________SS6">[72]MRATES!$J$6</definedName>
    <definedName name="_________________var1" localSheetId="4">#REF!</definedName>
    <definedName name="_________________var1">#REF!</definedName>
    <definedName name="_________________var4" localSheetId="4">#REF!</definedName>
    <definedName name="_________________var4">#REF!</definedName>
    <definedName name="_________________vat1">#REF!</definedName>
    <definedName name="________________atw2" localSheetId="4">#REF!</definedName>
    <definedName name="________________atw2">#REF!</definedName>
    <definedName name="________________bla1">[21]leads!$H$7</definedName>
    <definedName name="________________BSG100">#REF!</definedName>
    <definedName name="________________BSG150">#REF!</definedName>
    <definedName name="________________BSG5">#REF!</definedName>
    <definedName name="________________BSG75">#REF!</definedName>
    <definedName name="________________BTC1">#REF!</definedName>
    <definedName name="________________BTC10">#REF!</definedName>
    <definedName name="________________BTC11">#REF!</definedName>
    <definedName name="________________BTC12">#REF!</definedName>
    <definedName name="________________BTC13">#REF!</definedName>
    <definedName name="________________BTC14">#REF!</definedName>
    <definedName name="________________BTC15">#REF!</definedName>
    <definedName name="________________BTC16">#REF!</definedName>
    <definedName name="________________BTC17">#REF!</definedName>
    <definedName name="________________BTC18">#REF!</definedName>
    <definedName name="________________BTC19">#REF!</definedName>
    <definedName name="________________BTC2">#REF!</definedName>
    <definedName name="________________BTC20">#REF!</definedName>
    <definedName name="________________BTC21">#REF!</definedName>
    <definedName name="________________BTC22">#REF!</definedName>
    <definedName name="________________BTC23">#REF!</definedName>
    <definedName name="________________BTC24">#REF!</definedName>
    <definedName name="________________BTC3">#REF!</definedName>
    <definedName name="________________BTC4">#REF!</definedName>
    <definedName name="________________BTC5">#REF!</definedName>
    <definedName name="________________BTC6">#REF!</definedName>
    <definedName name="________________BTC7">#REF!</definedName>
    <definedName name="________________BTC8">#REF!</definedName>
    <definedName name="________________BTC9">#REF!</definedName>
    <definedName name="________________BTR1">#REF!</definedName>
    <definedName name="________________BTR10">#REF!</definedName>
    <definedName name="________________BTR11">#REF!</definedName>
    <definedName name="________________BTR12">#REF!</definedName>
    <definedName name="________________BTR13">#REF!</definedName>
    <definedName name="________________BTR14">#REF!</definedName>
    <definedName name="________________BTR15">#REF!</definedName>
    <definedName name="________________BTR16">#REF!</definedName>
    <definedName name="________________BTR17">#REF!</definedName>
    <definedName name="________________BTR18">#REF!</definedName>
    <definedName name="________________BTR19">#REF!</definedName>
    <definedName name="________________BTR2">#REF!</definedName>
    <definedName name="________________BTR20">#REF!</definedName>
    <definedName name="________________BTR21">#REF!</definedName>
    <definedName name="________________BTR22">#REF!</definedName>
    <definedName name="________________BTR23">#REF!</definedName>
    <definedName name="________________BTR24">#REF!</definedName>
    <definedName name="________________BTR3">#REF!</definedName>
    <definedName name="________________BTR4">#REF!</definedName>
    <definedName name="________________BTR5">#REF!</definedName>
    <definedName name="________________BTR6">#REF!</definedName>
    <definedName name="________________BTR7">#REF!</definedName>
    <definedName name="________________BTR8">#REF!</definedName>
    <definedName name="________________BTR9">#REF!</definedName>
    <definedName name="________________BTS1">#REF!</definedName>
    <definedName name="________________BTS10">#REF!</definedName>
    <definedName name="________________BTS11">#REF!</definedName>
    <definedName name="________________BTS12">#REF!</definedName>
    <definedName name="________________BTS13">#REF!</definedName>
    <definedName name="________________BTS14">#REF!</definedName>
    <definedName name="________________BTS15">#REF!</definedName>
    <definedName name="________________BTS16">#REF!</definedName>
    <definedName name="________________BTS17">#REF!</definedName>
    <definedName name="________________BTS18">#REF!</definedName>
    <definedName name="________________BTS19">#REF!</definedName>
    <definedName name="________________BTS2">#REF!</definedName>
    <definedName name="________________BTS20">#REF!</definedName>
    <definedName name="________________BTS21">#REF!</definedName>
    <definedName name="________________BTS22">#REF!</definedName>
    <definedName name="________________BTS23">#REF!</definedName>
    <definedName name="________________BTS24">#REF!</definedName>
    <definedName name="________________BTS3">#REF!</definedName>
    <definedName name="________________BTS4">#REF!</definedName>
    <definedName name="________________BTS5">#REF!</definedName>
    <definedName name="________________BTS6">#REF!</definedName>
    <definedName name="________________BTS7">#REF!</definedName>
    <definedName name="________________BTS8">#REF!</definedName>
    <definedName name="________________BTS9">#REF!</definedName>
    <definedName name="________________can430">40.73</definedName>
    <definedName name="________________can435">43.3</definedName>
    <definedName name="________________CCW1">#REF!</definedName>
    <definedName name="________________CCW2">#REF!</definedName>
    <definedName name="________________cur1">#REF!</definedName>
    <definedName name="________________d3">#N/A</definedName>
    <definedName name="________________GBS11">#REF!</definedName>
    <definedName name="________________GBS110">#REF!</definedName>
    <definedName name="________________GBS111">#REF!</definedName>
    <definedName name="________________GBS112">#REF!</definedName>
    <definedName name="________________GBS113">#REF!</definedName>
    <definedName name="________________GBS114">#REF!</definedName>
    <definedName name="________________GBS115">#REF!</definedName>
    <definedName name="________________GBS116">#REF!</definedName>
    <definedName name="________________GBS117">#REF!</definedName>
    <definedName name="________________GBS118">#REF!</definedName>
    <definedName name="________________GBS119">#REF!</definedName>
    <definedName name="________________GBS12">#REF!</definedName>
    <definedName name="________________GBS120">#REF!</definedName>
    <definedName name="________________GBS121">#REF!</definedName>
    <definedName name="________________GBS122">#REF!</definedName>
    <definedName name="________________GBS123">#REF!</definedName>
    <definedName name="________________GBS124">#REF!</definedName>
    <definedName name="________________GBS13">#REF!</definedName>
    <definedName name="________________GBS14">#REF!</definedName>
    <definedName name="________________GBS15">#REF!</definedName>
    <definedName name="________________GBS16">#REF!</definedName>
    <definedName name="________________GBS17">#REF!</definedName>
    <definedName name="________________GBS18">#REF!</definedName>
    <definedName name="________________GBS19">#REF!</definedName>
    <definedName name="________________GBS21">#REF!</definedName>
    <definedName name="________________GBS210">#REF!</definedName>
    <definedName name="________________GBS211">#REF!</definedName>
    <definedName name="________________GBS212">#REF!</definedName>
    <definedName name="________________GBS213">#REF!</definedName>
    <definedName name="________________GBS214">#REF!</definedName>
    <definedName name="________________GBS215">#REF!</definedName>
    <definedName name="________________GBS216">#REF!</definedName>
    <definedName name="________________GBS217">#REF!</definedName>
    <definedName name="________________GBS218">#REF!</definedName>
    <definedName name="________________GBS219">#REF!</definedName>
    <definedName name="________________GBS22">#REF!</definedName>
    <definedName name="________________GBS220">#REF!</definedName>
    <definedName name="________________GBS221">#REF!</definedName>
    <definedName name="________________GBS222">#REF!</definedName>
    <definedName name="________________GBS223">#REF!</definedName>
    <definedName name="________________GBS224">#REF!</definedName>
    <definedName name="________________GBS23">#REF!</definedName>
    <definedName name="________________GBS24">#REF!</definedName>
    <definedName name="________________GBS25">#REF!</definedName>
    <definedName name="________________GBS26">#REF!</definedName>
    <definedName name="________________GBS27">#REF!</definedName>
    <definedName name="________________GBS28">#REF!</definedName>
    <definedName name="________________GBS29">#REF!</definedName>
    <definedName name="________________imp1">#REF!</definedName>
    <definedName name="________________IRC12" localSheetId="2">[72]MRATES!$M$9</definedName>
    <definedName name="________________IRC12" localSheetId="4">[72]MRATES!$M$9</definedName>
    <definedName name="________________IRC12" localSheetId="5">[42]MRATES!$M$9</definedName>
    <definedName name="________________IRC12" localSheetId="3">[72]MRATES!$M$9</definedName>
    <definedName name="________________IRC12">[74]MRATES!$M$9</definedName>
    <definedName name="________________IRC19" localSheetId="2">[72]MRATES!$M$10</definedName>
    <definedName name="________________IRC19" localSheetId="4">[72]MRATES!$M$10</definedName>
    <definedName name="________________IRC19" localSheetId="5">[42]MRATES!$M$10</definedName>
    <definedName name="________________IRC19" localSheetId="3">[72]MRATES!$M$10</definedName>
    <definedName name="________________IRC19">[74]MRATES!$M$10</definedName>
    <definedName name="________________IRC25" localSheetId="2">[72]MRATES!$M$11</definedName>
    <definedName name="________________IRC25" localSheetId="4">[72]MRATES!$M$11</definedName>
    <definedName name="________________IRC25" localSheetId="5">[42]MRATES!$M$11</definedName>
    <definedName name="________________IRC25" localSheetId="3">[72]MRATES!$M$11</definedName>
    <definedName name="________________IRC25">[74]MRATES!$M$11</definedName>
    <definedName name="________________IRC40" localSheetId="2">[72]MRATES!$M$12</definedName>
    <definedName name="________________IRC40" localSheetId="4">[72]MRATES!$M$12</definedName>
    <definedName name="________________IRC40" localSheetId="5">[42]MRATES!$M$12</definedName>
    <definedName name="________________IRC40" localSheetId="3">[72]MRATES!$M$12</definedName>
    <definedName name="________________IRC40">[74]MRATES!$M$12</definedName>
    <definedName name="________________IRC5" localSheetId="2">[72]MRATES!$M$7</definedName>
    <definedName name="________________IRC5" localSheetId="4">[72]MRATES!$M$7</definedName>
    <definedName name="________________IRC5" localSheetId="5">[42]MRATES!$M$7</definedName>
    <definedName name="________________IRC5" localSheetId="3">[72]MRATES!$M$7</definedName>
    <definedName name="________________IRC5">[74]MRATES!$M$7</definedName>
    <definedName name="________________IRC50" localSheetId="5">[42]MRATES!$M$13</definedName>
    <definedName name="________________IRC50">[74]MRATES!$M$13</definedName>
    <definedName name="________________IRC60" localSheetId="5">[42]MRATES!$M$14</definedName>
    <definedName name="________________IRC60">[74]MRATES!$M$14</definedName>
    <definedName name="________________IRC9" localSheetId="2">[72]MRATES!$M$8</definedName>
    <definedName name="________________IRC9" localSheetId="4">[72]MRATES!$M$8</definedName>
    <definedName name="________________IRC9" localSheetId="5">[42]MRATES!$M$8</definedName>
    <definedName name="________________IRC9" localSheetId="3">[72]MRATES!$M$8</definedName>
    <definedName name="________________IRC9">[74]MRATES!$M$8</definedName>
    <definedName name="________________knr2">#N/A</definedName>
    <definedName name="________________l1">#REF!</definedName>
    <definedName name="________________l12" localSheetId="4">#REF!</definedName>
    <definedName name="________________l12">#REF!</definedName>
    <definedName name="________________l2">#REF!</definedName>
    <definedName name="________________l3" localSheetId="4">#REF!</definedName>
    <definedName name="________________l3">#REF!</definedName>
    <definedName name="________________l4">[22]Sheet1!$W$2:$Y$103</definedName>
    <definedName name="________________l5" localSheetId="4">#REF!</definedName>
    <definedName name="________________l5">#REF!</definedName>
    <definedName name="________________l6">#REF!</definedName>
    <definedName name="________________l7">[23]r!$F$4</definedName>
    <definedName name="________________l8">#REF!</definedName>
    <definedName name="________________l9">#REF!</definedName>
    <definedName name="________________LJ6">#REF!</definedName>
    <definedName name="________________lj600">#REF!</definedName>
    <definedName name="________________lj900">#REF!</definedName>
    <definedName name="________________LL3">#REF!</definedName>
    <definedName name="________________LSO24">#REF!</definedName>
    <definedName name="________________ma1">#REF!</definedName>
    <definedName name="________________ma2">#REF!</definedName>
    <definedName name="________________Met22">#REF!</definedName>
    <definedName name="________________Met45">#REF!</definedName>
    <definedName name="________________MEt55">#REF!</definedName>
    <definedName name="________________Met63">#REF!</definedName>
    <definedName name="________________ML21">#REF!</definedName>
    <definedName name="________________ML210">#REF!</definedName>
    <definedName name="________________ML211">#REF!</definedName>
    <definedName name="________________ML212">#REF!</definedName>
    <definedName name="________________ML213">#REF!</definedName>
    <definedName name="________________ML214">#REF!</definedName>
    <definedName name="________________ML215">#REF!</definedName>
    <definedName name="________________ML216">#REF!</definedName>
    <definedName name="________________ML217">#REF!</definedName>
    <definedName name="________________ML218">#REF!</definedName>
    <definedName name="________________ML219">#REF!</definedName>
    <definedName name="________________ML22">#REF!</definedName>
    <definedName name="________________ML220">#REF!</definedName>
    <definedName name="________________ML221">#REF!</definedName>
    <definedName name="________________ML222">#REF!</definedName>
    <definedName name="________________ML223">#REF!</definedName>
    <definedName name="________________ML224">#REF!</definedName>
    <definedName name="________________ML23">#REF!</definedName>
    <definedName name="________________ML24">#REF!</definedName>
    <definedName name="________________ML25">#REF!</definedName>
    <definedName name="________________ML26">#REF!</definedName>
    <definedName name="________________ML27">#REF!</definedName>
    <definedName name="________________ML28">#REF!</definedName>
    <definedName name="________________ML29">#REF!</definedName>
    <definedName name="________________ML31">#REF!</definedName>
    <definedName name="________________ML310">#REF!</definedName>
    <definedName name="________________ML311">#REF!</definedName>
    <definedName name="________________ML312">#REF!</definedName>
    <definedName name="________________ML313">#REF!</definedName>
    <definedName name="________________ML314">#REF!</definedName>
    <definedName name="________________ML315">#REF!</definedName>
    <definedName name="________________ML316">#REF!</definedName>
    <definedName name="________________ML317">#REF!</definedName>
    <definedName name="________________ML318">#REF!</definedName>
    <definedName name="________________ML319">#REF!</definedName>
    <definedName name="________________ML32">#REF!</definedName>
    <definedName name="________________ML320">#REF!</definedName>
    <definedName name="________________ML321">#REF!</definedName>
    <definedName name="________________ML322">#REF!</definedName>
    <definedName name="________________ML323">#REF!</definedName>
    <definedName name="________________ML324">#REF!</definedName>
    <definedName name="________________ML33">#REF!</definedName>
    <definedName name="________________ML34">#REF!</definedName>
    <definedName name="________________ML35">#REF!</definedName>
    <definedName name="________________ML36">#REF!</definedName>
    <definedName name="________________ML37">#REF!</definedName>
    <definedName name="________________ML38">#REF!</definedName>
    <definedName name="________________ML39">#REF!</definedName>
    <definedName name="________________ML7">#REF!</definedName>
    <definedName name="________________ML8">#REF!</definedName>
    <definedName name="________________ML9">#REF!</definedName>
    <definedName name="________________mm1">#REF!</definedName>
    <definedName name="________________mm1000">#REF!</definedName>
    <definedName name="________________mm11">#REF!</definedName>
    <definedName name="________________mm111">[23]r!$F$4</definedName>
    <definedName name="________________mm600">#REF!</definedName>
    <definedName name="________________mm800">#REF!</definedName>
    <definedName name="________________MS6" localSheetId="9">[73]MRATES!$P$50</definedName>
    <definedName name="________________MS6" localSheetId="11">[73]MRATES!$P$50</definedName>
    <definedName name="________________MS6" localSheetId="5">[71]MRATES!$P$50</definedName>
    <definedName name="________________MS6">[71]MRATES!$P$50</definedName>
    <definedName name="________________MT1">#REF!</definedName>
    <definedName name="________________MT10">#REF!</definedName>
    <definedName name="________________MT100">#REF!</definedName>
    <definedName name="________________MT101">#REF!</definedName>
    <definedName name="________________MT102">#REF!</definedName>
    <definedName name="________________MT103">#REF!</definedName>
    <definedName name="________________MT104">#REF!</definedName>
    <definedName name="________________MT105">#REF!</definedName>
    <definedName name="________________MT106">#REF!</definedName>
    <definedName name="________________MT107">#REF!</definedName>
    <definedName name="________________MT108">#REF!</definedName>
    <definedName name="________________MT109">#REF!</definedName>
    <definedName name="________________MT11">#REF!</definedName>
    <definedName name="________________MT110">#REF!</definedName>
    <definedName name="________________MT111">#REF!</definedName>
    <definedName name="________________MT112">#REF!</definedName>
    <definedName name="________________MT113">#REF!</definedName>
    <definedName name="________________MT114">#REF!</definedName>
    <definedName name="________________MT115">#REF!</definedName>
    <definedName name="________________MT116">#REF!</definedName>
    <definedName name="________________MT117">#REF!</definedName>
    <definedName name="________________MT118">#REF!</definedName>
    <definedName name="________________MT119">#REF!</definedName>
    <definedName name="________________MT12">#REF!</definedName>
    <definedName name="________________MT120">#REF!</definedName>
    <definedName name="________________MT121">#REF!</definedName>
    <definedName name="________________MT122">#REF!</definedName>
    <definedName name="________________MT123">#REF!</definedName>
    <definedName name="________________MT124">#REF!</definedName>
    <definedName name="________________MT125">#REF!</definedName>
    <definedName name="________________MT126">#REF!</definedName>
    <definedName name="________________MT127">#REF!</definedName>
    <definedName name="________________MT128">#REF!</definedName>
    <definedName name="________________MT129">#REF!</definedName>
    <definedName name="________________MT13">#REF!</definedName>
    <definedName name="________________MT130">#REF!</definedName>
    <definedName name="________________MT131">#REF!</definedName>
    <definedName name="________________MT132">#REF!</definedName>
    <definedName name="________________MT133">#REF!</definedName>
    <definedName name="________________MT134">#REF!</definedName>
    <definedName name="________________MT135">#REF!</definedName>
    <definedName name="________________MT136">#REF!</definedName>
    <definedName name="________________MT137">#REF!</definedName>
    <definedName name="________________MT138">#REF!</definedName>
    <definedName name="________________MT139">#REF!</definedName>
    <definedName name="________________MT14">#REF!</definedName>
    <definedName name="________________MT140">#REF!</definedName>
    <definedName name="________________MT141">#REF!</definedName>
    <definedName name="________________MT142">#REF!</definedName>
    <definedName name="________________MT143">#REF!</definedName>
    <definedName name="________________MT144">#REF!</definedName>
    <definedName name="________________MT145">#REF!</definedName>
    <definedName name="________________MT146">#REF!</definedName>
    <definedName name="________________MT147">#REF!</definedName>
    <definedName name="________________MT148">#REF!</definedName>
    <definedName name="________________MT149">#REF!</definedName>
    <definedName name="________________MT15">#REF!</definedName>
    <definedName name="________________MT150">#REF!</definedName>
    <definedName name="________________MT16">#REF!</definedName>
    <definedName name="________________MT17">#REF!</definedName>
    <definedName name="________________MT18">#REF!</definedName>
    <definedName name="________________MT19">#REF!</definedName>
    <definedName name="________________MT2">#REF!</definedName>
    <definedName name="________________MT20">#REF!</definedName>
    <definedName name="________________MT21">#REF!</definedName>
    <definedName name="________________MT22">#REF!</definedName>
    <definedName name="________________MT23">#REF!</definedName>
    <definedName name="________________MT24">#REF!</definedName>
    <definedName name="________________MT25">#REF!</definedName>
    <definedName name="________________MT26">#REF!</definedName>
    <definedName name="________________MT27">#REF!</definedName>
    <definedName name="________________MT28">#REF!</definedName>
    <definedName name="________________MT29">#REF!</definedName>
    <definedName name="________________MT3">#REF!</definedName>
    <definedName name="________________MT30">#REF!</definedName>
    <definedName name="________________MT31">#REF!</definedName>
    <definedName name="________________MT32">#REF!</definedName>
    <definedName name="________________MT33">#REF!</definedName>
    <definedName name="________________MT34">#REF!</definedName>
    <definedName name="________________MT35" localSheetId="9">[60]MRATES!$Q$48</definedName>
    <definedName name="________________MT35" localSheetId="11">[60]MRATES!$Q$48</definedName>
    <definedName name="________________MT35" localSheetId="5">[61]MRATES!$Q$48</definedName>
    <definedName name="________________MT35">[61]MRATES!$Q$48</definedName>
    <definedName name="________________MT36" localSheetId="9">[60]MRATES!$Q$49</definedName>
    <definedName name="________________MT36" localSheetId="11">[60]MRATES!$Q$49</definedName>
    <definedName name="________________MT36" localSheetId="5">[61]MRATES!$Q$49</definedName>
    <definedName name="________________MT36">[61]MRATES!$Q$49</definedName>
    <definedName name="________________MT37">#REF!</definedName>
    <definedName name="________________MT38">#REF!</definedName>
    <definedName name="________________MT39">#REF!</definedName>
    <definedName name="________________MT4">#REF!</definedName>
    <definedName name="________________MT40">#REF!</definedName>
    <definedName name="________________MT41">#REF!</definedName>
    <definedName name="________________MT42">#REF!</definedName>
    <definedName name="________________MT43">#REF!</definedName>
    <definedName name="________________MT44">#REF!</definedName>
    <definedName name="________________MT45">#REF!</definedName>
    <definedName name="________________MT46">#REF!</definedName>
    <definedName name="________________MT47">#REF!</definedName>
    <definedName name="________________MT48">#REF!</definedName>
    <definedName name="________________MT49">#REF!</definedName>
    <definedName name="________________MT5">#REF!</definedName>
    <definedName name="________________MT50">#REF!</definedName>
    <definedName name="________________MT500">#REF!</definedName>
    <definedName name="________________MT51">#REF!</definedName>
    <definedName name="________________MT52">#REF!</definedName>
    <definedName name="________________MT53">#REF!</definedName>
    <definedName name="________________MT54">#REF!</definedName>
    <definedName name="________________MT55">#REF!</definedName>
    <definedName name="________________MT56">#REF!</definedName>
    <definedName name="________________MT57">#REF!</definedName>
    <definedName name="________________MT58">#REF!</definedName>
    <definedName name="________________MT59">#REF!</definedName>
    <definedName name="________________MT6">#REF!</definedName>
    <definedName name="________________MT60">#REF!</definedName>
    <definedName name="________________MT61">#REF!</definedName>
    <definedName name="________________MT62">#REF!</definedName>
    <definedName name="________________MT63">#REF!</definedName>
    <definedName name="________________MT64">#REF!</definedName>
    <definedName name="________________MT65">#REF!</definedName>
    <definedName name="________________MT66">#REF!</definedName>
    <definedName name="________________MT67">#REF!</definedName>
    <definedName name="________________MT68">#REF!</definedName>
    <definedName name="________________MT69">#REF!</definedName>
    <definedName name="________________MT7">#REF!</definedName>
    <definedName name="________________MT70">#REF!</definedName>
    <definedName name="________________MT71">#REF!</definedName>
    <definedName name="________________MT72">#REF!</definedName>
    <definedName name="________________MT73">#REF!</definedName>
    <definedName name="________________MT74">#REF!</definedName>
    <definedName name="________________MT75">#REF!</definedName>
    <definedName name="________________MT76">#REF!</definedName>
    <definedName name="________________MT77">#REF!</definedName>
    <definedName name="________________MT78">#REF!</definedName>
    <definedName name="________________MT79">#REF!</definedName>
    <definedName name="________________MT8">#REF!</definedName>
    <definedName name="________________MT80">#REF!</definedName>
    <definedName name="________________MT81">#REF!</definedName>
    <definedName name="________________MT82">#REF!</definedName>
    <definedName name="________________MT83">#REF!</definedName>
    <definedName name="________________MT84">#REF!</definedName>
    <definedName name="________________MT85">#REF!</definedName>
    <definedName name="________________MT86">#REF!</definedName>
    <definedName name="________________MT87">#REF!</definedName>
    <definedName name="________________MT88">#REF!</definedName>
    <definedName name="________________MT89">#REF!</definedName>
    <definedName name="________________MT9">#REF!</definedName>
    <definedName name="________________MT90">#REF!</definedName>
    <definedName name="________________MT91">#REF!</definedName>
    <definedName name="________________MT92">#REF!</definedName>
    <definedName name="________________MT93">#REF!</definedName>
    <definedName name="________________MT94">#REF!</definedName>
    <definedName name="________________MT95">#REF!</definedName>
    <definedName name="________________MT96">#REF!</definedName>
    <definedName name="________________MT97">#REF!</definedName>
    <definedName name="________________MT98">#REF!</definedName>
    <definedName name="________________MT99">#REF!</definedName>
    <definedName name="________________OH1" localSheetId="9">[73]MRATES!$C$35</definedName>
    <definedName name="________________OH1" localSheetId="11">[73]MRATES!$C$35</definedName>
    <definedName name="________________OH1" localSheetId="5">[71]MRATES!$C$35</definedName>
    <definedName name="________________OH1">[71]MRATES!$C$35</definedName>
    <definedName name="________________PC1">#REF!</definedName>
    <definedName name="________________PC10">#REF!</definedName>
    <definedName name="________________PC11">#REF!</definedName>
    <definedName name="________________PC12">#REF!</definedName>
    <definedName name="________________PC13">#REF!</definedName>
    <definedName name="________________PC14">#REF!</definedName>
    <definedName name="________________PC15">#REF!</definedName>
    <definedName name="________________PC16">#REF!</definedName>
    <definedName name="________________PC17">#REF!</definedName>
    <definedName name="________________PC18">#REF!</definedName>
    <definedName name="________________PC19">#REF!</definedName>
    <definedName name="________________pc2">#REF!</definedName>
    <definedName name="________________PC20">#REF!</definedName>
    <definedName name="________________PC21">#REF!</definedName>
    <definedName name="________________PC22">#REF!</definedName>
    <definedName name="________________PC23">#REF!</definedName>
    <definedName name="________________PC24">#REF!</definedName>
    <definedName name="________________PC3">#REF!</definedName>
    <definedName name="________________PC4">#REF!</definedName>
    <definedName name="________________PC5">#REF!</definedName>
    <definedName name="________________PC6">#REF!</definedName>
    <definedName name="________________pc600">#REF!</definedName>
    <definedName name="________________PC7">#REF!</definedName>
    <definedName name="________________PC8">#REF!</definedName>
    <definedName name="________________PC9">#REF!</definedName>
    <definedName name="________________pc900">#REF!</definedName>
    <definedName name="________________pla4">#REF!</definedName>
    <definedName name="________________PPA14" localSheetId="5">[59]MRATES!#REF!</definedName>
    <definedName name="________________PPA14">#REF!</definedName>
    <definedName name="________________PPB154" localSheetId="5">[59]MRATES!#REF!</definedName>
    <definedName name="________________PPB154">#REF!</definedName>
    <definedName name="________________PPB155" localSheetId="5">[59]MRATES!#REF!</definedName>
    <definedName name="________________PPB155">#REF!</definedName>
    <definedName name="________________PPB16" localSheetId="5">[59]MRATES!#REF!</definedName>
    <definedName name="________________PPB16">#REF!</definedName>
    <definedName name="________________PPB17" localSheetId="5">[59]MRATES!#REF!</definedName>
    <definedName name="________________PPB17">#REF!</definedName>
    <definedName name="________________PPB18" localSheetId="5">[59]MRATES!#REF!</definedName>
    <definedName name="________________PPB18">#REF!</definedName>
    <definedName name="________________PPB19" localSheetId="5">[59]MRATES!#REF!</definedName>
    <definedName name="________________PPB19">#REF!</definedName>
    <definedName name="________________PPB2" localSheetId="5">[59]MRATES!#REF!</definedName>
    <definedName name="________________PPB2">#REF!</definedName>
    <definedName name="________________PPB20" localSheetId="5">[59]MRATES!#REF!</definedName>
    <definedName name="________________PPB20">#REF!</definedName>
    <definedName name="________________PPB21" localSheetId="5">[59]MRATES!#REF!</definedName>
    <definedName name="________________PPB21">#REF!</definedName>
    <definedName name="________________PPB22" localSheetId="5">[59]MRATES!#REF!</definedName>
    <definedName name="________________PPB22">#REF!</definedName>
    <definedName name="________________PPB23" localSheetId="5">[59]MRATES!#REF!</definedName>
    <definedName name="________________PPB23">#REF!</definedName>
    <definedName name="________________PPB24" localSheetId="5">[59]MRATES!#REF!</definedName>
    <definedName name="________________PPB24">#REF!</definedName>
    <definedName name="________________PPB25" localSheetId="5">[59]MRATES!#REF!</definedName>
    <definedName name="________________PPB25">#REF!</definedName>
    <definedName name="________________PPB26" localSheetId="5">[59]MRATES!#REF!</definedName>
    <definedName name="________________PPB26">#REF!</definedName>
    <definedName name="________________PPB27" localSheetId="5">[59]MRATES!#REF!</definedName>
    <definedName name="________________PPB27">#REF!</definedName>
    <definedName name="________________PPB28" localSheetId="5">[59]MRATES!#REF!</definedName>
    <definedName name="________________PPB28">#REF!</definedName>
    <definedName name="________________PPB29" localSheetId="5">[59]MRATES!#REF!</definedName>
    <definedName name="________________PPB29">#REF!</definedName>
    <definedName name="________________PPB3" localSheetId="5">[59]MRATES!#REF!</definedName>
    <definedName name="________________PPB3">#REF!</definedName>
    <definedName name="________________PPB30" localSheetId="5">[59]MRATES!#REF!</definedName>
    <definedName name="________________PPB30">#REF!</definedName>
    <definedName name="________________PPB31" localSheetId="5">[59]MRATES!#REF!</definedName>
    <definedName name="________________PPB31">#REF!</definedName>
    <definedName name="________________PPB32" localSheetId="5">[59]MRATES!#REF!</definedName>
    <definedName name="________________PPB32">#REF!</definedName>
    <definedName name="________________PPB33" localSheetId="5">[59]MRATES!#REF!</definedName>
    <definedName name="________________PPB33">#REF!</definedName>
    <definedName name="________________PPB34" localSheetId="5">[59]MRATES!#REF!</definedName>
    <definedName name="________________PPB34">#REF!</definedName>
    <definedName name="________________PPB35" localSheetId="5">[59]MRATES!#REF!</definedName>
    <definedName name="________________PPB35">#REF!</definedName>
    <definedName name="________________PPB36" localSheetId="5">[59]MRATES!#REF!</definedName>
    <definedName name="________________PPB36">#REF!</definedName>
    <definedName name="________________PPB37" localSheetId="5">[59]MRATES!#REF!</definedName>
    <definedName name="________________PPB37">#REF!</definedName>
    <definedName name="________________PPB38" localSheetId="5">[59]MRATES!#REF!</definedName>
    <definedName name="________________PPB38">#REF!</definedName>
    <definedName name="________________PPB39" localSheetId="5">[59]MRATES!#REF!</definedName>
    <definedName name="________________PPB39">#REF!</definedName>
    <definedName name="________________PPB4" localSheetId="5">[59]MRATES!#REF!</definedName>
    <definedName name="________________PPB4">#REF!</definedName>
    <definedName name="________________PPB40" localSheetId="5">[59]MRATES!#REF!</definedName>
    <definedName name="________________PPB40">#REF!</definedName>
    <definedName name="________________PPB41" localSheetId="5">[59]MRATES!#REF!</definedName>
    <definedName name="________________PPB41">#REF!</definedName>
    <definedName name="________________PPB42" localSheetId="5">[59]MRATES!#REF!</definedName>
    <definedName name="________________PPB42">#REF!</definedName>
    <definedName name="________________PPB43" localSheetId="5">[59]MRATES!#REF!</definedName>
    <definedName name="________________PPB43">#REF!</definedName>
    <definedName name="________________PPB44" localSheetId="5">[59]MRATES!#REF!</definedName>
    <definedName name="________________PPB44">#REF!</definedName>
    <definedName name="________________PPB45" localSheetId="5">[59]MRATES!#REF!</definedName>
    <definedName name="________________PPB45">#REF!</definedName>
    <definedName name="________________PPB46" localSheetId="5">[59]MRATES!#REF!</definedName>
    <definedName name="________________PPB46">#REF!</definedName>
    <definedName name="________________PPB47" localSheetId="5">[59]MRATES!#REF!</definedName>
    <definedName name="________________PPB47">#REF!</definedName>
    <definedName name="________________PPB48" localSheetId="5">[59]MRATES!#REF!</definedName>
    <definedName name="________________PPB48">#REF!</definedName>
    <definedName name="________________PPB49" localSheetId="5">[59]MRATES!#REF!</definedName>
    <definedName name="________________PPB49">#REF!</definedName>
    <definedName name="________________PPB5" localSheetId="5">[59]MRATES!#REF!</definedName>
    <definedName name="________________PPB5">#REF!</definedName>
    <definedName name="________________PPB50" localSheetId="5">[59]MRATES!#REF!</definedName>
    <definedName name="________________PPB50">#REF!</definedName>
    <definedName name="________________PPB51" localSheetId="5">[59]MRATES!#REF!</definedName>
    <definedName name="________________PPB51">#REF!</definedName>
    <definedName name="________________PPB52" localSheetId="5">[59]MRATES!#REF!</definedName>
    <definedName name="________________PPB52">#REF!</definedName>
    <definedName name="________________PPB53" localSheetId="5">[59]MRATES!#REF!</definedName>
    <definedName name="________________PPB53">#REF!</definedName>
    <definedName name="________________PPB54" localSheetId="5">[59]MRATES!#REF!</definedName>
    <definedName name="________________PPB54">#REF!</definedName>
    <definedName name="________________PPB55" localSheetId="5">[59]MRATES!#REF!</definedName>
    <definedName name="________________PPB55">#REF!</definedName>
    <definedName name="________________PPB56" localSheetId="5">[59]MRATES!#REF!</definedName>
    <definedName name="________________PPB56">#REF!</definedName>
    <definedName name="________________PPB57" localSheetId="5">[59]MRATES!#REF!</definedName>
    <definedName name="________________PPB57">#REF!</definedName>
    <definedName name="________________PPB58" localSheetId="5">[59]MRATES!#REF!</definedName>
    <definedName name="________________PPB58">#REF!</definedName>
    <definedName name="________________PPB59" localSheetId="5">[59]MRATES!#REF!</definedName>
    <definedName name="________________PPB59">#REF!</definedName>
    <definedName name="________________PPB6" localSheetId="5">[59]MRATES!#REF!</definedName>
    <definedName name="________________PPB6">#REF!</definedName>
    <definedName name="________________PPB60" localSheetId="5">[59]MRATES!#REF!</definedName>
    <definedName name="________________PPB60">#REF!</definedName>
    <definedName name="________________PPB61" localSheetId="5">[59]MRATES!#REF!</definedName>
    <definedName name="________________PPB61">#REF!</definedName>
    <definedName name="________________PPB62" localSheetId="5">[59]MRATES!#REF!</definedName>
    <definedName name="________________PPB62">#REF!</definedName>
    <definedName name="________________PPB63" localSheetId="5">[59]MRATES!#REF!</definedName>
    <definedName name="________________PPB63">#REF!</definedName>
    <definedName name="________________PPB64" localSheetId="5">[59]MRATES!#REF!</definedName>
    <definedName name="________________PPB64">#REF!</definedName>
    <definedName name="________________PPB65" localSheetId="5">[59]MRATES!#REF!</definedName>
    <definedName name="________________PPB65">#REF!</definedName>
    <definedName name="________________PPB66" localSheetId="5">[59]MRATES!#REF!</definedName>
    <definedName name="________________PPB66">#REF!</definedName>
    <definedName name="________________PPB67" localSheetId="5">[59]MRATES!#REF!</definedName>
    <definedName name="________________PPB67">#REF!</definedName>
    <definedName name="________________PPB68" localSheetId="5">[59]MRATES!#REF!</definedName>
    <definedName name="________________PPB68">#REF!</definedName>
    <definedName name="________________PPB69" localSheetId="5">[59]MRATES!#REF!</definedName>
    <definedName name="________________PPB69">#REF!</definedName>
    <definedName name="________________PPB7" localSheetId="5">[59]MRATES!#REF!</definedName>
    <definedName name="________________PPB7">#REF!</definedName>
    <definedName name="________________PPB70" localSheetId="5">[59]MRATES!#REF!</definedName>
    <definedName name="________________PPB70">#REF!</definedName>
    <definedName name="________________PPB71" localSheetId="5">[59]MRATES!#REF!</definedName>
    <definedName name="________________PPB71">#REF!</definedName>
    <definedName name="________________PPB72" localSheetId="5">[59]MRATES!#REF!</definedName>
    <definedName name="________________PPB72">#REF!</definedName>
    <definedName name="________________PPB73" localSheetId="5">[59]MRATES!#REF!</definedName>
    <definedName name="________________PPB73">#REF!</definedName>
    <definedName name="________________PPB74" localSheetId="5">[59]MRATES!#REF!</definedName>
    <definedName name="________________PPB74">#REF!</definedName>
    <definedName name="________________PPB75" localSheetId="5">[59]MRATES!#REF!</definedName>
    <definedName name="________________PPB75">#REF!</definedName>
    <definedName name="________________PPB76" localSheetId="5">[59]MRATES!#REF!</definedName>
    <definedName name="________________PPB76">#REF!</definedName>
    <definedName name="________________PPB77" localSheetId="5">[59]MRATES!#REF!</definedName>
    <definedName name="________________PPB77">#REF!</definedName>
    <definedName name="________________PPB78" localSheetId="5">[59]MRATES!#REF!</definedName>
    <definedName name="________________PPB78">#REF!</definedName>
    <definedName name="________________PPB79" localSheetId="5">[59]MRATES!#REF!</definedName>
    <definedName name="________________PPB79">#REF!</definedName>
    <definedName name="________________PPB8" localSheetId="5">[59]MRATES!#REF!</definedName>
    <definedName name="________________PPB8">#REF!</definedName>
    <definedName name="________________PPB80" localSheetId="5">[59]MRATES!#REF!</definedName>
    <definedName name="________________PPB80">#REF!</definedName>
    <definedName name="________________PPB81" localSheetId="5">[59]MRATES!#REF!</definedName>
    <definedName name="________________PPB81">#REF!</definedName>
    <definedName name="________________PPB82" localSheetId="5">[59]MRATES!#REF!</definedName>
    <definedName name="________________PPB82">#REF!</definedName>
    <definedName name="________________PPB83" localSheetId="5">[59]MRATES!#REF!</definedName>
    <definedName name="________________PPB83">#REF!</definedName>
    <definedName name="________________PPB84" localSheetId="5">[59]MRATES!#REF!</definedName>
    <definedName name="________________PPB84">#REF!</definedName>
    <definedName name="________________PPB85" localSheetId="5">[59]MRATES!#REF!</definedName>
    <definedName name="________________PPB85">#REF!</definedName>
    <definedName name="________________PPB86" localSheetId="5">[59]MRATES!#REF!</definedName>
    <definedName name="________________PPB86">#REF!</definedName>
    <definedName name="________________PPB87" localSheetId="5">[59]MRATES!#REF!</definedName>
    <definedName name="________________PPB87">#REF!</definedName>
    <definedName name="________________PPB88" localSheetId="5">[59]MRATES!#REF!</definedName>
    <definedName name="________________PPB88">#REF!</definedName>
    <definedName name="________________PPB89" localSheetId="5">[59]MRATES!#REF!</definedName>
    <definedName name="________________PPB89">#REF!</definedName>
    <definedName name="________________PPB9" localSheetId="5">[59]MRATES!#REF!</definedName>
    <definedName name="________________PPB9">#REF!</definedName>
    <definedName name="________________PPB90" localSheetId="5">[59]MRATES!#REF!</definedName>
    <definedName name="________________PPB90">#REF!</definedName>
    <definedName name="________________PPB91" localSheetId="5">[59]MRATES!#REF!</definedName>
    <definedName name="________________PPB91">#REF!</definedName>
    <definedName name="________________PPB92" localSheetId="5">[59]MRATES!#REF!</definedName>
    <definedName name="________________PPB92">#REF!</definedName>
    <definedName name="________________PPB93" localSheetId="5">[59]MRATES!#REF!</definedName>
    <definedName name="________________PPB93">#REF!</definedName>
    <definedName name="________________PPB94" localSheetId="5">[59]MRATES!#REF!</definedName>
    <definedName name="________________PPB94">#REF!</definedName>
    <definedName name="________________PPB95" localSheetId="5">[59]MRATES!#REF!</definedName>
    <definedName name="________________PPB95">#REF!</definedName>
    <definedName name="________________PPB96" localSheetId="5">[59]MRATES!#REF!</definedName>
    <definedName name="________________PPB96">#REF!</definedName>
    <definedName name="________________PPB97" localSheetId="5">[59]MRATES!#REF!</definedName>
    <definedName name="________________PPB97">#REF!</definedName>
    <definedName name="________________PPB98" localSheetId="5">[59]MRATES!#REF!</definedName>
    <definedName name="________________PPB98">#REF!</definedName>
    <definedName name="________________PPB99" localSheetId="5">[59]MRATES!#REF!</definedName>
    <definedName name="________________PPB99">#REF!</definedName>
    <definedName name="________________PPC1" localSheetId="5">[59]MRATES!#REF!</definedName>
    <definedName name="________________PPC1">#REF!</definedName>
    <definedName name="________________PPC10" localSheetId="5">[59]MRATES!#REF!</definedName>
    <definedName name="________________PPC10">#REF!</definedName>
    <definedName name="________________PPC100" localSheetId="5">[59]MRATES!#REF!</definedName>
    <definedName name="________________PPC100">#REF!</definedName>
    <definedName name="________________PPC101" localSheetId="5">[59]MRATES!#REF!</definedName>
    <definedName name="________________PPC101">#REF!</definedName>
    <definedName name="________________PPC102" localSheetId="5">[59]MRATES!#REF!</definedName>
    <definedName name="________________PPC102">#REF!</definedName>
    <definedName name="________________PPC103" localSheetId="5">[59]MRATES!#REF!</definedName>
    <definedName name="________________PPC103">#REF!</definedName>
    <definedName name="________________PPC104" localSheetId="5">[59]MRATES!#REF!</definedName>
    <definedName name="________________PPC104">#REF!</definedName>
    <definedName name="________________PPC105" localSheetId="5">[59]MRATES!#REF!</definedName>
    <definedName name="________________PPC105">#REF!</definedName>
    <definedName name="________________PPC106" localSheetId="5">[59]MRATES!#REF!</definedName>
    <definedName name="________________PPC106">#REF!</definedName>
    <definedName name="________________PPC107" localSheetId="5">[59]MRATES!#REF!</definedName>
    <definedName name="________________PPC107">#REF!</definedName>
    <definedName name="________________PPC108" localSheetId="5">[59]MRATES!#REF!</definedName>
    <definedName name="________________PPC108">#REF!</definedName>
    <definedName name="________________PPC109" localSheetId="5">[59]MRATES!#REF!</definedName>
    <definedName name="________________PPC109">#REF!</definedName>
    <definedName name="________________PPC11" localSheetId="5">[59]MRATES!#REF!</definedName>
    <definedName name="________________PPC11">#REF!</definedName>
    <definedName name="________________PPC110" localSheetId="5">[59]MRATES!#REF!</definedName>
    <definedName name="________________PPC110">#REF!</definedName>
    <definedName name="________________PPC111" localSheetId="5">[59]MRATES!#REF!</definedName>
    <definedName name="________________PPC111">#REF!</definedName>
    <definedName name="________________PPC112" localSheetId="5">[59]MRATES!#REF!</definedName>
    <definedName name="________________PPC112">#REF!</definedName>
    <definedName name="________________PPC113" localSheetId="5">[59]MRATES!#REF!</definedName>
    <definedName name="________________PPC113">#REF!</definedName>
    <definedName name="________________PPC114" localSheetId="5">[59]MRATES!#REF!</definedName>
    <definedName name="________________PPC114">#REF!</definedName>
    <definedName name="________________PPC115" localSheetId="5">[59]MRATES!#REF!</definedName>
    <definedName name="________________PPC115">#REF!</definedName>
    <definedName name="________________PPC116" localSheetId="5">[59]MRATES!#REF!</definedName>
    <definedName name="________________PPC116">#REF!</definedName>
    <definedName name="________________PPC117" localSheetId="5">[59]MRATES!#REF!</definedName>
    <definedName name="________________PPC117">#REF!</definedName>
    <definedName name="________________PPC118" localSheetId="5">[59]MRATES!#REF!</definedName>
    <definedName name="________________PPC118">#REF!</definedName>
    <definedName name="________________PPC119" localSheetId="5">[59]MRATES!#REF!</definedName>
    <definedName name="________________PPC119">#REF!</definedName>
    <definedName name="________________PPC12" localSheetId="5">[59]MRATES!#REF!</definedName>
    <definedName name="________________PPC12">#REF!</definedName>
    <definedName name="________________PPC120" localSheetId="5">[59]MRATES!#REF!</definedName>
    <definedName name="________________PPC120">#REF!</definedName>
    <definedName name="________________PPC121" localSheetId="5">[59]MRATES!#REF!</definedName>
    <definedName name="________________PPC121">#REF!</definedName>
    <definedName name="________________PPC122" localSheetId="5">[59]MRATES!#REF!</definedName>
    <definedName name="________________PPC122">#REF!</definedName>
    <definedName name="________________PPC123" localSheetId="5">[59]MRATES!#REF!</definedName>
    <definedName name="________________PPC123">#REF!</definedName>
    <definedName name="________________PPC124" localSheetId="5">[59]MRATES!#REF!</definedName>
    <definedName name="________________PPC124">#REF!</definedName>
    <definedName name="________________PPC125" localSheetId="5">[59]MRATES!#REF!</definedName>
    <definedName name="________________PPC125">#REF!</definedName>
    <definedName name="________________PPC126" localSheetId="5">[59]MRATES!#REF!</definedName>
    <definedName name="________________PPC126">#REF!</definedName>
    <definedName name="________________PPC127" localSheetId="5">[59]MRATES!#REF!</definedName>
    <definedName name="________________PPC127">#REF!</definedName>
    <definedName name="________________PPC128" localSheetId="5">[59]MRATES!#REF!</definedName>
    <definedName name="________________PPC128">#REF!</definedName>
    <definedName name="________________PPC129" localSheetId="5">[59]MRATES!#REF!</definedName>
    <definedName name="________________PPC129">#REF!</definedName>
    <definedName name="________________PPC13" localSheetId="5">[59]MRATES!#REF!</definedName>
    <definedName name="________________PPC13">#REF!</definedName>
    <definedName name="________________PPC130" localSheetId="5">[59]MRATES!#REF!</definedName>
    <definedName name="________________PPC130">#REF!</definedName>
    <definedName name="________________PPC131" localSheetId="5">[59]MRATES!#REF!</definedName>
    <definedName name="________________PPC131">#REF!</definedName>
    <definedName name="________________PPC132" localSheetId="5">[59]MRATES!#REF!</definedName>
    <definedName name="________________PPC132">#REF!</definedName>
    <definedName name="________________PPC133" localSheetId="5">[59]MRATES!#REF!</definedName>
    <definedName name="________________PPC133">#REF!</definedName>
    <definedName name="________________PPC134" localSheetId="5">[59]MRATES!#REF!</definedName>
    <definedName name="________________PPC134">#REF!</definedName>
    <definedName name="________________PPC135" localSheetId="5">[59]MRATES!#REF!</definedName>
    <definedName name="________________PPC135">#REF!</definedName>
    <definedName name="________________PPC136" localSheetId="5">[59]MRATES!#REF!</definedName>
    <definedName name="________________PPC136">#REF!</definedName>
    <definedName name="________________PPC137" localSheetId="5">[59]MRATES!#REF!</definedName>
    <definedName name="________________PPC137">#REF!</definedName>
    <definedName name="________________PPC138" localSheetId="5">[59]MRATES!#REF!</definedName>
    <definedName name="________________PPC138">#REF!</definedName>
    <definedName name="________________PPC139" localSheetId="5">[59]MRATES!#REF!</definedName>
    <definedName name="________________PPC139">#REF!</definedName>
    <definedName name="________________PPC14" localSheetId="5">[59]MRATES!#REF!</definedName>
    <definedName name="________________PPC14">#REF!</definedName>
    <definedName name="________________PPC140" localSheetId="5">[59]MRATES!#REF!</definedName>
    <definedName name="________________PPC140">#REF!</definedName>
    <definedName name="________________PPC141" localSheetId="5">[59]MRATES!#REF!</definedName>
    <definedName name="________________PPC141">#REF!</definedName>
    <definedName name="________________PPC142" localSheetId="5">[59]MRATES!#REF!</definedName>
    <definedName name="________________PPC142">#REF!</definedName>
    <definedName name="________________PPC143" localSheetId="5">[59]MRATES!#REF!</definedName>
    <definedName name="________________PPC143">#REF!</definedName>
    <definedName name="________________PPC144" localSheetId="5">[59]MRATES!#REF!</definedName>
    <definedName name="________________PPC144">#REF!</definedName>
    <definedName name="________________PPC145" localSheetId="5">[59]MRATES!#REF!</definedName>
    <definedName name="________________PPC145">#REF!</definedName>
    <definedName name="________________PPC146" localSheetId="5">[59]MRATES!#REF!</definedName>
    <definedName name="________________PPC146">#REF!</definedName>
    <definedName name="________________PPC147" localSheetId="5">[59]MRATES!#REF!</definedName>
    <definedName name="________________PPC147">#REF!</definedName>
    <definedName name="________________PPC148" localSheetId="5">[59]MRATES!#REF!</definedName>
    <definedName name="________________PPC148">#REF!</definedName>
    <definedName name="________________PPC149" localSheetId="5">[59]MRATES!#REF!</definedName>
    <definedName name="________________PPC149">#REF!</definedName>
    <definedName name="________________PPC15" localSheetId="5">[59]MRATES!#REF!</definedName>
    <definedName name="________________PPC15">#REF!</definedName>
    <definedName name="________________PPC150" localSheetId="5">[59]MRATES!#REF!</definedName>
    <definedName name="________________PPC150">#REF!</definedName>
    <definedName name="________________PPC151" localSheetId="5">[59]MRATES!#REF!</definedName>
    <definedName name="________________PPC151">#REF!</definedName>
    <definedName name="________________PPC152" localSheetId="5">[59]MRATES!#REF!</definedName>
    <definedName name="________________PPC152">#REF!</definedName>
    <definedName name="________________PPC153" localSheetId="5">[59]MRATES!#REF!</definedName>
    <definedName name="________________PPC153">#REF!</definedName>
    <definedName name="________________PPC154" localSheetId="5">[59]MRATES!#REF!</definedName>
    <definedName name="________________PPC154">#REF!</definedName>
    <definedName name="________________PPC155" localSheetId="5">[59]MRATES!#REF!</definedName>
    <definedName name="________________PPC155">#REF!</definedName>
    <definedName name="________________PPC16" localSheetId="5">[59]MRATES!#REF!</definedName>
    <definedName name="________________PPC16">#REF!</definedName>
    <definedName name="________________PPC17" localSheetId="5">[59]MRATES!#REF!</definedName>
    <definedName name="________________PPC17">#REF!</definedName>
    <definedName name="________________PPC18" localSheetId="5">[59]MRATES!#REF!</definedName>
    <definedName name="________________PPC18">#REF!</definedName>
    <definedName name="________________PPC19" localSheetId="5">[59]MRATES!#REF!</definedName>
    <definedName name="________________PPC19">#REF!</definedName>
    <definedName name="________________PPC2" localSheetId="5">[59]MRATES!#REF!</definedName>
    <definedName name="________________PPC2">#REF!</definedName>
    <definedName name="________________PPC20" localSheetId="5">[59]MRATES!#REF!</definedName>
    <definedName name="________________PPC20">#REF!</definedName>
    <definedName name="________________PPC21" localSheetId="5">[59]MRATES!#REF!</definedName>
    <definedName name="________________PPC21">#REF!</definedName>
    <definedName name="________________PPC22" localSheetId="5">[59]MRATES!#REF!</definedName>
    <definedName name="________________PPC22">#REF!</definedName>
    <definedName name="________________PPC23" localSheetId="5">[59]MRATES!#REF!</definedName>
    <definedName name="________________PPC23">#REF!</definedName>
    <definedName name="________________PPC24" localSheetId="5">[59]MRATES!#REF!</definedName>
    <definedName name="________________PPC24">#REF!</definedName>
    <definedName name="________________PPC25" localSheetId="5">[59]MRATES!#REF!</definedName>
    <definedName name="________________PPC25">#REF!</definedName>
    <definedName name="________________PPC26" localSheetId="5">[59]MRATES!#REF!</definedName>
    <definedName name="________________PPC26">#REF!</definedName>
    <definedName name="________________PPC27" localSheetId="5">[59]MRATES!#REF!</definedName>
    <definedName name="________________PPC27">#REF!</definedName>
    <definedName name="________________PPC28" localSheetId="5">[59]MRATES!#REF!</definedName>
    <definedName name="________________PPC28">#REF!</definedName>
    <definedName name="________________PPC29" localSheetId="5">[59]MRATES!#REF!</definedName>
    <definedName name="________________PPC29">#REF!</definedName>
    <definedName name="________________PPC3" localSheetId="5">[59]MRATES!#REF!</definedName>
    <definedName name="________________PPC3">#REF!</definedName>
    <definedName name="________________PPC30" localSheetId="5">[59]MRATES!#REF!</definedName>
    <definedName name="________________PPC30">#REF!</definedName>
    <definedName name="________________PPC31" localSheetId="5">[59]MRATES!#REF!</definedName>
    <definedName name="________________PPC31">#REF!</definedName>
    <definedName name="________________PPC32" localSheetId="5">[59]MRATES!#REF!</definedName>
    <definedName name="________________PPC32">#REF!</definedName>
    <definedName name="________________PPC33" localSheetId="5">[59]MRATES!#REF!</definedName>
    <definedName name="________________PPC33">#REF!</definedName>
    <definedName name="________________PPC34" localSheetId="5">[59]MRATES!#REF!</definedName>
    <definedName name="________________PPC34">#REF!</definedName>
    <definedName name="________________PPC35" localSheetId="5">[59]MRATES!#REF!</definedName>
    <definedName name="________________PPC35">#REF!</definedName>
    <definedName name="________________PPC36" localSheetId="5">[59]MRATES!#REF!</definedName>
    <definedName name="________________PPC36">#REF!</definedName>
    <definedName name="________________PPC37" localSheetId="5">[59]MRATES!#REF!</definedName>
    <definedName name="________________PPC37">#REF!</definedName>
    <definedName name="________________PPC38" localSheetId="5">[59]MRATES!#REF!</definedName>
    <definedName name="________________PPC38">#REF!</definedName>
    <definedName name="________________PPC39" localSheetId="5">[59]MRATES!#REF!</definedName>
    <definedName name="________________PPC39">#REF!</definedName>
    <definedName name="________________PPC4" localSheetId="5">[59]MRATES!#REF!</definedName>
    <definedName name="________________PPC4">#REF!</definedName>
    <definedName name="________________PPC40" localSheetId="5">[59]MRATES!#REF!</definedName>
    <definedName name="________________PPC40">#REF!</definedName>
    <definedName name="________________PPC41" localSheetId="5">[59]MRATES!#REF!</definedName>
    <definedName name="________________PPC41">#REF!</definedName>
    <definedName name="________________PPC42" localSheetId="5">[59]MRATES!#REF!</definedName>
    <definedName name="________________PPC42">#REF!</definedName>
    <definedName name="________________PPC43" localSheetId="5">[59]MRATES!#REF!</definedName>
    <definedName name="________________PPC43">#REF!</definedName>
    <definedName name="________________PPC44" localSheetId="5">[59]MRATES!#REF!</definedName>
    <definedName name="________________PPC44">#REF!</definedName>
    <definedName name="________________PPC45" localSheetId="5">[59]MRATES!#REF!</definedName>
    <definedName name="________________PPC45">#REF!</definedName>
    <definedName name="________________PPC46" localSheetId="5">[59]MRATES!#REF!</definedName>
    <definedName name="________________PPC46">#REF!</definedName>
    <definedName name="________________PPC47" localSheetId="5">[59]MRATES!#REF!</definedName>
    <definedName name="________________PPC47">#REF!</definedName>
    <definedName name="________________PPC48" localSheetId="5">[59]MRATES!#REF!</definedName>
    <definedName name="________________PPC48">#REF!</definedName>
    <definedName name="________________PPC49" localSheetId="5">[59]MRATES!#REF!</definedName>
    <definedName name="________________PPC49">#REF!</definedName>
    <definedName name="________________PPC5" localSheetId="5">[59]MRATES!#REF!</definedName>
    <definedName name="________________PPC5">#REF!</definedName>
    <definedName name="________________PPC50" localSheetId="5">[59]MRATES!#REF!</definedName>
    <definedName name="________________PPC50">#REF!</definedName>
    <definedName name="________________PPC51" localSheetId="5">[59]MRATES!#REF!</definedName>
    <definedName name="________________PPC51">#REF!</definedName>
    <definedName name="________________PPC52" localSheetId="5">[59]MRATES!#REF!</definedName>
    <definedName name="________________PPC52">#REF!</definedName>
    <definedName name="________________PPC53" localSheetId="5">[59]MRATES!#REF!</definedName>
    <definedName name="________________PPC53">#REF!</definedName>
    <definedName name="________________PPC54" localSheetId="5">[59]MRATES!#REF!</definedName>
    <definedName name="________________PPC54">#REF!</definedName>
    <definedName name="________________PPC55" localSheetId="5">[59]MRATES!#REF!</definedName>
    <definedName name="________________PPC55">#REF!</definedName>
    <definedName name="________________PPC56" localSheetId="5">[59]MRATES!#REF!</definedName>
    <definedName name="________________PPC56">#REF!</definedName>
    <definedName name="________________PPC57" localSheetId="5">[59]MRATES!#REF!</definedName>
    <definedName name="________________PPC57">#REF!</definedName>
    <definedName name="________________PPC58" localSheetId="5">[59]MRATES!#REF!</definedName>
    <definedName name="________________PPC58">#REF!</definedName>
    <definedName name="________________PPC59" localSheetId="5">[59]MRATES!#REF!</definedName>
    <definedName name="________________PPC59">#REF!</definedName>
    <definedName name="________________PPC6" localSheetId="5">[59]MRATES!#REF!</definedName>
    <definedName name="________________PPC6">#REF!</definedName>
    <definedName name="________________PPC60" localSheetId="5">[59]MRATES!#REF!</definedName>
    <definedName name="________________PPC60">#REF!</definedName>
    <definedName name="________________PPC61" localSheetId="5">[59]MRATES!#REF!</definedName>
    <definedName name="________________PPC61">#REF!</definedName>
    <definedName name="________________PPC62" localSheetId="5">[59]MRATES!#REF!</definedName>
    <definedName name="________________PPC62">#REF!</definedName>
    <definedName name="________________PPC63" localSheetId="5">[59]MRATES!#REF!</definedName>
    <definedName name="________________PPC63">#REF!</definedName>
    <definedName name="________________PPC64" localSheetId="5">[59]MRATES!#REF!</definedName>
    <definedName name="________________PPC64">#REF!</definedName>
    <definedName name="________________PPC65" localSheetId="5">[59]MRATES!#REF!</definedName>
    <definedName name="________________PPC65">#REF!</definedName>
    <definedName name="________________PPC66" localSheetId="5">[59]MRATES!#REF!</definedName>
    <definedName name="________________PPC66">#REF!</definedName>
    <definedName name="________________PPC67" localSheetId="5">[59]MRATES!#REF!</definedName>
    <definedName name="________________PPC67">#REF!</definedName>
    <definedName name="________________PPC68" localSheetId="5">[59]MRATES!#REF!</definedName>
    <definedName name="________________PPC68">#REF!</definedName>
    <definedName name="________________PPC69" localSheetId="5">[59]MRATES!#REF!</definedName>
    <definedName name="________________PPC69">#REF!</definedName>
    <definedName name="________________PPC7" localSheetId="5">[59]MRATES!#REF!</definedName>
    <definedName name="________________PPC7">#REF!</definedName>
    <definedName name="________________PPC70" localSheetId="5">[59]MRATES!#REF!</definedName>
    <definedName name="________________PPC70">#REF!</definedName>
    <definedName name="________________PPC71" localSheetId="5">[59]MRATES!#REF!</definedName>
    <definedName name="________________PPC71">#REF!</definedName>
    <definedName name="________________PPC72" localSheetId="5">[59]MRATES!#REF!</definedName>
    <definedName name="________________PPC72">#REF!</definedName>
    <definedName name="________________PPC73" localSheetId="5">[59]MRATES!#REF!</definedName>
    <definedName name="________________PPC73">#REF!</definedName>
    <definedName name="________________PPC74" localSheetId="5">[59]MRATES!#REF!</definedName>
    <definedName name="________________PPC74">#REF!</definedName>
    <definedName name="________________PPC75" localSheetId="5">[59]MRATES!#REF!</definedName>
    <definedName name="________________PPC75">#REF!</definedName>
    <definedName name="________________PPC76" localSheetId="5">[59]MRATES!#REF!</definedName>
    <definedName name="________________PPC76">#REF!</definedName>
    <definedName name="________________PPC77" localSheetId="5">[59]MRATES!#REF!</definedName>
    <definedName name="________________PPC77">#REF!</definedName>
    <definedName name="________________PPC78" localSheetId="5">[59]MRATES!#REF!</definedName>
    <definedName name="________________PPC78">#REF!</definedName>
    <definedName name="________________PPC79" localSheetId="5">[59]MRATES!#REF!</definedName>
    <definedName name="________________PPC79">#REF!</definedName>
    <definedName name="________________PPC8" localSheetId="5">[59]MRATES!#REF!</definedName>
    <definedName name="________________PPC8">#REF!</definedName>
    <definedName name="________________PPC80" localSheetId="5">[59]MRATES!#REF!</definedName>
    <definedName name="________________PPC80">#REF!</definedName>
    <definedName name="________________PPC81" localSheetId="5">[59]MRATES!#REF!</definedName>
    <definedName name="________________PPC81">#REF!</definedName>
    <definedName name="________________PPC82" localSheetId="5">[59]MRATES!#REF!</definedName>
    <definedName name="________________PPC82">#REF!</definedName>
    <definedName name="________________PPC83" localSheetId="5">[59]MRATES!#REF!</definedName>
    <definedName name="________________PPC83">#REF!</definedName>
    <definedName name="________________PPC84" localSheetId="5">[59]MRATES!#REF!</definedName>
    <definedName name="________________PPC84">#REF!</definedName>
    <definedName name="________________PPC85" localSheetId="5">[59]MRATES!#REF!</definedName>
    <definedName name="________________PPC85">#REF!</definedName>
    <definedName name="________________PPC86" localSheetId="5">[59]MRATES!#REF!</definedName>
    <definedName name="________________PPC86">#REF!</definedName>
    <definedName name="________________PPC87" localSheetId="5">[59]MRATES!#REF!</definedName>
    <definedName name="________________PPC87">#REF!</definedName>
    <definedName name="________________PPC88" localSheetId="5">[59]MRATES!#REF!</definedName>
    <definedName name="________________PPC88">#REF!</definedName>
    <definedName name="________________PPC89" localSheetId="5">[59]MRATES!#REF!</definedName>
    <definedName name="________________PPC89">#REF!</definedName>
    <definedName name="________________PPC9" localSheetId="5">[59]MRATES!#REF!</definedName>
    <definedName name="________________PPC9">#REF!</definedName>
    <definedName name="________________PPC90" localSheetId="5">[59]MRATES!#REF!</definedName>
    <definedName name="________________PPC90">#REF!</definedName>
    <definedName name="________________PPC91" localSheetId="5">[59]MRATES!#REF!</definedName>
    <definedName name="________________PPC91">#REF!</definedName>
    <definedName name="________________PPC92" localSheetId="5">[59]MRATES!#REF!</definedName>
    <definedName name="________________PPC92">#REF!</definedName>
    <definedName name="________________PPC93" localSheetId="5">[59]MRATES!#REF!</definedName>
    <definedName name="________________PPC93">#REF!</definedName>
    <definedName name="________________PPC94" localSheetId="5">[59]MRATES!#REF!</definedName>
    <definedName name="________________PPC94">#REF!</definedName>
    <definedName name="________________PPC95" localSheetId="5">[59]MRATES!#REF!</definedName>
    <definedName name="________________PPC95">#REF!</definedName>
    <definedName name="________________PPD114" localSheetId="5">[59]MRATES!#REF!</definedName>
    <definedName name="________________PPD114">#REF!</definedName>
    <definedName name="________________PPD89" localSheetId="5">[59]MRATES!#REF!</definedName>
    <definedName name="________________PPD89">#REF!</definedName>
    <definedName name="________________pv2">#REF!</definedName>
    <definedName name="________________QS25" localSheetId="9">[73]MRATES!$G$16</definedName>
    <definedName name="________________QS25" localSheetId="11">[73]MRATES!$G$16</definedName>
    <definedName name="________________QS25" localSheetId="5">[71]MRATES!$G$16</definedName>
    <definedName name="________________QS25">[71]MRATES!$G$16</definedName>
    <definedName name="________________QS40" localSheetId="9">[73]MRATES!$G$17</definedName>
    <definedName name="________________QS40" localSheetId="11">[73]MRATES!$G$17</definedName>
    <definedName name="________________QS40" localSheetId="5">[71]MRATES!$G$17</definedName>
    <definedName name="________________QS40">[71]MRATES!$G$17</definedName>
    <definedName name="________________RMR1">#N/A</definedName>
    <definedName name="________________rr3">[24]v!$A$2:$E$51</definedName>
    <definedName name="________________rrr1">[24]r!$B$1:$I$145</definedName>
    <definedName name="________________SD1">#REF!</definedName>
    <definedName name="________________SD10">#REF!</definedName>
    <definedName name="________________SD100">#REF!</definedName>
    <definedName name="________________SD101">#REF!</definedName>
    <definedName name="________________SD102">#REF!</definedName>
    <definedName name="________________SD103">#REF!</definedName>
    <definedName name="________________SD104">#REF!</definedName>
    <definedName name="________________SD105">#REF!</definedName>
    <definedName name="________________SD106">#REF!</definedName>
    <definedName name="________________SD107">#REF!</definedName>
    <definedName name="________________SD108">#REF!</definedName>
    <definedName name="________________SD109">#REF!</definedName>
    <definedName name="________________SD11">#REF!</definedName>
    <definedName name="________________SD110">#REF!</definedName>
    <definedName name="________________SD111">#REF!</definedName>
    <definedName name="________________SD112">#REF!</definedName>
    <definedName name="________________SD113">#REF!</definedName>
    <definedName name="________________SD114">#REF!</definedName>
    <definedName name="________________SD115">#REF!</definedName>
    <definedName name="________________SD116">#REF!</definedName>
    <definedName name="________________SD117">#REF!</definedName>
    <definedName name="________________SD118">#REF!</definedName>
    <definedName name="________________SD119">#REF!</definedName>
    <definedName name="________________SD12">#REF!</definedName>
    <definedName name="________________SD120">#REF!</definedName>
    <definedName name="________________SD121">#REF!</definedName>
    <definedName name="________________SD122">#REF!</definedName>
    <definedName name="________________SD123">#REF!</definedName>
    <definedName name="________________SD124">#REF!</definedName>
    <definedName name="________________SD125">#REF!</definedName>
    <definedName name="________________SD126">#REF!</definedName>
    <definedName name="________________SD127">#REF!</definedName>
    <definedName name="________________SD128">#REF!</definedName>
    <definedName name="________________SD129">#REF!</definedName>
    <definedName name="________________SD13">#REF!</definedName>
    <definedName name="________________SD130">#REF!</definedName>
    <definedName name="________________SD131">#REF!</definedName>
    <definedName name="________________SD132">#REF!</definedName>
    <definedName name="________________SD133">#REF!</definedName>
    <definedName name="________________SD134">#REF!</definedName>
    <definedName name="________________SD135">#REF!</definedName>
    <definedName name="________________SD136">#REF!</definedName>
    <definedName name="________________SD137">#REF!</definedName>
    <definedName name="________________SD138">#REF!</definedName>
    <definedName name="________________SD139">#REF!</definedName>
    <definedName name="________________SD14">#REF!</definedName>
    <definedName name="________________SD140">#REF!</definedName>
    <definedName name="________________SD141">#REF!</definedName>
    <definedName name="________________SD142">#REF!</definedName>
    <definedName name="________________SD143">#REF!</definedName>
    <definedName name="________________SD144">#REF!</definedName>
    <definedName name="________________SD145">#REF!</definedName>
    <definedName name="________________SD146">#REF!</definedName>
    <definedName name="________________SD147">#REF!</definedName>
    <definedName name="________________SD148">#REF!</definedName>
    <definedName name="________________SD149">#REF!</definedName>
    <definedName name="________________SD15">#REF!</definedName>
    <definedName name="________________SD150">#REF!</definedName>
    <definedName name="________________SD16">#REF!</definedName>
    <definedName name="________________SD17">#REF!</definedName>
    <definedName name="________________SD18">#REF!</definedName>
    <definedName name="________________SD19">#REF!</definedName>
    <definedName name="________________SD2">#REF!</definedName>
    <definedName name="________________SD20">#REF!</definedName>
    <definedName name="________________SD21">#REF!</definedName>
    <definedName name="________________SD22">#REF!</definedName>
    <definedName name="________________SD23">#REF!</definedName>
    <definedName name="________________SD24">#REF!</definedName>
    <definedName name="________________SD25">#REF!</definedName>
    <definedName name="________________SD250">#REF!</definedName>
    <definedName name="________________SD26">#REF!</definedName>
    <definedName name="________________SD27">#REF!</definedName>
    <definedName name="________________SD28">#REF!</definedName>
    <definedName name="________________SD29">#REF!</definedName>
    <definedName name="________________SD3">#REF!</definedName>
    <definedName name="________________SD30">#REF!</definedName>
    <definedName name="________________SD31">#REF!</definedName>
    <definedName name="________________SD32">#REF!</definedName>
    <definedName name="________________SD33">#REF!</definedName>
    <definedName name="________________SD34">#REF!</definedName>
    <definedName name="________________SD35">#REF!</definedName>
    <definedName name="________________SD36">#REF!</definedName>
    <definedName name="________________SD37">#REF!</definedName>
    <definedName name="________________SD38">#REF!</definedName>
    <definedName name="________________SD39">#REF!</definedName>
    <definedName name="________________SD4">#REF!</definedName>
    <definedName name="________________SD40">#REF!</definedName>
    <definedName name="________________SD41">#REF!</definedName>
    <definedName name="________________SD42">#REF!</definedName>
    <definedName name="________________SD43">#REF!</definedName>
    <definedName name="________________SD44">#REF!</definedName>
    <definedName name="________________SD45">#REF!</definedName>
    <definedName name="________________SD46">#REF!</definedName>
    <definedName name="________________SD47">#REF!</definedName>
    <definedName name="________________SD48">#REF!</definedName>
    <definedName name="________________SD49">#REF!</definedName>
    <definedName name="________________SD5">#REF!</definedName>
    <definedName name="________________SD50">#REF!</definedName>
    <definedName name="________________SD500">#REF!</definedName>
    <definedName name="________________SD51">#REF!</definedName>
    <definedName name="________________SD52">#REF!</definedName>
    <definedName name="________________SD53">#REF!</definedName>
    <definedName name="________________SD54">#REF!</definedName>
    <definedName name="________________SD55">#REF!</definedName>
    <definedName name="________________SD56">#REF!</definedName>
    <definedName name="________________SD57">#REF!</definedName>
    <definedName name="________________SD58">#REF!</definedName>
    <definedName name="________________SD59">#REF!</definedName>
    <definedName name="________________SD6">#REF!</definedName>
    <definedName name="________________SD60">#REF!</definedName>
    <definedName name="________________SD61">#REF!</definedName>
    <definedName name="________________SD62">#REF!</definedName>
    <definedName name="________________SD63">#REF!</definedName>
    <definedName name="________________SD64">#REF!</definedName>
    <definedName name="________________SD65">#REF!</definedName>
    <definedName name="________________SD66">#REF!</definedName>
    <definedName name="________________SD67">#REF!</definedName>
    <definedName name="________________SD68">#REF!</definedName>
    <definedName name="________________SD69">#REF!</definedName>
    <definedName name="________________SD7">#REF!</definedName>
    <definedName name="________________SD70">#REF!</definedName>
    <definedName name="________________SD71">#REF!</definedName>
    <definedName name="________________SD72">#REF!</definedName>
    <definedName name="________________SD73">#REF!</definedName>
    <definedName name="________________SD74">#REF!</definedName>
    <definedName name="________________SD75">#REF!</definedName>
    <definedName name="________________SD76">#REF!</definedName>
    <definedName name="________________SD77">#REF!</definedName>
    <definedName name="________________SD78">#REF!</definedName>
    <definedName name="________________SD79">#REF!</definedName>
    <definedName name="________________SD8">#REF!</definedName>
    <definedName name="________________SD80">#REF!</definedName>
    <definedName name="________________SD81">#REF!</definedName>
    <definedName name="________________SD82">#REF!</definedName>
    <definedName name="________________SD83">#REF!</definedName>
    <definedName name="________________SD84">#REF!</definedName>
    <definedName name="________________SD85">#REF!</definedName>
    <definedName name="________________SD86">#REF!</definedName>
    <definedName name="________________SD87">#REF!</definedName>
    <definedName name="________________SD88">#REF!</definedName>
    <definedName name="________________SD89">#REF!</definedName>
    <definedName name="________________SD9">#REF!</definedName>
    <definedName name="________________SD90">#REF!</definedName>
    <definedName name="________________SD91">#REF!</definedName>
    <definedName name="________________SD92">#REF!</definedName>
    <definedName name="________________SD93">#REF!</definedName>
    <definedName name="________________SD94">#REF!</definedName>
    <definedName name="________________SD95">#REF!</definedName>
    <definedName name="________________SD96">#REF!</definedName>
    <definedName name="________________SD97">#REF!</definedName>
    <definedName name="________________SD98">#REF!</definedName>
    <definedName name="________________SD99">#REF!</definedName>
    <definedName name="________________SO016">#N/A</definedName>
    <definedName name="________________SP001">#N/A</definedName>
    <definedName name="________________SP002">#N/A</definedName>
    <definedName name="________________SP003">#N/A</definedName>
    <definedName name="________________SP004">#N/A</definedName>
    <definedName name="________________SP005" localSheetId="9">'[62]MRMECADAMoad data'!#REF!</definedName>
    <definedName name="________________SP005" localSheetId="11">'[62]MRMECADAMoad data'!#REF!</definedName>
    <definedName name="________________SP005" localSheetId="5">'[63]MRMECADAMoad data'!#REF!</definedName>
    <definedName name="________________SP005">'[63]MRMECADAMoad data'!#REF!</definedName>
    <definedName name="________________SP006">#N/A</definedName>
    <definedName name="________________SP007">#N/A</definedName>
    <definedName name="________________SP008" localSheetId="9">'[38]MRoad data'!#REF!</definedName>
    <definedName name="________________SP008" localSheetId="11">'[38]MRoad data'!#REF!</definedName>
    <definedName name="________________SP008" localSheetId="5">'[39]MRoad data'!#REF!</definedName>
    <definedName name="________________SP008">'[39]MRoad data'!#REF!</definedName>
    <definedName name="________________SP009" localSheetId="9">'[38]MRoad data'!#REF!</definedName>
    <definedName name="________________SP009" localSheetId="11">'[38]MRoad data'!#REF!</definedName>
    <definedName name="________________SP009" localSheetId="5">'[39]MRoad data'!#REF!</definedName>
    <definedName name="________________SP009">'[39]MRoad data'!#REF!</definedName>
    <definedName name="________________SP010" localSheetId="9">'[38]MRoad data'!#REF!</definedName>
    <definedName name="________________SP010" localSheetId="11">'[38]MRoad data'!#REF!</definedName>
    <definedName name="________________SP010" localSheetId="5">'[39]MRoad data'!#REF!</definedName>
    <definedName name="________________SP010">'[39]MRoad data'!#REF!</definedName>
    <definedName name="________________SP011" localSheetId="9">'[38]MRoad data'!#REF!</definedName>
    <definedName name="________________SP011" localSheetId="11">'[38]MRoad data'!#REF!</definedName>
    <definedName name="________________SP011" localSheetId="5">'[39]MRoad data'!#REF!</definedName>
    <definedName name="________________SP011">'[39]MRoad data'!#REF!</definedName>
    <definedName name="________________SP012" localSheetId="9">'[38]MRoad data'!#REF!</definedName>
    <definedName name="________________SP012" localSheetId="11">'[38]MRoad data'!#REF!</definedName>
    <definedName name="________________SP012" localSheetId="5">'[39]MRoad data'!#REF!</definedName>
    <definedName name="________________SP012">'[39]MRoad data'!#REF!</definedName>
    <definedName name="________________SP013" localSheetId="9">'[38]MRoad data'!#REF!</definedName>
    <definedName name="________________SP013" localSheetId="11">'[38]MRoad data'!#REF!</definedName>
    <definedName name="________________SP013" localSheetId="5">'[39]MRoad data'!#REF!</definedName>
    <definedName name="________________SP013">'[39]MRoad data'!#REF!</definedName>
    <definedName name="________________SP014" localSheetId="9">'[38]MRoad data'!#REF!</definedName>
    <definedName name="________________SP014" localSheetId="11">'[38]MRoad data'!#REF!</definedName>
    <definedName name="________________SP014" localSheetId="5">'[39]MRoad data'!#REF!</definedName>
    <definedName name="________________SP014">'[39]MRoad data'!#REF!</definedName>
    <definedName name="________________SP015" localSheetId="9">'[38]MRoad data'!#REF!</definedName>
    <definedName name="________________SP015" localSheetId="11">'[38]MRoad data'!#REF!</definedName>
    <definedName name="________________SP015" localSheetId="5">'[39]MRoad data'!#REF!</definedName>
    <definedName name="________________SP015">'[39]MRoad data'!#REF!</definedName>
    <definedName name="________________SP016">#N/A</definedName>
    <definedName name="________________SP017">#N/A</definedName>
    <definedName name="________________SP018" localSheetId="9">'[38]MRoad data'!#REF!</definedName>
    <definedName name="________________SP018" localSheetId="11">'[38]MRoad data'!#REF!</definedName>
    <definedName name="________________SP018" localSheetId="5">'[39]MRoad data'!#REF!</definedName>
    <definedName name="________________SP018">'[39]MRoad data'!#REF!</definedName>
    <definedName name="________________SP019" localSheetId="5">#N/A</definedName>
    <definedName name="________________SP019">#REF!</definedName>
    <definedName name="________________SP020">#N/A</definedName>
    <definedName name="________________SP021">#N/A</definedName>
    <definedName name="________________SP022" localSheetId="9">'[38]MRoad data'!#REF!</definedName>
    <definedName name="________________SP022" localSheetId="11">'[38]MRoad data'!#REF!</definedName>
    <definedName name="________________SP022" localSheetId="5">'[39]MRoad data'!#REF!</definedName>
    <definedName name="________________SP022">'[39]MRoad data'!#REF!</definedName>
    <definedName name="________________SP023" localSheetId="9">'[38]MRoad data'!#REF!</definedName>
    <definedName name="________________SP023" localSheetId="11">'[38]MRoad data'!#REF!</definedName>
    <definedName name="________________SP023" localSheetId="5">'[39]MRoad data'!#REF!</definedName>
    <definedName name="________________SP023">'[39]MRoad data'!#REF!</definedName>
    <definedName name="________________SP024" localSheetId="9">'[38]MRoad data'!#REF!</definedName>
    <definedName name="________________SP024" localSheetId="11">'[38]MRoad data'!#REF!</definedName>
    <definedName name="________________SP024" localSheetId="5">'[39]MRoad data'!#REF!</definedName>
    <definedName name="________________SP024">'[39]MRoad data'!#REF!</definedName>
    <definedName name="________________SP025" localSheetId="9">'[38]MRoad data'!#REF!</definedName>
    <definedName name="________________SP025" localSheetId="11">'[38]MRoad data'!#REF!</definedName>
    <definedName name="________________SP025" localSheetId="5">'[39]MRoad data'!#REF!</definedName>
    <definedName name="________________SP025">'[39]MRoad data'!#REF!</definedName>
    <definedName name="________________SP026" localSheetId="9">'[38]MRoad data'!#REF!</definedName>
    <definedName name="________________SP026" localSheetId="11">'[38]MRoad data'!#REF!</definedName>
    <definedName name="________________SP026" localSheetId="5">'[39]MRoad data'!#REF!</definedName>
    <definedName name="________________SP026">'[39]MRoad data'!#REF!</definedName>
    <definedName name="________________SP027">#N/A</definedName>
    <definedName name="________________SP028" localSheetId="9">'[38]MRoad data'!#REF!</definedName>
    <definedName name="________________SP028" localSheetId="11">'[38]MRoad data'!#REF!</definedName>
    <definedName name="________________SP028" localSheetId="5">'[39]MRoad data'!#REF!</definedName>
    <definedName name="________________SP028">'[39]MRoad data'!#REF!</definedName>
    <definedName name="________________SP029" localSheetId="9">'[38]MRoad data'!#REF!</definedName>
    <definedName name="________________SP029" localSheetId="11">'[38]MRoad data'!#REF!</definedName>
    <definedName name="________________SP029" localSheetId="5">'[39]MRoad data'!#REF!</definedName>
    <definedName name="________________SP029">'[39]MRoad data'!#REF!</definedName>
    <definedName name="________________SP030" localSheetId="9">'[38]MRoad data'!#REF!</definedName>
    <definedName name="________________SP030" localSheetId="11">'[38]MRoad data'!#REF!</definedName>
    <definedName name="________________SP030" localSheetId="5">'[39]MRoad data'!#REF!</definedName>
    <definedName name="________________SP030">'[39]MRoad data'!#REF!</definedName>
    <definedName name="________________SP031" localSheetId="9">'[38]MRoad data'!#REF!</definedName>
    <definedName name="________________SP031" localSheetId="11">'[38]MRoad data'!#REF!</definedName>
    <definedName name="________________SP031" localSheetId="5">'[39]MRoad data'!#REF!</definedName>
    <definedName name="________________SP031">'[39]MRoad data'!#REF!</definedName>
    <definedName name="________________SP032" localSheetId="9">'[38]MRoad data'!#REF!</definedName>
    <definedName name="________________SP032" localSheetId="11">'[38]MRoad data'!#REF!</definedName>
    <definedName name="________________SP032" localSheetId="5">'[39]MRoad data'!#REF!</definedName>
    <definedName name="________________SP032">'[39]MRoad data'!#REF!</definedName>
    <definedName name="________________SP033">#N/A</definedName>
    <definedName name="________________SP034" localSheetId="9">'[38]MRoad data'!#REF!</definedName>
    <definedName name="________________SP034" localSheetId="11">'[38]MRoad data'!#REF!</definedName>
    <definedName name="________________SP034" localSheetId="5">'[39]MRoad data'!#REF!</definedName>
    <definedName name="________________SP034">'[39]MRoad data'!#REF!</definedName>
    <definedName name="________________SP035" localSheetId="9">'[38]MRoad data'!#REF!</definedName>
    <definedName name="________________SP035" localSheetId="11">'[38]MRoad data'!#REF!</definedName>
    <definedName name="________________SP035" localSheetId="5">'[39]MRoad data'!#REF!</definedName>
    <definedName name="________________SP035">'[39]MRoad data'!#REF!</definedName>
    <definedName name="________________SP036" localSheetId="9">'[38]MRoad data'!#REF!</definedName>
    <definedName name="________________SP036" localSheetId="11">'[38]MRoad data'!#REF!</definedName>
    <definedName name="________________SP036" localSheetId="5">'[39]MRoad data'!#REF!</definedName>
    <definedName name="________________SP036">'[39]MRoad data'!#REF!</definedName>
    <definedName name="________________SP037" localSheetId="9">'[38]MRoad data'!#REF!</definedName>
    <definedName name="________________SP037" localSheetId="11">'[38]MRoad data'!#REF!</definedName>
    <definedName name="________________SP037" localSheetId="5">'[39]MRoad data'!#REF!</definedName>
    <definedName name="________________SP037">'[39]MRoad data'!#REF!</definedName>
    <definedName name="________________SP038" localSheetId="9">'[38]MRoad data'!#REF!</definedName>
    <definedName name="________________SP038" localSheetId="11">'[38]MRoad data'!#REF!</definedName>
    <definedName name="________________SP038" localSheetId="5">'[39]MRoad data'!#REF!</definedName>
    <definedName name="________________SP038">'[39]MRoad data'!#REF!</definedName>
    <definedName name="________________SP039" localSheetId="9">'[38]MRoad data'!#REF!</definedName>
    <definedName name="________________SP039" localSheetId="11">'[38]MRoad data'!#REF!</definedName>
    <definedName name="________________SP039" localSheetId="5">'[39]MRoad data'!#REF!</definedName>
    <definedName name="________________SP039">'[39]MRoad data'!#REF!</definedName>
    <definedName name="________________SP040" localSheetId="9">'[38]MRoad data'!#REF!</definedName>
    <definedName name="________________SP040" localSheetId="11">'[38]MRoad data'!#REF!</definedName>
    <definedName name="________________SP040" localSheetId="5">'[39]MRoad data'!#REF!</definedName>
    <definedName name="________________SP040">'[39]MRoad data'!#REF!</definedName>
    <definedName name="________________SP041" localSheetId="9">'[38]MRoad data'!#REF!</definedName>
    <definedName name="________________SP041" localSheetId="11">'[38]MRoad data'!#REF!</definedName>
    <definedName name="________________SP041" localSheetId="5">'[39]MRoad data'!#REF!</definedName>
    <definedName name="________________SP041">'[39]MRoad data'!#REF!</definedName>
    <definedName name="________________SP042" localSheetId="9">'[38]MRoad data'!#REF!</definedName>
    <definedName name="________________SP042" localSheetId="11">'[38]MRoad data'!#REF!</definedName>
    <definedName name="________________SP042" localSheetId="5">'[39]MRoad data'!#REF!</definedName>
    <definedName name="________________SP042">'[39]MRoad data'!#REF!</definedName>
    <definedName name="________________SP043" localSheetId="9">'[38]MRoad data'!#REF!</definedName>
    <definedName name="________________SP043" localSheetId="11">'[38]MRoad data'!#REF!</definedName>
    <definedName name="________________SP043" localSheetId="5">'[39]MRoad data'!#REF!</definedName>
    <definedName name="________________SP043">'[39]MRoad data'!#REF!</definedName>
    <definedName name="________________SP044" localSheetId="9">'[38]MRoad data'!#REF!</definedName>
    <definedName name="________________SP044" localSheetId="11">'[38]MRoad data'!#REF!</definedName>
    <definedName name="________________SP044" localSheetId="5">'[39]MRoad data'!#REF!</definedName>
    <definedName name="________________SP044">'[39]MRoad data'!#REF!</definedName>
    <definedName name="________________SP045" localSheetId="9">'[38]MRoad data'!#REF!</definedName>
    <definedName name="________________SP045" localSheetId="11">'[38]MRoad data'!#REF!</definedName>
    <definedName name="________________SP045" localSheetId="5">'[39]MRoad data'!#REF!</definedName>
    <definedName name="________________SP045">'[39]MRoad data'!#REF!</definedName>
    <definedName name="________________SP046" localSheetId="9">'[38]MRoad data'!#REF!</definedName>
    <definedName name="________________SP046" localSheetId="11">'[38]MRoad data'!#REF!</definedName>
    <definedName name="________________SP046" localSheetId="5">'[39]MRoad data'!#REF!</definedName>
    <definedName name="________________SP046">'[39]MRoad data'!#REF!</definedName>
    <definedName name="________________SP047" localSheetId="9">'[38]MRoad data'!#REF!</definedName>
    <definedName name="________________SP047" localSheetId="11">'[38]MRoad data'!#REF!</definedName>
    <definedName name="________________SP047" localSheetId="5">'[39]MRoad data'!#REF!</definedName>
    <definedName name="________________SP047">'[39]MRoad data'!#REF!</definedName>
    <definedName name="________________SP048" localSheetId="9">'[38]MRoad data'!#REF!</definedName>
    <definedName name="________________SP048" localSheetId="11">'[38]MRoad data'!#REF!</definedName>
    <definedName name="________________SP048" localSheetId="5">'[39]MRoad data'!#REF!</definedName>
    <definedName name="________________SP048">'[39]MRoad data'!#REF!</definedName>
    <definedName name="________________SP049" localSheetId="9">'[38]MRoad data'!#REF!</definedName>
    <definedName name="________________SP049" localSheetId="11">'[38]MRoad data'!#REF!</definedName>
    <definedName name="________________SP049" localSheetId="5">'[39]MRoad data'!#REF!</definedName>
    <definedName name="________________SP049">'[39]MRoad data'!#REF!</definedName>
    <definedName name="________________SP050" localSheetId="9">'[38]MRoad data'!#REF!</definedName>
    <definedName name="________________SP050" localSheetId="11">'[38]MRoad data'!#REF!</definedName>
    <definedName name="________________SP050" localSheetId="5">'[39]MRoad data'!#REF!</definedName>
    <definedName name="________________SP050">'[39]MRoad data'!#REF!</definedName>
    <definedName name="________________SP051" localSheetId="9">'[38]MRoad data'!#REF!</definedName>
    <definedName name="________________SP051" localSheetId="11">'[38]MRoad data'!#REF!</definedName>
    <definedName name="________________SP051" localSheetId="5">'[39]MRoad data'!#REF!</definedName>
    <definedName name="________________SP051">'[39]MRoad data'!#REF!</definedName>
    <definedName name="________________SP052" localSheetId="9">'[38]MRoad data'!#REF!</definedName>
    <definedName name="________________SP052" localSheetId="11">'[38]MRoad data'!#REF!</definedName>
    <definedName name="________________SP052" localSheetId="5">'[39]MRoad data'!#REF!</definedName>
    <definedName name="________________SP052">'[39]MRoad data'!#REF!</definedName>
    <definedName name="________________SP053" localSheetId="9">'[38]MRoad data'!#REF!</definedName>
    <definedName name="________________SP053" localSheetId="11">'[38]MRoad data'!#REF!</definedName>
    <definedName name="________________SP053" localSheetId="5">'[39]MRoad data'!#REF!</definedName>
    <definedName name="________________SP053">'[39]MRoad data'!#REF!</definedName>
    <definedName name="________________SP054" localSheetId="9">'[38]MRoad data'!#REF!</definedName>
    <definedName name="________________SP054" localSheetId="11">'[38]MRoad data'!#REF!</definedName>
    <definedName name="________________SP054" localSheetId="5">'[39]MRoad data'!#REF!</definedName>
    <definedName name="________________SP054">'[39]MRoad data'!#REF!</definedName>
    <definedName name="________________SP055" localSheetId="9">'[38]MRoad data'!#REF!</definedName>
    <definedName name="________________SP055" localSheetId="11">'[38]MRoad data'!#REF!</definedName>
    <definedName name="________________SP055" localSheetId="5">'[39]MRoad data'!#REF!</definedName>
    <definedName name="________________SP055">'[39]MRoad data'!#REF!</definedName>
    <definedName name="________________SP056" localSheetId="9">'[38]MRoad data'!#REF!</definedName>
    <definedName name="________________SP056" localSheetId="11">'[38]MRoad data'!#REF!</definedName>
    <definedName name="________________SP056" localSheetId="5">'[39]MRoad data'!#REF!</definedName>
    <definedName name="________________SP056">'[39]MRoad data'!#REF!</definedName>
    <definedName name="________________SP057" localSheetId="9">'[38]MRoad data'!#REF!</definedName>
    <definedName name="________________SP057" localSheetId="11">'[38]MRoad data'!#REF!</definedName>
    <definedName name="________________SP057" localSheetId="5">'[39]MRoad data'!#REF!</definedName>
    <definedName name="________________SP057">'[39]MRoad data'!#REF!</definedName>
    <definedName name="________________SP058" localSheetId="9">'[38]MRoad data'!#REF!</definedName>
    <definedName name="________________SP058" localSheetId="11">'[38]MRoad data'!#REF!</definedName>
    <definedName name="________________SP058" localSheetId="5">'[39]MRoad data'!#REF!</definedName>
    <definedName name="________________SP058">'[39]MRoad data'!#REF!</definedName>
    <definedName name="________________SP059" localSheetId="9">'[38]MRoad data'!#REF!</definedName>
    <definedName name="________________SP059" localSheetId="11">'[38]MRoad data'!#REF!</definedName>
    <definedName name="________________SP059" localSheetId="5">'[39]MRoad data'!#REF!</definedName>
    <definedName name="________________SP059">'[39]MRoad data'!#REF!</definedName>
    <definedName name="________________SP060" localSheetId="9">'[38]MRoad data'!#REF!</definedName>
    <definedName name="________________SP060" localSheetId="11">'[38]MRoad data'!#REF!</definedName>
    <definedName name="________________SP060" localSheetId="5">'[39]MRoad data'!#REF!</definedName>
    <definedName name="________________SP060">'[39]MRoad data'!#REF!</definedName>
    <definedName name="________________SP061" localSheetId="9">'[38]MRoad data'!#REF!</definedName>
    <definedName name="________________SP061" localSheetId="11">'[38]MRoad data'!#REF!</definedName>
    <definedName name="________________SP061" localSheetId="5">'[39]MRoad data'!#REF!</definedName>
    <definedName name="________________SP061">'[39]MRoad data'!#REF!</definedName>
    <definedName name="________________SP062" localSheetId="9">'[38]MRoad data'!#REF!</definedName>
    <definedName name="________________SP062" localSheetId="11">'[38]MRoad data'!#REF!</definedName>
    <definedName name="________________SP062" localSheetId="5">'[39]MRoad data'!#REF!</definedName>
    <definedName name="________________SP062">'[39]MRoad data'!#REF!</definedName>
    <definedName name="________________SP063">#N/A</definedName>
    <definedName name="________________SP064" localSheetId="9">'[38]MRoad data'!#REF!</definedName>
    <definedName name="________________SP064" localSheetId="11">'[38]MRoad data'!#REF!</definedName>
    <definedName name="________________SP064" localSheetId="5">'[39]MRoad data'!#REF!</definedName>
    <definedName name="________________SP064">'[39]MRoad data'!#REF!</definedName>
    <definedName name="________________SP065">#N/A</definedName>
    <definedName name="________________SP066" localSheetId="9">'[38]MRoad data'!#REF!</definedName>
    <definedName name="________________SP066" localSheetId="11">'[38]MRoad data'!#REF!</definedName>
    <definedName name="________________SP066" localSheetId="5">'[39]MRoad data'!#REF!</definedName>
    <definedName name="________________SP066">'[39]MRoad data'!#REF!</definedName>
    <definedName name="________________SP067" localSheetId="9">'[38]MRoad data'!#REF!</definedName>
    <definedName name="________________SP067" localSheetId="11">'[38]MRoad data'!#REF!</definedName>
    <definedName name="________________SP067" localSheetId="5">'[39]MRoad data'!#REF!</definedName>
    <definedName name="________________SP067">'[39]MRoad data'!#REF!</definedName>
    <definedName name="________________SP068" localSheetId="9">'[38]MRoad data'!#REF!</definedName>
    <definedName name="________________SP068" localSheetId="11">'[38]MRoad data'!#REF!</definedName>
    <definedName name="________________SP068" localSheetId="5">'[39]MRoad data'!#REF!</definedName>
    <definedName name="________________SP068">'[39]MRoad data'!#REF!</definedName>
    <definedName name="________________SP069" localSheetId="9">'[38]MRoad data'!#REF!</definedName>
    <definedName name="________________SP069" localSheetId="11">'[38]MRoad data'!#REF!</definedName>
    <definedName name="________________SP069" localSheetId="5">'[39]MRoad data'!#REF!</definedName>
    <definedName name="________________SP069">'[39]MRoad data'!#REF!</definedName>
    <definedName name="________________SP070" localSheetId="9">'[38]MRoad data'!#REF!</definedName>
    <definedName name="________________SP070" localSheetId="11">'[38]MRoad data'!#REF!</definedName>
    <definedName name="________________SP070" localSheetId="5">'[39]MRoad data'!#REF!</definedName>
    <definedName name="________________SP070">'[39]MRoad data'!#REF!</definedName>
    <definedName name="________________sp071" localSheetId="9">'[38]MRoad data'!#REF!</definedName>
    <definedName name="________________sp071" localSheetId="11">'[38]MRoad data'!#REF!</definedName>
    <definedName name="________________sp071" localSheetId="5">'[39]MRoad data'!#REF!</definedName>
    <definedName name="________________sp071">'[39]MRoad data'!#REF!</definedName>
    <definedName name="________________SP072" localSheetId="9">'[38]MRoad data'!#REF!</definedName>
    <definedName name="________________SP072" localSheetId="11">'[38]MRoad data'!#REF!</definedName>
    <definedName name="________________SP072" localSheetId="5">'[39]MRoad data'!#REF!</definedName>
    <definedName name="________________SP072">'[39]MRoad data'!#REF!</definedName>
    <definedName name="________________SP073" localSheetId="9">'[38]MRoad data'!#REF!</definedName>
    <definedName name="________________SP073" localSheetId="11">'[38]MRoad data'!#REF!</definedName>
    <definedName name="________________SP073" localSheetId="5">'[39]MRoad data'!#REF!</definedName>
    <definedName name="________________SP073">'[39]MRoad data'!#REF!</definedName>
    <definedName name="________________SP074" localSheetId="9">'[38]MRoad data'!#REF!</definedName>
    <definedName name="________________SP074" localSheetId="11">'[38]MRoad data'!#REF!</definedName>
    <definedName name="________________SP074" localSheetId="5">'[39]MRoad data'!#REF!</definedName>
    <definedName name="________________SP074">'[39]MRoad data'!#REF!</definedName>
    <definedName name="________________SP075" localSheetId="9">'[38]MRoad data'!#REF!</definedName>
    <definedName name="________________SP075" localSheetId="11">'[38]MRoad data'!#REF!</definedName>
    <definedName name="________________SP075" localSheetId="5">'[39]MRoad data'!#REF!</definedName>
    <definedName name="________________SP075">'[39]MRoad data'!#REF!</definedName>
    <definedName name="________________SP076" localSheetId="9">'[38]MRoad data'!#REF!</definedName>
    <definedName name="________________SP076" localSheetId="11">'[38]MRoad data'!#REF!</definedName>
    <definedName name="________________SP076" localSheetId="5">'[39]MRoad data'!#REF!</definedName>
    <definedName name="________________SP076">'[39]MRoad data'!#REF!</definedName>
    <definedName name="________________SP077" localSheetId="9">'[38]MRoad data'!#REF!</definedName>
    <definedName name="________________SP077" localSheetId="11">'[38]MRoad data'!#REF!</definedName>
    <definedName name="________________SP077" localSheetId="5">'[39]MRoad data'!#REF!</definedName>
    <definedName name="________________SP077">'[39]MRoad data'!#REF!</definedName>
    <definedName name="________________sp078" localSheetId="9">'[38]MRoad data'!#REF!</definedName>
    <definedName name="________________sp078" localSheetId="11">'[38]MRoad data'!#REF!</definedName>
    <definedName name="________________sp078" localSheetId="5">'[39]MRoad data'!#REF!</definedName>
    <definedName name="________________sp078">'[39]MRoad data'!#REF!</definedName>
    <definedName name="________________SP10">[58]Sheet1!$C$18</definedName>
    <definedName name="________________SP16">[58]Sheet1!$C$24</definedName>
    <definedName name="________________SP7">[58]Sheet1!$C$15</definedName>
    <definedName name="________________spb1">#REF!</definedName>
    <definedName name="________________spb2">#REF!</definedName>
    <definedName name="________________SPO79" localSheetId="9">'[38]MRoad data'!#REF!</definedName>
    <definedName name="________________SPO79" localSheetId="11">'[38]MRoad data'!#REF!</definedName>
    <definedName name="________________SPO79" localSheetId="5">'[39]MRoad data'!#REF!</definedName>
    <definedName name="________________SPO79">'[39]MRoad data'!#REF!</definedName>
    <definedName name="________________SS10" localSheetId="2">[72]MRATES!$J$7</definedName>
    <definedName name="________________SS10" localSheetId="4">[72]MRATES!$J$7</definedName>
    <definedName name="________________SS10" localSheetId="5">[42]MRATES!$J$7</definedName>
    <definedName name="________________SS10" localSheetId="3">[72]MRATES!$J$7</definedName>
    <definedName name="________________SS10">[74]MRATES!$J$7</definedName>
    <definedName name="________________SS12" localSheetId="2">[72]MRATES!$J$8</definedName>
    <definedName name="________________SS12" localSheetId="4">[72]MRATES!$J$8</definedName>
    <definedName name="________________SS12" localSheetId="5">[42]MRATES!$J$8</definedName>
    <definedName name="________________SS12" localSheetId="3">[72]MRATES!$J$8</definedName>
    <definedName name="________________SS12">[74]MRATES!$J$8</definedName>
    <definedName name="________________SS150" localSheetId="5">[42]MRATES!$G$13</definedName>
    <definedName name="________________SS150">[74]MRATES!$G$13</definedName>
    <definedName name="________________SS20" localSheetId="2">[72]MRATES!$J$9</definedName>
    <definedName name="________________SS20" localSheetId="4">[72]MRATES!$J$9</definedName>
    <definedName name="________________SS20" localSheetId="5">[42]MRATES!$J$9</definedName>
    <definedName name="________________SS20" localSheetId="3">[72]MRATES!$J$9</definedName>
    <definedName name="________________SS20">[74]MRATES!$J$9</definedName>
    <definedName name="________________SS225" localSheetId="5">[71]MRATES!$G$14</definedName>
    <definedName name="________________SS225">[72]MRATES!$G$14</definedName>
    <definedName name="________________SS25" localSheetId="2">[72]MRATES!$J$10</definedName>
    <definedName name="________________SS25" localSheetId="4">[72]MRATES!$J$10</definedName>
    <definedName name="________________SS25" localSheetId="5">[42]MRATES!$J$10</definedName>
    <definedName name="________________SS25" localSheetId="3">[72]MRATES!$J$10</definedName>
    <definedName name="________________SS25">[74]MRATES!$J$10</definedName>
    <definedName name="________________SS300" localSheetId="5">[42]MRATES!$G$15</definedName>
    <definedName name="________________SS300">[74]MRATES!$G$15</definedName>
    <definedName name="________________SS40" localSheetId="2">[72]MRATES!$J$11</definedName>
    <definedName name="________________SS40" localSheetId="4">[72]MRATES!$J$11</definedName>
    <definedName name="________________SS40" localSheetId="5">[42]MRATES!$J$11</definedName>
    <definedName name="________________SS40" localSheetId="3">[72]MRATES!$J$11</definedName>
    <definedName name="________________SS40">[74]MRATES!$J$11</definedName>
    <definedName name="________________SS6" localSheetId="2">[72]MRATES!$J$6</definedName>
    <definedName name="________________SS6" localSheetId="4">[72]MRATES!$J$6</definedName>
    <definedName name="________________SS6" localSheetId="5">[42]MRATES!$J$6</definedName>
    <definedName name="________________SS6" localSheetId="3">[72]MRATES!$J$6</definedName>
    <definedName name="________________SS6">[74]MRATES!$J$6</definedName>
    <definedName name="________________tw2" localSheetId="4">#REF!</definedName>
    <definedName name="________________tw2">#REF!</definedName>
    <definedName name="________________var1" localSheetId="4">#REF!</definedName>
    <definedName name="________________var1">#REF!</definedName>
    <definedName name="________________var4" localSheetId="4">#REF!</definedName>
    <definedName name="________________var4">#REF!</definedName>
    <definedName name="________________vat1">#REF!</definedName>
    <definedName name="_______________atw2">#REF!</definedName>
    <definedName name="_______________bla1">[21]leads!$H$7</definedName>
    <definedName name="_______________BSG100">#REF!</definedName>
    <definedName name="_______________BSG150">#REF!</definedName>
    <definedName name="_______________BSG5">#REF!</definedName>
    <definedName name="_______________BSG75">#REF!</definedName>
    <definedName name="_______________BTC1">#REF!</definedName>
    <definedName name="_______________BTC10">#REF!</definedName>
    <definedName name="_______________BTC11">#REF!</definedName>
    <definedName name="_______________BTC12">#REF!</definedName>
    <definedName name="_______________BTC13">#REF!</definedName>
    <definedName name="_______________BTC14">#REF!</definedName>
    <definedName name="_______________BTC15">#REF!</definedName>
    <definedName name="_______________BTC16">#REF!</definedName>
    <definedName name="_______________BTC17">#REF!</definedName>
    <definedName name="_______________BTC18">#REF!</definedName>
    <definedName name="_______________BTC19">#REF!</definedName>
    <definedName name="_______________BTC2">#REF!</definedName>
    <definedName name="_______________BTC20">#REF!</definedName>
    <definedName name="_______________BTC21">#REF!</definedName>
    <definedName name="_______________BTC22">#REF!</definedName>
    <definedName name="_______________BTC23">#REF!</definedName>
    <definedName name="_______________BTC24">#REF!</definedName>
    <definedName name="_______________BTC3">#REF!</definedName>
    <definedName name="_______________BTC4">#REF!</definedName>
    <definedName name="_______________BTC5">#REF!</definedName>
    <definedName name="_______________BTC6">#REF!</definedName>
    <definedName name="_______________BTC7">#REF!</definedName>
    <definedName name="_______________BTC8">#REF!</definedName>
    <definedName name="_______________BTC9">#REF!</definedName>
    <definedName name="_______________BTR1">#REF!</definedName>
    <definedName name="_______________BTR10">#REF!</definedName>
    <definedName name="_______________BTR11">#REF!</definedName>
    <definedName name="_______________BTR12">#REF!</definedName>
    <definedName name="_______________BTR13">#REF!</definedName>
    <definedName name="_______________BTR14">#REF!</definedName>
    <definedName name="_______________BTR15">#REF!</definedName>
    <definedName name="_______________BTR16">#REF!</definedName>
    <definedName name="_______________BTR17">#REF!</definedName>
    <definedName name="_______________BTR18">#REF!</definedName>
    <definedName name="_______________BTR19">#REF!</definedName>
    <definedName name="_______________BTR2">#REF!</definedName>
    <definedName name="_______________BTR20">#REF!</definedName>
    <definedName name="_______________BTR21">#REF!</definedName>
    <definedName name="_______________BTR22">#REF!</definedName>
    <definedName name="_______________BTR23">#REF!</definedName>
    <definedName name="_______________BTR24">#REF!</definedName>
    <definedName name="_______________BTR3">#REF!</definedName>
    <definedName name="_______________BTR4">#REF!</definedName>
    <definedName name="_______________BTR5">#REF!</definedName>
    <definedName name="_______________BTR6">#REF!</definedName>
    <definedName name="_______________BTR7">#REF!</definedName>
    <definedName name="_______________BTR8">#REF!</definedName>
    <definedName name="_______________BTR9">#REF!</definedName>
    <definedName name="_______________BTS1">#REF!</definedName>
    <definedName name="_______________BTS10">#REF!</definedName>
    <definedName name="_______________BTS11">#REF!</definedName>
    <definedName name="_______________BTS12">#REF!</definedName>
    <definedName name="_______________BTS13">#REF!</definedName>
    <definedName name="_______________BTS14">#REF!</definedName>
    <definedName name="_______________BTS15">#REF!</definedName>
    <definedName name="_______________BTS16">#REF!</definedName>
    <definedName name="_______________BTS17">#REF!</definedName>
    <definedName name="_______________BTS18">#REF!</definedName>
    <definedName name="_______________BTS19">#REF!</definedName>
    <definedName name="_______________BTS2">#REF!</definedName>
    <definedName name="_______________BTS20">#REF!</definedName>
    <definedName name="_______________BTS21">#REF!</definedName>
    <definedName name="_______________BTS22">#REF!</definedName>
    <definedName name="_______________BTS23">#REF!</definedName>
    <definedName name="_______________BTS24">#REF!</definedName>
    <definedName name="_______________BTS3">#REF!</definedName>
    <definedName name="_______________BTS4">#REF!</definedName>
    <definedName name="_______________BTS5">#REF!</definedName>
    <definedName name="_______________BTS6">#REF!</definedName>
    <definedName name="_______________BTS7">#REF!</definedName>
    <definedName name="_______________BTS8">#REF!</definedName>
    <definedName name="_______________BTS9">#REF!</definedName>
    <definedName name="_______________can430">40.73</definedName>
    <definedName name="_______________can435">43.3</definedName>
    <definedName name="_______________cbr1">#REF!</definedName>
    <definedName name="_______________cbr2">#REF!</definedName>
    <definedName name="_______________cbr3">#REF!</definedName>
    <definedName name="_______________cbr4">#REF!</definedName>
    <definedName name="_______________CCW1">#REF!</definedName>
    <definedName name="_______________CCW2">#REF!</definedName>
    <definedName name="_______________CPR40">#REF!</definedName>
    <definedName name="_______________cur1">#REF!</definedName>
    <definedName name="_______________d3">#N/A</definedName>
    <definedName name="_______________GBS11">#REF!</definedName>
    <definedName name="_______________GBS110">#REF!</definedName>
    <definedName name="_______________GBS111">#REF!</definedName>
    <definedName name="_______________GBS112">#REF!</definedName>
    <definedName name="_______________GBS113">#REF!</definedName>
    <definedName name="_______________GBS114">#REF!</definedName>
    <definedName name="_______________GBS115">#REF!</definedName>
    <definedName name="_______________GBS116">#REF!</definedName>
    <definedName name="_______________GBS117">#REF!</definedName>
    <definedName name="_______________GBS118">#REF!</definedName>
    <definedName name="_______________GBS119">#REF!</definedName>
    <definedName name="_______________GBS12">#REF!</definedName>
    <definedName name="_______________GBS120">#REF!</definedName>
    <definedName name="_______________GBS121">#REF!</definedName>
    <definedName name="_______________GBS122">#REF!</definedName>
    <definedName name="_______________GBS123">#REF!</definedName>
    <definedName name="_______________GBS124">#REF!</definedName>
    <definedName name="_______________GBS13">#REF!</definedName>
    <definedName name="_______________GBS14">#REF!</definedName>
    <definedName name="_______________GBS15">#REF!</definedName>
    <definedName name="_______________GBS16">#REF!</definedName>
    <definedName name="_______________GBS17">#REF!</definedName>
    <definedName name="_______________GBS18">#REF!</definedName>
    <definedName name="_______________GBS19">#REF!</definedName>
    <definedName name="_______________GBS21">#REF!</definedName>
    <definedName name="_______________GBS210">#REF!</definedName>
    <definedName name="_______________GBS211">#REF!</definedName>
    <definedName name="_______________GBS212">#REF!</definedName>
    <definedName name="_______________GBS213">#REF!</definedName>
    <definedName name="_______________GBS214">#REF!</definedName>
    <definedName name="_______________GBS215">#REF!</definedName>
    <definedName name="_______________GBS216">#REF!</definedName>
    <definedName name="_______________GBS217">#REF!</definedName>
    <definedName name="_______________GBS218">#REF!</definedName>
    <definedName name="_______________GBS219">#REF!</definedName>
    <definedName name="_______________GBS22">#REF!</definedName>
    <definedName name="_______________GBS220">#REF!</definedName>
    <definedName name="_______________GBS221">#REF!</definedName>
    <definedName name="_______________GBS222">#REF!</definedName>
    <definedName name="_______________GBS223">#REF!</definedName>
    <definedName name="_______________GBS224">#REF!</definedName>
    <definedName name="_______________GBS23">#REF!</definedName>
    <definedName name="_______________GBS24">#REF!</definedName>
    <definedName name="_______________GBS25">#REF!</definedName>
    <definedName name="_______________GBS26">#REF!</definedName>
    <definedName name="_______________GBS27">#REF!</definedName>
    <definedName name="_______________GBS28">#REF!</definedName>
    <definedName name="_______________GBS29">#REF!</definedName>
    <definedName name="_______________imp1">#REF!</definedName>
    <definedName name="_______________IRC12" localSheetId="2">[72]MRATES!$M$9</definedName>
    <definedName name="_______________IRC12" localSheetId="4">[72]MRATES!$M$9</definedName>
    <definedName name="_______________IRC12" localSheetId="5">[75]MRATES!$M$9</definedName>
    <definedName name="_______________IRC12" localSheetId="3">[72]MRATES!$M$9</definedName>
    <definedName name="_______________IRC12">[76]MRATES!$M$9</definedName>
    <definedName name="_______________IRC19" localSheetId="2">[72]MRATES!$M$10</definedName>
    <definedName name="_______________IRC19" localSheetId="4">[72]MRATES!$M$10</definedName>
    <definedName name="_______________IRC19" localSheetId="5">[75]MRATES!$M$10</definedName>
    <definedName name="_______________IRC19" localSheetId="3">[72]MRATES!$M$10</definedName>
    <definedName name="_______________IRC19">[76]MRATES!$M$10</definedName>
    <definedName name="_______________IRC25" localSheetId="2">[72]MRATES!$M$11</definedName>
    <definedName name="_______________IRC25" localSheetId="4">[72]MRATES!$M$11</definedName>
    <definedName name="_______________IRC25" localSheetId="5">[75]MRATES!$M$11</definedName>
    <definedName name="_______________IRC25" localSheetId="3">[72]MRATES!$M$11</definedName>
    <definedName name="_______________IRC25">[76]MRATES!$M$11</definedName>
    <definedName name="_______________IRC40" localSheetId="2">[72]MRATES!$M$12</definedName>
    <definedName name="_______________IRC40" localSheetId="4">[72]MRATES!$M$12</definedName>
    <definedName name="_______________IRC40" localSheetId="5">[75]MRATES!$M$12</definedName>
    <definedName name="_______________IRC40" localSheetId="3">[72]MRATES!$M$12</definedName>
    <definedName name="_______________IRC40">[76]MRATES!$M$12</definedName>
    <definedName name="_______________IRC5" localSheetId="2">[72]MRATES!$M$7</definedName>
    <definedName name="_______________IRC5" localSheetId="4">[72]MRATES!$M$7</definedName>
    <definedName name="_______________IRC5" localSheetId="5">[75]MRATES!$M$7</definedName>
    <definedName name="_______________IRC5" localSheetId="3">[72]MRATES!$M$7</definedName>
    <definedName name="_______________IRC5">[76]MRATES!$M$7</definedName>
    <definedName name="_______________IRC50" localSheetId="5">[75]MRATES!$M$13</definedName>
    <definedName name="_______________IRC50">[76]MRATES!$M$13</definedName>
    <definedName name="_______________IRC60" localSheetId="5">[75]MRATES!$M$14</definedName>
    <definedName name="_______________IRC60">[76]MRATES!$M$14</definedName>
    <definedName name="_______________IRC9" localSheetId="2">[72]MRATES!$M$8</definedName>
    <definedName name="_______________IRC9" localSheetId="4">[72]MRATES!$M$8</definedName>
    <definedName name="_______________IRC9" localSheetId="5">[75]MRATES!$M$8</definedName>
    <definedName name="_______________IRC9" localSheetId="3">[72]MRATES!$M$8</definedName>
    <definedName name="_______________IRC9">[76]MRATES!$M$8</definedName>
    <definedName name="_______________knr2">#N/A</definedName>
    <definedName name="_______________l1">#REF!</definedName>
    <definedName name="_______________l12" localSheetId="4">#REF!</definedName>
    <definedName name="_______________l12">#REF!</definedName>
    <definedName name="_______________l2">#REF!</definedName>
    <definedName name="_______________l3" localSheetId="4">#REF!</definedName>
    <definedName name="_______________l3">#REF!</definedName>
    <definedName name="_______________l4">[22]Sheet1!$W$2:$Y$103</definedName>
    <definedName name="_______________l5" localSheetId="4">#REF!</definedName>
    <definedName name="_______________l5">#REF!</definedName>
    <definedName name="_______________l6">#REF!</definedName>
    <definedName name="_______________l7">[23]r!$F$4</definedName>
    <definedName name="_______________l8">#REF!</definedName>
    <definedName name="_______________l9">#REF!</definedName>
    <definedName name="_______________LJ6">#REF!</definedName>
    <definedName name="_______________lj600">#REF!</definedName>
    <definedName name="_______________lj900">#REF!</definedName>
    <definedName name="_______________LL3">#REF!</definedName>
    <definedName name="_______________LSO24">#REF!</definedName>
    <definedName name="_______________ma1">#REF!</definedName>
    <definedName name="_______________ma2">#REF!</definedName>
    <definedName name="_______________Met22">#REF!</definedName>
    <definedName name="_______________Met45">#REF!</definedName>
    <definedName name="_______________MEt55">#REF!</definedName>
    <definedName name="_______________Met63">#REF!</definedName>
    <definedName name="_______________ML21">#REF!</definedName>
    <definedName name="_______________ML210">#REF!</definedName>
    <definedName name="_______________ML211">#REF!</definedName>
    <definedName name="_______________ML212">#REF!</definedName>
    <definedName name="_______________ML213">#REF!</definedName>
    <definedName name="_______________ML214">#REF!</definedName>
    <definedName name="_______________ML215">#REF!</definedName>
    <definedName name="_______________ML216">#REF!</definedName>
    <definedName name="_______________ML217">#REF!</definedName>
    <definedName name="_______________ML218">#REF!</definedName>
    <definedName name="_______________ML219">#REF!</definedName>
    <definedName name="_______________ML22">#REF!</definedName>
    <definedName name="_______________ML220">#REF!</definedName>
    <definedName name="_______________ML221">#REF!</definedName>
    <definedName name="_______________ML222">#REF!</definedName>
    <definedName name="_______________ML223">#REF!</definedName>
    <definedName name="_______________ML224">#REF!</definedName>
    <definedName name="_______________ML23">#REF!</definedName>
    <definedName name="_______________ML24">#REF!</definedName>
    <definedName name="_______________ML25">#REF!</definedName>
    <definedName name="_______________ML26">#REF!</definedName>
    <definedName name="_______________ML27">#REF!</definedName>
    <definedName name="_______________ML28">#REF!</definedName>
    <definedName name="_______________ML29">#REF!</definedName>
    <definedName name="_______________ML31">#REF!</definedName>
    <definedName name="_______________ML310">#REF!</definedName>
    <definedName name="_______________ML311">#REF!</definedName>
    <definedName name="_______________ML312">#REF!</definedName>
    <definedName name="_______________ML313">#REF!</definedName>
    <definedName name="_______________ML314">#REF!</definedName>
    <definedName name="_______________ML315">#REF!</definedName>
    <definedName name="_______________ML316">#REF!</definedName>
    <definedName name="_______________ML317">#REF!</definedName>
    <definedName name="_______________ML318">#REF!</definedName>
    <definedName name="_______________ML319">#REF!</definedName>
    <definedName name="_______________ML32">#REF!</definedName>
    <definedName name="_______________ML320">#REF!</definedName>
    <definedName name="_______________ML321">#REF!</definedName>
    <definedName name="_______________ML322">#REF!</definedName>
    <definedName name="_______________ML323">#REF!</definedName>
    <definedName name="_______________ML324">#REF!</definedName>
    <definedName name="_______________ML33">#REF!</definedName>
    <definedName name="_______________ML34">#REF!</definedName>
    <definedName name="_______________ML35">#REF!</definedName>
    <definedName name="_______________ML36">#REF!</definedName>
    <definedName name="_______________ML37">#REF!</definedName>
    <definedName name="_______________ML38">#REF!</definedName>
    <definedName name="_______________ML39">#REF!</definedName>
    <definedName name="_______________ML7">#REF!</definedName>
    <definedName name="_______________ML8">#REF!</definedName>
    <definedName name="_______________ML9">#REF!</definedName>
    <definedName name="_______________mm1">#REF!</definedName>
    <definedName name="_______________mm1000">#REF!</definedName>
    <definedName name="_______________mm11">#REF!</definedName>
    <definedName name="_______________mm111">[23]r!$F$4</definedName>
    <definedName name="_______________mm600">#REF!</definedName>
    <definedName name="_______________mm800">#REF!</definedName>
    <definedName name="_______________MS6" localSheetId="5">[42]MRATES!$P$50</definedName>
    <definedName name="_______________MS6">[74]MRATES!$P$50</definedName>
    <definedName name="_______________MT1" localSheetId="4">#REF!</definedName>
    <definedName name="_______________MT1">#REF!</definedName>
    <definedName name="_______________MT10" localSheetId="4">#REF!</definedName>
    <definedName name="_______________MT10">#REF!</definedName>
    <definedName name="_______________MT100" localSheetId="4">#REF!</definedName>
    <definedName name="_______________MT100">#REF!</definedName>
    <definedName name="_______________MT101">#REF!</definedName>
    <definedName name="_______________MT102">#REF!</definedName>
    <definedName name="_______________MT103">#REF!</definedName>
    <definedName name="_______________MT104">#REF!</definedName>
    <definedName name="_______________MT105">#REF!</definedName>
    <definedName name="_______________MT106">#REF!</definedName>
    <definedName name="_______________MT107">#REF!</definedName>
    <definedName name="_______________MT108">#REF!</definedName>
    <definedName name="_______________MT109">#REF!</definedName>
    <definedName name="_______________MT11">#REF!</definedName>
    <definedName name="_______________MT110">#REF!</definedName>
    <definedName name="_______________MT111">#REF!</definedName>
    <definedName name="_______________MT112">#REF!</definedName>
    <definedName name="_______________MT113">#REF!</definedName>
    <definedName name="_______________MT114">#REF!</definedName>
    <definedName name="_______________MT115">#REF!</definedName>
    <definedName name="_______________MT116">#REF!</definedName>
    <definedName name="_______________MT117">#REF!</definedName>
    <definedName name="_______________MT118">#REF!</definedName>
    <definedName name="_______________MT119">#REF!</definedName>
    <definedName name="_______________MT12">#REF!</definedName>
    <definedName name="_______________MT120">#REF!</definedName>
    <definedName name="_______________MT121">#REF!</definedName>
    <definedName name="_______________MT122">#REF!</definedName>
    <definedName name="_______________MT123">#REF!</definedName>
    <definedName name="_______________MT124">#REF!</definedName>
    <definedName name="_______________MT125">#REF!</definedName>
    <definedName name="_______________MT126">#REF!</definedName>
    <definedName name="_______________MT127">#REF!</definedName>
    <definedName name="_______________MT128">#REF!</definedName>
    <definedName name="_______________MT129">#REF!</definedName>
    <definedName name="_______________MT13">#REF!</definedName>
    <definedName name="_______________MT130">#REF!</definedName>
    <definedName name="_______________MT131">#REF!</definedName>
    <definedName name="_______________MT132">#REF!</definedName>
    <definedName name="_______________MT133">#REF!</definedName>
    <definedName name="_______________MT134">#REF!</definedName>
    <definedName name="_______________MT135">#REF!</definedName>
    <definedName name="_______________MT136">#REF!</definedName>
    <definedName name="_______________MT137">#REF!</definedName>
    <definedName name="_______________MT138">#REF!</definedName>
    <definedName name="_______________MT139">#REF!</definedName>
    <definedName name="_______________MT14">#REF!</definedName>
    <definedName name="_______________MT140">#REF!</definedName>
    <definedName name="_______________MT141">#REF!</definedName>
    <definedName name="_______________MT142">#REF!</definedName>
    <definedName name="_______________MT143">#REF!</definedName>
    <definedName name="_______________MT144">#REF!</definedName>
    <definedName name="_______________MT145">#REF!</definedName>
    <definedName name="_______________MT146">#REF!</definedName>
    <definedName name="_______________MT147">#REF!</definedName>
    <definedName name="_______________MT148">#REF!</definedName>
    <definedName name="_______________MT149">#REF!</definedName>
    <definedName name="_______________MT15">#REF!</definedName>
    <definedName name="_______________MT150">#REF!</definedName>
    <definedName name="_______________MT16">#REF!</definedName>
    <definedName name="_______________MT17">#REF!</definedName>
    <definedName name="_______________MT18">#REF!</definedName>
    <definedName name="_______________MT19">#REF!</definedName>
    <definedName name="_______________MT2">#REF!</definedName>
    <definedName name="_______________MT20">#REF!</definedName>
    <definedName name="_______________MT21">#REF!</definedName>
    <definedName name="_______________MT22">#REF!</definedName>
    <definedName name="_______________MT23">#REF!</definedName>
    <definedName name="_______________MT24">#REF!</definedName>
    <definedName name="_______________MT25">#REF!</definedName>
    <definedName name="_______________MT26">#REF!</definedName>
    <definedName name="_______________MT27">#REF!</definedName>
    <definedName name="_______________MT28">#REF!</definedName>
    <definedName name="_______________MT29">#REF!</definedName>
    <definedName name="_______________MT3">#REF!</definedName>
    <definedName name="_______________MT30">#REF!</definedName>
    <definedName name="_______________MT31">#REF!</definedName>
    <definedName name="_______________MT32">#REF!</definedName>
    <definedName name="_______________MT33">#REF!</definedName>
    <definedName name="_______________MT34">#REF!</definedName>
    <definedName name="_______________MT35" localSheetId="5">[61]MRATES!$Q$48</definedName>
    <definedName name="_______________MT35">[77]MRATES!$Q$48</definedName>
    <definedName name="_______________MT36" localSheetId="5">[61]MRATES!$Q$49</definedName>
    <definedName name="_______________MT36">[77]MRATES!$Q$49</definedName>
    <definedName name="_______________MT37" localSheetId="4">#REF!</definedName>
    <definedName name="_______________MT37">#REF!</definedName>
    <definedName name="_______________MT38" localSheetId="4">#REF!</definedName>
    <definedName name="_______________MT38">#REF!</definedName>
    <definedName name="_______________MT39" localSheetId="4">#REF!</definedName>
    <definedName name="_______________MT39">#REF!</definedName>
    <definedName name="_______________MT4">#REF!</definedName>
    <definedName name="_______________MT40">#REF!</definedName>
    <definedName name="_______________MT41">#REF!</definedName>
    <definedName name="_______________MT42">#REF!</definedName>
    <definedName name="_______________MT43">#REF!</definedName>
    <definedName name="_______________MT44">#REF!</definedName>
    <definedName name="_______________MT45">#REF!</definedName>
    <definedName name="_______________MT46">#REF!</definedName>
    <definedName name="_______________MT47">#REF!</definedName>
    <definedName name="_______________MT48">#REF!</definedName>
    <definedName name="_______________MT49">#REF!</definedName>
    <definedName name="_______________MT5">#REF!</definedName>
    <definedName name="_______________MT50">#REF!</definedName>
    <definedName name="_______________MT500">#REF!</definedName>
    <definedName name="_______________MT51">#REF!</definedName>
    <definedName name="_______________MT52">#REF!</definedName>
    <definedName name="_______________MT53">#REF!</definedName>
    <definedName name="_______________MT54">#REF!</definedName>
    <definedName name="_______________MT55">#REF!</definedName>
    <definedName name="_______________MT56">#REF!</definedName>
    <definedName name="_______________MT57">#REF!</definedName>
    <definedName name="_______________MT58">#REF!</definedName>
    <definedName name="_______________MT59">#REF!</definedName>
    <definedName name="_______________MT6">#REF!</definedName>
    <definedName name="_______________MT60">#REF!</definedName>
    <definedName name="_______________MT61">#REF!</definedName>
    <definedName name="_______________MT62">#REF!</definedName>
    <definedName name="_______________MT63">#REF!</definedName>
    <definedName name="_______________MT64">#REF!</definedName>
    <definedName name="_______________MT65">#REF!</definedName>
    <definedName name="_______________MT66">#REF!</definedName>
    <definedName name="_______________MT67">#REF!</definedName>
    <definedName name="_______________MT68">#REF!</definedName>
    <definedName name="_______________MT69">#REF!</definedName>
    <definedName name="_______________MT7">#REF!</definedName>
    <definedName name="_______________MT70">#REF!</definedName>
    <definedName name="_______________MT71">#REF!</definedName>
    <definedName name="_______________MT72">#REF!</definedName>
    <definedName name="_______________MT73">#REF!</definedName>
    <definedName name="_______________MT74">#REF!</definedName>
    <definedName name="_______________MT75">#REF!</definedName>
    <definedName name="_______________MT76">#REF!</definedName>
    <definedName name="_______________MT77">#REF!</definedName>
    <definedName name="_______________MT78">#REF!</definedName>
    <definedName name="_______________MT79">#REF!</definedName>
    <definedName name="_______________MT8">#REF!</definedName>
    <definedName name="_______________MT80">#REF!</definedName>
    <definedName name="_______________MT81">#REF!</definedName>
    <definedName name="_______________MT82">#REF!</definedName>
    <definedName name="_______________MT83">#REF!</definedName>
    <definedName name="_______________MT84">#REF!</definedName>
    <definedName name="_______________MT85">#REF!</definedName>
    <definedName name="_______________MT86">#REF!</definedName>
    <definedName name="_______________MT87">#REF!</definedName>
    <definedName name="_______________MT88">#REF!</definedName>
    <definedName name="_______________MT89">#REF!</definedName>
    <definedName name="_______________MT9">#REF!</definedName>
    <definedName name="_______________MT90">#REF!</definedName>
    <definedName name="_______________MT91">#REF!</definedName>
    <definedName name="_______________MT92">#REF!</definedName>
    <definedName name="_______________MT93">#REF!</definedName>
    <definedName name="_______________MT94">#REF!</definedName>
    <definedName name="_______________MT95">#REF!</definedName>
    <definedName name="_______________MT96">#REF!</definedName>
    <definedName name="_______________MT97">#REF!</definedName>
    <definedName name="_______________MT98">#REF!</definedName>
    <definedName name="_______________MT99">#REF!</definedName>
    <definedName name="_______________OH1" localSheetId="5">[42]MRATES!$C$35</definedName>
    <definedName name="_______________OH1">[74]MRATES!$C$35</definedName>
    <definedName name="_______________PC1">#REF!</definedName>
    <definedName name="_______________PC10">#REF!</definedName>
    <definedName name="_______________PC11">#REF!</definedName>
    <definedName name="_______________PC12">#REF!</definedName>
    <definedName name="_______________PC13">#REF!</definedName>
    <definedName name="_______________PC14">#REF!</definedName>
    <definedName name="_______________PC15">#REF!</definedName>
    <definedName name="_______________PC16">#REF!</definedName>
    <definedName name="_______________PC17">#REF!</definedName>
    <definedName name="_______________PC18">#REF!</definedName>
    <definedName name="_______________PC19">#REF!</definedName>
    <definedName name="_______________pc2" localSheetId="4">#REF!</definedName>
    <definedName name="_______________pc2">#REF!</definedName>
    <definedName name="_______________PC20">#REF!</definedName>
    <definedName name="_______________PC21">#REF!</definedName>
    <definedName name="_______________PC22">#REF!</definedName>
    <definedName name="_______________PC23">#REF!</definedName>
    <definedName name="_______________PC24">#REF!</definedName>
    <definedName name="_______________PC3">#REF!</definedName>
    <definedName name="_______________PC4">#REF!</definedName>
    <definedName name="_______________PC5">#REF!</definedName>
    <definedName name="_______________PC6">#REF!</definedName>
    <definedName name="_______________pc600">#REF!</definedName>
    <definedName name="_______________PC7">#REF!</definedName>
    <definedName name="_______________PC8">#REF!</definedName>
    <definedName name="_______________PC9">#REF!</definedName>
    <definedName name="_______________pc900">#REF!</definedName>
    <definedName name="_______________pla4">#REF!</definedName>
    <definedName name="_______________PPA14" localSheetId="4">[78]MRATES!#REF!</definedName>
    <definedName name="_______________PPA14" localSheetId="5">#N/A</definedName>
    <definedName name="_______________PPA14">[78]MRATES!#REF!</definedName>
    <definedName name="_______________PPB154" localSheetId="4">[78]MRATES!#REF!</definedName>
    <definedName name="_______________PPB154" localSheetId="5">#N/A</definedName>
    <definedName name="_______________PPB154">[78]MRATES!#REF!</definedName>
    <definedName name="_______________PPB155" localSheetId="5">#N/A</definedName>
    <definedName name="_______________PPB155">[78]MRATES!#REF!</definedName>
    <definedName name="_______________PPB16" localSheetId="5">#N/A</definedName>
    <definedName name="_______________PPB16">[78]MRATES!#REF!</definedName>
    <definedName name="_______________PPB17" localSheetId="5">#N/A</definedName>
    <definedName name="_______________PPB17">[78]MRATES!#REF!</definedName>
    <definedName name="_______________PPB18" localSheetId="5">#N/A</definedName>
    <definedName name="_______________PPB18">[78]MRATES!#REF!</definedName>
    <definedName name="_______________PPB19" localSheetId="5">#N/A</definedName>
    <definedName name="_______________PPB19">[78]MRATES!#REF!</definedName>
    <definedName name="_______________PPB2" localSheetId="5">#N/A</definedName>
    <definedName name="_______________PPB2">[78]MRATES!#REF!</definedName>
    <definedName name="_______________PPB20" localSheetId="5">#N/A</definedName>
    <definedName name="_______________PPB20">[78]MRATES!#REF!</definedName>
    <definedName name="_______________PPB21" localSheetId="5">#N/A</definedName>
    <definedName name="_______________PPB21">[78]MRATES!#REF!</definedName>
    <definedName name="_______________PPB22" localSheetId="5">#N/A</definedName>
    <definedName name="_______________PPB22">[78]MRATES!#REF!</definedName>
    <definedName name="_______________PPB23" localSheetId="5">#N/A</definedName>
    <definedName name="_______________PPB23">[78]MRATES!#REF!</definedName>
    <definedName name="_______________PPB24" localSheetId="5">#N/A</definedName>
    <definedName name="_______________PPB24">[78]MRATES!#REF!</definedName>
    <definedName name="_______________PPB25" localSheetId="5">#N/A</definedName>
    <definedName name="_______________PPB25">[78]MRATES!#REF!</definedName>
    <definedName name="_______________PPB26" localSheetId="5">#N/A</definedName>
    <definedName name="_______________PPB26">[78]MRATES!#REF!</definedName>
    <definedName name="_______________PPB27" localSheetId="5">#N/A</definedName>
    <definedName name="_______________PPB27">[78]MRATES!#REF!</definedName>
    <definedName name="_______________PPB28" localSheetId="5">#N/A</definedName>
    <definedName name="_______________PPB28">[78]MRATES!#REF!</definedName>
    <definedName name="_______________PPB29" localSheetId="5">#N/A</definedName>
    <definedName name="_______________PPB29">[78]MRATES!#REF!</definedName>
    <definedName name="_______________PPB3" localSheetId="5">#N/A</definedName>
    <definedName name="_______________PPB3">[78]MRATES!#REF!</definedName>
    <definedName name="_______________PPB30" localSheetId="5">#N/A</definedName>
    <definedName name="_______________PPB30">[78]MRATES!#REF!</definedName>
    <definedName name="_______________PPB31" localSheetId="5">#N/A</definedName>
    <definedName name="_______________PPB31">[78]MRATES!#REF!</definedName>
    <definedName name="_______________PPB32" localSheetId="5">#N/A</definedName>
    <definedName name="_______________PPB32">[78]MRATES!#REF!</definedName>
    <definedName name="_______________PPB33" localSheetId="5">#N/A</definedName>
    <definedName name="_______________PPB33">[78]MRATES!#REF!</definedName>
    <definedName name="_______________PPB34" localSheetId="5">#N/A</definedName>
    <definedName name="_______________PPB34">[78]MRATES!#REF!</definedName>
    <definedName name="_______________PPB35" localSheetId="5">#N/A</definedName>
    <definedName name="_______________PPB35">[78]MRATES!#REF!</definedName>
    <definedName name="_______________PPB36" localSheetId="5">#N/A</definedName>
    <definedName name="_______________PPB36">[78]MRATES!#REF!</definedName>
    <definedName name="_______________PPB37" localSheetId="5">#N/A</definedName>
    <definedName name="_______________PPB37">[78]MRATES!#REF!</definedName>
    <definedName name="_______________PPB38" localSheetId="5">#N/A</definedName>
    <definedName name="_______________PPB38">[78]MRATES!#REF!</definedName>
    <definedName name="_______________PPB39" localSheetId="5">#N/A</definedName>
    <definedName name="_______________PPB39">[78]MRATES!#REF!</definedName>
    <definedName name="_______________PPB4" localSheetId="5">#N/A</definedName>
    <definedName name="_______________PPB4">[78]MRATES!#REF!</definedName>
    <definedName name="_______________PPB40" localSheetId="5">#N/A</definedName>
    <definedName name="_______________PPB40">[78]MRATES!#REF!</definedName>
    <definedName name="_______________PPB41" localSheetId="5">#N/A</definedName>
    <definedName name="_______________PPB41">[78]MRATES!#REF!</definedName>
    <definedName name="_______________PPB42" localSheetId="5">#N/A</definedName>
    <definedName name="_______________PPB42">[78]MRATES!#REF!</definedName>
    <definedName name="_______________PPB43" localSheetId="5">#N/A</definedName>
    <definedName name="_______________PPB43">[78]MRATES!#REF!</definedName>
    <definedName name="_______________PPB44" localSheetId="5">#N/A</definedName>
    <definedName name="_______________PPB44">[78]MRATES!#REF!</definedName>
    <definedName name="_______________PPB45" localSheetId="5">#N/A</definedName>
    <definedName name="_______________PPB45">[78]MRATES!#REF!</definedName>
    <definedName name="_______________PPB46" localSheetId="5">#N/A</definedName>
    <definedName name="_______________PPB46">[78]MRATES!#REF!</definedName>
    <definedName name="_______________PPB47" localSheetId="5">#N/A</definedName>
    <definedName name="_______________PPB47">[78]MRATES!#REF!</definedName>
    <definedName name="_______________PPB48" localSheetId="5">#N/A</definedName>
    <definedName name="_______________PPB48">[78]MRATES!#REF!</definedName>
    <definedName name="_______________PPB49" localSheetId="5">#N/A</definedName>
    <definedName name="_______________PPB49">[78]MRATES!#REF!</definedName>
    <definedName name="_______________PPB5" localSheetId="5">#N/A</definedName>
    <definedName name="_______________PPB5">[78]MRATES!#REF!</definedName>
    <definedName name="_______________PPB50" localSheetId="5">#N/A</definedName>
    <definedName name="_______________PPB50">[78]MRATES!#REF!</definedName>
    <definedName name="_______________PPB51" localSheetId="5">#N/A</definedName>
    <definedName name="_______________PPB51">[78]MRATES!#REF!</definedName>
    <definedName name="_______________PPB52" localSheetId="5">#N/A</definedName>
    <definedName name="_______________PPB52">[78]MRATES!#REF!</definedName>
    <definedName name="_______________PPB53" localSheetId="5">#N/A</definedName>
    <definedName name="_______________PPB53">[78]MRATES!#REF!</definedName>
    <definedName name="_______________PPB54" localSheetId="5">#N/A</definedName>
    <definedName name="_______________PPB54">[78]MRATES!#REF!</definedName>
    <definedName name="_______________PPB55" localSheetId="5">#N/A</definedName>
    <definedName name="_______________PPB55">[78]MRATES!#REF!</definedName>
    <definedName name="_______________PPB56" localSheetId="5">#N/A</definedName>
    <definedName name="_______________PPB56">[78]MRATES!#REF!</definedName>
    <definedName name="_______________PPB57" localSheetId="5">#N/A</definedName>
    <definedName name="_______________PPB57">[78]MRATES!#REF!</definedName>
    <definedName name="_______________PPB58" localSheetId="5">#N/A</definedName>
    <definedName name="_______________PPB58">[78]MRATES!#REF!</definedName>
    <definedName name="_______________PPB59" localSheetId="5">#N/A</definedName>
    <definedName name="_______________PPB59">[78]MRATES!#REF!</definedName>
    <definedName name="_______________PPB6" localSheetId="5">#N/A</definedName>
    <definedName name="_______________PPB6">[78]MRATES!#REF!</definedName>
    <definedName name="_______________PPB60" localSheetId="5">#N/A</definedName>
    <definedName name="_______________PPB60">[78]MRATES!#REF!</definedName>
    <definedName name="_______________PPB61" localSheetId="5">#N/A</definedName>
    <definedName name="_______________PPB61">[78]MRATES!#REF!</definedName>
    <definedName name="_______________PPB62" localSheetId="5">#N/A</definedName>
    <definedName name="_______________PPB62">[78]MRATES!#REF!</definedName>
    <definedName name="_______________PPB63" localSheetId="5">#N/A</definedName>
    <definedName name="_______________PPB63">[78]MRATES!#REF!</definedName>
    <definedName name="_______________PPB64" localSheetId="5">#N/A</definedName>
    <definedName name="_______________PPB64">[78]MRATES!#REF!</definedName>
    <definedName name="_______________PPB65" localSheetId="5">#N/A</definedName>
    <definedName name="_______________PPB65">[78]MRATES!#REF!</definedName>
    <definedName name="_______________PPB66" localSheetId="5">#N/A</definedName>
    <definedName name="_______________PPB66">[78]MRATES!#REF!</definedName>
    <definedName name="_______________PPB67" localSheetId="5">#N/A</definedName>
    <definedName name="_______________PPB67">[78]MRATES!#REF!</definedName>
    <definedName name="_______________PPB68" localSheetId="5">#N/A</definedName>
    <definedName name="_______________PPB68">[78]MRATES!#REF!</definedName>
    <definedName name="_______________PPB69" localSheetId="5">#N/A</definedName>
    <definedName name="_______________PPB69">[78]MRATES!#REF!</definedName>
    <definedName name="_______________PPB7" localSheetId="5">#N/A</definedName>
    <definedName name="_______________PPB7">[78]MRATES!#REF!</definedName>
    <definedName name="_______________PPB70" localSheetId="5">#N/A</definedName>
    <definedName name="_______________PPB70">[78]MRATES!#REF!</definedName>
    <definedName name="_______________PPB71" localSheetId="5">#N/A</definedName>
    <definedName name="_______________PPB71">[78]MRATES!#REF!</definedName>
    <definedName name="_______________PPB72" localSheetId="5">#N/A</definedName>
    <definedName name="_______________PPB72">[78]MRATES!#REF!</definedName>
    <definedName name="_______________PPB73" localSheetId="5">#N/A</definedName>
    <definedName name="_______________PPB73">[78]MRATES!#REF!</definedName>
    <definedName name="_______________PPB74" localSheetId="5">#N/A</definedName>
    <definedName name="_______________PPB74">[78]MRATES!#REF!</definedName>
    <definedName name="_______________PPB75" localSheetId="5">#N/A</definedName>
    <definedName name="_______________PPB75">[78]MRATES!#REF!</definedName>
    <definedName name="_______________PPB76" localSheetId="5">#N/A</definedName>
    <definedName name="_______________PPB76">[78]MRATES!#REF!</definedName>
    <definedName name="_______________PPB77" localSheetId="5">#N/A</definedName>
    <definedName name="_______________PPB77">[78]MRATES!#REF!</definedName>
    <definedName name="_______________PPB78" localSheetId="5">#N/A</definedName>
    <definedName name="_______________PPB78">[78]MRATES!#REF!</definedName>
    <definedName name="_______________PPB79" localSheetId="5">#N/A</definedName>
    <definedName name="_______________PPB79">[78]MRATES!#REF!</definedName>
    <definedName name="_______________PPB8" localSheetId="5">#N/A</definedName>
    <definedName name="_______________PPB8">[78]MRATES!#REF!</definedName>
    <definedName name="_______________PPB80" localSheetId="5">#N/A</definedName>
    <definedName name="_______________PPB80">[78]MRATES!#REF!</definedName>
    <definedName name="_______________PPB81" localSheetId="5">#N/A</definedName>
    <definedName name="_______________PPB81">[78]MRATES!#REF!</definedName>
    <definedName name="_______________PPB82" localSheetId="5">#N/A</definedName>
    <definedName name="_______________PPB82">[78]MRATES!#REF!</definedName>
    <definedName name="_______________PPB83" localSheetId="5">#N/A</definedName>
    <definedName name="_______________PPB83">[78]MRATES!#REF!</definedName>
    <definedName name="_______________PPB84" localSheetId="5">#N/A</definedName>
    <definedName name="_______________PPB84">[78]MRATES!#REF!</definedName>
    <definedName name="_______________PPB85" localSheetId="5">#N/A</definedName>
    <definedName name="_______________PPB85">[78]MRATES!#REF!</definedName>
    <definedName name="_______________PPB86" localSheetId="5">#N/A</definedName>
    <definedName name="_______________PPB86">[78]MRATES!#REF!</definedName>
    <definedName name="_______________PPB87" localSheetId="5">#N/A</definedName>
    <definedName name="_______________PPB87">[78]MRATES!#REF!</definedName>
    <definedName name="_______________PPB88" localSheetId="5">#N/A</definedName>
    <definedName name="_______________PPB88">[78]MRATES!#REF!</definedName>
    <definedName name="_______________PPB89" localSheetId="5">#N/A</definedName>
    <definedName name="_______________PPB89">[78]MRATES!#REF!</definedName>
    <definedName name="_______________PPB9" localSheetId="5">#N/A</definedName>
    <definedName name="_______________PPB9">[78]MRATES!#REF!</definedName>
    <definedName name="_______________PPB90" localSheetId="5">#N/A</definedName>
    <definedName name="_______________PPB90">[78]MRATES!#REF!</definedName>
    <definedName name="_______________PPB91" localSheetId="5">#N/A</definedName>
    <definedName name="_______________PPB91">[78]MRATES!#REF!</definedName>
    <definedName name="_______________PPB92" localSheetId="5">#N/A</definedName>
    <definedName name="_______________PPB92">[78]MRATES!#REF!</definedName>
    <definedName name="_______________PPB93" localSheetId="5">#N/A</definedName>
    <definedName name="_______________PPB93">[78]MRATES!#REF!</definedName>
    <definedName name="_______________PPB94" localSheetId="5">#N/A</definedName>
    <definedName name="_______________PPB94">[78]MRATES!#REF!</definedName>
    <definedName name="_______________PPB95" localSheetId="5">#N/A</definedName>
    <definedName name="_______________PPB95">[78]MRATES!#REF!</definedName>
    <definedName name="_______________PPB96" localSheetId="5">#N/A</definedName>
    <definedName name="_______________PPB96">[78]MRATES!#REF!</definedName>
    <definedName name="_______________PPB97" localSheetId="5">#N/A</definedName>
    <definedName name="_______________PPB97">[78]MRATES!#REF!</definedName>
    <definedName name="_______________PPB98" localSheetId="5">#N/A</definedName>
    <definedName name="_______________PPB98">[78]MRATES!#REF!</definedName>
    <definedName name="_______________PPB99" localSheetId="5">#N/A</definedName>
    <definedName name="_______________PPB99">[78]MRATES!#REF!</definedName>
    <definedName name="_______________PPC1" localSheetId="5">#N/A</definedName>
    <definedName name="_______________PPC1">[78]MRATES!#REF!</definedName>
    <definedName name="_______________PPC10" localSheetId="5">#N/A</definedName>
    <definedName name="_______________PPC10">[78]MRATES!#REF!</definedName>
    <definedName name="_______________PPC100" localSheetId="5">#N/A</definedName>
    <definedName name="_______________PPC100">[78]MRATES!#REF!</definedName>
    <definedName name="_______________PPC101" localSheetId="5">#N/A</definedName>
    <definedName name="_______________PPC101">[78]MRATES!#REF!</definedName>
    <definedName name="_______________PPC102" localSheetId="5">#N/A</definedName>
    <definedName name="_______________PPC102">[78]MRATES!#REF!</definedName>
    <definedName name="_______________PPC103" localSheetId="5">#N/A</definedName>
    <definedName name="_______________PPC103">[78]MRATES!#REF!</definedName>
    <definedName name="_______________PPC104" localSheetId="5">#N/A</definedName>
    <definedName name="_______________PPC104">[78]MRATES!#REF!</definedName>
    <definedName name="_______________PPC105" localSheetId="5">#N/A</definedName>
    <definedName name="_______________PPC105">[78]MRATES!#REF!</definedName>
    <definedName name="_______________PPC106" localSheetId="5">#N/A</definedName>
    <definedName name="_______________PPC106">[78]MRATES!#REF!</definedName>
    <definedName name="_______________PPC107" localSheetId="5">#N/A</definedName>
    <definedName name="_______________PPC107">[78]MRATES!#REF!</definedName>
    <definedName name="_______________PPC108" localSheetId="5">#N/A</definedName>
    <definedName name="_______________PPC108">[78]MRATES!#REF!</definedName>
    <definedName name="_______________PPC109" localSheetId="5">#N/A</definedName>
    <definedName name="_______________PPC109">[78]MRATES!#REF!</definedName>
    <definedName name="_______________PPC11" localSheetId="5">#N/A</definedName>
    <definedName name="_______________PPC11">[78]MRATES!#REF!</definedName>
    <definedName name="_______________PPC110" localSheetId="5">#N/A</definedName>
    <definedName name="_______________PPC110">[78]MRATES!#REF!</definedName>
    <definedName name="_______________PPC111" localSheetId="5">#N/A</definedName>
    <definedName name="_______________PPC111">[78]MRATES!#REF!</definedName>
    <definedName name="_______________PPC112" localSheetId="5">#N/A</definedName>
    <definedName name="_______________PPC112">[78]MRATES!#REF!</definedName>
    <definedName name="_______________PPC113" localSheetId="5">#N/A</definedName>
    <definedName name="_______________PPC113">[78]MRATES!#REF!</definedName>
    <definedName name="_______________PPC114" localSheetId="5">#N/A</definedName>
    <definedName name="_______________PPC114">[78]MRATES!#REF!</definedName>
    <definedName name="_______________PPC115" localSheetId="5">#N/A</definedName>
    <definedName name="_______________PPC115">[78]MRATES!#REF!</definedName>
    <definedName name="_______________PPC116" localSheetId="5">#N/A</definedName>
    <definedName name="_______________PPC116">[78]MRATES!#REF!</definedName>
    <definedName name="_______________PPC117" localSheetId="5">#N/A</definedName>
    <definedName name="_______________PPC117">[78]MRATES!#REF!</definedName>
    <definedName name="_______________PPC118" localSheetId="5">#N/A</definedName>
    <definedName name="_______________PPC118">[78]MRATES!#REF!</definedName>
    <definedName name="_______________PPC119" localSheetId="5">#N/A</definedName>
    <definedName name="_______________PPC119">[78]MRATES!#REF!</definedName>
    <definedName name="_______________PPC12" localSheetId="5">#N/A</definedName>
    <definedName name="_______________PPC12">[78]MRATES!#REF!</definedName>
    <definedName name="_______________PPC120" localSheetId="5">#N/A</definedName>
    <definedName name="_______________PPC120">[78]MRATES!#REF!</definedName>
    <definedName name="_______________PPC121" localSheetId="5">#N/A</definedName>
    <definedName name="_______________PPC121">[78]MRATES!#REF!</definedName>
    <definedName name="_______________PPC122" localSheetId="5">#N/A</definedName>
    <definedName name="_______________PPC122">[78]MRATES!#REF!</definedName>
    <definedName name="_______________PPC123" localSheetId="5">#N/A</definedName>
    <definedName name="_______________PPC123">[78]MRATES!#REF!</definedName>
    <definedName name="_______________PPC124" localSheetId="5">#N/A</definedName>
    <definedName name="_______________PPC124">[78]MRATES!#REF!</definedName>
    <definedName name="_______________PPC125" localSheetId="5">#N/A</definedName>
    <definedName name="_______________PPC125">[78]MRATES!#REF!</definedName>
    <definedName name="_______________PPC126" localSheetId="5">#N/A</definedName>
    <definedName name="_______________PPC126">[78]MRATES!#REF!</definedName>
    <definedName name="_______________PPC127" localSheetId="5">#N/A</definedName>
    <definedName name="_______________PPC127">[78]MRATES!#REF!</definedName>
    <definedName name="_______________PPC128" localSheetId="5">#N/A</definedName>
    <definedName name="_______________PPC128">[78]MRATES!#REF!</definedName>
    <definedName name="_______________PPC129" localSheetId="5">#N/A</definedName>
    <definedName name="_______________PPC129">[78]MRATES!#REF!</definedName>
    <definedName name="_______________PPC13" localSheetId="5">#N/A</definedName>
    <definedName name="_______________PPC13">[78]MRATES!#REF!</definedName>
    <definedName name="_______________PPC130" localSheetId="5">#N/A</definedName>
    <definedName name="_______________PPC130">[78]MRATES!#REF!</definedName>
    <definedName name="_______________PPC131" localSheetId="5">#N/A</definedName>
    <definedName name="_______________PPC131">[78]MRATES!#REF!</definedName>
    <definedName name="_______________PPC132" localSheetId="5">#N/A</definedName>
    <definedName name="_______________PPC132">[78]MRATES!#REF!</definedName>
    <definedName name="_______________PPC133" localSheetId="5">#N/A</definedName>
    <definedName name="_______________PPC133">[78]MRATES!#REF!</definedName>
    <definedName name="_______________PPC134" localSheetId="5">#N/A</definedName>
    <definedName name="_______________PPC134">[78]MRATES!#REF!</definedName>
    <definedName name="_______________PPC135" localSheetId="5">#N/A</definedName>
    <definedName name="_______________PPC135">[78]MRATES!#REF!</definedName>
    <definedName name="_______________PPC136" localSheetId="5">#N/A</definedName>
    <definedName name="_______________PPC136">[78]MRATES!#REF!</definedName>
    <definedName name="_______________PPC137" localSheetId="5">#N/A</definedName>
    <definedName name="_______________PPC137">[78]MRATES!#REF!</definedName>
    <definedName name="_______________PPC138" localSheetId="5">#N/A</definedName>
    <definedName name="_______________PPC138">[78]MRATES!#REF!</definedName>
    <definedName name="_______________PPC139" localSheetId="5">#N/A</definedName>
    <definedName name="_______________PPC139">[78]MRATES!#REF!</definedName>
    <definedName name="_______________PPC14" localSheetId="5">#N/A</definedName>
    <definedName name="_______________PPC14">[78]MRATES!#REF!</definedName>
    <definedName name="_______________PPC140" localSheetId="5">#N/A</definedName>
    <definedName name="_______________PPC140">[78]MRATES!#REF!</definedName>
    <definedName name="_______________PPC141" localSheetId="5">#N/A</definedName>
    <definedName name="_______________PPC141">[78]MRATES!#REF!</definedName>
    <definedName name="_______________PPC142" localSheetId="5">#N/A</definedName>
    <definedName name="_______________PPC142">[78]MRATES!#REF!</definedName>
    <definedName name="_______________PPC143" localSheetId="5">#N/A</definedName>
    <definedName name="_______________PPC143">[78]MRATES!#REF!</definedName>
    <definedName name="_______________PPC144" localSheetId="5">#N/A</definedName>
    <definedName name="_______________PPC144">[78]MRATES!#REF!</definedName>
    <definedName name="_______________PPC145" localSheetId="5">#N/A</definedName>
    <definedName name="_______________PPC145">[78]MRATES!#REF!</definedName>
    <definedName name="_______________PPC146" localSheetId="5">#N/A</definedName>
    <definedName name="_______________PPC146">[78]MRATES!#REF!</definedName>
    <definedName name="_______________PPC147" localSheetId="5">#N/A</definedName>
    <definedName name="_______________PPC147">[78]MRATES!#REF!</definedName>
    <definedName name="_______________PPC148" localSheetId="5">#N/A</definedName>
    <definedName name="_______________PPC148">[78]MRATES!#REF!</definedName>
    <definedName name="_______________PPC149" localSheetId="5">#N/A</definedName>
    <definedName name="_______________PPC149">[78]MRATES!#REF!</definedName>
    <definedName name="_______________PPC15" localSheetId="5">#N/A</definedName>
    <definedName name="_______________PPC15">[78]MRATES!#REF!</definedName>
    <definedName name="_______________PPC150" localSheetId="5">#N/A</definedName>
    <definedName name="_______________PPC150">[78]MRATES!#REF!</definedName>
    <definedName name="_______________PPC151" localSheetId="5">#N/A</definedName>
    <definedName name="_______________PPC151">[78]MRATES!#REF!</definedName>
    <definedName name="_______________PPC152" localSheetId="5">#N/A</definedName>
    <definedName name="_______________PPC152">[78]MRATES!#REF!</definedName>
    <definedName name="_______________PPC153" localSheetId="5">#N/A</definedName>
    <definedName name="_______________PPC153">[78]MRATES!#REF!</definedName>
    <definedName name="_______________PPC154" localSheetId="5">#N/A</definedName>
    <definedName name="_______________PPC154">[78]MRATES!#REF!</definedName>
    <definedName name="_______________PPC155" localSheetId="5">#N/A</definedName>
    <definedName name="_______________PPC155">[78]MRATES!#REF!</definedName>
    <definedName name="_______________PPC16" localSheetId="5">#N/A</definedName>
    <definedName name="_______________PPC16">[78]MRATES!#REF!</definedName>
    <definedName name="_______________PPC17" localSheetId="5">#N/A</definedName>
    <definedName name="_______________PPC17">[78]MRATES!#REF!</definedName>
    <definedName name="_______________PPC18" localSheetId="5">#N/A</definedName>
    <definedName name="_______________PPC18">[78]MRATES!#REF!</definedName>
    <definedName name="_______________PPC19" localSheetId="5">#N/A</definedName>
    <definedName name="_______________PPC19">[78]MRATES!#REF!</definedName>
    <definedName name="_______________PPC2" localSheetId="5">#N/A</definedName>
    <definedName name="_______________PPC2">[78]MRATES!#REF!</definedName>
    <definedName name="_______________PPC20" localSheetId="5">#N/A</definedName>
    <definedName name="_______________PPC20">[78]MRATES!#REF!</definedName>
    <definedName name="_______________PPC21" localSheetId="5">#N/A</definedName>
    <definedName name="_______________PPC21">[78]MRATES!#REF!</definedName>
    <definedName name="_______________PPC22" localSheetId="5">#N/A</definedName>
    <definedName name="_______________PPC22">[78]MRATES!#REF!</definedName>
    <definedName name="_______________PPC23" localSheetId="5">#N/A</definedName>
    <definedName name="_______________PPC23">[78]MRATES!#REF!</definedName>
    <definedName name="_______________PPC24" localSheetId="5">#N/A</definedName>
    <definedName name="_______________PPC24">[78]MRATES!#REF!</definedName>
    <definedName name="_______________PPC25" localSheetId="5">#N/A</definedName>
    <definedName name="_______________PPC25">[78]MRATES!#REF!</definedName>
    <definedName name="_______________PPC26" localSheetId="5">#N/A</definedName>
    <definedName name="_______________PPC26">[78]MRATES!#REF!</definedName>
    <definedName name="_______________PPC27" localSheetId="5">#N/A</definedName>
    <definedName name="_______________PPC27">[78]MRATES!#REF!</definedName>
    <definedName name="_______________PPC28" localSheetId="5">#N/A</definedName>
    <definedName name="_______________PPC28">[78]MRATES!#REF!</definedName>
    <definedName name="_______________PPC29" localSheetId="5">#N/A</definedName>
    <definedName name="_______________PPC29">[78]MRATES!#REF!</definedName>
    <definedName name="_______________PPC3" localSheetId="5">#N/A</definedName>
    <definedName name="_______________PPC3">[78]MRATES!#REF!</definedName>
    <definedName name="_______________PPC30" localSheetId="5">#N/A</definedName>
    <definedName name="_______________PPC30">[78]MRATES!#REF!</definedName>
    <definedName name="_______________PPC31" localSheetId="5">#N/A</definedName>
    <definedName name="_______________PPC31">[78]MRATES!#REF!</definedName>
    <definedName name="_______________PPC32" localSheetId="5">#N/A</definedName>
    <definedName name="_______________PPC32">[78]MRATES!#REF!</definedName>
    <definedName name="_______________PPC33" localSheetId="5">#N/A</definedName>
    <definedName name="_______________PPC33">[78]MRATES!#REF!</definedName>
    <definedName name="_______________PPC34" localSheetId="5">#N/A</definedName>
    <definedName name="_______________PPC34">[78]MRATES!#REF!</definedName>
    <definedName name="_______________PPC35" localSheetId="5">#N/A</definedName>
    <definedName name="_______________PPC35">[78]MRATES!#REF!</definedName>
    <definedName name="_______________PPC36" localSheetId="5">#N/A</definedName>
    <definedName name="_______________PPC36">[78]MRATES!#REF!</definedName>
    <definedName name="_______________PPC37" localSheetId="5">#N/A</definedName>
    <definedName name="_______________PPC37">[78]MRATES!#REF!</definedName>
    <definedName name="_______________PPC38" localSheetId="5">#N/A</definedName>
    <definedName name="_______________PPC38">[78]MRATES!#REF!</definedName>
    <definedName name="_______________PPC39" localSheetId="5">#N/A</definedName>
    <definedName name="_______________PPC39">[78]MRATES!#REF!</definedName>
    <definedName name="_______________PPC4" localSheetId="5">#N/A</definedName>
    <definedName name="_______________PPC4">[78]MRATES!#REF!</definedName>
    <definedName name="_______________PPC40" localSheetId="5">#N/A</definedName>
    <definedName name="_______________PPC40">[78]MRATES!#REF!</definedName>
    <definedName name="_______________PPC41" localSheetId="5">#N/A</definedName>
    <definedName name="_______________PPC41">[78]MRATES!#REF!</definedName>
    <definedName name="_______________PPC42" localSheetId="5">#N/A</definedName>
    <definedName name="_______________PPC42">[78]MRATES!#REF!</definedName>
    <definedName name="_______________PPC43" localSheetId="5">#N/A</definedName>
    <definedName name="_______________PPC43">[78]MRATES!#REF!</definedName>
    <definedName name="_______________PPC44" localSheetId="5">#N/A</definedName>
    <definedName name="_______________PPC44">[78]MRATES!#REF!</definedName>
    <definedName name="_______________PPC45" localSheetId="5">#N/A</definedName>
    <definedName name="_______________PPC45">[78]MRATES!#REF!</definedName>
    <definedName name="_______________PPC46" localSheetId="5">#N/A</definedName>
    <definedName name="_______________PPC46">[78]MRATES!#REF!</definedName>
    <definedName name="_______________PPC47" localSheetId="5">#N/A</definedName>
    <definedName name="_______________PPC47">[78]MRATES!#REF!</definedName>
    <definedName name="_______________PPC48" localSheetId="5">#N/A</definedName>
    <definedName name="_______________PPC48">[78]MRATES!#REF!</definedName>
    <definedName name="_______________PPC49" localSheetId="5">#N/A</definedName>
    <definedName name="_______________PPC49">[78]MRATES!#REF!</definedName>
    <definedName name="_______________PPC5" localSheetId="5">#N/A</definedName>
    <definedName name="_______________PPC5">[78]MRATES!#REF!</definedName>
    <definedName name="_______________PPC50" localSheetId="5">#N/A</definedName>
    <definedName name="_______________PPC50">[78]MRATES!#REF!</definedName>
    <definedName name="_______________PPC51" localSheetId="5">#N/A</definedName>
    <definedName name="_______________PPC51">[78]MRATES!#REF!</definedName>
    <definedName name="_______________PPC52" localSheetId="5">#N/A</definedName>
    <definedName name="_______________PPC52">[78]MRATES!#REF!</definedName>
    <definedName name="_______________PPC53" localSheetId="5">#N/A</definedName>
    <definedName name="_______________PPC53">[78]MRATES!#REF!</definedName>
    <definedName name="_______________PPC54" localSheetId="5">#N/A</definedName>
    <definedName name="_______________PPC54">[78]MRATES!#REF!</definedName>
    <definedName name="_______________PPC55" localSheetId="5">#N/A</definedName>
    <definedName name="_______________PPC55">[78]MRATES!#REF!</definedName>
    <definedName name="_______________PPC56" localSheetId="5">#N/A</definedName>
    <definedName name="_______________PPC56">[78]MRATES!#REF!</definedName>
    <definedName name="_______________PPC57" localSheetId="5">#N/A</definedName>
    <definedName name="_______________PPC57">[78]MRATES!#REF!</definedName>
    <definedName name="_______________PPC58" localSheetId="5">#N/A</definedName>
    <definedName name="_______________PPC58">[78]MRATES!#REF!</definedName>
    <definedName name="_______________PPC59" localSheetId="5">#N/A</definedName>
    <definedName name="_______________PPC59">[78]MRATES!#REF!</definedName>
    <definedName name="_______________PPC6" localSheetId="5">#N/A</definedName>
    <definedName name="_______________PPC6">[78]MRATES!#REF!</definedName>
    <definedName name="_______________PPC60" localSheetId="5">#N/A</definedName>
    <definedName name="_______________PPC60">[78]MRATES!#REF!</definedName>
    <definedName name="_______________PPC61" localSheetId="5">#N/A</definedName>
    <definedName name="_______________PPC61">[78]MRATES!#REF!</definedName>
    <definedName name="_______________PPC62" localSheetId="5">#N/A</definedName>
    <definedName name="_______________PPC62">[78]MRATES!#REF!</definedName>
    <definedName name="_______________PPC63" localSheetId="5">#N/A</definedName>
    <definedName name="_______________PPC63">[78]MRATES!#REF!</definedName>
    <definedName name="_______________PPC64" localSheetId="5">#N/A</definedName>
    <definedName name="_______________PPC64">[78]MRATES!#REF!</definedName>
    <definedName name="_______________PPC65" localSheetId="5">#N/A</definedName>
    <definedName name="_______________PPC65">[78]MRATES!#REF!</definedName>
    <definedName name="_______________PPC66" localSheetId="5">#N/A</definedName>
    <definedName name="_______________PPC66">[78]MRATES!#REF!</definedName>
    <definedName name="_______________PPC67" localSheetId="5">#N/A</definedName>
    <definedName name="_______________PPC67">[78]MRATES!#REF!</definedName>
    <definedName name="_______________PPC68" localSheetId="5">#N/A</definedName>
    <definedName name="_______________PPC68">[78]MRATES!#REF!</definedName>
    <definedName name="_______________PPC69" localSheetId="5">#N/A</definedName>
    <definedName name="_______________PPC69">[78]MRATES!#REF!</definedName>
    <definedName name="_______________PPC7" localSheetId="5">#N/A</definedName>
    <definedName name="_______________PPC7">[78]MRATES!#REF!</definedName>
    <definedName name="_______________PPC70" localSheetId="5">#N/A</definedName>
    <definedName name="_______________PPC70">[78]MRATES!#REF!</definedName>
    <definedName name="_______________PPC71" localSheetId="5">#N/A</definedName>
    <definedName name="_______________PPC71">[78]MRATES!#REF!</definedName>
    <definedName name="_______________PPC72" localSheetId="5">#N/A</definedName>
    <definedName name="_______________PPC72">[78]MRATES!#REF!</definedName>
    <definedName name="_______________PPC73" localSheetId="5">#N/A</definedName>
    <definedName name="_______________PPC73">[78]MRATES!#REF!</definedName>
    <definedName name="_______________PPC74" localSheetId="5">#N/A</definedName>
    <definedName name="_______________PPC74">[78]MRATES!#REF!</definedName>
    <definedName name="_______________PPC75" localSheetId="5">#N/A</definedName>
    <definedName name="_______________PPC75">[78]MRATES!#REF!</definedName>
    <definedName name="_______________PPC76" localSheetId="5">#N/A</definedName>
    <definedName name="_______________PPC76">[78]MRATES!#REF!</definedName>
    <definedName name="_______________PPC77" localSheetId="5">#N/A</definedName>
    <definedName name="_______________PPC77">[78]MRATES!#REF!</definedName>
    <definedName name="_______________PPC78" localSheetId="5">#N/A</definedName>
    <definedName name="_______________PPC78">[78]MRATES!#REF!</definedName>
    <definedName name="_______________PPC79" localSheetId="5">#N/A</definedName>
    <definedName name="_______________PPC79">[78]MRATES!#REF!</definedName>
    <definedName name="_______________PPC8" localSheetId="5">#N/A</definedName>
    <definedName name="_______________PPC8">[78]MRATES!#REF!</definedName>
    <definedName name="_______________PPC80" localSheetId="5">#N/A</definedName>
    <definedName name="_______________PPC80">[78]MRATES!#REF!</definedName>
    <definedName name="_______________PPC81" localSheetId="5">#N/A</definedName>
    <definedName name="_______________PPC81">[78]MRATES!#REF!</definedName>
    <definedName name="_______________PPC82" localSheetId="5">#N/A</definedName>
    <definedName name="_______________PPC82">[78]MRATES!#REF!</definedName>
    <definedName name="_______________PPC83" localSheetId="5">#N/A</definedName>
    <definedName name="_______________PPC83">[78]MRATES!#REF!</definedName>
    <definedName name="_______________PPC84" localSheetId="5">#N/A</definedName>
    <definedName name="_______________PPC84">[78]MRATES!#REF!</definedName>
    <definedName name="_______________PPC85" localSheetId="5">#N/A</definedName>
    <definedName name="_______________PPC85">[78]MRATES!#REF!</definedName>
    <definedName name="_______________PPC86" localSheetId="5">#N/A</definedName>
    <definedName name="_______________PPC86">[78]MRATES!#REF!</definedName>
    <definedName name="_______________PPC87" localSheetId="5">#N/A</definedName>
    <definedName name="_______________PPC87">[78]MRATES!#REF!</definedName>
    <definedName name="_______________PPC88" localSheetId="5">#N/A</definedName>
    <definedName name="_______________PPC88">[78]MRATES!#REF!</definedName>
    <definedName name="_______________PPC89" localSheetId="5">#N/A</definedName>
    <definedName name="_______________PPC89">[78]MRATES!#REF!</definedName>
    <definedName name="_______________PPC9" localSheetId="5">#N/A</definedName>
    <definedName name="_______________PPC9">[78]MRATES!#REF!</definedName>
    <definedName name="_______________PPC90" localSheetId="5">#N/A</definedName>
    <definedName name="_______________PPC90">[78]MRATES!#REF!</definedName>
    <definedName name="_______________PPC91" localSheetId="5">#N/A</definedName>
    <definedName name="_______________PPC91">[78]MRATES!#REF!</definedName>
    <definedName name="_______________PPC92" localSheetId="5">#N/A</definedName>
    <definedName name="_______________PPC92">[78]MRATES!#REF!</definedName>
    <definedName name="_______________PPC93" localSheetId="5">#N/A</definedName>
    <definedName name="_______________PPC93">[78]MRATES!#REF!</definedName>
    <definedName name="_______________PPC94" localSheetId="5">#N/A</definedName>
    <definedName name="_______________PPC94">[78]MRATES!#REF!</definedName>
    <definedName name="_______________PPC95" localSheetId="5">#N/A</definedName>
    <definedName name="_______________PPC95">[78]MRATES!#REF!</definedName>
    <definedName name="_______________PPD114" localSheetId="5">#N/A</definedName>
    <definedName name="_______________PPD114">[78]MRATES!#REF!</definedName>
    <definedName name="_______________PPD89" localSheetId="5">#N/A</definedName>
    <definedName name="_______________PPD89">[78]MRATES!#REF!</definedName>
    <definedName name="_______________pv2" localSheetId="4">#REF!</definedName>
    <definedName name="_______________pv2">#REF!</definedName>
    <definedName name="_______________QS25" localSheetId="5">[42]MRATES!$G$16</definedName>
    <definedName name="_______________QS25">[74]MRATES!$G$16</definedName>
    <definedName name="_______________QS40" localSheetId="5">[42]MRATES!$G$17</definedName>
    <definedName name="_______________QS40">[74]MRATES!$G$17</definedName>
    <definedName name="_______________RMR1">#N/A</definedName>
    <definedName name="_______________rr3">[24]v!$A$2:$E$51</definedName>
    <definedName name="_______________rrr1">[24]r!$B$1:$I$145</definedName>
    <definedName name="_______________SD1" localSheetId="4">#REF!</definedName>
    <definedName name="_______________SD1">#REF!</definedName>
    <definedName name="_______________SD10" localSheetId="4">#REF!</definedName>
    <definedName name="_______________SD10">#REF!</definedName>
    <definedName name="_______________SD100" localSheetId="4">#REF!</definedName>
    <definedName name="_______________SD100">#REF!</definedName>
    <definedName name="_______________SD101">#REF!</definedName>
    <definedName name="_______________SD102">#REF!</definedName>
    <definedName name="_______________SD103">#REF!</definedName>
    <definedName name="_______________SD104">#REF!</definedName>
    <definedName name="_______________SD105">#REF!</definedName>
    <definedName name="_______________SD106">#REF!</definedName>
    <definedName name="_______________SD107">#REF!</definedName>
    <definedName name="_______________SD108">#REF!</definedName>
    <definedName name="_______________SD109">#REF!</definedName>
    <definedName name="_______________SD11">#REF!</definedName>
    <definedName name="_______________SD110">#REF!</definedName>
    <definedName name="_______________SD111">#REF!</definedName>
    <definedName name="_______________SD112">#REF!</definedName>
    <definedName name="_______________SD113">#REF!</definedName>
    <definedName name="_______________SD114">#REF!</definedName>
    <definedName name="_______________SD115">#REF!</definedName>
    <definedName name="_______________SD116">#REF!</definedName>
    <definedName name="_______________SD117">#REF!</definedName>
    <definedName name="_______________SD118">#REF!</definedName>
    <definedName name="_______________SD119">#REF!</definedName>
    <definedName name="_______________SD12">#REF!</definedName>
    <definedName name="_______________SD120">#REF!</definedName>
    <definedName name="_______________SD121">#REF!</definedName>
    <definedName name="_______________SD122">#REF!</definedName>
    <definedName name="_______________SD123">#REF!</definedName>
    <definedName name="_______________SD124">#REF!</definedName>
    <definedName name="_______________SD125">#REF!</definedName>
    <definedName name="_______________SD126">#REF!</definedName>
    <definedName name="_______________SD127">#REF!</definedName>
    <definedName name="_______________SD128">#REF!</definedName>
    <definedName name="_______________SD129">#REF!</definedName>
    <definedName name="_______________SD13">#REF!</definedName>
    <definedName name="_______________SD130">#REF!</definedName>
    <definedName name="_______________SD131">#REF!</definedName>
    <definedName name="_______________SD132">#REF!</definedName>
    <definedName name="_______________SD133">#REF!</definedName>
    <definedName name="_______________SD134">#REF!</definedName>
    <definedName name="_______________SD135">#REF!</definedName>
    <definedName name="_______________SD136">#REF!</definedName>
    <definedName name="_______________SD137">#REF!</definedName>
    <definedName name="_______________SD138">#REF!</definedName>
    <definedName name="_______________SD139">#REF!</definedName>
    <definedName name="_______________SD14">#REF!</definedName>
    <definedName name="_______________SD140">#REF!</definedName>
    <definedName name="_______________SD141">#REF!</definedName>
    <definedName name="_______________SD142">#REF!</definedName>
    <definedName name="_______________SD143">#REF!</definedName>
    <definedName name="_______________SD144">#REF!</definedName>
    <definedName name="_______________SD145">#REF!</definedName>
    <definedName name="_______________SD146">#REF!</definedName>
    <definedName name="_______________SD147">#REF!</definedName>
    <definedName name="_______________SD148">#REF!</definedName>
    <definedName name="_______________SD149">#REF!</definedName>
    <definedName name="_______________SD15">#REF!</definedName>
    <definedName name="_______________SD150">#REF!</definedName>
    <definedName name="_______________SD16">#REF!</definedName>
    <definedName name="_______________SD17">#REF!</definedName>
    <definedName name="_______________SD18">#REF!</definedName>
    <definedName name="_______________SD19">#REF!</definedName>
    <definedName name="_______________SD2">#REF!</definedName>
    <definedName name="_______________SD20">#REF!</definedName>
    <definedName name="_______________SD21">#REF!</definedName>
    <definedName name="_______________SD22">#REF!</definedName>
    <definedName name="_______________SD23">#REF!</definedName>
    <definedName name="_______________SD24">#REF!</definedName>
    <definedName name="_______________SD25">#REF!</definedName>
    <definedName name="_______________SD250">#REF!</definedName>
    <definedName name="_______________SD26">#REF!</definedName>
    <definedName name="_______________SD27">#REF!</definedName>
    <definedName name="_______________SD28">#REF!</definedName>
    <definedName name="_______________SD29">#REF!</definedName>
    <definedName name="_______________SD3">#REF!</definedName>
    <definedName name="_______________SD30">#REF!</definedName>
    <definedName name="_______________SD31">#REF!</definedName>
    <definedName name="_______________SD32">#REF!</definedName>
    <definedName name="_______________SD33">#REF!</definedName>
    <definedName name="_______________SD34">#REF!</definedName>
    <definedName name="_______________SD35">#REF!</definedName>
    <definedName name="_______________SD36">#REF!</definedName>
    <definedName name="_______________SD37">#REF!</definedName>
    <definedName name="_______________SD38">#REF!</definedName>
    <definedName name="_______________SD39">#REF!</definedName>
    <definedName name="_______________SD4">#REF!</definedName>
    <definedName name="_______________SD40">#REF!</definedName>
    <definedName name="_______________SD41">#REF!</definedName>
    <definedName name="_______________SD42">#REF!</definedName>
    <definedName name="_______________SD43">#REF!</definedName>
    <definedName name="_______________SD44">#REF!</definedName>
    <definedName name="_______________SD45">#REF!</definedName>
    <definedName name="_______________SD46">#REF!</definedName>
    <definedName name="_______________SD47">#REF!</definedName>
    <definedName name="_______________SD48">#REF!</definedName>
    <definedName name="_______________SD49">#REF!</definedName>
    <definedName name="_______________SD5">#REF!</definedName>
    <definedName name="_______________SD50">#REF!</definedName>
    <definedName name="_______________SD500">#REF!</definedName>
    <definedName name="_______________SD51">#REF!</definedName>
    <definedName name="_______________SD52">#REF!</definedName>
    <definedName name="_______________SD53">#REF!</definedName>
    <definedName name="_______________SD54">#REF!</definedName>
    <definedName name="_______________SD55">#REF!</definedName>
    <definedName name="_______________SD56">#REF!</definedName>
    <definedName name="_______________SD57">#REF!</definedName>
    <definedName name="_______________SD58">#REF!</definedName>
    <definedName name="_______________SD59">#REF!</definedName>
    <definedName name="_______________SD6">#REF!</definedName>
    <definedName name="_______________SD60">#REF!</definedName>
    <definedName name="_______________SD61">#REF!</definedName>
    <definedName name="_______________SD62">#REF!</definedName>
    <definedName name="_______________SD63">#REF!</definedName>
    <definedName name="_______________SD64">#REF!</definedName>
    <definedName name="_______________SD65">#REF!</definedName>
    <definedName name="_______________SD66">#REF!</definedName>
    <definedName name="_______________SD67">#REF!</definedName>
    <definedName name="_______________SD68">#REF!</definedName>
    <definedName name="_______________SD69">#REF!</definedName>
    <definedName name="_______________SD7">#REF!</definedName>
    <definedName name="_______________SD70">#REF!</definedName>
    <definedName name="_______________SD71">#REF!</definedName>
    <definedName name="_______________SD72">#REF!</definedName>
    <definedName name="_______________SD73">#REF!</definedName>
    <definedName name="_______________SD74">#REF!</definedName>
    <definedName name="_______________SD75">#REF!</definedName>
    <definedName name="_______________SD76">#REF!</definedName>
    <definedName name="_______________SD77">#REF!</definedName>
    <definedName name="_______________SD78">#REF!</definedName>
    <definedName name="_______________SD79">#REF!</definedName>
    <definedName name="_______________SD8">#REF!</definedName>
    <definedName name="_______________SD80">#REF!</definedName>
    <definedName name="_______________SD81">#REF!</definedName>
    <definedName name="_______________SD82">#REF!</definedName>
    <definedName name="_______________SD83">#REF!</definedName>
    <definedName name="_______________SD84">#REF!</definedName>
    <definedName name="_______________SD85">#REF!</definedName>
    <definedName name="_______________SD86">#REF!</definedName>
    <definedName name="_______________SD87">#REF!</definedName>
    <definedName name="_______________SD88">#REF!</definedName>
    <definedName name="_______________SD89">#REF!</definedName>
    <definedName name="_______________SD9">#REF!</definedName>
    <definedName name="_______________SD90">#REF!</definedName>
    <definedName name="_______________SD91">#REF!</definedName>
    <definedName name="_______________SD92">#REF!</definedName>
    <definedName name="_______________SD93">#REF!</definedName>
    <definedName name="_______________SD94">#REF!</definedName>
    <definedName name="_______________SD95">#REF!</definedName>
    <definedName name="_______________SD96">#REF!</definedName>
    <definedName name="_______________SD97">#REF!</definedName>
    <definedName name="_______________SD98">#REF!</definedName>
    <definedName name="_______________SD99">#REF!</definedName>
    <definedName name="_______________SO016">#N/A</definedName>
    <definedName name="_______________SP001">#N/A</definedName>
    <definedName name="_______________SP002">#N/A</definedName>
    <definedName name="_______________SP003">#N/A</definedName>
    <definedName name="_______________SP004">#N/A</definedName>
    <definedName name="_______________SP005" localSheetId="9">'[62]MRMECADAMoad data'!#REF!</definedName>
    <definedName name="_______________SP005" localSheetId="11">'[62]MRMECADAMoad data'!#REF!</definedName>
    <definedName name="_______________SP005" localSheetId="5">'[63]MRMECADAMoad data'!#REF!</definedName>
    <definedName name="_______________SP005">'[63]MRMECADAMoad data'!#REF!</definedName>
    <definedName name="_______________SP006">#N/A</definedName>
    <definedName name="_______________SP007">#N/A</definedName>
    <definedName name="_______________SP008" localSheetId="9">'[38]MRoad data'!#REF!</definedName>
    <definedName name="_______________SP008" localSheetId="11">'[38]MRoad data'!#REF!</definedName>
    <definedName name="_______________SP008" localSheetId="5">'[39]MRoad data'!#REF!</definedName>
    <definedName name="_______________SP008">'[39]MRoad data'!#REF!</definedName>
    <definedName name="_______________SP009" localSheetId="9">'[38]MRoad data'!#REF!</definedName>
    <definedName name="_______________SP009" localSheetId="11">'[38]MRoad data'!#REF!</definedName>
    <definedName name="_______________SP009" localSheetId="5">'[39]MRoad data'!#REF!</definedName>
    <definedName name="_______________SP009">'[39]MRoad data'!#REF!</definedName>
    <definedName name="_______________SP010" localSheetId="9">'[38]MRoad data'!#REF!</definedName>
    <definedName name="_______________SP010" localSheetId="11">'[38]MRoad data'!#REF!</definedName>
    <definedName name="_______________SP010" localSheetId="5">'[39]MRoad data'!#REF!</definedName>
    <definedName name="_______________SP010">'[39]MRoad data'!#REF!</definedName>
    <definedName name="_______________SP011" localSheetId="9">'[38]MRoad data'!#REF!</definedName>
    <definedName name="_______________SP011" localSheetId="11">'[38]MRoad data'!#REF!</definedName>
    <definedName name="_______________SP011" localSheetId="5">'[39]MRoad data'!#REF!</definedName>
    <definedName name="_______________SP011">'[39]MRoad data'!#REF!</definedName>
    <definedName name="_______________SP012" localSheetId="9">'[38]MRoad data'!#REF!</definedName>
    <definedName name="_______________SP012" localSheetId="11">'[38]MRoad data'!#REF!</definedName>
    <definedName name="_______________SP012" localSheetId="5">'[39]MRoad data'!#REF!</definedName>
    <definedName name="_______________SP012">'[39]MRoad data'!#REF!</definedName>
    <definedName name="_______________SP013" localSheetId="9">'[38]MRoad data'!#REF!</definedName>
    <definedName name="_______________SP013" localSheetId="11">'[38]MRoad data'!#REF!</definedName>
    <definedName name="_______________SP013" localSheetId="5">'[39]MRoad data'!#REF!</definedName>
    <definedName name="_______________SP013">'[39]MRoad data'!#REF!</definedName>
    <definedName name="_______________SP014" localSheetId="9">'[38]MRoad data'!#REF!</definedName>
    <definedName name="_______________SP014" localSheetId="11">'[38]MRoad data'!#REF!</definedName>
    <definedName name="_______________SP014" localSheetId="5">'[39]MRoad data'!#REF!</definedName>
    <definedName name="_______________SP014">'[39]MRoad data'!#REF!</definedName>
    <definedName name="_______________SP015" localSheetId="9">'[38]MRoad data'!#REF!</definedName>
    <definedName name="_______________SP015" localSheetId="11">'[38]MRoad data'!#REF!</definedName>
    <definedName name="_______________SP015" localSheetId="5">'[39]MRoad data'!#REF!</definedName>
    <definedName name="_______________SP015">'[39]MRoad data'!#REF!</definedName>
    <definedName name="_______________SP016">#N/A</definedName>
    <definedName name="_______________SP017">#N/A</definedName>
    <definedName name="_______________SP018" localSheetId="9">'[38]MRoad data'!#REF!</definedName>
    <definedName name="_______________SP018" localSheetId="11">'[38]MRoad data'!#REF!</definedName>
    <definedName name="_______________SP018" localSheetId="5">'[39]MRoad data'!#REF!</definedName>
    <definedName name="_______________SP018">'[39]MRoad data'!#REF!</definedName>
    <definedName name="_______________SP019" localSheetId="5">#N/A</definedName>
    <definedName name="_______________SP019">#REF!</definedName>
    <definedName name="_______________SP020">#N/A</definedName>
    <definedName name="_______________SP021">#N/A</definedName>
    <definedName name="_______________SP022" localSheetId="9">'[38]MRoad data'!#REF!</definedName>
    <definedName name="_______________SP022" localSheetId="11">'[38]MRoad data'!#REF!</definedName>
    <definedName name="_______________SP022" localSheetId="5">'[39]MRoad data'!#REF!</definedName>
    <definedName name="_______________SP022">'[39]MRoad data'!#REF!</definedName>
    <definedName name="_______________SP023" localSheetId="9">'[38]MRoad data'!#REF!</definedName>
    <definedName name="_______________SP023" localSheetId="11">'[38]MRoad data'!#REF!</definedName>
    <definedName name="_______________SP023" localSheetId="5">'[39]MRoad data'!#REF!</definedName>
    <definedName name="_______________SP023">'[39]MRoad data'!#REF!</definedName>
    <definedName name="_______________SP024" localSheetId="9">'[38]MRoad data'!#REF!</definedName>
    <definedName name="_______________SP024" localSheetId="11">'[38]MRoad data'!#REF!</definedName>
    <definedName name="_______________SP024" localSheetId="5">'[39]MRoad data'!#REF!</definedName>
    <definedName name="_______________SP024">'[39]MRoad data'!#REF!</definedName>
    <definedName name="_______________SP025" localSheetId="9">'[38]MRoad data'!#REF!</definedName>
    <definedName name="_______________SP025" localSheetId="11">'[38]MRoad data'!#REF!</definedName>
    <definedName name="_______________SP025" localSheetId="5">'[39]MRoad data'!#REF!</definedName>
    <definedName name="_______________SP025">'[39]MRoad data'!#REF!</definedName>
    <definedName name="_______________SP026" localSheetId="9">'[38]MRoad data'!#REF!</definedName>
    <definedName name="_______________SP026" localSheetId="11">'[38]MRoad data'!#REF!</definedName>
    <definedName name="_______________SP026" localSheetId="5">'[39]MRoad data'!#REF!</definedName>
    <definedName name="_______________SP026">'[39]MRoad data'!#REF!</definedName>
    <definedName name="_______________SP027">#N/A</definedName>
    <definedName name="_______________SP028" localSheetId="9">'[38]MRoad data'!#REF!</definedName>
    <definedName name="_______________SP028" localSheetId="11">'[38]MRoad data'!#REF!</definedName>
    <definedName name="_______________SP028" localSheetId="5">'[39]MRoad data'!#REF!</definedName>
    <definedName name="_______________SP028">'[39]MRoad data'!#REF!</definedName>
    <definedName name="_______________SP029" localSheetId="9">'[38]MRoad data'!#REF!</definedName>
    <definedName name="_______________SP029" localSheetId="11">'[38]MRoad data'!#REF!</definedName>
    <definedName name="_______________SP029" localSheetId="5">'[39]MRoad data'!#REF!</definedName>
    <definedName name="_______________SP029">'[39]MRoad data'!#REF!</definedName>
    <definedName name="_______________SP030" localSheetId="9">'[38]MRoad data'!#REF!</definedName>
    <definedName name="_______________SP030" localSheetId="11">'[38]MRoad data'!#REF!</definedName>
    <definedName name="_______________SP030" localSheetId="5">'[39]MRoad data'!#REF!</definedName>
    <definedName name="_______________SP030">'[39]MRoad data'!#REF!</definedName>
    <definedName name="_______________SP031" localSheetId="9">'[38]MRoad data'!#REF!</definedName>
    <definedName name="_______________SP031" localSheetId="11">'[38]MRoad data'!#REF!</definedName>
    <definedName name="_______________SP031" localSheetId="5">'[39]MRoad data'!#REF!</definedName>
    <definedName name="_______________SP031">'[39]MRoad data'!#REF!</definedName>
    <definedName name="_______________SP032" localSheetId="9">'[38]MRoad data'!#REF!</definedName>
    <definedName name="_______________SP032" localSheetId="11">'[38]MRoad data'!#REF!</definedName>
    <definedName name="_______________SP032" localSheetId="5">'[39]MRoad data'!#REF!</definedName>
    <definedName name="_______________SP032">'[39]MRoad data'!#REF!</definedName>
    <definedName name="_______________SP033">#N/A</definedName>
    <definedName name="_______________SP034" localSheetId="9">'[38]MRoad data'!#REF!</definedName>
    <definedName name="_______________SP034" localSheetId="11">'[38]MRoad data'!#REF!</definedName>
    <definedName name="_______________SP034" localSheetId="5">'[39]MRoad data'!#REF!</definedName>
    <definedName name="_______________SP034">'[39]MRoad data'!#REF!</definedName>
    <definedName name="_______________SP035" localSheetId="9">'[38]MRoad data'!#REF!</definedName>
    <definedName name="_______________SP035" localSheetId="11">'[38]MRoad data'!#REF!</definedName>
    <definedName name="_______________SP035" localSheetId="5">'[39]MRoad data'!#REF!</definedName>
    <definedName name="_______________SP035">'[39]MRoad data'!#REF!</definedName>
    <definedName name="_______________SP036" localSheetId="9">'[38]MRoad data'!#REF!</definedName>
    <definedName name="_______________SP036" localSheetId="11">'[38]MRoad data'!#REF!</definedName>
    <definedName name="_______________SP036" localSheetId="5">'[39]MRoad data'!#REF!</definedName>
    <definedName name="_______________SP036">'[39]MRoad data'!#REF!</definedName>
    <definedName name="_______________SP037" localSheetId="9">'[38]MRoad data'!#REF!</definedName>
    <definedName name="_______________SP037" localSheetId="11">'[38]MRoad data'!#REF!</definedName>
    <definedName name="_______________SP037" localSheetId="5">'[39]MRoad data'!#REF!</definedName>
    <definedName name="_______________SP037">'[39]MRoad data'!#REF!</definedName>
    <definedName name="_______________SP038" localSheetId="9">'[38]MRoad data'!#REF!</definedName>
    <definedName name="_______________SP038" localSheetId="11">'[38]MRoad data'!#REF!</definedName>
    <definedName name="_______________SP038" localSheetId="5">'[39]MRoad data'!#REF!</definedName>
    <definedName name="_______________SP038">'[39]MRoad data'!#REF!</definedName>
    <definedName name="_______________SP039" localSheetId="9">'[38]MRoad data'!#REF!</definedName>
    <definedName name="_______________SP039" localSheetId="11">'[38]MRoad data'!#REF!</definedName>
    <definedName name="_______________SP039" localSheetId="5">'[39]MRoad data'!#REF!</definedName>
    <definedName name="_______________SP039">'[39]MRoad data'!#REF!</definedName>
    <definedName name="_______________SP040" localSheetId="9">'[38]MRoad data'!#REF!</definedName>
    <definedName name="_______________SP040" localSheetId="11">'[38]MRoad data'!#REF!</definedName>
    <definedName name="_______________SP040" localSheetId="5">'[39]MRoad data'!#REF!</definedName>
    <definedName name="_______________SP040">'[39]MRoad data'!#REF!</definedName>
    <definedName name="_______________SP041" localSheetId="9">'[38]MRoad data'!#REF!</definedName>
    <definedName name="_______________SP041" localSheetId="11">'[38]MRoad data'!#REF!</definedName>
    <definedName name="_______________SP041" localSheetId="5">'[39]MRoad data'!#REF!</definedName>
    <definedName name="_______________SP041">'[39]MRoad data'!#REF!</definedName>
    <definedName name="_______________SP042" localSheetId="9">'[38]MRoad data'!#REF!</definedName>
    <definedName name="_______________SP042" localSheetId="11">'[38]MRoad data'!#REF!</definedName>
    <definedName name="_______________SP042" localSheetId="5">'[39]MRoad data'!#REF!</definedName>
    <definedName name="_______________SP042">'[39]MRoad data'!#REF!</definedName>
    <definedName name="_______________SP043" localSheetId="9">'[38]MRoad data'!#REF!</definedName>
    <definedName name="_______________SP043" localSheetId="11">'[38]MRoad data'!#REF!</definedName>
    <definedName name="_______________SP043" localSheetId="5">'[39]MRoad data'!#REF!</definedName>
    <definedName name="_______________SP043">'[39]MRoad data'!#REF!</definedName>
    <definedName name="_______________SP044" localSheetId="9">'[38]MRoad data'!#REF!</definedName>
    <definedName name="_______________SP044" localSheetId="11">'[38]MRoad data'!#REF!</definedName>
    <definedName name="_______________SP044" localSheetId="5">'[39]MRoad data'!#REF!</definedName>
    <definedName name="_______________SP044">'[39]MRoad data'!#REF!</definedName>
    <definedName name="_______________SP045" localSheetId="9">'[38]MRoad data'!#REF!</definedName>
    <definedName name="_______________SP045" localSheetId="11">'[38]MRoad data'!#REF!</definedName>
    <definedName name="_______________SP045" localSheetId="5">'[39]MRoad data'!#REF!</definedName>
    <definedName name="_______________SP045">'[39]MRoad data'!#REF!</definedName>
    <definedName name="_______________SP046" localSheetId="9">'[38]MRoad data'!#REF!</definedName>
    <definedName name="_______________SP046" localSheetId="11">'[38]MRoad data'!#REF!</definedName>
    <definedName name="_______________SP046" localSheetId="5">'[39]MRoad data'!#REF!</definedName>
    <definedName name="_______________SP046">'[39]MRoad data'!#REF!</definedName>
    <definedName name="_______________SP047" localSheetId="9">'[38]MRoad data'!#REF!</definedName>
    <definedName name="_______________SP047" localSheetId="11">'[38]MRoad data'!#REF!</definedName>
    <definedName name="_______________SP047" localSheetId="5">'[39]MRoad data'!#REF!</definedName>
    <definedName name="_______________SP047">'[39]MRoad data'!#REF!</definedName>
    <definedName name="_______________SP048" localSheetId="9">'[38]MRoad data'!#REF!</definedName>
    <definedName name="_______________SP048" localSheetId="11">'[38]MRoad data'!#REF!</definedName>
    <definedName name="_______________SP048" localSheetId="5">'[39]MRoad data'!#REF!</definedName>
    <definedName name="_______________SP048">'[39]MRoad data'!#REF!</definedName>
    <definedName name="_______________SP049" localSheetId="9">'[38]MRoad data'!#REF!</definedName>
    <definedName name="_______________SP049" localSheetId="11">'[38]MRoad data'!#REF!</definedName>
    <definedName name="_______________SP049" localSheetId="5">'[39]MRoad data'!#REF!</definedName>
    <definedName name="_______________SP049">'[39]MRoad data'!#REF!</definedName>
    <definedName name="_______________SP050" localSheetId="9">'[38]MRoad data'!#REF!</definedName>
    <definedName name="_______________SP050" localSheetId="11">'[38]MRoad data'!#REF!</definedName>
    <definedName name="_______________SP050" localSheetId="5">'[39]MRoad data'!#REF!</definedName>
    <definedName name="_______________SP050">'[39]MRoad data'!#REF!</definedName>
    <definedName name="_______________SP051" localSheetId="9">'[38]MRoad data'!#REF!</definedName>
    <definedName name="_______________SP051" localSheetId="11">'[38]MRoad data'!#REF!</definedName>
    <definedName name="_______________SP051" localSheetId="5">'[39]MRoad data'!#REF!</definedName>
    <definedName name="_______________SP051">'[39]MRoad data'!#REF!</definedName>
    <definedName name="_______________SP052" localSheetId="9">'[38]MRoad data'!#REF!</definedName>
    <definedName name="_______________SP052" localSheetId="11">'[38]MRoad data'!#REF!</definedName>
    <definedName name="_______________SP052" localSheetId="5">'[39]MRoad data'!#REF!</definedName>
    <definedName name="_______________SP052">'[39]MRoad data'!#REF!</definedName>
    <definedName name="_______________SP053" localSheetId="9">'[38]MRoad data'!#REF!</definedName>
    <definedName name="_______________SP053" localSheetId="11">'[38]MRoad data'!#REF!</definedName>
    <definedName name="_______________SP053" localSheetId="5">'[39]MRoad data'!#REF!</definedName>
    <definedName name="_______________SP053">'[39]MRoad data'!#REF!</definedName>
    <definedName name="_______________SP054" localSheetId="9">'[38]MRoad data'!#REF!</definedName>
    <definedName name="_______________SP054" localSheetId="11">'[38]MRoad data'!#REF!</definedName>
    <definedName name="_______________SP054" localSheetId="5">'[39]MRoad data'!#REF!</definedName>
    <definedName name="_______________SP054">'[39]MRoad data'!#REF!</definedName>
    <definedName name="_______________SP055" localSheetId="9">'[38]MRoad data'!#REF!</definedName>
    <definedName name="_______________SP055" localSheetId="11">'[38]MRoad data'!#REF!</definedName>
    <definedName name="_______________SP055" localSheetId="5">'[39]MRoad data'!#REF!</definedName>
    <definedName name="_______________SP055">'[39]MRoad data'!#REF!</definedName>
    <definedName name="_______________SP056" localSheetId="9">'[38]MRoad data'!#REF!</definedName>
    <definedName name="_______________SP056" localSheetId="11">'[38]MRoad data'!#REF!</definedName>
    <definedName name="_______________SP056" localSheetId="5">'[39]MRoad data'!#REF!</definedName>
    <definedName name="_______________SP056">'[39]MRoad data'!#REF!</definedName>
    <definedName name="_______________SP057" localSheetId="9">'[38]MRoad data'!#REF!</definedName>
    <definedName name="_______________SP057" localSheetId="11">'[38]MRoad data'!#REF!</definedName>
    <definedName name="_______________SP057" localSheetId="5">'[39]MRoad data'!#REF!</definedName>
    <definedName name="_______________SP057">'[39]MRoad data'!#REF!</definedName>
    <definedName name="_______________SP058" localSheetId="9">'[38]MRoad data'!#REF!</definedName>
    <definedName name="_______________SP058" localSheetId="11">'[38]MRoad data'!#REF!</definedName>
    <definedName name="_______________SP058" localSheetId="5">'[39]MRoad data'!#REF!</definedName>
    <definedName name="_______________SP058">'[39]MRoad data'!#REF!</definedName>
    <definedName name="_______________SP059" localSheetId="9">'[38]MRoad data'!#REF!</definedName>
    <definedName name="_______________SP059" localSheetId="11">'[38]MRoad data'!#REF!</definedName>
    <definedName name="_______________SP059" localSheetId="5">'[39]MRoad data'!#REF!</definedName>
    <definedName name="_______________SP059">'[39]MRoad data'!#REF!</definedName>
    <definedName name="_______________SP060" localSheetId="9">'[38]MRoad data'!#REF!</definedName>
    <definedName name="_______________SP060" localSheetId="11">'[38]MRoad data'!#REF!</definedName>
    <definedName name="_______________SP060" localSheetId="5">'[39]MRoad data'!#REF!</definedName>
    <definedName name="_______________SP060">'[39]MRoad data'!#REF!</definedName>
    <definedName name="_______________SP061" localSheetId="9">'[38]MRoad data'!#REF!</definedName>
    <definedName name="_______________SP061" localSheetId="11">'[38]MRoad data'!#REF!</definedName>
    <definedName name="_______________SP061" localSheetId="5">'[39]MRoad data'!#REF!</definedName>
    <definedName name="_______________SP061">'[39]MRoad data'!#REF!</definedName>
    <definedName name="_______________SP062" localSheetId="9">'[38]MRoad data'!#REF!</definedName>
    <definedName name="_______________SP062" localSheetId="11">'[38]MRoad data'!#REF!</definedName>
    <definedName name="_______________SP062" localSheetId="5">'[39]MRoad data'!#REF!</definedName>
    <definedName name="_______________SP062">'[39]MRoad data'!#REF!</definedName>
    <definedName name="_______________SP063">#N/A</definedName>
    <definedName name="_______________SP064" localSheetId="9">'[38]MRoad data'!#REF!</definedName>
    <definedName name="_______________SP064" localSheetId="11">'[38]MRoad data'!#REF!</definedName>
    <definedName name="_______________SP064" localSheetId="5">'[39]MRoad data'!#REF!</definedName>
    <definedName name="_______________SP064">'[39]MRoad data'!#REF!</definedName>
    <definedName name="_______________SP065">#N/A</definedName>
    <definedName name="_______________SP066" localSheetId="9">'[38]MRoad data'!#REF!</definedName>
    <definedName name="_______________SP066" localSheetId="11">'[38]MRoad data'!#REF!</definedName>
    <definedName name="_______________SP066" localSheetId="5">'[39]MRoad data'!#REF!</definedName>
    <definedName name="_______________SP066">'[39]MRoad data'!#REF!</definedName>
    <definedName name="_______________SP067" localSheetId="9">'[38]MRoad data'!#REF!</definedName>
    <definedName name="_______________SP067" localSheetId="11">'[38]MRoad data'!#REF!</definedName>
    <definedName name="_______________SP067" localSheetId="5">'[39]MRoad data'!#REF!</definedName>
    <definedName name="_______________SP067">'[39]MRoad data'!#REF!</definedName>
    <definedName name="_______________SP068" localSheetId="9">'[38]MRoad data'!#REF!</definedName>
    <definedName name="_______________SP068" localSheetId="11">'[38]MRoad data'!#REF!</definedName>
    <definedName name="_______________SP068" localSheetId="5">'[39]MRoad data'!#REF!</definedName>
    <definedName name="_______________SP068">'[39]MRoad data'!#REF!</definedName>
    <definedName name="_______________SP069" localSheetId="9">'[38]MRoad data'!#REF!</definedName>
    <definedName name="_______________SP069" localSheetId="11">'[38]MRoad data'!#REF!</definedName>
    <definedName name="_______________SP069" localSheetId="5">'[39]MRoad data'!#REF!</definedName>
    <definedName name="_______________SP069">'[39]MRoad data'!#REF!</definedName>
    <definedName name="_______________SP070" localSheetId="9">'[38]MRoad data'!#REF!</definedName>
    <definedName name="_______________SP070" localSheetId="11">'[38]MRoad data'!#REF!</definedName>
    <definedName name="_______________SP070" localSheetId="5">'[39]MRoad data'!#REF!</definedName>
    <definedName name="_______________SP070">'[39]MRoad data'!#REF!</definedName>
    <definedName name="_______________sp071" localSheetId="9">'[38]MRoad data'!#REF!</definedName>
    <definedName name="_______________sp071" localSheetId="11">'[38]MRoad data'!#REF!</definedName>
    <definedName name="_______________sp071" localSheetId="5">'[39]MRoad data'!#REF!</definedName>
    <definedName name="_______________sp071">'[39]MRoad data'!#REF!</definedName>
    <definedName name="_______________SP072" localSheetId="9">'[38]MRoad data'!#REF!</definedName>
    <definedName name="_______________SP072" localSheetId="11">'[38]MRoad data'!#REF!</definedName>
    <definedName name="_______________SP072" localSheetId="5">'[39]MRoad data'!#REF!</definedName>
    <definedName name="_______________SP072">'[39]MRoad data'!#REF!</definedName>
    <definedName name="_______________SP073" localSheetId="9">'[38]MRoad data'!#REF!</definedName>
    <definedName name="_______________SP073" localSheetId="11">'[38]MRoad data'!#REF!</definedName>
    <definedName name="_______________SP073" localSheetId="5">'[39]MRoad data'!#REF!</definedName>
    <definedName name="_______________SP073">'[39]MRoad data'!#REF!</definedName>
    <definedName name="_______________SP074" localSheetId="9">'[38]MRoad data'!#REF!</definedName>
    <definedName name="_______________SP074" localSheetId="11">'[38]MRoad data'!#REF!</definedName>
    <definedName name="_______________SP074" localSheetId="5">'[39]MRoad data'!#REF!</definedName>
    <definedName name="_______________SP074">'[39]MRoad data'!#REF!</definedName>
    <definedName name="_______________SP075" localSheetId="9">'[38]MRoad data'!#REF!</definedName>
    <definedName name="_______________SP075" localSheetId="11">'[38]MRoad data'!#REF!</definedName>
    <definedName name="_______________SP075" localSheetId="5">'[39]MRoad data'!#REF!</definedName>
    <definedName name="_______________SP075">'[39]MRoad data'!#REF!</definedName>
    <definedName name="_______________SP076" localSheetId="9">'[38]MRoad data'!#REF!</definedName>
    <definedName name="_______________SP076" localSheetId="11">'[38]MRoad data'!#REF!</definedName>
    <definedName name="_______________SP076" localSheetId="5">'[39]MRoad data'!#REF!</definedName>
    <definedName name="_______________SP076">'[39]MRoad data'!#REF!</definedName>
    <definedName name="_______________SP077" localSheetId="9">'[38]MRoad data'!#REF!</definedName>
    <definedName name="_______________SP077" localSheetId="11">'[38]MRoad data'!#REF!</definedName>
    <definedName name="_______________SP077" localSheetId="5">'[39]MRoad data'!#REF!</definedName>
    <definedName name="_______________SP077">'[39]MRoad data'!#REF!</definedName>
    <definedName name="_______________sp078" localSheetId="9">'[38]MRoad data'!#REF!</definedName>
    <definedName name="_______________sp078" localSheetId="11">'[38]MRoad data'!#REF!</definedName>
    <definedName name="_______________sp078" localSheetId="5">'[39]MRoad data'!#REF!</definedName>
    <definedName name="_______________sp078">'[39]MRoad data'!#REF!</definedName>
    <definedName name="_______________SP10">[58]Sheet1!$C$18</definedName>
    <definedName name="_______________SP16">[58]Sheet1!$C$24</definedName>
    <definedName name="_______________SP7">[58]Sheet1!$C$15</definedName>
    <definedName name="_______________spb1">#REF!</definedName>
    <definedName name="_______________spb2">#REF!</definedName>
    <definedName name="_______________SPO79" localSheetId="9">'[38]MRoad data'!#REF!</definedName>
    <definedName name="_______________SPO79" localSheetId="11">'[38]MRoad data'!#REF!</definedName>
    <definedName name="_______________SPO79" localSheetId="5">'[39]MRoad data'!#REF!</definedName>
    <definedName name="_______________SPO79">'[39]MRoad data'!#REF!</definedName>
    <definedName name="_______________SS10" localSheetId="2">[72]MRATES!$J$7</definedName>
    <definedName name="_______________SS10" localSheetId="4">[72]MRATES!$J$7</definedName>
    <definedName name="_______________SS10" localSheetId="5">[75]MRATES!$J$7</definedName>
    <definedName name="_______________SS10" localSheetId="3">[72]MRATES!$J$7</definedName>
    <definedName name="_______________SS10">[76]MRATES!$J$7</definedName>
    <definedName name="_______________SS12" localSheetId="2">[72]MRATES!$J$8</definedName>
    <definedName name="_______________SS12" localSheetId="4">[72]MRATES!$J$8</definedName>
    <definedName name="_______________SS12" localSheetId="5">[75]MRATES!$J$8</definedName>
    <definedName name="_______________SS12" localSheetId="3">[72]MRATES!$J$8</definedName>
    <definedName name="_______________SS12">[76]MRATES!$J$8</definedName>
    <definedName name="_______________SS150" localSheetId="5">[75]MRATES!$G$13</definedName>
    <definedName name="_______________SS150">[76]MRATES!$G$13</definedName>
    <definedName name="_______________SS20" localSheetId="2">[72]MRATES!$J$9</definedName>
    <definedName name="_______________SS20" localSheetId="4">[72]MRATES!$J$9</definedName>
    <definedName name="_______________SS20" localSheetId="5">[75]MRATES!$J$9</definedName>
    <definedName name="_______________SS20" localSheetId="3">[72]MRATES!$J$9</definedName>
    <definedName name="_______________SS20">[76]MRATES!$J$9</definedName>
    <definedName name="_______________SS225" localSheetId="2">[72]MRATES!$G$14</definedName>
    <definedName name="_______________SS225" localSheetId="4">[72]MRATES!$G$14</definedName>
    <definedName name="_______________SS225" localSheetId="5">[42]MRATES!$G$14</definedName>
    <definedName name="_______________SS225" localSheetId="3">[72]MRATES!$G$14</definedName>
    <definedName name="_______________SS225">[74]MRATES!$G$14</definedName>
    <definedName name="_______________SS25" localSheetId="2">[72]MRATES!$J$10</definedName>
    <definedName name="_______________SS25" localSheetId="4">[72]MRATES!$J$10</definedName>
    <definedName name="_______________SS25" localSheetId="5">[75]MRATES!$J$10</definedName>
    <definedName name="_______________SS25" localSheetId="3">[72]MRATES!$J$10</definedName>
    <definedName name="_______________SS25">[76]MRATES!$J$10</definedName>
    <definedName name="_______________SS300" localSheetId="5">[75]MRATES!$G$15</definedName>
    <definedName name="_______________SS300">[76]MRATES!$G$15</definedName>
    <definedName name="_______________SS40" localSheetId="2">[72]MRATES!$J$11</definedName>
    <definedName name="_______________SS40" localSheetId="4">[72]MRATES!$J$11</definedName>
    <definedName name="_______________SS40" localSheetId="5">[75]MRATES!$J$11</definedName>
    <definedName name="_______________SS40" localSheetId="3">[72]MRATES!$J$11</definedName>
    <definedName name="_______________SS40">[76]MRATES!$J$11</definedName>
    <definedName name="_______________SS6" localSheetId="2">[72]MRATES!$J$6</definedName>
    <definedName name="_______________SS6" localSheetId="4">[72]MRATES!$J$6</definedName>
    <definedName name="_______________SS6" localSheetId="5">[75]MRATES!$J$6</definedName>
    <definedName name="_______________SS6" localSheetId="3">[72]MRATES!$J$6</definedName>
    <definedName name="_______________SS6">[76]MRATES!$J$6</definedName>
    <definedName name="_______________tw2" localSheetId="4">#REF!</definedName>
    <definedName name="_______________tw2">#REF!</definedName>
    <definedName name="_______________var1" localSheetId="4">#REF!</definedName>
    <definedName name="_______________var1">#REF!</definedName>
    <definedName name="_______________var4" localSheetId="4">#REF!</definedName>
    <definedName name="_______________var4">#REF!</definedName>
    <definedName name="_______________vat1">#REF!</definedName>
    <definedName name="_______________vat2">#REF!</definedName>
    <definedName name="______________atw2">#REF!</definedName>
    <definedName name="______________bla1">#N/A</definedName>
    <definedName name="______________BSG100">#REF!</definedName>
    <definedName name="______________BSG150">#REF!</definedName>
    <definedName name="______________BSG5">#REF!</definedName>
    <definedName name="______________BSG75">#REF!</definedName>
    <definedName name="______________BTC1">#REF!</definedName>
    <definedName name="______________BTC10">#REF!</definedName>
    <definedName name="______________BTC11">#REF!</definedName>
    <definedName name="______________BTC12">#REF!</definedName>
    <definedName name="______________BTC13">#REF!</definedName>
    <definedName name="______________BTC14">#REF!</definedName>
    <definedName name="______________BTC15">#REF!</definedName>
    <definedName name="______________BTC16">#REF!</definedName>
    <definedName name="______________BTC17">#REF!</definedName>
    <definedName name="______________BTC18">#REF!</definedName>
    <definedName name="______________BTC19">#REF!</definedName>
    <definedName name="______________BTC2">#REF!</definedName>
    <definedName name="______________BTC20">#REF!</definedName>
    <definedName name="______________BTC21">#REF!</definedName>
    <definedName name="______________BTC22">#REF!</definedName>
    <definedName name="______________BTC23">#REF!</definedName>
    <definedName name="______________BTC24">#REF!</definedName>
    <definedName name="______________BTC3">#REF!</definedName>
    <definedName name="______________BTC4">#REF!</definedName>
    <definedName name="______________BTC5">#REF!</definedName>
    <definedName name="______________BTC6">#REF!</definedName>
    <definedName name="______________BTC7">#REF!</definedName>
    <definedName name="______________BTC8">#REF!</definedName>
    <definedName name="______________BTC9">#REF!</definedName>
    <definedName name="______________BTR1">#REF!</definedName>
    <definedName name="______________BTR10">#REF!</definedName>
    <definedName name="______________BTR11">#REF!</definedName>
    <definedName name="______________BTR12">#REF!</definedName>
    <definedName name="______________BTR13">#REF!</definedName>
    <definedName name="______________BTR14">#REF!</definedName>
    <definedName name="______________BTR15">#REF!</definedName>
    <definedName name="______________BTR16">#REF!</definedName>
    <definedName name="______________BTR17">#REF!</definedName>
    <definedName name="______________BTR18">#REF!</definedName>
    <definedName name="______________BTR19">#REF!</definedName>
    <definedName name="______________BTR2">#REF!</definedName>
    <definedName name="______________BTR20">#REF!</definedName>
    <definedName name="______________BTR21">#REF!</definedName>
    <definedName name="______________BTR22">#REF!</definedName>
    <definedName name="______________BTR23">#REF!</definedName>
    <definedName name="______________BTR24">#REF!</definedName>
    <definedName name="______________BTR3">#REF!</definedName>
    <definedName name="______________BTR4">#REF!</definedName>
    <definedName name="______________BTR5">#REF!</definedName>
    <definedName name="______________BTR6">#REF!</definedName>
    <definedName name="______________BTR7">#REF!</definedName>
    <definedName name="______________BTR8">#REF!</definedName>
    <definedName name="______________BTR9">#REF!</definedName>
    <definedName name="______________BTS1">#REF!</definedName>
    <definedName name="______________BTS10">#REF!</definedName>
    <definedName name="______________BTS11">#REF!</definedName>
    <definedName name="______________BTS12">#REF!</definedName>
    <definedName name="______________BTS13">#REF!</definedName>
    <definedName name="______________BTS14">#REF!</definedName>
    <definedName name="______________BTS15">#REF!</definedName>
    <definedName name="______________BTS16">#REF!</definedName>
    <definedName name="______________BTS17">#REF!</definedName>
    <definedName name="______________BTS18">#REF!</definedName>
    <definedName name="______________BTS19">#REF!</definedName>
    <definedName name="______________BTS2">#REF!</definedName>
    <definedName name="______________BTS20">#REF!</definedName>
    <definedName name="______________BTS21">#REF!</definedName>
    <definedName name="______________BTS22">#REF!</definedName>
    <definedName name="______________BTS23">#REF!</definedName>
    <definedName name="______________BTS24">#REF!</definedName>
    <definedName name="______________BTS3">#REF!</definedName>
    <definedName name="______________BTS4">#REF!</definedName>
    <definedName name="______________BTS5">#REF!</definedName>
    <definedName name="______________BTS6">#REF!</definedName>
    <definedName name="______________BTS7">#REF!</definedName>
    <definedName name="______________BTS8">#REF!</definedName>
    <definedName name="______________BTS9">#REF!</definedName>
    <definedName name="______________can430">40.73</definedName>
    <definedName name="______________can435">43.3</definedName>
    <definedName name="______________cbr1">#REF!</definedName>
    <definedName name="______________cbr2">#REF!</definedName>
    <definedName name="______________cbr3">#REF!</definedName>
    <definedName name="______________cbr4">#REF!</definedName>
    <definedName name="______________CCW1">#REF!</definedName>
    <definedName name="______________CCW2">#REF!</definedName>
    <definedName name="______________CPR40">#REF!</definedName>
    <definedName name="______________cur1">#REF!</definedName>
    <definedName name="______________EVK12">#REF!</definedName>
    <definedName name="______________EVK19">#REF!</definedName>
    <definedName name="______________EVK25">#REF!</definedName>
    <definedName name="______________EVK40">#REF!</definedName>
    <definedName name="______________EVK5">#REF!</definedName>
    <definedName name="______________GBS11">#REF!</definedName>
    <definedName name="______________GBS110">#REF!</definedName>
    <definedName name="______________GBS111">#REF!</definedName>
    <definedName name="______________GBS112">#REF!</definedName>
    <definedName name="______________GBS113">#REF!</definedName>
    <definedName name="______________GBS114">#REF!</definedName>
    <definedName name="______________GBS115">#REF!</definedName>
    <definedName name="______________GBS116">#REF!</definedName>
    <definedName name="______________GBS117">#REF!</definedName>
    <definedName name="______________GBS118">#REF!</definedName>
    <definedName name="______________GBS119">#REF!</definedName>
    <definedName name="______________GBS12">#REF!</definedName>
    <definedName name="______________GBS120">#REF!</definedName>
    <definedName name="______________GBS121">#REF!</definedName>
    <definedName name="______________GBS122">#REF!</definedName>
    <definedName name="______________GBS123">#REF!</definedName>
    <definedName name="______________GBS124">#REF!</definedName>
    <definedName name="______________GBS13">#REF!</definedName>
    <definedName name="______________GBS14">#REF!</definedName>
    <definedName name="______________GBS15">#REF!</definedName>
    <definedName name="______________GBS16">#REF!</definedName>
    <definedName name="______________GBS17">#REF!</definedName>
    <definedName name="______________GBS18">#REF!</definedName>
    <definedName name="______________GBS19">#REF!</definedName>
    <definedName name="______________GBS21">#REF!</definedName>
    <definedName name="______________GBS210">#REF!</definedName>
    <definedName name="______________GBS211">#REF!</definedName>
    <definedName name="______________GBS212">#REF!</definedName>
    <definedName name="______________GBS213">#REF!</definedName>
    <definedName name="______________GBS214">#REF!</definedName>
    <definedName name="______________GBS215">#REF!</definedName>
    <definedName name="______________GBS216">#REF!</definedName>
    <definedName name="______________GBS217">#REF!</definedName>
    <definedName name="______________GBS218">#REF!</definedName>
    <definedName name="______________GBS219">#REF!</definedName>
    <definedName name="______________GBS22">#REF!</definedName>
    <definedName name="______________GBS220">#REF!</definedName>
    <definedName name="______________GBS221">#REF!</definedName>
    <definedName name="______________GBS222">#REF!</definedName>
    <definedName name="______________GBS223">#REF!</definedName>
    <definedName name="______________GBS224">#REF!</definedName>
    <definedName name="______________GBS23">#REF!</definedName>
    <definedName name="______________GBS24">#REF!</definedName>
    <definedName name="______________GBS25">#REF!</definedName>
    <definedName name="______________GBS26">#REF!</definedName>
    <definedName name="______________GBS27">#REF!</definedName>
    <definedName name="______________GBS28">#REF!</definedName>
    <definedName name="______________GBS29">#REF!</definedName>
    <definedName name="______________imp1">#REF!</definedName>
    <definedName name="______________IRC12" localSheetId="2">[78]MRATES!$F$11</definedName>
    <definedName name="______________IRC12" localSheetId="4">[78]MRATES!$F$11</definedName>
    <definedName name="______________IRC12" localSheetId="5">#N/A</definedName>
    <definedName name="______________IRC12" localSheetId="3">[78]MRATES!$F$11</definedName>
    <definedName name="______________IRC12">[79]MRATES!$M$9</definedName>
    <definedName name="______________IRC19" localSheetId="2">[78]MRATES!$F$12</definedName>
    <definedName name="______________IRC19" localSheetId="4">[78]MRATES!$F$12</definedName>
    <definedName name="______________IRC19" localSheetId="5">#N/A</definedName>
    <definedName name="______________IRC19" localSheetId="3">[78]MRATES!$F$12</definedName>
    <definedName name="______________IRC19">[79]MRATES!$M$10</definedName>
    <definedName name="______________IRC25" localSheetId="2">[78]MRATES!$F$13</definedName>
    <definedName name="______________IRC25" localSheetId="4">[78]MRATES!$F$13</definedName>
    <definedName name="______________IRC25" localSheetId="5">#N/A</definedName>
    <definedName name="______________IRC25" localSheetId="3">[78]MRATES!$F$13</definedName>
    <definedName name="______________IRC25">[79]MRATES!$M$11</definedName>
    <definedName name="______________IRC40" localSheetId="2">[78]MRATES!$F$14</definedName>
    <definedName name="______________IRC40" localSheetId="4">[78]MRATES!$F$14</definedName>
    <definedName name="______________IRC40" localSheetId="5">#N/A</definedName>
    <definedName name="______________IRC40" localSheetId="3">[78]MRATES!$F$14</definedName>
    <definedName name="______________IRC40">[79]MRATES!$M$12</definedName>
    <definedName name="______________IRC5" localSheetId="2">[78]MRATES!$F$9</definedName>
    <definedName name="______________IRC5" localSheetId="4">[78]MRATES!$F$9</definedName>
    <definedName name="______________IRC5" localSheetId="5">#N/A</definedName>
    <definedName name="______________IRC5" localSheetId="3">[78]MRATES!$F$9</definedName>
    <definedName name="______________IRC5">[79]MRATES!$M$7</definedName>
    <definedName name="______________IRC50" localSheetId="5">[80]MRATES!$M$13</definedName>
    <definedName name="______________IRC50">[79]MRATES!$M$13</definedName>
    <definedName name="______________IRC60" localSheetId="5">[80]MRATES!$M$14</definedName>
    <definedName name="______________IRC60">[79]MRATES!$M$14</definedName>
    <definedName name="______________IRC9" localSheetId="2">[78]MRATES!$F$10</definedName>
    <definedName name="______________IRC9" localSheetId="4">[78]MRATES!$F$10</definedName>
    <definedName name="______________IRC9" localSheetId="5">#N/A</definedName>
    <definedName name="______________IRC9" localSheetId="3">[78]MRATES!$F$10</definedName>
    <definedName name="______________IRC9">[79]MRATES!$M$8</definedName>
    <definedName name="______________knr2">#N/A</definedName>
    <definedName name="______________l1" localSheetId="9">[81]leads!$A$3:$E$108</definedName>
    <definedName name="______________l1" localSheetId="11">[81]leads!$A$3:$E$108</definedName>
    <definedName name="______________l1" localSheetId="5">[82]leads!$A$3:$E$108</definedName>
    <definedName name="______________l1">[82]leads!$A$3:$E$108</definedName>
    <definedName name="______________l12" localSheetId="4">#REF!</definedName>
    <definedName name="______________l12" localSheetId="5">#N/A</definedName>
    <definedName name="______________l12">#REF!</definedName>
    <definedName name="______________l2">#REF!</definedName>
    <definedName name="______________l3" localSheetId="4">#REF!</definedName>
    <definedName name="______________l3">#REF!</definedName>
    <definedName name="______________l4" localSheetId="9">[83]Sheet1!$W$2:$Y$103</definedName>
    <definedName name="______________l4" localSheetId="11">[83]Sheet1!$W$2:$Y$103</definedName>
    <definedName name="______________l4" localSheetId="5">[84]Sheet1!$W$2:$Y$103</definedName>
    <definedName name="______________l4">[84]Sheet1!$W$2:$Y$103</definedName>
    <definedName name="______________l5" localSheetId="4">#REF!</definedName>
    <definedName name="______________l5">#REF!</definedName>
    <definedName name="______________l6">#REF!</definedName>
    <definedName name="______________l7">[23]r!$F$4</definedName>
    <definedName name="______________l8">#REF!</definedName>
    <definedName name="______________l9">#REF!</definedName>
    <definedName name="______________LJ6">#REF!</definedName>
    <definedName name="______________lj600">#REF!</definedName>
    <definedName name="______________lj900">#REF!</definedName>
    <definedName name="______________LL3">#REF!</definedName>
    <definedName name="______________LSO24">#REF!</definedName>
    <definedName name="______________ma1">#REF!</definedName>
    <definedName name="______________ma2">#REF!</definedName>
    <definedName name="______________Met22">#REF!</definedName>
    <definedName name="______________Met45">#REF!</definedName>
    <definedName name="______________MEt55">#REF!</definedName>
    <definedName name="______________Met63">#REF!</definedName>
    <definedName name="______________ML21">#REF!</definedName>
    <definedName name="______________ML210">#REF!</definedName>
    <definedName name="______________ML211">#REF!</definedName>
    <definedName name="______________ML212">#REF!</definedName>
    <definedName name="______________ML213">#REF!</definedName>
    <definedName name="______________ML214">#REF!</definedName>
    <definedName name="______________ML215">#REF!</definedName>
    <definedName name="______________ML216">#REF!</definedName>
    <definedName name="______________ML217">#REF!</definedName>
    <definedName name="______________ML218">#REF!</definedName>
    <definedName name="______________ML219">#REF!</definedName>
    <definedName name="______________ML22">#REF!</definedName>
    <definedName name="______________ML220">#REF!</definedName>
    <definedName name="______________ML221">#REF!</definedName>
    <definedName name="______________ML222">#REF!</definedName>
    <definedName name="______________ML223">#REF!</definedName>
    <definedName name="______________ML224">#REF!</definedName>
    <definedName name="______________ML23">#REF!</definedName>
    <definedName name="______________ML24">#REF!</definedName>
    <definedName name="______________ML25">#REF!</definedName>
    <definedName name="______________ML26">#REF!</definedName>
    <definedName name="______________ML27">#REF!</definedName>
    <definedName name="______________ML28">#REF!</definedName>
    <definedName name="______________ML29">#REF!</definedName>
    <definedName name="______________ML31">#REF!</definedName>
    <definedName name="______________ML310">#REF!</definedName>
    <definedName name="______________ML311">#REF!</definedName>
    <definedName name="______________ML312">#REF!</definedName>
    <definedName name="______________ML313">#REF!</definedName>
    <definedName name="______________ML314">#REF!</definedName>
    <definedName name="______________ML315">#REF!</definedName>
    <definedName name="______________ML316">#REF!</definedName>
    <definedName name="______________ML317">#REF!</definedName>
    <definedName name="______________ML318">#REF!</definedName>
    <definedName name="______________ML319">#REF!</definedName>
    <definedName name="______________ML32">#REF!</definedName>
    <definedName name="______________ML320">#REF!</definedName>
    <definedName name="______________ML321">#REF!</definedName>
    <definedName name="______________ML322">#REF!</definedName>
    <definedName name="______________ML323">#REF!</definedName>
    <definedName name="______________ML324">#REF!</definedName>
    <definedName name="______________ML33">#REF!</definedName>
    <definedName name="______________ML34">#REF!</definedName>
    <definedName name="______________ML35">#REF!</definedName>
    <definedName name="______________ML36">#REF!</definedName>
    <definedName name="______________ML37">#REF!</definedName>
    <definedName name="______________ML38">#REF!</definedName>
    <definedName name="______________ML39">#REF!</definedName>
    <definedName name="______________ML7">#REF!</definedName>
    <definedName name="______________ML8">#REF!</definedName>
    <definedName name="______________ML9">#REF!</definedName>
    <definedName name="______________mm1">#N/A</definedName>
    <definedName name="______________mm1000">#REF!</definedName>
    <definedName name="______________mm11">#REF!</definedName>
    <definedName name="______________mm111">[23]r!$F$4</definedName>
    <definedName name="______________mm600">#REF!</definedName>
    <definedName name="______________mm800">#REF!</definedName>
    <definedName name="______________MS6" localSheetId="5">[80]MRATES!$P$50</definedName>
    <definedName name="______________MS6">[79]MRATES!$P$50</definedName>
    <definedName name="______________MT1" localSheetId="4">#REF!</definedName>
    <definedName name="______________MT1">#REF!</definedName>
    <definedName name="______________MT10" localSheetId="4">#REF!</definedName>
    <definedName name="______________MT10">#REF!</definedName>
    <definedName name="______________MT100" localSheetId="4">#REF!</definedName>
    <definedName name="______________MT100">#REF!</definedName>
    <definedName name="______________MT101">#REF!</definedName>
    <definedName name="______________MT102">#REF!</definedName>
    <definedName name="______________MT103">#REF!</definedName>
    <definedName name="______________MT104">#REF!</definedName>
    <definedName name="______________MT105">#REF!</definedName>
    <definedName name="______________MT106">#REF!</definedName>
    <definedName name="______________MT107">#REF!</definedName>
    <definedName name="______________MT108">#REF!</definedName>
    <definedName name="______________MT109">#REF!</definedName>
    <definedName name="______________MT11">#REF!</definedName>
    <definedName name="______________MT110">#REF!</definedName>
    <definedName name="______________MT111">#REF!</definedName>
    <definedName name="______________MT112">#REF!</definedName>
    <definedName name="______________MT113">#REF!</definedName>
    <definedName name="______________MT114">#REF!</definedName>
    <definedName name="______________MT115">#REF!</definedName>
    <definedName name="______________MT116">#REF!</definedName>
    <definedName name="______________MT117">#REF!</definedName>
    <definedName name="______________MT118">#REF!</definedName>
    <definedName name="______________MT119">#REF!</definedName>
    <definedName name="______________MT12">#REF!</definedName>
    <definedName name="______________MT120">#REF!</definedName>
    <definedName name="______________MT121">#REF!</definedName>
    <definedName name="______________MT122">#REF!</definedName>
    <definedName name="______________MT123">#REF!</definedName>
    <definedName name="______________MT124">#REF!</definedName>
    <definedName name="______________MT125">#REF!</definedName>
    <definedName name="______________MT126">#REF!</definedName>
    <definedName name="______________MT127">#REF!</definedName>
    <definedName name="______________MT128">#REF!</definedName>
    <definedName name="______________MT129">#REF!</definedName>
    <definedName name="______________MT13">#REF!</definedName>
    <definedName name="______________MT130">#REF!</definedName>
    <definedName name="______________MT131">#REF!</definedName>
    <definedName name="______________MT132">#REF!</definedName>
    <definedName name="______________MT133">#REF!</definedName>
    <definedName name="______________MT134">#REF!</definedName>
    <definedName name="______________MT135">#REF!</definedName>
    <definedName name="______________MT136">#REF!</definedName>
    <definedName name="______________MT137">#REF!</definedName>
    <definedName name="______________MT138">#REF!</definedName>
    <definedName name="______________MT139">#REF!</definedName>
    <definedName name="______________MT14">#REF!</definedName>
    <definedName name="______________MT140">#REF!</definedName>
    <definedName name="______________MT141">#REF!</definedName>
    <definedName name="______________MT142">#REF!</definedName>
    <definedName name="______________MT143">#REF!</definedName>
    <definedName name="______________MT144">#REF!</definedName>
    <definedName name="______________MT145">#REF!</definedName>
    <definedName name="______________MT146">#REF!</definedName>
    <definedName name="______________MT147">#REF!</definedName>
    <definedName name="______________MT148">#REF!</definedName>
    <definedName name="______________MT149">#REF!</definedName>
    <definedName name="______________MT15">#REF!</definedName>
    <definedName name="______________MT150">#REF!</definedName>
    <definedName name="______________MT16">#REF!</definedName>
    <definedName name="______________MT17">#REF!</definedName>
    <definedName name="______________MT18">#REF!</definedName>
    <definedName name="______________MT19">#REF!</definedName>
    <definedName name="______________MT2">#REF!</definedName>
    <definedName name="______________MT20">#REF!</definedName>
    <definedName name="______________MT21">#REF!</definedName>
    <definedName name="______________MT22">#REF!</definedName>
    <definedName name="______________MT23">#REF!</definedName>
    <definedName name="______________MT24">#REF!</definedName>
    <definedName name="______________MT25">#REF!</definedName>
    <definedName name="______________MT26">#REF!</definedName>
    <definedName name="______________MT27">#REF!</definedName>
    <definedName name="______________MT28">#REF!</definedName>
    <definedName name="______________MT29">#REF!</definedName>
    <definedName name="______________MT3">#REF!</definedName>
    <definedName name="______________MT30">#REF!</definedName>
    <definedName name="______________MT31">#REF!</definedName>
    <definedName name="______________MT32">#REF!</definedName>
    <definedName name="______________MT33">#REF!</definedName>
    <definedName name="______________MT34">#REF!</definedName>
    <definedName name="______________MT35" localSheetId="5">[61]MRATES!$Q$48</definedName>
    <definedName name="______________MT35">#REF!</definedName>
    <definedName name="______________MT36" localSheetId="5">[61]MRATES!$Q$49</definedName>
    <definedName name="______________MT36">#REF!</definedName>
    <definedName name="______________MT37">#REF!</definedName>
    <definedName name="______________MT38">#REF!</definedName>
    <definedName name="______________MT39">#REF!</definedName>
    <definedName name="______________MT4">#REF!</definedName>
    <definedName name="______________MT40">#REF!</definedName>
    <definedName name="______________MT41">#REF!</definedName>
    <definedName name="______________MT42">#REF!</definedName>
    <definedName name="______________MT43">#REF!</definedName>
    <definedName name="______________MT44">#REF!</definedName>
    <definedName name="______________MT45">#REF!</definedName>
    <definedName name="______________MT46">#REF!</definedName>
    <definedName name="______________MT47">#REF!</definedName>
    <definedName name="______________MT48">#REF!</definedName>
    <definedName name="______________MT49">#REF!</definedName>
    <definedName name="______________MT5">#REF!</definedName>
    <definedName name="______________MT50">#REF!</definedName>
    <definedName name="______________MT500">#REF!</definedName>
    <definedName name="______________MT51">#REF!</definedName>
    <definedName name="______________MT52">#REF!</definedName>
    <definedName name="______________MT53">#REF!</definedName>
    <definedName name="______________MT54">#REF!</definedName>
    <definedName name="______________MT55">#REF!</definedName>
    <definedName name="______________MT56">#REF!</definedName>
    <definedName name="______________MT57">#REF!</definedName>
    <definedName name="______________MT58">#REF!</definedName>
    <definedName name="______________MT59">#REF!</definedName>
    <definedName name="______________MT6">#REF!</definedName>
    <definedName name="______________MT60">#REF!</definedName>
    <definedName name="______________MT61">#REF!</definedName>
    <definedName name="______________MT62">#REF!</definedName>
    <definedName name="______________MT63">#REF!</definedName>
    <definedName name="______________MT64">#REF!</definedName>
    <definedName name="______________MT65">#REF!</definedName>
    <definedName name="______________MT66">#REF!</definedName>
    <definedName name="______________MT67">#REF!</definedName>
    <definedName name="______________MT68">#REF!</definedName>
    <definedName name="______________MT69">#REF!</definedName>
    <definedName name="______________MT7">#REF!</definedName>
    <definedName name="______________MT70">#REF!</definedName>
    <definedName name="______________MT71">#REF!</definedName>
    <definedName name="______________MT72">#REF!</definedName>
    <definedName name="______________MT73">#REF!</definedName>
    <definedName name="______________MT74">#REF!</definedName>
    <definedName name="______________MT75">#REF!</definedName>
    <definedName name="______________MT76">#REF!</definedName>
    <definedName name="______________MT77">#REF!</definedName>
    <definedName name="______________MT78">#REF!</definedName>
    <definedName name="______________MT79">#REF!</definedName>
    <definedName name="______________MT8">#REF!</definedName>
    <definedName name="______________MT80">#REF!</definedName>
    <definedName name="______________MT81">#REF!</definedName>
    <definedName name="______________MT82">#REF!</definedName>
    <definedName name="______________MT83">#REF!</definedName>
    <definedName name="______________MT84">#REF!</definedName>
    <definedName name="______________MT85">#REF!</definedName>
    <definedName name="______________MT86">#REF!</definedName>
    <definedName name="______________MT87">#REF!</definedName>
    <definedName name="______________MT88">#REF!</definedName>
    <definedName name="______________MT89">#REF!</definedName>
    <definedName name="______________MT9">#REF!</definedName>
    <definedName name="______________MT90">#REF!</definedName>
    <definedName name="______________MT91">#REF!</definedName>
    <definedName name="______________MT92">#REF!</definedName>
    <definedName name="______________MT93">#REF!</definedName>
    <definedName name="______________MT94">#REF!</definedName>
    <definedName name="______________MT95">#REF!</definedName>
    <definedName name="______________MT96">#REF!</definedName>
    <definedName name="______________MT97">#REF!</definedName>
    <definedName name="______________MT98">#REF!</definedName>
    <definedName name="______________MT99">#REF!</definedName>
    <definedName name="______________OH1" localSheetId="5">[80]MRATES!$C$35</definedName>
    <definedName name="______________OH1">[79]MRATES!$C$35</definedName>
    <definedName name="______________PC1">#REF!</definedName>
    <definedName name="______________PC10">#REF!</definedName>
    <definedName name="______________PC11">#REF!</definedName>
    <definedName name="______________PC12">#REF!</definedName>
    <definedName name="______________PC13">#REF!</definedName>
    <definedName name="______________PC14">#REF!</definedName>
    <definedName name="______________PC15">#REF!</definedName>
    <definedName name="______________PC16">#REF!</definedName>
    <definedName name="______________PC17">#REF!</definedName>
    <definedName name="______________PC18">#REF!</definedName>
    <definedName name="______________PC19">#REF!</definedName>
    <definedName name="______________pc2" localSheetId="4">#REF!</definedName>
    <definedName name="______________pc2">#REF!</definedName>
    <definedName name="______________PC20">#REF!</definedName>
    <definedName name="______________PC21">#REF!</definedName>
    <definedName name="______________PC22">#REF!</definedName>
    <definedName name="______________PC23">#REF!</definedName>
    <definedName name="______________PC24">#REF!</definedName>
    <definedName name="______________PC3">#REF!</definedName>
    <definedName name="______________PC4">#REF!</definedName>
    <definedName name="______________PC5">#REF!</definedName>
    <definedName name="______________PC6">#REF!</definedName>
    <definedName name="______________pc600">#REF!</definedName>
    <definedName name="______________PC7">#REF!</definedName>
    <definedName name="______________PC8">#REF!</definedName>
    <definedName name="______________PC9">#REF!</definedName>
    <definedName name="______________pc900">#REF!</definedName>
    <definedName name="______________pk12">#REF!</definedName>
    <definedName name="______________pk19">#REF!</definedName>
    <definedName name="______________pk25">#REF!</definedName>
    <definedName name="______________pk40">#REF!</definedName>
    <definedName name="______________pk5">#REF!</definedName>
    <definedName name="______________pla4">#REF!</definedName>
    <definedName name="______________PPA14" localSheetId="4">#REF!</definedName>
    <definedName name="______________PPA14" localSheetId="5">[59]MRATES!#REF!</definedName>
    <definedName name="______________PPA14">#REF!</definedName>
    <definedName name="______________PPB154" localSheetId="4">#REF!</definedName>
    <definedName name="______________PPB154" localSheetId="5">[59]MRATES!#REF!</definedName>
    <definedName name="______________PPB154">#REF!</definedName>
    <definedName name="______________PPB155" localSheetId="4">#REF!</definedName>
    <definedName name="______________PPB155" localSheetId="5">[59]MRATES!#REF!</definedName>
    <definedName name="______________PPB155">#REF!</definedName>
    <definedName name="______________PPB16" localSheetId="4">#REF!</definedName>
    <definedName name="______________PPB16" localSheetId="5">[59]MRATES!#REF!</definedName>
    <definedName name="______________PPB16">#REF!</definedName>
    <definedName name="______________PPB17" localSheetId="4">#REF!</definedName>
    <definedName name="______________PPB17" localSheetId="5">[59]MRATES!#REF!</definedName>
    <definedName name="______________PPB17">#REF!</definedName>
    <definedName name="______________PPB18" localSheetId="4">#REF!</definedName>
    <definedName name="______________PPB18" localSheetId="5">[59]MRATES!#REF!</definedName>
    <definedName name="______________PPB18">#REF!</definedName>
    <definedName name="______________PPB19" localSheetId="4">#REF!</definedName>
    <definedName name="______________PPB19" localSheetId="5">[59]MRATES!#REF!</definedName>
    <definedName name="______________PPB19">#REF!</definedName>
    <definedName name="______________PPB2" localSheetId="4">#REF!</definedName>
    <definedName name="______________PPB2" localSheetId="5">[59]MRATES!#REF!</definedName>
    <definedName name="______________PPB2">#REF!</definedName>
    <definedName name="______________PPB20" localSheetId="4">#REF!</definedName>
    <definedName name="______________PPB20" localSheetId="5">[59]MRATES!#REF!</definedName>
    <definedName name="______________PPB20">#REF!</definedName>
    <definedName name="______________PPB21" localSheetId="4">#REF!</definedName>
    <definedName name="______________PPB21" localSheetId="5">[59]MRATES!#REF!</definedName>
    <definedName name="______________PPB21">#REF!</definedName>
    <definedName name="______________PPB22" localSheetId="4">#REF!</definedName>
    <definedName name="______________PPB22" localSheetId="5">[59]MRATES!#REF!</definedName>
    <definedName name="______________PPB22">#REF!</definedName>
    <definedName name="______________PPB23" localSheetId="4">#REF!</definedName>
    <definedName name="______________PPB23" localSheetId="5">[59]MRATES!#REF!</definedName>
    <definedName name="______________PPB23">#REF!</definedName>
    <definedName name="______________PPB24" localSheetId="4">#REF!</definedName>
    <definedName name="______________PPB24" localSheetId="5">[59]MRATES!#REF!</definedName>
    <definedName name="______________PPB24">#REF!</definedName>
    <definedName name="______________PPB25" localSheetId="4">#REF!</definedName>
    <definedName name="______________PPB25" localSheetId="5">[59]MRATES!#REF!</definedName>
    <definedName name="______________PPB25">#REF!</definedName>
    <definedName name="______________PPB26" localSheetId="4">#REF!</definedName>
    <definedName name="______________PPB26" localSheetId="5">[59]MRATES!#REF!</definedName>
    <definedName name="______________PPB26">#REF!</definedName>
    <definedName name="______________PPB27" localSheetId="4">#REF!</definedName>
    <definedName name="______________PPB27" localSheetId="5">[59]MRATES!#REF!</definedName>
    <definedName name="______________PPB27">#REF!</definedName>
    <definedName name="______________PPB28" localSheetId="4">#REF!</definedName>
    <definedName name="______________PPB28" localSheetId="5">[59]MRATES!#REF!</definedName>
    <definedName name="______________PPB28">#REF!</definedName>
    <definedName name="______________PPB29" localSheetId="4">#REF!</definedName>
    <definedName name="______________PPB29" localSheetId="5">[59]MRATES!#REF!</definedName>
    <definedName name="______________PPB29">#REF!</definedName>
    <definedName name="______________PPB3" localSheetId="4">#REF!</definedName>
    <definedName name="______________PPB3" localSheetId="5">[59]MRATES!#REF!</definedName>
    <definedName name="______________PPB3">#REF!</definedName>
    <definedName name="______________PPB30" localSheetId="4">#REF!</definedName>
    <definedName name="______________PPB30" localSheetId="5">[59]MRATES!#REF!</definedName>
    <definedName name="______________PPB30">#REF!</definedName>
    <definedName name="______________PPB31" localSheetId="4">#REF!</definedName>
    <definedName name="______________PPB31" localSheetId="5">[59]MRATES!#REF!</definedName>
    <definedName name="______________PPB31">#REF!</definedName>
    <definedName name="______________PPB32" localSheetId="4">#REF!</definedName>
    <definedName name="______________PPB32" localSheetId="5">[59]MRATES!#REF!</definedName>
    <definedName name="______________PPB32">#REF!</definedName>
    <definedName name="______________PPB33" localSheetId="4">#REF!</definedName>
    <definedName name="______________PPB33" localSheetId="5">[59]MRATES!#REF!</definedName>
    <definedName name="______________PPB33">#REF!</definedName>
    <definedName name="______________PPB34" localSheetId="4">#REF!</definedName>
    <definedName name="______________PPB34" localSheetId="5">[59]MRATES!#REF!</definedName>
    <definedName name="______________PPB34">#REF!</definedName>
    <definedName name="______________PPB35" localSheetId="4">#REF!</definedName>
    <definedName name="______________PPB35" localSheetId="5">[59]MRATES!#REF!</definedName>
    <definedName name="______________PPB35">#REF!</definedName>
    <definedName name="______________PPB36" localSheetId="4">#REF!</definedName>
    <definedName name="______________PPB36" localSheetId="5">[59]MRATES!#REF!</definedName>
    <definedName name="______________PPB36">#REF!</definedName>
    <definedName name="______________PPB37" localSheetId="4">#REF!</definedName>
    <definedName name="______________PPB37" localSheetId="5">[59]MRATES!#REF!</definedName>
    <definedName name="______________PPB37">#REF!</definedName>
    <definedName name="______________PPB38" localSheetId="4">#REF!</definedName>
    <definedName name="______________PPB38" localSheetId="5">[59]MRATES!#REF!</definedName>
    <definedName name="______________PPB38">#REF!</definedName>
    <definedName name="______________PPB39" localSheetId="4">#REF!</definedName>
    <definedName name="______________PPB39" localSheetId="5">[59]MRATES!#REF!</definedName>
    <definedName name="______________PPB39">#REF!</definedName>
    <definedName name="______________PPB4" localSheetId="4">#REF!</definedName>
    <definedName name="______________PPB4" localSheetId="5">[59]MRATES!#REF!</definedName>
    <definedName name="______________PPB4">#REF!</definedName>
    <definedName name="______________PPB40" localSheetId="4">#REF!</definedName>
    <definedName name="______________PPB40" localSheetId="5">[59]MRATES!#REF!</definedName>
    <definedName name="______________PPB40">#REF!</definedName>
    <definedName name="______________PPB41" localSheetId="4">#REF!</definedName>
    <definedName name="______________PPB41" localSheetId="5">[59]MRATES!#REF!</definedName>
    <definedName name="______________PPB41">#REF!</definedName>
    <definedName name="______________PPB42" localSheetId="4">#REF!</definedName>
    <definedName name="______________PPB42" localSheetId="5">[59]MRATES!#REF!</definedName>
    <definedName name="______________PPB42">#REF!</definedName>
    <definedName name="______________PPB43" localSheetId="4">#REF!</definedName>
    <definedName name="______________PPB43" localSheetId="5">[59]MRATES!#REF!</definedName>
    <definedName name="______________PPB43">#REF!</definedName>
    <definedName name="______________PPB44" localSheetId="4">#REF!</definedName>
    <definedName name="______________PPB44" localSheetId="5">[59]MRATES!#REF!</definedName>
    <definedName name="______________PPB44">#REF!</definedName>
    <definedName name="______________PPB45" localSheetId="4">#REF!</definedName>
    <definedName name="______________PPB45" localSheetId="5">[59]MRATES!#REF!</definedName>
    <definedName name="______________PPB45">#REF!</definedName>
    <definedName name="______________PPB46" localSheetId="4">#REF!</definedName>
    <definedName name="______________PPB46" localSheetId="5">[59]MRATES!#REF!</definedName>
    <definedName name="______________PPB46">#REF!</definedName>
    <definedName name="______________PPB47" localSheetId="4">#REF!</definedName>
    <definedName name="______________PPB47" localSheetId="5">[59]MRATES!#REF!</definedName>
    <definedName name="______________PPB47">#REF!</definedName>
    <definedName name="______________PPB48" localSheetId="4">#REF!</definedName>
    <definedName name="______________PPB48" localSheetId="5">[59]MRATES!#REF!</definedName>
    <definedName name="______________PPB48">#REF!</definedName>
    <definedName name="______________PPB49" localSheetId="4">#REF!</definedName>
    <definedName name="______________PPB49" localSheetId="5">[59]MRATES!#REF!</definedName>
    <definedName name="______________PPB49">#REF!</definedName>
    <definedName name="______________PPB5" localSheetId="4">#REF!</definedName>
    <definedName name="______________PPB5" localSheetId="5">[59]MRATES!#REF!</definedName>
    <definedName name="______________PPB5">#REF!</definedName>
    <definedName name="______________PPB50" localSheetId="4">#REF!</definedName>
    <definedName name="______________PPB50" localSheetId="5">[59]MRATES!#REF!</definedName>
    <definedName name="______________PPB50">#REF!</definedName>
    <definedName name="______________PPB51" localSheetId="4">#REF!</definedName>
    <definedName name="______________PPB51" localSheetId="5">[59]MRATES!#REF!</definedName>
    <definedName name="______________PPB51">#REF!</definedName>
    <definedName name="______________PPB52" localSheetId="4">#REF!</definedName>
    <definedName name="______________PPB52" localSheetId="5">[59]MRATES!#REF!</definedName>
    <definedName name="______________PPB52">#REF!</definedName>
    <definedName name="______________PPB53" localSheetId="4">#REF!</definedName>
    <definedName name="______________PPB53" localSheetId="5">[59]MRATES!#REF!</definedName>
    <definedName name="______________PPB53">#REF!</definedName>
    <definedName name="______________PPB54" localSheetId="4">#REF!</definedName>
    <definedName name="______________PPB54" localSheetId="5">[59]MRATES!#REF!</definedName>
    <definedName name="______________PPB54">#REF!</definedName>
    <definedName name="______________PPB55" localSheetId="4">#REF!</definedName>
    <definedName name="______________PPB55" localSheetId="5">[59]MRATES!#REF!</definedName>
    <definedName name="______________PPB55">#REF!</definedName>
    <definedName name="______________PPB56" localSheetId="4">#REF!</definedName>
    <definedName name="______________PPB56" localSheetId="5">[59]MRATES!#REF!</definedName>
    <definedName name="______________PPB56">#REF!</definedName>
    <definedName name="______________PPB57" localSheetId="4">#REF!</definedName>
    <definedName name="______________PPB57" localSheetId="5">[59]MRATES!#REF!</definedName>
    <definedName name="______________PPB57">#REF!</definedName>
    <definedName name="______________PPB58" localSheetId="4">#REF!</definedName>
    <definedName name="______________PPB58" localSheetId="5">[59]MRATES!#REF!</definedName>
    <definedName name="______________PPB58">#REF!</definedName>
    <definedName name="______________PPB59" localSheetId="4">#REF!</definedName>
    <definedName name="______________PPB59" localSheetId="5">[59]MRATES!#REF!</definedName>
    <definedName name="______________PPB59">#REF!</definedName>
    <definedName name="______________PPB6" localSheetId="4">#REF!</definedName>
    <definedName name="______________PPB6" localSheetId="5">[59]MRATES!#REF!</definedName>
    <definedName name="______________PPB6">#REF!</definedName>
    <definedName name="______________PPB60" localSheetId="4">#REF!</definedName>
    <definedName name="______________PPB60" localSheetId="5">[59]MRATES!#REF!</definedName>
    <definedName name="______________PPB60">#REF!</definedName>
    <definedName name="______________PPB61" localSheetId="4">#REF!</definedName>
    <definedName name="______________PPB61" localSheetId="5">[59]MRATES!#REF!</definedName>
    <definedName name="______________PPB61">#REF!</definedName>
    <definedName name="______________PPB62" localSheetId="4">#REF!</definedName>
    <definedName name="______________PPB62" localSheetId="5">[59]MRATES!#REF!</definedName>
    <definedName name="______________PPB62">#REF!</definedName>
    <definedName name="______________PPB63" localSheetId="4">#REF!</definedName>
    <definedName name="______________PPB63" localSheetId="5">[59]MRATES!#REF!</definedName>
    <definedName name="______________PPB63">#REF!</definedName>
    <definedName name="______________PPB64" localSheetId="4">#REF!</definedName>
    <definedName name="______________PPB64" localSheetId="5">[59]MRATES!#REF!</definedName>
    <definedName name="______________PPB64">#REF!</definedName>
    <definedName name="______________PPB65" localSheetId="4">#REF!</definedName>
    <definedName name="______________PPB65" localSheetId="5">[59]MRATES!#REF!</definedName>
    <definedName name="______________PPB65">#REF!</definedName>
    <definedName name="______________PPB66" localSheetId="4">#REF!</definedName>
    <definedName name="______________PPB66" localSheetId="5">[59]MRATES!#REF!</definedName>
    <definedName name="______________PPB66">#REF!</definedName>
    <definedName name="______________PPB67" localSheetId="4">#REF!</definedName>
    <definedName name="______________PPB67" localSheetId="5">[59]MRATES!#REF!</definedName>
    <definedName name="______________PPB67">#REF!</definedName>
    <definedName name="______________PPB68" localSheetId="4">#REF!</definedName>
    <definedName name="______________PPB68" localSheetId="5">[59]MRATES!#REF!</definedName>
    <definedName name="______________PPB68">#REF!</definedName>
    <definedName name="______________PPB69" localSheetId="4">#REF!</definedName>
    <definedName name="______________PPB69" localSheetId="5">[59]MRATES!#REF!</definedName>
    <definedName name="______________PPB69">#REF!</definedName>
    <definedName name="______________PPB7" localSheetId="4">#REF!</definedName>
    <definedName name="______________PPB7" localSheetId="5">[59]MRATES!#REF!</definedName>
    <definedName name="______________PPB7">#REF!</definedName>
    <definedName name="______________PPB70" localSheetId="4">#REF!</definedName>
    <definedName name="______________PPB70" localSheetId="5">[59]MRATES!#REF!</definedName>
    <definedName name="______________PPB70">#REF!</definedName>
    <definedName name="______________PPB71" localSheetId="4">#REF!</definedName>
    <definedName name="______________PPB71" localSheetId="5">[59]MRATES!#REF!</definedName>
    <definedName name="______________PPB71">#REF!</definedName>
    <definedName name="______________PPB72" localSheetId="4">#REF!</definedName>
    <definedName name="______________PPB72" localSheetId="5">[59]MRATES!#REF!</definedName>
    <definedName name="______________PPB72">#REF!</definedName>
    <definedName name="______________PPB73" localSheetId="4">#REF!</definedName>
    <definedName name="______________PPB73" localSheetId="5">[59]MRATES!#REF!</definedName>
    <definedName name="______________PPB73">#REF!</definedName>
    <definedName name="______________PPB74" localSheetId="4">#REF!</definedName>
    <definedName name="______________PPB74" localSheetId="5">[59]MRATES!#REF!</definedName>
    <definedName name="______________PPB74">#REF!</definedName>
    <definedName name="______________PPB75" localSheetId="4">#REF!</definedName>
    <definedName name="______________PPB75" localSheetId="5">[59]MRATES!#REF!</definedName>
    <definedName name="______________PPB75">#REF!</definedName>
    <definedName name="______________PPB76" localSheetId="4">#REF!</definedName>
    <definedName name="______________PPB76" localSheetId="5">[59]MRATES!#REF!</definedName>
    <definedName name="______________PPB76">#REF!</definedName>
    <definedName name="______________PPB77" localSheetId="4">#REF!</definedName>
    <definedName name="______________PPB77" localSheetId="5">[59]MRATES!#REF!</definedName>
    <definedName name="______________PPB77">#REF!</definedName>
    <definedName name="______________PPB78" localSheetId="4">#REF!</definedName>
    <definedName name="______________PPB78" localSheetId="5">[59]MRATES!#REF!</definedName>
    <definedName name="______________PPB78">#REF!</definedName>
    <definedName name="______________PPB79" localSheetId="4">#REF!</definedName>
    <definedName name="______________PPB79" localSheetId="5">[59]MRATES!#REF!</definedName>
    <definedName name="______________PPB79">#REF!</definedName>
    <definedName name="______________PPB8" localSheetId="4">#REF!</definedName>
    <definedName name="______________PPB8" localSheetId="5">[59]MRATES!#REF!</definedName>
    <definedName name="______________PPB8">#REF!</definedName>
    <definedName name="______________PPB80" localSheetId="4">#REF!</definedName>
    <definedName name="______________PPB80" localSheetId="5">[59]MRATES!#REF!</definedName>
    <definedName name="______________PPB80">#REF!</definedName>
    <definedName name="______________PPB81" localSheetId="4">#REF!</definedName>
    <definedName name="______________PPB81" localSheetId="5">[59]MRATES!#REF!</definedName>
    <definedName name="______________PPB81">#REF!</definedName>
    <definedName name="______________PPB82" localSheetId="4">#REF!</definedName>
    <definedName name="______________PPB82" localSheetId="5">[59]MRATES!#REF!</definedName>
    <definedName name="______________PPB82">#REF!</definedName>
    <definedName name="______________PPB83" localSheetId="4">#REF!</definedName>
    <definedName name="______________PPB83" localSheetId="5">[59]MRATES!#REF!</definedName>
    <definedName name="______________PPB83">#REF!</definedName>
    <definedName name="______________PPB84" localSheetId="4">#REF!</definedName>
    <definedName name="______________PPB84" localSheetId="5">[59]MRATES!#REF!</definedName>
    <definedName name="______________PPB84">#REF!</definedName>
    <definedName name="______________PPB85" localSheetId="4">#REF!</definedName>
    <definedName name="______________PPB85" localSheetId="5">[59]MRATES!#REF!</definedName>
    <definedName name="______________PPB85">#REF!</definedName>
    <definedName name="______________PPB86" localSheetId="4">#REF!</definedName>
    <definedName name="______________PPB86" localSheetId="5">[59]MRATES!#REF!</definedName>
    <definedName name="______________PPB86">#REF!</definedName>
    <definedName name="______________PPB87" localSheetId="4">#REF!</definedName>
    <definedName name="______________PPB87" localSheetId="5">[59]MRATES!#REF!</definedName>
    <definedName name="______________PPB87">#REF!</definedName>
    <definedName name="______________PPB88" localSheetId="4">#REF!</definedName>
    <definedName name="______________PPB88" localSheetId="5">[59]MRATES!#REF!</definedName>
    <definedName name="______________PPB88">#REF!</definedName>
    <definedName name="______________PPB89" localSheetId="4">#REF!</definedName>
    <definedName name="______________PPB89" localSheetId="5">[59]MRATES!#REF!</definedName>
    <definedName name="______________PPB89">#REF!</definedName>
    <definedName name="______________PPB9" localSheetId="4">#REF!</definedName>
    <definedName name="______________PPB9" localSheetId="5">[59]MRATES!#REF!</definedName>
    <definedName name="______________PPB9">#REF!</definedName>
    <definedName name="______________PPB90" localSheetId="4">#REF!</definedName>
    <definedName name="______________PPB90" localSheetId="5">[59]MRATES!#REF!</definedName>
    <definedName name="______________PPB90">#REF!</definedName>
    <definedName name="______________PPB91" localSheetId="4">#REF!</definedName>
    <definedName name="______________PPB91" localSheetId="5">[59]MRATES!#REF!</definedName>
    <definedName name="______________PPB91">#REF!</definedName>
    <definedName name="______________PPB92" localSheetId="4">#REF!</definedName>
    <definedName name="______________PPB92" localSheetId="5">[59]MRATES!#REF!</definedName>
    <definedName name="______________PPB92">#REF!</definedName>
    <definedName name="______________PPB93" localSheetId="4">#REF!</definedName>
    <definedName name="______________PPB93" localSheetId="5">[59]MRATES!#REF!</definedName>
    <definedName name="______________PPB93">#REF!</definedName>
    <definedName name="______________PPB94" localSheetId="4">#REF!</definedName>
    <definedName name="______________PPB94" localSheetId="5">[59]MRATES!#REF!</definedName>
    <definedName name="______________PPB94">#REF!</definedName>
    <definedName name="______________PPB95" localSheetId="4">#REF!</definedName>
    <definedName name="______________PPB95" localSheetId="5">[59]MRATES!#REF!</definedName>
    <definedName name="______________PPB95">#REF!</definedName>
    <definedName name="______________PPB96" localSheetId="4">#REF!</definedName>
    <definedName name="______________PPB96" localSheetId="5">[59]MRATES!#REF!</definedName>
    <definedName name="______________PPB96">#REF!</definedName>
    <definedName name="______________PPB97" localSheetId="4">#REF!</definedName>
    <definedName name="______________PPB97" localSheetId="5">[59]MRATES!#REF!</definedName>
    <definedName name="______________PPB97">#REF!</definedName>
    <definedName name="______________PPB98" localSheetId="4">#REF!</definedName>
    <definedName name="______________PPB98" localSheetId="5">[59]MRATES!#REF!</definedName>
    <definedName name="______________PPB98">#REF!</definedName>
    <definedName name="______________PPB99" localSheetId="4">#REF!</definedName>
    <definedName name="______________PPB99" localSheetId="5">[59]MRATES!#REF!</definedName>
    <definedName name="______________PPB99">#REF!</definedName>
    <definedName name="______________PPC1" localSheetId="4">#REF!</definedName>
    <definedName name="______________PPC1" localSheetId="5">[59]MRATES!#REF!</definedName>
    <definedName name="______________PPC1">#REF!</definedName>
    <definedName name="______________PPC10" localSheetId="4">#REF!</definedName>
    <definedName name="______________PPC10" localSheetId="5">[59]MRATES!#REF!</definedName>
    <definedName name="______________PPC10">#REF!</definedName>
    <definedName name="______________PPC100" localSheetId="4">#REF!</definedName>
    <definedName name="______________PPC100" localSheetId="5">[59]MRATES!#REF!</definedName>
    <definedName name="______________PPC100">#REF!</definedName>
    <definedName name="______________PPC101" localSheetId="4">#REF!</definedName>
    <definedName name="______________PPC101" localSheetId="5">[59]MRATES!#REF!</definedName>
    <definedName name="______________PPC101">#REF!</definedName>
    <definedName name="______________PPC102" localSheetId="4">#REF!</definedName>
    <definedName name="______________PPC102" localSheetId="5">[59]MRATES!#REF!</definedName>
    <definedName name="______________PPC102">#REF!</definedName>
    <definedName name="______________PPC103" localSheetId="4">#REF!</definedName>
    <definedName name="______________PPC103" localSheetId="5">[59]MRATES!#REF!</definedName>
    <definedName name="______________PPC103">#REF!</definedName>
    <definedName name="______________PPC104" localSheetId="4">#REF!</definedName>
    <definedName name="______________PPC104" localSheetId="5">[59]MRATES!#REF!</definedName>
    <definedName name="______________PPC104">#REF!</definedName>
    <definedName name="______________PPC105" localSheetId="4">#REF!</definedName>
    <definedName name="______________PPC105" localSheetId="5">[59]MRATES!#REF!</definedName>
    <definedName name="______________PPC105">#REF!</definedName>
    <definedName name="______________PPC106" localSheetId="4">#REF!</definedName>
    <definedName name="______________PPC106" localSheetId="5">[59]MRATES!#REF!</definedName>
    <definedName name="______________PPC106">#REF!</definedName>
    <definedName name="______________PPC107" localSheetId="4">#REF!</definedName>
    <definedName name="______________PPC107" localSheetId="5">[59]MRATES!#REF!</definedName>
    <definedName name="______________PPC107">#REF!</definedName>
    <definedName name="______________PPC108" localSheetId="4">#REF!</definedName>
    <definedName name="______________PPC108" localSheetId="5">[59]MRATES!#REF!</definedName>
    <definedName name="______________PPC108">#REF!</definedName>
    <definedName name="______________PPC109" localSheetId="4">#REF!</definedName>
    <definedName name="______________PPC109" localSheetId="5">[59]MRATES!#REF!</definedName>
    <definedName name="______________PPC109">#REF!</definedName>
    <definedName name="______________PPC11" localSheetId="4">#REF!</definedName>
    <definedName name="______________PPC11" localSheetId="5">[59]MRATES!#REF!</definedName>
    <definedName name="______________PPC11">#REF!</definedName>
    <definedName name="______________PPC110" localSheetId="4">#REF!</definedName>
    <definedName name="______________PPC110" localSheetId="5">[59]MRATES!#REF!</definedName>
    <definedName name="______________PPC110">#REF!</definedName>
    <definedName name="______________PPC111" localSheetId="4">#REF!</definedName>
    <definedName name="______________PPC111" localSheetId="5">[59]MRATES!#REF!</definedName>
    <definedName name="______________PPC111">#REF!</definedName>
    <definedName name="______________PPC112" localSheetId="4">#REF!</definedName>
    <definedName name="______________PPC112" localSheetId="5">[59]MRATES!#REF!</definedName>
    <definedName name="______________PPC112">#REF!</definedName>
    <definedName name="______________PPC113" localSheetId="4">#REF!</definedName>
    <definedName name="______________PPC113" localSheetId="5">[59]MRATES!#REF!</definedName>
    <definedName name="______________PPC113">#REF!</definedName>
    <definedName name="______________PPC114" localSheetId="4">#REF!</definedName>
    <definedName name="______________PPC114" localSheetId="5">[59]MRATES!#REF!</definedName>
    <definedName name="______________PPC114">#REF!</definedName>
    <definedName name="______________PPC115" localSheetId="4">#REF!</definedName>
    <definedName name="______________PPC115" localSheetId="5">[59]MRATES!#REF!</definedName>
    <definedName name="______________PPC115">#REF!</definedName>
    <definedName name="______________PPC116" localSheetId="4">#REF!</definedName>
    <definedName name="______________PPC116" localSheetId="5">[59]MRATES!#REF!</definedName>
    <definedName name="______________PPC116">#REF!</definedName>
    <definedName name="______________PPC117" localSheetId="4">#REF!</definedName>
    <definedName name="______________PPC117" localSheetId="5">[59]MRATES!#REF!</definedName>
    <definedName name="______________PPC117">#REF!</definedName>
    <definedName name="______________PPC118" localSheetId="4">#REF!</definedName>
    <definedName name="______________PPC118" localSheetId="5">[59]MRATES!#REF!</definedName>
    <definedName name="______________PPC118">#REF!</definedName>
    <definedName name="______________PPC119" localSheetId="4">#REF!</definedName>
    <definedName name="______________PPC119" localSheetId="5">[59]MRATES!#REF!</definedName>
    <definedName name="______________PPC119">#REF!</definedName>
    <definedName name="______________PPC12" localSheetId="4">#REF!</definedName>
    <definedName name="______________PPC12" localSheetId="5">[59]MRATES!#REF!</definedName>
    <definedName name="______________PPC12">#REF!</definedName>
    <definedName name="______________PPC120" localSheetId="4">#REF!</definedName>
    <definedName name="______________PPC120" localSheetId="5">[59]MRATES!#REF!</definedName>
    <definedName name="______________PPC120">#REF!</definedName>
    <definedName name="______________PPC121" localSheetId="4">#REF!</definedName>
    <definedName name="______________PPC121" localSheetId="5">[59]MRATES!#REF!</definedName>
    <definedName name="______________PPC121">#REF!</definedName>
    <definedName name="______________PPC122" localSheetId="4">#REF!</definedName>
    <definedName name="______________PPC122" localSheetId="5">[59]MRATES!#REF!</definedName>
    <definedName name="______________PPC122">#REF!</definedName>
    <definedName name="______________PPC123" localSheetId="4">#REF!</definedName>
    <definedName name="______________PPC123" localSheetId="5">[59]MRATES!#REF!</definedName>
    <definedName name="______________PPC123">#REF!</definedName>
    <definedName name="______________PPC124" localSheetId="4">#REF!</definedName>
    <definedName name="______________PPC124" localSheetId="5">[59]MRATES!#REF!</definedName>
    <definedName name="______________PPC124">#REF!</definedName>
    <definedName name="______________PPC125" localSheetId="4">#REF!</definedName>
    <definedName name="______________PPC125" localSheetId="5">[59]MRATES!#REF!</definedName>
    <definedName name="______________PPC125">#REF!</definedName>
    <definedName name="______________PPC126" localSheetId="4">#REF!</definedName>
    <definedName name="______________PPC126" localSheetId="5">[59]MRATES!#REF!</definedName>
    <definedName name="______________PPC126">#REF!</definedName>
    <definedName name="______________PPC127" localSheetId="4">#REF!</definedName>
    <definedName name="______________PPC127" localSheetId="5">[59]MRATES!#REF!</definedName>
    <definedName name="______________PPC127">#REF!</definedName>
    <definedName name="______________PPC128" localSheetId="4">#REF!</definedName>
    <definedName name="______________PPC128" localSheetId="5">[59]MRATES!#REF!</definedName>
    <definedName name="______________PPC128">#REF!</definedName>
    <definedName name="______________PPC129" localSheetId="4">#REF!</definedName>
    <definedName name="______________PPC129" localSheetId="5">[59]MRATES!#REF!</definedName>
    <definedName name="______________PPC129">#REF!</definedName>
    <definedName name="______________PPC13" localSheetId="4">#REF!</definedName>
    <definedName name="______________PPC13" localSheetId="5">[59]MRATES!#REF!</definedName>
    <definedName name="______________PPC13">#REF!</definedName>
    <definedName name="______________PPC130" localSheetId="4">#REF!</definedName>
    <definedName name="______________PPC130" localSheetId="5">[59]MRATES!#REF!</definedName>
    <definedName name="______________PPC130">#REF!</definedName>
    <definedName name="______________PPC131" localSheetId="4">#REF!</definedName>
    <definedName name="______________PPC131" localSheetId="5">[59]MRATES!#REF!</definedName>
    <definedName name="______________PPC131">#REF!</definedName>
    <definedName name="______________PPC132" localSheetId="4">#REF!</definedName>
    <definedName name="______________PPC132" localSheetId="5">[59]MRATES!#REF!</definedName>
    <definedName name="______________PPC132">#REF!</definedName>
    <definedName name="______________PPC133" localSheetId="4">#REF!</definedName>
    <definedName name="______________PPC133" localSheetId="5">[59]MRATES!#REF!</definedName>
    <definedName name="______________PPC133">#REF!</definedName>
    <definedName name="______________PPC134" localSheetId="4">#REF!</definedName>
    <definedName name="______________PPC134" localSheetId="5">[59]MRATES!#REF!</definedName>
    <definedName name="______________PPC134">#REF!</definedName>
    <definedName name="______________PPC135" localSheetId="4">#REF!</definedName>
    <definedName name="______________PPC135" localSheetId="5">[59]MRATES!#REF!</definedName>
    <definedName name="______________PPC135">#REF!</definedName>
    <definedName name="______________PPC136" localSheetId="4">#REF!</definedName>
    <definedName name="______________PPC136" localSheetId="5">[59]MRATES!#REF!</definedName>
    <definedName name="______________PPC136">#REF!</definedName>
    <definedName name="______________PPC137" localSheetId="4">#REF!</definedName>
    <definedName name="______________PPC137" localSheetId="5">[59]MRATES!#REF!</definedName>
    <definedName name="______________PPC137">#REF!</definedName>
    <definedName name="______________PPC138" localSheetId="4">#REF!</definedName>
    <definedName name="______________PPC138" localSheetId="5">[59]MRATES!#REF!</definedName>
    <definedName name="______________PPC138">#REF!</definedName>
    <definedName name="______________PPC139" localSheetId="4">#REF!</definedName>
    <definedName name="______________PPC139" localSheetId="5">[59]MRATES!#REF!</definedName>
    <definedName name="______________PPC139">#REF!</definedName>
    <definedName name="______________PPC14" localSheetId="4">#REF!</definedName>
    <definedName name="______________PPC14" localSheetId="5">[59]MRATES!#REF!</definedName>
    <definedName name="______________PPC14">#REF!</definedName>
    <definedName name="______________PPC140" localSheetId="4">#REF!</definedName>
    <definedName name="______________PPC140" localSheetId="5">[59]MRATES!#REF!</definedName>
    <definedName name="______________PPC140">#REF!</definedName>
    <definedName name="______________PPC141" localSheetId="4">#REF!</definedName>
    <definedName name="______________PPC141" localSheetId="5">[59]MRATES!#REF!</definedName>
    <definedName name="______________PPC141">#REF!</definedName>
    <definedName name="______________PPC142" localSheetId="4">#REF!</definedName>
    <definedName name="______________PPC142" localSheetId="5">[59]MRATES!#REF!</definedName>
    <definedName name="______________PPC142">#REF!</definedName>
    <definedName name="______________PPC143" localSheetId="4">#REF!</definedName>
    <definedName name="______________PPC143" localSheetId="5">[59]MRATES!#REF!</definedName>
    <definedName name="______________PPC143">#REF!</definedName>
    <definedName name="______________PPC144" localSheetId="4">#REF!</definedName>
    <definedName name="______________PPC144" localSheetId="5">[59]MRATES!#REF!</definedName>
    <definedName name="______________PPC144">#REF!</definedName>
    <definedName name="______________PPC145" localSheetId="4">#REF!</definedName>
    <definedName name="______________PPC145" localSheetId="5">[59]MRATES!#REF!</definedName>
    <definedName name="______________PPC145">#REF!</definedName>
    <definedName name="______________PPC146" localSheetId="4">#REF!</definedName>
    <definedName name="______________PPC146" localSheetId="5">[59]MRATES!#REF!</definedName>
    <definedName name="______________PPC146">#REF!</definedName>
    <definedName name="______________PPC147" localSheetId="4">#REF!</definedName>
    <definedName name="______________PPC147" localSheetId="5">[59]MRATES!#REF!</definedName>
    <definedName name="______________PPC147">#REF!</definedName>
    <definedName name="______________PPC148" localSheetId="4">#REF!</definedName>
    <definedName name="______________PPC148" localSheetId="5">[59]MRATES!#REF!</definedName>
    <definedName name="______________PPC148">#REF!</definedName>
    <definedName name="______________PPC149" localSheetId="4">#REF!</definedName>
    <definedName name="______________PPC149" localSheetId="5">[59]MRATES!#REF!</definedName>
    <definedName name="______________PPC149">#REF!</definedName>
    <definedName name="______________PPC15" localSheetId="4">#REF!</definedName>
    <definedName name="______________PPC15" localSheetId="5">[59]MRATES!#REF!</definedName>
    <definedName name="______________PPC15">#REF!</definedName>
    <definedName name="______________PPC150" localSheetId="4">#REF!</definedName>
    <definedName name="______________PPC150" localSheetId="5">[59]MRATES!#REF!</definedName>
    <definedName name="______________PPC150">#REF!</definedName>
    <definedName name="______________PPC151" localSheetId="4">#REF!</definedName>
    <definedName name="______________PPC151" localSheetId="5">[59]MRATES!#REF!</definedName>
    <definedName name="______________PPC151">#REF!</definedName>
    <definedName name="______________PPC152" localSheetId="4">#REF!</definedName>
    <definedName name="______________PPC152" localSheetId="5">[59]MRATES!#REF!</definedName>
    <definedName name="______________PPC152">#REF!</definedName>
    <definedName name="______________PPC153" localSheetId="4">#REF!</definedName>
    <definedName name="______________PPC153" localSheetId="5">[59]MRATES!#REF!</definedName>
    <definedName name="______________PPC153">#REF!</definedName>
    <definedName name="______________PPC154" localSheetId="4">#REF!</definedName>
    <definedName name="______________PPC154" localSheetId="5">[59]MRATES!#REF!</definedName>
    <definedName name="______________PPC154">#REF!</definedName>
    <definedName name="______________PPC155" localSheetId="4">#REF!</definedName>
    <definedName name="______________PPC155" localSheetId="5">[59]MRATES!#REF!</definedName>
    <definedName name="______________PPC155">#REF!</definedName>
    <definedName name="______________PPC16" localSheetId="4">#REF!</definedName>
    <definedName name="______________PPC16" localSheetId="5">[59]MRATES!#REF!</definedName>
    <definedName name="______________PPC16">#REF!</definedName>
    <definedName name="______________PPC17" localSheetId="4">#REF!</definedName>
    <definedName name="______________PPC17" localSheetId="5">[59]MRATES!#REF!</definedName>
    <definedName name="______________PPC17">#REF!</definedName>
    <definedName name="______________PPC18" localSheetId="4">#REF!</definedName>
    <definedName name="______________PPC18" localSheetId="5">[59]MRATES!#REF!</definedName>
    <definedName name="______________PPC18">#REF!</definedName>
    <definedName name="______________PPC19" localSheetId="4">#REF!</definedName>
    <definedName name="______________PPC19" localSheetId="5">[59]MRATES!#REF!</definedName>
    <definedName name="______________PPC19">#REF!</definedName>
    <definedName name="______________PPC2" localSheetId="4">#REF!</definedName>
    <definedName name="______________PPC2" localSheetId="5">[59]MRATES!#REF!</definedName>
    <definedName name="______________PPC2">#REF!</definedName>
    <definedName name="______________PPC20" localSheetId="4">#REF!</definedName>
    <definedName name="______________PPC20" localSheetId="5">[59]MRATES!#REF!</definedName>
    <definedName name="______________PPC20">#REF!</definedName>
    <definedName name="______________PPC21" localSheetId="4">#REF!</definedName>
    <definedName name="______________PPC21" localSheetId="5">[59]MRATES!#REF!</definedName>
    <definedName name="______________PPC21">#REF!</definedName>
    <definedName name="______________PPC22" localSheetId="4">#REF!</definedName>
    <definedName name="______________PPC22" localSheetId="5">[59]MRATES!#REF!</definedName>
    <definedName name="______________PPC22">#REF!</definedName>
    <definedName name="______________PPC23" localSheetId="4">#REF!</definedName>
    <definedName name="______________PPC23" localSheetId="5">[59]MRATES!#REF!</definedName>
    <definedName name="______________PPC23">#REF!</definedName>
    <definedName name="______________PPC24" localSheetId="4">#REF!</definedName>
    <definedName name="______________PPC24" localSheetId="5">[59]MRATES!#REF!</definedName>
    <definedName name="______________PPC24">#REF!</definedName>
    <definedName name="______________PPC25" localSheetId="4">#REF!</definedName>
    <definedName name="______________PPC25" localSheetId="5">[59]MRATES!#REF!</definedName>
    <definedName name="______________PPC25">#REF!</definedName>
    <definedName name="______________PPC26" localSheetId="4">#REF!</definedName>
    <definedName name="______________PPC26" localSheetId="5">[59]MRATES!#REF!</definedName>
    <definedName name="______________PPC26">#REF!</definedName>
    <definedName name="______________PPC27" localSheetId="4">#REF!</definedName>
    <definedName name="______________PPC27" localSheetId="5">[59]MRATES!#REF!</definedName>
    <definedName name="______________PPC27">#REF!</definedName>
    <definedName name="______________PPC28" localSheetId="4">#REF!</definedName>
    <definedName name="______________PPC28" localSheetId="5">[59]MRATES!#REF!</definedName>
    <definedName name="______________PPC28">#REF!</definedName>
    <definedName name="______________PPC29" localSheetId="4">#REF!</definedName>
    <definedName name="______________PPC29" localSheetId="5">[59]MRATES!#REF!</definedName>
    <definedName name="______________PPC29">#REF!</definedName>
    <definedName name="______________PPC3" localSheetId="4">#REF!</definedName>
    <definedName name="______________PPC3" localSheetId="5">[59]MRATES!#REF!</definedName>
    <definedName name="______________PPC3">#REF!</definedName>
    <definedName name="______________PPC30" localSheetId="4">#REF!</definedName>
    <definedName name="______________PPC30" localSheetId="5">[59]MRATES!#REF!</definedName>
    <definedName name="______________PPC30">#REF!</definedName>
    <definedName name="______________PPC31" localSheetId="4">#REF!</definedName>
    <definedName name="______________PPC31" localSheetId="5">[59]MRATES!#REF!</definedName>
    <definedName name="______________PPC31">#REF!</definedName>
    <definedName name="______________PPC32" localSheetId="4">#REF!</definedName>
    <definedName name="______________PPC32" localSheetId="5">[59]MRATES!#REF!</definedName>
    <definedName name="______________PPC32">#REF!</definedName>
    <definedName name="______________PPC33" localSheetId="4">#REF!</definedName>
    <definedName name="______________PPC33" localSheetId="5">[59]MRATES!#REF!</definedName>
    <definedName name="______________PPC33">#REF!</definedName>
    <definedName name="______________PPC34" localSheetId="4">#REF!</definedName>
    <definedName name="______________PPC34" localSheetId="5">[59]MRATES!#REF!</definedName>
    <definedName name="______________PPC34">#REF!</definedName>
    <definedName name="______________PPC35" localSheetId="4">#REF!</definedName>
    <definedName name="______________PPC35" localSheetId="5">[59]MRATES!#REF!</definedName>
    <definedName name="______________PPC35">#REF!</definedName>
    <definedName name="______________PPC36" localSheetId="4">#REF!</definedName>
    <definedName name="______________PPC36" localSheetId="5">[59]MRATES!#REF!</definedName>
    <definedName name="______________PPC36">#REF!</definedName>
    <definedName name="______________PPC37" localSheetId="4">#REF!</definedName>
    <definedName name="______________PPC37" localSheetId="5">[59]MRATES!#REF!</definedName>
    <definedName name="______________PPC37">#REF!</definedName>
    <definedName name="______________PPC38" localSheetId="4">#REF!</definedName>
    <definedName name="______________PPC38" localSheetId="5">[59]MRATES!#REF!</definedName>
    <definedName name="______________PPC38">#REF!</definedName>
    <definedName name="______________PPC39" localSheetId="4">#REF!</definedName>
    <definedName name="______________PPC39" localSheetId="5">[59]MRATES!#REF!</definedName>
    <definedName name="______________PPC39">#REF!</definedName>
    <definedName name="______________PPC4" localSheetId="4">#REF!</definedName>
    <definedName name="______________PPC4" localSheetId="5">[59]MRATES!#REF!</definedName>
    <definedName name="______________PPC4">#REF!</definedName>
    <definedName name="______________PPC40" localSheetId="4">#REF!</definedName>
    <definedName name="______________PPC40" localSheetId="5">[59]MRATES!#REF!</definedName>
    <definedName name="______________PPC40">#REF!</definedName>
    <definedName name="______________PPC41" localSheetId="4">#REF!</definedName>
    <definedName name="______________PPC41" localSheetId="5">[59]MRATES!#REF!</definedName>
    <definedName name="______________PPC41">#REF!</definedName>
    <definedName name="______________PPC42" localSheetId="4">#REF!</definedName>
    <definedName name="______________PPC42" localSheetId="5">[59]MRATES!#REF!</definedName>
    <definedName name="______________PPC42">#REF!</definedName>
    <definedName name="______________PPC43" localSheetId="4">#REF!</definedName>
    <definedName name="______________PPC43" localSheetId="5">[59]MRATES!#REF!</definedName>
    <definedName name="______________PPC43">#REF!</definedName>
    <definedName name="______________PPC44" localSheetId="4">#REF!</definedName>
    <definedName name="______________PPC44" localSheetId="5">[59]MRATES!#REF!</definedName>
    <definedName name="______________PPC44">#REF!</definedName>
    <definedName name="______________PPC45" localSheetId="4">#REF!</definedName>
    <definedName name="______________PPC45" localSheetId="5">[59]MRATES!#REF!</definedName>
    <definedName name="______________PPC45">#REF!</definedName>
    <definedName name="______________PPC46" localSheetId="4">#REF!</definedName>
    <definedName name="______________PPC46" localSheetId="5">[59]MRATES!#REF!</definedName>
    <definedName name="______________PPC46">#REF!</definedName>
    <definedName name="______________PPC47" localSheetId="4">#REF!</definedName>
    <definedName name="______________PPC47" localSheetId="5">[59]MRATES!#REF!</definedName>
    <definedName name="______________PPC47">#REF!</definedName>
    <definedName name="______________PPC48" localSheetId="4">#REF!</definedName>
    <definedName name="______________PPC48" localSheetId="5">[59]MRATES!#REF!</definedName>
    <definedName name="______________PPC48">#REF!</definedName>
    <definedName name="______________PPC49" localSheetId="4">#REF!</definedName>
    <definedName name="______________PPC49" localSheetId="5">[59]MRATES!#REF!</definedName>
    <definedName name="______________PPC49">#REF!</definedName>
    <definedName name="______________PPC5" localSheetId="4">#REF!</definedName>
    <definedName name="______________PPC5" localSheetId="5">[59]MRATES!#REF!</definedName>
    <definedName name="______________PPC5">#REF!</definedName>
    <definedName name="______________PPC50" localSheetId="4">#REF!</definedName>
    <definedName name="______________PPC50" localSheetId="5">[59]MRATES!#REF!</definedName>
    <definedName name="______________PPC50">#REF!</definedName>
    <definedName name="______________PPC51" localSheetId="4">#REF!</definedName>
    <definedName name="______________PPC51" localSheetId="5">[59]MRATES!#REF!</definedName>
    <definedName name="______________PPC51">#REF!</definedName>
    <definedName name="______________PPC52" localSheetId="4">#REF!</definedName>
    <definedName name="______________PPC52" localSheetId="5">[59]MRATES!#REF!</definedName>
    <definedName name="______________PPC52">#REF!</definedName>
    <definedName name="______________PPC53" localSheetId="4">#REF!</definedName>
    <definedName name="______________PPC53" localSheetId="5">[59]MRATES!#REF!</definedName>
    <definedName name="______________PPC53">#REF!</definedName>
    <definedName name="______________PPC54" localSheetId="4">#REF!</definedName>
    <definedName name="______________PPC54" localSheetId="5">[59]MRATES!#REF!</definedName>
    <definedName name="______________PPC54">#REF!</definedName>
    <definedName name="______________PPC55" localSheetId="4">#REF!</definedName>
    <definedName name="______________PPC55" localSheetId="5">[59]MRATES!#REF!</definedName>
    <definedName name="______________PPC55">#REF!</definedName>
    <definedName name="______________PPC56" localSheetId="4">#REF!</definedName>
    <definedName name="______________PPC56" localSheetId="5">[59]MRATES!#REF!</definedName>
    <definedName name="______________PPC56">#REF!</definedName>
    <definedName name="______________PPC57" localSheetId="4">#REF!</definedName>
    <definedName name="______________PPC57" localSheetId="5">[59]MRATES!#REF!</definedName>
    <definedName name="______________PPC57">#REF!</definedName>
    <definedName name="______________PPC58" localSheetId="4">#REF!</definedName>
    <definedName name="______________PPC58" localSheetId="5">[59]MRATES!#REF!</definedName>
    <definedName name="______________PPC58">#REF!</definedName>
    <definedName name="______________PPC59" localSheetId="4">#REF!</definedName>
    <definedName name="______________PPC59" localSheetId="5">[59]MRATES!#REF!</definedName>
    <definedName name="______________PPC59">#REF!</definedName>
    <definedName name="______________PPC6" localSheetId="4">#REF!</definedName>
    <definedName name="______________PPC6" localSheetId="5">[59]MRATES!#REF!</definedName>
    <definedName name="______________PPC6">#REF!</definedName>
    <definedName name="______________PPC60" localSheetId="4">#REF!</definedName>
    <definedName name="______________PPC60" localSheetId="5">[59]MRATES!#REF!</definedName>
    <definedName name="______________PPC60">#REF!</definedName>
    <definedName name="______________PPC61" localSheetId="4">#REF!</definedName>
    <definedName name="______________PPC61" localSheetId="5">[59]MRATES!#REF!</definedName>
    <definedName name="______________PPC61">#REF!</definedName>
    <definedName name="______________PPC62" localSheetId="4">#REF!</definedName>
    <definedName name="______________PPC62" localSheetId="5">[59]MRATES!#REF!</definedName>
    <definedName name="______________PPC62">#REF!</definedName>
    <definedName name="______________PPC63" localSheetId="4">#REF!</definedName>
    <definedName name="______________PPC63" localSheetId="5">[59]MRATES!#REF!</definedName>
    <definedName name="______________PPC63">#REF!</definedName>
    <definedName name="______________PPC64" localSheetId="4">#REF!</definedName>
    <definedName name="______________PPC64" localSheetId="5">[59]MRATES!#REF!</definedName>
    <definedName name="______________PPC64">#REF!</definedName>
    <definedName name="______________PPC65" localSheetId="4">#REF!</definedName>
    <definedName name="______________PPC65" localSheetId="5">[59]MRATES!#REF!</definedName>
    <definedName name="______________PPC65">#REF!</definedName>
    <definedName name="______________PPC66" localSheetId="4">#REF!</definedName>
    <definedName name="______________PPC66" localSheetId="5">[59]MRATES!#REF!</definedName>
    <definedName name="______________PPC66">#REF!</definedName>
    <definedName name="______________PPC67" localSheetId="4">#REF!</definedName>
    <definedName name="______________PPC67" localSheetId="5">[59]MRATES!#REF!</definedName>
    <definedName name="______________PPC67">#REF!</definedName>
    <definedName name="______________PPC68" localSheetId="4">#REF!</definedName>
    <definedName name="______________PPC68" localSheetId="5">[59]MRATES!#REF!</definedName>
    <definedName name="______________PPC68">#REF!</definedName>
    <definedName name="______________PPC69" localSheetId="4">#REF!</definedName>
    <definedName name="______________PPC69" localSheetId="5">[59]MRATES!#REF!</definedName>
    <definedName name="______________PPC69">#REF!</definedName>
    <definedName name="______________PPC7" localSheetId="4">#REF!</definedName>
    <definedName name="______________PPC7" localSheetId="5">[59]MRATES!#REF!</definedName>
    <definedName name="______________PPC7">#REF!</definedName>
    <definedName name="______________PPC70" localSheetId="4">#REF!</definedName>
    <definedName name="______________PPC70" localSheetId="5">[59]MRATES!#REF!</definedName>
    <definedName name="______________PPC70">#REF!</definedName>
    <definedName name="______________PPC71" localSheetId="4">#REF!</definedName>
    <definedName name="______________PPC71" localSheetId="5">[59]MRATES!#REF!</definedName>
    <definedName name="______________PPC71">#REF!</definedName>
    <definedName name="______________PPC72" localSheetId="4">#REF!</definedName>
    <definedName name="______________PPC72" localSheetId="5">[59]MRATES!#REF!</definedName>
    <definedName name="______________PPC72">#REF!</definedName>
    <definedName name="______________PPC73" localSheetId="4">#REF!</definedName>
    <definedName name="______________PPC73" localSheetId="5">[59]MRATES!#REF!</definedName>
    <definedName name="______________PPC73">#REF!</definedName>
    <definedName name="______________PPC74" localSheetId="4">#REF!</definedName>
    <definedName name="______________PPC74" localSheetId="5">[59]MRATES!#REF!</definedName>
    <definedName name="______________PPC74">#REF!</definedName>
    <definedName name="______________PPC75" localSheetId="4">#REF!</definedName>
    <definedName name="______________PPC75" localSheetId="5">[59]MRATES!#REF!</definedName>
    <definedName name="______________PPC75">#REF!</definedName>
    <definedName name="______________PPC76" localSheetId="4">#REF!</definedName>
    <definedName name="______________PPC76" localSheetId="5">[59]MRATES!#REF!</definedName>
    <definedName name="______________PPC76">#REF!</definedName>
    <definedName name="______________PPC77" localSheetId="4">#REF!</definedName>
    <definedName name="______________PPC77" localSheetId="5">[59]MRATES!#REF!</definedName>
    <definedName name="______________PPC77">#REF!</definedName>
    <definedName name="______________PPC78" localSheetId="4">#REF!</definedName>
    <definedName name="______________PPC78" localSheetId="5">[59]MRATES!#REF!</definedName>
    <definedName name="______________PPC78">#REF!</definedName>
    <definedName name="______________PPC79" localSheetId="4">#REF!</definedName>
    <definedName name="______________PPC79" localSheetId="5">[59]MRATES!#REF!</definedName>
    <definedName name="______________PPC79">#REF!</definedName>
    <definedName name="______________PPC8" localSheetId="4">#REF!</definedName>
    <definedName name="______________PPC8" localSheetId="5">[59]MRATES!#REF!</definedName>
    <definedName name="______________PPC8">#REF!</definedName>
    <definedName name="______________PPC80" localSheetId="4">#REF!</definedName>
    <definedName name="______________PPC80" localSheetId="5">[59]MRATES!#REF!</definedName>
    <definedName name="______________PPC80">#REF!</definedName>
    <definedName name="______________PPC81" localSheetId="4">#REF!</definedName>
    <definedName name="______________PPC81" localSheetId="5">[59]MRATES!#REF!</definedName>
    <definedName name="______________PPC81">#REF!</definedName>
    <definedName name="______________PPC82" localSheetId="4">#REF!</definedName>
    <definedName name="______________PPC82" localSheetId="5">[59]MRATES!#REF!</definedName>
    <definedName name="______________PPC82">#REF!</definedName>
    <definedName name="______________PPC83" localSheetId="4">#REF!</definedName>
    <definedName name="______________PPC83" localSheetId="5">[59]MRATES!#REF!</definedName>
    <definedName name="______________PPC83">#REF!</definedName>
    <definedName name="______________PPC84" localSheetId="4">#REF!</definedName>
    <definedName name="______________PPC84" localSheetId="5">[59]MRATES!#REF!</definedName>
    <definedName name="______________PPC84">#REF!</definedName>
    <definedName name="______________PPC85" localSheetId="4">#REF!</definedName>
    <definedName name="______________PPC85" localSheetId="5">[59]MRATES!#REF!</definedName>
    <definedName name="______________PPC85">#REF!</definedName>
    <definedName name="______________PPC86" localSheetId="4">#REF!</definedName>
    <definedName name="______________PPC86" localSheetId="5">[59]MRATES!#REF!</definedName>
    <definedName name="______________PPC86">#REF!</definedName>
    <definedName name="______________PPC87" localSheetId="4">#REF!</definedName>
    <definedName name="______________PPC87" localSheetId="5">[59]MRATES!#REF!</definedName>
    <definedName name="______________PPC87">#REF!</definedName>
    <definedName name="______________PPC88" localSheetId="4">#REF!</definedName>
    <definedName name="______________PPC88" localSheetId="5">[59]MRATES!#REF!</definedName>
    <definedName name="______________PPC88">#REF!</definedName>
    <definedName name="______________PPC89" localSheetId="4">#REF!</definedName>
    <definedName name="______________PPC89" localSheetId="5">[59]MRATES!#REF!</definedName>
    <definedName name="______________PPC89">#REF!</definedName>
    <definedName name="______________PPC9" localSheetId="4">#REF!</definedName>
    <definedName name="______________PPC9" localSheetId="5">[59]MRATES!#REF!</definedName>
    <definedName name="______________PPC9">#REF!</definedName>
    <definedName name="______________PPC90" localSheetId="4">#REF!</definedName>
    <definedName name="______________PPC90" localSheetId="5">[59]MRATES!#REF!</definedName>
    <definedName name="______________PPC90">#REF!</definedName>
    <definedName name="______________PPC91" localSheetId="4">#REF!</definedName>
    <definedName name="______________PPC91" localSheetId="5">[59]MRATES!#REF!</definedName>
    <definedName name="______________PPC91">#REF!</definedName>
    <definedName name="______________PPC92" localSheetId="4">#REF!</definedName>
    <definedName name="______________PPC92" localSheetId="5">[59]MRATES!#REF!</definedName>
    <definedName name="______________PPC92">#REF!</definedName>
    <definedName name="______________PPC93" localSheetId="4">#REF!</definedName>
    <definedName name="______________PPC93" localSheetId="5">[59]MRATES!#REF!</definedName>
    <definedName name="______________PPC93">#REF!</definedName>
    <definedName name="______________PPC94" localSheetId="4">#REF!</definedName>
    <definedName name="______________PPC94" localSheetId="5">[59]MRATES!#REF!</definedName>
    <definedName name="______________PPC94">#REF!</definedName>
    <definedName name="______________PPC95" localSheetId="4">#REF!</definedName>
    <definedName name="______________PPC95" localSheetId="5">[59]MRATES!#REF!</definedName>
    <definedName name="______________PPC95">#REF!</definedName>
    <definedName name="______________PPD114" localSheetId="4">#REF!</definedName>
    <definedName name="______________PPD114" localSheetId="5">[59]MRATES!#REF!</definedName>
    <definedName name="______________PPD114">#REF!</definedName>
    <definedName name="______________PPD89" localSheetId="4">#REF!</definedName>
    <definedName name="______________PPD89" localSheetId="5">[59]MRATES!#REF!</definedName>
    <definedName name="______________PPD89">#REF!</definedName>
    <definedName name="______________pv2">#REF!</definedName>
    <definedName name="______________QS25" localSheetId="5">[80]MRATES!$G$16</definedName>
    <definedName name="______________QS25">[79]MRATES!$G$16</definedName>
    <definedName name="______________QS40" localSheetId="5">[80]MRATES!$G$17</definedName>
    <definedName name="______________QS40">[79]MRATES!$G$17</definedName>
    <definedName name="______________RMR1">#N/A</definedName>
    <definedName name="______________rr3">#N/A</definedName>
    <definedName name="______________rrr1">#N/A</definedName>
    <definedName name="______________SD1" localSheetId="4">#REF!</definedName>
    <definedName name="______________SD1">#REF!</definedName>
    <definedName name="______________SD10" localSheetId="4">#REF!</definedName>
    <definedName name="______________SD10">#REF!</definedName>
    <definedName name="______________SD100" localSheetId="4">#REF!</definedName>
    <definedName name="______________SD100">#REF!</definedName>
    <definedName name="______________SD101">#REF!</definedName>
    <definedName name="______________SD102">#REF!</definedName>
    <definedName name="______________SD103">#REF!</definedName>
    <definedName name="______________SD104">#REF!</definedName>
    <definedName name="______________SD105">#REF!</definedName>
    <definedName name="______________SD106">#REF!</definedName>
    <definedName name="______________SD107">#REF!</definedName>
    <definedName name="______________SD108">#REF!</definedName>
    <definedName name="______________SD109">#REF!</definedName>
    <definedName name="______________SD11">#REF!</definedName>
    <definedName name="______________SD110">#REF!</definedName>
    <definedName name="______________SD111">#REF!</definedName>
    <definedName name="______________SD112">#REF!</definedName>
    <definedName name="______________SD113">#REF!</definedName>
    <definedName name="______________SD114">#REF!</definedName>
    <definedName name="______________SD115">#REF!</definedName>
    <definedName name="______________SD116">#REF!</definedName>
    <definedName name="______________SD117">#REF!</definedName>
    <definedName name="______________SD118">#REF!</definedName>
    <definedName name="______________SD119">#REF!</definedName>
    <definedName name="______________SD12">#REF!</definedName>
    <definedName name="______________SD120">#REF!</definedName>
    <definedName name="______________SD121">#REF!</definedName>
    <definedName name="______________SD122">#REF!</definedName>
    <definedName name="______________SD123">#REF!</definedName>
    <definedName name="______________SD124">#REF!</definedName>
    <definedName name="______________SD125">#REF!</definedName>
    <definedName name="______________SD126">#REF!</definedName>
    <definedName name="______________SD127">#REF!</definedName>
    <definedName name="______________SD128">#REF!</definedName>
    <definedName name="______________SD129">#REF!</definedName>
    <definedName name="______________SD13">#REF!</definedName>
    <definedName name="______________SD130">#REF!</definedName>
    <definedName name="______________SD131">#REF!</definedName>
    <definedName name="______________SD132">#REF!</definedName>
    <definedName name="______________SD133">#REF!</definedName>
    <definedName name="______________SD134">#REF!</definedName>
    <definedName name="______________SD135">#REF!</definedName>
    <definedName name="______________SD136">#REF!</definedName>
    <definedName name="______________SD137">#REF!</definedName>
    <definedName name="______________SD138">#REF!</definedName>
    <definedName name="______________SD139">#REF!</definedName>
    <definedName name="______________SD14">#REF!</definedName>
    <definedName name="______________SD140">#REF!</definedName>
    <definedName name="______________SD141">#REF!</definedName>
    <definedName name="______________SD142">#REF!</definedName>
    <definedName name="______________SD143">#REF!</definedName>
    <definedName name="______________SD144">#REF!</definedName>
    <definedName name="______________SD145">#REF!</definedName>
    <definedName name="______________SD146">#REF!</definedName>
    <definedName name="______________SD147">#REF!</definedName>
    <definedName name="______________SD148">#REF!</definedName>
    <definedName name="______________SD149">#REF!</definedName>
    <definedName name="______________SD15">#REF!</definedName>
    <definedName name="______________SD150">#REF!</definedName>
    <definedName name="______________SD16">#REF!</definedName>
    <definedName name="______________SD17">#REF!</definedName>
    <definedName name="______________SD18">#REF!</definedName>
    <definedName name="______________SD19">#REF!</definedName>
    <definedName name="______________SD2">#REF!</definedName>
    <definedName name="______________SD20">#REF!</definedName>
    <definedName name="______________SD21">#REF!</definedName>
    <definedName name="______________SD22">#REF!</definedName>
    <definedName name="______________SD23">#REF!</definedName>
    <definedName name="______________SD24">#REF!</definedName>
    <definedName name="______________SD25">#REF!</definedName>
    <definedName name="______________SD250">#REF!</definedName>
    <definedName name="______________SD26">#REF!</definedName>
    <definedName name="______________SD27">#REF!</definedName>
    <definedName name="______________SD28">#REF!</definedName>
    <definedName name="______________SD29">#REF!</definedName>
    <definedName name="______________SD3">#REF!</definedName>
    <definedName name="______________SD30">#REF!</definedName>
    <definedName name="______________SD31">#REF!</definedName>
    <definedName name="______________SD32">#REF!</definedName>
    <definedName name="______________SD33">#REF!</definedName>
    <definedName name="______________SD34">#REF!</definedName>
    <definedName name="______________SD35">#REF!</definedName>
    <definedName name="______________SD36">#REF!</definedName>
    <definedName name="______________SD37">#REF!</definedName>
    <definedName name="______________SD38">#REF!</definedName>
    <definedName name="______________SD39">#REF!</definedName>
    <definedName name="______________SD4">#REF!</definedName>
    <definedName name="______________SD40">#REF!</definedName>
    <definedName name="______________SD41">#REF!</definedName>
    <definedName name="______________SD42">#REF!</definedName>
    <definedName name="______________SD43">#REF!</definedName>
    <definedName name="______________SD44">#REF!</definedName>
    <definedName name="______________SD45">#REF!</definedName>
    <definedName name="______________SD46">#REF!</definedName>
    <definedName name="______________SD47">#REF!</definedName>
    <definedName name="______________SD48">#REF!</definedName>
    <definedName name="______________SD49">#REF!</definedName>
    <definedName name="______________SD5">#REF!</definedName>
    <definedName name="______________SD50">#REF!</definedName>
    <definedName name="______________SD500">#REF!</definedName>
    <definedName name="______________SD51">#REF!</definedName>
    <definedName name="______________SD52">#REF!</definedName>
    <definedName name="______________SD53">#REF!</definedName>
    <definedName name="______________SD54">#REF!</definedName>
    <definedName name="______________SD55">#REF!</definedName>
    <definedName name="______________SD56">#REF!</definedName>
    <definedName name="______________SD57">#REF!</definedName>
    <definedName name="______________SD58">#REF!</definedName>
    <definedName name="______________SD59">#REF!</definedName>
    <definedName name="______________SD6">#REF!</definedName>
    <definedName name="______________SD60">#REF!</definedName>
    <definedName name="______________SD61">#REF!</definedName>
    <definedName name="______________SD62">#REF!</definedName>
    <definedName name="______________SD63">#REF!</definedName>
    <definedName name="______________SD64">#REF!</definedName>
    <definedName name="______________SD65">#REF!</definedName>
    <definedName name="______________SD66">#REF!</definedName>
    <definedName name="______________SD67">#REF!</definedName>
    <definedName name="______________SD68">#REF!</definedName>
    <definedName name="______________SD69">#REF!</definedName>
    <definedName name="______________SD7">#REF!</definedName>
    <definedName name="______________SD70">#REF!</definedName>
    <definedName name="______________SD71">#REF!</definedName>
    <definedName name="______________SD72">#REF!</definedName>
    <definedName name="______________SD73">#REF!</definedName>
    <definedName name="______________SD74">#REF!</definedName>
    <definedName name="______________SD75">#REF!</definedName>
    <definedName name="______________SD76">#REF!</definedName>
    <definedName name="______________SD77">#REF!</definedName>
    <definedName name="______________SD78">#REF!</definedName>
    <definedName name="______________SD79">#REF!</definedName>
    <definedName name="______________SD8">#REF!</definedName>
    <definedName name="______________SD80">#REF!</definedName>
    <definedName name="______________SD81">#REF!</definedName>
    <definedName name="______________SD82">#REF!</definedName>
    <definedName name="______________SD83">#REF!</definedName>
    <definedName name="______________SD84">#REF!</definedName>
    <definedName name="______________SD85">#REF!</definedName>
    <definedName name="______________SD86">#REF!</definedName>
    <definedName name="______________SD87">#REF!</definedName>
    <definedName name="______________SD88">#REF!</definedName>
    <definedName name="______________SD89">#REF!</definedName>
    <definedName name="______________SD9">#REF!</definedName>
    <definedName name="______________SD90">#REF!</definedName>
    <definedName name="______________SD91">#REF!</definedName>
    <definedName name="______________SD92">#REF!</definedName>
    <definedName name="______________SD93">#REF!</definedName>
    <definedName name="______________SD94">#REF!</definedName>
    <definedName name="______________SD95">#REF!</definedName>
    <definedName name="______________SD96">#REF!</definedName>
    <definedName name="______________SD97">#REF!</definedName>
    <definedName name="______________SD98">#REF!</definedName>
    <definedName name="______________SD99">#REF!</definedName>
    <definedName name="______________SK1" localSheetId="9" hidden="1">{"ss",#N/A,FALSE,"MODULE3"}</definedName>
    <definedName name="______________SK1" localSheetId="2" hidden="1">{"ss",#N/A,FALSE,"MODULE3"}</definedName>
    <definedName name="______________SK1" localSheetId="4" hidden="1">{"ss",#N/A,FALSE,"MODULE3"}</definedName>
    <definedName name="______________SK1" localSheetId="11" hidden="1">{"ss",#N/A,FALSE,"MODULE3"}</definedName>
    <definedName name="______________SK1" hidden="1">{"ss",#N/A,FALSE,"MODULE3"}</definedName>
    <definedName name="______________SO016" localSheetId="5">#N/A</definedName>
    <definedName name="______________SO016">#REF!</definedName>
    <definedName name="______________SP001" localSheetId="5">#N/A</definedName>
    <definedName name="______________SP001">#REF!</definedName>
    <definedName name="______________SP002" localSheetId="5">#N/A</definedName>
    <definedName name="______________SP002">#REF!</definedName>
    <definedName name="______________SP003" localSheetId="5">#N/A</definedName>
    <definedName name="______________SP003">#REF!</definedName>
    <definedName name="______________SP004" localSheetId="5">#N/A</definedName>
    <definedName name="______________SP004">#REF!</definedName>
    <definedName name="______________SP005" localSheetId="9">'[62]MRMECADAMoad data'!#REF!</definedName>
    <definedName name="______________SP005" localSheetId="11">'[62]MRMECADAMoad data'!#REF!</definedName>
    <definedName name="______________SP005" localSheetId="5">'[63]MRMECADAMoad data'!#REF!</definedName>
    <definedName name="______________SP005">'[63]MRMECADAMoad data'!#REF!</definedName>
    <definedName name="______________SP006" localSheetId="5">#N/A</definedName>
    <definedName name="______________SP006">#REF!</definedName>
    <definedName name="______________SP007" localSheetId="5">#N/A</definedName>
    <definedName name="______________SP007">#REF!</definedName>
    <definedName name="______________SP008" localSheetId="5">'[39]MRoad data'!#REF!</definedName>
    <definedName name="______________SP008">#REF!</definedName>
    <definedName name="______________SP009" localSheetId="5">'[39]MRoad data'!#REF!</definedName>
    <definedName name="______________SP009">#REF!</definedName>
    <definedName name="______________SP010" localSheetId="5">'[39]MRoad data'!#REF!</definedName>
    <definedName name="______________SP010">#REF!</definedName>
    <definedName name="______________SP011" localSheetId="5">'[39]MRoad data'!#REF!</definedName>
    <definedName name="______________SP011">#REF!</definedName>
    <definedName name="______________SP012" localSheetId="5">'[39]MRoad data'!#REF!</definedName>
    <definedName name="______________SP012">#REF!</definedName>
    <definedName name="______________SP013" localSheetId="5">'[39]MRoad data'!#REF!</definedName>
    <definedName name="______________SP013">#REF!</definedName>
    <definedName name="______________SP014" localSheetId="5">'[39]MRoad data'!#REF!</definedName>
    <definedName name="______________SP014">#REF!</definedName>
    <definedName name="______________SP015" localSheetId="5">'[39]MRoad data'!#REF!</definedName>
    <definedName name="______________SP015">#REF!</definedName>
    <definedName name="______________SP016" localSheetId="5">#N/A</definedName>
    <definedName name="______________SP016">#REF!</definedName>
    <definedName name="______________SP017" localSheetId="5">#N/A</definedName>
    <definedName name="______________SP017">#REF!</definedName>
    <definedName name="______________SP018" localSheetId="5">'[39]MRoad data'!#REF!</definedName>
    <definedName name="______________SP018">#REF!</definedName>
    <definedName name="______________SP019" localSheetId="5">#N/A</definedName>
    <definedName name="______________SP019">#REF!</definedName>
    <definedName name="______________SP020" localSheetId="5">#N/A</definedName>
    <definedName name="______________SP020">#REF!</definedName>
    <definedName name="______________SP021" localSheetId="5">#N/A</definedName>
    <definedName name="______________SP021">#REF!</definedName>
    <definedName name="______________SP022" localSheetId="5">'[39]MRoad data'!#REF!</definedName>
    <definedName name="______________SP022">#REF!</definedName>
    <definedName name="______________SP023" localSheetId="5">'[39]MRoad data'!#REF!</definedName>
    <definedName name="______________SP023">#REF!</definedName>
    <definedName name="______________SP024" localSheetId="5">'[39]MRoad data'!#REF!</definedName>
    <definedName name="______________SP024">#REF!</definedName>
    <definedName name="______________SP025" localSheetId="5">'[39]MRoad data'!#REF!</definedName>
    <definedName name="______________SP025">#REF!</definedName>
    <definedName name="______________SP026" localSheetId="5">'[39]MRoad data'!#REF!</definedName>
    <definedName name="______________SP026">#REF!</definedName>
    <definedName name="______________SP027" localSheetId="5">#N/A</definedName>
    <definedName name="______________SP027">#REF!</definedName>
    <definedName name="______________SP028" localSheetId="5">'[39]MRoad data'!#REF!</definedName>
    <definedName name="______________SP028">#REF!</definedName>
    <definedName name="______________SP029" localSheetId="5">'[39]MRoad data'!#REF!</definedName>
    <definedName name="______________SP029">#REF!</definedName>
    <definedName name="______________SP030" localSheetId="5">'[39]MRoad data'!#REF!</definedName>
    <definedName name="______________SP030">#REF!</definedName>
    <definedName name="______________SP031" localSheetId="5">'[39]MRoad data'!#REF!</definedName>
    <definedName name="______________SP031">#REF!</definedName>
    <definedName name="______________SP032" localSheetId="5">'[39]MRoad data'!#REF!</definedName>
    <definedName name="______________SP032">#REF!</definedName>
    <definedName name="______________SP033" localSheetId="5">#N/A</definedName>
    <definedName name="______________SP033">#REF!</definedName>
    <definedName name="______________SP034" localSheetId="5">'[39]MRoad data'!#REF!</definedName>
    <definedName name="______________SP034">#REF!</definedName>
    <definedName name="______________SP035" localSheetId="5">'[39]MRoad data'!#REF!</definedName>
    <definedName name="______________SP035">#REF!</definedName>
    <definedName name="______________SP036" localSheetId="5">'[39]MRoad data'!#REF!</definedName>
    <definedName name="______________SP036">#REF!</definedName>
    <definedName name="______________SP037" localSheetId="5">'[39]MRoad data'!#REF!</definedName>
    <definedName name="______________SP037">#REF!</definedName>
    <definedName name="______________SP038" localSheetId="5">'[39]MRoad data'!#REF!</definedName>
    <definedName name="______________SP038">#REF!</definedName>
    <definedName name="______________SP039" localSheetId="5">'[39]MRoad data'!#REF!</definedName>
    <definedName name="______________SP039">#REF!</definedName>
    <definedName name="______________SP040" localSheetId="5">'[39]MRoad data'!#REF!</definedName>
    <definedName name="______________SP040">#REF!</definedName>
    <definedName name="______________SP041" localSheetId="5">'[39]MRoad data'!#REF!</definedName>
    <definedName name="______________SP041">#REF!</definedName>
    <definedName name="______________SP042" localSheetId="5">'[39]MRoad data'!#REF!</definedName>
    <definedName name="______________SP042">#REF!</definedName>
    <definedName name="______________SP043" localSheetId="5">'[39]MRoad data'!#REF!</definedName>
    <definedName name="______________SP043">#REF!</definedName>
    <definedName name="______________SP044" localSheetId="5">'[39]MRoad data'!#REF!</definedName>
    <definedName name="______________SP044">#REF!</definedName>
    <definedName name="______________SP045" localSheetId="5">'[39]MRoad data'!#REF!</definedName>
    <definedName name="______________SP045">#REF!</definedName>
    <definedName name="______________SP046" localSheetId="5">'[39]MRoad data'!#REF!</definedName>
    <definedName name="______________SP046">#REF!</definedName>
    <definedName name="______________SP047" localSheetId="5">'[39]MRoad data'!#REF!</definedName>
    <definedName name="______________SP047">#REF!</definedName>
    <definedName name="______________SP048" localSheetId="5">'[39]MRoad data'!#REF!</definedName>
    <definedName name="______________SP048">#REF!</definedName>
    <definedName name="______________SP049" localSheetId="5">'[39]MRoad data'!#REF!</definedName>
    <definedName name="______________SP049">#REF!</definedName>
    <definedName name="______________SP050" localSheetId="5">'[39]MRoad data'!#REF!</definedName>
    <definedName name="______________SP050">#REF!</definedName>
    <definedName name="______________SP051" localSheetId="5">'[39]MRoad data'!#REF!</definedName>
    <definedName name="______________SP051">#REF!</definedName>
    <definedName name="______________SP052" localSheetId="5">'[39]MRoad data'!#REF!</definedName>
    <definedName name="______________SP052">#REF!</definedName>
    <definedName name="______________SP053" localSheetId="5">'[39]MRoad data'!#REF!</definedName>
    <definedName name="______________SP053">#REF!</definedName>
    <definedName name="______________SP054" localSheetId="5">'[39]MRoad data'!#REF!</definedName>
    <definedName name="______________SP054">#REF!</definedName>
    <definedName name="______________SP055" localSheetId="5">'[39]MRoad data'!#REF!</definedName>
    <definedName name="______________SP055">#REF!</definedName>
    <definedName name="______________SP056" localSheetId="5">'[39]MRoad data'!#REF!</definedName>
    <definedName name="______________SP056">#REF!</definedName>
    <definedName name="______________SP057" localSheetId="5">'[39]MRoad data'!#REF!</definedName>
    <definedName name="______________SP057">#REF!</definedName>
    <definedName name="______________SP058" localSheetId="5">'[39]MRoad data'!#REF!</definedName>
    <definedName name="______________SP058">#REF!</definedName>
    <definedName name="______________SP059" localSheetId="5">'[39]MRoad data'!#REF!</definedName>
    <definedName name="______________SP059">#REF!</definedName>
    <definedName name="______________SP060" localSheetId="5">'[39]MRoad data'!#REF!</definedName>
    <definedName name="______________SP060">#REF!</definedName>
    <definedName name="______________SP061" localSheetId="5">'[39]MRoad data'!#REF!</definedName>
    <definedName name="______________SP061">#REF!</definedName>
    <definedName name="______________SP062" localSheetId="5">'[39]MRoad data'!#REF!</definedName>
    <definedName name="______________SP062">#REF!</definedName>
    <definedName name="______________SP063" localSheetId="5">#N/A</definedName>
    <definedName name="______________SP063">#REF!</definedName>
    <definedName name="______________SP064" localSheetId="5">'[39]MRoad data'!#REF!</definedName>
    <definedName name="______________SP064">#REF!</definedName>
    <definedName name="______________SP065" localSheetId="5">#N/A</definedName>
    <definedName name="______________SP065">#REF!</definedName>
    <definedName name="______________SP066" localSheetId="5">'[39]MRoad data'!#REF!</definedName>
    <definedName name="______________SP066">#REF!</definedName>
    <definedName name="______________SP067" localSheetId="5">'[39]MRoad data'!#REF!</definedName>
    <definedName name="______________SP067">#REF!</definedName>
    <definedName name="______________SP068" localSheetId="5">'[39]MRoad data'!#REF!</definedName>
    <definedName name="______________SP068">#REF!</definedName>
    <definedName name="______________SP069" localSheetId="5">'[39]MRoad data'!#REF!</definedName>
    <definedName name="______________SP069">#REF!</definedName>
    <definedName name="______________SP070" localSheetId="5">'[39]MRoad data'!#REF!</definedName>
    <definedName name="______________SP070">#REF!</definedName>
    <definedName name="______________sp071" localSheetId="5">'[39]MRoad data'!#REF!</definedName>
    <definedName name="______________sp071">#REF!</definedName>
    <definedName name="______________SP072" localSheetId="5">'[39]MRoad data'!#REF!</definedName>
    <definedName name="______________SP072">#REF!</definedName>
    <definedName name="______________SP073" localSheetId="5">'[39]MRoad data'!#REF!</definedName>
    <definedName name="______________SP073">#REF!</definedName>
    <definedName name="______________SP074" localSheetId="5">'[39]MRoad data'!#REF!</definedName>
    <definedName name="______________SP074">#REF!</definedName>
    <definedName name="______________SP075" localSheetId="5">'[39]MRoad data'!#REF!</definedName>
    <definedName name="______________SP075">#REF!</definedName>
    <definedName name="______________SP076" localSheetId="5">'[39]MRoad data'!#REF!</definedName>
    <definedName name="______________SP076">#REF!</definedName>
    <definedName name="______________SP077" localSheetId="5">'[39]MRoad data'!#REF!</definedName>
    <definedName name="______________SP077">#REF!</definedName>
    <definedName name="______________sp078" localSheetId="5">'[39]MRoad data'!#REF!</definedName>
    <definedName name="______________sp078">#REF!</definedName>
    <definedName name="______________SP10">[58]Sheet1!$C$18</definedName>
    <definedName name="______________SP16">[58]Sheet1!$C$24</definedName>
    <definedName name="______________SP7">[58]Sheet1!$C$15</definedName>
    <definedName name="______________spb1">#REF!</definedName>
    <definedName name="______________spb2">#REF!</definedName>
    <definedName name="______________SPO79" localSheetId="5">'[39]MRoad data'!#REF!</definedName>
    <definedName name="______________SPO79">#REF!</definedName>
    <definedName name="______________SS10" localSheetId="2">[78]MRATES!$C$9</definedName>
    <definedName name="______________SS10" localSheetId="4">[78]MRATES!$C$9</definedName>
    <definedName name="______________SS10" localSheetId="5">#N/A</definedName>
    <definedName name="______________SS10" localSheetId="3">[78]MRATES!$C$9</definedName>
    <definedName name="______________SS10">[79]MRATES!$J$7</definedName>
    <definedName name="______________SS12" localSheetId="2">[78]MRATES!$C$10</definedName>
    <definedName name="______________SS12" localSheetId="4">[78]MRATES!$C$10</definedName>
    <definedName name="______________SS12" localSheetId="5">#N/A</definedName>
    <definedName name="______________SS12" localSheetId="3">[78]MRATES!$C$10</definedName>
    <definedName name="______________SS12">[79]MRATES!$J$8</definedName>
    <definedName name="______________SS150" localSheetId="5">[80]MRATES!$G$13</definedName>
    <definedName name="______________SS150">[79]MRATES!$G$13</definedName>
    <definedName name="______________SS20" localSheetId="2">[78]MRATES!$C$11</definedName>
    <definedName name="______________SS20" localSheetId="4">[78]MRATES!$C$11</definedName>
    <definedName name="______________SS20" localSheetId="5">#N/A</definedName>
    <definedName name="______________SS20" localSheetId="3">[78]MRATES!$C$11</definedName>
    <definedName name="______________SS20">[79]MRATES!$J$9</definedName>
    <definedName name="______________SS225" localSheetId="2">[78]MRATES!$I$19</definedName>
    <definedName name="______________SS225" localSheetId="4">[78]MRATES!$I$19</definedName>
    <definedName name="______________SS225" localSheetId="5">#N/A</definedName>
    <definedName name="______________SS225" localSheetId="3">[78]MRATES!$I$19</definedName>
    <definedName name="______________SS225">[79]MRATES!$G$14</definedName>
    <definedName name="______________SS25" localSheetId="2">[78]MRATES!$C$12</definedName>
    <definedName name="______________SS25" localSheetId="4">[78]MRATES!$C$12</definedName>
    <definedName name="______________SS25" localSheetId="5">#N/A</definedName>
    <definedName name="______________SS25" localSheetId="3">[78]MRATES!$C$12</definedName>
    <definedName name="______________SS25">[79]MRATES!$J$10</definedName>
    <definedName name="______________SS300" localSheetId="5">[80]MRATES!$G$15</definedName>
    <definedName name="______________SS300">[79]MRATES!$G$15</definedName>
    <definedName name="______________SS40" localSheetId="2">[78]MRATES!$C$13</definedName>
    <definedName name="______________SS40" localSheetId="4">[78]MRATES!$C$13</definedName>
    <definedName name="______________SS40" localSheetId="5">#N/A</definedName>
    <definedName name="______________SS40" localSheetId="3">[78]MRATES!$C$13</definedName>
    <definedName name="______________SS40">[79]MRATES!$J$11</definedName>
    <definedName name="______________SS6" localSheetId="2">[78]MRATES!$C$8</definedName>
    <definedName name="______________SS6" localSheetId="4">[78]MRATES!$C$8</definedName>
    <definedName name="______________SS6" localSheetId="5">#N/A</definedName>
    <definedName name="______________SS6" localSheetId="3">[78]MRATES!$C$8</definedName>
    <definedName name="______________SS6">[79]MRATES!$J$6</definedName>
    <definedName name="______________tw2" localSheetId="4">#REF!</definedName>
    <definedName name="______________tw2">#REF!</definedName>
    <definedName name="______________var1" localSheetId="4">#REF!</definedName>
    <definedName name="______________var1" localSheetId="5">#N/A</definedName>
    <definedName name="______________var1">#REF!</definedName>
    <definedName name="______________var4" localSheetId="4">#REF!</definedName>
    <definedName name="______________var4" localSheetId="5">#N/A</definedName>
    <definedName name="______________var4">#REF!</definedName>
    <definedName name="______________vat1">#REF!</definedName>
    <definedName name="______________vat2">#REF!</definedName>
    <definedName name="______________WN7" localSheetId="9" hidden="1">{#N/A,#N/A,FALSE,"MODULE3"}</definedName>
    <definedName name="______________WN7" localSheetId="2" hidden="1">{#N/A,#N/A,FALSE,"MODULE3"}</definedName>
    <definedName name="______________WN7" localSheetId="4" hidden="1">{#N/A,#N/A,FALSE,"MODULE3"}</definedName>
    <definedName name="______________WN7" localSheetId="11" hidden="1">{#N/A,#N/A,FALSE,"MODULE3"}</definedName>
    <definedName name="______________WN7" hidden="1">{#N/A,#N/A,FALSE,"MODULE3"}</definedName>
    <definedName name="_____________atw2">#REF!</definedName>
    <definedName name="_____________bla1">#N/A</definedName>
    <definedName name="_____________BSG100">#REF!</definedName>
    <definedName name="_____________BSG150">#REF!</definedName>
    <definedName name="_____________BSG5">#REF!</definedName>
    <definedName name="_____________BSG75">#REF!</definedName>
    <definedName name="_____________BTC1">#REF!</definedName>
    <definedName name="_____________BTC10">#REF!</definedName>
    <definedName name="_____________BTC11">#REF!</definedName>
    <definedName name="_____________BTC12">#REF!</definedName>
    <definedName name="_____________BTC13">#REF!</definedName>
    <definedName name="_____________BTC14">#REF!</definedName>
    <definedName name="_____________BTC15">#REF!</definedName>
    <definedName name="_____________BTC16">#REF!</definedName>
    <definedName name="_____________BTC17">#REF!</definedName>
    <definedName name="_____________BTC18">#REF!</definedName>
    <definedName name="_____________BTC19">#REF!</definedName>
    <definedName name="_____________BTC2">#REF!</definedName>
    <definedName name="_____________BTC20">#REF!</definedName>
    <definedName name="_____________BTC21">#REF!</definedName>
    <definedName name="_____________BTC22">#REF!</definedName>
    <definedName name="_____________BTC23">#REF!</definedName>
    <definedName name="_____________BTC24">#REF!</definedName>
    <definedName name="_____________BTC3">#REF!</definedName>
    <definedName name="_____________BTC4">#REF!</definedName>
    <definedName name="_____________BTC5">#REF!</definedName>
    <definedName name="_____________BTC6">#REF!</definedName>
    <definedName name="_____________BTC7">#REF!</definedName>
    <definedName name="_____________BTC8">#REF!</definedName>
    <definedName name="_____________BTC9">#REF!</definedName>
    <definedName name="_____________BTR1">#REF!</definedName>
    <definedName name="_____________BTR10">#REF!</definedName>
    <definedName name="_____________BTR11">#REF!</definedName>
    <definedName name="_____________BTR12">#REF!</definedName>
    <definedName name="_____________BTR13">#REF!</definedName>
    <definedName name="_____________BTR14">#REF!</definedName>
    <definedName name="_____________BTR15">#REF!</definedName>
    <definedName name="_____________BTR16">#REF!</definedName>
    <definedName name="_____________BTR17">#REF!</definedName>
    <definedName name="_____________BTR18">#REF!</definedName>
    <definedName name="_____________BTR19">#REF!</definedName>
    <definedName name="_____________BTR2">#REF!</definedName>
    <definedName name="_____________BTR20">#REF!</definedName>
    <definedName name="_____________BTR21">#REF!</definedName>
    <definedName name="_____________BTR22">#REF!</definedName>
    <definedName name="_____________BTR23">#REF!</definedName>
    <definedName name="_____________BTR24">#REF!</definedName>
    <definedName name="_____________BTR3">#REF!</definedName>
    <definedName name="_____________BTR4">#REF!</definedName>
    <definedName name="_____________BTR5">#REF!</definedName>
    <definedName name="_____________BTR6">#REF!</definedName>
    <definedName name="_____________BTR7">#REF!</definedName>
    <definedName name="_____________BTR8">#REF!</definedName>
    <definedName name="_____________BTR9">#REF!</definedName>
    <definedName name="_____________BTS1">#REF!</definedName>
    <definedName name="_____________BTS10">#REF!</definedName>
    <definedName name="_____________BTS11">#REF!</definedName>
    <definedName name="_____________BTS12">#REF!</definedName>
    <definedName name="_____________BTS13">#REF!</definedName>
    <definedName name="_____________BTS14">#REF!</definedName>
    <definedName name="_____________BTS15">#REF!</definedName>
    <definedName name="_____________BTS16">#REF!</definedName>
    <definedName name="_____________BTS17">#REF!</definedName>
    <definedName name="_____________BTS18">#REF!</definedName>
    <definedName name="_____________BTS19">#REF!</definedName>
    <definedName name="_____________BTS2">#REF!</definedName>
    <definedName name="_____________BTS20">#REF!</definedName>
    <definedName name="_____________BTS21">#REF!</definedName>
    <definedName name="_____________BTS22">#REF!</definedName>
    <definedName name="_____________BTS23">#REF!</definedName>
    <definedName name="_____________BTS24">#REF!</definedName>
    <definedName name="_____________BTS3">#REF!</definedName>
    <definedName name="_____________BTS4">#REF!</definedName>
    <definedName name="_____________BTS5">#REF!</definedName>
    <definedName name="_____________BTS6">#REF!</definedName>
    <definedName name="_____________BTS7">#REF!</definedName>
    <definedName name="_____________BTS8">#REF!</definedName>
    <definedName name="_____________BTS9">#REF!</definedName>
    <definedName name="_____________can430">40.73</definedName>
    <definedName name="_____________can435">43.3</definedName>
    <definedName name="_____________cbr1">#REF!</definedName>
    <definedName name="_____________cbr2">#REF!</definedName>
    <definedName name="_____________cbr3">#REF!</definedName>
    <definedName name="_____________cbr4">#REF!</definedName>
    <definedName name="_____________CCW1">#REF!</definedName>
    <definedName name="_____________CCW2">#REF!</definedName>
    <definedName name="_____________CPR40">#REF!</definedName>
    <definedName name="_____________cur1">[7]r!$F$30</definedName>
    <definedName name="_____________d3">#N/A</definedName>
    <definedName name="_____________EVK12">#REF!</definedName>
    <definedName name="_____________EVK19">#REF!</definedName>
    <definedName name="_____________EVK25">#REF!</definedName>
    <definedName name="_____________EVK40">#REF!</definedName>
    <definedName name="_____________EVK5">#REF!</definedName>
    <definedName name="_____________GBS11">#REF!</definedName>
    <definedName name="_____________GBS110">#REF!</definedName>
    <definedName name="_____________GBS111">#REF!</definedName>
    <definedName name="_____________GBS112">#REF!</definedName>
    <definedName name="_____________GBS113">#REF!</definedName>
    <definedName name="_____________GBS114">#REF!</definedName>
    <definedName name="_____________GBS115">#REF!</definedName>
    <definedName name="_____________GBS116">#REF!</definedName>
    <definedName name="_____________GBS117">#REF!</definedName>
    <definedName name="_____________GBS118">#REF!</definedName>
    <definedName name="_____________GBS119">#REF!</definedName>
    <definedName name="_____________GBS12">#REF!</definedName>
    <definedName name="_____________GBS120">#REF!</definedName>
    <definedName name="_____________GBS121">#REF!</definedName>
    <definedName name="_____________GBS122">#REF!</definedName>
    <definedName name="_____________GBS123">#REF!</definedName>
    <definedName name="_____________GBS124">#REF!</definedName>
    <definedName name="_____________GBS13">#REF!</definedName>
    <definedName name="_____________GBS14">#REF!</definedName>
    <definedName name="_____________GBS15">#REF!</definedName>
    <definedName name="_____________GBS16">#REF!</definedName>
    <definedName name="_____________GBS17">#REF!</definedName>
    <definedName name="_____________GBS18">#REF!</definedName>
    <definedName name="_____________GBS19">#REF!</definedName>
    <definedName name="_____________GBS21">#REF!</definedName>
    <definedName name="_____________GBS210">#REF!</definedName>
    <definedName name="_____________GBS211">#REF!</definedName>
    <definedName name="_____________GBS212">#REF!</definedName>
    <definedName name="_____________GBS213">#REF!</definedName>
    <definedName name="_____________GBS214">#REF!</definedName>
    <definedName name="_____________GBS215">#REF!</definedName>
    <definedName name="_____________GBS216">#REF!</definedName>
    <definedName name="_____________GBS217">#REF!</definedName>
    <definedName name="_____________GBS218">#REF!</definedName>
    <definedName name="_____________GBS219">#REF!</definedName>
    <definedName name="_____________GBS22">#REF!</definedName>
    <definedName name="_____________GBS220">#REF!</definedName>
    <definedName name="_____________GBS221">#REF!</definedName>
    <definedName name="_____________GBS222">#REF!</definedName>
    <definedName name="_____________GBS223">#REF!</definedName>
    <definedName name="_____________GBS224">#REF!</definedName>
    <definedName name="_____________GBS23">#REF!</definedName>
    <definedName name="_____________GBS24">#REF!</definedName>
    <definedName name="_____________GBS25">#REF!</definedName>
    <definedName name="_____________GBS26">#REF!</definedName>
    <definedName name="_____________GBS27">#REF!</definedName>
    <definedName name="_____________GBS28">#REF!</definedName>
    <definedName name="_____________GBS29">#REF!</definedName>
    <definedName name="_____________imp1">#REF!</definedName>
    <definedName name="_____________IRC12" localSheetId="2">[85]MRATES!$F$11</definedName>
    <definedName name="_____________IRC12" localSheetId="4">[85]MRATES!$F$11</definedName>
    <definedName name="_____________IRC12" localSheetId="5">#REF!</definedName>
    <definedName name="_____________IRC12" localSheetId="3">[85]MRATES!$F$11</definedName>
    <definedName name="_____________IRC12">[86]MRATES!$M$9</definedName>
    <definedName name="_____________IRC19" localSheetId="2">[85]MRATES!$F$12</definedName>
    <definedName name="_____________IRC19" localSheetId="4">[85]MRATES!$F$12</definedName>
    <definedName name="_____________IRC19" localSheetId="5">#REF!</definedName>
    <definedName name="_____________IRC19" localSheetId="3">[85]MRATES!$F$12</definedName>
    <definedName name="_____________IRC19">[86]MRATES!$M$10</definedName>
    <definedName name="_____________IRC25" localSheetId="2">[85]MRATES!$F$13</definedName>
    <definedName name="_____________IRC25" localSheetId="4">[85]MRATES!$F$13</definedName>
    <definedName name="_____________IRC25" localSheetId="5">#REF!</definedName>
    <definedName name="_____________IRC25" localSheetId="3">[85]MRATES!$F$13</definedName>
    <definedName name="_____________IRC25">[86]MRATES!$M$11</definedName>
    <definedName name="_____________IRC40" localSheetId="2">[85]MRATES!$F$14</definedName>
    <definedName name="_____________IRC40" localSheetId="4">[85]MRATES!$F$14</definedName>
    <definedName name="_____________IRC40" localSheetId="5">#REF!</definedName>
    <definedName name="_____________IRC40" localSheetId="3">[85]MRATES!$F$14</definedName>
    <definedName name="_____________IRC40">[86]MRATES!$M$12</definedName>
    <definedName name="_____________IRC5" localSheetId="2">[85]MRATES!$F$9</definedName>
    <definedName name="_____________IRC5" localSheetId="4">[85]MRATES!$F$9</definedName>
    <definedName name="_____________IRC5" localSheetId="5">#REF!</definedName>
    <definedName name="_____________IRC5" localSheetId="3">[85]MRATES!$F$9</definedName>
    <definedName name="_____________IRC5">[86]MRATES!$M$7</definedName>
    <definedName name="_____________IRC50" localSheetId="5">#N/A</definedName>
    <definedName name="_____________IRC50">[86]MRATES!$M$13</definedName>
    <definedName name="_____________IRC60" localSheetId="5">#N/A</definedName>
    <definedName name="_____________IRC60">[86]MRATES!$M$14</definedName>
    <definedName name="_____________IRC9" localSheetId="2">[85]MRATES!$F$10</definedName>
    <definedName name="_____________IRC9" localSheetId="4">[85]MRATES!$F$10</definedName>
    <definedName name="_____________IRC9" localSheetId="5">#REF!</definedName>
    <definedName name="_____________IRC9" localSheetId="3">[85]MRATES!$F$10</definedName>
    <definedName name="_____________IRC9">[86]MRATES!$M$8</definedName>
    <definedName name="_____________knr2">#N/A</definedName>
    <definedName name="_____________l1" localSheetId="9">[81]leads!$A$3:$E$108</definedName>
    <definedName name="_____________l1" localSheetId="11">[81]leads!$A$3:$E$108</definedName>
    <definedName name="_____________l1" localSheetId="5">[82]leads!$A$3:$E$108</definedName>
    <definedName name="_____________l1">[82]leads!$A$3:$E$108</definedName>
    <definedName name="_____________l12" localSheetId="4">#REF!</definedName>
    <definedName name="_____________l12" localSheetId="5">#N/A</definedName>
    <definedName name="_____________l12">#REF!</definedName>
    <definedName name="_____________l2">[7]r!$F$29</definedName>
    <definedName name="_____________l3" localSheetId="4">#REF!</definedName>
    <definedName name="_____________l3">#REF!</definedName>
    <definedName name="_____________l4" localSheetId="9">[83]Sheet1!$W$2:$Y$103</definedName>
    <definedName name="_____________l4" localSheetId="11">[83]Sheet1!$W$2:$Y$103</definedName>
    <definedName name="_____________l4" localSheetId="5">[84]Sheet1!$W$2:$Y$103</definedName>
    <definedName name="_____________l4">[84]Sheet1!$W$2:$Y$103</definedName>
    <definedName name="_____________l5" localSheetId="4">#REF!</definedName>
    <definedName name="_____________l5">#REF!</definedName>
    <definedName name="_____________l6">[7]r!$F$4</definedName>
    <definedName name="_____________l7">[8]r!$F$4</definedName>
    <definedName name="_____________l8">[7]r!$F$2</definedName>
    <definedName name="_____________l9">[7]r!$F$3</definedName>
    <definedName name="_____________LJ6">#REF!</definedName>
    <definedName name="_____________lj600">#REF!</definedName>
    <definedName name="_____________lj900">#REF!</definedName>
    <definedName name="_____________LL3">#REF!</definedName>
    <definedName name="_____________LSO24">#REF!</definedName>
    <definedName name="_____________ma1">#REF!</definedName>
    <definedName name="_____________ma2">#REF!</definedName>
    <definedName name="_____________Met22">#REF!</definedName>
    <definedName name="_____________Met45">#REF!</definedName>
    <definedName name="_____________MEt55">#REF!</definedName>
    <definedName name="_____________Met63">#REF!</definedName>
    <definedName name="_____________ML21">#REF!</definedName>
    <definedName name="_____________ML210">#REF!</definedName>
    <definedName name="_____________ML211">#REF!</definedName>
    <definedName name="_____________ML212">#REF!</definedName>
    <definedName name="_____________ML213">#REF!</definedName>
    <definedName name="_____________ML214">#REF!</definedName>
    <definedName name="_____________ML215">#REF!</definedName>
    <definedName name="_____________ML216">#REF!</definedName>
    <definedName name="_____________ML217">#REF!</definedName>
    <definedName name="_____________ML218">#REF!</definedName>
    <definedName name="_____________ML219">#REF!</definedName>
    <definedName name="_____________ML22">#REF!</definedName>
    <definedName name="_____________ML220">#REF!</definedName>
    <definedName name="_____________ML221">#REF!</definedName>
    <definedName name="_____________ML222">#REF!</definedName>
    <definedName name="_____________ML223">#REF!</definedName>
    <definedName name="_____________ML224">#REF!</definedName>
    <definedName name="_____________ML23">#REF!</definedName>
    <definedName name="_____________ML24">#REF!</definedName>
    <definedName name="_____________ML25">#REF!</definedName>
    <definedName name="_____________ML26">#REF!</definedName>
    <definedName name="_____________ML27">#REF!</definedName>
    <definedName name="_____________ML28">#REF!</definedName>
    <definedName name="_____________ML29">#REF!</definedName>
    <definedName name="_____________ML31">#REF!</definedName>
    <definedName name="_____________ML310">#REF!</definedName>
    <definedName name="_____________ML311">#REF!</definedName>
    <definedName name="_____________ML312">#REF!</definedName>
    <definedName name="_____________ML313">#REF!</definedName>
    <definedName name="_____________ML314">#REF!</definedName>
    <definedName name="_____________ML315">#REF!</definedName>
    <definedName name="_____________ML316">#REF!</definedName>
    <definedName name="_____________ML317">#REF!</definedName>
    <definedName name="_____________ML318">#REF!</definedName>
    <definedName name="_____________ML319">#REF!</definedName>
    <definedName name="_____________ML32">#REF!</definedName>
    <definedName name="_____________ML320">#REF!</definedName>
    <definedName name="_____________ML321">#REF!</definedName>
    <definedName name="_____________ML322">#REF!</definedName>
    <definedName name="_____________ML323">#REF!</definedName>
    <definedName name="_____________ML324">#REF!</definedName>
    <definedName name="_____________ML33">#REF!</definedName>
    <definedName name="_____________ML34">#REF!</definedName>
    <definedName name="_____________ML35">#REF!</definedName>
    <definedName name="_____________ML36">#REF!</definedName>
    <definedName name="_____________ML37">#REF!</definedName>
    <definedName name="_____________ML38">#REF!</definedName>
    <definedName name="_____________ML39">#REF!</definedName>
    <definedName name="_____________ML7">#REF!</definedName>
    <definedName name="_____________ML8">#REF!</definedName>
    <definedName name="_____________ML9">#REF!</definedName>
    <definedName name="_____________mm1">#N/A</definedName>
    <definedName name="_____________mm1000">#REF!</definedName>
    <definedName name="_____________mm11">[7]r!$F$4</definedName>
    <definedName name="_____________mm111">[8]r!$F$4</definedName>
    <definedName name="_____________mm600">#REF!</definedName>
    <definedName name="_____________mm800">#REF!</definedName>
    <definedName name="_____________MS6" localSheetId="5">[75]MRATES!$P$50</definedName>
    <definedName name="_____________MS6">[76]MRATES!$P$50</definedName>
    <definedName name="_____________MT1" localSheetId="7">#REF!</definedName>
    <definedName name="_____________MT1" localSheetId="6">#REF!</definedName>
    <definedName name="_____________MT1" localSheetId="8">#REF!</definedName>
    <definedName name="_____________MT1" localSheetId="13">#REF!</definedName>
    <definedName name="_____________MT1" localSheetId="9">#REF!</definedName>
    <definedName name="_____________MT1" localSheetId="16">#REF!</definedName>
    <definedName name="_____________MT1" localSheetId="2">#REF!</definedName>
    <definedName name="_____________MT1" localSheetId="11">#REF!</definedName>
    <definedName name="_____________MT1" localSheetId="3">#REF!</definedName>
    <definedName name="_____________MT1">#REF!</definedName>
    <definedName name="_____________MT10" localSheetId="7">#REF!</definedName>
    <definedName name="_____________MT10" localSheetId="6">#REF!</definedName>
    <definedName name="_____________MT10" localSheetId="8">#REF!</definedName>
    <definedName name="_____________MT10" localSheetId="13">#REF!</definedName>
    <definedName name="_____________MT10" localSheetId="9">#REF!</definedName>
    <definedName name="_____________MT10" localSheetId="16">#REF!</definedName>
    <definedName name="_____________MT10" localSheetId="2">#REF!</definedName>
    <definedName name="_____________MT10" localSheetId="11">#REF!</definedName>
    <definedName name="_____________MT10" localSheetId="3">#REF!</definedName>
    <definedName name="_____________MT10">#REF!</definedName>
    <definedName name="_____________MT100" localSheetId="7">#REF!</definedName>
    <definedName name="_____________MT100" localSheetId="6">#REF!</definedName>
    <definedName name="_____________MT100" localSheetId="8">#REF!</definedName>
    <definedName name="_____________MT100" localSheetId="13">#REF!</definedName>
    <definedName name="_____________MT100" localSheetId="9">#REF!</definedName>
    <definedName name="_____________MT100" localSheetId="16">#REF!</definedName>
    <definedName name="_____________MT100" localSheetId="2">#REF!</definedName>
    <definedName name="_____________MT100" localSheetId="11">#REF!</definedName>
    <definedName name="_____________MT100" localSheetId="3">#REF!</definedName>
    <definedName name="_____________MT100">#REF!</definedName>
    <definedName name="_____________MT101" localSheetId="7">#REF!</definedName>
    <definedName name="_____________MT101" localSheetId="6">#REF!</definedName>
    <definedName name="_____________MT101" localSheetId="8">#REF!</definedName>
    <definedName name="_____________MT101" localSheetId="13">#REF!</definedName>
    <definedName name="_____________MT101" localSheetId="9">#REF!</definedName>
    <definedName name="_____________MT101" localSheetId="16">#REF!</definedName>
    <definedName name="_____________MT101" localSheetId="2">#REF!</definedName>
    <definedName name="_____________MT101" localSheetId="11">#REF!</definedName>
    <definedName name="_____________MT101" localSheetId="3">#REF!</definedName>
    <definedName name="_____________MT101">#REF!</definedName>
    <definedName name="_____________MT102" localSheetId="7">#REF!</definedName>
    <definedName name="_____________MT102" localSheetId="6">#REF!</definedName>
    <definedName name="_____________MT102" localSheetId="8">#REF!</definedName>
    <definedName name="_____________MT102" localSheetId="13">#REF!</definedName>
    <definedName name="_____________MT102" localSheetId="9">#REF!</definedName>
    <definedName name="_____________MT102" localSheetId="16">#REF!</definedName>
    <definedName name="_____________MT102" localSheetId="2">#REF!</definedName>
    <definedName name="_____________MT102" localSheetId="11">#REF!</definedName>
    <definedName name="_____________MT102" localSheetId="3">#REF!</definedName>
    <definedName name="_____________MT102">#REF!</definedName>
    <definedName name="_____________MT103" localSheetId="7">#REF!</definedName>
    <definedName name="_____________MT103" localSheetId="6">#REF!</definedName>
    <definedName name="_____________MT103" localSheetId="8">#REF!</definedName>
    <definedName name="_____________MT103" localSheetId="13">#REF!</definedName>
    <definedName name="_____________MT103" localSheetId="9">#REF!</definedName>
    <definedName name="_____________MT103" localSheetId="16">#REF!</definedName>
    <definedName name="_____________MT103" localSheetId="2">#REF!</definedName>
    <definedName name="_____________MT103" localSheetId="11">#REF!</definedName>
    <definedName name="_____________MT103" localSheetId="3">#REF!</definedName>
    <definedName name="_____________MT103">#REF!</definedName>
    <definedName name="_____________MT104" localSheetId="7">#REF!</definedName>
    <definedName name="_____________MT104" localSheetId="6">#REF!</definedName>
    <definedName name="_____________MT104" localSheetId="8">#REF!</definedName>
    <definedName name="_____________MT104" localSheetId="13">#REF!</definedName>
    <definedName name="_____________MT104" localSheetId="9">#REF!</definedName>
    <definedName name="_____________MT104" localSheetId="16">#REF!</definedName>
    <definedName name="_____________MT104" localSheetId="2">#REF!</definedName>
    <definedName name="_____________MT104" localSheetId="11">#REF!</definedName>
    <definedName name="_____________MT104" localSheetId="3">#REF!</definedName>
    <definedName name="_____________MT104">#REF!</definedName>
    <definedName name="_____________MT105" localSheetId="7">#REF!</definedName>
    <definedName name="_____________MT105" localSheetId="6">#REF!</definedName>
    <definedName name="_____________MT105" localSheetId="8">#REF!</definedName>
    <definedName name="_____________MT105" localSheetId="13">#REF!</definedName>
    <definedName name="_____________MT105" localSheetId="9">#REF!</definedName>
    <definedName name="_____________MT105" localSheetId="16">#REF!</definedName>
    <definedName name="_____________MT105" localSheetId="2">#REF!</definedName>
    <definedName name="_____________MT105" localSheetId="11">#REF!</definedName>
    <definedName name="_____________MT105" localSheetId="3">#REF!</definedName>
    <definedName name="_____________MT105">#REF!</definedName>
    <definedName name="_____________MT106" localSheetId="7">#REF!</definedName>
    <definedName name="_____________MT106" localSheetId="6">#REF!</definedName>
    <definedName name="_____________MT106" localSheetId="8">#REF!</definedName>
    <definedName name="_____________MT106" localSheetId="13">#REF!</definedName>
    <definedName name="_____________MT106" localSheetId="9">#REF!</definedName>
    <definedName name="_____________MT106" localSheetId="16">#REF!</definedName>
    <definedName name="_____________MT106" localSheetId="2">#REF!</definedName>
    <definedName name="_____________MT106" localSheetId="11">#REF!</definedName>
    <definedName name="_____________MT106" localSheetId="3">#REF!</definedName>
    <definedName name="_____________MT106">#REF!</definedName>
    <definedName name="_____________MT107" localSheetId="7">#REF!</definedName>
    <definedName name="_____________MT107" localSheetId="6">#REF!</definedName>
    <definedName name="_____________MT107" localSheetId="8">#REF!</definedName>
    <definedName name="_____________MT107" localSheetId="13">#REF!</definedName>
    <definedName name="_____________MT107" localSheetId="9">#REF!</definedName>
    <definedName name="_____________MT107" localSheetId="16">#REF!</definedName>
    <definedName name="_____________MT107" localSheetId="2">#REF!</definedName>
    <definedName name="_____________MT107" localSheetId="11">#REF!</definedName>
    <definedName name="_____________MT107" localSheetId="3">#REF!</definedName>
    <definedName name="_____________MT107">#REF!</definedName>
    <definedName name="_____________MT108" localSheetId="7">#REF!</definedName>
    <definedName name="_____________MT108" localSheetId="6">#REF!</definedName>
    <definedName name="_____________MT108" localSheetId="8">#REF!</definedName>
    <definedName name="_____________MT108" localSheetId="13">#REF!</definedName>
    <definedName name="_____________MT108" localSheetId="9">#REF!</definedName>
    <definedName name="_____________MT108" localSheetId="16">#REF!</definedName>
    <definedName name="_____________MT108" localSheetId="2">#REF!</definedName>
    <definedName name="_____________MT108" localSheetId="11">#REF!</definedName>
    <definedName name="_____________MT108" localSheetId="3">#REF!</definedName>
    <definedName name="_____________MT108">#REF!</definedName>
    <definedName name="_____________MT109" localSheetId="7">#REF!</definedName>
    <definedName name="_____________MT109" localSheetId="6">#REF!</definedName>
    <definedName name="_____________MT109" localSheetId="8">#REF!</definedName>
    <definedName name="_____________MT109" localSheetId="13">#REF!</definedName>
    <definedName name="_____________MT109" localSheetId="9">#REF!</definedName>
    <definedName name="_____________MT109" localSheetId="16">#REF!</definedName>
    <definedName name="_____________MT109" localSheetId="2">#REF!</definedName>
    <definedName name="_____________MT109" localSheetId="11">#REF!</definedName>
    <definedName name="_____________MT109" localSheetId="3">#REF!</definedName>
    <definedName name="_____________MT109">#REF!</definedName>
    <definedName name="_____________MT11" localSheetId="7">#REF!</definedName>
    <definedName name="_____________MT11" localSheetId="6">#REF!</definedName>
    <definedName name="_____________MT11" localSheetId="8">#REF!</definedName>
    <definedName name="_____________MT11" localSheetId="13">#REF!</definedName>
    <definedName name="_____________MT11" localSheetId="9">#REF!</definedName>
    <definedName name="_____________MT11" localSheetId="16">#REF!</definedName>
    <definedName name="_____________MT11" localSheetId="2">#REF!</definedName>
    <definedName name="_____________MT11" localSheetId="11">#REF!</definedName>
    <definedName name="_____________MT11" localSheetId="3">#REF!</definedName>
    <definedName name="_____________MT11">#REF!</definedName>
    <definedName name="_____________MT110" localSheetId="7">#REF!</definedName>
    <definedName name="_____________MT110" localSheetId="6">#REF!</definedName>
    <definedName name="_____________MT110" localSheetId="8">#REF!</definedName>
    <definedName name="_____________MT110" localSheetId="13">#REF!</definedName>
    <definedName name="_____________MT110" localSheetId="9">#REF!</definedName>
    <definedName name="_____________MT110" localSheetId="16">#REF!</definedName>
    <definedName name="_____________MT110" localSheetId="2">#REF!</definedName>
    <definedName name="_____________MT110" localSheetId="11">#REF!</definedName>
    <definedName name="_____________MT110" localSheetId="3">#REF!</definedName>
    <definedName name="_____________MT110">#REF!</definedName>
    <definedName name="_____________MT111" localSheetId="7">#REF!</definedName>
    <definedName name="_____________MT111" localSheetId="6">#REF!</definedName>
    <definedName name="_____________MT111" localSheetId="8">#REF!</definedName>
    <definedName name="_____________MT111" localSheetId="13">#REF!</definedName>
    <definedName name="_____________MT111" localSheetId="9">#REF!</definedName>
    <definedName name="_____________MT111" localSheetId="16">#REF!</definedName>
    <definedName name="_____________MT111" localSheetId="2">#REF!</definedName>
    <definedName name="_____________MT111" localSheetId="11">#REF!</definedName>
    <definedName name="_____________MT111" localSheetId="3">#REF!</definedName>
    <definedName name="_____________MT111">#REF!</definedName>
    <definedName name="_____________MT112" localSheetId="7">#REF!</definedName>
    <definedName name="_____________MT112" localSheetId="6">#REF!</definedName>
    <definedName name="_____________MT112" localSheetId="8">#REF!</definedName>
    <definedName name="_____________MT112" localSheetId="13">#REF!</definedName>
    <definedName name="_____________MT112" localSheetId="9">#REF!</definedName>
    <definedName name="_____________MT112" localSheetId="16">#REF!</definedName>
    <definedName name="_____________MT112" localSheetId="2">#REF!</definedName>
    <definedName name="_____________MT112" localSheetId="11">#REF!</definedName>
    <definedName name="_____________MT112" localSheetId="3">#REF!</definedName>
    <definedName name="_____________MT112">#REF!</definedName>
    <definedName name="_____________MT113" localSheetId="7">#REF!</definedName>
    <definedName name="_____________MT113" localSheetId="6">#REF!</definedName>
    <definedName name="_____________MT113" localSheetId="8">#REF!</definedName>
    <definedName name="_____________MT113" localSheetId="13">#REF!</definedName>
    <definedName name="_____________MT113" localSheetId="9">#REF!</definedName>
    <definedName name="_____________MT113" localSheetId="16">#REF!</definedName>
    <definedName name="_____________MT113" localSheetId="2">#REF!</definedName>
    <definedName name="_____________MT113" localSheetId="11">#REF!</definedName>
    <definedName name="_____________MT113" localSheetId="3">#REF!</definedName>
    <definedName name="_____________MT113">#REF!</definedName>
    <definedName name="_____________MT114" localSheetId="7">#REF!</definedName>
    <definedName name="_____________MT114" localSheetId="6">#REF!</definedName>
    <definedName name="_____________MT114" localSheetId="8">#REF!</definedName>
    <definedName name="_____________MT114" localSheetId="13">#REF!</definedName>
    <definedName name="_____________MT114" localSheetId="9">#REF!</definedName>
    <definedName name="_____________MT114" localSheetId="16">#REF!</definedName>
    <definedName name="_____________MT114" localSheetId="2">#REF!</definedName>
    <definedName name="_____________MT114" localSheetId="11">#REF!</definedName>
    <definedName name="_____________MT114" localSheetId="3">#REF!</definedName>
    <definedName name="_____________MT114">#REF!</definedName>
    <definedName name="_____________MT115" localSheetId="7">#REF!</definedName>
    <definedName name="_____________MT115" localSheetId="6">#REF!</definedName>
    <definedName name="_____________MT115" localSheetId="8">#REF!</definedName>
    <definedName name="_____________MT115" localSheetId="13">#REF!</definedName>
    <definedName name="_____________MT115" localSheetId="9">#REF!</definedName>
    <definedName name="_____________MT115" localSheetId="16">#REF!</definedName>
    <definedName name="_____________MT115" localSheetId="2">#REF!</definedName>
    <definedName name="_____________MT115" localSheetId="11">#REF!</definedName>
    <definedName name="_____________MT115" localSheetId="3">#REF!</definedName>
    <definedName name="_____________MT115">#REF!</definedName>
    <definedName name="_____________MT116" localSheetId="7">#REF!</definedName>
    <definedName name="_____________MT116" localSheetId="6">#REF!</definedName>
    <definedName name="_____________MT116" localSheetId="8">#REF!</definedName>
    <definedName name="_____________MT116" localSheetId="13">#REF!</definedName>
    <definedName name="_____________MT116" localSheetId="9">#REF!</definedName>
    <definedName name="_____________MT116" localSheetId="16">#REF!</definedName>
    <definedName name="_____________MT116" localSheetId="2">#REF!</definedName>
    <definedName name="_____________MT116" localSheetId="11">#REF!</definedName>
    <definedName name="_____________MT116" localSheetId="3">#REF!</definedName>
    <definedName name="_____________MT116">#REF!</definedName>
    <definedName name="_____________MT117" localSheetId="7">#REF!</definedName>
    <definedName name="_____________MT117" localSheetId="6">#REF!</definedName>
    <definedName name="_____________MT117" localSheetId="8">#REF!</definedName>
    <definedName name="_____________MT117" localSheetId="13">#REF!</definedName>
    <definedName name="_____________MT117" localSheetId="9">#REF!</definedName>
    <definedName name="_____________MT117" localSheetId="16">#REF!</definedName>
    <definedName name="_____________MT117" localSheetId="2">#REF!</definedName>
    <definedName name="_____________MT117" localSheetId="11">#REF!</definedName>
    <definedName name="_____________MT117" localSheetId="3">#REF!</definedName>
    <definedName name="_____________MT117">#REF!</definedName>
    <definedName name="_____________MT118" localSheetId="7">#REF!</definedName>
    <definedName name="_____________MT118" localSheetId="6">#REF!</definedName>
    <definedName name="_____________MT118" localSheetId="8">#REF!</definedName>
    <definedName name="_____________MT118" localSheetId="13">#REF!</definedName>
    <definedName name="_____________MT118" localSheetId="9">#REF!</definedName>
    <definedName name="_____________MT118" localSheetId="16">#REF!</definedName>
    <definedName name="_____________MT118" localSheetId="2">#REF!</definedName>
    <definedName name="_____________MT118" localSheetId="11">#REF!</definedName>
    <definedName name="_____________MT118" localSheetId="3">#REF!</definedName>
    <definedName name="_____________MT118">#REF!</definedName>
    <definedName name="_____________MT119" localSheetId="7">#REF!</definedName>
    <definedName name="_____________MT119" localSheetId="6">#REF!</definedName>
    <definedName name="_____________MT119" localSheetId="8">#REF!</definedName>
    <definedName name="_____________MT119" localSheetId="13">#REF!</definedName>
    <definedName name="_____________MT119" localSheetId="9">#REF!</definedName>
    <definedName name="_____________MT119" localSheetId="16">#REF!</definedName>
    <definedName name="_____________MT119" localSheetId="2">#REF!</definedName>
    <definedName name="_____________MT119" localSheetId="11">#REF!</definedName>
    <definedName name="_____________MT119" localSheetId="3">#REF!</definedName>
    <definedName name="_____________MT119">#REF!</definedName>
    <definedName name="_____________MT12" localSheetId="7">#REF!</definedName>
    <definedName name="_____________MT12" localSheetId="6">#REF!</definedName>
    <definedName name="_____________MT12" localSheetId="8">#REF!</definedName>
    <definedName name="_____________MT12" localSheetId="13">#REF!</definedName>
    <definedName name="_____________MT12" localSheetId="9">#REF!</definedName>
    <definedName name="_____________MT12" localSheetId="16">#REF!</definedName>
    <definedName name="_____________MT12" localSheetId="2">#REF!</definedName>
    <definedName name="_____________MT12" localSheetId="11">#REF!</definedName>
    <definedName name="_____________MT12" localSheetId="3">#REF!</definedName>
    <definedName name="_____________MT12">#REF!</definedName>
    <definedName name="_____________MT120" localSheetId="7">#REF!</definedName>
    <definedName name="_____________MT120" localSheetId="6">#REF!</definedName>
    <definedName name="_____________MT120" localSheetId="8">#REF!</definedName>
    <definedName name="_____________MT120" localSheetId="13">#REF!</definedName>
    <definedName name="_____________MT120" localSheetId="9">#REF!</definedName>
    <definedName name="_____________MT120" localSheetId="16">#REF!</definedName>
    <definedName name="_____________MT120" localSheetId="2">#REF!</definedName>
    <definedName name="_____________MT120" localSheetId="11">#REF!</definedName>
    <definedName name="_____________MT120" localSheetId="3">#REF!</definedName>
    <definedName name="_____________MT120">#REF!</definedName>
    <definedName name="_____________MT121" localSheetId="7">#REF!</definedName>
    <definedName name="_____________MT121" localSheetId="6">#REF!</definedName>
    <definedName name="_____________MT121" localSheetId="8">#REF!</definedName>
    <definedName name="_____________MT121" localSheetId="13">#REF!</definedName>
    <definedName name="_____________MT121" localSheetId="9">#REF!</definedName>
    <definedName name="_____________MT121" localSheetId="16">#REF!</definedName>
    <definedName name="_____________MT121" localSheetId="2">#REF!</definedName>
    <definedName name="_____________MT121" localSheetId="11">#REF!</definedName>
    <definedName name="_____________MT121" localSheetId="3">#REF!</definedName>
    <definedName name="_____________MT121">#REF!</definedName>
    <definedName name="_____________MT122" localSheetId="7">#REF!</definedName>
    <definedName name="_____________MT122" localSheetId="6">#REF!</definedName>
    <definedName name="_____________MT122" localSheetId="8">#REF!</definedName>
    <definedName name="_____________MT122" localSheetId="13">#REF!</definedName>
    <definedName name="_____________MT122" localSheetId="9">#REF!</definedName>
    <definedName name="_____________MT122" localSheetId="16">#REF!</definedName>
    <definedName name="_____________MT122" localSheetId="2">#REF!</definedName>
    <definedName name="_____________MT122" localSheetId="11">#REF!</definedName>
    <definedName name="_____________MT122" localSheetId="3">#REF!</definedName>
    <definedName name="_____________MT122">#REF!</definedName>
    <definedName name="_____________MT123" localSheetId="7">#REF!</definedName>
    <definedName name="_____________MT123" localSheetId="6">#REF!</definedName>
    <definedName name="_____________MT123" localSheetId="8">#REF!</definedName>
    <definedName name="_____________MT123" localSheetId="13">#REF!</definedName>
    <definedName name="_____________MT123" localSheetId="9">#REF!</definedName>
    <definedName name="_____________MT123" localSheetId="16">#REF!</definedName>
    <definedName name="_____________MT123" localSheetId="2">#REF!</definedName>
    <definedName name="_____________MT123" localSheetId="11">#REF!</definedName>
    <definedName name="_____________MT123" localSheetId="3">#REF!</definedName>
    <definedName name="_____________MT123">#REF!</definedName>
    <definedName name="_____________MT124" localSheetId="7">#REF!</definedName>
    <definedName name="_____________MT124" localSheetId="6">#REF!</definedName>
    <definedName name="_____________MT124" localSheetId="8">#REF!</definedName>
    <definedName name="_____________MT124" localSheetId="13">#REF!</definedName>
    <definedName name="_____________MT124" localSheetId="9">#REF!</definedName>
    <definedName name="_____________MT124" localSheetId="16">#REF!</definedName>
    <definedName name="_____________MT124" localSheetId="2">#REF!</definedName>
    <definedName name="_____________MT124" localSheetId="11">#REF!</definedName>
    <definedName name="_____________MT124" localSheetId="3">#REF!</definedName>
    <definedName name="_____________MT124">#REF!</definedName>
    <definedName name="_____________MT125" localSheetId="7">#REF!</definedName>
    <definedName name="_____________MT125" localSheetId="6">#REF!</definedName>
    <definedName name="_____________MT125" localSheetId="8">#REF!</definedName>
    <definedName name="_____________MT125" localSheetId="13">#REF!</definedName>
    <definedName name="_____________MT125" localSheetId="9">#REF!</definedName>
    <definedName name="_____________MT125" localSheetId="16">#REF!</definedName>
    <definedName name="_____________MT125" localSheetId="2">#REF!</definedName>
    <definedName name="_____________MT125" localSheetId="11">#REF!</definedName>
    <definedName name="_____________MT125" localSheetId="3">#REF!</definedName>
    <definedName name="_____________MT125">#REF!</definedName>
    <definedName name="_____________MT126" localSheetId="7">#REF!</definedName>
    <definedName name="_____________MT126" localSheetId="6">#REF!</definedName>
    <definedName name="_____________MT126" localSheetId="8">#REF!</definedName>
    <definedName name="_____________MT126" localSheetId="13">#REF!</definedName>
    <definedName name="_____________MT126" localSheetId="9">#REF!</definedName>
    <definedName name="_____________MT126" localSheetId="16">#REF!</definedName>
    <definedName name="_____________MT126" localSheetId="2">#REF!</definedName>
    <definedName name="_____________MT126" localSheetId="11">#REF!</definedName>
    <definedName name="_____________MT126" localSheetId="3">#REF!</definedName>
    <definedName name="_____________MT126">#REF!</definedName>
    <definedName name="_____________MT127" localSheetId="7">#REF!</definedName>
    <definedName name="_____________MT127" localSheetId="6">#REF!</definedName>
    <definedName name="_____________MT127" localSheetId="8">#REF!</definedName>
    <definedName name="_____________MT127" localSheetId="13">#REF!</definedName>
    <definedName name="_____________MT127" localSheetId="9">#REF!</definedName>
    <definedName name="_____________MT127" localSheetId="16">#REF!</definedName>
    <definedName name="_____________MT127" localSheetId="2">#REF!</definedName>
    <definedName name="_____________MT127" localSheetId="11">#REF!</definedName>
    <definedName name="_____________MT127" localSheetId="3">#REF!</definedName>
    <definedName name="_____________MT127">#REF!</definedName>
    <definedName name="_____________MT128" localSheetId="7">#REF!</definedName>
    <definedName name="_____________MT128" localSheetId="6">#REF!</definedName>
    <definedName name="_____________MT128" localSheetId="8">#REF!</definedName>
    <definedName name="_____________MT128" localSheetId="13">#REF!</definedName>
    <definedName name="_____________MT128" localSheetId="9">#REF!</definedName>
    <definedName name="_____________MT128" localSheetId="16">#REF!</definedName>
    <definedName name="_____________MT128" localSheetId="2">#REF!</definedName>
    <definedName name="_____________MT128" localSheetId="11">#REF!</definedName>
    <definedName name="_____________MT128" localSheetId="3">#REF!</definedName>
    <definedName name="_____________MT128">#REF!</definedName>
    <definedName name="_____________MT129" localSheetId="7">#REF!</definedName>
    <definedName name="_____________MT129" localSheetId="6">#REF!</definedName>
    <definedName name="_____________MT129" localSheetId="8">#REF!</definedName>
    <definedName name="_____________MT129" localSheetId="13">#REF!</definedName>
    <definedName name="_____________MT129" localSheetId="9">#REF!</definedName>
    <definedName name="_____________MT129" localSheetId="16">#REF!</definedName>
    <definedName name="_____________MT129" localSheetId="2">#REF!</definedName>
    <definedName name="_____________MT129" localSheetId="11">#REF!</definedName>
    <definedName name="_____________MT129" localSheetId="3">#REF!</definedName>
    <definedName name="_____________MT129">#REF!</definedName>
    <definedName name="_____________MT13" localSheetId="7">#REF!</definedName>
    <definedName name="_____________MT13" localSheetId="6">#REF!</definedName>
    <definedName name="_____________MT13" localSheetId="8">#REF!</definedName>
    <definedName name="_____________MT13" localSheetId="13">#REF!</definedName>
    <definedName name="_____________MT13" localSheetId="9">#REF!</definedName>
    <definedName name="_____________MT13" localSheetId="16">#REF!</definedName>
    <definedName name="_____________MT13" localSheetId="2">#REF!</definedName>
    <definedName name="_____________MT13" localSheetId="11">#REF!</definedName>
    <definedName name="_____________MT13" localSheetId="3">#REF!</definedName>
    <definedName name="_____________MT13">#REF!</definedName>
    <definedName name="_____________MT130" localSheetId="7">#REF!</definedName>
    <definedName name="_____________MT130" localSheetId="6">#REF!</definedName>
    <definedName name="_____________MT130" localSheetId="8">#REF!</definedName>
    <definedName name="_____________MT130" localSheetId="13">#REF!</definedName>
    <definedName name="_____________MT130" localSheetId="9">#REF!</definedName>
    <definedName name="_____________MT130" localSheetId="16">#REF!</definedName>
    <definedName name="_____________MT130" localSheetId="2">#REF!</definedName>
    <definedName name="_____________MT130" localSheetId="11">#REF!</definedName>
    <definedName name="_____________MT130" localSheetId="3">#REF!</definedName>
    <definedName name="_____________MT130">#REF!</definedName>
    <definedName name="_____________MT131" localSheetId="7">#REF!</definedName>
    <definedName name="_____________MT131" localSheetId="6">#REF!</definedName>
    <definedName name="_____________MT131" localSheetId="8">#REF!</definedName>
    <definedName name="_____________MT131" localSheetId="13">#REF!</definedName>
    <definedName name="_____________MT131" localSheetId="9">#REF!</definedName>
    <definedName name="_____________MT131" localSheetId="16">#REF!</definedName>
    <definedName name="_____________MT131" localSheetId="2">#REF!</definedName>
    <definedName name="_____________MT131" localSheetId="11">#REF!</definedName>
    <definedName name="_____________MT131" localSheetId="3">#REF!</definedName>
    <definedName name="_____________MT131">#REF!</definedName>
    <definedName name="_____________MT132" localSheetId="7">#REF!</definedName>
    <definedName name="_____________MT132" localSheetId="6">#REF!</definedName>
    <definedName name="_____________MT132" localSheetId="8">#REF!</definedName>
    <definedName name="_____________MT132" localSheetId="13">#REF!</definedName>
    <definedName name="_____________MT132" localSheetId="9">#REF!</definedName>
    <definedName name="_____________MT132" localSheetId="16">#REF!</definedName>
    <definedName name="_____________MT132" localSheetId="2">#REF!</definedName>
    <definedName name="_____________MT132" localSheetId="11">#REF!</definedName>
    <definedName name="_____________MT132" localSheetId="3">#REF!</definedName>
    <definedName name="_____________MT132">#REF!</definedName>
    <definedName name="_____________MT133" localSheetId="7">#REF!</definedName>
    <definedName name="_____________MT133" localSheetId="6">#REF!</definedName>
    <definedName name="_____________MT133" localSheetId="8">#REF!</definedName>
    <definedName name="_____________MT133" localSheetId="13">#REF!</definedName>
    <definedName name="_____________MT133" localSheetId="9">#REF!</definedName>
    <definedName name="_____________MT133" localSheetId="16">#REF!</definedName>
    <definedName name="_____________MT133" localSheetId="2">#REF!</definedName>
    <definedName name="_____________MT133" localSheetId="11">#REF!</definedName>
    <definedName name="_____________MT133" localSheetId="3">#REF!</definedName>
    <definedName name="_____________MT133">#REF!</definedName>
    <definedName name="_____________MT134" localSheetId="7">#REF!</definedName>
    <definedName name="_____________MT134" localSheetId="6">#REF!</definedName>
    <definedName name="_____________MT134" localSheetId="8">#REF!</definedName>
    <definedName name="_____________MT134" localSheetId="13">#REF!</definedName>
    <definedName name="_____________MT134" localSheetId="9">#REF!</definedName>
    <definedName name="_____________MT134" localSheetId="16">#REF!</definedName>
    <definedName name="_____________MT134" localSheetId="2">#REF!</definedName>
    <definedName name="_____________MT134" localSheetId="11">#REF!</definedName>
    <definedName name="_____________MT134" localSheetId="3">#REF!</definedName>
    <definedName name="_____________MT134">#REF!</definedName>
    <definedName name="_____________MT135" localSheetId="7">#REF!</definedName>
    <definedName name="_____________MT135" localSheetId="6">#REF!</definedName>
    <definedName name="_____________MT135" localSheetId="8">#REF!</definedName>
    <definedName name="_____________MT135" localSheetId="13">#REF!</definedName>
    <definedName name="_____________MT135" localSheetId="9">#REF!</definedName>
    <definedName name="_____________MT135" localSheetId="16">#REF!</definedName>
    <definedName name="_____________MT135" localSheetId="2">#REF!</definedName>
    <definedName name="_____________MT135" localSheetId="11">#REF!</definedName>
    <definedName name="_____________MT135" localSheetId="3">#REF!</definedName>
    <definedName name="_____________MT135">#REF!</definedName>
    <definedName name="_____________MT136" localSheetId="7">#REF!</definedName>
    <definedName name="_____________MT136" localSheetId="6">#REF!</definedName>
    <definedName name="_____________MT136" localSheetId="8">#REF!</definedName>
    <definedName name="_____________MT136" localSheetId="13">#REF!</definedName>
    <definedName name="_____________MT136" localSheetId="9">#REF!</definedName>
    <definedName name="_____________MT136" localSheetId="16">#REF!</definedName>
    <definedName name="_____________MT136" localSheetId="2">#REF!</definedName>
    <definedName name="_____________MT136" localSheetId="11">#REF!</definedName>
    <definedName name="_____________MT136" localSheetId="3">#REF!</definedName>
    <definedName name="_____________MT136">#REF!</definedName>
    <definedName name="_____________MT137" localSheetId="7">#REF!</definedName>
    <definedName name="_____________MT137" localSheetId="6">#REF!</definedName>
    <definedName name="_____________MT137" localSheetId="8">#REF!</definedName>
    <definedName name="_____________MT137" localSheetId="13">#REF!</definedName>
    <definedName name="_____________MT137" localSheetId="9">#REF!</definedName>
    <definedName name="_____________MT137" localSheetId="16">#REF!</definedName>
    <definedName name="_____________MT137" localSheetId="2">#REF!</definedName>
    <definedName name="_____________MT137" localSheetId="11">#REF!</definedName>
    <definedName name="_____________MT137" localSheetId="3">#REF!</definedName>
    <definedName name="_____________MT137">#REF!</definedName>
    <definedName name="_____________MT138" localSheetId="7">#REF!</definedName>
    <definedName name="_____________MT138" localSheetId="6">#REF!</definedName>
    <definedName name="_____________MT138" localSheetId="8">#REF!</definedName>
    <definedName name="_____________MT138" localSheetId="13">#REF!</definedName>
    <definedName name="_____________MT138" localSheetId="9">#REF!</definedName>
    <definedName name="_____________MT138" localSheetId="16">#REF!</definedName>
    <definedName name="_____________MT138" localSheetId="2">#REF!</definedName>
    <definedName name="_____________MT138" localSheetId="11">#REF!</definedName>
    <definedName name="_____________MT138" localSheetId="3">#REF!</definedName>
    <definedName name="_____________MT138">#REF!</definedName>
    <definedName name="_____________MT139" localSheetId="7">#REF!</definedName>
    <definedName name="_____________MT139" localSheetId="6">#REF!</definedName>
    <definedName name="_____________MT139" localSheetId="8">#REF!</definedName>
    <definedName name="_____________MT139" localSheetId="13">#REF!</definedName>
    <definedName name="_____________MT139" localSheetId="9">#REF!</definedName>
    <definedName name="_____________MT139" localSheetId="16">#REF!</definedName>
    <definedName name="_____________MT139" localSheetId="2">#REF!</definedName>
    <definedName name="_____________MT139" localSheetId="11">#REF!</definedName>
    <definedName name="_____________MT139" localSheetId="3">#REF!</definedName>
    <definedName name="_____________MT139">#REF!</definedName>
    <definedName name="_____________MT14" localSheetId="7">#REF!</definedName>
    <definedName name="_____________MT14" localSheetId="6">#REF!</definedName>
    <definedName name="_____________MT14" localSheetId="8">#REF!</definedName>
    <definedName name="_____________MT14" localSheetId="13">#REF!</definedName>
    <definedName name="_____________MT14" localSheetId="9">#REF!</definedName>
    <definedName name="_____________MT14" localSheetId="16">#REF!</definedName>
    <definedName name="_____________MT14" localSheetId="2">#REF!</definedName>
    <definedName name="_____________MT14" localSheetId="11">#REF!</definedName>
    <definedName name="_____________MT14" localSheetId="3">#REF!</definedName>
    <definedName name="_____________MT14">#REF!</definedName>
    <definedName name="_____________MT140" localSheetId="7">#REF!</definedName>
    <definedName name="_____________MT140" localSheetId="6">#REF!</definedName>
    <definedName name="_____________MT140" localSheetId="8">#REF!</definedName>
    <definedName name="_____________MT140" localSheetId="13">#REF!</definedName>
    <definedName name="_____________MT140" localSheetId="9">#REF!</definedName>
    <definedName name="_____________MT140" localSheetId="16">#REF!</definedName>
    <definedName name="_____________MT140" localSheetId="2">#REF!</definedName>
    <definedName name="_____________MT140" localSheetId="11">#REF!</definedName>
    <definedName name="_____________MT140" localSheetId="3">#REF!</definedName>
    <definedName name="_____________MT140">#REF!</definedName>
    <definedName name="_____________MT141" localSheetId="7">#REF!</definedName>
    <definedName name="_____________MT141" localSheetId="6">#REF!</definedName>
    <definedName name="_____________MT141" localSheetId="8">#REF!</definedName>
    <definedName name="_____________MT141" localSheetId="13">#REF!</definedName>
    <definedName name="_____________MT141" localSheetId="9">#REF!</definedName>
    <definedName name="_____________MT141" localSheetId="16">#REF!</definedName>
    <definedName name="_____________MT141" localSheetId="2">#REF!</definedName>
    <definedName name="_____________MT141" localSheetId="11">#REF!</definedName>
    <definedName name="_____________MT141" localSheetId="3">#REF!</definedName>
    <definedName name="_____________MT141">#REF!</definedName>
    <definedName name="_____________MT142" localSheetId="7">#REF!</definedName>
    <definedName name="_____________MT142" localSheetId="6">#REF!</definedName>
    <definedName name="_____________MT142" localSheetId="8">#REF!</definedName>
    <definedName name="_____________MT142" localSheetId="13">#REF!</definedName>
    <definedName name="_____________MT142" localSheetId="9">#REF!</definedName>
    <definedName name="_____________MT142" localSheetId="16">#REF!</definedName>
    <definedName name="_____________MT142" localSheetId="2">#REF!</definedName>
    <definedName name="_____________MT142" localSheetId="11">#REF!</definedName>
    <definedName name="_____________MT142" localSheetId="3">#REF!</definedName>
    <definedName name="_____________MT142">#REF!</definedName>
    <definedName name="_____________MT143" localSheetId="7">#REF!</definedName>
    <definedName name="_____________MT143" localSheetId="6">#REF!</definedName>
    <definedName name="_____________MT143" localSheetId="8">#REF!</definedName>
    <definedName name="_____________MT143" localSheetId="13">#REF!</definedName>
    <definedName name="_____________MT143" localSheetId="9">#REF!</definedName>
    <definedName name="_____________MT143" localSheetId="16">#REF!</definedName>
    <definedName name="_____________MT143" localSheetId="2">#REF!</definedName>
    <definedName name="_____________MT143" localSheetId="11">#REF!</definedName>
    <definedName name="_____________MT143" localSheetId="3">#REF!</definedName>
    <definedName name="_____________MT143">#REF!</definedName>
    <definedName name="_____________MT144" localSheetId="7">#REF!</definedName>
    <definedName name="_____________MT144" localSheetId="6">#REF!</definedName>
    <definedName name="_____________MT144" localSheetId="8">#REF!</definedName>
    <definedName name="_____________MT144" localSheetId="13">#REF!</definedName>
    <definedName name="_____________MT144" localSheetId="9">#REF!</definedName>
    <definedName name="_____________MT144" localSheetId="16">#REF!</definedName>
    <definedName name="_____________MT144" localSheetId="2">#REF!</definedName>
    <definedName name="_____________MT144" localSheetId="11">#REF!</definedName>
    <definedName name="_____________MT144" localSheetId="3">#REF!</definedName>
    <definedName name="_____________MT144">#REF!</definedName>
    <definedName name="_____________MT145" localSheetId="7">#REF!</definedName>
    <definedName name="_____________MT145" localSheetId="6">#REF!</definedName>
    <definedName name="_____________MT145" localSheetId="8">#REF!</definedName>
    <definedName name="_____________MT145" localSheetId="13">#REF!</definedName>
    <definedName name="_____________MT145" localSheetId="9">#REF!</definedName>
    <definedName name="_____________MT145" localSheetId="16">#REF!</definedName>
    <definedName name="_____________MT145" localSheetId="2">#REF!</definedName>
    <definedName name="_____________MT145" localSheetId="11">#REF!</definedName>
    <definedName name="_____________MT145" localSheetId="3">#REF!</definedName>
    <definedName name="_____________MT145">#REF!</definedName>
    <definedName name="_____________MT146" localSheetId="7">#REF!</definedName>
    <definedName name="_____________MT146" localSheetId="6">#REF!</definedName>
    <definedName name="_____________MT146" localSheetId="8">#REF!</definedName>
    <definedName name="_____________MT146" localSheetId="13">#REF!</definedName>
    <definedName name="_____________MT146" localSheetId="9">#REF!</definedName>
    <definedName name="_____________MT146" localSheetId="16">#REF!</definedName>
    <definedName name="_____________MT146" localSheetId="2">#REF!</definedName>
    <definedName name="_____________MT146" localSheetId="11">#REF!</definedName>
    <definedName name="_____________MT146" localSheetId="3">#REF!</definedName>
    <definedName name="_____________MT146">#REF!</definedName>
    <definedName name="_____________MT147" localSheetId="7">#REF!</definedName>
    <definedName name="_____________MT147" localSheetId="6">#REF!</definedName>
    <definedName name="_____________MT147" localSheetId="8">#REF!</definedName>
    <definedName name="_____________MT147" localSheetId="13">#REF!</definedName>
    <definedName name="_____________MT147" localSheetId="9">#REF!</definedName>
    <definedName name="_____________MT147" localSheetId="16">#REF!</definedName>
    <definedName name="_____________MT147" localSheetId="2">#REF!</definedName>
    <definedName name="_____________MT147" localSheetId="11">#REF!</definedName>
    <definedName name="_____________MT147" localSheetId="3">#REF!</definedName>
    <definedName name="_____________MT147">#REF!</definedName>
    <definedName name="_____________MT148" localSheetId="7">#REF!</definedName>
    <definedName name="_____________MT148" localSheetId="6">#REF!</definedName>
    <definedName name="_____________MT148" localSheetId="8">#REF!</definedName>
    <definedName name="_____________MT148" localSheetId="13">#REF!</definedName>
    <definedName name="_____________MT148" localSheetId="9">#REF!</definedName>
    <definedName name="_____________MT148" localSheetId="16">#REF!</definedName>
    <definedName name="_____________MT148" localSheetId="2">#REF!</definedName>
    <definedName name="_____________MT148" localSheetId="11">#REF!</definedName>
    <definedName name="_____________MT148" localSheetId="3">#REF!</definedName>
    <definedName name="_____________MT148">#REF!</definedName>
    <definedName name="_____________MT149" localSheetId="7">#REF!</definedName>
    <definedName name="_____________MT149" localSheetId="6">#REF!</definedName>
    <definedName name="_____________MT149" localSheetId="8">#REF!</definedName>
    <definedName name="_____________MT149" localSheetId="13">#REF!</definedName>
    <definedName name="_____________MT149" localSheetId="9">#REF!</definedName>
    <definedName name="_____________MT149" localSheetId="16">#REF!</definedName>
    <definedName name="_____________MT149" localSheetId="2">#REF!</definedName>
    <definedName name="_____________MT149" localSheetId="11">#REF!</definedName>
    <definedName name="_____________MT149" localSheetId="3">#REF!</definedName>
    <definedName name="_____________MT149">#REF!</definedName>
    <definedName name="_____________MT15" localSheetId="7">#REF!</definedName>
    <definedName name="_____________MT15" localSheetId="6">#REF!</definedName>
    <definedName name="_____________MT15" localSheetId="8">#REF!</definedName>
    <definedName name="_____________MT15" localSheetId="13">#REF!</definedName>
    <definedName name="_____________MT15" localSheetId="9">#REF!</definedName>
    <definedName name="_____________MT15" localSheetId="16">#REF!</definedName>
    <definedName name="_____________MT15" localSheetId="2">#REF!</definedName>
    <definedName name="_____________MT15" localSheetId="11">#REF!</definedName>
    <definedName name="_____________MT15" localSheetId="3">#REF!</definedName>
    <definedName name="_____________MT15">#REF!</definedName>
    <definedName name="_____________MT150" localSheetId="7">#REF!</definedName>
    <definedName name="_____________MT150" localSheetId="6">#REF!</definedName>
    <definedName name="_____________MT150" localSheetId="8">#REF!</definedName>
    <definedName name="_____________MT150" localSheetId="13">#REF!</definedName>
    <definedName name="_____________MT150" localSheetId="9">#REF!</definedName>
    <definedName name="_____________MT150" localSheetId="16">#REF!</definedName>
    <definedName name="_____________MT150" localSheetId="2">#REF!</definedName>
    <definedName name="_____________MT150" localSheetId="11">#REF!</definedName>
    <definedName name="_____________MT150" localSheetId="3">#REF!</definedName>
    <definedName name="_____________MT150">#REF!</definedName>
    <definedName name="_____________MT16" localSheetId="7">#REF!</definedName>
    <definedName name="_____________MT16" localSheetId="6">#REF!</definedName>
    <definedName name="_____________MT16" localSheetId="8">#REF!</definedName>
    <definedName name="_____________MT16" localSheetId="13">#REF!</definedName>
    <definedName name="_____________MT16" localSheetId="9">#REF!</definedName>
    <definedName name="_____________MT16" localSheetId="16">#REF!</definedName>
    <definedName name="_____________MT16" localSheetId="2">#REF!</definedName>
    <definedName name="_____________MT16" localSheetId="11">#REF!</definedName>
    <definedName name="_____________MT16" localSheetId="3">#REF!</definedName>
    <definedName name="_____________MT16">#REF!</definedName>
    <definedName name="_____________MT17" localSheetId="7">#REF!</definedName>
    <definedName name="_____________MT17" localSheetId="6">#REF!</definedName>
    <definedName name="_____________MT17" localSheetId="8">#REF!</definedName>
    <definedName name="_____________MT17" localSheetId="13">#REF!</definedName>
    <definedName name="_____________MT17" localSheetId="9">#REF!</definedName>
    <definedName name="_____________MT17" localSheetId="16">#REF!</definedName>
    <definedName name="_____________MT17" localSheetId="2">#REF!</definedName>
    <definedName name="_____________MT17" localSheetId="11">#REF!</definedName>
    <definedName name="_____________MT17" localSheetId="3">#REF!</definedName>
    <definedName name="_____________MT17">#REF!</definedName>
    <definedName name="_____________MT18" localSheetId="7">#REF!</definedName>
    <definedName name="_____________MT18" localSheetId="6">#REF!</definedName>
    <definedName name="_____________MT18" localSheetId="8">#REF!</definedName>
    <definedName name="_____________MT18" localSheetId="13">#REF!</definedName>
    <definedName name="_____________MT18" localSheetId="9">#REF!</definedName>
    <definedName name="_____________MT18" localSheetId="16">#REF!</definedName>
    <definedName name="_____________MT18" localSheetId="2">#REF!</definedName>
    <definedName name="_____________MT18" localSheetId="11">#REF!</definedName>
    <definedName name="_____________MT18" localSheetId="3">#REF!</definedName>
    <definedName name="_____________MT18">#REF!</definedName>
    <definedName name="_____________MT19" localSheetId="7">#REF!</definedName>
    <definedName name="_____________MT19" localSheetId="6">#REF!</definedName>
    <definedName name="_____________MT19" localSheetId="8">#REF!</definedName>
    <definedName name="_____________MT19" localSheetId="13">#REF!</definedName>
    <definedName name="_____________MT19" localSheetId="9">#REF!</definedName>
    <definedName name="_____________MT19" localSheetId="16">#REF!</definedName>
    <definedName name="_____________MT19" localSheetId="2">#REF!</definedName>
    <definedName name="_____________MT19" localSheetId="11">#REF!</definedName>
    <definedName name="_____________MT19" localSheetId="3">#REF!</definedName>
    <definedName name="_____________MT19">#REF!</definedName>
    <definedName name="_____________MT2" localSheetId="7">#REF!</definedName>
    <definedName name="_____________MT2" localSheetId="6">#REF!</definedName>
    <definedName name="_____________MT2" localSheetId="8">#REF!</definedName>
    <definedName name="_____________MT2" localSheetId="13">#REF!</definedName>
    <definedName name="_____________MT2" localSheetId="9">#REF!</definedName>
    <definedName name="_____________MT2" localSheetId="16">#REF!</definedName>
    <definedName name="_____________MT2" localSheetId="2">#REF!</definedName>
    <definedName name="_____________MT2" localSheetId="11">#REF!</definedName>
    <definedName name="_____________MT2" localSheetId="3">#REF!</definedName>
    <definedName name="_____________MT2">#REF!</definedName>
    <definedName name="_____________MT20" localSheetId="7">#REF!</definedName>
    <definedName name="_____________MT20" localSheetId="6">#REF!</definedName>
    <definedName name="_____________MT20" localSheetId="8">#REF!</definedName>
    <definedName name="_____________MT20" localSheetId="13">#REF!</definedName>
    <definedName name="_____________MT20" localSheetId="9">#REF!</definedName>
    <definedName name="_____________MT20" localSheetId="16">#REF!</definedName>
    <definedName name="_____________MT20" localSheetId="2">#REF!</definedName>
    <definedName name="_____________MT20" localSheetId="11">#REF!</definedName>
    <definedName name="_____________MT20" localSheetId="3">#REF!</definedName>
    <definedName name="_____________MT20">#REF!</definedName>
    <definedName name="_____________MT21" localSheetId="7">#REF!</definedName>
    <definedName name="_____________MT21" localSheetId="6">#REF!</definedName>
    <definedName name="_____________MT21" localSheetId="8">#REF!</definedName>
    <definedName name="_____________MT21" localSheetId="13">#REF!</definedName>
    <definedName name="_____________MT21" localSheetId="9">#REF!</definedName>
    <definedName name="_____________MT21" localSheetId="16">#REF!</definedName>
    <definedName name="_____________MT21" localSheetId="2">#REF!</definedName>
    <definedName name="_____________MT21" localSheetId="11">#REF!</definedName>
    <definedName name="_____________MT21" localSheetId="3">#REF!</definedName>
    <definedName name="_____________MT21">#REF!</definedName>
    <definedName name="_____________MT22" localSheetId="7">#REF!</definedName>
    <definedName name="_____________MT22" localSheetId="6">#REF!</definedName>
    <definedName name="_____________MT22" localSheetId="8">#REF!</definedName>
    <definedName name="_____________MT22" localSheetId="13">#REF!</definedName>
    <definedName name="_____________MT22" localSheetId="9">#REF!</definedName>
    <definedName name="_____________MT22" localSheetId="16">#REF!</definedName>
    <definedName name="_____________MT22" localSheetId="2">#REF!</definedName>
    <definedName name="_____________MT22" localSheetId="11">#REF!</definedName>
    <definedName name="_____________MT22" localSheetId="3">#REF!</definedName>
    <definedName name="_____________MT22">#REF!</definedName>
    <definedName name="_____________MT23" localSheetId="7">#REF!</definedName>
    <definedName name="_____________MT23" localSheetId="6">#REF!</definedName>
    <definedName name="_____________MT23" localSheetId="8">#REF!</definedName>
    <definedName name="_____________MT23" localSheetId="13">#REF!</definedName>
    <definedName name="_____________MT23" localSheetId="9">#REF!</definedName>
    <definedName name="_____________MT23" localSheetId="16">#REF!</definedName>
    <definedName name="_____________MT23" localSheetId="2">#REF!</definedName>
    <definedName name="_____________MT23" localSheetId="11">#REF!</definedName>
    <definedName name="_____________MT23" localSheetId="3">#REF!</definedName>
    <definedName name="_____________MT23">#REF!</definedName>
    <definedName name="_____________MT24" localSheetId="7">#REF!</definedName>
    <definedName name="_____________MT24" localSheetId="6">#REF!</definedName>
    <definedName name="_____________MT24" localSheetId="8">#REF!</definedName>
    <definedName name="_____________MT24" localSheetId="13">#REF!</definedName>
    <definedName name="_____________MT24" localSheetId="9">#REF!</definedName>
    <definedName name="_____________MT24" localSheetId="16">#REF!</definedName>
    <definedName name="_____________MT24" localSheetId="2">#REF!</definedName>
    <definedName name="_____________MT24" localSheetId="11">#REF!</definedName>
    <definedName name="_____________MT24" localSheetId="3">#REF!</definedName>
    <definedName name="_____________MT24">#REF!</definedName>
    <definedName name="_____________MT25" localSheetId="7">#REF!</definedName>
    <definedName name="_____________MT25" localSheetId="6">#REF!</definedName>
    <definedName name="_____________MT25" localSheetId="8">#REF!</definedName>
    <definedName name="_____________MT25" localSheetId="13">#REF!</definedName>
    <definedName name="_____________MT25" localSheetId="9">#REF!</definedName>
    <definedName name="_____________MT25" localSheetId="16">#REF!</definedName>
    <definedName name="_____________MT25" localSheetId="2">#REF!</definedName>
    <definedName name="_____________MT25" localSheetId="11">#REF!</definedName>
    <definedName name="_____________MT25" localSheetId="3">#REF!</definedName>
    <definedName name="_____________MT25">#REF!</definedName>
    <definedName name="_____________MT26" localSheetId="7">#REF!</definedName>
    <definedName name="_____________MT26" localSheetId="6">#REF!</definedName>
    <definedName name="_____________MT26" localSheetId="8">#REF!</definedName>
    <definedName name="_____________MT26" localSheetId="13">#REF!</definedName>
    <definedName name="_____________MT26" localSheetId="9">#REF!</definedName>
    <definedName name="_____________MT26" localSheetId="16">#REF!</definedName>
    <definedName name="_____________MT26" localSheetId="2">#REF!</definedName>
    <definedName name="_____________MT26" localSheetId="11">#REF!</definedName>
    <definedName name="_____________MT26" localSheetId="3">#REF!</definedName>
    <definedName name="_____________MT26">#REF!</definedName>
    <definedName name="_____________MT27" localSheetId="7">#REF!</definedName>
    <definedName name="_____________MT27" localSheetId="6">#REF!</definedName>
    <definedName name="_____________MT27" localSheetId="8">#REF!</definedName>
    <definedName name="_____________MT27" localSheetId="13">#REF!</definedName>
    <definedName name="_____________MT27" localSheetId="9">#REF!</definedName>
    <definedName name="_____________MT27" localSheetId="16">#REF!</definedName>
    <definedName name="_____________MT27" localSheetId="2">#REF!</definedName>
    <definedName name="_____________MT27" localSheetId="11">#REF!</definedName>
    <definedName name="_____________MT27" localSheetId="3">#REF!</definedName>
    <definedName name="_____________MT27">#REF!</definedName>
    <definedName name="_____________MT28" localSheetId="7">#REF!</definedName>
    <definedName name="_____________MT28" localSheetId="6">#REF!</definedName>
    <definedName name="_____________MT28" localSheetId="8">#REF!</definedName>
    <definedName name="_____________MT28" localSheetId="13">#REF!</definedName>
    <definedName name="_____________MT28" localSheetId="9">#REF!</definedName>
    <definedName name="_____________MT28" localSheetId="16">#REF!</definedName>
    <definedName name="_____________MT28" localSheetId="2">#REF!</definedName>
    <definedName name="_____________MT28" localSheetId="11">#REF!</definedName>
    <definedName name="_____________MT28" localSheetId="3">#REF!</definedName>
    <definedName name="_____________MT28">#REF!</definedName>
    <definedName name="_____________MT29" localSheetId="7">#REF!</definedName>
    <definedName name="_____________MT29" localSheetId="6">#REF!</definedName>
    <definedName name="_____________MT29" localSheetId="8">#REF!</definedName>
    <definedName name="_____________MT29" localSheetId="13">#REF!</definedName>
    <definedName name="_____________MT29" localSheetId="9">#REF!</definedName>
    <definedName name="_____________MT29" localSheetId="16">#REF!</definedName>
    <definedName name="_____________MT29" localSheetId="2">#REF!</definedName>
    <definedName name="_____________MT29" localSheetId="11">#REF!</definedName>
    <definedName name="_____________MT29" localSheetId="3">#REF!</definedName>
    <definedName name="_____________MT29">#REF!</definedName>
    <definedName name="_____________MT3" localSheetId="7">#REF!</definedName>
    <definedName name="_____________MT3" localSheetId="6">#REF!</definedName>
    <definedName name="_____________MT3" localSheetId="8">#REF!</definedName>
    <definedName name="_____________MT3" localSheetId="13">#REF!</definedName>
    <definedName name="_____________MT3" localSheetId="9">#REF!</definedName>
    <definedName name="_____________MT3" localSheetId="16">#REF!</definedName>
    <definedName name="_____________MT3" localSheetId="2">#REF!</definedName>
    <definedName name="_____________MT3" localSheetId="11">#REF!</definedName>
    <definedName name="_____________MT3" localSheetId="3">#REF!</definedName>
    <definedName name="_____________MT3">#REF!</definedName>
    <definedName name="_____________MT30" localSheetId="7">#REF!</definedName>
    <definedName name="_____________MT30" localSheetId="6">#REF!</definedName>
    <definedName name="_____________MT30" localSheetId="8">#REF!</definedName>
    <definedName name="_____________MT30" localSheetId="13">#REF!</definedName>
    <definedName name="_____________MT30" localSheetId="9">#REF!</definedName>
    <definedName name="_____________MT30" localSheetId="16">#REF!</definedName>
    <definedName name="_____________MT30" localSheetId="2">#REF!</definedName>
    <definedName name="_____________MT30" localSheetId="11">#REF!</definedName>
    <definedName name="_____________MT30" localSheetId="3">#REF!</definedName>
    <definedName name="_____________MT30">#REF!</definedName>
    <definedName name="_____________MT31" localSheetId="7">#REF!</definedName>
    <definedName name="_____________MT31" localSheetId="6">#REF!</definedName>
    <definedName name="_____________MT31" localSheetId="8">#REF!</definedName>
    <definedName name="_____________MT31" localSheetId="13">#REF!</definedName>
    <definedName name="_____________MT31" localSheetId="9">#REF!</definedName>
    <definedName name="_____________MT31" localSheetId="16">#REF!</definedName>
    <definedName name="_____________MT31" localSheetId="2">#REF!</definedName>
    <definedName name="_____________MT31" localSheetId="11">#REF!</definedName>
    <definedName name="_____________MT31" localSheetId="3">#REF!</definedName>
    <definedName name="_____________MT31">#REF!</definedName>
    <definedName name="_____________MT32" localSheetId="7">#REF!</definedName>
    <definedName name="_____________MT32" localSheetId="6">#REF!</definedName>
    <definedName name="_____________MT32" localSheetId="8">#REF!</definedName>
    <definedName name="_____________MT32" localSheetId="13">#REF!</definedName>
    <definedName name="_____________MT32" localSheetId="9">#REF!</definedName>
    <definedName name="_____________MT32" localSheetId="16">#REF!</definedName>
    <definedName name="_____________MT32" localSheetId="2">#REF!</definedName>
    <definedName name="_____________MT32" localSheetId="11">#REF!</definedName>
    <definedName name="_____________MT32" localSheetId="3">#REF!</definedName>
    <definedName name="_____________MT32">#REF!</definedName>
    <definedName name="_____________MT33" localSheetId="7">#REF!</definedName>
    <definedName name="_____________MT33" localSheetId="6">#REF!</definedName>
    <definedName name="_____________MT33" localSheetId="8">#REF!</definedName>
    <definedName name="_____________MT33" localSheetId="13">#REF!</definedName>
    <definedName name="_____________MT33" localSheetId="9">#REF!</definedName>
    <definedName name="_____________MT33" localSheetId="16">#REF!</definedName>
    <definedName name="_____________MT33" localSheetId="2">#REF!</definedName>
    <definedName name="_____________MT33" localSheetId="11">#REF!</definedName>
    <definedName name="_____________MT33" localSheetId="3">#REF!</definedName>
    <definedName name="_____________MT33">#REF!</definedName>
    <definedName name="_____________MT34" localSheetId="7">#REF!</definedName>
    <definedName name="_____________MT34" localSheetId="6">#REF!</definedName>
    <definedName name="_____________MT34" localSheetId="8">#REF!</definedName>
    <definedName name="_____________MT34" localSheetId="13">#REF!</definedName>
    <definedName name="_____________MT34" localSheetId="9">#REF!</definedName>
    <definedName name="_____________MT34" localSheetId="16">#REF!</definedName>
    <definedName name="_____________MT34" localSheetId="2">#REF!</definedName>
    <definedName name="_____________MT34" localSheetId="11">#REF!</definedName>
    <definedName name="_____________MT34" localSheetId="3">#REF!</definedName>
    <definedName name="_____________MT34">#REF!</definedName>
    <definedName name="_____________MT35" localSheetId="7">#REF!</definedName>
    <definedName name="_____________MT35" localSheetId="6">#REF!</definedName>
    <definedName name="_____________MT35" localSheetId="8">#REF!</definedName>
    <definedName name="_____________MT35" localSheetId="13">#REF!</definedName>
    <definedName name="_____________MT35" localSheetId="9">#REF!</definedName>
    <definedName name="_____________MT35" localSheetId="16">#REF!</definedName>
    <definedName name="_____________MT35" localSheetId="2">#REF!</definedName>
    <definedName name="_____________MT35" localSheetId="11">#REF!</definedName>
    <definedName name="_____________MT35" localSheetId="3">#REF!</definedName>
    <definedName name="_____________MT35">#REF!</definedName>
    <definedName name="_____________MT36" localSheetId="7">#REF!</definedName>
    <definedName name="_____________MT36" localSheetId="6">#REF!</definedName>
    <definedName name="_____________MT36" localSheetId="8">#REF!</definedName>
    <definedName name="_____________MT36" localSheetId="13">#REF!</definedName>
    <definedName name="_____________MT36" localSheetId="9">#REF!</definedName>
    <definedName name="_____________MT36" localSheetId="16">#REF!</definedName>
    <definedName name="_____________MT36" localSheetId="2">#REF!</definedName>
    <definedName name="_____________MT36" localSheetId="11">#REF!</definedName>
    <definedName name="_____________MT36" localSheetId="3">#REF!</definedName>
    <definedName name="_____________MT36">#REF!</definedName>
    <definedName name="_____________MT37" localSheetId="7">#REF!</definedName>
    <definedName name="_____________MT37" localSheetId="6">#REF!</definedName>
    <definedName name="_____________MT37" localSheetId="8">#REF!</definedName>
    <definedName name="_____________MT37" localSheetId="13">#REF!</definedName>
    <definedName name="_____________MT37" localSheetId="9">#REF!</definedName>
    <definedName name="_____________MT37" localSheetId="16">#REF!</definedName>
    <definedName name="_____________MT37" localSheetId="2">#REF!</definedName>
    <definedName name="_____________MT37" localSheetId="11">#REF!</definedName>
    <definedName name="_____________MT37" localSheetId="3">#REF!</definedName>
    <definedName name="_____________MT37">#REF!</definedName>
    <definedName name="_____________MT38" localSheetId="7">#REF!</definedName>
    <definedName name="_____________MT38" localSheetId="6">#REF!</definedName>
    <definedName name="_____________MT38" localSheetId="8">#REF!</definedName>
    <definedName name="_____________MT38" localSheetId="13">#REF!</definedName>
    <definedName name="_____________MT38" localSheetId="9">#REF!</definedName>
    <definedName name="_____________MT38" localSheetId="16">#REF!</definedName>
    <definedName name="_____________MT38" localSheetId="2">#REF!</definedName>
    <definedName name="_____________MT38" localSheetId="11">#REF!</definedName>
    <definedName name="_____________MT38" localSheetId="3">#REF!</definedName>
    <definedName name="_____________MT38">#REF!</definedName>
    <definedName name="_____________MT39" localSheetId="7">#REF!</definedName>
    <definedName name="_____________MT39" localSheetId="6">#REF!</definedName>
    <definedName name="_____________MT39" localSheetId="8">#REF!</definedName>
    <definedName name="_____________MT39" localSheetId="13">#REF!</definedName>
    <definedName name="_____________MT39" localSheetId="9">#REF!</definedName>
    <definedName name="_____________MT39" localSheetId="16">#REF!</definedName>
    <definedName name="_____________MT39" localSheetId="2">#REF!</definedName>
    <definedName name="_____________MT39" localSheetId="11">#REF!</definedName>
    <definedName name="_____________MT39" localSheetId="3">#REF!</definedName>
    <definedName name="_____________MT39">#REF!</definedName>
    <definedName name="_____________MT4" localSheetId="7">#REF!</definedName>
    <definedName name="_____________MT4" localSheetId="6">#REF!</definedName>
    <definedName name="_____________MT4" localSheetId="8">#REF!</definedName>
    <definedName name="_____________MT4" localSheetId="13">#REF!</definedName>
    <definedName name="_____________MT4" localSheetId="9">#REF!</definedName>
    <definedName name="_____________MT4" localSheetId="16">#REF!</definedName>
    <definedName name="_____________MT4" localSheetId="2">#REF!</definedName>
    <definedName name="_____________MT4" localSheetId="11">#REF!</definedName>
    <definedName name="_____________MT4" localSheetId="3">#REF!</definedName>
    <definedName name="_____________MT4">#REF!</definedName>
    <definedName name="_____________MT40" localSheetId="7">#REF!</definedName>
    <definedName name="_____________MT40" localSheetId="6">#REF!</definedName>
    <definedName name="_____________MT40" localSheetId="8">#REF!</definedName>
    <definedName name="_____________MT40" localSheetId="13">#REF!</definedName>
    <definedName name="_____________MT40" localSheetId="9">#REF!</definedName>
    <definedName name="_____________MT40" localSheetId="16">#REF!</definedName>
    <definedName name="_____________MT40" localSheetId="2">#REF!</definedName>
    <definedName name="_____________MT40" localSheetId="11">#REF!</definedName>
    <definedName name="_____________MT40" localSheetId="3">#REF!</definedName>
    <definedName name="_____________MT40">#REF!</definedName>
    <definedName name="_____________MT41" localSheetId="7">#REF!</definedName>
    <definedName name="_____________MT41" localSheetId="6">#REF!</definedName>
    <definedName name="_____________MT41" localSheetId="8">#REF!</definedName>
    <definedName name="_____________MT41" localSheetId="13">#REF!</definedName>
    <definedName name="_____________MT41" localSheetId="9">#REF!</definedName>
    <definedName name="_____________MT41" localSheetId="16">#REF!</definedName>
    <definedName name="_____________MT41" localSheetId="2">#REF!</definedName>
    <definedName name="_____________MT41" localSheetId="11">#REF!</definedName>
    <definedName name="_____________MT41" localSheetId="3">#REF!</definedName>
    <definedName name="_____________MT41">#REF!</definedName>
    <definedName name="_____________MT42" localSheetId="7">#REF!</definedName>
    <definedName name="_____________MT42" localSheetId="6">#REF!</definedName>
    <definedName name="_____________MT42" localSheetId="8">#REF!</definedName>
    <definedName name="_____________MT42" localSheetId="13">#REF!</definedName>
    <definedName name="_____________MT42" localSheetId="9">#REF!</definedName>
    <definedName name="_____________MT42" localSheetId="16">#REF!</definedName>
    <definedName name="_____________MT42" localSheetId="2">#REF!</definedName>
    <definedName name="_____________MT42" localSheetId="11">#REF!</definedName>
    <definedName name="_____________MT42" localSheetId="3">#REF!</definedName>
    <definedName name="_____________MT42">#REF!</definedName>
    <definedName name="_____________MT43" localSheetId="7">#REF!</definedName>
    <definedName name="_____________MT43" localSheetId="6">#REF!</definedName>
    <definedName name="_____________MT43" localSheetId="8">#REF!</definedName>
    <definedName name="_____________MT43" localSheetId="13">#REF!</definedName>
    <definedName name="_____________MT43" localSheetId="9">#REF!</definedName>
    <definedName name="_____________MT43" localSheetId="16">#REF!</definedName>
    <definedName name="_____________MT43" localSheetId="2">#REF!</definedName>
    <definedName name="_____________MT43" localSheetId="11">#REF!</definedName>
    <definedName name="_____________MT43" localSheetId="3">#REF!</definedName>
    <definedName name="_____________MT43">#REF!</definedName>
    <definedName name="_____________MT44" localSheetId="7">#REF!</definedName>
    <definedName name="_____________MT44" localSheetId="6">#REF!</definedName>
    <definedName name="_____________MT44" localSheetId="8">#REF!</definedName>
    <definedName name="_____________MT44" localSheetId="13">#REF!</definedName>
    <definedName name="_____________MT44" localSheetId="9">#REF!</definedName>
    <definedName name="_____________MT44" localSheetId="16">#REF!</definedName>
    <definedName name="_____________MT44" localSheetId="2">#REF!</definedName>
    <definedName name="_____________MT44" localSheetId="11">#REF!</definedName>
    <definedName name="_____________MT44" localSheetId="3">#REF!</definedName>
    <definedName name="_____________MT44">#REF!</definedName>
    <definedName name="_____________MT45" localSheetId="7">#REF!</definedName>
    <definedName name="_____________MT45" localSheetId="6">#REF!</definedName>
    <definedName name="_____________MT45" localSheetId="8">#REF!</definedName>
    <definedName name="_____________MT45" localSheetId="13">#REF!</definedName>
    <definedName name="_____________MT45" localSheetId="9">#REF!</definedName>
    <definedName name="_____________MT45" localSheetId="16">#REF!</definedName>
    <definedName name="_____________MT45" localSheetId="2">#REF!</definedName>
    <definedName name="_____________MT45" localSheetId="11">#REF!</definedName>
    <definedName name="_____________MT45" localSheetId="3">#REF!</definedName>
    <definedName name="_____________MT45">#REF!</definedName>
    <definedName name="_____________MT46" localSheetId="7">#REF!</definedName>
    <definedName name="_____________MT46" localSheetId="6">#REF!</definedName>
    <definedName name="_____________MT46" localSheetId="8">#REF!</definedName>
    <definedName name="_____________MT46" localSheetId="13">#REF!</definedName>
    <definedName name="_____________MT46" localSheetId="9">#REF!</definedName>
    <definedName name="_____________MT46" localSheetId="16">#REF!</definedName>
    <definedName name="_____________MT46" localSheetId="2">#REF!</definedName>
    <definedName name="_____________MT46" localSheetId="11">#REF!</definedName>
    <definedName name="_____________MT46" localSheetId="3">#REF!</definedName>
    <definedName name="_____________MT46">#REF!</definedName>
    <definedName name="_____________MT47" localSheetId="7">#REF!</definedName>
    <definedName name="_____________MT47" localSheetId="6">#REF!</definedName>
    <definedName name="_____________MT47" localSheetId="8">#REF!</definedName>
    <definedName name="_____________MT47" localSheetId="13">#REF!</definedName>
    <definedName name="_____________MT47" localSheetId="9">#REF!</definedName>
    <definedName name="_____________MT47" localSheetId="16">#REF!</definedName>
    <definedName name="_____________MT47" localSheetId="2">#REF!</definedName>
    <definedName name="_____________MT47" localSheetId="11">#REF!</definedName>
    <definedName name="_____________MT47" localSheetId="3">#REF!</definedName>
    <definedName name="_____________MT47">#REF!</definedName>
    <definedName name="_____________MT48" localSheetId="7">#REF!</definedName>
    <definedName name="_____________MT48" localSheetId="6">#REF!</definedName>
    <definedName name="_____________MT48" localSheetId="8">#REF!</definedName>
    <definedName name="_____________MT48" localSheetId="13">#REF!</definedName>
    <definedName name="_____________MT48" localSheetId="9">#REF!</definedName>
    <definedName name="_____________MT48" localSheetId="16">#REF!</definedName>
    <definedName name="_____________MT48" localSheetId="2">#REF!</definedName>
    <definedName name="_____________MT48" localSheetId="11">#REF!</definedName>
    <definedName name="_____________MT48" localSheetId="3">#REF!</definedName>
    <definedName name="_____________MT48">#REF!</definedName>
    <definedName name="_____________MT49" localSheetId="7">#REF!</definedName>
    <definedName name="_____________MT49" localSheetId="6">#REF!</definedName>
    <definedName name="_____________MT49" localSheetId="8">#REF!</definedName>
    <definedName name="_____________MT49" localSheetId="13">#REF!</definedName>
    <definedName name="_____________MT49" localSheetId="9">#REF!</definedName>
    <definedName name="_____________MT49" localSheetId="16">#REF!</definedName>
    <definedName name="_____________MT49" localSheetId="2">#REF!</definedName>
    <definedName name="_____________MT49" localSheetId="11">#REF!</definedName>
    <definedName name="_____________MT49" localSheetId="3">#REF!</definedName>
    <definedName name="_____________MT49">#REF!</definedName>
    <definedName name="_____________MT5" localSheetId="7">#REF!</definedName>
    <definedName name="_____________MT5" localSheetId="6">#REF!</definedName>
    <definedName name="_____________MT5" localSheetId="8">#REF!</definedName>
    <definedName name="_____________MT5" localSheetId="13">#REF!</definedName>
    <definedName name="_____________MT5" localSheetId="9">#REF!</definedName>
    <definedName name="_____________MT5" localSheetId="16">#REF!</definedName>
    <definedName name="_____________MT5" localSheetId="2">#REF!</definedName>
    <definedName name="_____________MT5" localSheetId="11">#REF!</definedName>
    <definedName name="_____________MT5" localSheetId="3">#REF!</definedName>
    <definedName name="_____________MT5">#REF!</definedName>
    <definedName name="_____________MT50" localSheetId="7">#REF!</definedName>
    <definedName name="_____________MT50" localSheetId="6">#REF!</definedName>
    <definedName name="_____________MT50" localSheetId="8">#REF!</definedName>
    <definedName name="_____________MT50" localSheetId="13">#REF!</definedName>
    <definedName name="_____________MT50" localSheetId="9">#REF!</definedName>
    <definedName name="_____________MT50" localSheetId="16">#REF!</definedName>
    <definedName name="_____________MT50" localSheetId="2">#REF!</definedName>
    <definedName name="_____________MT50" localSheetId="11">#REF!</definedName>
    <definedName name="_____________MT50" localSheetId="3">#REF!</definedName>
    <definedName name="_____________MT50">#REF!</definedName>
    <definedName name="_____________MT500" localSheetId="7">#REF!</definedName>
    <definedName name="_____________MT500" localSheetId="6">#REF!</definedName>
    <definedName name="_____________MT500" localSheetId="8">#REF!</definedName>
    <definedName name="_____________MT500" localSheetId="13">#REF!</definedName>
    <definedName name="_____________MT500" localSheetId="9">#REF!</definedName>
    <definedName name="_____________MT500" localSheetId="16">#REF!</definedName>
    <definedName name="_____________MT500" localSheetId="2">#REF!</definedName>
    <definedName name="_____________MT500" localSheetId="11">#REF!</definedName>
    <definedName name="_____________MT500" localSheetId="3">#REF!</definedName>
    <definedName name="_____________MT500">#REF!</definedName>
    <definedName name="_____________MT51" localSheetId="7">#REF!</definedName>
    <definedName name="_____________MT51" localSheetId="6">#REF!</definedName>
    <definedName name="_____________MT51" localSheetId="8">#REF!</definedName>
    <definedName name="_____________MT51" localSheetId="13">#REF!</definedName>
    <definedName name="_____________MT51" localSheetId="9">#REF!</definedName>
    <definedName name="_____________MT51" localSheetId="16">#REF!</definedName>
    <definedName name="_____________MT51" localSheetId="2">#REF!</definedName>
    <definedName name="_____________MT51" localSheetId="11">#REF!</definedName>
    <definedName name="_____________MT51" localSheetId="3">#REF!</definedName>
    <definedName name="_____________MT51">#REF!</definedName>
    <definedName name="_____________MT52" localSheetId="7">#REF!</definedName>
    <definedName name="_____________MT52" localSheetId="6">#REF!</definedName>
    <definedName name="_____________MT52" localSheetId="8">#REF!</definedName>
    <definedName name="_____________MT52" localSheetId="13">#REF!</definedName>
    <definedName name="_____________MT52" localSheetId="9">#REF!</definedName>
    <definedName name="_____________MT52" localSheetId="16">#REF!</definedName>
    <definedName name="_____________MT52" localSheetId="2">#REF!</definedName>
    <definedName name="_____________MT52" localSheetId="11">#REF!</definedName>
    <definedName name="_____________MT52" localSheetId="3">#REF!</definedName>
    <definedName name="_____________MT52">#REF!</definedName>
    <definedName name="_____________MT53" localSheetId="7">#REF!</definedName>
    <definedName name="_____________MT53" localSheetId="6">#REF!</definedName>
    <definedName name="_____________MT53" localSheetId="8">#REF!</definedName>
    <definedName name="_____________MT53" localSheetId="13">#REF!</definedName>
    <definedName name="_____________MT53" localSheetId="9">#REF!</definedName>
    <definedName name="_____________MT53" localSheetId="16">#REF!</definedName>
    <definedName name="_____________MT53" localSheetId="2">#REF!</definedName>
    <definedName name="_____________MT53" localSheetId="11">#REF!</definedName>
    <definedName name="_____________MT53" localSheetId="3">#REF!</definedName>
    <definedName name="_____________MT53">#REF!</definedName>
    <definedName name="_____________MT54" localSheetId="7">#REF!</definedName>
    <definedName name="_____________MT54" localSheetId="6">#REF!</definedName>
    <definedName name="_____________MT54" localSheetId="8">#REF!</definedName>
    <definedName name="_____________MT54" localSheetId="13">#REF!</definedName>
    <definedName name="_____________MT54" localSheetId="9">#REF!</definedName>
    <definedName name="_____________MT54" localSheetId="16">#REF!</definedName>
    <definedName name="_____________MT54" localSheetId="2">#REF!</definedName>
    <definedName name="_____________MT54" localSheetId="11">#REF!</definedName>
    <definedName name="_____________MT54" localSheetId="3">#REF!</definedName>
    <definedName name="_____________MT54">#REF!</definedName>
    <definedName name="_____________MT55" localSheetId="7">#REF!</definedName>
    <definedName name="_____________MT55" localSheetId="6">#REF!</definedName>
    <definedName name="_____________MT55" localSheetId="8">#REF!</definedName>
    <definedName name="_____________MT55" localSheetId="13">#REF!</definedName>
    <definedName name="_____________MT55" localSheetId="9">#REF!</definedName>
    <definedName name="_____________MT55" localSheetId="16">#REF!</definedName>
    <definedName name="_____________MT55" localSheetId="2">#REF!</definedName>
    <definedName name="_____________MT55" localSheetId="11">#REF!</definedName>
    <definedName name="_____________MT55" localSheetId="3">#REF!</definedName>
    <definedName name="_____________MT55">#REF!</definedName>
    <definedName name="_____________MT56" localSheetId="7">#REF!</definedName>
    <definedName name="_____________MT56" localSheetId="6">#REF!</definedName>
    <definedName name="_____________MT56" localSheetId="8">#REF!</definedName>
    <definedName name="_____________MT56" localSheetId="13">#REF!</definedName>
    <definedName name="_____________MT56" localSheetId="9">#REF!</definedName>
    <definedName name="_____________MT56" localSheetId="16">#REF!</definedName>
    <definedName name="_____________MT56" localSheetId="2">#REF!</definedName>
    <definedName name="_____________MT56" localSheetId="11">#REF!</definedName>
    <definedName name="_____________MT56" localSheetId="3">#REF!</definedName>
    <definedName name="_____________MT56">#REF!</definedName>
    <definedName name="_____________MT57" localSheetId="7">#REF!</definedName>
    <definedName name="_____________MT57" localSheetId="6">#REF!</definedName>
    <definedName name="_____________MT57" localSheetId="8">#REF!</definedName>
    <definedName name="_____________MT57" localSheetId="13">#REF!</definedName>
    <definedName name="_____________MT57" localSheetId="9">#REF!</definedName>
    <definedName name="_____________MT57" localSheetId="16">#REF!</definedName>
    <definedName name="_____________MT57" localSheetId="2">#REF!</definedName>
    <definedName name="_____________MT57" localSheetId="11">#REF!</definedName>
    <definedName name="_____________MT57" localSheetId="3">#REF!</definedName>
    <definedName name="_____________MT57">#REF!</definedName>
    <definedName name="_____________MT58" localSheetId="7">#REF!</definedName>
    <definedName name="_____________MT58" localSheetId="6">#REF!</definedName>
    <definedName name="_____________MT58" localSheetId="8">#REF!</definedName>
    <definedName name="_____________MT58" localSheetId="13">#REF!</definedName>
    <definedName name="_____________MT58" localSheetId="9">#REF!</definedName>
    <definedName name="_____________MT58" localSheetId="16">#REF!</definedName>
    <definedName name="_____________MT58" localSheetId="2">#REF!</definedName>
    <definedName name="_____________MT58" localSheetId="11">#REF!</definedName>
    <definedName name="_____________MT58" localSheetId="3">#REF!</definedName>
    <definedName name="_____________MT58">#REF!</definedName>
    <definedName name="_____________MT59" localSheetId="7">#REF!</definedName>
    <definedName name="_____________MT59" localSheetId="6">#REF!</definedName>
    <definedName name="_____________MT59" localSheetId="8">#REF!</definedName>
    <definedName name="_____________MT59" localSheetId="13">#REF!</definedName>
    <definedName name="_____________MT59" localSheetId="9">#REF!</definedName>
    <definedName name="_____________MT59" localSheetId="16">#REF!</definedName>
    <definedName name="_____________MT59" localSheetId="2">#REF!</definedName>
    <definedName name="_____________MT59" localSheetId="11">#REF!</definedName>
    <definedName name="_____________MT59" localSheetId="3">#REF!</definedName>
    <definedName name="_____________MT59">#REF!</definedName>
    <definedName name="_____________MT6" localSheetId="7">#REF!</definedName>
    <definedName name="_____________MT6" localSheetId="6">#REF!</definedName>
    <definedName name="_____________MT6" localSheetId="8">#REF!</definedName>
    <definedName name="_____________MT6" localSheetId="13">#REF!</definedName>
    <definedName name="_____________MT6" localSheetId="9">#REF!</definedName>
    <definedName name="_____________MT6" localSheetId="16">#REF!</definedName>
    <definedName name="_____________MT6" localSheetId="2">#REF!</definedName>
    <definedName name="_____________MT6" localSheetId="11">#REF!</definedName>
    <definedName name="_____________MT6" localSheetId="3">#REF!</definedName>
    <definedName name="_____________MT6">#REF!</definedName>
    <definedName name="_____________MT60" localSheetId="7">#REF!</definedName>
    <definedName name="_____________MT60" localSheetId="6">#REF!</definedName>
    <definedName name="_____________MT60" localSheetId="8">#REF!</definedName>
    <definedName name="_____________MT60" localSheetId="13">#REF!</definedName>
    <definedName name="_____________MT60" localSheetId="9">#REF!</definedName>
    <definedName name="_____________MT60" localSheetId="16">#REF!</definedName>
    <definedName name="_____________MT60" localSheetId="2">#REF!</definedName>
    <definedName name="_____________MT60" localSheetId="11">#REF!</definedName>
    <definedName name="_____________MT60" localSheetId="3">#REF!</definedName>
    <definedName name="_____________MT60">#REF!</definedName>
    <definedName name="_____________MT61" localSheetId="7">#REF!</definedName>
    <definedName name="_____________MT61" localSheetId="6">#REF!</definedName>
    <definedName name="_____________MT61" localSheetId="8">#REF!</definedName>
    <definedName name="_____________MT61" localSheetId="13">#REF!</definedName>
    <definedName name="_____________MT61" localSheetId="9">#REF!</definedName>
    <definedName name="_____________MT61" localSheetId="16">#REF!</definedName>
    <definedName name="_____________MT61" localSheetId="2">#REF!</definedName>
    <definedName name="_____________MT61" localSheetId="11">#REF!</definedName>
    <definedName name="_____________MT61" localSheetId="3">#REF!</definedName>
    <definedName name="_____________MT61">#REF!</definedName>
    <definedName name="_____________MT62" localSheetId="7">#REF!</definedName>
    <definedName name="_____________MT62" localSheetId="6">#REF!</definedName>
    <definedName name="_____________MT62" localSheetId="8">#REF!</definedName>
    <definedName name="_____________MT62" localSheetId="13">#REF!</definedName>
    <definedName name="_____________MT62" localSheetId="9">#REF!</definedName>
    <definedName name="_____________MT62" localSheetId="16">#REF!</definedName>
    <definedName name="_____________MT62" localSheetId="2">#REF!</definedName>
    <definedName name="_____________MT62" localSheetId="11">#REF!</definedName>
    <definedName name="_____________MT62" localSheetId="3">#REF!</definedName>
    <definedName name="_____________MT62">#REF!</definedName>
    <definedName name="_____________MT63" localSheetId="7">#REF!</definedName>
    <definedName name="_____________MT63" localSheetId="6">#REF!</definedName>
    <definedName name="_____________MT63" localSheetId="8">#REF!</definedName>
    <definedName name="_____________MT63" localSheetId="13">#REF!</definedName>
    <definedName name="_____________MT63" localSheetId="9">#REF!</definedName>
    <definedName name="_____________MT63" localSheetId="16">#REF!</definedName>
    <definedName name="_____________MT63" localSheetId="2">#REF!</definedName>
    <definedName name="_____________MT63" localSheetId="11">#REF!</definedName>
    <definedName name="_____________MT63" localSheetId="3">#REF!</definedName>
    <definedName name="_____________MT63">#REF!</definedName>
    <definedName name="_____________MT64" localSheetId="7">#REF!</definedName>
    <definedName name="_____________MT64" localSheetId="6">#REF!</definedName>
    <definedName name="_____________MT64" localSheetId="8">#REF!</definedName>
    <definedName name="_____________MT64" localSheetId="13">#REF!</definedName>
    <definedName name="_____________MT64" localSheetId="9">#REF!</definedName>
    <definedName name="_____________MT64" localSheetId="16">#REF!</definedName>
    <definedName name="_____________MT64" localSheetId="2">#REF!</definedName>
    <definedName name="_____________MT64" localSheetId="11">#REF!</definedName>
    <definedName name="_____________MT64" localSheetId="3">#REF!</definedName>
    <definedName name="_____________MT64">#REF!</definedName>
    <definedName name="_____________MT65" localSheetId="7">#REF!</definedName>
    <definedName name="_____________MT65" localSheetId="6">#REF!</definedName>
    <definedName name="_____________MT65" localSheetId="8">#REF!</definedName>
    <definedName name="_____________MT65" localSheetId="13">#REF!</definedName>
    <definedName name="_____________MT65" localSheetId="9">#REF!</definedName>
    <definedName name="_____________MT65" localSheetId="16">#REF!</definedName>
    <definedName name="_____________MT65" localSheetId="2">#REF!</definedName>
    <definedName name="_____________MT65" localSheetId="11">#REF!</definedName>
    <definedName name="_____________MT65" localSheetId="3">#REF!</definedName>
    <definedName name="_____________MT65">#REF!</definedName>
    <definedName name="_____________MT66" localSheetId="7">#REF!</definedName>
    <definedName name="_____________MT66" localSheetId="6">#REF!</definedName>
    <definedName name="_____________MT66" localSheetId="8">#REF!</definedName>
    <definedName name="_____________MT66" localSheetId="13">#REF!</definedName>
    <definedName name="_____________MT66" localSheetId="9">#REF!</definedName>
    <definedName name="_____________MT66" localSheetId="16">#REF!</definedName>
    <definedName name="_____________MT66" localSheetId="2">#REF!</definedName>
    <definedName name="_____________MT66" localSheetId="11">#REF!</definedName>
    <definedName name="_____________MT66" localSheetId="3">#REF!</definedName>
    <definedName name="_____________MT66">#REF!</definedName>
    <definedName name="_____________MT67" localSheetId="7">#REF!</definedName>
    <definedName name="_____________MT67" localSheetId="6">#REF!</definedName>
    <definedName name="_____________MT67" localSheetId="8">#REF!</definedName>
    <definedName name="_____________MT67" localSheetId="13">#REF!</definedName>
    <definedName name="_____________MT67" localSheetId="9">#REF!</definedName>
    <definedName name="_____________MT67" localSheetId="16">#REF!</definedName>
    <definedName name="_____________MT67" localSheetId="2">#REF!</definedName>
    <definedName name="_____________MT67" localSheetId="11">#REF!</definedName>
    <definedName name="_____________MT67" localSheetId="3">#REF!</definedName>
    <definedName name="_____________MT67">#REF!</definedName>
    <definedName name="_____________MT68" localSheetId="7">#REF!</definedName>
    <definedName name="_____________MT68" localSheetId="6">#REF!</definedName>
    <definedName name="_____________MT68" localSheetId="8">#REF!</definedName>
    <definedName name="_____________MT68" localSheetId="13">#REF!</definedName>
    <definedName name="_____________MT68" localSheetId="9">#REF!</definedName>
    <definedName name="_____________MT68" localSheetId="16">#REF!</definedName>
    <definedName name="_____________MT68" localSheetId="2">#REF!</definedName>
    <definedName name="_____________MT68" localSheetId="11">#REF!</definedName>
    <definedName name="_____________MT68" localSheetId="3">#REF!</definedName>
    <definedName name="_____________MT68">#REF!</definedName>
    <definedName name="_____________MT69" localSheetId="7">#REF!</definedName>
    <definedName name="_____________MT69" localSheetId="6">#REF!</definedName>
    <definedName name="_____________MT69" localSheetId="8">#REF!</definedName>
    <definedName name="_____________MT69" localSheetId="13">#REF!</definedName>
    <definedName name="_____________MT69" localSheetId="9">#REF!</definedName>
    <definedName name="_____________MT69" localSheetId="16">#REF!</definedName>
    <definedName name="_____________MT69" localSheetId="2">#REF!</definedName>
    <definedName name="_____________MT69" localSheetId="11">#REF!</definedName>
    <definedName name="_____________MT69" localSheetId="3">#REF!</definedName>
    <definedName name="_____________MT69">#REF!</definedName>
    <definedName name="_____________MT7" localSheetId="7">#REF!</definedName>
    <definedName name="_____________MT7" localSheetId="6">#REF!</definedName>
    <definedName name="_____________MT7" localSheetId="8">#REF!</definedName>
    <definedName name="_____________MT7" localSheetId="13">#REF!</definedName>
    <definedName name="_____________MT7" localSheetId="9">#REF!</definedName>
    <definedName name="_____________MT7" localSheetId="16">#REF!</definedName>
    <definedName name="_____________MT7" localSheetId="2">#REF!</definedName>
    <definedName name="_____________MT7" localSheetId="11">#REF!</definedName>
    <definedName name="_____________MT7" localSheetId="3">#REF!</definedName>
    <definedName name="_____________MT7">#REF!</definedName>
    <definedName name="_____________MT70" localSheetId="7">#REF!</definedName>
    <definedName name="_____________MT70" localSheetId="6">#REF!</definedName>
    <definedName name="_____________MT70" localSheetId="8">#REF!</definedName>
    <definedName name="_____________MT70" localSheetId="13">#REF!</definedName>
    <definedName name="_____________MT70" localSheetId="9">#REF!</definedName>
    <definedName name="_____________MT70" localSheetId="16">#REF!</definedName>
    <definedName name="_____________MT70" localSheetId="2">#REF!</definedName>
    <definedName name="_____________MT70" localSheetId="11">#REF!</definedName>
    <definedName name="_____________MT70" localSheetId="3">#REF!</definedName>
    <definedName name="_____________MT70">#REF!</definedName>
    <definedName name="_____________MT71" localSheetId="7">#REF!</definedName>
    <definedName name="_____________MT71" localSheetId="6">#REF!</definedName>
    <definedName name="_____________MT71" localSheetId="8">#REF!</definedName>
    <definedName name="_____________MT71" localSheetId="13">#REF!</definedName>
    <definedName name="_____________MT71" localSheetId="9">#REF!</definedName>
    <definedName name="_____________MT71" localSheetId="16">#REF!</definedName>
    <definedName name="_____________MT71" localSheetId="2">#REF!</definedName>
    <definedName name="_____________MT71" localSheetId="11">#REF!</definedName>
    <definedName name="_____________MT71" localSheetId="3">#REF!</definedName>
    <definedName name="_____________MT71">#REF!</definedName>
    <definedName name="_____________MT72" localSheetId="7">#REF!</definedName>
    <definedName name="_____________MT72" localSheetId="6">#REF!</definedName>
    <definedName name="_____________MT72" localSheetId="8">#REF!</definedName>
    <definedName name="_____________MT72" localSheetId="13">#REF!</definedName>
    <definedName name="_____________MT72" localSheetId="9">#REF!</definedName>
    <definedName name="_____________MT72" localSheetId="16">#REF!</definedName>
    <definedName name="_____________MT72" localSheetId="2">#REF!</definedName>
    <definedName name="_____________MT72" localSheetId="11">#REF!</definedName>
    <definedName name="_____________MT72" localSheetId="3">#REF!</definedName>
    <definedName name="_____________MT72">#REF!</definedName>
    <definedName name="_____________MT73" localSheetId="7">#REF!</definedName>
    <definedName name="_____________MT73" localSheetId="6">#REF!</definedName>
    <definedName name="_____________MT73" localSheetId="8">#REF!</definedName>
    <definedName name="_____________MT73" localSheetId="13">#REF!</definedName>
    <definedName name="_____________MT73" localSheetId="9">#REF!</definedName>
    <definedName name="_____________MT73" localSheetId="16">#REF!</definedName>
    <definedName name="_____________MT73" localSheetId="2">#REF!</definedName>
    <definedName name="_____________MT73" localSheetId="11">#REF!</definedName>
    <definedName name="_____________MT73" localSheetId="3">#REF!</definedName>
    <definedName name="_____________MT73">#REF!</definedName>
    <definedName name="_____________MT74" localSheetId="7">#REF!</definedName>
    <definedName name="_____________MT74" localSheetId="6">#REF!</definedName>
    <definedName name="_____________MT74" localSheetId="8">#REF!</definedName>
    <definedName name="_____________MT74" localSheetId="13">#REF!</definedName>
    <definedName name="_____________MT74" localSheetId="9">#REF!</definedName>
    <definedName name="_____________MT74" localSheetId="16">#REF!</definedName>
    <definedName name="_____________MT74" localSheetId="2">#REF!</definedName>
    <definedName name="_____________MT74" localSheetId="11">#REF!</definedName>
    <definedName name="_____________MT74" localSheetId="3">#REF!</definedName>
    <definedName name="_____________MT74">#REF!</definedName>
    <definedName name="_____________MT75" localSheetId="7">#REF!</definedName>
    <definedName name="_____________MT75" localSheetId="6">#REF!</definedName>
    <definedName name="_____________MT75" localSheetId="8">#REF!</definedName>
    <definedName name="_____________MT75" localSheetId="13">#REF!</definedName>
    <definedName name="_____________MT75" localSheetId="9">#REF!</definedName>
    <definedName name="_____________MT75" localSheetId="16">#REF!</definedName>
    <definedName name="_____________MT75" localSheetId="2">#REF!</definedName>
    <definedName name="_____________MT75" localSheetId="11">#REF!</definedName>
    <definedName name="_____________MT75" localSheetId="3">#REF!</definedName>
    <definedName name="_____________MT75">#REF!</definedName>
    <definedName name="_____________MT76" localSheetId="7">#REF!</definedName>
    <definedName name="_____________MT76" localSheetId="6">#REF!</definedName>
    <definedName name="_____________MT76" localSheetId="8">#REF!</definedName>
    <definedName name="_____________MT76" localSheetId="13">#REF!</definedName>
    <definedName name="_____________MT76" localSheetId="9">#REF!</definedName>
    <definedName name="_____________MT76" localSheetId="16">#REF!</definedName>
    <definedName name="_____________MT76" localSheetId="2">#REF!</definedName>
    <definedName name="_____________MT76" localSheetId="11">#REF!</definedName>
    <definedName name="_____________MT76" localSheetId="3">#REF!</definedName>
    <definedName name="_____________MT76">#REF!</definedName>
    <definedName name="_____________MT77" localSheetId="7">#REF!</definedName>
    <definedName name="_____________MT77" localSheetId="6">#REF!</definedName>
    <definedName name="_____________MT77" localSheetId="8">#REF!</definedName>
    <definedName name="_____________MT77" localSheetId="13">#REF!</definedName>
    <definedName name="_____________MT77" localSheetId="9">#REF!</definedName>
    <definedName name="_____________MT77" localSheetId="16">#REF!</definedName>
    <definedName name="_____________MT77" localSheetId="2">#REF!</definedName>
    <definedName name="_____________MT77" localSheetId="11">#REF!</definedName>
    <definedName name="_____________MT77" localSheetId="3">#REF!</definedName>
    <definedName name="_____________MT77">#REF!</definedName>
    <definedName name="_____________MT78" localSheetId="7">#REF!</definedName>
    <definedName name="_____________MT78" localSheetId="6">#REF!</definedName>
    <definedName name="_____________MT78" localSheetId="8">#REF!</definedName>
    <definedName name="_____________MT78" localSheetId="13">#REF!</definedName>
    <definedName name="_____________MT78" localSheetId="9">#REF!</definedName>
    <definedName name="_____________MT78" localSheetId="16">#REF!</definedName>
    <definedName name="_____________MT78" localSheetId="2">#REF!</definedName>
    <definedName name="_____________MT78" localSheetId="11">#REF!</definedName>
    <definedName name="_____________MT78" localSheetId="3">#REF!</definedName>
    <definedName name="_____________MT78">#REF!</definedName>
    <definedName name="_____________MT79" localSheetId="7">#REF!</definedName>
    <definedName name="_____________MT79" localSheetId="6">#REF!</definedName>
    <definedName name="_____________MT79" localSheetId="8">#REF!</definedName>
    <definedName name="_____________MT79" localSheetId="13">#REF!</definedName>
    <definedName name="_____________MT79" localSheetId="9">#REF!</definedName>
    <definedName name="_____________MT79" localSheetId="16">#REF!</definedName>
    <definedName name="_____________MT79" localSheetId="2">#REF!</definedName>
    <definedName name="_____________MT79" localSheetId="11">#REF!</definedName>
    <definedName name="_____________MT79" localSheetId="3">#REF!</definedName>
    <definedName name="_____________MT79">#REF!</definedName>
    <definedName name="_____________MT8" localSheetId="7">#REF!</definedName>
    <definedName name="_____________MT8" localSheetId="6">#REF!</definedName>
    <definedName name="_____________MT8" localSheetId="8">#REF!</definedName>
    <definedName name="_____________MT8" localSheetId="13">#REF!</definedName>
    <definedName name="_____________MT8" localSheetId="9">#REF!</definedName>
    <definedName name="_____________MT8" localSheetId="16">#REF!</definedName>
    <definedName name="_____________MT8" localSheetId="2">#REF!</definedName>
    <definedName name="_____________MT8" localSheetId="11">#REF!</definedName>
    <definedName name="_____________MT8" localSheetId="3">#REF!</definedName>
    <definedName name="_____________MT8">#REF!</definedName>
    <definedName name="_____________MT80" localSheetId="7">#REF!</definedName>
    <definedName name="_____________MT80" localSheetId="6">#REF!</definedName>
    <definedName name="_____________MT80" localSheetId="8">#REF!</definedName>
    <definedName name="_____________MT80" localSheetId="13">#REF!</definedName>
    <definedName name="_____________MT80" localSheetId="9">#REF!</definedName>
    <definedName name="_____________MT80" localSheetId="16">#REF!</definedName>
    <definedName name="_____________MT80" localSheetId="2">#REF!</definedName>
    <definedName name="_____________MT80" localSheetId="11">#REF!</definedName>
    <definedName name="_____________MT80" localSheetId="3">#REF!</definedName>
    <definedName name="_____________MT80">#REF!</definedName>
    <definedName name="_____________MT81" localSheetId="7">#REF!</definedName>
    <definedName name="_____________MT81" localSheetId="6">#REF!</definedName>
    <definedName name="_____________MT81" localSheetId="8">#REF!</definedName>
    <definedName name="_____________MT81" localSheetId="13">#REF!</definedName>
    <definedName name="_____________MT81" localSheetId="9">#REF!</definedName>
    <definedName name="_____________MT81" localSheetId="16">#REF!</definedName>
    <definedName name="_____________MT81" localSheetId="2">#REF!</definedName>
    <definedName name="_____________MT81" localSheetId="11">#REF!</definedName>
    <definedName name="_____________MT81" localSheetId="3">#REF!</definedName>
    <definedName name="_____________MT81">#REF!</definedName>
    <definedName name="_____________MT82" localSheetId="7">#REF!</definedName>
    <definedName name="_____________MT82" localSheetId="6">#REF!</definedName>
    <definedName name="_____________MT82" localSheetId="8">#REF!</definedName>
    <definedName name="_____________MT82" localSheetId="13">#REF!</definedName>
    <definedName name="_____________MT82" localSheetId="9">#REF!</definedName>
    <definedName name="_____________MT82" localSheetId="16">#REF!</definedName>
    <definedName name="_____________MT82" localSheetId="2">#REF!</definedName>
    <definedName name="_____________MT82" localSheetId="11">#REF!</definedName>
    <definedName name="_____________MT82" localSheetId="3">#REF!</definedName>
    <definedName name="_____________MT82">#REF!</definedName>
    <definedName name="_____________MT83" localSheetId="7">#REF!</definedName>
    <definedName name="_____________MT83" localSheetId="6">#REF!</definedName>
    <definedName name="_____________MT83" localSheetId="8">#REF!</definedName>
    <definedName name="_____________MT83" localSheetId="13">#REF!</definedName>
    <definedName name="_____________MT83" localSheetId="9">#REF!</definedName>
    <definedName name="_____________MT83" localSheetId="16">#REF!</definedName>
    <definedName name="_____________MT83" localSheetId="2">#REF!</definedName>
    <definedName name="_____________MT83" localSheetId="11">#REF!</definedName>
    <definedName name="_____________MT83" localSheetId="3">#REF!</definedName>
    <definedName name="_____________MT83">#REF!</definedName>
    <definedName name="_____________MT84" localSheetId="7">#REF!</definedName>
    <definedName name="_____________MT84" localSheetId="6">#REF!</definedName>
    <definedName name="_____________MT84" localSheetId="8">#REF!</definedName>
    <definedName name="_____________MT84" localSheetId="13">#REF!</definedName>
    <definedName name="_____________MT84" localSheetId="9">#REF!</definedName>
    <definedName name="_____________MT84" localSheetId="16">#REF!</definedName>
    <definedName name="_____________MT84" localSheetId="2">#REF!</definedName>
    <definedName name="_____________MT84" localSheetId="11">#REF!</definedName>
    <definedName name="_____________MT84" localSheetId="3">#REF!</definedName>
    <definedName name="_____________MT84">#REF!</definedName>
    <definedName name="_____________MT85" localSheetId="7">#REF!</definedName>
    <definedName name="_____________MT85" localSheetId="6">#REF!</definedName>
    <definedName name="_____________MT85" localSheetId="8">#REF!</definedName>
    <definedName name="_____________MT85" localSheetId="13">#REF!</definedName>
    <definedName name="_____________MT85" localSheetId="9">#REF!</definedName>
    <definedName name="_____________MT85" localSheetId="16">#REF!</definedName>
    <definedName name="_____________MT85" localSheetId="2">#REF!</definedName>
    <definedName name="_____________MT85" localSheetId="11">#REF!</definedName>
    <definedName name="_____________MT85" localSheetId="3">#REF!</definedName>
    <definedName name="_____________MT85">#REF!</definedName>
    <definedName name="_____________MT86" localSheetId="7">#REF!</definedName>
    <definedName name="_____________MT86" localSheetId="6">#REF!</definedName>
    <definedName name="_____________MT86" localSheetId="8">#REF!</definedName>
    <definedName name="_____________MT86" localSheetId="13">#REF!</definedName>
    <definedName name="_____________MT86" localSheetId="9">#REF!</definedName>
    <definedName name="_____________MT86" localSheetId="16">#REF!</definedName>
    <definedName name="_____________MT86" localSheetId="2">#REF!</definedName>
    <definedName name="_____________MT86" localSheetId="11">#REF!</definedName>
    <definedName name="_____________MT86" localSheetId="3">#REF!</definedName>
    <definedName name="_____________MT86">#REF!</definedName>
    <definedName name="_____________MT87" localSheetId="7">#REF!</definedName>
    <definedName name="_____________MT87" localSheetId="6">#REF!</definedName>
    <definedName name="_____________MT87" localSheetId="8">#REF!</definedName>
    <definedName name="_____________MT87" localSheetId="13">#REF!</definedName>
    <definedName name="_____________MT87" localSheetId="9">#REF!</definedName>
    <definedName name="_____________MT87" localSheetId="16">#REF!</definedName>
    <definedName name="_____________MT87" localSheetId="2">#REF!</definedName>
    <definedName name="_____________MT87" localSheetId="11">#REF!</definedName>
    <definedName name="_____________MT87" localSheetId="3">#REF!</definedName>
    <definedName name="_____________MT87">#REF!</definedName>
    <definedName name="_____________MT88" localSheetId="7">#REF!</definedName>
    <definedName name="_____________MT88" localSheetId="6">#REF!</definedName>
    <definedName name="_____________MT88" localSheetId="8">#REF!</definedName>
    <definedName name="_____________MT88" localSheetId="13">#REF!</definedName>
    <definedName name="_____________MT88" localSheetId="9">#REF!</definedName>
    <definedName name="_____________MT88" localSheetId="16">#REF!</definedName>
    <definedName name="_____________MT88" localSheetId="2">#REF!</definedName>
    <definedName name="_____________MT88" localSheetId="11">#REF!</definedName>
    <definedName name="_____________MT88" localSheetId="3">#REF!</definedName>
    <definedName name="_____________MT88">#REF!</definedName>
    <definedName name="_____________MT89" localSheetId="7">#REF!</definedName>
    <definedName name="_____________MT89" localSheetId="6">#REF!</definedName>
    <definedName name="_____________MT89" localSheetId="8">#REF!</definedName>
    <definedName name="_____________MT89" localSheetId="13">#REF!</definedName>
    <definedName name="_____________MT89" localSheetId="9">#REF!</definedName>
    <definedName name="_____________MT89" localSheetId="16">#REF!</definedName>
    <definedName name="_____________MT89" localSheetId="2">#REF!</definedName>
    <definedName name="_____________MT89" localSheetId="11">#REF!</definedName>
    <definedName name="_____________MT89" localSheetId="3">#REF!</definedName>
    <definedName name="_____________MT89">#REF!</definedName>
    <definedName name="_____________MT9" localSheetId="7">#REF!</definedName>
    <definedName name="_____________MT9" localSheetId="6">#REF!</definedName>
    <definedName name="_____________MT9" localSheetId="8">#REF!</definedName>
    <definedName name="_____________MT9" localSheetId="13">#REF!</definedName>
    <definedName name="_____________MT9" localSheetId="9">#REF!</definedName>
    <definedName name="_____________MT9" localSheetId="16">#REF!</definedName>
    <definedName name="_____________MT9" localSheetId="2">#REF!</definedName>
    <definedName name="_____________MT9" localSheetId="11">#REF!</definedName>
    <definedName name="_____________MT9" localSheetId="3">#REF!</definedName>
    <definedName name="_____________MT9">#REF!</definedName>
    <definedName name="_____________MT90" localSheetId="7">#REF!</definedName>
    <definedName name="_____________MT90" localSheetId="6">#REF!</definedName>
    <definedName name="_____________MT90" localSheetId="8">#REF!</definedName>
    <definedName name="_____________MT90" localSheetId="13">#REF!</definedName>
    <definedName name="_____________MT90" localSheetId="9">#REF!</definedName>
    <definedName name="_____________MT90" localSheetId="16">#REF!</definedName>
    <definedName name="_____________MT90" localSheetId="2">#REF!</definedName>
    <definedName name="_____________MT90" localSheetId="11">#REF!</definedName>
    <definedName name="_____________MT90" localSheetId="3">#REF!</definedName>
    <definedName name="_____________MT90">#REF!</definedName>
    <definedName name="_____________MT91" localSheetId="7">#REF!</definedName>
    <definedName name="_____________MT91" localSheetId="6">#REF!</definedName>
    <definedName name="_____________MT91" localSheetId="8">#REF!</definedName>
    <definedName name="_____________MT91" localSheetId="13">#REF!</definedName>
    <definedName name="_____________MT91" localSheetId="9">#REF!</definedName>
    <definedName name="_____________MT91" localSheetId="16">#REF!</definedName>
    <definedName name="_____________MT91" localSheetId="2">#REF!</definedName>
    <definedName name="_____________MT91" localSheetId="11">#REF!</definedName>
    <definedName name="_____________MT91" localSheetId="3">#REF!</definedName>
    <definedName name="_____________MT91">#REF!</definedName>
    <definedName name="_____________MT92" localSheetId="7">#REF!</definedName>
    <definedName name="_____________MT92" localSheetId="6">#REF!</definedName>
    <definedName name="_____________MT92" localSheetId="8">#REF!</definedName>
    <definedName name="_____________MT92" localSheetId="13">#REF!</definedName>
    <definedName name="_____________MT92" localSheetId="9">#REF!</definedName>
    <definedName name="_____________MT92" localSheetId="16">#REF!</definedName>
    <definedName name="_____________MT92" localSheetId="2">#REF!</definedName>
    <definedName name="_____________MT92" localSheetId="11">#REF!</definedName>
    <definedName name="_____________MT92" localSheetId="3">#REF!</definedName>
    <definedName name="_____________MT92">#REF!</definedName>
    <definedName name="_____________MT93" localSheetId="7">#REF!</definedName>
    <definedName name="_____________MT93" localSheetId="6">#REF!</definedName>
    <definedName name="_____________MT93" localSheetId="8">#REF!</definedName>
    <definedName name="_____________MT93" localSheetId="13">#REF!</definedName>
    <definedName name="_____________MT93" localSheetId="9">#REF!</definedName>
    <definedName name="_____________MT93" localSheetId="16">#REF!</definedName>
    <definedName name="_____________MT93" localSheetId="2">#REF!</definedName>
    <definedName name="_____________MT93" localSheetId="11">#REF!</definedName>
    <definedName name="_____________MT93" localSheetId="3">#REF!</definedName>
    <definedName name="_____________MT93">#REF!</definedName>
    <definedName name="_____________MT94" localSheetId="7">#REF!</definedName>
    <definedName name="_____________MT94" localSheetId="6">#REF!</definedName>
    <definedName name="_____________MT94" localSheetId="8">#REF!</definedName>
    <definedName name="_____________MT94" localSheetId="13">#REF!</definedName>
    <definedName name="_____________MT94" localSheetId="9">#REF!</definedName>
    <definedName name="_____________MT94" localSheetId="16">#REF!</definedName>
    <definedName name="_____________MT94" localSheetId="2">#REF!</definedName>
    <definedName name="_____________MT94" localSheetId="11">#REF!</definedName>
    <definedName name="_____________MT94" localSheetId="3">#REF!</definedName>
    <definedName name="_____________MT94">#REF!</definedName>
    <definedName name="_____________MT95" localSheetId="7">#REF!</definedName>
    <definedName name="_____________MT95" localSheetId="6">#REF!</definedName>
    <definedName name="_____________MT95" localSheetId="8">#REF!</definedName>
    <definedName name="_____________MT95" localSheetId="13">#REF!</definedName>
    <definedName name="_____________MT95" localSheetId="9">#REF!</definedName>
    <definedName name="_____________MT95" localSheetId="16">#REF!</definedName>
    <definedName name="_____________MT95" localSheetId="2">#REF!</definedName>
    <definedName name="_____________MT95" localSheetId="11">#REF!</definedName>
    <definedName name="_____________MT95" localSheetId="3">#REF!</definedName>
    <definedName name="_____________MT95">#REF!</definedName>
    <definedName name="_____________MT96" localSheetId="7">#REF!</definedName>
    <definedName name="_____________MT96" localSheetId="6">#REF!</definedName>
    <definedName name="_____________MT96" localSheetId="8">#REF!</definedName>
    <definedName name="_____________MT96" localSheetId="13">#REF!</definedName>
    <definedName name="_____________MT96" localSheetId="9">#REF!</definedName>
    <definedName name="_____________MT96" localSheetId="16">#REF!</definedName>
    <definedName name="_____________MT96" localSheetId="2">#REF!</definedName>
    <definedName name="_____________MT96" localSheetId="11">#REF!</definedName>
    <definedName name="_____________MT96" localSheetId="3">#REF!</definedName>
    <definedName name="_____________MT96">#REF!</definedName>
    <definedName name="_____________MT97" localSheetId="7">#REF!</definedName>
    <definedName name="_____________MT97" localSheetId="6">#REF!</definedName>
    <definedName name="_____________MT97" localSheetId="8">#REF!</definedName>
    <definedName name="_____________MT97" localSheetId="13">#REF!</definedName>
    <definedName name="_____________MT97" localSheetId="9">#REF!</definedName>
    <definedName name="_____________MT97" localSheetId="16">#REF!</definedName>
    <definedName name="_____________MT97" localSheetId="2">#REF!</definedName>
    <definedName name="_____________MT97" localSheetId="11">#REF!</definedName>
    <definedName name="_____________MT97" localSheetId="3">#REF!</definedName>
    <definedName name="_____________MT97">#REF!</definedName>
    <definedName name="_____________MT98" localSheetId="7">#REF!</definedName>
    <definedName name="_____________MT98" localSheetId="6">#REF!</definedName>
    <definedName name="_____________MT98" localSheetId="8">#REF!</definedName>
    <definedName name="_____________MT98" localSheetId="13">#REF!</definedName>
    <definedName name="_____________MT98" localSheetId="9">#REF!</definedName>
    <definedName name="_____________MT98" localSheetId="16">#REF!</definedName>
    <definedName name="_____________MT98" localSheetId="2">#REF!</definedName>
    <definedName name="_____________MT98" localSheetId="11">#REF!</definedName>
    <definedName name="_____________MT98" localSheetId="3">#REF!</definedName>
    <definedName name="_____________MT98">#REF!</definedName>
    <definedName name="_____________MT99" localSheetId="7">#REF!</definedName>
    <definedName name="_____________MT99" localSheetId="6">#REF!</definedName>
    <definedName name="_____________MT99" localSheetId="8">#REF!</definedName>
    <definedName name="_____________MT99" localSheetId="13">#REF!</definedName>
    <definedName name="_____________MT99" localSheetId="9">#REF!</definedName>
    <definedName name="_____________MT99" localSheetId="16">#REF!</definedName>
    <definedName name="_____________MT99" localSheetId="2">#REF!</definedName>
    <definedName name="_____________MT99" localSheetId="11">#REF!</definedName>
    <definedName name="_____________MT99" localSheetId="3">#REF!</definedName>
    <definedName name="_____________MT99">#REF!</definedName>
    <definedName name="_____________OH1" localSheetId="5">[75]MRATES!$C$35</definedName>
    <definedName name="_____________OH1">[76]MRATES!$C$35</definedName>
    <definedName name="_____________PC1">#REF!</definedName>
    <definedName name="_____________PC10">#REF!</definedName>
    <definedName name="_____________PC11">#REF!</definedName>
    <definedName name="_____________PC12">#REF!</definedName>
    <definedName name="_____________PC13">#REF!</definedName>
    <definedName name="_____________PC14">#REF!</definedName>
    <definedName name="_____________PC15">#REF!</definedName>
    <definedName name="_____________PC16">#REF!</definedName>
    <definedName name="_____________PC17">#REF!</definedName>
    <definedName name="_____________PC18">#REF!</definedName>
    <definedName name="_____________PC19">#REF!</definedName>
    <definedName name="_____________pc2" localSheetId="4">#REF!</definedName>
    <definedName name="_____________pc2">#REF!</definedName>
    <definedName name="_____________PC20">#REF!</definedName>
    <definedName name="_____________PC21">#REF!</definedName>
    <definedName name="_____________PC22">#REF!</definedName>
    <definedName name="_____________PC23">#REF!</definedName>
    <definedName name="_____________PC24">#REF!</definedName>
    <definedName name="_____________PC3">#REF!</definedName>
    <definedName name="_____________PC4">#REF!</definedName>
    <definedName name="_____________PC5">#REF!</definedName>
    <definedName name="_____________PC6">#REF!</definedName>
    <definedName name="_____________pc600">#REF!</definedName>
    <definedName name="_____________PC7">#REF!</definedName>
    <definedName name="_____________PC8">#REF!</definedName>
    <definedName name="_____________PC9">#REF!</definedName>
    <definedName name="_____________pc900">#REF!</definedName>
    <definedName name="_____________pk12">#REF!</definedName>
    <definedName name="_____________pk19">#REF!</definedName>
    <definedName name="_____________pk25">#REF!</definedName>
    <definedName name="_____________pk40">#REF!</definedName>
    <definedName name="_____________pk5">#REF!</definedName>
    <definedName name="_____________pla4">#REF!</definedName>
    <definedName name="_____________PPA14" localSheetId="7">#REF!</definedName>
    <definedName name="_____________PPA14" localSheetId="6">#REF!</definedName>
    <definedName name="_____________PPA14" localSheetId="8">#REF!</definedName>
    <definedName name="_____________PPA14" localSheetId="13">#REF!</definedName>
    <definedName name="_____________PPA14" localSheetId="9">#REF!</definedName>
    <definedName name="_____________PPA14" localSheetId="16">#REF!</definedName>
    <definedName name="_____________PPA14" localSheetId="2">[78]MRATES!#REF!</definedName>
    <definedName name="_____________PPA14" localSheetId="4">[78]MRATES!#REF!</definedName>
    <definedName name="_____________PPA14" localSheetId="11">#REF!</definedName>
    <definedName name="_____________PPA14" localSheetId="5">#N/A</definedName>
    <definedName name="_____________PPA14" localSheetId="3">[78]MRATES!#REF!</definedName>
    <definedName name="_____________PPA14">#REF!</definedName>
    <definedName name="_____________PPB154" localSheetId="7">#REF!</definedName>
    <definedName name="_____________PPB154" localSheetId="6">#REF!</definedName>
    <definedName name="_____________PPB154" localSheetId="8">#REF!</definedName>
    <definedName name="_____________PPB154" localSheetId="13">#REF!</definedName>
    <definedName name="_____________PPB154" localSheetId="9">#REF!</definedName>
    <definedName name="_____________PPB154" localSheetId="16">#REF!</definedName>
    <definedName name="_____________PPB154" localSheetId="2">[78]MRATES!#REF!</definedName>
    <definedName name="_____________PPB154" localSheetId="4">[78]MRATES!#REF!</definedName>
    <definedName name="_____________PPB154" localSheetId="11">#REF!</definedName>
    <definedName name="_____________PPB154" localSheetId="5">#N/A</definedName>
    <definedName name="_____________PPB154" localSheetId="3">[78]MRATES!#REF!</definedName>
    <definedName name="_____________PPB154">#REF!</definedName>
    <definedName name="_____________PPB155" localSheetId="7">#REF!</definedName>
    <definedName name="_____________PPB155" localSheetId="6">#REF!</definedName>
    <definedName name="_____________PPB155" localSheetId="8">#REF!</definedName>
    <definedName name="_____________PPB155" localSheetId="13">#REF!</definedName>
    <definedName name="_____________PPB155" localSheetId="9">#REF!</definedName>
    <definedName name="_____________PPB155" localSheetId="16">#REF!</definedName>
    <definedName name="_____________PPB155" localSheetId="2">[78]MRATES!#REF!</definedName>
    <definedName name="_____________PPB155" localSheetId="4">[78]MRATES!#REF!</definedName>
    <definedName name="_____________PPB155" localSheetId="11">#REF!</definedName>
    <definedName name="_____________PPB155" localSheetId="5">#N/A</definedName>
    <definedName name="_____________PPB155" localSheetId="3">[78]MRATES!#REF!</definedName>
    <definedName name="_____________PPB155">#REF!</definedName>
    <definedName name="_____________PPB16" localSheetId="7">#REF!</definedName>
    <definedName name="_____________PPB16" localSheetId="6">#REF!</definedName>
    <definedName name="_____________PPB16" localSheetId="8">#REF!</definedName>
    <definedName name="_____________PPB16" localSheetId="13">#REF!</definedName>
    <definedName name="_____________PPB16" localSheetId="9">#REF!</definedName>
    <definedName name="_____________PPB16" localSheetId="16">#REF!</definedName>
    <definedName name="_____________PPB16" localSheetId="2">[78]MRATES!#REF!</definedName>
    <definedName name="_____________PPB16" localSheetId="4">[78]MRATES!#REF!</definedName>
    <definedName name="_____________PPB16" localSheetId="11">#REF!</definedName>
    <definedName name="_____________PPB16" localSheetId="5">#N/A</definedName>
    <definedName name="_____________PPB16" localSheetId="3">[78]MRATES!#REF!</definedName>
    <definedName name="_____________PPB16">#REF!</definedName>
    <definedName name="_____________PPB17" localSheetId="7">#REF!</definedName>
    <definedName name="_____________PPB17" localSheetId="6">#REF!</definedName>
    <definedName name="_____________PPB17" localSheetId="8">#REF!</definedName>
    <definedName name="_____________PPB17" localSheetId="13">#REF!</definedName>
    <definedName name="_____________PPB17" localSheetId="9">#REF!</definedName>
    <definedName name="_____________PPB17" localSheetId="16">#REF!</definedName>
    <definedName name="_____________PPB17" localSheetId="2">[78]MRATES!#REF!</definedName>
    <definedName name="_____________PPB17" localSheetId="4">[78]MRATES!#REF!</definedName>
    <definedName name="_____________PPB17" localSheetId="11">#REF!</definedName>
    <definedName name="_____________PPB17" localSheetId="5">#N/A</definedName>
    <definedName name="_____________PPB17" localSheetId="3">[78]MRATES!#REF!</definedName>
    <definedName name="_____________PPB17">#REF!</definedName>
    <definedName name="_____________PPB18" localSheetId="7">#REF!</definedName>
    <definedName name="_____________PPB18" localSheetId="6">#REF!</definedName>
    <definedName name="_____________PPB18" localSheetId="8">#REF!</definedName>
    <definedName name="_____________PPB18" localSheetId="13">#REF!</definedName>
    <definedName name="_____________PPB18" localSheetId="9">#REF!</definedName>
    <definedName name="_____________PPB18" localSheetId="16">#REF!</definedName>
    <definedName name="_____________PPB18" localSheetId="2">[78]MRATES!#REF!</definedName>
    <definedName name="_____________PPB18" localSheetId="4">[78]MRATES!#REF!</definedName>
    <definedName name="_____________PPB18" localSheetId="11">#REF!</definedName>
    <definedName name="_____________PPB18" localSheetId="5">#N/A</definedName>
    <definedName name="_____________PPB18" localSheetId="3">[78]MRATES!#REF!</definedName>
    <definedName name="_____________PPB18">#REF!</definedName>
    <definedName name="_____________PPB19" localSheetId="7">#REF!</definedName>
    <definedName name="_____________PPB19" localSheetId="6">#REF!</definedName>
    <definedName name="_____________PPB19" localSheetId="8">#REF!</definedName>
    <definedName name="_____________PPB19" localSheetId="13">#REF!</definedName>
    <definedName name="_____________PPB19" localSheetId="9">#REF!</definedName>
    <definedName name="_____________PPB19" localSheetId="16">#REF!</definedName>
    <definedName name="_____________PPB19" localSheetId="2">[78]MRATES!#REF!</definedName>
    <definedName name="_____________PPB19" localSheetId="4">[78]MRATES!#REF!</definedName>
    <definedName name="_____________PPB19" localSheetId="11">#REF!</definedName>
    <definedName name="_____________PPB19" localSheetId="5">#N/A</definedName>
    <definedName name="_____________PPB19" localSheetId="3">[78]MRATES!#REF!</definedName>
    <definedName name="_____________PPB19">#REF!</definedName>
    <definedName name="_____________PPB2" localSheetId="7">#REF!</definedName>
    <definedName name="_____________PPB2" localSheetId="6">#REF!</definedName>
    <definedName name="_____________PPB2" localSheetId="8">#REF!</definedName>
    <definedName name="_____________PPB2" localSheetId="13">#REF!</definedName>
    <definedName name="_____________PPB2" localSheetId="9">#REF!</definedName>
    <definedName name="_____________PPB2" localSheetId="16">#REF!</definedName>
    <definedName name="_____________PPB2" localSheetId="2">[78]MRATES!#REF!</definedName>
    <definedName name="_____________PPB2" localSheetId="4">[78]MRATES!#REF!</definedName>
    <definedName name="_____________PPB2" localSheetId="11">#REF!</definedName>
    <definedName name="_____________PPB2" localSheetId="5">#N/A</definedName>
    <definedName name="_____________PPB2" localSheetId="3">[78]MRATES!#REF!</definedName>
    <definedName name="_____________PPB2">#REF!</definedName>
    <definedName name="_____________PPB20" localSheetId="7">#REF!</definedName>
    <definedName name="_____________PPB20" localSheetId="6">#REF!</definedName>
    <definedName name="_____________PPB20" localSheetId="8">#REF!</definedName>
    <definedName name="_____________PPB20" localSheetId="13">#REF!</definedName>
    <definedName name="_____________PPB20" localSheetId="9">#REF!</definedName>
    <definedName name="_____________PPB20" localSheetId="16">#REF!</definedName>
    <definedName name="_____________PPB20" localSheetId="2">[78]MRATES!#REF!</definedName>
    <definedName name="_____________PPB20" localSheetId="4">[78]MRATES!#REF!</definedName>
    <definedName name="_____________PPB20" localSheetId="11">#REF!</definedName>
    <definedName name="_____________PPB20" localSheetId="5">#N/A</definedName>
    <definedName name="_____________PPB20" localSheetId="3">[78]MRATES!#REF!</definedName>
    <definedName name="_____________PPB20">#REF!</definedName>
    <definedName name="_____________PPB21" localSheetId="7">#REF!</definedName>
    <definedName name="_____________PPB21" localSheetId="6">#REF!</definedName>
    <definedName name="_____________PPB21" localSheetId="8">#REF!</definedName>
    <definedName name="_____________PPB21" localSheetId="13">#REF!</definedName>
    <definedName name="_____________PPB21" localSheetId="9">#REF!</definedName>
    <definedName name="_____________PPB21" localSheetId="16">#REF!</definedName>
    <definedName name="_____________PPB21" localSheetId="2">[78]MRATES!#REF!</definedName>
    <definedName name="_____________PPB21" localSheetId="4">[78]MRATES!#REF!</definedName>
    <definedName name="_____________PPB21" localSheetId="11">#REF!</definedName>
    <definedName name="_____________PPB21" localSheetId="5">#N/A</definedName>
    <definedName name="_____________PPB21" localSheetId="3">[78]MRATES!#REF!</definedName>
    <definedName name="_____________PPB21">#REF!</definedName>
    <definedName name="_____________PPB22" localSheetId="7">#REF!</definedName>
    <definedName name="_____________PPB22" localSheetId="6">#REF!</definedName>
    <definedName name="_____________PPB22" localSheetId="8">#REF!</definedName>
    <definedName name="_____________PPB22" localSheetId="13">#REF!</definedName>
    <definedName name="_____________PPB22" localSheetId="9">#REF!</definedName>
    <definedName name="_____________PPB22" localSheetId="16">#REF!</definedName>
    <definedName name="_____________PPB22" localSheetId="2">[78]MRATES!#REF!</definedName>
    <definedName name="_____________PPB22" localSheetId="4">[78]MRATES!#REF!</definedName>
    <definedName name="_____________PPB22" localSheetId="11">#REF!</definedName>
    <definedName name="_____________PPB22" localSheetId="5">#N/A</definedName>
    <definedName name="_____________PPB22" localSheetId="3">[78]MRATES!#REF!</definedName>
    <definedName name="_____________PPB22">#REF!</definedName>
    <definedName name="_____________PPB23" localSheetId="7">#REF!</definedName>
    <definedName name="_____________PPB23" localSheetId="6">#REF!</definedName>
    <definedName name="_____________PPB23" localSheetId="8">#REF!</definedName>
    <definedName name="_____________PPB23" localSheetId="13">#REF!</definedName>
    <definedName name="_____________PPB23" localSheetId="9">#REF!</definedName>
    <definedName name="_____________PPB23" localSheetId="16">#REF!</definedName>
    <definedName name="_____________PPB23" localSheetId="2">[78]MRATES!#REF!</definedName>
    <definedName name="_____________PPB23" localSheetId="4">[78]MRATES!#REF!</definedName>
    <definedName name="_____________PPB23" localSheetId="11">#REF!</definedName>
    <definedName name="_____________PPB23" localSheetId="5">#N/A</definedName>
    <definedName name="_____________PPB23" localSheetId="3">[78]MRATES!#REF!</definedName>
    <definedName name="_____________PPB23">#REF!</definedName>
    <definedName name="_____________PPB24" localSheetId="7">#REF!</definedName>
    <definedName name="_____________PPB24" localSheetId="6">#REF!</definedName>
    <definedName name="_____________PPB24" localSheetId="8">#REF!</definedName>
    <definedName name="_____________PPB24" localSheetId="13">#REF!</definedName>
    <definedName name="_____________PPB24" localSheetId="9">#REF!</definedName>
    <definedName name="_____________PPB24" localSheetId="16">#REF!</definedName>
    <definedName name="_____________PPB24" localSheetId="2">[78]MRATES!#REF!</definedName>
    <definedName name="_____________PPB24" localSheetId="4">[78]MRATES!#REF!</definedName>
    <definedName name="_____________PPB24" localSheetId="11">#REF!</definedName>
    <definedName name="_____________PPB24" localSheetId="5">#N/A</definedName>
    <definedName name="_____________PPB24" localSheetId="3">[78]MRATES!#REF!</definedName>
    <definedName name="_____________PPB24">#REF!</definedName>
    <definedName name="_____________PPB25" localSheetId="7">#REF!</definedName>
    <definedName name="_____________PPB25" localSheetId="6">#REF!</definedName>
    <definedName name="_____________PPB25" localSheetId="8">#REF!</definedName>
    <definedName name="_____________PPB25" localSheetId="13">#REF!</definedName>
    <definedName name="_____________PPB25" localSheetId="9">#REF!</definedName>
    <definedName name="_____________PPB25" localSheetId="16">#REF!</definedName>
    <definedName name="_____________PPB25" localSheetId="2">[78]MRATES!#REF!</definedName>
    <definedName name="_____________PPB25" localSheetId="4">[78]MRATES!#REF!</definedName>
    <definedName name="_____________PPB25" localSheetId="11">#REF!</definedName>
    <definedName name="_____________PPB25" localSheetId="5">#N/A</definedName>
    <definedName name="_____________PPB25" localSheetId="3">[78]MRATES!#REF!</definedName>
    <definedName name="_____________PPB25">#REF!</definedName>
    <definedName name="_____________PPB26" localSheetId="7">#REF!</definedName>
    <definedName name="_____________PPB26" localSheetId="6">#REF!</definedName>
    <definedName name="_____________PPB26" localSheetId="8">#REF!</definedName>
    <definedName name="_____________PPB26" localSheetId="13">#REF!</definedName>
    <definedName name="_____________PPB26" localSheetId="9">#REF!</definedName>
    <definedName name="_____________PPB26" localSheetId="16">#REF!</definedName>
    <definedName name="_____________PPB26" localSheetId="2">[78]MRATES!#REF!</definedName>
    <definedName name="_____________PPB26" localSheetId="4">[78]MRATES!#REF!</definedName>
    <definedName name="_____________PPB26" localSheetId="11">#REF!</definedName>
    <definedName name="_____________PPB26" localSheetId="5">#N/A</definedName>
    <definedName name="_____________PPB26" localSheetId="3">[78]MRATES!#REF!</definedName>
    <definedName name="_____________PPB26">#REF!</definedName>
    <definedName name="_____________PPB27" localSheetId="7">#REF!</definedName>
    <definedName name="_____________PPB27" localSheetId="6">#REF!</definedName>
    <definedName name="_____________PPB27" localSheetId="8">#REF!</definedName>
    <definedName name="_____________PPB27" localSheetId="13">#REF!</definedName>
    <definedName name="_____________PPB27" localSheetId="9">#REF!</definedName>
    <definedName name="_____________PPB27" localSheetId="16">#REF!</definedName>
    <definedName name="_____________PPB27" localSheetId="2">[78]MRATES!#REF!</definedName>
    <definedName name="_____________PPB27" localSheetId="4">[78]MRATES!#REF!</definedName>
    <definedName name="_____________PPB27" localSheetId="11">#REF!</definedName>
    <definedName name="_____________PPB27" localSheetId="5">#N/A</definedName>
    <definedName name="_____________PPB27" localSheetId="3">[78]MRATES!#REF!</definedName>
    <definedName name="_____________PPB27">#REF!</definedName>
    <definedName name="_____________PPB28" localSheetId="7">#REF!</definedName>
    <definedName name="_____________PPB28" localSheetId="6">#REF!</definedName>
    <definedName name="_____________PPB28" localSheetId="8">#REF!</definedName>
    <definedName name="_____________PPB28" localSheetId="13">#REF!</definedName>
    <definedName name="_____________PPB28" localSheetId="9">#REF!</definedName>
    <definedName name="_____________PPB28" localSheetId="16">#REF!</definedName>
    <definedName name="_____________PPB28" localSheetId="2">[78]MRATES!#REF!</definedName>
    <definedName name="_____________PPB28" localSheetId="4">[78]MRATES!#REF!</definedName>
    <definedName name="_____________PPB28" localSheetId="11">#REF!</definedName>
    <definedName name="_____________PPB28" localSheetId="5">#N/A</definedName>
    <definedName name="_____________PPB28" localSheetId="3">[78]MRATES!#REF!</definedName>
    <definedName name="_____________PPB28">#REF!</definedName>
    <definedName name="_____________PPB29" localSheetId="7">#REF!</definedName>
    <definedName name="_____________PPB29" localSheetId="6">#REF!</definedName>
    <definedName name="_____________PPB29" localSheetId="8">#REF!</definedName>
    <definedName name="_____________PPB29" localSheetId="13">#REF!</definedName>
    <definedName name="_____________PPB29" localSheetId="9">#REF!</definedName>
    <definedName name="_____________PPB29" localSheetId="16">#REF!</definedName>
    <definedName name="_____________PPB29" localSheetId="2">[78]MRATES!#REF!</definedName>
    <definedName name="_____________PPB29" localSheetId="4">[78]MRATES!#REF!</definedName>
    <definedName name="_____________PPB29" localSheetId="11">#REF!</definedName>
    <definedName name="_____________PPB29" localSheetId="5">#N/A</definedName>
    <definedName name="_____________PPB29" localSheetId="3">[78]MRATES!#REF!</definedName>
    <definedName name="_____________PPB29">#REF!</definedName>
    <definedName name="_____________PPB3" localSheetId="7">#REF!</definedName>
    <definedName name="_____________PPB3" localSheetId="6">#REF!</definedName>
    <definedName name="_____________PPB3" localSheetId="8">#REF!</definedName>
    <definedName name="_____________PPB3" localSheetId="13">#REF!</definedName>
    <definedName name="_____________PPB3" localSheetId="9">#REF!</definedName>
    <definedName name="_____________PPB3" localSheetId="16">#REF!</definedName>
    <definedName name="_____________PPB3" localSheetId="2">[78]MRATES!#REF!</definedName>
    <definedName name="_____________PPB3" localSheetId="4">[78]MRATES!#REF!</definedName>
    <definedName name="_____________PPB3" localSheetId="11">#REF!</definedName>
    <definedName name="_____________PPB3" localSheetId="5">#N/A</definedName>
    <definedName name="_____________PPB3" localSheetId="3">[78]MRATES!#REF!</definedName>
    <definedName name="_____________PPB3">#REF!</definedName>
    <definedName name="_____________PPB30" localSheetId="7">#REF!</definedName>
    <definedName name="_____________PPB30" localSheetId="6">#REF!</definedName>
    <definedName name="_____________PPB30" localSheetId="8">#REF!</definedName>
    <definedName name="_____________PPB30" localSheetId="13">#REF!</definedName>
    <definedName name="_____________PPB30" localSheetId="9">#REF!</definedName>
    <definedName name="_____________PPB30" localSheetId="16">#REF!</definedName>
    <definedName name="_____________PPB30" localSheetId="2">[78]MRATES!#REF!</definedName>
    <definedName name="_____________PPB30" localSheetId="4">[78]MRATES!#REF!</definedName>
    <definedName name="_____________PPB30" localSheetId="11">#REF!</definedName>
    <definedName name="_____________PPB30" localSheetId="5">#N/A</definedName>
    <definedName name="_____________PPB30" localSheetId="3">[78]MRATES!#REF!</definedName>
    <definedName name="_____________PPB30">#REF!</definedName>
    <definedName name="_____________PPB31" localSheetId="7">#REF!</definedName>
    <definedName name="_____________PPB31" localSheetId="6">#REF!</definedName>
    <definedName name="_____________PPB31" localSheetId="8">#REF!</definedName>
    <definedName name="_____________PPB31" localSheetId="13">#REF!</definedName>
    <definedName name="_____________PPB31" localSheetId="9">#REF!</definedName>
    <definedName name="_____________PPB31" localSheetId="16">#REF!</definedName>
    <definedName name="_____________PPB31" localSheetId="2">[78]MRATES!#REF!</definedName>
    <definedName name="_____________PPB31" localSheetId="4">[78]MRATES!#REF!</definedName>
    <definedName name="_____________PPB31" localSheetId="11">#REF!</definedName>
    <definedName name="_____________PPB31" localSheetId="5">#N/A</definedName>
    <definedName name="_____________PPB31" localSheetId="3">[78]MRATES!#REF!</definedName>
    <definedName name="_____________PPB31">#REF!</definedName>
    <definedName name="_____________PPB32" localSheetId="7">#REF!</definedName>
    <definedName name="_____________PPB32" localSheetId="6">#REF!</definedName>
    <definedName name="_____________PPB32" localSheetId="8">#REF!</definedName>
    <definedName name="_____________PPB32" localSheetId="13">#REF!</definedName>
    <definedName name="_____________PPB32" localSheetId="9">#REF!</definedName>
    <definedName name="_____________PPB32" localSheetId="16">#REF!</definedName>
    <definedName name="_____________PPB32" localSheetId="2">[78]MRATES!#REF!</definedName>
    <definedName name="_____________PPB32" localSheetId="4">[78]MRATES!#REF!</definedName>
    <definedName name="_____________PPB32" localSheetId="11">#REF!</definedName>
    <definedName name="_____________PPB32" localSheetId="5">#N/A</definedName>
    <definedName name="_____________PPB32" localSheetId="3">[78]MRATES!#REF!</definedName>
    <definedName name="_____________PPB32">#REF!</definedName>
    <definedName name="_____________PPB33" localSheetId="7">#REF!</definedName>
    <definedName name="_____________PPB33" localSheetId="6">#REF!</definedName>
    <definedName name="_____________PPB33" localSheetId="8">#REF!</definedName>
    <definedName name="_____________PPB33" localSheetId="13">#REF!</definedName>
    <definedName name="_____________PPB33" localSheetId="9">#REF!</definedName>
    <definedName name="_____________PPB33" localSheetId="16">#REF!</definedName>
    <definedName name="_____________PPB33" localSheetId="2">[78]MRATES!#REF!</definedName>
    <definedName name="_____________PPB33" localSheetId="4">[78]MRATES!#REF!</definedName>
    <definedName name="_____________PPB33" localSheetId="11">#REF!</definedName>
    <definedName name="_____________PPB33" localSheetId="5">#N/A</definedName>
    <definedName name="_____________PPB33" localSheetId="3">[78]MRATES!#REF!</definedName>
    <definedName name="_____________PPB33">#REF!</definedName>
    <definedName name="_____________PPB34" localSheetId="7">#REF!</definedName>
    <definedName name="_____________PPB34" localSheetId="6">#REF!</definedName>
    <definedName name="_____________PPB34" localSheetId="8">#REF!</definedName>
    <definedName name="_____________PPB34" localSheetId="13">#REF!</definedName>
    <definedName name="_____________PPB34" localSheetId="9">#REF!</definedName>
    <definedName name="_____________PPB34" localSheetId="16">#REF!</definedName>
    <definedName name="_____________PPB34" localSheetId="2">[78]MRATES!#REF!</definedName>
    <definedName name="_____________PPB34" localSheetId="4">[78]MRATES!#REF!</definedName>
    <definedName name="_____________PPB34" localSheetId="11">#REF!</definedName>
    <definedName name="_____________PPB34" localSheetId="5">#N/A</definedName>
    <definedName name="_____________PPB34" localSheetId="3">[78]MRATES!#REF!</definedName>
    <definedName name="_____________PPB34">#REF!</definedName>
    <definedName name="_____________PPB35" localSheetId="7">#REF!</definedName>
    <definedName name="_____________PPB35" localSheetId="6">#REF!</definedName>
    <definedName name="_____________PPB35" localSheetId="8">#REF!</definedName>
    <definedName name="_____________PPB35" localSheetId="13">#REF!</definedName>
    <definedName name="_____________PPB35" localSheetId="9">#REF!</definedName>
    <definedName name="_____________PPB35" localSheetId="16">#REF!</definedName>
    <definedName name="_____________PPB35" localSheetId="2">[78]MRATES!#REF!</definedName>
    <definedName name="_____________PPB35" localSheetId="4">[78]MRATES!#REF!</definedName>
    <definedName name="_____________PPB35" localSheetId="11">#REF!</definedName>
    <definedName name="_____________PPB35" localSheetId="5">#N/A</definedName>
    <definedName name="_____________PPB35" localSheetId="3">[78]MRATES!#REF!</definedName>
    <definedName name="_____________PPB35">#REF!</definedName>
    <definedName name="_____________PPB36" localSheetId="7">#REF!</definedName>
    <definedName name="_____________PPB36" localSheetId="6">#REF!</definedName>
    <definedName name="_____________PPB36" localSheetId="8">#REF!</definedName>
    <definedName name="_____________PPB36" localSheetId="13">#REF!</definedName>
    <definedName name="_____________PPB36" localSheetId="9">#REF!</definedName>
    <definedName name="_____________PPB36" localSheetId="16">#REF!</definedName>
    <definedName name="_____________PPB36" localSheetId="2">[78]MRATES!#REF!</definedName>
    <definedName name="_____________PPB36" localSheetId="4">[78]MRATES!#REF!</definedName>
    <definedName name="_____________PPB36" localSheetId="11">#REF!</definedName>
    <definedName name="_____________PPB36" localSheetId="5">#N/A</definedName>
    <definedName name="_____________PPB36" localSheetId="3">[78]MRATES!#REF!</definedName>
    <definedName name="_____________PPB36">#REF!</definedName>
    <definedName name="_____________PPB37" localSheetId="7">#REF!</definedName>
    <definedName name="_____________PPB37" localSheetId="6">#REF!</definedName>
    <definedName name="_____________PPB37" localSheetId="8">#REF!</definedName>
    <definedName name="_____________PPB37" localSheetId="13">#REF!</definedName>
    <definedName name="_____________PPB37" localSheetId="9">#REF!</definedName>
    <definedName name="_____________PPB37" localSheetId="16">#REF!</definedName>
    <definedName name="_____________PPB37" localSheetId="2">[78]MRATES!#REF!</definedName>
    <definedName name="_____________PPB37" localSheetId="4">[78]MRATES!#REF!</definedName>
    <definedName name="_____________PPB37" localSheetId="11">#REF!</definedName>
    <definedName name="_____________PPB37" localSheetId="5">#N/A</definedName>
    <definedName name="_____________PPB37" localSheetId="3">[78]MRATES!#REF!</definedName>
    <definedName name="_____________PPB37">#REF!</definedName>
    <definedName name="_____________PPB38" localSheetId="7">#REF!</definedName>
    <definedName name="_____________PPB38" localSheetId="6">#REF!</definedName>
    <definedName name="_____________PPB38" localSheetId="8">#REF!</definedName>
    <definedName name="_____________PPB38" localSheetId="13">#REF!</definedName>
    <definedName name="_____________PPB38" localSheetId="9">#REF!</definedName>
    <definedName name="_____________PPB38" localSheetId="16">#REF!</definedName>
    <definedName name="_____________PPB38" localSheetId="2">[78]MRATES!#REF!</definedName>
    <definedName name="_____________PPB38" localSheetId="4">[78]MRATES!#REF!</definedName>
    <definedName name="_____________PPB38" localSheetId="11">#REF!</definedName>
    <definedName name="_____________PPB38" localSheetId="5">#N/A</definedName>
    <definedName name="_____________PPB38" localSheetId="3">[78]MRATES!#REF!</definedName>
    <definedName name="_____________PPB38">#REF!</definedName>
    <definedName name="_____________PPB39" localSheetId="7">#REF!</definedName>
    <definedName name="_____________PPB39" localSheetId="6">#REF!</definedName>
    <definedName name="_____________PPB39" localSheetId="8">#REF!</definedName>
    <definedName name="_____________PPB39" localSheetId="13">#REF!</definedName>
    <definedName name="_____________PPB39" localSheetId="9">#REF!</definedName>
    <definedName name="_____________PPB39" localSheetId="16">#REF!</definedName>
    <definedName name="_____________PPB39" localSheetId="2">[78]MRATES!#REF!</definedName>
    <definedName name="_____________PPB39" localSheetId="4">[78]MRATES!#REF!</definedName>
    <definedName name="_____________PPB39" localSheetId="11">#REF!</definedName>
    <definedName name="_____________PPB39" localSheetId="5">#N/A</definedName>
    <definedName name="_____________PPB39" localSheetId="3">[78]MRATES!#REF!</definedName>
    <definedName name="_____________PPB39">#REF!</definedName>
    <definedName name="_____________PPB4" localSheetId="7">#REF!</definedName>
    <definedName name="_____________PPB4" localSheetId="6">#REF!</definedName>
    <definedName name="_____________PPB4" localSheetId="8">#REF!</definedName>
    <definedName name="_____________PPB4" localSheetId="13">#REF!</definedName>
    <definedName name="_____________PPB4" localSheetId="9">#REF!</definedName>
    <definedName name="_____________PPB4" localSheetId="16">#REF!</definedName>
    <definedName name="_____________PPB4" localSheetId="2">[78]MRATES!#REF!</definedName>
    <definedName name="_____________PPB4" localSheetId="4">[78]MRATES!#REF!</definedName>
    <definedName name="_____________PPB4" localSheetId="11">#REF!</definedName>
    <definedName name="_____________PPB4" localSheetId="5">#N/A</definedName>
    <definedName name="_____________PPB4" localSheetId="3">[78]MRATES!#REF!</definedName>
    <definedName name="_____________PPB4">#REF!</definedName>
    <definedName name="_____________PPB40" localSheetId="7">#REF!</definedName>
    <definedName name="_____________PPB40" localSheetId="6">#REF!</definedName>
    <definedName name="_____________PPB40" localSheetId="8">#REF!</definedName>
    <definedName name="_____________PPB40" localSheetId="13">#REF!</definedName>
    <definedName name="_____________PPB40" localSheetId="9">#REF!</definedName>
    <definedName name="_____________PPB40" localSheetId="16">#REF!</definedName>
    <definedName name="_____________PPB40" localSheetId="2">[78]MRATES!#REF!</definedName>
    <definedName name="_____________PPB40" localSheetId="4">[78]MRATES!#REF!</definedName>
    <definedName name="_____________PPB40" localSheetId="11">#REF!</definedName>
    <definedName name="_____________PPB40" localSheetId="5">#N/A</definedName>
    <definedName name="_____________PPB40" localSheetId="3">[78]MRATES!#REF!</definedName>
    <definedName name="_____________PPB40">#REF!</definedName>
    <definedName name="_____________PPB41" localSheetId="7">#REF!</definedName>
    <definedName name="_____________PPB41" localSheetId="6">#REF!</definedName>
    <definedName name="_____________PPB41" localSheetId="8">#REF!</definedName>
    <definedName name="_____________PPB41" localSheetId="13">#REF!</definedName>
    <definedName name="_____________PPB41" localSheetId="9">#REF!</definedName>
    <definedName name="_____________PPB41" localSheetId="16">#REF!</definedName>
    <definedName name="_____________PPB41" localSheetId="2">[78]MRATES!#REF!</definedName>
    <definedName name="_____________PPB41" localSheetId="4">[78]MRATES!#REF!</definedName>
    <definedName name="_____________PPB41" localSheetId="11">#REF!</definedName>
    <definedName name="_____________PPB41" localSheetId="5">#N/A</definedName>
    <definedName name="_____________PPB41" localSheetId="3">[78]MRATES!#REF!</definedName>
    <definedName name="_____________PPB41">#REF!</definedName>
    <definedName name="_____________PPB42" localSheetId="7">#REF!</definedName>
    <definedName name="_____________PPB42" localSheetId="6">#REF!</definedName>
    <definedName name="_____________PPB42" localSheetId="8">#REF!</definedName>
    <definedName name="_____________PPB42" localSheetId="13">#REF!</definedName>
    <definedName name="_____________PPB42" localSheetId="9">#REF!</definedName>
    <definedName name="_____________PPB42" localSheetId="16">#REF!</definedName>
    <definedName name="_____________PPB42" localSheetId="2">[78]MRATES!#REF!</definedName>
    <definedName name="_____________PPB42" localSheetId="4">[78]MRATES!#REF!</definedName>
    <definedName name="_____________PPB42" localSheetId="11">#REF!</definedName>
    <definedName name="_____________PPB42" localSheetId="5">#N/A</definedName>
    <definedName name="_____________PPB42" localSheetId="3">[78]MRATES!#REF!</definedName>
    <definedName name="_____________PPB42">#REF!</definedName>
    <definedName name="_____________PPB43" localSheetId="7">#REF!</definedName>
    <definedName name="_____________PPB43" localSheetId="6">#REF!</definedName>
    <definedName name="_____________PPB43" localSheetId="8">#REF!</definedName>
    <definedName name="_____________PPB43" localSheetId="13">#REF!</definedName>
    <definedName name="_____________PPB43" localSheetId="9">#REF!</definedName>
    <definedName name="_____________PPB43" localSheetId="16">#REF!</definedName>
    <definedName name="_____________PPB43" localSheetId="2">[78]MRATES!#REF!</definedName>
    <definedName name="_____________PPB43" localSheetId="4">[78]MRATES!#REF!</definedName>
    <definedName name="_____________PPB43" localSheetId="11">#REF!</definedName>
    <definedName name="_____________PPB43" localSheetId="5">#N/A</definedName>
    <definedName name="_____________PPB43" localSheetId="3">[78]MRATES!#REF!</definedName>
    <definedName name="_____________PPB43">#REF!</definedName>
    <definedName name="_____________PPB44" localSheetId="7">#REF!</definedName>
    <definedName name="_____________PPB44" localSheetId="6">#REF!</definedName>
    <definedName name="_____________PPB44" localSheetId="8">#REF!</definedName>
    <definedName name="_____________PPB44" localSheetId="13">#REF!</definedName>
    <definedName name="_____________PPB44" localSheetId="9">#REF!</definedName>
    <definedName name="_____________PPB44" localSheetId="16">#REF!</definedName>
    <definedName name="_____________PPB44" localSheetId="2">[78]MRATES!#REF!</definedName>
    <definedName name="_____________PPB44" localSheetId="4">[78]MRATES!#REF!</definedName>
    <definedName name="_____________PPB44" localSheetId="11">#REF!</definedName>
    <definedName name="_____________PPB44" localSheetId="5">#N/A</definedName>
    <definedName name="_____________PPB44" localSheetId="3">[78]MRATES!#REF!</definedName>
    <definedName name="_____________PPB44">#REF!</definedName>
    <definedName name="_____________PPB45" localSheetId="7">#REF!</definedName>
    <definedName name="_____________PPB45" localSheetId="6">#REF!</definedName>
    <definedName name="_____________PPB45" localSheetId="8">#REF!</definedName>
    <definedName name="_____________PPB45" localSheetId="13">#REF!</definedName>
    <definedName name="_____________PPB45" localSheetId="9">#REF!</definedName>
    <definedName name="_____________PPB45" localSheetId="16">#REF!</definedName>
    <definedName name="_____________PPB45" localSheetId="2">[78]MRATES!#REF!</definedName>
    <definedName name="_____________PPB45" localSheetId="4">[78]MRATES!#REF!</definedName>
    <definedName name="_____________PPB45" localSheetId="11">#REF!</definedName>
    <definedName name="_____________PPB45" localSheetId="5">#N/A</definedName>
    <definedName name="_____________PPB45" localSheetId="3">[78]MRATES!#REF!</definedName>
    <definedName name="_____________PPB45">#REF!</definedName>
    <definedName name="_____________PPB46" localSheetId="7">#REF!</definedName>
    <definedName name="_____________PPB46" localSheetId="6">#REF!</definedName>
    <definedName name="_____________PPB46" localSheetId="8">#REF!</definedName>
    <definedName name="_____________PPB46" localSheetId="13">#REF!</definedName>
    <definedName name="_____________PPB46" localSheetId="9">#REF!</definedName>
    <definedName name="_____________PPB46" localSheetId="16">#REF!</definedName>
    <definedName name="_____________PPB46" localSheetId="2">[78]MRATES!#REF!</definedName>
    <definedName name="_____________PPB46" localSheetId="4">[78]MRATES!#REF!</definedName>
    <definedName name="_____________PPB46" localSheetId="11">#REF!</definedName>
    <definedName name="_____________PPB46" localSheetId="5">#N/A</definedName>
    <definedName name="_____________PPB46" localSheetId="3">[78]MRATES!#REF!</definedName>
    <definedName name="_____________PPB46">#REF!</definedName>
    <definedName name="_____________PPB47" localSheetId="7">#REF!</definedName>
    <definedName name="_____________PPB47" localSheetId="6">#REF!</definedName>
    <definedName name="_____________PPB47" localSheetId="8">#REF!</definedName>
    <definedName name="_____________PPB47" localSheetId="13">#REF!</definedName>
    <definedName name="_____________PPB47" localSheetId="9">#REF!</definedName>
    <definedName name="_____________PPB47" localSheetId="16">#REF!</definedName>
    <definedName name="_____________PPB47" localSheetId="2">[78]MRATES!#REF!</definedName>
    <definedName name="_____________PPB47" localSheetId="4">[78]MRATES!#REF!</definedName>
    <definedName name="_____________PPB47" localSheetId="11">#REF!</definedName>
    <definedName name="_____________PPB47" localSheetId="5">#N/A</definedName>
    <definedName name="_____________PPB47" localSheetId="3">[78]MRATES!#REF!</definedName>
    <definedName name="_____________PPB47">#REF!</definedName>
    <definedName name="_____________PPB48" localSheetId="7">#REF!</definedName>
    <definedName name="_____________PPB48" localSheetId="6">#REF!</definedName>
    <definedName name="_____________PPB48" localSheetId="8">#REF!</definedName>
    <definedName name="_____________PPB48" localSheetId="13">#REF!</definedName>
    <definedName name="_____________PPB48" localSheetId="9">#REF!</definedName>
    <definedName name="_____________PPB48" localSheetId="16">#REF!</definedName>
    <definedName name="_____________PPB48" localSheetId="2">[78]MRATES!#REF!</definedName>
    <definedName name="_____________PPB48" localSheetId="4">[78]MRATES!#REF!</definedName>
    <definedName name="_____________PPB48" localSheetId="11">#REF!</definedName>
    <definedName name="_____________PPB48" localSheetId="5">#N/A</definedName>
    <definedName name="_____________PPB48" localSheetId="3">[78]MRATES!#REF!</definedName>
    <definedName name="_____________PPB48">#REF!</definedName>
    <definedName name="_____________PPB49" localSheetId="7">#REF!</definedName>
    <definedName name="_____________PPB49" localSheetId="6">#REF!</definedName>
    <definedName name="_____________PPB49" localSheetId="8">#REF!</definedName>
    <definedName name="_____________PPB49" localSheetId="13">#REF!</definedName>
    <definedName name="_____________PPB49" localSheetId="9">#REF!</definedName>
    <definedName name="_____________PPB49" localSheetId="16">#REF!</definedName>
    <definedName name="_____________PPB49" localSheetId="2">[78]MRATES!#REF!</definedName>
    <definedName name="_____________PPB49" localSheetId="4">[78]MRATES!#REF!</definedName>
    <definedName name="_____________PPB49" localSheetId="11">#REF!</definedName>
    <definedName name="_____________PPB49" localSheetId="5">#N/A</definedName>
    <definedName name="_____________PPB49" localSheetId="3">[78]MRATES!#REF!</definedName>
    <definedName name="_____________PPB49">#REF!</definedName>
    <definedName name="_____________PPB5" localSheetId="7">#REF!</definedName>
    <definedName name="_____________PPB5" localSheetId="6">#REF!</definedName>
    <definedName name="_____________PPB5" localSheetId="8">#REF!</definedName>
    <definedName name="_____________PPB5" localSheetId="13">#REF!</definedName>
    <definedName name="_____________PPB5" localSheetId="9">#REF!</definedName>
    <definedName name="_____________PPB5" localSheetId="16">#REF!</definedName>
    <definedName name="_____________PPB5" localSheetId="2">[78]MRATES!#REF!</definedName>
    <definedName name="_____________PPB5" localSheetId="4">[78]MRATES!#REF!</definedName>
    <definedName name="_____________PPB5" localSheetId="11">#REF!</definedName>
    <definedName name="_____________PPB5" localSheetId="5">#N/A</definedName>
    <definedName name="_____________PPB5" localSheetId="3">[78]MRATES!#REF!</definedName>
    <definedName name="_____________PPB5">#REF!</definedName>
    <definedName name="_____________PPB50" localSheetId="7">#REF!</definedName>
    <definedName name="_____________PPB50" localSheetId="6">#REF!</definedName>
    <definedName name="_____________PPB50" localSheetId="8">#REF!</definedName>
    <definedName name="_____________PPB50" localSheetId="13">#REF!</definedName>
    <definedName name="_____________PPB50" localSheetId="9">#REF!</definedName>
    <definedName name="_____________PPB50" localSheetId="16">#REF!</definedName>
    <definedName name="_____________PPB50" localSheetId="2">[78]MRATES!#REF!</definedName>
    <definedName name="_____________PPB50" localSheetId="4">[78]MRATES!#REF!</definedName>
    <definedName name="_____________PPB50" localSheetId="11">#REF!</definedName>
    <definedName name="_____________PPB50" localSheetId="5">#N/A</definedName>
    <definedName name="_____________PPB50" localSheetId="3">[78]MRATES!#REF!</definedName>
    <definedName name="_____________PPB50">#REF!</definedName>
    <definedName name="_____________PPB51" localSheetId="7">#REF!</definedName>
    <definedName name="_____________PPB51" localSheetId="6">#REF!</definedName>
    <definedName name="_____________PPB51" localSheetId="8">#REF!</definedName>
    <definedName name="_____________PPB51" localSheetId="13">#REF!</definedName>
    <definedName name="_____________PPB51" localSheetId="9">#REF!</definedName>
    <definedName name="_____________PPB51" localSheetId="16">#REF!</definedName>
    <definedName name="_____________PPB51" localSheetId="2">[78]MRATES!#REF!</definedName>
    <definedName name="_____________PPB51" localSheetId="4">[78]MRATES!#REF!</definedName>
    <definedName name="_____________PPB51" localSheetId="11">#REF!</definedName>
    <definedName name="_____________PPB51" localSheetId="5">#N/A</definedName>
    <definedName name="_____________PPB51" localSheetId="3">[78]MRATES!#REF!</definedName>
    <definedName name="_____________PPB51">#REF!</definedName>
    <definedName name="_____________PPB52" localSheetId="7">#REF!</definedName>
    <definedName name="_____________PPB52" localSheetId="6">#REF!</definedName>
    <definedName name="_____________PPB52" localSheetId="8">#REF!</definedName>
    <definedName name="_____________PPB52" localSheetId="13">#REF!</definedName>
    <definedName name="_____________PPB52" localSheetId="9">#REF!</definedName>
    <definedName name="_____________PPB52" localSheetId="16">#REF!</definedName>
    <definedName name="_____________PPB52" localSheetId="2">[78]MRATES!#REF!</definedName>
    <definedName name="_____________PPB52" localSheetId="4">[78]MRATES!#REF!</definedName>
    <definedName name="_____________PPB52" localSheetId="11">#REF!</definedName>
    <definedName name="_____________PPB52" localSheetId="5">#N/A</definedName>
    <definedName name="_____________PPB52" localSheetId="3">[78]MRATES!#REF!</definedName>
    <definedName name="_____________PPB52">#REF!</definedName>
    <definedName name="_____________PPB53" localSheetId="7">#REF!</definedName>
    <definedName name="_____________PPB53" localSheetId="6">#REF!</definedName>
    <definedName name="_____________PPB53" localSheetId="8">#REF!</definedName>
    <definedName name="_____________PPB53" localSheetId="13">#REF!</definedName>
    <definedName name="_____________PPB53" localSheetId="9">#REF!</definedName>
    <definedName name="_____________PPB53" localSheetId="16">#REF!</definedName>
    <definedName name="_____________PPB53" localSheetId="2">[78]MRATES!#REF!</definedName>
    <definedName name="_____________PPB53" localSheetId="4">[78]MRATES!#REF!</definedName>
    <definedName name="_____________PPB53" localSheetId="11">#REF!</definedName>
    <definedName name="_____________PPB53" localSheetId="5">#N/A</definedName>
    <definedName name="_____________PPB53" localSheetId="3">[78]MRATES!#REF!</definedName>
    <definedName name="_____________PPB53">#REF!</definedName>
    <definedName name="_____________PPB54" localSheetId="7">#REF!</definedName>
    <definedName name="_____________PPB54" localSheetId="6">#REF!</definedName>
    <definedName name="_____________PPB54" localSheetId="8">#REF!</definedName>
    <definedName name="_____________PPB54" localSheetId="13">#REF!</definedName>
    <definedName name="_____________PPB54" localSheetId="9">#REF!</definedName>
    <definedName name="_____________PPB54" localSheetId="16">#REF!</definedName>
    <definedName name="_____________PPB54" localSheetId="2">[78]MRATES!#REF!</definedName>
    <definedName name="_____________PPB54" localSheetId="4">[78]MRATES!#REF!</definedName>
    <definedName name="_____________PPB54" localSheetId="11">#REF!</definedName>
    <definedName name="_____________PPB54" localSheetId="5">#N/A</definedName>
    <definedName name="_____________PPB54" localSheetId="3">[78]MRATES!#REF!</definedName>
    <definedName name="_____________PPB54">#REF!</definedName>
    <definedName name="_____________PPB55" localSheetId="7">#REF!</definedName>
    <definedName name="_____________PPB55" localSheetId="6">#REF!</definedName>
    <definedName name="_____________PPB55" localSheetId="8">#REF!</definedName>
    <definedName name="_____________PPB55" localSheetId="13">#REF!</definedName>
    <definedName name="_____________PPB55" localSheetId="9">#REF!</definedName>
    <definedName name="_____________PPB55" localSheetId="16">#REF!</definedName>
    <definedName name="_____________PPB55" localSheetId="2">[78]MRATES!#REF!</definedName>
    <definedName name="_____________PPB55" localSheetId="4">[78]MRATES!#REF!</definedName>
    <definedName name="_____________PPB55" localSheetId="11">#REF!</definedName>
    <definedName name="_____________PPB55" localSheetId="5">#N/A</definedName>
    <definedName name="_____________PPB55" localSheetId="3">[78]MRATES!#REF!</definedName>
    <definedName name="_____________PPB55">#REF!</definedName>
    <definedName name="_____________PPB56" localSheetId="7">#REF!</definedName>
    <definedName name="_____________PPB56" localSheetId="6">#REF!</definedName>
    <definedName name="_____________PPB56" localSheetId="8">#REF!</definedName>
    <definedName name="_____________PPB56" localSheetId="13">#REF!</definedName>
    <definedName name="_____________PPB56" localSheetId="9">#REF!</definedName>
    <definedName name="_____________PPB56" localSheetId="16">#REF!</definedName>
    <definedName name="_____________PPB56" localSheetId="2">[78]MRATES!#REF!</definedName>
    <definedName name="_____________PPB56" localSheetId="4">[78]MRATES!#REF!</definedName>
    <definedName name="_____________PPB56" localSheetId="11">#REF!</definedName>
    <definedName name="_____________PPB56" localSheetId="5">#N/A</definedName>
    <definedName name="_____________PPB56" localSheetId="3">[78]MRATES!#REF!</definedName>
    <definedName name="_____________PPB56">#REF!</definedName>
    <definedName name="_____________PPB57" localSheetId="7">#REF!</definedName>
    <definedName name="_____________PPB57" localSheetId="6">#REF!</definedName>
    <definedName name="_____________PPB57" localSheetId="8">#REF!</definedName>
    <definedName name="_____________PPB57" localSheetId="13">#REF!</definedName>
    <definedName name="_____________PPB57" localSheetId="9">#REF!</definedName>
    <definedName name="_____________PPB57" localSheetId="16">#REF!</definedName>
    <definedName name="_____________PPB57" localSheetId="2">[78]MRATES!#REF!</definedName>
    <definedName name="_____________PPB57" localSheetId="4">[78]MRATES!#REF!</definedName>
    <definedName name="_____________PPB57" localSheetId="11">#REF!</definedName>
    <definedName name="_____________PPB57" localSheetId="5">#N/A</definedName>
    <definedName name="_____________PPB57" localSheetId="3">[78]MRATES!#REF!</definedName>
    <definedName name="_____________PPB57">#REF!</definedName>
    <definedName name="_____________PPB58" localSheetId="7">#REF!</definedName>
    <definedName name="_____________PPB58" localSheetId="6">#REF!</definedName>
    <definedName name="_____________PPB58" localSheetId="8">#REF!</definedName>
    <definedName name="_____________PPB58" localSheetId="13">#REF!</definedName>
    <definedName name="_____________PPB58" localSheetId="9">#REF!</definedName>
    <definedName name="_____________PPB58" localSheetId="16">#REF!</definedName>
    <definedName name="_____________PPB58" localSheetId="2">[78]MRATES!#REF!</definedName>
    <definedName name="_____________PPB58" localSheetId="4">[78]MRATES!#REF!</definedName>
    <definedName name="_____________PPB58" localSheetId="11">#REF!</definedName>
    <definedName name="_____________PPB58" localSheetId="5">#N/A</definedName>
    <definedName name="_____________PPB58" localSheetId="3">[78]MRATES!#REF!</definedName>
    <definedName name="_____________PPB58">#REF!</definedName>
    <definedName name="_____________PPB59" localSheetId="7">#REF!</definedName>
    <definedName name="_____________PPB59" localSheetId="6">#REF!</definedName>
    <definedName name="_____________PPB59" localSheetId="8">#REF!</definedName>
    <definedName name="_____________PPB59" localSheetId="13">#REF!</definedName>
    <definedName name="_____________PPB59" localSheetId="9">#REF!</definedName>
    <definedName name="_____________PPB59" localSheetId="16">#REF!</definedName>
    <definedName name="_____________PPB59" localSheetId="2">[78]MRATES!#REF!</definedName>
    <definedName name="_____________PPB59" localSheetId="4">[78]MRATES!#REF!</definedName>
    <definedName name="_____________PPB59" localSheetId="11">#REF!</definedName>
    <definedName name="_____________PPB59" localSheetId="5">#N/A</definedName>
    <definedName name="_____________PPB59" localSheetId="3">[78]MRATES!#REF!</definedName>
    <definedName name="_____________PPB59">#REF!</definedName>
    <definedName name="_____________PPB6" localSheetId="7">#REF!</definedName>
    <definedName name="_____________PPB6" localSheetId="6">#REF!</definedName>
    <definedName name="_____________PPB6" localSheetId="8">#REF!</definedName>
    <definedName name="_____________PPB6" localSheetId="13">#REF!</definedName>
    <definedName name="_____________PPB6" localSheetId="9">#REF!</definedName>
    <definedName name="_____________PPB6" localSheetId="16">#REF!</definedName>
    <definedName name="_____________PPB6" localSheetId="2">[78]MRATES!#REF!</definedName>
    <definedName name="_____________PPB6" localSheetId="4">[78]MRATES!#REF!</definedName>
    <definedName name="_____________PPB6" localSheetId="11">#REF!</definedName>
    <definedName name="_____________PPB6" localSheetId="5">#N/A</definedName>
    <definedName name="_____________PPB6" localSheetId="3">[78]MRATES!#REF!</definedName>
    <definedName name="_____________PPB6">#REF!</definedName>
    <definedName name="_____________PPB60" localSheetId="7">#REF!</definedName>
    <definedName name="_____________PPB60" localSheetId="6">#REF!</definedName>
    <definedName name="_____________PPB60" localSheetId="8">#REF!</definedName>
    <definedName name="_____________PPB60" localSheetId="13">#REF!</definedName>
    <definedName name="_____________PPB60" localSheetId="9">#REF!</definedName>
    <definedName name="_____________PPB60" localSheetId="16">#REF!</definedName>
    <definedName name="_____________PPB60" localSheetId="2">[78]MRATES!#REF!</definedName>
    <definedName name="_____________PPB60" localSheetId="4">[78]MRATES!#REF!</definedName>
    <definedName name="_____________PPB60" localSheetId="11">#REF!</definedName>
    <definedName name="_____________PPB60" localSheetId="5">#N/A</definedName>
    <definedName name="_____________PPB60" localSheetId="3">[78]MRATES!#REF!</definedName>
    <definedName name="_____________PPB60">#REF!</definedName>
    <definedName name="_____________PPB61" localSheetId="7">#REF!</definedName>
    <definedName name="_____________PPB61" localSheetId="6">#REF!</definedName>
    <definedName name="_____________PPB61" localSheetId="8">#REF!</definedName>
    <definedName name="_____________PPB61" localSheetId="13">#REF!</definedName>
    <definedName name="_____________PPB61" localSheetId="9">#REF!</definedName>
    <definedName name="_____________PPB61" localSheetId="16">#REF!</definedName>
    <definedName name="_____________PPB61" localSheetId="2">[78]MRATES!#REF!</definedName>
    <definedName name="_____________PPB61" localSheetId="4">[78]MRATES!#REF!</definedName>
    <definedName name="_____________PPB61" localSheetId="11">#REF!</definedName>
    <definedName name="_____________PPB61" localSheetId="5">#N/A</definedName>
    <definedName name="_____________PPB61" localSheetId="3">[78]MRATES!#REF!</definedName>
    <definedName name="_____________PPB61">#REF!</definedName>
    <definedName name="_____________PPB62" localSheetId="7">#REF!</definedName>
    <definedName name="_____________PPB62" localSheetId="6">#REF!</definedName>
    <definedName name="_____________PPB62" localSheetId="8">#REF!</definedName>
    <definedName name="_____________PPB62" localSheetId="13">#REF!</definedName>
    <definedName name="_____________PPB62" localSheetId="9">#REF!</definedName>
    <definedName name="_____________PPB62" localSheetId="16">#REF!</definedName>
    <definedName name="_____________PPB62" localSheetId="2">[78]MRATES!#REF!</definedName>
    <definedName name="_____________PPB62" localSheetId="4">[78]MRATES!#REF!</definedName>
    <definedName name="_____________PPB62" localSheetId="11">#REF!</definedName>
    <definedName name="_____________PPB62" localSheetId="5">#N/A</definedName>
    <definedName name="_____________PPB62" localSheetId="3">[78]MRATES!#REF!</definedName>
    <definedName name="_____________PPB62">#REF!</definedName>
    <definedName name="_____________PPB63" localSheetId="7">#REF!</definedName>
    <definedName name="_____________PPB63" localSheetId="6">#REF!</definedName>
    <definedName name="_____________PPB63" localSheetId="8">#REF!</definedName>
    <definedName name="_____________PPB63" localSheetId="13">#REF!</definedName>
    <definedName name="_____________PPB63" localSheetId="9">#REF!</definedName>
    <definedName name="_____________PPB63" localSheetId="16">#REF!</definedName>
    <definedName name="_____________PPB63" localSheetId="2">[78]MRATES!#REF!</definedName>
    <definedName name="_____________PPB63" localSheetId="4">[78]MRATES!#REF!</definedName>
    <definedName name="_____________PPB63" localSheetId="11">#REF!</definedName>
    <definedName name="_____________PPB63" localSheetId="5">#N/A</definedName>
    <definedName name="_____________PPB63" localSheetId="3">[78]MRATES!#REF!</definedName>
    <definedName name="_____________PPB63">#REF!</definedName>
    <definedName name="_____________PPB64" localSheetId="7">#REF!</definedName>
    <definedName name="_____________PPB64" localSheetId="6">#REF!</definedName>
    <definedName name="_____________PPB64" localSheetId="8">#REF!</definedName>
    <definedName name="_____________PPB64" localSheetId="13">#REF!</definedName>
    <definedName name="_____________PPB64" localSheetId="9">#REF!</definedName>
    <definedName name="_____________PPB64" localSheetId="16">#REF!</definedName>
    <definedName name="_____________PPB64" localSheetId="2">[78]MRATES!#REF!</definedName>
    <definedName name="_____________PPB64" localSheetId="4">[78]MRATES!#REF!</definedName>
    <definedName name="_____________PPB64" localSheetId="11">#REF!</definedName>
    <definedName name="_____________PPB64" localSheetId="5">#N/A</definedName>
    <definedName name="_____________PPB64" localSheetId="3">[78]MRATES!#REF!</definedName>
    <definedName name="_____________PPB64">#REF!</definedName>
    <definedName name="_____________PPB65" localSheetId="7">#REF!</definedName>
    <definedName name="_____________PPB65" localSheetId="6">#REF!</definedName>
    <definedName name="_____________PPB65" localSheetId="8">#REF!</definedName>
    <definedName name="_____________PPB65" localSheetId="13">#REF!</definedName>
    <definedName name="_____________PPB65" localSheetId="9">#REF!</definedName>
    <definedName name="_____________PPB65" localSheetId="16">#REF!</definedName>
    <definedName name="_____________PPB65" localSheetId="2">[78]MRATES!#REF!</definedName>
    <definedName name="_____________PPB65" localSheetId="4">[78]MRATES!#REF!</definedName>
    <definedName name="_____________PPB65" localSheetId="11">#REF!</definedName>
    <definedName name="_____________PPB65" localSheetId="5">#N/A</definedName>
    <definedName name="_____________PPB65" localSheetId="3">[78]MRATES!#REF!</definedName>
    <definedName name="_____________PPB65">#REF!</definedName>
    <definedName name="_____________PPB66" localSheetId="7">#REF!</definedName>
    <definedName name="_____________PPB66" localSheetId="6">#REF!</definedName>
    <definedName name="_____________PPB66" localSheetId="8">#REF!</definedName>
    <definedName name="_____________PPB66" localSheetId="13">#REF!</definedName>
    <definedName name="_____________PPB66" localSheetId="9">#REF!</definedName>
    <definedName name="_____________PPB66" localSheetId="16">#REF!</definedName>
    <definedName name="_____________PPB66" localSheetId="2">[78]MRATES!#REF!</definedName>
    <definedName name="_____________PPB66" localSheetId="4">[78]MRATES!#REF!</definedName>
    <definedName name="_____________PPB66" localSheetId="11">#REF!</definedName>
    <definedName name="_____________PPB66" localSheetId="5">#N/A</definedName>
    <definedName name="_____________PPB66" localSheetId="3">[78]MRATES!#REF!</definedName>
    <definedName name="_____________PPB66">#REF!</definedName>
    <definedName name="_____________PPB67" localSheetId="7">#REF!</definedName>
    <definedName name="_____________PPB67" localSheetId="6">#REF!</definedName>
    <definedName name="_____________PPB67" localSheetId="8">#REF!</definedName>
    <definedName name="_____________PPB67" localSheetId="13">#REF!</definedName>
    <definedName name="_____________PPB67" localSheetId="9">#REF!</definedName>
    <definedName name="_____________PPB67" localSheetId="16">#REF!</definedName>
    <definedName name="_____________PPB67" localSheetId="2">[78]MRATES!#REF!</definedName>
    <definedName name="_____________PPB67" localSheetId="4">[78]MRATES!#REF!</definedName>
    <definedName name="_____________PPB67" localSheetId="11">#REF!</definedName>
    <definedName name="_____________PPB67" localSheetId="5">#N/A</definedName>
    <definedName name="_____________PPB67" localSheetId="3">[78]MRATES!#REF!</definedName>
    <definedName name="_____________PPB67">#REF!</definedName>
    <definedName name="_____________PPB68" localSheetId="7">#REF!</definedName>
    <definedName name="_____________PPB68" localSheetId="6">#REF!</definedName>
    <definedName name="_____________PPB68" localSheetId="8">#REF!</definedName>
    <definedName name="_____________PPB68" localSheetId="13">#REF!</definedName>
    <definedName name="_____________PPB68" localSheetId="9">#REF!</definedName>
    <definedName name="_____________PPB68" localSheetId="16">#REF!</definedName>
    <definedName name="_____________PPB68" localSheetId="2">[78]MRATES!#REF!</definedName>
    <definedName name="_____________PPB68" localSheetId="4">[78]MRATES!#REF!</definedName>
    <definedName name="_____________PPB68" localSheetId="11">#REF!</definedName>
    <definedName name="_____________PPB68" localSheetId="5">#N/A</definedName>
    <definedName name="_____________PPB68" localSheetId="3">[78]MRATES!#REF!</definedName>
    <definedName name="_____________PPB68">#REF!</definedName>
    <definedName name="_____________PPB69" localSheetId="7">#REF!</definedName>
    <definedName name="_____________PPB69" localSheetId="6">#REF!</definedName>
    <definedName name="_____________PPB69" localSheetId="8">#REF!</definedName>
    <definedName name="_____________PPB69" localSheetId="13">#REF!</definedName>
    <definedName name="_____________PPB69" localSheetId="9">#REF!</definedName>
    <definedName name="_____________PPB69" localSheetId="16">#REF!</definedName>
    <definedName name="_____________PPB69" localSheetId="2">[78]MRATES!#REF!</definedName>
    <definedName name="_____________PPB69" localSheetId="4">[78]MRATES!#REF!</definedName>
    <definedName name="_____________PPB69" localSheetId="11">#REF!</definedName>
    <definedName name="_____________PPB69" localSheetId="5">#N/A</definedName>
    <definedName name="_____________PPB69" localSheetId="3">[78]MRATES!#REF!</definedName>
    <definedName name="_____________PPB69">#REF!</definedName>
    <definedName name="_____________PPB7" localSheetId="7">#REF!</definedName>
    <definedName name="_____________PPB7" localSheetId="6">#REF!</definedName>
    <definedName name="_____________PPB7" localSheetId="8">#REF!</definedName>
    <definedName name="_____________PPB7" localSheetId="13">#REF!</definedName>
    <definedName name="_____________PPB7" localSheetId="9">#REF!</definedName>
    <definedName name="_____________PPB7" localSheetId="16">#REF!</definedName>
    <definedName name="_____________PPB7" localSheetId="2">[78]MRATES!#REF!</definedName>
    <definedName name="_____________PPB7" localSheetId="4">[78]MRATES!#REF!</definedName>
    <definedName name="_____________PPB7" localSheetId="11">#REF!</definedName>
    <definedName name="_____________PPB7" localSheetId="5">#N/A</definedName>
    <definedName name="_____________PPB7" localSheetId="3">[78]MRATES!#REF!</definedName>
    <definedName name="_____________PPB7">#REF!</definedName>
    <definedName name="_____________PPB70" localSheetId="7">#REF!</definedName>
    <definedName name="_____________PPB70" localSheetId="6">#REF!</definedName>
    <definedName name="_____________PPB70" localSheetId="8">#REF!</definedName>
    <definedName name="_____________PPB70" localSheetId="13">#REF!</definedName>
    <definedName name="_____________PPB70" localSheetId="9">#REF!</definedName>
    <definedName name="_____________PPB70" localSheetId="16">#REF!</definedName>
    <definedName name="_____________PPB70" localSheetId="2">[78]MRATES!#REF!</definedName>
    <definedName name="_____________PPB70" localSheetId="4">[78]MRATES!#REF!</definedName>
    <definedName name="_____________PPB70" localSheetId="11">#REF!</definedName>
    <definedName name="_____________PPB70" localSheetId="5">#N/A</definedName>
    <definedName name="_____________PPB70" localSheetId="3">[78]MRATES!#REF!</definedName>
    <definedName name="_____________PPB70">#REF!</definedName>
    <definedName name="_____________PPB71" localSheetId="7">#REF!</definedName>
    <definedName name="_____________PPB71" localSheetId="6">#REF!</definedName>
    <definedName name="_____________PPB71" localSheetId="8">#REF!</definedName>
    <definedName name="_____________PPB71" localSheetId="13">#REF!</definedName>
    <definedName name="_____________PPB71" localSheetId="9">#REF!</definedName>
    <definedName name="_____________PPB71" localSheetId="16">#REF!</definedName>
    <definedName name="_____________PPB71" localSheetId="2">[78]MRATES!#REF!</definedName>
    <definedName name="_____________PPB71" localSheetId="4">[78]MRATES!#REF!</definedName>
    <definedName name="_____________PPB71" localSheetId="11">#REF!</definedName>
    <definedName name="_____________PPB71" localSheetId="5">#N/A</definedName>
    <definedName name="_____________PPB71" localSheetId="3">[78]MRATES!#REF!</definedName>
    <definedName name="_____________PPB71">#REF!</definedName>
    <definedName name="_____________PPB72" localSheetId="7">#REF!</definedName>
    <definedName name="_____________PPB72" localSheetId="6">#REF!</definedName>
    <definedName name="_____________PPB72" localSheetId="8">#REF!</definedName>
    <definedName name="_____________PPB72" localSheetId="13">#REF!</definedName>
    <definedName name="_____________PPB72" localSheetId="9">#REF!</definedName>
    <definedName name="_____________PPB72" localSheetId="16">#REF!</definedName>
    <definedName name="_____________PPB72" localSheetId="2">[78]MRATES!#REF!</definedName>
    <definedName name="_____________PPB72" localSheetId="4">[78]MRATES!#REF!</definedName>
    <definedName name="_____________PPB72" localSheetId="11">#REF!</definedName>
    <definedName name="_____________PPB72" localSheetId="5">#N/A</definedName>
    <definedName name="_____________PPB72" localSheetId="3">[78]MRATES!#REF!</definedName>
    <definedName name="_____________PPB72">#REF!</definedName>
    <definedName name="_____________PPB73" localSheetId="7">#REF!</definedName>
    <definedName name="_____________PPB73" localSheetId="6">#REF!</definedName>
    <definedName name="_____________PPB73" localSheetId="8">#REF!</definedName>
    <definedName name="_____________PPB73" localSheetId="13">#REF!</definedName>
    <definedName name="_____________PPB73" localSheetId="9">#REF!</definedName>
    <definedName name="_____________PPB73" localSheetId="16">#REF!</definedName>
    <definedName name="_____________PPB73" localSheetId="2">[78]MRATES!#REF!</definedName>
    <definedName name="_____________PPB73" localSheetId="4">[78]MRATES!#REF!</definedName>
    <definedName name="_____________PPB73" localSheetId="11">#REF!</definedName>
    <definedName name="_____________PPB73" localSheetId="5">#N/A</definedName>
    <definedName name="_____________PPB73" localSheetId="3">[78]MRATES!#REF!</definedName>
    <definedName name="_____________PPB73">#REF!</definedName>
    <definedName name="_____________PPB74" localSheetId="7">#REF!</definedName>
    <definedName name="_____________PPB74" localSheetId="6">#REF!</definedName>
    <definedName name="_____________PPB74" localSheetId="8">#REF!</definedName>
    <definedName name="_____________PPB74" localSheetId="13">#REF!</definedName>
    <definedName name="_____________PPB74" localSheetId="9">#REF!</definedName>
    <definedName name="_____________PPB74" localSheetId="16">#REF!</definedName>
    <definedName name="_____________PPB74" localSheetId="2">[78]MRATES!#REF!</definedName>
    <definedName name="_____________PPB74" localSheetId="4">[78]MRATES!#REF!</definedName>
    <definedName name="_____________PPB74" localSheetId="11">#REF!</definedName>
    <definedName name="_____________PPB74" localSheetId="5">#N/A</definedName>
    <definedName name="_____________PPB74" localSheetId="3">[78]MRATES!#REF!</definedName>
    <definedName name="_____________PPB74">#REF!</definedName>
    <definedName name="_____________PPB75" localSheetId="7">#REF!</definedName>
    <definedName name="_____________PPB75" localSheetId="6">#REF!</definedName>
    <definedName name="_____________PPB75" localSheetId="8">#REF!</definedName>
    <definedName name="_____________PPB75" localSheetId="13">#REF!</definedName>
    <definedName name="_____________PPB75" localSheetId="9">#REF!</definedName>
    <definedName name="_____________PPB75" localSheetId="16">#REF!</definedName>
    <definedName name="_____________PPB75" localSheetId="2">[78]MRATES!#REF!</definedName>
    <definedName name="_____________PPB75" localSheetId="4">[78]MRATES!#REF!</definedName>
    <definedName name="_____________PPB75" localSheetId="11">#REF!</definedName>
    <definedName name="_____________PPB75" localSheetId="5">#N/A</definedName>
    <definedName name="_____________PPB75" localSheetId="3">[78]MRATES!#REF!</definedName>
    <definedName name="_____________PPB75">#REF!</definedName>
    <definedName name="_____________PPB76" localSheetId="7">#REF!</definedName>
    <definedName name="_____________PPB76" localSheetId="6">#REF!</definedName>
    <definedName name="_____________PPB76" localSheetId="8">#REF!</definedName>
    <definedName name="_____________PPB76" localSheetId="13">#REF!</definedName>
    <definedName name="_____________PPB76" localSheetId="9">#REF!</definedName>
    <definedName name="_____________PPB76" localSheetId="16">#REF!</definedName>
    <definedName name="_____________PPB76" localSheetId="2">[78]MRATES!#REF!</definedName>
    <definedName name="_____________PPB76" localSheetId="4">[78]MRATES!#REF!</definedName>
    <definedName name="_____________PPB76" localSheetId="11">#REF!</definedName>
    <definedName name="_____________PPB76" localSheetId="5">#N/A</definedName>
    <definedName name="_____________PPB76" localSheetId="3">[78]MRATES!#REF!</definedName>
    <definedName name="_____________PPB76">#REF!</definedName>
    <definedName name="_____________PPB77" localSheetId="7">#REF!</definedName>
    <definedName name="_____________PPB77" localSheetId="6">#REF!</definedName>
    <definedName name="_____________PPB77" localSheetId="8">#REF!</definedName>
    <definedName name="_____________PPB77" localSheetId="13">#REF!</definedName>
    <definedName name="_____________PPB77" localSheetId="9">#REF!</definedName>
    <definedName name="_____________PPB77" localSheetId="16">#REF!</definedName>
    <definedName name="_____________PPB77" localSheetId="2">[78]MRATES!#REF!</definedName>
    <definedName name="_____________PPB77" localSheetId="4">[78]MRATES!#REF!</definedName>
    <definedName name="_____________PPB77" localSheetId="11">#REF!</definedName>
    <definedName name="_____________PPB77" localSheetId="5">#N/A</definedName>
    <definedName name="_____________PPB77" localSheetId="3">[78]MRATES!#REF!</definedName>
    <definedName name="_____________PPB77">#REF!</definedName>
    <definedName name="_____________PPB78" localSheetId="7">#REF!</definedName>
    <definedName name="_____________PPB78" localSheetId="6">#REF!</definedName>
    <definedName name="_____________PPB78" localSheetId="8">#REF!</definedName>
    <definedName name="_____________PPB78" localSheetId="13">#REF!</definedName>
    <definedName name="_____________PPB78" localSheetId="9">#REF!</definedName>
    <definedName name="_____________PPB78" localSheetId="16">#REF!</definedName>
    <definedName name="_____________PPB78" localSheetId="2">[78]MRATES!#REF!</definedName>
    <definedName name="_____________PPB78" localSheetId="4">[78]MRATES!#REF!</definedName>
    <definedName name="_____________PPB78" localSheetId="11">#REF!</definedName>
    <definedName name="_____________PPB78" localSheetId="5">#N/A</definedName>
    <definedName name="_____________PPB78" localSheetId="3">[78]MRATES!#REF!</definedName>
    <definedName name="_____________PPB78">#REF!</definedName>
    <definedName name="_____________PPB79" localSheetId="7">#REF!</definedName>
    <definedName name="_____________PPB79" localSheetId="6">#REF!</definedName>
    <definedName name="_____________PPB79" localSheetId="8">#REF!</definedName>
    <definedName name="_____________PPB79" localSheetId="13">#REF!</definedName>
    <definedName name="_____________PPB79" localSheetId="9">#REF!</definedName>
    <definedName name="_____________PPB79" localSheetId="16">#REF!</definedName>
    <definedName name="_____________PPB79" localSheetId="2">[78]MRATES!#REF!</definedName>
    <definedName name="_____________PPB79" localSheetId="4">[78]MRATES!#REF!</definedName>
    <definedName name="_____________PPB79" localSheetId="11">#REF!</definedName>
    <definedName name="_____________PPB79" localSheetId="5">#N/A</definedName>
    <definedName name="_____________PPB79" localSheetId="3">[78]MRATES!#REF!</definedName>
    <definedName name="_____________PPB79">#REF!</definedName>
    <definedName name="_____________PPB8" localSheetId="7">#REF!</definedName>
    <definedName name="_____________PPB8" localSheetId="6">#REF!</definedName>
    <definedName name="_____________PPB8" localSheetId="8">#REF!</definedName>
    <definedName name="_____________PPB8" localSheetId="13">#REF!</definedName>
    <definedName name="_____________PPB8" localSheetId="9">#REF!</definedName>
    <definedName name="_____________PPB8" localSheetId="16">#REF!</definedName>
    <definedName name="_____________PPB8" localSheetId="2">[78]MRATES!#REF!</definedName>
    <definedName name="_____________PPB8" localSheetId="4">[78]MRATES!#REF!</definedName>
    <definedName name="_____________PPB8" localSheetId="11">#REF!</definedName>
    <definedName name="_____________PPB8" localSheetId="5">#N/A</definedName>
    <definedName name="_____________PPB8" localSheetId="3">[78]MRATES!#REF!</definedName>
    <definedName name="_____________PPB8">#REF!</definedName>
    <definedName name="_____________PPB80" localSheetId="7">#REF!</definedName>
    <definedName name="_____________PPB80" localSheetId="6">#REF!</definedName>
    <definedName name="_____________PPB80" localSheetId="8">#REF!</definedName>
    <definedName name="_____________PPB80" localSheetId="13">#REF!</definedName>
    <definedName name="_____________PPB80" localSheetId="9">#REF!</definedName>
    <definedName name="_____________PPB80" localSheetId="16">#REF!</definedName>
    <definedName name="_____________PPB80" localSheetId="2">[78]MRATES!#REF!</definedName>
    <definedName name="_____________PPB80" localSheetId="4">[78]MRATES!#REF!</definedName>
    <definedName name="_____________PPB80" localSheetId="11">#REF!</definedName>
    <definedName name="_____________PPB80" localSheetId="5">#N/A</definedName>
    <definedName name="_____________PPB80" localSheetId="3">[78]MRATES!#REF!</definedName>
    <definedName name="_____________PPB80">#REF!</definedName>
    <definedName name="_____________PPB81" localSheetId="7">#REF!</definedName>
    <definedName name="_____________PPB81" localSheetId="6">#REF!</definedName>
    <definedName name="_____________PPB81" localSheetId="8">#REF!</definedName>
    <definedName name="_____________PPB81" localSheetId="13">#REF!</definedName>
    <definedName name="_____________PPB81" localSheetId="9">#REF!</definedName>
    <definedName name="_____________PPB81" localSheetId="16">#REF!</definedName>
    <definedName name="_____________PPB81" localSheetId="2">[78]MRATES!#REF!</definedName>
    <definedName name="_____________PPB81" localSheetId="4">[78]MRATES!#REF!</definedName>
    <definedName name="_____________PPB81" localSheetId="11">#REF!</definedName>
    <definedName name="_____________PPB81" localSheetId="5">#N/A</definedName>
    <definedName name="_____________PPB81" localSheetId="3">[78]MRATES!#REF!</definedName>
    <definedName name="_____________PPB81">#REF!</definedName>
    <definedName name="_____________PPB82" localSheetId="7">#REF!</definedName>
    <definedName name="_____________PPB82" localSheetId="6">#REF!</definedName>
    <definedName name="_____________PPB82" localSheetId="8">#REF!</definedName>
    <definedName name="_____________PPB82" localSheetId="13">#REF!</definedName>
    <definedName name="_____________PPB82" localSheetId="9">#REF!</definedName>
    <definedName name="_____________PPB82" localSheetId="16">#REF!</definedName>
    <definedName name="_____________PPB82" localSheetId="2">[78]MRATES!#REF!</definedName>
    <definedName name="_____________PPB82" localSheetId="4">[78]MRATES!#REF!</definedName>
    <definedName name="_____________PPB82" localSheetId="11">#REF!</definedName>
    <definedName name="_____________PPB82" localSheetId="5">#N/A</definedName>
    <definedName name="_____________PPB82" localSheetId="3">[78]MRATES!#REF!</definedName>
    <definedName name="_____________PPB82">#REF!</definedName>
    <definedName name="_____________PPB83" localSheetId="7">#REF!</definedName>
    <definedName name="_____________PPB83" localSheetId="6">#REF!</definedName>
    <definedName name="_____________PPB83" localSheetId="8">#REF!</definedName>
    <definedName name="_____________PPB83" localSheetId="13">#REF!</definedName>
    <definedName name="_____________PPB83" localSheetId="9">#REF!</definedName>
    <definedName name="_____________PPB83" localSheetId="16">#REF!</definedName>
    <definedName name="_____________PPB83" localSheetId="2">[78]MRATES!#REF!</definedName>
    <definedName name="_____________PPB83" localSheetId="4">[78]MRATES!#REF!</definedName>
    <definedName name="_____________PPB83" localSheetId="11">#REF!</definedName>
    <definedName name="_____________PPB83" localSheetId="5">#N/A</definedName>
    <definedName name="_____________PPB83" localSheetId="3">[78]MRATES!#REF!</definedName>
    <definedName name="_____________PPB83">#REF!</definedName>
    <definedName name="_____________PPB84" localSheetId="7">#REF!</definedName>
    <definedName name="_____________PPB84" localSheetId="6">#REF!</definedName>
    <definedName name="_____________PPB84" localSheetId="8">#REF!</definedName>
    <definedName name="_____________PPB84" localSheetId="13">#REF!</definedName>
    <definedName name="_____________PPB84" localSheetId="9">#REF!</definedName>
    <definedName name="_____________PPB84" localSheetId="16">#REF!</definedName>
    <definedName name="_____________PPB84" localSheetId="2">[78]MRATES!#REF!</definedName>
    <definedName name="_____________PPB84" localSheetId="4">[78]MRATES!#REF!</definedName>
    <definedName name="_____________PPB84" localSheetId="11">#REF!</definedName>
    <definedName name="_____________PPB84" localSheetId="5">#N/A</definedName>
    <definedName name="_____________PPB84" localSheetId="3">[78]MRATES!#REF!</definedName>
    <definedName name="_____________PPB84">#REF!</definedName>
    <definedName name="_____________PPB85" localSheetId="7">#REF!</definedName>
    <definedName name="_____________PPB85" localSheetId="6">#REF!</definedName>
    <definedName name="_____________PPB85" localSheetId="8">#REF!</definedName>
    <definedName name="_____________PPB85" localSheetId="13">#REF!</definedName>
    <definedName name="_____________PPB85" localSheetId="9">#REF!</definedName>
    <definedName name="_____________PPB85" localSheetId="16">#REF!</definedName>
    <definedName name="_____________PPB85" localSheetId="2">[78]MRATES!#REF!</definedName>
    <definedName name="_____________PPB85" localSheetId="4">[78]MRATES!#REF!</definedName>
    <definedName name="_____________PPB85" localSheetId="11">#REF!</definedName>
    <definedName name="_____________PPB85" localSheetId="5">#N/A</definedName>
    <definedName name="_____________PPB85" localSheetId="3">[78]MRATES!#REF!</definedName>
    <definedName name="_____________PPB85">#REF!</definedName>
    <definedName name="_____________PPB86" localSheetId="7">#REF!</definedName>
    <definedName name="_____________PPB86" localSheetId="6">#REF!</definedName>
    <definedName name="_____________PPB86" localSheetId="8">#REF!</definedName>
    <definedName name="_____________PPB86" localSheetId="13">#REF!</definedName>
    <definedName name="_____________PPB86" localSheetId="9">#REF!</definedName>
    <definedName name="_____________PPB86" localSheetId="16">#REF!</definedName>
    <definedName name="_____________PPB86" localSheetId="2">[78]MRATES!#REF!</definedName>
    <definedName name="_____________PPB86" localSheetId="4">[78]MRATES!#REF!</definedName>
    <definedName name="_____________PPB86" localSheetId="11">#REF!</definedName>
    <definedName name="_____________PPB86" localSheetId="5">#N/A</definedName>
    <definedName name="_____________PPB86" localSheetId="3">[78]MRATES!#REF!</definedName>
    <definedName name="_____________PPB86">#REF!</definedName>
    <definedName name="_____________PPB87" localSheetId="7">#REF!</definedName>
    <definedName name="_____________PPB87" localSheetId="6">#REF!</definedName>
    <definedName name="_____________PPB87" localSheetId="8">#REF!</definedName>
    <definedName name="_____________PPB87" localSheetId="13">#REF!</definedName>
    <definedName name="_____________PPB87" localSheetId="9">#REF!</definedName>
    <definedName name="_____________PPB87" localSheetId="16">#REF!</definedName>
    <definedName name="_____________PPB87" localSheetId="2">[78]MRATES!#REF!</definedName>
    <definedName name="_____________PPB87" localSheetId="4">[78]MRATES!#REF!</definedName>
    <definedName name="_____________PPB87" localSheetId="11">#REF!</definedName>
    <definedName name="_____________PPB87" localSheetId="5">#N/A</definedName>
    <definedName name="_____________PPB87" localSheetId="3">[78]MRATES!#REF!</definedName>
    <definedName name="_____________PPB87">#REF!</definedName>
    <definedName name="_____________PPB88" localSheetId="7">#REF!</definedName>
    <definedName name="_____________PPB88" localSheetId="6">#REF!</definedName>
    <definedName name="_____________PPB88" localSheetId="8">#REF!</definedName>
    <definedName name="_____________PPB88" localSheetId="13">#REF!</definedName>
    <definedName name="_____________PPB88" localSheetId="9">#REF!</definedName>
    <definedName name="_____________PPB88" localSheetId="16">#REF!</definedName>
    <definedName name="_____________PPB88" localSheetId="2">[78]MRATES!#REF!</definedName>
    <definedName name="_____________PPB88" localSheetId="4">[78]MRATES!#REF!</definedName>
    <definedName name="_____________PPB88" localSheetId="11">#REF!</definedName>
    <definedName name="_____________PPB88" localSheetId="5">#N/A</definedName>
    <definedName name="_____________PPB88" localSheetId="3">[78]MRATES!#REF!</definedName>
    <definedName name="_____________PPB88">#REF!</definedName>
    <definedName name="_____________PPB89" localSheetId="7">#REF!</definedName>
    <definedName name="_____________PPB89" localSheetId="6">#REF!</definedName>
    <definedName name="_____________PPB89" localSheetId="8">#REF!</definedName>
    <definedName name="_____________PPB89" localSheetId="13">#REF!</definedName>
    <definedName name="_____________PPB89" localSheetId="9">#REF!</definedName>
    <definedName name="_____________PPB89" localSheetId="16">#REF!</definedName>
    <definedName name="_____________PPB89" localSheetId="2">[78]MRATES!#REF!</definedName>
    <definedName name="_____________PPB89" localSheetId="4">[78]MRATES!#REF!</definedName>
    <definedName name="_____________PPB89" localSheetId="11">#REF!</definedName>
    <definedName name="_____________PPB89" localSheetId="5">#N/A</definedName>
    <definedName name="_____________PPB89" localSheetId="3">[78]MRATES!#REF!</definedName>
    <definedName name="_____________PPB89">#REF!</definedName>
    <definedName name="_____________PPB9" localSheetId="7">#REF!</definedName>
    <definedName name="_____________PPB9" localSheetId="6">#REF!</definedName>
    <definedName name="_____________PPB9" localSheetId="8">#REF!</definedName>
    <definedName name="_____________PPB9" localSheetId="13">#REF!</definedName>
    <definedName name="_____________PPB9" localSheetId="9">#REF!</definedName>
    <definedName name="_____________PPB9" localSheetId="16">#REF!</definedName>
    <definedName name="_____________PPB9" localSheetId="2">[78]MRATES!#REF!</definedName>
    <definedName name="_____________PPB9" localSheetId="4">[78]MRATES!#REF!</definedName>
    <definedName name="_____________PPB9" localSheetId="11">#REF!</definedName>
    <definedName name="_____________PPB9" localSheetId="5">#N/A</definedName>
    <definedName name="_____________PPB9" localSheetId="3">[78]MRATES!#REF!</definedName>
    <definedName name="_____________PPB9">#REF!</definedName>
    <definedName name="_____________PPB90" localSheetId="7">#REF!</definedName>
    <definedName name="_____________PPB90" localSheetId="6">#REF!</definedName>
    <definedName name="_____________PPB90" localSheetId="8">#REF!</definedName>
    <definedName name="_____________PPB90" localSheetId="13">#REF!</definedName>
    <definedName name="_____________PPB90" localSheetId="9">#REF!</definedName>
    <definedName name="_____________PPB90" localSheetId="16">#REF!</definedName>
    <definedName name="_____________PPB90" localSheetId="2">[78]MRATES!#REF!</definedName>
    <definedName name="_____________PPB90" localSheetId="4">[78]MRATES!#REF!</definedName>
    <definedName name="_____________PPB90" localSheetId="11">#REF!</definedName>
    <definedName name="_____________PPB90" localSheetId="5">#N/A</definedName>
    <definedName name="_____________PPB90" localSheetId="3">[78]MRATES!#REF!</definedName>
    <definedName name="_____________PPB90">#REF!</definedName>
    <definedName name="_____________PPB91" localSheetId="7">#REF!</definedName>
    <definedName name="_____________PPB91" localSheetId="6">#REF!</definedName>
    <definedName name="_____________PPB91" localSheetId="8">#REF!</definedName>
    <definedName name="_____________PPB91" localSheetId="13">#REF!</definedName>
    <definedName name="_____________PPB91" localSheetId="9">#REF!</definedName>
    <definedName name="_____________PPB91" localSheetId="16">#REF!</definedName>
    <definedName name="_____________PPB91" localSheetId="2">[78]MRATES!#REF!</definedName>
    <definedName name="_____________PPB91" localSheetId="4">[78]MRATES!#REF!</definedName>
    <definedName name="_____________PPB91" localSheetId="11">#REF!</definedName>
    <definedName name="_____________PPB91" localSheetId="5">#N/A</definedName>
    <definedName name="_____________PPB91" localSheetId="3">[78]MRATES!#REF!</definedName>
    <definedName name="_____________PPB91">#REF!</definedName>
    <definedName name="_____________PPB92" localSheetId="7">#REF!</definedName>
    <definedName name="_____________PPB92" localSheetId="6">#REF!</definedName>
    <definedName name="_____________PPB92" localSheetId="8">#REF!</definedName>
    <definedName name="_____________PPB92" localSheetId="13">#REF!</definedName>
    <definedName name="_____________PPB92" localSheetId="9">#REF!</definedName>
    <definedName name="_____________PPB92" localSheetId="16">#REF!</definedName>
    <definedName name="_____________PPB92" localSheetId="2">[78]MRATES!#REF!</definedName>
    <definedName name="_____________PPB92" localSheetId="4">[78]MRATES!#REF!</definedName>
    <definedName name="_____________PPB92" localSheetId="11">#REF!</definedName>
    <definedName name="_____________PPB92" localSheetId="5">#N/A</definedName>
    <definedName name="_____________PPB92" localSheetId="3">[78]MRATES!#REF!</definedName>
    <definedName name="_____________PPB92">#REF!</definedName>
    <definedName name="_____________PPB93" localSheetId="7">#REF!</definedName>
    <definedName name="_____________PPB93" localSheetId="6">#REF!</definedName>
    <definedName name="_____________PPB93" localSheetId="8">#REF!</definedName>
    <definedName name="_____________PPB93" localSheetId="13">#REF!</definedName>
    <definedName name="_____________PPB93" localSheetId="9">#REF!</definedName>
    <definedName name="_____________PPB93" localSheetId="16">#REF!</definedName>
    <definedName name="_____________PPB93" localSheetId="2">[78]MRATES!#REF!</definedName>
    <definedName name="_____________PPB93" localSheetId="4">[78]MRATES!#REF!</definedName>
    <definedName name="_____________PPB93" localSheetId="11">#REF!</definedName>
    <definedName name="_____________PPB93" localSheetId="5">#N/A</definedName>
    <definedName name="_____________PPB93" localSheetId="3">[78]MRATES!#REF!</definedName>
    <definedName name="_____________PPB93">#REF!</definedName>
    <definedName name="_____________PPB94" localSheetId="7">#REF!</definedName>
    <definedName name="_____________PPB94" localSheetId="6">#REF!</definedName>
    <definedName name="_____________PPB94" localSheetId="8">#REF!</definedName>
    <definedName name="_____________PPB94" localSheetId="13">#REF!</definedName>
    <definedName name="_____________PPB94" localSheetId="9">#REF!</definedName>
    <definedName name="_____________PPB94" localSheetId="16">#REF!</definedName>
    <definedName name="_____________PPB94" localSheetId="2">[78]MRATES!#REF!</definedName>
    <definedName name="_____________PPB94" localSheetId="4">[78]MRATES!#REF!</definedName>
    <definedName name="_____________PPB94" localSheetId="11">#REF!</definedName>
    <definedName name="_____________PPB94" localSheetId="5">#N/A</definedName>
    <definedName name="_____________PPB94" localSheetId="3">[78]MRATES!#REF!</definedName>
    <definedName name="_____________PPB94">#REF!</definedName>
    <definedName name="_____________PPB95" localSheetId="7">#REF!</definedName>
    <definedName name="_____________PPB95" localSheetId="6">#REF!</definedName>
    <definedName name="_____________PPB95" localSheetId="8">#REF!</definedName>
    <definedName name="_____________PPB95" localSheetId="13">#REF!</definedName>
    <definedName name="_____________PPB95" localSheetId="9">#REF!</definedName>
    <definedName name="_____________PPB95" localSheetId="16">#REF!</definedName>
    <definedName name="_____________PPB95" localSheetId="2">[78]MRATES!#REF!</definedName>
    <definedName name="_____________PPB95" localSheetId="4">[78]MRATES!#REF!</definedName>
    <definedName name="_____________PPB95" localSheetId="11">#REF!</definedName>
    <definedName name="_____________PPB95" localSheetId="5">#N/A</definedName>
    <definedName name="_____________PPB95" localSheetId="3">[78]MRATES!#REF!</definedName>
    <definedName name="_____________PPB95">#REF!</definedName>
    <definedName name="_____________PPB96" localSheetId="7">#REF!</definedName>
    <definedName name="_____________PPB96" localSheetId="6">#REF!</definedName>
    <definedName name="_____________PPB96" localSheetId="8">#REF!</definedName>
    <definedName name="_____________PPB96" localSheetId="13">#REF!</definedName>
    <definedName name="_____________PPB96" localSheetId="9">#REF!</definedName>
    <definedName name="_____________PPB96" localSheetId="16">#REF!</definedName>
    <definedName name="_____________PPB96" localSheetId="2">[78]MRATES!#REF!</definedName>
    <definedName name="_____________PPB96" localSheetId="4">[78]MRATES!#REF!</definedName>
    <definedName name="_____________PPB96" localSheetId="11">#REF!</definedName>
    <definedName name="_____________PPB96" localSheetId="5">#N/A</definedName>
    <definedName name="_____________PPB96" localSheetId="3">[78]MRATES!#REF!</definedName>
    <definedName name="_____________PPB96">#REF!</definedName>
    <definedName name="_____________PPB97" localSheetId="7">#REF!</definedName>
    <definedName name="_____________PPB97" localSheetId="6">#REF!</definedName>
    <definedName name="_____________PPB97" localSheetId="8">#REF!</definedName>
    <definedName name="_____________PPB97" localSheetId="13">#REF!</definedName>
    <definedName name="_____________PPB97" localSheetId="9">#REF!</definedName>
    <definedName name="_____________PPB97" localSheetId="16">#REF!</definedName>
    <definedName name="_____________PPB97" localSheetId="2">[78]MRATES!#REF!</definedName>
    <definedName name="_____________PPB97" localSheetId="4">[78]MRATES!#REF!</definedName>
    <definedName name="_____________PPB97" localSheetId="11">#REF!</definedName>
    <definedName name="_____________PPB97" localSheetId="5">#N/A</definedName>
    <definedName name="_____________PPB97" localSheetId="3">[78]MRATES!#REF!</definedName>
    <definedName name="_____________PPB97">#REF!</definedName>
    <definedName name="_____________PPB98" localSheetId="7">#REF!</definedName>
    <definedName name="_____________PPB98" localSheetId="6">#REF!</definedName>
    <definedName name="_____________PPB98" localSheetId="8">#REF!</definedName>
    <definedName name="_____________PPB98" localSheetId="13">#REF!</definedName>
    <definedName name="_____________PPB98" localSheetId="9">#REF!</definedName>
    <definedName name="_____________PPB98" localSheetId="16">#REF!</definedName>
    <definedName name="_____________PPB98" localSheetId="2">[78]MRATES!#REF!</definedName>
    <definedName name="_____________PPB98" localSheetId="4">[78]MRATES!#REF!</definedName>
    <definedName name="_____________PPB98" localSheetId="11">#REF!</definedName>
    <definedName name="_____________PPB98" localSheetId="5">#N/A</definedName>
    <definedName name="_____________PPB98" localSheetId="3">[78]MRATES!#REF!</definedName>
    <definedName name="_____________PPB98">#REF!</definedName>
    <definedName name="_____________PPB99" localSheetId="7">#REF!</definedName>
    <definedName name="_____________PPB99" localSheetId="6">#REF!</definedName>
    <definedName name="_____________PPB99" localSheetId="8">#REF!</definedName>
    <definedName name="_____________PPB99" localSheetId="13">#REF!</definedName>
    <definedName name="_____________PPB99" localSheetId="9">#REF!</definedName>
    <definedName name="_____________PPB99" localSheetId="16">#REF!</definedName>
    <definedName name="_____________PPB99" localSheetId="2">[78]MRATES!#REF!</definedName>
    <definedName name="_____________PPB99" localSheetId="4">[78]MRATES!#REF!</definedName>
    <definedName name="_____________PPB99" localSheetId="11">#REF!</definedName>
    <definedName name="_____________PPB99" localSheetId="5">#N/A</definedName>
    <definedName name="_____________PPB99" localSheetId="3">[78]MRATES!#REF!</definedName>
    <definedName name="_____________PPB99">#REF!</definedName>
    <definedName name="_____________PPC1" localSheetId="7">#REF!</definedName>
    <definedName name="_____________PPC1" localSheetId="6">#REF!</definedName>
    <definedName name="_____________PPC1" localSheetId="8">#REF!</definedName>
    <definedName name="_____________PPC1" localSheetId="13">#REF!</definedName>
    <definedName name="_____________PPC1" localSheetId="9">#REF!</definedName>
    <definedName name="_____________PPC1" localSheetId="16">#REF!</definedName>
    <definedName name="_____________PPC1" localSheetId="2">[78]MRATES!#REF!</definedName>
    <definedName name="_____________PPC1" localSheetId="4">[78]MRATES!#REF!</definedName>
    <definedName name="_____________PPC1" localSheetId="11">#REF!</definedName>
    <definedName name="_____________PPC1" localSheetId="5">#N/A</definedName>
    <definedName name="_____________PPC1" localSheetId="3">[78]MRATES!#REF!</definedName>
    <definedName name="_____________PPC1">#REF!</definedName>
    <definedName name="_____________PPC10" localSheetId="7">#REF!</definedName>
    <definedName name="_____________PPC10" localSheetId="6">#REF!</definedName>
    <definedName name="_____________PPC10" localSheetId="8">#REF!</definedName>
    <definedName name="_____________PPC10" localSheetId="13">#REF!</definedName>
    <definedName name="_____________PPC10" localSheetId="9">#REF!</definedName>
    <definedName name="_____________PPC10" localSheetId="16">#REF!</definedName>
    <definedName name="_____________PPC10" localSheetId="2">[78]MRATES!#REF!</definedName>
    <definedName name="_____________PPC10" localSheetId="4">[78]MRATES!#REF!</definedName>
    <definedName name="_____________PPC10" localSheetId="11">#REF!</definedName>
    <definedName name="_____________PPC10" localSheetId="5">#N/A</definedName>
    <definedName name="_____________PPC10" localSheetId="3">[78]MRATES!#REF!</definedName>
    <definedName name="_____________PPC10">#REF!</definedName>
    <definedName name="_____________PPC100" localSheetId="7">#REF!</definedName>
    <definedName name="_____________PPC100" localSheetId="6">#REF!</definedName>
    <definedName name="_____________PPC100" localSheetId="8">#REF!</definedName>
    <definedName name="_____________PPC100" localSheetId="13">#REF!</definedName>
    <definedName name="_____________PPC100" localSheetId="9">#REF!</definedName>
    <definedName name="_____________PPC100" localSheetId="16">#REF!</definedName>
    <definedName name="_____________PPC100" localSheetId="2">[78]MRATES!#REF!</definedName>
    <definedName name="_____________PPC100" localSheetId="4">[78]MRATES!#REF!</definedName>
    <definedName name="_____________PPC100" localSheetId="11">#REF!</definedName>
    <definedName name="_____________PPC100" localSheetId="5">#N/A</definedName>
    <definedName name="_____________PPC100" localSheetId="3">[78]MRATES!#REF!</definedName>
    <definedName name="_____________PPC100">#REF!</definedName>
    <definedName name="_____________PPC101" localSheetId="7">#REF!</definedName>
    <definedName name="_____________PPC101" localSheetId="6">#REF!</definedName>
    <definedName name="_____________PPC101" localSheetId="8">#REF!</definedName>
    <definedName name="_____________PPC101" localSheetId="13">#REF!</definedName>
    <definedName name="_____________PPC101" localSheetId="9">#REF!</definedName>
    <definedName name="_____________PPC101" localSheetId="16">#REF!</definedName>
    <definedName name="_____________PPC101" localSheetId="2">[78]MRATES!#REF!</definedName>
    <definedName name="_____________PPC101" localSheetId="4">[78]MRATES!#REF!</definedName>
    <definedName name="_____________PPC101" localSheetId="11">#REF!</definedName>
    <definedName name="_____________PPC101" localSheetId="5">#N/A</definedName>
    <definedName name="_____________PPC101" localSheetId="3">[78]MRATES!#REF!</definedName>
    <definedName name="_____________PPC101">#REF!</definedName>
    <definedName name="_____________PPC102" localSheetId="7">#REF!</definedName>
    <definedName name="_____________PPC102" localSheetId="6">#REF!</definedName>
    <definedName name="_____________PPC102" localSheetId="8">#REF!</definedName>
    <definedName name="_____________PPC102" localSheetId="13">#REF!</definedName>
    <definedName name="_____________PPC102" localSheetId="9">#REF!</definedName>
    <definedName name="_____________PPC102" localSheetId="16">#REF!</definedName>
    <definedName name="_____________PPC102" localSheetId="2">[78]MRATES!#REF!</definedName>
    <definedName name="_____________PPC102" localSheetId="4">[78]MRATES!#REF!</definedName>
    <definedName name="_____________PPC102" localSheetId="11">#REF!</definedName>
    <definedName name="_____________PPC102" localSheetId="5">#N/A</definedName>
    <definedName name="_____________PPC102" localSheetId="3">[78]MRATES!#REF!</definedName>
    <definedName name="_____________PPC102">#REF!</definedName>
    <definedName name="_____________PPC103" localSheetId="7">#REF!</definedName>
    <definedName name="_____________PPC103" localSheetId="6">#REF!</definedName>
    <definedName name="_____________PPC103" localSheetId="8">#REF!</definedName>
    <definedName name="_____________PPC103" localSheetId="13">#REF!</definedName>
    <definedName name="_____________PPC103" localSheetId="9">#REF!</definedName>
    <definedName name="_____________PPC103" localSheetId="16">#REF!</definedName>
    <definedName name="_____________PPC103" localSheetId="2">[78]MRATES!#REF!</definedName>
    <definedName name="_____________PPC103" localSheetId="4">[78]MRATES!#REF!</definedName>
    <definedName name="_____________PPC103" localSheetId="11">#REF!</definedName>
    <definedName name="_____________PPC103" localSheetId="5">#N/A</definedName>
    <definedName name="_____________PPC103" localSheetId="3">[78]MRATES!#REF!</definedName>
    <definedName name="_____________PPC103">#REF!</definedName>
    <definedName name="_____________PPC104" localSheetId="7">#REF!</definedName>
    <definedName name="_____________PPC104" localSheetId="6">#REF!</definedName>
    <definedName name="_____________PPC104" localSheetId="8">#REF!</definedName>
    <definedName name="_____________PPC104" localSheetId="13">#REF!</definedName>
    <definedName name="_____________PPC104" localSheetId="9">#REF!</definedName>
    <definedName name="_____________PPC104" localSheetId="16">#REF!</definedName>
    <definedName name="_____________PPC104" localSheetId="2">[78]MRATES!#REF!</definedName>
    <definedName name="_____________PPC104" localSheetId="4">[78]MRATES!#REF!</definedName>
    <definedName name="_____________PPC104" localSheetId="11">#REF!</definedName>
    <definedName name="_____________PPC104" localSheetId="5">#N/A</definedName>
    <definedName name="_____________PPC104" localSheetId="3">[78]MRATES!#REF!</definedName>
    <definedName name="_____________PPC104">#REF!</definedName>
    <definedName name="_____________PPC105" localSheetId="7">#REF!</definedName>
    <definedName name="_____________PPC105" localSheetId="6">#REF!</definedName>
    <definedName name="_____________PPC105" localSheetId="8">#REF!</definedName>
    <definedName name="_____________PPC105" localSheetId="13">#REF!</definedName>
    <definedName name="_____________PPC105" localSheetId="9">#REF!</definedName>
    <definedName name="_____________PPC105" localSheetId="16">#REF!</definedName>
    <definedName name="_____________PPC105" localSheetId="2">[78]MRATES!#REF!</definedName>
    <definedName name="_____________PPC105" localSheetId="4">[78]MRATES!#REF!</definedName>
    <definedName name="_____________PPC105" localSheetId="11">#REF!</definedName>
    <definedName name="_____________PPC105" localSheetId="5">#N/A</definedName>
    <definedName name="_____________PPC105" localSheetId="3">[78]MRATES!#REF!</definedName>
    <definedName name="_____________PPC105">#REF!</definedName>
    <definedName name="_____________PPC106" localSheetId="7">#REF!</definedName>
    <definedName name="_____________PPC106" localSheetId="6">#REF!</definedName>
    <definedName name="_____________PPC106" localSheetId="8">#REF!</definedName>
    <definedName name="_____________PPC106" localSheetId="13">#REF!</definedName>
    <definedName name="_____________PPC106" localSheetId="9">#REF!</definedName>
    <definedName name="_____________PPC106" localSheetId="16">#REF!</definedName>
    <definedName name="_____________PPC106" localSheetId="2">[78]MRATES!#REF!</definedName>
    <definedName name="_____________PPC106" localSheetId="4">[78]MRATES!#REF!</definedName>
    <definedName name="_____________PPC106" localSheetId="11">#REF!</definedName>
    <definedName name="_____________PPC106" localSheetId="5">#N/A</definedName>
    <definedName name="_____________PPC106" localSheetId="3">[78]MRATES!#REF!</definedName>
    <definedName name="_____________PPC106">#REF!</definedName>
    <definedName name="_____________PPC107" localSheetId="7">#REF!</definedName>
    <definedName name="_____________PPC107" localSheetId="6">#REF!</definedName>
    <definedName name="_____________PPC107" localSheetId="8">#REF!</definedName>
    <definedName name="_____________PPC107" localSheetId="13">#REF!</definedName>
    <definedName name="_____________PPC107" localSheetId="9">#REF!</definedName>
    <definedName name="_____________PPC107" localSheetId="16">#REF!</definedName>
    <definedName name="_____________PPC107" localSheetId="2">[78]MRATES!#REF!</definedName>
    <definedName name="_____________PPC107" localSheetId="4">[78]MRATES!#REF!</definedName>
    <definedName name="_____________PPC107" localSheetId="11">#REF!</definedName>
    <definedName name="_____________PPC107" localSheetId="5">#N/A</definedName>
    <definedName name="_____________PPC107" localSheetId="3">[78]MRATES!#REF!</definedName>
    <definedName name="_____________PPC107">#REF!</definedName>
    <definedName name="_____________PPC108" localSheetId="7">#REF!</definedName>
    <definedName name="_____________PPC108" localSheetId="6">#REF!</definedName>
    <definedName name="_____________PPC108" localSheetId="8">#REF!</definedName>
    <definedName name="_____________PPC108" localSheetId="13">#REF!</definedName>
    <definedName name="_____________PPC108" localSheetId="9">#REF!</definedName>
    <definedName name="_____________PPC108" localSheetId="16">#REF!</definedName>
    <definedName name="_____________PPC108" localSheetId="2">[78]MRATES!#REF!</definedName>
    <definedName name="_____________PPC108" localSheetId="4">[78]MRATES!#REF!</definedName>
    <definedName name="_____________PPC108" localSheetId="11">#REF!</definedName>
    <definedName name="_____________PPC108" localSheetId="5">#N/A</definedName>
    <definedName name="_____________PPC108" localSheetId="3">[78]MRATES!#REF!</definedName>
    <definedName name="_____________PPC108">#REF!</definedName>
    <definedName name="_____________PPC109" localSheetId="7">#REF!</definedName>
    <definedName name="_____________PPC109" localSheetId="6">#REF!</definedName>
    <definedName name="_____________PPC109" localSheetId="8">#REF!</definedName>
    <definedName name="_____________PPC109" localSheetId="13">#REF!</definedName>
    <definedName name="_____________PPC109" localSheetId="9">#REF!</definedName>
    <definedName name="_____________PPC109" localSheetId="16">#REF!</definedName>
    <definedName name="_____________PPC109" localSheetId="2">[78]MRATES!#REF!</definedName>
    <definedName name="_____________PPC109" localSheetId="4">[78]MRATES!#REF!</definedName>
    <definedName name="_____________PPC109" localSheetId="11">#REF!</definedName>
    <definedName name="_____________PPC109" localSheetId="5">#N/A</definedName>
    <definedName name="_____________PPC109" localSheetId="3">[78]MRATES!#REF!</definedName>
    <definedName name="_____________PPC109">#REF!</definedName>
    <definedName name="_____________PPC11" localSheetId="7">#REF!</definedName>
    <definedName name="_____________PPC11" localSheetId="6">#REF!</definedName>
    <definedName name="_____________PPC11" localSheetId="8">#REF!</definedName>
    <definedName name="_____________PPC11" localSheetId="13">#REF!</definedName>
    <definedName name="_____________PPC11" localSheetId="9">#REF!</definedName>
    <definedName name="_____________PPC11" localSheetId="16">#REF!</definedName>
    <definedName name="_____________PPC11" localSheetId="2">[78]MRATES!#REF!</definedName>
    <definedName name="_____________PPC11" localSheetId="4">[78]MRATES!#REF!</definedName>
    <definedName name="_____________PPC11" localSheetId="11">#REF!</definedName>
    <definedName name="_____________PPC11" localSheetId="5">#N/A</definedName>
    <definedName name="_____________PPC11" localSheetId="3">[78]MRATES!#REF!</definedName>
    <definedName name="_____________PPC11">#REF!</definedName>
    <definedName name="_____________PPC110" localSheetId="7">#REF!</definedName>
    <definedName name="_____________PPC110" localSheetId="6">#REF!</definedName>
    <definedName name="_____________PPC110" localSheetId="8">#REF!</definedName>
    <definedName name="_____________PPC110" localSheetId="13">#REF!</definedName>
    <definedName name="_____________PPC110" localSheetId="9">#REF!</definedName>
    <definedName name="_____________PPC110" localSheetId="16">#REF!</definedName>
    <definedName name="_____________PPC110" localSheetId="2">[78]MRATES!#REF!</definedName>
    <definedName name="_____________PPC110" localSheetId="4">[78]MRATES!#REF!</definedName>
    <definedName name="_____________PPC110" localSheetId="11">#REF!</definedName>
    <definedName name="_____________PPC110" localSheetId="5">#N/A</definedName>
    <definedName name="_____________PPC110" localSheetId="3">[78]MRATES!#REF!</definedName>
    <definedName name="_____________PPC110">#REF!</definedName>
    <definedName name="_____________PPC111" localSheetId="7">#REF!</definedName>
    <definedName name="_____________PPC111" localSheetId="6">#REF!</definedName>
    <definedName name="_____________PPC111" localSheetId="8">#REF!</definedName>
    <definedName name="_____________PPC111" localSheetId="13">#REF!</definedName>
    <definedName name="_____________PPC111" localSheetId="9">#REF!</definedName>
    <definedName name="_____________PPC111" localSheetId="16">#REF!</definedName>
    <definedName name="_____________PPC111" localSheetId="2">[78]MRATES!#REF!</definedName>
    <definedName name="_____________PPC111" localSheetId="4">[78]MRATES!#REF!</definedName>
    <definedName name="_____________PPC111" localSheetId="11">#REF!</definedName>
    <definedName name="_____________PPC111" localSheetId="5">#N/A</definedName>
    <definedName name="_____________PPC111" localSheetId="3">[78]MRATES!#REF!</definedName>
    <definedName name="_____________PPC111">#REF!</definedName>
    <definedName name="_____________PPC112" localSheetId="7">#REF!</definedName>
    <definedName name="_____________PPC112" localSheetId="6">#REF!</definedName>
    <definedName name="_____________PPC112" localSheetId="8">#REF!</definedName>
    <definedName name="_____________PPC112" localSheetId="13">#REF!</definedName>
    <definedName name="_____________PPC112" localSheetId="9">#REF!</definedName>
    <definedName name="_____________PPC112" localSheetId="16">#REF!</definedName>
    <definedName name="_____________PPC112" localSheetId="2">[78]MRATES!#REF!</definedName>
    <definedName name="_____________PPC112" localSheetId="4">[78]MRATES!#REF!</definedName>
    <definedName name="_____________PPC112" localSheetId="11">#REF!</definedName>
    <definedName name="_____________PPC112" localSheetId="5">#N/A</definedName>
    <definedName name="_____________PPC112" localSheetId="3">[78]MRATES!#REF!</definedName>
    <definedName name="_____________PPC112">#REF!</definedName>
    <definedName name="_____________PPC113" localSheetId="7">#REF!</definedName>
    <definedName name="_____________PPC113" localSheetId="6">#REF!</definedName>
    <definedName name="_____________PPC113" localSheetId="8">#REF!</definedName>
    <definedName name="_____________PPC113" localSheetId="13">#REF!</definedName>
    <definedName name="_____________PPC113" localSheetId="9">#REF!</definedName>
    <definedName name="_____________PPC113" localSheetId="16">#REF!</definedName>
    <definedName name="_____________PPC113" localSheetId="2">[78]MRATES!#REF!</definedName>
    <definedName name="_____________PPC113" localSheetId="4">[78]MRATES!#REF!</definedName>
    <definedName name="_____________PPC113" localSheetId="11">#REF!</definedName>
    <definedName name="_____________PPC113" localSheetId="5">#N/A</definedName>
    <definedName name="_____________PPC113" localSheetId="3">[78]MRATES!#REF!</definedName>
    <definedName name="_____________PPC113">#REF!</definedName>
    <definedName name="_____________PPC114" localSheetId="7">#REF!</definedName>
    <definedName name="_____________PPC114" localSheetId="6">#REF!</definedName>
    <definedName name="_____________PPC114" localSheetId="8">#REF!</definedName>
    <definedName name="_____________PPC114" localSheetId="13">#REF!</definedName>
    <definedName name="_____________PPC114" localSheetId="9">#REF!</definedName>
    <definedName name="_____________PPC114" localSheetId="16">#REF!</definedName>
    <definedName name="_____________PPC114" localSheetId="2">[78]MRATES!#REF!</definedName>
    <definedName name="_____________PPC114" localSheetId="4">[78]MRATES!#REF!</definedName>
    <definedName name="_____________PPC114" localSheetId="11">#REF!</definedName>
    <definedName name="_____________PPC114" localSheetId="5">#N/A</definedName>
    <definedName name="_____________PPC114" localSheetId="3">[78]MRATES!#REF!</definedName>
    <definedName name="_____________PPC114">#REF!</definedName>
    <definedName name="_____________PPC115" localSheetId="7">#REF!</definedName>
    <definedName name="_____________PPC115" localSheetId="6">#REF!</definedName>
    <definedName name="_____________PPC115" localSheetId="8">#REF!</definedName>
    <definedName name="_____________PPC115" localSheetId="13">#REF!</definedName>
    <definedName name="_____________PPC115" localSheetId="9">#REF!</definedName>
    <definedName name="_____________PPC115" localSheetId="16">#REF!</definedName>
    <definedName name="_____________PPC115" localSheetId="2">[78]MRATES!#REF!</definedName>
    <definedName name="_____________PPC115" localSheetId="4">[78]MRATES!#REF!</definedName>
    <definedName name="_____________PPC115" localSheetId="11">#REF!</definedName>
    <definedName name="_____________PPC115" localSheetId="5">#N/A</definedName>
    <definedName name="_____________PPC115" localSheetId="3">[78]MRATES!#REF!</definedName>
    <definedName name="_____________PPC115">#REF!</definedName>
    <definedName name="_____________PPC116" localSheetId="7">#REF!</definedName>
    <definedName name="_____________PPC116" localSheetId="6">#REF!</definedName>
    <definedName name="_____________PPC116" localSheetId="8">#REF!</definedName>
    <definedName name="_____________PPC116" localSheetId="13">#REF!</definedName>
    <definedName name="_____________PPC116" localSheetId="9">#REF!</definedName>
    <definedName name="_____________PPC116" localSheetId="16">#REF!</definedName>
    <definedName name="_____________PPC116" localSheetId="2">[78]MRATES!#REF!</definedName>
    <definedName name="_____________PPC116" localSheetId="4">[78]MRATES!#REF!</definedName>
    <definedName name="_____________PPC116" localSheetId="11">#REF!</definedName>
    <definedName name="_____________PPC116" localSheetId="5">#N/A</definedName>
    <definedName name="_____________PPC116" localSheetId="3">[78]MRATES!#REF!</definedName>
    <definedName name="_____________PPC116">#REF!</definedName>
    <definedName name="_____________PPC117" localSheetId="7">#REF!</definedName>
    <definedName name="_____________PPC117" localSheetId="6">#REF!</definedName>
    <definedName name="_____________PPC117" localSheetId="8">#REF!</definedName>
    <definedName name="_____________PPC117" localSheetId="13">#REF!</definedName>
    <definedName name="_____________PPC117" localSheetId="9">#REF!</definedName>
    <definedName name="_____________PPC117" localSheetId="16">#REF!</definedName>
    <definedName name="_____________PPC117" localSheetId="2">[78]MRATES!#REF!</definedName>
    <definedName name="_____________PPC117" localSheetId="4">[78]MRATES!#REF!</definedName>
    <definedName name="_____________PPC117" localSheetId="11">#REF!</definedName>
    <definedName name="_____________PPC117" localSheetId="5">#N/A</definedName>
    <definedName name="_____________PPC117" localSheetId="3">[78]MRATES!#REF!</definedName>
    <definedName name="_____________PPC117">#REF!</definedName>
    <definedName name="_____________PPC118" localSheetId="7">#REF!</definedName>
    <definedName name="_____________PPC118" localSheetId="6">#REF!</definedName>
    <definedName name="_____________PPC118" localSheetId="8">#REF!</definedName>
    <definedName name="_____________PPC118" localSheetId="13">#REF!</definedName>
    <definedName name="_____________PPC118" localSheetId="9">#REF!</definedName>
    <definedName name="_____________PPC118" localSheetId="16">#REF!</definedName>
    <definedName name="_____________PPC118" localSheetId="2">[78]MRATES!#REF!</definedName>
    <definedName name="_____________PPC118" localSheetId="4">[78]MRATES!#REF!</definedName>
    <definedName name="_____________PPC118" localSheetId="11">#REF!</definedName>
    <definedName name="_____________PPC118" localSheetId="5">#N/A</definedName>
    <definedName name="_____________PPC118" localSheetId="3">[78]MRATES!#REF!</definedName>
    <definedName name="_____________PPC118">#REF!</definedName>
    <definedName name="_____________PPC119" localSheetId="7">#REF!</definedName>
    <definedName name="_____________PPC119" localSheetId="6">#REF!</definedName>
    <definedName name="_____________PPC119" localSheetId="8">#REF!</definedName>
    <definedName name="_____________PPC119" localSheetId="13">#REF!</definedName>
    <definedName name="_____________PPC119" localSheetId="9">#REF!</definedName>
    <definedName name="_____________PPC119" localSheetId="16">#REF!</definedName>
    <definedName name="_____________PPC119" localSheetId="2">[78]MRATES!#REF!</definedName>
    <definedName name="_____________PPC119" localSheetId="4">[78]MRATES!#REF!</definedName>
    <definedName name="_____________PPC119" localSheetId="11">#REF!</definedName>
    <definedName name="_____________PPC119" localSheetId="5">#N/A</definedName>
    <definedName name="_____________PPC119" localSheetId="3">[78]MRATES!#REF!</definedName>
    <definedName name="_____________PPC119">#REF!</definedName>
    <definedName name="_____________PPC12" localSheetId="7">#REF!</definedName>
    <definedName name="_____________PPC12" localSheetId="6">#REF!</definedName>
    <definedName name="_____________PPC12" localSheetId="8">#REF!</definedName>
    <definedName name="_____________PPC12" localSheetId="13">#REF!</definedName>
    <definedName name="_____________PPC12" localSheetId="9">#REF!</definedName>
    <definedName name="_____________PPC12" localSheetId="16">#REF!</definedName>
    <definedName name="_____________PPC12" localSheetId="2">[78]MRATES!#REF!</definedName>
    <definedName name="_____________PPC12" localSheetId="4">[78]MRATES!#REF!</definedName>
    <definedName name="_____________PPC12" localSheetId="11">#REF!</definedName>
    <definedName name="_____________PPC12" localSheetId="5">#N/A</definedName>
    <definedName name="_____________PPC12" localSheetId="3">[78]MRATES!#REF!</definedName>
    <definedName name="_____________PPC12">#REF!</definedName>
    <definedName name="_____________PPC120" localSheetId="7">#REF!</definedName>
    <definedName name="_____________PPC120" localSheetId="6">#REF!</definedName>
    <definedName name="_____________PPC120" localSheetId="8">#REF!</definedName>
    <definedName name="_____________PPC120" localSheetId="13">#REF!</definedName>
    <definedName name="_____________PPC120" localSheetId="9">#REF!</definedName>
    <definedName name="_____________PPC120" localSheetId="16">#REF!</definedName>
    <definedName name="_____________PPC120" localSheetId="2">[78]MRATES!#REF!</definedName>
    <definedName name="_____________PPC120" localSheetId="4">[78]MRATES!#REF!</definedName>
    <definedName name="_____________PPC120" localSheetId="11">#REF!</definedName>
    <definedName name="_____________PPC120" localSheetId="5">#N/A</definedName>
    <definedName name="_____________PPC120" localSheetId="3">[78]MRATES!#REF!</definedName>
    <definedName name="_____________PPC120">#REF!</definedName>
    <definedName name="_____________PPC121" localSheetId="7">#REF!</definedName>
    <definedName name="_____________PPC121" localSheetId="6">#REF!</definedName>
    <definedName name="_____________PPC121" localSheetId="8">#REF!</definedName>
    <definedName name="_____________PPC121" localSheetId="13">#REF!</definedName>
    <definedName name="_____________PPC121" localSheetId="9">#REF!</definedName>
    <definedName name="_____________PPC121" localSheetId="16">#REF!</definedName>
    <definedName name="_____________PPC121" localSheetId="2">[78]MRATES!#REF!</definedName>
    <definedName name="_____________PPC121" localSheetId="4">[78]MRATES!#REF!</definedName>
    <definedName name="_____________PPC121" localSheetId="11">#REF!</definedName>
    <definedName name="_____________PPC121" localSheetId="5">#N/A</definedName>
    <definedName name="_____________PPC121" localSheetId="3">[78]MRATES!#REF!</definedName>
    <definedName name="_____________PPC121">#REF!</definedName>
    <definedName name="_____________PPC122" localSheetId="7">#REF!</definedName>
    <definedName name="_____________PPC122" localSheetId="6">#REF!</definedName>
    <definedName name="_____________PPC122" localSheetId="8">#REF!</definedName>
    <definedName name="_____________PPC122" localSheetId="13">#REF!</definedName>
    <definedName name="_____________PPC122" localSheetId="9">#REF!</definedName>
    <definedName name="_____________PPC122" localSheetId="16">#REF!</definedName>
    <definedName name="_____________PPC122" localSheetId="2">[78]MRATES!#REF!</definedName>
    <definedName name="_____________PPC122" localSheetId="4">[78]MRATES!#REF!</definedName>
    <definedName name="_____________PPC122" localSheetId="11">#REF!</definedName>
    <definedName name="_____________PPC122" localSheetId="5">#N/A</definedName>
    <definedName name="_____________PPC122" localSheetId="3">[78]MRATES!#REF!</definedName>
    <definedName name="_____________PPC122">#REF!</definedName>
    <definedName name="_____________PPC123" localSheetId="7">#REF!</definedName>
    <definedName name="_____________PPC123" localSheetId="6">#REF!</definedName>
    <definedName name="_____________PPC123" localSheetId="8">#REF!</definedName>
    <definedName name="_____________PPC123" localSheetId="13">#REF!</definedName>
    <definedName name="_____________PPC123" localSheetId="9">#REF!</definedName>
    <definedName name="_____________PPC123" localSheetId="16">#REF!</definedName>
    <definedName name="_____________PPC123" localSheetId="2">[78]MRATES!#REF!</definedName>
    <definedName name="_____________PPC123" localSheetId="4">[78]MRATES!#REF!</definedName>
    <definedName name="_____________PPC123" localSheetId="11">#REF!</definedName>
    <definedName name="_____________PPC123" localSheetId="5">#N/A</definedName>
    <definedName name="_____________PPC123" localSheetId="3">[78]MRATES!#REF!</definedName>
    <definedName name="_____________PPC123">#REF!</definedName>
    <definedName name="_____________PPC124" localSheetId="7">#REF!</definedName>
    <definedName name="_____________PPC124" localSheetId="6">#REF!</definedName>
    <definedName name="_____________PPC124" localSheetId="8">#REF!</definedName>
    <definedName name="_____________PPC124" localSheetId="13">#REF!</definedName>
    <definedName name="_____________PPC124" localSheetId="9">#REF!</definedName>
    <definedName name="_____________PPC124" localSheetId="16">#REF!</definedName>
    <definedName name="_____________PPC124" localSheetId="2">[78]MRATES!#REF!</definedName>
    <definedName name="_____________PPC124" localSheetId="4">[78]MRATES!#REF!</definedName>
    <definedName name="_____________PPC124" localSheetId="11">#REF!</definedName>
    <definedName name="_____________PPC124" localSheetId="5">#N/A</definedName>
    <definedName name="_____________PPC124" localSheetId="3">[78]MRATES!#REF!</definedName>
    <definedName name="_____________PPC124">#REF!</definedName>
    <definedName name="_____________PPC125" localSheetId="7">#REF!</definedName>
    <definedName name="_____________PPC125" localSheetId="6">#REF!</definedName>
    <definedName name="_____________PPC125" localSheetId="8">#REF!</definedName>
    <definedName name="_____________PPC125" localSheetId="13">#REF!</definedName>
    <definedName name="_____________PPC125" localSheetId="9">#REF!</definedName>
    <definedName name="_____________PPC125" localSheetId="16">#REF!</definedName>
    <definedName name="_____________PPC125" localSheetId="2">[78]MRATES!#REF!</definedName>
    <definedName name="_____________PPC125" localSheetId="4">[78]MRATES!#REF!</definedName>
    <definedName name="_____________PPC125" localSheetId="11">#REF!</definedName>
    <definedName name="_____________PPC125" localSheetId="5">#N/A</definedName>
    <definedName name="_____________PPC125" localSheetId="3">[78]MRATES!#REF!</definedName>
    <definedName name="_____________PPC125">#REF!</definedName>
    <definedName name="_____________PPC126" localSheetId="7">#REF!</definedName>
    <definedName name="_____________PPC126" localSheetId="6">#REF!</definedName>
    <definedName name="_____________PPC126" localSheetId="8">#REF!</definedName>
    <definedName name="_____________PPC126" localSheetId="13">#REF!</definedName>
    <definedName name="_____________PPC126" localSheetId="9">#REF!</definedName>
    <definedName name="_____________PPC126" localSheetId="16">#REF!</definedName>
    <definedName name="_____________PPC126" localSheetId="2">[78]MRATES!#REF!</definedName>
    <definedName name="_____________PPC126" localSheetId="4">[78]MRATES!#REF!</definedName>
    <definedName name="_____________PPC126" localSheetId="11">#REF!</definedName>
    <definedName name="_____________PPC126" localSheetId="5">#N/A</definedName>
    <definedName name="_____________PPC126" localSheetId="3">[78]MRATES!#REF!</definedName>
    <definedName name="_____________PPC126">#REF!</definedName>
    <definedName name="_____________PPC127" localSheetId="7">#REF!</definedName>
    <definedName name="_____________PPC127" localSheetId="6">#REF!</definedName>
    <definedName name="_____________PPC127" localSheetId="8">#REF!</definedName>
    <definedName name="_____________PPC127" localSheetId="13">#REF!</definedName>
    <definedName name="_____________PPC127" localSheetId="9">#REF!</definedName>
    <definedName name="_____________PPC127" localSheetId="16">#REF!</definedName>
    <definedName name="_____________PPC127" localSheetId="2">[78]MRATES!#REF!</definedName>
    <definedName name="_____________PPC127" localSheetId="4">[78]MRATES!#REF!</definedName>
    <definedName name="_____________PPC127" localSheetId="11">#REF!</definedName>
    <definedName name="_____________PPC127" localSheetId="5">#N/A</definedName>
    <definedName name="_____________PPC127" localSheetId="3">[78]MRATES!#REF!</definedName>
    <definedName name="_____________PPC127">#REF!</definedName>
    <definedName name="_____________PPC128" localSheetId="7">#REF!</definedName>
    <definedName name="_____________PPC128" localSheetId="6">#REF!</definedName>
    <definedName name="_____________PPC128" localSheetId="8">#REF!</definedName>
    <definedName name="_____________PPC128" localSheetId="13">#REF!</definedName>
    <definedName name="_____________PPC128" localSheetId="9">#REF!</definedName>
    <definedName name="_____________PPC128" localSheetId="16">#REF!</definedName>
    <definedName name="_____________PPC128" localSheetId="2">[78]MRATES!#REF!</definedName>
    <definedName name="_____________PPC128" localSheetId="4">[78]MRATES!#REF!</definedName>
    <definedName name="_____________PPC128" localSheetId="11">#REF!</definedName>
    <definedName name="_____________PPC128" localSheetId="5">#N/A</definedName>
    <definedName name="_____________PPC128" localSheetId="3">[78]MRATES!#REF!</definedName>
    <definedName name="_____________PPC128">#REF!</definedName>
    <definedName name="_____________PPC129" localSheetId="7">#REF!</definedName>
    <definedName name="_____________PPC129" localSheetId="6">#REF!</definedName>
    <definedName name="_____________PPC129" localSheetId="8">#REF!</definedName>
    <definedName name="_____________PPC129" localSheetId="13">#REF!</definedName>
    <definedName name="_____________PPC129" localSheetId="9">#REF!</definedName>
    <definedName name="_____________PPC129" localSheetId="16">#REF!</definedName>
    <definedName name="_____________PPC129" localSheetId="2">[78]MRATES!#REF!</definedName>
    <definedName name="_____________PPC129" localSheetId="4">[78]MRATES!#REF!</definedName>
    <definedName name="_____________PPC129" localSheetId="11">#REF!</definedName>
    <definedName name="_____________PPC129" localSheetId="5">#N/A</definedName>
    <definedName name="_____________PPC129" localSheetId="3">[78]MRATES!#REF!</definedName>
    <definedName name="_____________PPC129">#REF!</definedName>
    <definedName name="_____________PPC13" localSheetId="7">#REF!</definedName>
    <definedName name="_____________PPC13" localSheetId="6">#REF!</definedName>
    <definedName name="_____________PPC13" localSheetId="8">#REF!</definedName>
    <definedName name="_____________PPC13" localSheetId="13">#REF!</definedName>
    <definedName name="_____________PPC13" localSheetId="9">#REF!</definedName>
    <definedName name="_____________PPC13" localSheetId="16">#REF!</definedName>
    <definedName name="_____________PPC13" localSheetId="2">[78]MRATES!#REF!</definedName>
    <definedName name="_____________PPC13" localSheetId="4">[78]MRATES!#REF!</definedName>
    <definedName name="_____________PPC13" localSheetId="11">#REF!</definedName>
    <definedName name="_____________PPC13" localSheetId="5">#N/A</definedName>
    <definedName name="_____________PPC13" localSheetId="3">[78]MRATES!#REF!</definedName>
    <definedName name="_____________PPC13">#REF!</definedName>
    <definedName name="_____________PPC130" localSheetId="7">#REF!</definedName>
    <definedName name="_____________PPC130" localSheetId="6">#REF!</definedName>
    <definedName name="_____________PPC130" localSheetId="8">#REF!</definedName>
    <definedName name="_____________PPC130" localSheetId="13">#REF!</definedName>
    <definedName name="_____________PPC130" localSheetId="9">#REF!</definedName>
    <definedName name="_____________PPC130" localSheetId="16">#REF!</definedName>
    <definedName name="_____________PPC130" localSheetId="2">[78]MRATES!#REF!</definedName>
    <definedName name="_____________PPC130" localSheetId="4">[78]MRATES!#REF!</definedName>
    <definedName name="_____________PPC130" localSheetId="11">#REF!</definedName>
    <definedName name="_____________PPC130" localSheetId="5">#N/A</definedName>
    <definedName name="_____________PPC130" localSheetId="3">[78]MRATES!#REF!</definedName>
    <definedName name="_____________PPC130">#REF!</definedName>
    <definedName name="_____________PPC131" localSheetId="7">#REF!</definedName>
    <definedName name="_____________PPC131" localSheetId="6">#REF!</definedName>
    <definedName name="_____________PPC131" localSheetId="8">#REF!</definedName>
    <definedName name="_____________PPC131" localSheetId="13">#REF!</definedName>
    <definedName name="_____________PPC131" localSheetId="9">#REF!</definedName>
    <definedName name="_____________PPC131" localSheetId="16">#REF!</definedName>
    <definedName name="_____________PPC131" localSheetId="2">[78]MRATES!#REF!</definedName>
    <definedName name="_____________PPC131" localSheetId="4">[78]MRATES!#REF!</definedName>
    <definedName name="_____________PPC131" localSheetId="11">#REF!</definedName>
    <definedName name="_____________PPC131" localSheetId="5">#N/A</definedName>
    <definedName name="_____________PPC131" localSheetId="3">[78]MRATES!#REF!</definedName>
    <definedName name="_____________PPC131">#REF!</definedName>
    <definedName name="_____________PPC132" localSheetId="7">#REF!</definedName>
    <definedName name="_____________PPC132" localSheetId="6">#REF!</definedName>
    <definedName name="_____________PPC132" localSheetId="8">#REF!</definedName>
    <definedName name="_____________PPC132" localSheetId="13">#REF!</definedName>
    <definedName name="_____________PPC132" localSheetId="9">#REF!</definedName>
    <definedName name="_____________PPC132" localSheetId="16">#REF!</definedName>
    <definedName name="_____________PPC132" localSheetId="2">[78]MRATES!#REF!</definedName>
    <definedName name="_____________PPC132" localSheetId="4">[78]MRATES!#REF!</definedName>
    <definedName name="_____________PPC132" localSheetId="11">#REF!</definedName>
    <definedName name="_____________PPC132" localSheetId="5">#N/A</definedName>
    <definedName name="_____________PPC132" localSheetId="3">[78]MRATES!#REF!</definedName>
    <definedName name="_____________PPC132">#REF!</definedName>
    <definedName name="_____________PPC133" localSheetId="7">#REF!</definedName>
    <definedName name="_____________PPC133" localSheetId="6">#REF!</definedName>
    <definedName name="_____________PPC133" localSheetId="8">#REF!</definedName>
    <definedName name="_____________PPC133" localSheetId="13">#REF!</definedName>
    <definedName name="_____________PPC133" localSheetId="9">#REF!</definedName>
    <definedName name="_____________PPC133" localSheetId="16">#REF!</definedName>
    <definedName name="_____________PPC133" localSheetId="2">[78]MRATES!#REF!</definedName>
    <definedName name="_____________PPC133" localSheetId="4">[78]MRATES!#REF!</definedName>
    <definedName name="_____________PPC133" localSheetId="11">#REF!</definedName>
    <definedName name="_____________PPC133" localSheetId="5">#N/A</definedName>
    <definedName name="_____________PPC133" localSheetId="3">[78]MRATES!#REF!</definedName>
    <definedName name="_____________PPC133">#REF!</definedName>
    <definedName name="_____________PPC134" localSheetId="7">#REF!</definedName>
    <definedName name="_____________PPC134" localSheetId="6">#REF!</definedName>
    <definedName name="_____________PPC134" localSheetId="8">#REF!</definedName>
    <definedName name="_____________PPC134" localSheetId="13">#REF!</definedName>
    <definedName name="_____________PPC134" localSheetId="9">#REF!</definedName>
    <definedName name="_____________PPC134" localSheetId="16">#REF!</definedName>
    <definedName name="_____________PPC134" localSheetId="2">[78]MRATES!#REF!</definedName>
    <definedName name="_____________PPC134" localSheetId="4">[78]MRATES!#REF!</definedName>
    <definedName name="_____________PPC134" localSheetId="11">#REF!</definedName>
    <definedName name="_____________PPC134" localSheetId="5">#N/A</definedName>
    <definedName name="_____________PPC134" localSheetId="3">[78]MRATES!#REF!</definedName>
    <definedName name="_____________PPC134">#REF!</definedName>
    <definedName name="_____________PPC135" localSheetId="7">#REF!</definedName>
    <definedName name="_____________PPC135" localSheetId="6">#REF!</definedName>
    <definedName name="_____________PPC135" localSheetId="8">#REF!</definedName>
    <definedName name="_____________PPC135" localSheetId="13">#REF!</definedName>
    <definedName name="_____________PPC135" localSheetId="9">#REF!</definedName>
    <definedName name="_____________PPC135" localSheetId="16">#REF!</definedName>
    <definedName name="_____________PPC135" localSheetId="2">[78]MRATES!#REF!</definedName>
    <definedName name="_____________PPC135" localSheetId="4">[78]MRATES!#REF!</definedName>
    <definedName name="_____________PPC135" localSheetId="11">#REF!</definedName>
    <definedName name="_____________PPC135" localSheetId="5">#N/A</definedName>
    <definedName name="_____________PPC135" localSheetId="3">[78]MRATES!#REF!</definedName>
    <definedName name="_____________PPC135">#REF!</definedName>
    <definedName name="_____________PPC136" localSheetId="7">#REF!</definedName>
    <definedName name="_____________PPC136" localSheetId="6">#REF!</definedName>
    <definedName name="_____________PPC136" localSheetId="8">#REF!</definedName>
    <definedName name="_____________PPC136" localSheetId="13">#REF!</definedName>
    <definedName name="_____________PPC136" localSheetId="9">#REF!</definedName>
    <definedName name="_____________PPC136" localSheetId="16">#REF!</definedName>
    <definedName name="_____________PPC136" localSheetId="2">[78]MRATES!#REF!</definedName>
    <definedName name="_____________PPC136" localSheetId="4">[78]MRATES!#REF!</definedName>
    <definedName name="_____________PPC136" localSheetId="11">#REF!</definedName>
    <definedName name="_____________PPC136" localSheetId="5">#N/A</definedName>
    <definedName name="_____________PPC136" localSheetId="3">[78]MRATES!#REF!</definedName>
    <definedName name="_____________PPC136">#REF!</definedName>
    <definedName name="_____________PPC137" localSheetId="7">#REF!</definedName>
    <definedName name="_____________PPC137" localSheetId="6">#REF!</definedName>
    <definedName name="_____________PPC137" localSheetId="8">#REF!</definedName>
    <definedName name="_____________PPC137" localSheetId="13">#REF!</definedName>
    <definedName name="_____________PPC137" localSheetId="9">#REF!</definedName>
    <definedName name="_____________PPC137" localSheetId="16">#REF!</definedName>
    <definedName name="_____________PPC137" localSheetId="2">[78]MRATES!#REF!</definedName>
    <definedName name="_____________PPC137" localSheetId="4">[78]MRATES!#REF!</definedName>
    <definedName name="_____________PPC137" localSheetId="11">#REF!</definedName>
    <definedName name="_____________PPC137" localSheetId="5">#N/A</definedName>
    <definedName name="_____________PPC137" localSheetId="3">[78]MRATES!#REF!</definedName>
    <definedName name="_____________PPC137">#REF!</definedName>
    <definedName name="_____________PPC138" localSheetId="7">#REF!</definedName>
    <definedName name="_____________PPC138" localSheetId="6">#REF!</definedName>
    <definedName name="_____________PPC138" localSheetId="8">#REF!</definedName>
    <definedName name="_____________PPC138" localSheetId="13">#REF!</definedName>
    <definedName name="_____________PPC138" localSheetId="9">#REF!</definedName>
    <definedName name="_____________PPC138" localSheetId="16">#REF!</definedName>
    <definedName name="_____________PPC138" localSheetId="2">[78]MRATES!#REF!</definedName>
    <definedName name="_____________PPC138" localSheetId="4">[78]MRATES!#REF!</definedName>
    <definedName name="_____________PPC138" localSheetId="11">#REF!</definedName>
    <definedName name="_____________PPC138" localSheetId="5">#N/A</definedName>
    <definedName name="_____________PPC138" localSheetId="3">[78]MRATES!#REF!</definedName>
    <definedName name="_____________PPC138">#REF!</definedName>
    <definedName name="_____________PPC139" localSheetId="7">#REF!</definedName>
    <definedName name="_____________PPC139" localSheetId="6">#REF!</definedName>
    <definedName name="_____________PPC139" localSheetId="8">#REF!</definedName>
    <definedName name="_____________PPC139" localSheetId="13">#REF!</definedName>
    <definedName name="_____________PPC139" localSheetId="9">#REF!</definedName>
    <definedName name="_____________PPC139" localSheetId="16">#REF!</definedName>
    <definedName name="_____________PPC139" localSheetId="2">[78]MRATES!#REF!</definedName>
    <definedName name="_____________PPC139" localSheetId="4">[78]MRATES!#REF!</definedName>
    <definedName name="_____________PPC139" localSheetId="11">#REF!</definedName>
    <definedName name="_____________PPC139" localSheetId="5">#N/A</definedName>
    <definedName name="_____________PPC139" localSheetId="3">[78]MRATES!#REF!</definedName>
    <definedName name="_____________PPC139">#REF!</definedName>
    <definedName name="_____________PPC14" localSheetId="7">#REF!</definedName>
    <definedName name="_____________PPC14" localSheetId="6">#REF!</definedName>
    <definedName name="_____________PPC14" localSheetId="8">#REF!</definedName>
    <definedName name="_____________PPC14" localSheetId="13">#REF!</definedName>
    <definedName name="_____________PPC14" localSheetId="9">#REF!</definedName>
    <definedName name="_____________PPC14" localSheetId="16">#REF!</definedName>
    <definedName name="_____________PPC14" localSheetId="2">[78]MRATES!#REF!</definedName>
    <definedName name="_____________PPC14" localSheetId="4">[78]MRATES!#REF!</definedName>
    <definedName name="_____________PPC14" localSheetId="11">#REF!</definedName>
    <definedName name="_____________PPC14" localSheetId="5">#N/A</definedName>
    <definedName name="_____________PPC14" localSheetId="3">[78]MRATES!#REF!</definedName>
    <definedName name="_____________PPC14">#REF!</definedName>
    <definedName name="_____________PPC140" localSheetId="7">#REF!</definedName>
    <definedName name="_____________PPC140" localSheetId="6">#REF!</definedName>
    <definedName name="_____________PPC140" localSheetId="8">#REF!</definedName>
    <definedName name="_____________PPC140" localSheetId="13">#REF!</definedName>
    <definedName name="_____________PPC140" localSheetId="9">#REF!</definedName>
    <definedName name="_____________PPC140" localSheetId="16">#REF!</definedName>
    <definedName name="_____________PPC140" localSheetId="2">[78]MRATES!#REF!</definedName>
    <definedName name="_____________PPC140" localSheetId="4">[78]MRATES!#REF!</definedName>
    <definedName name="_____________PPC140" localSheetId="11">#REF!</definedName>
    <definedName name="_____________PPC140" localSheetId="5">#N/A</definedName>
    <definedName name="_____________PPC140" localSheetId="3">[78]MRATES!#REF!</definedName>
    <definedName name="_____________PPC140">#REF!</definedName>
    <definedName name="_____________PPC141" localSheetId="7">#REF!</definedName>
    <definedName name="_____________PPC141" localSheetId="6">#REF!</definedName>
    <definedName name="_____________PPC141" localSheetId="8">#REF!</definedName>
    <definedName name="_____________PPC141" localSheetId="13">#REF!</definedName>
    <definedName name="_____________PPC141" localSheetId="9">#REF!</definedName>
    <definedName name="_____________PPC141" localSheetId="16">#REF!</definedName>
    <definedName name="_____________PPC141" localSheetId="2">[78]MRATES!#REF!</definedName>
    <definedName name="_____________PPC141" localSheetId="4">[78]MRATES!#REF!</definedName>
    <definedName name="_____________PPC141" localSheetId="11">#REF!</definedName>
    <definedName name="_____________PPC141" localSheetId="5">#N/A</definedName>
    <definedName name="_____________PPC141" localSheetId="3">[78]MRATES!#REF!</definedName>
    <definedName name="_____________PPC141">#REF!</definedName>
    <definedName name="_____________PPC142" localSheetId="7">#REF!</definedName>
    <definedName name="_____________PPC142" localSheetId="6">#REF!</definedName>
    <definedName name="_____________PPC142" localSheetId="8">#REF!</definedName>
    <definedName name="_____________PPC142" localSheetId="13">#REF!</definedName>
    <definedName name="_____________PPC142" localSheetId="9">#REF!</definedName>
    <definedName name="_____________PPC142" localSheetId="16">#REF!</definedName>
    <definedName name="_____________PPC142" localSheetId="2">[78]MRATES!#REF!</definedName>
    <definedName name="_____________PPC142" localSheetId="4">[78]MRATES!#REF!</definedName>
    <definedName name="_____________PPC142" localSheetId="11">#REF!</definedName>
    <definedName name="_____________PPC142" localSheetId="5">#N/A</definedName>
    <definedName name="_____________PPC142" localSheetId="3">[78]MRATES!#REF!</definedName>
    <definedName name="_____________PPC142">#REF!</definedName>
    <definedName name="_____________PPC143" localSheetId="7">#REF!</definedName>
    <definedName name="_____________PPC143" localSheetId="6">#REF!</definedName>
    <definedName name="_____________PPC143" localSheetId="8">#REF!</definedName>
    <definedName name="_____________PPC143" localSheetId="13">#REF!</definedName>
    <definedName name="_____________PPC143" localSheetId="9">#REF!</definedName>
    <definedName name="_____________PPC143" localSheetId="16">#REF!</definedName>
    <definedName name="_____________PPC143" localSheetId="2">[78]MRATES!#REF!</definedName>
    <definedName name="_____________PPC143" localSheetId="4">[78]MRATES!#REF!</definedName>
    <definedName name="_____________PPC143" localSheetId="11">#REF!</definedName>
    <definedName name="_____________PPC143" localSheetId="5">#N/A</definedName>
    <definedName name="_____________PPC143" localSheetId="3">[78]MRATES!#REF!</definedName>
    <definedName name="_____________PPC143">#REF!</definedName>
    <definedName name="_____________PPC144" localSheetId="7">#REF!</definedName>
    <definedName name="_____________PPC144" localSheetId="6">#REF!</definedName>
    <definedName name="_____________PPC144" localSheetId="8">#REF!</definedName>
    <definedName name="_____________PPC144" localSheetId="13">#REF!</definedName>
    <definedName name="_____________PPC144" localSheetId="9">#REF!</definedName>
    <definedName name="_____________PPC144" localSheetId="16">#REF!</definedName>
    <definedName name="_____________PPC144" localSheetId="2">[78]MRATES!#REF!</definedName>
    <definedName name="_____________PPC144" localSheetId="4">[78]MRATES!#REF!</definedName>
    <definedName name="_____________PPC144" localSheetId="11">#REF!</definedName>
    <definedName name="_____________PPC144" localSheetId="5">#N/A</definedName>
    <definedName name="_____________PPC144" localSheetId="3">[78]MRATES!#REF!</definedName>
    <definedName name="_____________PPC144">#REF!</definedName>
    <definedName name="_____________PPC145" localSheetId="7">#REF!</definedName>
    <definedName name="_____________PPC145" localSheetId="6">#REF!</definedName>
    <definedName name="_____________PPC145" localSheetId="8">#REF!</definedName>
    <definedName name="_____________PPC145" localSheetId="13">#REF!</definedName>
    <definedName name="_____________PPC145" localSheetId="9">#REF!</definedName>
    <definedName name="_____________PPC145" localSheetId="16">#REF!</definedName>
    <definedName name="_____________PPC145" localSheetId="2">[78]MRATES!#REF!</definedName>
    <definedName name="_____________PPC145" localSheetId="4">[78]MRATES!#REF!</definedName>
    <definedName name="_____________PPC145" localSheetId="11">#REF!</definedName>
    <definedName name="_____________PPC145" localSheetId="5">#N/A</definedName>
    <definedName name="_____________PPC145" localSheetId="3">[78]MRATES!#REF!</definedName>
    <definedName name="_____________PPC145">#REF!</definedName>
    <definedName name="_____________PPC146" localSheetId="7">#REF!</definedName>
    <definedName name="_____________PPC146" localSheetId="6">#REF!</definedName>
    <definedName name="_____________PPC146" localSheetId="8">#REF!</definedName>
    <definedName name="_____________PPC146" localSheetId="13">#REF!</definedName>
    <definedName name="_____________PPC146" localSheetId="9">#REF!</definedName>
    <definedName name="_____________PPC146" localSheetId="16">#REF!</definedName>
    <definedName name="_____________PPC146" localSheetId="2">[78]MRATES!#REF!</definedName>
    <definedName name="_____________PPC146" localSheetId="4">[78]MRATES!#REF!</definedName>
    <definedName name="_____________PPC146" localSheetId="11">#REF!</definedName>
    <definedName name="_____________PPC146" localSheetId="5">#N/A</definedName>
    <definedName name="_____________PPC146" localSheetId="3">[78]MRATES!#REF!</definedName>
    <definedName name="_____________PPC146">#REF!</definedName>
    <definedName name="_____________PPC147" localSheetId="7">#REF!</definedName>
    <definedName name="_____________PPC147" localSheetId="6">#REF!</definedName>
    <definedName name="_____________PPC147" localSheetId="8">#REF!</definedName>
    <definedName name="_____________PPC147" localSheetId="13">#REF!</definedName>
    <definedName name="_____________PPC147" localSheetId="9">#REF!</definedName>
    <definedName name="_____________PPC147" localSheetId="16">#REF!</definedName>
    <definedName name="_____________PPC147" localSheetId="2">[78]MRATES!#REF!</definedName>
    <definedName name="_____________PPC147" localSheetId="4">[78]MRATES!#REF!</definedName>
    <definedName name="_____________PPC147" localSheetId="11">#REF!</definedName>
    <definedName name="_____________PPC147" localSheetId="5">#N/A</definedName>
    <definedName name="_____________PPC147" localSheetId="3">[78]MRATES!#REF!</definedName>
    <definedName name="_____________PPC147">#REF!</definedName>
    <definedName name="_____________PPC148" localSheetId="7">#REF!</definedName>
    <definedName name="_____________PPC148" localSheetId="6">#REF!</definedName>
    <definedName name="_____________PPC148" localSheetId="8">#REF!</definedName>
    <definedName name="_____________PPC148" localSheetId="13">#REF!</definedName>
    <definedName name="_____________PPC148" localSheetId="9">#REF!</definedName>
    <definedName name="_____________PPC148" localSheetId="16">#REF!</definedName>
    <definedName name="_____________PPC148" localSheetId="2">[78]MRATES!#REF!</definedName>
    <definedName name="_____________PPC148" localSheetId="4">[78]MRATES!#REF!</definedName>
    <definedName name="_____________PPC148" localSheetId="11">#REF!</definedName>
    <definedName name="_____________PPC148" localSheetId="5">#N/A</definedName>
    <definedName name="_____________PPC148" localSheetId="3">[78]MRATES!#REF!</definedName>
    <definedName name="_____________PPC148">#REF!</definedName>
    <definedName name="_____________PPC149" localSheetId="7">#REF!</definedName>
    <definedName name="_____________PPC149" localSheetId="6">#REF!</definedName>
    <definedName name="_____________PPC149" localSheetId="8">#REF!</definedName>
    <definedName name="_____________PPC149" localSheetId="13">#REF!</definedName>
    <definedName name="_____________PPC149" localSheetId="9">#REF!</definedName>
    <definedName name="_____________PPC149" localSheetId="16">#REF!</definedName>
    <definedName name="_____________PPC149" localSheetId="2">[78]MRATES!#REF!</definedName>
    <definedName name="_____________PPC149" localSheetId="4">[78]MRATES!#REF!</definedName>
    <definedName name="_____________PPC149" localSheetId="11">#REF!</definedName>
    <definedName name="_____________PPC149" localSheetId="5">#N/A</definedName>
    <definedName name="_____________PPC149" localSheetId="3">[78]MRATES!#REF!</definedName>
    <definedName name="_____________PPC149">#REF!</definedName>
    <definedName name="_____________PPC15" localSheetId="7">#REF!</definedName>
    <definedName name="_____________PPC15" localSheetId="6">#REF!</definedName>
    <definedName name="_____________PPC15" localSheetId="8">#REF!</definedName>
    <definedName name="_____________PPC15" localSheetId="13">#REF!</definedName>
    <definedName name="_____________PPC15" localSheetId="9">#REF!</definedName>
    <definedName name="_____________PPC15" localSheetId="16">#REF!</definedName>
    <definedName name="_____________PPC15" localSheetId="2">[78]MRATES!#REF!</definedName>
    <definedName name="_____________PPC15" localSheetId="4">[78]MRATES!#REF!</definedName>
    <definedName name="_____________PPC15" localSheetId="11">#REF!</definedName>
    <definedName name="_____________PPC15" localSheetId="5">#N/A</definedName>
    <definedName name="_____________PPC15" localSheetId="3">[78]MRATES!#REF!</definedName>
    <definedName name="_____________PPC15">#REF!</definedName>
    <definedName name="_____________PPC150" localSheetId="7">#REF!</definedName>
    <definedName name="_____________PPC150" localSheetId="6">#REF!</definedName>
    <definedName name="_____________PPC150" localSheetId="8">#REF!</definedName>
    <definedName name="_____________PPC150" localSheetId="13">#REF!</definedName>
    <definedName name="_____________PPC150" localSheetId="9">#REF!</definedName>
    <definedName name="_____________PPC150" localSheetId="16">#REF!</definedName>
    <definedName name="_____________PPC150" localSheetId="2">[78]MRATES!#REF!</definedName>
    <definedName name="_____________PPC150" localSheetId="4">[78]MRATES!#REF!</definedName>
    <definedName name="_____________PPC150" localSheetId="11">#REF!</definedName>
    <definedName name="_____________PPC150" localSheetId="5">#N/A</definedName>
    <definedName name="_____________PPC150" localSheetId="3">[78]MRATES!#REF!</definedName>
    <definedName name="_____________PPC150">#REF!</definedName>
    <definedName name="_____________PPC151" localSheetId="7">#REF!</definedName>
    <definedName name="_____________PPC151" localSheetId="6">#REF!</definedName>
    <definedName name="_____________PPC151" localSheetId="8">#REF!</definedName>
    <definedName name="_____________PPC151" localSheetId="13">#REF!</definedName>
    <definedName name="_____________PPC151" localSheetId="9">#REF!</definedName>
    <definedName name="_____________PPC151" localSheetId="16">#REF!</definedName>
    <definedName name="_____________PPC151" localSheetId="2">[78]MRATES!#REF!</definedName>
    <definedName name="_____________PPC151" localSheetId="4">[78]MRATES!#REF!</definedName>
    <definedName name="_____________PPC151" localSheetId="11">#REF!</definedName>
    <definedName name="_____________PPC151" localSheetId="5">#N/A</definedName>
    <definedName name="_____________PPC151" localSheetId="3">[78]MRATES!#REF!</definedName>
    <definedName name="_____________PPC151">#REF!</definedName>
    <definedName name="_____________PPC152" localSheetId="7">#REF!</definedName>
    <definedName name="_____________PPC152" localSheetId="6">#REF!</definedName>
    <definedName name="_____________PPC152" localSheetId="8">#REF!</definedName>
    <definedName name="_____________PPC152" localSheetId="13">#REF!</definedName>
    <definedName name="_____________PPC152" localSheetId="9">#REF!</definedName>
    <definedName name="_____________PPC152" localSheetId="16">#REF!</definedName>
    <definedName name="_____________PPC152" localSheetId="2">[78]MRATES!#REF!</definedName>
    <definedName name="_____________PPC152" localSheetId="4">[78]MRATES!#REF!</definedName>
    <definedName name="_____________PPC152" localSheetId="11">#REF!</definedName>
    <definedName name="_____________PPC152" localSheetId="5">#N/A</definedName>
    <definedName name="_____________PPC152" localSheetId="3">[78]MRATES!#REF!</definedName>
    <definedName name="_____________PPC152">#REF!</definedName>
    <definedName name="_____________PPC153" localSheetId="7">#REF!</definedName>
    <definedName name="_____________PPC153" localSheetId="6">#REF!</definedName>
    <definedName name="_____________PPC153" localSheetId="8">#REF!</definedName>
    <definedName name="_____________PPC153" localSheetId="13">#REF!</definedName>
    <definedName name="_____________PPC153" localSheetId="9">#REF!</definedName>
    <definedName name="_____________PPC153" localSheetId="16">#REF!</definedName>
    <definedName name="_____________PPC153" localSheetId="2">[78]MRATES!#REF!</definedName>
    <definedName name="_____________PPC153" localSheetId="4">[78]MRATES!#REF!</definedName>
    <definedName name="_____________PPC153" localSheetId="11">#REF!</definedName>
    <definedName name="_____________PPC153" localSheetId="5">#N/A</definedName>
    <definedName name="_____________PPC153" localSheetId="3">[78]MRATES!#REF!</definedName>
    <definedName name="_____________PPC153">#REF!</definedName>
    <definedName name="_____________PPC154" localSheetId="7">#REF!</definedName>
    <definedName name="_____________PPC154" localSheetId="6">#REF!</definedName>
    <definedName name="_____________PPC154" localSheetId="8">#REF!</definedName>
    <definedName name="_____________PPC154" localSheetId="13">#REF!</definedName>
    <definedName name="_____________PPC154" localSheetId="9">#REF!</definedName>
    <definedName name="_____________PPC154" localSheetId="16">#REF!</definedName>
    <definedName name="_____________PPC154" localSheetId="2">[78]MRATES!#REF!</definedName>
    <definedName name="_____________PPC154" localSheetId="4">[78]MRATES!#REF!</definedName>
    <definedName name="_____________PPC154" localSheetId="11">#REF!</definedName>
    <definedName name="_____________PPC154" localSheetId="5">#N/A</definedName>
    <definedName name="_____________PPC154" localSheetId="3">[78]MRATES!#REF!</definedName>
    <definedName name="_____________PPC154">#REF!</definedName>
    <definedName name="_____________PPC155" localSheetId="7">#REF!</definedName>
    <definedName name="_____________PPC155" localSheetId="6">#REF!</definedName>
    <definedName name="_____________PPC155" localSheetId="8">#REF!</definedName>
    <definedName name="_____________PPC155" localSheetId="13">#REF!</definedName>
    <definedName name="_____________PPC155" localSheetId="9">#REF!</definedName>
    <definedName name="_____________PPC155" localSheetId="16">#REF!</definedName>
    <definedName name="_____________PPC155" localSheetId="2">[78]MRATES!#REF!</definedName>
    <definedName name="_____________PPC155" localSheetId="4">[78]MRATES!#REF!</definedName>
    <definedName name="_____________PPC155" localSheetId="11">#REF!</definedName>
    <definedName name="_____________PPC155" localSheetId="5">#N/A</definedName>
    <definedName name="_____________PPC155" localSheetId="3">[78]MRATES!#REF!</definedName>
    <definedName name="_____________PPC155">#REF!</definedName>
    <definedName name="_____________PPC16" localSheetId="7">#REF!</definedName>
    <definedName name="_____________PPC16" localSheetId="6">#REF!</definedName>
    <definedName name="_____________PPC16" localSheetId="8">#REF!</definedName>
    <definedName name="_____________PPC16" localSheetId="13">#REF!</definedName>
    <definedName name="_____________PPC16" localSheetId="9">#REF!</definedName>
    <definedName name="_____________PPC16" localSheetId="16">#REF!</definedName>
    <definedName name="_____________PPC16" localSheetId="2">[78]MRATES!#REF!</definedName>
    <definedName name="_____________PPC16" localSheetId="4">[78]MRATES!#REF!</definedName>
    <definedName name="_____________PPC16" localSheetId="11">#REF!</definedName>
    <definedName name="_____________PPC16" localSheetId="5">#N/A</definedName>
    <definedName name="_____________PPC16" localSheetId="3">[78]MRATES!#REF!</definedName>
    <definedName name="_____________PPC16">#REF!</definedName>
    <definedName name="_____________PPC17" localSheetId="7">#REF!</definedName>
    <definedName name="_____________PPC17" localSheetId="6">#REF!</definedName>
    <definedName name="_____________PPC17" localSheetId="8">#REF!</definedName>
    <definedName name="_____________PPC17" localSheetId="13">#REF!</definedName>
    <definedName name="_____________PPC17" localSheetId="9">#REF!</definedName>
    <definedName name="_____________PPC17" localSheetId="16">#REF!</definedName>
    <definedName name="_____________PPC17" localSheetId="2">[78]MRATES!#REF!</definedName>
    <definedName name="_____________PPC17" localSheetId="4">[78]MRATES!#REF!</definedName>
    <definedName name="_____________PPC17" localSheetId="11">#REF!</definedName>
    <definedName name="_____________PPC17" localSheetId="5">#N/A</definedName>
    <definedName name="_____________PPC17" localSheetId="3">[78]MRATES!#REF!</definedName>
    <definedName name="_____________PPC17">#REF!</definedName>
    <definedName name="_____________PPC18" localSheetId="7">#REF!</definedName>
    <definedName name="_____________PPC18" localSheetId="6">#REF!</definedName>
    <definedName name="_____________PPC18" localSheetId="8">#REF!</definedName>
    <definedName name="_____________PPC18" localSheetId="13">#REF!</definedName>
    <definedName name="_____________PPC18" localSheetId="9">#REF!</definedName>
    <definedName name="_____________PPC18" localSheetId="16">#REF!</definedName>
    <definedName name="_____________PPC18" localSheetId="2">[78]MRATES!#REF!</definedName>
    <definedName name="_____________PPC18" localSheetId="4">[78]MRATES!#REF!</definedName>
    <definedName name="_____________PPC18" localSheetId="11">#REF!</definedName>
    <definedName name="_____________PPC18" localSheetId="5">#N/A</definedName>
    <definedName name="_____________PPC18" localSheetId="3">[78]MRATES!#REF!</definedName>
    <definedName name="_____________PPC18">#REF!</definedName>
    <definedName name="_____________PPC19" localSheetId="7">#REF!</definedName>
    <definedName name="_____________PPC19" localSheetId="6">#REF!</definedName>
    <definedName name="_____________PPC19" localSheetId="8">#REF!</definedName>
    <definedName name="_____________PPC19" localSheetId="13">#REF!</definedName>
    <definedName name="_____________PPC19" localSheetId="9">#REF!</definedName>
    <definedName name="_____________PPC19" localSheetId="16">#REF!</definedName>
    <definedName name="_____________PPC19" localSheetId="2">[78]MRATES!#REF!</definedName>
    <definedName name="_____________PPC19" localSheetId="4">[78]MRATES!#REF!</definedName>
    <definedName name="_____________PPC19" localSheetId="11">#REF!</definedName>
    <definedName name="_____________PPC19" localSheetId="5">#N/A</definedName>
    <definedName name="_____________PPC19" localSheetId="3">[78]MRATES!#REF!</definedName>
    <definedName name="_____________PPC19">#REF!</definedName>
    <definedName name="_____________PPC2" localSheetId="7">#REF!</definedName>
    <definedName name="_____________PPC2" localSheetId="6">#REF!</definedName>
    <definedName name="_____________PPC2" localSheetId="8">#REF!</definedName>
    <definedName name="_____________PPC2" localSheetId="13">#REF!</definedName>
    <definedName name="_____________PPC2" localSheetId="9">#REF!</definedName>
    <definedName name="_____________PPC2" localSheetId="16">#REF!</definedName>
    <definedName name="_____________PPC2" localSheetId="2">[78]MRATES!#REF!</definedName>
    <definedName name="_____________PPC2" localSheetId="4">[78]MRATES!#REF!</definedName>
    <definedName name="_____________PPC2" localSheetId="11">#REF!</definedName>
    <definedName name="_____________PPC2" localSheetId="5">#N/A</definedName>
    <definedName name="_____________PPC2" localSheetId="3">[78]MRATES!#REF!</definedName>
    <definedName name="_____________PPC2">#REF!</definedName>
    <definedName name="_____________PPC20" localSheetId="7">#REF!</definedName>
    <definedName name="_____________PPC20" localSheetId="6">#REF!</definedName>
    <definedName name="_____________PPC20" localSheetId="8">#REF!</definedName>
    <definedName name="_____________PPC20" localSheetId="13">#REF!</definedName>
    <definedName name="_____________PPC20" localSheetId="9">#REF!</definedName>
    <definedName name="_____________PPC20" localSheetId="16">#REF!</definedName>
    <definedName name="_____________PPC20" localSheetId="2">[78]MRATES!#REF!</definedName>
    <definedName name="_____________PPC20" localSheetId="4">[78]MRATES!#REF!</definedName>
    <definedName name="_____________PPC20" localSheetId="11">#REF!</definedName>
    <definedName name="_____________PPC20" localSheetId="5">#N/A</definedName>
    <definedName name="_____________PPC20" localSheetId="3">[78]MRATES!#REF!</definedName>
    <definedName name="_____________PPC20">#REF!</definedName>
    <definedName name="_____________PPC21" localSheetId="7">#REF!</definedName>
    <definedName name="_____________PPC21" localSheetId="6">#REF!</definedName>
    <definedName name="_____________PPC21" localSheetId="8">#REF!</definedName>
    <definedName name="_____________PPC21" localSheetId="13">#REF!</definedName>
    <definedName name="_____________PPC21" localSheetId="9">#REF!</definedName>
    <definedName name="_____________PPC21" localSheetId="16">#REF!</definedName>
    <definedName name="_____________PPC21" localSheetId="2">[78]MRATES!#REF!</definedName>
    <definedName name="_____________PPC21" localSheetId="4">[78]MRATES!#REF!</definedName>
    <definedName name="_____________PPC21" localSheetId="11">#REF!</definedName>
    <definedName name="_____________PPC21" localSheetId="5">#N/A</definedName>
    <definedName name="_____________PPC21" localSheetId="3">[78]MRATES!#REF!</definedName>
    <definedName name="_____________PPC21">#REF!</definedName>
    <definedName name="_____________PPC22" localSheetId="7">#REF!</definedName>
    <definedName name="_____________PPC22" localSheetId="6">#REF!</definedName>
    <definedName name="_____________PPC22" localSheetId="8">#REF!</definedName>
    <definedName name="_____________PPC22" localSheetId="13">#REF!</definedName>
    <definedName name="_____________PPC22" localSheetId="9">#REF!</definedName>
    <definedName name="_____________PPC22" localSheetId="16">#REF!</definedName>
    <definedName name="_____________PPC22" localSheetId="2">[78]MRATES!#REF!</definedName>
    <definedName name="_____________PPC22" localSheetId="4">[78]MRATES!#REF!</definedName>
    <definedName name="_____________PPC22" localSheetId="11">#REF!</definedName>
    <definedName name="_____________PPC22" localSheetId="5">#N/A</definedName>
    <definedName name="_____________PPC22" localSheetId="3">[78]MRATES!#REF!</definedName>
    <definedName name="_____________PPC22">#REF!</definedName>
    <definedName name="_____________PPC23" localSheetId="7">#REF!</definedName>
    <definedName name="_____________PPC23" localSheetId="6">#REF!</definedName>
    <definedName name="_____________PPC23" localSheetId="8">#REF!</definedName>
    <definedName name="_____________PPC23" localSheetId="13">#REF!</definedName>
    <definedName name="_____________PPC23" localSheetId="9">#REF!</definedName>
    <definedName name="_____________PPC23" localSheetId="16">#REF!</definedName>
    <definedName name="_____________PPC23" localSheetId="2">[78]MRATES!#REF!</definedName>
    <definedName name="_____________PPC23" localSheetId="4">[78]MRATES!#REF!</definedName>
    <definedName name="_____________PPC23" localSheetId="11">#REF!</definedName>
    <definedName name="_____________PPC23" localSheetId="5">#N/A</definedName>
    <definedName name="_____________PPC23" localSheetId="3">[78]MRATES!#REF!</definedName>
    <definedName name="_____________PPC23">#REF!</definedName>
    <definedName name="_____________PPC24" localSheetId="7">#REF!</definedName>
    <definedName name="_____________PPC24" localSheetId="6">#REF!</definedName>
    <definedName name="_____________PPC24" localSheetId="8">#REF!</definedName>
    <definedName name="_____________PPC24" localSheetId="13">#REF!</definedName>
    <definedName name="_____________PPC24" localSheetId="9">#REF!</definedName>
    <definedName name="_____________PPC24" localSheetId="16">#REF!</definedName>
    <definedName name="_____________PPC24" localSheetId="2">[78]MRATES!#REF!</definedName>
    <definedName name="_____________PPC24" localSheetId="4">[78]MRATES!#REF!</definedName>
    <definedName name="_____________PPC24" localSheetId="11">#REF!</definedName>
    <definedName name="_____________PPC24" localSheetId="5">#N/A</definedName>
    <definedName name="_____________PPC24" localSheetId="3">[78]MRATES!#REF!</definedName>
    <definedName name="_____________PPC24">#REF!</definedName>
    <definedName name="_____________PPC25" localSheetId="7">#REF!</definedName>
    <definedName name="_____________PPC25" localSheetId="6">#REF!</definedName>
    <definedName name="_____________PPC25" localSheetId="8">#REF!</definedName>
    <definedName name="_____________PPC25" localSheetId="13">#REF!</definedName>
    <definedName name="_____________PPC25" localSheetId="9">#REF!</definedName>
    <definedName name="_____________PPC25" localSheetId="16">#REF!</definedName>
    <definedName name="_____________PPC25" localSheetId="2">[78]MRATES!#REF!</definedName>
    <definedName name="_____________PPC25" localSheetId="4">[78]MRATES!#REF!</definedName>
    <definedName name="_____________PPC25" localSheetId="11">#REF!</definedName>
    <definedName name="_____________PPC25" localSheetId="5">#N/A</definedName>
    <definedName name="_____________PPC25" localSheetId="3">[78]MRATES!#REF!</definedName>
    <definedName name="_____________PPC25">#REF!</definedName>
    <definedName name="_____________PPC26" localSheetId="7">#REF!</definedName>
    <definedName name="_____________PPC26" localSheetId="6">#REF!</definedName>
    <definedName name="_____________PPC26" localSheetId="8">#REF!</definedName>
    <definedName name="_____________PPC26" localSheetId="13">#REF!</definedName>
    <definedName name="_____________PPC26" localSheetId="9">#REF!</definedName>
    <definedName name="_____________PPC26" localSheetId="16">#REF!</definedName>
    <definedName name="_____________PPC26" localSheetId="2">[78]MRATES!#REF!</definedName>
    <definedName name="_____________PPC26" localSheetId="4">[78]MRATES!#REF!</definedName>
    <definedName name="_____________PPC26" localSheetId="11">#REF!</definedName>
    <definedName name="_____________PPC26" localSheetId="5">#N/A</definedName>
    <definedName name="_____________PPC26" localSheetId="3">[78]MRATES!#REF!</definedName>
    <definedName name="_____________PPC26">#REF!</definedName>
    <definedName name="_____________PPC27" localSheetId="7">#REF!</definedName>
    <definedName name="_____________PPC27" localSheetId="6">#REF!</definedName>
    <definedName name="_____________PPC27" localSheetId="8">#REF!</definedName>
    <definedName name="_____________PPC27" localSheetId="13">#REF!</definedName>
    <definedName name="_____________PPC27" localSheetId="9">#REF!</definedName>
    <definedName name="_____________PPC27" localSheetId="16">#REF!</definedName>
    <definedName name="_____________PPC27" localSheetId="2">[78]MRATES!#REF!</definedName>
    <definedName name="_____________PPC27" localSheetId="4">[78]MRATES!#REF!</definedName>
    <definedName name="_____________PPC27" localSheetId="11">#REF!</definedName>
    <definedName name="_____________PPC27" localSheetId="5">#N/A</definedName>
    <definedName name="_____________PPC27" localSheetId="3">[78]MRATES!#REF!</definedName>
    <definedName name="_____________PPC27">#REF!</definedName>
    <definedName name="_____________PPC28" localSheetId="7">#REF!</definedName>
    <definedName name="_____________PPC28" localSheetId="6">#REF!</definedName>
    <definedName name="_____________PPC28" localSheetId="8">#REF!</definedName>
    <definedName name="_____________PPC28" localSheetId="13">#REF!</definedName>
    <definedName name="_____________PPC28" localSheetId="9">#REF!</definedName>
    <definedName name="_____________PPC28" localSheetId="16">#REF!</definedName>
    <definedName name="_____________PPC28" localSheetId="2">[78]MRATES!#REF!</definedName>
    <definedName name="_____________PPC28" localSheetId="4">[78]MRATES!#REF!</definedName>
    <definedName name="_____________PPC28" localSheetId="11">#REF!</definedName>
    <definedName name="_____________PPC28" localSheetId="5">#N/A</definedName>
    <definedName name="_____________PPC28" localSheetId="3">[78]MRATES!#REF!</definedName>
    <definedName name="_____________PPC28">#REF!</definedName>
    <definedName name="_____________PPC29" localSheetId="7">#REF!</definedName>
    <definedName name="_____________PPC29" localSheetId="6">#REF!</definedName>
    <definedName name="_____________PPC29" localSheetId="8">#REF!</definedName>
    <definedName name="_____________PPC29" localSheetId="13">#REF!</definedName>
    <definedName name="_____________PPC29" localSheetId="9">#REF!</definedName>
    <definedName name="_____________PPC29" localSheetId="16">#REF!</definedName>
    <definedName name="_____________PPC29" localSheetId="2">[78]MRATES!#REF!</definedName>
    <definedName name="_____________PPC29" localSheetId="4">[78]MRATES!#REF!</definedName>
    <definedName name="_____________PPC29" localSheetId="11">#REF!</definedName>
    <definedName name="_____________PPC29" localSheetId="5">#N/A</definedName>
    <definedName name="_____________PPC29" localSheetId="3">[78]MRATES!#REF!</definedName>
    <definedName name="_____________PPC29">#REF!</definedName>
    <definedName name="_____________PPC3" localSheetId="7">#REF!</definedName>
    <definedName name="_____________PPC3" localSheetId="6">#REF!</definedName>
    <definedName name="_____________PPC3" localSheetId="8">#REF!</definedName>
    <definedName name="_____________PPC3" localSheetId="13">#REF!</definedName>
    <definedName name="_____________PPC3" localSheetId="9">#REF!</definedName>
    <definedName name="_____________PPC3" localSheetId="16">#REF!</definedName>
    <definedName name="_____________PPC3" localSheetId="2">[78]MRATES!#REF!</definedName>
    <definedName name="_____________PPC3" localSheetId="4">[78]MRATES!#REF!</definedName>
    <definedName name="_____________PPC3" localSheetId="11">#REF!</definedName>
    <definedName name="_____________PPC3" localSheetId="5">#N/A</definedName>
    <definedName name="_____________PPC3" localSheetId="3">[78]MRATES!#REF!</definedName>
    <definedName name="_____________PPC3">#REF!</definedName>
    <definedName name="_____________PPC30" localSheetId="7">#REF!</definedName>
    <definedName name="_____________PPC30" localSheetId="6">#REF!</definedName>
    <definedName name="_____________PPC30" localSheetId="8">#REF!</definedName>
    <definedName name="_____________PPC30" localSheetId="13">#REF!</definedName>
    <definedName name="_____________PPC30" localSheetId="9">#REF!</definedName>
    <definedName name="_____________PPC30" localSheetId="16">#REF!</definedName>
    <definedName name="_____________PPC30" localSheetId="2">[78]MRATES!#REF!</definedName>
    <definedName name="_____________PPC30" localSheetId="4">[78]MRATES!#REF!</definedName>
    <definedName name="_____________PPC30" localSheetId="11">#REF!</definedName>
    <definedName name="_____________PPC30" localSheetId="5">#N/A</definedName>
    <definedName name="_____________PPC30" localSheetId="3">[78]MRATES!#REF!</definedName>
    <definedName name="_____________PPC30">#REF!</definedName>
    <definedName name="_____________PPC31" localSheetId="7">#REF!</definedName>
    <definedName name="_____________PPC31" localSheetId="6">#REF!</definedName>
    <definedName name="_____________PPC31" localSheetId="8">#REF!</definedName>
    <definedName name="_____________PPC31" localSheetId="13">#REF!</definedName>
    <definedName name="_____________PPC31" localSheetId="9">#REF!</definedName>
    <definedName name="_____________PPC31" localSheetId="16">#REF!</definedName>
    <definedName name="_____________PPC31" localSheetId="2">[78]MRATES!#REF!</definedName>
    <definedName name="_____________PPC31" localSheetId="4">[78]MRATES!#REF!</definedName>
    <definedName name="_____________PPC31" localSheetId="11">#REF!</definedName>
    <definedName name="_____________PPC31" localSheetId="5">#N/A</definedName>
    <definedName name="_____________PPC31" localSheetId="3">[78]MRATES!#REF!</definedName>
    <definedName name="_____________PPC31">#REF!</definedName>
    <definedName name="_____________PPC32" localSheetId="7">#REF!</definedName>
    <definedName name="_____________PPC32" localSheetId="6">#REF!</definedName>
    <definedName name="_____________PPC32" localSheetId="8">#REF!</definedName>
    <definedName name="_____________PPC32" localSheetId="13">#REF!</definedName>
    <definedName name="_____________PPC32" localSheetId="9">#REF!</definedName>
    <definedName name="_____________PPC32" localSheetId="16">#REF!</definedName>
    <definedName name="_____________PPC32" localSheetId="2">[78]MRATES!#REF!</definedName>
    <definedName name="_____________PPC32" localSheetId="4">[78]MRATES!#REF!</definedName>
    <definedName name="_____________PPC32" localSheetId="11">#REF!</definedName>
    <definedName name="_____________PPC32" localSheetId="5">#N/A</definedName>
    <definedName name="_____________PPC32" localSheetId="3">[78]MRATES!#REF!</definedName>
    <definedName name="_____________PPC32">#REF!</definedName>
    <definedName name="_____________PPC33" localSheetId="7">#REF!</definedName>
    <definedName name="_____________PPC33" localSheetId="6">#REF!</definedName>
    <definedName name="_____________PPC33" localSheetId="8">#REF!</definedName>
    <definedName name="_____________PPC33" localSheetId="13">#REF!</definedName>
    <definedName name="_____________PPC33" localSheetId="9">#REF!</definedName>
    <definedName name="_____________PPC33" localSheetId="16">#REF!</definedName>
    <definedName name="_____________PPC33" localSheetId="2">[78]MRATES!#REF!</definedName>
    <definedName name="_____________PPC33" localSheetId="4">[78]MRATES!#REF!</definedName>
    <definedName name="_____________PPC33" localSheetId="11">#REF!</definedName>
    <definedName name="_____________PPC33" localSheetId="5">#N/A</definedName>
    <definedName name="_____________PPC33" localSheetId="3">[78]MRATES!#REF!</definedName>
    <definedName name="_____________PPC33">#REF!</definedName>
    <definedName name="_____________PPC34" localSheetId="7">#REF!</definedName>
    <definedName name="_____________PPC34" localSheetId="6">#REF!</definedName>
    <definedName name="_____________PPC34" localSheetId="8">#REF!</definedName>
    <definedName name="_____________PPC34" localSheetId="13">#REF!</definedName>
    <definedName name="_____________PPC34" localSheetId="9">#REF!</definedName>
    <definedName name="_____________PPC34" localSheetId="16">#REF!</definedName>
    <definedName name="_____________PPC34" localSheetId="2">[78]MRATES!#REF!</definedName>
    <definedName name="_____________PPC34" localSheetId="4">[78]MRATES!#REF!</definedName>
    <definedName name="_____________PPC34" localSheetId="11">#REF!</definedName>
    <definedName name="_____________PPC34" localSheetId="5">#N/A</definedName>
    <definedName name="_____________PPC34" localSheetId="3">[78]MRATES!#REF!</definedName>
    <definedName name="_____________PPC34">#REF!</definedName>
    <definedName name="_____________PPC35" localSheetId="7">#REF!</definedName>
    <definedName name="_____________PPC35" localSheetId="6">#REF!</definedName>
    <definedName name="_____________PPC35" localSheetId="8">#REF!</definedName>
    <definedName name="_____________PPC35" localSheetId="13">#REF!</definedName>
    <definedName name="_____________PPC35" localSheetId="9">#REF!</definedName>
    <definedName name="_____________PPC35" localSheetId="16">#REF!</definedName>
    <definedName name="_____________PPC35" localSheetId="2">[78]MRATES!#REF!</definedName>
    <definedName name="_____________PPC35" localSheetId="4">[78]MRATES!#REF!</definedName>
    <definedName name="_____________PPC35" localSheetId="11">#REF!</definedName>
    <definedName name="_____________PPC35" localSheetId="5">#N/A</definedName>
    <definedName name="_____________PPC35" localSheetId="3">[78]MRATES!#REF!</definedName>
    <definedName name="_____________PPC35">#REF!</definedName>
    <definedName name="_____________PPC36" localSheetId="7">#REF!</definedName>
    <definedName name="_____________PPC36" localSheetId="6">#REF!</definedName>
    <definedName name="_____________PPC36" localSheetId="8">#REF!</definedName>
    <definedName name="_____________PPC36" localSheetId="13">#REF!</definedName>
    <definedName name="_____________PPC36" localSheetId="9">#REF!</definedName>
    <definedName name="_____________PPC36" localSheetId="16">#REF!</definedName>
    <definedName name="_____________PPC36" localSheetId="2">[78]MRATES!#REF!</definedName>
    <definedName name="_____________PPC36" localSheetId="4">[78]MRATES!#REF!</definedName>
    <definedName name="_____________PPC36" localSheetId="11">#REF!</definedName>
    <definedName name="_____________PPC36" localSheetId="5">#N/A</definedName>
    <definedName name="_____________PPC36" localSheetId="3">[78]MRATES!#REF!</definedName>
    <definedName name="_____________PPC36">#REF!</definedName>
    <definedName name="_____________PPC37" localSheetId="7">#REF!</definedName>
    <definedName name="_____________PPC37" localSheetId="6">#REF!</definedName>
    <definedName name="_____________PPC37" localSheetId="8">#REF!</definedName>
    <definedName name="_____________PPC37" localSheetId="13">#REF!</definedName>
    <definedName name="_____________PPC37" localSheetId="9">#REF!</definedName>
    <definedName name="_____________PPC37" localSheetId="16">#REF!</definedName>
    <definedName name="_____________PPC37" localSheetId="2">[78]MRATES!#REF!</definedName>
    <definedName name="_____________PPC37" localSheetId="4">[78]MRATES!#REF!</definedName>
    <definedName name="_____________PPC37" localSheetId="11">#REF!</definedName>
    <definedName name="_____________PPC37" localSheetId="5">#N/A</definedName>
    <definedName name="_____________PPC37" localSheetId="3">[78]MRATES!#REF!</definedName>
    <definedName name="_____________PPC37">#REF!</definedName>
    <definedName name="_____________PPC38" localSheetId="7">#REF!</definedName>
    <definedName name="_____________PPC38" localSheetId="6">#REF!</definedName>
    <definedName name="_____________PPC38" localSheetId="8">#REF!</definedName>
    <definedName name="_____________PPC38" localSheetId="13">#REF!</definedName>
    <definedName name="_____________PPC38" localSheetId="9">#REF!</definedName>
    <definedName name="_____________PPC38" localSheetId="16">#REF!</definedName>
    <definedName name="_____________PPC38" localSheetId="2">[78]MRATES!#REF!</definedName>
    <definedName name="_____________PPC38" localSheetId="4">[78]MRATES!#REF!</definedName>
    <definedName name="_____________PPC38" localSheetId="11">#REF!</definedName>
    <definedName name="_____________PPC38" localSheetId="5">#N/A</definedName>
    <definedName name="_____________PPC38" localSheetId="3">[78]MRATES!#REF!</definedName>
    <definedName name="_____________PPC38">#REF!</definedName>
    <definedName name="_____________PPC39" localSheetId="7">#REF!</definedName>
    <definedName name="_____________PPC39" localSheetId="6">#REF!</definedName>
    <definedName name="_____________PPC39" localSheetId="8">#REF!</definedName>
    <definedName name="_____________PPC39" localSheetId="13">#REF!</definedName>
    <definedName name="_____________PPC39" localSheetId="9">#REF!</definedName>
    <definedName name="_____________PPC39" localSheetId="16">#REF!</definedName>
    <definedName name="_____________PPC39" localSheetId="2">[78]MRATES!#REF!</definedName>
    <definedName name="_____________PPC39" localSheetId="4">[78]MRATES!#REF!</definedName>
    <definedName name="_____________PPC39" localSheetId="11">#REF!</definedName>
    <definedName name="_____________PPC39" localSheetId="5">#N/A</definedName>
    <definedName name="_____________PPC39" localSheetId="3">[78]MRATES!#REF!</definedName>
    <definedName name="_____________PPC39">#REF!</definedName>
    <definedName name="_____________PPC4" localSheetId="7">#REF!</definedName>
    <definedName name="_____________PPC4" localSheetId="6">#REF!</definedName>
    <definedName name="_____________PPC4" localSheetId="8">#REF!</definedName>
    <definedName name="_____________PPC4" localSheetId="13">#REF!</definedName>
    <definedName name="_____________PPC4" localSheetId="9">#REF!</definedName>
    <definedName name="_____________PPC4" localSheetId="16">#REF!</definedName>
    <definedName name="_____________PPC4" localSheetId="2">[78]MRATES!#REF!</definedName>
    <definedName name="_____________PPC4" localSheetId="4">[78]MRATES!#REF!</definedName>
    <definedName name="_____________PPC4" localSheetId="11">#REF!</definedName>
    <definedName name="_____________PPC4" localSheetId="5">#N/A</definedName>
    <definedName name="_____________PPC4" localSheetId="3">[78]MRATES!#REF!</definedName>
    <definedName name="_____________PPC4">#REF!</definedName>
    <definedName name="_____________PPC40" localSheetId="7">#REF!</definedName>
    <definedName name="_____________PPC40" localSheetId="6">#REF!</definedName>
    <definedName name="_____________PPC40" localSheetId="8">#REF!</definedName>
    <definedName name="_____________PPC40" localSheetId="13">#REF!</definedName>
    <definedName name="_____________PPC40" localSheetId="9">#REF!</definedName>
    <definedName name="_____________PPC40" localSheetId="16">#REF!</definedName>
    <definedName name="_____________PPC40" localSheetId="2">[78]MRATES!#REF!</definedName>
    <definedName name="_____________PPC40" localSheetId="4">[78]MRATES!#REF!</definedName>
    <definedName name="_____________PPC40" localSheetId="11">#REF!</definedName>
    <definedName name="_____________PPC40" localSheetId="5">#N/A</definedName>
    <definedName name="_____________PPC40" localSheetId="3">[78]MRATES!#REF!</definedName>
    <definedName name="_____________PPC40">#REF!</definedName>
    <definedName name="_____________PPC41" localSheetId="7">#REF!</definedName>
    <definedName name="_____________PPC41" localSheetId="6">#REF!</definedName>
    <definedName name="_____________PPC41" localSheetId="8">#REF!</definedName>
    <definedName name="_____________PPC41" localSheetId="13">#REF!</definedName>
    <definedName name="_____________PPC41" localSheetId="9">#REF!</definedName>
    <definedName name="_____________PPC41" localSheetId="16">#REF!</definedName>
    <definedName name="_____________PPC41" localSheetId="2">[78]MRATES!#REF!</definedName>
    <definedName name="_____________PPC41" localSheetId="4">[78]MRATES!#REF!</definedName>
    <definedName name="_____________PPC41" localSheetId="11">#REF!</definedName>
    <definedName name="_____________PPC41" localSheetId="5">#N/A</definedName>
    <definedName name="_____________PPC41" localSheetId="3">[78]MRATES!#REF!</definedName>
    <definedName name="_____________PPC41">#REF!</definedName>
    <definedName name="_____________PPC42" localSheetId="7">#REF!</definedName>
    <definedName name="_____________PPC42" localSheetId="6">#REF!</definedName>
    <definedName name="_____________PPC42" localSheetId="8">#REF!</definedName>
    <definedName name="_____________PPC42" localSheetId="13">#REF!</definedName>
    <definedName name="_____________PPC42" localSheetId="9">#REF!</definedName>
    <definedName name="_____________PPC42" localSheetId="16">#REF!</definedName>
    <definedName name="_____________PPC42" localSheetId="2">[78]MRATES!#REF!</definedName>
    <definedName name="_____________PPC42" localSheetId="4">[78]MRATES!#REF!</definedName>
    <definedName name="_____________PPC42" localSheetId="11">#REF!</definedName>
    <definedName name="_____________PPC42" localSheetId="5">#N/A</definedName>
    <definedName name="_____________PPC42" localSheetId="3">[78]MRATES!#REF!</definedName>
    <definedName name="_____________PPC42">#REF!</definedName>
    <definedName name="_____________PPC43" localSheetId="7">#REF!</definedName>
    <definedName name="_____________PPC43" localSheetId="6">#REF!</definedName>
    <definedName name="_____________PPC43" localSheetId="8">#REF!</definedName>
    <definedName name="_____________PPC43" localSheetId="13">#REF!</definedName>
    <definedName name="_____________PPC43" localSheetId="9">#REF!</definedName>
    <definedName name="_____________PPC43" localSheetId="16">#REF!</definedName>
    <definedName name="_____________PPC43" localSheetId="2">[78]MRATES!#REF!</definedName>
    <definedName name="_____________PPC43" localSheetId="4">[78]MRATES!#REF!</definedName>
    <definedName name="_____________PPC43" localSheetId="11">#REF!</definedName>
    <definedName name="_____________PPC43" localSheetId="5">#N/A</definedName>
    <definedName name="_____________PPC43" localSheetId="3">[78]MRATES!#REF!</definedName>
    <definedName name="_____________PPC43">#REF!</definedName>
    <definedName name="_____________PPC44" localSheetId="7">#REF!</definedName>
    <definedName name="_____________PPC44" localSheetId="6">#REF!</definedName>
    <definedName name="_____________PPC44" localSheetId="8">#REF!</definedName>
    <definedName name="_____________PPC44" localSheetId="13">#REF!</definedName>
    <definedName name="_____________PPC44" localSheetId="9">#REF!</definedName>
    <definedName name="_____________PPC44" localSheetId="16">#REF!</definedName>
    <definedName name="_____________PPC44" localSheetId="2">[78]MRATES!#REF!</definedName>
    <definedName name="_____________PPC44" localSheetId="4">[78]MRATES!#REF!</definedName>
    <definedName name="_____________PPC44" localSheetId="11">#REF!</definedName>
    <definedName name="_____________PPC44" localSheetId="5">#N/A</definedName>
    <definedName name="_____________PPC44" localSheetId="3">[78]MRATES!#REF!</definedName>
    <definedName name="_____________PPC44">#REF!</definedName>
    <definedName name="_____________PPC45" localSheetId="7">#REF!</definedName>
    <definedName name="_____________PPC45" localSheetId="6">#REF!</definedName>
    <definedName name="_____________PPC45" localSheetId="8">#REF!</definedName>
    <definedName name="_____________PPC45" localSheetId="13">#REF!</definedName>
    <definedName name="_____________PPC45" localSheetId="9">#REF!</definedName>
    <definedName name="_____________PPC45" localSheetId="16">#REF!</definedName>
    <definedName name="_____________PPC45" localSheetId="2">[78]MRATES!#REF!</definedName>
    <definedName name="_____________PPC45" localSheetId="4">[78]MRATES!#REF!</definedName>
    <definedName name="_____________PPC45" localSheetId="11">#REF!</definedName>
    <definedName name="_____________PPC45" localSheetId="5">#N/A</definedName>
    <definedName name="_____________PPC45" localSheetId="3">[78]MRATES!#REF!</definedName>
    <definedName name="_____________PPC45">#REF!</definedName>
    <definedName name="_____________PPC46" localSheetId="7">#REF!</definedName>
    <definedName name="_____________PPC46" localSheetId="6">#REF!</definedName>
    <definedName name="_____________PPC46" localSheetId="8">#REF!</definedName>
    <definedName name="_____________PPC46" localSheetId="13">#REF!</definedName>
    <definedName name="_____________PPC46" localSheetId="9">#REF!</definedName>
    <definedName name="_____________PPC46" localSheetId="16">#REF!</definedName>
    <definedName name="_____________PPC46" localSheetId="2">[78]MRATES!#REF!</definedName>
    <definedName name="_____________PPC46" localSheetId="4">[78]MRATES!#REF!</definedName>
    <definedName name="_____________PPC46" localSheetId="11">#REF!</definedName>
    <definedName name="_____________PPC46" localSheetId="5">#N/A</definedName>
    <definedName name="_____________PPC46" localSheetId="3">[78]MRATES!#REF!</definedName>
    <definedName name="_____________PPC46">#REF!</definedName>
    <definedName name="_____________PPC47" localSheetId="7">#REF!</definedName>
    <definedName name="_____________PPC47" localSheetId="6">#REF!</definedName>
    <definedName name="_____________PPC47" localSheetId="8">#REF!</definedName>
    <definedName name="_____________PPC47" localSheetId="13">#REF!</definedName>
    <definedName name="_____________PPC47" localSheetId="9">#REF!</definedName>
    <definedName name="_____________PPC47" localSheetId="16">#REF!</definedName>
    <definedName name="_____________PPC47" localSheetId="2">[78]MRATES!#REF!</definedName>
    <definedName name="_____________PPC47" localSheetId="4">[78]MRATES!#REF!</definedName>
    <definedName name="_____________PPC47" localSheetId="11">#REF!</definedName>
    <definedName name="_____________PPC47" localSheetId="5">#N/A</definedName>
    <definedName name="_____________PPC47" localSheetId="3">[78]MRATES!#REF!</definedName>
    <definedName name="_____________PPC47">#REF!</definedName>
    <definedName name="_____________PPC48" localSheetId="7">#REF!</definedName>
    <definedName name="_____________PPC48" localSheetId="6">#REF!</definedName>
    <definedName name="_____________PPC48" localSheetId="8">#REF!</definedName>
    <definedName name="_____________PPC48" localSheetId="13">#REF!</definedName>
    <definedName name="_____________PPC48" localSheetId="9">#REF!</definedName>
    <definedName name="_____________PPC48" localSheetId="16">#REF!</definedName>
    <definedName name="_____________PPC48" localSheetId="2">[78]MRATES!#REF!</definedName>
    <definedName name="_____________PPC48" localSheetId="4">[78]MRATES!#REF!</definedName>
    <definedName name="_____________PPC48" localSheetId="11">#REF!</definedName>
    <definedName name="_____________PPC48" localSheetId="5">#N/A</definedName>
    <definedName name="_____________PPC48" localSheetId="3">[78]MRATES!#REF!</definedName>
    <definedName name="_____________PPC48">#REF!</definedName>
    <definedName name="_____________PPC49" localSheetId="7">#REF!</definedName>
    <definedName name="_____________PPC49" localSheetId="6">#REF!</definedName>
    <definedName name="_____________PPC49" localSheetId="8">#REF!</definedName>
    <definedName name="_____________PPC49" localSheetId="13">#REF!</definedName>
    <definedName name="_____________PPC49" localSheetId="9">#REF!</definedName>
    <definedName name="_____________PPC49" localSheetId="16">#REF!</definedName>
    <definedName name="_____________PPC49" localSheetId="2">[78]MRATES!#REF!</definedName>
    <definedName name="_____________PPC49" localSheetId="4">[78]MRATES!#REF!</definedName>
    <definedName name="_____________PPC49" localSheetId="11">#REF!</definedName>
    <definedName name="_____________PPC49" localSheetId="5">#N/A</definedName>
    <definedName name="_____________PPC49" localSheetId="3">[78]MRATES!#REF!</definedName>
    <definedName name="_____________PPC49">#REF!</definedName>
    <definedName name="_____________PPC5" localSheetId="7">#REF!</definedName>
    <definedName name="_____________PPC5" localSheetId="6">#REF!</definedName>
    <definedName name="_____________PPC5" localSheetId="8">#REF!</definedName>
    <definedName name="_____________PPC5" localSheetId="13">#REF!</definedName>
    <definedName name="_____________PPC5" localSheetId="9">#REF!</definedName>
    <definedName name="_____________PPC5" localSheetId="16">#REF!</definedName>
    <definedName name="_____________PPC5" localSheetId="2">[78]MRATES!#REF!</definedName>
    <definedName name="_____________PPC5" localSheetId="4">[78]MRATES!#REF!</definedName>
    <definedName name="_____________PPC5" localSheetId="11">#REF!</definedName>
    <definedName name="_____________PPC5" localSheetId="5">#N/A</definedName>
    <definedName name="_____________PPC5" localSheetId="3">[78]MRATES!#REF!</definedName>
    <definedName name="_____________PPC5">#REF!</definedName>
    <definedName name="_____________PPC50" localSheetId="7">#REF!</definedName>
    <definedName name="_____________PPC50" localSheetId="6">#REF!</definedName>
    <definedName name="_____________PPC50" localSheetId="8">#REF!</definedName>
    <definedName name="_____________PPC50" localSheetId="13">#REF!</definedName>
    <definedName name="_____________PPC50" localSheetId="9">#REF!</definedName>
    <definedName name="_____________PPC50" localSheetId="16">#REF!</definedName>
    <definedName name="_____________PPC50" localSheetId="2">[78]MRATES!#REF!</definedName>
    <definedName name="_____________PPC50" localSheetId="4">[78]MRATES!#REF!</definedName>
    <definedName name="_____________PPC50" localSheetId="11">#REF!</definedName>
    <definedName name="_____________PPC50" localSheetId="5">#N/A</definedName>
    <definedName name="_____________PPC50" localSheetId="3">[78]MRATES!#REF!</definedName>
    <definedName name="_____________PPC50">#REF!</definedName>
    <definedName name="_____________PPC51" localSheetId="7">#REF!</definedName>
    <definedName name="_____________PPC51" localSheetId="6">#REF!</definedName>
    <definedName name="_____________PPC51" localSheetId="8">#REF!</definedName>
    <definedName name="_____________PPC51" localSheetId="13">#REF!</definedName>
    <definedName name="_____________PPC51" localSheetId="9">#REF!</definedName>
    <definedName name="_____________PPC51" localSheetId="16">#REF!</definedName>
    <definedName name="_____________PPC51" localSheetId="2">[78]MRATES!#REF!</definedName>
    <definedName name="_____________PPC51" localSheetId="4">[78]MRATES!#REF!</definedName>
    <definedName name="_____________PPC51" localSheetId="11">#REF!</definedName>
    <definedName name="_____________PPC51" localSheetId="5">#N/A</definedName>
    <definedName name="_____________PPC51" localSheetId="3">[78]MRATES!#REF!</definedName>
    <definedName name="_____________PPC51">#REF!</definedName>
    <definedName name="_____________PPC52" localSheetId="7">#REF!</definedName>
    <definedName name="_____________PPC52" localSheetId="6">#REF!</definedName>
    <definedName name="_____________PPC52" localSheetId="8">#REF!</definedName>
    <definedName name="_____________PPC52" localSheetId="13">#REF!</definedName>
    <definedName name="_____________PPC52" localSheetId="9">#REF!</definedName>
    <definedName name="_____________PPC52" localSheetId="16">#REF!</definedName>
    <definedName name="_____________PPC52" localSheetId="2">[78]MRATES!#REF!</definedName>
    <definedName name="_____________PPC52" localSheetId="4">[78]MRATES!#REF!</definedName>
    <definedName name="_____________PPC52" localSheetId="11">#REF!</definedName>
    <definedName name="_____________PPC52" localSheetId="5">#N/A</definedName>
    <definedName name="_____________PPC52" localSheetId="3">[78]MRATES!#REF!</definedName>
    <definedName name="_____________PPC52">#REF!</definedName>
    <definedName name="_____________PPC53" localSheetId="7">#REF!</definedName>
    <definedName name="_____________PPC53" localSheetId="6">#REF!</definedName>
    <definedName name="_____________PPC53" localSheetId="8">#REF!</definedName>
    <definedName name="_____________PPC53" localSheetId="13">#REF!</definedName>
    <definedName name="_____________PPC53" localSheetId="9">#REF!</definedName>
    <definedName name="_____________PPC53" localSheetId="16">#REF!</definedName>
    <definedName name="_____________PPC53" localSheetId="2">[78]MRATES!#REF!</definedName>
    <definedName name="_____________PPC53" localSheetId="4">[78]MRATES!#REF!</definedName>
    <definedName name="_____________PPC53" localSheetId="11">#REF!</definedName>
    <definedName name="_____________PPC53" localSheetId="5">#N/A</definedName>
    <definedName name="_____________PPC53" localSheetId="3">[78]MRATES!#REF!</definedName>
    <definedName name="_____________PPC53">#REF!</definedName>
    <definedName name="_____________PPC54" localSheetId="7">#REF!</definedName>
    <definedName name="_____________PPC54" localSheetId="6">#REF!</definedName>
    <definedName name="_____________PPC54" localSheetId="8">#REF!</definedName>
    <definedName name="_____________PPC54" localSheetId="13">#REF!</definedName>
    <definedName name="_____________PPC54" localSheetId="9">#REF!</definedName>
    <definedName name="_____________PPC54" localSheetId="16">#REF!</definedName>
    <definedName name="_____________PPC54" localSheetId="2">[78]MRATES!#REF!</definedName>
    <definedName name="_____________PPC54" localSheetId="4">[78]MRATES!#REF!</definedName>
    <definedName name="_____________PPC54" localSheetId="11">#REF!</definedName>
    <definedName name="_____________PPC54" localSheetId="5">#N/A</definedName>
    <definedName name="_____________PPC54" localSheetId="3">[78]MRATES!#REF!</definedName>
    <definedName name="_____________PPC54">#REF!</definedName>
    <definedName name="_____________PPC55" localSheetId="7">#REF!</definedName>
    <definedName name="_____________PPC55" localSheetId="6">#REF!</definedName>
    <definedName name="_____________PPC55" localSheetId="8">#REF!</definedName>
    <definedName name="_____________PPC55" localSheetId="13">#REF!</definedName>
    <definedName name="_____________PPC55" localSheetId="9">#REF!</definedName>
    <definedName name="_____________PPC55" localSheetId="16">#REF!</definedName>
    <definedName name="_____________PPC55" localSheetId="2">[78]MRATES!#REF!</definedName>
    <definedName name="_____________PPC55" localSheetId="4">[78]MRATES!#REF!</definedName>
    <definedName name="_____________PPC55" localSheetId="11">#REF!</definedName>
    <definedName name="_____________PPC55" localSheetId="5">#N/A</definedName>
    <definedName name="_____________PPC55" localSheetId="3">[78]MRATES!#REF!</definedName>
    <definedName name="_____________PPC55">#REF!</definedName>
    <definedName name="_____________PPC56" localSheetId="7">#REF!</definedName>
    <definedName name="_____________PPC56" localSheetId="6">#REF!</definedName>
    <definedName name="_____________PPC56" localSheetId="8">#REF!</definedName>
    <definedName name="_____________PPC56" localSheetId="13">#REF!</definedName>
    <definedName name="_____________PPC56" localSheetId="9">#REF!</definedName>
    <definedName name="_____________PPC56" localSheetId="16">#REF!</definedName>
    <definedName name="_____________PPC56" localSheetId="2">[78]MRATES!#REF!</definedName>
    <definedName name="_____________PPC56" localSheetId="4">[78]MRATES!#REF!</definedName>
    <definedName name="_____________PPC56" localSheetId="11">#REF!</definedName>
    <definedName name="_____________PPC56" localSheetId="5">#N/A</definedName>
    <definedName name="_____________PPC56" localSheetId="3">[78]MRATES!#REF!</definedName>
    <definedName name="_____________PPC56">#REF!</definedName>
    <definedName name="_____________PPC57" localSheetId="7">#REF!</definedName>
    <definedName name="_____________PPC57" localSheetId="6">#REF!</definedName>
    <definedName name="_____________PPC57" localSheetId="8">#REF!</definedName>
    <definedName name="_____________PPC57" localSheetId="13">#REF!</definedName>
    <definedName name="_____________PPC57" localSheetId="9">#REF!</definedName>
    <definedName name="_____________PPC57" localSheetId="16">#REF!</definedName>
    <definedName name="_____________PPC57" localSheetId="2">[78]MRATES!#REF!</definedName>
    <definedName name="_____________PPC57" localSheetId="4">[78]MRATES!#REF!</definedName>
    <definedName name="_____________PPC57" localSheetId="11">#REF!</definedName>
    <definedName name="_____________PPC57" localSheetId="5">#N/A</definedName>
    <definedName name="_____________PPC57" localSheetId="3">[78]MRATES!#REF!</definedName>
    <definedName name="_____________PPC57">#REF!</definedName>
    <definedName name="_____________PPC58" localSheetId="7">#REF!</definedName>
    <definedName name="_____________PPC58" localSheetId="6">#REF!</definedName>
    <definedName name="_____________PPC58" localSheetId="8">#REF!</definedName>
    <definedName name="_____________PPC58" localSheetId="13">#REF!</definedName>
    <definedName name="_____________PPC58" localSheetId="9">#REF!</definedName>
    <definedName name="_____________PPC58" localSheetId="16">#REF!</definedName>
    <definedName name="_____________PPC58" localSheetId="2">[78]MRATES!#REF!</definedName>
    <definedName name="_____________PPC58" localSheetId="4">[78]MRATES!#REF!</definedName>
    <definedName name="_____________PPC58" localSheetId="11">#REF!</definedName>
    <definedName name="_____________PPC58" localSheetId="5">#N/A</definedName>
    <definedName name="_____________PPC58" localSheetId="3">[78]MRATES!#REF!</definedName>
    <definedName name="_____________PPC58">#REF!</definedName>
    <definedName name="_____________PPC59" localSheetId="7">#REF!</definedName>
    <definedName name="_____________PPC59" localSheetId="6">#REF!</definedName>
    <definedName name="_____________PPC59" localSheetId="8">#REF!</definedName>
    <definedName name="_____________PPC59" localSheetId="13">#REF!</definedName>
    <definedName name="_____________PPC59" localSheetId="9">#REF!</definedName>
    <definedName name="_____________PPC59" localSheetId="16">#REF!</definedName>
    <definedName name="_____________PPC59" localSheetId="2">[78]MRATES!#REF!</definedName>
    <definedName name="_____________PPC59" localSheetId="4">[78]MRATES!#REF!</definedName>
    <definedName name="_____________PPC59" localSheetId="11">#REF!</definedName>
    <definedName name="_____________PPC59" localSheetId="5">#N/A</definedName>
    <definedName name="_____________PPC59" localSheetId="3">[78]MRATES!#REF!</definedName>
    <definedName name="_____________PPC59">#REF!</definedName>
    <definedName name="_____________PPC6" localSheetId="7">#REF!</definedName>
    <definedName name="_____________PPC6" localSheetId="6">#REF!</definedName>
    <definedName name="_____________PPC6" localSheetId="8">#REF!</definedName>
    <definedName name="_____________PPC6" localSheetId="13">#REF!</definedName>
    <definedName name="_____________PPC6" localSheetId="9">#REF!</definedName>
    <definedName name="_____________PPC6" localSheetId="16">#REF!</definedName>
    <definedName name="_____________PPC6" localSheetId="2">[78]MRATES!#REF!</definedName>
    <definedName name="_____________PPC6" localSheetId="4">[78]MRATES!#REF!</definedName>
    <definedName name="_____________PPC6" localSheetId="11">#REF!</definedName>
    <definedName name="_____________PPC6" localSheetId="5">#N/A</definedName>
    <definedName name="_____________PPC6" localSheetId="3">[78]MRATES!#REF!</definedName>
    <definedName name="_____________PPC6">#REF!</definedName>
    <definedName name="_____________PPC60" localSheetId="7">#REF!</definedName>
    <definedName name="_____________PPC60" localSheetId="6">#REF!</definedName>
    <definedName name="_____________PPC60" localSheetId="8">#REF!</definedName>
    <definedName name="_____________PPC60" localSheetId="13">#REF!</definedName>
    <definedName name="_____________PPC60" localSheetId="9">#REF!</definedName>
    <definedName name="_____________PPC60" localSheetId="16">#REF!</definedName>
    <definedName name="_____________PPC60" localSheetId="2">[78]MRATES!#REF!</definedName>
    <definedName name="_____________PPC60" localSheetId="4">[78]MRATES!#REF!</definedName>
    <definedName name="_____________PPC60" localSheetId="11">#REF!</definedName>
    <definedName name="_____________PPC60" localSheetId="5">#N/A</definedName>
    <definedName name="_____________PPC60" localSheetId="3">[78]MRATES!#REF!</definedName>
    <definedName name="_____________PPC60">#REF!</definedName>
    <definedName name="_____________PPC61" localSheetId="7">#REF!</definedName>
    <definedName name="_____________PPC61" localSheetId="6">#REF!</definedName>
    <definedName name="_____________PPC61" localSheetId="8">#REF!</definedName>
    <definedName name="_____________PPC61" localSheetId="13">#REF!</definedName>
    <definedName name="_____________PPC61" localSheetId="9">#REF!</definedName>
    <definedName name="_____________PPC61" localSheetId="16">#REF!</definedName>
    <definedName name="_____________PPC61" localSheetId="2">[78]MRATES!#REF!</definedName>
    <definedName name="_____________PPC61" localSheetId="4">[78]MRATES!#REF!</definedName>
    <definedName name="_____________PPC61" localSheetId="11">#REF!</definedName>
    <definedName name="_____________PPC61" localSheetId="5">#N/A</definedName>
    <definedName name="_____________PPC61" localSheetId="3">[78]MRATES!#REF!</definedName>
    <definedName name="_____________PPC61">#REF!</definedName>
    <definedName name="_____________PPC62" localSheetId="7">#REF!</definedName>
    <definedName name="_____________PPC62" localSheetId="6">#REF!</definedName>
    <definedName name="_____________PPC62" localSheetId="8">#REF!</definedName>
    <definedName name="_____________PPC62" localSheetId="13">#REF!</definedName>
    <definedName name="_____________PPC62" localSheetId="9">#REF!</definedName>
    <definedName name="_____________PPC62" localSheetId="16">#REF!</definedName>
    <definedName name="_____________PPC62" localSheetId="2">[78]MRATES!#REF!</definedName>
    <definedName name="_____________PPC62" localSheetId="4">[78]MRATES!#REF!</definedName>
    <definedName name="_____________PPC62" localSheetId="11">#REF!</definedName>
    <definedName name="_____________PPC62" localSheetId="5">#N/A</definedName>
    <definedName name="_____________PPC62" localSheetId="3">[78]MRATES!#REF!</definedName>
    <definedName name="_____________PPC62">#REF!</definedName>
    <definedName name="_____________PPC63" localSheetId="7">#REF!</definedName>
    <definedName name="_____________PPC63" localSheetId="6">#REF!</definedName>
    <definedName name="_____________PPC63" localSheetId="8">#REF!</definedName>
    <definedName name="_____________PPC63" localSheetId="13">#REF!</definedName>
    <definedName name="_____________PPC63" localSheetId="9">#REF!</definedName>
    <definedName name="_____________PPC63" localSheetId="16">#REF!</definedName>
    <definedName name="_____________PPC63" localSheetId="2">[78]MRATES!#REF!</definedName>
    <definedName name="_____________PPC63" localSheetId="4">[78]MRATES!#REF!</definedName>
    <definedName name="_____________PPC63" localSheetId="11">#REF!</definedName>
    <definedName name="_____________PPC63" localSheetId="5">#N/A</definedName>
    <definedName name="_____________PPC63" localSheetId="3">[78]MRATES!#REF!</definedName>
    <definedName name="_____________PPC63">#REF!</definedName>
    <definedName name="_____________PPC64" localSheetId="7">#REF!</definedName>
    <definedName name="_____________PPC64" localSheetId="6">#REF!</definedName>
    <definedName name="_____________PPC64" localSheetId="8">#REF!</definedName>
    <definedName name="_____________PPC64" localSheetId="13">#REF!</definedName>
    <definedName name="_____________PPC64" localSheetId="9">#REF!</definedName>
    <definedName name="_____________PPC64" localSheetId="16">#REF!</definedName>
    <definedName name="_____________PPC64" localSheetId="2">[78]MRATES!#REF!</definedName>
    <definedName name="_____________PPC64" localSheetId="4">[78]MRATES!#REF!</definedName>
    <definedName name="_____________PPC64" localSheetId="11">#REF!</definedName>
    <definedName name="_____________PPC64" localSheetId="5">#N/A</definedName>
    <definedName name="_____________PPC64" localSheetId="3">[78]MRATES!#REF!</definedName>
    <definedName name="_____________PPC64">#REF!</definedName>
    <definedName name="_____________PPC65" localSheetId="7">#REF!</definedName>
    <definedName name="_____________PPC65" localSheetId="6">#REF!</definedName>
    <definedName name="_____________PPC65" localSheetId="8">#REF!</definedName>
    <definedName name="_____________PPC65" localSheetId="13">#REF!</definedName>
    <definedName name="_____________PPC65" localSheetId="9">#REF!</definedName>
    <definedName name="_____________PPC65" localSheetId="16">#REF!</definedName>
    <definedName name="_____________PPC65" localSheetId="2">[78]MRATES!#REF!</definedName>
    <definedName name="_____________PPC65" localSheetId="4">[78]MRATES!#REF!</definedName>
    <definedName name="_____________PPC65" localSheetId="11">#REF!</definedName>
    <definedName name="_____________PPC65" localSheetId="5">#N/A</definedName>
    <definedName name="_____________PPC65" localSheetId="3">[78]MRATES!#REF!</definedName>
    <definedName name="_____________PPC65">#REF!</definedName>
    <definedName name="_____________PPC66" localSheetId="7">#REF!</definedName>
    <definedName name="_____________PPC66" localSheetId="6">#REF!</definedName>
    <definedName name="_____________PPC66" localSheetId="8">#REF!</definedName>
    <definedName name="_____________PPC66" localSheetId="13">#REF!</definedName>
    <definedName name="_____________PPC66" localSheetId="9">#REF!</definedName>
    <definedName name="_____________PPC66" localSheetId="16">#REF!</definedName>
    <definedName name="_____________PPC66" localSheetId="2">[78]MRATES!#REF!</definedName>
    <definedName name="_____________PPC66" localSheetId="4">[78]MRATES!#REF!</definedName>
    <definedName name="_____________PPC66" localSheetId="11">#REF!</definedName>
    <definedName name="_____________PPC66" localSheetId="5">#N/A</definedName>
    <definedName name="_____________PPC66" localSheetId="3">[78]MRATES!#REF!</definedName>
    <definedName name="_____________PPC66">#REF!</definedName>
    <definedName name="_____________PPC67" localSheetId="7">#REF!</definedName>
    <definedName name="_____________PPC67" localSheetId="6">#REF!</definedName>
    <definedName name="_____________PPC67" localSheetId="8">#REF!</definedName>
    <definedName name="_____________PPC67" localSheetId="13">#REF!</definedName>
    <definedName name="_____________PPC67" localSheetId="9">#REF!</definedName>
    <definedName name="_____________PPC67" localSheetId="16">#REF!</definedName>
    <definedName name="_____________PPC67" localSheetId="2">[78]MRATES!#REF!</definedName>
    <definedName name="_____________PPC67" localSheetId="4">[78]MRATES!#REF!</definedName>
    <definedName name="_____________PPC67" localSheetId="11">#REF!</definedName>
    <definedName name="_____________PPC67" localSheetId="5">#N/A</definedName>
    <definedName name="_____________PPC67" localSheetId="3">[78]MRATES!#REF!</definedName>
    <definedName name="_____________PPC67">#REF!</definedName>
    <definedName name="_____________PPC68" localSheetId="7">#REF!</definedName>
    <definedName name="_____________PPC68" localSheetId="6">#REF!</definedName>
    <definedName name="_____________PPC68" localSheetId="8">#REF!</definedName>
    <definedName name="_____________PPC68" localSheetId="13">#REF!</definedName>
    <definedName name="_____________PPC68" localSheetId="9">#REF!</definedName>
    <definedName name="_____________PPC68" localSheetId="16">#REF!</definedName>
    <definedName name="_____________PPC68" localSheetId="2">[78]MRATES!#REF!</definedName>
    <definedName name="_____________PPC68" localSheetId="4">[78]MRATES!#REF!</definedName>
    <definedName name="_____________PPC68" localSheetId="11">#REF!</definedName>
    <definedName name="_____________PPC68" localSheetId="5">#N/A</definedName>
    <definedName name="_____________PPC68" localSheetId="3">[78]MRATES!#REF!</definedName>
    <definedName name="_____________PPC68">#REF!</definedName>
    <definedName name="_____________PPC69" localSheetId="7">#REF!</definedName>
    <definedName name="_____________PPC69" localSheetId="6">#REF!</definedName>
    <definedName name="_____________PPC69" localSheetId="8">#REF!</definedName>
    <definedName name="_____________PPC69" localSheetId="13">#REF!</definedName>
    <definedName name="_____________PPC69" localSheetId="9">#REF!</definedName>
    <definedName name="_____________PPC69" localSheetId="16">#REF!</definedName>
    <definedName name="_____________PPC69" localSheetId="2">[78]MRATES!#REF!</definedName>
    <definedName name="_____________PPC69" localSheetId="4">[78]MRATES!#REF!</definedName>
    <definedName name="_____________PPC69" localSheetId="11">#REF!</definedName>
    <definedName name="_____________PPC69" localSheetId="5">#N/A</definedName>
    <definedName name="_____________PPC69" localSheetId="3">[78]MRATES!#REF!</definedName>
    <definedName name="_____________PPC69">#REF!</definedName>
    <definedName name="_____________PPC7" localSheetId="7">#REF!</definedName>
    <definedName name="_____________PPC7" localSheetId="6">#REF!</definedName>
    <definedName name="_____________PPC7" localSheetId="8">#REF!</definedName>
    <definedName name="_____________PPC7" localSheetId="13">#REF!</definedName>
    <definedName name="_____________PPC7" localSheetId="9">#REF!</definedName>
    <definedName name="_____________PPC7" localSheetId="16">#REF!</definedName>
    <definedName name="_____________PPC7" localSheetId="2">[78]MRATES!#REF!</definedName>
    <definedName name="_____________PPC7" localSheetId="4">[78]MRATES!#REF!</definedName>
    <definedName name="_____________PPC7" localSheetId="11">#REF!</definedName>
    <definedName name="_____________PPC7" localSheetId="5">#N/A</definedName>
    <definedName name="_____________PPC7" localSheetId="3">[78]MRATES!#REF!</definedName>
    <definedName name="_____________PPC7">#REF!</definedName>
    <definedName name="_____________PPC70" localSheetId="7">#REF!</definedName>
    <definedName name="_____________PPC70" localSheetId="6">#REF!</definedName>
    <definedName name="_____________PPC70" localSheetId="8">#REF!</definedName>
    <definedName name="_____________PPC70" localSheetId="13">#REF!</definedName>
    <definedName name="_____________PPC70" localSheetId="9">#REF!</definedName>
    <definedName name="_____________PPC70" localSheetId="16">#REF!</definedName>
    <definedName name="_____________PPC70" localSheetId="2">[78]MRATES!#REF!</definedName>
    <definedName name="_____________PPC70" localSheetId="4">[78]MRATES!#REF!</definedName>
    <definedName name="_____________PPC70" localSheetId="11">#REF!</definedName>
    <definedName name="_____________PPC70" localSheetId="5">#N/A</definedName>
    <definedName name="_____________PPC70" localSheetId="3">[78]MRATES!#REF!</definedName>
    <definedName name="_____________PPC70">#REF!</definedName>
    <definedName name="_____________PPC71" localSheetId="7">#REF!</definedName>
    <definedName name="_____________PPC71" localSheetId="6">#REF!</definedName>
    <definedName name="_____________PPC71" localSheetId="8">#REF!</definedName>
    <definedName name="_____________PPC71" localSheetId="13">#REF!</definedName>
    <definedName name="_____________PPC71" localSheetId="9">#REF!</definedName>
    <definedName name="_____________PPC71" localSheetId="16">#REF!</definedName>
    <definedName name="_____________PPC71" localSheetId="2">[78]MRATES!#REF!</definedName>
    <definedName name="_____________PPC71" localSheetId="4">[78]MRATES!#REF!</definedName>
    <definedName name="_____________PPC71" localSheetId="11">#REF!</definedName>
    <definedName name="_____________PPC71" localSheetId="5">#N/A</definedName>
    <definedName name="_____________PPC71" localSheetId="3">[78]MRATES!#REF!</definedName>
    <definedName name="_____________PPC71">#REF!</definedName>
    <definedName name="_____________PPC72" localSheetId="7">#REF!</definedName>
    <definedName name="_____________PPC72" localSheetId="6">#REF!</definedName>
    <definedName name="_____________PPC72" localSheetId="8">#REF!</definedName>
    <definedName name="_____________PPC72" localSheetId="13">#REF!</definedName>
    <definedName name="_____________PPC72" localSheetId="9">#REF!</definedName>
    <definedName name="_____________PPC72" localSheetId="16">#REF!</definedName>
    <definedName name="_____________PPC72" localSheetId="2">[78]MRATES!#REF!</definedName>
    <definedName name="_____________PPC72" localSheetId="4">[78]MRATES!#REF!</definedName>
    <definedName name="_____________PPC72" localSheetId="11">#REF!</definedName>
    <definedName name="_____________PPC72" localSheetId="5">#N/A</definedName>
    <definedName name="_____________PPC72" localSheetId="3">[78]MRATES!#REF!</definedName>
    <definedName name="_____________PPC72">#REF!</definedName>
    <definedName name="_____________PPC73" localSheetId="7">#REF!</definedName>
    <definedName name="_____________PPC73" localSheetId="6">#REF!</definedName>
    <definedName name="_____________PPC73" localSheetId="8">#REF!</definedName>
    <definedName name="_____________PPC73" localSheetId="13">#REF!</definedName>
    <definedName name="_____________PPC73" localSheetId="9">#REF!</definedName>
    <definedName name="_____________PPC73" localSheetId="16">#REF!</definedName>
    <definedName name="_____________PPC73" localSheetId="2">[78]MRATES!#REF!</definedName>
    <definedName name="_____________PPC73" localSheetId="4">[78]MRATES!#REF!</definedName>
    <definedName name="_____________PPC73" localSheetId="11">#REF!</definedName>
    <definedName name="_____________PPC73" localSheetId="5">#N/A</definedName>
    <definedName name="_____________PPC73" localSheetId="3">[78]MRATES!#REF!</definedName>
    <definedName name="_____________PPC73">#REF!</definedName>
    <definedName name="_____________PPC74" localSheetId="7">#REF!</definedName>
    <definedName name="_____________PPC74" localSheetId="6">#REF!</definedName>
    <definedName name="_____________PPC74" localSheetId="8">#REF!</definedName>
    <definedName name="_____________PPC74" localSheetId="13">#REF!</definedName>
    <definedName name="_____________PPC74" localSheetId="9">#REF!</definedName>
    <definedName name="_____________PPC74" localSheetId="16">#REF!</definedName>
    <definedName name="_____________PPC74" localSheetId="2">[78]MRATES!#REF!</definedName>
    <definedName name="_____________PPC74" localSheetId="4">[78]MRATES!#REF!</definedName>
    <definedName name="_____________PPC74" localSheetId="11">#REF!</definedName>
    <definedName name="_____________PPC74" localSheetId="5">#N/A</definedName>
    <definedName name="_____________PPC74" localSheetId="3">[78]MRATES!#REF!</definedName>
    <definedName name="_____________PPC74">#REF!</definedName>
    <definedName name="_____________PPC75" localSheetId="7">#REF!</definedName>
    <definedName name="_____________PPC75" localSheetId="6">#REF!</definedName>
    <definedName name="_____________PPC75" localSheetId="8">#REF!</definedName>
    <definedName name="_____________PPC75" localSheetId="13">#REF!</definedName>
    <definedName name="_____________PPC75" localSheetId="9">#REF!</definedName>
    <definedName name="_____________PPC75" localSheetId="16">#REF!</definedName>
    <definedName name="_____________PPC75" localSheetId="2">[78]MRATES!#REF!</definedName>
    <definedName name="_____________PPC75" localSheetId="4">[78]MRATES!#REF!</definedName>
    <definedName name="_____________PPC75" localSheetId="11">#REF!</definedName>
    <definedName name="_____________PPC75" localSheetId="5">#N/A</definedName>
    <definedName name="_____________PPC75" localSheetId="3">[78]MRATES!#REF!</definedName>
    <definedName name="_____________PPC75">#REF!</definedName>
    <definedName name="_____________PPC76" localSheetId="7">#REF!</definedName>
    <definedName name="_____________PPC76" localSheetId="6">#REF!</definedName>
    <definedName name="_____________PPC76" localSheetId="8">#REF!</definedName>
    <definedName name="_____________PPC76" localSheetId="13">#REF!</definedName>
    <definedName name="_____________PPC76" localSheetId="9">#REF!</definedName>
    <definedName name="_____________PPC76" localSheetId="16">#REF!</definedName>
    <definedName name="_____________PPC76" localSheetId="2">[78]MRATES!#REF!</definedName>
    <definedName name="_____________PPC76" localSheetId="4">[78]MRATES!#REF!</definedName>
    <definedName name="_____________PPC76" localSheetId="11">#REF!</definedName>
    <definedName name="_____________PPC76" localSheetId="5">#N/A</definedName>
    <definedName name="_____________PPC76" localSheetId="3">[78]MRATES!#REF!</definedName>
    <definedName name="_____________PPC76">#REF!</definedName>
    <definedName name="_____________PPC77" localSheetId="7">#REF!</definedName>
    <definedName name="_____________PPC77" localSheetId="6">#REF!</definedName>
    <definedName name="_____________PPC77" localSheetId="8">#REF!</definedName>
    <definedName name="_____________PPC77" localSheetId="13">#REF!</definedName>
    <definedName name="_____________PPC77" localSheetId="9">#REF!</definedName>
    <definedName name="_____________PPC77" localSheetId="16">#REF!</definedName>
    <definedName name="_____________PPC77" localSheetId="2">[78]MRATES!#REF!</definedName>
    <definedName name="_____________PPC77" localSheetId="4">[78]MRATES!#REF!</definedName>
    <definedName name="_____________PPC77" localSheetId="11">#REF!</definedName>
    <definedName name="_____________PPC77" localSheetId="5">#N/A</definedName>
    <definedName name="_____________PPC77" localSheetId="3">[78]MRATES!#REF!</definedName>
    <definedName name="_____________PPC77">#REF!</definedName>
    <definedName name="_____________PPC78" localSheetId="7">#REF!</definedName>
    <definedName name="_____________PPC78" localSheetId="6">#REF!</definedName>
    <definedName name="_____________PPC78" localSheetId="8">#REF!</definedName>
    <definedName name="_____________PPC78" localSheetId="13">#REF!</definedName>
    <definedName name="_____________PPC78" localSheetId="9">#REF!</definedName>
    <definedName name="_____________PPC78" localSheetId="16">#REF!</definedName>
    <definedName name="_____________PPC78" localSheetId="2">[78]MRATES!#REF!</definedName>
    <definedName name="_____________PPC78" localSheetId="4">[78]MRATES!#REF!</definedName>
    <definedName name="_____________PPC78" localSheetId="11">#REF!</definedName>
    <definedName name="_____________PPC78" localSheetId="5">#N/A</definedName>
    <definedName name="_____________PPC78" localSheetId="3">[78]MRATES!#REF!</definedName>
    <definedName name="_____________PPC78">#REF!</definedName>
    <definedName name="_____________PPC79" localSheetId="7">#REF!</definedName>
    <definedName name="_____________PPC79" localSheetId="6">#REF!</definedName>
    <definedName name="_____________PPC79" localSheetId="8">#REF!</definedName>
    <definedName name="_____________PPC79" localSheetId="13">#REF!</definedName>
    <definedName name="_____________PPC79" localSheetId="9">#REF!</definedName>
    <definedName name="_____________PPC79" localSheetId="16">#REF!</definedName>
    <definedName name="_____________PPC79" localSheetId="2">[78]MRATES!#REF!</definedName>
    <definedName name="_____________PPC79" localSheetId="4">[78]MRATES!#REF!</definedName>
    <definedName name="_____________PPC79" localSheetId="11">#REF!</definedName>
    <definedName name="_____________PPC79" localSheetId="5">#N/A</definedName>
    <definedName name="_____________PPC79" localSheetId="3">[78]MRATES!#REF!</definedName>
    <definedName name="_____________PPC79">#REF!</definedName>
    <definedName name="_____________PPC8" localSheetId="7">#REF!</definedName>
    <definedName name="_____________PPC8" localSheetId="6">#REF!</definedName>
    <definedName name="_____________PPC8" localSheetId="8">#REF!</definedName>
    <definedName name="_____________PPC8" localSheetId="13">#REF!</definedName>
    <definedName name="_____________PPC8" localSheetId="9">#REF!</definedName>
    <definedName name="_____________PPC8" localSheetId="16">#REF!</definedName>
    <definedName name="_____________PPC8" localSheetId="2">[78]MRATES!#REF!</definedName>
    <definedName name="_____________PPC8" localSheetId="4">[78]MRATES!#REF!</definedName>
    <definedName name="_____________PPC8" localSheetId="11">#REF!</definedName>
    <definedName name="_____________PPC8" localSheetId="5">#N/A</definedName>
    <definedName name="_____________PPC8" localSheetId="3">[78]MRATES!#REF!</definedName>
    <definedName name="_____________PPC8">#REF!</definedName>
    <definedName name="_____________PPC80" localSheetId="7">#REF!</definedName>
    <definedName name="_____________PPC80" localSheetId="6">#REF!</definedName>
    <definedName name="_____________PPC80" localSheetId="8">#REF!</definedName>
    <definedName name="_____________PPC80" localSheetId="13">#REF!</definedName>
    <definedName name="_____________PPC80" localSheetId="9">#REF!</definedName>
    <definedName name="_____________PPC80" localSheetId="16">#REF!</definedName>
    <definedName name="_____________PPC80" localSheetId="2">[78]MRATES!#REF!</definedName>
    <definedName name="_____________PPC80" localSheetId="4">[78]MRATES!#REF!</definedName>
    <definedName name="_____________PPC80" localSheetId="11">#REF!</definedName>
    <definedName name="_____________PPC80" localSheetId="5">#N/A</definedName>
    <definedName name="_____________PPC80" localSheetId="3">[78]MRATES!#REF!</definedName>
    <definedName name="_____________PPC80">#REF!</definedName>
    <definedName name="_____________PPC81" localSheetId="7">#REF!</definedName>
    <definedName name="_____________PPC81" localSheetId="6">#REF!</definedName>
    <definedName name="_____________PPC81" localSheetId="8">#REF!</definedName>
    <definedName name="_____________PPC81" localSheetId="13">#REF!</definedName>
    <definedName name="_____________PPC81" localSheetId="9">#REF!</definedName>
    <definedName name="_____________PPC81" localSheetId="16">#REF!</definedName>
    <definedName name="_____________PPC81" localSheetId="2">[78]MRATES!#REF!</definedName>
    <definedName name="_____________PPC81" localSheetId="4">[78]MRATES!#REF!</definedName>
    <definedName name="_____________PPC81" localSheetId="11">#REF!</definedName>
    <definedName name="_____________PPC81" localSheetId="5">#N/A</definedName>
    <definedName name="_____________PPC81" localSheetId="3">[78]MRATES!#REF!</definedName>
    <definedName name="_____________PPC81">#REF!</definedName>
    <definedName name="_____________PPC82" localSheetId="7">#REF!</definedName>
    <definedName name="_____________PPC82" localSheetId="6">#REF!</definedName>
    <definedName name="_____________PPC82" localSheetId="8">#REF!</definedName>
    <definedName name="_____________PPC82" localSheetId="13">#REF!</definedName>
    <definedName name="_____________PPC82" localSheetId="9">#REF!</definedName>
    <definedName name="_____________PPC82" localSheetId="16">#REF!</definedName>
    <definedName name="_____________PPC82" localSheetId="2">[78]MRATES!#REF!</definedName>
    <definedName name="_____________PPC82" localSheetId="4">[78]MRATES!#REF!</definedName>
    <definedName name="_____________PPC82" localSheetId="11">#REF!</definedName>
    <definedName name="_____________PPC82" localSheetId="5">#N/A</definedName>
    <definedName name="_____________PPC82" localSheetId="3">[78]MRATES!#REF!</definedName>
    <definedName name="_____________PPC82">#REF!</definedName>
    <definedName name="_____________PPC83" localSheetId="7">#REF!</definedName>
    <definedName name="_____________PPC83" localSheetId="6">#REF!</definedName>
    <definedName name="_____________PPC83" localSheetId="8">#REF!</definedName>
    <definedName name="_____________PPC83" localSheetId="13">#REF!</definedName>
    <definedName name="_____________PPC83" localSheetId="9">#REF!</definedName>
    <definedName name="_____________PPC83" localSheetId="16">#REF!</definedName>
    <definedName name="_____________PPC83" localSheetId="2">[78]MRATES!#REF!</definedName>
    <definedName name="_____________PPC83" localSheetId="4">[78]MRATES!#REF!</definedName>
    <definedName name="_____________PPC83" localSheetId="11">#REF!</definedName>
    <definedName name="_____________PPC83" localSheetId="5">#N/A</definedName>
    <definedName name="_____________PPC83" localSheetId="3">[78]MRATES!#REF!</definedName>
    <definedName name="_____________PPC83">#REF!</definedName>
    <definedName name="_____________PPC84" localSheetId="7">#REF!</definedName>
    <definedName name="_____________PPC84" localSheetId="6">#REF!</definedName>
    <definedName name="_____________PPC84" localSheetId="8">#REF!</definedName>
    <definedName name="_____________PPC84" localSheetId="13">#REF!</definedName>
    <definedName name="_____________PPC84" localSheetId="9">#REF!</definedName>
    <definedName name="_____________PPC84" localSheetId="16">#REF!</definedName>
    <definedName name="_____________PPC84" localSheetId="2">[78]MRATES!#REF!</definedName>
    <definedName name="_____________PPC84" localSheetId="4">[78]MRATES!#REF!</definedName>
    <definedName name="_____________PPC84" localSheetId="11">#REF!</definedName>
    <definedName name="_____________PPC84" localSheetId="5">#N/A</definedName>
    <definedName name="_____________PPC84" localSheetId="3">[78]MRATES!#REF!</definedName>
    <definedName name="_____________PPC84">#REF!</definedName>
    <definedName name="_____________PPC85" localSheetId="7">#REF!</definedName>
    <definedName name="_____________PPC85" localSheetId="6">#REF!</definedName>
    <definedName name="_____________PPC85" localSheetId="8">#REF!</definedName>
    <definedName name="_____________PPC85" localSheetId="13">#REF!</definedName>
    <definedName name="_____________PPC85" localSheetId="9">#REF!</definedName>
    <definedName name="_____________PPC85" localSheetId="16">#REF!</definedName>
    <definedName name="_____________PPC85" localSheetId="2">[78]MRATES!#REF!</definedName>
    <definedName name="_____________PPC85" localSheetId="4">[78]MRATES!#REF!</definedName>
    <definedName name="_____________PPC85" localSheetId="11">#REF!</definedName>
    <definedName name="_____________PPC85" localSheetId="5">#N/A</definedName>
    <definedName name="_____________PPC85" localSheetId="3">[78]MRATES!#REF!</definedName>
    <definedName name="_____________PPC85">#REF!</definedName>
    <definedName name="_____________PPC86" localSheetId="7">#REF!</definedName>
    <definedName name="_____________PPC86" localSheetId="6">#REF!</definedName>
    <definedName name="_____________PPC86" localSheetId="8">#REF!</definedName>
    <definedName name="_____________PPC86" localSheetId="13">#REF!</definedName>
    <definedName name="_____________PPC86" localSheetId="9">#REF!</definedName>
    <definedName name="_____________PPC86" localSheetId="16">#REF!</definedName>
    <definedName name="_____________PPC86" localSheetId="2">[78]MRATES!#REF!</definedName>
    <definedName name="_____________PPC86" localSheetId="4">[78]MRATES!#REF!</definedName>
    <definedName name="_____________PPC86" localSheetId="11">#REF!</definedName>
    <definedName name="_____________PPC86" localSheetId="5">#N/A</definedName>
    <definedName name="_____________PPC86" localSheetId="3">[78]MRATES!#REF!</definedName>
    <definedName name="_____________PPC86">#REF!</definedName>
    <definedName name="_____________PPC87" localSheetId="7">#REF!</definedName>
    <definedName name="_____________PPC87" localSheetId="6">#REF!</definedName>
    <definedName name="_____________PPC87" localSheetId="8">#REF!</definedName>
    <definedName name="_____________PPC87" localSheetId="13">#REF!</definedName>
    <definedName name="_____________PPC87" localSheetId="9">#REF!</definedName>
    <definedName name="_____________PPC87" localSheetId="16">#REF!</definedName>
    <definedName name="_____________PPC87" localSheetId="2">[78]MRATES!#REF!</definedName>
    <definedName name="_____________PPC87" localSheetId="4">[78]MRATES!#REF!</definedName>
    <definedName name="_____________PPC87" localSheetId="11">#REF!</definedName>
    <definedName name="_____________PPC87" localSheetId="5">#N/A</definedName>
    <definedName name="_____________PPC87" localSheetId="3">[78]MRATES!#REF!</definedName>
    <definedName name="_____________PPC87">#REF!</definedName>
    <definedName name="_____________PPC88" localSheetId="7">#REF!</definedName>
    <definedName name="_____________PPC88" localSheetId="6">#REF!</definedName>
    <definedName name="_____________PPC88" localSheetId="8">#REF!</definedName>
    <definedName name="_____________PPC88" localSheetId="13">#REF!</definedName>
    <definedName name="_____________PPC88" localSheetId="9">#REF!</definedName>
    <definedName name="_____________PPC88" localSheetId="16">#REF!</definedName>
    <definedName name="_____________PPC88" localSheetId="2">[78]MRATES!#REF!</definedName>
    <definedName name="_____________PPC88" localSheetId="4">[78]MRATES!#REF!</definedName>
    <definedName name="_____________PPC88" localSheetId="11">#REF!</definedName>
    <definedName name="_____________PPC88" localSheetId="5">#N/A</definedName>
    <definedName name="_____________PPC88" localSheetId="3">[78]MRATES!#REF!</definedName>
    <definedName name="_____________PPC88">#REF!</definedName>
    <definedName name="_____________PPC89" localSheetId="7">#REF!</definedName>
    <definedName name="_____________PPC89" localSheetId="6">#REF!</definedName>
    <definedName name="_____________PPC89" localSheetId="8">#REF!</definedName>
    <definedName name="_____________PPC89" localSheetId="13">#REF!</definedName>
    <definedName name="_____________PPC89" localSheetId="9">#REF!</definedName>
    <definedName name="_____________PPC89" localSheetId="16">#REF!</definedName>
    <definedName name="_____________PPC89" localSheetId="2">[78]MRATES!#REF!</definedName>
    <definedName name="_____________PPC89" localSheetId="4">[78]MRATES!#REF!</definedName>
    <definedName name="_____________PPC89" localSheetId="11">#REF!</definedName>
    <definedName name="_____________PPC89" localSheetId="5">#N/A</definedName>
    <definedName name="_____________PPC89" localSheetId="3">[78]MRATES!#REF!</definedName>
    <definedName name="_____________PPC89">#REF!</definedName>
    <definedName name="_____________PPC9" localSheetId="7">#REF!</definedName>
    <definedName name="_____________PPC9" localSheetId="6">#REF!</definedName>
    <definedName name="_____________PPC9" localSheetId="8">#REF!</definedName>
    <definedName name="_____________PPC9" localSheetId="13">#REF!</definedName>
    <definedName name="_____________PPC9" localSheetId="9">#REF!</definedName>
    <definedName name="_____________PPC9" localSheetId="16">#REF!</definedName>
    <definedName name="_____________PPC9" localSheetId="2">[78]MRATES!#REF!</definedName>
    <definedName name="_____________PPC9" localSheetId="4">[78]MRATES!#REF!</definedName>
    <definedName name="_____________PPC9" localSheetId="11">#REF!</definedName>
    <definedName name="_____________PPC9" localSheetId="5">#N/A</definedName>
    <definedName name="_____________PPC9" localSheetId="3">[78]MRATES!#REF!</definedName>
    <definedName name="_____________PPC9">#REF!</definedName>
    <definedName name="_____________PPC90" localSheetId="7">#REF!</definedName>
    <definedName name="_____________PPC90" localSheetId="6">#REF!</definedName>
    <definedName name="_____________PPC90" localSheetId="8">#REF!</definedName>
    <definedName name="_____________PPC90" localSheetId="13">#REF!</definedName>
    <definedName name="_____________PPC90" localSheetId="9">#REF!</definedName>
    <definedName name="_____________PPC90" localSheetId="16">#REF!</definedName>
    <definedName name="_____________PPC90" localSheetId="2">[78]MRATES!#REF!</definedName>
    <definedName name="_____________PPC90" localSheetId="4">[78]MRATES!#REF!</definedName>
    <definedName name="_____________PPC90" localSheetId="11">#REF!</definedName>
    <definedName name="_____________PPC90" localSheetId="5">#N/A</definedName>
    <definedName name="_____________PPC90" localSheetId="3">[78]MRATES!#REF!</definedName>
    <definedName name="_____________PPC90">#REF!</definedName>
    <definedName name="_____________PPC91" localSheetId="7">#REF!</definedName>
    <definedName name="_____________PPC91" localSheetId="6">#REF!</definedName>
    <definedName name="_____________PPC91" localSheetId="8">#REF!</definedName>
    <definedName name="_____________PPC91" localSheetId="13">#REF!</definedName>
    <definedName name="_____________PPC91" localSheetId="9">#REF!</definedName>
    <definedName name="_____________PPC91" localSheetId="16">#REF!</definedName>
    <definedName name="_____________PPC91" localSheetId="2">[78]MRATES!#REF!</definedName>
    <definedName name="_____________PPC91" localSheetId="4">[78]MRATES!#REF!</definedName>
    <definedName name="_____________PPC91" localSheetId="11">#REF!</definedName>
    <definedName name="_____________PPC91" localSheetId="5">#N/A</definedName>
    <definedName name="_____________PPC91" localSheetId="3">[78]MRATES!#REF!</definedName>
    <definedName name="_____________PPC91">#REF!</definedName>
    <definedName name="_____________PPC92" localSheetId="7">#REF!</definedName>
    <definedName name="_____________PPC92" localSheetId="6">#REF!</definedName>
    <definedName name="_____________PPC92" localSheetId="8">#REF!</definedName>
    <definedName name="_____________PPC92" localSheetId="13">#REF!</definedName>
    <definedName name="_____________PPC92" localSheetId="9">#REF!</definedName>
    <definedName name="_____________PPC92" localSheetId="16">#REF!</definedName>
    <definedName name="_____________PPC92" localSheetId="2">[78]MRATES!#REF!</definedName>
    <definedName name="_____________PPC92" localSheetId="4">[78]MRATES!#REF!</definedName>
    <definedName name="_____________PPC92" localSheetId="11">#REF!</definedName>
    <definedName name="_____________PPC92" localSheetId="5">#N/A</definedName>
    <definedName name="_____________PPC92" localSheetId="3">[78]MRATES!#REF!</definedName>
    <definedName name="_____________PPC92">#REF!</definedName>
    <definedName name="_____________PPC93" localSheetId="7">#REF!</definedName>
    <definedName name="_____________PPC93" localSheetId="6">#REF!</definedName>
    <definedName name="_____________PPC93" localSheetId="8">#REF!</definedName>
    <definedName name="_____________PPC93" localSheetId="13">#REF!</definedName>
    <definedName name="_____________PPC93" localSheetId="9">#REF!</definedName>
    <definedName name="_____________PPC93" localSheetId="16">#REF!</definedName>
    <definedName name="_____________PPC93" localSheetId="2">[78]MRATES!#REF!</definedName>
    <definedName name="_____________PPC93" localSheetId="4">[78]MRATES!#REF!</definedName>
    <definedName name="_____________PPC93" localSheetId="11">#REF!</definedName>
    <definedName name="_____________PPC93" localSheetId="5">#N/A</definedName>
    <definedName name="_____________PPC93" localSheetId="3">[78]MRATES!#REF!</definedName>
    <definedName name="_____________PPC93">#REF!</definedName>
    <definedName name="_____________PPC94" localSheetId="7">#REF!</definedName>
    <definedName name="_____________PPC94" localSheetId="6">#REF!</definedName>
    <definedName name="_____________PPC94" localSheetId="8">#REF!</definedName>
    <definedName name="_____________PPC94" localSheetId="13">#REF!</definedName>
    <definedName name="_____________PPC94" localSheetId="9">#REF!</definedName>
    <definedName name="_____________PPC94" localSheetId="16">#REF!</definedName>
    <definedName name="_____________PPC94" localSheetId="2">[78]MRATES!#REF!</definedName>
    <definedName name="_____________PPC94" localSheetId="4">[78]MRATES!#REF!</definedName>
    <definedName name="_____________PPC94" localSheetId="11">#REF!</definedName>
    <definedName name="_____________PPC94" localSheetId="5">#N/A</definedName>
    <definedName name="_____________PPC94" localSheetId="3">[78]MRATES!#REF!</definedName>
    <definedName name="_____________PPC94">#REF!</definedName>
    <definedName name="_____________PPC95" localSheetId="7">#REF!</definedName>
    <definedName name="_____________PPC95" localSheetId="6">#REF!</definedName>
    <definedName name="_____________PPC95" localSheetId="8">#REF!</definedName>
    <definedName name="_____________PPC95" localSheetId="13">#REF!</definedName>
    <definedName name="_____________PPC95" localSheetId="9">#REF!</definedName>
    <definedName name="_____________PPC95" localSheetId="16">#REF!</definedName>
    <definedName name="_____________PPC95" localSheetId="2">[78]MRATES!#REF!</definedName>
    <definedName name="_____________PPC95" localSheetId="4">[78]MRATES!#REF!</definedName>
    <definedName name="_____________PPC95" localSheetId="11">#REF!</definedName>
    <definedName name="_____________PPC95" localSheetId="5">#N/A</definedName>
    <definedName name="_____________PPC95" localSheetId="3">[78]MRATES!#REF!</definedName>
    <definedName name="_____________PPC95">#REF!</definedName>
    <definedName name="_____________PPD114" localSheetId="7">#REF!</definedName>
    <definedName name="_____________PPD114" localSheetId="6">#REF!</definedName>
    <definedName name="_____________PPD114" localSheetId="8">#REF!</definedName>
    <definedName name="_____________PPD114" localSheetId="13">#REF!</definedName>
    <definedName name="_____________PPD114" localSheetId="9">#REF!</definedName>
    <definedName name="_____________PPD114" localSheetId="16">#REF!</definedName>
    <definedName name="_____________PPD114" localSheetId="2">[78]MRATES!#REF!</definedName>
    <definedName name="_____________PPD114" localSheetId="4">[78]MRATES!#REF!</definedName>
    <definedName name="_____________PPD114" localSheetId="11">#REF!</definedName>
    <definedName name="_____________PPD114" localSheetId="5">#N/A</definedName>
    <definedName name="_____________PPD114" localSheetId="3">[78]MRATES!#REF!</definedName>
    <definedName name="_____________PPD114">#REF!</definedName>
    <definedName name="_____________PPD89" localSheetId="7">#REF!</definedName>
    <definedName name="_____________PPD89" localSheetId="6">#REF!</definedName>
    <definedName name="_____________PPD89" localSheetId="8">#REF!</definedName>
    <definedName name="_____________PPD89" localSheetId="13">#REF!</definedName>
    <definedName name="_____________PPD89" localSheetId="9">#REF!</definedName>
    <definedName name="_____________PPD89" localSheetId="16">#REF!</definedName>
    <definedName name="_____________PPD89" localSheetId="2">[78]MRATES!#REF!</definedName>
    <definedName name="_____________PPD89" localSheetId="4">[78]MRATES!#REF!</definedName>
    <definedName name="_____________PPD89" localSheetId="11">#REF!</definedName>
    <definedName name="_____________PPD89" localSheetId="5">#N/A</definedName>
    <definedName name="_____________PPD89" localSheetId="3">[78]MRATES!#REF!</definedName>
    <definedName name="_____________PPD89">#REF!</definedName>
    <definedName name="_____________pv2" localSheetId="4">#REF!</definedName>
    <definedName name="_____________pv2">#REF!</definedName>
    <definedName name="_____________QS25" localSheetId="5">[75]MRATES!$G$16</definedName>
    <definedName name="_____________QS25">[76]MRATES!$G$16</definedName>
    <definedName name="_____________QS40" localSheetId="5">[75]MRATES!$G$17</definedName>
    <definedName name="_____________QS40">[76]MRATES!$G$17</definedName>
    <definedName name="_____________RMR1">#N/A</definedName>
    <definedName name="_____________rr3">#N/A</definedName>
    <definedName name="_____________rrr1">#N/A</definedName>
    <definedName name="_____________SD1" localSheetId="7">#REF!</definedName>
    <definedName name="_____________SD1" localSheetId="6">#REF!</definedName>
    <definedName name="_____________SD1" localSheetId="8">#REF!</definedName>
    <definedName name="_____________SD1" localSheetId="13">#REF!</definedName>
    <definedName name="_____________SD1" localSheetId="9">#REF!</definedName>
    <definedName name="_____________SD1" localSheetId="16">#REF!</definedName>
    <definedName name="_____________SD1" localSheetId="2">#REF!</definedName>
    <definedName name="_____________SD1" localSheetId="4">#REF!</definedName>
    <definedName name="_____________SD1" localSheetId="11">#REF!</definedName>
    <definedName name="_____________SD1" localSheetId="3">#REF!</definedName>
    <definedName name="_____________SD1">#REF!</definedName>
    <definedName name="_____________SD10" localSheetId="7">#REF!</definedName>
    <definedName name="_____________SD10" localSheetId="6">#REF!</definedName>
    <definedName name="_____________SD10" localSheetId="8">#REF!</definedName>
    <definedName name="_____________SD10" localSheetId="13">#REF!</definedName>
    <definedName name="_____________SD10" localSheetId="9">#REF!</definedName>
    <definedName name="_____________SD10" localSheetId="16">#REF!</definedName>
    <definedName name="_____________SD10" localSheetId="2">#REF!</definedName>
    <definedName name="_____________SD10" localSheetId="4">#REF!</definedName>
    <definedName name="_____________SD10" localSheetId="11">#REF!</definedName>
    <definedName name="_____________SD10" localSheetId="3">#REF!</definedName>
    <definedName name="_____________SD10">#REF!</definedName>
    <definedName name="_____________SD100" localSheetId="7">#REF!</definedName>
    <definedName name="_____________SD100" localSheetId="6">#REF!</definedName>
    <definedName name="_____________SD100" localSheetId="8">#REF!</definedName>
    <definedName name="_____________SD100" localSheetId="13">#REF!</definedName>
    <definedName name="_____________SD100" localSheetId="9">#REF!</definedName>
    <definedName name="_____________SD100" localSheetId="16">#REF!</definedName>
    <definedName name="_____________SD100" localSheetId="2">#REF!</definedName>
    <definedName name="_____________SD100" localSheetId="11">#REF!</definedName>
    <definedName name="_____________SD100" localSheetId="3">#REF!</definedName>
    <definedName name="_____________SD100">#REF!</definedName>
    <definedName name="_____________SD101" localSheetId="7">#REF!</definedName>
    <definedName name="_____________SD101" localSheetId="6">#REF!</definedName>
    <definedName name="_____________SD101" localSheetId="8">#REF!</definedName>
    <definedName name="_____________SD101" localSheetId="13">#REF!</definedName>
    <definedName name="_____________SD101" localSheetId="9">#REF!</definedName>
    <definedName name="_____________SD101" localSheetId="16">#REF!</definedName>
    <definedName name="_____________SD101" localSheetId="2">#REF!</definedName>
    <definedName name="_____________SD101" localSheetId="11">#REF!</definedName>
    <definedName name="_____________SD101" localSheetId="3">#REF!</definedName>
    <definedName name="_____________SD101">#REF!</definedName>
    <definedName name="_____________SD102" localSheetId="7">#REF!</definedName>
    <definedName name="_____________SD102" localSheetId="6">#REF!</definedName>
    <definedName name="_____________SD102" localSheetId="8">#REF!</definedName>
    <definedName name="_____________SD102" localSheetId="13">#REF!</definedName>
    <definedName name="_____________SD102" localSheetId="9">#REF!</definedName>
    <definedName name="_____________SD102" localSheetId="16">#REF!</definedName>
    <definedName name="_____________SD102" localSheetId="2">#REF!</definedName>
    <definedName name="_____________SD102" localSheetId="11">#REF!</definedName>
    <definedName name="_____________SD102" localSheetId="3">#REF!</definedName>
    <definedName name="_____________SD102">#REF!</definedName>
    <definedName name="_____________SD103" localSheetId="7">#REF!</definedName>
    <definedName name="_____________SD103" localSheetId="6">#REF!</definedName>
    <definedName name="_____________SD103" localSheetId="8">#REF!</definedName>
    <definedName name="_____________SD103" localSheetId="13">#REF!</definedName>
    <definedName name="_____________SD103" localSheetId="9">#REF!</definedName>
    <definedName name="_____________SD103" localSheetId="16">#REF!</definedName>
    <definedName name="_____________SD103" localSheetId="2">#REF!</definedName>
    <definedName name="_____________SD103" localSheetId="11">#REF!</definedName>
    <definedName name="_____________SD103" localSheetId="3">#REF!</definedName>
    <definedName name="_____________SD103">#REF!</definedName>
    <definedName name="_____________SD104" localSheetId="7">#REF!</definedName>
    <definedName name="_____________SD104" localSheetId="6">#REF!</definedName>
    <definedName name="_____________SD104" localSheetId="8">#REF!</definedName>
    <definedName name="_____________SD104" localSheetId="13">#REF!</definedName>
    <definedName name="_____________SD104" localSheetId="9">#REF!</definedName>
    <definedName name="_____________SD104" localSheetId="16">#REF!</definedName>
    <definedName name="_____________SD104" localSheetId="2">#REF!</definedName>
    <definedName name="_____________SD104" localSheetId="11">#REF!</definedName>
    <definedName name="_____________SD104" localSheetId="3">#REF!</definedName>
    <definedName name="_____________SD104">#REF!</definedName>
    <definedName name="_____________SD105" localSheetId="7">#REF!</definedName>
    <definedName name="_____________SD105" localSheetId="6">#REF!</definedName>
    <definedName name="_____________SD105" localSheetId="8">#REF!</definedName>
    <definedName name="_____________SD105" localSheetId="13">#REF!</definedName>
    <definedName name="_____________SD105" localSheetId="9">#REF!</definedName>
    <definedName name="_____________SD105" localSheetId="16">#REF!</definedName>
    <definedName name="_____________SD105" localSheetId="2">#REF!</definedName>
    <definedName name="_____________SD105" localSheetId="11">#REF!</definedName>
    <definedName name="_____________SD105" localSheetId="3">#REF!</definedName>
    <definedName name="_____________SD105">#REF!</definedName>
    <definedName name="_____________SD106" localSheetId="7">#REF!</definedName>
    <definedName name="_____________SD106" localSheetId="6">#REF!</definedName>
    <definedName name="_____________SD106" localSheetId="8">#REF!</definedName>
    <definedName name="_____________SD106" localSheetId="13">#REF!</definedName>
    <definedName name="_____________SD106" localSheetId="9">#REF!</definedName>
    <definedName name="_____________SD106" localSheetId="16">#REF!</definedName>
    <definedName name="_____________SD106" localSheetId="2">#REF!</definedName>
    <definedName name="_____________SD106" localSheetId="11">#REF!</definedName>
    <definedName name="_____________SD106" localSheetId="3">#REF!</definedName>
    <definedName name="_____________SD106">#REF!</definedName>
    <definedName name="_____________SD107" localSheetId="7">#REF!</definedName>
    <definedName name="_____________SD107" localSheetId="6">#REF!</definedName>
    <definedName name="_____________SD107" localSheetId="8">#REF!</definedName>
    <definedName name="_____________SD107" localSheetId="13">#REF!</definedName>
    <definedName name="_____________SD107" localSheetId="9">#REF!</definedName>
    <definedName name="_____________SD107" localSheetId="16">#REF!</definedName>
    <definedName name="_____________SD107" localSheetId="2">#REF!</definedName>
    <definedName name="_____________SD107" localSheetId="11">#REF!</definedName>
    <definedName name="_____________SD107" localSheetId="3">#REF!</definedName>
    <definedName name="_____________SD107">#REF!</definedName>
    <definedName name="_____________SD108" localSheetId="7">#REF!</definedName>
    <definedName name="_____________SD108" localSheetId="6">#REF!</definedName>
    <definedName name="_____________SD108" localSheetId="8">#REF!</definedName>
    <definedName name="_____________SD108" localSheetId="13">#REF!</definedName>
    <definedName name="_____________SD108" localSheetId="9">#REF!</definedName>
    <definedName name="_____________SD108" localSheetId="16">#REF!</definedName>
    <definedName name="_____________SD108" localSheetId="2">#REF!</definedName>
    <definedName name="_____________SD108" localSheetId="11">#REF!</definedName>
    <definedName name="_____________SD108" localSheetId="3">#REF!</definedName>
    <definedName name="_____________SD108">#REF!</definedName>
    <definedName name="_____________SD109" localSheetId="7">#REF!</definedName>
    <definedName name="_____________SD109" localSheetId="6">#REF!</definedName>
    <definedName name="_____________SD109" localSheetId="8">#REF!</definedName>
    <definedName name="_____________SD109" localSheetId="13">#REF!</definedName>
    <definedName name="_____________SD109" localSheetId="9">#REF!</definedName>
    <definedName name="_____________SD109" localSheetId="16">#REF!</definedName>
    <definedName name="_____________SD109" localSheetId="2">#REF!</definedName>
    <definedName name="_____________SD109" localSheetId="11">#REF!</definedName>
    <definedName name="_____________SD109" localSheetId="3">#REF!</definedName>
    <definedName name="_____________SD109">#REF!</definedName>
    <definedName name="_____________SD11" localSheetId="7">#REF!</definedName>
    <definedName name="_____________SD11" localSheetId="6">#REF!</definedName>
    <definedName name="_____________SD11" localSheetId="8">#REF!</definedName>
    <definedName name="_____________SD11" localSheetId="13">#REF!</definedName>
    <definedName name="_____________SD11" localSheetId="9">#REF!</definedName>
    <definedName name="_____________SD11" localSheetId="16">#REF!</definedName>
    <definedName name="_____________SD11" localSheetId="2">#REF!</definedName>
    <definedName name="_____________SD11" localSheetId="11">#REF!</definedName>
    <definedName name="_____________SD11" localSheetId="3">#REF!</definedName>
    <definedName name="_____________SD11">#REF!</definedName>
    <definedName name="_____________SD110" localSheetId="7">#REF!</definedName>
    <definedName name="_____________SD110" localSheetId="6">#REF!</definedName>
    <definedName name="_____________SD110" localSheetId="8">#REF!</definedName>
    <definedName name="_____________SD110" localSheetId="13">#REF!</definedName>
    <definedName name="_____________SD110" localSheetId="9">#REF!</definedName>
    <definedName name="_____________SD110" localSheetId="16">#REF!</definedName>
    <definedName name="_____________SD110" localSheetId="2">#REF!</definedName>
    <definedName name="_____________SD110" localSheetId="11">#REF!</definedName>
    <definedName name="_____________SD110" localSheetId="3">#REF!</definedName>
    <definedName name="_____________SD110">#REF!</definedName>
    <definedName name="_____________SD111" localSheetId="7">#REF!</definedName>
    <definedName name="_____________SD111" localSheetId="6">#REF!</definedName>
    <definedName name="_____________SD111" localSheetId="8">#REF!</definedName>
    <definedName name="_____________SD111" localSheetId="13">#REF!</definedName>
    <definedName name="_____________SD111" localSheetId="9">#REF!</definedName>
    <definedName name="_____________SD111" localSheetId="16">#REF!</definedName>
    <definedName name="_____________SD111" localSheetId="2">#REF!</definedName>
    <definedName name="_____________SD111" localSheetId="11">#REF!</definedName>
    <definedName name="_____________SD111" localSheetId="3">#REF!</definedName>
    <definedName name="_____________SD111">#REF!</definedName>
    <definedName name="_____________SD112" localSheetId="7">#REF!</definedName>
    <definedName name="_____________SD112" localSheetId="6">#REF!</definedName>
    <definedName name="_____________SD112" localSheetId="8">#REF!</definedName>
    <definedName name="_____________SD112" localSheetId="13">#REF!</definedName>
    <definedName name="_____________SD112" localSheetId="9">#REF!</definedName>
    <definedName name="_____________SD112" localSheetId="16">#REF!</definedName>
    <definedName name="_____________SD112" localSheetId="2">#REF!</definedName>
    <definedName name="_____________SD112" localSheetId="11">#REF!</definedName>
    <definedName name="_____________SD112" localSheetId="3">#REF!</definedName>
    <definedName name="_____________SD112">#REF!</definedName>
    <definedName name="_____________SD113" localSheetId="7">#REF!</definedName>
    <definedName name="_____________SD113" localSheetId="6">#REF!</definedName>
    <definedName name="_____________SD113" localSheetId="8">#REF!</definedName>
    <definedName name="_____________SD113" localSheetId="13">#REF!</definedName>
    <definedName name="_____________SD113" localSheetId="9">#REF!</definedName>
    <definedName name="_____________SD113" localSheetId="16">#REF!</definedName>
    <definedName name="_____________SD113" localSheetId="2">#REF!</definedName>
    <definedName name="_____________SD113" localSheetId="11">#REF!</definedName>
    <definedName name="_____________SD113" localSheetId="3">#REF!</definedName>
    <definedName name="_____________SD113">#REF!</definedName>
    <definedName name="_____________SD114" localSheetId="7">#REF!</definedName>
    <definedName name="_____________SD114" localSheetId="6">#REF!</definedName>
    <definedName name="_____________SD114" localSheetId="8">#REF!</definedName>
    <definedName name="_____________SD114" localSheetId="13">#REF!</definedName>
    <definedName name="_____________SD114" localSheetId="9">#REF!</definedName>
    <definedName name="_____________SD114" localSheetId="16">#REF!</definedName>
    <definedName name="_____________SD114" localSheetId="2">#REF!</definedName>
    <definedName name="_____________SD114" localSheetId="11">#REF!</definedName>
    <definedName name="_____________SD114" localSheetId="3">#REF!</definedName>
    <definedName name="_____________SD114">#REF!</definedName>
    <definedName name="_____________SD115" localSheetId="7">#REF!</definedName>
    <definedName name="_____________SD115" localSheetId="6">#REF!</definedName>
    <definedName name="_____________SD115" localSheetId="8">#REF!</definedName>
    <definedName name="_____________SD115" localSheetId="13">#REF!</definedName>
    <definedName name="_____________SD115" localSheetId="9">#REF!</definedName>
    <definedName name="_____________SD115" localSheetId="16">#REF!</definedName>
    <definedName name="_____________SD115" localSheetId="2">#REF!</definedName>
    <definedName name="_____________SD115" localSheetId="11">#REF!</definedName>
    <definedName name="_____________SD115" localSheetId="3">#REF!</definedName>
    <definedName name="_____________SD115">#REF!</definedName>
    <definedName name="_____________SD116" localSheetId="7">#REF!</definedName>
    <definedName name="_____________SD116" localSheetId="6">#REF!</definedName>
    <definedName name="_____________SD116" localSheetId="8">#REF!</definedName>
    <definedName name="_____________SD116" localSheetId="13">#REF!</definedName>
    <definedName name="_____________SD116" localSheetId="9">#REF!</definedName>
    <definedName name="_____________SD116" localSheetId="16">#REF!</definedName>
    <definedName name="_____________SD116" localSheetId="2">#REF!</definedName>
    <definedName name="_____________SD116" localSheetId="11">#REF!</definedName>
    <definedName name="_____________SD116" localSheetId="3">#REF!</definedName>
    <definedName name="_____________SD116">#REF!</definedName>
    <definedName name="_____________SD117" localSheetId="7">#REF!</definedName>
    <definedName name="_____________SD117" localSheetId="6">#REF!</definedName>
    <definedName name="_____________SD117" localSheetId="8">#REF!</definedName>
    <definedName name="_____________SD117" localSheetId="13">#REF!</definedName>
    <definedName name="_____________SD117" localSheetId="9">#REF!</definedName>
    <definedName name="_____________SD117" localSheetId="16">#REF!</definedName>
    <definedName name="_____________SD117" localSheetId="2">#REF!</definedName>
    <definedName name="_____________SD117" localSheetId="11">#REF!</definedName>
    <definedName name="_____________SD117" localSheetId="3">#REF!</definedName>
    <definedName name="_____________SD117">#REF!</definedName>
    <definedName name="_____________SD118" localSheetId="7">#REF!</definedName>
    <definedName name="_____________SD118" localSheetId="6">#REF!</definedName>
    <definedName name="_____________SD118" localSheetId="8">#REF!</definedName>
    <definedName name="_____________SD118" localSheetId="13">#REF!</definedName>
    <definedName name="_____________SD118" localSheetId="9">#REF!</definedName>
    <definedName name="_____________SD118" localSheetId="16">#REF!</definedName>
    <definedName name="_____________SD118" localSheetId="2">#REF!</definedName>
    <definedName name="_____________SD118" localSheetId="11">#REF!</definedName>
    <definedName name="_____________SD118" localSheetId="3">#REF!</definedName>
    <definedName name="_____________SD118">#REF!</definedName>
    <definedName name="_____________SD119" localSheetId="7">#REF!</definedName>
    <definedName name="_____________SD119" localSheetId="6">#REF!</definedName>
    <definedName name="_____________SD119" localSheetId="8">#REF!</definedName>
    <definedName name="_____________SD119" localSheetId="13">#REF!</definedName>
    <definedName name="_____________SD119" localSheetId="9">#REF!</definedName>
    <definedName name="_____________SD119" localSheetId="16">#REF!</definedName>
    <definedName name="_____________SD119" localSheetId="2">#REF!</definedName>
    <definedName name="_____________SD119" localSheetId="11">#REF!</definedName>
    <definedName name="_____________SD119" localSheetId="3">#REF!</definedName>
    <definedName name="_____________SD119">#REF!</definedName>
    <definedName name="_____________SD12" localSheetId="7">#REF!</definedName>
    <definedName name="_____________SD12" localSheetId="6">#REF!</definedName>
    <definedName name="_____________SD12" localSheetId="8">#REF!</definedName>
    <definedName name="_____________SD12" localSheetId="13">#REF!</definedName>
    <definedName name="_____________SD12" localSheetId="9">#REF!</definedName>
    <definedName name="_____________SD12" localSheetId="16">#REF!</definedName>
    <definedName name="_____________SD12" localSheetId="2">#REF!</definedName>
    <definedName name="_____________SD12" localSheetId="11">#REF!</definedName>
    <definedName name="_____________SD12" localSheetId="3">#REF!</definedName>
    <definedName name="_____________SD12">#REF!</definedName>
    <definedName name="_____________SD120" localSheetId="7">#REF!</definedName>
    <definedName name="_____________SD120" localSheetId="6">#REF!</definedName>
    <definedName name="_____________SD120" localSheetId="8">#REF!</definedName>
    <definedName name="_____________SD120" localSheetId="13">#REF!</definedName>
    <definedName name="_____________SD120" localSheetId="9">#REF!</definedName>
    <definedName name="_____________SD120" localSheetId="16">#REF!</definedName>
    <definedName name="_____________SD120" localSheetId="2">#REF!</definedName>
    <definedName name="_____________SD120" localSheetId="11">#REF!</definedName>
    <definedName name="_____________SD120" localSheetId="3">#REF!</definedName>
    <definedName name="_____________SD120">#REF!</definedName>
    <definedName name="_____________SD121" localSheetId="7">#REF!</definedName>
    <definedName name="_____________SD121" localSheetId="6">#REF!</definedName>
    <definedName name="_____________SD121" localSheetId="8">#REF!</definedName>
    <definedName name="_____________SD121" localSheetId="13">#REF!</definedName>
    <definedName name="_____________SD121" localSheetId="9">#REF!</definedName>
    <definedName name="_____________SD121" localSheetId="16">#REF!</definedName>
    <definedName name="_____________SD121" localSheetId="2">#REF!</definedName>
    <definedName name="_____________SD121" localSheetId="11">#REF!</definedName>
    <definedName name="_____________SD121" localSheetId="3">#REF!</definedName>
    <definedName name="_____________SD121">#REF!</definedName>
    <definedName name="_____________SD122" localSheetId="7">#REF!</definedName>
    <definedName name="_____________SD122" localSheetId="6">#REF!</definedName>
    <definedName name="_____________SD122" localSheetId="8">#REF!</definedName>
    <definedName name="_____________SD122" localSheetId="13">#REF!</definedName>
    <definedName name="_____________SD122" localSheetId="9">#REF!</definedName>
    <definedName name="_____________SD122" localSheetId="16">#REF!</definedName>
    <definedName name="_____________SD122" localSheetId="2">#REF!</definedName>
    <definedName name="_____________SD122" localSheetId="11">#REF!</definedName>
    <definedName name="_____________SD122" localSheetId="3">#REF!</definedName>
    <definedName name="_____________SD122">#REF!</definedName>
    <definedName name="_____________SD123" localSheetId="7">#REF!</definedName>
    <definedName name="_____________SD123" localSheetId="6">#REF!</definedName>
    <definedName name="_____________SD123" localSheetId="8">#REF!</definedName>
    <definedName name="_____________SD123" localSheetId="13">#REF!</definedName>
    <definedName name="_____________SD123" localSheetId="9">#REF!</definedName>
    <definedName name="_____________SD123" localSheetId="16">#REF!</definedName>
    <definedName name="_____________SD123" localSheetId="2">#REF!</definedName>
    <definedName name="_____________SD123" localSheetId="11">#REF!</definedName>
    <definedName name="_____________SD123" localSheetId="3">#REF!</definedName>
    <definedName name="_____________SD123">#REF!</definedName>
    <definedName name="_____________SD124" localSheetId="7">#REF!</definedName>
    <definedName name="_____________SD124" localSheetId="6">#REF!</definedName>
    <definedName name="_____________SD124" localSheetId="8">#REF!</definedName>
    <definedName name="_____________SD124" localSheetId="13">#REF!</definedName>
    <definedName name="_____________SD124" localSheetId="9">#REF!</definedName>
    <definedName name="_____________SD124" localSheetId="16">#REF!</definedName>
    <definedName name="_____________SD124" localSheetId="2">#REF!</definedName>
    <definedName name="_____________SD124" localSheetId="11">#REF!</definedName>
    <definedName name="_____________SD124" localSheetId="3">#REF!</definedName>
    <definedName name="_____________SD124">#REF!</definedName>
    <definedName name="_____________SD125" localSheetId="7">#REF!</definedName>
    <definedName name="_____________SD125" localSheetId="6">#REF!</definedName>
    <definedName name="_____________SD125" localSheetId="8">#REF!</definedName>
    <definedName name="_____________SD125" localSheetId="13">#REF!</definedName>
    <definedName name="_____________SD125" localSheetId="9">#REF!</definedName>
    <definedName name="_____________SD125" localSheetId="16">#REF!</definedName>
    <definedName name="_____________SD125" localSheetId="2">#REF!</definedName>
    <definedName name="_____________SD125" localSheetId="11">#REF!</definedName>
    <definedName name="_____________SD125" localSheetId="3">#REF!</definedName>
    <definedName name="_____________SD125">#REF!</definedName>
    <definedName name="_____________SD126" localSheetId="7">#REF!</definedName>
    <definedName name="_____________SD126" localSheetId="6">#REF!</definedName>
    <definedName name="_____________SD126" localSheetId="8">#REF!</definedName>
    <definedName name="_____________SD126" localSheetId="13">#REF!</definedName>
    <definedName name="_____________SD126" localSheetId="9">#REF!</definedName>
    <definedName name="_____________SD126" localSheetId="16">#REF!</definedName>
    <definedName name="_____________SD126" localSheetId="2">#REF!</definedName>
    <definedName name="_____________SD126" localSheetId="11">#REF!</definedName>
    <definedName name="_____________SD126" localSheetId="3">#REF!</definedName>
    <definedName name="_____________SD126">#REF!</definedName>
    <definedName name="_____________SD127" localSheetId="7">#REF!</definedName>
    <definedName name="_____________SD127" localSheetId="6">#REF!</definedName>
    <definedName name="_____________SD127" localSheetId="8">#REF!</definedName>
    <definedName name="_____________SD127" localSheetId="13">#REF!</definedName>
    <definedName name="_____________SD127" localSheetId="9">#REF!</definedName>
    <definedName name="_____________SD127" localSheetId="16">#REF!</definedName>
    <definedName name="_____________SD127" localSheetId="2">#REF!</definedName>
    <definedName name="_____________SD127" localSheetId="11">#REF!</definedName>
    <definedName name="_____________SD127" localSheetId="3">#REF!</definedName>
    <definedName name="_____________SD127">#REF!</definedName>
    <definedName name="_____________SD128" localSheetId="7">#REF!</definedName>
    <definedName name="_____________SD128" localSheetId="6">#REF!</definedName>
    <definedName name="_____________SD128" localSheetId="8">#REF!</definedName>
    <definedName name="_____________SD128" localSheetId="13">#REF!</definedName>
    <definedName name="_____________SD128" localSheetId="9">#REF!</definedName>
    <definedName name="_____________SD128" localSheetId="16">#REF!</definedName>
    <definedName name="_____________SD128" localSheetId="2">#REF!</definedName>
    <definedName name="_____________SD128" localSheetId="11">#REF!</definedName>
    <definedName name="_____________SD128" localSheetId="3">#REF!</definedName>
    <definedName name="_____________SD128">#REF!</definedName>
    <definedName name="_____________SD129" localSheetId="7">#REF!</definedName>
    <definedName name="_____________SD129" localSheetId="6">#REF!</definedName>
    <definedName name="_____________SD129" localSheetId="8">#REF!</definedName>
    <definedName name="_____________SD129" localSheetId="13">#REF!</definedName>
    <definedName name="_____________SD129" localSheetId="9">#REF!</definedName>
    <definedName name="_____________SD129" localSheetId="16">#REF!</definedName>
    <definedName name="_____________SD129" localSheetId="2">#REF!</definedName>
    <definedName name="_____________SD129" localSheetId="11">#REF!</definedName>
    <definedName name="_____________SD129" localSheetId="3">#REF!</definedName>
    <definedName name="_____________SD129">#REF!</definedName>
    <definedName name="_____________SD13" localSheetId="7">#REF!</definedName>
    <definedName name="_____________SD13" localSheetId="6">#REF!</definedName>
    <definedName name="_____________SD13" localSheetId="8">#REF!</definedName>
    <definedName name="_____________SD13" localSheetId="13">#REF!</definedName>
    <definedName name="_____________SD13" localSheetId="9">#REF!</definedName>
    <definedName name="_____________SD13" localSheetId="16">#REF!</definedName>
    <definedName name="_____________SD13" localSheetId="2">#REF!</definedName>
    <definedName name="_____________SD13" localSheetId="11">#REF!</definedName>
    <definedName name="_____________SD13" localSheetId="3">#REF!</definedName>
    <definedName name="_____________SD13">#REF!</definedName>
    <definedName name="_____________SD130" localSheetId="7">#REF!</definedName>
    <definedName name="_____________SD130" localSheetId="6">#REF!</definedName>
    <definedName name="_____________SD130" localSheetId="8">#REF!</definedName>
    <definedName name="_____________SD130" localSheetId="13">#REF!</definedName>
    <definedName name="_____________SD130" localSheetId="9">#REF!</definedName>
    <definedName name="_____________SD130" localSheetId="16">#REF!</definedName>
    <definedName name="_____________SD130" localSheetId="2">#REF!</definedName>
    <definedName name="_____________SD130" localSheetId="11">#REF!</definedName>
    <definedName name="_____________SD130" localSheetId="3">#REF!</definedName>
    <definedName name="_____________SD130">#REF!</definedName>
    <definedName name="_____________SD131" localSheetId="7">#REF!</definedName>
    <definedName name="_____________SD131" localSheetId="6">#REF!</definedName>
    <definedName name="_____________SD131" localSheetId="8">#REF!</definedName>
    <definedName name="_____________SD131" localSheetId="13">#REF!</definedName>
    <definedName name="_____________SD131" localSheetId="9">#REF!</definedName>
    <definedName name="_____________SD131" localSheetId="16">#REF!</definedName>
    <definedName name="_____________SD131" localSheetId="2">#REF!</definedName>
    <definedName name="_____________SD131" localSheetId="11">#REF!</definedName>
    <definedName name="_____________SD131" localSheetId="3">#REF!</definedName>
    <definedName name="_____________SD131">#REF!</definedName>
    <definedName name="_____________SD132" localSheetId="7">#REF!</definedName>
    <definedName name="_____________SD132" localSheetId="6">#REF!</definedName>
    <definedName name="_____________SD132" localSheetId="8">#REF!</definedName>
    <definedName name="_____________SD132" localSheetId="13">#REF!</definedName>
    <definedName name="_____________SD132" localSheetId="9">#REF!</definedName>
    <definedName name="_____________SD132" localSheetId="16">#REF!</definedName>
    <definedName name="_____________SD132" localSheetId="2">#REF!</definedName>
    <definedName name="_____________SD132" localSheetId="11">#REF!</definedName>
    <definedName name="_____________SD132" localSheetId="3">#REF!</definedName>
    <definedName name="_____________SD132">#REF!</definedName>
    <definedName name="_____________SD133" localSheetId="7">#REF!</definedName>
    <definedName name="_____________SD133" localSheetId="6">#REF!</definedName>
    <definedName name="_____________SD133" localSheetId="8">#REF!</definedName>
    <definedName name="_____________SD133" localSheetId="13">#REF!</definedName>
    <definedName name="_____________SD133" localSheetId="9">#REF!</definedName>
    <definedName name="_____________SD133" localSheetId="16">#REF!</definedName>
    <definedName name="_____________SD133" localSheetId="2">#REF!</definedName>
    <definedName name="_____________SD133" localSheetId="11">#REF!</definedName>
    <definedName name="_____________SD133" localSheetId="3">#REF!</definedName>
    <definedName name="_____________SD133">#REF!</definedName>
    <definedName name="_____________SD134" localSheetId="7">#REF!</definedName>
    <definedName name="_____________SD134" localSheetId="6">#REF!</definedName>
    <definedName name="_____________SD134" localSheetId="8">#REF!</definedName>
    <definedName name="_____________SD134" localSheetId="13">#REF!</definedName>
    <definedName name="_____________SD134" localSheetId="9">#REF!</definedName>
    <definedName name="_____________SD134" localSheetId="16">#REF!</definedName>
    <definedName name="_____________SD134" localSheetId="2">#REF!</definedName>
    <definedName name="_____________SD134" localSheetId="11">#REF!</definedName>
    <definedName name="_____________SD134" localSheetId="3">#REF!</definedName>
    <definedName name="_____________SD134">#REF!</definedName>
    <definedName name="_____________SD135" localSheetId="7">#REF!</definedName>
    <definedName name="_____________SD135" localSheetId="6">#REF!</definedName>
    <definedName name="_____________SD135" localSheetId="8">#REF!</definedName>
    <definedName name="_____________SD135" localSheetId="13">#REF!</definedName>
    <definedName name="_____________SD135" localSheetId="9">#REF!</definedName>
    <definedName name="_____________SD135" localSheetId="16">#REF!</definedName>
    <definedName name="_____________SD135" localSheetId="2">#REF!</definedName>
    <definedName name="_____________SD135" localSheetId="11">#REF!</definedName>
    <definedName name="_____________SD135" localSheetId="3">#REF!</definedName>
    <definedName name="_____________SD135">#REF!</definedName>
    <definedName name="_____________SD136" localSheetId="7">#REF!</definedName>
    <definedName name="_____________SD136" localSheetId="6">#REF!</definedName>
    <definedName name="_____________SD136" localSheetId="8">#REF!</definedName>
    <definedName name="_____________SD136" localSheetId="13">#REF!</definedName>
    <definedName name="_____________SD136" localSheetId="9">#REF!</definedName>
    <definedName name="_____________SD136" localSheetId="16">#REF!</definedName>
    <definedName name="_____________SD136" localSheetId="2">#REF!</definedName>
    <definedName name="_____________SD136" localSheetId="11">#REF!</definedName>
    <definedName name="_____________SD136" localSheetId="3">#REF!</definedName>
    <definedName name="_____________SD136">#REF!</definedName>
    <definedName name="_____________SD137" localSheetId="7">#REF!</definedName>
    <definedName name="_____________SD137" localSheetId="6">#REF!</definedName>
    <definedName name="_____________SD137" localSheetId="8">#REF!</definedName>
    <definedName name="_____________SD137" localSheetId="13">#REF!</definedName>
    <definedName name="_____________SD137" localSheetId="9">#REF!</definedName>
    <definedName name="_____________SD137" localSheetId="16">#REF!</definedName>
    <definedName name="_____________SD137" localSheetId="2">#REF!</definedName>
    <definedName name="_____________SD137" localSheetId="11">#REF!</definedName>
    <definedName name="_____________SD137" localSheetId="3">#REF!</definedName>
    <definedName name="_____________SD137">#REF!</definedName>
    <definedName name="_____________SD138" localSheetId="7">#REF!</definedName>
    <definedName name="_____________SD138" localSheetId="6">#REF!</definedName>
    <definedName name="_____________SD138" localSheetId="8">#REF!</definedName>
    <definedName name="_____________SD138" localSheetId="13">#REF!</definedName>
    <definedName name="_____________SD138" localSheetId="9">#REF!</definedName>
    <definedName name="_____________SD138" localSheetId="16">#REF!</definedName>
    <definedName name="_____________SD138" localSheetId="2">#REF!</definedName>
    <definedName name="_____________SD138" localSheetId="11">#REF!</definedName>
    <definedName name="_____________SD138" localSheetId="3">#REF!</definedName>
    <definedName name="_____________SD138">#REF!</definedName>
    <definedName name="_____________SD139" localSheetId="7">#REF!</definedName>
    <definedName name="_____________SD139" localSheetId="6">#REF!</definedName>
    <definedName name="_____________SD139" localSheetId="8">#REF!</definedName>
    <definedName name="_____________SD139" localSheetId="13">#REF!</definedName>
    <definedName name="_____________SD139" localSheetId="9">#REF!</definedName>
    <definedName name="_____________SD139" localSheetId="16">#REF!</definedName>
    <definedName name="_____________SD139" localSheetId="2">#REF!</definedName>
    <definedName name="_____________SD139" localSheetId="11">#REF!</definedName>
    <definedName name="_____________SD139" localSheetId="3">#REF!</definedName>
    <definedName name="_____________SD139">#REF!</definedName>
    <definedName name="_____________SD14" localSheetId="7">#REF!</definedName>
    <definedName name="_____________SD14" localSheetId="6">#REF!</definedName>
    <definedName name="_____________SD14" localSheetId="8">#REF!</definedName>
    <definedName name="_____________SD14" localSheetId="13">#REF!</definedName>
    <definedName name="_____________SD14" localSheetId="9">#REF!</definedName>
    <definedName name="_____________SD14" localSheetId="16">#REF!</definedName>
    <definedName name="_____________SD14" localSheetId="2">#REF!</definedName>
    <definedName name="_____________SD14" localSheetId="11">#REF!</definedName>
    <definedName name="_____________SD14" localSheetId="3">#REF!</definedName>
    <definedName name="_____________SD14">#REF!</definedName>
    <definedName name="_____________SD140" localSheetId="7">#REF!</definedName>
    <definedName name="_____________SD140" localSheetId="6">#REF!</definedName>
    <definedName name="_____________SD140" localSheetId="8">#REF!</definedName>
    <definedName name="_____________SD140" localSheetId="13">#REF!</definedName>
    <definedName name="_____________SD140" localSheetId="9">#REF!</definedName>
    <definedName name="_____________SD140" localSheetId="16">#REF!</definedName>
    <definedName name="_____________SD140" localSheetId="2">#REF!</definedName>
    <definedName name="_____________SD140" localSheetId="11">#REF!</definedName>
    <definedName name="_____________SD140" localSheetId="3">#REF!</definedName>
    <definedName name="_____________SD140">#REF!</definedName>
    <definedName name="_____________SD141" localSheetId="7">#REF!</definedName>
    <definedName name="_____________SD141" localSheetId="6">#REF!</definedName>
    <definedName name="_____________SD141" localSheetId="8">#REF!</definedName>
    <definedName name="_____________SD141" localSheetId="13">#REF!</definedName>
    <definedName name="_____________SD141" localSheetId="9">#REF!</definedName>
    <definedName name="_____________SD141" localSheetId="16">#REF!</definedName>
    <definedName name="_____________SD141" localSheetId="2">#REF!</definedName>
    <definedName name="_____________SD141" localSheetId="11">#REF!</definedName>
    <definedName name="_____________SD141" localSheetId="3">#REF!</definedName>
    <definedName name="_____________SD141">#REF!</definedName>
    <definedName name="_____________SD142" localSheetId="7">#REF!</definedName>
    <definedName name="_____________SD142" localSheetId="6">#REF!</definedName>
    <definedName name="_____________SD142" localSheetId="8">#REF!</definedName>
    <definedName name="_____________SD142" localSheetId="13">#REF!</definedName>
    <definedName name="_____________SD142" localSheetId="9">#REF!</definedName>
    <definedName name="_____________SD142" localSheetId="16">#REF!</definedName>
    <definedName name="_____________SD142" localSheetId="2">#REF!</definedName>
    <definedName name="_____________SD142" localSheetId="11">#REF!</definedName>
    <definedName name="_____________SD142" localSheetId="3">#REF!</definedName>
    <definedName name="_____________SD142">#REF!</definedName>
    <definedName name="_____________SD143" localSheetId="7">#REF!</definedName>
    <definedName name="_____________SD143" localSheetId="6">#REF!</definedName>
    <definedName name="_____________SD143" localSheetId="8">#REF!</definedName>
    <definedName name="_____________SD143" localSheetId="13">#REF!</definedName>
    <definedName name="_____________SD143" localSheetId="9">#REF!</definedName>
    <definedName name="_____________SD143" localSheetId="16">#REF!</definedName>
    <definedName name="_____________SD143" localSheetId="2">#REF!</definedName>
    <definedName name="_____________SD143" localSheetId="11">#REF!</definedName>
    <definedName name="_____________SD143" localSheetId="3">#REF!</definedName>
    <definedName name="_____________SD143">#REF!</definedName>
    <definedName name="_____________SD144" localSheetId="7">#REF!</definedName>
    <definedName name="_____________SD144" localSheetId="6">#REF!</definedName>
    <definedName name="_____________SD144" localSheetId="8">#REF!</definedName>
    <definedName name="_____________SD144" localSheetId="13">#REF!</definedName>
    <definedName name="_____________SD144" localSheetId="9">#REF!</definedName>
    <definedName name="_____________SD144" localSheetId="16">#REF!</definedName>
    <definedName name="_____________SD144" localSheetId="2">#REF!</definedName>
    <definedName name="_____________SD144" localSheetId="11">#REF!</definedName>
    <definedName name="_____________SD144" localSheetId="3">#REF!</definedName>
    <definedName name="_____________SD144">#REF!</definedName>
    <definedName name="_____________SD145" localSheetId="7">#REF!</definedName>
    <definedName name="_____________SD145" localSheetId="6">#REF!</definedName>
    <definedName name="_____________SD145" localSheetId="8">#REF!</definedName>
    <definedName name="_____________SD145" localSheetId="13">#REF!</definedName>
    <definedName name="_____________SD145" localSheetId="9">#REF!</definedName>
    <definedName name="_____________SD145" localSheetId="16">#REF!</definedName>
    <definedName name="_____________SD145" localSheetId="2">#REF!</definedName>
    <definedName name="_____________SD145" localSheetId="11">#REF!</definedName>
    <definedName name="_____________SD145" localSheetId="3">#REF!</definedName>
    <definedName name="_____________SD145">#REF!</definedName>
    <definedName name="_____________SD146" localSheetId="7">#REF!</definedName>
    <definedName name="_____________SD146" localSheetId="6">#REF!</definedName>
    <definedName name="_____________SD146" localSheetId="8">#REF!</definedName>
    <definedName name="_____________SD146" localSheetId="13">#REF!</definedName>
    <definedName name="_____________SD146" localSheetId="9">#REF!</definedName>
    <definedName name="_____________SD146" localSheetId="16">#REF!</definedName>
    <definedName name="_____________SD146" localSheetId="2">#REF!</definedName>
    <definedName name="_____________SD146" localSheetId="11">#REF!</definedName>
    <definedName name="_____________SD146" localSheetId="3">#REF!</definedName>
    <definedName name="_____________SD146">#REF!</definedName>
    <definedName name="_____________SD147" localSheetId="7">#REF!</definedName>
    <definedName name="_____________SD147" localSheetId="6">#REF!</definedName>
    <definedName name="_____________SD147" localSheetId="8">#REF!</definedName>
    <definedName name="_____________SD147" localSheetId="13">#REF!</definedName>
    <definedName name="_____________SD147" localSheetId="9">#REF!</definedName>
    <definedName name="_____________SD147" localSheetId="16">#REF!</definedName>
    <definedName name="_____________SD147" localSheetId="2">#REF!</definedName>
    <definedName name="_____________SD147" localSheetId="11">#REF!</definedName>
    <definedName name="_____________SD147" localSheetId="3">#REF!</definedName>
    <definedName name="_____________SD147">#REF!</definedName>
    <definedName name="_____________SD148" localSheetId="7">#REF!</definedName>
    <definedName name="_____________SD148" localSheetId="6">#REF!</definedName>
    <definedName name="_____________SD148" localSheetId="8">#REF!</definedName>
    <definedName name="_____________SD148" localSheetId="13">#REF!</definedName>
    <definedName name="_____________SD148" localSheetId="9">#REF!</definedName>
    <definedName name="_____________SD148" localSheetId="16">#REF!</definedName>
    <definedName name="_____________SD148" localSheetId="2">#REF!</definedName>
    <definedName name="_____________SD148" localSheetId="11">#REF!</definedName>
    <definedName name="_____________SD148" localSheetId="3">#REF!</definedName>
    <definedName name="_____________SD148">#REF!</definedName>
    <definedName name="_____________SD149" localSheetId="7">#REF!</definedName>
    <definedName name="_____________SD149" localSheetId="6">#REF!</definedName>
    <definedName name="_____________SD149" localSheetId="8">#REF!</definedName>
    <definedName name="_____________SD149" localSheetId="13">#REF!</definedName>
    <definedName name="_____________SD149" localSheetId="9">#REF!</definedName>
    <definedName name="_____________SD149" localSheetId="16">#REF!</definedName>
    <definedName name="_____________SD149" localSheetId="2">#REF!</definedName>
    <definedName name="_____________SD149" localSheetId="11">#REF!</definedName>
    <definedName name="_____________SD149" localSheetId="3">#REF!</definedName>
    <definedName name="_____________SD149">#REF!</definedName>
    <definedName name="_____________SD15" localSheetId="7">#REF!</definedName>
    <definedName name="_____________SD15" localSheetId="6">#REF!</definedName>
    <definedName name="_____________SD15" localSheetId="8">#REF!</definedName>
    <definedName name="_____________SD15" localSheetId="13">#REF!</definedName>
    <definedName name="_____________SD15" localSheetId="9">#REF!</definedName>
    <definedName name="_____________SD15" localSheetId="16">#REF!</definedName>
    <definedName name="_____________SD15" localSheetId="2">#REF!</definedName>
    <definedName name="_____________SD15" localSheetId="11">#REF!</definedName>
    <definedName name="_____________SD15" localSheetId="3">#REF!</definedName>
    <definedName name="_____________SD15">#REF!</definedName>
    <definedName name="_____________SD150" localSheetId="7">#REF!</definedName>
    <definedName name="_____________SD150" localSheetId="6">#REF!</definedName>
    <definedName name="_____________SD150" localSheetId="8">#REF!</definedName>
    <definedName name="_____________SD150" localSheetId="13">#REF!</definedName>
    <definedName name="_____________SD150" localSheetId="9">#REF!</definedName>
    <definedName name="_____________SD150" localSheetId="16">#REF!</definedName>
    <definedName name="_____________SD150" localSheetId="2">#REF!</definedName>
    <definedName name="_____________SD150" localSheetId="11">#REF!</definedName>
    <definedName name="_____________SD150" localSheetId="3">#REF!</definedName>
    <definedName name="_____________SD150">#REF!</definedName>
    <definedName name="_____________SD16" localSheetId="7">#REF!</definedName>
    <definedName name="_____________SD16" localSheetId="6">#REF!</definedName>
    <definedName name="_____________SD16" localSheetId="8">#REF!</definedName>
    <definedName name="_____________SD16" localSheetId="13">#REF!</definedName>
    <definedName name="_____________SD16" localSheetId="9">#REF!</definedName>
    <definedName name="_____________SD16" localSheetId="16">#REF!</definedName>
    <definedName name="_____________SD16" localSheetId="2">#REF!</definedName>
    <definedName name="_____________SD16" localSheetId="11">#REF!</definedName>
    <definedName name="_____________SD16" localSheetId="3">#REF!</definedName>
    <definedName name="_____________SD16">#REF!</definedName>
    <definedName name="_____________SD17" localSheetId="7">#REF!</definedName>
    <definedName name="_____________SD17" localSheetId="6">#REF!</definedName>
    <definedName name="_____________SD17" localSheetId="8">#REF!</definedName>
    <definedName name="_____________SD17" localSheetId="13">#REF!</definedName>
    <definedName name="_____________SD17" localSheetId="9">#REF!</definedName>
    <definedName name="_____________SD17" localSheetId="16">#REF!</definedName>
    <definedName name="_____________SD17" localSheetId="2">#REF!</definedName>
    <definedName name="_____________SD17" localSheetId="11">#REF!</definedName>
    <definedName name="_____________SD17" localSheetId="3">#REF!</definedName>
    <definedName name="_____________SD17">#REF!</definedName>
    <definedName name="_____________SD18" localSheetId="7">#REF!</definedName>
    <definedName name="_____________SD18" localSheetId="6">#REF!</definedName>
    <definedName name="_____________SD18" localSheetId="8">#REF!</definedName>
    <definedName name="_____________SD18" localSheetId="13">#REF!</definedName>
    <definedName name="_____________SD18" localSheetId="9">#REF!</definedName>
    <definedName name="_____________SD18" localSheetId="16">#REF!</definedName>
    <definedName name="_____________SD18" localSheetId="2">#REF!</definedName>
    <definedName name="_____________SD18" localSheetId="11">#REF!</definedName>
    <definedName name="_____________SD18" localSheetId="3">#REF!</definedName>
    <definedName name="_____________SD18">#REF!</definedName>
    <definedName name="_____________SD19" localSheetId="7">#REF!</definedName>
    <definedName name="_____________SD19" localSheetId="6">#REF!</definedName>
    <definedName name="_____________SD19" localSheetId="8">#REF!</definedName>
    <definedName name="_____________SD19" localSheetId="13">#REF!</definedName>
    <definedName name="_____________SD19" localSheetId="9">#REF!</definedName>
    <definedName name="_____________SD19" localSheetId="16">#REF!</definedName>
    <definedName name="_____________SD19" localSheetId="2">#REF!</definedName>
    <definedName name="_____________SD19" localSheetId="11">#REF!</definedName>
    <definedName name="_____________SD19" localSheetId="3">#REF!</definedName>
    <definedName name="_____________SD19">#REF!</definedName>
    <definedName name="_____________SD2" localSheetId="7">#REF!</definedName>
    <definedName name="_____________SD2" localSheetId="6">#REF!</definedName>
    <definedName name="_____________SD2" localSheetId="8">#REF!</definedName>
    <definedName name="_____________SD2" localSheetId="13">#REF!</definedName>
    <definedName name="_____________SD2" localSheetId="9">#REF!</definedName>
    <definedName name="_____________SD2" localSheetId="16">#REF!</definedName>
    <definedName name="_____________SD2" localSheetId="2">#REF!</definedName>
    <definedName name="_____________SD2" localSheetId="11">#REF!</definedName>
    <definedName name="_____________SD2" localSheetId="3">#REF!</definedName>
    <definedName name="_____________SD2">#REF!</definedName>
    <definedName name="_____________SD20" localSheetId="7">#REF!</definedName>
    <definedName name="_____________SD20" localSheetId="6">#REF!</definedName>
    <definedName name="_____________SD20" localSheetId="8">#REF!</definedName>
    <definedName name="_____________SD20" localSheetId="13">#REF!</definedName>
    <definedName name="_____________SD20" localSheetId="9">#REF!</definedName>
    <definedName name="_____________SD20" localSheetId="16">#REF!</definedName>
    <definedName name="_____________SD20" localSheetId="2">#REF!</definedName>
    <definedName name="_____________SD20" localSheetId="11">#REF!</definedName>
    <definedName name="_____________SD20" localSheetId="3">#REF!</definedName>
    <definedName name="_____________SD20">#REF!</definedName>
    <definedName name="_____________SD21" localSheetId="7">#REF!</definedName>
    <definedName name="_____________SD21" localSheetId="6">#REF!</definedName>
    <definedName name="_____________SD21" localSheetId="8">#REF!</definedName>
    <definedName name="_____________SD21" localSheetId="13">#REF!</definedName>
    <definedName name="_____________SD21" localSheetId="9">#REF!</definedName>
    <definedName name="_____________SD21" localSheetId="16">#REF!</definedName>
    <definedName name="_____________SD21" localSheetId="2">#REF!</definedName>
    <definedName name="_____________SD21" localSheetId="11">#REF!</definedName>
    <definedName name="_____________SD21" localSheetId="3">#REF!</definedName>
    <definedName name="_____________SD21">#REF!</definedName>
    <definedName name="_____________SD22" localSheetId="7">#REF!</definedName>
    <definedName name="_____________SD22" localSheetId="6">#REF!</definedName>
    <definedName name="_____________SD22" localSheetId="8">#REF!</definedName>
    <definedName name="_____________SD22" localSheetId="13">#REF!</definedName>
    <definedName name="_____________SD22" localSheetId="9">#REF!</definedName>
    <definedName name="_____________SD22" localSheetId="16">#REF!</definedName>
    <definedName name="_____________SD22" localSheetId="2">#REF!</definedName>
    <definedName name="_____________SD22" localSheetId="11">#REF!</definedName>
    <definedName name="_____________SD22" localSheetId="3">#REF!</definedName>
    <definedName name="_____________SD22">#REF!</definedName>
    <definedName name="_____________SD23" localSheetId="7">#REF!</definedName>
    <definedName name="_____________SD23" localSheetId="6">#REF!</definedName>
    <definedName name="_____________SD23" localSheetId="8">#REF!</definedName>
    <definedName name="_____________SD23" localSheetId="13">#REF!</definedName>
    <definedName name="_____________SD23" localSheetId="9">#REF!</definedName>
    <definedName name="_____________SD23" localSheetId="16">#REF!</definedName>
    <definedName name="_____________SD23" localSheetId="2">#REF!</definedName>
    <definedName name="_____________SD23" localSheetId="11">#REF!</definedName>
    <definedName name="_____________SD23" localSheetId="3">#REF!</definedName>
    <definedName name="_____________SD23">#REF!</definedName>
    <definedName name="_____________SD24" localSheetId="7">#REF!</definedName>
    <definedName name="_____________SD24" localSheetId="6">#REF!</definedName>
    <definedName name="_____________SD24" localSheetId="8">#REF!</definedName>
    <definedName name="_____________SD24" localSheetId="13">#REF!</definedName>
    <definedName name="_____________SD24" localSheetId="9">#REF!</definedName>
    <definedName name="_____________SD24" localSheetId="16">#REF!</definedName>
    <definedName name="_____________SD24" localSheetId="2">#REF!</definedName>
    <definedName name="_____________SD24" localSheetId="11">#REF!</definedName>
    <definedName name="_____________SD24" localSheetId="3">#REF!</definedName>
    <definedName name="_____________SD24">#REF!</definedName>
    <definedName name="_____________SD25" localSheetId="7">#REF!</definedName>
    <definedName name="_____________SD25" localSheetId="6">#REF!</definedName>
    <definedName name="_____________SD25" localSheetId="8">#REF!</definedName>
    <definedName name="_____________SD25" localSheetId="13">#REF!</definedName>
    <definedName name="_____________SD25" localSheetId="9">#REF!</definedName>
    <definedName name="_____________SD25" localSheetId="16">#REF!</definedName>
    <definedName name="_____________SD25" localSheetId="2">#REF!</definedName>
    <definedName name="_____________SD25" localSheetId="11">#REF!</definedName>
    <definedName name="_____________SD25" localSheetId="3">#REF!</definedName>
    <definedName name="_____________SD25">#REF!</definedName>
    <definedName name="_____________SD250" localSheetId="7">#REF!</definedName>
    <definedName name="_____________SD250" localSheetId="6">#REF!</definedName>
    <definedName name="_____________SD250" localSheetId="8">#REF!</definedName>
    <definedName name="_____________SD250" localSheetId="13">#REF!</definedName>
    <definedName name="_____________SD250" localSheetId="9">#REF!</definedName>
    <definedName name="_____________SD250" localSheetId="16">#REF!</definedName>
    <definedName name="_____________SD250" localSheetId="2">#REF!</definedName>
    <definedName name="_____________SD250" localSheetId="11">#REF!</definedName>
    <definedName name="_____________SD250" localSheetId="3">#REF!</definedName>
    <definedName name="_____________SD250">#REF!</definedName>
    <definedName name="_____________SD26" localSheetId="7">#REF!</definedName>
    <definedName name="_____________SD26" localSheetId="6">#REF!</definedName>
    <definedName name="_____________SD26" localSheetId="8">#REF!</definedName>
    <definedName name="_____________SD26" localSheetId="13">#REF!</definedName>
    <definedName name="_____________SD26" localSheetId="9">#REF!</definedName>
    <definedName name="_____________SD26" localSheetId="16">#REF!</definedName>
    <definedName name="_____________SD26" localSheetId="2">#REF!</definedName>
    <definedName name="_____________SD26" localSheetId="11">#REF!</definedName>
    <definedName name="_____________SD26" localSheetId="3">#REF!</definedName>
    <definedName name="_____________SD26">#REF!</definedName>
    <definedName name="_____________SD27" localSheetId="7">#REF!</definedName>
    <definedName name="_____________SD27" localSheetId="6">#REF!</definedName>
    <definedName name="_____________SD27" localSheetId="8">#REF!</definedName>
    <definedName name="_____________SD27" localSheetId="13">#REF!</definedName>
    <definedName name="_____________SD27" localSheetId="9">#REF!</definedName>
    <definedName name="_____________SD27" localSheetId="16">#REF!</definedName>
    <definedName name="_____________SD27" localSheetId="2">#REF!</definedName>
    <definedName name="_____________SD27" localSheetId="11">#REF!</definedName>
    <definedName name="_____________SD27" localSheetId="3">#REF!</definedName>
    <definedName name="_____________SD27">#REF!</definedName>
    <definedName name="_____________SD28" localSheetId="7">#REF!</definedName>
    <definedName name="_____________SD28" localSheetId="6">#REF!</definedName>
    <definedName name="_____________SD28" localSheetId="8">#REF!</definedName>
    <definedName name="_____________SD28" localSheetId="13">#REF!</definedName>
    <definedName name="_____________SD28" localSheetId="9">#REF!</definedName>
    <definedName name="_____________SD28" localSheetId="16">#REF!</definedName>
    <definedName name="_____________SD28" localSheetId="2">#REF!</definedName>
    <definedName name="_____________SD28" localSheetId="11">#REF!</definedName>
    <definedName name="_____________SD28" localSheetId="3">#REF!</definedName>
    <definedName name="_____________SD28">#REF!</definedName>
    <definedName name="_____________SD29" localSheetId="7">#REF!</definedName>
    <definedName name="_____________SD29" localSheetId="6">#REF!</definedName>
    <definedName name="_____________SD29" localSheetId="8">#REF!</definedName>
    <definedName name="_____________SD29" localSheetId="13">#REF!</definedName>
    <definedName name="_____________SD29" localSheetId="9">#REF!</definedName>
    <definedName name="_____________SD29" localSheetId="16">#REF!</definedName>
    <definedName name="_____________SD29" localSheetId="2">#REF!</definedName>
    <definedName name="_____________SD29" localSheetId="11">#REF!</definedName>
    <definedName name="_____________SD29" localSheetId="3">#REF!</definedName>
    <definedName name="_____________SD29">#REF!</definedName>
    <definedName name="_____________SD3" localSheetId="7">#REF!</definedName>
    <definedName name="_____________SD3" localSheetId="6">#REF!</definedName>
    <definedName name="_____________SD3" localSheetId="8">#REF!</definedName>
    <definedName name="_____________SD3" localSheetId="13">#REF!</definedName>
    <definedName name="_____________SD3" localSheetId="9">#REF!</definedName>
    <definedName name="_____________SD3" localSheetId="16">#REF!</definedName>
    <definedName name="_____________SD3" localSheetId="2">#REF!</definedName>
    <definedName name="_____________SD3" localSheetId="11">#REF!</definedName>
    <definedName name="_____________SD3" localSheetId="3">#REF!</definedName>
    <definedName name="_____________SD3">#REF!</definedName>
    <definedName name="_____________SD30" localSheetId="7">#REF!</definedName>
    <definedName name="_____________SD30" localSheetId="6">#REF!</definedName>
    <definedName name="_____________SD30" localSheetId="8">#REF!</definedName>
    <definedName name="_____________SD30" localSheetId="13">#REF!</definedName>
    <definedName name="_____________SD30" localSheetId="9">#REF!</definedName>
    <definedName name="_____________SD30" localSheetId="16">#REF!</definedName>
    <definedName name="_____________SD30" localSheetId="2">#REF!</definedName>
    <definedName name="_____________SD30" localSheetId="11">#REF!</definedName>
    <definedName name="_____________SD30" localSheetId="3">#REF!</definedName>
    <definedName name="_____________SD30">#REF!</definedName>
    <definedName name="_____________SD31" localSheetId="7">#REF!</definedName>
    <definedName name="_____________SD31" localSheetId="6">#REF!</definedName>
    <definedName name="_____________SD31" localSheetId="8">#REF!</definedName>
    <definedName name="_____________SD31" localSheetId="13">#REF!</definedName>
    <definedName name="_____________SD31" localSheetId="9">#REF!</definedName>
    <definedName name="_____________SD31" localSheetId="16">#REF!</definedName>
    <definedName name="_____________SD31" localSheetId="2">#REF!</definedName>
    <definedName name="_____________SD31" localSheetId="11">#REF!</definedName>
    <definedName name="_____________SD31" localSheetId="3">#REF!</definedName>
    <definedName name="_____________SD31">#REF!</definedName>
    <definedName name="_____________SD32" localSheetId="7">#REF!</definedName>
    <definedName name="_____________SD32" localSheetId="6">#REF!</definedName>
    <definedName name="_____________SD32" localSheetId="8">#REF!</definedName>
    <definedName name="_____________SD32" localSheetId="13">#REF!</definedName>
    <definedName name="_____________SD32" localSheetId="9">#REF!</definedName>
    <definedName name="_____________SD32" localSheetId="16">#REF!</definedName>
    <definedName name="_____________SD32" localSheetId="2">#REF!</definedName>
    <definedName name="_____________SD32" localSheetId="11">#REF!</definedName>
    <definedName name="_____________SD32" localSheetId="3">#REF!</definedName>
    <definedName name="_____________SD32">#REF!</definedName>
    <definedName name="_____________SD33" localSheetId="7">#REF!</definedName>
    <definedName name="_____________SD33" localSheetId="6">#REF!</definedName>
    <definedName name="_____________SD33" localSheetId="8">#REF!</definedName>
    <definedName name="_____________SD33" localSheetId="13">#REF!</definedName>
    <definedName name="_____________SD33" localSheetId="9">#REF!</definedName>
    <definedName name="_____________SD33" localSheetId="16">#REF!</definedName>
    <definedName name="_____________SD33" localSheetId="2">#REF!</definedName>
    <definedName name="_____________SD33" localSheetId="11">#REF!</definedName>
    <definedName name="_____________SD33" localSheetId="3">#REF!</definedName>
    <definedName name="_____________SD33">#REF!</definedName>
    <definedName name="_____________SD34" localSheetId="7">#REF!</definedName>
    <definedName name="_____________SD34" localSheetId="6">#REF!</definedName>
    <definedName name="_____________SD34" localSheetId="8">#REF!</definedName>
    <definedName name="_____________SD34" localSheetId="13">#REF!</definedName>
    <definedName name="_____________SD34" localSheetId="9">#REF!</definedName>
    <definedName name="_____________SD34" localSheetId="16">#REF!</definedName>
    <definedName name="_____________SD34" localSheetId="2">#REF!</definedName>
    <definedName name="_____________SD34" localSheetId="11">#REF!</definedName>
    <definedName name="_____________SD34" localSheetId="3">#REF!</definedName>
    <definedName name="_____________SD34">#REF!</definedName>
    <definedName name="_____________SD35" localSheetId="7">#REF!</definedName>
    <definedName name="_____________SD35" localSheetId="6">#REF!</definedName>
    <definedName name="_____________SD35" localSheetId="8">#REF!</definedName>
    <definedName name="_____________SD35" localSheetId="13">#REF!</definedName>
    <definedName name="_____________SD35" localSheetId="9">#REF!</definedName>
    <definedName name="_____________SD35" localSheetId="16">#REF!</definedName>
    <definedName name="_____________SD35" localSheetId="2">#REF!</definedName>
    <definedName name="_____________SD35" localSheetId="11">#REF!</definedName>
    <definedName name="_____________SD35" localSheetId="3">#REF!</definedName>
    <definedName name="_____________SD35">#REF!</definedName>
    <definedName name="_____________SD36" localSheetId="7">#REF!</definedName>
    <definedName name="_____________SD36" localSheetId="6">#REF!</definedName>
    <definedName name="_____________SD36" localSheetId="8">#REF!</definedName>
    <definedName name="_____________SD36" localSheetId="13">#REF!</definedName>
    <definedName name="_____________SD36" localSheetId="9">#REF!</definedName>
    <definedName name="_____________SD36" localSheetId="16">#REF!</definedName>
    <definedName name="_____________SD36" localSheetId="2">#REF!</definedName>
    <definedName name="_____________SD36" localSheetId="11">#REF!</definedName>
    <definedName name="_____________SD36" localSheetId="3">#REF!</definedName>
    <definedName name="_____________SD36">#REF!</definedName>
    <definedName name="_____________SD37" localSheetId="7">#REF!</definedName>
    <definedName name="_____________SD37" localSheetId="6">#REF!</definedName>
    <definedName name="_____________SD37" localSheetId="8">#REF!</definedName>
    <definedName name="_____________SD37" localSheetId="13">#REF!</definedName>
    <definedName name="_____________SD37" localSheetId="9">#REF!</definedName>
    <definedName name="_____________SD37" localSheetId="16">#REF!</definedName>
    <definedName name="_____________SD37" localSheetId="2">#REF!</definedName>
    <definedName name="_____________SD37" localSheetId="11">#REF!</definedName>
    <definedName name="_____________SD37" localSheetId="3">#REF!</definedName>
    <definedName name="_____________SD37">#REF!</definedName>
    <definedName name="_____________SD38" localSheetId="7">#REF!</definedName>
    <definedName name="_____________SD38" localSheetId="6">#REF!</definedName>
    <definedName name="_____________SD38" localSheetId="8">#REF!</definedName>
    <definedName name="_____________SD38" localSheetId="13">#REF!</definedName>
    <definedName name="_____________SD38" localSheetId="9">#REF!</definedName>
    <definedName name="_____________SD38" localSheetId="16">#REF!</definedName>
    <definedName name="_____________SD38" localSheetId="2">#REF!</definedName>
    <definedName name="_____________SD38" localSheetId="11">#REF!</definedName>
    <definedName name="_____________SD38" localSheetId="3">#REF!</definedName>
    <definedName name="_____________SD38">#REF!</definedName>
    <definedName name="_____________SD39" localSheetId="7">#REF!</definedName>
    <definedName name="_____________SD39" localSheetId="6">#REF!</definedName>
    <definedName name="_____________SD39" localSheetId="8">#REF!</definedName>
    <definedName name="_____________SD39" localSheetId="13">#REF!</definedName>
    <definedName name="_____________SD39" localSheetId="9">#REF!</definedName>
    <definedName name="_____________SD39" localSheetId="16">#REF!</definedName>
    <definedName name="_____________SD39" localSheetId="2">#REF!</definedName>
    <definedName name="_____________SD39" localSheetId="11">#REF!</definedName>
    <definedName name="_____________SD39" localSheetId="3">#REF!</definedName>
    <definedName name="_____________SD39">#REF!</definedName>
    <definedName name="_____________SD4" localSheetId="7">#REF!</definedName>
    <definedName name="_____________SD4" localSheetId="6">#REF!</definedName>
    <definedName name="_____________SD4" localSheetId="8">#REF!</definedName>
    <definedName name="_____________SD4" localSheetId="13">#REF!</definedName>
    <definedName name="_____________SD4" localSheetId="9">#REF!</definedName>
    <definedName name="_____________SD4" localSheetId="16">#REF!</definedName>
    <definedName name="_____________SD4" localSheetId="2">#REF!</definedName>
    <definedName name="_____________SD4" localSheetId="11">#REF!</definedName>
    <definedName name="_____________SD4" localSheetId="3">#REF!</definedName>
    <definedName name="_____________SD4">#REF!</definedName>
    <definedName name="_____________SD40" localSheetId="7">#REF!</definedName>
    <definedName name="_____________SD40" localSheetId="6">#REF!</definedName>
    <definedName name="_____________SD40" localSheetId="8">#REF!</definedName>
    <definedName name="_____________SD40" localSheetId="13">#REF!</definedName>
    <definedName name="_____________SD40" localSheetId="9">#REF!</definedName>
    <definedName name="_____________SD40" localSheetId="16">#REF!</definedName>
    <definedName name="_____________SD40" localSheetId="2">#REF!</definedName>
    <definedName name="_____________SD40" localSheetId="11">#REF!</definedName>
    <definedName name="_____________SD40" localSheetId="3">#REF!</definedName>
    <definedName name="_____________SD40">#REF!</definedName>
    <definedName name="_____________SD41" localSheetId="7">#REF!</definedName>
    <definedName name="_____________SD41" localSheetId="6">#REF!</definedName>
    <definedName name="_____________SD41" localSheetId="8">#REF!</definedName>
    <definedName name="_____________SD41" localSheetId="13">#REF!</definedName>
    <definedName name="_____________SD41" localSheetId="9">#REF!</definedName>
    <definedName name="_____________SD41" localSheetId="16">#REF!</definedName>
    <definedName name="_____________SD41" localSheetId="2">#REF!</definedName>
    <definedName name="_____________SD41" localSheetId="11">#REF!</definedName>
    <definedName name="_____________SD41" localSheetId="3">#REF!</definedName>
    <definedName name="_____________SD41">#REF!</definedName>
    <definedName name="_____________SD42" localSheetId="7">#REF!</definedName>
    <definedName name="_____________SD42" localSheetId="6">#REF!</definedName>
    <definedName name="_____________SD42" localSheetId="8">#REF!</definedName>
    <definedName name="_____________SD42" localSheetId="13">#REF!</definedName>
    <definedName name="_____________SD42" localSheetId="9">#REF!</definedName>
    <definedName name="_____________SD42" localSheetId="16">#REF!</definedName>
    <definedName name="_____________SD42" localSheetId="2">#REF!</definedName>
    <definedName name="_____________SD42" localSheetId="11">#REF!</definedName>
    <definedName name="_____________SD42" localSheetId="3">#REF!</definedName>
    <definedName name="_____________SD42">#REF!</definedName>
    <definedName name="_____________SD43" localSheetId="7">#REF!</definedName>
    <definedName name="_____________SD43" localSheetId="6">#REF!</definedName>
    <definedName name="_____________SD43" localSheetId="8">#REF!</definedName>
    <definedName name="_____________SD43" localSheetId="13">#REF!</definedName>
    <definedName name="_____________SD43" localSheetId="9">#REF!</definedName>
    <definedName name="_____________SD43" localSheetId="16">#REF!</definedName>
    <definedName name="_____________SD43" localSheetId="2">#REF!</definedName>
    <definedName name="_____________SD43" localSheetId="11">#REF!</definedName>
    <definedName name="_____________SD43" localSheetId="3">#REF!</definedName>
    <definedName name="_____________SD43">#REF!</definedName>
    <definedName name="_____________SD44" localSheetId="7">#REF!</definedName>
    <definedName name="_____________SD44" localSheetId="6">#REF!</definedName>
    <definedName name="_____________SD44" localSheetId="8">#REF!</definedName>
    <definedName name="_____________SD44" localSheetId="13">#REF!</definedName>
    <definedName name="_____________SD44" localSheetId="9">#REF!</definedName>
    <definedName name="_____________SD44" localSheetId="16">#REF!</definedName>
    <definedName name="_____________SD44" localSheetId="2">#REF!</definedName>
    <definedName name="_____________SD44" localSheetId="11">#REF!</definedName>
    <definedName name="_____________SD44" localSheetId="3">#REF!</definedName>
    <definedName name="_____________SD44">#REF!</definedName>
    <definedName name="_____________SD45" localSheetId="7">#REF!</definedName>
    <definedName name="_____________SD45" localSheetId="6">#REF!</definedName>
    <definedName name="_____________SD45" localSheetId="8">#REF!</definedName>
    <definedName name="_____________SD45" localSheetId="13">#REF!</definedName>
    <definedName name="_____________SD45" localSheetId="9">#REF!</definedName>
    <definedName name="_____________SD45" localSheetId="16">#REF!</definedName>
    <definedName name="_____________SD45" localSheetId="2">#REF!</definedName>
    <definedName name="_____________SD45" localSheetId="11">#REF!</definedName>
    <definedName name="_____________SD45" localSheetId="3">#REF!</definedName>
    <definedName name="_____________SD45">#REF!</definedName>
    <definedName name="_____________SD46" localSheetId="7">#REF!</definedName>
    <definedName name="_____________SD46" localSheetId="6">#REF!</definedName>
    <definedName name="_____________SD46" localSheetId="8">#REF!</definedName>
    <definedName name="_____________SD46" localSheetId="13">#REF!</definedName>
    <definedName name="_____________SD46" localSheetId="9">#REF!</definedName>
    <definedName name="_____________SD46" localSheetId="16">#REF!</definedName>
    <definedName name="_____________SD46" localSheetId="2">#REF!</definedName>
    <definedName name="_____________SD46" localSheetId="11">#REF!</definedName>
    <definedName name="_____________SD46" localSheetId="3">#REF!</definedName>
    <definedName name="_____________SD46">#REF!</definedName>
    <definedName name="_____________SD47" localSheetId="7">#REF!</definedName>
    <definedName name="_____________SD47" localSheetId="6">#REF!</definedName>
    <definedName name="_____________SD47" localSheetId="8">#REF!</definedName>
    <definedName name="_____________SD47" localSheetId="13">#REF!</definedName>
    <definedName name="_____________SD47" localSheetId="9">#REF!</definedName>
    <definedName name="_____________SD47" localSheetId="16">#REF!</definedName>
    <definedName name="_____________SD47" localSheetId="2">#REF!</definedName>
    <definedName name="_____________SD47" localSheetId="11">#REF!</definedName>
    <definedName name="_____________SD47" localSheetId="3">#REF!</definedName>
    <definedName name="_____________SD47">#REF!</definedName>
    <definedName name="_____________SD48" localSheetId="7">#REF!</definedName>
    <definedName name="_____________SD48" localSheetId="6">#REF!</definedName>
    <definedName name="_____________SD48" localSheetId="8">#REF!</definedName>
    <definedName name="_____________SD48" localSheetId="13">#REF!</definedName>
    <definedName name="_____________SD48" localSheetId="9">#REF!</definedName>
    <definedName name="_____________SD48" localSheetId="16">#REF!</definedName>
    <definedName name="_____________SD48" localSheetId="2">#REF!</definedName>
    <definedName name="_____________SD48" localSheetId="11">#REF!</definedName>
    <definedName name="_____________SD48" localSheetId="3">#REF!</definedName>
    <definedName name="_____________SD48">#REF!</definedName>
    <definedName name="_____________SD49" localSheetId="7">#REF!</definedName>
    <definedName name="_____________SD49" localSheetId="6">#REF!</definedName>
    <definedName name="_____________SD49" localSheetId="8">#REF!</definedName>
    <definedName name="_____________SD49" localSheetId="13">#REF!</definedName>
    <definedName name="_____________SD49" localSheetId="9">#REF!</definedName>
    <definedName name="_____________SD49" localSheetId="16">#REF!</definedName>
    <definedName name="_____________SD49" localSheetId="2">#REF!</definedName>
    <definedName name="_____________SD49" localSheetId="11">#REF!</definedName>
    <definedName name="_____________SD49" localSheetId="3">#REF!</definedName>
    <definedName name="_____________SD49">#REF!</definedName>
    <definedName name="_____________SD5" localSheetId="7">#REF!</definedName>
    <definedName name="_____________SD5" localSheetId="6">#REF!</definedName>
    <definedName name="_____________SD5" localSheetId="8">#REF!</definedName>
    <definedName name="_____________SD5" localSheetId="13">#REF!</definedName>
    <definedName name="_____________SD5" localSheetId="9">#REF!</definedName>
    <definedName name="_____________SD5" localSheetId="16">#REF!</definedName>
    <definedName name="_____________SD5" localSheetId="2">#REF!</definedName>
    <definedName name="_____________SD5" localSheetId="11">#REF!</definedName>
    <definedName name="_____________SD5" localSheetId="3">#REF!</definedName>
    <definedName name="_____________SD5">#REF!</definedName>
    <definedName name="_____________SD50" localSheetId="7">#REF!</definedName>
    <definedName name="_____________SD50" localSheetId="6">#REF!</definedName>
    <definedName name="_____________SD50" localSheetId="8">#REF!</definedName>
    <definedName name="_____________SD50" localSheetId="13">#REF!</definedName>
    <definedName name="_____________SD50" localSheetId="9">#REF!</definedName>
    <definedName name="_____________SD50" localSheetId="16">#REF!</definedName>
    <definedName name="_____________SD50" localSheetId="2">#REF!</definedName>
    <definedName name="_____________SD50" localSheetId="11">#REF!</definedName>
    <definedName name="_____________SD50" localSheetId="3">#REF!</definedName>
    <definedName name="_____________SD50">#REF!</definedName>
    <definedName name="_____________SD500" localSheetId="7">#REF!</definedName>
    <definedName name="_____________SD500" localSheetId="6">#REF!</definedName>
    <definedName name="_____________SD500" localSheetId="8">#REF!</definedName>
    <definedName name="_____________SD500" localSheetId="13">#REF!</definedName>
    <definedName name="_____________SD500" localSheetId="9">#REF!</definedName>
    <definedName name="_____________SD500" localSheetId="16">#REF!</definedName>
    <definedName name="_____________SD500" localSheetId="2">#REF!</definedName>
    <definedName name="_____________SD500" localSheetId="11">#REF!</definedName>
    <definedName name="_____________SD500" localSheetId="3">#REF!</definedName>
    <definedName name="_____________SD500">#REF!</definedName>
    <definedName name="_____________SD51" localSheetId="7">#REF!</definedName>
    <definedName name="_____________SD51" localSheetId="6">#REF!</definedName>
    <definedName name="_____________SD51" localSheetId="8">#REF!</definedName>
    <definedName name="_____________SD51" localSheetId="13">#REF!</definedName>
    <definedName name="_____________SD51" localSheetId="9">#REF!</definedName>
    <definedName name="_____________SD51" localSheetId="16">#REF!</definedName>
    <definedName name="_____________SD51" localSheetId="2">#REF!</definedName>
    <definedName name="_____________SD51" localSheetId="11">#REF!</definedName>
    <definedName name="_____________SD51" localSheetId="3">#REF!</definedName>
    <definedName name="_____________SD51">#REF!</definedName>
    <definedName name="_____________SD52" localSheetId="7">#REF!</definedName>
    <definedName name="_____________SD52" localSheetId="6">#REF!</definedName>
    <definedName name="_____________SD52" localSheetId="8">#REF!</definedName>
    <definedName name="_____________SD52" localSheetId="13">#REF!</definedName>
    <definedName name="_____________SD52" localSheetId="9">#REF!</definedName>
    <definedName name="_____________SD52" localSheetId="16">#REF!</definedName>
    <definedName name="_____________SD52" localSheetId="2">#REF!</definedName>
    <definedName name="_____________SD52" localSheetId="11">#REF!</definedName>
    <definedName name="_____________SD52" localSheetId="3">#REF!</definedName>
    <definedName name="_____________SD52">#REF!</definedName>
    <definedName name="_____________SD53" localSheetId="7">#REF!</definedName>
    <definedName name="_____________SD53" localSheetId="6">#REF!</definedName>
    <definedName name="_____________SD53" localSheetId="8">#REF!</definedName>
    <definedName name="_____________SD53" localSheetId="13">#REF!</definedName>
    <definedName name="_____________SD53" localSheetId="9">#REF!</definedName>
    <definedName name="_____________SD53" localSheetId="16">#REF!</definedName>
    <definedName name="_____________SD53" localSheetId="2">#REF!</definedName>
    <definedName name="_____________SD53" localSheetId="11">#REF!</definedName>
    <definedName name="_____________SD53" localSheetId="3">#REF!</definedName>
    <definedName name="_____________SD53">#REF!</definedName>
    <definedName name="_____________SD54" localSheetId="7">#REF!</definedName>
    <definedName name="_____________SD54" localSheetId="6">#REF!</definedName>
    <definedName name="_____________SD54" localSheetId="8">#REF!</definedName>
    <definedName name="_____________SD54" localSheetId="13">#REF!</definedName>
    <definedName name="_____________SD54" localSheetId="9">#REF!</definedName>
    <definedName name="_____________SD54" localSheetId="16">#REF!</definedName>
    <definedName name="_____________SD54" localSheetId="2">#REF!</definedName>
    <definedName name="_____________SD54" localSheetId="11">#REF!</definedName>
    <definedName name="_____________SD54" localSheetId="3">#REF!</definedName>
    <definedName name="_____________SD54">#REF!</definedName>
    <definedName name="_____________SD55" localSheetId="7">#REF!</definedName>
    <definedName name="_____________SD55" localSheetId="6">#REF!</definedName>
    <definedName name="_____________SD55" localSheetId="8">#REF!</definedName>
    <definedName name="_____________SD55" localSheetId="13">#REF!</definedName>
    <definedName name="_____________SD55" localSheetId="9">#REF!</definedName>
    <definedName name="_____________SD55" localSheetId="16">#REF!</definedName>
    <definedName name="_____________SD55" localSheetId="2">#REF!</definedName>
    <definedName name="_____________SD55" localSheetId="11">#REF!</definedName>
    <definedName name="_____________SD55" localSheetId="3">#REF!</definedName>
    <definedName name="_____________SD55">#REF!</definedName>
    <definedName name="_____________SD56" localSheetId="7">#REF!</definedName>
    <definedName name="_____________SD56" localSheetId="6">#REF!</definedName>
    <definedName name="_____________SD56" localSheetId="8">#REF!</definedName>
    <definedName name="_____________SD56" localSheetId="13">#REF!</definedName>
    <definedName name="_____________SD56" localSheetId="9">#REF!</definedName>
    <definedName name="_____________SD56" localSheetId="16">#REF!</definedName>
    <definedName name="_____________SD56" localSheetId="2">#REF!</definedName>
    <definedName name="_____________SD56" localSheetId="11">#REF!</definedName>
    <definedName name="_____________SD56" localSheetId="3">#REF!</definedName>
    <definedName name="_____________SD56">#REF!</definedName>
    <definedName name="_____________SD57" localSheetId="7">#REF!</definedName>
    <definedName name="_____________SD57" localSheetId="6">#REF!</definedName>
    <definedName name="_____________SD57" localSheetId="8">#REF!</definedName>
    <definedName name="_____________SD57" localSheetId="13">#REF!</definedName>
    <definedName name="_____________SD57" localSheetId="9">#REF!</definedName>
    <definedName name="_____________SD57" localSheetId="16">#REF!</definedName>
    <definedName name="_____________SD57" localSheetId="2">#REF!</definedName>
    <definedName name="_____________SD57" localSheetId="11">#REF!</definedName>
    <definedName name="_____________SD57" localSheetId="3">#REF!</definedName>
    <definedName name="_____________SD57">#REF!</definedName>
    <definedName name="_____________SD58" localSheetId="7">#REF!</definedName>
    <definedName name="_____________SD58" localSheetId="6">#REF!</definedName>
    <definedName name="_____________SD58" localSheetId="8">#REF!</definedName>
    <definedName name="_____________SD58" localSheetId="13">#REF!</definedName>
    <definedName name="_____________SD58" localSheetId="9">#REF!</definedName>
    <definedName name="_____________SD58" localSheetId="16">#REF!</definedName>
    <definedName name="_____________SD58" localSheetId="2">#REF!</definedName>
    <definedName name="_____________SD58" localSheetId="11">#REF!</definedName>
    <definedName name="_____________SD58" localSheetId="3">#REF!</definedName>
    <definedName name="_____________SD58">#REF!</definedName>
    <definedName name="_____________SD59" localSheetId="7">#REF!</definedName>
    <definedName name="_____________SD59" localSheetId="6">#REF!</definedName>
    <definedName name="_____________SD59" localSheetId="8">#REF!</definedName>
    <definedName name="_____________SD59" localSheetId="13">#REF!</definedName>
    <definedName name="_____________SD59" localSheetId="9">#REF!</definedName>
    <definedName name="_____________SD59" localSheetId="16">#REF!</definedName>
    <definedName name="_____________SD59" localSheetId="2">#REF!</definedName>
    <definedName name="_____________SD59" localSheetId="11">#REF!</definedName>
    <definedName name="_____________SD59" localSheetId="3">#REF!</definedName>
    <definedName name="_____________SD59">#REF!</definedName>
    <definedName name="_____________SD6" localSheetId="7">#REF!</definedName>
    <definedName name="_____________SD6" localSheetId="6">#REF!</definedName>
    <definedName name="_____________SD6" localSheetId="8">#REF!</definedName>
    <definedName name="_____________SD6" localSheetId="13">#REF!</definedName>
    <definedName name="_____________SD6" localSheetId="9">#REF!</definedName>
    <definedName name="_____________SD6" localSheetId="16">#REF!</definedName>
    <definedName name="_____________SD6" localSheetId="2">#REF!</definedName>
    <definedName name="_____________SD6" localSheetId="11">#REF!</definedName>
    <definedName name="_____________SD6" localSheetId="3">#REF!</definedName>
    <definedName name="_____________SD6">#REF!</definedName>
    <definedName name="_____________SD60" localSheetId="7">#REF!</definedName>
    <definedName name="_____________SD60" localSheetId="6">#REF!</definedName>
    <definedName name="_____________SD60" localSheetId="8">#REF!</definedName>
    <definedName name="_____________SD60" localSheetId="13">#REF!</definedName>
    <definedName name="_____________SD60" localSheetId="9">#REF!</definedName>
    <definedName name="_____________SD60" localSheetId="16">#REF!</definedName>
    <definedName name="_____________SD60" localSheetId="2">#REF!</definedName>
    <definedName name="_____________SD60" localSheetId="11">#REF!</definedName>
    <definedName name="_____________SD60" localSheetId="3">#REF!</definedName>
    <definedName name="_____________SD60">#REF!</definedName>
    <definedName name="_____________SD61" localSheetId="7">#REF!</definedName>
    <definedName name="_____________SD61" localSheetId="6">#REF!</definedName>
    <definedName name="_____________SD61" localSheetId="8">#REF!</definedName>
    <definedName name="_____________SD61" localSheetId="13">#REF!</definedName>
    <definedName name="_____________SD61" localSheetId="9">#REF!</definedName>
    <definedName name="_____________SD61" localSheetId="16">#REF!</definedName>
    <definedName name="_____________SD61" localSheetId="2">#REF!</definedName>
    <definedName name="_____________SD61" localSheetId="11">#REF!</definedName>
    <definedName name="_____________SD61" localSheetId="3">#REF!</definedName>
    <definedName name="_____________SD61">#REF!</definedName>
    <definedName name="_____________SD62" localSheetId="7">#REF!</definedName>
    <definedName name="_____________SD62" localSheetId="6">#REF!</definedName>
    <definedName name="_____________SD62" localSheetId="8">#REF!</definedName>
    <definedName name="_____________SD62" localSheetId="13">#REF!</definedName>
    <definedName name="_____________SD62" localSheetId="9">#REF!</definedName>
    <definedName name="_____________SD62" localSheetId="16">#REF!</definedName>
    <definedName name="_____________SD62" localSheetId="2">#REF!</definedName>
    <definedName name="_____________SD62" localSheetId="11">#REF!</definedName>
    <definedName name="_____________SD62" localSheetId="3">#REF!</definedName>
    <definedName name="_____________SD62">#REF!</definedName>
    <definedName name="_____________SD63" localSheetId="7">#REF!</definedName>
    <definedName name="_____________SD63" localSheetId="6">#REF!</definedName>
    <definedName name="_____________SD63" localSheetId="8">#REF!</definedName>
    <definedName name="_____________SD63" localSheetId="13">#REF!</definedName>
    <definedName name="_____________SD63" localSheetId="9">#REF!</definedName>
    <definedName name="_____________SD63" localSheetId="16">#REF!</definedName>
    <definedName name="_____________SD63" localSheetId="2">#REF!</definedName>
    <definedName name="_____________SD63" localSheetId="11">#REF!</definedName>
    <definedName name="_____________SD63" localSheetId="3">#REF!</definedName>
    <definedName name="_____________SD63">#REF!</definedName>
    <definedName name="_____________SD64" localSheetId="7">#REF!</definedName>
    <definedName name="_____________SD64" localSheetId="6">#REF!</definedName>
    <definedName name="_____________SD64" localSheetId="8">#REF!</definedName>
    <definedName name="_____________SD64" localSheetId="13">#REF!</definedName>
    <definedName name="_____________SD64" localSheetId="9">#REF!</definedName>
    <definedName name="_____________SD64" localSheetId="16">#REF!</definedName>
    <definedName name="_____________SD64" localSheetId="2">#REF!</definedName>
    <definedName name="_____________SD64" localSheetId="11">#REF!</definedName>
    <definedName name="_____________SD64" localSheetId="3">#REF!</definedName>
    <definedName name="_____________SD64">#REF!</definedName>
    <definedName name="_____________SD65" localSheetId="7">#REF!</definedName>
    <definedName name="_____________SD65" localSheetId="6">#REF!</definedName>
    <definedName name="_____________SD65" localSheetId="8">#REF!</definedName>
    <definedName name="_____________SD65" localSheetId="13">#REF!</definedName>
    <definedName name="_____________SD65" localSheetId="9">#REF!</definedName>
    <definedName name="_____________SD65" localSheetId="16">#REF!</definedName>
    <definedName name="_____________SD65" localSheetId="2">#REF!</definedName>
    <definedName name="_____________SD65" localSheetId="11">#REF!</definedName>
    <definedName name="_____________SD65" localSheetId="3">#REF!</definedName>
    <definedName name="_____________SD65">#REF!</definedName>
    <definedName name="_____________SD66" localSheetId="7">#REF!</definedName>
    <definedName name="_____________SD66" localSheetId="6">#REF!</definedName>
    <definedName name="_____________SD66" localSheetId="8">#REF!</definedName>
    <definedName name="_____________SD66" localSheetId="13">#REF!</definedName>
    <definedName name="_____________SD66" localSheetId="9">#REF!</definedName>
    <definedName name="_____________SD66" localSheetId="16">#REF!</definedName>
    <definedName name="_____________SD66" localSheetId="2">#REF!</definedName>
    <definedName name="_____________SD66" localSheetId="11">#REF!</definedName>
    <definedName name="_____________SD66" localSheetId="3">#REF!</definedName>
    <definedName name="_____________SD66">#REF!</definedName>
    <definedName name="_____________SD67" localSheetId="7">#REF!</definedName>
    <definedName name="_____________SD67" localSheetId="6">#REF!</definedName>
    <definedName name="_____________SD67" localSheetId="8">#REF!</definedName>
    <definedName name="_____________SD67" localSheetId="13">#REF!</definedName>
    <definedName name="_____________SD67" localSheetId="9">#REF!</definedName>
    <definedName name="_____________SD67" localSheetId="16">#REF!</definedName>
    <definedName name="_____________SD67" localSheetId="2">#REF!</definedName>
    <definedName name="_____________SD67" localSheetId="11">#REF!</definedName>
    <definedName name="_____________SD67" localSheetId="3">#REF!</definedName>
    <definedName name="_____________SD67">#REF!</definedName>
    <definedName name="_____________SD68" localSheetId="7">#REF!</definedName>
    <definedName name="_____________SD68" localSheetId="6">#REF!</definedName>
    <definedName name="_____________SD68" localSheetId="8">#REF!</definedName>
    <definedName name="_____________SD68" localSheetId="13">#REF!</definedName>
    <definedName name="_____________SD68" localSheetId="9">#REF!</definedName>
    <definedName name="_____________SD68" localSheetId="16">#REF!</definedName>
    <definedName name="_____________SD68" localSheetId="2">#REF!</definedName>
    <definedName name="_____________SD68" localSheetId="11">#REF!</definedName>
    <definedName name="_____________SD68" localSheetId="3">#REF!</definedName>
    <definedName name="_____________SD68">#REF!</definedName>
    <definedName name="_____________SD69" localSheetId="7">#REF!</definedName>
    <definedName name="_____________SD69" localSheetId="6">#REF!</definedName>
    <definedName name="_____________SD69" localSheetId="8">#REF!</definedName>
    <definedName name="_____________SD69" localSheetId="13">#REF!</definedName>
    <definedName name="_____________SD69" localSheetId="9">#REF!</definedName>
    <definedName name="_____________SD69" localSheetId="16">#REF!</definedName>
    <definedName name="_____________SD69" localSheetId="2">#REF!</definedName>
    <definedName name="_____________SD69" localSheetId="11">#REF!</definedName>
    <definedName name="_____________SD69" localSheetId="3">#REF!</definedName>
    <definedName name="_____________SD69">#REF!</definedName>
    <definedName name="_____________SD7" localSheetId="7">#REF!</definedName>
    <definedName name="_____________SD7" localSheetId="6">#REF!</definedName>
    <definedName name="_____________SD7" localSheetId="8">#REF!</definedName>
    <definedName name="_____________SD7" localSheetId="13">#REF!</definedName>
    <definedName name="_____________SD7" localSheetId="9">#REF!</definedName>
    <definedName name="_____________SD7" localSheetId="16">#REF!</definedName>
    <definedName name="_____________SD7" localSheetId="2">#REF!</definedName>
    <definedName name="_____________SD7" localSheetId="11">#REF!</definedName>
    <definedName name="_____________SD7" localSheetId="3">#REF!</definedName>
    <definedName name="_____________SD7">#REF!</definedName>
    <definedName name="_____________SD70" localSheetId="7">#REF!</definedName>
    <definedName name="_____________SD70" localSheetId="6">#REF!</definedName>
    <definedName name="_____________SD70" localSheetId="8">#REF!</definedName>
    <definedName name="_____________SD70" localSheetId="13">#REF!</definedName>
    <definedName name="_____________SD70" localSheetId="9">#REF!</definedName>
    <definedName name="_____________SD70" localSheetId="16">#REF!</definedName>
    <definedName name="_____________SD70" localSheetId="2">#REF!</definedName>
    <definedName name="_____________SD70" localSheetId="11">#REF!</definedName>
    <definedName name="_____________SD70" localSheetId="3">#REF!</definedName>
    <definedName name="_____________SD70">#REF!</definedName>
    <definedName name="_____________SD71" localSheetId="7">#REF!</definedName>
    <definedName name="_____________SD71" localSheetId="6">#REF!</definedName>
    <definedName name="_____________SD71" localSheetId="8">#REF!</definedName>
    <definedName name="_____________SD71" localSheetId="13">#REF!</definedName>
    <definedName name="_____________SD71" localSheetId="9">#REF!</definedName>
    <definedName name="_____________SD71" localSheetId="16">#REF!</definedName>
    <definedName name="_____________SD71" localSheetId="2">#REF!</definedName>
    <definedName name="_____________SD71" localSheetId="11">#REF!</definedName>
    <definedName name="_____________SD71" localSheetId="3">#REF!</definedName>
    <definedName name="_____________SD71">#REF!</definedName>
    <definedName name="_____________SD72" localSheetId="7">#REF!</definedName>
    <definedName name="_____________SD72" localSheetId="6">#REF!</definedName>
    <definedName name="_____________SD72" localSheetId="8">#REF!</definedName>
    <definedName name="_____________SD72" localSheetId="13">#REF!</definedName>
    <definedName name="_____________SD72" localSheetId="9">#REF!</definedName>
    <definedName name="_____________SD72" localSheetId="16">#REF!</definedName>
    <definedName name="_____________SD72" localSheetId="2">#REF!</definedName>
    <definedName name="_____________SD72" localSheetId="11">#REF!</definedName>
    <definedName name="_____________SD72" localSheetId="3">#REF!</definedName>
    <definedName name="_____________SD72">#REF!</definedName>
    <definedName name="_____________SD73" localSheetId="7">#REF!</definedName>
    <definedName name="_____________SD73" localSheetId="6">#REF!</definedName>
    <definedName name="_____________SD73" localSheetId="8">#REF!</definedName>
    <definedName name="_____________SD73" localSheetId="13">#REF!</definedName>
    <definedName name="_____________SD73" localSheetId="9">#REF!</definedName>
    <definedName name="_____________SD73" localSheetId="16">#REF!</definedName>
    <definedName name="_____________SD73" localSheetId="2">#REF!</definedName>
    <definedName name="_____________SD73" localSheetId="11">#REF!</definedName>
    <definedName name="_____________SD73" localSheetId="3">#REF!</definedName>
    <definedName name="_____________SD73">#REF!</definedName>
    <definedName name="_____________SD74" localSheetId="7">#REF!</definedName>
    <definedName name="_____________SD74" localSheetId="6">#REF!</definedName>
    <definedName name="_____________SD74" localSheetId="8">#REF!</definedName>
    <definedName name="_____________SD74" localSheetId="13">#REF!</definedName>
    <definedName name="_____________SD74" localSheetId="9">#REF!</definedName>
    <definedName name="_____________SD74" localSheetId="16">#REF!</definedName>
    <definedName name="_____________SD74" localSheetId="2">#REF!</definedName>
    <definedName name="_____________SD74" localSheetId="11">#REF!</definedName>
    <definedName name="_____________SD74" localSheetId="3">#REF!</definedName>
    <definedName name="_____________SD74">#REF!</definedName>
    <definedName name="_____________SD75" localSheetId="7">#REF!</definedName>
    <definedName name="_____________SD75" localSheetId="6">#REF!</definedName>
    <definedName name="_____________SD75" localSheetId="8">#REF!</definedName>
    <definedName name="_____________SD75" localSheetId="13">#REF!</definedName>
    <definedName name="_____________SD75" localSheetId="9">#REF!</definedName>
    <definedName name="_____________SD75" localSheetId="16">#REF!</definedName>
    <definedName name="_____________SD75" localSheetId="2">#REF!</definedName>
    <definedName name="_____________SD75" localSheetId="11">#REF!</definedName>
    <definedName name="_____________SD75" localSheetId="3">#REF!</definedName>
    <definedName name="_____________SD75">#REF!</definedName>
    <definedName name="_____________SD76" localSheetId="7">#REF!</definedName>
    <definedName name="_____________SD76" localSheetId="6">#REF!</definedName>
    <definedName name="_____________SD76" localSheetId="8">#REF!</definedName>
    <definedName name="_____________SD76" localSheetId="13">#REF!</definedName>
    <definedName name="_____________SD76" localSheetId="9">#REF!</definedName>
    <definedName name="_____________SD76" localSheetId="16">#REF!</definedName>
    <definedName name="_____________SD76" localSheetId="2">#REF!</definedName>
    <definedName name="_____________SD76" localSheetId="11">#REF!</definedName>
    <definedName name="_____________SD76" localSheetId="3">#REF!</definedName>
    <definedName name="_____________SD76">#REF!</definedName>
    <definedName name="_____________SD77" localSheetId="7">#REF!</definedName>
    <definedName name="_____________SD77" localSheetId="6">#REF!</definedName>
    <definedName name="_____________SD77" localSheetId="8">#REF!</definedName>
    <definedName name="_____________SD77" localSheetId="13">#REF!</definedName>
    <definedName name="_____________SD77" localSheetId="9">#REF!</definedName>
    <definedName name="_____________SD77" localSheetId="16">#REF!</definedName>
    <definedName name="_____________SD77" localSheetId="2">#REF!</definedName>
    <definedName name="_____________SD77" localSheetId="11">#REF!</definedName>
    <definedName name="_____________SD77" localSheetId="3">#REF!</definedName>
    <definedName name="_____________SD77">#REF!</definedName>
    <definedName name="_____________SD78" localSheetId="7">#REF!</definedName>
    <definedName name="_____________SD78" localSheetId="6">#REF!</definedName>
    <definedName name="_____________SD78" localSheetId="8">#REF!</definedName>
    <definedName name="_____________SD78" localSheetId="13">#REF!</definedName>
    <definedName name="_____________SD78" localSheetId="9">#REF!</definedName>
    <definedName name="_____________SD78" localSheetId="16">#REF!</definedName>
    <definedName name="_____________SD78" localSheetId="2">#REF!</definedName>
    <definedName name="_____________SD78" localSheetId="11">#REF!</definedName>
    <definedName name="_____________SD78" localSheetId="3">#REF!</definedName>
    <definedName name="_____________SD78">#REF!</definedName>
    <definedName name="_____________SD79" localSheetId="7">#REF!</definedName>
    <definedName name="_____________SD79" localSheetId="6">#REF!</definedName>
    <definedName name="_____________SD79" localSheetId="8">#REF!</definedName>
    <definedName name="_____________SD79" localSheetId="13">#REF!</definedName>
    <definedName name="_____________SD79" localSheetId="9">#REF!</definedName>
    <definedName name="_____________SD79" localSheetId="16">#REF!</definedName>
    <definedName name="_____________SD79" localSheetId="2">#REF!</definedName>
    <definedName name="_____________SD79" localSheetId="11">#REF!</definedName>
    <definedName name="_____________SD79" localSheetId="3">#REF!</definedName>
    <definedName name="_____________SD79">#REF!</definedName>
    <definedName name="_____________SD8" localSheetId="7">#REF!</definedName>
    <definedName name="_____________SD8" localSheetId="6">#REF!</definedName>
    <definedName name="_____________SD8" localSheetId="8">#REF!</definedName>
    <definedName name="_____________SD8" localSheetId="13">#REF!</definedName>
    <definedName name="_____________SD8" localSheetId="9">#REF!</definedName>
    <definedName name="_____________SD8" localSheetId="16">#REF!</definedName>
    <definedName name="_____________SD8" localSheetId="2">#REF!</definedName>
    <definedName name="_____________SD8" localSheetId="11">#REF!</definedName>
    <definedName name="_____________SD8" localSheetId="3">#REF!</definedName>
    <definedName name="_____________SD8">#REF!</definedName>
    <definedName name="_____________SD80" localSheetId="7">#REF!</definedName>
    <definedName name="_____________SD80" localSheetId="6">#REF!</definedName>
    <definedName name="_____________SD80" localSheetId="8">#REF!</definedName>
    <definedName name="_____________SD80" localSheetId="13">#REF!</definedName>
    <definedName name="_____________SD80" localSheetId="9">#REF!</definedName>
    <definedName name="_____________SD80" localSheetId="16">#REF!</definedName>
    <definedName name="_____________SD80" localSheetId="2">#REF!</definedName>
    <definedName name="_____________SD80" localSheetId="11">#REF!</definedName>
    <definedName name="_____________SD80" localSheetId="3">#REF!</definedName>
    <definedName name="_____________SD80">#REF!</definedName>
    <definedName name="_____________SD81" localSheetId="7">#REF!</definedName>
    <definedName name="_____________SD81" localSheetId="6">#REF!</definedName>
    <definedName name="_____________SD81" localSheetId="8">#REF!</definedName>
    <definedName name="_____________SD81" localSheetId="13">#REF!</definedName>
    <definedName name="_____________SD81" localSheetId="9">#REF!</definedName>
    <definedName name="_____________SD81" localSheetId="16">#REF!</definedName>
    <definedName name="_____________SD81" localSheetId="2">#REF!</definedName>
    <definedName name="_____________SD81" localSheetId="11">#REF!</definedName>
    <definedName name="_____________SD81" localSheetId="3">#REF!</definedName>
    <definedName name="_____________SD81">#REF!</definedName>
    <definedName name="_____________SD82" localSheetId="7">#REF!</definedName>
    <definedName name="_____________SD82" localSheetId="6">#REF!</definedName>
    <definedName name="_____________SD82" localSheetId="8">#REF!</definedName>
    <definedName name="_____________SD82" localSheetId="13">#REF!</definedName>
    <definedName name="_____________SD82" localSheetId="9">#REF!</definedName>
    <definedName name="_____________SD82" localSheetId="16">#REF!</definedName>
    <definedName name="_____________SD82" localSheetId="2">#REF!</definedName>
    <definedName name="_____________SD82" localSheetId="11">#REF!</definedName>
    <definedName name="_____________SD82" localSheetId="3">#REF!</definedName>
    <definedName name="_____________SD82">#REF!</definedName>
    <definedName name="_____________SD83" localSheetId="7">#REF!</definedName>
    <definedName name="_____________SD83" localSheetId="6">#REF!</definedName>
    <definedName name="_____________SD83" localSheetId="8">#REF!</definedName>
    <definedName name="_____________SD83" localSheetId="13">#REF!</definedName>
    <definedName name="_____________SD83" localSheetId="9">#REF!</definedName>
    <definedName name="_____________SD83" localSheetId="16">#REF!</definedName>
    <definedName name="_____________SD83" localSheetId="2">#REF!</definedName>
    <definedName name="_____________SD83" localSheetId="11">#REF!</definedName>
    <definedName name="_____________SD83" localSheetId="3">#REF!</definedName>
    <definedName name="_____________SD83">#REF!</definedName>
    <definedName name="_____________SD84" localSheetId="7">#REF!</definedName>
    <definedName name="_____________SD84" localSheetId="6">#REF!</definedName>
    <definedName name="_____________SD84" localSheetId="8">#REF!</definedName>
    <definedName name="_____________SD84" localSheetId="13">#REF!</definedName>
    <definedName name="_____________SD84" localSheetId="9">#REF!</definedName>
    <definedName name="_____________SD84" localSheetId="16">#REF!</definedName>
    <definedName name="_____________SD84" localSheetId="2">#REF!</definedName>
    <definedName name="_____________SD84" localSheetId="11">#REF!</definedName>
    <definedName name="_____________SD84" localSheetId="3">#REF!</definedName>
    <definedName name="_____________SD84">#REF!</definedName>
    <definedName name="_____________SD85" localSheetId="7">#REF!</definedName>
    <definedName name="_____________SD85" localSheetId="6">#REF!</definedName>
    <definedName name="_____________SD85" localSheetId="8">#REF!</definedName>
    <definedName name="_____________SD85" localSheetId="13">#REF!</definedName>
    <definedName name="_____________SD85" localSheetId="9">#REF!</definedName>
    <definedName name="_____________SD85" localSheetId="16">#REF!</definedName>
    <definedName name="_____________SD85" localSheetId="2">#REF!</definedName>
    <definedName name="_____________SD85" localSheetId="11">#REF!</definedName>
    <definedName name="_____________SD85" localSheetId="3">#REF!</definedName>
    <definedName name="_____________SD85">#REF!</definedName>
    <definedName name="_____________SD86" localSheetId="7">#REF!</definedName>
    <definedName name="_____________SD86" localSheetId="6">#REF!</definedName>
    <definedName name="_____________SD86" localSheetId="8">#REF!</definedName>
    <definedName name="_____________SD86" localSheetId="13">#REF!</definedName>
    <definedName name="_____________SD86" localSheetId="9">#REF!</definedName>
    <definedName name="_____________SD86" localSheetId="16">#REF!</definedName>
    <definedName name="_____________SD86" localSheetId="2">#REF!</definedName>
    <definedName name="_____________SD86" localSheetId="11">#REF!</definedName>
    <definedName name="_____________SD86" localSheetId="3">#REF!</definedName>
    <definedName name="_____________SD86">#REF!</definedName>
    <definedName name="_____________SD87" localSheetId="7">#REF!</definedName>
    <definedName name="_____________SD87" localSheetId="6">#REF!</definedName>
    <definedName name="_____________SD87" localSheetId="8">#REF!</definedName>
    <definedName name="_____________SD87" localSheetId="13">#REF!</definedName>
    <definedName name="_____________SD87" localSheetId="9">#REF!</definedName>
    <definedName name="_____________SD87" localSheetId="16">#REF!</definedName>
    <definedName name="_____________SD87" localSheetId="2">#REF!</definedName>
    <definedName name="_____________SD87" localSheetId="11">#REF!</definedName>
    <definedName name="_____________SD87" localSheetId="3">#REF!</definedName>
    <definedName name="_____________SD87">#REF!</definedName>
    <definedName name="_____________SD88" localSheetId="7">#REF!</definedName>
    <definedName name="_____________SD88" localSheetId="6">#REF!</definedName>
    <definedName name="_____________SD88" localSheetId="8">#REF!</definedName>
    <definedName name="_____________SD88" localSheetId="13">#REF!</definedName>
    <definedName name="_____________SD88" localSheetId="9">#REF!</definedName>
    <definedName name="_____________SD88" localSheetId="16">#REF!</definedName>
    <definedName name="_____________SD88" localSheetId="2">#REF!</definedName>
    <definedName name="_____________SD88" localSheetId="11">#REF!</definedName>
    <definedName name="_____________SD88" localSheetId="3">#REF!</definedName>
    <definedName name="_____________SD88">#REF!</definedName>
    <definedName name="_____________SD89" localSheetId="7">#REF!</definedName>
    <definedName name="_____________SD89" localSheetId="6">#REF!</definedName>
    <definedName name="_____________SD89" localSheetId="8">#REF!</definedName>
    <definedName name="_____________SD89" localSheetId="13">#REF!</definedName>
    <definedName name="_____________SD89" localSheetId="9">#REF!</definedName>
    <definedName name="_____________SD89" localSheetId="16">#REF!</definedName>
    <definedName name="_____________SD89" localSheetId="2">#REF!</definedName>
    <definedName name="_____________SD89" localSheetId="11">#REF!</definedName>
    <definedName name="_____________SD89" localSheetId="3">#REF!</definedName>
    <definedName name="_____________SD89">#REF!</definedName>
    <definedName name="_____________SD9" localSheetId="7">#REF!</definedName>
    <definedName name="_____________SD9" localSheetId="6">#REF!</definedName>
    <definedName name="_____________SD9" localSheetId="8">#REF!</definedName>
    <definedName name="_____________SD9" localSheetId="13">#REF!</definedName>
    <definedName name="_____________SD9" localSheetId="9">#REF!</definedName>
    <definedName name="_____________SD9" localSheetId="16">#REF!</definedName>
    <definedName name="_____________SD9" localSheetId="2">#REF!</definedName>
    <definedName name="_____________SD9" localSheetId="11">#REF!</definedName>
    <definedName name="_____________SD9" localSheetId="3">#REF!</definedName>
    <definedName name="_____________SD9">#REF!</definedName>
    <definedName name="_____________SD90" localSheetId="7">#REF!</definedName>
    <definedName name="_____________SD90" localSheetId="6">#REF!</definedName>
    <definedName name="_____________SD90" localSheetId="8">#REF!</definedName>
    <definedName name="_____________SD90" localSheetId="13">#REF!</definedName>
    <definedName name="_____________SD90" localSheetId="9">#REF!</definedName>
    <definedName name="_____________SD90" localSheetId="16">#REF!</definedName>
    <definedName name="_____________SD90" localSheetId="2">#REF!</definedName>
    <definedName name="_____________SD90" localSheetId="11">#REF!</definedName>
    <definedName name="_____________SD90" localSheetId="3">#REF!</definedName>
    <definedName name="_____________SD90">#REF!</definedName>
    <definedName name="_____________SD91" localSheetId="7">#REF!</definedName>
    <definedName name="_____________SD91" localSheetId="6">#REF!</definedName>
    <definedName name="_____________SD91" localSheetId="8">#REF!</definedName>
    <definedName name="_____________SD91" localSheetId="13">#REF!</definedName>
    <definedName name="_____________SD91" localSheetId="9">#REF!</definedName>
    <definedName name="_____________SD91" localSheetId="16">#REF!</definedName>
    <definedName name="_____________SD91" localSheetId="2">#REF!</definedName>
    <definedName name="_____________SD91" localSheetId="11">#REF!</definedName>
    <definedName name="_____________SD91" localSheetId="3">#REF!</definedName>
    <definedName name="_____________SD91">#REF!</definedName>
    <definedName name="_____________SD92" localSheetId="7">#REF!</definedName>
    <definedName name="_____________SD92" localSheetId="6">#REF!</definedName>
    <definedName name="_____________SD92" localSheetId="8">#REF!</definedName>
    <definedName name="_____________SD92" localSheetId="13">#REF!</definedName>
    <definedName name="_____________SD92" localSheetId="9">#REF!</definedName>
    <definedName name="_____________SD92" localSheetId="16">#REF!</definedName>
    <definedName name="_____________SD92" localSheetId="2">#REF!</definedName>
    <definedName name="_____________SD92" localSheetId="11">#REF!</definedName>
    <definedName name="_____________SD92" localSheetId="3">#REF!</definedName>
    <definedName name="_____________SD92">#REF!</definedName>
    <definedName name="_____________SD93" localSheetId="7">#REF!</definedName>
    <definedName name="_____________SD93" localSheetId="6">#REF!</definedName>
    <definedName name="_____________SD93" localSheetId="8">#REF!</definedName>
    <definedName name="_____________SD93" localSheetId="13">#REF!</definedName>
    <definedName name="_____________SD93" localSheetId="9">#REF!</definedName>
    <definedName name="_____________SD93" localSheetId="16">#REF!</definedName>
    <definedName name="_____________SD93" localSheetId="2">#REF!</definedName>
    <definedName name="_____________SD93" localSheetId="11">#REF!</definedName>
    <definedName name="_____________SD93" localSheetId="3">#REF!</definedName>
    <definedName name="_____________SD93">#REF!</definedName>
    <definedName name="_____________SD94" localSheetId="7">#REF!</definedName>
    <definedName name="_____________SD94" localSheetId="6">#REF!</definedName>
    <definedName name="_____________SD94" localSheetId="8">#REF!</definedName>
    <definedName name="_____________SD94" localSheetId="13">#REF!</definedName>
    <definedName name="_____________SD94" localSheetId="9">#REF!</definedName>
    <definedName name="_____________SD94" localSheetId="16">#REF!</definedName>
    <definedName name="_____________SD94" localSheetId="2">#REF!</definedName>
    <definedName name="_____________SD94" localSheetId="11">#REF!</definedName>
    <definedName name="_____________SD94" localSheetId="3">#REF!</definedName>
    <definedName name="_____________SD94">#REF!</definedName>
    <definedName name="_____________SD95" localSheetId="7">#REF!</definedName>
    <definedName name="_____________SD95" localSheetId="6">#REF!</definedName>
    <definedName name="_____________SD95" localSheetId="8">#REF!</definedName>
    <definedName name="_____________SD95" localSheetId="13">#REF!</definedName>
    <definedName name="_____________SD95" localSheetId="9">#REF!</definedName>
    <definedName name="_____________SD95" localSheetId="16">#REF!</definedName>
    <definedName name="_____________SD95" localSheetId="2">#REF!</definedName>
    <definedName name="_____________SD95" localSheetId="11">#REF!</definedName>
    <definedName name="_____________SD95" localSheetId="3">#REF!</definedName>
    <definedName name="_____________SD95">#REF!</definedName>
    <definedName name="_____________SD96" localSheetId="7">#REF!</definedName>
    <definedName name="_____________SD96" localSheetId="6">#REF!</definedName>
    <definedName name="_____________SD96" localSheetId="8">#REF!</definedName>
    <definedName name="_____________SD96" localSheetId="13">#REF!</definedName>
    <definedName name="_____________SD96" localSheetId="9">#REF!</definedName>
    <definedName name="_____________SD96" localSheetId="16">#REF!</definedName>
    <definedName name="_____________SD96" localSheetId="2">#REF!</definedName>
    <definedName name="_____________SD96" localSheetId="11">#REF!</definedName>
    <definedName name="_____________SD96" localSheetId="3">#REF!</definedName>
    <definedName name="_____________SD96">#REF!</definedName>
    <definedName name="_____________SD97" localSheetId="7">#REF!</definedName>
    <definedName name="_____________SD97" localSheetId="6">#REF!</definedName>
    <definedName name="_____________SD97" localSheetId="8">#REF!</definedName>
    <definedName name="_____________SD97" localSheetId="13">#REF!</definedName>
    <definedName name="_____________SD97" localSheetId="9">#REF!</definedName>
    <definedName name="_____________SD97" localSheetId="16">#REF!</definedName>
    <definedName name="_____________SD97" localSheetId="2">#REF!</definedName>
    <definedName name="_____________SD97" localSheetId="11">#REF!</definedName>
    <definedName name="_____________SD97" localSheetId="3">#REF!</definedName>
    <definedName name="_____________SD97">#REF!</definedName>
    <definedName name="_____________SD98" localSheetId="7">#REF!</definedName>
    <definedName name="_____________SD98" localSheetId="6">#REF!</definedName>
    <definedName name="_____________SD98" localSheetId="8">#REF!</definedName>
    <definedName name="_____________SD98" localSheetId="13">#REF!</definedName>
    <definedName name="_____________SD98" localSheetId="9">#REF!</definedName>
    <definedName name="_____________SD98" localSheetId="16">#REF!</definedName>
    <definedName name="_____________SD98" localSheetId="2">#REF!</definedName>
    <definedName name="_____________SD98" localSheetId="11">#REF!</definedName>
    <definedName name="_____________SD98" localSheetId="3">#REF!</definedName>
    <definedName name="_____________SD98">#REF!</definedName>
    <definedName name="_____________SD99" localSheetId="7">#REF!</definedName>
    <definedName name="_____________SD99" localSheetId="6">#REF!</definedName>
    <definedName name="_____________SD99" localSheetId="8">#REF!</definedName>
    <definedName name="_____________SD99" localSheetId="13">#REF!</definedName>
    <definedName name="_____________SD99" localSheetId="9">#REF!</definedName>
    <definedName name="_____________SD99" localSheetId="16">#REF!</definedName>
    <definedName name="_____________SD99" localSheetId="2">#REF!</definedName>
    <definedName name="_____________SD99" localSheetId="11">#REF!</definedName>
    <definedName name="_____________SD99" localSheetId="3">#REF!</definedName>
    <definedName name="_____________SD99">#REF!</definedName>
    <definedName name="_____________SK1" localSheetId="9" hidden="1">{"ss",#N/A,FALSE,"MODULE3"}</definedName>
    <definedName name="_____________SK1" localSheetId="2" hidden="1">{"ss",#N/A,FALSE,"MODULE3"}</definedName>
    <definedName name="_____________SK1" localSheetId="4" hidden="1">{"ss",#N/A,FALSE,"MODULE3"}</definedName>
    <definedName name="_____________SK1" localSheetId="11" hidden="1">{"ss",#N/A,FALSE,"MODULE3"}</definedName>
    <definedName name="_____________SK1" hidden="1">{"ss",#N/A,FALSE,"MODULE3"}</definedName>
    <definedName name="_____________SO016" localSheetId="5">#N/A</definedName>
    <definedName name="_____________SO016">#REF!</definedName>
    <definedName name="_____________SP001" localSheetId="5">#N/A</definedName>
    <definedName name="_____________SP001">#REF!</definedName>
    <definedName name="_____________SP002" localSheetId="5">#N/A</definedName>
    <definedName name="_____________SP002">#REF!</definedName>
    <definedName name="_____________SP003" localSheetId="5">#N/A</definedName>
    <definedName name="_____________SP003">#REF!</definedName>
    <definedName name="_____________SP004" localSheetId="5">#N/A</definedName>
    <definedName name="_____________SP004">#REF!</definedName>
    <definedName name="_____________SP005" localSheetId="7">'[87]MRMECADAMoad data'!#REF!</definedName>
    <definedName name="_____________SP005" localSheetId="6">'[87]MRMECADAMoad data'!#REF!</definedName>
    <definedName name="_____________SP005" localSheetId="8">'[87]MRMECADAMoad data'!#REF!</definedName>
    <definedName name="_____________SP005" localSheetId="13">'[87]MRMECADAMoad data'!#REF!</definedName>
    <definedName name="_____________SP005" localSheetId="9">'[87]MRMECADAMoad data'!#REF!</definedName>
    <definedName name="_____________SP005" localSheetId="16">'[87]MRMECADAMoad data'!#REF!</definedName>
    <definedName name="_____________SP005" localSheetId="11">'[87]MRMECADAMoad data'!#REF!</definedName>
    <definedName name="_____________SP005" localSheetId="5">'[88]MRMECADAMoad data'!#REF!</definedName>
    <definedName name="_____________SP005">'[87]MRMECADAMoad data'!#REF!</definedName>
    <definedName name="_____________SP006" localSheetId="4">#REF!</definedName>
    <definedName name="_____________SP006" localSheetId="5">#N/A</definedName>
    <definedName name="_____________SP006">#REF!</definedName>
    <definedName name="_____________SP007" localSheetId="4">#REF!</definedName>
    <definedName name="_____________SP007" localSheetId="5">#N/A</definedName>
    <definedName name="_____________SP007">#REF!</definedName>
    <definedName name="_____________SP008" localSheetId="7">#REF!</definedName>
    <definedName name="_____________SP008" localSheetId="6">#REF!</definedName>
    <definedName name="_____________SP008" localSheetId="8">#REF!</definedName>
    <definedName name="_____________SP008" localSheetId="13">#REF!</definedName>
    <definedName name="_____________SP008" localSheetId="9">#REF!</definedName>
    <definedName name="_____________SP008" localSheetId="16">#REF!</definedName>
    <definedName name="_____________SP008" localSheetId="2">#REF!</definedName>
    <definedName name="_____________SP008" localSheetId="11">#REF!</definedName>
    <definedName name="_____________SP008" localSheetId="3">#REF!</definedName>
    <definedName name="_____________SP008">#REF!</definedName>
    <definedName name="_____________SP009" localSheetId="7">#REF!</definedName>
    <definedName name="_____________SP009" localSheetId="6">#REF!</definedName>
    <definedName name="_____________SP009" localSheetId="8">#REF!</definedName>
    <definedName name="_____________SP009" localSheetId="13">#REF!</definedName>
    <definedName name="_____________SP009" localSheetId="9">#REF!</definedName>
    <definedName name="_____________SP009" localSheetId="16">#REF!</definedName>
    <definedName name="_____________SP009" localSheetId="2">#REF!</definedName>
    <definedName name="_____________SP009" localSheetId="11">#REF!</definedName>
    <definedName name="_____________SP009" localSheetId="3">#REF!</definedName>
    <definedName name="_____________SP009">#REF!</definedName>
    <definedName name="_____________SP010" localSheetId="7">#REF!</definedName>
    <definedName name="_____________SP010" localSheetId="6">#REF!</definedName>
    <definedName name="_____________SP010" localSheetId="8">#REF!</definedName>
    <definedName name="_____________SP010" localSheetId="13">#REF!</definedName>
    <definedName name="_____________SP010" localSheetId="9">#REF!</definedName>
    <definedName name="_____________SP010" localSheetId="16">#REF!</definedName>
    <definedName name="_____________SP010" localSheetId="2">#REF!</definedName>
    <definedName name="_____________SP010" localSheetId="11">#REF!</definedName>
    <definedName name="_____________SP010" localSheetId="3">#REF!</definedName>
    <definedName name="_____________SP010">#REF!</definedName>
    <definedName name="_____________SP011" localSheetId="7">#REF!</definedName>
    <definedName name="_____________SP011" localSheetId="6">#REF!</definedName>
    <definedName name="_____________SP011" localSheetId="8">#REF!</definedName>
    <definedName name="_____________SP011" localSheetId="13">#REF!</definedName>
    <definedName name="_____________SP011" localSheetId="9">#REF!</definedName>
    <definedName name="_____________SP011" localSheetId="16">#REF!</definedName>
    <definedName name="_____________SP011" localSheetId="2">#REF!</definedName>
    <definedName name="_____________SP011" localSheetId="11">#REF!</definedName>
    <definedName name="_____________SP011" localSheetId="3">#REF!</definedName>
    <definedName name="_____________SP011">#REF!</definedName>
    <definedName name="_____________SP012" localSheetId="7">#REF!</definedName>
    <definedName name="_____________SP012" localSheetId="6">#REF!</definedName>
    <definedName name="_____________SP012" localSheetId="8">#REF!</definedName>
    <definedName name="_____________SP012" localSheetId="13">#REF!</definedName>
    <definedName name="_____________SP012" localSheetId="9">#REF!</definedName>
    <definedName name="_____________SP012" localSheetId="16">#REF!</definedName>
    <definedName name="_____________SP012" localSheetId="2">#REF!</definedName>
    <definedName name="_____________SP012" localSheetId="11">#REF!</definedName>
    <definedName name="_____________SP012" localSheetId="3">#REF!</definedName>
    <definedName name="_____________SP012">#REF!</definedName>
    <definedName name="_____________SP013" localSheetId="7">#REF!</definedName>
    <definedName name="_____________SP013" localSheetId="6">#REF!</definedName>
    <definedName name="_____________SP013" localSheetId="8">#REF!</definedName>
    <definedName name="_____________SP013" localSheetId="13">#REF!</definedName>
    <definedName name="_____________SP013" localSheetId="9">#REF!</definedName>
    <definedName name="_____________SP013" localSheetId="16">#REF!</definedName>
    <definedName name="_____________SP013" localSheetId="2">#REF!</definedName>
    <definedName name="_____________SP013" localSheetId="11">#REF!</definedName>
    <definedName name="_____________SP013" localSheetId="3">#REF!</definedName>
    <definedName name="_____________SP013">#REF!</definedName>
    <definedName name="_____________SP014" localSheetId="7">#REF!</definedName>
    <definedName name="_____________SP014" localSheetId="6">#REF!</definedName>
    <definedName name="_____________SP014" localSheetId="8">#REF!</definedName>
    <definedName name="_____________SP014" localSheetId="13">#REF!</definedName>
    <definedName name="_____________SP014" localSheetId="9">#REF!</definedName>
    <definedName name="_____________SP014" localSheetId="16">#REF!</definedName>
    <definedName name="_____________SP014" localSheetId="2">#REF!</definedName>
    <definedName name="_____________SP014" localSheetId="11">#REF!</definedName>
    <definedName name="_____________SP014" localSheetId="3">#REF!</definedName>
    <definedName name="_____________SP014">#REF!</definedName>
    <definedName name="_____________SP015" localSheetId="7">#REF!</definedName>
    <definedName name="_____________SP015" localSheetId="6">#REF!</definedName>
    <definedName name="_____________SP015" localSheetId="8">#REF!</definedName>
    <definedName name="_____________SP015" localSheetId="13">#REF!</definedName>
    <definedName name="_____________SP015" localSheetId="9">#REF!</definedName>
    <definedName name="_____________SP015" localSheetId="16">#REF!</definedName>
    <definedName name="_____________SP015" localSheetId="2">#REF!</definedName>
    <definedName name="_____________SP015" localSheetId="11">#REF!</definedName>
    <definedName name="_____________SP015" localSheetId="3">#REF!</definedName>
    <definedName name="_____________SP015">#REF!</definedName>
    <definedName name="_____________SP016" localSheetId="5">#N/A</definedName>
    <definedName name="_____________SP016">#REF!</definedName>
    <definedName name="_____________SP017" localSheetId="5">#N/A</definedName>
    <definedName name="_____________SP017">#REF!</definedName>
    <definedName name="_____________SP018" localSheetId="7">#REF!</definedName>
    <definedName name="_____________SP018" localSheetId="6">#REF!</definedName>
    <definedName name="_____________SP018" localSheetId="8">#REF!</definedName>
    <definedName name="_____________SP018" localSheetId="13">#REF!</definedName>
    <definedName name="_____________SP018" localSheetId="9">#REF!</definedName>
    <definedName name="_____________SP018" localSheetId="16">#REF!</definedName>
    <definedName name="_____________SP018" localSheetId="2">#REF!</definedName>
    <definedName name="_____________SP018" localSheetId="11">#REF!</definedName>
    <definedName name="_____________SP018" localSheetId="3">#REF!</definedName>
    <definedName name="_____________SP018">#REF!</definedName>
    <definedName name="_____________SP019" localSheetId="5">#N/A</definedName>
    <definedName name="_____________SP019">#REF!</definedName>
    <definedName name="_____________SP020" localSheetId="5">#N/A</definedName>
    <definedName name="_____________SP020">#REF!</definedName>
    <definedName name="_____________SP021" localSheetId="5">#N/A</definedName>
    <definedName name="_____________SP021">#REF!</definedName>
    <definedName name="_____________SP022" localSheetId="7">#REF!</definedName>
    <definedName name="_____________SP022" localSheetId="6">#REF!</definedName>
    <definedName name="_____________SP022" localSheetId="8">#REF!</definedName>
    <definedName name="_____________SP022" localSheetId="13">#REF!</definedName>
    <definedName name="_____________SP022" localSheetId="9">#REF!</definedName>
    <definedName name="_____________SP022" localSheetId="16">#REF!</definedName>
    <definedName name="_____________SP022" localSheetId="2">#REF!</definedName>
    <definedName name="_____________SP022" localSheetId="11">#REF!</definedName>
    <definedName name="_____________SP022" localSheetId="3">#REF!</definedName>
    <definedName name="_____________SP022">#REF!</definedName>
    <definedName name="_____________SP023" localSheetId="7">#REF!</definedName>
    <definedName name="_____________SP023" localSheetId="6">#REF!</definedName>
    <definedName name="_____________SP023" localSheetId="8">#REF!</definedName>
    <definedName name="_____________SP023" localSheetId="13">#REF!</definedName>
    <definedName name="_____________SP023" localSheetId="9">#REF!</definedName>
    <definedName name="_____________SP023" localSheetId="16">#REF!</definedName>
    <definedName name="_____________SP023" localSheetId="2">#REF!</definedName>
    <definedName name="_____________SP023" localSheetId="11">#REF!</definedName>
    <definedName name="_____________SP023" localSheetId="3">#REF!</definedName>
    <definedName name="_____________SP023">#REF!</definedName>
    <definedName name="_____________SP024" localSheetId="5">'[39]MRoad data'!#REF!</definedName>
    <definedName name="_____________SP024">#REF!</definedName>
    <definedName name="_____________SP025" localSheetId="5">'[39]MRoad data'!#REF!</definedName>
    <definedName name="_____________SP025">#REF!</definedName>
    <definedName name="_____________SP026" localSheetId="5">'[39]MRoad data'!#REF!</definedName>
    <definedName name="_____________SP026">#REF!</definedName>
    <definedName name="_____________SP027" localSheetId="5">#N/A</definedName>
    <definedName name="_____________SP027">#REF!</definedName>
    <definedName name="_____________SP028" localSheetId="7">#REF!</definedName>
    <definedName name="_____________SP028" localSheetId="6">#REF!</definedName>
    <definedName name="_____________SP028" localSheetId="8">#REF!</definedName>
    <definedName name="_____________SP028" localSheetId="13">#REF!</definedName>
    <definedName name="_____________SP028" localSheetId="9">#REF!</definedName>
    <definedName name="_____________SP028" localSheetId="16">#REF!</definedName>
    <definedName name="_____________SP028" localSheetId="2">#REF!</definedName>
    <definedName name="_____________SP028" localSheetId="11">#REF!</definedName>
    <definedName name="_____________SP028" localSheetId="3">#REF!</definedName>
    <definedName name="_____________SP028">#REF!</definedName>
    <definedName name="_____________SP029" localSheetId="7">#REF!</definedName>
    <definedName name="_____________SP029" localSheetId="6">#REF!</definedName>
    <definedName name="_____________SP029" localSheetId="8">#REF!</definedName>
    <definedName name="_____________SP029" localSheetId="13">#REF!</definedName>
    <definedName name="_____________SP029" localSheetId="9">#REF!</definedName>
    <definedName name="_____________SP029" localSheetId="16">#REF!</definedName>
    <definedName name="_____________SP029" localSheetId="2">#REF!</definedName>
    <definedName name="_____________SP029" localSheetId="11">#REF!</definedName>
    <definedName name="_____________SP029" localSheetId="3">#REF!</definedName>
    <definedName name="_____________SP029">#REF!</definedName>
    <definedName name="_____________SP030" localSheetId="5">'[39]MRoad data'!#REF!</definedName>
    <definedName name="_____________SP030">#REF!</definedName>
    <definedName name="_____________SP031" localSheetId="5">'[39]MRoad data'!#REF!</definedName>
    <definedName name="_____________SP031">#REF!</definedName>
    <definedName name="_____________SP032" localSheetId="5">'[39]MRoad data'!#REF!</definedName>
    <definedName name="_____________SP032">#REF!</definedName>
    <definedName name="_____________SP033" localSheetId="5">#N/A</definedName>
    <definedName name="_____________SP033">#REF!</definedName>
    <definedName name="_____________SP034" localSheetId="5">'[39]MRoad data'!#REF!</definedName>
    <definedName name="_____________SP034">#REF!</definedName>
    <definedName name="_____________SP035" localSheetId="5">'[39]MRoad data'!#REF!</definedName>
    <definedName name="_____________SP035">#REF!</definedName>
    <definedName name="_____________SP036" localSheetId="5">'[39]MRoad data'!#REF!</definedName>
    <definedName name="_____________SP036">#REF!</definedName>
    <definedName name="_____________SP037" localSheetId="5">'[39]MRoad data'!#REF!</definedName>
    <definedName name="_____________SP037">#REF!</definedName>
    <definedName name="_____________SP038" localSheetId="5">'[39]MRoad data'!#REF!</definedName>
    <definedName name="_____________SP038">#REF!</definedName>
    <definedName name="_____________SP039" localSheetId="5">'[39]MRoad data'!#REF!</definedName>
    <definedName name="_____________SP039">#REF!</definedName>
    <definedName name="_____________SP040" localSheetId="5">'[39]MRoad data'!#REF!</definedName>
    <definedName name="_____________SP040">#REF!</definedName>
    <definedName name="_____________SP041" localSheetId="5">'[39]MRoad data'!#REF!</definedName>
    <definedName name="_____________SP041">#REF!</definedName>
    <definedName name="_____________SP042" localSheetId="5">'[39]MRoad data'!#REF!</definedName>
    <definedName name="_____________SP042">#REF!</definedName>
    <definedName name="_____________SP043" localSheetId="5">'[39]MRoad data'!#REF!</definedName>
    <definedName name="_____________SP043">#REF!</definedName>
    <definedName name="_____________SP044" localSheetId="5">'[39]MRoad data'!#REF!</definedName>
    <definedName name="_____________SP044">#REF!</definedName>
    <definedName name="_____________SP045" localSheetId="5">'[39]MRoad data'!#REF!</definedName>
    <definedName name="_____________SP045">#REF!</definedName>
    <definedName name="_____________SP046" localSheetId="5">'[39]MRoad data'!#REF!</definedName>
    <definedName name="_____________SP046">#REF!</definedName>
    <definedName name="_____________SP047" localSheetId="5">'[39]MRoad data'!#REF!</definedName>
    <definedName name="_____________SP047">#REF!</definedName>
    <definedName name="_____________SP048" localSheetId="5">'[39]MRoad data'!#REF!</definedName>
    <definedName name="_____________SP048">#REF!</definedName>
    <definedName name="_____________SP049" localSheetId="5">'[39]MRoad data'!#REF!</definedName>
    <definedName name="_____________SP049">#REF!</definedName>
    <definedName name="_____________SP050" localSheetId="5">'[39]MRoad data'!#REF!</definedName>
    <definedName name="_____________SP050">#REF!</definedName>
    <definedName name="_____________SP051" localSheetId="5">'[39]MRoad data'!#REF!</definedName>
    <definedName name="_____________SP051">#REF!</definedName>
    <definedName name="_____________SP052" localSheetId="5">'[39]MRoad data'!#REF!</definedName>
    <definedName name="_____________SP052">#REF!</definedName>
    <definedName name="_____________SP053" localSheetId="5">'[39]MRoad data'!#REF!</definedName>
    <definedName name="_____________SP053">#REF!</definedName>
    <definedName name="_____________SP054" localSheetId="5">'[39]MRoad data'!#REF!</definedName>
    <definedName name="_____________SP054">#REF!</definedName>
    <definedName name="_____________SP055" localSheetId="5">'[39]MRoad data'!#REF!</definedName>
    <definedName name="_____________SP055">#REF!</definedName>
    <definedName name="_____________SP056" localSheetId="5">'[39]MRoad data'!#REF!</definedName>
    <definedName name="_____________SP056">#REF!</definedName>
    <definedName name="_____________SP057" localSheetId="5">'[39]MRoad data'!#REF!</definedName>
    <definedName name="_____________SP057">#REF!</definedName>
    <definedName name="_____________SP058" localSheetId="5">'[39]MRoad data'!#REF!</definedName>
    <definedName name="_____________SP058">#REF!</definedName>
    <definedName name="_____________SP059" localSheetId="5">'[39]MRoad data'!#REF!</definedName>
    <definedName name="_____________SP059">#REF!</definedName>
    <definedName name="_____________SP060" localSheetId="5">'[39]MRoad data'!#REF!</definedName>
    <definedName name="_____________SP060">#REF!</definedName>
    <definedName name="_____________SP061" localSheetId="5">'[39]MRoad data'!#REF!</definedName>
    <definedName name="_____________SP061">#REF!</definedName>
    <definedName name="_____________SP062" localSheetId="5">'[39]MRoad data'!#REF!</definedName>
    <definedName name="_____________SP062">#REF!</definedName>
    <definedName name="_____________SP063" localSheetId="5">#N/A</definedName>
    <definedName name="_____________SP063">#REF!</definedName>
    <definedName name="_____________SP064" localSheetId="7">#REF!</definedName>
    <definedName name="_____________SP064" localSheetId="6">#REF!</definedName>
    <definedName name="_____________SP064" localSheetId="8">#REF!</definedName>
    <definedName name="_____________SP064" localSheetId="13">#REF!</definedName>
    <definedName name="_____________SP064" localSheetId="9">#REF!</definedName>
    <definedName name="_____________SP064" localSheetId="16">#REF!</definedName>
    <definedName name="_____________SP064" localSheetId="2">#REF!</definedName>
    <definedName name="_____________SP064" localSheetId="11">#REF!</definedName>
    <definedName name="_____________SP064" localSheetId="3">#REF!</definedName>
    <definedName name="_____________SP064">#REF!</definedName>
    <definedName name="_____________SP065" localSheetId="5">#N/A</definedName>
    <definedName name="_____________SP065">#REF!</definedName>
    <definedName name="_____________SP066" localSheetId="7">#REF!</definedName>
    <definedName name="_____________SP066" localSheetId="6">#REF!</definedName>
    <definedName name="_____________SP066" localSheetId="8">#REF!</definedName>
    <definedName name="_____________SP066" localSheetId="13">#REF!</definedName>
    <definedName name="_____________SP066" localSheetId="9">#REF!</definedName>
    <definedName name="_____________SP066" localSheetId="16">#REF!</definedName>
    <definedName name="_____________SP066" localSheetId="2">#REF!</definedName>
    <definedName name="_____________SP066" localSheetId="11">#REF!</definedName>
    <definedName name="_____________SP066" localSheetId="3">#REF!</definedName>
    <definedName name="_____________SP066">#REF!</definedName>
    <definedName name="_____________SP067" localSheetId="7">#REF!</definedName>
    <definedName name="_____________SP067" localSheetId="6">#REF!</definedName>
    <definedName name="_____________SP067" localSheetId="8">#REF!</definedName>
    <definedName name="_____________SP067" localSheetId="13">#REF!</definedName>
    <definedName name="_____________SP067" localSheetId="9">#REF!</definedName>
    <definedName name="_____________SP067" localSheetId="16">#REF!</definedName>
    <definedName name="_____________SP067" localSheetId="2">#REF!</definedName>
    <definedName name="_____________SP067" localSheetId="11">#REF!</definedName>
    <definedName name="_____________SP067" localSheetId="3">#REF!</definedName>
    <definedName name="_____________SP067">#REF!</definedName>
    <definedName name="_____________SP068" localSheetId="7">#REF!</definedName>
    <definedName name="_____________SP068" localSheetId="6">#REF!</definedName>
    <definedName name="_____________SP068" localSheetId="8">#REF!</definedName>
    <definedName name="_____________SP068" localSheetId="13">#REF!</definedName>
    <definedName name="_____________SP068" localSheetId="9">#REF!</definedName>
    <definedName name="_____________SP068" localSheetId="16">#REF!</definedName>
    <definedName name="_____________SP068" localSheetId="2">#REF!</definedName>
    <definedName name="_____________SP068" localSheetId="11">#REF!</definedName>
    <definedName name="_____________SP068" localSheetId="3">#REF!</definedName>
    <definedName name="_____________SP068">#REF!</definedName>
    <definedName name="_____________SP069" localSheetId="5">'[39]MRoad data'!#REF!</definedName>
    <definedName name="_____________SP069">#REF!</definedName>
    <definedName name="_____________SP070" localSheetId="5">'[39]MRoad data'!#REF!</definedName>
    <definedName name="_____________SP070">#REF!</definedName>
    <definedName name="_____________sp071" localSheetId="5">'[39]MRoad data'!#REF!</definedName>
    <definedName name="_____________sp071">#REF!</definedName>
    <definedName name="_____________SP072" localSheetId="5">'[39]MRoad data'!#REF!</definedName>
    <definedName name="_____________SP072">#REF!</definedName>
    <definedName name="_____________SP073" localSheetId="7">#REF!</definedName>
    <definedName name="_____________SP073" localSheetId="6">#REF!</definedName>
    <definedName name="_____________SP073" localSheetId="8">#REF!</definedName>
    <definedName name="_____________SP073" localSheetId="13">#REF!</definedName>
    <definedName name="_____________SP073" localSheetId="9">#REF!</definedName>
    <definedName name="_____________SP073" localSheetId="16">#REF!</definedName>
    <definedName name="_____________SP073" localSheetId="2">#REF!</definedName>
    <definedName name="_____________SP073" localSheetId="11">#REF!</definedName>
    <definedName name="_____________SP073" localSheetId="3">#REF!</definedName>
    <definedName name="_____________SP073">#REF!</definedName>
    <definedName name="_____________SP074" localSheetId="7">#REF!</definedName>
    <definedName name="_____________SP074" localSheetId="6">#REF!</definedName>
    <definedName name="_____________SP074" localSheetId="8">#REF!</definedName>
    <definedName name="_____________SP074" localSheetId="13">#REF!</definedName>
    <definedName name="_____________SP074" localSheetId="9">#REF!</definedName>
    <definedName name="_____________SP074" localSheetId="16">#REF!</definedName>
    <definedName name="_____________SP074" localSheetId="2">#REF!</definedName>
    <definedName name="_____________SP074" localSheetId="11">#REF!</definedName>
    <definedName name="_____________SP074" localSheetId="3">#REF!</definedName>
    <definedName name="_____________SP074">#REF!</definedName>
    <definedName name="_____________SP075" localSheetId="7">#REF!</definedName>
    <definedName name="_____________SP075" localSheetId="6">#REF!</definedName>
    <definedName name="_____________SP075" localSheetId="8">#REF!</definedName>
    <definedName name="_____________SP075" localSheetId="13">#REF!</definedName>
    <definedName name="_____________SP075" localSheetId="9">#REF!</definedName>
    <definedName name="_____________SP075" localSheetId="16">#REF!</definedName>
    <definedName name="_____________SP075" localSheetId="2">#REF!</definedName>
    <definedName name="_____________SP075" localSheetId="11">#REF!</definedName>
    <definedName name="_____________SP075" localSheetId="3">#REF!</definedName>
    <definedName name="_____________SP075">#REF!</definedName>
    <definedName name="_____________SP076" localSheetId="7">#REF!</definedName>
    <definedName name="_____________SP076" localSheetId="6">#REF!</definedName>
    <definedName name="_____________SP076" localSheetId="8">#REF!</definedName>
    <definedName name="_____________SP076" localSheetId="13">#REF!</definedName>
    <definedName name="_____________SP076" localSheetId="9">#REF!</definedName>
    <definedName name="_____________SP076" localSheetId="16">#REF!</definedName>
    <definedName name="_____________SP076" localSheetId="2">#REF!</definedName>
    <definedName name="_____________SP076" localSheetId="11">#REF!</definedName>
    <definedName name="_____________SP076" localSheetId="3">#REF!</definedName>
    <definedName name="_____________SP076">#REF!</definedName>
    <definedName name="_____________SP077" localSheetId="7">#REF!</definedName>
    <definedName name="_____________SP077" localSheetId="6">#REF!</definedName>
    <definedName name="_____________SP077" localSheetId="8">#REF!</definedName>
    <definedName name="_____________SP077" localSheetId="13">#REF!</definedName>
    <definedName name="_____________SP077" localSheetId="9">#REF!</definedName>
    <definedName name="_____________SP077" localSheetId="16">#REF!</definedName>
    <definedName name="_____________SP077" localSheetId="2">#REF!</definedName>
    <definedName name="_____________SP077" localSheetId="11">#REF!</definedName>
    <definedName name="_____________SP077" localSheetId="3">#REF!</definedName>
    <definedName name="_____________SP077">#REF!</definedName>
    <definedName name="_____________sp078" localSheetId="5">'[39]MRoad data'!#REF!</definedName>
    <definedName name="_____________sp078">#REF!</definedName>
    <definedName name="_____________SP10">[58]Sheet1!$C$18</definedName>
    <definedName name="_____________SP16">[58]Sheet1!$C$24</definedName>
    <definedName name="_____________SP7">[58]Sheet1!$C$15</definedName>
    <definedName name="_____________spb1">#REF!</definedName>
    <definedName name="_____________spb2">#REF!</definedName>
    <definedName name="_____________SPO79" localSheetId="5">'[39]MRoad data'!#REF!</definedName>
    <definedName name="_____________SPO79">#REF!</definedName>
    <definedName name="_____________SS10" localSheetId="2">[85]MRATES!$C$9</definedName>
    <definedName name="_____________SS10" localSheetId="4">[85]MRATES!$C$9</definedName>
    <definedName name="_____________SS10" localSheetId="5">#REF!</definedName>
    <definedName name="_____________SS10" localSheetId="3">[85]MRATES!$C$9</definedName>
    <definedName name="_____________SS10">[86]MRATES!$J$7</definedName>
    <definedName name="_____________SS12" localSheetId="2">[85]MRATES!$C$10</definedName>
    <definedName name="_____________SS12" localSheetId="4">[85]MRATES!$C$10</definedName>
    <definedName name="_____________SS12" localSheetId="5">#REF!</definedName>
    <definedName name="_____________SS12" localSheetId="3">[85]MRATES!$C$10</definedName>
    <definedName name="_____________SS12">[86]MRATES!$J$8</definedName>
    <definedName name="_____________SS150" localSheetId="5">#N/A</definedName>
    <definedName name="_____________SS150">[86]MRATES!$G$13</definedName>
    <definedName name="_____________SS20" localSheetId="2">[85]MRATES!$C$11</definedName>
    <definedName name="_____________SS20" localSheetId="4">[85]MRATES!$C$11</definedName>
    <definedName name="_____________SS20" localSheetId="5">#REF!</definedName>
    <definedName name="_____________SS20" localSheetId="3">[85]MRATES!$C$11</definedName>
    <definedName name="_____________SS20">[86]MRATES!$J$9</definedName>
    <definedName name="_____________SS225" localSheetId="2">[85]MRATES!$I$19</definedName>
    <definedName name="_____________SS225" localSheetId="4">[85]MRATES!$I$19</definedName>
    <definedName name="_____________SS225" localSheetId="5">#REF!</definedName>
    <definedName name="_____________SS225" localSheetId="3">[85]MRATES!$I$19</definedName>
    <definedName name="_____________SS225">[76]MRATES!$G$14</definedName>
    <definedName name="_____________SS25" localSheetId="2">[85]MRATES!$C$12</definedName>
    <definedName name="_____________SS25" localSheetId="4">[85]MRATES!$C$12</definedName>
    <definedName name="_____________SS25" localSheetId="5">#REF!</definedName>
    <definedName name="_____________SS25" localSheetId="3">[85]MRATES!$C$12</definedName>
    <definedName name="_____________SS25">[86]MRATES!$J$10</definedName>
    <definedName name="_____________SS300" localSheetId="5">#N/A</definedName>
    <definedName name="_____________SS300">[86]MRATES!$G$15</definedName>
    <definedName name="_____________SS40" localSheetId="2">[85]MRATES!$C$13</definedName>
    <definedName name="_____________SS40" localSheetId="4">[85]MRATES!$C$13</definedName>
    <definedName name="_____________SS40" localSheetId="5">#REF!</definedName>
    <definedName name="_____________SS40" localSheetId="3">[85]MRATES!$C$13</definedName>
    <definedName name="_____________SS40">[86]MRATES!$J$11</definedName>
    <definedName name="_____________SS6" localSheetId="2">[85]MRATES!$C$8</definedName>
    <definedName name="_____________SS6" localSheetId="4">[85]MRATES!$C$8</definedName>
    <definedName name="_____________SS6" localSheetId="5">#REF!</definedName>
    <definedName name="_____________SS6" localSheetId="3">[85]MRATES!$C$8</definedName>
    <definedName name="_____________SS6">[86]MRATES!$J$6</definedName>
    <definedName name="_____________tw2" localSheetId="4">#REF!</definedName>
    <definedName name="_____________tw2">#REF!</definedName>
    <definedName name="_____________var1" localSheetId="4">#REF!</definedName>
    <definedName name="_____________var1" localSheetId="5">#N/A</definedName>
    <definedName name="_____________var1">#REF!</definedName>
    <definedName name="_____________var4" localSheetId="4">#REF!</definedName>
    <definedName name="_____________var4" localSheetId="5">#N/A</definedName>
    <definedName name="_____________var4">#REF!</definedName>
    <definedName name="_____________vat1">#REF!</definedName>
    <definedName name="_____________vat2">#REF!</definedName>
    <definedName name="_____________WN7" localSheetId="9" hidden="1">{#N/A,#N/A,FALSE,"MODULE3"}</definedName>
    <definedName name="_____________WN7" localSheetId="2" hidden="1">{#N/A,#N/A,FALSE,"MODULE3"}</definedName>
    <definedName name="_____________WN7" localSheetId="4" hidden="1">{#N/A,#N/A,FALSE,"MODULE3"}</definedName>
    <definedName name="_____________WN7" localSheetId="11" hidden="1">{#N/A,#N/A,FALSE,"MODULE3"}</definedName>
    <definedName name="_____________WN7" hidden="1">{#N/A,#N/A,FALSE,"MODULE3"}</definedName>
    <definedName name="_____________xh2256">[89]HDPE!$L$30</definedName>
    <definedName name="_____________xh2506">[89]HDPE!$M$30</definedName>
    <definedName name="_____________xh2806">[89]HDPE!$N$30</definedName>
    <definedName name="_____________xh3156">[89]HDPE!$O$30</definedName>
    <definedName name="_____________xh634">[89]HDPE!$C$16</definedName>
    <definedName name="_____________xk7100">[89]DI!$C$37</definedName>
    <definedName name="_____________xk7150">[89]DI!$D$37</definedName>
    <definedName name="_____________xk7250">[89]DI!$F$37</definedName>
    <definedName name="_____________xk7300">[89]DI!$G$37</definedName>
    <definedName name="_____________xp11010">[89]pvc!$F$61</definedName>
    <definedName name="_____________xp1104">[89]pvc!$F$31</definedName>
    <definedName name="_____________xp1106">[89]pvc!$F$46</definedName>
    <definedName name="_____________xp1254">[89]pvc!$G$31</definedName>
    <definedName name="_____________xp1256">[89]pvc!$G$46</definedName>
    <definedName name="_____________xp14010">[89]pvc!$H$61</definedName>
    <definedName name="_____________xp1404">[89]pvc!$H$31</definedName>
    <definedName name="_____________xp1406">[89]pvc!$H$46</definedName>
    <definedName name="_____________xp1604">[89]pvc!$I$31</definedName>
    <definedName name="_____________xp1606">[89]pvc!$I$46</definedName>
    <definedName name="_____________xp1804">[89]pvc!$J$31</definedName>
    <definedName name="_____________xp1806">[89]pvc!$J$46</definedName>
    <definedName name="_____________xp2006">[89]pvc!$K$46</definedName>
    <definedName name="_____________xp6310">[89]pvc!$C$61</definedName>
    <definedName name="_____________xp636">[89]pvc!$C$46</definedName>
    <definedName name="_____________xp7510">[89]pvc!$D$61</definedName>
    <definedName name="_____________xp754">[89]pvc!$D$31</definedName>
    <definedName name="_____________xp756">[89]pvc!$D$46</definedName>
    <definedName name="_____________xp9010">[89]pvc!$E$61</definedName>
    <definedName name="_____________xp904">[89]pvc!$E$31</definedName>
    <definedName name="_____________xp906">[89]pvc!$E$46</definedName>
    <definedName name="____________atw2">#REF!</definedName>
    <definedName name="____________bla1">#N/A</definedName>
    <definedName name="____________BSG100">#REF!</definedName>
    <definedName name="____________BSG150">#REF!</definedName>
    <definedName name="____________BSG5">#REF!</definedName>
    <definedName name="____________BSG75">#REF!</definedName>
    <definedName name="____________BTC1">#REF!</definedName>
    <definedName name="____________BTC10">#REF!</definedName>
    <definedName name="____________BTC11">#REF!</definedName>
    <definedName name="____________BTC12">#REF!</definedName>
    <definedName name="____________BTC13">#REF!</definedName>
    <definedName name="____________BTC14">#REF!</definedName>
    <definedName name="____________BTC15">#REF!</definedName>
    <definedName name="____________BTC16">#REF!</definedName>
    <definedName name="____________BTC17">#REF!</definedName>
    <definedName name="____________BTC18">#REF!</definedName>
    <definedName name="____________BTC19">#REF!</definedName>
    <definedName name="____________BTC2">#REF!</definedName>
    <definedName name="____________BTC20">#REF!</definedName>
    <definedName name="____________BTC21">#REF!</definedName>
    <definedName name="____________BTC22">#REF!</definedName>
    <definedName name="____________BTC23">#REF!</definedName>
    <definedName name="____________BTC24">#REF!</definedName>
    <definedName name="____________BTC3">#REF!</definedName>
    <definedName name="____________BTC4">#REF!</definedName>
    <definedName name="____________BTC5">#REF!</definedName>
    <definedName name="____________BTC6">#REF!</definedName>
    <definedName name="____________BTC7">#REF!</definedName>
    <definedName name="____________BTC8">#REF!</definedName>
    <definedName name="____________BTC9">#REF!</definedName>
    <definedName name="____________BTR1">#REF!</definedName>
    <definedName name="____________BTR10">#REF!</definedName>
    <definedName name="____________BTR11">#REF!</definedName>
    <definedName name="____________BTR12">#REF!</definedName>
    <definedName name="____________BTR13">#REF!</definedName>
    <definedName name="____________BTR14">#REF!</definedName>
    <definedName name="____________BTR15">#REF!</definedName>
    <definedName name="____________BTR16">#REF!</definedName>
    <definedName name="____________BTR17">#REF!</definedName>
    <definedName name="____________BTR18">#REF!</definedName>
    <definedName name="____________BTR19">#REF!</definedName>
    <definedName name="____________BTR2">#REF!</definedName>
    <definedName name="____________BTR20">#REF!</definedName>
    <definedName name="____________BTR21">#REF!</definedName>
    <definedName name="____________BTR22">#REF!</definedName>
    <definedName name="____________BTR23">#REF!</definedName>
    <definedName name="____________BTR24">#REF!</definedName>
    <definedName name="____________BTR3">#REF!</definedName>
    <definedName name="____________BTR4">#REF!</definedName>
    <definedName name="____________BTR5">#REF!</definedName>
    <definedName name="____________BTR6">#REF!</definedName>
    <definedName name="____________BTR7">#REF!</definedName>
    <definedName name="____________BTR8">#REF!</definedName>
    <definedName name="____________BTR9">#REF!</definedName>
    <definedName name="____________BTS1">#REF!</definedName>
    <definedName name="____________BTS10">#REF!</definedName>
    <definedName name="____________BTS11">#REF!</definedName>
    <definedName name="____________BTS12">#REF!</definedName>
    <definedName name="____________BTS13">#REF!</definedName>
    <definedName name="____________BTS14">#REF!</definedName>
    <definedName name="____________BTS15">#REF!</definedName>
    <definedName name="____________BTS16">#REF!</definedName>
    <definedName name="____________BTS17">#REF!</definedName>
    <definedName name="____________BTS18">#REF!</definedName>
    <definedName name="____________BTS19">#REF!</definedName>
    <definedName name="____________BTS2">#REF!</definedName>
    <definedName name="____________BTS20">#REF!</definedName>
    <definedName name="____________BTS21">#REF!</definedName>
    <definedName name="____________BTS22">#REF!</definedName>
    <definedName name="____________BTS23">#REF!</definedName>
    <definedName name="____________BTS24">#REF!</definedName>
    <definedName name="____________BTS3">#REF!</definedName>
    <definedName name="____________BTS4">#REF!</definedName>
    <definedName name="____________BTS5">#REF!</definedName>
    <definedName name="____________BTS6">#REF!</definedName>
    <definedName name="____________BTS7">#REF!</definedName>
    <definedName name="____________BTS8">#REF!</definedName>
    <definedName name="____________BTS9">#REF!</definedName>
    <definedName name="____________can430">40.73</definedName>
    <definedName name="____________can435">43.3</definedName>
    <definedName name="____________cbr1">#REF!</definedName>
    <definedName name="____________cbr2">#REF!</definedName>
    <definedName name="____________cbr3">#REF!</definedName>
    <definedName name="____________cbr4">#REF!</definedName>
    <definedName name="____________CCW1">#REF!</definedName>
    <definedName name="____________CCW2">#REF!</definedName>
    <definedName name="____________CPR40">#REF!</definedName>
    <definedName name="____________crp2">'[90]Road data'!#REF!</definedName>
    <definedName name="____________crp22222">'[91]Road Detail Est.'!#REF!</definedName>
    <definedName name="____________cur1">[7]r!$F$30</definedName>
    <definedName name="____________d3">#N/A</definedName>
    <definedName name="____________EVK12">#REF!</definedName>
    <definedName name="____________EVK19">#REF!</definedName>
    <definedName name="____________EVK25">#REF!</definedName>
    <definedName name="____________EVK40">#REF!</definedName>
    <definedName name="____________EVK5">#REF!</definedName>
    <definedName name="____________GBS11">#REF!</definedName>
    <definedName name="____________GBS110">#REF!</definedName>
    <definedName name="____________GBS111">#REF!</definedName>
    <definedName name="____________GBS112">#REF!</definedName>
    <definedName name="____________GBS113">#REF!</definedName>
    <definedName name="____________GBS114">#REF!</definedName>
    <definedName name="____________GBS115">#REF!</definedName>
    <definedName name="____________GBS116">#REF!</definedName>
    <definedName name="____________GBS117">#REF!</definedName>
    <definedName name="____________GBS118">#REF!</definedName>
    <definedName name="____________GBS119">#REF!</definedName>
    <definedName name="____________GBS12">#REF!</definedName>
    <definedName name="____________GBS120">#REF!</definedName>
    <definedName name="____________GBS121">#REF!</definedName>
    <definedName name="____________GBS122">#REF!</definedName>
    <definedName name="____________GBS123">#REF!</definedName>
    <definedName name="____________GBS124">#REF!</definedName>
    <definedName name="____________GBS13">#REF!</definedName>
    <definedName name="____________GBS14">#REF!</definedName>
    <definedName name="____________GBS15">#REF!</definedName>
    <definedName name="____________GBS16">#REF!</definedName>
    <definedName name="____________GBS17">#REF!</definedName>
    <definedName name="____________GBS18">#REF!</definedName>
    <definedName name="____________GBS19">#REF!</definedName>
    <definedName name="____________GBS21">#REF!</definedName>
    <definedName name="____________GBS210">#REF!</definedName>
    <definedName name="____________GBS211">#REF!</definedName>
    <definedName name="____________GBS212">#REF!</definedName>
    <definedName name="____________GBS213">#REF!</definedName>
    <definedName name="____________GBS214">#REF!</definedName>
    <definedName name="____________GBS215">#REF!</definedName>
    <definedName name="____________GBS216">#REF!</definedName>
    <definedName name="____________GBS217">#REF!</definedName>
    <definedName name="____________GBS218">#REF!</definedName>
    <definedName name="____________GBS219">#REF!</definedName>
    <definedName name="____________GBS22">#REF!</definedName>
    <definedName name="____________GBS220">#REF!</definedName>
    <definedName name="____________GBS221">#REF!</definedName>
    <definedName name="____________GBS222">#REF!</definedName>
    <definedName name="____________GBS223">#REF!</definedName>
    <definedName name="____________GBS224">#REF!</definedName>
    <definedName name="____________GBS23">#REF!</definedName>
    <definedName name="____________GBS24">#REF!</definedName>
    <definedName name="____________GBS25">#REF!</definedName>
    <definedName name="____________GBS26">#REF!</definedName>
    <definedName name="____________GBS27">#REF!</definedName>
    <definedName name="____________GBS28">#REF!</definedName>
    <definedName name="____________GBS29">#REF!</definedName>
    <definedName name="____________imp1">#REF!</definedName>
    <definedName name="____________IRC12" localSheetId="2">[78]MRATES!$F$11</definedName>
    <definedName name="____________IRC12" localSheetId="4">[78]MRATES!$F$11</definedName>
    <definedName name="____________IRC12" localSheetId="5">#N/A</definedName>
    <definedName name="____________IRC12" localSheetId="3">[78]MRATES!$F$11</definedName>
    <definedName name="____________IRC12">[76]MRATES!$M$9</definedName>
    <definedName name="____________IRC19" localSheetId="2">[78]MRATES!$F$12</definedName>
    <definedName name="____________IRC19" localSheetId="4">[78]MRATES!$F$12</definedName>
    <definedName name="____________IRC19" localSheetId="5">#N/A</definedName>
    <definedName name="____________IRC19" localSheetId="3">[78]MRATES!$F$12</definedName>
    <definedName name="____________IRC19">[76]MRATES!$M$10</definedName>
    <definedName name="____________IRC25" localSheetId="2">[78]MRATES!$F$13</definedName>
    <definedName name="____________IRC25" localSheetId="4">[78]MRATES!$F$13</definedName>
    <definedName name="____________IRC25" localSheetId="5">#N/A</definedName>
    <definedName name="____________IRC25" localSheetId="3">[78]MRATES!$F$13</definedName>
    <definedName name="____________IRC25">[76]MRATES!$M$11</definedName>
    <definedName name="____________IRC40" localSheetId="2">[78]MRATES!$F$14</definedName>
    <definedName name="____________IRC40" localSheetId="4">[78]MRATES!$F$14</definedName>
    <definedName name="____________IRC40" localSheetId="5">#N/A</definedName>
    <definedName name="____________IRC40" localSheetId="3">[78]MRATES!$F$14</definedName>
    <definedName name="____________IRC40">[76]MRATES!$M$12</definedName>
    <definedName name="____________IRC5" localSheetId="2">[78]MRATES!$F$9</definedName>
    <definedName name="____________IRC5" localSheetId="4">[78]MRATES!$F$9</definedName>
    <definedName name="____________IRC5" localSheetId="5">#N/A</definedName>
    <definedName name="____________IRC5" localSheetId="3">[78]MRATES!$F$9</definedName>
    <definedName name="____________IRC5">[76]MRATES!$M$7</definedName>
    <definedName name="____________IRC50" localSheetId="5">[75]MRATES!$M$13</definedName>
    <definedName name="____________IRC50">[76]MRATES!$M$13</definedName>
    <definedName name="____________IRC60" localSheetId="5">[75]MRATES!$M$14</definedName>
    <definedName name="____________IRC60">[76]MRATES!$M$14</definedName>
    <definedName name="____________IRC65">[92]MRATES!$F$17</definedName>
    <definedName name="____________IRC75">#REF!</definedName>
    <definedName name="____________IRC9" localSheetId="2">[78]MRATES!$F$10</definedName>
    <definedName name="____________IRC9" localSheetId="4">[78]MRATES!$F$10</definedName>
    <definedName name="____________IRC9" localSheetId="5">#N/A</definedName>
    <definedName name="____________IRC9" localSheetId="3">[78]MRATES!$F$10</definedName>
    <definedName name="____________IRC9">[76]MRATES!$M$8</definedName>
    <definedName name="____________knr2">#REF!</definedName>
    <definedName name="____________l1" localSheetId="9">[93]leads!$A$3:$E$108</definedName>
    <definedName name="____________l1" localSheetId="11">[93]leads!$A$3:$E$108</definedName>
    <definedName name="____________l1" localSheetId="5">[94]leads!$A$3:$E$108</definedName>
    <definedName name="____________l1">[94]leads!$A$3:$E$108</definedName>
    <definedName name="____________l12" localSheetId="4">#REF!</definedName>
    <definedName name="____________l12" localSheetId="5">#N/A</definedName>
    <definedName name="____________l12">#REF!</definedName>
    <definedName name="____________l13">#REF!</definedName>
    <definedName name="____________l2">[7]r!$F$29</definedName>
    <definedName name="____________l3" localSheetId="4">#REF!</definedName>
    <definedName name="____________l3">#REF!</definedName>
    <definedName name="____________l4" localSheetId="9">[95]Sheet1!$W$2:$Y$103</definedName>
    <definedName name="____________l4" localSheetId="11">[95]Sheet1!$W$2:$Y$103</definedName>
    <definedName name="____________l4" localSheetId="5">[96]Sheet1!$W$2:$Y$103</definedName>
    <definedName name="____________l4">[96]Sheet1!$W$2:$Y$103</definedName>
    <definedName name="____________l5">#REF!</definedName>
    <definedName name="____________l6">[7]r!$F$4</definedName>
    <definedName name="____________l7">[8]r!$F$4</definedName>
    <definedName name="____________l8">[7]r!$F$2</definedName>
    <definedName name="____________l9">[7]r!$F$3</definedName>
    <definedName name="____________LJ6">#REF!</definedName>
    <definedName name="____________lj600">#REF!</definedName>
    <definedName name="____________lj900">#REF!</definedName>
    <definedName name="____________LL3">#REF!</definedName>
    <definedName name="____________LSO24">#REF!</definedName>
    <definedName name="____________ma1">#REF!</definedName>
    <definedName name="____________ma2">#REF!</definedName>
    <definedName name="____________Met22">#REF!</definedName>
    <definedName name="____________Met45">#REF!</definedName>
    <definedName name="____________Met54">#REF!</definedName>
    <definedName name="____________MEt55">#REF!</definedName>
    <definedName name="____________Met63">#REF!</definedName>
    <definedName name="____________ML21">#REF!</definedName>
    <definedName name="____________ML210">#REF!</definedName>
    <definedName name="____________ML211">#REF!</definedName>
    <definedName name="____________ML212">#REF!</definedName>
    <definedName name="____________ML213">#REF!</definedName>
    <definedName name="____________ML214">#REF!</definedName>
    <definedName name="____________ML215">#REF!</definedName>
    <definedName name="____________ML216">#REF!</definedName>
    <definedName name="____________ML217">#REF!</definedName>
    <definedName name="____________ML218">#REF!</definedName>
    <definedName name="____________ML219">#REF!</definedName>
    <definedName name="____________ML22">#REF!</definedName>
    <definedName name="____________ML220">#REF!</definedName>
    <definedName name="____________ML221">#REF!</definedName>
    <definedName name="____________ML222">#REF!</definedName>
    <definedName name="____________ML223">#REF!</definedName>
    <definedName name="____________ML224">#REF!</definedName>
    <definedName name="____________ML23">#REF!</definedName>
    <definedName name="____________ML24">#REF!</definedName>
    <definedName name="____________ML25">#REF!</definedName>
    <definedName name="____________ML26">#REF!</definedName>
    <definedName name="____________ML27">#REF!</definedName>
    <definedName name="____________ML28">#REF!</definedName>
    <definedName name="____________ML29">#REF!</definedName>
    <definedName name="____________ML31">#REF!</definedName>
    <definedName name="____________ML310">#REF!</definedName>
    <definedName name="____________ML311">#REF!</definedName>
    <definedName name="____________ML312">#REF!</definedName>
    <definedName name="____________ML313">#REF!</definedName>
    <definedName name="____________ML314">#REF!</definedName>
    <definedName name="____________ML315">#REF!</definedName>
    <definedName name="____________ML316">#REF!</definedName>
    <definedName name="____________ML317">#REF!</definedName>
    <definedName name="____________ML318">#REF!</definedName>
    <definedName name="____________ML319">#REF!</definedName>
    <definedName name="____________ML32">#REF!</definedName>
    <definedName name="____________ML320">#REF!</definedName>
    <definedName name="____________ML321">#REF!</definedName>
    <definedName name="____________ML322">#REF!</definedName>
    <definedName name="____________ML323">#REF!</definedName>
    <definedName name="____________ML324">#REF!</definedName>
    <definedName name="____________ML33">#REF!</definedName>
    <definedName name="____________ML34">#REF!</definedName>
    <definedName name="____________ML35">#REF!</definedName>
    <definedName name="____________ML36">#REF!</definedName>
    <definedName name="____________ML37">#REF!</definedName>
    <definedName name="____________ML38">#REF!</definedName>
    <definedName name="____________ML39">#REF!</definedName>
    <definedName name="____________ML7">#REF!</definedName>
    <definedName name="____________ML8">#REF!</definedName>
    <definedName name="____________ML9">#REF!</definedName>
    <definedName name="____________mm1">#N/A</definedName>
    <definedName name="____________mm1000">#REF!</definedName>
    <definedName name="____________mm11">[7]r!$F$4</definedName>
    <definedName name="____________mm111">[8]r!$F$4</definedName>
    <definedName name="____________mm600">#REF!</definedName>
    <definedName name="____________mm800">#REF!</definedName>
    <definedName name="____________MS6" localSheetId="5">[75]MRATES!$P$50</definedName>
    <definedName name="____________MS6">[76]MRATES!$P$50</definedName>
    <definedName name="____________MT1" localSheetId="7">#REF!</definedName>
    <definedName name="____________MT1" localSheetId="6">#REF!</definedName>
    <definedName name="____________MT1" localSheetId="8">#REF!</definedName>
    <definedName name="____________MT1" localSheetId="13">#REF!</definedName>
    <definedName name="____________MT1" localSheetId="9">#REF!</definedName>
    <definedName name="____________MT1" localSheetId="16">#REF!</definedName>
    <definedName name="____________MT1" localSheetId="2">#REF!</definedName>
    <definedName name="____________MT1" localSheetId="11">#REF!</definedName>
    <definedName name="____________MT1" localSheetId="3">#REF!</definedName>
    <definedName name="____________MT1">#REF!</definedName>
    <definedName name="____________MT10" localSheetId="7">#REF!</definedName>
    <definedName name="____________MT10" localSheetId="6">#REF!</definedName>
    <definedName name="____________MT10" localSheetId="8">#REF!</definedName>
    <definedName name="____________MT10" localSheetId="13">#REF!</definedName>
    <definedName name="____________MT10" localSheetId="9">#REF!</definedName>
    <definedName name="____________MT10" localSheetId="16">#REF!</definedName>
    <definedName name="____________MT10" localSheetId="2">#REF!</definedName>
    <definedName name="____________MT10" localSheetId="11">#REF!</definedName>
    <definedName name="____________MT10" localSheetId="3">#REF!</definedName>
    <definedName name="____________MT10">#REF!</definedName>
    <definedName name="____________MT100" localSheetId="7">#REF!</definedName>
    <definedName name="____________MT100" localSheetId="6">#REF!</definedName>
    <definedName name="____________MT100" localSheetId="8">#REF!</definedName>
    <definedName name="____________MT100" localSheetId="13">#REF!</definedName>
    <definedName name="____________MT100" localSheetId="9">#REF!</definedName>
    <definedName name="____________MT100" localSheetId="16">#REF!</definedName>
    <definedName name="____________MT100" localSheetId="2">#REF!</definedName>
    <definedName name="____________MT100" localSheetId="11">#REF!</definedName>
    <definedName name="____________MT100" localSheetId="3">#REF!</definedName>
    <definedName name="____________MT100">#REF!</definedName>
    <definedName name="____________MT101" localSheetId="7">#REF!</definedName>
    <definedName name="____________MT101" localSheetId="6">#REF!</definedName>
    <definedName name="____________MT101" localSheetId="8">#REF!</definedName>
    <definedName name="____________MT101" localSheetId="13">#REF!</definedName>
    <definedName name="____________MT101" localSheetId="9">#REF!</definedName>
    <definedName name="____________MT101" localSheetId="16">#REF!</definedName>
    <definedName name="____________MT101" localSheetId="2">#REF!</definedName>
    <definedName name="____________MT101" localSheetId="11">#REF!</definedName>
    <definedName name="____________MT101" localSheetId="3">#REF!</definedName>
    <definedName name="____________MT101">#REF!</definedName>
    <definedName name="____________MT102" localSheetId="7">#REF!</definedName>
    <definedName name="____________MT102" localSheetId="6">#REF!</definedName>
    <definedName name="____________MT102" localSheetId="8">#REF!</definedName>
    <definedName name="____________MT102" localSheetId="13">#REF!</definedName>
    <definedName name="____________MT102" localSheetId="9">#REF!</definedName>
    <definedName name="____________MT102" localSheetId="16">#REF!</definedName>
    <definedName name="____________MT102" localSheetId="2">#REF!</definedName>
    <definedName name="____________MT102" localSheetId="11">#REF!</definedName>
    <definedName name="____________MT102" localSheetId="3">#REF!</definedName>
    <definedName name="____________MT102">#REF!</definedName>
    <definedName name="____________MT103" localSheetId="7">#REF!</definedName>
    <definedName name="____________MT103" localSheetId="6">#REF!</definedName>
    <definedName name="____________MT103" localSheetId="8">#REF!</definedName>
    <definedName name="____________MT103" localSheetId="13">#REF!</definedName>
    <definedName name="____________MT103" localSheetId="9">#REF!</definedName>
    <definedName name="____________MT103" localSheetId="16">#REF!</definedName>
    <definedName name="____________MT103" localSheetId="2">#REF!</definedName>
    <definedName name="____________MT103" localSheetId="11">#REF!</definedName>
    <definedName name="____________MT103" localSheetId="3">#REF!</definedName>
    <definedName name="____________MT103">#REF!</definedName>
    <definedName name="____________MT104" localSheetId="7">#REF!</definedName>
    <definedName name="____________MT104" localSheetId="6">#REF!</definedName>
    <definedName name="____________MT104" localSheetId="8">#REF!</definedName>
    <definedName name="____________MT104" localSheetId="13">#REF!</definedName>
    <definedName name="____________MT104" localSheetId="9">#REF!</definedName>
    <definedName name="____________MT104" localSheetId="16">#REF!</definedName>
    <definedName name="____________MT104" localSheetId="2">#REF!</definedName>
    <definedName name="____________MT104" localSheetId="11">#REF!</definedName>
    <definedName name="____________MT104" localSheetId="3">#REF!</definedName>
    <definedName name="____________MT104">#REF!</definedName>
    <definedName name="____________MT105" localSheetId="7">#REF!</definedName>
    <definedName name="____________MT105" localSheetId="6">#REF!</definedName>
    <definedName name="____________MT105" localSheetId="8">#REF!</definedName>
    <definedName name="____________MT105" localSheetId="13">#REF!</definedName>
    <definedName name="____________MT105" localSheetId="9">#REF!</definedName>
    <definedName name="____________MT105" localSheetId="16">#REF!</definedName>
    <definedName name="____________MT105" localSheetId="2">#REF!</definedName>
    <definedName name="____________MT105" localSheetId="11">#REF!</definedName>
    <definedName name="____________MT105" localSheetId="3">#REF!</definedName>
    <definedName name="____________MT105">#REF!</definedName>
    <definedName name="____________MT106" localSheetId="7">#REF!</definedName>
    <definedName name="____________MT106" localSheetId="6">#REF!</definedName>
    <definedName name="____________MT106" localSheetId="8">#REF!</definedName>
    <definedName name="____________MT106" localSheetId="13">#REF!</definedName>
    <definedName name="____________MT106" localSheetId="9">#REF!</definedName>
    <definedName name="____________MT106" localSheetId="16">#REF!</definedName>
    <definedName name="____________MT106" localSheetId="2">#REF!</definedName>
    <definedName name="____________MT106" localSheetId="11">#REF!</definedName>
    <definedName name="____________MT106" localSheetId="3">#REF!</definedName>
    <definedName name="____________MT106">#REF!</definedName>
    <definedName name="____________MT107" localSheetId="7">#REF!</definedName>
    <definedName name="____________MT107" localSheetId="6">#REF!</definedName>
    <definedName name="____________MT107" localSheetId="8">#REF!</definedName>
    <definedName name="____________MT107" localSheetId="13">#REF!</definedName>
    <definedName name="____________MT107" localSheetId="9">#REF!</definedName>
    <definedName name="____________MT107" localSheetId="16">#REF!</definedName>
    <definedName name="____________MT107" localSheetId="2">#REF!</definedName>
    <definedName name="____________MT107" localSheetId="11">#REF!</definedName>
    <definedName name="____________MT107" localSheetId="3">#REF!</definedName>
    <definedName name="____________MT107">#REF!</definedName>
    <definedName name="____________MT108" localSheetId="7">#REF!</definedName>
    <definedName name="____________MT108" localSheetId="6">#REF!</definedName>
    <definedName name="____________MT108" localSheetId="8">#REF!</definedName>
    <definedName name="____________MT108" localSheetId="13">#REF!</definedName>
    <definedName name="____________MT108" localSheetId="9">#REF!</definedName>
    <definedName name="____________MT108" localSheetId="16">#REF!</definedName>
    <definedName name="____________MT108" localSheetId="2">#REF!</definedName>
    <definedName name="____________MT108" localSheetId="11">#REF!</definedName>
    <definedName name="____________MT108" localSheetId="3">#REF!</definedName>
    <definedName name="____________MT108">#REF!</definedName>
    <definedName name="____________MT109" localSheetId="7">#REF!</definedName>
    <definedName name="____________MT109" localSheetId="6">#REF!</definedName>
    <definedName name="____________MT109" localSheetId="8">#REF!</definedName>
    <definedName name="____________MT109" localSheetId="13">#REF!</definedName>
    <definedName name="____________MT109" localSheetId="9">#REF!</definedName>
    <definedName name="____________MT109" localSheetId="16">#REF!</definedName>
    <definedName name="____________MT109" localSheetId="2">#REF!</definedName>
    <definedName name="____________MT109" localSheetId="11">#REF!</definedName>
    <definedName name="____________MT109" localSheetId="3">#REF!</definedName>
    <definedName name="____________MT109">#REF!</definedName>
    <definedName name="____________MT11" localSheetId="7">#REF!</definedName>
    <definedName name="____________MT11" localSheetId="6">#REF!</definedName>
    <definedName name="____________MT11" localSheetId="8">#REF!</definedName>
    <definedName name="____________MT11" localSheetId="13">#REF!</definedName>
    <definedName name="____________MT11" localSheetId="9">#REF!</definedName>
    <definedName name="____________MT11" localSheetId="16">#REF!</definedName>
    <definedName name="____________MT11" localSheetId="2">#REF!</definedName>
    <definedName name="____________MT11" localSheetId="11">#REF!</definedName>
    <definedName name="____________MT11" localSheetId="3">#REF!</definedName>
    <definedName name="____________MT11">#REF!</definedName>
    <definedName name="____________MT110" localSheetId="7">#REF!</definedName>
    <definedName name="____________MT110" localSheetId="6">#REF!</definedName>
    <definedName name="____________MT110" localSheetId="8">#REF!</definedName>
    <definedName name="____________MT110" localSheetId="13">#REF!</definedName>
    <definedName name="____________MT110" localSheetId="9">#REF!</definedName>
    <definedName name="____________MT110" localSheetId="16">#REF!</definedName>
    <definedName name="____________MT110" localSheetId="2">#REF!</definedName>
    <definedName name="____________MT110" localSheetId="11">#REF!</definedName>
    <definedName name="____________MT110" localSheetId="3">#REF!</definedName>
    <definedName name="____________MT110">#REF!</definedName>
    <definedName name="____________MT111" localSheetId="7">#REF!</definedName>
    <definedName name="____________MT111" localSheetId="6">#REF!</definedName>
    <definedName name="____________MT111" localSheetId="8">#REF!</definedName>
    <definedName name="____________MT111" localSheetId="13">#REF!</definedName>
    <definedName name="____________MT111" localSheetId="9">#REF!</definedName>
    <definedName name="____________MT111" localSheetId="16">#REF!</definedName>
    <definedName name="____________MT111" localSheetId="2">#REF!</definedName>
    <definedName name="____________MT111" localSheetId="11">#REF!</definedName>
    <definedName name="____________MT111" localSheetId="3">#REF!</definedName>
    <definedName name="____________MT111">#REF!</definedName>
    <definedName name="____________MT112" localSheetId="7">#REF!</definedName>
    <definedName name="____________MT112" localSheetId="6">#REF!</definedName>
    <definedName name="____________MT112" localSheetId="8">#REF!</definedName>
    <definedName name="____________MT112" localSheetId="13">#REF!</definedName>
    <definedName name="____________MT112" localSheetId="9">#REF!</definedName>
    <definedName name="____________MT112" localSheetId="16">#REF!</definedName>
    <definedName name="____________MT112" localSheetId="2">#REF!</definedName>
    <definedName name="____________MT112" localSheetId="11">#REF!</definedName>
    <definedName name="____________MT112" localSheetId="3">#REF!</definedName>
    <definedName name="____________MT112">#REF!</definedName>
    <definedName name="____________MT113" localSheetId="7">#REF!</definedName>
    <definedName name="____________MT113" localSheetId="6">#REF!</definedName>
    <definedName name="____________MT113" localSheetId="8">#REF!</definedName>
    <definedName name="____________MT113" localSheetId="13">#REF!</definedName>
    <definedName name="____________MT113" localSheetId="9">#REF!</definedName>
    <definedName name="____________MT113" localSheetId="16">#REF!</definedName>
    <definedName name="____________MT113" localSheetId="2">#REF!</definedName>
    <definedName name="____________MT113" localSheetId="11">#REF!</definedName>
    <definedName name="____________MT113" localSheetId="3">#REF!</definedName>
    <definedName name="____________MT113">#REF!</definedName>
    <definedName name="____________MT114" localSheetId="7">#REF!</definedName>
    <definedName name="____________MT114" localSheetId="6">#REF!</definedName>
    <definedName name="____________MT114" localSheetId="8">#REF!</definedName>
    <definedName name="____________MT114" localSheetId="13">#REF!</definedName>
    <definedName name="____________MT114" localSheetId="9">#REF!</definedName>
    <definedName name="____________MT114" localSheetId="16">#REF!</definedName>
    <definedName name="____________MT114" localSheetId="2">#REF!</definedName>
    <definedName name="____________MT114" localSheetId="11">#REF!</definedName>
    <definedName name="____________MT114" localSheetId="3">#REF!</definedName>
    <definedName name="____________MT114">#REF!</definedName>
    <definedName name="____________MT115" localSheetId="7">#REF!</definedName>
    <definedName name="____________MT115" localSheetId="6">#REF!</definedName>
    <definedName name="____________MT115" localSheetId="8">#REF!</definedName>
    <definedName name="____________MT115" localSheetId="13">#REF!</definedName>
    <definedName name="____________MT115" localSheetId="9">#REF!</definedName>
    <definedName name="____________MT115" localSheetId="16">#REF!</definedName>
    <definedName name="____________MT115" localSheetId="2">#REF!</definedName>
    <definedName name="____________MT115" localSheetId="11">#REF!</definedName>
    <definedName name="____________MT115" localSheetId="3">#REF!</definedName>
    <definedName name="____________MT115">#REF!</definedName>
    <definedName name="____________MT116" localSheetId="7">#REF!</definedName>
    <definedName name="____________MT116" localSheetId="6">#REF!</definedName>
    <definedName name="____________MT116" localSheetId="8">#REF!</definedName>
    <definedName name="____________MT116" localSheetId="13">#REF!</definedName>
    <definedName name="____________MT116" localSheetId="9">#REF!</definedName>
    <definedName name="____________MT116" localSheetId="16">#REF!</definedName>
    <definedName name="____________MT116" localSheetId="2">#REF!</definedName>
    <definedName name="____________MT116" localSheetId="11">#REF!</definedName>
    <definedName name="____________MT116" localSheetId="3">#REF!</definedName>
    <definedName name="____________MT116">#REF!</definedName>
    <definedName name="____________MT117" localSheetId="7">#REF!</definedName>
    <definedName name="____________MT117" localSheetId="6">#REF!</definedName>
    <definedName name="____________MT117" localSheetId="8">#REF!</definedName>
    <definedName name="____________MT117" localSheetId="13">#REF!</definedName>
    <definedName name="____________MT117" localSheetId="9">#REF!</definedName>
    <definedName name="____________MT117" localSheetId="16">#REF!</definedName>
    <definedName name="____________MT117" localSheetId="2">#REF!</definedName>
    <definedName name="____________MT117" localSheetId="11">#REF!</definedName>
    <definedName name="____________MT117" localSheetId="3">#REF!</definedName>
    <definedName name="____________MT117">#REF!</definedName>
    <definedName name="____________MT118" localSheetId="7">#REF!</definedName>
    <definedName name="____________MT118" localSheetId="6">#REF!</definedName>
    <definedName name="____________MT118" localSheetId="8">#REF!</definedName>
    <definedName name="____________MT118" localSheetId="13">#REF!</definedName>
    <definedName name="____________MT118" localSheetId="9">#REF!</definedName>
    <definedName name="____________MT118" localSheetId="16">#REF!</definedName>
    <definedName name="____________MT118" localSheetId="2">#REF!</definedName>
    <definedName name="____________MT118" localSheetId="11">#REF!</definedName>
    <definedName name="____________MT118" localSheetId="3">#REF!</definedName>
    <definedName name="____________MT118">#REF!</definedName>
    <definedName name="____________MT119" localSheetId="7">#REF!</definedName>
    <definedName name="____________MT119" localSheetId="6">#REF!</definedName>
    <definedName name="____________MT119" localSheetId="8">#REF!</definedName>
    <definedName name="____________MT119" localSheetId="13">#REF!</definedName>
    <definedName name="____________MT119" localSheetId="9">#REF!</definedName>
    <definedName name="____________MT119" localSheetId="16">#REF!</definedName>
    <definedName name="____________MT119" localSheetId="2">#REF!</definedName>
    <definedName name="____________MT119" localSheetId="11">#REF!</definedName>
    <definedName name="____________MT119" localSheetId="3">#REF!</definedName>
    <definedName name="____________MT119">#REF!</definedName>
    <definedName name="____________MT12" localSheetId="7">#REF!</definedName>
    <definedName name="____________MT12" localSheetId="6">#REF!</definedName>
    <definedName name="____________MT12" localSheetId="8">#REF!</definedName>
    <definedName name="____________MT12" localSheetId="13">#REF!</definedName>
    <definedName name="____________MT12" localSheetId="9">#REF!</definedName>
    <definedName name="____________MT12" localSheetId="16">#REF!</definedName>
    <definedName name="____________MT12" localSheetId="2">#REF!</definedName>
    <definedName name="____________MT12" localSheetId="11">#REF!</definedName>
    <definedName name="____________MT12" localSheetId="3">#REF!</definedName>
    <definedName name="____________MT12">#REF!</definedName>
    <definedName name="____________MT120" localSheetId="7">#REF!</definedName>
    <definedName name="____________MT120" localSheetId="6">#REF!</definedName>
    <definedName name="____________MT120" localSheetId="8">#REF!</definedName>
    <definedName name="____________MT120" localSheetId="13">#REF!</definedName>
    <definedName name="____________MT120" localSheetId="9">#REF!</definedName>
    <definedName name="____________MT120" localSheetId="16">#REF!</definedName>
    <definedName name="____________MT120" localSheetId="2">#REF!</definedName>
    <definedName name="____________MT120" localSheetId="11">#REF!</definedName>
    <definedName name="____________MT120" localSheetId="3">#REF!</definedName>
    <definedName name="____________MT120">#REF!</definedName>
    <definedName name="____________MT121" localSheetId="7">#REF!</definedName>
    <definedName name="____________MT121" localSheetId="6">#REF!</definedName>
    <definedName name="____________MT121" localSheetId="8">#REF!</definedName>
    <definedName name="____________MT121" localSheetId="13">#REF!</definedName>
    <definedName name="____________MT121" localSheetId="9">#REF!</definedName>
    <definedName name="____________MT121" localSheetId="16">#REF!</definedName>
    <definedName name="____________MT121" localSheetId="2">#REF!</definedName>
    <definedName name="____________MT121" localSheetId="11">#REF!</definedName>
    <definedName name="____________MT121" localSheetId="3">#REF!</definedName>
    <definedName name="____________MT121">#REF!</definedName>
    <definedName name="____________MT122" localSheetId="7">#REF!</definedName>
    <definedName name="____________MT122" localSheetId="6">#REF!</definedName>
    <definedName name="____________MT122" localSheetId="8">#REF!</definedName>
    <definedName name="____________MT122" localSheetId="13">#REF!</definedName>
    <definedName name="____________MT122" localSheetId="9">#REF!</definedName>
    <definedName name="____________MT122" localSheetId="16">#REF!</definedName>
    <definedName name="____________MT122" localSheetId="2">#REF!</definedName>
    <definedName name="____________MT122" localSheetId="11">#REF!</definedName>
    <definedName name="____________MT122" localSheetId="3">#REF!</definedName>
    <definedName name="____________MT122">#REF!</definedName>
    <definedName name="____________MT123" localSheetId="7">#REF!</definedName>
    <definedName name="____________MT123" localSheetId="6">#REF!</definedName>
    <definedName name="____________MT123" localSheetId="8">#REF!</definedName>
    <definedName name="____________MT123" localSheetId="13">#REF!</definedName>
    <definedName name="____________MT123" localSheetId="9">#REF!</definedName>
    <definedName name="____________MT123" localSheetId="16">#REF!</definedName>
    <definedName name="____________MT123" localSheetId="2">#REF!</definedName>
    <definedName name="____________MT123" localSheetId="11">#REF!</definedName>
    <definedName name="____________MT123" localSheetId="3">#REF!</definedName>
    <definedName name="____________MT123">#REF!</definedName>
    <definedName name="____________MT124" localSheetId="7">#REF!</definedName>
    <definedName name="____________MT124" localSheetId="6">#REF!</definedName>
    <definedName name="____________MT124" localSheetId="8">#REF!</definedName>
    <definedName name="____________MT124" localSheetId="13">#REF!</definedName>
    <definedName name="____________MT124" localSheetId="9">#REF!</definedName>
    <definedName name="____________MT124" localSheetId="16">#REF!</definedName>
    <definedName name="____________MT124" localSheetId="2">#REF!</definedName>
    <definedName name="____________MT124" localSheetId="11">#REF!</definedName>
    <definedName name="____________MT124" localSheetId="3">#REF!</definedName>
    <definedName name="____________MT124">#REF!</definedName>
    <definedName name="____________MT125" localSheetId="7">#REF!</definedName>
    <definedName name="____________MT125" localSheetId="6">#REF!</definedName>
    <definedName name="____________MT125" localSheetId="8">#REF!</definedName>
    <definedName name="____________MT125" localSheetId="13">#REF!</definedName>
    <definedName name="____________MT125" localSheetId="9">#REF!</definedName>
    <definedName name="____________MT125" localSheetId="16">#REF!</definedName>
    <definedName name="____________MT125" localSheetId="2">#REF!</definedName>
    <definedName name="____________MT125" localSheetId="11">#REF!</definedName>
    <definedName name="____________MT125" localSheetId="3">#REF!</definedName>
    <definedName name="____________MT125">#REF!</definedName>
    <definedName name="____________MT126" localSheetId="7">#REF!</definedName>
    <definedName name="____________MT126" localSheetId="6">#REF!</definedName>
    <definedName name="____________MT126" localSheetId="8">#REF!</definedName>
    <definedName name="____________MT126" localSheetId="13">#REF!</definedName>
    <definedName name="____________MT126" localSheetId="9">#REF!</definedName>
    <definedName name="____________MT126" localSheetId="16">#REF!</definedName>
    <definedName name="____________MT126" localSheetId="2">#REF!</definedName>
    <definedName name="____________MT126" localSheetId="11">#REF!</definedName>
    <definedName name="____________MT126" localSheetId="3">#REF!</definedName>
    <definedName name="____________MT126">#REF!</definedName>
    <definedName name="____________MT127" localSheetId="7">#REF!</definedName>
    <definedName name="____________MT127" localSheetId="6">#REF!</definedName>
    <definedName name="____________MT127" localSheetId="8">#REF!</definedName>
    <definedName name="____________MT127" localSheetId="13">#REF!</definedName>
    <definedName name="____________MT127" localSheetId="9">#REF!</definedName>
    <definedName name="____________MT127" localSheetId="16">#REF!</definedName>
    <definedName name="____________MT127" localSheetId="2">#REF!</definedName>
    <definedName name="____________MT127" localSheetId="11">#REF!</definedName>
    <definedName name="____________MT127" localSheetId="3">#REF!</definedName>
    <definedName name="____________MT127">#REF!</definedName>
    <definedName name="____________MT128" localSheetId="7">#REF!</definedName>
    <definedName name="____________MT128" localSheetId="6">#REF!</definedName>
    <definedName name="____________MT128" localSheetId="8">#REF!</definedName>
    <definedName name="____________MT128" localSheetId="13">#REF!</definedName>
    <definedName name="____________MT128" localSheetId="9">#REF!</definedName>
    <definedName name="____________MT128" localSheetId="16">#REF!</definedName>
    <definedName name="____________MT128" localSheetId="2">#REF!</definedName>
    <definedName name="____________MT128" localSheetId="11">#REF!</definedName>
    <definedName name="____________MT128" localSheetId="3">#REF!</definedName>
    <definedName name="____________MT128">#REF!</definedName>
    <definedName name="____________MT129" localSheetId="7">#REF!</definedName>
    <definedName name="____________MT129" localSheetId="6">#REF!</definedName>
    <definedName name="____________MT129" localSheetId="8">#REF!</definedName>
    <definedName name="____________MT129" localSheetId="13">#REF!</definedName>
    <definedName name="____________MT129" localSheetId="9">#REF!</definedName>
    <definedName name="____________MT129" localSheetId="16">#REF!</definedName>
    <definedName name="____________MT129" localSheetId="2">#REF!</definedName>
    <definedName name="____________MT129" localSheetId="11">#REF!</definedName>
    <definedName name="____________MT129" localSheetId="3">#REF!</definedName>
    <definedName name="____________MT129">#REF!</definedName>
    <definedName name="____________MT13" localSheetId="7">#REF!</definedName>
    <definedName name="____________MT13" localSheetId="6">#REF!</definedName>
    <definedName name="____________MT13" localSheetId="8">#REF!</definedName>
    <definedName name="____________MT13" localSheetId="13">#REF!</definedName>
    <definedName name="____________MT13" localSheetId="9">#REF!</definedName>
    <definedName name="____________MT13" localSheetId="16">#REF!</definedName>
    <definedName name="____________MT13" localSheetId="2">#REF!</definedName>
    <definedName name="____________MT13" localSheetId="11">#REF!</definedName>
    <definedName name="____________MT13" localSheetId="3">#REF!</definedName>
    <definedName name="____________MT13">#REF!</definedName>
    <definedName name="____________MT130" localSheetId="7">#REF!</definedName>
    <definedName name="____________MT130" localSheetId="6">#REF!</definedName>
    <definedName name="____________MT130" localSheetId="8">#REF!</definedName>
    <definedName name="____________MT130" localSheetId="13">#REF!</definedName>
    <definedName name="____________MT130" localSheetId="9">#REF!</definedName>
    <definedName name="____________MT130" localSheetId="16">#REF!</definedName>
    <definedName name="____________MT130" localSheetId="2">#REF!</definedName>
    <definedName name="____________MT130" localSheetId="11">#REF!</definedName>
    <definedName name="____________MT130" localSheetId="3">#REF!</definedName>
    <definedName name="____________MT130">#REF!</definedName>
    <definedName name="____________MT131" localSheetId="7">#REF!</definedName>
    <definedName name="____________MT131" localSheetId="6">#REF!</definedName>
    <definedName name="____________MT131" localSheetId="8">#REF!</definedName>
    <definedName name="____________MT131" localSheetId="13">#REF!</definedName>
    <definedName name="____________MT131" localSheetId="9">#REF!</definedName>
    <definedName name="____________MT131" localSheetId="16">#REF!</definedName>
    <definedName name="____________MT131" localSheetId="2">#REF!</definedName>
    <definedName name="____________MT131" localSheetId="11">#REF!</definedName>
    <definedName name="____________MT131" localSheetId="3">#REF!</definedName>
    <definedName name="____________MT131">#REF!</definedName>
    <definedName name="____________MT132" localSheetId="7">#REF!</definedName>
    <definedName name="____________MT132" localSheetId="6">#REF!</definedName>
    <definedName name="____________MT132" localSheetId="8">#REF!</definedName>
    <definedName name="____________MT132" localSheetId="13">#REF!</definedName>
    <definedName name="____________MT132" localSheetId="9">#REF!</definedName>
    <definedName name="____________MT132" localSheetId="16">#REF!</definedName>
    <definedName name="____________MT132" localSheetId="2">#REF!</definedName>
    <definedName name="____________MT132" localSheetId="11">#REF!</definedName>
    <definedName name="____________MT132" localSheetId="3">#REF!</definedName>
    <definedName name="____________MT132">#REF!</definedName>
    <definedName name="____________MT133" localSheetId="7">#REF!</definedName>
    <definedName name="____________MT133" localSheetId="6">#REF!</definedName>
    <definedName name="____________MT133" localSheetId="8">#REF!</definedName>
    <definedName name="____________MT133" localSheetId="13">#REF!</definedName>
    <definedName name="____________MT133" localSheetId="9">#REF!</definedName>
    <definedName name="____________MT133" localSheetId="16">#REF!</definedName>
    <definedName name="____________MT133" localSheetId="2">#REF!</definedName>
    <definedName name="____________MT133" localSheetId="11">#REF!</definedName>
    <definedName name="____________MT133" localSheetId="3">#REF!</definedName>
    <definedName name="____________MT133">#REF!</definedName>
    <definedName name="____________MT134" localSheetId="7">#REF!</definedName>
    <definedName name="____________MT134" localSheetId="6">#REF!</definedName>
    <definedName name="____________MT134" localSheetId="8">#REF!</definedName>
    <definedName name="____________MT134" localSheetId="13">#REF!</definedName>
    <definedName name="____________MT134" localSheetId="9">#REF!</definedName>
    <definedName name="____________MT134" localSheetId="16">#REF!</definedName>
    <definedName name="____________MT134" localSheetId="2">#REF!</definedName>
    <definedName name="____________MT134" localSheetId="11">#REF!</definedName>
    <definedName name="____________MT134" localSheetId="3">#REF!</definedName>
    <definedName name="____________MT134">#REF!</definedName>
    <definedName name="____________MT135" localSheetId="7">#REF!</definedName>
    <definedName name="____________MT135" localSheetId="6">#REF!</definedName>
    <definedName name="____________MT135" localSheetId="8">#REF!</definedName>
    <definedName name="____________MT135" localSheetId="13">#REF!</definedName>
    <definedName name="____________MT135" localSheetId="9">#REF!</definedName>
    <definedName name="____________MT135" localSheetId="16">#REF!</definedName>
    <definedName name="____________MT135" localSheetId="2">#REF!</definedName>
    <definedName name="____________MT135" localSheetId="11">#REF!</definedName>
    <definedName name="____________MT135" localSheetId="3">#REF!</definedName>
    <definedName name="____________MT135">#REF!</definedName>
    <definedName name="____________MT136" localSheetId="7">#REF!</definedName>
    <definedName name="____________MT136" localSheetId="6">#REF!</definedName>
    <definedName name="____________MT136" localSheetId="8">#REF!</definedName>
    <definedName name="____________MT136" localSheetId="13">#REF!</definedName>
    <definedName name="____________MT136" localSheetId="9">#REF!</definedName>
    <definedName name="____________MT136" localSheetId="16">#REF!</definedName>
    <definedName name="____________MT136" localSheetId="2">#REF!</definedName>
    <definedName name="____________MT136" localSheetId="11">#REF!</definedName>
    <definedName name="____________MT136" localSheetId="3">#REF!</definedName>
    <definedName name="____________MT136">#REF!</definedName>
    <definedName name="____________MT137" localSheetId="7">#REF!</definedName>
    <definedName name="____________MT137" localSheetId="6">#REF!</definedName>
    <definedName name="____________MT137" localSheetId="8">#REF!</definedName>
    <definedName name="____________MT137" localSheetId="13">#REF!</definedName>
    <definedName name="____________MT137" localSheetId="9">#REF!</definedName>
    <definedName name="____________MT137" localSheetId="16">#REF!</definedName>
    <definedName name="____________MT137" localSheetId="2">#REF!</definedName>
    <definedName name="____________MT137" localSheetId="11">#REF!</definedName>
    <definedName name="____________MT137" localSheetId="3">#REF!</definedName>
    <definedName name="____________MT137">#REF!</definedName>
    <definedName name="____________MT138" localSheetId="7">#REF!</definedName>
    <definedName name="____________MT138" localSheetId="6">#REF!</definedName>
    <definedName name="____________MT138" localSheetId="8">#REF!</definedName>
    <definedName name="____________MT138" localSheetId="13">#REF!</definedName>
    <definedName name="____________MT138" localSheetId="9">#REF!</definedName>
    <definedName name="____________MT138" localSheetId="16">#REF!</definedName>
    <definedName name="____________MT138" localSheetId="2">#REF!</definedName>
    <definedName name="____________MT138" localSheetId="11">#REF!</definedName>
    <definedName name="____________MT138" localSheetId="3">#REF!</definedName>
    <definedName name="____________MT138">#REF!</definedName>
    <definedName name="____________MT139" localSheetId="7">#REF!</definedName>
    <definedName name="____________MT139" localSheetId="6">#REF!</definedName>
    <definedName name="____________MT139" localSheetId="8">#REF!</definedName>
    <definedName name="____________MT139" localSheetId="13">#REF!</definedName>
    <definedName name="____________MT139" localSheetId="9">#REF!</definedName>
    <definedName name="____________MT139" localSheetId="16">#REF!</definedName>
    <definedName name="____________MT139" localSheetId="2">#REF!</definedName>
    <definedName name="____________MT139" localSheetId="11">#REF!</definedName>
    <definedName name="____________MT139" localSheetId="3">#REF!</definedName>
    <definedName name="____________MT139">#REF!</definedName>
    <definedName name="____________MT14" localSheetId="7">#REF!</definedName>
    <definedName name="____________MT14" localSheetId="6">#REF!</definedName>
    <definedName name="____________MT14" localSheetId="8">#REF!</definedName>
    <definedName name="____________MT14" localSheetId="13">#REF!</definedName>
    <definedName name="____________MT14" localSheetId="9">#REF!</definedName>
    <definedName name="____________MT14" localSheetId="16">#REF!</definedName>
    <definedName name="____________MT14" localSheetId="2">#REF!</definedName>
    <definedName name="____________MT14" localSheetId="11">#REF!</definedName>
    <definedName name="____________MT14" localSheetId="3">#REF!</definedName>
    <definedName name="____________MT14">#REF!</definedName>
    <definedName name="____________MT140" localSheetId="7">#REF!</definedName>
    <definedName name="____________MT140" localSheetId="6">#REF!</definedName>
    <definedName name="____________MT140" localSheetId="8">#REF!</definedName>
    <definedName name="____________MT140" localSheetId="13">#REF!</definedName>
    <definedName name="____________MT140" localSheetId="9">#REF!</definedName>
    <definedName name="____________MT140" localSheetId="16">#REF!</definedName>
    <definedName name="____________MT140" localSheetId="2">#REF!</definedName>
    <definedName name="____________MT140" localSheetId="11">#REF!</definedName>
    <definedName name="____________MT140" localSheetId="3">#REF!</definedName>
    <definedName name="____________MT140">#REF!</definedName>
    <definedName name="____________MT141" localSheetId="7">#REF!</definedName>
    <definedName name="____________MT141" localSheetId="6">#REF!</definedName>
    <definedName name="____________MT141" localSheetId="8">#REF!</definedName>
    <definedName name="____________MT141" localSheetId="13">#REF!</definedName>
    <definedName name="____________MT141" localSheetId="9">#REF!</definedName>
    <definedName name="____________MT141" localSheetId="16">#REF!</definedName>
    <definedName name="____________MT141" localSheetId="2">#REF!</definedName>
    <definedName name="____________MT141" localSheetId="11">#REF!</definedName>
    <definedName name="____________MT141" localSheetId="3">#REF!</definedName>
    <definedName name="____________MT141">#REF!</definedName>
    <definedName name="____________MT142" localSheetId="7">#REF!</definedName>
    <definedName name="____________MT142" localSheetId="6">#REF!</definedName>
    <definedName name="____________MT142" localSheetId="8">#REF!</definedName>
    <definedName name="____________MT142" localSheetId="13">#REF!</definedName>
    <definedName name="____________MT142" localSheetId="9">#REF!</definedName>
    <definedName name="____________MT142" localSheetId="16">#REF!</definedName>
    <definedName name="____________MT142" localSheetId="2">#REF!</definedName>
    <definedName name="____________MT142" localSheetId="11">#REF!</definedName>
    <definedName name="____________MT142" localSheetId="3">#REF!</definedName>
    <definedName name="____________MT142">#REF!</definedName>
    <definedName name="____________MT143" localSheetId="7">#REF!</definedName>
    <definedName name="____________MT143" localSheetId="6">#REF!</definedName>
    <definedName name="____________MT143" localSheetId="8">#REF!</definedName>
    <definedName name="____________MT143" localSheetId="13">#REF!</definedName>
    <definedName name="____________MT143" localSheetId="9">#REF!</definedName>
    <definedName name="____________MT143" localSheetId="16">#REF!</definedName>
    <definedName name="____________MT143" localSheetId="2">#REF!</definedName>
    <definedName name="____________MT143" localSheetId="11">#REF!</definedName>
    <definedName name="____________MT143" localSheetId="3">#REF!</definedName>
    <definedName name="____________MT143">#REF!</definedName>
    <definedName name="____________MT144" localSheetId="7">#REF!</definedName>
    <definedName name="____________MT144" localSheetId="6">#REF!</definedName>
    <definedName name="____________MT144" localSheetId="8">#REF!</definedName>
    <definedName name="____________MT144" localSheetId="13">#REF!</definedName>
    <definedName name="____________MT144" localSheetId="9">#REF!</definedName>
    <definedName name="____________MT144" localSheetId="16">#REF!</definedName>
    <definedName name="____________MT144" localSheetId="2">#REF!</definedName>
    <definedName name="____________MT144" localSheetId="11">#REF!</definedName>
    <definedName name="____________MT144" localSheetId="3">#REF!</definedName>
    <definedName name="____________MT144">#REF!</definedName>
    <definedName name="____________MT145" localSheetId="7">#REF!</definedName>
    <definedName name="____________MT145" localSheetId="6">#REF!</definedName>
    <definedName name="____________MT145" localSheetId="8">#REF!</definedName>
    <definedName name="____________MT145" localSheetId="13">#REF!</definedName>
    <definedName name="____________MT145" localSheetId="9">#REF!</definedName>
    <definedName name="____________MT145" localSheetId="16">#REF!</definedName>
    <definedName name="____________MT145" localSheetId="2">#REF!</definedName>
    <definedName name="____________MT145" localSheetId="11">#REF!</definedName>
    <definedName name="____________MT145" localSheetId="3">#REF!</definedName>
    <definedName name="____________MT145">#REF!</definedName>
    <definedName name="____________MT146" localSheetId="7">#REF!</definedName>
    <definedName name="____________MT146" localSheetId="6">#REF!</definedName>
    <definedName name="____________MT146" localSheetId="8">#REF!</definedName>
    <definedName name="____________MT146" localSheetId="13">#REF!</definedName>
    <definedName name="____________MT146" localSheetId="9">#REF!</definedName>
    <definedName name="____________MT146" localSheetId="16">#REF!</definedName>
    <definedName name="____________MT146" localSheetId="2">#REF!</definedName>
    <definedName name="____________MT146" localSheetId="11">#REF!</definedName>
    <definedName name="____________MT146" localSheetId="3">#REF!</definedName>
    <definedName name="____________MT146">#REF!</definedName>
    <definedName name="____________MT147" localSheetId="7">#REF!</definedName>
    <definedName name="____________MT147" localSheetId="6">#REF!</definedName>
    <definedName name="____________MT147" localSheetId="8">#REF!</definedName>
    <definedName name="____________MT147" localSheetId="13">#REF!</definedName>
    <definedName name="____________MT147" localSheetId="9">#REF!</definedName>
    <definedName name="____________MT147" localSheetId="16">#REF!</definedName>
    <definedName name="____________MT147" localSheetId="2">#REF!</definedName>
    <definedName name="____________MT147" localSheetId="11">#REF!</definedName>
    <definedName name="____________MT147" localSheetId="3">#REF!</definedName>
    <definedName name="____________MT147">#REF!</definedName>
    <definedName name="____________MT148" localSheetId="7">#REF!</definedName>
    <definedName name="____________MT148" localSheetId="6">#REF!</definedName>
    <definedName name="____________MT148" localSheetId="8">#REF!</definedName>
    <definedName name="____________MT148" localSheetId="13">#REF!</definedName>
    <definedName name="____________MT148" localSheetId="9">#REF!</definedName>
    <definedName name="____________MT148" localSheetId="16">#REF!</definedName>
    <definedName name="____________MT148" localSheetId="2">#REF!</definedName>
    <definedName name="____________MT148" localSheetId="11">#REF!</definedName>
    <definedName name="____________MT148" localSheetId="3">#REF!</definedName>
    <definedName name="____________MT148">#REF!</definedName>
    <definedName name="____________MT149" localSheetId="7">#REF!</definedName>
    <definedName name="____________MT149" localSheetId="6">#REF!</definedName>
    <definedName name="____________MT149" localSheetId="8">#REF!</definedName>
    <definedName name="____________MT149" localSheetId="13">#REF!</definedName>
    <definedName name="____________MT149" localSheetId="9">#REF!</definedName>
    <definedName name="____________MT149" localSheetId="16">#REF!</definedName>
    <definedName name="____________MT149" localSheetId="2">#REF!</definedName>
    <definedName name="____________MT149" localSheetId="11">#REF!</definedName>
    <definedName name="____________MT149" localSheetId="3">#REF!</definedName>
    <definedName name="____________MT149">#REF!</definedName>
    <definedName name="____________MT15" localSheetId="7">#REF!</definedName>
    <definedName name="____________MT15" localSheetId="6">#REF!</definedName>
    <definedName name="____________MT15" localSheetId="8">#REF!</definedName>
    <definedName name="____________MT15" localSheetId="13">#REF!</definedName>
    <definedName name="____________MT15" localSheetId="9">#REF!</definedName>
    <definedName name="____________MT15" localSheetId="16">#REF!</definedName>
    <definedName name="____________MT15" localSheetId="2">#REF!</definedName>
    <definedName name="____________MT15" localSheetId="11">#REF!</definedName>
    <definedName name="____________MT15" localSheetId="3">#REF!</definedName>
    <definedName name="____________MT15">#REF!</definedName>
    <definedName name="____________MT150" localSheetId="7">#REF!</definedName>
    <definedName name="____________MT150" localSheetId="6">#REF!</definedName>
    <definedName name="____________MT150" localSheetId="8">#REF!</definedName>
    <definedName name="____________MT150" localSheetId="13">#REF!</definedName>
    <definedName name="____________MT150" localSheetId="9">#REF!</definedName>
    <definedName name="____________MT150" localSheetId="16">#REF!</definedName>
    <definedName name="____________MT150" localSheetId="2">#REF!</definedName>
    <definedName name="____________MT150" localSheetId="11">#REF!</definedName>
    <definedName name="____________MT150" localSheetId="3">#REF!</definedName>
    <definedName name="____________MT150">#REF!</definedName>
    <definedName name="____________MT16" localSheetId="7">#REF!</definedName>
    <definedName name="____________MT16" localSheetId="6">#REF!</definedName>
    <definedName name="____________MT16" localSheetId="8">#REF!</definedName>
    <definedName name="____________MT16" localSheetId="13">#REF!</definedName>
    <definedName name="____________MT16" localSheetId="9">#REF!</definedName>
    <definedName name="____________MT16" localSheetId="16">#REF!</definedName>
    <definedName name="____________MT16" localSheetId="2">#REF!</definedName>
    <definedName name="____________MT16" localSheetId="11">#REF!</definedName>
    <definedName name="____________MT16" localSheetId="3">#REF!</definedName>
    <definedName name="____________MT16">#REF!</definedName>
    <definedName name="____________MT17" localSheetId="7">#REF!</definedName>
    <definedName name="____________MT17" localSheetId="6">#REF!</definedName>
    <definedName name="____________MT17" localSheetId="8">#REF!</definedName>
    <definedName name="____________MT17" localSheetId="13">#REF!</definedName>
    <definedName name="____________MT17" localSheetId="9">#REF!</definedName>
    <definedName name="____________MT17" localSheetId="16">#REF!</definedName>
    <definedName name="____________MT17" localSheetId="2">#REF!</definedName>
    <definedName name="____________MT17" localSheetId="11">#REF!</definedName>
    <definedName name="____________MT17" localSheetId="3">#REF!</definedName>
    <definedName name="____________MT17">#REF!</definedName>
    <definedName name="____________MT18" localSheetId="7">#REF!</definedName>
    <definedName name="____________MT18" localSheetId="6">#REF!</definedName>
    <definedName name="____________MT18" localSheetId="8">#REF!</definedName>
    <definedName name="____________MT18" localSheetId="13">#REF!</definedName>
    <definedName name="____________MT18" localSheetId="9">#REF!</definedName>
    <definedName name="____________MT18" localSheetId="16">#REF!</definedName>
    <definedName name="____________MT18" localSheetId="2">#REF!</definedName>
    <definedName name="____________MT18" localSheetId="11">#REF!</definedName>
    <definedName name="____________MT18" localSheetId="3">#REF!</definedName>
    <definedName name="____________MT18">#REF!</definedName>
    <definedName name="____________MT19" localSheetId="7">#REF!</definedName>
    <definedName name="____________MT19" localSheetId="6">#REF!</definedName>
    <definedName name="____________MT19" localSheetId="8">#REF!</definedName>
    <definedName name="____________MT19" localSheetId="13">#REF!</definedName>
    <definedName name="____________MT19" localSheetId="9">#REF!</definedName>
    <definedName name="____________MT19" localSheetId="16">#REF!</definedName>
    <definedName name="____________MT19" localSheetId="2">#REF!</definedName>
    <definedName name="____________MT19" localSheetId="11">#REF!</definedName>
    <definedName name="____________MT19" localSheetId="3">#REF!</definedName>
    <definedName name="____________MT19">#REF!</definedName>
    <definedName name="____________MT2" localSheetId="7">#REF!</definedName>
    <definedName name="____________MT2" localSheetId="6">#REF!</definedName>
    <definedName name="____________MT2" localSheetId="8">#REF!</definedName>
    <definedName name="____________MT2" localSheetId="13">#REF!</definedName>
    <definedName name="____________MT2" localSheetId="9">#REF!</definedName>
    <definedName name="____________MT2" localSheetId="16">#REF!</definedName>
    <definedName name="____________MT2" localSheetId="2">#REF!</definedName>
    <definedName name="____________MT2" localSheetId="11">#REF!</definedName>
    <definedName name="____________MT2" localSheetId="3">#REF!</definedName>
    <definedName name="____________MT2">#REF!</definedName>
    <definedName name="____________MT20" localSheetId="7">#REF!</definedName>
    <definedName name="____________MT20" localSheetId="6">#REF!</definedName>
    <definedName name="____________MT20" localSheetId="8">#REF!</definedName>
    <definedName name="____________MT20" localSheetId="13">#REF!</definedName>
    <definedName name="____________MT20" localSheetId="9">#REF!</definedName>
    <definedName name="____________MT20" localSheetId="16">#REF!</definedName>
    <definedName name="____________MT20" localSheetId="2">#REF!</definedName>
    <definedName name="____________MT20" localSheetId="11">#REF!</definedName>
    <definedName name="____________MT20" localSheetId="3">#REF!</definedName>
    <definedName name="____________MT20">#REF!</definedName>
    <definedName name="____________MT21" localSheetId="7">#REF!</definedName>
    <definedName name="____________MT21" localSheetId="6">#REF!</definedName>
    <definedName name="____________MT21" localSheetId="8">#REF!</definedName>
    <definedName name="____________MT21" localSheetId="13">#REF!</definedName>
    <definedName name="____________MT21" localSheetId="9">#REF!</definedName>
    <definedName name="____________MT21" localSheetId="16">#REF!</definedName>
    <definedName name="____________MT21" localSheetId="2">#REF!</definedName>
    <definedName name="____________MT21" localSheetId="11">#REF!</definedName>
    <definedName name="____________MT21" localSheetId="3">#REF!</definedName>
    <definedName name="____________MT21">#REF!</definedName>
    <definedName name="____________MT22" localSheetId="7">#REF!</definedName>
    <definedName name="____________MT22" localSheetId="6">#REF!</definedName>
    <definedName name="____________MT22" localSheetId="8">#REF!</definedName>
    <definedName name="____________MT22" localSheetId="13">#REF!</definedName>
    <definedName name="____________MT22" localSheetId="9">#REF!</definedName>
    <definedName name="____________MT22" localSheetId="16">#REF!</definedName>
    <definedName name="____________MT22" localSheetId="2">#REF!</definedName>
    <definedName name="____________MT22" localSheetId="11">#REF!</definedName>
    <definedName name="____________MT22" localSheetId="3">#REF!</definedName>
    <definedName name="____________MT22">#REF!</definedName>
    <definedName name="____________MT23" localSheetId="7">#REF!</definedName>
    <definedName name="____________MT23" localSheetId="6">#REF!</definedName>
    <definedName name="____________MT23" localSheetId="8">#REF!</definedName>
    <definedName name="____________MT23" localSheetId="13">#REF!</definedName>
    <definedName name="____________MT23" localSheetId="9">#REF!</definedName>
    <definedName name="____________MT23" localSheetId="16">#REF!</definedName>
    <definedName name="____________MT23" localSheetId="2">#REF!</definedName>
    <definedName name="____________MT23" localSheetId="11">#REF!</definedName>
    <definedName name="____________MT23" localSheetId="3">#REF!</definedName>
    <definedName name="____________MT23">#REF!</definedName>
    <definedName name="____________MT24" localSheetId="7">#REF!</definedName>
    <definedName name="____________MT24" localSheetId="6">#REF!</definedName>
    <definedName name="____________MT24" localSheetId="8">#REF!</definedName>
    <definedName name="____________MT24" localSheetId="13">#REF!</definedName>
    <definedName name="____________MT24" localSheetId="9">#REF!</definedName>
    <definedName name="____________MT24" localSheetId="16">#REF!</definedName>
    <definedName name="____________MT24" localSheetId="2">#REF!</definedName>
    <definedName name="____________MT24" localSheetId="11">#REF!</definedName>
    <definedName name="____________MT24" localSheetId="3">#REF!</definedName>
    <definedName name="____________MT24">#REF!</definedName>
    <definedName name="____________MT25" localSheetId="7">#REF!</definedName>
    <definedName name="____________MT25" localSheetId="6">#REF!</definedName>
    <definedName name="____________MT25" localSheetId="8">#REF!</definedName>
    <definedName name="____________MT25" localSheetId="13">#REF!</definedName>
    <definedName name="____________MT25" localSheetId="9">#REF!</definedName>
    <definedName name="____________MT25" localSheetId="16">#REF!</definedName>
    <definedName name="____________MT25" localSheetId="2">#REF!</definedName>
    <definedName name="____________MT25" localSheetId="11">#REF!</definedName>
    <definedName name="____________MT25" localSheetId="3">#REF!</definedName>
    <definedName name="____________MT25">#REF!</definedName>
    <definedName name="____________MT26" localSheetId="7">#REF!</definedName>
    <definedName name="____________MT26" localSheetId="6">#REF!</definedName>
    <definedName name="____________MT26" localSheetId="8">#REF!</definedName>
    <definedName name="____________MT26" localSheetId="13">#REF!</definedName>
    <definedName name="____________MT26" localSheetId="9">#REF!</definedName>
    <definedName name="____________MT26" localSheetId="16">#REF!</definedName>
    <definedName name="____________MT26" localSheetId="2">#REF!</definedName>
    <definedName name="____________MT26" localSheetId="11">#REF!</definedName>
    <definedName name="____________MT26" localSheetId="3">#REF!</definedName>
    <definedName name="____________MT26">#REF!</definedName>
    <definedName name="____________MT27" localSheetId="7">#REF!</definedName>
    <definedName name="____________MT27" localSheetId="6">#REF!</definedName>
    <definedName name="____________MT27" localSheetId="8">#REF!</definedName>
    <definedName name="____________MT27" localSheetId="13">#REF!</definedName>
    <definedName name="____________MT27" localSheetId="9">#REF!</definedName>
    <definedName name="____________MT27" localSheetId="16">#REF!</definedName>
    <definedName name="____________MT27" localSheetId="2">#REF!</definedName>
    <definedName name="____________MT27" localSheetId="11">#REF!</definedName>
    <definedName name="____________MT27" localSheetId="3">#REF!</definedName>
    <definedName name="____________MT27">#REF!</definedName>
    <definedName name="____________MT28" localSheetId="7">#REF!</definedName>
    <definedName name="____________MT28" localSheetId="6">#REF!</definedName>
    <definedName name="____________MT28" localSheetId="8">#REF!</definedName>
    <definedName name="____________MT28" localSheetId="13">#REF!</definedName>
    <definedName name="____________MT28" localSheetId="9">#REF!</definedName>
    <definedName name="____________MT28" localSheetId="16">#REF!</definedName>
    <definedName name="____________MT28" localSheetId="2">#REF!</definedName>
    <definedName name="____________MT28" localSheetId="11">#REF!</definedName>
    <definedName name="____________MT28" localSheetId="3">#REF!</definedName>
    <definedName name="____________MT28">#REF!</definedName>
    <definedName name="____________MT29" localSheetId="7">#REF!</definedName>
    <definedName name="____________MT29" localSheetId="6">#REF!</definedName>
    <definedName name="____________MT29" localSheetId="8">#REF!</definedName>
    <definedName name="____________MT29" localSheetId="13">#REF!</definedName>
    <definedName name="____________MT29" localSheetId="9">#REF!</definedName>
    <definedName name="____________MT29" localSheetId="16">#REF!</definedName>
    <definedName name="____________MT29" localSheetId="2">#REF!</definedName>
    <definedName name="____________MT29" localSheetId="11">#REF!</definedName>
    <definedName name="____________MT29" localSheetId="3">#REF!</definedName>
    <definedName name="____________MT29">#REF!</definedName>
    <definedName name="____________MT3" localSheetId="7">#REF!</definedName>
    <definedName name="____________MT3" localSheetId="6">#REF!</definedName>
    <definedName name="____________MT3" localSheetId="8">#REF!</definedName>
    <definedName name="____________MT3" localSheetId="13">#REF!</definedName>
    <definedName name="____________MT3" localSheetId="9">#REF!</definedName>
    <definedName name="____________MT3" localSheetId="16">#REF!</definedName>
    <definedName name="____________MT3" localSheetId="2">#REF!</definedName>
    <definedName name="____________MT3" localSheetId="11">#REF!</definedName>
    <definedName name="____________MT3" localSheetId="3">#REF!</definedName>
    <definedName name="____________MT3">#REF!</definedName>
    <definedName name="____________MT30" localSheetId="7">#REF!</definedName>
    <definedName name="____________MT30" localSheetId="6">#REF!</definedName>
    <definedName name="____________MT30" localSheetId="8">#REF!</definedName>
    <definedName name="____________MT30" localSheetId="13">#REF!</definedName>
    <definedName name="____________MT30" localSheetId="9">#REF!</definedName>
    <definedName name="____________MT30" localSheetId="16">#REF!</definedName>
    <definedName name="____________MT30" localSheetId="2">#REF!</definedName>
    <definedName name="____________MT30" localSheetId="11">#REF!</definedName>
    <definedName name="____________MT30" localSheetId="3">#REF!</definedName>
    <definedName name="____________MT30">#REF!</definedName>
    <definedName name="____________MT31" localSheetId="7">#REF!</definedName>
    <definedName name="____________MT31" localSheetId="6">#REF!</definedName>
    <definedName name="____________MT31" localSheetId="8">#REF!</definedName>
    <definedName name="____________MT31" localSheetId="13">#REF!</definedName>
    <definedName name="____________MT31" localSheetId="9">#REF!</definedName>
    <definedName name="____________MT31" localSheetId="16">#REF!</definedName>
    <definedName name="____________MT31" localSheetId="2">#REF!</definedName>
    <definedName name="____________MT31" localSheetId="11">#REF!</definedName>
    <definedName name="____________MT31" localSheetId="3">#REF!</definedName>
    <definedName name="____________MT31">#REF!</definedName>
    <definedName name="____________MT32" localSheetId="7">#REF!</definedName>
    <definedName name="____________MT32" localSheetId="6">#REF!</definedName>
    <definedName name="____________MT32" localSheetId="8">#REF!</definedName>
    <definedName name="____________MT32" localSheetId="13">#REF!</definedName>
    <definedName name="____________MT32" localSheetId="9">#REF!</definedName>
    <definedName name="____________MT32" localSheetId="16">#REF!</definedName>
    <definedName name="____________MT32" localSheetId="2">#REF!</definedName>
    <definedName name="____________MT32" localSheetId="11">#REF!</definedName>
    <definedName name="____________MT32" localSheetId="3">#REF!</definedName>
    <definedName name="____________MT32">#REF!</definedName>
    <definedName name="____________MT33" localSheetId="7">#REF!</definedName>
    <definedName name="____________MT33" localSheetId="6">#REF!</definedName>
    <definedName name="____________MT33" localSheetId="8">#REF!</definedName>
    <definedName name="____________MT33" localSheetId="13">#REF!</definedName>
    <definedName name="____________MT33" localSheetId="9">#REF!</definedName>
    <definedName name="____________MT33" localSheetId="16">#REF!</definedName>
    <definedName name="____________MT33" localSheetId="2">#REF!</definedName>
    <definedName name="____________MT33" localSheetId="11">#REF!</definedName>
    <definedName name="____________MT33" localSheetId="3">#REF!</definedName>
    <definedName name="____________MT33">#REF!</definedName>
    <definedName name="____________MT34" localSheetId="7">#REF!</definedName>
    <definedName name="____________MT34" localSheetId="6">#REF!</definedName>
    <definedName name="____________MT34" localSheetId="8">#REF!</definedName>
    <definedName name="____________MT34" localSheetId="13">#REF!</definedName>
    <definedName name="____________MT34" localSheetId="9">#REF!</definedName>
    <definedName name="____________MT34" localSheetId="16">#REF!</definedName>
    <definedName name="____________MT34" localSheetId="2">#REF!</definedName>
    <definedName name="____________MT34" localSheetId="11">#REF!</definedName>
    <definedName name="____________MT34" localSheetId="3">#REF!</definedName>
    <definedName name="____________MT34">#REF!</definedName>
    <definedName name="____________MT35" localSheetId="7">#REF!</definedName>
    <definedName name="____________MT35" localSheetId="6">#REF!</definedName>
    <definedName name="____________MT35" localSheetId="8">#REF!</definedName>
    <definedName name="____________MT35" localSheetId="13">#REF!</definedName>
    <definedName name="____________MT35" localSheetId="9">#REF!</definedName>
    <definedName name="____________MT35" localSheetId="16">#REF!</definedName>
    <definedName name="____________MT35" localSheetId="2">#REF!</definedName>
    <definedName name="____________MT35" localSheetId="11">#REF!</definedName>
    <definedName name="____________MT35" localSheetId="3">#REF!</definedName>
    <definedName name="____________MT35">#REF!</definedName>
    <definedName name="____________MT36" localSheetId="7">#REF!</definedName>
    <definedName name="____________MT36" localSheetId="6">#REF!</definedName>
    <definedName name="____________MT36" localSheetId="8">#REF!</definedName>
    <definedName name="____________MT36" localSheetId="13">#REF!</definedName>
    <definedName name="____________MT36" localSheetId="9">#REF!</definedName>
    <definedName name="____________MT36" localSheetId="16">#REF!</definedName>
    <definedName name="____________MT36" localSheetId="2">#REF!</definedName>
    <definedName name="____________MT36" localSheetId="11">#REF!</definedName>
    <definedName name="____________MT36" localSheetId="3">#REF!</definedName>
    <definedName name="____________MT36">#REF!</definedName>
    <definedName name="____________MT37" localSheetId="7">#REF!</definedName>
    <definedName name="____________MT37" localSheetId="6">#REF!</definedName>
    <definedName name="____________MT37" localSheetId="8">#REF!</definedName>
    <definedName name="____________MT37" localSheetId="13">#REF!</definedName>
    <definedName name="____________MT37" localSheetId="9">#REF!</definedName>
    <definedName name="____________MT37" localSheetId="16">#REF!</definedName>
    <definedName name="____________MT37" localSheetId="2">#REF!</definedName>
    <definedName name="____________MT37" localSheetId="11">#REF!</definedName>
    <definedName name="____________MT37" localSheetId="3">#REF!</definedName>
    <definedName name="____________MT37">#REF!</definedName>
    <definedName name="____________MT38" localSheetId="7">#REF!</definedName>
    <definedName name="____________MT38" localSheetId="6">#REF!</definedName>
    <definedName name="____________MT38" localSheetId="8">#REF!</definedName>
    <definedName name="____________MT38" localSheetId="13">#REF!</definedName>
    <definedName name="____________MT38" localSheetId="9">#REF!</definedName>
    <definedName name="____________MT38" localSheetId="16">#REF!</definedName>
    <definedName name="____________MT38" localSheetId="2">#REF!</definedName>
    <definedName name="____________MT38" localSheetId="11">#REF!</definedName>
    <definedName name="____________MT38" localSheetId="3">#REF!</definedName>
    <definedName name="____________MT38">#REF!</definedName>
    <definedName name="____________MT39" localSheetId="7">#REF!</definedName>
    <definedName name="____________MT39" localSheetId="6">#REF!</definedName>
    <definedName name="____________MT39" localSheetId="8">#REF!</definedName>
    <definedName name="____________MT39" localSheetId="13">#REF!</definedName>
    <definedName name="____________MT39" localSheetId="9">#REF!</definedName>
    <definedName name="____________MT39" localSheetId="16">#REF!</definedName>
    <definedName name="____________MT39" localSheetId="2">#REF!</definedName>
    <definedName name="____________MT39" localSheetId="11">#REF!</definedName>
    <definedName name="____________MT39" localSheetId="3">#REF!</definedName>
    <definedName name="____________MT39">#REF!</definedName>
    <definedName name="____________MT4" localSheetId="7">#REF!</definedName>
    <definedName name="____________MT4" localSheetId="6">#REF!</definedName>
    <definedName name="____________MT4" localSheetId="8">#REF!</definedName>
    <definedName name="____________MT4" localSheetId="13">#REF!</definedName>
    <definedName name="____________MT4" localSheetId="9">#REF!</definedName>
    <definedName name="____________MT4" localSheetId="16">#REF!</definedName>
    <definedName name="____________MT4" localSheetId="2">#REF!</definedName>
    <definedName name="____________MT4" localSheetId="11">#REF!</definedName>
    <definedName name="____________MT4" localSheetId="3">#REF!</definedName>
    <definedName name="____________MT4">#REF!</definedName>
    <definedName name="____________MT40" localSheetId="7">#REF!</definedName>
    <definedName name="____________MT40" localSheetId="6">#REF!</definedName>
    <definedName name="____________MT40" localSheetId="8">#REF!</definedName>
    <definedName name="____________MT40" localSheetId="13">#REF!</definedName>
    <definedName name="____________MT40" localSheetId="9">#REF!</definedName>
    <definedName name="____________MT40" localSheetId="16">#REF!</definedName>
    <definedName name="____________MT40" localSheetId="2">#REF!</definedName>
    <definedName name="____________MT40" localSheetId="11">#REF!</definedName>
    <definedName name="____________MT40" localSheetId="3">#REF!</definedName>
    <definedName name="____________MT40">#REF!</definedName>
    <definedName name="____________MT41" localSheetId="7">#REF!</definedName>
    <definedName name="____________MT41" localSheetId="6">#REF!</definedName>
    <definedName name="____________MT41" localSheetId="8">#REF!</definedName>
    <definedName name="____________MT41" localSheetId="13">#REF!</definedName>
    <definedName name="____________MT41" localSheetId="9">#REF!</definedName>
    <definedName name="____________MT41" localSheetId="16">#REF!</definedName>
    <definedName name="____________MT41" localSheetId="2">#REF!</definedName>
    <definedName name="____________MT41" localSheetId="11">#REF!</definedName>
    <definedName name="____________MT41" localSheetId="3">#REF!</definedName>
    <definedName name="____________MT41">#REF!</definedName>
    <definedName name="____________MT42" localSheetId="7">#REF!</definedName>
    <definedName name="____________MT42" localSheetId="6">#REF!</definedName>
    <definedName name="____________MT42" localSheetId="8">#REF!</definedName>
    <definedName name="____________MT42" localSheetId="13">#REF!</definedName>
    <definedName name="____________MT42" localSheetId="9">#REF!</definedName>
    <definedName name="____________MT42" localSheetId="16">#REF!</definedName>
    <definedName name="____________MT42" localSheetId="2">#REF!</definedName>
    <definedName name="____________MT42" localSheetId="11">#REF!</definedName>
    <definedName name="____________MT42" localSheetId="3">#REF!</definedName>
    <definedName name="____________MT42">#REF!</definedName>
    <definedName name="____________MT43" localSheetId="7">#REF!</definedName>
    <definedName name="____________MT43" localSheetId="6">#REF!</definedName>
    <definedName name="____________MT43" localSheetId="8">#REF!</definedName>
    <definedName name="____________MT43" localSheetId="13">#REF!</definedName>
    <definedName name="____________MT43" localSheetId="9">#REF!</definedName>
    <definedName name="____________MT43" localSheetId="16">#REF!</definedName>
    <definedName name="____________MT43" localSheetId="2">#REF!</definedName>
    <definedName name="____________MT43" localSheetId="11">#REF!</definedName>
    <definedName name="____________MT43" localSheetId="3">#REF!</definedName>
    <definedName name="____________MT43">#REF!</definedName>
    <definedName name="____________MT44" localSheetId="7">#REF!</definedName>
    <definedName name="____________MT44" localSheetId="6">#REF!</definedName>
    <definedName name="____________MT44" localSheetId="8">#REF!</definedName>
    <definedName name="____________MT44" localSheetId="13">#REF!</definedName>
    <definedName name="____________MT44" localSheetId="9">#REF!</definedName>
    <definedName name="____________MT44" localSheetId="16">#REF!</definedName>
    <definedName name="____________MT44" localSheetId="2">#REF!</definedName>
    <definedName name="____________MT44" localSheetId="11">#REF!</definedName>
    <definedName name="____________MT44" localSheetId="3">#REF!</definedName>
    <definedName name="____________MT44">#REF!</definedName>
    <definedName name="____________MT45" localSheetId="7">#REF!</definedName>
    <definedName name="____________MT45" localSheetId="6">#REF!</definedName>
    <definedName name="____________MT45" localSheetId="8">#REF!</definedName>
    <definedName name="____________MT45" localSheetId="13">#REF!</definedName>
    <definedName name="____________MT45" localSheetId="9">#REF!</definedName>
    <definedName name="____________MT45" localSheetId="16">#REF!</definedName>
    <definedName name="____________MT45" localSheetId="2">#REF!</definedName>
    <definedName name="____________MT45" localSheetId="11">#REF!</definedName>
    <definedName name="____________MT45" localSheetId="3">#REF!</definedName>
    <definedName name="____________MT45">#REF!</definedName>
    <definedName name="____________MT46" localSheetId="7">#REF!</definedName>
    <definedName name="____________MT46" localSheetId="6">#REF!</definedName>
    <definedName name="____________MT46" localSheetId="8">#REF!</definedName>
    <definedName name="____________MT46" localSheetId="13">#REF!</definedName>
    <definedName name="____________MT46" localSheetId="9">#REF!</definedName>
    <definedName name="____________MT46" localSheetId="16">#REF!</definedName>
    <definedName name="____________MT46" localSheetId="2">#REF!</definedName>
    <definedName name="____________MT46" localSheetId="11">#REF!</definedName>
    <definedName name="____________MT46" localSheetId="3">#REF!</definedName>
    <definedName name="____________MT46">#REF!</definedName>
    <definedName name="____________MT47" localSheetId="7">#REF!</definedName>
    <definedName name="____________MT47" localSheetId="6">#REF!</definedName>
    <definedName name="____________MT47" localSheetId="8">#REF!</definedName>
    <definedName name="____________MT47" localSheetId="13">#REF!</definedName>
    <definedName name="____________MT47" localSheetId="9">#REF!</definedName>
    <definedName name="____________MT47" localSheetId="16">#REF!</definedName>
    <definedName name="____________MT47" localSheetId="2">#REF!</definedName>
    <definedName name="____________MT47" localSheetId="11">#REF!</definedName>
    <definedName name="____________MT47" localSheetId="3">#REF!</definedName>
    <definedName name="____________MT47">#REF!</definedName>
    <definedName name="____________MT48" localSheetId="7">#REF!</definedName>
    <definedName name="____________MT48" localSheetId="6">#REF!</definedName>
    <definedName name="____________MT48" localSheetId="8">#REF!</definedName>
    <definedName name="____________MT48" localSheetId="13">#REF!</definedName>
    <definedName name="____________MT48" localSheetId="9">#REF!</definedName>
    <definedName name="____________MT48" localSheetId="16">#REF!</definedName>
    <definedName name="____________MT48" localSheetId="2">#REF!</definedName>
    <definedName name="____________MT48" localSheetId="11">#REF!</definedName>
    <definedName name="____________MT48" localSheetId="3">#REF!</definedName>
    <definedName name="____________MT48">#REF!</definedName>
    <definedName name="____________MT49" localSheetId="7">#REF!</definedName>
    <definedName name="____________MT49" localSheetId="6">#REF!</definedName>
    <definedName name="____________MT49" localSheetId="8">#REF!</definedName>
    <definedName name="____________MT49" localSheetId="13">#REF!</definedName>
    <definedName name="____________MT49" localSheetId="9">#REF!</definedName>
    <definedName name="____________MT49" localSheetId="16">#REF!</definedName>
    <definedName name="____________MT49" localSheetId="2">#REF!</definedName>
    <definedName name="____________MT49" localSheetId="11">#REF!</definedName>
    <definedName name="____________MT49" localSheetId="3">#REF!</definedName>
    <definedName name="____________MT49">#REF!</definedName>
    <definedName name="____________MT5" localSheetId="7">#REF!</definedName>
    <definedName name="____________MT5" localSheetId="6">#REF!</definedName>
    <definedName name="____________MT5" localSheetId="8">#REF!</definedName>
    <definedName name="____________MT5" localSheetId="13">#REF!</definedName>
    <definedName name="____________MT5" localSheetId="9">#REF!</definedName>
    <definedName name="____________MT5" localSheetId="16">#REF!</definedName>
    <definedName name="____________MT5" localSheetId="2">#REF!</definedName>
    <definedName name="____________MT5" localSheetId="11">#REF!</definedName>
    <definedName name="____________MT5" localSheetId="3">#REF!</definedName>
    <definedName name="____________MT5">#REF!</definedName>
    <definedName name="____________MT50" localSheetId="7">#REF!</definedName>
    <definedName name="____________MT50" localSheetId="6">#REF!</definedName>
    <definedName name="____________MT50" localSheetId="8">#REF!</definedName>
    <definedName name="____________MT50" localSheetId="13">#REF!</definedName>
    <definedName name="____________MT50" localSheetId="9">#REF!</definedName>
    <definedName name="____________MT50" localSheetId="16">#REF!</definedName>
    <definedName name="____________MT50" localSheetId="2">#REF!</definedName>
    <definedName name="____________MT50" localSheetId="11">#REF!</definedName>
    <definedName name="____________MT50" localSheetId="3">#REF!</definedName>
    <definedName name="____________MT50">#REF!</definedName>
    <definedName name="____________MT500" localSheetId="7">#REF!</definedName>
    <definedName name="____________MT500" localSheetId="6">#REF!</definedName>
    <definedName name="____________MT500" localSheetId="8">#REF!</definedName>
    <definedName name="____________MT500" localSheetId="13">#REF!</definedName>
    <definedName name="____________MT500" localSheetId="9">#REF!</definedName>
    <definedName name="____________MT500" localSheetId="16">#REF!</definedName>
    <definedName name="____________MT500" localSheetId="2">#REF!</definedName>
    <definedName name="____________MT500" localSheetId="11">#REF!</definedName>
    <definedName name="____________MT500" localSheetId="3">#REF!</definedName>
    <definedName name="____________MT500">#REF!</definedName>
    <definedName name="____________MT51" localSheetId="7">#REF!</definedName>
    <definedName name="____________MT51" localSheetId="6">#REF!</definedName>
    <definedName name="____________MT51" localSheetId="8">#REF!</definedName>
    <definedName name="____________MT51" localSheetId="13">#REF!</definedName>
    <definedName name="____________MT51" localSheetId="9">#REF!</definedName>
    <definedName name="____________MT51" localSheetId="16">#REF!</definedName>
    <definedName name="____________MT51" localSheetId="2">#REF!</definedName>
    <definedName name="____________MT51" localSheetId="11">#REF!</definedName>
    <definedName name="____________MT51" localSheetId="3">#REF!</definedName>
    <definedName name="____________MT51">#REF!</definedName>
    <definedName name="____________MT52" localSheetId="7">#REF!</definedName>
    <definedName name="____________MT52" localSheetId="6">#REF!</definedName>
    <definedName name="____________MT52" localSheetId="8">#REF!</definedName>
    <definedName name="____________MT52" localSheetId="13">#REF!</definedName>
    <definedName name="____________MT52" localSheetId="9">#REF!</definedName>
    <definedName name="____________MT52" localSheetId="16">#REF!</definedName>
    <definedName name="____________MT52" localSheetId="2">#REF!</definedName>
    <definedName name="____________MT52" localSheetId="11">#REF!</definedName>
    <definedName name="____________MT52" localSheetId="3">#REF!</definedName>
    <definedName name="____________MT52">#REF!</definedName>
    <definedName name="____________MT53" localSheetId="7">#REF!</definedName>
    <definedName name="____________MT53" localSheetId="6">#REF!</definedName>
    <definedName name="____________MT53" localSheetId="8">#REF!</definedName>
    <definedName name="____________MT53" localSheetId="13">#REF!</definedName>
    <definedName name="____________MT53" localSheetId="9">#REF!</definedName>
    <definedName name="____________MT53" localSheetId="16">#REF!</definedName>
    <definedName name="____________MT53" localSheetId="2">#REF!</definedName>
    <definedName name="____________MT53" localSheetId="11">#REF!</definedName>
    <definedName name="____________MT53" localSheetId="3">#REF!</definedName>
    <definedName name="____________MT53">#REF!</definedName>
    <definedName name="____________MT54" localSheetId="7">#REF!</definedName>
    <definedName name="____________MT54" localSheetId="6">#REF!</definedName>
    <definedName name="____________MT54" localSheetId="8">#REF!</definedName>
    <definedName name="____________MT54" localSheetId="13">#REF!</definedName>
    <definedName name="____________MT54" localSheetId="9">#REF!</definedName>
    <definedName name="____________MT54" localSheetId="16">#REF!</definedName>
    <definedName name="____________MT54" localSheetId="2">#REF!</definedName>
    <definedName name="____________MT54" localSheetId="11">#REF!</definedName>
    <definedName name="____________MT54" localSheetId="3">#REF!</definedName>
    <definedName name="____________MT54">#REF!</definedName>
    <definedName name="____________MT55" localSheetId="7">#REF!</definedName>
    <definedName name="____________MT55" localSheetId="6">#REF!</definedName>
    <definedName name="____________MT55" localSheetId="8">#REF!</definedName>
    <definedName name="____________MT55" localSheetId="13">#REF!</definedName>
    <definedName name="____________MT55" localSheetId="9">#REF!</definedName>
    <definedName name="____________MT55" localSheetId="16">#REF!</definedName>
    <definedName name="____________MT55" localSheetId="2">#REF!</definedName>
    <definedName name="____________MT55" localSheetId="11">#REF!</definedName>
    <definedName name="____________MT55" localSheetId="3">#REF!</definedName>
    <definedName name="____________MT55">#REF!</definedName>
    <definedName name="____________MT56" localSheetId="7">#REF!</definedName>
    <definedName name="____________MT56" localSheetId="6">#REF!</definedName>
    <definedName name="____________MT56" localSheetId="8">#REF!</definedName>
    <definedName name="____________MT56" localSheetId="13">#REF!</definedName>
    <definedName name="____________MT56" localSheetId="9">#REF!</definedName>
    <definedName name="____________MT56" localSheetId="16">#REF!</definedName>
    <definedName name="____________MT56" localSheetId="2">#REF!</definedName>
    <definedName name="____________MT56" localSheetId="11">#REF!</definedName>
    <definedName name="____________MT56" localSheetId="3">#REF!</definedName>
    <definedName name="____________MT56">#REF!</definedName>
    <definedName name="____________MT57" localSheetId="7">#REF!</definedName>
    <definedName name="____________MT57" localSheetId="6">#REF!</definedName>
    <definedName name="____________MT57" localSheetId="8">#REF!</definedName>
    <definedName name="____________MT57" localSheetId="13">#REF!</definedName>
    <definedName name="____________MT57" localSheetId="9">#REF!</definedName>
    <definedName name="____________MT57" localSheetId="16">#REF!</definedName>
    <definedName name="____________MT57" localSheetId="2">#REF!</definedName>
    <definedName name="____________MT57" localSheetId="11">#REF!</definedName>
    <definedName name="____________MT57" localSheetId="3">#REF!</definedName>
    <definedName name="____________MT57">#REF!</definedName>
    <definedName name="____________MT58" localSheetId="7">#REF!</definedName>
    <definedName name="____________MT58" localSheetId="6">#REF!</definedName>
    <definedName name="____________MT58" localSheetId="8">#REF!</definedName>
    <definedName name="____________MT58" localSheetId="13">#REF!</definedName>
    <definedName name="____________MT58" localSheetId="9">#REF!</definedName>
    <definedName name="____________MT58" localSheetId="16">#REF!</definedName>
    <definedName name="____________MT58" localSheetId="2">#REF!</definedName>
    <definedName name="____________MT58" localSheetId="11">#REF!</definedName>
    <definedName name="____________MT58" localSheetId="3">#REF!</definedName>
    <definedName name="____________MT58">#REF!</definedName>
    <definedName name="____________MT59" localSheetId="7">#REF!</definedName>
    <definedName name="____________MT59" localSheetId="6">#REF!</definedName>
    <definedName name="____________MT59" localSheetId="8">#REF!</definedName>
    <definedName name="____________MT59" localSheetId="13">#REF!</definedName>
    <definedName name="____________MT59" localSheetId="9">#REF!</definedName>
    <definedName name="____________MT59" localSheetId="16">#REF!</definedName>
    <definedName name="____________MT59" localSheetId="2">#REF!</definedName>
    <definedName name="____________MT59" localSheetId="11">#REF!</definedName>
    <definedName name="____________MT59" localSheetId="3">#REF!</definedName>
    <definedName name="____________MT59">#REF!</definedName>
    <definedName name="____________MT6" localSheetId="7">#REF!</definedName>
    <definedName name="____________MT6" localSheetId="6">#REF!</definedName>
    <definedName name="____________MT6" localSheetId="8">#REF!</definedName>
    <definedName name="____________MT6" localSheetId="13">#REF!</definedName>
    <definedName name="____________MT6" localSheetId="9">#REF!</definedName>
    <definedName name="____________MT6" localSheetId="16">#REF!</definedName>
    <definedName name="____________MT6" localSheetId="2">#REF!</definedName>
    <definedName name="____________MT6" localSheetId="11">#REF!</definedName>
    <definedName name="____________MT6" localSheetId="3">#REF!</definedName>
    <definedName name="____________MT6">#REF!</definedName>
    <definedName name="____________MT60" localSheetId="7">#REF!</definedName>
    <definedName name="____________MT60" localSheetId="6">#REF!</definedName>
    <definedName name="____________MT60" localSheetId="8">#REF!</definedName>
    <definedName name="____________MT60" localSheetId="13">#REF!</definedName>
    <definedName name="____________MT60" localSheetId="9">#REF!</definedName>
    <definedName name="____________MT60" localSheetId="16">#REF!</definedName>
    <definedName name="____________MT60" localSheetId="2">#REF!</definedName>
    <definedName name="____________MT60" localSheetId="11">#REF!</definedName>
    <definedName name="____________MT60" localSheetId="3">#REF!</definedName>
    <definedName name="____________MT60">#REF!</definedName>
    <definedName name="____________MT61" localSheetId="7">#REF!</definedName>
    <definedName name="____________MT61" localSheetId="6">#REF!</definedName>
    <definedName name="____________MT61" localSheetId="8">#REF!</definedName>
    <definedName name="____________MT61" localSheetId="13">#REF!</definedName>
    <definedName name="____________MT61" localSheetId="9">#REF!</definedName>
    <definedName name="____________MT61" localSheetId="16">#REF!</definedName>
    <definedName name="____________MT61" localSheetId="2">#REF!</definedName>
    <definedName name="____________MT61" localSheetId="11">#REF!</definedName>
    <definedName name="____________MT61" localSheetId="3">#REF!</definedName>
    <definedName name="____________MT61">#REF!</definedName>
    <definedName name="____________MT62" localSheetId="7">#REF!</definedName>
    <definedName name="____________MT62" localSheetId="6">#REF!</definedName>
    <definedName name="____________MT62" localSheetId="8">#REF!</definedName>
    <definedName name="____________MT62" localSheetId="13">#REF!</definedName>
    <definedName name="____________MT62" localSheetId="9">#REF!</definedName>
    <definedName name="____________MT62" localSheetId="16">#REF!</definedName>
    <definedName name="____________MT62" localSheetId="2">#REF!</definedName>
    <definedName name="____________MT62" localSheetId="11">#REF!</definedName>
    <definedName name="____________MT62" localSheetId="3">#REF!</definedName>
    <definedName name="____________MT62">#REF!</definedName>
    <definedName name="____________MT63" localSheetId="7">#REF!</definedName>
    <definedName name="____________MT63" localSheetId="6">#REF!</definedName>
    <definedName name="____________MT63" localSheetId="8">#REF!</definedName>
    <definedName name="____________MT63" localSheetId="13">#REF!</definedName>
    <definedName name="____________MT63" localSheetId="9">#REF!</definedName>
    <definedName name="____________MT63" localSheetId="16">#REF!</definedName>
    <definedName name="____________MT63" localSheetId="2">#REF!</definedName>
    <definedName name="____________MT63" localSheetId="11">#REF!</definedName>
    <definedName name="____________MT63" localSheetId="3">#REF!</definedName>
    <definedName name="____________MT63">#REF!</definedName>
    <definedName name="____________MT64" localSheetId="7">#REF!</definedName>
    <definedName name="____________MT64" localSheetId="6">#REF!</definedName>
    <definedName name="____________MT64" localSheetId="8">#REF!</definedName>
    <definedName name="____________MT64" localSheetId="13">#REF!</definedName>
    <definedName name="____________MT64" localSheetId="9">#REF!</definedName>
    <definedName name="____________MT64" localSheetId="16">#REF!</definedName>
    <definedName name="____________MT64" localSheetId="2">#REF!</definedName>
    <definedName name="____________MT64" localSheetId="11">#REF!</definedName>
    <definedName name="____________MT64" localSheetId="3">#REF!</definedName>
    <definedName name="____________MT64">#REF!</definedName>
    <definedName name="____________MT65" localSheetId="7">#REF!</definedName>
    <definedName name="____________MT65" localSheetId="6">#REF!</definedName>
    <definedName name="____________MT65" localSheetId="8">#REF!</definedName>
    <definedName name="____________MT65" localSheetId="13">#REF!</definedName>
    <definedName name="____________MT65" localSheetId="9">#REF!</definedName>
    <definedName name="____________MT65" localSheetId="16">#REF!</definedName>
    <definedName name="____________MT65" localSheetId="2">#REF!</definedName>
    <definedName name="____________MT65" localSheetId="11">#REF!</definedName>
    <definedName name="____________MT65" localSheetId="3">#REF!</definedName>
    <definedName name="____________MT65">#REF!</definedName>
    <definedName name="____________MT66" localSheetId="7">#REF!</definedName>
    <definedName name="____________MT66" localSheetId="6">#REF!</definedName>
    <definedName name="____________MT66" localSheetId="8">#REF!</definedName>
    <definedName name="____________MT66" localSheetId="13">#REF!</definedName>
    <definedName name="____________MT66" localSheetId="9">#REF!</definedName>
    <definedName name="____________MT66" localSheetId="16">#REF!</definedName>
    <definedName name="____________MT66" localSheetId="2">#REF!</definedName>
    <definedName name="____________MT66" localSheetId="11">#REF!</definedName>
    <definedName name="____________MT66" localSheetId="3">#REF!</definedName>
    <definedName name="____________MT66">#REF!</definedName>
    <definedName name="____________MT67" localSheetId="7">#REF!</definedName>
    <definedName name="____________MT67" localSheetId="6">#REF!</definedName>
    <definedName name="____________MT67" localSheetId="8">#REF!</definedName>
    <definedName name="____________MT67" localSheetId="13">#REF!</definedName>
    <definedName name="____________MT67" localSheetId="9">#REF!</definedName>
    <definedName name="____________MT67" localSheetId="16">#REF!</definedName>
    <definedName name="____________MT67" localSheetId="2">#REF!</definedName>
    <definedName name="____________MT67" localSheetId="11">#REF!</definedName>
    <definedName name="____________MT67" localSheetId="3">#REF!</definedName>
    <definedName name="____________MT67">#REF!</definedName>
    <definedName name="____________MT68" localSheetId="7">#REF!</definedName>
    <definedName name="____________MT68" localSheetId="6">#REF!</definedName>
    <definedName name="____________MT68" localSheetId="8">#REF!</definedName>
    <definedName name="____________MT68" localSheetId="13">#REF!</definedName>
    <definedName name="____________MT68" localSheetId="9">#REF!</definedName>
    <definedName name="____________MT68" localSheetId="16">#REF!</definedName>
    <definedName name="____________MT68" localSheetId="2">#REF!</definedName>
    <definedName name="____________MT68" localSheetId="11">#REF!</definedName>
    <definedName name="____________MT68" localSheetId="3">#REF!</definedName>
    <definedName name="____________MT68">#REF!</definedName>
    <definedName name="____________MT69" localSheetId="7">#REF!</definedName>
    <definedName name="____________MT69" localSheetId="6">#REF!</definedName>
    <definedName name="____________MT69" localSheetId="8">#REF!</definedName>
    <definedName name="____________MT69" localSheetId="13">#REF!</definedName>
    <definedName name="____________MT69" localSheetId="9">#REF!</definedName>
    <definedName name="____________MT69" localSheetId="16">#REF!</definedName>
    <definedName name="____________MT69" localSheetId="2">#REF!</definedName>
    <definedName name="____________MT69" localSheetId="11">#REF!</definedName>
    <definedName name="____________MT69" localSheetId="3">#REF!</definedName>
    <definedName name="____________MT69">#REF!</definedName>
    <definedName name="____________MT7" localSheetId="7">#REF!</definedName>
    <definedName name="____________MT7" localSheetId="6">#REF!</definedName>
    <definedName name="____________MT7" localSheetId="8">#REF!</definedName>
    <definedName name="____________MT7" localSheetId="13">#REF!</definedName>
    <definedName name="____________MT7" localSheetId="9">#REF!</definedName>
    <definedName name="____________MT7" localSheetId="16">#REF!</definedName>
    <definedName name="____________MT7" localSheetId="2">#REF!</definedName>
    <definedName name="____________MT7" localSheetId="11">#REF!</definedName>
    <definedName name="____________MT7" localSheetId="3">#REF!</definedName>
    <definedName name="____________MT7">#REF!</definedName>
    <definedName name="____________MT70" localSheetId="7">#REF!</definedName>
    <definedName name="____________MT70" localSheetId="6">#REF!</definedName>
    <definedName name="____________MT70" localSheetId="8">#REF!</definedName>
    <definedName name="____________MT70" localSheetId="13">#REF!</definedName>
    <definedName name="____________MT70" localSheetId="9">#REF!</definedName>
    <definedName name="____________MT70" localSheetId="16">#REF!</definedName>
    <definedName name="____________MT70" localSheetId="2">#REF!</definedName>
    <definedName name="____________MT70" localSheetId="11">#REF!</definedName>
    <definedName name="____________MT70" localSheetId="3">#REF!</definedName>
    <definedName name="____________MT70">#REF!</definedName>
    <definedName name="____________MT71" localSheetId="7">#REF!</definedName>
    <definedName name="____________MT71" localSheetId="6">#REF!</definedName>
    <definedName name="____________MT71" localSheetId="8">#REF!</definedName>
    <definedName name="____________MT71" localSheetId="13">#REF!</definedName>
    <definedName name="____________MT71" localSheetId="9">#REF!</definedName>
    <definedName name="____________MT71" localSheetId="16">#REF!</definedName>
    <definedName name="____________MT71" localSheetId="2">#REF!</definedName>
    <definedName name="____________MT71" localSheetId="11">#REF!</definedName>
    <definedName name="____________MT71" localSheetId="3">#REF!</definedName>
    <definedName name="____________MT71">#REF!</definedName>
    <definedName name="____________MT72" localSheetId="7">#REF!</definedName>
    <definedName name="____________MT72" localSheetId="6">#REF!</definedName>
    <definedName name="____________MT72" localSheetId="8">#REF!</definedName>
    <definedName name="____________MT72" localSheetId="13">#REF!</definedName>
    <definedName name="____________MT72" localSheetId="9">#REF!</definedName>
    <definedName name="____________MT72" localSheetId="16">#REF!</definedName>
    <definedName name="____________MT72" localSheetId="2">#REF!</definedName>
    <definedName name="____________MT72" localSheetId="11">#REF!</definedName>
    <definedName name="____________MT72" localSheetId="3">#REF!</definedName>
    <definedName name="____________MT72">#REF!</definedName>
    <definedName name="____________MT73" localSheetId="7">#REF!</definedName>
    <definedName name="____________MT73" localSheetId="6">#REF!</definedName>
    <definedName name="____________MT73" localSheetId="8">#REF!</definedName>
    <definedName name="____________MT73" localSheetId="13">#REF!</definedName>
    <definedName name="____________MT73" localSheetId="9">#REF!</definedName>
    <definedName name="____________MT73" localSheetId="16">#REF!</definedName>
    <definedName name="____________MT73" localSheetId="2">#REF!</definedName>
    <definedName name="____________MT73" localSheetId="11">#REF!</definedName>
    <definedName name="____________MT73" localSheetId="3">#REF!</definedName>
    <definedName name="____________MT73">#REF!</definedName>
    <definedName name="____________MT74" localSheetId="7">#REF!</definedName>
    <definedName name="____________MT74" localSheetId="6">#REF!</definedName>
    <definedName name="____________MT74" localSheetId="8">#REF!</definedName>
    <definedName name="____________MT74" localSheetId="13">#REF!</definedName>
    <definedName name="____________MT74" localSheetId="9">#REF!</definedName>
    <definedName name="____________MT74" localSheetId="16">#REF!</definedName>
    <definedName name="____________MT74" localSheetId="2">#REF!</definedName>
    <definedName name="____________MT74" localSheetId="11">#REF!</definedName>
    <definedName name="____________MT74" localSheetId="3">#REF!</definedName>
    <definedName name="____________MT74">#REF!</definedName>
    <definedName name="____________MT75" localSheetId="7">#REF!</definedName>
    <definedName name="____________MT75" localSheetId="6">#REF!</definedName>
    <definedName name="____________MT75" localSheetId="8">#REF!</definedName>
    <definedName name="____________MT75" localSheetId="13">#REF!</definedName>
    <definedName name="____________MT75" localSheetId="9">#REF!</definedName>
    <definedName name="____________MT75" localSheetId="16">#REF!</definedName>
    <definedName name="____________MT75" localSheetId="2">#REF!</definedName>
    <definedName name="____________MT75" localSheetId="11">#REF!</definedName>
    <definedName name="____________MT75" localSheetId="3">#REF!</definedName>
    <definedName name="____________MT75">#REF!</definedName>
    <definedName name="____________MT76" localSheetId="7">#REF!</definedName>
    <definedName name="____________MT76" localSheetId="6">#REF!</definedName>
    <definedName name="____________MT76" localSheetId="8">#REF!</definedName>
    <definedName name="____________MT76" localSheetId="13">#REF!</definedName>
    <definedName name="____________MT76" localSheetId="9">#REF!</definedName>
    <definedName name="____________MT76" localSheetId="16">#REF!</definedName>
    <definedName name="____________MT76" localSheetId="2">#REF!</definedName>
    <definedName name="____________MT76" localSheetId="11">#REF!</definedName>
    <definedName name="____________MT76" localSheetId="3">#REF!</definedName>
    <definedName name="____________MT76">#REF!</definedName>
    <definedName name="____________MT77" localSheetId="7">#REF!</definedName>
    <definedName name="____________MT77" localSheetId="6">#REF!</definedName>
    <definedName name="____________MT77" localSheetId="8">#REF!</definedName>
    <definedName name="____________MT77" localSheetId="13">#REF!</definedName>
    <definedName name="____________MT77" localSheetId="9">#REF!</definedName>
    <definedName name="____________MT77" localSheetId="16">#REF!</definedName>
    <definedName name="____________MT77" localSheetId="2">#REF!</definedName>
    <definedName name="____________MT77" localSheetId="11">#REF!</definedName>
    <definedName name="____________MT77" localSheetId="3">#REF!</definedName>
    <definedName name="____________MT77">#REF!</definedName>
    <definedName name="____________MT78" localSheetId="7">#REF!</definedName>
    <definedName name="____________MT78" localSheetId="6">#REF!</definedName>
    <definedName name="____________MT78" localSheetId="8">#REF!</definedName>
    <definedName name="____________MT78" localSheetId="13">#REF!</definedName>
    <definedName name="____________MT78" localSheetId="9">#REF!</definedName>
    <definedName name="____________MT78" localSheetId="16">#REF!</definedName>
    <definedName name="____________MT78" localSheetId="2">#REF!</definedName>
    <definedName name="____________MT78" localSheetId="11">#REF!</definedName>
    <definedName name="____________MT78" localSheetId="3">#REF!</definedName>
    <definedName name="____________MT78">#REF!</definedName>
    <definedName name="____________MT79" localSheetId="7">#REF!</definedName>
    <definedName name="____________MT79" localSheetId="6">#REF!</definedName>
    <definedName name="____________MT79" localSheetId="8">#REF!</definedName>
    <definedName name="____________MT79" localSheetId="13">#REF!</definedName>
    <definedName name="____________MT79" localSheetId="9">#REF!</definedName>
    <definedName name="____________MT79" localSheetId="16">#REF!</definedName>
    <definedName name="____________MT79" localSheetId="2">#REF!</definedName>
    <definedName name="____________MT79" localSheetId="11">#REF!</definedName>
    <definedName name="____________MT79" localSheetId="3">#REF!</definedName>
    <definedName name="____________MT79">#REF!</definedName>
    <definedName name="____________MT8" localSheetId="7">#REF!</definedName>
    <definedName name="____________MT8" localSheetId="6">#REF!</definedName>
    <definedName name="____________MT8" localSheetId="8">#REF!</definedName>
    <definedName name="____________MT8" localSheetId="13">#REF!</definedName>
    <definedName name="____________MT8" localSheetId="9">#REF!</definedName>
    <definedName name="____________MT8" localSheetId="16">#REF!</definedName>
    <definedName name="____________MT8" localSheetId="2">#REF!</definedName>
    <definedName name="____________MT8" localSheetId="11">#REF!</definedName>
    <definedName name="____________MT8" localSheetId="3">#REF!</definedName>
    <definedName name="____________MT8">#REF!</definedName>
    <definedName name="____________MT80" localSheetId="7">#REF!</definedName>
    <definedName name="____________MT80" localSheetId="6">#REF!</definedName>
    <definedName name="____________MT80" localSheetId="8">#REF!</definedName>
    <definedName name="____________MT80" localSheetId="13">#REF!</definedName>
    <definedName name="____________MT80" localSheetId="9">#REF!</definedName>
    <definedName name="____________MT80" localSheetId="16">#REF!</definedName>
    <definedName name="____________MT80" localSheetId="2">#REF!</definedName>
    <definedName name="____________MT80" localSheetId="11">#REF!</definedName>
    <definedName name="____________MT80" localSheetId="3">#REF!</definedName>
    <definedName name="____________MT80">#REF!</definedName>
    <definedName name="____________MT81" localSheetId="7">#REF!</definedName>
    <definedName name="____________MT81" localSheetId="6">#REF!</definedName>
    <definedName name="____________MT81" localSheetId="8">#REF!</definedName>
    <definedName name="____________MT81" localSheetId="13">#REF!</definedName>
    <definedName name="____________MT81" localSheetId="9">#REF!</definedName>
    <definedName name="____________MT81" localSheetId="16">#REF!</definedName>
    <definedName name="____________MT81" localSheetId="2">#REF!</definedName>
    <definedName name="____________MT81" localSheetId="11">#REF!</definedName>
    <definedName name="____________MT81" localSheetId="3">#REF!</definedName>
    <definedName name="____________MT81">#REF!</definedName>
    <definedName name="____________MT82" localSheetId="7">#REF!</definedName>
    <definedName name="____________MT82" localSheetId="6">#REF!</definedName>
    <definedName name="____________MT82" localSheetId="8">#REF!</definedName>
    <definedName name="____________MT82" localSheetId="13">#REF!</definedName>
    <definedName name="____________MT82" localSheetId="9">#REF!</definedName>
    <definedName name="____________MT82" localSheetId="16">#REF!</definedName>
    <definedName name="____________MT82" localSheetId="2">#REF!</definedName>
    <definedName name="____________MT82" localSheetId="11">#REF!</definedName>
    <definedName name="____________MT82" localSheetId="3">#REF!</definedName>
    <definedName name="____________MT82">#REF!</definedName>
    <definedName name="____________MT83" localSheetId="7">#REF!</definedName>
    <definedName name="____________MT83" localSheetId="6">#REF!</definedName>
    <definedName name="____________MT83" localSheetId="8">#REF!</definedName>
    <definedName name="____________MT83" localSheetId="13">#REF!</definedName>
    <definedName name="____________MT83" localSheetId="9">#REF!</definedName>
    <definedName name="____________MT83" localSheetId="16">#REF!</definedName>
    <definedName name="____________MT83" localSheetId="2">#REF!</definedName>
    <definedName name="____________MT83" localSheetId="11">#REF!</definedName>
    <definedName name="____________MT83" localSheetId="3">#REF!</definedName>
    <definedName name="____________MT83">#REF!</definedName>
    <definedName name="____________MT84" localSheetId="7">#REF!</definedName>
    <definedName name="____________MT84" localSheetId="6">#REF!</definedName>
    <definedName name="____________MT84" localSheetId="8">#REF!</definedName>
    <definedName name="____________MT84" localSheetId="13">#REF!</definedName>
    <definedName name="____________MT84" localSheetId="9">#REF!</definedName>
    <definedName name="____________MT84" localSheetId="16">#REF!</definedName>
    <definedName name="____________MT84" localSheetId="2">#REF!</definedName>
    <definedName name="____________MT84" localSheetId="11">#REF!</definedName>
    <definedName name="____________MT84" localSheetId="3">#REF!</definedName>
    <definedName name="____________MT84">#REF!</definedName>
    <definedName name="____________MT85" localSheetId="7">#REF!</definedName>
    <definedName name="____________MT85" localSheetId="6">#REF!</definedName>
    <definedName name="____________MT85" localSheetId="8">#REF!</definedName>
    <definedName name="____________MT85" localSheetId="13">#REF!</definedName>
    <definedName name="____________MT85" localSheetId="9">#REF!</definedName>
    <definedName name="____________MT85" localSheetId="16">#REF!</definedName>
    <definedName name="____________MT85" localSheetId="2">#REF!</definedName>
    <definedName name="____________MT85" localSheetId="11">#REF!</definedName>
    <definedName name="____________MT85" localSheetId="3">#REF!</definedName>
    <definedName name="____________MT85">#REF!</definedName>
    <definedName name="____________MT86" localSheetId="7">#REF!</definedName>
    <definedName name="____________MT86" localSheetId="6">#REF!</definedName>
    <definedName name="____________MT86" localSheetId="8">#REF!</definedName>
    <definedName name="____________MT86" localSheetId="13">#REF!</definedName>
    <definedName name="____________MT86" localSheetId="9">#REF!</definedName>
    <definedName name="____________MT86" localSheetId="16">#REF!</definedName>
    <definedName name="____________MT86" localSheetId="2">#REF!</definedName>
    <definedName name="____________MT86" localSheetId="11">#REF!</definedName>
    <definedName name="____________MT86" localSheetId="3">#REF!</definedName>
    <definedName name="____________MT86">#REF!</definedName>
    <definedName name="____________MT87" localSheetId="7">#REF!</definedName>
    <definedName name="____________MT87" localSheetId="6">#REF!</definedName>
    <definedName name="____________MT87" localSheetId="8">#REF!</definedName>
    <definedName name="____________MT87" localSheetId="13">#REF!</definedName>
    <definedName name="____________MT87" localSheetId="9">#REF!</definedName>
    <definedName name="____________MT87" localSheetId="16">#REF!</definedName>
    <definedName name="____________MT87" localSheetId="2">#REF!</definedName>
    <definedName name="____________MT87" localSheetId="11">#REF!</definedName>
    <definedName name="____________MT87" localSheetId="3">#REF!</definedName>
    <definedName name="____________MT87">#REF!</definedName>
    <definedName name="____________MT88" localSheetId="7">#REF!</definedName>
    <definedName name="____________MT88" localSheetId="6">#REF!</definedName>
    <definedName name="____________MT88" localSheetId="8">#REF!</definedName>
    <definedName name="____________MT88" localSheetId="13">#REF!</definedName>
    <definedName name="____________MT88" localSheetId="9">#REF!</definedName>
    <definedName name="____________MT88" localSheetId="16">#REF!</definedName>
    <definedName name="____________MT88" localSheetId="2">#REF!</definedName>
    <definedName name="____________MT88" localSheetId="11">#REF!</definedName>
    <definedName name="____________MT88" localSheetId="3">#REF!</definedName>
    <definedName name="____________MT88">#REF!</definedName>
    <definedName name="____________MT89" localSheetId="7">#REF!</definedName>
    <definedName name="____________MT89" localSheetId="6">#REF!</definedName>
    <definedName name="____________MT89" localSheetId="8">#REF!</definedName>
    <definedName name="____________MT89" localSheetId="13">#REF!</definedName>
    <definedName name="____________MT89" localSheetId="9">#REF!</definedName>
    <definedName name="____________MT89" localSheetId="16">#REF!</definedName>
    <definedName name="____________MT89" localSheetId="2">#REF!</definedName>
    <definedName name="____________MT89" localSheetId="11">#REF!</definedName>
    <definedName name="____________MT89" localSheetId="3">#REF!</definedName>
    <definedName name="____________MT89">#REF!</definedName>
    <definedName name="____________MT9" localSheetId="7">#REF!</definedName>
    <definedName name="____________MT9" localSheetId="6">#REF!</definedName>
    <definedName name="____________MT9" localSheetId="8">#REF!</definedName>
    <definedName name="____________MT9" localSheetId="13">#REF!</definedName>
    <definedName name="____________MT9" localSheetId="9">#REF!</definedName>
    <definedName name="____________MT9" localSheetId="16">#REF!</definedName>
    <definedName name="____________MT9" localSheetId="2">#REF!</definedName>
    <definedName name="____________MT9" localSheetId="11">#REF!</definedName>
    <definedName name="____________MT9" localSheetId="3">#REF!</definedName>
    <definedName name="____________MT9">#REF!</definedName>
    <definedName name="____________MT90" localSheetId="7">#REF!</definedName>
    <definedName name="____________MT90" localSheetId="6">#REF!</definedName>
    <definedName name="____________MT90" localSheetId="8">#REF!</definedName>
    <definedName name="____________MT90" localSheetId="13">#REF!</definedName>
    <definedName name="____________MT90" localSheetId="9">#REF!</definedName>
    <definedName name="____________MT90" localSheetId="16">#REF!</definedName>
    <definedName name="____________MT90" localSheetId="2">#REF!</definedName>
    <definedName name="____________MT90" localSheetId="11">#REF!</definedName>
    <definedName name="____________MT90" localSheetId="3">#REF!</definedName>
    <definedName name="____________MT90">#REF!</definedName>
    <definedName name="____________MT91" localSheetId="7">#REF!</definedName>
    <definedName name="____________MT91" localSheetId="6">#REF!</definedName>
    <definedName name="____________MT91" localSheetId="8">#REF!</definedName>
    <definedName name="____________MT91" localSheetId="13">#REF!</definedName>
    <definedName name="____________MT91" localSheetId="9">#REF!</definedName>
    <definedName name="____________MT91" localSheetId="16">#REF!</definedName>
    <definedName name="____________MT91" localSheetId="2">#REF!</definedName>
    <definedName name="____________MT91" localSheetId="11">#REF!</definedName>
    <definedName name="____________MT91" localSheetId="3">#REF!</definedName>
    <definedName name="____________MT91">#REF!</definedName>
    <definedName name="____________MT92" localSheetId="7">#REF!</definedName>
    <definedName name="____________MT92" localSheetId="6">#REF!</definedName>
    <definedName name="____________MT92" localSheetId="8">#REF!</definedName>
    <definedName name="____________MT92" localSheetId="13">#REF!</definedName>
    <definedName name="____________MT92" localSheetId="9">#REF!</definedName>
    <definedName name="____________MT92" localSheetId="16">#REF!</definedName>
    <definedName name="____________MT92" localSheetId="2">#REF!</definedName>
    <definedName name="____________MT92" localSheetId="11">#REF!</definedName>
    <definedName name="____________MT92" localSheetId="3">#REF!</definedName>
    <definedName name="____________MT92">#REF!</definedName>
    <definedName name="____________MT93" localSheetId="7">#REF!</definedName>
    <definedName name="____________MT93" localSheetId="6">#REF!</definedName>
    <definedName name="____________MT93" localSheetId="8">#REF!</definedName>
    <definedName name="____________MT93" localSheetId="13">#REF!</definedName>
    <definedName name="____________MT93" localSheetId="9">#REF!</definedName>
    <definedName name="____________MT93" localSheetId="16">#REF!</definedName>
    <definedName name="____________MT93" localSheetId="2">#REF!</definedName>
    <definedName name="____________MT93" localSheetId="11">#REF!</definedName>
    <definedName name="____________MT93" localSheetId="3">#REF!</definedName>
    <definedName name="____________MT93">#REF!</definedName>
    <definedName name="____________MT94" localSheetId="7">#REF!</definedName>
    <definedName name="____________MT94" localSheetId="6">#REF!</definedName>
    <definedName name="____________MT94" localSheetId="8">#REF!</definedName>
    <definedName name="____________MT94" localSheetId="13">#REF!</definedName>
    <definedName name="____________MT94" localSheetId="9">#REF!</definedName>
    <definedName name="____________MT94" localSheetId="16">#REF!</definedName>
    <definedName name="____________MT94" localSheetId="2">#REF!</definedName>
    <definedName name="____________MT94" localSheetId="11">#REF!</definedName>
    <definedName name="____________MT94" localSheetId="3">#REF!</definedName>
    <definedName name="____________MT94">#REF!</definedName>
    <definedName name="____________MT95" localSheetId="7">#REF!</definedName>
    <definedName name="____________MT95" localSheetId="6">#REF!</definedName>
    <definedName name="____________MT95" localSheetId="8">#REF!</definedName>
    <definedName name="____________MT95" localSheetId="13">#REF!</definedName>
    <definedName name="____________MT95" localSheetId="9">#REF!</definedName>
    <definedName name="____________MT95" localSheetId="16">#REF!</definedName>
    <definedName name="____________MT95" localSheetId="2">#REF!</definedName>
    <definedName name="____________MT95" localSheetId="11">#REF!</definedName>
    <definedName name="____________MT95" localSheetId="3">#REF!</definedName>
    <definedName name="____________MT95">#REF!</definedName>
    <definedName name="____________MT96" localSheetId="7">#REF!</definedName>
    <definedName name="____________MT96" localSheetId="6">#REF!</definedName>
    <definedName name="____________MT96" localSheetId="8">#REF!</definedName>
    <definedName name="____________MT96" localSheetId="13">#REF!</definedName>
    <definedName name="____________MT96" localSheetId="9">#REF!</definedName>
    <definedName name="____________MT96" localSheetId="16">#REF!</definedName>
    <definedName name="____________MT96" localSheetId="2">#REF!</definedName>
    <definedName name="____________MT96" localSheetId="11">#REF!</definedName>
    <definedName name="____________MT96" localSheetId="3">#REF!</definedName>
    <definedName name="____________MT96">#REF!</definedName>
    <definedName name="____________MT97" localSheetId="7">#REF!</definedName>
    <definedName name="____________MT97" localSheetId="6">#REF!</definedName>
    <definedName name="____________MT97" localSheetId="8">#REF!</definedName>
    <definedName name="____________MT97" localSheetId="13">#REF!</definedName>
    <definedName name="____________MT97" localSheetId="9">#REF!</definedName>
    <definedName name="____________MT97" localSheetId="16">#REF!</definedName>
    <definedName name="____________MT97" localSheetId="2">#REF!</definedName>
    <definedName name="____________MT97" localSheetId="11">#REF!</definedName>
    <definedName name="____________MT97" localSheetId="3">#REF!</definedName>
    <definedName name="____________MT97">#REF!</definedName>
    <definedName name="____________MT98" localSheetId="7">#REF!</definedName>
    <definedName name="____________MT98" localSheetId="6">#REF!</definedName>
    <definedName name="____________MT98" localSheetId="8">#REF!</definedName>
    <definedName name="____________MT98" localSheetId="13">#REF!</definedName>
    <definedName name="____________MT98" localSheetId="9">#REF!</definedName>
    <definedName name="____________MT98" localSheetId="16">#REF!</definedName>
    <definedName name="____________MT98" localSheetId="2">#REF!</definedName>
    <definedName name="____________MT98" localSheetId="11">#REF!</definedName>
    <definedName name="____________MT98" localSheetId="3">#REF!</definedName>
    <definedName name="____________MT98">#REF!</definedName>
    <definedName name="____________MT99" localSheetId="7">#REF!</definedName>
    <definedName name="____________MT99" localSheetId="6">#REF!</definedName>
    <definedName name="____________MT99" localSheetId="8">#REF!</definedName>
    <definedName name="____________MT99" localSheetId="13">#REF!</definedName>
    <definedName name="____________MT99" localSheetId="9">#REF!</definedName>
    <definedName name="____________MT99" localSheetId="16">#REF!</definedName>
    <definedName name="____________MT99" localSheetId="2">#REF!</definedName>
    <definedName name="____________MT99" localSheetId="11">#REF!</definedName>
    <definedName name="____________MT99" localSheetId="3">#REF!</definedName>
    <definedName name="____________MT99">#REF!</definedName>
    <definedName name="____________OH1" localSheetId="5">[75]MRATES!$C$35</definedName>
    <definedName name="____________OH1">[76]MRATES!$C$35</definedName>
    <definedName name="____________PC1">#REF!</definedName>
    <definedName name="____________PC10">#REF!</definedName>
    <definedName name="____________PC11">#REF!</definedName>
    <definedName name="____________PC12">#REF!</definedName>
    <definedName name="____________PC13">#REF!</definedName>
    <definedName name="____________PC14">#REF!</definedName>
    <definedName name="____________PC15">#REF!</definedName>
    <definedName name="____________PC16">#REF!</definedName>
    <definedName name="____________PC17">#REF!</definedName>
    <definedName name="____________PC18">#REF!</definedName>
    <definedName name="____________PC19">#REF!</definedName>
    <definedName name="____________pc2" localSheetId="4">#REF!</definedName>
    <definedName name="____________pc2">#REF!</definedName>
    <definedName name="____________PC20">#REF!</definedName>
    <definedName name="____________PC21">#REF!</definedName>
    <definedName name="____________PC22">#REF!</definedName>
    <definedName name="____________PC23">#REF!</definedName>
    <definedName name="____________PC24">#REF!</definedName>
    <definedName name="____________PC3">#REF!</definedName>
    <definedName name="____________PC4">#REF!</definedName>
    <definedName name="____________PC5">#REF!</definedName>
    <definedName name="____________PC6">#REF!</definedName>
    <definedName name="____________pc600">#REF!</definedName>
    <definedName name="____________PC7">#REF!</definedName>
    <definedName name="____________PC8">#REF!</definedName>
    <definedName name="____________PC9">#REF!</definedName>
    <definedName name="____________pc900">#REF!</definedName>
    <definedName name="____________pk12">#REF!</definedName>
    <definedName name="____________pk19">#REF!</definedName>
    <definedName name="____________pk25">#REF!</definedName>
    <definedName name="____________pk40">#REF!</definedName>
    <definedName name="____________pk5">#REF!</definedName>
    <definedName name="____________pla4">#REF!</definedName>
    <definedName name="____________PPA14" localSheetId="7">#REF!</definedName>
    <definedName name="____________PPA14" localSheetId="6">#REF!</definedName>
    <definedName name="____________PPA14" localSheetId="8">#REF!</definedName>
    <definedName name="____________PPA14" localSheetId="13">#REF!</definedName>
    <definedName name="____________PPA14" localSheetId="9">#REF!</definedName>
    <definedName name="____________PPA14" localSheetId="16">#REF!</definedName>
    <definedName name="____________PPA14" localSheetId="2">[97]MRATES!#REF!</definedName>
    <definedName name="____________PPA14" localSheetId="4">[97]MRATES!#REF!</definedName>
    <definedName name="____________PPA14" localSheetId="11">#REF!</definedName>
    <definedName name="____________PPA14" localSheetId="5">#N/A</definedName>
    <definedName name="____________PPA14" localSheetId="3">[97]MRATES!#REF!</definedName>
    <definedName name="____________PPA14">#REF!</definedName>
    <definedName name="____________PPB154" localSheetId="7">#REF!</definedName>
    <definedName name="____________PPB154" localSheetId="6">#REF!</definedName>
    <definedName name="____________PPB154" localSheetId="8">#REF!</definedName>
    <definedName name="____________PPB154" localSheetId="13">#REF!</definedName>
    <definedName name="____________PPB154" localSheetId="9">#REF!</definedName>
    <definedName name="____________PPB154" localSheetId="16">#REF!</definedName>
    <definedName name="____________PPB154" localSheetId="2">[97]MRATES!#REF!</definedName>
    <definedName name="____________PPB154" localSheetId="4">[97]MRATES!#REF!</definedName>
    <definedName name="____________PPB154" localSheetId="11">#REF!</definedName>
    <definedName name="____________PPB154" localSheetId="5">#N/A</definedName>
    <definedName name="____________PPB154" localSheetId="3">[97]MRATES!#REF!</definedName>
    <definedName name="____________PPB154">#REF!</definedName>
    <definedName name="____________PPB155" localSheetId="7">#REF!</definedName>
    <definedName name="____________PPB155" localSheetId="6">#REF!</definedName>
    <definedName name="____________PPB155" localSheetId="8">#REF!</definedName>
    <definedName name="____________PPB155" localSheetId="13">#REF!</definedName>
    <definedName name="____________PPB155" localSheetId="9">#REF!</definedName>
    <definedName name="____________PPB155" localSheetId="16">#REF!</definedName>
    <definedName name="____________PPB155" localSheetId="2">[97]MRATES!#REF!</definedName>
    <definedName name="____________PPB155" localSheetId="4">[97]MRATES!#REF!</definedName>
    <definedName name="____________PPB155" localSheetId="11">#REF!</definedName>
    <definedName name="____________PPB155" localSheetId="5">#N/A</definedName>
    <definedName name="____________PPB155" localSheetId="3">[97]MRATES!#REF!</definedName>
    <definedName name="____________PPB155">#REF!</definedName>
    <definedName name="____________PPB16" localSheetId="7">#REF!</definedName>
    <definedName name="____________PPB16" localSheetId="6">#REF!</definedName>
    <definedName name="____________PPB16" localSheetId="8">#REF!</definedName>
    <definedName name="____________PPB16" localSheetId="13">#REF!</definedName>
    <definedName name="____________PPB16" localSheetId="9">#REF!</definedName>
    <definedName name="____________PPB16" localSheetId="16">#REF!</definedName>
    <definedName name="____________PPB16" localSheetId="2">[97]MRATES!#REF!</definedName>
    <definedName name="____________PPB16" localSheetId="4">[97]MRATES!#REF!</definedName>
    <definedName name="____________PPB16" localSheetId="11">#REF!</definedName>
    <definedName name="____________PPB16" localSheetId="5">#N/A</definedName>
    <definedName name="____________PPB16" localSheetId="3">[97]MRATES!#REF!</definedName>
    <definedName name="____________PPB16">#REF!</definedName>
    <definedName name="____________PPB17" localSheetId="7">#REF!</definedName>
    <definedName name="____________PPB17" localSheetId="6">#REF!</definedName>
    <definedName name="____________PPB17" localSheetId="8">#REF!</definedName>
    <definedName name="____________PPB17" localSheetId="13">#REF!</definedName>
    <definedName name="____________PPB17" localSheetId="9">#REF!</definedName>
    <definedName name="____________PPB17" localSheetId="16">#REF!</definedName>
    <definedName name="____________PPB17" localSheetId="2">[97]MRATES!#REF!</definedName>
    <definedName name="____________PPB17" localSheetId="4">[97]MRATES!#REF!</definedName>
    <definedName name="____________PPB17" localSheetId="11">#REF!</definedName>
    <definedName name="____________PPB17" localSheetId="5">#N/A</definedName>
    <definedName name="____________PPB17" localSheetId="3">[97]MRATES!#REF!</definedName>
    <definedName name="____________PPB17">#REF!</definedName>
    <definedName name="____________PPB18" localSheetId="7">#REF!</definedName>
    <definedName name="____________PPB18" localSheetId="6">#REF!</definedName>
    <definedName name="____________PPB18" localSheetId="8">#REF!</definedName>
    <definedName name="____________PPB18" localSheetId="13">#REF!</definedName>
    <definedName name="____________PPB18" localSheetId="9">#REF!</definedName>
    <definedName name="____________PPB18" localSheetId="16">#REF!</definedName>
    <definedName name="____________PPB18" localSheetId="2">[97]MRATES!#REF!</definedName>
    <definedName name="____________PPB18" localSheetId="4">[97]MRATES!#REF!</definedName>
    <definedName name="____________PPB18" localSheetId="11">#REF!</definedName>
    <definedName name="____________PPB18" localSheetId="5">#N/A</definedName>
    <definedName name="____________PPB18" localSheetId="3">[97]MRATES!#REF!</definedName>
    <definedName name="____________PPB18">#REF!</definedName>
    <definedName name="____________PPB19" localSheetId="7">#REF!</definedName>
    <definedName name="____________PPB19" localSheetId="6">#REF!</definedName>
    <definedName name="____________PPB19" localSheetId="8">#REF!</definedName>
    <definedName name="____________PPB19" localSheetId="13">#REF!</definedName>
    <definedName name="____________PPB19" localSheetId="9">#REF!</definedName>
    <definedName name="____________PPB19" localSheetId="16">#REF!</definedName>
    <definedName name="____________PPB19" localSheetId="2">[97]MRATES!#REF!</definedName>
    <definedName name="____________PPB19" localSheetId="4">[97]MRATES!#REF!</definedName>
    <definedName name="____________PPB19" localSheetId="11">#REF!</definedName>
    <definedName name="____________PPB19" localSheetId="5">#N/A</definedName>
    <definedName name="____________PPB19" localSheetId="3">[97]MRATES!#REF!</definedName>
    <definedName name="____________PPB19">#REF!</definedName>
    <definedName name="____________PPB2" localSheetId="7">#REF!</definedName>
    <definedName name="____________PPB2" localSheetId="6">#REF!</definedName>
    <definedName name="____________PPB2" localSheetId="8">#REF!</definedName>
    <definedName name="____________PPB2" localSheetId="13">#REF!</definedName>
    <definedName name="____________PPB2" localSheetId="9">#REF!</definedName>
    <definedName name="____________PPB2" localSheetId="16">#REF!</definedName>
    <definedName name="____________PPB2" localSheetId="2">[97]MRATES!#REF!</definedName>
    <definedName name="____________PPB2" localSheetId="4">[97]MRATES!#REF!</definedName>
    <definedName name="____________PPB2" localSheetId="11">#REF!</definedName>
    <definedName name="____________PPB2" localSheetId="5">#N/A</definedName>
    <definedName name="____________PPB2" localSheetId="3">[97]MRATES!#REF!</definedName>
    <definedName name="____________PPB2">#REF!</definedName>
    <definedName name="____________PPB20" localSheetId="7">#REF!</definedName>
    <definedName name="____________PPB20" localSheetId="6">#REF!</definedName>
    <definedName name="____________PPB20" localSheetId="8">#REF!</definedName>
    <definedName name="____________PPB20" localSheetId="13">#REF!</definedName>
    <definedName name="____________PPB20" localSheetId="9">#REF!</definedName>
    <definedName name="____________PPB20" localSheetId="16">#REF!</definedName>
    <definedName name="____________PPB20" localSheetId="2">[97]MRATES!#REF!</definedName>
    <definedName name="____________PPB20" localSheetId="4">[97]MRATES!#REF!</definedName>
    <definedName name="____________PPB20" localSheetId="11">#REF!</definedName>
    <definedName name="____________PPB20" localSheetId="5">#N/A</definedName>
    <definedName name="____________PPB20" localSheetId="3">[97]MRATES!#REF!</definedName>
    <definedName name="____________PPB20">#REF!</definedName>
    <definedName name="____________PPB21" localSheetId="7">#REF!</definedName>
    <definedName name="____________PPB21" localSheetId="6">#REF!</definedName>
    <definedName name="____________PPB21" localSheetId="8">#REF!</definedName>
    <definedName name="____________PPB21" localSheetId="13">#REF!</definedName>
    <definedName name="____________PPB21" localSheetId="9">#REF!</definedName>
    <definedName name="____________PPB21" localSheetId="16">#REF!</definedName>
    <definedName name="____________PPB21" localSheetId="2">[97]MRATES!#REF!</definedName>
    <definedName name="____________PPB21" localSheetId="4">[97]MRATES!#REF!</definedName>
    <definedName name="____________PPB21" localSheetId="11">#REF!</definedName>
    <definedName name="____________PPB21" localSheetId="5">#N/A</definedName>
    <definedName name="____________PPB21" localSheetId="3">[97]MRATES!#REF!</definedName>
    <definedName name="____________PPB21">#REF!</definedName>
    <definedName name="____________PPB22" localSheetId="7">#REF!</definedName>
    <definedName name="____________PPB22" localSheetId="6">#REF!</definedName>
    <definedName name="____________PPB22" localSheetId="8">#REF!</definedName>
    <definedName name="____________PPB22" localSheetId="13">#REF!</definedName>
    <definedName name="____________PPB22" localSheetId="9">#REF!</definedName>
    <definedName name="____________PPB22" localSheetId="16">#REF!</definedName>
    <definedName name="____________PPB22" localSheetId="2">[97]MRATES!#REF!</definedName>
    <definedName name="____________PPB22" localSheetId="4">[97]MRATES!#REF!</definedName>
    <definedName name="____________PPB22" localSheetId="11">#REF!</definedName>
    <definedName name="____________PPB22" localSheetId="5">#N/A</definedName>
    <definedName name="____________PPB22" localSheetId="3">[97]MRATES!#REF!</definedName>
    <definedName name="____________PPB22">#REF!</definedName>
    <definedName name="____________PPB23" localSheetId="7">#REF!</definedName>
    <definedName name="____________PPB23" localSheetId="6">#REF!</definedName>
    <definedName name="____________PPB23" localSheetId="8">#REF!</definedName>
    <definedName name="____________PPB23" localSheetId="13">#REF!</definedName>
    <definedName name="____________PPB23" localSheetId="9">#REF!</definedName>
    <definedName name="____________PPB23" localSheetId="16">#REF!</definedName>
    <definedName name="____________PPB23" localSheetId="2">[97]MRATES!#REF!</definedName>
    <definedName name="____________PPB23" localSheetId="4">[97]MRATES!#REF!</definedName>
    <definedName name="____________PPB23" localSheetId="11">#REF!</definedName>
    <definedName name="____________PPB23" localSheetId="5">#N/A</definedName>
    <definedName name="____________PPB23" localSheetId="3">[97]MRATES!#REF!</definedName>
    <definedName name="____________PPB23">#REF!</definedName>
    <definedName name="____________PPB24" localSheetId="7">#REF!</definedName>
    <definedName name="____________PPB24" localSheetId="6">#REF!</definedName>
    <definedName name="____________PPB24" localSheetId="8">#REF!</definedName>
    <definedName name="____________PPB24" localSheetId="13">#REF!</definedName>
    <definedName name="____________PPB24" localSheetId="9">#REF!</definedName>
    <definedName name="____________PPB24" localSheetId="16">#REF!</definedName>
    <definedName name="____________PPB24" localSheetId="2">[97]MRATES!#REF!</definedName>
    <definedName name="____________PPB24" localSheetId="4">[97]MRATES!#REF!</definedName>
    <definedName name="____________PPB24" localSheetId="11">#REF!</definedName>
    <definedName name="____________PPB24" localSheetId="5">#N/A</definedName>
    <definedName name="____________PPB24" localSheetId="3">[97]MRATES!#REF!</definedName>
    <definedName name="____________PPB24">#REF!</definedName>
    <definedName name="____________PPB25" localSheetId="7">#REF!</definedName>
    <definedName name="____________PPB25" localSheetId="6">#REF!</definedName>
    <definedName name="____________PPB25" localSheetId="8">#REF!</definedName>
    <definedName name="____________PPB25" localSheetId="13">#REF!</definedName>
    <definedName name="____________PPB25" localSheetId="9">#REF!</definedName>
    <definedName name="____________PPB25" localSheetId="16">#REF!</definedName>
    <definedName name="____________PPB25" localSheetId="2">[97]MRATES!#REF!</definedName>
    <definedName name="____________PPB25" localSheetId="4">[97]MRATES!#REF!</definedName>
    <definedName name="____________PPB25" localSheetId="11">#REF!</definedName>
    <definedName name="____________PPB25" localSheetId="5">#N/A</definedName>
    <definedName name="____________PPB25" localSheetId="3">[97]MRATES!#REF!</definedName>
    <definedName name="____________PPB25">#REF!</definedName>
    <definedName name="____________PPB26" localSheetId="7">#REF!</definedName>
    <definedName name="____________PPB26" localSheetId="6">#REF!</definedName>
    <definedName name="____________PPB26" localSheetId="8">#REF!</definedName>
    <definedName name="____________PPB26" localSheetId="13">#REF!</definedName>
    <definedName name="____________PPB26" localSheetId="9">#REF!</definedName>
    <definedName name="____________PPB26" localSheetId="16">#REF!</definedName>
    <definedName name="____________PPB26" localSheetId="2">[97]MRATES!#REF!</definedName>
    <definedName name="____________PPB26" localSheetId="4">[97]MRATES!#REF!</definedName>
    <definedName name="____________PPB26" localSheetId="11">#REF!</definedName>
    <definedName name="____________PPB26" localSheetId="5">#N/A</definedName>
    <definedName name="____________PPB26" localSheetId="3">[97]MRATES!#REF!</definedName>
    <definedName name="____________PPB26">#REF!</definedName>
    <definedName name="____________PPB27" localSheetId="7">#REF!</definedName>
    <definedName name="____________PPB27" localSheetId="6">#REF!</definedName>
    <definedName name="____________PPB27" localSheetId="8">#REF!</definedName>
    <definedName name="____________PPB27" localSheetId="13">#REF!</definedName>
    <definedName name="____________PPB27" localSheetId="9">#REF!</definedName>
    <definedName name="____________PPB27" localSheetId="16">#REF!</definedName>
    <definedName name="____________PPB27" localSheetId="2">[97]MRATES!#REF!</definedName>
    <definedName name="____________PPB27" localSheetId="4">[97]MRATES!#REF!</definedName>
    <definedName name="____________PPB27" localSheetId="11">#REF!</definedName>
    <definedName name="____________PPB27" localSheetId="5">#N/A</definedName>
    <definedName name="____________PPB27" localSheetId="3">[97]MRATES!#REF!</definedName>
    <definedName name="____________PPB27">#REF!</definedName>
    <definedName name="____________PPB28" localSheetId="7">#REF!</definedName>
    <definedName name="____________PPB28" localSheetId="6">#REF!</definedName>
    <definedName name="____________PPB28" localSheetId="8">#REF!</definedName>
    <definedName name="____________PPB28" localSheetId="13">#REF!</definedName>
    <definedName name="____________PPB28" localSheetId="9">#REF!</definedName>
    <definedName name="____________PPB28" localSheetId="16">#REF!</definedName>
    <definedName name="____________PPB28" localSheetId="2">[97]MRATES!#REF!</definedName>
    <definedName name="____________PPB28" localSheetId="4">[97]MRATES!#REF!</definedName>
    <definedName name="____________PPB28" localSheetId="11">#REF!</definedName>
    <definedName name="____________PPB28" localSheetId="5">#N/A</definedName>
    <definedName name="____________PPB28" localSheetId="3">[97]MRATES!#REF!</definedName>
    <definedName name="____________PPB28">#REF!</definedName>
    <definedName name="____________PPB29" localSheetId="7">#REF!</definedName>
    <definedName name="____________PPB29" localSheetId="6">#REF!</definedName>
    <definedName name="____________PPB29" localSheetId="8">#REF!</definedName>
    <definedName name="____________PPB29" localSheetId="13">#REF!</definedName>
    <definedName name="____________PPB29" localSheetId="9">#REF!</definedName>
    <definedName name="____________PPB29" localSheetId="16">#REF!</definedName>
    <definedName name="____________PPB29" localSheetId="2">[97]MRATES!#REF!</definedName>
    <definedName name="____________PPB29" localSheetId="4">[97]MRATES!#REF!</definedName>
    <definedName name="____________PPB29" localSheetId="11">#REF!</definedName>
    <definedName name="____________PPB29" localSheetId="5">#N/A</definedName>
    <definedName name="____________PPB29" localSheetId="3">[97]MRATES!#REF!</definedName>
    <definedName name="____________PPB29">#REF!</definedName>
    <definedName name="____________PPB3" localSheetId="7">#REF!</definedName>
    <definedName name="____________PPB3" localSheetId="6">#REF!</definedName>
    <definedName name="____________PPB3" localSheetId="8">#REF!</definedName>
    <definedName name="____________PPB3" localSheetId="13">#REF!</definedName>
    <definedName name="____________PPB3" localSheetId="9">#REF!</definedName>
    <definedName name="____________PPB3" localSheetId="16">#REF!</definedName>
    <definedName name="____________PPB3" localSheetId="2">[97]MRATES!#REF!</definedName>
    <definedName name="____________PPB3" localSheetId="4">[97]MRATES!#REF!</definedName>
    <definedName name="____________PPB3" localSheetId="11">#REF!</definedName>
    <definedName name="____________PPB3" localSheetId="5">#N/A</definedName>
    <definedName name="____________PPB3" localSheetId="3">[97]MRATES!#REF!</definedName>
    <definedName name="____________PPB3">#REF!</definedName>
    <definedName name="____________PPB30" localSheetId="7">#REF!</definedName>
    <definedName name="____________PPB30" localSheetId="6">#REF!</definedName>
    <definedName name="____________PPB30" localSheetId="8">#REF!</definedName>
    <definedName name="____________PPB30" localSheetId="13">#REF!</definedName>
    <definedName name="____________PPB30" localSheetId="9">#REF!</definedName>
    <definedName name="____________PPB30" localSheetId="16">#REF!</definedName>
    <definedName name="____________PPB30" localSheetId="2">[97]MRATES!#REF!</definedName>
    <definedName name="____________PPB30" localSheetId="4">[97]MRATES!#REF!</definedName>
    <definedName name="____________PPB30" localSheetId="11">#REF!</definedName>
    <definedName name="____________PPB30" localSheetId="5">#N/A</definedName>
    <definedName name="____________PPB30" localSheetId="3">[97]MRATES!#REF!</definedName>
    <definedName name="____________PPB30">#REF!</definedName>
    <definedName name="____________PPB31" localSheetId="7">#REF!</definedName>
    <definedName name="____________PPB31" localSheetId="6">#REF!</definedName>
    <definedName name="____________PPB31" localSheetId="8">#REF!</definedName>
    <definedName name="____________PPB31" localSheetId="13">#REF!</definedName>
    <definedName name="____________PPB31" localSheetId="9">#REF!</definedName>
    <definedName name="____________PPB31" localSheetId="16">#REF!</definedName>
    <definedName name="____________PPB31" localSheetId="2">[97]MRATES!#REF!</definedName>
    <definedName name="____________PPB31" localSheetId="4">[97]MRATES!#REF!</definedName>
    <definedName name="____________PPB31" localSheetId="11">#REF!</definedName>
    <definedName name="____________PPB31" localSheetId="5">#N/A</definedName>
    <definedName name="____________PPB31" localSheetId="3">[97]MRATES!#REF!</definedName>
    <definedName name="____________PPB31">#REF!</definedName>
    <definedName name="____________PPB32" localSheetId="7">#REF!</definedName>
    <definedName name="____________PPB32" localSheetId="6">#REF!</definedName>
    <definedName name="____________PPB32" localSheetId="8">#REF!</definedName>
    <definedName name="____________PPB32" localSheetId="13">#REF!</definedName>
    <definedName name="____________PPB32" localSheetId="9">#REF!</definedName>
    <definedName name="____________PPB32" localSheetId="16">#REF!</definedName>
    <definedName name="____________PPB32" localSheetId="2">[97]MRATES!#REF!</definedName>
    <definedName name="____________PPB32" localSheetId="4">[97]MRATES!#REF!</definedName>
    <definedName name="____________PPB32" localSheetId="11">#REF!</definedName>
    <definedName name="____________PPB32" localSheetId="5">#N/A</definedName>
    <definedName name="____________PPB32" localSheetId="3">[97]MRATES!#REF!</definedName>
    <definedName name="____________PPB32">#REF!</definedName>
    <definedName name="____________PPB33" localSheetId="7">#REF!</definedName>
    <definedName name="____________PPB33" localSheetId="6">#REF!</definedName>
    <definedName name="____________PPB33" localSheetId="8">#REF!</definedName>
    <definedName name="____________PPB33" localSheetId="13">#REF!</definedName>
    <definedName name="____________PPB33" localSheetId="9">#REF!</definedName>
    <definedName name="____________PPB33" localSheetId="16">#REF!</definedName>
    <definedName name="____________PPB33" localSheetId="2">[97]MRATES!#REF!</definedName>
    <definedName name="____________PPB33" localSheetId="4">[97]MRATES!#REF!</definedName>
    <definedName name="____________PPB33" localSheetId="11">#REF!</definedName>
    <definedName name="____________PPB33" localSheetId="5">#N/A</definedName>
    <definedName name="____________PPB33" localSheetId="3">[97]MRATES!#REF!</definedName>
    <definedName name="____________PPB33">#REF!</definedName>
    <definedName name="____________PPB34" localSheetId="7">#REF!</definedName>
    <definedName name="____________PPB34" localSheetId="6">#REF!</definedName>
    <definedName name="____________PPB34" localSheetId="8">#REF!</definedName>
    <definedName name="____________PPB34" localSheetId="13">#REF!</definedName>
    <definedName name="____________PPB34" localSheetId="9">#REF!</definedName>
    <definedName name="____________PPB34" localSheetId="16">#REF!</definedName>
    <definedName name="____________PPB34" localSheetId="2">[97]MRATES!#REF!</definedName>
    <definedName name="____________PPB34" localSheetId="4">[97]MRATES!#REF!</definedName>
    <definedName name="____________PPB34" localSheetId="11">#REF!</definedName>
    <definedName name="____________PPB34" localSheetId="5">#N/A</definedName>
    <definedName name="____________PPB34" localSheetId="3">[97]MRATES!#REF!</definedName>
    <definedName name="____________PPB34">#REF!</definedName>
    <definedName name="____________PPB35" localSheetId="7">#REF!</definedName>
    <definedName name="____________PPB35" localSheetId="6">#REF!</definedName>
    <definedName name="____________PPB35" localSheetId="8">#REF!</definedName>
    <definedName name="____________PPB35" localSheetId="13">#REF!</definedName>
    <definedName name="____________PPB35" localSheetId="9">#REF!</definedName>
    <definedName name="____________PPB35" localSheetId="16">#REF!</definedName>
    <definedName name="____________PPB35" localSheetId="2">[97]MRATES!#REF!</definedName>
    <definedName name="____________PPB35" localSheetId="4">[97]MRATES!#REF!</definedName>
    <definedName name="____________PPB35" localSheetId="11">#REF!</definedName>
    <definedName name="____________PPB35" localSheetId="5">#N/A</definedName>
    <definedName name="____________PPB35" localSheetId="3">[97]MRATES!#REF!</definedName>
    <definedName name="____________PPB35">#REF!</definedName>
    <definedName name="____________PPB36" localSheetId="7">#REF!</definedName>
    <definedName name="____________PPB36" localSheetId="6">#REF!</definedName>
    <definedName name="____________PPB36" localSheetId="8">#REF!</definedName>
    <definedName name="____________PPB36" localSheetId="13">#REF!</definedName>
    <definedName name="____________PPB36" localSheetId="9">#REF!</definedName>
    <definedName name="____________PPB36" localSheetId="16">#REF!</definedName>
    <definedName name="____________PPB36" localSheetId="2">[97]MRATES!#REF!</definedName>
    <definedName name="____________PPB36" localSheetId="4">[97]MRATES!#REF!</definedName>
    <definedName name="____________PPB36" localSheetId="11">#REF!</definedName>
    <definedName name="____________PPB36" localSheetId="5">#N/A</definedName>
    <definedName name="____________PPB36" localSheetId="3">[97]MRATES!#REF!</definedName>
    <definedName name="____________PPB36">#REF!</definedName>
    <definedName name="____________PPB37" localSheetId="7">#REF!</definedName>
    <definedName name="____________PPB37" localSheetId="6">#REF!</definedName>
    <definedName name="____________PPB37" localSheetId="8">#REF!</definedName>
    <definedName name="____________PPB37" localSheetId="13">#REF!</definedName>
    <definedName name="____________PPB37" localSheetId="9">#REF!</definedName>
    <definedName name="____________PPB37" localSheetId="16">#REF!</definedName>
    <definedName name="____________PPB37" localSheetId="2">[97]MRATES!#REF!</definedName>
    <definedName name="____________PPB37" localSheetId="4">[97]MRATES!#REF!</definedName>
    <definedName name="____________PPB37" localSheetId="11">#REF!</definedName>
    <definedName name="____________PPB37" localSheetId="5">#N/A</definedName>
    <definedName name="____________PPB37" localSheetId="3">[97]MRATES!#REF!</definedName>
    <definedName name="____________PPB37">#REF!</definedName>
    <definedName name="____________PPB38" localSheetId="7">#REF!</definedName>
    <definedName name="____________PPB38" localSheetId="6">#REF!</definedName>
    <definedName name="____________PPB38" localSheetId="8">#REF!</definedName>
    <definedName name="____________PPB38" localSheetId="13">#REF!</definedName>
    <definedName name="____________PPB38" localSheetId="9">#REF!</definedName>
    <definedName name="____________PPB38" localSheetId="16">#REF!</definedName>
    <definedName name="____________PPB38" localSheetId="2">[97]MRATES!#REF!</definedName>
    <definedName name="____________PPB38" localSheetId="4">[97]MRATES!#REF!</definedName>
    <definedName name="____________PPB38" localSheetId="11">#REF!</definedName>
    <definedName name="____________PPB38" localSheetId="5">#N/A</definedName>
    <definedName name="____________PPB38" localSheetId="3">[97]MRATES!#REF!</definedName>
    <definedName name="____________PPB38">#REF!</definedName>
    <definedName name="____________PPB39" localSheetId="7">#REF!</definedName>
    <definedName name="____________PPB39" localSheetId="6">#REF!</definedName>
    <definedName name="____________PPB39" localSheetId="8">#REF!</definedName>
    <definedName name="____________PPB39" localSheetId="13">#REF!</definedName>
    <definedName name="____________PPB39" localSheetId="9">#REF!</definedName>
    <definedName name="____________PPB39" localSheetId="16">#REF!</definedName>
    <definedName name="____________PPB39" localSheetId="2">[97]MRATES!#REF!</definedName>
    <definedName name="____________PPB39" localSheetId="4">[97]MRATES!#REF!</definedName>
    <definedName name="____________PPB39" localSheetId="11">#REF!</definedName>
    <definedName name="____________PPB39" localSheetId="5">#N/A</definedName>
    <definedName name="____________PPB39" localSheetId="3">[97]MRATES!#REF!</definedName>
    <definedName name="____________PPB39">#REF!</definedName>
    <definedName name="____________PPB4" localSheetId="7">#REF!</definedName>
    <definedName name="____________PPB4" localSheetId="6">#REF!</definedName>
    <definedName name="____________PPB4" localSheetId="8">#REF!</definedName>
    <definedName name="____________PPB4" localSheetId="13">#REF!</definedName>
    <definedName name="____________PPB4" localSheetId="9">#REF!</definedName>
    <definedName name="____________PPB4" localSheetId="16">#REF!</definedName>
    <definedName name="____________PPB4" localSheetId="2">[97]MRATES!#REF!</definedName>
    <definedName name="____________PPB4" localSheetId="4">[97]MRATES!#REF!</definedName>
    <definedName name="____________PPB4" localSheetId="11">#REF!</definedName>
    <definedName name="____________PPB4" localSheetId="5">#N/A</definedName>
    <definedName name="____________PPB4" localSheetId="3">[97]MRATES!#REF!</definedName>
    <definedName name="____________PPB4">#REF!</definedName>
    <definedName name="____________PPB40" localSheetId="7">#REF!</definedName>
    <definedName name="____________PPB40" localSheetId="6">#REF!</definedName>
    <definedName name="____________PPB40" localSheetId="8">#REF!</definedName>
    <definedName name="____________PPB40" localSheetId="13">#REF!</definedName>
    <definedName name="____________PPB40" localSheetId="9">#REF!</definedName>
    <definedName name="____________PPB40" localSheetId="16">#REF!</definedName>
    <definedName name="____________PPB40" localSheetId="2">[97]MRATES!#REF!</definedName>
    <definedName name="____________PPB40" localSheetId="4">[97]MRATES!#REF!</definedName>
    <definedName name="____________PPB40" localSheetId="11">#REF!</definedName>
    <definedName name="____________PPB40" localSheetId="5">#N/A</definedName>
    <definedName name="____________PPB40" localSheetId="3">[97]MRATES!#REF!</definedName>
    <definedName name="____________PPB40">#REF!</definedName>
    <definedName name="____________PPB41" localSheetId="7">#REF!</definedName>
    <definedName name="____________PPB41" localSheetId="6">#REF!</definedName>
    <definedName name="____________PPB41" localSheetId="8">#REF!</definedName>
    <definedName name="____________PPB41" localSheetId="13">#REF!</definedName>
    <definedName name="____________PPB41" localSheetId="9">#REF!</definedName>
    <definedName name="____________PPB41" localSheetId="16">#REF!</definedName>
    <definedName name="____________PPB41" localSheetId="2">[97]MRATES!#REF!</definedName>
    <definedName name="____________PPB41" localSheetId="4">[97]MRATES!#REF!</definedName>
    <definedName name="____________PPB41" localSheetId="11">#REF!</definedName>
    <definedName name="____________PPB41" localSheetId="5">#N/A</definedName>
    <definedName name="____________PPB41" localSheetId="3">[97]MRATES!#REF!</definedName>
    <definedName name="____________PPB41">#REF!</definedName>
    <definedName name="____________PPB42" localSheetId="7">#REF!</definedName>
    <definedName name="____________PPB42" localSheetId="6">#REF!</definedName>
    <definedName name="____________PPB42" localSheetId="8">#REF!</definedName>
    <definedName name="____________PPB42" localSheetId="13">#REF!</definedName>
    <definedName name="____________PPB42" localSheetId="9">#REF!</definedName>
    <definedName name="____________PPB42" localSheetId="16">#REF!</definedName>
    <definedName name="____________PPB42" localSheetId="2">[97]MRATES!#REF!</definedName>
    <definedName name="____________PPB42" localSheetId="4">[97]MRATES!#REF!</definedName>
    <definedName name="____________PPB42" localSheetId="11">#REF!</definedName>
    <definedName name="____________PPB42" localSheetId="5">#N/A</definedName>
    <definedName name="____________PPB42" localSheetId="3">[97]MRATES!#REF!</definedName>
    <definedName name="____________PPB42">#REF!</definedName>
    <definedName name="____________PPB43" localSheetId="7">#REF!</definedName>
    <definedName name="____________PPB43" localSheetId="6">#REF!</definedName>
    <definedName name="____________PPB43" localSheetId="8">#REF!</definedName>
    <definedName name="____________PPB43" localSheetId="13">#REF!</definedName>
    <definedName name="____________PPB43" localSheetId="9">#REF!</definedName>
    <definedName name="____________PPB43" localSheetId="16">#REF!</definedName>
    <definedName name="____________PPB43" localSheetId="2">[97]MRATES!#REF!</definedName>
    <definedName name="____________PPB43" localSheetId="4">[97]MRATES!#REF!</definedName>
    <definedName name="____________PPB43" localSheetId="11">#REF!</definedName>
    <definedName name="____________PPB43" localSheetId="5">#N/A</definedName>
    <definedName name="____________PPB43" localSheetId="3">[97]MRATES!#REF!</definedName>
    <definedName name="____________PPB43">#REF!</definedName>
    <definedName name="____________PPB44" localSheetId="7">#REF!</definedName>
    <definedName name="____________PPB44" localSheetId="6">#REF!</definedName>
    <definedName name="____________PPB44" localSheetId="8">#REF!</definedName>
    <definedName name="____________PPB44" localSheetId="13">#REF!</definedName>
    <definedName name="____________PPB44" localSheetId="9">#REF!</definedName>
    <definedName name="____________PPB44" localSheetId="16">#REF!</definedName>
    <definedName name="____________PPB44" localSheetId="2">[97]MRATES!#REF!</definedName>
    <definedName name="____________PPB44" localSheetId="4">[97]MRATES!#REF!</definedName>
    <definedName name="____________PPB44" localSheetId="11">#REF!</definedName>
    <definedName name="____________PPB44" localSheetId="5">#N/A</definedName>
    <definedName name="____________PPB44" localSheetId="3">[97]MRATES!#REF!</definedName>
    <definedName name="____________PPB44">#REF!</definedName>
    <definedName name="____________PPB45" localSheetId="7">#REF!</definedName>
    <definedName name="____________PPB45" localSheetId="6">#REF!</definedName>
    <definedName name="____________PPB45" localSheetId="8">#REF!</definedName>
    <definedName name="____________PPB45" localSheetId="13">#REF!</definedName>
    <definedName name="____________PPB45" localSheetId="9">#REF!</definedName>
    <definedName name="____________PPB45" localSheetId="16">#REF!</definedName>
    <definedName name="____________PPB45" localSheetId="2">[97]MRATES!#REF!</definedName>
    <definedName name="____________PPB45" localSheetId="4">[97]MRATES!#REF!</definedName>
    <definedName name="____________PPB45" localSheetId="11">#REF!</definedName>
    <definedName name="____________PPB45" localSheetId="5">#N/A</definedName>
    <definedName name="____________PPB45" localSheetId="3">[97]MRATES!#REF!</definedName>
    <definedName name="____________PPB45">#REF!</definedName>
    <definedName name="____________PPB46" localSheetId="7">#REF!</definedName>
    <definedName name="____________PPB46" localSheetId="6">#REF!</definedName>
    <definedName name="____________PPB46" localSheetId="8">#REF!</definedName>
    <definedName name="____________PPB46" localSheetId="13">#REF!</definedName>
    <definedName name="____________PPB46" localSheetId="9">#REF!</definedName>
    <definedName name="____________PPB46" localSheetId="16">#REF!</definedName>
    <definedName name="____________PPB46" localSheetId="2">[97]MRATES!#REF!</definedName>
    <definedName name="____________PPB46" localSheetId="4">[97]MRATES!#REF!</definedName>
    <definedName name="____________PPB46" localSheetId="11">#REF!</definedName>
    <definedName name="____________PPB46" localSheetId="5">#N/A</definedName>
    <definedName name="____________PPB46" localSheetId="3">[97]MRATES!#REF!</definedName>
    <definedName name="____________PPB46">#REF!</definedName>
    <definedName name="____________PPB47" localSheetId="7">#REF!</definedName>
    <definedName name="____________PPB47" localSheetId="6">#REF!</definedName>
    <definedName name="____________PPB47" localSheetId="8">#REF!</definedName>
    <definedName name="____________PPB47" localSheetId="13">#REF!</definedName>
    <definedName name="____________PPB47" localSheetId="9">#REF!</definedName>
    <definedName name="____________PPB47" localSheetId="16">#REF!</definedName>
    <definedName name="____________PPB47" localSheetId="2">[97]MRATES!#REF!</definedName>
    <definedName name="____________PPB47" localSheetId="4">[97]MRATES!#REF!</definedName>
    <definedName name="____________PPB47" localSheetId="11">#REF!</definedName>
    <definedName name="____________PPB47" localSheetId="5">#N/A</definedName>
    <definedName name="____________PPB47" localSheetId="3">[97]MRATES!#REF!</definedName>
    <definedName name="____________PPB47">#REF!</definedName>
    <definedName name="____________PPB48" localSheetId="7">#REF!</definedName>
    <definedName name="____________PPB48" localSheetId="6">#REF!</definedName>
    <definedName name="____________PPB48" localSheetId="8">#REF!</definedName>
    <definedName name="____________PPB48" localSheetId="13">#REF!</definedName>
    <definedName name="____________PPB48" localSheetId="9">#REF!</definedName>
    <definedName name="____________PPB48" localSheetId="16">#REF!</definedName>
    <definedName name="____________PPB48" localSheetId="2">[97]MRATES!#REF!</definedName>
    <definedName name="____________PPB48" localSheetId="4">[97]MRATES!#REF!</definedName>
    <definedName name="____________PPB48" localSheetId="11">#REF!</definedName>
    <definedName name="____________PPB48" localSheetId="5">#N/A</definedName>
    <definedName name="____________PPB48" localSheetId="3">[97]MRATES!#REF!</definedName>
    <definedName name="____________PPB48">#REF!</definedName>
    <definedName name="____________PPB49" localSheetId="7">#REF!</definedName>
    <definedName name="____________PPB49" localSheetId="6">#REF!</definedName>
    <definedName name="____________PPB49" localSheetId="8">#REF!</definedName>
    <definedName name="____________PPB49" localSheetId="13">#REF!</definedName>
    <definedName name="____________PPB49" localSheetId="9">#REF!</definedName>
    <definedName name="____________PPB49" localSheetId="16">#REF!</definedName>
    <definedName name="____________PPB49" localSheetId="2">[97]MRATES!#REF!</definedName>
    <definedName name="____________PPB49" localSheetId="4">[97]MRATES!#REF!</definedName>
    <definedName name="____________PPB49" localSheetId="11">#REF!</definedName>
    <definedName name="____________PPB49" localSheetId="5">#N/A</definedName>
    <definedName name="____________PPB49" localSheetId="3">[97]MRATES!#REF!</definedName>
    <definedName name="____________PPB49">#REF!</definedName>
    <definedName name="____________PPB5" localSheetId="7">#REF!</definedName>
    <definedName name="____________PPB5" localSheetId="6">#REF!</definedName>
    <definedName name="____________PPB5" localSheetId="8">#REF!</definedName>
    <definedName name="____________PPB5" localSheetId="13">#REF!</definedName>
    <definedName name="____________PPB5" localSheetId="9">#REF!</definedName>
    <definedName name="____________PPB5" localSheetId="16">#REF!</definedName>
    <definedName name="____________PPB5" localSheetId="2">[97]MRATES!#REF!</definedName>
    <definedName name="____________PPB5" localSheetId="4">[97]MRATES!#REF!</definedName>
    <definedName name="____________PPB5" localSheetId="11">#REF!</definedName>
    <definedName name="____________PPB5" localSheetId="5">#N/A</definedName>
    <definedName name="____________PPB5" localSheetId="3">[97]MRATES!#REF!</definedName>
    <definedName name="____________PPB5">#REF!</definedName>
    <definedName name="____________PPB50" localSheetId="7">#REF!</definedName>
    <definedName name="____________PPB50" localSheetId="6">#REF!</definedName>
    <definedName name="____________PPB50" localSheetId="8">#REF!</definedName>
    <definedName name="____________PPB50" localSheetId="13">#REF!</definedName>
    <definedName name="____________PPB50" localSheetId="9">#REF!</definedName>
    <definedName name="____________PPB50" localSheetId="16">#REF!</definedName>
    <definedName name="____________PPB50" localSheetId="2">[97]MRATES!#REF!</definedName>
    <definedName name="____________PPB50" localSheetId="4">[97]MRATES!#REF!</definedName>
    <definedName name="____________PPB50" localSheetId="11">#REF!</definedName>
    <definedName name="____________PPB50" localSheetId="5">#N/A</definedName>
    <definedName name="____________PPB50" localSheetId="3">[97]MRATES!#REF!</definedName>
    <definedName name="____________PPB50">#REF!</definedName>
    <definedName name="____________PPB51" localSheetId="7">#REF!</definedName>
    <definedName name="____________PPB51" localSheetId="6">#REF!</definedName>
    <definedName name="____________PPB51" localSheetId="8">#REF!</definedName>
    <definedName name="____________PPB51" localSheetId="13">#REF!</definedName>
    <definedName name="____________PPB51" localSheetId="9">#REF!</definedName>
    <definedName name="____________PPB51" localSheetId="16">#REF!</definedName>
    <definedName name="____________PPB51" localSheetId="2">[97]MRATES!#REF!</definedName>
    <definedName name="____________PPB51" localSheetId="4">[97]MRATES!#REF!</definedName>
    <definedName name="____________PPB51" localSheetId="11">#REF!</definedName>
    <definedName name="____________PPB51" localSheetId="5">#N/A</definedName>
    <definedName name="____________PPB51" localSheetId="3">[97]MRATES!#REF!</definedName>
    <definedName name="____________PPB51">#REF!</definedName>
    <definedName name="____________PPB52" localSheetId="7">#REF!</definedName>
    <definedName name="____________PPB52" localSheetId="6">#REF!</definedName>
    <definedName name="____________PPB52" localSheetId="8">#REF!</definedName>
    <definedName name="____________PPB52" localSheetId="13">#REF!</definedName>
    <definedName name="____________PPB52" localSheetId="9">#REF!</definedName>
    <definedName name="____________PPB52" localSheetId="16">#REF!</definedName>
    <definedName name="____________PPB52" localSheetId="2">[97]MRATES!#REF!</definedName>
    <definedName name="____________PPB52" localSheetId="4">[97]MRATES!#REF!</definedName>
    <definedName name="____________PPB52" localSheetId="11">#REF!</definedName>
    <definedName name="____________PPB52" localSheetId="5">#N/A</definedName>
    <definedName name="____________PPB52" localSheetId="3">[97]MRATES!#REF!</definedName>
    <definedName name="____________PPB52">#REF!</definedName>
    <definedName name="____________PPB53" localSheetId="7">#REF!</definedName>
    <definedName name="____________PPB53" localSheetId="6">#REF!</definedName>
    <definedName name="____________PPB53" localSheetId="8">#REF!</definedName>
    <definedName name="____________PPB53" localSheetId="13">#REF!</definedName>
    <definedName name="____________PPB53" localSheetId="9">#REF!</definedName>
    <definedName name="____________PPB53" localSheetId="16">#REF!</definedName>
    <definedName name="____________PPB53" localSheetId="2">[97]MRATES!#REF!</definedName>
    <definedName name="____________PPB53" localSheetId="4">[97]MRATES!#REF!</definedName>
    <definedName name="____________PPB53" localSheetId="11">#REF!</definedName>
    <definedName name="____________PPB53" localSheetId="5">#N/A</definedName>
    <definedName name="____________PPB53" localSheetId="3">[97]MRATES!#REF!</definedName>
    <definedName name="____________PPB53">#REF!</definedName>
    <definedName name="____________PPB54" localSheetId="7">#REF!</definedName>
    <definedName name="____________PPB54" localSheetId="6">#REF!</definedName>
    <definedName name="____________PPB54" localSheetId="8">#REF!</definedName>
    <definedName name="____________PPB54" localSheetId="13">#REF!</definedName>
    <definedName name="____________PPB54" localSheetId="9">#REF!</definedName>
    <definedName name="____________PPB54" localSheetId="16">#REF!</definedName>
    <definedName name="____________PPB54" localSheetId="2">[97]MRATES!#REF!</definedName>
    <definedName name="____________PPB54" localSheetId="4">[97]MRATES!#REF!</definedName>
    <definedName name="____________PPB54" localSheetId="11">#REF!</definedName>
    <definedName name="____________PPB54" localSheetId="5">#N/A</definedName>
    <definedName name="____________PPB54" localSheetId="3">[97]MRATES!#REF!</definedName>
    <definedName name="____________PPB54">#REF!</definedName>
    <definedName name="____________PPB55" localSheetId="7">#REF!</definedName>
    <definedName name="____________PPB55" localSheetId="6">#REF!</definedName>
    <definedName name="____________PPB55" localSheetId="8">#REF!</definedName>
    <definedName name="____________PPB55" localSheetId="13">#REF!</definedName>
    <definedName name="____________PPB55" localSheetId="9">#REF!</definedName>
    <definedName name="____________PPB55" localSheetId="16">#REF!</definedName>
    <definedName name="____________PPB55" localSheetId="2">[97]MRATES!#REF!</definedName>
    <definedName name="____________PPB55" localSheetId="4">[97]MRATES!#REF!</definedName>
    <definedName name="____________PPB55" localSheetId="11">#REF!</definedName>
    <definedName name="____________PPB55" localSheetId="5">#N/A</definedName>
    <definedName name="____________PPB55" localSheetId="3">[97]MRATES!#REF!</definedName>
    <definedName name="____________PPB55">#REF!</definedName>
    <definedName name="____________PPB56" localSheetId="7">#REF!</definedName>
    <definedName name="____________PPB56" localSheetId="6">#REF!</definedName>
    <definedName name="____________PPB56" localSheetId="8">#REF!</definedName>
    <definedName name="____________PPB56" localSheetId="13">#REF!</definedName>
    <definedName name="____________PPB56" localSheetId="9">#REF!</definedName>
    <definedName name="____________PPB56" localSheetId="16">#REF!</definedName>
    <definedName name="____________PPB56" localSheetId="2">[97]MRATES!#REF!</definedName>
    <definedName name="____________PPB56" localSheetId="4">[97]MRATES!#REF!</definedName>
    <definedName name="____________PPB56" localSheetId="11">#REF!</definedName>
    <definedName name="____________PPB56" localSheetId="5">#N/A</definedName>
    <definedName name="____________PPB56" localSheetId="3">[97]MRATES!#REF!</definedName>
    <definedName name="____________PPB56">#REF!</definedName>
    <definedName name="____________PPB57" localSheetId="7">#REF!</definedName>
    <definedName name="____________PPB57" localSheetId="6">#REF!</definedName>
    <definedName name="____________PPB57" localSheetId="8">#REF!</definedName>
    <definedName name="____________PPB57" localSheetId="13">#REF!</definedName>
    <definedName name="____________PPB57" localSheetId="9">#REF!</definedName>
    <definedName name="____________PPB57" localSheetId="16">#REF!</definedName>
    <definedName name="____________PPB57" localSheetId="2">[97]MRATES!#REF!</definedName>
    <definedName name="____________PPB57" localSheetId="4">[97]MRATES!#REF!</definedName>
    <definedName name="____________PPB57" localSheetId="11">#REF!</definedName>
    <definedName name="____________PPB57" localSheetId="5">#N/A</definedName>
    <definedName name="____________PPB57" localSheetId="3">[97]MRATES!#REF!</definedName>
    <definedName name="____________PPB57">#REF!</definedName>
    <definedName name="____________PPB58" localSheetId="7">#REF!</definedName>
    <definedName name="____________PPB58" localSheetId="6">#REF!</definedName>
    <definedName name="____________PPB58" localSheetId="8">#REF!</definedName>
    <definedName name="____________PPB58" localSheetId="13">#REF!</definedName>
    <definedName name="____________PPB58" localSheetId="9">#REF!</definedName>
    <definedName name="____________PPB58" localSheetId="16">#REF!</definedName>
    <definedName name="____________PPB58" localSheetId="2">[97]MRATES!#REF!</definedName>
    <definedName name="____________PPB58" localSheetId="4">[97]MRATES!#REF!</definedName>
    <definedName name="____________PPB58" localSheetId="11">#REF!</definedName>
    <definedName name="____________PPB58" localSheetId="5">#N/A</definedName>
    <definedName name="____________PPB58" localSheetId="3">[97]MRATES!#REF!</definedName>
    <definedName name="____________PPB58">#REF!</definedName>
    <definedName name="____________PPB59" localSheetId="7">#REF!</definedName>
    <definedName name="____________PPB59" localSheetId="6">#REF!</definedName>
    <definedName name="____________PPB59" localSheetId="8">#REF!</definedName>
    <definedName name="____________PPB59" localSheetId="13">#REF!</definedName>
    <definedName name="____________PPB59" localSheetId="9">#REF!</definedName>
    <definedName name="____________PPB59" localSheetId="16">#REF!</definedName>
    <definedName name="____________PPB59" localSheetId="2">[97]MRATES!#REF!</definedName>
    <definedName name="____________PPB59" localSheetId="4">[97]MRATES!#REF!</definedName>
    <definedName name="____________PPB59" localSheetId="11">#REF!</definedName>
    <definedName name="____________PPB59" localSheetId="5">#N/A</definedName>
    <definedName name="____________PPB59" localSheetId="3">[97]MRATES!#REF!</definedName>
    <definedName name="____________PPB59">#REF!</definedName>
    <definedName name="____________PPB6" localSheetId="7">#REF!</definedName>
    <definedName name="____________PPB6" localSheetId="6">#REF!</definedName>
    <definedName name="____________PPB6" localSheetId="8">#REF!</definedName>
    <definedName name="____________PPB6" localSheetId="13">#REF!</definedName>
    <definedName name="____________PPB6" localSheetId="9">#REF!</definedName>
    <definedName name="____________PPB6" localSheetId="16">#REF!</definedName>
    <definedName name="____________PPB6" localSheetId="2">[97]MRATES!#REF!</definedName>
    <definedName name="____________PPB6" localSheetId="4">[97]MRATES!#REF!</definedName>
    <definedName name="____________PPB6" localSheetId="11">#REF!</definedName>
    <definedName name="____________PPB6" localSheetId="5">#N/A</definedName>
    <definedName name="____________PPB6" localSheetId="3">[97]MRATES!#REF!</definedName>
    <definedName name="____________PPB6">#REF!</definedName>
    <definedName name="____________PPB60" localSheetId="7">#REF!</definedName>
    <definedName name="____________PPB60" localSheetId="6">#REF!</definedName>
    <definedName name="____________PPB60" localSheetId="8">#REF!</definedName>
    <definedName name="____________PPB60" localSheetId="13">#REF!</definedName>
    <definedName name="____________PPB60" localSheetId="9">#REF!</definedName>
    <definedName name="____________PPB60" localSheetId="16">#REF!</definedName>
    <definedName name="____________PPB60" localSheetId="2">[97]MRATES!#REF!</definedName>
    <definedName name="____________PPB60" localSheetId="4">[97]MRATES!#REF!</definedName>
    <definedName name="____________PPB60" localSheetId="11">#REF!</definedName>
    <definedName name="____________PPB60" localSheetId="5">#N/A</definedName>
    <definedName name="____________PPB60" localSheetId="3">[97]MRATES!#REF!</definedName>
    <definedName name="____________PPB60">#REF!</definedName>
    <definedName name="____________PPB61" localSheetId="7">#REF!</definedName>
    <definedName name="____________PPB61" localSheetId="6">#REF!</definedName>
    <definedName name="____________PPB61" localSheetId="8">#REF!</definedName>
    <definedName name="____________PPB61" localSheetId="13">#REF!</definedName>
    <definedName name="____________PPB61" localSheetId="9">#REF!</definedName>
    <definedName name="____________PPB61" localSheetId="16">#REF!</definedName>
    <definedName name="____________PPB61" localSheetId="2">[97]MRATES!#REF!</definedName>
    <definedName name="____________PPB61" localSheetId="4">[97]MRATES!#REF!</definedName>
    <definedName name="____________PPB61" localSheetId="11">#REF!</definedName>
    <definedName name="____________PPB61" localSheetId="5">#N/A</definedName>
    <definedName name="____________PPB61" localSheetId="3">[97]MRATES!#REF!</definedName>
    <definedName name="____________PPB61">#REF!</definedName>
    <definedName name="____________PPB62" localSheetId="7">#REF!</definedName>
    <definedName name="____________PPB62" localSheetId="6">#REF!</definedName>
    <definedName name="____________PPB62" localSheetId="8">#REF!</definedName>
    <definedName name="____________PPB62" localSheetId="13">#REF!</definedName>
    <definedName name="____________PPB62" localSheetId="9">#REF!</definedName>
    <definedName name="____________PPB62" localSheetId="16">#REF!</definedName>
    <definedName name="____________PPB62" localSheetId="2">[97]MRATES!#REF!</definedName>
    <definedName name="____________PPB62" localSheetId="4">[97]MRATES!#REF!</definedName>
    <definedName name="____________PPB62" localSheetId="11">#REF!</definedName>
    <definedName name="____________PPB62" localSheetId="5">#N/A</definedName>
    <definedName name="____________PPB62" localSheetId="3">[97]MRATES!#REF!</definedName>
    <definedName name="____________PPB62">#REF!</definedName>
    <definedName name="____________PPB63" localSheetId="7">#REF!</definedName>
    <definedName name="____________PPB63" localSheetId="6">#REF!</definedName>
    <definedName name="____________PPB63" localSheetId="8">#REF!</definedName>
    <definedName name="____________PPB63" localSheetId="13">#REF!</definedName>
    <definedName name="____________PPB63" localSheetId="9">#REF!</definedName>
    <definedName name="____________PPB63" localSheetId="16">#REF!</definedName>
    <definedName name="____________PPB63" localSheetId="2">[97]MRATES!#REF!</definedName>
    <definedName name="____________PPB63" localSheetId="4">[97]MRATES!#REF!</definedName>
    <definedName name="____________PPB63" localSheetId="11">#REF!</definedName>
    <definedName name="____________PPB63" localSheetId="5">#N/A</definedName>
    <definedName name="____________PPB63" localSheetId="3">[97]MRATES!#REF!</definedName>
    <definedName name="____________PPB63">#REF!</definedName>
    <definedName name="____________PPB64" localSheetId="7">#REF!</definedName>
    <definedName name="____________PPB64" localSheetId="6">#REF!</definedName>
    <definedName name="____________PPB64" localSheetId="8">#REF!</definedName>
    <definedName name="____________PPB64" localSheetId="13">#REF!</definedName>
    <definedName name="____________PPB64" localSheetId="9">#REF!</definedName>
    <definedName name="____________PPB64" localSheetId="16">#REF!</definedName>
    <definedName name="____________PPB64" localSheetId="2">[97]MRATES!#REF!</definedName>
    <definedName name="____________PPB64" localSheetId="4">[97]MRATES!#REF!</definedName>
    <definedName name="____________PPB64" localSheetId="11">#REF!</definedName>
    <definedName name="____________PPB64" localSheetId="5">#N/A</definedName>
    <definedName name="____________PPB64" localSheetId="3">[97]MRATES!#REF!</definedName>
    <definedName name="____________PPB64">#REF!</definedName>
    <definedName name="____________PPB65" localSheetId="7">#REF!</definedName>
    <definedName name="____________PPB65" localSheetId="6">#REF!</definedName>
    <definedName name="____________PPB65" localSheetId="8">#REF!</definedName>
    <definedName name="____________PPB65" localSheetId="13">#REF!</definedName>
    <definedName name="____________PPB65" localSheetId="9">#REF!</definedName>
    <definedName name="____________PPB65" localSheetId="16">#REF!</definedName>
    <definedName name="____________PPB65" localSheetId="2">[97]MRATES!#REF!</definedName>
    <definedName name="____________PPB65" localSheetId="4">[97]MRATES!#REF!</definedName>
    <definedName name="____________PPB65" localSheetId="11">#REF!</definedName>
    <definedName name="____________PPB65" localSheetId="5">#N/A</definedName>
    <definedName name="____________PPB65" localSheetId="3">[97]MRATES!#REF!</definedName>
    <definedName name="____________PPB65">#REF!</definedName>
    <definedName name="____________PPB66" localSheetId="7">#REF!</definedName>
    <definedName name="____________PPB66" localSheetId="6">#REF!</definedName>
    <definedName name="____________PPB66" localSheetId="8">#REF!</definedName>
    <definedName name="____________PPB66" localSheetId="13">#REF!</definedName>
    <definedName name="____________PPB66" localSheetId="9">#REF!</definedName>
    <definedName name="____________PPB66" localSheetId="16">#REF!</definedName>
    <definedName name="____________PPB66" localSheetId="2">[97]MRATES!#REF!</definedName>
    <definedName name="____________PPB66" localSheetId="4">[97]MRATES!#REF!</definedName>
    <definedName name="____________PPB66" localSheetId="11">#REF!</definedName>
    <definedName name="____________PPB66" localSheetId="5">#N/A</definedName>
    <definedName name="____________PPB66" localSheetId="3">[97]MRATES!#REF!</definedName>
    <definedName name="____________PPB66">#REF!</definedName>
    <definedName name="____________PPB67" localSheetId="7">#REF!</definedName>
    <definedName name="____________PPB67" localSheetId="6">#REF!</definedName>
    <definedName name="____________PPB67" localSheetId="8">#REF!</definedName>
    <definedName name="____________PPB67" localSheetId="13">#REF!</definedName>
    <definedName name="____________PPB67" localSheetId="9">#REF!</definedName>
    <definedName name="____________PPB67" localSheetId="16">#REF!</definedName>
    <definedName name="____________PPB67" localSheetId="2">[97]MRATES!#REF!</definedName>
    <definedName name="____________PPB67" localSheetId="4">[97]MRATES!#REF!</definedName>
    <definedName name="____________PPB67" localSheetId="11">#REF!</definedName>
    <definedName name="____________PPB67" localSheetId="5">#N/A</definedName>
    <definedName name="____________PPB67" localSheetId="3">[97]MRATES!#REF!</definedName>
    <definedName name="____________PPB67">#REF!</definedName>
    <definedName name="____________PPB68" localSheetId="7">#REF!</definedName>
    <definedName name="____________PPB68" localSheetId="6">#REF!</definedName>
    <definedName name="____________PPB68" localSheetId="8">#REF!</definedName>
    <definedName name="____________PPB68" localSheetId="13">#REF!</definedName>
    <definedName name="____________PPB68" localSheetId="9">#REF!</definedName>
    <definedName name="____________PPB68" localSheetId="16">#REF!</definedName>
    <definedName name="____________PPB68" localSheetId="2">[97]MRATES!#REF!</definedName>
    <definedName name="____________PPB68" localSheetId="4">[97]MRATES!#REF!</definedName>
    <definedName name="____________PPB68" localSheetId="11">#REF!</definedName>
    <definedName name="____________PPB68" localSheetId="5">#N/A</definedName>
    <definedName name="____________PPB68" localSheetId="3">[97]MRATES!#REF!</definedName>
    <definedName name="____________PPB68">#REF!</definedName>
    <definedName name="____________PPB69" localSheetId="7">#REF!</definedName>
    <definedName name="____________PPB69" localSheetId="6">#REF!</definedName>
    <definedName name="____________PPB69" localSheetId="8">#REF!</definedName>
    <definedName name="____________PPB69" localSheetId="13">#REF!</definedName>
    <definedName name="____________PPB69" localSheetId="9">#REF!</definedName>
    <definedName name="____________PPB69" localSheetId="16">#REF!</definedName>
    <definedName name="____________PPB69" localSheetId="2">[97]MRATES!#REF!</definedName>
    <definedName name="____________PPB69" localSheetId="4">[97]MRATES!#REF!</definedName>
    <definedName name="____________PPB69" localSheetId="11">#REF!</definedName>
    <definedName name="____________PPB69" localSheetId="5">#N/A</definedName>
    <definedName name="____________PPB69" localSheetId="3">[97]MRATES!#REF!</definedName>
    <definedName name="____________PPB69">#REF!</definedName>
    <definedName name="____________PPB7" localSheetId="7">#REF!</definedName>
    <definedName name="____________PPB7" localSheetId="6">#REF!</definedName>
    <definedName name="____________PPB7" localSheetId="8">#REF!</definedName>
    <definedName name="____________PPB7" localSheetId="13">#REF!</definedName>
    <definedName name="____________PPB7" localSheetId="9">#REF!</definedName>
    <definedName name="____________PPB7" localSheetId="16">#REF!</definedName>
    <definedName name="____________PPB7" localSheetId="2">[97]MRATES!#REF!</definedName>
    <definedName name="____________PPB7" localSheetId="4">[97]MRATES!#REF!</definedName>
    <definedName name="____________PPB7" localSheetId="11">#REF!</definedName>
    <definedName name="____________PPB7" localSheetId="5">#N/A</definedName>
    <definedName name="____________PPB7" localSheetId="3">[97]MRATES!#REF!</definedName>
    <definedName name="____________PPB7">#REF!</definedName>
    <definedName name="____________PPB70" localSheetId="7">#REF!</definedName>
    <definedName name="____________PPB70" localSheetId="6">#REF!</definedName>
    <definedName name="____________PPB70" localSheetId="8">#REF!</definedName>
    <definedName name="____________PPB70" localSheetId="13">#REF!</definedName>
    <definedName name="____________PPB70" localSheetId="9">#REF!</definedName>
    <definedName name="____________PPB70" localSheetId="16">#REF!</definedName>
    <definedName name="____________PPB70" localSheetId="2">[97]MRATES!#REF!</definedName>
    <definedName name="____________PPB70" localSheetId="4">[97]MRATES!#REF!</definedName>
    <definedName name="____________PPB70" localSheetId="11">#REF!</definedName>
    <definedName name="____________PPB70" localSheetId="5">#N/A</definedName>
    <definedName name="____________PPB70" localSheetId="3">[97]MRATES!#REF!</definedName>
    <definedName name="____________PPB70">#REF!</definedName>
    <definedName name="____________PPB71" localSheetId="7">#REF!</definedName>
    <definedName name="____________PPB71" localSheetId="6">#REF!</definedName>
    <definedName name="____________PPB71" localSheetId="8">#REF!</definedName>
    <definedName name="____________PPB71" localSheetId="13">#REF!</definedName>
    <definedName name="____________PPB71" localSheetId="9">#REF!</definedName>
    <definedName name="____________PPB71" localSheetId="16">#REF!</definedName>
    <definedName name="____________PPB71" localSheetId="2">[97]MRATES!#REF!</definedName>
    <definedName name="____________PPB71" localSheetId="4">[97]MRATES!#REF!</definedName>
    <definedName name="____________PPB71" localSheetId="11">#REF!</definedName>
    <definedName name="____________PPB71" localSheetId="5">#N/A</definedName>
    <definedName name="____________PPB71" localSheetId="3">[97]MRATES!#REF!</definedName>
    <definedName name="____________PPB71">#REF!</definedName>
    <definedName name="____________PPB72" localSheetId="7">#REF!</definedName>
    <definedName name="____________PPB72" localSheetId="6">#REF!</definedName>
    <definedName name="____________PPB72" localSheetId="8">#REF!</definedName>
    <definedName name="____________PPB72" localSheetId="13">#REF!</definedName>
    <definedName name="____________PPB72" localSheetId="9">#REF!</definedName>
    <definedName name="____________PPB72" localSheetId="16">#REF!</definedName>
    <definedName name="____________PPB72" localSheetId="2">[97]MRATES!#REF!</definedName>
    <definedName name="____________PPB72" localSheetId="4">[97]MRATES!#REF!</definedName>
    <definedName name="____________PPB72" localSheetId="11">#REF!</definedName>
    <definedName name="____________PPB72" localSheetId="5">#N/A</definedName>
    <definedName name="____________PPB72" localSheetId="3">[97]MRATES!#REF!</definedName>
    <definedName name="____________PPB72">#REF!</definedName>
    <definedName name="____________PPB73" localSheetId="7">#REF!</definedName>
    <definedName name="____________PPB73" localSheetId="6">#REF!</definedName>
    <definedName name="____________PPB73" localSheetId="8">#REF!</definedName>
    <definedName name="____________PPB73" localSheetId="13">#REF!</definedName>
    <definedName name="____________PPB73" localSheetId="9">#REF!</definedName>
    <definedName name="____________PPB73" localSheetId="16">#REF!</definedName>
    <definedName name="____________PPB73" localSheetId="2">[97]MRATES!#REF!</definedName>
    <definedName name="____________PPB73" localSheetId="4">[97]MRATES!#REF!</definedName>
    <definedName name="____________PPB73" localSheetId="11">#REF!</definedName>
    <definedName name="____________PPB73" localSheetId="5">#N/A</definedName>
    <definedName name="____________PPB73" localSheetId="3">[97]MRATES!#REF!</definedName>
    <definedName name="____________PPB73">#REF!</definedName>
    <definedName name="____________PPB74" localSheetId="7">#REF!</definedName>
    <definedName name="____________PPB74" localSheetId="6">#REF!</definedName>
    <definedName name="____________PPB74" localSheetId="8">#REF!</definedName>
    <definedName name="____________PPB74" localSheetId="13">#REF!</definedName>
    <definedName name="____________PPB74" localSheetId="9">#REF!</definedName>
    <definedName name="____________PPB74" localSheetId="16">#REF!</definedName>
    <definedName name="____________PPB74" localSheetId="2">[97]MRATES!#REF!</definedName>
    <definedName name="____________PPB74" localSheetId="4">[97]MRATES!#REF!</definedName>
    <definedName name="____________PPB74" localSheetId="11">#REF!</definedName>
    <definedName name="____________PPB74" localSheetId="5">#N/A</definedName>
    <definedName name="____________PPB74" localSheetId="3">[97]MRATES!#REF!</definedName>
    <definedName name="____________PPB74">#REF!</definedName>
    <definedName name="____________PPB75" localSheetId="7">#REF!</definedName>
    <definedName name="____________PPB75" localSheetId="6">#REF!</definedName>
    <definedName name="____________PPB75" localSheetId="8">#REF!</definedName>
    <definedName name="____________PPB75" localSheetId="13">#REF!</definedName>
    <definedName name="____________PPB75" localSheetId="9">#REF!</definedName>
    <definedName name="____________PPB75" localSheetId="16">#REF!</definedName>
    <definedName name="____________PPB75" localSheetId="2">[97]MRATES!#REF!</definedName>
    <definedName name="____________PPB75" localSheetId="4">[97]MRATES!#REF!</definedName>
    <definedName name="____________PPB75" localSheetId="11">#REF!</definedName>
    <definedName name="____________PPB75" localSheetId="5">#N/A</definedName>
    <definedName name="____________PPB75" localSheetId="3">[97]MRATES!#REF!</definedName>
    <definedName name="____________PPB75">#REF!</definedName>
    <definedName name="____________PPB76" localSheetId="7">#REF!</definedName>
    <definedName name="____________PPB76" localSheetId="6">#REF!</definedName>
    <definedName name="____________PPB76" localSheetId="8">#REF!</definedName>
    <definedName name="____________PPB76" localSheetId="13">#REF!</definedName>
    <definedName name="____________PPB76" localSheetId="9">#REF!</definedName>
    <definedName name="____________PPB76" localSheetId="16">#REF!</definedName>
    <definedName name="____________PPB76" localSheetId="2">[97]MRATES!#REF!</definedName>
    <definedName name="____________PPB76" localSheetId="4">[97]MRATES!#REF!</definedName>
    <definedName name="____________PPB76" localSheetId="11">#REF!</definedName>
    <definedName name="____________PPB76" localSheetId="5">#N/A</definedName>
    <definedName name="____________PPB76" localSheetId="3">[97]MRATES!#REF!</definedName>
    <definedName name="____________PPB76">#REF!</definedName>
    <definedName name="____________PPB77" localSheetId="7">#REF!</definedName>
    <definedName name="____________PPB77" localSheetId="6">#REF!</definedName>
    <definedName name="____________PPB77" localSheetId="8">#REF!</definedName>
    <definedName name="____________PPB77" localSheetId="13">#REF!</definedName>
    <definedName name="____________PPB77" localSheetId="9">#REF!</definedName>
    <definedName name="____________PPB77" localSheetId="16">#REF!</definedName>
    <definedName name="____________PPB77" localSheetId="2">[97]MRATES!#REF!</definedName>
    <definedName name="____________PPB77" localSheetId="4">[97]MRATES!#REF!</definedName>
    <definedName name="____________PPB77" localSheetId="11">#REF!</definedName>
    <definedName name="____________PPB77" localSheetId="5">#N/A</definedName>
    <definedName name="____________PPB77" localSheetId="3">[97]MRATES!#REF!</definedName>
    <definedName name="____________PPB77">#REF!</definedName>
    <definedName name="____________PPB78" localSheetId="7">#REF!</definedName>
    <definedName name="____________PPB78" localSheetId="6">#REF!</definedName>
    <definedName name="____________PPB78" localSheetId="8">#REF!</definedName>
    <definedName name="____________PPB78" localSheetId="13">#REF!</definedName>
    <definedName name="____________PPB78" localSheetId="9">#REF!</definedName>
    <definedName name="____________PPB78" localSheetId="16">#REF!</definedName>
    <definedName name="____________PPB78" localSheetId="2">[97]MRATES!#REF!</definedName>
    <definedName name="____________PPB78" localSheetId="4">[97]MRATES!#REF!</definedName>
    <definedName name="____________PPB78" localSheetId="11">#REF!</definedName>
    <definedName name="____________PPB78" localSheetId="5">#N/A</definedName>
    <definedName name="____________PPB78" localSheetId="3">[97]MRATES!#REF!</definedName>
    <definedName name="____________PPB78">#REF!</definedName>
    <definedName name="____________PPB79" localSheetId="7">#REF!</definedName>
    <definedName name="____________PPB79" localSheetId="6">#REF!</definedName>
    <definedName name="____________PPB79" localSheetId="8">#REF!</definedName>
    <definedName name="____________PPB79" localSheetId="13">#REF!</definedName>
    <definedName name="____________PPB79" localSheetId="9">#REF!</definedName>
    <definedName name="____________PPB79" localSheetId="16">#REF!</definedName>
    <definedName name="____________PPB79" localSheetId="2">[97]MRATES!#REF!</definedName>
    <definedName name="____________PPB79" localSheetId="4">[97]MRATES!#REF!</definedName>
    <definedName name="____________PPB79" localSheetId="11">#REF!</definedName>
    <definedName name="____________PPB79" localSheetId="5">#N/A</definedName>
    <definedName name="____________PPB79" localSheetId="3">[97]MRATES!#REF!</definedName>
    <definedName name="____________PPB79">#REF!</definedName>
    <definedName name="____________PPB8" localSheetId="7">#REF!</definedName>
    <definedName name="____________PPB8" localSheetId="6">#REF!</definedName>
    <definedName name="____________PPB8" localSheetId="8">#REF!</definedName>
    <definedName name="____________PPB8" localSheetId="13">#REF!</definedName>
    <definedName name="____________PPB8" localSheetId="9">#REF!</definedName>
    <definedName name="____________PPB8" localSheetId="16">#REF!</definedName>
    <definedName name="____________PPB8" localSheetId="2">[97]MRATES!#REF!</definedName>
    <definedName name="____________PPB8" localSheetId="4">[97]MRATES!#REF!</definedName>
    <definedName name="____________PPB8" localSheetId="11">#REF!</definedName>
    <definedName name="____________PPB8" localSheetId="5">#N/A</definedName>
    <definedName name="____________PPB8" localSheetId="3">[97]MRATES!#REF!</definedName>
    <definedName name="____________PPB8">#REF!</definedName>
    <definedName name="____________PPB80" localSheetId="7">#REF!</definedName>
    <definedName name="____________PPB80" localSheetId="6">#REF!</definedName>
    <definedName name="____________PPB80" localSheetId="8">#REF!</definedName>
    <definedName name="____________PPB80" localSheetId="13">#REF!</definedName>
    <definedName name="____________PPB80" localSheetId="9">#REF!</definedName>
    <definedName name="____________PPB80" localSheetId="16">#REF!</definedName>
    <definedName name="____________PPB80" localSheetId="2">[97]MRATES!#REF!</definedName>
    <definedName name="____________PPB80" localSheetId="4">[97]MRATES!#REF!</definedName>
    <definedName name="____________PPB80" localSheetId="11">#REF!</definedName>
    <definedName name="____________PPB80" localSheetId="5">#N/A</definedName>
    <definedName name="____________PPB80" localSheetId="3">[97]MRATES!#REF!</definedName>
    <definedName name="____________PPB80">#REF!</definedName>
    <definedName name="____________PPB81" localSheetId="7">#REF!</definedName>
    <definedName name="____________PPB81" localSheetId="6">#REF!</definedName>
    <definedName name="____________PPB81" localSheetId="8">#REF!</definedName>
    <definedName name="____________PPB81" localSheetId="13">#REF!</definedName>
    <definedName name="____________PPB81" localSheetId="9">#REF!</definedName>
    <definedName name="____________PPB81" localSheetId="16">#REF!</definedName>
    <definedName name="____________PPB81" localSheetId="2">[97]MRATES!#REF!</definedName>
    <definedName name="____________PPB81" localSheetId="4">[97]MRATES!#REF!</definedName>
    <definedName name="____________PPB81" localSheetId="11">#REF!</definedName>
    <definedName name="____________PPB81" localSheetId="5">#N/A</definedName>
    <definedName name="____________PPB81" localSheetId="3">[97]MRATES!#REF!</definedName>
    <definedName name="____________PPB81">#REF!</definedName>
    <definedName name="____________PPB82" localSheetId="7">#REF!</definedName>
    <definedName name="____________PPB82" localSheetId="6">#REF!</definedName>
    <definedName name="____________PPB82" localSheetId="8">#REF!</definedName>
    <definedName name="____________PPB82" localSheetId="13">#REF!</definedName>
    <definedName name="____________PPB82" localSheetId="9">#REF!</definedName>
    <definedName name="____________PPB82" localSheetId="16">#REF!</definedName>
    <definedName name="____________PPB82" localSheetId="2">[97]MRATES!#REF!</definedName>
    <definedName name="____________PPB82" localSheetId="4">[97]MRATES!#REF!</definedName>
    <definedName name="____________PPB82" localSheetId="11">#REF!</definedName>
    <definedName name="____________PPB82" localSheetId="5">#N/A</definedName>
    <definedName name="____________PPB82" localSheetId="3">[97]MRATES!#REF!</definedName>
    <definedName name="____________PPB82">#REF!</definedName>
    <definedName name="____________PPB83" localSheetId="7">#REF!</definedName>
    <definedName name="____________PPB83" localSheetId="6">#REF!</definedName>
    <definedName name="____________PPB83" localSheetId="8">#REF!</definedName>
    <definedName name="____________PPB83" localSheetId="13">#REF!</definedName>
    <definedName name="____________PPB83" localSheetId="9">#REF!</definedName>
    <definedName name="____________PPB83" localSheetId="16">#REF!</definedName>
    <definedName name="____________PPB83" localSheetId="2">[97]MRATES!#REF!</definedName>
    <definedName name="____________PPB83" localSheetId="4">[97]MRATES!#REF!</definedName>
    <definedName name="____________PPB83" localSheetId="11">#REF!</definedName>
    <definedName name="____________PPB83" localSheetId="5">#N/A</definedName>
    <definedName name="____________PPB83" localSheetId="3">[97]MRATES!#REF!</definedName>
    <definedName name="____________PPB83">#REF!</definedName>
    <definedName name="____________PPB84" localSheetId="7">#REF!</definedName>
    <definedName name="____________PPB84" localSheetId="6">#REF!</definedName>
    <definedName name="____________PPB84" localSheetId="8">#REF!</definedName>
    <definedName name="____________PPB84" localSheetId="13">#REF!</definedName>
    <definedName name="____________PPB84" localSheetId="9">#REF!</definedName>
    <definedName name="____________PPB84" localSheetId="16">#REF!</definedName>
    <definedName name="____________PPB84" localSheetId="2">[97]MRATES!#REF!</definedName>
    <definedName name="____________PPB84" localSheetId="4">[97]MRATES!#REF!</definedName>
    <definedName name="____________PPB84" localSheetId="11">#REF!</definedName>
    <definedName name="____________PPB84" localSheetId="5">#N/A</definedName>
    <definedName name="____________PPB84" localSheetId="3">[97]MRATES!#REF!</definedName>
    <definedName name="____________PPB84">#REF!</definedName>
    <definedName name="____________PPB85" localSheetId="7">#REF!</definedName>
    <definedName name="____________PPB85" localSheetId="6">#REF!</definedName>
    <definedName name="____________PPB85" localSheetId="8">#REF!</definedName>
    <definedName name="____________PPB85" localSheetId="13">#REF!</definedName>
    <definedName name="____________PPB85" localSheetId="9">#REF!</definedName>
    <definedName name="____________PPB85" localSheetId="16">#REF!</definedName>
    <definedName name="____________PPB85" localSheetId="2">[97]MRATES!#REF!</definedName>
    <definedName name="____________PPB85" localSheetId="4">[97]MRATES!#REF!</definedName>
    <definedName name="____________PPB85" localSheetId="11">#REF!</definedName>
    <definedName name="____________PPB85" localSheetId="5">#N/A</definedName>
    <definedName name="____________PPB85" localSheetId="3">[97]MRATES!#REF!</definedName>
    <definedName name="____________PPB85">#REF!</definedName>
    <definedName name="____________PPB86" localSheetId="7">#REF!</definedName>
    <definedName name="____________PPB86" localSheetId="6">#REF!</definedName>
    <definedName name="____________PPB86" localSheetId="8">#REF!</definedName>
    <definedName name="____________PPB86" localSheetId="13">#REF!</definedName>
    <definedName name="____________PPB86" localSheetId="9">#REF!</definedName>
    <definedName name="____________PPB86" localSheetId="16">#REF!</definedName>
    <definedName name="____________PPB86" localSheetId="2">[97]MRATES!#REF!</definedName>
    <definedName name="____________PPB86" localSheetId="4">[97]MRATES!#REF!</definedName>
    <definedName name="____________PPB86" localSheetId="11">#REF!</definedName>
    <definedName name="____________PPB86" localSheetId="5">#N/A</definedName>
    <definedName name="____________PPB86" localSheetId="3">[97]MRATES!#REF!</definedName>
    <definedName name="____________PPB86">#REF!</definedName>
    <definedName name="____________PPB87" localSheetId="7">#REF!</definedName>
    <definedName name="____________PPB87" localSheetId="6">#REF!</definedName>
    <definedName name="____________PPB87" localSheetId="8">#REF!</definedName>
    <definedName name="____________PPB87" localSheetId="13">#REF!</definedName>
    <definedName name="____________PPB87" localSheetId="9">#REF!</definedName>
    <definedName name="____________PPB87" localSheetId="16">#REF!</definedName>
    <definedName name="____________PPB87" localSheetId="2">[97]MRATES!#REF!</definedName>
    <definedName name="____________PPB87" localSheetId="4">[97]MRATES!#REF!</definedName>
    <definedName name="____________PPB87" localSheetId="11">#REF!</definedName>
    <definedName name="____________PPB87" localSheetId="5">#N/A</definedName>
    <definedName name="____________PPB87" localSheetId="3">[97]MRATES!#REF!</definedName>
    <definedName name="____________PPB87">#REF!</definedName>
    <definedName name="____________PPB88" localSheetId="7">#REF!</definedName>
    <definedName name="____________PPB88" localSheetId="6">#REF!</definedName>
    <definedName name="____________PPB88" localSheetId="8">#REF!</definedName>
    <definedName name="____________PPB88" localSheetId="13">#REF!</definedName>
    <definedName name="____________PPB88" localSheetId="9">#REF!</definedName>
    <definedName name="____________PPB88" localSheetId="16">#REF!</definedName>
    <definedName name="____________PPB88" localSheetId="2">[97]MRATES!#REF!</definedName>
    <definedName name="____________PPB88" localSheetId="4">[97]MRATES!#REF!</definedName>
    <definedName name="____________PPB88" localSheetId="11">#REF!</definedName>
    <definedName name="____________PPB88" localSheetId="5">#N/A</definedName>
    <definedName name="____________PPB88" localSheetId="3">[97]MRATES!#REF!</definedName>
    <definedName name="____________PPB88">#REF!</definedName>
    <definedName name="____________PPB89" localSheetId="7">#REF!</definedName>
    <definedName name="____________PPB89" localSheetId="6">#REF!</definedName>
    <definedName name="____________PPB89" localSheetId="8">#REF!</definedName>
    <definedName name="____________PPB89" localSheetId="13">#REF!</definedName>
    <definedName name="____________PPB89" localSheetId="9">#REF!</definedName>
    <definedName name="____________PPB89" localSheetId="16">#REF!</definedName>
    <definedName name="____________PPB89" localSheetId="2">[97]MRATES!#REF!</definedName>
    <definedName name="____________PPB89" localSheetId="4">[97]MRATES!#REF!</definedName>
    <definedName name="____________PPB89" localSheetId="11">#REF!</definedName>
    <definedName name="____________PPB89" localSheetId="5">#N/A</definedName>
    <definedName name="____________PPB89" localSheetId="3">[97]MRATES!#REF!</definedName>
    <definedName name="____________PPB89">#REF!</definedName>
    <definedName name="____________PPB9" localSheetId="7">#REF!</definedName>
    <definedName name="____________PPB9" localSheetId="6">#REF!</definedName>
    <definedName name="____________PPB9" localSheetId="8">#REF!</definedName>
    <definedName name="____________PPB9" localSheetId="13">#REF!</definedName>
    <definedName name="____________PPB9" localSheetId="9">#REF!</definedName>
    <definedName name="____________PPB9" localSheetId="16">#REF!</definedName>
    <definedName name="____________PPB9" localSheetId="2">[97]MRATES!#REF!</definedName>
    <definedName name="____________PPB9" localSheetId="4">[97]MRATES!#REF!</definedName>
    <definedName name="____________PPB9" localSheetId="11">#REF!</definedName>
    <definedName name="____________PPB9" localSheetId="5">#N/A</definedName>
    <definedName name="____________PPB9" localSheetId="3">[97]MRATES!#REF!</definedName>
    <definedName name="____________PPB9">#REF!</definedName>
    <definedName name="____________PPB90" localSheetId="7">#REF!</definedName>
    <definedName name="____________PPB90" localSheetId="6">#REF!</definedName>
    <definedName name="____________PPB90" localSheetId="8">#REF!</definedName>
    <definedName name="____________PPB90" localSheetId="13">#REF!</definedName>
    <definedName name="____________PPB90" localSheetId="9">#REF!</definedName>
    <definedName name="____________PPB90" localSheetId="16">#REF!</definedName>
    <definedName name="____________PPB90" localSheetId="2">[97]MRATES!#REF!</definedName>
    <definedName name="____________PPB90" localSheetId="4">[97]MRATES!#REF!</definedName>
    <definedName name="____________PPB90" localSheetId="11">#REF!</definedName>
    <definedName name="____________PPB90" localSheetId="5">#N/A</definedName>
    <definedName name="____________PPB90" localSheetId="3">[97]MRATES!#REF!</definedName>
    <definedName name="____________PPB90">#REF!</definedName>
    <definedName name="____________PPB91" localSheetId="7">#REF!</definedName>
    <definedName name="____________PPB91" localSheetId="6">#REF!</definedName>
    <definedName name="____________PPB91" localSheetId="8">#REF!</definedName>
    <definedName name="____________PPB91" localSheetId="13">#REF!</definedName>
    <definedName name="____________PPB91" localSheetId="9">#REF!</definedName>
    <definedName name="____________PPB91" localSheetId="16">#REF!</definedName>
    <definedName name="____________PPB91" localSheetId="2">[97]MRATES!#REF!</definedName>
    <definedName name="____________PPB91" localSheetId="4">[97]MRATES!#REF!</definedName>
    <definedName name="____________PPB91" localSheetId="11">#REF!</definedName>
    <definedName name="____________PPB91" localSheetId="5">#N/A</definedName>
    <definedName name="____________PPB91" localSheetId="3">[97]MRATES!#REF!</definedName>
    <definedName name="____________PPB91">#REF!</definedName>
    <definedName name="____________PPB92" localSheetId="7">#REF!</definedName>
    <definedName name="____________PPB92" localSheetId="6">#REF!</definedName>
    <definedName name="____________PPB92" localSheetId="8">#REF!</definedName>
    <definedName name="____________PPB92" localSheetId="13">#REF!</definedName>
    <definedName name="____________PPB92" localSheetId="9">#REF!</definedName>
    <definedName name="____________PPB92" localSheetId="16">#REF!</definedName>
    <definedName name="____________PPB92" localSheetId="2">[97]MRATES!#REF!</definedName>
    <definedName name="____________PPB92" localSheetId="4">[97]MRATES!#REF!</definedName>
    <definedName name="____________PPB92" localSheetId="11">#REF!</definedName>
    <definedName name="____________PPB92" localSheetId="5">#N/A</definedName>
    <definedName name="____________PPB92" localSheetId="3">[97]MRATES!#REF!</definedName>
    <definedName name="____________PPB92">#REF!</definedName>
    <definedName name="____________PPB93" localSheetId="7">#REF!</definedName>
    <definedName name="____________PPB93" localSheetId="6">#REF!</definedName>
    <definedName name="____________PPB93" localSheetId="8">#REF!</definedName>
    <definedName name="____________PPB93" localSheetId="13">#REF!</definedName>
    <definedName name="____________PPB93" localSheetId="9">#REF!</definedName>
    <definedName name="____________PPB93" localSheetId="16">#REF!</definedName>
    <definedName name="____________PPB93" localSheetId="2">[97]MRATES!#REF!</definedName>
    <definedName name="____________PPB93" localSheetId="4">[97]MRATES!#REF!</definedName>
    <definedName name="____________PPB93" localSheetId="11">#REF!</definedName>
    <definedName name="____________PPB93" localSheetId="5">#N/A</definedName>
    <definedName name="____________PPB93" localSheetId="3">[97]MRATES!#REF!</definedName>
    <definedName name="____________PPB93">#REF!</definedName>
    <definedName name="____________PPB94" localSheetId="7">#REF!</definedName>
    <definedName name="____________PPB94" localSheetId="6">#REF!</definedName>
    <definedName name="____________PPB94" localSheetId="8">#REF!</definedName>
    <definedName name="____________PPB94" localSheetId="13">#REF!</definedName>
    <definedName name="____________PPB94" localSheetId="9">#REF!</definedName>
    <definedName name="____________PPB94" localSheetId="16">#REF!</definedName>
    <definedName name="____________PPB94" localSheetId="2">[97]MRATES!#REF!</definedName>
    <definedName name="____________PPB94" localSheetId="4">[97]MRATES!#REF!</definedName>
    <definedName name="____________PPB94" localSheetId="11">#REF!</definedName>
    <definedName name="____________PPB94" localSheetId="5">#N/A</definedName>
    <definedName name="____________PPB94" localSheetId="3">[97]MRATES!#REF!</definedName>
    <definedName name="____________PPB94">#REF!</definedName>
    <definedName name="____________PPB95" localSheetId="7">#REF!</definedName>
    <definedName name="____________PPB95" localSheetId="6">#REF!</definedName>
    <definedName name="____________PPB95" localSheetId="8">#REF!</definedName>
    <definedName name="____________PPB95" localSheetId="13">#REF!</definedName>
    <definedName name="____________PPB95" localSheetId="9">#REF!</definedName>
    <definedName name="____________PPB95" localSheetId="16">#REF!</definedName>
    <definedName name="____________PPB95" localSheetId="2">[97]MRATES!#REF!</definedName>
    <definedName name="____________PPB95" localSheetId="4">[97]MRATES!#REF!</definedName>
    <definedName name="____________PPB95" localSheetId="11">#REF!</definedName>
    <definedName name="____________PPB95" localSheetId="5">#N/A</definedName>
    <definedName name="____________PPB95" localSheetId="3">[97]MRATES!#REF!</definedName>
    <definedName name="____________PPB95">#REF!</definedName>
    <definedName name="____________PPB96" localSheetId="7">#REF!</definedName>
    <definedName name="____________PPB96" localSheetId="6">#REF!</definedName>
    <definedName name="____________PPB96" localSheetId="8">#REF!</definedName>
    <definedName name="____________PPB96" localSheetId="13">#REF!</definedName>
    <definedName name="____________PPB96" localSheetId="9">#REF!</definedName>
    <definedName name="____________PPB96" localSheetId="16">#REF!</definedName>
    <definedName name="____________PPB96" localSheetId="2">[97]MRATES!#REF!</definedName>
    <definedName name="____________PPB96" localSheetId="4">[97]MRATES!#REF!</definedName>
    <definedName name="____________PPB96" localSheetId="11">#REF!</definedName>
    <definedName name="____________PPB96" localSheetId="5">#N/A</definedName>
    <definedName name="____________PPB96" localSheetId="3">[97]MRATES!#REF!</definedName>
    <definedName name="____________PPB96">#REF!</definedName>
    <definedName name="____________PPB97" localSheetId="7">#REF!</definedName>
    <definedName name="____________PPB97" localSheetId="6">#REF!</definedName>
    <definedName name="____________PPB97" localSheetId="8">#REF!</definedName>
    <definedName name="____________PPB97" localSheetId="13">#REF!</definedName>
    <definedName name="____________PPB97" localSheetId="9">#REF!</definedName>
    <definedName name="____________PPB97" localSheetId="16">#REF!</definedName>
    <definedName name="____________PPB97" localSheetId="2">[97]MRATES!#REF!</definedName>
    <definedName name="____________PPB97" localSheetId="4">[97]MRATES!#REF!</definedName>
    <definedName name="____________PPB97" localSheetId="11">#REF!</definedName>
    <definedName name="____________PPB97" localSheetId="5">#N/A</definedName>
    <definedName name="____________PPB97" localSheetId="3">[97]MRATES!#REF!</definedName>
    <definedName name="____________PPB97">#REF!</definedName>
    <definedName name="____________PPB98" localSheetId="7">#REF!</definedName>
    <definedName name="____________PPB98" localSheetId="6">#REF!</definedName>
    <definedName name="____________PPB98" localSheetId="8">#REF!</definedName>
    <definedName name="____________PPB98" localSheetId="13">#REF!</definedName>
    <definedName name="____________PPB98" localSheetId="9">#REF!</definedName>
    <definedName name="____________PPB98" localSheetId="16">#REF!</definedName>
    <definedName name="____________PPB98" localSheetId="2">[97]MRATES!#REF!</definedName>
    <definedName name="____________PPB98" localSheetId="4">[97]MRATES!#REF!</definedName>
    <definedName name="____________PPB98" localSheetId="11">#REF!</definedName>
    <definedName name="____________PPB98" localSheetId="5">#N/A</definedName>
    <definedName name="____________PPB98" localSheetId="3">[97]MRATES!#REF!</definedName>
    <definedName name="____________PPB98">#REF!</definedName>
    <definedName name="____________PPB99" localSheetId="7">#REF!</definedName>
    <definedName name="____________PPB99" localSheetId="6">#REF!</definedName>
    <definedName name="____________PPB99" localSheetId="8">#REF!</definedName>
    <definedName name="____________PPB99" localSheetId="13">#REF!</definedName>
    <definedName name="____________PPB99" localSheetId="9">#REF!</definedName>
    <definedName name="____________PPB99" localSheetId="16">#REF!</definedName>
    <definedName name="____________PPB99" localSheetId="2">[97]MRATES!#REF!</definedName>
    <definedName name="____________PPB99" localSheetId="4">[97]MRATES!#REF!</definedName>
    <definedName name="____________PPB99" localSheetId="11">#REF!</definedName>
    <definedName name="____________PPB99" localSheetId="5">#N/A</definedName>
    <definedName name="____________PPB99" localSheetId="3">[97]MRATES!#REF!</definedName>
    <definedName name="____________PPB99">#REF!</definedName>
    <definedName name="____________PPC1" localSheetId="7">#REF!</definedName>
    <definedName name="____________PPC1" localSheetId="6">#REF!</definedName>
    <definedName name="____________PPC1" localSheetId="8">#REF!</definedName>
    <definedName name="____________PPC1" localSheetId="13">#REF!</definedName>
    <definedName name="____________PPC1" localSheetId="9">#REF!</definedName>
    <definedName name="____________PPC1" localSheetId="16">#REF!</definedName>
    <definedName name="____________PPC1" localSheetId="2">[97]MRATES!#REF!</definedName>
    <definedName name="____________PPC1" localSheetId="4">[97]MRATES!#REF!</definedName>
    <definedName name="____________PPC1" localSheetId="11">#REF!</definedName>
    <definedName name="____________PPC1" localSheetId="5">#N/A</definedName>
    <definedName name="____________PPC1" localSheetId="3">[97]MRATES!#REF!</definedName>
    <definedName name="____________PPC1">#REF!</definedName>
    <definedName name="____________PPC10" localSheetId="7">#REF!</definedName>
    <definedName name="____________PPC10" localSheetId="6">#REF!</definedName>
    <definedName name="____________PPC10" localSheetId="8">#REF!</definedName>
    <definedName name="____________PPC10" localSheetId="13">#REF!</definedName>
    <definedName name="____________PPC10" localSheetId="9">#REF!</definedName>
    <definedName name="____________PPC10" localSheetId="16">#REF!</definedName>
    <definedName name="____________PPC10" localSheetId="2">[97]MRATES!#REF!</definedName>
    <definedName name="____________PPC10" localSheetId="4">[97]MRATES!#REF!</definedName>
    <definedName name="____________PPC10" localSheetId="11">#REF!</definedName>
    <definedName name="____________PPC10" localSheetId="5">#N/A</definedName>
    <definedName name="____________PPC10" localSheetId="3">[97]MRATES!#REF!</definedName>
    <definedName name="____________PPC10">#REF!</definedName>
    <definedName name="____________PPC100" localSheetId="7">#REF!</definedName>
    <definedName name="____________PPC100" localSheetId="6">#REF!</definedName>
    <definedName name="____________PPC100" localSheetId="8">#REF!</definedName>
    <definedName name="____________PPC100" localSheetId="13">#REF!</definedName>
    <definedName name="____________PPC100" localSheetId="9">#REF!</definedName>
    <definedName name="____________PPC100" localSheetId="16">#REF!</definedName>
    <definedName name="____________PPC100" localSheetId="2">[97]MRATES!#REF!</definedName>
    <definedName name="____________PPC100" localSheetId="4">[97]MRATES!#REF!</definedName>
    <definedName name="____________PPC100" localSheetId="11">#REF!</definedName>
    <definedName name="____________PPC100" localSheetId="5">#N/A</definedName>
    <definedName name="____________PPC100" localSheetId="3">[97]MRATES!#REF!</definedName>
    <definedName name="____________PPC100">#REF!</definedName>
    <definedName name="____________PPC101" localSheetId="7">#REF!</definedName>
    <definedName name="____________PPC101" localSheetId="6">#REF!</definedName>
    <definedName name="____________PPC101" localSheetId="8">#REF!</definedName>
    <definedName name="____________PPC101" localSheetId="13">#REF!</definedName>
    <definedName name="____________PPC101" localSheetId="9">#REF!</definedName>
    <definedName name="____________PPC101" localSheetId="16">#REF!</definedName>
    <definedName name="____________PPC101" localSheetId="2">[97]MRATES!#REF!</definedName>
    <definedName name="____________PPC101" localSheetId="4">[97]MRATES!#REF!</definedName>
    <definedName name="____________PPC101" localSheetId="11">#REF!</definedName>
    <definedName name="____________PPC101" localSheetId="5">#N/A</definedName>
    <definedName name="____________PPC101" localSheetId="3">[97]MRATES!#REF!</definedName>
    <definedName name="____________PPC101">#REF!</definedName>
    <definedName name="____________PPC102" localSheetId="7">#REF!</definedName>
    <definedName name="____________PPC102" localSheetId="6">#REF!</definedName>
    <definedName name="____________PPC102" localSheetId="8">#REF!</definedName>
    <definedName name="____________PPC102" localSheetId="13">#REF!</definedName>
    <definedName name="____________PPC102" localSheetId="9">#REF!</definedName>
    <definedName name="____________PPC102" localSheetId="16">#REF!</definedName>
    <definedName name="____________PPC102" localSheetId="2">[97]MRATES!#REF!</definedName>
    <definedName name="____________PPC102" localSheetId="4">[97]MRATES!#REF!</definedName>
    <definedName name="____________PPC102" localSheetId="11">#REF!</definedName>
    <definedName name="____________PPC102" localSheetId="5">#N/A</definedName>
    <definedName name="____________PPC102" localSheetId="3">[97]MRATES!#REF!</definedName>
    <definedName name="____________PPC102">#REF!</definedName>
    <definedName name="____________PPC103" localSheetId="7">#REF!</definedName>
    <definedName name="____________PPC103" localSheetId="6">#REF!</definedName>
    <definedName name="____________PPC103" localSheetId="8">#REF!</definedName>
    <definedName name="____________PPC103" localSheetId="13">#REF!</definedName>
    <definedName name="____________PPC103" localSheetId="9">#REF!</definedName>
    <definedName name="____________PPC103" localSheetId="16">#REF!</definedName>
    <definedName name="____________PPC103" localSheetId="2">[97]MRATES!#REF!</definedName>
    <definedName name="____________PPC103" localSheetId="4">[97]MRATES!#REF!</definedName>
    <definedName name="____________PPC103" localSheetId="11">#REF!</definedName>
    <definedName name="____________PPC103" localSheetId="5">#N/A</definedName>
    <definedName name="____________PPC103" localSheetId="3">[97]MRATES!#REF!</definedName>
    <definedName name="____________PPC103">#REF!</definedName>
    <definedName name="____________PPC104" localSheetId="7">#REF!</definedName>
    <definedName name="____________PPC104" localSheetId="6">#REF!</definedName>
    <definedName name="____________PPC104" localSheetId="8">#REF!</definedName>
    <definedName name="____________PPC104" localSheetId="13">#REF!</definedName>
    <definedName name="____________PPC104" localSheetId="9">#REF!</definedName>
    <definedName name="____________PPC104" localSheetId="16">#REF!</definedName>
    <definedName name="____________PPC104" localSheetId="2">[97]MRATES!#REF!</definedName>
    <definedName name="____________PPC104" localSheetId="4">[97]MRATES!#REF!</definedName>
    <definedName name="____________PPC104" localSheetId="11">#REF!</definedName>
    <definedName name="____________PPC104" localSheetId="5">#N/A</definedName>
    <definedName name="____________PPC104" localSheetId="3">[97]MRATES!#REF!</definedName>
    <definedName name="____________PPC104">#REF!</definedName>
    <definedName name="____________PPC105" localSheetId="7">#REF!</definedName>
    <definedName name="____________PPC105" localSheetId="6">#REF!</definedName>
    <definedName name="____________PPC105" localSheetId="8">#REF!</definedName>
    <definedName name="____________PPC105" localSheetId="13">#REF!</definedName>
    <definedName name="____________PPC105" localSheetId="9">#REF!</definedName>
    <definedName name="____________PPC105" localSheetId="16">#REF!</definedName>
    <definedName name="____________PPC105" localSheetId="2">[97]MRATES!#REF!</definedName>
    <definedName name="____________PPC105" localSheetId="4">[97]MRATES!#REF!</definedName>
    <definedName name="____________PPC105" localSheetId="11">#REF!</definedName>
    <definedName name="____________PPC105" localSheetId="5">#N/A</definedName>
    <definedName name="____________PPC105" localSheetId="3">[97]MRATES!#REF!</definedName>
    <definedName name="____________PPC105">#REF!</definedName>
    <definedName name="____________PPC106" localSheetId="7">#REF!</definedName>
    <definedName name="____________PPC106" localSheetId="6">#REF!</definedName>
    <definedName name="____________PPC106" localSheetId="8">#REF!</definedName>
    <definedName name="____________PPC106" localSheetId="13">#REF!</definedName>
    <definedName name="____________PPC106" localSheetId="9">#REF!</definedName>
    <definedName name="____________PPC106" localSheetId="16">#REF!</definedName>
    <definedName name="____________PPC106" localSheetId="2">[97]MRATES!#REF!</definedName>
    <definedName name="____________PPC106" localSheetId="4">[97]MRATES!#REF!</definedName>
    <definedName name="____________PPC106" localSheetId="11">#REF!</definedName>
    <definedName name="____________PPC106" localSheetId="5">#N/A</definedName>
    <definedName name="____________PPC106" localSheetId="3">[97]MRATES!#REF!</definedName>
    <definedName name="____________PPC106">#REF!</definedName>
    <definedName name="____________PPC107" localSheetId="7">#REF!</definedName>
    <definedName name="____________PPC107" localSheetId="6">#REF!</definedName>
    <definedName name="____________PPC107" localSheetId="8">#REF!</definedName>
    <definedName name="____________PPC107" localSheetId="13">#REF!</definedName>
    <definedName name="____________PPC107" localSheetId="9">#REF!</definedName>
    <definedName name="____________PPC107" localSheetId="16">#REF!</definedName>
    <definedName name="____________PPC107" localSheetId="2">[97]MRATES!#REF!</definedName>
    <definedName name="____________PPC107" localSheetId="4">[97]MRATES!#REF!</definedName>
    <definedName name="____________PPC107" localSheetId="11">#REF!</definedName>
    <definedName name="____________PPC107" localSheetId="5">#N/A</definedName>
    <definedName name="____________PPC107" localSheetId="3">[97]MRATES!#REF!</definedName>
    <definedName name="____________PPC107">#REF!</definedName>
    <definedName name="____________PPC108" localSheetId="7">#REF!</definedName>
    <definedName name="____________PPC108" localSheetId="6">#REF!</definedName>
    <definedName name="____________PPC108" localSheetId="8">#REF!</definedName>
    <definedName name="____________PPC108" localSheetId="13">#REF!</definedName>
    <definedName name="____________PPC108" localSheetId="9">#REF!</definedName>
    <definedName name="____________PPC108" localSheetId="16">#REF!</definedName>
    <definedName name="____________PPC108" localSheetId="2">[97]MRATES!#REF!</definedName>
    <definedName name="____________PPC108" localSheetId="4">[97]MRATES!#REF!</definedName>
    <definedName name="____________PPC108" localSheetId="11">#REF!</definedName>
    <definedName name="____________PPC108" localSheetId="5">#N/A</definedName>
    <definedName name="____________PPC108" localSheetId="3">[97]MRATES!#REF!</definedName>
    <definedName name="____________PPC108">#REF!</definedName>
    <definedName name="____________PPC109" localSheetId="7">#REF!</definedName>
    <definedName name="____________PPC109" localSheetId="6">#REF!</definedName>
    <definedName name="____________PPC109" localSheetId="8">#REF!</definedName>
    <definedName name="____________PPC109" localSheetId="13">#REF!</definedName>
    <definedName name="____________PPC109" localSheetId="9">#REF!</definedName>
    <definedName name="____________PPC109" localSheetId="16">#REF!</definedName>
    <definedName name="____________PPC109" localSheetId="2">[97]MRATES!#REF!</definedName>
    <definedName name="____________PPC109" localSheetId="4">[97]MRATES!#REF!</definedName>
    <definedName name="____________PPC109" localSheetId="11">#REF!</definedName>
    <definedName name="____________PPC109" localSheetId="5">#N/A</definedName>
    <definedName name="____________PPC109" localSheetId="3">[97]MRATES!#REF!</definedName>
    <definedName name="____________PPC109">#REF!</definedName>
    <definedName name="____________PPC11" localSheetId="7">#REF!</definedName>
    <definedName name="____________PPC11" localSheetId="6">#REF!</definedName>
    <definedName name="____________PPC11" localSheetId="8">#REF!</definedName>
    <definedName name="____________PPC11" localSheetId="13">#REF!</definedName>
    <definedName name="____________PPC11" localSheetId="9">#REF!</definedName>
    <definedName name="____________PPC11" localSheetId="16">#REF!</definedName>
    <definedName name="____________PPC11" localSheetId="2">[97]MRATES!#REF!</definedName>
    <definedName name="____________PPC11" localSheetId="4">[97]MRATES!#REF!</definedName>
    <definedName name="____________PPC11" localSheetId="11">#REF!</definedName>
    <definedName name="____________PPC11" localSheetId="5">#N/A</definedName>
    <definedName name="____________PPC11" localSheetId="3">[97]MRATES!#REF!</definedName>
    <definedName name="____________PPC11">#REF!</definedName>
    <definedName name="____________PPC110" localSheetId="7">#REF!</definedName>
    <definedName name="____________PPC110" localSheetId="6">#REF!</definedName>
    <definedName name="____________PPC110" localSheetId="8">#REF!</definedName>
    <definedName name="____________PPC110" localSheetId="13">#REF!</definedName>
    <definedName name="____________PPC110" localSheetId="9">#REF!</definedName>
    <definedName name="____________PPC110" localSheetId="16">#REF!</definedName>
    <definedName name="____________PPC110" localSheetId="2">[97]MRATES!#REF!</definedName>
    <definedName name="____________PPC110" localSheetId="4">[97]MRATES!#REF!</definedName>
    <definedName name="____________PPC110" localSheetId="11">#REF!</definedName>
    <definedName name="____________PPC110" localSheetId="5">#N/A</definedName>
    <definedName name="____________PPC110" localSheetId="3">[97]MRATES!#REF!</definedName>
    <definedName name="____________PPC110">#REF!</definedName>
    <definedName name="____________PPC111" localSheetId="7">#REF!</definedName>
    <definedName name="____________PPC111" localSheetId="6">#REF!</definedName>
    <definedName name="____________PPC111" localSheetId="8">#REF!</definedName>
    <definedName name="____________PPC111" localSheetId="13">#REF!</definedName>
    <definedName name="____________PPC111" localSheetId="9">#REF!</definedName>
    <definedName name="____________PPC111" localSheetId="16">#REF!</definedName>
    <definedName name="____________PPC111" localSheetId="2">[97]MRATES!#REF!</definedName>
    <definedName name="____________PPC111" localSheetId="4">[97]MRATES!#REF!</definedName>
    <definedName name="____________PPC111" localSheetId="11">#REF!</definedName>
    <definedName name="____________PPC111" localSheetId="5">#N/A</definedName>
    <definedName name="____________PPC111" localSheetId="3">[97]MRATES!#REF!</definedName>
    <definedName name="____________PPC111">#REF!</definedName>
    <definedName name="____________PPC112" localSheetId="7">#REF!</definedName>
    <definedName name="____________PPC112" localSheetId="6">#REF!</definedName>
    <definedName name="____________PPC112" localSheetId="8">#REF!</definedName>
    <definedName name="____________PPC112" localSheetId="13">#REF!</definedName>
    <definedName name="____________PPC112" localSheetId="9">#REF!</definedName>
    <definedName name="____________PPC112" localSheetId="16">#REF!</definedName>
    <definedName name="____________PPC112" localSheetId="2">[97]MRATES!#REF!</definedName>
    <definedName name="____________PPC112" localSheetId="4">[97]MRATES!#REF!</definedName>
    <definedName name="____________PPC112" localSheetId="11">#REF!</definedName>
    <definedName name="____________PPC112" localSheetId="5">#N/A</definedName>
    <definedName name="____________PPC112" localSheetId="3">[97]MRATES!#REF!</definedName>
    <definedName name="____________PPC112">#REF!</definedName>
    <definedName name="____________PPC113" localSheetId="7">#REF!</definedName>
    <definedName name="____________PPC113" localSheetId="6">#REF!</definedName>
    <definedName name="____________PPC113" localSheetId="8">#REF!</definedName>
    <definedName name="____________PPC113" localSheetId="13">#REF!</definedName>
    <definedName name="____________PPC113" localSheetId="9">#REF!</definedName>
    <definedName name="____________PPC113" localSheetId="16">#REF!</definedName>
    <definedName name="____________PPC113" localSheetId="2">[97]MRATES!#REF!</definedName>
    <definedName name="____________PPC113" localSheetId="4">[97]MRATES!#REF!</definedName>
    <definedName name="____________PPC113" localSheetId="11">#REF!</definedName>
    <definedName name="____________PPC113" localSheetId="5">#N/A</definedName>
    <definedName name="____________PPC113" localSheetId="3">[97]MRATES!#REF!</definedName>
    <definedName name="____________PPC113">#REF!</definedName>
    <definedName name="____________PPC114" localSheetId="7">#REF!</definedName>
    <definedName name="____________PPC114" localSheetId="6">#REF!</definedName>
    <definedName name="____________PPC114" localSheetId="8">#REF!</definedName>
    <definedName name="____________PPC114" localSheetId="13">#REF!</definedName>
    <definedName name="____________PPC114" localSheetId="9">#REF!</definedName>
    <definedName name="____________PPC114" localSheetId="16">#REF!</definedName>
    <definedName name="____________PPC114" localSheetId="2">[97]MRATES!#REF!</definedName>
    <definedName name="____________PPC114" localSheetId="4">[97]MRATES!#REF!</definedName>
    <definedName name="____________PPC114" localSheetId="11">#REF!</definedName>
    <definedName name="____________PPC114" localSheetId="5">#N/A</definedName>
    <definedName name="____________PPC114" localSheetId="3">[97]MRATES!#REF!</definedName>
    <definedName name="____________PPC114">#REF!</definedName>
    <definedName name="____________PPC115" localSheetId="7">#REF!</definedName>
    <definedName name="____________PPC115" localSheetId="6">#REF!</definedName>
    <definedName name="____________PPC115" localSheetId="8">#REF!</definedName>
    <definedName name="____________PPC115" localSheetId="13">#REF!</definedName>
    <definedName name="____________PPC115" localSheetId="9">#REF!</definedName>
    <definedName name="____________PPC115" localSheetId="16">#REF!</definedName>
    <definedName name="____________PPC115" localSheetId="2">[97]MRATES!#REF!</definedName>
    <definedName name="____________PPC115" localSheetId="4">[97]MRATES!#REF!</definedName>
    <definedName name="____________PPC115" localSheetId="11">#REF!</definedName>
    <definedName name="____________PPC115" localSheetId="5">#N/A</definedName>
    <definedName name="____________PPC115" localSheetId="3">[97]MRATES!#REF!</definedName>
    <definedName name="____________PPC115">#REF!</definedName>
    <definedName name="____________PPC116" localSheetId="7">#REF!</definedName>
    <definedName name="____________PPC116" localSheetId="6">#REF!</definedName>
    <definedName name="____________PPC116" localSheetId="8">#REF!</definedName>
    <definedName name="____________PPC116" localSheetId="13">#REF!</definedName>
    <definedName name="____________PPC116" localSheetId="9">#REF!</definedName>
    <definedName name="____________PPC116" localSheetId="16">#REF!</definedName>
    <definedName name="____________PPC116" localSheetId="2">[97]MRATES!#REF!</definedName>
    <definedName name="____________PPC116" localSheetId="4">[97]MRATES!#REF!</definedName>
    <definedName name="____________PPC116" localSheetId="11">#REF!</definedName>
    <definedName name="____________PPC116" localSheetId="5">#N/A</definedName>
    <definedName name="____________PPC116" localSheetId="3">[97]MRATES!#REF!</definedName>
    <definedName name="____________PPC116">#REF!</definedName>
    <definedName name="____________PPC117" localSheetId="7">#REF!</definedName>
    <definedName name="____________PPC117" localSheetId="6">#REF!</definedName>
    <definedName name="____________PPC117" localSheetId="8">#REF!</definedName>
    <definedName name="____________PPC117" localSheetId="13">#REF!</definedName>
    <definedName name="____________PPC117" localSheetId="9">#REF!</definedName>
    <definedName name="____________PPC117" localSheetId="16">#REF!</definedName>
    <definedName name="____________PPC117" localSheetId="2">[97]MRATES!#REF!</definedName>
    <definedName name="____________PPC117" localSheetId="4">[97]MRATES!#REF!</definedName>
    <definedName name="____________PPC117" localSheetId="11">#REF!</definedName>
    <definedName name="____________PPC117" localSheetId="5">#N/A</definedName>
    <definedName name="____________PPC117" localSheetId="3">[97]MRATES!#REF!</definedName>
    <definedName name="____________PPC117">#REF!</definedName>
    <definedName name="____________PPC118" localSheetId="7">#REF!</definedName>
    <definedName name="____________PPC118" localSheetId="6">#REF!</definedName>
    <definedName name="____________PPC118" localSheetId="8">#REF!</definedName>
    <definedName name="____________PPC118" localSheetId="13">#REF!</definedName>
    <definedName name="____________PPC118" localSheetId="9">#REF!</definedName>
    <definedName name="____________PPC118" localSheetId="16">#REF!</definedName>
    <definedName name="____________PPC118" localSheetId="2">[97]MRATES!#REF!</definedName>
    <definedName name="____________PPC118" localSheetId="4">[97]MRATES!#REF!</definedName>
    <definedName name="____________PPC118" localSheetId="11">#REF!</definedName>
    <definedName name="____________PPC118" localSheetId="5">#N/A</definedName>
    <definedName name="____________PPC118" localSheetId="3">[97]MRATES!#REF!</definedName>
    <definedName name="____________PPC118">#REF!</definedName>
    <definedName name="____________PPC119" localSheetId="7">#REF!</definedName>
    <definedName name="____________PPC119" localSheetId="6">#REF!</definedName>
    <definedName name="____________PPC119" localSheetId="8">#REF!</definedName>
    <definedName name="____________PPC119" localSheetId="13">#REF!</definedName>
    <definedName name="____________PPC119" localSheetId="9">#REF!</definedName>
    <definedName name="____________PPC119" localSheetId="16">#REF!</definedName>
    <definedName name="____________PPC119" localSheetId="2">[97]MRATES!#REF!</definedName>
    <definedName name="____________PPC119" localSheetId="4">[97]MRATES!#REF!</definedName>
    <definedName name="____________PPC119" localSheetId="11">#REF!</definedName>
    <definedName name="____________PPC119" localSheetId="5">#N/A</definedName>
    <definedName name="____________PPC119" localSheetId="3">[97]MRATES!#REF!</definedName>
    <definedName name="____________PPC119">#REF!</definedName>
    <definedName name="____________PPC12" localSheetId="7">#REF!</definedName>
    <definedName name="____________PPC12" localSheetId="6">#REF!</definedName>
    <definedName name="____________PPC12" localSheetId="8">#REF!</definedName>
    <definedName name="____________PPC12" localSheetId="13">#REF!</definedName>
    <definedName name="____________PPC12" localSheetId="9">#REF!</definedName>
    <definedName name="____________PPC12" localSheetId="16">#REF!</definedName>
    <definedName name="____________PPC12" localSheetId="2">[97]MRATES!#REF!</definedName>
    <definedName name="____________PPC12" localSheetId="4">[97]MRATES!#REF!</definedName>
    <definedName name="____________PPC12" localSheetId="11">#REF!</definedName>
    <definedName name="____________PPC12" localSheetId="5">#N/A</definedName>
    <definedName name="____________PPC12" localSheetId="3">[97]MRATES!#REF!</definedName>
    <definedName name="____________PPC12">#REF!</definedName>
    <definedName name="____________PPC120" localSheetId="7">#REF!</definedName>
    <definedName name="____________PPC120" localSheetId="6">#REF!</definedName>
    <definedName name="____________PPC120" localSheetId="8">#REF!</definedName>
    <definedName name="____________PPC120" localSheetId="13">#REF!</definedName>
    <definedName name="____________PPC120" localSheetId="9">#REF!</definedName>
    <definedName name="____________PPC120" localSheetId="16">#REF!</definedName>
    <definedName name="____________PPC120" localSheetId="2">[97]MRATES!#REF!</definedName>
    <definedName name="____________PPC120" localSheetId="4">[97]MRATES!#REF!</definedName>
    <definedName name="____________PPC120" localSheetId="11">#REF!</definedName>
    <definedName name="____________PPC120" localSheetId="5">#N/A</definedName>
    <definedName name="____________PPC120" localSheetId="3">[97]MRATES!#REF!</definedName>
    <definedName name="____________PPC120">#REF!</definedName>
    <definedName name="____________PPC121" localSheetId="7">#REF!</definedName>
    <definedName name="____________PPC121" localSheetId="6">#REF!</definedName>
    <definedName name="____________PPC121" localSheetId="8">#REF!</definedName>
    <definedName name="____________PPC121" localSheetId="13">#REF!</definedName>
    <definedName name="____________PPC121" localSheetId="9">#REF!</definedName>
    <definedName name="____________PPC121" localSheetId="16">#REF!</definedName>
    <definedName name="____________PPC121" localSheetId="2">[97]MRATES!#REF!</definedName>
    <definedName name="____________PPC121" localSheetId="4">[97]MRATES!#REF!</definedName>
    <definedName name="____________PPC121" localSheetId="11">#REF!</definedName>
    <definedName name="____________PPC121" localSheetId="5">#N/A</definedName>
    <definedName name="____________PPC121" localSheetId="3">[97]MRATES!#REF!</definedName>
    <definedName name="____________PPC121">#REF!</definedName>
    <definedName name="____________PPC122" localSheetId="7">#REF!</definedName>
    <definedName name="____________PPC122" localSheetId="6">#REF!</definedName>
    <definedName name="____________PPC122" localSheetId="8">#REF!</definedName>
    <definedName name="____________PPC122" localSheetId="13">#REF!</definedName>
    <definedName name="____________PPC122" localSheetId="9">#REF!</definedName>
    <definedName name="____________PPC122" localSheetId="16">#REF!</definedName>
    <definedName name="____________PPC122" localSheetId="2">[97]MRATES!#REF!</definedName>
    <definedName name="____________PPC122" localSheetId="4">[97]MRATES!#REF!</definedName>
    <definedName name="____________PPC122" localSheetId="11">#REF!</definedName>
    <definedName name="____________PPC122" localSheetId="5">#N/A</definedName>
    <definedName name="____________PPC122" localSheetId="3">[97]MRATES!#REF!</definedName>
    <definedName name="____________PPC122">#REF!</definedName>
    <definedName name="____________PPC123" localSheetId="7">#REF!</definedName>
    <definedName name="____________PPC123" localSheetId="6">#REF!</definedName>
    <definedName name="____________PPC123" localSheetId="8">#REF!</definedName>
    <definedName name="____________PPC123" localSheetId="13">#REF!</definedName>
    <definedName name="____________PPC123" localSheetId="9">#REF!</definedName>
    <definedName name="____________PPC123" localSheetId="16">#REF!</definedName>
    <definedName name="____________PPC123" localSheetId="2">[97]MRATES!#REF!</definedName>
    <definedName name="____________PPC123" localSheetId="4">[97]MRATES!#REF!</definedName>
    <definedName name="____________PPC123" localSheetId="11">#REF!</definedName>
    <definedName name="____________PPC123" localSheetId="5">#N/A</definedName>
    <definedName name="____________PPC123" localSheetId="3">[97]MRATES!#REF!</definedName>
    <definedName name="____________PPC123">#REF!</definedName>
    <definedName name="____________PPC124" localSheetId="7">#REF!</definedName>
    <definedName name="____________PPC124" localSheetId="6">#REF!</definedName>
    <definedName name="____________PPC124" localSheetId="8">#REF!</definedName>
    <definedName name="____________PPC124" localSheetId="13">#REF!</definedName>
    <definedName name="____________PPC124" localSheetId="9">#REF!</definedName>
    <definedName name="____________PPC124" localSheetId="16">#REF!</definedName>
    <definedName name="____________PPC124" localSheetId="2">[97]MRATES!#REF!</definedName>
    <definedName name="____________PPC124" localSheetId="4">[97]MRATES!#REF!</definedName>
    <definedName name="____________PPC124" localSheetId="11">#REF!</definedName>
    <definedName name="____________PPC124" localSheetId="5">#N/A</definedName>
    <definedName name="____________PPC124" localSheetId="3">[97]MRATES!#REF!</definedName>
    <definedName name="____________PPC124">#REF!</definedName>
    <definedName name="____________PPC125" localSheetId="7">#REF!</definedName>
    <definedName name="____________PPC125" localSheetId="6">#REF!</definedName>
    <definedName name="____________PPC125" localSheetId="8">#REF!</definedName>
    <definedName name="____________PPC125" localSheetId="13">#REF!</definedName>
    <definedName name="____________PPC125" localSheetId="9">#REF!</definedName>
    <definedName name="____________PPC125" localSheetId="16">#REF!</definedName>
    <definedName name="____________PPC125" localSheetId="2">[97]MRATES!#REF!</definedName>
    <definedName name="____________PPC125" localSheetId="4">[97]MRATES!#REF!</definedName>
    <definedName name="____________PPC125" localSheetId="11">#REF!</definedName>
    <definedName name="____________PPC125" localSheetId="5">#N/A</definedName>
    <definedName name="____________PPC125" localSheetId="3">[97]MRATES!#REF!</definedName>
    <definedName name="____________PPC125">#REF!</definedName>
    <definedName name="____________PPC126" localSheetId="7">#REF!</definedName>
    <definedName name="____________PPC126" localSheetId="6">#REF!</definedName>
    <definedName name="____________PPC126" localSheetId="8">#REF!</definedName>
    <definedName name="____________PPC126" localSheetId="13">#REF!</definedName>
    <definedName name="____________PPC126" localSheetId="9">#REF!</definedName>
    <definedName name="____________PPC126" localSheetId="16">#REF!</definedName>
    <definedName name="____________PPC126" localSheetId="2">[97]MRATES!#REF!</definedName>
    <definedName name="____________PPC126" localSheetId="4">[97]MRATES!#REF!</definedName>
    <definedName name="____________PPC126" localSheetId="11">#REF!</definedName>
    <definedName name="____________PPC126" localSheetId="5">#N/A</definedName>
    <definedName name="____________PPC126" localSheetId="3">[97]MRATES!#REF!</definedName>
    <definedName name="____________PPC126">#REF!</definedName>
    <definedName name="____________PPC127" localSheetId="7">#REF!</definedName>
    <definedName name="____________PPC127" localSheetId="6">#REF!</definedName>
    <definedName name="____________PPC127" localSheetId="8">#REF!</definedName>
    <definedName name="____________PPC127" localSheetId="13">#REF!</definedName>
    <definedName name="____________PPC127" localSheetId="9">#REF!</definedName>
    <definedName name="____________PPC127" localSheetId="16">#REF!</definedName>
    <definedName name="____________PPC127" localSheetId="2">[97]MRATES!#REF!</definedName>
    <definedName name="____________PPC127" localSheetId="4">[97]MRATES!#REF!</definedName>
    <definedName name="____________PPC127" localSheetId="11">#REF!</definedName>
    <definedName name="____________PPC127" localSheetId="5">#N/A</definedName>
    <definedName name="____________PPC127" localSheetId="3">[97]MRATES!#REF!</definedName>
    <definedName name="____________PPC127">#REF!</definedName>
    <definedName name="____________PPC128" localSheetId="7">#REF!</definedName>
    <definedName name="____________PPC128" localSheetId="6">#REF!</definedName>
    <definedName name="____________PPC128" localSheetId="8">#REF!</definedName>
    <definedName name="____________PPC128" localSheetId="13">#REF!</definedName>
    <definedName name="____________PPC128" localSheetId="9">#REF!</definedName>
    <definedName name="____________PPC128" localSheetId="16">#REF!</definedName>
    <definedName name="____________PPC128" localSheetId="2">[97]MRATES!#REF!</definedName>
    <definedName name="____________PPC128" localSheetId="4">[97]MRATES!#REF!</definedName>
    <definedName name="____________PPC128" localSheetId="11">#REF!</definedName>
    <definedName name="____________PPC128" localSheetId="5">#N/A</definedName>
    <definedName name="____________PPC128" localSheetId="3">[97]MRATES!#REF!</definedName>
    <definedName name="____________PPC128">#REF!</definedName>
    <definedName name="____________PPC129" localSheetId="7">#REF!</definedName>
    <definedName name="____________PPC129" localSheetId="6">#REF!</definedName>
    <definedName name="____________PPC129" localSheetId="8">#REF!</definedName>
    <definedName name="____________PPC129" localSheetId="13">#REF!</definedName>
    <definedName name="____________PPC129" localSheetId="9">#REF!</definedName>
    <definedName name="____________PPC129" localSheetId="16">#REF!</definedName>
    <definedName name="____________PPC129" localSheetId="2">[97]MRATES!#REF!</definedName>
    <definedName name="____________PPC129" localSheetId="4">[97]MRATES!#REF!</definedName>
    <definedName name="____________PPC129" localSheetId="11">#REF!</definedName>
    <definedName name="____________PPC129" localSheetId="5">#N/A</definedName>
    <definedName name="____________PPC129" localSheetId="3">[97]MRATES!#REF!</definedName>
    <definedName name="____________PPC129">#REF!</definedName>
    <definedName name="____________PPC13" localSheetId="7">#REF!</definedName>
    <definedName name="____________PPC13" localSheetId="6">#REF!</definedName>
    <definedName name="____________PPC13" localSheetId="8">#REF!</definedName>
    <definedName name="____________PPC13" localSheetId="13">#REF!</definedName>
    <definedName name="____________PPC13" localSheetId="9">#REF!</definedName>
    <definedName name="____________PPC13" localSheetId="16">#REF!</definedName>
    <definedName name="____________PPC13" localSheetId="2">[97]MRATES!#REF!</definedName>
    <definedName name="____________PPC13" localSheetId="4">[97]MRATES!#REF!</definedName>
    <definedName name="____________PPC13" localSheetId="11">#REF!</definedName>
    <definedName name="____________PPC13" localSheetId="5">#N/A</definedName>
    <definedName name="____________PPC13" localSheetId="3">[97]MRATES!#REF!</definedName>
    <definedName name="____________PPC13">#REF!</definedName>
    <definedName name="____________PPC130" localSheetId="7">#REF!</definedName>
    <definedName name="____________PPC130" localSheetId="6">#REF!</definedName>
    <definedName name="____________PPC130" localSheetId="8">#REF!</definedName>
    <definedName name="____________PPC130" localSheetId="13">#REF!</definedName>
    <definedName name="____________PPC130" localSheetId="9">#REF!</definedName>
    <definedName name="____________PPC130" localSheetId="16">#REF!</definedName>
    <definedName name="____________PPC130" localSheetId="2">[97]MRATES!#REF!</definedName>
    <definedName name="____________PPC130" localSheetId="4">[97]MRATES!#REF!</definedName>
    <definedName name="____________PPC130" localSheetId="11">#REF!</definedName>
    <definedName name="____________PPC130" localSheetId="5">#N/A</definedName>
    <definedName name="____________PPC130" localSheetId="3">[97]MRATES!#REF!</definedName>
    <definedName name="____________PPC130">#REF!</definedName>
    <definedName name="____________PPC131" localSheetId="7">#REF!</definedName>
    <definedName name="____________PPC131" localSheetId="6">#REF!</definedName>
    <definedName name="____________PPC131" localSheetId="8">#REF!</definedName>
    <definedName name="____________PPC131" localSheetId="13">#REF!</definedName>
    <definedName name="____________PPC131" localSheetId="9">#REF!</definedName>
    <definedName name="____________PPC131" localSheetId="16">#REF!</definedName>
    <definedName name="____________PPC131" localSheetId="2">[97]MRATES!#REF!</definedName>
    <definedName name="____________PPC131" localSheetId="4">[97]MRATES!#REF!</definedName>
    <definedName name="____________PPC131" localSheetId="11">#REF!</definedName>
    <definedName name="____________PPC131" localSheetId="5">#N/A</definedName>
    <definedName name="____________PPC131" localSheetId="3">[97]MRATES!#REF!</definedName>
    <definedName name="____________PPC131">#REF!</definedName>
    <definedName name="____________PPC132" localSheetId="7">#REF!</definedName>
    <definedName name="____________PPC132" localSheetId="6">#REF!</definedName>
    <definedName name="____________PPC132" localSheetId="8">#REF!</definedName>
    <definedName name="____________PPC132" localSheetId="13">#REF!</definedName>
    <definedName name="____________PPC132" localSheetId="9">#REF!</definedName>
    <definedName name="____________PPC132" localSheetId="16">#REF!</definedName>
    <definedName name="____________PPC132" localSheetId="2">[97]MRATES!#REF!</definedName>
    <definedName name="____________PPC132" localSheetId="4">[97]MRATES!#REF!</definedName>
    <definedName name="____________PPC132" localSheetId="11">#REF!</definedName>
    <definedName name="____________PPC132" localSheetId="5">#N/A</definedName>
    <definedName name="____________PPC132" localSheetId="3">[97]MRATES!#REF!</definedName>
    <definedName name="____________PPC132">#REF!</definedName>
    <definedName name="____________PPC133" localSheetId="7">#REF!</definedName>
    <definedName name="____________PPC133" localSheetId="6">#REF!</definedName>
    <definedName name="____________PPC133" localSheetId="8">#REF!</definedName>
    <definedName name="____________PPC133" localSheetId="13">#REF!</definedName>
    <definedName name="____________PPC133" localSheetId="9">#REF!</definedName>
    <definedName name="____________PPC133" localSheetId="16">#REF!</definedName>
    <definedName name="____________PPC133" localSheetId="2">[97]MRATES!#REF!</definedName>
    <definedName name="____________PPC133" localSheetId="4">[97]MRATES!#REF!</definedName>
    <definedName name="____________PPC133" localSheetId="11">#REF!</definedName>
    <definedName name="____________PPC133" localSheetId="5">#N/A</definedName>
    <definedName name="____________PPC133" localSheetId="3">[97]MRATES!#REF!</definedName>
    <definedName name="____________PPC133">#REF!</definedName>
    <definedName name="____________PPC134" localSheetId="7">#REF!</definedName>
    <definedName name="____________PPC134" localSheetId="6">#REF!</definedName>
    <definedName name="____________PPC134" localSheetId="8">#REF!</definedName>
    <definedName name="____________PPC134" localSheetId="13">#REF!</definedName>
    <definedName name="____________PPC134" localSheetId="9">#REF!</definedName>
    <definedName name="____________PPC134" localSheetId="16">#REF!</definedName>
    <definedName name="____________PPC134" localSheetId="2">[97]MRATES!#REF!</definedName>
    <definedName name="____________PPC134" localSheetId="4">[97]MRATES!#REF!</definedName>
    <definedName name="____________PPC134" localSheetId="11">#REF!</definedName>
    <definedName name="____________PPC134" localSheetId="5">#N/A</definedName>
    <definedName name="____________PPC134" localSheetId="3">[97]MRATES!#REF!</definedName>
    <definedName name="____________PPC134">#REF!</definedName>
    <definedName name="____________PPC135" localSheetId="7">#REF!</definedName>
    <definedName name="____________PPC135" localSheetId="6">#REF!</definedName>
    <definedName name="____________PPC135" localSheetId="8">#REF!</definedName>
    <definedName name="____________PPC135" localSheetId="13">#REF!</definedName>
    <definedName name="____________PPC135" localSheetId="9">#REF!</definedName>
    <definedName name="____________PPC135" localSheetId="16">#REF!</definedName>
    <definedName name="____________PPC135" localSheetId="2">[97]MRATES!#REF!</definedName>
    <definedName name="____________PPC135" localSheetId="4">[97]MRATES!#REF!</definedName>
    <definedName name="____________PPC135" localSheetId="11">#REF!</definedName>
    <definedName name="____________PPC135" localSheetId="5">#N/A</definedName>
    <definedName name="____________PPC135" localSheetId="3">[97]MRATES!#REF!</definedName>
    <definedName name="____________PPC135">#REF!</definedName>
    <definedName name="____________PPC136" localSheetId="7">#REF!</definedName>
    <definedName name="____________PPC136" localSheetId="6">#REF!</definedName>
    <definedName name="____________PPC136" localSheetId="8">#REF!</definedName>
    <definedName name="____________PPC136" localSheetId="13">#REF!</definedName>
    <definedName name="____________PPC136" localSheetId="9">#REF!</definedName>
    <definedName name="____________PPC136" localSheetId="16">#REF!</definedName>
    <definedName name="____________PPC136" localSheetId="2">[97]MRATES!#REF!</definedName>
    <definedName name="____________PPC136" localSheetId="4">[97]MRATES!#REF!</definedName>
    <definedName name="____________PPC136" localSheetId="11">#REF!</definedName>
    <definedName name="____________PPC136" localSheetId="5">#N/A</definedName>
    <definedName name="____________PPC136" localSheetId="3">[97]MRATES!#REF!</definedName>
    <definedName name="____________PPC136">#REF!</definedName>
    <definedName name="____________PPC137" localSheetId="7">#REF!</definedName>
    <definedName name="____________PPC137" localSheetId="6">#REF!</definedName>
    <definedName name="____________PPC137" localSheetId="8">#REF!</definedName>
    <definedName name="____________PPC137" localSheetId="13">#REF!</definedName>
    <definedName name="____________PPC137" localSheetId="9">#REF!</definedName>
    <definedName name="____________PPC137" localSheetId="16">#REF!</definedName>
    <definedName name="____________PPC137" localSheetId="2">[97]MRATES!#REF!</definedName>
    <definedName name="____________PPC137" localSheetId="4">[97]MRATES!#REF!</definedName>
    <definedName name="____________PPC137" localSheetId="11">#REF!</definedName>
    <definedName name="____________PPC137" localSheetId="5">#N/A</definedName>
    <definedName name="____________PPC137" localSheetId="3">[97]MRATES!#REF!</definedName>
    <definedName name="____________PPC137">#REF!</definedName>
    <definedName name="____________PPC138" localSheetId="7">#REF!</definedName>
    <definedName name="____________PPC138" localSheetId="6">#REF!</definedName>
    <definedName name="____________PPC138" localSheetId="8">#REF!</definedName>
    <definedName name="____________PPC138" localSheetId="13">#REF!</definedName>
    <definedName name="____________PPC138" localSheetId="9">#REF!</definedName>
    <definedName name="____________PPC138" localSheetId="16">#REF!</definedName>
    <definedName name="____________PPC138" localSheetId="2">[97]MRATES!#REF!</definedName>
    <definedName name="____________PPC138" localSheetId="4">[97]MRATES!#REF!</definedName>
    <definedName name="____________PPC138" localSheetId="11">#REF!</definedName>
    <definedName name="____________PPC138" localSheetId="5">#N/A</definedName>
    <definedName name="____________PPC138" localSheetId="3">[97]MRATES!#REF!</definedName>
    <definedName name="____________PPC138">#REF!</definedName>
    <definedName name="____________PPC139" localSheetId="7">#REF!</definedName>
    <definedName name="____________PPC139" localSheetId="6">#REF!</definedName>
    <definedName name="____________PPC139" localSheetId="8">#REF!</definedName>
    <definedName name="____________PPC139" localSheetId="13">#REF!</definedName>
    <definedName name="____________PPC139" localSheetId="9">#REF!</definedName>
    <definedName name="____________PPC139" localSheetId="16">#REF!</definedName>
    <definedName name="____________PPC139" localSheetId="2">[97]MRATES!#REF!</definedName>
    <definedName name="____________PPC139" localSheetId="4">[97]MRATES!#REF!</definedName>
    <definedName name="____________PPC139" localSheetId="11">#REF!</definedName>
    <definedName name="____________PPC139" localSheetId="5">#N/A</definedName>
    <definedName name="____________PPC139" localSheetId="3">[97]MRATES!#REF!</definedName>
    <definedName name="____________PPC139">#REF!</definedName>
    <definedName name="____________PPC14" localSheetId="7">#REF!</definedName>
    <definedName name="____________PPC14" localSheetId="6">#REF!</definedName>
    <definedName name="____________PPC14" localSheetId="8">#REF!</definedName>
    <definedName name="____________PPC14" localSheetId="13">#REF!</definedName>
    <definedName name="____________PPC14" localSheetId="9">#REF!</definedName>
    <definedName name="____________PPC14" localSheetId="16">#REF!</definedName>
    <definedName name="____________PPC14" localSheetId="2">[97]MRATES!#REF!</definedName>
    <definedName name="____________PPC14" localSheetId="4">[97]MRATES!#REF!</definedName>
    <definedName name="____________PPC14" localSheetId="11">#REF!</definedName>
    <definedName name="____________PPC14" localSheetId="5">#N/A</definedName>
    <definedName name="____________PPC14" localSheetId="3">[97]MRATES!#REF!</definedName>
    <definedName name="____________PPC14">#REF!</definedName>
    <definedName name="____________PPC140" localSheetId="7">#REF!</definedName>
    <definedName name="____________PPC140" localSheetId="6">#REF!</definedName>
    <definedName name="____________PPC140" localSheetId="8">#REF!</definedName>
    <definedName name="____________PPC140" localSheetId="13">#REF!</definedName>
    <definedName name="____________PPC140" localSheetId="9">#REF!</definedName>
    <definedName name="____________PPC140" localSheetId="16">#REF!</definedName>
    <definedName name="____________PPC140" localSheetId="2">[97]MRATES!#REF!</definedName>
    <definedName name="____________PPC140" localSheetId="4">[97]MRATES!#REF!</definedName>
    <definedName name="____________PPC140" localSheetId="11">#REF!</definedName>
    <definedName name="____________PPC140" localSheetId="5">#N/A</definedName>
    <definedName name="____________PPC140" localSheetId="3">[97]MRATES!#REF!</definedName>
    <definedName name="____________PPC140">#REF!</definedName>
    <definedName name="____________PPC141" localSheetId="7">#REF!</definedName>
    <definedName name="____________PPC141" localSheetId="6">#REF!</definedName>
    <definedName name="____________PPC141" localSheetId="8">#REF!</definedName>
    <definedName name="____________PPC141" localSheetId="13">#REF!</definedName>
    <definedName name="____________PPC141" localSheetId="9">#REF!</definedName>
    <definedName name="____________PPC141" localSheetId="16">#REF!</definedName>
    <definedName name="____________PPC141" localSheetId="2">[97]MRATES!#REF!</definedName>
    <definedName name="____________PPC141" localSheetId="4">[97]MRATES!#REF!</definedName>
    <definedName name="____________PPC141" localSheetId="11">#REF!</definedName>
    <definedName name="____________PPC141" localSheetId="5">#N/A</definedName>
    <definedName name="____________PPC141" localSheetId="3">[97]MRATES!#REF!</definedName>
    <definedName name="____________PPC141">#REF!</definedName>
    <definedName name="____________PPC142" localSheetId="7">#REF!</definedName>
    <definedName name="____________PPC142" localSheetId="6">#REF!</definedName>
    <definedName name="____________PPC142" localSheetId="8">#REF!</definedName>
    <definedName name="____________PPC142" localSheetId="13">#REF!</definedName>
    <definedName name="____________PPC142" localSheetId="9">#REF!</definedName>
    <definedName name="____________PPC142" localSheetId="16">#REF!</definedName>
    <definedName name="____________PPC142" localSheetId="2">[97]MRATES!#REF!</definedName>
    <definedName name="____________PPC142" localSheetId="4">[97]MRATES!#REF!</definedName>
    <definedName name="____________PPC142" localSheetId="11">#REF!</definedName>
    <definedName name="____________PPC142" localSheetId="5">#N/A</definedName>
    <definedName name="____________PPC142" localSheetId="3">[97]MRATES!#REF!</definedName>
    <definedName name="____________PPC142">#REF!</definedName>
    <definedName name="____________PPC143" localSheetId="7">#REF!</definedName>
    <definedName name="____________PPC143" localSheetId="6">#REF!</definedName>
    <definedName name="____________PPC143" localSheetId="8">#REF!</definedName>
    <definedName name="____________PPC143" localSheetId="13">#REF!</definedName>
    <definedName name="____________PPC143" localSheetId="9">#REF!</definedName>
    <definedName name="____________PPC143" localSheetId="16">#REF!</definedName>
    <definedName name="____________PPC143" localSheetId="2">[97]MRATES!#REF!</definedName>
    <definedName name="____________PPC143" localSheetId="4">[97]MRATES!#REF!</definedName>
    <definedName name="____________PPC143" localSheetId="11">#REF!</definedName>
    <definedName name="____________PPC143" localSheetId="5">#N/A</definedName>
    <definedName name="____________PPC143" localSheetId="3">[97]MRATES!#REF!</definedName>
    <definedName name="____________PPC143">#REF!</definedName>
    <definedName name="____________PPC144" localSheetId="7">#REF!</definedName>
    <definedName name="____________PPC144" localSheetId="6">#REF!</definedName>
    <definedName name="____________PPC144" localSheetId="8">#REF!</definedName>
    <definedName name="____________PPC144" localSheetId="13">#REF!</definedName>
    <definedName name="____________PPC144" localSheetId="9">#REF!</definedName>
    <definedName name="____________PPC144" localSheetId="16">#REF!</definedName>
    <definedName name="____________PPC144" localSheetId="2">[97]MRATES!#REF!</definedName>
    <definedName name="____________PPC144" localSheetId="4">[97]MRATES!#REF!</definedName>
    <definedName name="____________PPC144" localSheetId="11">#REF!</definedName>
    <definedName name="____________PPC144" localSheetId="5">#N/A</definedName>
    <definedName name="____________PPC144" localSheetId="3">[97]MRATES!#REF!</definedName>
    <definedName name="____________PPC144">#REF!</definedName>
    <definedName name="____________PPC145" localSheetId="7">#REF!</definedName>
    <definedName name="____________PPC145" localSheetId="6">#REF!</definedName>
    <definedName name="____________PPC145" localSheetId="8">#REF!</definedName>
    <definedName name="____________PPC145" localSheetId="13">#REF!</definedName>
    <definedName name="____________PPC145" localSheetId="9">#REF!</definedName>
    <definedName name="____________PPC145" localSheetId="16">#REF!</definedName>
    <definedName name="____________PPC145" localSheetId="2">[97]MRATES!#REF!</definedName>
    <definedName name="____________PPC145" localSheetId="4">[97]MRATES!#REF!</definedName>
    <definedName name="____________PPC145" localSheetId="11">#REF!</definedName>
    <definedName name="____________PPC145" localSheetId="5">#N/A</definedName>
    <definedName name="____________PPC145" localSheetId="3">[97]MRATES!#REF!</definedName>
    <definedName name="____________PPC145">#REF!</definedName>
    <definedName name="____________PPC146" localSheetId="7">#REF!</definedName>
    <definedName name="____________PPC146" localSheetId="6">#REF!</definedName>
    <definedName name="____________PPC146" localSheetId="8">#REF!</definedName>
    <definedName name="____________PPC146" localSheetId="13">#REF!</definedName>
    <definedName name="____________PPC146" localSheetId="9">#REF!</definedName>
    <definedName name="____________PPC146" localSheetId="16">#REF!</definedName>
    <definedName name="____________PPC146" localSheetId="2">[97]MRATES!#REF!</definedName>
    <definedName name="____________PPC146" localSheetId="4">[97]MRATES!#REF!</definedName>
    <definedName name="____________PPC146" localSheetId="11">#REF!</definedName>
    <definedName name="____________PPC146" localSheetId="5">#N/A</definedName>
    <definedName name="____________PPC146" localSheetId="3">[97]MRATES!#REF!</definedName>
    <definedName name="____________PPC146">#REF!</definedName>
    <definedName name="____________PPC147" localSheetId="7">#REF!</definedName>
    <definedName name="____________PPC147" localSheetId="6">#REF!</definedName>
    <definedName name="____________PPC147" localSheetId="8">#REF!</definedName>
    <definedName name="____________PPC147" localSheetId="13">#REF!</definedName>
    <definedName name="____________PPC147" localSheetId="9">#REF!</definedName>
    <definedName name="____________PPC147" localSheetId="16">#REF!</definedName>
    <definedName name="____________PPC147" localSheetId="2">[97]MRATES!#REF!</definedName>
    <definedName name="____________PPC147" localSheetId="4">[97]MRATES!#REF!</definedName>
    <definedName name="____________PPC147" localSheetId="11">#REF!</definedName>
    <definedName name="____________PPC147" localSheetId="5">#N/A</definedName>
    <definedName name="____________PPC147" localSheetId="3">[97]MRATES!#REF!</definedName>
    <definedName name="____________PPC147">#REF!</definedName>
    <definedName name="____________PPC148" localSheetId="7">#REF!</definedName>
    <definedName name="____________PPC148" localSheetId="6">#REF!</definedName>
    <definedName name="____________PPC148" localSheetId="8">#REF!</definedName>
    <definedName name="____________PPC148" localSheetId="13">#REF!</definedName>
    <definedName name="____________PPC148" localSheetId="9">#REF!</definedName>
    <definedName name="____________PPC148" localSheetId="16">#REF!</definedName>
    <definedName name="____________PPC148" localSheetId="2">[97]MRATES!#REF!</definedName>
    <definedName name="____________PPC148" localSheetId="4">[97]MRATES!#REF!</definedName>
    <definedName name="____________PPC148" localSheetId="11">#REF!</definedName>
    <definedName name="____________PPC148" localSheetId="5">#N/A</definedName>
    <definedName name="____________PPC148" localSheetId="3">[97]MRATES!#REF!</definedName>
    <definedName name="____________PPC148">#REF!</definedName>
    <definedName name="____________PPC149" localSheetId="7">#REF!</definedName>
    <definedName name="____________PPC149" localSheetId="6">#REF!</definedName>
    <definedName name="____________PPC149" localSheetId="8">#REF!</definedName>
    <definedName name="____________PPC149" localSheetId="13">#REF!</definedName>
    <definedName name="____________PPC149" localSheetId="9">#REF!</definedName>
    <definedName name="____________PPC149" localSheetId="16">#REF!</definedName>
    <definedName name="____________PPC149" localSheetId="2">[97]MRATES!#REF!</definedName>
    <definedName name="____________PPC149" localSheetId="4">[97]MRATES!#REF!</definedName>
    <definedName name="____________PPC149" localSheetId="11">#REF!</definedName>
    <definedName name="____________PPC149" localSheetId="5">#N/A</definedName>
    <definedName name="____________PPC149" localSheetId="3">[97]MRATES!#REF!</definedName>
    <definedName name="____________PPC149">#REF!</definedName>
    <definedName name="____________PPC15" localSheetId="7">#REF!</definedName>
    <definedName name="____________PPC15" localSheetId="6">#REF!</definedName>
    <definedName name="____________PPC15" localSheetId="8">#REF!</definedName>
    <definedName name="____________PPC15" localSheetId="13">#REF!</definedName>
    <definedName name="____________PPC15" localSheetId="9">#REF!</definedName>
    <definedName name="____________PPC15" localSheetId="16">#REF!</definedName>
    <definedName name="____________PPC15" localSheetId="2">[97]MRATES!#REF!</definedName>
    <definedName name="____________PPC15" localSheetId="4">[97]MRATES!#REF!</definedName>
    <definedName name="____________PPC15" localSheetId="11">#REF!</definedName>
    <definedName name="____________PPC15" localSheetId="5">#N/A</definedName>
    <definedName name="____________PPC15" localSheetId="3">[97]MRATES!#REF!</definedName>
    <definedName name="____________PPC15">#REF!</definedName>
    <definedName name="____________PPC150" localSheetId="7">#REF!</definedName>
    <definedName name="____________PPC150" localSheetId="6">#REF!</definedName>
    <definedName name="____________PPC150" localSheetId="8">#REF!</definedName>
    <definedName name="____________PPC150" localSheetId="13">#REF!</definedName>
    <definedName name="____________PPC150" localSheetId="9">#REF!</definedName>
    <definedName name="____________PPC150" localSheetId="16">#REF!</definedName>
    <definedName name="____________PPC150" localSheetId="2">[97]MRATES!#REF!</definedName>
    <definedName name="____________PPC150" localSheetId="4">[97]MRATES!#REF!</definedName>
    <definedName name="____________PPC150" localSheetId="11">#REF!</definedName>
    <definedName name="____________PPC150" localSheetId="5">#N/A</definedName>
    <definedName name="____________PPC150" localSheetId="3">[97]MRATES!#REF!</definedName>
    <definedName name="____________PPC150">#REF!</definedName>
    <definedName name="____________PPC151" localSheetId="7">#REF!</definedName>
    <definedName name="____________PPC151" localSheetId="6">#REF!</definedName>
    <definedName name="____________PPC151" localSheetId="8">#REF!</definedName>
    <definedName name="____________PPC151" localSheetId="13">#REF!</definedName>
    <definedName name="____________PPC151" localSheetId="9">#REF!</definedName>
    <definedName name="____________PPC151" localSheetId="16">#REF!</definedName>
    <definedName name="____________PPC151" localSheetId="2">[97]MRATES!#REF!</definedName>
    <definedName name="____________PPC151" localSheetId="4">[97]MRATES!#REF!</definedName>
    <definedName name="____________PPC151" localSheetId="11">#REF!</definedName>
    <definedName name="____________PPC151" localSheetId="5">#N/A</definedName>
    <definedName name="____________PPC151" localSheetId="3">[97]MRATES!#REF!</definedName>
    <definedName name="____________PPC151">#REF!</definedName>
    <definedName name="____________PPC152" localSheetId="7">#REF!</definedName>
    <definedName name="____________PPC152" localSheetId="6">#REF!</definedName>
    <definedName name="____________PPC152" localSheetId="8">#REF!</definedName>
    <definedName name="____________PPC152" localSheetId="13">#REF!</definedName>
    <definedName name="____________PPC152" localSheetId="9">#REF!</definedName>
    <definedName name="____________PPC152" localSheetId="16">#REF!</definedName>
    <definedName name="____________PPC152" localSheetId="2">[97]MRATES!#REF!</definedName>
    <definedName name="____________PPC152" localSheetId="4">[97]MRATES!#REF!</definedName>
    <definedName name="____________PPC152" localSheetId="11">#REF!</definedName>
    <definedName name="____________PPC152" localSheetId="5">#N/A</definedName>
    <definedName name="____________PPC152" localSheetId="3">[97]MRATES!#REF!</definedName>
    <definedName name="____________PPC152">#REF!</definedName>
    <definedName name="____________PPC153" localSheetId="7">#REF!</definedName>
    <definedName name="____________PPC153" localSheetId="6">#REF!</definedName>
    <definedName name="____________PPC153" localSheetId="8">#REF!</definedName>
    <definedName name="____________PPC153" localSheetId="13">#REF!</definedName>
    <definedName name="____________PPC153" localSheetId="9">#REF!</definedName>
    <definedName name="____________PPC153" localSheetId="16">#REF!</definedName>
    <definedName name="____________PPC153" localSheetId="2">[97]MRATES!#REF!</definedName>
    <definedName name="____________PPC153" localSheetId="4">[97]MRATES!#REF!</definedName>
    <definedName name="____________PPC153" localSheetId="11">#REF!</definedName>
    <definedName name="____________PPC153" localSheetId="5">#N/A</definedName>
    <definedName name="____________PPC153" localSheetId="3">[97]MRATES!#REF!</definedName>
    <definedName name="____________PPC153">#REF!</definedName>
    <definedName name="____________PPC154" localSheetId="7">#REF!</definedName>
    <definedName name="____________PPC154" localSheetId="6">#REF!</definedName>
    <definedName name="____________PPC154" localSheetId="8">#REF!</definedName>
    <definedName name="____________PPC154" localSheetId="13">#REF!</definedName>
    <definedName name="____________PPC154" localSheetId="9">#REF!</definedName>
    <definedName name="____________PPC154" localSheetId="16">#REF!</definedName>
    <definedName name="____________PPC154" localSheetId="2">[97]MRATES!#REF!</definedName>
    <definedName name="____________PPC154" localSheetId="4">[97]MRATES!#REF!</definedName>
    <definedName name="____________PPC154" localSheetId="11">#REF!</definedName>
    <definedName name="____________PPC154" localSheetId="5">#N/A</definedName>
    <definedName name="____________PPC154" localSheetId="3">[97]MRATES!#REF!</definedName>
    <definedName name="____________PPC154">#REF!</definedName>
    <definedName name="____________PPC155" localSheetId="7">#REF!</definedName>
    <definedName name="____________PPC155" localSheetId="6">#REF!</definedName>
    <definedName name="____________PPC155" localSheetId="8">#REF!</definedName>
    <definedName name="____________PPC155" localSheetId="13">#REF!</definedName>
    <definedName name="____________PPC155" localSheetId="9">#REF!</definedName>
    <definedName name="____________PPC155" localSheetId="16">#REF!</definedName>
    <definedName name="____________PPC155" localSheetId="2">[97]MRATES!#REF!</definedName>
    <definedName name="____________PPC155" localSheetId="4">[97]MRATES!#REF!</definedName>
    <definedName name="____________PPC155" localSheetId="11">#REF!</definedName>
    <definedName name="____________PPC155" localSheetId="5">#N/A</definedName>
    <definedName name="____________PPC155" localSheetId="3">[97]MRATES!#REF!</definedName>
    <definedName name="____________PPC155">#REF!</definedName>
    <definedName name="____________PPC16" localSheetId="7">#REF!</definedName>
    <definedName name="____________PPC16" localSheetId="6">#REF!</definedName>
    <definedName name="____________PPC16" localSheetId="8">#REF!</definedName>
    <definedName name="____________PPC16" localSheetId="13">#REF!</definedName>
    <definedName name="____________PPC16" localSheetId="9">#REF!</definedName>
    <definedName name="____________PPC16" localSheetId="16">#REF!</definedName>
    <definedName name="____________PPC16" localSheetId="2">[97]MRATES!#REF!</definedName>
    <definedName name="____________PPC16" localSheetId="4">[97]MRATES!#REF!</definedName>
    <definedName name="____________PPC16" localSheetId="11">#REF!</definedName>
    <definedName name="____________PPC16" localSheetId="5">#N/A</definedName>
    <definedName name="____________PPC16" localSheetId="3">[97]MRATES!#REF!</definedName>
    <definedName name="____________PPC16">#REF!</definedName>
    <definedName name="____________PPC17" localSheetId="7">#REF!</definedName>
    <definedName name="____________PPC17" localSheetId="6">#REF!</definedName>
    <definedName name="____________PPC17" localSheetId="8">#REF!</definedName>
    <definedName name="____________PPC17" localSheetId="13">#REF!</definedName>
    <definedName name="____________PPC17" localSheetId="9">#REF!</definedName>
    <definedName name="____________PPC17" localSheetId="16">#REF!</definedName>
    <definedName name="____________PPC17" localSheetId="2">[97]MRATES!#REF!</definedName>
    <definedName name="____________PPC17" localSheetId="4">[97]MRATES!#REF!</definedName>
    <definedName name="____________PPC17" localSheetId="11">#REF!</definedName>
    <definedName name="____________PPC17" localSheetId="5">#N/A</definedName>
    <definedName name="____________PPC17" localSheetId="3">[97]MRATES!#REF!</definedName>
    <definedName name="____________PPC17">#REF!</definedName>
    <definedName name="____________PPC18" localSheetId="7">#REF!</definedName>
    <definedName name="____________PPC18" localSheetId="6">#REF!</definedName>
    <definedName name="____________PPC18" localSheetId="8">#REF!</definedName>
    <definedName name="____________PPC18" localSheetId="13">#REF!</definedName>
    <definedName name="____________PPC18" localSheetId="9">#REF!</definedName>
    <definedName name="____________PPC18" localSheetId="16">#REF!</definedName>
    <definedName name="____________PPC18" localSheetId="2">[97]MRATES!#REF!</definedName>
    <definedName name="____________PPC18" localSheetId="4">[97]MRATES!#REF!</definedName>
    <definedName name="____________PPC18" localSheetId="11">#REF!</definedName>
    <definedName name="____________PPC18" localSheetId="5">#N/A</definedName>
    <definedName name="____________PPC18" localSheetId="3">[97]MRATES!#REF!</definedName>
    <definedName name="____________PPC18">#REF!</definedName>
    <definedName name="____________PPC19" localSheetId="7">#REF!</definedName>
    <definedName name="____________PPC19" localSheetId="6">#REF!</definedName>
    <definedName name="____________PPC19" localSheetId="8">#REF!</definedName>
    <definedName name="____________PPC19" localSheetId="13">#REF!</definedName>
    <definedName name="____________PPC19" localSheetId="9">#REF!</definedName>
    <definedName name="____________PPC19" localSheetId="16">#REF!</definedName>
    <definedName name="____________PPC19" localSheetId="2">[97]MRATES!#REF!</definedName>
    <definedName name="____________PPC19" localSheetId="4">[97]MRATES!#REF!</definedName>
    <definedName name="____________PPC19" localSheetId="11">#REF!</definedName>
    <definedName name="____________PPC19" localSheetId="5">#N/A</definedName>
    <definedName name="____________PPC19" localSheetId="3">[97]MRATES!#REF!</definedName>
    <definedName name="____________PPC19">#REF!</definedName>
    <definedName name="____________PPC2" localSheetId="7">#REF!</definedName>
    <definedName name="____________PPC2" localSheetId="6">#REF!</definedName>
    <definedName name="____________PPC2" localSheetId="8">#REF!</definedName>
    <definedName name="____________PPC2" localSheetId="13">#REF!</definedName>
    <definedName name="____________PPC2" localSheetId="9">#REF!</definedName>
    <definedName name="____________PPC2" localSheetId="16">#REF!</definedName>
    <definedName name="____________PPC2" localSheetId="2">[97]MRATES!#REF!</definedName>
    <definedName name="____________PPC2" localSheetId="4">[97]MRATES!#REF!</definedName>
    <definedName name="____________PPC2" localSheetId="11">#REF!</definedName>
    <definedName name="____________PPC2" localSheetId="5">#N/A</definedName>
    <definedName name="____________PPC2" localSheetId="3">[97]MRATES!#REF!</definedName>
    <definedName name="____________PPC2">#REF!</definedName>
    <definedName name="____________PPC20" localSheetId="7">#REF!</definedName>
    <definedName name="____________PPC20" localSheetId="6">#REF!</definedName>
    <definedName name="____________PPC20" localSheetId="8">#REF!</definedName>
    <definedName name="____________PPC20" localSheetId="13">#REF!</definedName>
    <definedName name="____________PPC20" localSheetId="9">#REF!</definedName>
    <definedName name="____________PPC20" localSheetId="16">#REF!</definedName>
    <definedName name="____________PPC20" localSheetId="2">[97]MRATES!#REF!</definedName>
    <definedName name="____________PPC20" localSheetId="4">[97]MRATES!#REF!</definedName>
    <definedName name="____________PPC20" localSheetId="11">#REF!</definedName>
    <definedName name="____________PPC20" localSheetId="5">#N/A</definedName>
    <definedName name="____________PPC20" localSheetId="3">[97]MRATES!#REF!</definedName>
    <definedName name="____________PPC20">#REF!</definedName>
    <definedName name="____________PPC21" localSheetId="7">#REF!</definedName>
    <definedName name="____________PPC21" localSheetId="6">#REF!</definedName>
    <definedName name="____________PPC21" localSheetId="8">#REF!</definedName>
    <definedName name="____________PPC21" localSheetId="13">#REF!</definedName>
    <definedName name="____________PPC21" localSheetId="9">#REF!</definedName>
    <definedName name="____________PPC21" localSheetId="16">#REF!</definedName>
    <definedName name="____________PPC21" localSheetId="2">[97]MRATES!#REF!</definedName>
    <definedName name="____________PPC21" localSheetId="4">[97]MRATES!#REF!</definedName>
    <definedName name="____________PPC21" localSheetId="11">#REF!</definedName>
    <definedName name="____________PPC21" localSheetId="5">#N/A</definedName>
    <definedName name="____________PPC21" localSheetId="3">[97]MRATES!#REF!</definedName>
    <definedName name="____________PPC21">#REF!</definedName>
    <definedName name="____________PPC22" localSheetId="7">#REF!</definedName>
    <definedName name="____________PPC22" localSheetId="6">#REF!</definedName>
    <definedName name="____________PPC22" localSheetId="8">#REF!</definedName>
    <definedName name="____________PPC22" localSheetId="13">#REF!</definedName>
    <definedName name="____________PPC22" localSheetId="9">#REF!</definedName>
    <definedName name="____________PPC22" localSheetId="16">#REF!</definedName>
    <definedName name="____________PPC22" localSheetId="2">[97]MRATES!#REF!</definedName>
    <definedName name="____________PPC22" localSheetId="4">[97]MRATES!#REF!</definedName>
    <definedName name="____________PPC22" localSheetId="11">#REF!</definedName>
    <definedName name="____________PPC22" localSheetId="5">#N/A</definedName>
    <definedName name="____________PPC22" localSheetId="3">[97]MRATES!#REF!</definedName>
    <definedName name="____________PPC22">#REF!</definedName>
    <definedName name="____________PPC23" localSheetId="7">#REF!</definedName>
    <definedName name="____________PPC23" localSheetId="6">#REF!</definedName>
    <definedName name="____________PPC23" localSheetId="8">#REF!</definedName>
    <definedName name="____________PPC23" localSheetId="13">#REF!</definedName>
    <definedName name="____________PPC23" localSheetId="9">#REF!</definedName>
    <definedName name="____________PPC23" localSheetId="16">#REF!</definedName>
    <definedName name="____________PPC23" localSheetId="2">[97]MRATES!#REF!</definedName>
    <definedName name="____________PPC23" localSheetId="4">[97]MRATES!#REF!</definedName>
    <definedName name="____________PPC23" localSheetId="11">#REF!</definedName>
    <definedName name="____________PPC23" localSheetId="5">#N/A</definedName>
    <definedName name="____________PPC23" localSheetId="3">[97]MRATES!#REF!</definedName>
    <definedName name="____________PPC23">#REF!</definedName>
    <definedName name="____________PPC24" localSheetId="7">#REF!</definedName>
    <definedName name="____________PPC24" localSheetId="6">#REF!</definedName>
    <definedName name="____________PPC24" localSheetId="8">#REF!</definedName>
    <definedName name="____________PPC24" localSheetId="13">#REF!</definedName>
    <definedName name="____________PPC24" localSheetId="9">#REF!</definedName>
    <definedName name="____________PPC24" localSheetId="16">#REF!</definedName>
    <definedName name="____________PPC24" localSheetId="2">[97]MRATES!#REF!</definedName>
    <definedName name="____________PPC24" localSheetId="4">[97]MRATES!#REF!</definedName>
    <definedName name="____________PPC24" localSheetId="11">#REF!</definedName>
    <definedName name="____________PPC24" localSheetId="5">#N/A</definedName>
    <definedName name="____________PPC24" localSheetId="3">[97]MRATES!#REF!</definedName>
    <definedName name="____________PPC24">#REF!</definedName>
    <definedName name="____________PPC25" localSheetId="7">#REF!</definedName>
    <definedName name="____________PPC25" localSheetId="6">#REF!</definedName>
    <definedName name="____________PPC25" localSheetId="8">#REF!</definedName>
    <definedName name="____________PPC25" localSheetId="13">#REF!</definedName>
    <definedName name="____________PPC25" localSheetId="9">#REF!</definedName>
    <definedName name="____________PPC25" localSheetId="16">#REF!</definedName>
    <definedName name="____________PPC25" localSheetId="2">[97]MRATES!#REF!</definedName>
    <definedName name="____________PPC25" localSheetId="4">[97]MRATES!#REF!</definedName>
    <definedName name="____________PPC25" localSheetId="11">#REF!</definedName>
    <definedName name="____________PPC25" localSheetId="5">#N/A</definedName>
    <definedName name="____________PPC25" localSheetId="3">[97]MRATES!#REF!</definedName>
    <definedName name="____________PPC25">#REF!</definedName>
    <definedName name="____________PPC26" localSheetId="7">#REF!</definedName>
    <definedName name="____________PPC26" localSheetId="6">#REF!</definedName>
    <definedName name="____________PPC26" localSheetId="8">#REF!</definedName>
    <definedName name="____________PPC26" localSheetId="13">#REF!</definedName>
    <definedName name="____________PPC26" localSheetId="9">#REF!</definedName>
    <definedName name="____________PPC26" localSheetId="16">#REF!</definedName>
    <definedName name="____________PPC26" localSheetId="2">[97]MRATES!#REF!</definedName>
    <definedName name="____________PPC26" localSheetId="4">[97]MRATES!#REF!</definedName>
    <definedName name="____________PPC26" localSheetId="11">#REF!</definedName>
    <definedName name="____________PPC26" localSheetId="5">#N/A</definedName>
    <definedName name="____________PPC26" localSheetId="3">[97]MRATES!#REF!</definedName>
    <definedName name="____________PPC26">#REF!</definedName>
    <definedName name="____________PPC27" localSheetId="7">#REF!</definedName>
    <definedName name="____________PPC27" localSheetId="6">#REF!</definedName>
    <definedName name="____________PPC27" localSheetId="8">#REF!</definedName>
    <definedName name="____________PPC27" localSheetId="13">#REF!</definedName>
    <definedName name="____________PPC27" localSheetId="9">#REF!</definedName>
    <definedName name="____________PPC27" localSheetId="16">#REF!</definedName>
    <definedName name="____________PPC27" localSheetId="2">[97]MRATES!#REF!</definedName>
    <definedName name="____________PPC27" localSheetId="4">[97]MRATES!#REF!</definedName>
    <definedName name="____________PPC27" localSheetId="11">#REF!</definedName>
    <definedName name="____________PPC27" localSheetId="5">#N/A</definedName>
    <definedName name="____________PPC27" localSheetId="3">[97]MRATES!#REF!</definedName>
    <definedName name="____________PPC27">#REF!</definedName>
    <definedName name="____________PPC28" localSheetId="7">#REF!</definedName>
    <definedName name="____________PPC28" localSheetId="6">#REF!</definedName>
    <definedName name="____________PPC28" localSheetId="8">#REF!</definedName>
    <definedName name="____________PPC28" localSheetId="13">#REF!</definedName>
    <definedName name="____________PPC28" localSheetId="9">#REF!</definedName>
    <definedName name="____________PPC28" localSheetId="16">#REF!</definedName>
    <definedName name="____________PPC28" localSheetId="2">[97]MRATES!#REF!</definedName>
    <definedName name="____________PPC28" localSheetId="4">[97]MRATES!#REF!</definedName>
    <definedName name="____________PPC28" localSheetId="11">#REF!</definedName>
    <definedName name="____________PPC28" localSheetId="5">#N/A</definedName>
    <definedName name="____________PPC28" localSheetId="3">[97]MRATES!#REF!</definedName>
    <definedName name="____________PPC28">#REF!</definedName>
    <definedName name="____________PPC29" localSheetId="7">#REF!</definedName>
    <definedName name="____________PPC29" localSheetId="6">#REF!</definedName>
    <definedName name="____________PPC29" localSheetId="8">#REF!</definedName>
    <definedName name="____________PPC29" localSheetId="13">#REF!</definedName>
    <definedName name="____________PPC29" localSheetId="9">#REF!</definedName>
    <definedName name="____________PPC29" localSheetId="16">#REF!</definedName>
    <definedName name="____________PPC29" localSheetId="2">[97]MRATES!#REF!</definedName>
    <definedName name="____________PPC29" localSheetId="4">[97]MRATES!#REF!</definedName>
    <definedName name="____________PPC29" localSheetId="11">#REF!</definedName>
    <definedName name="____________PPC29" localSheetId="5">#N/A</definedName>
    <definedName name="____________PPC29" localSheetId="3">[97]MRATES!#REF!</definedName>
    <definedName name="____________PPC29">#REF!</definedName>
    <definedName name="____________PPC3" localSheetId="7">#REF!</definedName>
    <definedName name="____________PPC3" localSheetId="6">#REF!</definedName>
    <definedName name="____________PPC3" localSheetId="8">#REF!</definedName>
    <definedName name="____________PPC3" localSheetId="13">#REF!</definedName>
    <definedName name="____________PPC3" localSheetId="9">#REF!</definedName>
    <definedName name="____________PPC3" localSheetId="16">#REF!</definedName>
    <definedName name="____________PPC3" localSheetId="2">[97]MRATES!#REF!</definedName>
    <definedName name="____________PPC3" localSheetId="4">[97]MRATES!#REF!</definedName>
    <definedName name="____________PPC3" localSheetId="11">#REF!</definedName>
    <definedName name="____________PPC3" localSheetId="5">#N/A</definedName>
    <definedName name="____________PPC3" localSheetId="3">[97]MRATES!#REF!</definedName>
    <definedName name="____________PPC3">#REF!</definedName>
    <definedName name="____________PPC30" localSheetId="7">#REF!</definedName>
    <definedName name="____________PPC30" localSheetId="6">#REF!</definedName>
    <definedName name="____________PPC30" localSheetId="8">#REF!</definedName>
    <definedName name="____________PPC30" localSheetId="13">#REF!</definedName>
    <definedName name="____________PPC30" localSheetId="9">#REF!</definedName>
    <definedName name="____________PPC30" localSheetId="16">#REF!</definedName>
    <definedName name="____________PPC30" localSheetId="2">[97]MRATES!#REF!</definedName>
    <definedName name="____________PPC30" localSheetId="4">[97]MRATES!#REF!</definedName>
    <definedName name="____________PPC30" localSheetId="11">#REF!</definedName>
    <definedName name="____________PPC30" localSheetId="5">#N/A</definedName>
    <definedName name="____________PPC30" localSheetId="3">[97]MRATES!#REF!</definedName>
    <definedName name="____________PPC30">#REF!</definedName>
    <definedName name="____________PPC31" localSheetId="7">#REF!</definedName>
    <definedName name="____________PPC31" localSheetId="6">#REF!</definedName>
    <definedName name="____________PPC31" localSheetId="8">#REF!</definedName>
    <definedName name="____________PPC31" localSheetId="13">#REF!</definedName>
    <definedName name="____________PPC31" localSheetId="9">#REF!</definedName>
    <definedName name="____________PPC31" localSheetId="16">#REF!</definedName>
    <definedName name="____________PPC31" localSheetId="2">[97]MRATES!#REF!</definedName>
    <definedName name="____________PPC31" localSheetId="4">[97]MRATES!#REF!</definedName>
    <definedName name="____________PPC31" localSheetId="11">#REF!</definedName>
    <definedName name="____________PPC31" localSheetId="5">#N/A</definedName>
    <definedName name="____________PPC31" localSheetId="3">[97]MRATES!#REF!</definedName>
    <definedName name="____________PPC31">#REF!</definedName>
    <definedName name="____________PPC32" localSheetId="7">#REF!</definedName>
    <definedName name="____________PPC32" localSheetId="6">#REF!</definedName>
    <definedName name="____________PPC32" localSheetId="8">#REF!</definedName>
    <definedName name="____________PPC32" localSheetId="13">#REF!</definedName>
    <definedName name="____________PPC32" localSheetId="9">#REF!</definedName>
    <definedName name="____________PPC32" localSheetId="16">#REF!</definedName>
    <definedName name="____________PPC32" localSheetId="2">[97]MRATES!#REF!</definedName>
    <definedName name="____________PPC32" localSheetId="4">[97]MRATES!#REF!</definedName>
    <definedName name="____________PPC32" localSheetId="11">#REF!</definedName>
    <definedName name="____________PPC32" localSheetId="5">#N/A</definedName>
    <definedName name="____________PPC32" localSheetId="3">[97]MRATES!#REF!</definedName>
    <definedName name="____________PPC32">#REF!</definedName>
    <definedName name="____________PPC33" localSheetId="7">#REF!</definedName>
    <definedName name="____________PPC33" localSheetId="6">#REF!</definedName>
    <definedName name="____________PPC33" localSheetId="8">#REF!</definedName>
    <definedName name="____________PPC33" localSheetId="13">#REF!</definedName>
    <definedName name="____________PPC33" localSheetId="9">#REF!</definedName>
    <definedName name="____________PPC33" localSheetId="16">#REF!</definedName>
    <definedName name="____________PPC33" localSheetId="2">[97]MRATES!#REF!</definedName>
    <definedName name="____________PPC33" localSheetId="4">[97]MRATES!#REF!</definedName>
    <definedName name="____________PPC33" localSheetId="11">#REF!</definedName>
    <definedName name="____________PPC33" localSheetId="5">#N/A</definedName>
    <definedName name="____________PPC33" localSheetId="3">[97]MRATES!#REF!</definedName>
    <definedName name="____________PPC33">#REF!</definedName>
    <definedName name="____________PPC34" localSheetId="7">#REF!</definedName>
    <definedName name="____________PPC34" localSheetId="6">#REF!</definedName>
    <definedName name="____________PPC34" localSheetId="8">#REF!</definedName>
    <definedName name="____________PPC34" localSheetId="13">#REF!</definedName>
    <definedName name="____________PPC34" localSheetId="9">#REF!</definedName>
    <definedName name="____________PPC34" localSheetId="16">#REF!</definedName>
    <definedName name="____________PPC34" localSheetId="2">[97]MRATES!#REF!</definedName>
    <definedName name="____________PPC34" localSheetId="4">[97]MRATES!#REF!</definedName>
    <definedName name="____________PPC34" localSheetId="11">#REF!</definedName>
    <definedName name="____________PPC34" localSheetId="5">#N/A</definedName>
    <definedName name="____________PPC34" localSheetId="3">[97]MRATES!#REF!</definedName>
    <definedName name="____________PPC34">#REF!</definedName>
    <definedName name="____________PPC35" localSheetId="7">#REF!</definedName>
    <definedName name="____________PPC35" localSheetId="6">#REF!</definedName>
    <definedName name="____________PPC35" localSheetId="8">#REF!</definedName>
    <definedName name="____________PPC35" localSheetId="13">#REF!</definedName>
    <definedName name="____________PPC35" localSheetId="9">#REF!</definedName>
    <definedName name="____________PPC35" localSheetId="16">#REF!</definedName>
    <definedName name="____________PPC35" localSheetId="2">[97]MRATES!#REF!</definedName>
    <definedName name="____________PPC35" localSheetId="4">[97]MRATES!#REF!</definedName>
    <definedName name="____________PPC35" localSheetId="11">#REF!</definedName>
    <definedName name="____________PPC35" localSheetId="5">#N/A</definedName>
    <definedName name="____________PPC35" localSheetId="3">[97]MRATES!#REF!</definedName>
    <definedName name="____________PPC35">#REF!</definedName>
    <definedName name="____________PPC36" localSheetId="7">#REF!</definedName>
    <definedName name="____________PPC36" localSheetId="6">#REF!</definedName>
    <definedName name="____________PPC36" localSheetId="8">#REF!</definedName>
    <definedName name="____________PPC36" localSheetId="13">#REF!</definedName>
    <definedName name="____________PPC36" localSheetId="9">#REF!</definedName>
    <definedName name="____________PPC36" localSheetId="16">#REF!</definedName>
    <definedName name="____________PPC36" localSheetId="2">[97]MRATES!#REF!</definedName>
    <definedName name="____________PPC36" localSheetId="4">[97]MRATES!#REF!</definedName>
    <definedName name="____________PPC36" localSheetId="11">#REF!</definedName>
    <definedName name="____________PPC36" localSheetId="5">#N/A</definedName>
    <definedName name="____________PPC36" localSheetId="3">[97]MRATES!#REF!</definedName>
    <definedName name="____________PPC36">#REF!</definedName>
    <definedName name="____________PPC37" localSheetId="7">#REF!</definedName>
    <definedName name="____________PPC37" localSheetId="6">#REF!</definedName>
    <definedName name="____________PPC37" localSheetId="8">#REF!</definedName>
    <definedName name="____________PPC37" localSheetId="13">#REF!</definedName>
    <definedName name="____________PPC37" localSheetId="9">#REF!</definedName>
    <definedName name="____________PPC37" localSheetId="16">#REF!</definedName>
    <definedName name="____________PPC37" localSheetId="2">[97]MRATES!#REF!</definedName>
    <definedName name="____________PPC37" localSheetId="4">[97]MRATES!#REF!</definedName>
    <definedName name="____________PPC37" localSheetId="11">#REF!</definedName>
    <definedName name="____________PPC37" localSheetId="5">#N/A</definedName>
    <definedName name="____________PPC37" localSheetId="3">[97]MRATES!#REF!</definedName>
    <definedName name="____________PPC37">#REF!</definedName>
    <definedName name="____________PPC38" localSheetId="7">#REF!</definedName>
    <definedName name="____________PPC38" localSheetId="6">#REF!</definedName>
    <definedName name="____________PPC38" localSheetId="8">#REF!</definedName>
    <definedName name="____________PPC38" localSheetId="13">#REF!</definedName>
    <definedName name="____________PPC38" localSheetId="9">#REF!</definedName>
    <definedName name="____________PPC38" localSheetId="16">#REF!</definedName>
    <definedName name="____________PPC38" localSheetId="2">[97]MRATES!#REF!</definedName>
    <definedName name="____________PPC38" localSheetId="4">[97]MRATES!#REF!</definedName>
    <definedName name="____________PPC38" localSheetId="11">#REF!</definedName>
    <definedName name="____________PPC38" localSheetId="5">#N/A</definedName>
    <definedName name="____________PPC38" localSheetId="3">[97]MRATES!#REF!</definedName>
    <definedName name="____________PPC38">#REF!</definedName>
    <definedName name="____________PPC39" localSheetId="7">#REF!</definedName>
    <definedName name="____________PPC39" localSheetId="6">#REF!</definedName>
    <definedName name="____________PPC39" localSheetId="8">#REF!</definedName>
    <definedName name="____________PPC39" localSheetId="13">#REF!</definedName>
    <definedName name="____________PPC39" localSheetId="9">#REF!</definedName>
    <definedName name="____________PPC39" localSheetId="16">#REF!</definedName>
    <definedName name="____________PPC39" localSheetId="2">[97]MRATES!#REF!</definedName>
    <definedName name="____________PPC39" localSheetId="4">[97]MRATES!#REF!</definedName>
    <definedName name="____________PPC39" localSheetId="11">#REF!</definedName>
    <definedName name="____________PPC39" localSheetId="5">#N/A</definedName>
    <definedName name="____________PPC39" localSheetId="3">[97]MRATES!#REF!</definedName>
    <definedName name="____________PPC39">#REF!</definedName>
    <definedName name="____________PPC4" localSheetId="7">#REF!</definedName>
    <definedName name="____________PPC4" localSheetId="6">#REF!</definedName>
    <definedName name="____________PPC4" localSheetId="8">#REF!</definedName>
    <definedName name="____________PPC4" localSheetId="13">#REF!</definedName>
    <definedName name="____________PPC4" localSheetId="9">#REF!</definedName>
    <definedName name="____________PPC4" localSheetId="16">#REF!</definedName>
    <definedName name="____________PPC4" localSheetId="2">[97]MRATES!#REF!</definedName>
    <definedName name="____________PPC4" localSheetId="4">[97]MRATES!#REF!</definedName>
    <definedName name="____________PPC4" localSheetId="11">#REF!</definedName>
    <definedName name="____________PPC4" localSheetId="5">#N/A</definedName>
    <definedName name="____________PPC4" localSheetId="3">[97]MRATES!#REF!</definedName>
    <definedName name="____________PPC4">#REF!</definedName>
    <definedName name="____________PPC40" localSheetId="7">#REF!</definedName>
    <definedName name="____________PPC40" localSheetId="6">#REF!</definedName>
    <definedName name="____________PPC40" localSheetId="8">#REF!</definedName>
    <definedName name="____________PPC40" localSheetId="13">#REF!</definedName>
    <definedName name="____________PPC40" localSheetId="9">#REF!</definedName>
    <definedName name="____________PPC40" localSheetId="16">#REF!</definedName>
    <definedName name="____________PPC40" localSheetId="2">[97]MRATES!#REF!</definedName>
    <definedName name="____________PPC40" localSheetId="4">[97]MRATES!#REF!</definedName>
    <definedName name="____________PPC40" localSheetId="11">#REF!</definedName>
    <definedName name="____________PPC40" localSheetId="5">#N/A</definedName>
    <definedName name="____________PPC40" localSheetId="3">[97]MRATES!#REF!</definedName>
    <definedName name="____________PPC40">#REF!</definedName>
    <definedName name="____________PPC41" localSheetId="7">#REF!</definedName>
    <definedName name="____________PPC41" localSheetId="6">#REF!</definedName>
    <definedName name="____________PPC41" localSheetId="8">#REF!</definedName>
    <definedName name="____________PPC41" localSheetId="13">#REF!</definedName>
    <definedName name="____________PPC41" localSheetId="9">#REF!</definedName>
    <definedName name="____________PPC41" localSheetId="16">#REF!</definedName>
    <definedName name="____________PPC41" localSheetId="2">[97]MRATES!#REF!</definedName>
    <definedName name="____________PPC41" localSheetId="4">[97]MRATES!#REF!</definedName>
    <definedName name="____________PPC41" localSheetId="11">#REF!</definedName>
    <definedName name="____________PPC41" localSheetId="5">#N/A</definedName>
    <definedName name="____________PPC41" localSheetId="3">[97]MRATES!#REF!</definedName>
    <definedName name="____________PPC41">#REF!</definedName>
    <definedName name="____________PPC42" localSheetId="7">#REF!</definedName>
    <definedName name="____________PPC42" localSheetId="6">#REF!</definedName>
    <definedName name="____________PPC42" localSheetId="8">#REF!</definedName>
    <definedName name="____________PPC42" localSheetId="13">#REF!</definedName>
    <definedName name="____________PPC42" localSheetId="9">#REF!</definedName>
    <definedName name="____________PPC42" localSheetId="16">#REF!</definedName>
    <definedName name="____________PPC42" localSheetId="2">[97]MRATES!#REF!</definedName>
    <definedName name="____________PPC42" localSheetId="4">[97]MRATES!#REF!</definedName>
    <definedName name="____________PPC42" localSheetId="11">#REF!</definedName>
    <definedName name="____________PPC42" localSheetId="5">#N/A</definedName>
    <definedName name="____________PPC42" localSheetId="3">[97]MRATES!#REF!</definedName>
    <definedName name="____________PPC42">#REF!</definedName>
    <definedName name="____________PPC43" localSheetId="7">#REF!</definedName>
    <definedName name="____________PPC43" localSheetId="6">#REF!</definedName>
    <definedName name="____________PPC43" localSheetId="8">#REF!</definedName>
    <definedName name="____________PPC43" localSheetId="13">#REF!</definedName>
    <definedName name="____________PPC43" localSheetId="9">#REF!</definedName>
    <definedName name="____________PPC43" localSheetId="16">#REF!</definedName>
    <definedName name="____________PPC43" localSheetId="2">[97]MRATES!#REF!</definedName>
    <definedName name="____________PPC43" localSheetId="4">[97]MRATES!#REF!</definedName>
    <definedName name="____________PPC43" localSheetId="11">#REF!</definedName>
    <definedName name="____________PPC43" localSheetId="5">#N/A</definedName>
    <definedName name="____________PPC43" localSheetId="3">[97]MRATES!#REF!</definedName>
    <definedName name="____________PPC43">#REF!</definedName>
    <definedName name="____________PPC44" localSheetId="7">#REF!</definedName>
    <definedName name="____________PPC44" localSheetId="6">#REF!</definedName>
    <definedName name="____________PPC44" localSheetId="8">#REF!</definedName>
    <definedName name="____________PPC44" localSheetId="13">#REF!</definedName>
    <definedName name="____________PPC44" localSheetId="9">#REF!</definedName>
    <definedName name="____________PPC44" localSheetId="16">#REF!</definedName>
    <definedName name="____________PPC44" localSheetId="2">[97]MRATES!#REF!</definedName>
    <definedName name="____________PPC44" localSheetId="4">[97]MRATES!#REF!</definedName>
    <definedName name="____________PPC44" localSheetId="11">#REF!</definedName>
    <definedName name="____________PPC44" localSheetId="5">#N/A</definedName>
    <definedName name="____________PPC44" localSheetId="3">[97]MRATES!#REF!</definedName>
    <definedName name="____________PPC44">#REF!</definedName>
    <definedName name="____________PPC45" localSheetId="7">#REF!</definedName>
    <definedName name="____________PPC45" localSheetId="6">#REF!</definedName>
    <definedName name="____________PPC45" localSheetId="8">#REF!</definedName>
    <definedName name="____________PPC45" localSheetId="13">#REF!</definedName>
    <definedName name="____________PPC45" localSheetId="9">#REF!</definedName>
    <definedName name="____________PPC45" localSheetId="16">#REF!</definedName>
    <definedName name="____________PPC45" localSheetId="2">[97]MRATES!#REF!</definedName>
    <definedName name="____________PPC45" localSheetId="4">[97]MRATES!#REF!</definedName>
    <definedName name="____________PPC45" localSheetId="11">#REF!</definedName>
    <definedName name="____________PPC45" localSheetId="5">#N/A</definedName>
    <definedName name="____________PPC45" localSheetId="3">[97]MRATES!#REF!</definedName>
    <definedName name="____________PPC45">#REF!</definedName>
    <definedName name="____________PPC46" localSheetId="7">#REF!</definedName>
    <definedName name="____________PPC46" localSheetId="6">#REF!</definedName>
    <definedName name="____________PPC46" localSheetId="8">#REF!</definedName>
    <definedName name="____________PPC46" localSheetId="13">#REF!</definedName>
    <definedName name="____________PPC46" localSheetId="9">#REF!</definedName>
    <definedName name="____________PPC46" localSheetId="16">#REF!</definedName>
    <definedName name="____________PPC46" localSheetId="2">[97]MRATES!#REF!</definedName>
    <definedName name="____________PPC46" localSheetId="4">[97]MRATES!#REF!</definedName>
    <definedName name="____________PPC46" localSheetId="11">#REF!</definedName>
    <definedName name="____________PPC46" localSheetId="5">#N/A</definedName>
    <definedName name="____________PPC46" localSheetId="3">[97]MRATES!#REF!</definedName>
    <definedName name="____________PPC46">#REF!</definedName>
    <definedName name="____________PPC47" localSheetId="7">#REF!</definedName>
    <definedName name="____________PPC47" localSheetId="6">#REF!</definedName>
    <definedName name="____________PPC47" localSheetId="8">#REF!</definedName>
    <definedName name="____________PPC47" localSheetId="13">#REF!</definedName>
    <definedName name="____________PPC47" localSheetId="9">#REF!</definedName>
    <definedName name="____________PPC47" localSheetId="16">#REF!</definedName>
    <definedName name="____________PPC47" localSheetId="2">[97]MRATES!#REF!</definedName>
    <definedName name="____________PPC47" localSheetId="4">[97]MRATES!#REF!</definedName>
    <definedName name="____________PPC47" localSheetId="11">#REF!</definedName>
    <definedName name="____________PPC47" localSheetId="5">#N/A</definedName>
    <definedName name="____________PPC47" localSheetId="3">[97]MRATES!#REF!</definedName>
    <definedName name="____________PPC47">#REF!</definedName>
    <definedName name="____________PPC48" localSheetId="7">#REF!</definedName>
    <definedName name="____________PPC48" localSheetId="6">#REF!</definedName>
    <definedName name="____________PPC48" localSheetId="8">#REF!</definedName>
    <definedName name="____________PPC48" localSheetId="13">#REF!</definedName>
    <definedName name="____________PPC48" localSheetId="9">#REF!</definedName>
    <definedName name="____________PPC48" localSheetId="16">#REF!</definedName>
    <definedName name="____________PPC48" localSheetId="2">[97]MRATES!#REF!</definedName>
    <definedName name="____________PPC48" localSheetId="4">[97]MRATES!#REF!</definedName>
    <definedName name="____________PPC48" localSheetId="11">#REF!</definedName>
    <definedName name="____________PPC48" localSheetId="5">#N/A</definedName>
    <definedName name="____________PPC48" localSheetId="3">[97]MRATES!#REF!</definedName>
    <definedName name="____________PPC48">#REF!</definedName>
    <definedName name="____________PPC49" localSheetId="7">#REF!</definedName>
    <definedName name="____________PPC49" localSheetId="6">#REF!</definedName>
    <definedName name="____________PPC49" localSheetId="8">#REF!</definedName>
    <definedName name="____________PPC49" localSheetId="13">#REF!</definedName>
    <definedName name="____________PPC49" localSheetId="9">#REF!</definedName>
    <definedName name="____________PPC49" localSheetId="16">#REF!</definedName>
    <definedName name="____________PPC49" localSheetId="2">[97]MRATES!#REF!</definedName>
    <definedName name="____________PPC49" localSheetId="4">[97]MRATES!#REF!</definedName>
    <definedName name="____________PPC49" localSheetId="11">#REF!</definedName>
    <definedName name="____________PPC49" localSheetId="5">#N/A</definedName>
    <definedName name="____________PPC49" localSheetId="3">[97]MRATES!#REF!</definedName>
    <definedName name="____________PPC49">#REF!</definedName>
    <definedName name="____________PPC5" localSheetId="7">#REF!</definedName>
    <definedName name="____________PPC5" localSheetId="6">#REF!</definedName>
    <definedName name="____________PPC5" localSheetId="8">#REF!</definedName>
    <definedName name="____________PPC5" localSheetId="13">#REF!</definedName>
    <definedName name="____________PPC5" localSheetId="9">#REF!</definedName>
    <definedName name="____________PPC5" localSheetId="16">#REF!</definedName>
    <definedName name="____________PPC5" localSheetId="2">[97]MRATES!#REF!</definedName>
    <definedName name="____________PPC5" localSheetId="4">[97]MRATES!#REF!</definedName>
    <definedName name="____________PPC5" localSheetId="11">#REF!</definedName>
    <definedName name="____________PPC5" localSheetId="5">#N/A</definedName>
    <definedName name="____________PPC5" localSheetId="3">[97]MRATES!#REF!</definedName>
    <definedName name="____________PPC5">#REF!</definedName>
    <definedName name="____________PPC50" localSheetId="7">#REF!</definedName>
    <definedName name="____________PPC50" localSheetId="6">#REF!</definedName>
    <definedName name="____________PPC50" localSheetId="8">#REF!</definedName>
    <definedName name="____________PPC50" localSheetId="13">#REF!</definedName>
    <definedName name="____________PPC50" localSheetId="9">#REF!</definedName>
    <definedName name="____________PPC50" localSheetId="16">#REF!</definedName>
    <definedName name="____________PPC50" localSheetId="2">[97]MRATES!#REF!</definedName>
    <definedName name="____________PPC50" localSheetId="4">[97]MRATES!#REF!</definedName>
    <definedName name="____________PPC50" localSheetId="11">#REF!</definedName>
    <definedName name="____________PPC50" localSheetId="5">#N/A</definedName>
    <definedName name="____________PPC50" localSheetId="3">[97]MRATES!#REF!</definedName>
    <definedName name="____________PPC50">#REF!</definedName>
    <definedName name="____________PPC51" localSheetId="7">#REF!</definedName>
    <definedName name="____________PPC51" localSheetId="6">#REF!</definedName>
    <definedName name="____________PPC51" localSheetId="8">#REF!</definedName>
    <definedName name="____________PPC51" localSheetId="13">#REF!</definedName>
    <definedName name="____________PPC51" localSheetId="9">#REF!</definedName>
    <definedName name="____________PPC51" localSheetId="16">#REF!</definedName>
    <definedName name="____________PPC51" localSheetId="2">[97]MRATES!#REF!</definedName>
    <definedName name="____________PPC51" localSheetId="4">[97]MRATES!#REF!</definedName>
    <definedName name="____________PPC51" localSheetId="11">#REF!</definedName>
    <definedName name="____________PPC51" localSheetId="5">#N/A</definedName>
    <definedName name="____________PPC51" localSheetId="3">[97]MRATES!#REF!</definedName>
    <definedName name="____________PPC51">#REF!</definedName>
    <definedName name="____________PPC52" localSheetId="7">#REF!</definedName>
    <definedName name="____________PPC52" localSheetId="6">#REF!</definedName>
    <definedName name="____________PPC52" localSheetId="8">#REF!</definedName>
    <definedName name="____________PPC52" localSheetId="13">#REF!</definedName>
    <definedName name="____________PPC52" localSheetId="9">#REF!</definedName>
    <definedName name="____________PPC52" localSheetId="16">#REF!</definedName>
    <definedName name="____________PPC52" localSheetId="2">[97]MRATES!#REF!</definedName>
    <definedName name="____________PPC52" localSheetId="4">[97]MRATES!#REF!</definedName>
    <definedName name="____________PPC52" localSheetId="11">#REF!</definedName>
    <definedName name="____________PPC52" localSheetId="5">#N/A</definedName>
    <definedName name="____________PPC52" localSheetId="3">[97]MRATES!#REF!</definedName>
    <definedName name="____________PPC52">#REF!</definedName>
    <definedName name="____________PPC53" localSheetId="7">#REF!</definedName>
    <definedName name="____________PPC53" localSheetId="6">#REF!</definedName>
    <definedName name="____________PPC53" localSheetId="8">#REF!</definedName>
    <definedName name="____________PPC53" localSheetId="13">#REF!</definedName>
    <definedName name="____________PPC53" localSheetId="9">#REF!</definedName>
    <definedName name="____________PPC53" localSheetId="16">#REF!</definedName>
    <definedName name="____________PPC53" localSheetId="2">[97]MRATES!#REF!</definedName>
    <definedName name="____________PPC53" localSheetId="4">[97]MRATES!#REF!</definedName>
    <definedName name="____________PPC53" localSheetId="11">#REF!</definedName>
    <definedName name="____________PPC53" localSheetId="5">#N/A</definedName>
    <definedName name="____________PPC53" localSheetId="3">[97]MRATES!#REF!</definedName>
    <definedName name="____________PPC53">#REF!</definedName>
    <definedName name="____________PPC54" localSheetId="7">#REF!</definedName>
    <definedName name="____________PPC54" localSheetId="6">#REF!</definedName>
    <definedName name="____________PPC54" localSheetId="8">#REF!</definedName>
    <definedName name="____________PPC54" localSheetId="13">#REF!</definedName>
    <definedName name="____________PPC54" localSheetId="9">#REF!</definedName>
    <definedName name="____________PPC54" localSheetId="16">#REF!</definedName>
    <definedName name="____________PPC54" localSheetId="2">[97]MRATES!#REF!</definedName>
    <definedName name="____________PPC54" localSheetId="4">[97]MRATES!#REF!</definedName>
    <definedName name="____________PPC54" localSheetId="11">#REF!</definedName>
    <definedName name="____________PPC54" localSheetId="5">#N/A</definedName>
    <definedName name="____________PPC54" localSheetId="3">[97]MRATES!#REF!</definedName>
    <definedName name="____________PPC54">#REF!</definedName>
    <definedName name="____________PPC55" localSheetId="7">#REF!</definedName>
    <definedName name="____________PPC55" localSheetId="6">#REF!</definedName>
    <definedName name="____________PPC55" localSheetId="8">#REF!</definedName>
    <definedName name="____________PPC55" localSheetId="13">#REF!</definedName>
    <definedName name="____________PPC55" localSheetId="9">#REF!</definedName>
    <definedName name="____________PPC55" localSheetId="16">#REF!</definedName>
    <definedName name="____________PPC55" localSheetId="2">[97]MRATES!#REF!</definedName>
    <definedName name="____________PPC55" localSheetId="4">[97]MRATES!#REF!</definedName>
    <definedName name="____________PPC55" localSheetId="11">#REF!</definedName>
    <definedName name="____________PPC55" localSheetId="5">#N/A</definedName>
    <definedName name="____________PPC55" localSheetId="3">[97]MRATES!#REF!</definedName>
    <definedName name="____________PPC55">#REF!</definedName>
    <definedName name="____________PPC56" localSheetId="7">#REF!</definedName>
    <definedName name="____________PPC56" localSheetId="6">#REF!</definedName>
    <definedName name="____________PPC56" localSheetId="8">#REF!</definedName>
    <definedName name="____________PPC56" localSheetId="13">#REF!</definedName>
    <definedName name="____________PPC56" localSheetId="9">#REF!</definedName>
    <definedName name="____________PPC56" localSheetId="16">#REF!</definedName>
    <definedName name="____________PPC56" localSheetId="2">[97]MRATES!#REF!</definedName>
    <definedName name="____________PPC56" localSheetId="4">[97]MRATES!#REF!</definedName>
    <definedName name="____________PPC56" localSheetId="11">#REF!</definedName>
    <definedName name="____________PPC56" localSheetId="5">#N/A</definedName>
    <definedName name="____________PPC56" localSheetId="3">[97]MRATES!#REF!</definedName>
    <definedName name="____________PPC56">#REF!</definedName>
    <definedName name="____________PPC57" localSheetId="7">#REF!</definedName>
    <definedName name="____________PPC57" localSheetId="6">#REF!</definedName>
    <definedName name="____________PPC57" localSheetId="8">#REF!</definedName>
    <definedName name="____________PPC57" localSheetId="13">#REF!</definedName>
    <definedName name="____________PPC57" localSheetId="9">#REF!</definedName>
    <definedName name="____________PPC57" localSheetId="16">#REF!</definedName>
    <definedName name="____________PPC57" localSheetId="2">[97]MRATES!#REF!</definedName>
    <definedName name="____________PPC57" localSheetId="4">[97]MRATES!#REF!</definedName>
    <definedName name="____________PPC57" localSheetId="11">#REF!</definedName>
    <definedName name="____________PPC57" localSheetId="5">#N/A</definedName>
    <definedName name="____________PPC57" localSheetId="3">[97]MRATES!#REF!</definedName>
    <definedName name="____________PPC57">#REF!</definedName>
    <definedName name="____________PPC58" localSheetId="7">#REF!</definedName>
    <definedName name="____________PPC58" localSheetId="6">#REF!</definedName>
    <definedName name="____________PPC58" localSheetId="8">#REF!</definedName>
    <definedName name="____________PPC58" localSheetId="13">#REF!</definedName>
    <definedName name="____________PPC58" localSheetId="9">#REF!</definedName>
    <definedName name="____________PPC58" localSheetId="16">#REF!</definedName>
    <definedName name="____________PPC58" localSheetId="2">[97]MRATES!#REF!</definedName>
    <definedName name="____________PPC58" localSheetId="4">[97]MRATES!#REF!</definedName>
    <definedName name="____________PPC58" localSheetId="11">#REF!</definedName>
    <definedName name="____________PPC58" localSheetId="5">#N/A</definedName>
    <definedName name="____________PPC58" localSheetId="3">[97]MRATES!#REF!</definedName>
    <definedName name="____________PPC58">#REF!</definedName>
    <definedName name="____________PPC59" localSheetId="7">#REF!</definedName>
    <definedName name="____________PPC59" localSheetId="6">#REF!</definedName>
    <definedName name="____________PPC59" localSheetId="8">#REF!</definedName>
    <definedName name="____________PPC59" localSheetId="13">#REF!</definedName>
    <definedName name="____________PPC59" localSheetId="9">#REF!</definedName>
    <definedName name="____________PPC59" localSheetId="16">#REF!</definedName>
    <definedName name="____________PPC59" localSheetId="2">[97]MRATES!#REF!</definedName>
    <definedName name="____________PPC59" localSheetId="4">[97]MRATES!#REF!</definedName>
    <definedName name="____________PPC59" localSheetId="11">#REF!</definedName>
    <definedName name="____________PPC59" localSheetId="5">#N/A</definedName>
    <definedName name="____________PPC59" localSheetId="3">[97]MRATES!#REF!</definedName>
    <definedName name="____________PPC59">#REF!</definedName>
    <definedName name="____________PPC6" localSheetId="7">#REF!</definedName>
    <definedName name="____________PPC6" localSheetId="6">#REF!</definedName>
    <definedName name="____________PPC6" localSheetId="8">#REF!</definedName>
    <definedName name="____________PPC6" localSheetId="13">#REF!</definedName>
    <definedName name="____________PPC6" localSheetId="9">#REF!</definedName>
    <definedName name="____________PPC6" localSheetId="16">#REF!</definedName>
    <definedName name="____________PPC6" localSheetId="2">[97]MRATES!#REF!</definedName>
    <definedName name="____________PPC6" localSheetId="4">[97]MRATES!#REF!</definedName>
    <definedName name="____________PPC6" localSheetId="11">#REF!</definedName>
    <definedName name="____________PPC6" localSheetId="5">#N/A</definedName>
    <definedName name="____________PPC6" localSheetId="3">[97]MRATES!#REF!</definedName>
    <definedName name="____________PPC6">#REF!</definedName>
    <definedName name="____________PPC60" localSheetId="7">#REF!</definedName>
    <definedName name="____________PPC60" localSheetId="6">#REF!</definedName>
    <definedName name="____________PPC60" localSheetId="8">#REF!</definedName>
    <definedName name="____________PPC60" localSheetId="13">#REF!</definedName>
    <definedName name="____________PPC60" localSheetId="9">#REF!</definedName>
    <definedName name="____________PPC60" localSheetId="16">#REF!</definedName>
    <definedName name="____________PPC60" localSheetId="2">[97]MRATES!#REF!</definedName>
    <definedName name="____________PPC60" localSheetId="4">[97]MRATES!#REF!</definedName>
    <definedName name="____________PPC60" localSheetId="11">#REF!</definedName>
    <definedName name="____________PPC60" localSheetId="5">#N/A</definedName>
    <definedName name="____________PPC60" localSheetId="3">[97]MRATES!#REF!</definedName>
    <definedName name="____________PPC60">#REF!</definedName>
    <definedName name="____________PPC61" localSheetId="7">#REF!</definedName>
    <definedName name="____________PPC61" localSheetId="6">#REF!</definedName>
    <definedName name="____________PPC61" localSheetId="8">#REF!</definedName>
    <definedName name="____________PPC61" localSheetId="13">#REF!</definedName>
    <definedName name="____________PPC61" localSheetId="9">#REF!</definedName>
    <definedName name="____________PPC61" localSheetId="16">#REF!</definedName>
    <definedName name="____________PPC61" localSheetId="2">[97]MRATES!#REF!</definedName>
    <definedName name="____________PPC61" localSheetId="4">[97]MRATES!#REF!</definedName>
    <definedName name="____________PPC61" localSheetId="11">#REF!</definedName>
    <definedName name="____________PPC61" localSheetId="5">#N/A</definedName>
    <definedName name="____________PPC61" localSheetId="3">[97]MRATES!#REF!</definedName>
    <definedName name="____________PPC61">#REF!</definedName>
    <definedName name="____________PPC62" localSheetId="7">#REF!</definedName>
    <definedName name="____________PPC62" localSheetId="6">#REF!</definedName>
    <definedName name="____________PPC62" localSheetId="8">#REF!</definedName>
    <definedName name="____________PPC62" localSheetId="13">#REF!</definedName>
    <definedName name="____________PPC62" localSheetId="9">#REF!</definedName>
    <definedName name="____________PPC62" localSheetId="16">#REF!</definedName>
    <definedName name="____________PPC62" localSheetId="2">[97]MRATES!#REF!</definedName>
    <definedName name="____________PPC62" localSheetId="4">[97]MRATES!#REF!</definedName>
    <definedName name="____________PPC62" localSheetId="11">#REF!</definedName>
    <definedName name="____________PPC62" localSheetId="5">#N/A</definedName>
    <definedName name="____________PPC62" localSheetId="3">[97]MRATES!#REF!</definedName>
    <definedName name="____________PPC62">#REF!</definedName>
    <definedName name="____________PPC63" localSheetId="7">#REF!</definedName>
    <definedName name="____________PPC63" localSheetId="6">#REF!</definedName>
    <definedName name="____________PPC63" localSheetId="8">#REF!</definedName>
    <definedName name="____________PPC63" localSheetId="13">#REF!</definedName>
    <definedName name="____________PPC63" localSheetId="9">#REF!</definedName>
    <definedName name="____________PPC63" localSheetId="16">#REF!</definedName>
    <definedName name="____________PPC63" localSheetId="2">[97]MRATES!#REF!</definedName>
    <definedName name="____________PPC63" localSheetId="4">[97]MRATES!#REF!</definedName>
    <definedName name="____________PPC63" localSheetId="11">#REF!</definedName>
    <definedName name="____________PPC63" localSheetId="5">#N/A</definedName>
    <definedName name="____________PPC63" localSheetId="3">[97]MRATES!#REF!</definedName>
    <definedName name="____________PPC63">#REF!</definedName>
    <definedName name="____________PPC64" localSheetId="7">#REF!</definedName>
    <definedName name="____________PPC64" localSheetId="6">#REF!</definedName>
    <definedName name="____________PPC64" localSheetId="8">#REF!</definedName>
    <definedName name="____________PPC64" localSheetId="13">#REF!</definedName>
    <definedName name="____________PPC64" localSheetId="9">#REF!</definedName>
    <definedName name="____________PPC64" localSheetId="16">#REF!</definedName>
    <definedName name="____________PPC64" localSheetId="2">[97]MRATES!#REF!</definedName>
    <definedName name="____________PPC64" localSheetId="4">[97]MRATES!#REF!</definedName>
    <definedName name="____________PPC64" localSheetId="11">#REF!</definedName>
    <definedName name="____________PPC64" localSheetId="5">#N/A</definedName>
    <definedName name="____________PPC64" localSheetId="3">[97]MRATES!#REF!</definedName>
    <definedName name="____________PPC64">#REF!</definedName>
    <definedName name="____________PPC65" localSheetId="7">#REF!</definedName>
    <definedName name="____________PPC65" localSheetId="6">#REF!</definedName>
    <definedName name="____________PPC65" localSheetId="8">#REF!</definedName>
    <definedName name="____________PPC65" localSheetId="13">#REF!</definedName>
    <definedName name="____________PPC65" localSheetId="9">#REF!</definedName>
    <definedName name="____________PPC65" localSheetId="16">#REF!</definedName>
    <definedName name="____________PPC65" localSheetId="2">[97]MRATES!#REF!</definedName>
    <definedName name="____________PPC65" localSheetId="4">[97]MRATES!#REF!</definedName>
    <definedName name="____________PPC65" localSheetId="11">#REF!</definedName>
    <definedName name="____________PPC65" localSheetId="5">#N/A</definedName>
    <definedName name="____________PPC65" localSheetId="3">[97]MRATES!#REF!</definedName>
    <definedName name="____________PPC65">#REF!</definedName>
    <definedName name="____________PPC66" localSheetId="7">#REF!</definedName>
    <definedName name="____________PPC66" localSheetId="6">#REF!</definedName>
    <definedName name="____________PPC66" localSheetId="8">#REF!</definedName>
    <definedName name="____________PPC66" localSheetId="13">#REF!</definedName>
    <definedName name="____________PPC66" localSheetId="9">#REF!</definedName>
    <definedName name="____________PPC66" localSheetId="16">#REF!</definedName>
    <definedName name="____________PPC66" localSheetId="2">[97]MRATES!#REF!</definedName>
    <definedName name="____________PPC66" localSheetId="4">[97]MRATES!#REF!</definedName>
    <definedName name="____________PPC66" localSheetId="11">#REF!</definedName>
    <definedName name="____________PPC66" localSheetId="5">#N/A</definedName>
    <definedName name="____________PPC66" localSheetId="3">[97]MRATES!#REF!</definedName>
    <definedName name="____________PPC66">#REF!</definedName>
    <definedName name="____________PPC67" localSheetId="7">#REF!</definedName>
    <definedName name="____________PPC67" localSheetId="6">#REF!</definedName>
    <definedName name="____________PPC67" localSheetId="8">#REF!</definedName>
    <definedName name="____________PPC67" localSheetId="13">#REF!</definedName>
    <definedName name="____________PPC67" localSheetId="9">#REF!</definedName>
    <definedName name="____________PPC67" localSheetId="16">#REF!</definedName>
    <definedName name="____________PPC67" localSheetId="2">[97]MRATES!#REF!</definedName>
    <definedName name="____________PPC67" localSheetId="4">[97]MRATES!#REF!</definedName>
    <definedName name="____________PPC67" localSheetId="11">#REF!</definedName>
    <definedName name="____________PPC67" localSheetId="5">#N/A</definedName>
    <definedName name="____________PPC67" localSheetId="3">[97]MRATES!#REF!</definedName>
    <definedName name="____________PPC67">#REF!</definedName>
    <definedName name="____________PPC68" localSheetId="7">#REF!</definedName>
    <definedName name="____________PPC68" localSheetId="6">#REF!</definedName>
    <definedName name="____________PPC68" localSheetId="8">#REF!</definedName>
    <definedName name="____________PPC68" localSheetId="13">#REF!</definedName>
    <definedName name="____________PPC68" localSheetId="9">#REF!</definedName>
    <definedName name="____________PPC68" localSheetId="16">#REF!</definedName>
    <definedName name="____________PPC68" localSheetId="2">[97]MRATES!#REF!</definedName>
    <definedName name="____________PPC68" localSheetId="4">[97]MRATES!#REF!</definedName>
    <definedName name="____________PPC68" localSheetId="11">#REF!</definedName>
    <definedName name="____________PPC68" localSheetId="5">#N/A</definedName>
    <definedName name="____________PPC68" localSheetId="3">[97]MRATES!#REF!</definedName>
    <definedName name="____________PPC68">#REF!</definedName>
    <definedName name="____________PPC69" localSheetId="7">#REF!</definedName>
    <definedName name="____________PPC69" localSheetId="6">#REF!</definedName>
    <definedName name="____________PPC69" localSheetId="8">#REF!</definedName>
    <definedName name="____________PPC69" localSheetId="13">#REF!</definedName>
    <definedName name="____________PPC69" localSheetId="9">#REF!</definedName>
    <definedName name="____________PPC69" localSheetId="16">#REF!</definedName>
    <definedName name="____________PPC69" localSheetId="2">[97]MRATES!#REF!</definedName>
    <definedName name="____________PPC69" localSheetId="4">[97]MRATES!#REF!</definedName>
    <definedName name="____________PPC69" localSheetId="11">#REF!</definedName>
    <definedName name="____________PPC69" localSheetId="5">#N/A</definedName>
    <definedName name="____________PPC69" localSheetId="3">[97]MRATES!#REF!</definedName>
    <definedName name="____________PPC69">#REF!</definedName>
    <definedName name="____________PPC7" localSheetId="7">#REF!</definedName>
    <definedName name="____________PPC7" localSheetId="6">#REF!</definedName>
    <definedName name="____________PPC7" localSheetId="8">#REF!</definedName>
    <definedName name="____________PPC7" localSheetId="13">#REF!</definedName>
    <definedName name="____________PPC7" localSheetId="9">#REF!</definedName>
    <definedName name="____________PPC7" localSheetId="16">#REF!</definedName>
    <definedName name="____________PPC7" localSheetId="2">[97]MRATES!#REF!</definedName>
    <definedName name="____________PPC7" localSheetId="4">[97]MRATES!#REF!</definedName>
    <definedName name="____________PPC7" localSheetId="11">#REF!</definedName>
    <definedName name="____________PPC7" localSheetId="5">#N/A</definedName>
    <definedName name="____________PPC7" localSheetId="3">[97]MRATES!#REF!</definedName>
    <definedName name="____________PPC7">#REF!</definedName>
    <definedName name="____________PPC70" localSheetId="7">#REF!</definedName>
    <definedName name="____________PPC70" localSheetId="6">#REF!</definedName>
    <definedName name="____________PPC70" localSheetId="8">#REF!</definedName>
    <definedName name="____________PPC70" localSheetId="13">#REF!</definedName>
    <definedName name="____________PPC70" localSheetId="9">#REF!</definedName>
    <definedName name="____________PPC70" localSheetId="16">#REF!</definedName>
    <definedName name="____________PPC70" localSheetId="2">[97]MRATES!#REF!</definedName>
    <definedName name="____________PPC70" localSheetId="4">[97]MRATES!#REF!</definedName>
    <definedName name="____________PPC70" localSheetId="11">#REF!</definedName>
    <definedName name="____________PPC70" localSheetId="5">#N/A</definedName>
    <definedName name="____________PPC70" localSheetId="3">[97]MRATES!#REF!</definedName>
    <definedName name="____________PPC70">#REF!</definedName>
    <definedName name="____________PPC71" localSheetId="7">#REF!</definedName>
    <definedName name="____________PPC71" localSheetId="6">#REF!</definedName>
    <definedName name="____________PPC71" localSheetId="8">#REF!</definedName>
    <definedName name="____________PPC71" localSheetId="13">#REF!</definedName>
    <definedName name="____________PPC71" localSheetId="9">#REF!</definedName>
    <definedName name="____________PPC71" localSheetId="16">#REF!</definedName>
    <definedName name="____________PPC71" localSheetId="2">[97]MRATES!#REF!</definedName>
    <definedName name="____________PPC71" localSheetId="4">[97]MRATES!#REF!</definedName>
    <definedName name="____________PPC71" localSheetId="11">#REF!</definedName>
    <definedName name="____________PPC71" localSheetId="5">#N/A</definedName>
    <definedName name="____________PPC71" localSheetId="3">[97]MRATES!#REF!</definedName>
    <definedName name="____________PPC71">#REF!</definedName>
    <definedName name="____________PPC72" localSheetId="7">#REF!</definedName>
    <definedName name="____________PPC72" localSheetId="6">#REF!</definedName>
    <definedName name="____________PPC72" localSheetId="8">#REF!</definedName>
    <definedName name="____________PPC72" localSheetId="13">#REF!</definedName>
    <definedName name="____________PPC72" localSheetId="9">#REF!</definedName>
    <definedName name="____________PPC72" localSheetId="16">#REF!</definedName>
    <definedName name="____________PPC72" localSheetId="2">[97]MRATES!#REF!</definedName>
    <definedName name="____________PPC72" localSheetId="4">[97]MRATES!#REF!</definedName>
    <definedName name="____________PPC72" localSheetId="11">#REF!</definedName>
    <definedName name="____________PPC72" localSheetId="5">#N/A</definedName>
    <definedName name="____________PPC72" localSheetId="3">[97]MRATES!#REF!</definedName>
    <definedName name="____________PPC72">#REF!</definedName>
    <definedName name="____________PPC73" localSheetId="7">#REF!</definedName>
    <definedName name="____________PPC73" localSheetId="6">#REF!</definedName>
    <definedName name="____________PPC73" localSheetId="8">#REF!</definedName>
    <definedName name="____________PPC73" localSheetId="13">#REF!</definedName>
    <definedName name="____________PPC73" localSheetId="9">#REF!</definedName>
    <definedName name="____________PPC73" localSheetId="16">#REF!</definedName>
    <definedName name="____________PPC73" localSheetId="2">[97]MRATES!#REF!</definedName>
    <definedName name="____________PPC73" localSheetId="4">[97]MRATES!#REF!</definedName>
    <definedName name="____________PPC73" localSheetId="11">#REF!</definedName>
    <definedName name="____________PPC73" localSheetId="5">#N/A</definedName>
    <definedName name="____________PPC73" localSheetId="3">[97]MRATES!#REF!</definedName>
    <definedName name="____________PPC73">#REF!</definedName>
    <definedName name="____________PPC74" localSheetId="7">#REF!</definedName>
    <definedName name="____________PPC74" localSheetId="6">#REF!</definedName>
    <definedName name="____________PPC74" localSheetId="8">#REF!</definedName>
    <definedName name="____________PPC74" localSheetId="13">#REF!</definedName>
    <definedName name="____________PPC74" localSheetId="9">#REF!</definedName>
    <definedName name="____________PPC74" localSheetId="16">#REF!</definedName>
    <definedName name="____________PPC74" localSheetId="2">[97]MRATES!#REF!</definedName>
    <definedName name="____________PPC74" localSheetId="4">[97]MRATES!#REF!</definedName>
    <definedName name="____________PPC74" localSheetId="11">#REF!</definedName>
    <definedName name="____________PPC74" localSheetId="5">#N/A</definedName>
    <definedName name="____________PPC74" localSheetId="3">[97]MRATES!#REF!</definedName>
    <definedName name="____________PPC74">#REF!</definedName>
    <definedName name="____________PPC75" localSheetId="7">#REF!</definedName>
    <definedName name="____________PPC75" localSheetId="6">#REF!</definedName>
    <definedName name="____________PPC75" localSheetId="8">#REF!</definedName>
    <definedName name="____________PPC75" localSheetId="13">#REF!</definedName>
    <definedName name="____________PPC75" localSheetId="9">#REF!</definedName>
    <definedName name="____________PPC75" localSheetId="16">#REF!</definedName>
    <definedName name="____________PPC75" localSheetId="2">[97]MRATES!#REF!</definedName>
    <definedName name="____________PPC75" localSheetId="4">[97]MRATES!#REF!</definedName>
    <definedName name="____________PPC75" localSheetId="11">#REF!</definedName>
    <definedName name="____________PPC75" localSheetId="5">#N/A</definedName>
    <definedName name="____________PPC75" localSheetId="3">[97]MRATES!#REF!</definedName>
    <definedName name="____________PPC75">#REF!</definedName>
    <definedName name="____________PPC76" localSheetId="7">#REF!</definedName>
    <definedName name="____________PPC76" localSheetId="6">#REF!</definedName>
    <definedName name="____________PPC76" localSheetId="8">#REF!</definedName>
    <definedName name="____________PPC76" localSheetId="13">#REF!</definedName>
    <definedName name="____________PPC76" localSheetId="9">#REF!</definedName>
    <definedName name="____________PPC76" localSheetId="16">#REF!</definedName>
    <definedName name="____________PPC76" localSheetId="2">[97]MRATES!#REF!</definedName>
    <definedName name="____________PPC76" localSheetId="4">[97]MRATES!#REF!</definedName>
    <definedName name="____________PPC76" localSheetId="11">#REF!</definedName>
    <definedName name="____________PPC76" localSheetId="5">#N/A</definedName>
    <definedName name="____________PPC76" localSheetId="3">[97]MRATES!#REF!</definedName>
    <definedName name="____________PPC76">#REF!</definedName>
    <definedName name="____________PPC77" localSheetId="7">#REF!</definedName>
    <definedName name="____________PPC77" localSheetId="6">#REF!</definedName>
    <definedName name="____________PPC77" localSheetId="8">#REF!</definedName>
    <definedName name="____________PPC77" localSheetId="13">#REF!</definedName>
    <definedName name="____________PPC77" localSheetId="9">#REF!</definedName>
    <definedName name="____________PPC77" localSheetId="16">#REF!</definedName>
    <definedName name="____________PPC77" localSheetId="2">[97]MRATES!#REF!</definedName>
    <definedName name="____________PPC77" localSheetId="4">[97]MRATES!#REF!</definedName>
    <definedName name="____________PPC77" localSheetId="11">#REF!</definedName>
    <definedName name="____________PPC77" localSheetId="5">#N/A</definedName>
    <definedName name="____________PPC77" localSheetId="3">[97]MRATES!#REF!</definedName>
    <definedName name="____________PPC77">#REF!</definedName>
    <definedName name="____________PPC78" localSheetId="7">#REF!</definedName>
    <definedName name="____________PPC78" localSheetId="6">#REF!</definedName>
    <definedName name="____________PPC78" localSheetId="8">#REF!</definedName>
    <definedName name="____________PPC78" localSheetId="13">#REF!</definedName>
    <definedName name="____________PPC78" localSheetId="9">#REF!</definedName>
    <definedName name="____________PPC78" localSheetId="16">#REF!</definedName>
    <definedName name="____________PPC78" localSheetId="2">[97]MRATES!#REF!</definedName>
    <definedName name="____________PPC78" localSheetId="4">[97]MRATES!#REF!</definedName>
    <definedName name="____________PPC78" localSheetId="11">#REF!</definedName>
    <definedName name="____________PPC78" localSheetId="5">#N/A</definedName>
    <definedName name="____________PPC78" localSheetId="3">[97]MRATES!#REF!</definedName>
    <definedName name="____________PPC78">#REF!</definedName>
    <definedName name="____________PPC79" localSheetId="7">#REF!</definedName>
    <definedName name="____________PPC79" localSheetId="6">#REF!</definedName>
    <definedName name="____________PPC79" localSheetId="8">#REF!</definedName>
    <definedName name="____________PPC79" localSheetId="13">#REF!</definedName>
    <definedName name="____________PPC79" localSheetId="9">#REF!</definedName>
    <definedName name="____________PPC79" localSheetId="16">#REF!</definedName>
    <definedName name="____________PPC79" localSheetId="2">[97]MRATES!#REF!</definedName>
    <definedName name="____________PPC79" localSheetId="4">[97]MRATES!#REF!</definedName>
    <definedName name="____________PPC79" localSheetId="11">#REF!</definedName>
    <definedName name="____________PPC79" localSheetId="5">#N/A</definedName>
    <definedName name="____________PPC79" localSheetId="3">[97]MRATES!#REF!</definedName>
    <definedName name="____________PPC79">#REF!</definedName>
    <definedName name="____________PPC8" localSheetId="7">#REF!</definedName>
    <definedName name="____________PPC8" localSheetId="6">#REF!</definedName>
    <definedName name="____________PPC8" localSheetId="8">#REF!</definedName>
    <definedName name="____________PPC8" localSheetId="13">#REF!</definedName>
    <definedName name="____________PPC8" localSheetId="9">#REF!</definedName>
    <definedName name="____________PPC8" localSheetId="16">#REF!</definedName>
    <definedName name="____________PPC8" localSheetId="2">[97]MRATES!#REF!</definedName>
    <definedName name="____________PPC8" localSheetId="4">[97]MRATES!#REF!</definedName>
    <definedName name="____________PPC8" localSheetId="11">#REF!</definedName>
    <definedName name="____________PPC8" localSheetId="5">#N/A</definedName>
    <definedName name="____________PPC8" localSheetId="3">[97]MRATES!#REF!</definedName>
    <definedName name="____________PPC8">#REF!</definedName>
    <definedName name="____________PPC80" localSheetId="7">#REF!</definedName>
    <definedName name="____________PPC80" localSheetId="6">#REF!</definedName>
    <definedName name="____________PPC80" localSheetId="8">#REF!</definedName>
    <definedName name="____________PPC80" localSheetId="13">#REF!</definedName>
    <definedName name="____________PPC80" localSheetId="9">#REF!</definedName>
    <definedName name="____________PPC80" localSheetId="16">#REF!</definedName>
    <definedName name="____________PPC80" localSheetId="2">[97]MRATES!#REF!</definedName>
    <definedName name="____________PPC80" localSheetId="4">[97]MRATES!#REF!</definedName>
    <definedName name="____________PPC80" localSheetId="11">#REF!</definedName>
    <definedName name="____________PPC80" localSheetId="5">#N/A</definedName>
    <definedName name="____________PPC80" localSheetId="3">[97]MRATES!#REF!</definedName>
    <definedName name="____________PPC80">#REF!</definedName>
    <definedName name="____________PPC81" localSheetId="7">#REF!</definedName>
    <definedName name="____________PPC81" localSheetId="6">#REF!</definedName>
    <definedName name="____________PPC81" localSheetId="8">#REF!</definedName>
    <definedName name="____________PPC81" localSheetId="13">#REF!</definedName>
    <definedName name="____________PPC81" localSheetId="9">#REF!</definedName>
    <definedName name="____________PPC81" localSheetId="16">#REF!</definedName>
    <definedName name="____________PPC81" localSheetId="2">[97]MRATES!#REF!</definedName>
    <definedName name="____________PPC81" localSheetId="4">[97]MRATES!#REF!</definedName>
    <definedName name="____________PPC81" localSheetId="11">#REF!</definedName>
    <definedName name="____________PPC81" localSheetId="5">#N/A</definedName>
    <definedName name="____________PPC81" localSheetId="3">[97]MRATES!#REF!</definedName>
    <definedName name="____________PPC81">#REF!</definedName>
    <definedName name="____________PPC82" localSheetId="7">#REF!</definedName>
    <definedName name="____________PPC82" localSheetId="6">#REF!</definedName>
    <definedName name="____________PPC82" localSheetId="8">#REF!</definedName>
    <definedName name="____________PPC82" localSheetId="13">#REF!</definedName>
    <definedName name="____________PPC82" localSheetId="9">#REF!</definedName>
    <definedName name="____________PPC82" localSheetId="16">#REF!</definedName>
    <definedName name="____________PPC82" localSheetId="2">[97]MRATES!#REF!</definedName>
    <definedName name="____________PPC82" localSheetId="4">[97]MRATES!#REF!</definedName>
    <definedName name="____________PPC82" localSheetId="11">#REF!</definedName>
    <definedName name="____________PPC82" localSheetId="5">#N/A</definedName>
    <definedName name="____________PPC82" localSheetId="3">[97]MRATES!#REF!</definedName>
    <definedName name="____________PPC82">#REF!</definedName>
    <definedName name="____________PPC83" localSheetId="7">#REF!</definedName>
    <definedName name="____________PPC83" localSheetId="6">#REF!</definedName>
    <definedName name="____________PPC83" localSheetId="8">#REF!</definedName>
    <definedName name="____________PPC83" localSheetId="13">#REF!</definedName>
    <definedName name="____________PPC83" localSheetId="9">#REF!</definedName>
    <definedName name="____________PPC83" localSheetId="16">#REF!</definedName>
    <definedName name="____________PPC83" localSheetId="2">[97]MRATES!#REF!</definedName>
    <definedName name="____________PPC83" localSheetId="4">[97]MRATES!#REF!</definedName>
    <definedName name="____________PPC83" localSheetId="11">#REF!</definedName>
    <definedName name="____________PPC83" localSheetId="5">#N/A</definedName>
    <definedName name="____________PPC83" localSheetId="3">[97]MRATES!#REF!</definedName>
    <definedName name="____________PPC83">#REF!</definedName>
    <definedName name="____________PPC84" localSheetId="7">#REF!</definedName>
    <definedName name="____________PPC84" localSheetId="6">#REF!</definedName>
    <definedName name="____________PPC84" localSheetId="8">#REF!</definedName>
    <definedName name="____________PPC84" localSheetId="13">#REF!</definedName>
    <definedName name="____________PPC84" localSheetId="9">#REF!</definedName>
    <definedName name="____________PPC84" localSheetId="16">#REF!</definedName>
    <definedName name="____________PPC84" localSheetId="2">[97]MRATES!#REF!</definedName>
    <definedName name="____________PPC84" localSheetId="4">[97]MRATES!#REF!</definedName>
    <definedName name="____________PPC84" localSheetId="11">#REF!</definedName>
    <definedName name="____________PPC84" localSheetId="5">#N/A</definedName>
    <definedName name="____________PPC84" localSheetId="3">[97]MRATES!#REF!</definedName>
    <definedName name="____________PPC84">#REF!</definedName>
    <definedName name="____________PPC85" localSheetId="7">#REF!</definedName>
    <definedName name="____________PPC85" localSheetId="6">#REF!</definedName>
    <definedName name="____________PPC85" localSheetId="8">#REF!</definedName>
    <definedName name="____________PPC85" localSheetId="13">#REF!</definedName>
    <definedName name="____________PPC85" localSheetId="9">#REF!</definedName>
    <definedName name="____________PPC85" localSheetId="16">#REF!</definedName>
    <definedName name="____________PPC85" localSheetId="2">[97]MRATES!#REF!</definedName>
    <definedName name="____________PPC85" localSheetId="4">[97]MRATES!#REF!</definedName>
    <definedName name="____________PPC85" localSheetId="11">#REF!</definedName>
    <definedName name="____________PPC85" localSheetId="5">#N/A</definedName>
    <definedName name="____________PPC85" localSheetId="3">[97]MRATES!#REF!</definedName>
    <definedName name="____________PPC85">#REF!</definedName>
    <definedName name="____________PPC86" localSheetId="7">#REF!</definedName>
    <definedName name="____________PPC86" localSheetId="6">#REF!</definedName>
    <definedName name="____________PPC86" localSheetId="8">#REF!</definedName>
    <definedName name="____________PPC86" localSheetId="13">#REF!</definedName>
    <definedName name="____________PPC86" localSheetId="9">#REF!</definedName>
    <definedName name="____________PPC86" localSheetId="16">#REF!</definedName>
    <definedName name="____________PPC86" localSheetId="2">[97]MRATES!#REF!</definedName>
    <definedName name="____________PPC86" localSheetId="4">[97]MRATES!#REF!</definedName>
    <definedName name="____________PPC86" localSheetId="11">#REF!</definedName>
    <definedName name="____________PPC86" localSheetId="5">#N/A</definedName>
    <definedName name="____________PPC86" localSheetId="3">[97]MRATES!#REF!</definedName>
    <definedName name="____________PPC86">#REF!</definedName>
    <definedName name="____________PPC87" localSheetId="7">#REF!</definedName>
    <definedName name="____________PPC87" localSheetId="6">#REF!</definedName>
    <definedName name="____________PPC87" localSheetId="8">#REF!</definedName>
    <definedName name="____________PPC87" localSheetId="13">#REF!</definedName>
    <definedName name="____________PPC87" localSheetId="9">#REF!</definedName>
    <definedName name="____________PPC87" localSheetId="16">#REF!</definedName>
    <definedName name="____________PPC87" localSheetId="2">[97]MRATES!#REF!</definedName>
    <definedName name="____________PPC87" localSheetId="4">[97]MRATES!#REF!</definedName>
    <definedName name="____________PPC87" localSheetId="11">#REF!</definedName>
    <definedName name="____________PPC87" localSheetId="5">#N/A</definedName>
    <definedName name="____________PPC87" localSheetId="3">[97]MRATES!#REF!</definedName>
    <definedName name="____________PPC87">#REF!</definedName>
    <definedName name="____________PPC88" localSheetId="7">#REF!</definedName>
    <definedName name="____________PPC88" localSheetId="6">#REF!</definedName>
    <definedName name="____________PPC88" localSheetId="8">#REF!</definedName>
    <definedName name="____________PPC88" localSheetId="13">#REF!</definedName>
    <definedName name="____________PPC88" localSheetId="9">#REF!</definedName>
    <definedName name="____________PPC88" localSheetId="16">#REF!</definedName>
    <definedName name="____________PPC88" localSheetId="2">[97]MRATES!#REF!</definedName>
    <definedName name="____________PPC88" localSheetId="4">[97]MRATES!#REF!</definedName>
    <definedName name="____________PPC88" localSheetId="11">#REF!</definedName>
    <definedName name="____________PPC88" localSheetId="5">#N/A</definedName>
    <definedName name="____________PPC88" localSheetId="3">[97]MRATES!#REF!</definedName>
    <definedName name="____________PPC88">#REF!</definedName>
    <definedName name="____________PPC89" localSheetId="7">#REF!</definedName>
    <definedName name="____________PPC89" localSheetId="6">#REF!</definedName>
    <definedName name="____________PPC89" localSheetId="8">#REF!</definedName>
    <definedName name="____________PPC89" localSheetId="13">#REF!</definedName>
    <definedName name="____________PPC89" localSheetId="9">#REF!</definedName>
    <definedName name="____________PPC89" localSheetId="16">#REF!</definedName>
    <definedName name="____________PPC89" localSheetId="2">[97]MRATES!#REF!</definedName>
    <definedName name="____________PPC89" localSheetId="4">[97]MRATES!#REF!</definedName>
    <definedName name="____________PPC89" localSheetId="11">#REF!</definedName>
    <definedName name="____________PPC89" localSheetId="5">#N/A</definedName>
    <definedName name="____________PPC89" localSheetId="3">[97]MRATES!#REF!</definedName>
    <definedName name="____________PPC89">#REF!</definedName>
    <definedName name="____________PPC9" localSheetId="7">#REF!</definedName>
    <definedName name="____________PPC9" localSheetId="6">#REF!</definedName>
    <definedName name="____________PPC9" localSheetId="8">#REF!</definedName>
    <definedName name="____________PPC9" localSheetId="13">#REF!</definedName>
    <definedName name="____________PPC9" localSheetId="9">#REF!</definedName>
    <definedName name="____________PPC9" localSheetId="16">#REF!</definedName>
    <definedName name="____________PPC9" localSheetId="2">[97]MRATES!#REF!</definedName>
    <definedName name="____________PPC9" localSheetId="4">[97]MRATES!#REF!</definedName>
    <definedName name="____________PPC9" localSheetId="11">#REF!</definedName>
    <definedName name="____________PPC9" localSheetId="5">#N/A</definedName>
    <definedName name="____________PPC9" localSheetId="3">[97]MRATES!#REF!</definedName>
    <definedName name="____________PPC9">#REF!</definedName>
    <definedName name="____________PPC90" localSheetId="7">#REF!</definedName>
    <definedName name="____________PPC90" localSheetId="6">#REF!</definedName>
    <definedName name="____________PPC90" localSheetId="8">#REF!</definedName>
    <definedName name="____________PPC90" localSheetId="13">#REF!</definedName>
    <definedName name="____________PPC90" localSheetId="9">#REF!</definedName>
    <definedName name="____________PPC90" localSheetId="16">#REF!</definedName>
    <definedName name="____________PPC90" localSheetId="2">[97]MRATES!#REF!</definedName>
    <definedName name="____________PPC90" localSheetId="4">[97]MRATES!#REF!</definedName>
    <definedName name="____________PPC90" localSheetId="11">#REF!</definedName>
    <definedName name="____________PPC90" localSheetId="5">#N/A</definedName>
    <definedName name="____________PPC90" localSheetId="3">[97]MRATES!#REF!</definedName>
    <definedName name="____________PPC90">#REF!</definedName>
    <definedName name="____________PPC91" localSheetId="7">#REF!</definedName>
    <definedName name="____________PPC91" localSheetId="6">#REF!</definedName>
    <definedName name="____________PPC91" localSheetId="8">#REF!</definedName>
    <definedName name="____________PPC91" localSheetId="13">#REF!</definedName>
    <definedName name="____________PPC91" localSheetId="9">#REF!</definedName>
    <definedName name="____________PPC91" localSheetId="16">#REF!</definedName>
    <definedName name="____________PPC91" localSheetId="2">[97]MRATES!#REF!</definedName>
    <definedName name="____________PPC91" localSheetId="4">[97]MRATES!#REF!</definedName>
    <definedName name="____________PPC91" localSheetId="11">#REF!</definedName>
    <definedName name="____________PPC91" localSheetId="5">#N/A</definedName>
    <definedName name="____________PPC91" localSheetId="3">[97]MRATES!#REF!</definedName>
    <definedName name="____________PPC91">#REF!</definedName>
    <definedName name="____________PPC92" localSheetId="7">#REF!</definedName>
    <definedName name="____________PPC92" localSheetId="6">#REF!</definedName>
    <definedName name="____________PPC92" localSheetId="8">#REF!</definedName>
    <definedName name="____________PPC92" localSheetId="13">#REF!</definedName>
    <definedName name="____________PPC92" localSheetId="9">#REF!</definedName>
    <definedName name="____________PPC92" localSheetId="16">#REF!</definedName>
    <definedName name="____________PPC92" localSheetId="2">[97]MRATES!#REF!</definedName>
    <definedName name="____________PPC92" localSheetId="4">[97]MRATES!#REF!</definedName>
    <definedName name="____________PPC92" localSheetId="11">#REF!</definedName>
    <definedName name="____________PPC92" localSheetId="5">#N/A</definedName>
    <definedName name="____________PPC92" localSheetId="3">[97]MRATES!#REF!</definedName>
    <definedName name="____________PPC92">#REF!</definedName>
    <definedName name="____________PPC93" localSheetId="7">#REF!</definedName>
    <definedName name="____________PPC93" localSheetId="6">#REF!</definedName>
    <definedName name="____________PPC93" localSheetId="8">#REF!</definedName>
    <definedName name="____________PPC93" localSheetId="13">#REF!</definedName>
    <definedName name="____________PPC93" localSheetId="9">#REF!</definedName>
    <definedName name="____________PPC93" localSheetId="16">#REF!</definedName>
    <definedName name="____________PPC93" localSheetId="2">[97]MRATES!#REF!</definedName>
    <definedName name="____________PPC93" localSheetId="4">[97]MRATES!#REF!</definedName>
    <definedName name="____________PPC93" localSheetId="11">#REF!</definedName>
    <definedName name="____________PPC93" localSheetId="5">#N/A</definedName>
    <definedName name="____________PPC93" localSheetId="3">[97]MRATES!#REF!</definedName>
    <definedName name="____________PPC93">#REF!</definedName>
    <definedName name="____________PPC94" localSheetId="7">#REF!</definedName>
    <definedName name="____________PPC94" localSheetId="6">#REF!</definedName>
    <definedName name="____________PPC94" localSheetId="8">#REF!</definedName>
    <definedName name="____________PPC94" localSheetId="13">#REF!</definedName>
    <definedName name="____________PPC94" localSheetId="9">#REF!</definedName>
    <definedName name="____________PPC94" localSheetId="16">#REF!</definedName>
    <definedName name="____________PPC94" localSheetId="2">[97]MRATES!#REF!</definedName>
    <definedName name="____________PPC94" localSheetId="4">[97]MRATES!#REF!</definedName>
    <definedName name="____________PPC94" localSheetId="11">#REF!</definedName>
    <definedName name="____________PPC94" localSheetId="5">#N/A</definedName>
    <definedName name="____________PPC94" localSheetId="3">[97]MRATES!#REF!</definedName>
    <definedName name="____________PPC94">#REF!</definedName>
    <definedName name="____________PPC95" localSheetId="7">#REF!</definedName>
    <definedName name="____________PPC95" localSheetId="6">#REF!</definedName>
    <definedName name="____________PPC95" localSheetId="8">#REF!</definedName>
    <definedName name="____________PPC95" localSheetId="13">#REF!</definedName>
    <definedName name="____________PPC95" localSheetId="9">#REF!</definedName>
    <definedName name="____________PPC95" localSheetId="16">#REF!</definedName>
    <definedName name="____________PPC95" localSheetId="2">[97]MRATES!#REF!</definedName>
    <definedName name="____________PPC95" localSheetId="4">[97]MRATES!#REF!</definedName>
    <definedName name="____________PPC95" localSheetId="11">#REF!</definedName>
    <definedName name="____________PPC95" localSheetId="5">#N/A</definedName>
    <definedName name="____________PPC95" localSheetId="3">[97]MRATES!#REF!</definedName>
    <definedName name="____________PPC95">#REF!</definedName>
    <definedName name="____________PPD114" localSheetId="7">#REF!</definedName>
    <definedName name="____________PPD114" localSheetId="6">#REF!</definedName>
    <definedName name="____________PPD114" localSheetId="8">#REF!</definedName>
    <definedName name="____________PPD114" localSheetId="13">#REF!</definedName>
    <definedName name="____________PPD114" localSheetId="9">#REF!</definedName>
    <definedName name="____________PPD114" localSheetId="16">#REF!</definedName>
    <definedName name="____________PPD114" localSheetId="2">[97]MRATES!#REF!</definedName>
    <definedName name="____________PPD114" localSheetId="4">[97]MRATES!#REF!</definedName>
    <definedName name="____________PPD114" localSheetId="11">#REF!</definedName>
    <definedName name="____________PPD114" localSheetId="5">#N/A</definedName>
    <definedName name="____________PPD114" localSheetId="3">[97]MRATES!#REF!</definedName>
    <definedName name="____________PPD114">#REF!</definedName>
    <definedName name="____________PPD89" localSheetId="7">#REF!</definedName>
    <definedName name="____________PPD89" localSheetId="6">#REF!</definedName>
    <definedName name="____________PPD89" localSheetId="8">#REF!</definedName>
    <definedName name="____________PPD89" localSheetId="13">#REF!</definedName>
    <definedName name="____________PPD89" localSheetId="9">#REF!</definedName>
    <definedName name="____________PPD89" localSheetId="16">#REF!</definedName>
    <definedName name="____________PPD89" localSheetId="2">[97]MRATES!#REF!</definedName>
    <definedName name="____________PPD89" localSheetId="4">[97]MRATES!#REF!</definedName>
    <definedName name="____________PPD89" localSheetId="11">#REF!</definedName>
    <definedName name="____________PPD89" localSheetId="5">#N/A</definedName>
    <definedName name="____________PPD89" localSheetId="3">[97]MRATES!#REF!</definedName>
    <definedName name="____________PPD89">#REF!</definedName>
    <definedName name="____________pv2" localSheetId="4">#REF!</definedName>
    <definedName name="____________pv2">#REF!</definedName>
    <definedName name="____________QS25" localSheetId="5">[75]MRATES!$G$16</definedName>
    <definedName name="____________QS25">[76]MRATES!$G$16</definedName>
    <definedName name="____________QS40" localSheetId="5">[75]MRATES!$G$17</definedName>
    <definedName name="____________QS40">[76]MRATES!$G$17</definedName>
    <definedName name="____________RMR1">#N/A</definedName>
    <definedName name="____________rr3">#N/A</definedName>
    <definedName name="____________rrr1">#N/A</definedName>
    <definedName name="____________SD1" localSheetId="7">#REF!</definedName>
    <definedName name="____________SD1" localSheetId="6">#REF!</definedName>
    <definedName name="____________SD1" localSheetId="8">#REF!</definedName>
    <definedName name="____________SD1" localSheetId="13">#REF!</definedName>
    <definedName name="____________SD1" localSheetId="9">#REF!</definedName>
    <definedName name="____________SD1" localSheetId="16">#REF!</definedName>
    <definedName name="____________SD1" localSheetId="2">#REF!</definedName>
    <definedName name="____________SD1" localSheetId="4">#REF!</definedName>
    <definedName name="____________SD1" localSheetId="11">#REF!</definedName>
    <definedName name="____________SD1" localSheetId="3">#REF!</definedName>
    <definedName name="____________SD1">#REF!</definedName>
    <definedName name="____________SD10" localSheetId="7">#REF!</definedName>
    <definedName name="____________SD10" localSheetId="6">#REF!</definedName>
    <definedName name="____________SD10" localSheetId="8">#REF!</definedName>
    <definedName name="____________SD10" localSheetId="13">#REF!</definedName>
    <definedName name="____________SD10" localSheetId="9">#REF!</definedName>
    <definedName name="____________SD10" localSheetId="16">#REF!</definedName>
    <definedName name="____________SD10" localSheetId="2">#REF!</definedName>
    <definedName name="____________SD10" localSheetId="4">#REF!</definedName>
    <definedName name="____________SD10" localSheetId="11">#REF!</definedName>
    <definedName name="____________SD10" localSheetId="3">#REF!</definedName>
    <definedName name="____________SD10">#REF!</definedName>
    <definedName name="____________SD100" localSheetId="7">#REF!</definedName>
    <definedName name="____________SD100" localSheetId="6">#REF!</definedName>
    <definedName name="____________SD100" localSheetId="8">#REF!</definedName>
    <definedName name="____________SD100" localSheetId="13">#REF!</definedName>
    <definedName name="____________SD100" localSheetId="9">#REF!</definedName>
    <definedName name="____________SD100" localSheetId="16">#REF!</definedName>
    <definedName name="____________SD100" localSheetId="2">#REF!</definedName>
    <definedName name="____________SD100" localSheetId="11">#REF!</definedName>
    <definedName name="____________SD100" localSheetId="3">#REF!</definedName>
    <definedName name="____________SD100">#REF!</definedName>
    <definedName name="____________SD101" localSheetId="7">#REF!</definedName>
    <definedName name="____________SD101" localSheetId="6">#REF!</definedName>
    <definedName name="____________SD101" localSheetId="8">#REF!</definedName>
    <definedName name="____________SD101" localSheetId="13">#REF!</definedName>
    <definedName name="____________SD101" localSheetId="9">#REF!</definedName>
    <definedName name="____________SD101" localSheetId="16">#REF!</definedName>
    <definedName name="____________SD101" localSheetId="2">#REF!</definedName>
    <definedName name="____________SD101" localSheetId="11">#REF!</definedName>
    <definedName name="____________SD101" localSheetId="3">#REF!</definedName>
    <definedName name="____________SD101">#REF!</definedName>
    <definedName name="____________SD102" localSheetId="7">#REF!</definedName>
    <definedName name="____________SD102" localSheetId="6">#REF!</definedName>
    <definedName name="____________SD102" localSheetId="8">#REF!</definedName>
    <definedName name="____________SD102" localSheetId="13">#REF!</definedName>
    <definedName name="____________SD102" localSheetId="9">#REF!</definedName>
    <definedName name="____________SD102" localSheetId="16">#REF!</definedName>
    <definedName name="____________SD102" localSheetId="2">#REF!</definedName>
    <definedName name="____________SD102" localSheetId="11">#REF!</definedName>
    <definedName name="____________SD102" localSheetId="3">#REF!</definedName>
    <definedName name="____________SD102">#REF!</definedName>
    <definedName name="____________SD103" localSheetId="7">#REF!</definedName>
    <definedName name="____________SD103" localSheetId="6">#REF!</definedName>
    <definedName name="____________SD103" localSheetId="8">#REF!</definedName>
    <definedName name="____________SD103" localSheetId="13">#REF!</definedName>
    <definedName name="____________SD103" localSheetId="9">#REF!</definedName>
    <definedName name="____________SD103" localSheetId="16">#REF!</definedName>
    <definedName name="____________SD103" localSheetId="2">#REF!</definedName>
    <definedName name="____________SD103" localSheetId="11">#REF!</definedName>
    <definedName name="____________SD103" localSheetId="3">#REF!</definedName>
    <definedName name="____________SD103">#REF!</definedName>
    <definedName name="____________SD104" localSheetId="7">#REF!</definedName>
    <definedName name="____________SD104" localSheetId="6">#REF!</definedName>
    <definedName name="____________SD104" localSheetId="8">#REF!</definedName>
    <definedName name="____________SD104" localSheetId="13">#REF!</definedName>
    <definedName name="____________SD104" localSheetId="9">#REF!</definedName>
    <definedName name="____________SD104" localSheetId="16">#REF!</definedName>
    <definedName name="____________SD104" localSheetId="2">#REF!</definedName>
    <definedName name="____________SD104" localSheetId="11">#REF!</definedName>
    <definedName name="____________SD104" localSheetId="3">#REF!</definedName>
    <definedName name="____________SD104">#REF!</definedName>
    <definedName name="____________SD105" localSheetId="7">#REF!</definedName>
    <definedName name="____________SD105" localSheetId="6">#REF!</definedName>
    <definedName name="____________SD105" localSheetId="8">#REF!</definedName>
    <definedName name="____________SD105" localSheetId="13">#REF!</definedName>
    <definedName name="____________SD105" localSheetId="9">#REF!</definedName>
    <definedName name="____________SD105" localSheetId="16">#REF!</definedName>
    <definedName name="____________SD105" localSheetId="2">#REF!</definedName>
    <definedName name="____________SD105" localSheetId="11">#REF!</definedName>
    <definedName name="____________SD105" localSheetId="3">#REF!</definedName>
    <definedName name="____________SD105">#REF!</definedName>
    <definedName name="____________SD106" localSheetId="7">#REF!</definedName>
    <definedName name="____________SD106" localSheetId="6">#REF!</definedName>
    <definedName name="____________SD106" localSheetId="8">#REF!</definedName>
    <definedName name="____________SD106" localSheetId="13">#REF!</definedName>
    <definedName name="____________SD106" localSheetId="9">#REF!</definedName>
    <definedName name="____________SD106" localSheetId="16">#REF!</definedName>
    <definedName name="____________SD106" localSheetId="2">#REF!</definedName>
    <definedName name="____________SD106" localSheetId="11">#REF!</definedName>
    <definedName name="____________SD106" localSheetId="3">#REF!</definedName>
    <definedName name="____________SD106">#REF!</definedName>
    <definedName name="____________SD107" localSheetId="7">#REF!</definedName>
    <definedName name="____________SD107" localSheetId="6">#REF!</definedName>
    <definedName name="____________SD107" localSheetId="8">#REF!</definedName>
    <definedName name="____________SD107" localSheetId="13">#REF!</definedName>
    <definedName name="____________SD107" localSheetId="9">#REF!</definedName>
    <definedName name="____________SD107" localSheetId="16">#REF!</definedName>
    <definedName name="____________SD107" localSheetId="2">#REF!</definedName>
    <definedName name="____________SD107" localSheetId="11">#REF!</definedName>
    <definedName name="____________SD107" localSheetId="3">#REF!</definedName>
    <definedName name="____________SD107">#REF!</definedName>
    <definedName name="____________SD108" localSheetId="7">#REF!</definedName>
    <definedName name="____________SD108" localSheetId="6">#REF!</definedName>
    <definedName name="____________SD108" localSheetId="8">#REF!</definedName>
    <definedName name="____________SD108" localSheetId="13">#REF!</definedName>
    <definedName name="____________SD108" localSheetId="9">#REF!</definedName>
    <definedName name="____________SD108" localSheetId="16">#REF!</definedName>
    <definedName name="____________SD108" localSheetId="2">#REF!</definedName>
    <definedName name="____________SD108" localSheetId="11">#REF!</definedName>
    <definedName name="____________SD108" localSheetId="3">#REF!</definedName>
    <definedName name="____________SD108">#REF!</definedName>
    <definedName name="____________SD109" localSheetId="7">#REF!</definedName>
    <definedName name="____________SD109" localSheetId="6">#REF!</definedName>
    <definedName name="____________SD109" localSheetId="8">#REF!</definedName>
    <definedName name="____________SD109" localSheetId="13">#REF!</definedName>
    <definedName name="____________SD109" localSheetId="9">#REF!</definedName>
    <definedName name="____________SD109" localSheetId="16">#REF!</definedName>
    <definedName name="____________SD109" localSheetId="2">#REF!</definedName>
    <definedName name="____________SD109" localSheetId="11">#REF!</definedName>
    <definedName name="____________SD109" localSheetId="3">#REF!</definedName>
    <definedName name="____________SD109">#REF!</definedName>
    <definedName name="____________SD11" localSheetId="7">#REF!</definedName>
    <definedName name="____________SD11" localSheetId="6">#REF!</definedName>
    <definedName name="____________SD11" localSheetId="8">#REF!</definedName>
    <definedName name="____________SD11" localSheetId="13">#REF!</definedName>
    <definedName name="____________SD11" localSheetId="9">#REF!</definedName>
    <definedName name="____________SD11" localSheetId="16">#REF!</definedName>
    <definedName name="____________SD11" localSheetId="2">#REF!</definedName>
    <definedName name="____________SD11" localSheetId="11">#REF!</definedName>
    <definedName name="____________SD11" localSheetId="3">#REF!</definedName>
    <definedName name="____________SD11">#REF!</definedName>
    <definedName name="____________SD110" localSheetId="7">#REF!</definedName>
    <definedName name="____________SD110" localSheetId="6">#REF!</definedName>
    <definedName name="____________SD110" localSheetId="8">#REF!</definedName>
    <definedName name="____________SD110" localSheetId="13">#REF!</definedName>
    <definedName name="____________SD110" localSheetId="9">#REF!</definedName>
    <definedName name="____________SD110" localSheetId="16">#REF!</definedName>
    <definedName name="____________SD110" localSheetId="2">#REF!</definedName>
    <definedName name="____________SD110" localSheetId="11">#REF!</definedName>
    <definedName name="____________SD110" localSheetId="3">#REF!</definedName>
    <definedName name="____________SD110">#REF!</definedName>
    <definedName name="____________SD111" localSheetId="7">#REF!</definedName>
    <definedName name="____________SD111" localSheetId="6">#REF!</definedName>
    <definedName name="____________SD111" localSheetId="8">#REF!</definedName>
    <definedName name="____________SD111" localSheetId="13">#REF!</definedName>
    <definedName name="____________SD111" localSheetId="9">#REF!</definedName>
    <definedName name="____________SD111" localSheetId="16">#REF!</definedName>
    <definedName name="____________SD111" localSheetId="2">#REF!</definedName>
    <definedName name="____________SD111" localSheetId="11">#REF!</definedName>
    <definedName name="____________SD111" localSheetId="3">#REF!</definedName>
    <definedName name="____________SD111">#REF!</definedName>
    <definedName name="____________SD112" localSheetId="7">#REF!</definedName>
    <definedName name="____________SD112" localSheetId="6">#REF!</definedName>
    <definedName name="____________SD112" localSheetId="8">#REF!</definedName>
    <definedName name="____________SD112" localSheetId="13">#REF!</definedName>
    <definedName name="____________SD112" localSheetId="9">#REF!</definedName>
    <definedName name="____________SD112" localSheetId="16">#REF!</definedName>
    <definedName name="____________SD112" localSheetId="2">#REF!</definedName>
    <definedName name="____________SD112" localSheetId="11">#REF!</definedName>
    <definedName name="____________SD112" localSheetId="3">#REF!</definedName>
    <definedName name="____________SD112">#REF!</definedName>
    <definedName name="____________SD113" localSheetId="7">#REF!</definedName>
    <definedName name="____________SD113" localSheetId="6">#REF!</definedName>
    <definedName name="____________SD113" localSheetId="8">#REF!</definedName>
    <definedName name="____________SD113" localSheetId="13">#REF!</definedName>
    <definedName name="____________SD113" localSheetId="9">#REF!</definedName>
    <definedName name="____________SD113" localSheetId="16">#REF!</definedName>
    <definedName name="____________SD113" localSheetId="2">#REF!</definedName>
    <definedName name="____________SD113" localSheetId="11">#REF!</definedName>
    <definedName name="____________SD113" localSheetId="3">#REF!</definedName>
    <definedName name="____________SD113">#REF!</definedName>
    <definedName name="____________SD114" localSheetId="7">#REF!</definedName>
    <definedName name="____________SD114" localSheetId="6">#REF!</definedName>
    <definedName name="____________SD114" localSheetId="8">#REF!</definedName>
    <definedName name="____________SD114" localSheetId="13">#REF!</definedName>
    <definedName name="____________SD114" localSheetId="9">#REF!</definedName>
    <definedName name="____________SD114" localSheetId="16">#REF!</definedName>
    <definedName name="____________SD114" localSheetId="2">#REF!</definedName>
    <definedName name="____________SD114" localSheetId="11">#REF!</definedName>
    <definedName name="____________SD114" localSheetId="3">#REF!</definedName>
    <definedName name="____________SD114">#REF!</definedName>
    <definedName name="____________SD115" localSheetId="7">#REF!</definedName>
    <definedName name="____________SD115" localSheetId="6">#REF!</definedName>
    <definedName name="____________SD115" localSheetId="8">#REF!</definedName>
    <definedName name="____________SD115" localSheetId="13">#REF!</definedName>
    <definedName name="____________SD115" localSheetId="9">#REF!</definedName>
    <definedName name="____________SD115" localSheetId="16">#REF!</definedName>
    <definedName name="____________SD115" localSheetId="2">#REF!</definedName>
    <definedName name="____________SD115" localSheetId="11">#REF!</definedName>
    <definedName name="____________SD115" localSheetId="3">#REF!</definedName>
    <definedName name="____________SD115">#REF!</definedName>
    <definedName name="____________SD116" localSheetId="7">#REF!</definedName>
    <definedName name="____________SD116" localSheetId="6">#REF!</definedName>
    <definedName name="____________SD116" localSheetId="8">#REF!</definedName>
    <definedName name="____________SD116" localSheetId="13">#REF!</definedName>
    <definedName name="____________SD116" localSheetId="9">#REF!</definedName>
    <definedName name="____________SD116" localSheetId="16">#REF!</definedName>
    <definedName name="____________SD116" localSheetId="2">#REF!</definedName>
    <definedName name="____________SD116" localSheetId="11">#REF!</definedName>
    <definedName name="____________SD116" localSheetId="3">#REF!</definedName>
    <definedName name="____________SD116">#REF!</definedName>
    <definedName name="____________SD117" localSheetId="7">#REF!</definedName>
    <definedName name="____________SD117" localSheetId="6">#REF!</definedName>
    <definedName name="____________SD117" localSheetId="8">#REF!</definedName>
    <definedName name="____________SD117" localSheetId="13">#REF!</definedName>
    <definedName name="____________SD117" localSheetId="9">#REF!</definedName>
    <definedName name="____________SD117" localSheetId="16">#REF!</definedName>
    <definedName name="____________SD117" localSheetId="2">#REF!</definedName>
    <definedName name="____________SD117" localSheetId="11">#REF!</definedName>
    <definedName name="____________SD117" localSheetId="3">#REF!</definedName>
    <definedName name="____________SD117">#REF!</definedName>
    <definedName name="____________SD118" localSheetId="7">#REF!</definedName>
    <definedName name="____________SD118" localSheetId="6">#REF!</definedName>
    <definedName name="____________SD118" localSheetId="8">#REF!</definedName>
    <definedName name="____________SD118" localSheetId="13">#REF!</definedName>
    <definedName name="____________SD118" localSheetId="9">#REF!</definedName>
    <definedName name="____________SD118" localSheetId="16">#REF!</definedName>
    <definedName name="____________SD118" localSheetId="2">#REF!</definedName>
    <definedName name="____________SD118" localSheetId="11">#REF!</definedName>
    <definedName name="____________SD118" localSheetId="3">#REF!</definedName>
    <definedName name="____________SD118">#REF!</definedName>
    <definedName name="____________SD119" localSheetId="7">#REF!</definedName>
    <definedName name="____________SD119" localSheetId="6">#REF!</definedName>
    <definedName name="____________SD119" localSheetId="8">#REF!</definedName>
    <definedName name="____________SD119" localSheetId="13">#REF!</definedName>
    <definedName name="____________SD119" localSheetId="9">#REF!</definedName>
    <definedName name="____________SD119" localSheetId="16">#REF!</definedName>
    <definedName name="____________SD119" localSheetId="2">#REF!</definedName>
    <definedName name="____________SD119" localSheetId="11">#REF!</definedName>
    <definedName name="____________SD119" localSheetId="3">#REF!</definedName>
    <definedName name="____________SD119">#REF!</definedName>
    <definedName name="____________SD12" localSheetId="7">#REF!</definedName>
    <definedName name="____________SD12" localSheetId="6">#REF!</definedName>
    <definedName name="____________SD12" localSheetId="8">#REF!</definedName>
    <definedName name="____________SD12" localSheetId="13">#REF!</definedName>
    <definedName name="____________SD12" localSheetId="9">#REF!</definedName>
    <definedName name="____________SD12" localSheetId="16">#REF!</definedName>
    <definedName name="____________SD12" localSheetId="2">#REF!</definedName>
    <definedName name="____________SD12" localSheetId="11">#REF!</definedName>
    <definedName name="____________SD12" localSheetId="3">#REF!</definedName>
    <definedName name="____________SD12">#REF!</definedName>
    <definedName name="____________SD120" localSheetId="7">#REF!</definedName>
    <definedName name="____________SD120" localSheetId="6">#REF!</definedName>
    <definedName name="____________SD120" localSheetId="8">#REF!</definedName>
    <definedName name="____________SD120" localSheetId="13">#REF!</definedName>
    <definedName name="____________SD120" localSheetId="9">#REF!</definedName>
    <definedName name="____________SD120" localSheetId="16">#REF!</definedName>
    <definedName name="____________SD120" localSheetId="2">#REF!</definedName>
    <definedName name="____________SD120" localSheetId="11">#REF!</definedName>
    <definedName name="____________SD120" localSheetId="3">#REF!</definedName>
    <definedName name="____________SD120">#REF!</definedName>
    <definedName name="____________SD121" localSheetId="7">#REF!</definedName>
    <definedName name="____________SD121" localSheetId="6">#REF!</definedName>
    <definedName name="____________SD121" localSheetId="8">#REF!</definedName>
    <definedName name="____________SD121" localSheetId="13">#REF!</definedName>
    <definedName name="____________SD121" localSheetId="9">#REF!</definedName>
    <definedName name="____________SD121" localSheetId="16">#REF!</definedName>
    <definedName name="____________SD121" localSheetId="2">#REF!</definedName>
    <definedName name="____________SD121" localSheetId="11">#REF!</definedName>
    <definedName name="____________SD121" localSheetId="3">#REF!</definedName>
    <definedName name="____________SD121">#REF!</definedName>
    <definedName name="____________SD122" localSheetId="7">#REF!</definedName>
    <definedName name="____________SD122" localSheetId="6">#REF!</definedName>
    <definedName name="____________SD122" localSheetId="8">#REF!</definedName>
    <definedName name="____________SD122" localSheetId="13">#REF!</definedName>
    <definedName name="____________SD122" localSheetId="9">#REF!</definedName>
    <definedName name="____________SD122" localSheetId="16">#REF!</definedName>
    <definedName name="____________SD122" localSheetId="2">#REF!</definedName>
    <definedName name="____________SD122" localSheetId="11">#REF!</definedName>
    <definedName name="____________SD122" localSheetId="3">#REF!</definedName>
    <definedName name="____________SD122">#REF!</definedName>
    <definedName name="____________SD123" localSheetId="7">#REF!</definedName>
    <definedName name="____________SD123" localSheetId="6">#REF!</definedName>
    <definedName name="____________SD123" localSheetId="8">#REF!</definedName>
    <definedName name="____________SD123" localSheetId="13">#REF!</definedName>
    <definedName name="____________SD123" localSheetId="9">#REF!</definedName>
    <definedName name="____________SD123" localSheetId="16">#REF!</definedName>
    <definedName name="____________SD123" localSheetId="2">#REF!</definedName>
    <definedName name="____________SD123" localSheetId="11">#REF!</definedName>
    <definedName name="____________SD123" localSheetId="3">#REF!</definedName>
    <definedName name="____________SD123">#REF!</definedName>
    <definedName name="____________SD124" localSheetId="7">#REF!</definedName>
    <definedName name="____________SD124" localSheetId="6">#REF!</definedName>
    <definedName name="____________SD124" localSheetId="8">#REF!</definedName>
    <definedName name="____________SD124" localSheetId="13">#REF!</definedName>
    <definedName name="____________SD124" localSheetId="9">#REF!</definedName>
    <definedName name="____________SD124" localSheetId="16">#REF!</definedName>
    <definedName name="____________SD124" localSheetId="2">#REF!</definedName>
    <definedName name="____________SD124" localSheetId="11">#REF!</definedName>
    <definedName name="____________SD124" localSheetId="3">#REF!</definedName>
    <definedName name="____________SD124">#REF!</definedName>
    <definedName name="____________SD125" localSheetId="7">#REF!</definedName>
    <definedName name="____________SD125" localSheetId="6">#REF!</definedName>
    <definedName name="____________SD125" localSheetId="8">#REF!</definedName>
    <definedName name="____________SD125" localSheetId="13">#REF!</definedName>
    <definedName name="____________SD125" localSheetId="9">#REF!</definedName>
    <definedName name="____________SD125" localSheetId="16">#REF!</definedName>
    <definedName name="____________SD125" localSheetId="2">#REF!</definedName>
    <definedName name="____________SD125" localSheetId="11">#REF!</definedName>
    <definedName name="____________SD125" localSheetId="3">#REF!</definedName>
    <definedName name="____________SD125">#REF!</definedName>
    <definedName name="____________SD126" localSheetId="7">#REF!</definedName>
    <definedName name="____________SD126" localSheetId="6">#REF!</definedName>
    <definedName name="____________SD126" localSheetId="8">#REF!</definedName>
    <definedName name="____________SD126" localSheetId="13">#REF!</definedName>
    <definedName name="____________SD126" localSheetId="9">#REF!</definedName>
    <definedName name="____________SD126" localSheetId="16">#REF!</definedName>
    <definedName name="____________SD126" localSheetId="2">#REF!</definedName>
    <definedName name="____________SD126" localSheetId="11">#REF!</definedName>
    <definedName name="____________SD126" localSheetId="3">#REF!</definedName>
    <definedName name="____________SD126">#REF!</definedName>
    <definedName name="____________SD127" localSheetId="7">#REF!</definedName>
    <definedName name="____________SD127" localSheetId="6">#REF!</definedName>
    <definedName name="____________SD127" localSheetId="8">#REF!</definedName>
    <definedName name="____________SD127" localSheetId="13">#REF!</definedName>
    <definedName name="____________SD127" localSheetId="9">#REF!</definedName>
    <definedName name="____________SD127" localSheetId="16">#REF!</definedName>
    <definedName name="____________SD127" localSheetId="2">#REF!</definedName>
    <definedName name="____________SD127" localSheetId="11">#REF!</definedName>
    <definedName name="____________SD127" localSheetId="3">#REF!</definedName>
    <definedName name="____________SD127">#REF!</definedName>
    <definedName name="____________SD128" localSheetId="7">#REF!</definedName>
    <definedName name="____________SD128" localSheetId="6">#REF!</definedName>
    <definedName name="____________SD128" localSheetId="8">#REF!</definedName>
    <definedName name="____________SD128" localSheetId="13">#REF!</definedName>
    <definedName name="____________SD128" localSheetId="9">#REF!</definedName>
    <definedName name="____________SD128" localSheetId="16">#REF!</definedName>
    <definedName name="____________SD128" localSheetId="2">#REF!</definedName>
    <definedName name="____________SD128" localSheetId="11">#REF!</definedName>
    <definedName name="____________SD128" localSheetId="3">#REF!</definedName>
    <definedName name="____________SD128">#REF!</definedName>
    <definedName name="____________SD129" localSheetId="7">#REF!</definedName>
    <definedName name="____________SD129" localSheetId="6">#REF!</definedName>
    <definedName name="____________SD129" localSheetId="8">#REF!</definedName>
    <definedName name="____________SD129" localSheetId="13">#REF!</definedName>
    <definedName name="____________SD129" localSheetId="9">#REF!</definedName>
    <definedName name="____________SD129" localSheetId="16">#REF!</definedName>
    <definedName name="____________SD129" localSheetId="2">#REF!</definedName>
    <definedName name="____________SD129" localSheetId="11">#REF!</definedName>
    <definedName name="____________SD129" localSheetId="3">#REF!</definedName>
    <definedName name="____________SD129">#REF!</definedName>
    <definedName name="____________SD13" localSheetId="7">#REF!</definedName>
    <definedName name="____________SD13" localSheetId="6">#REF!</definedName>
    <definedName name="____________SD13" localSheetId="8">#REF!</definedName>
    <definedName name="____________SD13" localSheetId="13">#REF!</definedName>
    <definedName name="____________SD13" localSheetId="9">#REF!</definedName>
    <definedName name="____________SD13" localSheetId="16">#REF!</definedName>
    <definedName name="____________SD13" localSheetId="2">#REF!</definedName>
    <definedName name="____________SD13" localSheetId="11">#REF!</definedName>
    <definedName name="____________SD13" localSheetId="3">#REF!</definedName>
    <definedName name="____________SD13">#REF!</definedName>
    <definedName name="____________SD130" localSheetId="7">#REF!</definedName>
    <definedName name="____________SD130" localSheetId="6">#REF!</definedName>
    <definedName name="____________SD130" localSheetId="8">#REF!</definedName>
    <definedName name="____________SD130" localSheetId="13">#REF!</definedName>
    <definedName name="____________SD130" localSheetId="9">#REF!</definedName>
    <definedName name="____________SD130" localSheetId="16">#REF!</definedName>
    <definedName name="____________SD130" localSheetId="2">#REF!</definedName>
    <definedName name="____________SD130" localSheetId="11">#REF!</definedName>
    <definedName name="____________SD130" localSheetId="3">#REF!</definedName>
    <definedName name="____________SD130">#REF!</definedName>
    <definedName name="____________SD131" localSheetId="7">#REF!</definedName>
    <definedName name="____________SD131" localSheetId="6">#REF!</definedName>
    <definedName name="____________SD131" localSheetId="8">#REF!</definedName>
    <definedName name="____________SD131" localSheetId="13">#REF!</definedName>
    <definedName name="____________SD131" localSheetId="9">#REF!</definedName>
    <definedName name="____________SD131" localSheetId="16">#REF!</definedName>
    <definedName name="____________SD131" localSheetId="2">#REF!</definedName>
    <definedName name="____________SD131" localSheetId="11">#REF!</definedName>
    <definedName name="____________SD131" localSheetId="3">#REF!</definedName>
    <definedName name="____________SD131">#REF!</definedName>
    <definedName name="____________SD132" localSheetId="7">#REF!</definedName>
    <definedName name="____________SD132" localSheetId="6">#REF!</definedName>
    <definedName name="____________SD132" localSheetId="8">#REF!</definedName>
    <definedName name="____________SD132" localSheetId="13">#REF!</definedName>
    <definedName name="____________SD132" localSheetId="9">#REF!</definedName>
    <definedName name="____________SD132" localSheetId="16">#REF!</definedName>
    <definedName name="____________SD132" localSheetId="2">#REF!</definedName>
    <definedName name="____________SD132" localSheetId="11">#REF!</definedName>
    <definedName name="____________SD132" localSheetId="3">#REF!</definedName>
    <definedName name="____________SD132">#REF!</definedName>
    <definedName name="____________SD133" localSheetId="7">#REF!</definedName>
    <definedName name="____________SD133" localSheetId="6">#REF!</definedName>
    <definedName name="____________SD133" localSheetId="8">#REF!</definedName>
    <definedName name="____________SD133" localSheetId="13">#REF!</definedName>
    <definedName name="____________SD133" localSheetId="9">#REF!</definedName>
    <definedName name="____________SD133" localSheetId="16">#REF!</definedName>
    <definedName name="____________SD133" localSheetId="2">#REF!</definedName>
    <definedName name="____________SD133" localSheetId="11">#REF!</definedName>
    <definedName name="____________SD133" localSheetId="3">#REF!</definedName>
    <definedName name="____________SD133">#REF!</definedName>
    <definedName name="____________SD134" localSheetId="7">#REF!</definedName>
    <definedName name="____________SD134" localSheetId="6">#REF!</definedName>
    <definedName name="____________SD134" localSheetId="8">#REF!</definedName>
    <definedName name="____________SD134" localSheetId="13">#REF!</definedName>
    <definedName name="____________SD134" localSheetId="9">#REF!</definedName>
    <definedName name="____________SD134" localSheetId="16">#REF!</definedName>
    <definedName name="____________SD134" localSheetId="2">#REF!</definedName>
    <definedName name="____________SD134" localSheetId="11">#REF!</definedName>
    <definedName name="____________SD134" localSheetId="3">#REF!</definedName>
    <definedName name="____________SD134">#REF!</definedName>
    <definedName name="____________SD135" localSheetId="7">#REF!</definedName>
    <definedName name="____________SD135" localSheetId="6">#REF!</definedName>
    <definedName name="____________SD135" localSheetId="8">#REF!</definedName>
    <definedName name="____________SD135" localSheetId="13">#REF!</definedName>
    <definedName name="____________SD135" localSheetId="9">#REF!</definedName>
    <definedName name="____________SD135" localSheetId="16">#REF!</definedName>
    <definedName name="____________SD135" localSheetId="2">#REF!</definedName>
    <definedName name="____________SD135" localSheetId="11">#REF!</definedName>
    <definedName name="____________SD135" localSheetId="3">#REF!</definedName>
    <definedName name="____________SD135">#REF!</definedName>
    <definedName name="____________SD136" localSheetId="7">#REF!</definedName>
    <definedName name="____________SD136" localSheetId="6">#REF!</definedName>
    <definedName name="____________SD136" localSheetId="8">#REF!</definedName>
    <definedName name="____________SD136" localSheetId="13">#REF!</definedName>
    <definedName name="____________SD136" localSheetId="9">#REF!</definedName>
    <definedName name="____________SD136" localSheetId="16">#REF!</definedName>
    <definedName name="____________SD136" localSheetId="2">#REF!</definedName>
    <definedName name="____________SD136" localSheetId="11">#REF!</definedName>
    <definedName name="____________SD136" localSheetId="3">#REF!</definedName>
    <definedName name="____________SD136">#REF!</definedName>
    <definedName name="____________SD137" localSheetId="7">#REF!</definedName>
    <definedName name="____________SD137" localSheetId="6">#REF!</definedName>
    <definedName name="____________SD137" localSheetId="8">#REF!</definedName>
    <definedName name="____________SD137" localSheetId="13">#REF!</definedName>
    <definedName name="____________SD137" localSheetId="9">#REF!</definedName>
    <definedName name="____________SD137" localSheetId="16">#REF!</definedName>
    <definedName name="____________SD137" localSheetId="2">#REF!</definedName>
    <definedName name="____________SD137" localSheetId="11">#REF!</definedName>
    <definedName name="____________SD137" localSheetId="3">#REF!</definedName>
    <definedName name="____________SD137">#REF!</definedName>
    <definedName name="____________SD138" localSheetId="7">#REF!</definedName>
    <definedName name="____________SD138" localSheetId="6">#REF!</definedName>
    <definedName name="____________SD138" localSheetId="8">#REF!</definedName>
    <definedName name="____________SD138" localSheetId="13">#REF!</definedName>
    <definedName name="____________SD138" localSheetId="9">#REF!</definedName>
    <definedName name="____________SD138" localSheetId="16">#REF!</definedName>
    <definedName name="____________SD138" localSheetId="2">#REF!</definedName>
    <definedName name="____________SD138" localSheetId="11">#REF!</definedName>
    <definedName name="____________SD138" localSheetId="3">#REF!</definedName>
    <definedName name="____________SD138">#REF!</definedName>
    <definedName name="____________SD139" localSheetId="7">#REF!</definedName>
    <definedName name="____________SD139" localSheetId="6">#REF!</definedName>
    <definedName name="____________SD139" localSheetId="8">#REF!</definedName>
    <definedName name="____________SD139" localSheetId="13">#REF!</definedName>
    <definedName name="____________SD139" localSheetId="9">#REF!</definedName>
    <definedName name="____________SD139" localSheetId="16">#REF!</definedName>
    <definedName name="____________SD139" localSheetId="2">#REF!</definedName>
    <definedName name="____________SD139" localSheetId="11">#REF!</definedName>
    <definedName name="____________SD139" localSheetId="3">#REF!</definedName>
    <definedName name="____________SD139">#REF!</definedName>
    <definedName name="____________SD14" localSheetId="7">#REF!</definedName>
    <definedName name="____________SD14" localSheetId="6">#REF!</definedName>
    <definedName name="____________SD14" localSheetId="8">#REF!</definedName>
    <definedName name="____________SD14" localSheetId="13">#REF!</definedName>
    <definedName name="____________SD14" localSheetId="9">#REF!</definedName>
    <definedName name="____________SD14" localSheetId="16">#REF!</definedName>
    <definedName name="____________SD14" localSheetId="2">#REF!</definedName>
    <definedName name="____________SD14" localSheetId="11">#REF!</definedName>
    <definedName name="____________SD14" localSheetId="3">#REF!</definedName>
    <definedName name="____________SD14">#REF!</definedName>
    <definedName name="____________SD140" localSheetId="7">#REF!</definedName>
    <definedName name="____________SD140" localSheetId="6">#REF!</definedName>
    <definedName name="____________SD140" localSheetId="8">#REF!</definedName>
    <definedName name="____________SD140" localSheetId="13">#REF!</definedName>
    <definedName name="____________SD140" localSheetId="9">#REF!</definedName>
    <definedName name="____________SD140" localSheetId="16">#REF!</definedName>
    <definedName name="____________SD140" localSheetId="2">#REF!</definedName>
    <definedName name="____________SD140" localSheetId="11">#REF!</definedName>
    <definedName name="____________SD140" localSheetId="3">#REF!</definedName>
    <definedName name="____________SD140">#REF!</definedName>
    <definedName name="____________SD141" localSheetId="7">#REF!</definedName>
    <definedName name="____________SD141" localSheetId="6">#REF!</definedName>
    <definedName name="____________SD141" localSheetId="8">#REF!</definedName>
    <definedName name="____________SD141" localSheetId="13">#REF!</definedName>
    <definedName name="____________SD141" localSheetId="9">#REF!</definedName>
    <definedName name="____________SD141" localSheetId="16">#REF!</definedName>
    <definedName name="____________SD141" localSheetId="2">#REF!</definedName>
    <definedName name="____________SD141" localSheetId="11">#REF!</definedName>
    <definedName name="____________SD141" localSheetId="3">#REF!</definedName>
    <definedName name="____________SD141">#REF!</definedName>
    <definedName name="____________SD142" localSheetId="7">#REF!</definedName>
    <definedName name="____________SD142" localSheetId="6">#REF!</definedName>
    <definedName name="____________SD142" localSheetId="8">#REF!</definedName>
    <definedName name="____________SD142" localSheetId="13">#REF!</definedName>
    <definedName name="____________SD142" localSheetId="9">#REF!</definedName>
    <definedName name="____________SD142" localSheetId="16">#REF!</definedName>
    <definedName name="____________SD142" localSheetId="2">#REF!</definedName>
    <definedName name="____________SD142" localSheetId="11">#REF!</definedName>
    <definedName name="____________SD142" localSheetId="3">#REF!</definedName>
    <definedName name="____________SD142">#REF!</definedName>
    <definedName name="____________SD143" localSheetId="7">#REF!</definedName>
    <definedName name="____________SD143" localSheetId="6">#REF!</definedName>
    <definedName name="____________SD143" localSheetId="8">#REF!</definedName>
    <definedName name="____________SD143" localSheetId="13">#REF!</definedName>
    <definedName name="____________SD143" localSheetId="9">#REF!</definedName>
    <definedName name="____________SD143" localSheetId="16">#REF!</definedName>
    <definedName name="____________SD143" localSheetId="2">#REF!</definedName>
    <definedName name="____________SD143" localSheetId="11">#REF!</definedName>
    <definedName name="____________SD143" localSheetId="3">#REF!</definedName>
    <definedName name="____________SD143">#REF!</definedName>
    <definedName name="____________SD144" localSheetId="7">#REF!</definedName>
    <definedName name="____________SD144" localSheetId="6">#REF!</definedName>
    <definedName name="____________SD144" localSheetId="8">#REF!</definedName>
    <definedName name="____________SD144" localSheetId="13">#REF!</definedName>
    <definedName name="____________SD144" localSheetId="9">#REF!</definedName>
    <definedName name="____________SD144" localSheetId="16">#REF!</definedName>
    <definedName name="____________SD144" localSheetId="2">#REF!</definedName>
    <definedName name="____________SD144" localSheetId="11">#REF!</definedName>
    <definedName name="____________SD144" localSheetId="3">#REF!</definedName>
    <definedName name="____________SD144">#REF!</definedName>
    <definedName name="____________SD145" localSheetId="7">#REF!</definedName>
    <definedName name="____________SD145" localSheetId="6">#REF!</definedName>
    <definedName name="____________SD145" localSheetId="8">#REF!</definedName>
    <definedName name="____________SD145" localSheetId="13">#REF!</definedName>
    <definedName name="____________SD145" localSheetId="9">#REF!</definedName>
    <definedName name="____________SD145" localSheetId="16">#REF!</definedName>
    <definedName name="____________SD145" localSheetId="2">#REF!</definedName>
    <definedName name="____________SD145" localSheetId="11">#REF!</definedName>
    <definedName name="____________SD145" localSheetId="3">#REF!</definedName>
    <definedName name="____________SD145">#REF!</definedName>
    <definedName name="____________SD146" localSheetId="7">#REF!</definedName>
    <definedName name="____________SD146" localSheetId="6">#REF!</definedName>
    <definedName name="____________SD146" localSheetId="8">#REF!</definedName>
    <definedName name="____________SD146" localSheetId="13">#REF!</definedName>
    <definedName name="____________SD146" localSheetId="9">#REF!</definedName>
    <definedName name="____________SD146" localSheetId="16">#REF!</definedName>
    <definedName name="____________SD146" localSheetId="2">#REF!</definedName>
    <definedName name="____________SD146" localSheetId="11">#REF!</definedName>
    <definedName name="____________SD146" localSheetId="3">#REF!</definedName>
    <definedName name="____________SD146">#REF!</definedName>
    <definedName name="____________SD147" localSheetId="7">#REF!</definedName>
    <definedName name="____________SD147" localSheetId="6">#REF!</definedName>
    <definedName name="____________SD147" localSheetId="8">#REF!</definedName>
    <definedName name="____________SD147" localSheetId="13">#REF!</definedName>
    <definedName name="____________SD147" localSheetId="9">#REF!</definedName>
    <definedName name="____________SD147" localSheetId="16">#REF!</definedName>
    <definedName name="____________SD147" localSheetId="2">#REF!</definedName>
    <definedName name="____________SD147" localSheetId="11">#REF!</definedName>
    <definedName name="____________SD147" localSheetId="3">#REF!</definedName>
    <definedName name="____________SD147">#REF!</definedName>
    <definedName name="____________SD148" localSheetId="7">#REF!</definedName>
    <definedName name="____________SD148" localSheetId="6">#REF!</definedName>
    <definedName name="____________SD148" localSheetId="8">#REF!</definedName>
    <definedName name="____________SD148" localSheetId="13">#REF!</definedName>
    <definedName name="____________SD148" localSheetId="9">#REF!</definedName>
    <definedName name="____________SD148" localSheetId="16">#REF!</definedName>
    <definedName name="____________SD148" localSheetId="2">#REF!</definedName>
    <definedName name="____________SD148" localSheetId="11">#REF!</definedName>
    <definedName name="____________SD148" localSheetId="3">#REF!</definedName>
    <definedName name="____________SD148">#REF!</definedName>
    <definedName name="____________SD149" localSheetId="7">#REF!</definedName>
    <definedName name="____________SD149" localSheetId="6">#REF!</definedName>
    <definedName name="____________SD149" localSheetId="8">#REF!</definedName>
    <definedName name="____________SD149" localSheetId="13">#REF!</definedName>
    <definedName name="____________SD149" localSheetId="9">#REF!</definedName>
    <definedName name="____________SD149" localSheetId="16">#REF!</definedName>
    <definedName name="____________SD149" localSheetId="2">#REF!</definedName>
    <definedName name="____________SD149" localSheetId="11">#REF!</definedName>
    <definedName name="____________SD149" localSheetId="3">#REF!</definedName>
    <definedName name="____________SD149">#REF!</definedName>
    <definedName name="____________SD15" localSheetId="7">#REF!</definedName>
    <definedName name="____________SD15" localSheetId="6">#REF!</definedName>
    <definedName name="____________SD15" localSheetId="8">#REF!</definedName>
    <definedName name="____________SD15" localSheetId="13">#REF!</definedName>
    <definedName name="____________SD15" localSheetId="9">#REF!</definedName>
    <definedName name="____________SD15" localSheetId="16">#REF!</definedName>
    <definedName name="____________SD15" localSheetId="2">#REF!</definedName>
    <definedName name="____________SD15" localSheetId="11">#REF!</definedName>
    <definedName name="____________SD15" localSheetId="3">#REF!</definedName>
    <definedName name="____________SD15">#REF!</definedName>
    <definedName name="____________SD150" localSheetId="7">#REF!</definedName>
    <definedName name="____________SD150" localSheetId="6">#REF!</definedName>
    <definedName name="____________SD150" localSheetId="8">#REF!</definedName>
    <definedName name="____________SD150" localSheetId="13">#REF!</definedName>
    <definedName name="____________SD150" localSheetId="9">#REF!</definedName>
    <definedName name="____________SD150" localSheetId="16">#REF!</definedName>
    <definedName name="____________SD150" localSheetId="2">#REF!</definedName>
    <definedName name="____________SD150" localSheetId="11">#REF!</definedName>
    <definedName name="____________SD150" localSheetId="3">#REF!</definedName>
    <definedName name="____________SD150">#REF!</definedName>
    <definedName name="____________SD16" localSheetId="7">#REF!</definedName>
    <definedName name="____________SD16" localSheetId="6">#REF!</definedName>
    <definedName name="____________SD16" localSheetId="8">#REF!</definedName>
    <definedName name="____________SD16" localSheetId="13">#REF!</definedName>
    <definedName name="____________SD16" localSheetId="9">#REF!</definedName>
    <definedName name="____________SD16" localSheetId="16">#REF!</definedName>
    <definedName name="____________SD16" localSheetId="2">#REF!</definedName>
    <definedName name="____________SD16" localSheetId="11">#REF!</definedName>
    <definedName name="____________SD16" localSheetId="3">#REF!</definedName>
    <definedName name="____________SD16">#REF!</definedName>
    <definedName name="____________SD17" localSheetId="7">#REF!</definedName>
    <definedName name="____________SD17" localSheetId="6">#REF!</definedName>
    <definedName name="____________SD17" localSheetId="8">#REF!</definedName>
    <definedName name="____________SD17" localSheetId="13">#REF!</definedName>
    <definedName name="____________SD17" localSheetId="9">#REF!</definedName>
    <definedName name="____________SD17" localSheetId="16">#REF!</definedName>
    <definedName name="____________SD17" localSheetId="2">#REF!</definedName>
    <definedName name="____________SD17" localSheetId="11">#REF!</definedName>
    <definedName name="____________SD17" localSheetId="3">#REF!</definedName>
    <definedName name="____________SD17">#REF!</definedName>
    <definedName name="____________SD18" localSheetId="7">#REF!</definedName>
    <definedName name="____________SD18" localSheetId="6">#REF!</definedName>
    <definedName name="____________SD18" localSheetId="8">#REF!</definedName>
    <definedName name="____________SD18" localSheetId="13">#REF!</definedName>
    <definedName name="____________SD18" localSheetId="9">#REF!</definedName>
    <definedName name="____________SD18" localSheetId="16">#REF!</definedName>
    <definedName name="____________SD18" localSheetId="2">#REF!</definedName>
    <definedName name="____________SD18" localSheetId="11">#REF!</definedName>
    <definedName name="____________SD18" localSheetId="3">#REF!</definedName>
    <definedName name="____________SD18">#REF!</definedName>
    <definedName name="____________SD19" localSheetId="7">#REF!</definedName>
    <definedName name="____________SD19" localSheetId="6">#REF!</definedName>
    <definedName name="____________SD19" localSheetId="8">#REF!</definedName>
    <definedName name="____________SD19" localSheetId="13">#REF!</definedName>
    <definedName name="____________SD19" localSheetId="9">#REF!</definedName>
    <definedName name="____________SD19" localSheetId="16">#REF!</definedName>
    <definedName name="____________SD19" localSheetId="2">#REF!</definedName>
    <definedName name="____________SD19" localSheetId="11">#REF!</definedName>
    <definedName name="____________SD19" localSheetId="3">#REF!</definedName>
    <definedName name="____________SD19">#REF!</definedName>
    <definedName name="____________SD2" localSheetId="7">#REF!</definedName>
    <definedName name="____________SD2" localSheetId="6">#REF!</definedName>
    <definedName name="____________SD2" localSheetId="8">#REF!</definedName>
    <definedName name="____________SD2" localSheetId="13">#REF!</definedName>
    <definedName name="____________SD2" localSheetId="9">#REF!</definedName>
    <definedName name="____________SD2" localSheetId="16">#REF!</definedName>
    <definedName name="____________SD2" localSheetId="2">#REF!</definedName>
    <definedName name="____________SD2" localSheetId="11">#REF!</definedName>
    <definedName name="____________SD2" localSheetId="3">#REF!</definedName>
    <definedName name="____________SD2">#REF!</definedName>
    <definedName name="____________SD20" localSheetId="7">#REF!</definedName>
    <definedName name="____________SD20" localSheetId="6">#REF!</definedName>
    <definedName name="____________SD20" localSheetId="8">#REF!</definedName>
    <definedName name="____________SD20" localSheetId="13">#REF!</definedName>
    <definedName name="____________SD20" localSheetId="9">#REF!</definedName>
    <definedName name="____________SD20" localSheetId="16">#REF!</definedName>
    <definedName name="____________SD20" localSheetId="2">#REF!</definedName>
    <definedName name="____________SD20" localSheetId="11">#REF!</definedName>
    <definedName name="____________SD20" localSheetId="3">#REF!</definedName>
    <definedName name="____________SD20">#REF!</definedName>
    <definedName name="____________SD21" localSheetId="7">#REF!</definedName>
    <definedName name="____________SD21" localSheetId="6">#REF!</definedName>
    <definedName name="____________SD21" localSheetId="8">#REF!</definedName>
    <definedName name="____________SD21" localSheetId="13">#REF!</definedName>
    <definedName name="____________SD21" localSheetId="9">#REF!</definedName>
    <definedName name="____________SD21" localSheetId="16">#REF!</definedName>
    <definedName name="____________SD21" localSheetId="2">#REF!</definedName>
    <definedName name="____________SD21" localSheetId="11">#REF!</definedName>
    <definedName name="____________SD21" localSheetId="3">#REF!</definedName>
    <definedName name="____________SD21">#REF!</definedName>
    <definedName name="____________SD22" localSheetId="7">#REF!</definedName>
    <definedName name="____________SD22" localSheetId="6">#REF!</definedName>
    <definedName name="____________SD22" localSheetId="8">#REF!</definedName>
    <definedName name="____________SD22" localSheetId="13">#REF!</definedName>
    <definedName name="____________SD22" localSheetId="9">#REF!</definedName>
    <definedName name="____________SD22" localSheetId="16">#REF!</definedName>
    <definedName name="____________SD22" localSheetId="2">#REF!</definedName>
    <definedName name="____________SD22" localSheetId="11">#REF!</definedName>
    <definedName name="____________SD22" localSheetId="3">#REF!</definedName>
    <definedName name="____________SD22">#REF!</definedName>
    <definedName name="____________SD23" localSheetId="7">#REF!</definedName>
    <definedName name="____________SD23" localSheetId="6">#REF!</definedName>
    <definedName name="____________SD23" localSheetId="8">#REF!</definedName>
    <definedName name="____________SD23" localSheetId="13">#REF!</definedName>
    <definedName name="____________SD23" localSheetId="9">#REF!</definedName>
    <definedName name="____________SD23" localSheetId="16">#REF!</definedName>
    <definedName name="____________SD23" localSheetId="2">#REF!</definedName>
    <definedName name="____________SD23" localSheetId="11">#REF!</definedName>
    <definedName name="____________SD23" localSheetId="3">#REF!</definedName>
    <definedName name="____________SD23">#REF!</definedName>
    <definedName name="____________SD24" localSheetId="7">#REF!</definedName>
    <definedName name="____________SD24" localSheetId="6">#REF!</definedName>
    <definedName name="____________SD24" localSheetId="8">#REF!</definedName>
    <definedName name="____________SD24" localSheetId="13">#REF!</definedName>
    <definedName name="____________SD24" localSheetId="9">#REF!</definedName>
    <definedName name="____________SD24" localSheetId="16">#REF!</definedName>
    <definedName name="____________SD24" localSheetId="2">#REF!</definedName>
    <definedName name="____________SD24" localSheetId="11">#REF!</definedName>
    <definedName name="____________SD24" localSheetId="3">#REF!</definedName>
    <definedName name="____________SD24">#REF!</definedName>
    <definedName name="____________SD25" localSheetId="7">#REF!</definedName>
    <definedName name="____________SD25" localSheetId="6">#REF!</definedName>
    <definedName name="____________SD25" localSheetId="8">#REF!</definedName>
    <definedName name="____________SD25" localSheetId="13">#REF!</definedName>
    <definedName name="____________SD25" localSheetId="9">#REF!</definedName>
    <definedName name="____________SD25" localSheetId="16">#REF!</definedName>
    <definedName name="____________SD25" localSheetId="2">#REF!</definedName>
    <definedName name="____________SD25" localSheetId="11">#REF!</definedName>
    <definedName name="____________SD25" localSheetId="3">#REF!</definedName>
    <definedName name="____________SD25">#REF!</definedName>
    <definedName name="____________SD250" localSheetId="7">#REF!</definedName>
    <definedName name="____________SD250" localSheetId="6">#REF!</definedName>
    <definedName name="____________SD250" localSheetId="8">#REF!</definedName>
    <definedName name="____________SD250" localSheetId="13">#REF!</definedName>
    <definedName name="____________SD250" localSheetId="9">#REF!</definedName>
    <definedName name="____________SD250" localSheetId="16">#REF!</definedName>
    <definedName name="____________SD250" localSheetId="2">#REF!</definedName>
    <definedName name="____________SD250" localSheetId="11">#REF!</definedName>
    <definedName name="____________SD250" localSheetId="3">#REF!</definedName>
    <definedName name="____________SD250">#REF!</definedName>
    <definedName name="____________SD26" localSheetId="7">#REF!</definedName>
    <definedName name="____________SD26" localSheetId="6">#REF!</definedName>
    <definedName name="____________SD26" localSheetId="8">#REF!</definedName>
    <definedName name="____________SD26" localSheetId="13">#REF!</definedName>
    <definedName name="____________SD26" localSheetId="9">#REF!</definedName>
    <definedName name="____________SD26" localSheetId="16">#REF!</definedName>
    <definedName name="____________SD26" localSheetId="2">#REF!</definedName>
    <definedName name="____________SD26" localSheetId="11">#REF!</definedName>
    <definedName name="____________SD26" localSheetId="3">#REF!</definedName>
    <definedName name="____________SD26">#REF!</definedName>
    <definedName name="____________SD27" localSheetId="7">#REF!</definedName>
    <definedName name="____________SD27" localSheetId="6">#REF!</definedName>
    <definedName name="____________SD27" localSheetId="8">#REF!</definedName>
    <definedName name="____________SD27" localSheetId="13">#REF!</definedName>
    <definedName name="____________SD27" localSheetId="9">#REF!</definedName>
    <definedName name="____________SD27" localSheetId="16">#REF!</definedName>
    <definedName name="____________SD27" localSheetId="2">#REF!</definedName>
    <definedName name="____________SD27" localSheetId="11">#REF!</definedName>
    <definedName name="____________SD27" localSheetId="3">#REF!</definedName>
    <definedName name="____________SD27">#REF!</definedName>
    <definedName name="____________SD28" localSheetId="7">#REF!</definedName>
    <definedName name="____________SD28" localSheetId="6">#REF!</definedName>
    <definedName name="____________SD28" localSheetId="8">#REF!</definedName>
    <definedName name="____________SD28" localSheetId="13">#REF!</definedName>
    <definedName name="____________SD28" localSheetId="9">#REF!</definedName>
    <definedName name="____________SD28" localSheetId="16">#REF!</definedName>
    <definedName name="____________SD28" localSheetId="2">#REF!</definedName>
    <definedName name="____________SD28" localSheetId="11">#REF!</definedName>
    <definedName name="____________SD28" localSheetId="3">#REF!</definedName>
    <definedName name="____________SD28">#REF!</definedName>
    <definedName name="____________SD29" localSheetId="7">#REF!</definedName>
    <definedName name="____________SD29" localSheetId="6">#REF!</definedName>
    <definedName name="____________SD29" localSheetId="8">#REF!</definedName>
    <definedName name="____________SD29" localSheetId="13">#REF!</definedName>
    <definedName name="____________SD29" localSheetId="9">#REF!</definedName>
    <definedName name="____________SD29" localSheetId="16">#REF!</definedName>
    <definedName name="____________SD29" localSheetId="2">#REF!</definedName>
    <definedName name="____________SD29" localSheetId="11">#REF!</definedName>
    <definedName name="____________SD29" localSheetId="3">#REF!</definedName>
    <definedName name="____________SD29">#REF!</definedName>
    <definedName name="____________SD3" localSheetId="7">#REF!</definedName>
    <definedName name="____________SD3" localSheetId="6">#REF!</definedName>
    <definedName name="____________SD3" localSheetId="8">#REF!</definedName>
    <definedName name="____________SD3" localSheetId="13">#REF!</definedName>
    <definedName name="____________SD3" localSheetId="9">#REF!</definedName>
    <definedName name="____________SD3" localSheetId="16">#REF!</definedName>
    <definedName name="____________SD3" localSheetId="2">#REF!</definedName>
    <definedName name="____________SD3" localSheetId="11">#REF!</definedName>
    <definedName name="____________SD3" localSheetId="3">#REF!</definedName>
    <definedName name="____________SD3">#REF!</definedName>
    <definedName name="____________SD30" localSheetId="7">#REF!</definedName>
    <definedName name="____________SD30" localSheetId="6">#REF!</definedName>
    <definedName name="____________SD30" localSheetId="8">#REF!</definedName>
    <definedName name="____________SD30" localSheetId="13">#REF!</definedName>
    <definedName name="____________SD30" localSheetId="9">#REF!</definedName>
    <definedName name="____________SD30" localSheetId="16">#REF!</definedName>
    <definedName name="____________SD30" localSheetId="2">#REF!</definedName>
    <definedName name="____________SD30" localSheetId="11">#REF!</definedName>
    <definedName name="____________SD30" localSheetId="3">#REF!</definedName>
    <definedName name="____________SD30">#REF!</definedName>
    <definedName name="____________SD31" localSheetId="7">#REF!</definedName>
    <definedName name="____________SD31" localSheetId="6">#REF!</definedName>
    <definedName name="____________SD31" localSheetId="8">#REF!</definedName>
    <definedName name="____________SD31" localSheetId="13">#REF!</definedName>
    <definedName name="____________SD31" localSheetId="9">#REF!</definedName>
    <definedName name="____________SD31" localSheetId="16">#REF!</definedName>
    <definedName name="____________SD31" localSheetId="2">#REF!</definedName>
    <definedName name="____________SD31" localSheetId="11">#REF!</definedName>
    <definedName name="____________SD31" localSheetId="3">#REF!</definedName>
    <definedName name="____________SD31">#REF!</definedName>
    <definedName name="____________SD32" localSheetId="7">#REF!</definedName>
    <definedName name="____________SD32" localSheetId="6">#REF!</definedName>
    <definedName name="____________SD32" localSheetId="8">#REF!</definedName>
    <definedName name="____________SD32" localSheetId="13">#REF!</definedName>
    <definedName name="____________SD32" localSheetId="9">#REF!</definedName>
    <definedName name="____________SD32" localSheetId="16">#REF!</definedName>
    <definedName name="____________SD32" localSheetId="2">#REF!</definedName>
    <definedName name="____________SD32" localSheetId="11">#REF!</definedName>
    <definedName name="____________SD32" localSheetId="3">#REF!</definedName>
    <definedName name="____________SD32">#REF!</definedName>
    <definedName name="____________SD33" localSheetId="7">#REF!</definedName>
    <definedName name="____________SD33" localSheetId="6">#REF!</definedName>
    <definedName name="____________SD33" localSheetId="8">#REF!</definedName>
    <definedName name="____________SD33" localSheetId="13">#REF!</definedName>
    <definedName name="____________SD33" localSheetId="9">#REF!</definedName>
    <definedName name="____________SD33" localSheetId="16">#REF!</definedName>
    <definedName name="____________SD33" localSheetId="2">#REF!</definedName>
    <definedName name="____________SD33" localSheetId="11">#REF!</definedName>
    <definedName name="____________SD33" localSheetId="3">#REF!</definedName>
    <definedName name="____________SD33">#REF!</definedName>
    <definedName name="____________SD34" localSheetId="7">#REF!</definedName>
    <definedName name="____________SD34" localSheetId="6">#REF!</definedName>
    <definedName name="____________SD34" localSheetId="8">#REF!</definedName>
    <definedName name="____________SD34" localSheetId="13">#REF!</definedName>
    <definedName name="____________SD34" localSheetId="9">#REF!</definedName>
    <definedName name="____________SD34" localSheetId="16">#REF!</definedName>
    <definedName name="____________SD34" localSheetId="2">#REF!</definedName>
    <definedName name="____________SD34" localSheetId="11">#REF!</definedName>
    <definedName name="____________SD34" localSheetId="3">#REF!</definedName>
    <definedName name="____________SD34">#REF!</definedName>
    <definedName name="____________SD35" localSheetId="7">#REF!</definedName>
    <definedName name="____________SD35" localSheetId="6">#REF!</definedName>
    <definedName name="____________SD35" localSheetId="8">#REF!</definedName>
    <definedName name="____________SD35" localSheetId="13">#REF!</definedName>
    <definedName name="____________SD35" localSheetId="9">#REF!</definedName>
    <definedName name="____________SD35" localSheetId="16">#REF!</definedName>
    <definedName name="____________SD35" localSheetId="2">#REF!</definedName>
    <definedName name="____________SD35" localSheetId="11">#REF!</definedName>
    <definedName name="____________SD35" localSheetId="3">#REF!</definedName>
    <definedName name="____________SD35">#REF!</definedName>
    <definedName name="____________SD36" localSheetId="7">#REF!</definedName>
    <definedName name="____________SD36" localSheetId="6">#REF!</definedName>
    <definedName name="____________SD36" localSheetId="8">#REF!</definedName>
    <definedName name="____________SD36" localSheetId="13">#REF!</definedName>
    <definedName name="____________SD36" localSheetId="9">#REF!</definedName>
    <definedName name="____________SD36" localSheetId="16">#REF!</definedName>
    <definedName name="____________SD36" localSheetId="2">#REF!</definedName>
    <definedName name="____________SD36" localSheetId="11">#REF!</definedName>
    <definedName name="____________SD36" localSheetId="3">#REF!</definedName>
    <definedName name="____________SD36">#REF!</definedName>
    <definedName name="____________SD37" localSheetId="7">#REF!</definedName>
    <definedName name="____________SD37" localSheetId="6">#REF!</definedName>
    <definedName name="____________SD37" localSheetId="8">#REF!</definedName>
    <definedName name="____________SD37" localSheetId="13">#REF!</definedName>
    <definedName name="____________SD37" localSheetId="9">#REF!</definedName>
    <definedName name="____________SD37" localSheetId="16">#REF!</definedName>
    <definedName name="____________SD37" localSheetId="2">#REF!</definedName>
    <definedName name="____________SD37" localSheetId="11">#REF!</definedName>
    <definedName name="____________SD37" localSheetId="3">#REF!</definedName>
    <definedName name="____________SD37">#REF!</definedName>
    <definedName name="____________SD38" localSheetId="7">#REF!</definedName>
    <definedName name="____________SD38" localSheetId="6">#REF!</definedName>
    <definedName name="____________SD38" localSheetId="8">#REF!</definedName>
    <definedName name="____________SD38" localSheetId="13">#REF!</definedName>
    <definedName name="____________SD38" localSheetId="9">#REF!</definedName>
    <definedName name="____________SD38" localSheetId="16">#REF!</definedName>
    <definedName name="____________SD38" localSheetId="2">#REF!</definedName>
    <definedName name="____________SD38" localSheetId="11">#REF!</definedName>
    <definedName name="____________SD38" localSheetId="3">#REF!</definedName>
    <definedName name="____________SD38">#REF!</definedName>
    <definedName name="____________SD39" localSheetId="7">#REF!</definedName>
    <definedName name="____________SD39" localSheetId="6">#REF!</definedName>
    <definedName name="____________SD39" localSheetId="8">#REF!</definedName>
    <definedName name="____________SD39" localSheetId="13">#REF!</definedName>
    <definedName name="____________SD39" localSheetId="9">#REF!</definedName>
    <definedName name="____________SD39" localSheetId="16">#REF!</definedName>
    <definedName name="____________SD39" localSheetId="2">#REF!</definedName>
    <definedName name="____________SD39" localSheetId="11">#REF!</definedName>
    <definedName name="____________SD39" localSheetId="3">#REF!</definedName>
    <definedName name="____________SD39">#REF!</definedName>
    <definedName name="____________SD4" localSheetId="7">#REF!</definedName>
    <definedName name="____________SD4" localSheetId="6">#REF!</definedName>
    <definedName name="____________SD4" localSheetId="8">#REF!</definedName>
    <definedName name="____________SD4" localSheetId="13">#REF!</definedName>
    <definedName name="____________SD4" localSheetId="9">#REF!</definedName>
    <definedName name="____________SD4" localSheetId="16">#REF!</definedName>
    <definedName name="____________SD4" localSheetId="2">#REF!</definedName>
    <definedName name="____________SD4" localSheetId="11">#REF!</definedName>
    <definedName name="____________SD4" localSheetId="3">#REF!</definedName>
    <definedName name="____________SD4">#REF!</definedName>
    <definedName name="____________SD40" localSheetId="7">#REF!</definedName>
    <definedName name="____________SD40" localSheetId="6">#REF!</definedName>
    <definedName name="____________SD40" localSheetId="8">#REF!</definedName>
    <definedName name="____________SD40" localSheetId="13">#REF!</definedName>
    <definedName name="____________SD40" localSheetId="9">#REF!</definedName>
    <definedName name="____________SD40" localSheetId="16">#REF!</definedName>
    <definedName name="____________SD40" localSheetId="2">#REF!</definedName>
    <definedName name="____________SD40" localSheetId="11">#REF!</definedName>
    <definedName name="____________SD40" localSheetId="3">#REF!</definedName>
    <definedName name="____________SD40">#REF!</definedName>
    <definedName name="____________SD41" localSheetId="7">#REF!</definedName>
    <definedName name="____________SD41" localSheetId="6">#REF!</definedName>
    <definedName name="____________SD41" localSheetId="8">#REF!</definedName>
    <definedName name="____________SD41" localSheetId="13">#REF!</definedName>
    <definedName name="____________SD41" localSheetId="9">#REF!</definedName>
    <definedName name="____________SD41" localSheetId="16">#REF!</definedName>
    <definedName name="____________SD41" localSheetId="2">#REF!</definedName>
    <definedName name="____________SD41" localSheetId="11">#REF!</definedName>
    <definedName name="____________SD41" localSheetId="3">#REF!</definedName>
    <definedName name="____________SD41">#REF!</definedName>
    <definedName name="____________SD42" localSheetId="7">#REF!</definedName>
    <definedName name="____________SD42" localSheetId="6">#REF!</definedName>
    <definedName name="____________SD42" localSheetId="8">#REF!</definedName>
    <definedName name="____________SD42" localSheetId="13">#REF!</definedName>
    <definedName name="____________SD42" localSheetId="9">#REF!</definedName>
    <definedName name="____________SD42" localSheetId="16">#REF!</definedName>
    <definedName name="____________SD42" localSheetId="2">#REF!</definedName>
    <definedName name="____________SD42" localSheetId="11">#REF!</definedName>
    <definedName name="____________SD42" localSheetId="3">#REF!</definedName>
    <definedName name="____________SD42">#REF!</definedName>
    <definedName name="____________SD43" localSheetId="7">#REF!</definedName>
    <definedName name="____________SD43" localSheetId="6">#REF!</definedName>
    <definedName name="____________SD43" localSheetId="8">#REF!</definedName>
    <definedName name="____________SD43" localSheetId="13">#REF!</definedName>
    <definedName name="____________SD43" localSheetId="9">#REF!</definedName>
    <definedName name="____________SD43" localSheetId="16">#REF!</definedName>
    <definedName name="____________SD43" localSheetId="2">#REF!</definedName>
    <definedName name="____________SD43" localSheetId="11">#REF!</definedName>
    <definedName name="____________SD43" localSheetId="3">#REF!</definedName>
    <definedName name="____________SD43">#REF!</definedName>
    <definedName name="____________SD44" localSheetId="7">#REF!</definedName>
    <definedName name="____________SD44" localSheetId="6">#REF!</definedName>
    <definedName name="____________SD44" localSheetId="8">#REF!</definedName>
    <definedName name="____________SD44" localSheetId="13">#REF!</definedName>
    <definedName name="____________SD44" localSheetId="9">#REF!</definedName>
    <definedName name="____________SD44" localSheetId="16">#REF!</definedName>
    <definedName name="____________SD44" localSheetId="2">#REF!</definedName>
    <definedName name="____________SD44" localSheetId="11">#REF!</definedName>
    <definedName name="____________SD44" localSheetId="3">#REF!</definedName>
    <definedName name="____________SD44">#REF!</definedName>
    <definedName name="____________SD45" localSheetId="7">#REF!</definedName>
    <definedName name="____________SD45" localSheetId="6">#REF!</definedName>
    <definedName name="____________SD45" localSheetId="8">#REF!</definedName>
    <definedName name="____________SD45" localSheetId="13">#REF!</definedName>
    <definedName name="____________SD45" localSheetId="9">#REF!</definedName>
    <definedName name="____________SD45" localSheetId="16">#REF!</definedName>
    <definedName name="____________SD45" localSheetId="2">#REF!</definedName>
    <definedName name="____________SD45" localSheetId="11">#REF!</definedName>
    <definedName name="____________SD45" localSheetId="3">#REF!</definedName>
    <definedName name="____________SD45">#REF!</definedName>
    <definedName name="____________SD46" localSheetId="7">#REF!</definedName>
    <definedName name="____________SD46" localSheetId="6">#REF!</definedName>
    <definedName name="____________SD46" localSheetId="8">#REF!</definedName>
    <definedName name="____________SD46" localSheetId="13">#REF!</definedName>
    <definedName name="____________SD46" localSheetId="9">#REF!</definedName>
    <definedName name="____________SD46" localSheetId="16">#REF!</definedName>
    <definedName name="____________SD46" localSheetId="2">#REF!</definedName>
    <definedName name="____________SD46" localSheetId="11">#REF!</definedName>
    <definedName name="____________SD46" localSheetId="3">#REF!</definedName>
    <definedName name="____________SD46">#REF!</definedName>
    <definedName name="____________SD47" localSheetId="7">#REF!</definedName>
    <definedName name="____________SD47" localSheetId="6">#REF!</definedName>
    <definedName name="____________SD47" localSheetId="8">#REF!</definedName>
    <definedName name="____________SD47" localSheetId="13">#REF!</definedName>
    <definedName name="____________SD47" localSheetId="9">#REF!</definedName>
    <definedName name="____________SD47" localSheetId="16">#REF!</definedName>
    <definedName name="____________SD47" localSheetId="2">#REF!</definedName>
    <definedName name="____________SD47" localSheetId="11">#REF!</definedName>
    <definedName name="____________SD47" localSheetId="3">#REF!</definedName>
    <definedName name="____________SD47">#REF!</definedName>
    <definedName name="____________SD48" localSheetId="7">#REF!</definedName>
    <definedName name="____________SD48" localSheetId="6">#REF!</definedName>
    <definedName name="____________SD48" localSheetId="8">#REF!</definedName>
    <definedName name="____________SD48" localSheetId="13">#REF!</definedName>
    <definedName name="____________SD48" localSheetId="9">#REF!</definedName>
    <definedName name="____________SD48" localSheetId="16">#REF!</definedName>
    <definedName name="____________SD48" localSheetId="2">#REF!</definedName>
    <definedName name="____________SD48" localSheetId="11">#REF!</definedName>
    <definedName name="____________SD48" localSheetId="3">#REF!</definedName>
    <definedName name="____________SD48">#REF!</definedName>
    <definedName name="____________SD49" localSheetId="7">#REF!</definedName>
    <definedName name="____________SD49" localSheetId="6">#REF!</definedName>
    <definedName name="____________SD49" localSheetId="8">#REF!</definedName>
    <definedName name="____________SD49" localSheetId="13">#REF!</definedName>
    <definedName name="____________SD49" localSheetId="9">#REF!</definedName>
    <definedName name="____________SD49" localSheetId="16">#REF!</definedName>
    <definedName name="____________SD49" localSheetId="2">#REF!</definedName>
    <definedName name="____________SD49" localSheetId="11">#REF!</definedName>
    <definedName name="____________SD49" localSheetId="3">#REF!</definedName>
    <definedName name="____________SD49">#REF!</definedName>
    <definedName name="____________SD5" localSheetId="7">#REF!</definedName>
    <definedName name="____________SD5" localSheetId="6">#REF!</definedName>
    <definedName name="____________SD5" localSheetId="8">#REF!</definedName>
    <definedName name="____________SD5" localSheetId="13">#REF!</definedName>
    <definedName name="____________SD5" localSheetId="9">#REF!</definedName>
    <definedName name="____________SD5" localSheetId="16">#REF!</definedName>
    <definedName name="____________SD5" localSheetId="2">#REF!</definedName>
    <definedName name="____________SD5" localSheetId="11">#REF!</definedName>
    <definedName name="____________SD5" localSheetId="3">#REF!</definedName>
    <definedName name="____________SD5">#REF!</definedName>
    <definedName name="____________SD50" localSheetId="7">#REF!</definedName>
    <definedName name="____________SD50" localSheetId="6">#REF!</definedName>
    <definedName name="____________SD50" localSheetId="8">#REF!</definedName>
    <definedName name="____________SD50" localSheetId="13">#REF!</definedName>
    <definedName name="____________SD50" localSheetId="9">#REF!</definedName>
    <definedName name="____________SD50" localSheetId="16">#REF!</definedName>
    <definedName name="____________SD50" localSheetId="2">#REF!</definedName>
    <definedName name="____________SD50" localSheetId="11">#REF!</definedName>
    <definedName name="____________SD50" localSheetId="3">#REF!</definedName>
    <definedName name="____________SD50">#REF!</definedName>
    <definedName name="____________SD500" localSheetId="7">#REF!</definedName>
    <definedName name="____________SD500" localSheetId="6">#REF!</definedName>
    <definedName name="____________SD500" localSheetId="8">#REF!</definedName>
    <definedName name="____________SD500" localSheetId="13">#REF!</definedName>
    <definedName name="____________SD500" localSheetId="9">#REF!</definedName>
    <definedName name="____________SD500" localSheetId="16">#REF!</definedName>
    <definedName name="____________SD500" localSheetId="2">#REF!</definedName>
    <definedName name="____________SD500" localSheetId="11">#REF!</definedName>
    <definedName name="____________SD500" localSheetId="3">#REF!</definedName>
    <definedName name="____________SD500">#REF!</definedName>
    <definedName name="____________SD51" localSheetId="7">#REF!</definedName>
    <definedName name="____________SD51" localSheetId="6">#REF!</definedName>
    <definedName name="____________SD51" localSheetId="8">#REF!</definedName>
    <definedName name="____________SD51" localSheetId="13">#REF!</definedName>
    <definedName name="____________SD51" localSheetId="9">#REF!</definedName>
    <definedName name="____________SD51" localSheetId="16">#REF!</definedName>
    <definedName name="____________SD51" localSheetId="2">#REF!</definedName>
    <definedName name="____________SD51" localSheetId="11">#REF!</definedName>
    <definedName name="____________SD51" localSheetId="3">#REF!</definedName>
    <definedName name="____________SD51">#REF!</definedName>
    <definedName name="____________SD52" localSheetId="7">#REF!</definedName>
    <definedName name="____________SD52" localSheetId="6">#REF!</definedName>
    <definedName name="____________SD52" localSheetId="8">#REF!</definedName>
    <definedName name="____________SD52" localSheetId="13">#REF!</definedName>
    <definedName name="____________SD52" localSheetId="9">#REF!</definedName>
    <definedName name="____________SD52" localSheetId="16">#REF!</definedName>
    <definedName name="____________SD52" localSheetId="2">#REF!</definedName>
    <definedName name="____________SD52" localSheetId="11">#REF!</definedName>
    <definedName name="____________SD52" localSheetId="3">#REF!</definedName>
    <definedName name="____________SD52">#REF!</definedName>
    <definedName name="____________SD53" localSheetId="7">#REF!</definedName>
    <definedName name="____________SD53" localSheetId="6">#REF!</definedName>
    <definedName name="____________SD53" localSheetId="8">#REF!</definedName>
    <definedName name="____________SD53" localSheetId="13">#REF!</definedName>
    <definedName name="____________SD53" localSheetId="9">#REF!</definedName>
    <definedName name="____________SD53" localSheetId="16">#REF!</definedName>
    <definedName name="____________SD53" localSheetId="2">#REF!</definedName>
    <definedName name="____________SD53" localSheetId="11">#REF!</definedName>
    <definedName name="____________SD53" localSheetId="3">#REF!</definedName>
    <definedName name="____________SD53">#REF!</definedName>
    <definedName name="____________SD54" localSheetId="7">#REF!</definedName>
    <definedName name="____________SD54" localSheetId="6">#REF!</definedName>
    <definedName name="____________SD54" localSheetId="8">#REF!</definedName>
    <definedName name="____________SD54" localSheetId="13">#REF!</definedName>
    <definedName name="____________SD54" localSheetId="9">#REF!</definedName>
    <definedName name="____________SD54" localSheetId="16">#REF!</definedName>
    <definedName name="____________SD54" localSheetId="2">#REF!</definedName>
    <definedName name="____________SD54" localSheetId="11">#REF!</definedName>
    <definedName name="____________SD54" localSheetId="3">#REF!</definedName>
    <definedName name="____________SD54">#REF!</definedName>
    <definedName name="____________SD55" localSheetId="7">#REF!</definedName>
    <definedName name="____________SD55" localSheetId="6">#REF!</definedName>
    <definedName name="____________SD55" localSheetId="8">#REF!</definedName>
    <definedName name="____________SD55" localSheetId="13">#REF!</definedName>
    <definedName name="____________SD55" localSheetId="9">#REF!</definedName>
    <definedName name="____________SD55" localSheetId="16">#REF!</definedName>
    <definedName name="____________SD55" localSheetId="2">#REF!</definedName>
    <definedName name="____________SD55" localSheetId="11">#REF!</definedName>
    <definedName name="____________SD55" localSheetId="3">#REF!</definedName>
    <definedName name="____________SD55">#REF!</definedName>
    <definedName name="____________SD56" localSheetId="7">#REF!</definedName>
    <definedName name="____________SD56" localSheetId="6">#REF!</definedName>
    <definedName name="____________SD56" localSheetId="8">#REF!</definedName>
    <definedName name="____________SD56" localSheetId="13">#REF!</definedName>
    <definedName name="____________SD56" localSheetId="9">#REF!</definedName>
    <definedName name="____________SD56" localSheetId="16">#REF!</definedName>
    <definedName name="____________SD56" localSheetId="2">#REF!</definedName>
    <definedName name="____________SD56" localSheetId="11">#REF!</definedName>
    <definedName name="____________SD56" localSheetId="3">#REF!</definedName>
    <definedName name="____________SD56">#REF!</definedName>
    <definedName name="____________SD57" localSheetId="7">#REF!</definedName>
    <definedName name="____________SD57" localSheetId="6">#REF!</definedName>
    <definedName name="____________SD57" localSheetId="8">#REF!</definedName>
    <definedName name="____________SD57" localSheetId="13">#REF!</definedName>
    <definedName name="____________SD57" localSheetId="9">#REF!</definedName>
    <definedName name="____________SD57" localSheetId="16">#REF!</definedName>
    <definedName name="____________SD57" localSheetId="2">#REF!</definedName>
    <definedName name="____________SD57" localSheetId="11">#REF!</definedName>
    <definedName name="____________SD57" localSheetId="3">#REF!</definedName>
    <definedName name="____________SD57">#REF!</definedName>
    <definedName name="____________SD58" localSheetId="7">#REF!</definedName>
    <definedName name="____________SD58" localSheetId="6">#REF!</definedName>
    <definedName name="____________SD58" localSheetId="8">#REF!</definedName>
    <definedName name="____________SD58" localSheetId="13">#REF!</definedName>
    <definedName name="____________SD58" localSheetId="9">#REF!</definedName>
    <definedName name="____________SD58" localSheetId="16">#REF!</definedName>
    <definedName name="____________SD58" localSheetId="2">#REF!</definedName>
    <definedName name="____________SD58" localSheetId="11">#REF!</definedName>
    <definedName name="____________SD58" localSheetId="3">#REF!</definedName>
    <definedName name="____________SD58">#REF!</definedName>
    <definedName name="____________SD59" localSheetId="7">#REF!</definedName>
    <definedName name="____________SD59" localSheetId="6">#REF!</definedName>
    <definedName name="____________SD59" localSheetId="8">#REF!</definedName>
    <definedName name="____________SD59" localSheetId="13">#REF!</definedName>
    <definedName name="____________SD59" localSheetId="9">#REF!</definedName>
    <definedName name="____________SD59" localSheetId="16">#REF!</definedName>
    <definedName name="____________SD59" localSheetId="2">#REF!</definedName>
    <definedName name="____________SD59" localSheetId="11">#REF!</definedName>
    <definedName name="____________SD59" localSheetId="3">#REF!</definedName>
    <definedName name="____________SD59">#REF!</definedName>
    <definedName name="____________SD6" localSheetId="7">#REF!</definedName>
    <definedName name="____________SD6" localSheetId="6">#REF!</definedName>
    <definedName name="____________SD6" localSheetId="8">#REF!</definedName>
    <definedName name="____________SD6" localSheetId="13">#REF!</definedName>
    <definedName name="____________SD6" localSheetId="9">#REF!</definedName>
    <definedName name="____________SD6" localSheetId="16">#REF!</definedName>
    <definedName name="____________SD6" localSheetId="2">#REF!</definedName>
    <definedName name="____________SD6" localSheetId="11">#REF!</definedName>
    <definedName name="____________SD6" localSheetId="3">#REF!</definedName>
    <definedName name="____________SD6">#REF!</definedName>
    <definedName name="____________SD60" localSheetId="7">#REF!</definedName>
    <definedName name="____________SD60" localSheetId="6">#REF!</definedName>
    <definedName name="____________SD60" localSheetId="8">#REF!</definedName>
    <definedName name="____________SD60" localSheetId="13">#REF!</definedName>
    <definedName name="____________SD60" localSheetId="9">#REF!</definedName>
    <definedName name="____________SD60" localSheetId="16">#REF!</definedName>
    <definedName name="____________SD60" localSheetId="2">#REF!</definedName>
    <definedName name="____________SD60" localSheetId="11">#REF!</definedName>
    <definedName name="____________SD60" localSheetId="3">#REF!</definedName>
    <definedName name="____________SD60">#REF!</definedName>
    <definedName name="____________SD61" localSheetId="7">#REF!</definedName>
    <definedName name="____________SD61" localSheetId="6">#REF!</definedName>
    <definedName name="____________SD61" localSheetId="8">#REF!</definedName>
    <definedName name="____________SD61" localSheetId="13">#REF!</definedName>
    <definedName name="____________SD61" localSheetId="9">#REF!</definedName>
    <definedName name="____________SD61" localSheetId="16">#REF!</definedName>
    <definedName name="____________SD61" localSheetId="2">#REF!</definedName>
    <definedName name="____________SD61" localSheetId="11">#REF!</definedName>
    <definedName name="____________SD61" localSheetId="3">#REF!</definedName>
    <definedName name="____________SD61">#REF!</definedName>
    <definedName name="____________SD62" localSheetId="7">#REF!</definedName>
    <definedName name="____________SD62" localSheetId="6">#REF!</definedName>
    <definedName name="____________SD62" localSheetId="8">#REF!</definedName>
    <definedName name="____________SD62" localSheetId="13">#REF!</definedName>
    <definedName name="____________SD62" localSheetId="9">#REF!</definedName>
    <definedName name="____________SD62" localSheetId="16">#REF!</definedName>
    <definedName name="____________SD62" localSheetId="2">#REF!</definedName>
    <definedName name="____________SD62" localSheetId="11">#REF!</definedName>
    <definedName name="____________SD62" localSheetId="3">#REF!</definedName>
    <definedName name="____________SD62">#REF!</definedName>
    <definedName name="____________SD63" localSheetId="7">#REF!</definedName>
    <definedName name="____________SD63" localSheetId="6">#REF!</definedName>
    <definedName name="____________SD63" localSheetId="8">#REF!</definedName>
    <definedName name="____________SD63" localSheetId="13">#REF!</definedName>
    <definedName name="____________SD63" localSheetId="9">#REF!</definedName>
    <definedName name="____________SD63" localSheetId="16">#REF!</definedName>
    <definedName name="____________SD63" localSheetId="2">#REF!</definedName>
    <definedName name="____________SD63" localSheetId="11">#REF!</definedName>
    <definedName name="____________SD63" localSheetId="3">#REF!</definedName>
    <definedName name="____________SD63">#REF!</definedName>
    <definedName name="____________SD64" localSheetId="7">#REF!</definedName>
    <definedName name="____________SD64" localSheetId="6">#REF!</definedName>
    <definedName name="____________SD64" localSheetId="8">#REF!</definedName>
    <definedName name="____________SD64" localSheetId="13">#REF!</definedName>
    <definedName name="____________SD64" localSheetId="9">#REF!</definedName>
    <definedName name="____________SD64" localSheetId="16">#REF!</definedName>
    <definedName name="____________SD64" localSheetId="2">#REF!</definedName>
    <definedName name="____________SD64" localSheetId="11">#REF!</definedName>
    <definedName name="____________SD64" localSheetId="3">#REF!</definedName>
    <definedName name="____________SD64">#REF!</definedName>
    <definedName name="____________SD65" localSheetId="7">#REF!</definedName>
    <definedName name="____________SD65" localSheetId="6">#REF!</definedName>
    <definedName name="____________SD65" localSheetId="8">#REF!</definedName>
    <definedName name="____________SD65" localSheetId="13">#REF!</definedName>
    <definedName name="____________SD65" localSheetId="9">#REF!</definedName>
    <definedName name="____________SD65" localSheetId="16">#REF!</definedName>
    <definedName name="____________SD65" localSheetId="2">#REF!</definedName>
    <definedName name="____________SD65" localSheetId="11">#REF!</definedName>
    <definedName name="____________SD65" localSheetId="3">#REF!</definedName>
    <definedName name="____________SD65">#REF!</definedName>
    <definedName name="____________SD66" localSheetId="7">#REF!</definedName>
    <definedName name="____________SD66" localSheetId="6">#REF!</definedName>
    <definedName name="____________SD66" localSheetId="8">#REF!</definedName>
    <definedName name="____________SD66" localSheetId="13">#REF!</definedName>
    <definedName name="____________SD66" localSheetId="9">#REF!</definedName>
    <definedName name="____________SD66" localSheetId="16">#REF!</definedName>
    <definedName name="____________SD66" localSheetId="2">#REF!</definedName>
    <definedName name="____________SD66" localSheetId="11">#REF!</definedName>
    <definedName name="____________SD66" localSheetId="3">#REF!</definedName>
    <definedName name="____________SD66">#REF!</definedName>
    <definedName name="____________SD67" localSheetId="7">#REF!</definedName>
    <definedName name="____________SD67" localSheetId="6">#REF!</definedName>
    <definedName name="____________SD67" localSheetId="8">#REF!</definedName>
    <definedName name="____________SD67" localSheetId="13">#REF!</definedName>
    <definedName name="____________SD67" localSheetId="9">#REF!</definedName>
    <definedName name="____________SD67" localSheetId="16">#REF!</definedName>
    <definedName name="____________SD67" localSheetId="2">#REF!</definedName>
    <definedName name="____________SD67" localSheetId="11">#REF!</definedName>
    <definedName name="____________SD67" localSheetId="3">#REF!</definedName>
    <definedName name="____________SD67">#REF!</definedName>
    <definedName name="____________SD68" localSheetId="7">#REF!</definedName>
    <definedName name="____________SD68" localSheetId="6">#REF!</definedName>
    <definedName name="____________SD68" localSheetId="8">#REF!</definedName>
    <definedName name="____________SD68" localSheetId="13">#REF!</definedName>
    <definedName name="____________SD68" localSheetId="9">#REF!</definedName>
    <definedName name="____________SD68" localSheetId="16">#REF!</definedName>
    <definedName name="____________SD68" localSheetId="2">#REF!</definedName>
    <definedName name="____________SD68" localSheetId="11">#REF!</definedName>
    <definedName name="____________SD68" localSheetId="3">#REF!</definedName>
    <definedName name="____________SD68">#REF!</definedName>
    <definedName name="____________SD69" localSheetId="7">#REF!</definedName>
    <definedName name="____________SD69" localSheetId="6">#REF!</definedName>
    <definedName name="____________SD69" localSheetId="8">#REF!</definedName>
    <definedName name="____________SD69" localSheetId="13">#REF!</definedName>
    <definedName name="____________SD69" localSheetId="9">#REF!</definedName>
    <definedName name="____________SD69" localSheetId="16">#REF!</definedName>
    <definedName name="____________SD69" localSheetId="2">#REF!</definedName>
    <definedName name="____________SD69" localSheetId="11">#REF!</definedName>
    <definedName name="____________SD69" localSheetId="3">#REF!</definedName>
    <definedName name="____________SD69">#REF!</definedName>
    <definedName name="____________SD7" localSheetId="7">#REF!</definedName>
    <definedName name="____________SD7" localSheetId="6">#REF!</definedName>
    <definedName name="____________SD7" localSheetId="8">#REF!</definedName>
    <definedName name="____________SD7" localSheetId="13">#REF!</definedName>
    <definedName name="____________SD7" localSheetId="9">#REF!</definedName>
    <definedName name="____________SD7" localSheetId="16">#REF!</definedName>
    <definedName name="____________SD7" localSheetId="2">#REF!</definedName>
    <definedName name="____________SD7" localSheetId="11">#REF!</definedName>
    <definedName name="____________SD7" localSheetId="3">#REF!</definedName>
    <definedName name="____________SD7">#REF!</definedName>
    <definedName name="____________SD70" localSheetId="7">#REF!</definedName>
    <definedName name="____________SD70" localSheetId="6">#REF!</definedName>
    <definedName name="____________SD70" localSheetId="8">#REF!</definedName>
    <definedName name="____________SD70" localSheetId="13">#REF!</definedName>
    <definedName name="____________SD70" localSheetId="9">#REF!</definedName>
    <definedName name="____________SD70" localSheetId="16">#REF!</definedName>
    <definedName name="____________SD70" localSheetId="2">#REF!</definedName>
    <definedName name="____________SD70" localSheetId="11">#REF!</definedName>
    <definedName name="____________SD70" localSheetId="3">#REF!</definedName>
    <definedName name="____________SD70">#REF!</definedName>
    <definedName name="____________SD71" localSheetId="7">#REF!</definedName>
    <definedName name="____________SD71" localSheetId="6">#REF!</definedName>
    <definedName name="____________SD71" localSheetId="8">#REF!</definedName>
    <definedName name="____________SD71" localSheetId="13">#REF!</definedName>
    <definedName name="____________SD71" localSheetId="9">#REF!</definedName>
    <definedName name="____________SD71" localSheetId="16">#REF!</definedName>
    <definedName name="____________SD71" localSheetId="2">#REF!</definedName>
    <definedName name="____________SD71" localSheetId="11">#REF!</definedName>
    <definedName name="____________SD71" localSheetId="3">#REF!</definedName>
    <definedName name="____________SD71">#REF!</definedName>
    <definedName name="____________SD72" localSheetId="7">#REF!</definedName>
    <definedName name="____________SD72" localSheetId="6">#REF!</definedName>
    <definedName name="____________SD72" localSheetId="8">#REF!</definedName>
    <definedName name="____________SD72" localSheetId="13">#REF!</definedName>
    <definedName name="____________SD72" localSheetId="9">#REF!</definedName>
    <definedName name="____________SD72" localSheetId="16">#REF!</definedName>
    <definedName name="____________SD72" localSheetId="2">#REF!</definedName>
    <definedName name="____________SD72" localSheetId="11">#REF!</definedName>
    <definedName name="____________SD72" localSheetId="3">#REF!</definedName>
    <definedName name="____________SD72">#REF!</definedName>
    <definedName name="____________SD73" localSheetId="7">#REF!</definedName>
    <definedName name="____________SD73" localSheetId="6">#REF!</definedName>
    <definedName name="____________SD73" localSheetId="8">#REF!</definedName>
    <definedName name="____________SD73" localSheetId="13">#REF!</definedName>
    <definedName name="____________SD73" localSheetId="9">#REF!</definedName>
    <definedName name="____________SD73" localSheetId="16">#REF!</definedName>
    <definedName name="____________SD73" localSheetId="2">#REF!</definedName>
    <definedName name="____________SD73" localSheetId="11">#REF!</definedName>
    <definedName name="____________SD73" localSheetId="3">#REF!</definedName>
    <definedName name="____________SD73">#REF!</definedName>
    <definedName name="____________SD74" localSheetId="7">#REF!</definedName>
    <definedName name="____________SD74" localSheetId="6">#REF!</definedName>
    <definedName name="____________SD74" localSheetId="8">#REF!</definedName>
    <definedName name="____________SD74" localSheetId="13">#REF!</definedName>
    <definedName name="____________SD74" localSheetId="9">#REF!</definedName>
    <definedName name="____________SD74" localSheetId="16">#REF!</definedName>
    <definedName name="____________SD74" localSheetId="2">#REF!</definedName>
    <definedName name="____________SD74" localSheetId="11">#REF!</definedName>
    <definedName name="____________SD74" localSheetId="3">#REF!</definedName>
    <definedName name="____________SD74">#REF!</definedName>
    <definedName name="____________SD75" localSheetId="7">#REF!</definedName>
    <definedName name="____________SD75" localSheetId="6">#REF!</definedName>
    <definedName name="____________SD75" localSheetId="8">#REF!</definedName>
    <definedName name="____________SD75" localSheetId="13">#REF!</definedName>
    <definedName name="____________SD75" localSheetId="9">#REF!</definedName>
    <definedName name="____________SD75" localSheetId="16">#REF!</definedName>
    <definedName name="____________SD75" localSheetId="2">#REF!</definedName>
    <definedName name="____________SD75" localSheetId="11">#REF!</definedName>
    <definedName name="____________SD75" localSheetId="3">#REF!</definedName>
    <definedName name="____________SD75">#REF!</definedName>
    <definedName name="____________SD76" localSheetId="7">#REF!</definedName>
    <definedName name="____________SD76" localSheetId="6">#REF!</definedName>
    <definedName name="____________SD76" localSheetId="8">#REF!</definedName>
    <definedName name="____________SD76" localSheetId="13">#REF!</definedName>
    <definedName name="____________SD76" localSheetId="9">#REF!</definedName>
    <definedName name="____________SD76" localSheetId="16">#REF!</definedName>
    <definedName name="____________SD76" localSheetId="2">#REF!</definedName>
    <definedName name="____________SD76" localSheetId="11">#REF!</definedName>
    <definedName name="____________SD76" localSheetId="3">#REF!</definedName>
    <definedName name="____________SD76">#REF!</definedName>
    <definedName name="____________SD77" localSheetId="7">#REF!</definedName>
    <definedName name="____________SD77" localSheetId="6">#REF!</definedName>
    <definedName name="____________SD77" localSheetId="8">#REF!</definedName>
    <definedName name="____________SD77" localSheetId="13">#REF!</definedName>
    <definedName name="____________SD77" localSheetId="9">#REF!</definedName>
    <definedName name="____________SD77" localSheetId="16">#REF!</definedName>
    <definedName name="____________SD77" localSheetId="2">#REF!</definedName>
    <definedName name="____________SD77" localSheetId="11">#REF!</definedName>
    <definedName name="____________SD77" localSheetId="3">#REF!</definedName>
    <definedName name="____________SD77">#REF!</definedName>
    <definedName name="____________SD78" localSheetId="7">#REF!</definedName>
    <definedName name="____________SD78" localSheetId="6">#REF!</definedName>
    <definedName name="____________SD78" localSheetId="8">#REF!</definedName>
    <definedName name="____________SD78" localSheetId="13">#REF!</definedName>
    <definedName name="____________SD78" localSheetId="9">#REF!</definedName>
    <definedName name="____________SD78" localSheetId="16">#REF!</definedName>
    <definedName name="____________SD78" localSheetId="2">#REF!</definedName>
    <definedName name="____________SD78" localSheetId="11">#REF!</definedName>
    <definedName name="____________SD78" localSheetId="3">#REF!</definedName>
    <definedName name="____________SD78">#REF!</definedName>
    <definedName name="____________SD79" localSheetId="7">#REF!</definedName>
    <definedName name="____________SD79" localSheetId="6">#REF!</definedName>
    <definedName name="____________SD79" localSheetId="8">#REF!</definedName>
    <definedName name="____________SD79" localSheetId="13">#REF!</definedName>
    <definedName name="____________SD79" localSheetId="9">#REF!</definedName>
    <definedName name="____________SD79" localSheetId="16">#REF!</definedName>
    <definedName name="____________SD79" localSheetId="2">#REF!</definedName>
    <definedName name="____________SD79" localSheetId="11">#REF!</definedName>
    <definedName name="____________SD79" localSheetId="3">#REF!</definedName>
    <definedName name="____________SD79">#REF!</definedName>
    <definedName name="____________SD8" localSheetId="7">#REF!</definedName>
    <definedName name="____________SD8" localSheetId="6">#REF!</definedName>
    <definedName name="____________SD8" localSheetId="8">#REF!</definedName>
    <definedName name="____________SD8" localSheetId="13">#REF!</definedName>
    <definedName name="____________SD8" localSheetId="9">#REF!</definedName>
    <definedName name="____________SD8" localSheetId="16">#REF!</definedName>
    <definedName name="____________SD8" localSheetId="2">#REF!</definedName>
    <definedName name="____________SD8" localSheetId="11">#REF!</definedName>
    <definedName name="____________SD8" localSheetId="3">#REF!</definedName>
    <definedName name="____________SD8">#REF!</definedName>
    <definedName name="____________SD80" localSheetId="7">#REF!</definedName>
    <definedName name="____________SD80" localSheetId="6">#REF!</definedName>
    <definedName name="____________SD80" localSheetId="8">#REF!</definedName>
    <definedName name="____________SD80" localSheetId="13">#REF!</definedName>
    <definedName name="____________SD80" localSheetId="9">#REF!</definedName>
    <definedName name="____________SD80" localSheetId="16">#REF!</definedName>
    <definedName name="____________SD80" localSheetId="2">#REF!</definedName>
    <definedName name="____________SD80" localSheetId="11">#REF!</definedName>
    <definedName name="____________SD80" localSheetId="3">#REF!</definedName>
    <definedName name="____________SD80">#REF!</definedName>
    <definedName name="____________SD81" localSheetId="7">#REF!</definedName>
    <definedName name="____________SD81" localSheetId="6">#REF!</definedName>
    <definedName name="____________SD81" localSheetId="8">#REF!</definedName>
    <definedName name="____________SD81" localSheetId="13">#REF!</definedName>
    <definedName name="____________SD81" localSheetId="9">#REF!</definedName>
    <definedName name="____________SD81" localSheetId="16">#REF!</definedName>
    <definedName name="____________SD81" localSheetId="2">#REF!</definedName>
    <definedName name="____________SD81" localSheetId="11">#REF!</definedName>
    <definedName name="____________SD81" localSheetId="3">#REF!</definedName>
    <definedName name="____________SD81">#REF!</definedName>
    <definedName name="____________SD82" localSheetId="7">#REF!</definedName>
    <definedName name="____________SD82" localSheetId="6">#REF!</definedName>
    <definedName name="____________SD82" localSheetId="8">#REF!</definedName>
    <definedName name="____________SD82" localSheetId="13">#REF!</definedName>
    <definedName name="____________SD82" localSheetId="9">#REF!</definedName>
    <definedName name="____________SD82" localSheetId="16">#REF!</definedName>
    <definedName name="____________SD82" localSheetId="2">#REF!</definedName>
    <definedName name="____________SD82" localSheetId="11">#REF!</definedName>
    <definedName name="____________SD82" localSheetId="3">#REF!</definedName>
    <definedName name="____________SD82">#REF!</definedName>
    <definedName name="____________SD83" localSheetId="7">#REF!</definedName>
    <definedName name="____________SD83" localSheetId="6">#REF!</definedName>
    <definedName name="____________SD83" localSheetId="8">#REF!</definedName>
    <definedName name="____________SD83" localSheetId="13">#REF!</definedName>
    <definedName name="____________SD83" localSheetId="9">#REF!</definedName>
    <definedName name="____________SD83" localSheetId="16">#REF!</definedName>
    <definedName name="____________SD83" localSheetId="2">#REF!</definedName>
    <definedName name="____________SD83" localSheetId="11">#REF!</definedName>
    <definedName name="____________SD83" localSheetId="3">#REF!</definedName>
    <definedName name="____________SD83">#REF!</definedName>
    <definedName name="____________SD84" localSheetId="7">#REF!</definedName>
    <definedName name="____________SD84" localSheetId="6">#REF!</definedName>
    <definedName name="____________SD84" localSheetId="8">#REF!</definedName>
    <definedName name="____________SD84" localSheetId="13">#REF!</definedName>
    <definedName name="____________SD84" localSheetId="9">#REF!</definedName>
    <definedName name="____________SD84" localSheetId="16">#REF!</definedName>
    <definedName name="____________SD84" localSheetId="2">#REF!</definedName>
    <definedName name="____________SD84" localSheetId="11">#REF!</definedName>
    <definedName name="____________SD84" localSheetId="3">#REF!</definedName>
    <definedName name="____________SD84">#REF!</definedName>
    <definedName name="____________SD85" localSheetId="7">#REF!</definedName>
    <definedName name="____________SD85" localSheetId="6">#REF!</definedName>
    <definedName name="____________SD85" localSheetId="8">#REF!</definedName>
    <definedName name="____________SD85" localSheetId="13">#REF!</definedName>
    <definedName name="____________SD85" localSheetId="9">#REF!</definedName>
    <definedName name="____________SD85" localSheetId="16">#REF!</definedName>
    <definedName name="____________SD85" localSheetId="2">#REF!</definedName>
    <definedName name="____________SD85" localSheetId="11">#REF!</definedName>
    <definedName name="____________SD85" localSheetId="3">#REF!</definedName>
    <definedName name="____________SD85">#REF!</definedName>
    <definedName name="____________SD86" localSheetId="7">#REF!</definedName>
    <definedName name="____________SD86" localSheetId="6">#REF!</definedName>
    <definedName name="____________SD86" localSheetId="8">#REF!</definedName>
    <definedName name="____________SD86" localSheetId="13">#REF!</definedName>
    <definedName name="____________SD86" localSheetId="9">#REF!</definedName>
    <definedName name="____________SD86" localSheetId="16">#REF!</definedName>
    <definedName name="____________SD86" localSheetId="2">#REF!</definedName>
    <definedName name="____________SD86" localSheetId="11">#REF!</definedName>
    <definedName name="____________SD86" localSheetId="3">#REF!</definedName>
    <definedName name="____________SD86">#REF!</definedName>
    <definedName name="____________SD87" localSheetId="7">#REF!</definedName>
    <definedName name="____________SD87" localSheetId="6">#REF!</definedName>
    <definedName name="____________SD87" localSheetId="8">#REF!</definedName>
    <definedName name="____________SD87" localSheetId="13">#REF!</definedName>
    <definedName name="____________SD87" localSheetId="9">#REF!</definedName>
    <definedName name="____________SD87" localSheetId="16">#REF!</definedName>
    <definedName name="____________SD87" localSheetId="2">#REF!</definedName>
    <definedName name="____________SD87" localSheetId="11">#REF!</definedName>
    <definedName name="____________SD87" localSheetId="3">#REF!</definedName>
    <definedName name="____________SD87">#REF!</definedName>
    <definedName name="____________SD88" localSheetId="7">#REF!</definedName>
    <definedName name="____________SD88" localSheetId="6">#REF!</definedName>
    <definedName name="____________SD88" localSheetId="8">#REF!</definedName>
    <definedName name="____________SD88" localSheetId="13">#REF!</definedName>
    <definedName name="____________SD88" localSheetId="9">#REF!</definedName>
    <definedName name="____________SD88" localSheetId="16">#REF!</definedName>
    <definedName name="____________SD88" localSheetId="2">#REF!</definedName>
    <definedName name="____________SD88" localSheetId="11">#REF!</definedName>
    <definedName name="____________SD88" localSheetId="3">#REF!</definedName>
    <definedName name="____________SD88">#REF!</definedName>
    <definedName name="____________SD89" localSheetId="7">#REF!</definedName>
    <definedName name="____________SD89" localSheetId="6">#REF!</definedName>
    <definedName name="____________SD89" localSheetId="8">#REF!</definedName>
    <definedName name="____________SD89" localSheetId="13">#REF!</definedName>
    <definedName name="____________SD89" localSheetId="9">#REF!</definedName>
    <definedName name="____________SD89" localSheetId="16">#REF!</definedName>
    <definedName name="____________SD89" localSheetId="2">#REF!</definedName>
    <definedName name="____________SD89" localSheetId="11">#REF!</definedName>
    <definedName name="____________SD89" localSheetId="3">#REF!</definedName>
    <definedName name="____________SD89">#REF!</definedName>
    <definedName name="____________SD9" localSheetId="7">#REF!</definedName>
    <definedName name="____________SD9" localSheetId="6">#REF!</definedName>
    <definedName name="____________SD9" localSheetId="8">#REF!</definedName>
    <definedName name="____________SD9" localSheetId="13">#REF!</definedName>
    <definedName name="____________SD9" localSheetId="9">#REF!</definedName>
    <definedName name="____________SD9" localSheetId="16">#REF!</definedName>
    <definedName name="____________SD9" localSheetId="2">#REF!</definedName>
    <definedName name="____________SD9" localSheetId="11">#REF!</definedName>
    <definedName name="____________SD9" localSheetId="3">#REF!</definedName>
    <definedName name="____________SD9">#REF!</definedName>
    <definedName name="____________SD90" localSheetId="7">#REF!</definedName>
    <definedName name="____________SD90" localSheetId="6">#REF!</definedName>
    <definedName name="____________SD90" localSheetId="8">#REF!</definedName>
    <definedName name="____________SD90" localSheetId="13">#REF!</definedName>
    <definedName name="____________SD90" localSheetId="9">#REF!</definedName>
    <definedName name="____________SD90" localSheetId="16">#REF!</definedName>
    <definedName name="____________SD90" localSheetId="2">#REF!</definedName>
    <definedName name="____________SD90" localSheetId="11">#REF!</definedName>
    <definedName name="____________SD90" localSheetId="3">#REF!</definedName>
    <definedName name="____________SD90">#REF!</definedName>
    <definedName name="____________SD91" localSheetId="7">#REF!</definedName>
    <definedName name="____________SD91" localSheetId="6">#REF!</definedName>
    <definedName name="____________SD91" localSheetId="8">#REF!</definedName>
    <definedName name="____________SD91" localSheetId="13">#REF!</definedName>
    <definedName name="____________SD91" localSheetId="9">#REF!</definedName>
    <definedName name="____________SD91" localSheetId="16">#REF!</definedName>
    <definedName name="____________SD91" localSheetId="2">#REF!</definedName>
    <definedName name="____________SD91" localSheetId="11">#REF!</definedName>
    <definedName name="____________SD91" localSheetId="3">#REF!</definedName>
    <definedName name="____________SD91">#REF!</definedName>
    <definedName name="____________SD92" localSheetId="7">#REF!</definedName>
    <definedName name="____________SD92" localSheetId="6">#REF!</definedName>
    <definedName name="____________SD92" localSheetId="8">#REF!</definedName>
    <definedName name="____________SD92" localSheetId="13">#REF!</definedName>
    <definedName name="____________SD92" localSheetId="9">#REF!</definedName>
    <definedName name="____________SD92" localSheetId="16">#REF!</definedName>
    <definedName name="____________SD92" localSheetId="2">#REF!</definedName>
    <definedName name="____________SD92" localSheetId="11">#REF!</definedName>
    <definedName name="____________SD92" localSheetId="3">#REF!</definedName>
    <definedName name="____________SD92">#REF!</definedName>
    <definedName name="____________SD93" localSheetId="7">#REF!</definedName>
    <definedName name="____________SD93" localSheetId="6">#REF!</definedName>
    <definedName name="____________SD93" localSheetId="8">#REF!</definedName>
    <definedName name="____________SD93" localSheetId="13">#REF!</definedName>
    <definedName name="____________SD93" localSheetId="9">#REF!</definedName>
    <definedName name="____________SD93" localSheetId="16">#REF!</definedName>
    <definedName name="____________SD93" localSheetId="2">#REF!</definedName>
    <definedName name="____________SD93" localSheetId="11">#REF!</definedName>
    <definedName name="____________SD93" localSheetId="3">#REF!</definedName>
    <definedName name="____________SD93">#REF!</definedName>
    <definedName name="____________SD94" localSheetId="7">#REF!</definedName>
    <definedName name="____________SD94" localSheetId="6">#REF!</definedName>
    <definedName name="____________SD94" localSheetId="8">#REF!</definedName>
    <definedName name="____________SD94" localSheetId="13">#REF!</definedName>
    <definedName name="____________SD94" localSheetId="9">#REF!</definedName>
    <definedName name="____________SD94" localSheetId="16">#REF!</definedName>
    <definedName name="____________SD94" localSheetId="2">#REF!</definedName>
    <definedName name="____________SD94" localSheetId="11">#REF!</definedName>
    <definedName name="____________SD94" localSheetId="3">#REF!</definedName>
    <definedName name="____________SD94">#REF!</definedName>
    <definedName name="____________SD95" localSheetId="7">#REF!</definedName>
    <definedName name="____________SD95" localSheetId="6">#REF!</definedName>
    <definedName name="____________SD95" localSheetId="8">#REF!</definedName>
    <definedName name="____________SD95" localSheetId="13">#REF!</definedName>
    <definedName name="____________SD95" localSheetId="9">#REF!</definedName>
    <definedName name="____________SD95" localSheetId="16">#REF!</definedName>
    <definedName name="____________SD95" localSheetId="2">#REF!</definedName>
    <definedName name="____________SD95" localSheetId="11">#REF!</definedName>
    <definedName name="____________SD95" localSheetId="3">#REF!</definedName>
    <definedName name="____________SD95">#REF!</definedName>
    <definedName name="____________SD96" localSheetId="7">#REF!</definedName>
    <definedName name="____________SD96" localSheetId="6">#REF!</definedName>
    <definedName name="____________SD96" localSheetId="8">#REF!</definedName>
    <definedName name="____________SD96" localSheetId="13">#REF!</definedName>
    <definedName name="____________SD96" localSheetId="9">#REF!</definedName>
    <definedName name="____________SD96" localSheetId="16">#REF!</definedName>
    <definedName name="____________SD96" localSheetId="2">#REF!</definedName>
    <definedName name="____________SD96" localSheetId="11">#REF!</definedName>
    <definedName name="____________SD96" localSheetId="3">#REF!</definedName>
    <definedName name="____________SD96">#REF!</definedName>
    <definedName name="____________SD97" localSheetId="7">#REF!</definedName>
    <definedName name="____________SD97" localSheetId="6">#REF!</definedName>
    <definedName name="____________SD97" localSheetId="8">#REF!</definedName>
    <definedName name="____________SD97" localSheetId="13">#REF!</definedName>
    <definedName name="____________SD97" localSheetId="9">#REF!</definedName>
    <definedName name="____________SD97" localSheetId="16">#REF!</definedName>
    <definedName name="____________SD97" localSheetId="2">#REF!</definedName>
    <definedName name="____________SD97" localSheetId="11">#REF!</definedName>
    <definedName name="____________SD97" localSheetId="3">#REF!</definedName>
    <definedName name="____________SD97">#REF!</definedName>
    <definedName name="____________SD98" localSheetId="7">#REF!</definedName>
    <definedName name="____________SD98" localSheetId="6">#REF!</definedName>
    <definedName name="____________SD98" localSheetId="8">#REF!</definedName>
    <definedName name="____________SD98" localSheetId="13">#REF!</definedName>
    <definedName name="____________SD98" localSheetId="9">#REF!</definedName>
    <definedName name="____________SD98" localSheetId="16">#REF!</definedName>
    <definedName name="____________SD98" localSheetId="2">#REF!</definedName>
    <definedName name="____________SD98" localSheetId="11">#REF!</definedName>
    <definedName name="____________SD98" localSheetId="3">#REF!</definedName>
    <definedName name="____________SD98">#REF!</definedName>
    <definedName name="____________SD99" localSheetId="7">#REF!</definedName>
    <definedName name="____________SD99" localSheetId="6">#REF!</definedName>
    <definedName name="____________SD99" localSheetId="8">#REF!</definedName>
    <definedName name="____________SD99" localSheetId="13">#REF!</definedName>
    <definedName name="____________SD99" localSheetId="9">#REF!</definedName>
    <definedName name="____________SD99" localSheetId="16">#REF!</definedName>
    <definedName name="____________SD99" localSheetId="2">#REF!</definedName>
    <definedName name="____________SD99" localSheetId="11">#REF!</definedName>
    <definedName name="____________SD99" localSheetId="3">#REF!</definedName>
    <definedName name="____________SD99">#REF!</definedName>
    <definedName name="____________SK1" localSheetId="9" hidden="1">{"ss",#N/A,FALSE,"MODULE3"}</definedName>
    <definedName name="____________SK1" localSheetId="2" hidden="1">{"ss",#N/A,FALSE,"MODULE3"}</definedName>
    <definedName name="____________SK1" localSheetId="4" hidden="1">{"ss",#N/A,FALSE,"MODULE3"}</definedName>
    <definedName name="____________SK1" localSheetId="11" hidden="1">{"ss",#N/A,FALSE,"MODULE3"}</definedName>
    <definedName name="____________SK1" hidden="1">{"ss",#N/A,FALSE,"MODULE3"}</definedName>
    <definedName name="____________SO016" localSheetId="5">#N/A</definedName>
    <definedName name="____________SO016">#REF!</definedName>
    <definedName name="____________SP001" localSheetId="5">#N/A</definedName>
    <definedName name="____________SP001">#REF!</definedName>
    <definedName name="____________SP002" localSheetId="5">#N/A</definedName>
    <definedName name="____________SP002">#REF!</definedName>
    <definedName name="____________SP003" localSheetId="5">#N/A</definedName>
    <definedName name="____________SP003">#REF!</definedName>
    <definedName name="____________SP004" localSheetId="5">#N/A</definedName>
    <definedName name="____________SP004">#REF!</definedName>
    <definedName name="____________SP005" localSheetId="7">'[98]FINAL DATA'!#REF!</definedName>
    <definedName name="____________SP005" localSheetId="6">'[98]FINAL DATA'!#REF!</definedName>
    <definedName name="____________SP005" localSheetId="8">'[98]FINAL DATA'!#REF!</definedName>
    <definedName name="____________SP005" localSheetId="13">'[98]FINAL DATA'!#REF!</definedName>
    <definedName name="____________SP005" localSheetId="9">'[98]FINAL DATA'!#REF!</definedName>
    <definedName name="____________SP005" localSheetId="16">'[98]FINAL DATA'!#REF!</definedName>
    <definedName name="____________SP005" localSheetId="11">'[98]FINAL DATA'!#REF!</definedName>
    <definedName name="____________SP005" localSheetId="5">'[99]FINAL DATA'!#REF!</definedName>
    <definedName name="____________SP005">'[98]FINAL DATA'!#REF!</definedName>
    <definedName name="____________SP006" localSheetId="4">#REF!</definedName>
    <definedName name="____________SP006" localSheetId="5">#N/A</definedName>
    <definedName name="____________SP006">#REF!</definedName>
    <definedName name="____________SP007" localSheetId="4">#REF!</definedName>
    <definedName name="____________SP007" localSheetId="5">#N/A</definedName>
    <definedName name="____________SP007">#REF!</definedName>
    <definedName name="____________SP008" localSheetId="7">#REF!</definedName>
    <definedName name="____________SP008" localSheetId="6">#REF!</definedName>
    <definedName name="____________SP008" localSheetId="8">#REF!</definedName>
    <definedName name="____________SP008" localSheetId="13">#REF!</definedName>
    <definedName name="____________SP008" localSheetId="9">#REF!</definedName>
    <definedName name="____________SP008" localSheetId="16">#REF!</definedName>
    <definedName name="____________SP008" localSheetId="2">#REF!</definedName>
    <definedName name="____________SP008" localSheetId="11">#REF!</definedName>
    <definedName name="____________SP008" localSheetId="3">#REF!</definedName>
    <definedName name="____________SP008">#REF!</definedName>
    <definedName name="____________SP009" localSheetId="7">#REF!</definedName>
    <definedName name="____________SP009" localSheetId="6">#REF!</definedName>
    <definedName name="____________SP009" localSheetId="8">#REF!</definedName>
    <definedName name="____________SP009" localSheetId="13">#REF!</definedName>
    <definedName name="____________SP009" localSheetId="9">#REF!</definedName>
    <definedName name="____________SP009" localSheetId="16">#REF!</definedName>
    <definedName name="____________SP009" localSheetId="2">#REF!</definedName>
    <definedName name="____________SP009" localSheetId="11">#REF!</definedName>
    <definedName name="____________SP009" localSheetId="3">#REF!</definedName>
    <definedName name="____________SP009">#REF!</definedName>
    <definedName name="____________SP010" localSheetId="7">#REF!</definedName>
    <definedName name="____________SP010" localSheetId="6">#REF!</definedName>
    <definedName name="____________SP010" localSheetId="8">#REF!</definedName>
    <definedName name="____________SP010" localSheetId="13">#REF!</definedName>
    <definedName name="____________SP010" localSheetId="9">#REF!</definedName>
    <definedName name="____________SP010" localSheetId="16">#REF!</definedName>
    <definedName name="____________SP010" localSheetId="2">#REF!</definedName>
    <definedName name="____________SP010" localSheetId="11">#REF!</definedName>
    <definedName name="____________SP010" localSheetId="3">#REF!</definedName>
    <definedName name="____________SP010">#REF!</definedName>
    <definedName name="____________SP011" localSheetId="7">#REF!</definedName>
    <definedName name="____________SP011" localSheetId="6">#REF!</definedName>
    <definedName name="____________SP011" localSheetId="8">#REF!</definedName>
    <definedName name="____________SP011" localSheetId="13">#REF!</definedName>
    <definedName name="____________SP011" localSheetId="9">#REF!</definedName>
    <definedName name="____________SP011" localSheetId="16">#REF!</definedName>
    <definedName name="____________SP011" localSheetId="2">#REF!</definedName>
    <definedName name="____________SP011" localSheetId="11">#REF!</definedName>
    <definedName name="____________SP011" localSheetId="3">#REF!</definedName>
    <definedName name="____________SP011">#REF!</definedName>
    <definedName name="____________SP012" localSheetId="7">#REF!</definedName>
    <definedName name="____________SP012" localSheetId="6">#REF!</definedName>
    <definedName name="____________SP012" localSheetId="8">#REF!</definedName>
    <definedName name="____________SP012" localSheetId="13">#REF!</definedName>
    <definedName name="____________SP012" localSheetId="9">#REF!</definedName>
    <definedName name="____________SP012" localSheetId="16">#REF!</definedName>
    <definedName name="____________SP012" localSheetId="2">#REF!</definedName>
    <definedName name="____________SP012" localSheetId="11">#REF!</definedName>
    <definedName name="____________SP012" localSheetId="3">#REF!</definedName>
    <definedName name="____________SP012">#REF!</definedName>
    <definedName name="____________SP013" localSheetId="7">#REF!</definedName>
    <definedName name="____________SP013" localSheetId="6">#REF!</definedName>
    <definedName name="____________SP013" localSheetId="8">#REF!</definedName>
    <definedName name="____________SP013" localSheetId="13">#REF!</definedName>
    <definedName name="____________SP013" localSheetId="9">#REF!</definedName>
    <definedName name="____________SP013" localSheetId="16">#REF!</definedName>
    <definedName name="____________SP013" localSheetId="2">#REF!</definedName>
    <definedName name="____________SP013" localSheetId="11">#REF!</definedName>
    <definedName name="____________SP013" localSheetId="3">#REF!</definedName>
    <definedName name="____________SP013">#REF!</definedName>
    <definedName name="____________SP014" localSheetId="7">#REF!</definedName>
    <definedName name="____________SP014" localSheetId="6">#REF!</definedName>
    <definedName name="____________SP014" localSheetId="8">#REF!</definedName>
    <definedName name="____________SP014" localSheetId="13">#REF!</definedName>
    <definedName name="____________SP014" localSheetId="9">#REF!</definedName>
    <definedName name="____________SP014" localSheetId="16">#REF!</definedName>
    <definedName name="____________SP014" localSheetId="2">#REF!</definedName>
    <definedName name="____________SP014" localSheetId="11">#REF!</definedName>
    <definedName name="____________SP014" localSheetId="3">#REF!</definedName>
    <definedName name="____________SP014">#REF!</definedName>
    <definedName name="____________SP015" localSheetId="7">#REF!</definedName>
    <definedName name="____________SP015" localSheetId="6">#REF!</definedName>
    <definedName name="____________SP015" localSheetId="8">#REF!</definedName>
    <definedName name="____________SP015" localSheetId="13">#REF!</definedName>
    <definedName name="____________SP015" localSheetId="9">#REF!</definedName>
    <definedName name="____________SP015" localSheetId="16">#REF!</definedName>
    <definedName name="____________SP015" localSheetId="2">#REF!</definedName>
    <definedName name="____________SP015" localSheetId="11">#REF!</definedName>
    <definedName name="____________SP015" localSheetId="3">#REF!</definedName>
    <definedName name="____________SP015">#REF!</definedName>
    <definedName name="____________SP016" localSheetId="5">#N/A</definedName>
    <definedName name="____________SP016">#REF!</definedName>
    <definedName name="____________SP017" localSheetId="5">#N/A</definedName>
    <definedName name="____________SP017">#REF!</definedName>
    <definedName name="____________SP018" localSheetId="7">#REF!</definedName>
    <definedName name="____________SP018" localSheetId="6">#REF!</definedName>
    <definedName name="____________SP018" localSheetId="8">#REF!</definedName>
    <definedName name="____________SP018" localSheetId="13">#REF!</definedName>
    <definedName name="____________SP018" localSheetId="9">#REF!</definedName>
    <definedName name="____________SP018" localSheetId="16">#REF!</definedName>
    <definedName name="____________SP018" localSheetId="2">#REF!</definedName>
    <definedName name="____________SP018" localSheetId="11">#REF!</definedName>
    <definedName name="____________SP018" localSheetId="3">#REF!</definedName>
    <definedName name="____________SP018">#REF!</definedName>
    <definedName name="____________SP019" localSheetId="5">#N/A</definedName>
    <definedName name="____________SP019">#REF!</definedName>
    <definedName name="____________SP020" localSheetId="5">#N/A</definedName>
    <definedName name="____________SP020">#REF!</definedName>
    <definedName name="____________SP021" localSheetId="5">#N/A</definedName>
    <definedName name="____________SP021">#REF!</definedName>
    <definedName name="____________SP022" localSheetId="7">#REF!</definedName>
    <definedName name="____________SP022" localSheetId="6">#REF!</definedName>
    <definedName name="____________SP022" localSheetId="8">#REF!</definedName>
    <definedName name="____________SP022" localSheetId="13">#REF!</definedName>
    <definedName name="____________SP022" localSheetId="9">#REF!</definedName>
    <definedName name="____________SP022" localSheetId="16">#REF!</definedName>
    <definedName name="____________SP022" localSheetId="2">#REF!</definedName>
    <definedName name="____________SP022" localSheetId="11">#REF!</definedName>
    <definedName name="____________SP022" localSheetId="3">#REF!</definedName>
    <definedName name="____________SP022">#REF!</definedName>
    <definedName name="____________SP023" localSheetId="7">#REF!</definedName>
    <definedName name="____________SP023" localSheetId="6">#REF!</definedName>
    <definedName name="____________SP023" localSheetId="8">#REF!</definedName>
    <definedName name="____________SP023" localSheetId="13">#REF!</definedName>
    <definedName name="____________SP023" localSheetId="9">#REF!</definedName>
    <definedName name="____________SP023" localSheetId="16">#REF!</definedName>
    <definedName name="____________SP023" localSheetId="2">#REF!</definedName>
    <definedName name="____________SP023" localSheetId="11">#REF!</definedName>
    <definedName name="____________SP023" localSheetId="3">#REF!</definedName>
    <definedName name="____________SP023">#REF!</definedName>
    <definedName name="____________SP024" localSheetId="5">'[39]MRoad data'!#REF!</definedName>
    <definedName name="____________SP024">#REF!</definedName>
    <definedName name="____________SP025" localSheetId="5">'[39]MRoad data'!#REF!</definedName>
    <definedName name="____________SP025">#REF!</definedName>
    <definedName name="____________SP026" localSheetId="5">'[39]MRoad data'!#REF!</definedName>
    <definedName name="____________SP026">#REF!</definedName>
    <definedName name="____________SP027" localSheetId="5">#N/A</definedName>
    <definedName name="____________SP027">#REF!</definedName>
    <definedName name="____________SP028" localSheetId="7">#REF!</definedName>
    <definedName name="____________SP028" localSheetId="6">#REF!</definedName>
    <definedName name="____________SP028" localSheetId="8">#REF!</definedName>
    <definedName name="____________SP028" localSheetId="13">#REF!</definedName>
    <definedName name="____________SP028" localSheetId="9">#REF!</definedName>
    <definedName name="____________SP028" localSheetId="16">#REF!</definedName>
    <definedName name="____________SP028" localSheetId="2">#REF!</definedName>
    <definedName name="____________SP028" localSheetId="11">#REF!</definedName>
    <definedName name="____________SP028" localSheetId="3">#REF!</definedName>
    <definedName name="____________SP028">#REF!</definedName>
    <definedName name="____________SP029" localSheetId="7">#REF!</definedName>
    <definedName name="____________SP029" localSheetId="6">#REF!</definedName>
    <definedName name="____________SP029" localSheetId="8">#REF!</definedName>
    <definedName name="____________SP029" localSheetId="13">#REF!</definedName>
    <definedName name="____________SP029" localSheetId="9">#REF!</definedName>
    <definedName name="____________SP029" localSheetId="16">#REF!</definedName>
    <definedName name="____________SP029" localSheetId="2">#REF!</definedName>
    <definedName name="____________SP029" localSheetId="11">#REF!</definedName>
    <definedName name="____________SP029" localSheetId="3">#REF!</definedName>
    <definedName name="____________SP029">#REF!</definedName>
    <definedName name="____________SP030" localSheetId="5">'[39]MRoad data'!#REF!</definedName>
    <definedName name="____________SP030">#REF!</definedName>
    <definedName name="____________SP031" localSheetId="5">'[39]MRoad data'!#REF!</definedName>
    <definedName name="____________SP031">#REF!</definedName>
    <definedName name="____________SP032" localSheetId="5">'[39]MRoad data'!#REF!</definedName>
    <definedName name="____________SP032">#REF!</definedName>
    <definedName name="____________SP033" localSheetId="5">#N/A</definedName>
    <definedName name="____________SP033">#REF!</definedName>
    <definedName name="____________SP034" localSheetId="5">'[39]MRoad data'!#REF!</definedName>
    <definedName name="____________SP034">#REF!</definedName>
    <definedName name="____________SP035" localSheetId="5">'[39]MRoad data'!#REF!</definedName>
    <definedName name="____________SP035">#REF!</definedName>
    <definedName name="____________SP036" localSheetId="5">'[39]MRoad data'!#REF!</definedName>
    <definedName name="____________SP036">#REF!</definedName>
    <definedName name="____________SP037" localSheetId="5">'[39]MRoad data'!#REF!</definedName>
    <definedName name="____________SP037">#REF!</definedName>
    <definedName name="____________SP038" localSheetId="5">'[39]MRoad data'!#REF!</definedName>
    <definedName name="____________SP038">#REF!</definedName>
    <definedName name="____________SP039" localSheetId="5">'[39]MRoad data'!#REF!</definedName>
    <definedName name="____________SP039">#REF!</definedName>
    <definedName name="____________SP040" localSheetId="5">'[39]MRoad data'!#REF!</definedName>
    <definedName name="____________SP040">#REF!</definedName>
    <definedName name="____________SP041" localSheetId="5">'[39]MRoad data'!#REF!</definedName>
    <definedName name="____________SP041">#REF!</definedName>
    <definedName name="____________SP042" localSheetId="5">'[39]MRoad data'!#REF!</definedName>
    <definedName name="____________SP042">#REF!</definedName>
    <definedName name="____________SP043" localSheetId="5">'[39]MRoad data'!#REF!</definedName>
    <definedName name="____________SP043">#REF!</definedName>
    <definedName name="____________SP044" localSheetId="5">'[39]MRoad data'!#REF!</definedName>
    <definedName name="____________SP044">#REF!</definedName>
    <definedName name="____________SP045" localSheetId="5">'[39]MRoad data'!#REF!</definedName>
    <definedName name="____________SP045">#REF!</definedName>
    <definedName name="____________SP046" localSheetId="5">'[39]MRoad data'!#REF!</definedName>
    <definedName name="____________SP046">#REF!</definedName>
    <definedName name="____________SP047" localSheetId="5">'[39]MRoad data'!#REF!</definedName>
    <definedName name="____________SP047">#REF!</definedName>
    <definedName name="____________SP048" localSheetId="5">'[39]MRoad data'!#REF!</definedName>
    <definedName name="____________SP048">#REF!</definedName>
    <definedName name="____________SP049" localSheetId="5">'[39]MRoad data'!#REF!</definedName>
    <definedName name="____________SP049">#REF!</definedName>
    <definedName name="____________SP050" localSheetId="5">'[39]MRoad data'!#REF!</definedName>
    <definedName name="____________SP050">#REF!</definedName>
    <definedName name="____________SP051" localSheetId="5">'[39]MRoad data'!#REF!</definedName>
    <definedName name="____________SP051">#REF!</definedName>
    <definedName name="____________SP052" localSheetId="5">'[39]MRoad data'!#REF!</definedName>
    <definedName name="____________SP052">#REF!</definedName>
    <definedName name="____________SP053" localSheetId="5">'[39]MRoad data'!#REF!</definedName>
    <definedName name="____________SP053">#REF!</definedName>
    <definedName name="____________SP054" localSheetId="5">'[39]MRoad data'!#REF!</definedName>
    <definedName name="____________SP054">#REF!</definedName>
    <definedName name="____________SP055" localSheetId="5">'[39]MRoad data'!#REF!</definedName>
    <definedName name="____________SP055">#REF!</definedName>
    <definedName name="____________SP056" localSheetId="5">'[39]MRoad data'!#REF!</definedName>
    <definedName name="____________SP056">#REF!</definedName>
    <definedName name="____________SP057" localSheetId="5">'[39]MRoad data'!#REF!</definedName>
    <definedName name="____________SP057">#REF!</definedName>
    <definedName name="____________SP058" localSheetId="5">'[39]MRoad data'!#REF!</definedName>
    <definedName name="____________SP058">#REF!</definedName>
    <definedName name="____________SP059" localSheetId="5">'[39]MRoad data'!#REF!</definedName>
    <definedName name="____________SP059">#REF!</definedName>
    <definedName name="____________SP060" localSheetId="5">'[39]MRoad data'!#REF!</definedName>
    <definedName name="____________SP060">#REF!</definedName>
    <definedName name="____________SP061" localSheetId="5">'[39]MRoad data'!#REF!</definedName>
    <definedName name="____________SP061">#REF!</definedName>
    <definedName name="____________SP062" localSheetId="5">'[39]MRoad data'!#REF!</definedName>
    <definedName name="____________SP062">#REF!</definedName>
    <definedName name="____________SP063" localSheetId="5">#N/A</definedName>
    <definedName name="____________SP063">#REF!</definedName>
    <definedName name="____________SP064" localSheetId="7">#REF!</definedName>
    <definedName name="____________SP064" localSheetId="6">#REF!</definedName>
    <definedName name="____________SP064" localSheetId="8">#REF!</definedName>
    <definedName name="____________SP064" localSheetId="13">#REF!</definedName>
    <definedName name="____________SP064" localSheetId="9">#REF!</definedName>
    <definedName name="____________SP064" localSheetId="16">#REF!</definedName>
    <definedName name="____________SP064" localSheetId="2">#REF!</definedName>
    <definedName name="____________SP064" localSheetId="11">#REF!</definedName>
    <definedName name="____________SP064" localSheetId="3">#REF!</definedName>
    <definedName name="____________SP064">#REF!</definedName>
    <definedName name="____________SP065" localSheetId="5">#N/A</definedName>
    <definedName name="____________SP065">#REF!</definedName>
    <definedName name="____________SP066" localSheetId="7">#REF!</definedName>
    <definedName name="____________SP066" localSheetId="6">#REF!</definedName>
    <definedName name="____________SP066" localSheetId="8">#REF!</definedName>
    <definedName name="____________SP066" localSheetId="13">#REF!</definedName>
    <definedName name="____________SP066" localSheetId="9">#REF!</definedName>
    <definedName name="____________SP066" localSheetId="16">#REF!</definedName>
    <definedName name="____________SP066" localSheetId="2">#REF!</definedName>
    <definedName name="____________SP066" localSheetId="11">#REF!</definedName>
    <definedName name="____________SP066" localSheetId="3">#REF!</definedName>
    <definedName name="____________SP066">#REF!</definedName>
    <definedName name="____________SP067" localSheetId="7">#REF!</definedName>
    <definedName name="____________SP067" localSheetId="6">#REF!</definedName>
    <definedName name="____________SP067" localSheetId="8">#REF!</definedName>
    <definedName name="____________SP067" localSheetId="13">#REF!</definedName>
    <definedName name="____________SP067" localSheetId="9">#REF!</definedName>
    <definedName name="____________SP067" localSheetId="16">#REF!</definedName>
    <definedName name="____________SP067" localSheetId="2">#REF!</definedName>
    <definedName name="____________SP067" localSheetId="11">#REF!</definedName>
    <definedName name="____________SP067" localSheetId="3">#REF!</definedName>
    <definedName name="____________SP067">#REF!</definedName>
    <definedName name="____________SP068" localSheetId="7">#REF!</definedName>
    <definedName name="____________SP068" localSheetId="6">#REF!</definedName>
    <definedName name="____________SP068" localSheetId="8">#REF!</definedName>
    <definedName name="____________SP068" localSheetId="13">#REF!</definedName>
    <definedName name="____________SP068" localSheetId="9">#REF!</definedName>
    <definedName name="____________SP068" localSheetId="16">#REF!</definedName>
    <definedName name="____________SP068" localSheetId="2">#REF!</definedName>
    <definedName name="____________SP068" localSheetId="11">#REF!</definedName>
    <definedName name="____________SP068" localSheetId="3">#REF!</definedName>
    <definedName name="____________SP068">#REF!</definedName>
    <definedName name="____________SP069" localSheetId="5">'[39]MRoad data'!#REF!</definedName>
    <definedName name="____________SP069">#REF!</definedName>
    <definedName name="____________SP070" localSheetId="5">'[39]MRoad data'!#REF!</definedName>
    <definedName name="____________SP070">#REF!</definedName>
    <definedName name="____________sp071" localSheetId="5">'[39]MRoad data'!#REF!</definedName>
    <definedName name="____________sp071">#REF!</definedName>
    <definedName name="____________SP072" localSheetId="5">'[39]MRoad data'!#REF!</definedName>
    <definedName name="____________SP072">#REF!</definedName>
    <definedName name="____________SP073" localSheetId="7">#REF!</definedName>
    <definedName name="____________SP073" localSheetId="6">#REF!</definedName>
    <definedName name="____________SP073" localSheetId="8">#REF!</definedName>
    <definedName name="____________SP073" localSheetId="13">#REF!</definedName>
    <definedName name="____________SP073" localSheetId="9">#REF!</definedName>
    <definedName name="____________SP073" localSheetId="16">#REF!</definedName>
    <definedName name="____________SP073" localSheetId="2">#REF!</definedName>
    <definedName name="____________SP073" localSheetId="11">#REF!</definedName>
    <definedName name="____________SP073" localSheetId="3">#REF!</definedName>
    <definedName name="____________SP073">#REF!</definedName>
    <definedName name="____________SP074" localSheetId="7">#REF!</definedName>
    <definedName name="____________SP074" localSheetId="6">#REF!</definedName>
    <definedName name="____________SP074" localSheetId="8">#REF!</definedName>
    <definedName name="____________SP074" localSheetId="13">#REF!</definedName>
    <definedName name="____________SP074" localSheetId="9">#REF!</definedName>
    <definedName name="____________SP074" localSheetId="16">#REF!</definedName>
    <definedName name="____________SP074" localSheetId="2">#REF!</definedName>
    <definedName name="____________SP074" localSheetId="11">#REF!</definedName>
    <definedName name="____________SP074" localSheetId="3">#REF!</definedName>
    <definedName name="____________SP074">#REF!</definedName>
    <definedName name="____________SP075" localSheetId="7">#REF!</definedName>
    <definedName name="____________SP075" localSheetId="6">#REF!</definedName>
    <definedName name="____________SP075" localSheetId="8">#REF!</definedName>
    <definedName name="____________SP075" localSheetId="13">#REF!</definedName>
    <definedName name="____________SP075" localSheetId="9">#REF!</definedName>
    <definedName name="____________SP075" localSheetId="16">#REF!</definedName>
    <definedName name="____________SP075" localSheetId="2">#REF!</definedName>
    <definedName name="____________SP075" localSheetId="11">#REF!</definedName>
    <definedName name="____________SP075" localSheetId="3">#REF!</definedName>
    <definedName name="____________SP075">#REF!</definedName>
    <definedName name="____________SP076" localSheetId="7">#REF!</definedName>
    <definedName name="____________SP076" localSheetId="6">#REF!</definedName>
    <definedName name="____________SP076" localSheetId="8">#REF!</definedName>
    <definedName name="____________SP076" localSheetId="13">#REF!</definedName>
    <definedName name="____________SP076" localSheetId="9">#REF!</definedName>
    <definedName name="____________SP076" localSheetId="16">#REF!</definedName>
    <definedName name="____________SP076" localSheetId="2">#REF!</definedName>
    <definedName name="____________SP076" localSheetId="11">#REF!</definedName>
    <definedName name="____________SP076" localSheetId="3">#REF!</definedName>
    <definedName name="____________SP076">#REF!</definedName>
    <definedName name="____________SP077" localSheetId="7">#REF!</definedName>
    <definedName name="____________SP077" localSheetId="6">#REF!</definedName>
    <definedName name="____________SP077" localSheetId="8">#REF!</definedName>
    <definedName name="____________SP077" localSheetId="13">#REF!</definedName>
    <definedName name="____________SP077" localSheetId="9">#REF!</definedName>
    <definedName name="____________SP077" localSheetId="16">#REF!</definedName>
    <definedName name="____________SP077" localSheetId="2">#REF!</definedName>
    <definedName name="____________SP077" localSheetId="11">#REF!</definedName>
    <definedName name="____________SP077" localSheetId="3">#REF!</definedName>
    <definedName name="____________SP077">#REF!</definedName>
    <definedName name="____________sp078" localSheetId="5">'[39]MRoad data'!#REF!</definedName>
    <definedName name="____________sp078">#REF!</definedName>
    <definedName name="____________SP10">[58]Sheet1!$C$18</definedName>
    <definedName name="____________SP16">[58]Sheet1!$C$24</definedName>
    <definedName name="____________SP7">[58]Sheet1!$C$15</definedName>
    <definedName name="____________spb1">#REF!</definedName>
    <definedName name="____________spb2">#REF!</definedName>
    <definedName name="____________SPO79" localSheetId="5">'[39]MRoad data'!#REF!</definedName>
    <definedName name="____________SPO79">#REF!</definedName>
    <definedName name="____________SS10" localSheetId="2">[78]MRATES!$C$9</definedName>
    <definedName name="____________SS10" localSheetId="4">[78]MRATES!$C$9</definedName>
    <definedName name="____________SS10" localSheetId="5">#N/A</definedName>
    <definedName name="____________SS10" localSheetId="3">[78]MRATES!$C$9</definedName>
    <definedName name="____________SS10">[76]MRATES!$J$7</definedName>
    <definedName name="____________SS12" localSheetId="2">[78]MRATES!$C$10</definedName>
    <definedName name="____________SS12" localSheetId="4">[78]MRATES!$C$10</definedName>
    <definedName name="____________SS12" localSheetId="5">#N/A</definedName>
    <definedName name="____________SS12" localSheetId="3">[78]MRATES!$C$10</definedName>
    <definedName name="____________SS12">[76]MRATES!$J$8</definedName>
    <definedName name="____________SS150" localSheetId="5">[75]MRATES!$G$13</definedName>
    <definedName name="____________SS150">[76]MRATES!$G$13</definedName>
    <definedName name="____________SS20" localSheetId="2">[78]MRATES!$C$11</definedName>
    <definedName name="____________SS20" localSheetId="4">[78]MRATES!$C$11</definedName>
    <definedName name="____________SS20" localSheetId="5">#N/A</definedName>
    <definedName name="____________SS20" localSheetId="3">[78]MRATES!$C$11</definedName>
    <definedName name="____________SS20">[76]MRATES!$J$9</definedName>
    <definedName name="____________SS225" localSheetId="2">[78]MRATES!$I$19</definedName>
    <definedName name="____________SS225" localSheetId="4">[78]MRATES!$I$19</definedName>
    <definedName name="____________SS225" localSheetId="5">#N/A</definedName>
    <definedName name="____________SS225" localSheetId="3">[78]MRATES!$I$19</definedName>
    <definedName name="____________SS225">[76]MRATES!$G$14</definedName>
    <definedName name="____________SS25" localSheetId="2">[78]MRATES!$C$12</definedName>
    <definedName name="____________SS25" localSheetId="4">[78]MRATES!$C$12</definedName>
    <definedName name="____________SS25" localSheetId="5">#N/A</definedName>
    <definedName name="____________SS25" localSheetId="3">[78]MRATES!$C$12</definedName>
    <definedName name="____________SS25">[76]MRATES!$J$10</definedName>
    <definedName name="____________SS300" localSheetId="5">[75]MRATES!$G$15</definedName>
    <definedName name="____________SS300">[76]MRATES!$G$15</definedName>
    <definedName name="____________SS40" localSheetId="2">[78]MRATES!$C$13</definedName>
    <definedName name="____________SS40" localSheetId="4">[78]MRATES!$C$13</definedName>
    <definedName name="____________SS40" localSheetId="5">#N/A</definedName>
    <definedName name="____________SS40" localSheetId="3">[78]MRATES!$C$13</definedName>
    <definedName name="____________SS40">[76]MRATES!$J$11</definedName>
    <definedName name="____________SS50">#REF!</definedName>
    <definedName name="____________SS6" localSheetId="2">[78]MRATES!$C$8</definedName>
    <definedName name="____________SS6" localSheetId="4">[78]MRATES!$C$8</definedName>
    <definedName name="____________SS6" localSheetId="5">#N/A</definedName>
    <definedName name="____________SS6" localSheetId="3">[78]MRATES!$C$8</definedName>
    <definedName name="____________SS6">[76]MRATES!$J$6</definedName>
    <definedName name="____________SS60">#REF!</definedName>
    <definedName name="____________SS65">#REF!</definedName>
    <definedName name="____________SS75">#REF!</definedName>
    <definedName name="____________tw2" localSheetId="4">#REF!</definedName>
    <definedName name="____________tw2">#REF!</definedName>
    <definedName name="____________var1" localSheetId="4">#REF!</definedName>
    <definedName name="____________var1" localSheetId="5">#N/A</definedName>
    <definedName name="____________var1">#REF!</definedName>
    <definedName name="____________var4" localSheetId="5">#N/A</definedName>
    <definedName name="____________var4">#REF!</definedName>
    <definedName name="____________vat1">#REF!</definedName>
    <definedName name="____________vat2">#REF!</definedName>
    <definedName name="____________WN7" localSheetId="9" hidden="1">{#N/A,#N/A,FALSE,"MODULE3"}</definedName>
    <definedName name="____________WN7" localSheetId="2" hidden="1">{#N/A,#N/A,FALSE,"MODULE3"}</definedName>
    <definedName name="____________WN7" localSheetId="4" hidden="1">{#N/A,#N/A,FALSE,"MODULE3"}</definedName>
    <definedName name="____________WN7" localSheetId="11" hidden="1">{#N/A,#N/A,FALSE,"MODULE3"}</definedName>
    <definedName name="____________WN7" hidden="1">{#N/A,#N/A,FALSE,"MODULE3"}</definedName>
    <definedName name="____________xh2256">[100]HDPE!$L$30</definedName>
    <definedName name="____________xh2506">[100]HDPE!$M$30</definedName>
    <definedName name="____________xh2806">[100]HDPE!$N$30</definedName>
    <definedName name="____________xh3156">[100]HDPE!$O$30</definedName>
    <definedName name="____________xh634">[100]HDPE!$C$16</definedName>
    <definedName name="____________xk7100">[100]DI!$C$37</definedName>
    <definedName name="____________xk7150">[100]DI!$D$37</definedName>
    <definedName name="____________xk7250">[100]DI!$F$37</definedName>
    <definedName name="____________xk7300">[100]DI!$G$37</definedName>
    <definedName name="____________xp11010">[100]pvc!$F$61</definedName>
    <definedName name="____________xp1104">[100]pvc!$F$31</definedName>
    <definedName name="____________xp1106">[100]pvc!$F$46</definedName>
    <definedName name="____________xp1254">[100]pvc!$G$31</definedName>
    <definedName name="____________xp1256">[100]pvc!$G$46</definedName>
    <definedName name="____________xp14010">[100]pvc!$H$61</definedName>
    <definedName name="____________xp1404">[100]pvc!$H$31</definedName>
    <definedName name="____________xp1406">[100]pvc!$H$46</definedName>
    <definedName name="____________xp1604">[100]pvc!$I$31</definedName>
    <definedName name="____________xp1606">[100]pvc!$I$46</definedName>
    <definedName name="____________xp1804">[100]pvc!$J$31</definedName>
    <definedName name="____________xp1806">[100]pvc!$J$46</definedName>
    <definedName name="____________xp2006">[100]pvc!$K$46</definedName>
    <definedName name="____________xp6310">[100]pvc!$C$61</definedName>
    <definedName name="____________xp636">[100]pvc!$C$46</definedName>
    <definedName name="____________xp7510">[100]pvc!$D$61</definedName>
    <definedName name="____________xp754">[100]pvc!$D$31</definedName>
    <definedName name="____________xp756">[100]pvc!$D$46</definedName>
    <definedName name="____________xp9010">[100]pvc!$E$61</definedName>
    <definedName name="____________xp904">[100]pvc!$E$31</definedName>
    <definedName name="____________xp906">[100]pvc!$E$46</definedName>
    <definedName name="___________atw2">#REF!</definedName>
    <definedName name="___________bla1">#N/A</definedName>
    <definedName name="___________BSG100">#REF!</definedName>
    <definedName name="___________BSG150">#REF!</definedName>
    <definedName name="___________BSG5">#REF!</definedName>
    <definedName name="___________BSG75">#REF!</definedName>
    <definedName name="___________BTC1">#REF!</definedName>
    <definedName name="___________BTC10">#REF!</definedName>
    <definedName name="___________BTC11">#REF!</definedName>
    <definedName name="___________BTC12">#REF!</definedName>
    <definedName name="___________BTC13">#REF!</definedName>
    <definedName name="___________BTC14">#REF!</definedName>
    <definedName name="___________BTC15">#REF!</definedName>
    <definedName name="___________BTC16">#REF!</definedName>
    <definedName name="___________BTC17">#REF!</definedName>
    <definedName name="___________BTC18">#REF!</definedName>
    <definedName name="___________BTC19">#REF!</definedName>
    <definedName name="___________BTC2">#REF!</definedName>
    <definedName name="___________BTC20">#REF!</definedName>
    <definedName name="___________BTC21">#REF!</definedName>
    <definedName name="___________BTC22">#REF!</definedName>
    <definedName name="___________BTC23">#REF!</definedName>
    <definedName name="___________BTC24">#REF!</definedName>
    <definedName name="___________BTC3">#REF!</definedName>
    <definedName name="___________BTC4">#REF!</definedName>
    <definedName name="___________BTC5">#REF!</definedName>
    <definedName name="___________BTC6">#REF!</definedName>
    <definedName name="___________BTC7">#REF!</definedName>
    <definedName name="___________BTC8">#REF!</definedName>
    <definedName name="___________BTC9">#REF!</definedName>
    <definedName name="___________BTR1">#REF!</definedName>
    <definedName name="___________BTR10">#REF!</definedName>
    <definedName name="___________BTR11">#REF!</definedName>
    <definedName name="___________BTR12">#REF!</definedName>
    <definedName name="___________BTR13">#REF!</definedName>
    <definedName name="___________BTR14">#REF!</definedName>
    <definedName name="___________BTR15">#REF!</definedName>
    <definedName name="___________BTR16">#REF!</definedName>
    <definedName name="___________BTR17">#REF!</definedName>
    <definedName name="___________BTR18">#REF!</definedName>
    <definedName name="___________BTR19">#REF!</definedName>
    <definedName name="___________BTR2">#REF!</definedName>
    <definedName name="___________BTR20">#REF!</definedName>
    <definedName name="___________BTR21">#REF!</definedName>
    <definedName name="___________BTR22">#REF!</definedName>
    <definedName name="___________BTR23">#REF!</definedName>
    <definedName name="___________BTR24">#REF!</definedName>
    <definedName name="___________BTR3">#REF!</definedName>
    <definedName name="___________BTR4">#REF!</definedName>
    <definedName name="___________BTR5">#REF!</definedName>
    <definedName name="___________BTR6">#REF!</definedName>
    <definedName name="___________BTR7">#REF!</definedName>
    <definedName name="___________BTR8">#REF!</definedName>
    <definedName name="___________BTR9">#REF!</definedName>
    <definedName name="___________BTS1">#REF!</definedName>
    <definedName name="___________BTS10">#REF!</definedName>
    <definedName name="___________BTS11">#REF!</definedName>
    <definedName name="___________BTS12">#REF!</definedName>
    <definedName name="___________BTS13">#REF!</definedName>
    <definedName name="___________BTS14">#REF!</definedName>
    <definedName name="___________BTS15">#REF!</definedName>
    <definedName name="___________BTS16">#REF!</definedName>
    <definedName name="___________BTS17">#REF!</definedName>
    <definedName name="___________BTS18">#REF!</definedName>
    <definedName name="___________BTS19">#REF!</definedName>
    <definedName name="___________BTS2">#REF!</definedName>
    <definedName name="___________BTS20">#REF!</definedName>
    <definedName name="___________BTS21">#REF!</definedName>
    <definedName name="___________BTS22">#REF!</definedName>
    <definedName name="___________BTS23">#REF!</definedName>
    <definedName name="___________BTS24">#REF!</definedName>
    <definedName name="___________BTS3">#REF!</definedName>
    <definedName name="___________BTS4">#REF!</definedName>
    <definedName name="___________BTS5">#REF!</definedName>
    <definedName name="___________BTS6">#REF!</definedName>
    <definedName name="___________BTS7">#REF!</definedName>
    <definedName name="___________BTS8">#REF!</definedName>
    <definedName name="___________BTS9">#REF!</definedName>
    <definedName name="___________can430">40.73</definedName>
    <definedName name="___________can435">43.3</definedName>
    <definedName name="___________cbr1">#REF!</definedName>
    <definedName name="___________cbr2">#REF!</definedName>
    <definedName name="___________cbr3">#REF!</definedName>
    <definedName name="___________cbr4">#REF!</definedName>
    <definedName name="___________CCW1">#REF!</definedName>
    <definedName name="___________CCW2">#REF!</definedName>
    <definedName name="___________CPR40">#REF!</definedName>
    <definedName name="___________crp2">'[90]Road data'!#REF!</definedName>
    <definedName name="___________crp22222">'[91]Road Detail Est.'!#REF!</definedName>
    <definedName name="___________cur1">[7]r!$F$30</definedName>
    <definedName name="___________d3">#N/A</definedName>
    <definedName name="___________EVK12">#REF!</definedName>
    <definedName name="___________EVK19">#REF!</definedName>
    <definedName name="___________EVK25">#REF!</definedName>
    <definedName name="___________EVK40">#REF!</definedName>
    <definedName name="___________EVK5">#REF!</definedName>
    <definedName name="___________GBS11">#REF!</definedName>
    <definedName name="___________GBS110">#REF!</definedName>
    <definedName name="___________GBS111">#REF!</definedName>
    <definedName name="___________GBS112">#REF!</definedName>
    <definedName name="___________GBS113">#REF!</definedName>
    <definedName name="___________GBS114">#REF!</definedName>
    <definedName name="___________GBS115">#REF!</definedName>
    <definedName name="___________GBS116">#REF!</definedName>
    <definedName name="___________GBS117">#REF!</definedName>
    <definedName name="___________GBS118">#REF!</definedName>
    <definedName name="___________GBS119">#REF!</definedName>
    <definedName name="___________GBS12">#REF!</definedName>
    <definedName name="___________GBS120">#REF!</definedName>
    <definedName name="___________GBS121">#REF!</definedName>
    <definedName name="___________GBS122">#REF!</definedName>
    <definedName name="___________GBS123">#REF!</definedName>
    <definedName name="___________GBS124">#REF!</definedName>
    <definedName name="___________GBS13">#REF!</definedName>
    <definedName name="___________GBS14">#REF!</definedName>
    <definedName name="___________GBS15">#REF!</definedName>
    <definedName name="___________GBS16">#REF!</definedName>
    <definedName name="___________GBS17">#REF!</definedName>
    <definedName name="___________GBS18">#REF!</definedName>
    <definedName name="___________GBS19">#REF!</definedName>
    <definedName name="___________GBS21">#REF!</definedName>
    <definedName name="___________GBS210">#REF!</definedName>
    <definedName name="___________GBS211">#REF!</definedName>
    <definedName name="___________GBS212">#REF!</definedName>
    <definedName name="___________GBS213">#REF!</definedName>
    <definedName name="___________GBS214">#REF!</definedName>
    <definedName name="___________GBS215">#REF!</definedName>
    <definedName name="___________GBS216">#REF!</definedName>
    <definedName name="___________GBS217">#REF!</definedName>
    <definedName name="___________GBS218">#REF!</definedName>
    <definedName name="___________GBS219">#REF!</definedName>
    <definedName name="___________GBS22">#REF!</definedName>
    <definedName name="___________GBS220">#REF!</definedName>
    <definedName name="___________GBS221">#REF!</definedName>
    <definedName name="___________GBS222">#REF!</definedName>
    <definedName name="___________GBS223">#REF!</definedName>
    <definedName name="___________GBS224">#REF!</definedName>
    <definedName name="___________GBS23">#REF!</definedName>
    <definedName name="___________GBS24">#REF!</definedName>
    <definedName name="___________GBS25">#REF!</definedName>
    <definedName name="___________GBS26">#REF!</definedName>
    <definedName name="___________GBS27">#REF!</definedName>
    <definedName name="___________GBS28">#REF!</definedName>
    <definedName name="___________GBS29">#REF!</definedName>
    <definedName name="___________imp1">#REF!</definedName>
    <definedName name="___________IRC12" localSheetId="2">[97]MRATES!$F$11</definedName>
    <definedName name="___________IRC12" localSheetId="4">[97]MRATES!$F$11</definedName>
    <definedName name="___________IRC12" localSheetId="12">[101]MRATES!$M$9</definedName>
    <definedName name="___________IRC12" localSheetId="5">#N/A</definedName>
    <definedName name="___________IRC12" localSheetId="3">[97]MRATES!$F$11</definedName>
    <definedName name="___________IRC12">[76]MRATES!$M$9</definedName>
    <definedName name="___________IRC19" localSheetId="2">[97]MRATES!$F$12</definedName>
    <definedName name="___________IRC19" localSheetId="4">[97]MRATES!$F$12</definedName>
    <definedName name="___________IRC19" localSheetId="12">[101]MRATES!$M$10</definedName>
    <definedName name="___________IRC19" localSheetId="5">#N/A</definedName>
    <definedName name="___________IRC19" localSheetId="3">[97]MRATES!$F$12</definedName>
    <definedName name="___________IRC19">[76]MRATES!$M$10</definedName>
    <definedName name="___________IRC25" localSheetId="2">[97]MRATES!$F$13</definedName>
    <definedName name="___________IRC25" localSheetId="4">[97]MRATES!$F$13</definedName>
    <definedName name="___________IRC25" localSheetId="12">[101]MRATES!$M$11</definedName>
    <definedName name="___________IRC25" localSheetId="5">#N/A</definedName>
    <definedName name="___________IRC25" localSheetId="3">[97]MRATES!$F$13</definedName>
    <definedName name="___________IRC25">[76]MRATES!$M$11</definedName>
    <definedName name="___________IRC40" localSheetId="2">[97]MRATES!$F$14</definedName>
    <definedName name="___________IRC40" localSheetId="4">[97]MRATES!$F$14</definedName>
    <definedName name="___________IRC40" localSheetId="12">[101]MRATES!$M$12</definedName>
    <definedName name="___________IRC40" localSheetId="5">#N/A</definedName>
    <definedName name="___________IRC40" localSheetId="3">[97]MRATES!$F$14</definedName>
    <definedName name="___________IRC40">[76]MRATES!$M$12</definedName>
    <definedName name="___________IRC5" localSheetId="2">[97]MRATES!$F$9</definedName>
    <definedName name="___________IRC5" localSheetId="4">[97]MRATES!$F$9</definedName>
    <definedName name="___________IRC5" localSheetId="12">[101]MRATES!$M$7</definedName>
    <definedName name="___________IRC5" localSheetId="5">#N/A</definedName>
    <definedName name="___________IRC5" localSheetId="3">[97]MRATES!$F$9</definedName>
    <definedName name="___________IRC5">[76]MRATES!$M$7</definedName>
    <definedName name="___________IRC50" localSheetId="12">[101]MRATES!$M$13</definedName>
    <definedName name="___________IRC50" localSheetId="5">[75]MRATES!$M$13</definedName>
    <definedName name="___________IRC50">[76]MRATES!$M$13</definedName>
    <definedName name="___________IRC60" localSheetId="5">[75]MRATES!$M$14</definedName>
    <definedName name="___________IRC60">[76]MRATES!$M$14</definedName>
    <definedName name="___________IRC65">[92]MRATES!$F$17</definedName>
    <definedName name="___________IRC75">#REF!</definedName>
    <definedName name="___________IRC9" localSheetId="2">[97]MRATES!$F$10</definedName>
    <definedName name="___________IRC9" localSheetId="4">[97]MRATES!$F$10</definedName>
    <definedName name="___________IRC9" localSheetId="12">[101]MRATES!$M$8</definedName>
    <definedName name="___________IRC9" localSheetId="5">#N/A</definedName>
    <definedName name="___________IRC9" localSheetId="3">[97]MRATES!$F$10</definedName>
    <definedName name="___________IRC9">[76]MRATES!$M$8</definedName>
    <definedName name="___________l1" localSheetId="9">[93]leads!$A$3:$E$108</definedName>
    <definedName name="___________l1" localSheetId="11">[93]leads!$A$3:$E$108</definedName>
    <definedName name="___________l1" localSheetId="5">[94]leads!$A$3:$E$108</definedName>
    <definedName name="___________l1">[94]leads!$A$3:$E$108</definedName>
    <definedName name="___________l12" localSheetId="4">#REF!</definedName>
    <definedName name="___________l12" localSheetId="5">#N/A</definedName>
    <definedName name="___________l12">#REF!</definedName>
    <definedName name="___________l2">[7]r!$F$29</definedName>
    <definedName name="___________l3" localSheetId="4">#REF!</definedName>
    <definedName name="___________l3">#REF!</definedName>
    <definedName name="___________l4" localSheetId="9">[95]Sheet1!$W$2:$Y$103</definedName>
    <definedName name="___________l4" localSheetId="11">[95]Sheet1!$W$2:$Y$103</definedName>
    <definedName name="___________l4" localSheetId="5">[96]Sheet1!$W$2:$Y$103</definedName>
    <definedName name="___________l4">[96]Sheet1!$W$2:$Y$103</definedName>
    <definedName name="___________l5" localSheetId="4">#REF!</definedName>
    <definedName name="___________l5">#REF!</definedName>
    <definedName name="___________l6">[7]r!$F$4</definedName>
    <definedName name="___________l7">[8]r!$F$4</definedName>
    <definedName name="___________l8">[7]r!$F$2</definedName>
    <definedName name="___________l9">[7]r!$F$3</definedName>
    <definedName name="___________LJ6">#REF!</definedName>
    <definedName name="___________lj600">#REF!</definedName>
    <definedName name="___________lj900">#REF!</definedName>
    <definedName name="___________LL3">#REF!</definedName>
    <definedName name="___________ma1">#REF!</definedName>
    <definedName name="___________ma2">#REF!</definedName>
    <definedName name="___________Met22">#REF!</definedName>
    <definedName name="___________Met45">#REF!</definedName>
    <definedName name="___________MEt55">#REF!</definedName>
    <definedName name="___________Met63">#REF!</definedName>
    <definedName name="___________ML21">#REF!</definedName>
    <definedName name="___________ML210">#REF!</definedName>
    <definedName name="___________ML211">#REF!</definedName>
    <definedName name="___________ML212">#REF!</definedName>
    <definedName name="___________ML213">#REF!</definedName>
    <definedName name="___________ML214">#REF!</definedName>
    <definedName name="___________ML215">#REF!</definedName>
    <definedName name="___________ML216">#REF!</definedName>
    <definedName name="___________ML217">#REF!</definedName>
    <definedName name="___________ML218">#REF!</definedName>
    <definedName name="___________ML219">#REF!</definedName>
    <definedName name="___________ML22">#REF!</definedName>
    <definedName name="___________ML220">#REF!</definedName>
    <definedName name="___________ML221">#REF!</definedName>
    <definedName name="___________ML222">#REF!</definedName>
    <definedName name="___________ML223">#REF!</definedName>
    <definedName name="___________ML224">#REF!</definedName>
    <definedName name="___________ML23">#REF!</definedName>
    <definedName name="___________ML24">#REF!</definedName>
    <definedName name="___________ML25">#REF!</definedName>
    <definedName name="___________ML26">#REF!</definedName>
    <definedName name="___________ML27">#REF!</definedName>
    <definedName name="___________ML28">#REF!</definedName>
    <definedName name="___________ML29">#REF!</definedName>
    <definedName name="___________ML31">#REF!</definedName>
    <definedName name="___________ML310">#REF!</definedName>
    <definedName name="___________ML311">#REF!</definedName>
    <definedName name="___________ML312">#REF!</definedName>
    <definedName name="___________ML313">#REF!</definedName>
    <definedName name="___________ML314">#REF!</definedName>
    <definedName name="___________ML315">#REF!</definedName>
    <definedName name="___________ML316">#REF!</definedName>
    <definedName name="___________ML317">#REF!</definedName>
    <definedName name="___________ML318">#REF!</definedName>
    <definedName name="___________ML319">#REF!</definedName>
    <definedName name="___________ML32">#REF!</definedName>
    <definedName name="___________ML320">#REF!</definedName>
    <definedName name="___________ML321">#REF!</definedName>
    <definedName name="___________ML322">#REF!</definedName>
    <definedName name="___________ML323">#REF!</definedName>
    <definedName name="___________ML324">#REF!</definedName>
    <definedName name="___________ML33">#REF!</definedName>
    <definedName name="___________ML34">#REF!</definedName>
    <definedName name="___________ML35">#REF!</definedName>
    <definedName name="___________ML36">#REF!</definedName>
    <definedName name="___________ML37">#REF!</definedName>
    <definedName name="___________ML38">#REF!</definedName>
    <definedName name="___________ML39">#REF!</definedName>
    <definedName name="___________ML7">#REF!</definedName>
    <definedName name="___________ML8">#REF!</definedName>
    <definedName name="___________ML9">#REF!</definedName>
    <definedName name="___________mm1">#N/A</definedName>
    <definedName name="___________mm1000">#REF!</definedName>
    <definedName name="___________mm11">[7]r!$F$4</definedName>
    <definedName name="___________mm111">[8]r!$F$4</definedName>
    <definedName name="___________mm600">#REF!</definedName>
    <definedName name="___________mm800">#REF!</definedName>
    <definedName name="___________MS6" localSheetId="5">[75]MRATES!$P$50</definedName>
    <definedName name="___________MS6">[76]MRATES!$P$50</definedName>
    <definedName name="___________MT1" localSheetId="7">#REF!</definedName>
    <definedName name="___________MT1" localSheetId="6">#REF!</definedName>
    <definedName name="___________MT1" localSheetId="8">#REF!</definedName>
    <definedName name="___________MT1" localSheetId="13">#REF!</definedName>
    <definedName name="___________MT1" localSheetId="9">#REF!</definedName>
    <definedName name="___________MT1" localSheetId="16">#REF!</definedName>
    <definedName name="___________MT1" localSheetId="2">#REF!</definedName>
    <definedName name="___________MT1" localSheetId="11">#REF!</definedName>
    <definedName name="___________MT1" localSheetId="3">#REF!</definedName>
    <definedName name="___________MT1">#REF!</definedName>
    <definedName name="___________MT10" localSheetId="7">#REF!</definedName>
    <definedName name="___________MT10" localSheetId="6">#REF!</definedName>
    <definedName name="___________MT10" localSheetId="8">#REF!</definedName>
    <definedName name="___________MT10" localSheetId="13">#REF!</definedName>
    <definedName name="___________MT10" localSheetId="9">#REF!</definedName>
    <definedName name="___________MT10" localSheetId="16">#REF!</definedName>
    <definedName name="___________MT10" localSheetId="2">#REF!</definedName>
    <definedName name="___________MT10" localSheetId="11">#REF!</definedName>
    <definedName name="___________MT10" localSheetId="3">#REF!</definedName>
    <definedName name="___________MT10">#REF!</definedName>
    <definedName name="___________MT100" localSheetId="7">#REF!</definedName>
    <definedName name="___________MT100" localSheetId="6">#REF!</definedName>
    <definedName name="___________MT100" localSheetId="8">#REF!</definedName>
    <definedName name="___________MT100" localSheetId="13">#REF!</definedName>
    <definedName name="___________MT100" localSheetId="9">#REF!</definedName>
    <definedName name="___________MT100" localSheetId="16">#REF!</definedName>
    <definedName name="___________MT100" localSheetId="2">#REF!</definedName>
    <definedName name="___________MT100" localSheetId="11">#REF!</definedName>
    <definedName name="___________MT100" localSheetId="3">#REF!</definedName>
    <definedName name="___________MT100">#REF!</definedName>
    <definedName name="___________MT101" localSheetId="7">#REF!</definedName>
    <definedName name="___________MT101" localSheetId="6">#REF!</definedName>
    <definedName name="___________MT101" localSheetId="8">#REF!</definedName>
    <definedName name="___________MT101" localSheetId="13">#REF!</definedName>
    <definedName name="___________MT101" localSheetId="9">#REF!</definedName>
    <definedName name="___________MT101" localSheetId="16">#REF!</definedName>
    <definedName name="___________MT101" localSheetId="2">#REF!</definedName>
    <definedName name="___________MT101" localSheetId="11">#REF!</definedName>
    <definedName name="___________MT101" localSheetId="3">#REF!</definedName>
    <definedName name="___________MT101">#REF!</definedName>
    <definedName name="___________MT102" localSheetId="7">#REF!</definedName>
    <definedName name="___________MT102" localSheetId="6">#REF!</definedName>
    <definedName name="___________MT102" localSheetId="8">#REF!</definedName>
    <definedName name="___________MT102" localSheetId="13">#REF!</definedName>
    <definedName name="___________MT102" localSheetId="9">#REF!</definedName>
    <definedName name="___________MT102" localSheetId="16">#REF!</definedName>
    <definedName name="___________MT102" localSheetId="2">#REF!</definedName>
    <definedName name="___________MT102" localSheetId="11">#REF!</definedName>
    <definedName name="___________MT102" localSheetId="3">#REF!</definedName>
    <definedName name="___________MT102">#REF!</definedName>
    <definedName name="___________MT103" localSheetId="7">#REF!</definedName>
    <definedName name="___________MT103" localSheetId="6">#REF!</definedName>
    <definedName name="___________MT103" localSheetId="8">#REF!</definedName>
    <definedName name="___________MT103" localSheetId="13">#REF!</definedName>
    <definedName name="___________MT103" localSheetId="9">#REF!</definedName>
    <definedName name="___________MT103" localSheetId="16">#REF!</definedName>
    <definedName name="___________MT103" localSheetId="2">#REF!</definedName>
    <definedName name="___________MT103" localSheetId="11">#REF!</definedName>
    <definedName name="___________MT103" localSheetId="3">#REF!</definedName>
    <definedName name="___________MT103">#REF!</definedName>
    <definedName name="___________MT104" localSheetId="7">#REF!</definedName>
    <definedName name="___________MT104" localSheetId="6">#REF!</definedName>
    <definedName name="___________MT104" localSheetId="8">#REF!</definedName>
    <definedName name="___________MT104" localSheetId="13">#REF!</definedName>
    <definedName name="___________MT104" localSheetId="9">#REF!</definedName>
    <definedName name="___________MT104" localSheetId="16">#REF!</definedName>
    <definedName name="___________MT104" localSheetId="2">#REF!</definedName>
    <definedName name="___________MT104" localSheetId="11">#REF!</definedName>
    <definedName name="___________MT104" localSheetId="3">#REF!</definedName>
    <definedName name="___________MT104">#REF!</definedName>
    <definedName name="___________MT105" localSheetId="7">#REF!</definedName>
    <definedName name="___________MT105" localSheetId="6">#REF!</definedName>
    <definedName name="___________MT105" localSheetId="8">#REF!</definedName>
    <definedName name="___________MT105" localSheetId="13">#REF!</definedName>
    <definedName name="___________MT105" localSheetId="9">#REF!</definedName>
    <definedName name="___________MT105" localSheetId="16">#REF!</definedName>
    <definedName name="___________MT105" localSheetId="2">#REF!</definedName>
    <definedName name="___________MT105" localSheetId="11">#REF!</definedName>
    <definedName name="___________MT105" localSheetId="3">#REF!</definedName>
    <definedName name="___________MT105">#REF!</definedName>
    <definedName name="___________MT106" localSheetId="7">#REF!</definedName>
    <definedName name="___________MT106" localSheetId="6">#REF!</definedName>
    <definedName name="___________MT106" localSheetId="8">#REF!</definedName>
    <definedName name="___________MT106" localSheetId="13">#REF!</definedName>
    <definedName name="___________MT106" localSheetId="9">#REF!</definedName>
    <definedName name="___________MT106" localSheetId="16">#REF!</definedName>
    <definedName name="___________MT106" localSheetId="2">#REF!</definedName>
    <definedName name="___________MT106" localSheetId="11">#REF!</definedName>
    <definedName name="___________MT106" localSheetId="3">#REF!</definedName>
    <definedName name="___________MT106">#REF!</definedName>
    <definedName name="___________MT107" localSheetId="7">#REF!</definedName>
    <definedName name="___________MT107" localSheetId="6">#REF!</definedName>
    <definedName name="___________MT107" localSheetId="8">#REF!</definedName>
    <definedName name="___________MT107" localSheetId="13">#REF!</definedName>
    <definedName name="___________MT107" localSheetId="9">#REF!</definedName>
    <definedName name="___________MT107" localSheetId="16">#REF!</definedName>
    <definedName name="___________MT107" localSheetId="2">#REF!</definedName>
    <definedName name="___________MT107" localSheetId="11">#REF!</definedName>
    <definedName name="___________MT107" localSheetId="3">#REF!</definedName>
    <definedName name="___________MT107">#REF!</definedName>
    <definedName name="___________MT108" localSheetId="7">#REF!</definedName>
    <definedName name="___________MT108" localSheetId="6">#REF!</definedName>
    <definedName name="___________MT108" localSheetId="8">#REF!</definedName>
    <definedName name="___________MT108" localSheetId="13">#REF!</definedName>
    <definedName name="___________MT108" localSheetId="9">#REF!</definedName>
    <definedName name="___________MT108" localSheetId="16">#REF!</definedName>
    <definedName name="___________MT108" localSheetId="2">#REF!</definedName>
    <definedName name="___________MT108" localSheetId="11">#REF!</definedName>
    <definedName name="___________MT108" localSheetId="3">#REF!</definedName>
    <definedName name="___________MT108">#REF!</definedName>
    <definedName name="___________MT109" localSheetId="7">#REF!</definedName>
    <definedName name="___________MT109" localSheetId="6">#REF!</definedName>
    <definedName name="___________MT109" localSheetId="8">#REF!</definedName>
    <definedName name="___________MT109" localSheetId="13">#REF!</definedName>
    <definedName name="___________MT109" localSheetId="9">#REF!</definedName>
    <definedName name="___________MT109" localSheetId="16">#REF!</definedName>
    <definedName name="___________MT109" localSheetId="2">#REF!</definedName>
    <definedName name="___________MT109" localSheetId="11">#REF!</definedName>
    <definedName name="___________MT109" localSheetId="3">#REF!</definedName>
    <definedName name="___________MT109">#REF!</definedName>
    <definedName name="___________MT11" localSheetId="7">#REF!</definedName>
    <definedName name="___________MT11" localSheetId="6">#REF!</definedName>
    <definedName name="___________MT11" localSheetId="8">#REF!</definedName>
    <definedName name="___________MT11" localSheetId="13">#REF!</definedName>
    <definedName name="___________MT11" localSheetId="9">#REF!</definedName>
    <definedName name="___________MT11" localSheetId="16">#REF!</definedName>
    <definedName name="___________MT11" localSheetId="2">#REF!</definedName>
    <definedName name="___________MT11" localSheetId="11">#REF!</definedName>
    <definedName name="___________MT11" localSheetId="3">#REF!</definedName>
    <definedName name="___________MT11">#REF!</definedName>
    <definedName name="___________MT110" localSheetId="7">#REF!</definedName>
    <definedName name="___________MT110" localSheetId="6">#REF!</definedName>
    <definedName name="___________MT110" localSheetId="8">#REF!</definedName>
    <definedName name="___________MT110" localSheetId="13">#REF!</definedName>
    <definedName name="___________MT110" localSheetId="9">#REF!</definedName>
    <definedName name="___________MT110" localSheetId="16">#REF!</definedName>
    <definedName name="___________MT110" localSheetId="2">#REF!</definedName>
    <definedName name="___________MT110" localSheetId="11">#REF!</definedName>
    <definedName name="___________MT110" localSheetId="3">#REF!</definedName>
    <definedName name="___________MT110">#REF!</definedName>
    <definedName name="___________MT111" localSheetId="7">#REF!</definedName>
    <definedName name="___________MT111" localSheetId="6">#REF!</definedName>
    <definedName name="___________MT111" localSheetId="8">#REF!</definedName>
    <definedName name="___________MT111" localSheetId="13">#REF!</definedName>
    <definedName name="___________MT111" localSheetId="9">#REF!</definedName>
    <definedName name="___________MT111" localSheetId="16">#REF!</definedName>
    <definedName name="___________MT111" localSheetId="2">#REF!</definedName>
    <definedName name="___________MT111" localSheetId="11">#REF!</definedName>
    <definedName name="___________MT111" localSheetId="3">#REF!</definedName>
    <definedName name="___________MT111">#REF!</definedName>
    <definedName name="___________MT112" localSheetId="7">#REF!</definedName>
    <definedName name="___________MT112" localSheetId="6">#REF!</definedName>
    <definedName name="___________MT112" localSheetId="8">#REF!</definedName>
    <definedName name="___________MT112" localSheetId="13">#REF!</definedName>
    <definedName name="___________MT112" localSheetId="9">#REF!</definedName>
    <definedName name="___________MT112" localSheetId="16">#REF!</definedName>
    <definedName name="___________MT112" localSheetId="2">#REF!</definedName>
    <definedName name="___________MT112" localSheetId="11">#REF!</definedName>
    <definedName name="___________MT112" localSheetId="3">#REF!</definedName>
    <definedName name="___________MT112">#REF!</definedName>
    <definedName name="___________MT113" localSheetId="7">#REF!</definedName>
    <definedName name="___________MT113" localSheetId="6">#REF!</definedName>
    <definedName name="___________MT113" localSheetId="8">#REF!</definedName>
    <definedName name="___________MT113" localSheetId="13">#REF!</definedName>
    <definedName name="___________MT113" localSheetId="9">#REF!</definedName>
    <definedName name="___________MT113" localSheetId="16">#REF!</definedName>
    <definedName name="___________MT113" localSheetId="2">#REF!</definedName>
    <definedName name="___________MT113" localSheetId="11">#REF!</definedName>
    <definedName name="___________MT113" localSheetId="3">#REF!</definedName>
    <definedName name="___________MT113">#REF!</definedName>
    <definedName name="___________MT114" localSheetId="7">#REF!</definedName>
    <definedName name="___________MT114" localSheetId="6">#REF!</definedName>
    <definedName name="___________MT114" localSheetId="8">#REF!</definedName>
    <definedName name="___________MT114" localSheetId="13">#REF!</definedName>
    <definedName name="___________MT114" localSheetId="9">#REF!</definedName>
    <definedName name="___________MT114" localSheetId="16">#REF!</definedName>
    <definedName name="___________MT114" localSheetId="2">#REF!</definedName>
    <definedName name="___________MT114" localSheetId="11">#REF!</definedName>
    <definedName name="___________MT114" localSheetId="3">#REF!</definedName>
    <definedName name="___________MT114">#REF!</definedName>
    <definedName name="___________MT115" localSheetId="7">#REF!</definedName>
    <definedName name="___________MT115" localSheetId="6">#REF!</definedName>
    <definedName name="___________MT115" localSheetId="8">#REF!</definedName>
    <definedName name="___________MT115" localSheetId="13">#REF!</definedName>
    <definedName name="___________MT115" localSheetId="9">#REF!</definedName>
    <definedName name="___________MT115" localSheetId="16">#REF!</definedName>
    <definedName name="___________MT115" localSheetId="2">#REF!</definedName>
    <definedName name="___________MT115" localSheetId="11">#REF!</definedName>
    <definedName name="___________MT115" localSheetId="3">#REF!</definedName>
    <definedName name="___________MT115">#REF!</definedName>
    <definedName name="___________MT116" localSheetId="7">#REF!</definedName>
    <definedName name="___________MT116" localSheetId="6">#REF!</definedName>
    <definedName name="___________MT116" localSheetId="8">#REF!</definedName>
    <definedName name="___________MT116" localSheetId="13">#REF!</definedName>
    <definedName name="___________MT116" localSheetId="9">#REF!</definedName>
    <definedName name="___________MT116" localSheetId="16">#REF!</definedName>
    <definedName name="___________MT116" localSheetId="2">#REF!</definedName>
    <definedName name="___________MT116" localSheetId="11">#REF!</definedName>
    <definedName name="___________MT116" localSheetId="3">#REF!</definedName>
    <definedName name="___________MT116">#REF!</definedName>
    <definedName name="___________MT117" localSheetId="7">#REF!</definedName>
    <definedName name="___________MT117" localSheetId="6">#REF!</definedName>
    <definedName name="___________MT117" localSheetId="8">#REF!</definedName>
    <definedName name="___________MT117" localSheetId="13">#REF!</definedName>
    <definedName name="___________MT117" localSheetId="9">#REF!</definedName>
    <definedName name="___________MT117" localSheetId="16">#REF!</definedName>
    <definedName name="___________MT117" localSheetId="2">#REF!</definedName>
    <definedName name="___________MT117" localSheetId="11">#REF!</definedName>
    <definedName name="___________MT117" localSheetId="3">#REF!</definedName>
    <definedName name="___________MT117">#REF!</definedName>
    <definedName name="___________MT118" localSheetId="7">#REF!</definedName>
    <definedName name="___________MT118" localSheetId="6">#REF!</definedName>
    <definedName name="___________MT118" localSheetId="8">#REF!</definedName>
    <definedName name="___________MT118" localSheetId="13">#REF!</definedName>
    <definedName name="___________MT118" localSheetId="9">#REF!</definedName>
    <definedName name="___________MT118" localSheetId="16">#REF!</definedName>
    <definedName name="___________MT118" localSheetId="2">#REF!</definedName>
    <definedName name="___________MT118" localSheetId="11">#REF!</definedName>
    <definedName name="___________MT118" localSheetId="3">#REF!</definedName>
    <definedName name="___________MT118">#REF!</definedName>
    <definedName name="___________MT119" localSheetId="7">#REF!</definedName>
    <definedName name="___________MT119" localSheetId="6">#REF!</definedName>
    <definedName name="___________MT119" localSheetId="8">#REF!</definedName>
    <definedName name="___________MT119" localSheetId="13">#REF!</definedName>
    <definedName name="___________MT119" localSheetId="9">#REF!</definedName>
    <definedName name="___________MT119" localSheetId="16">#REF!</definedName>
    <definedName name="___________MT119" localSheetId="2">#REF!</definedName>
    <definedName name="___________MT119" localSheetId="11">#REF!</definedName>
    <definedName name="___________MT119" localSheetId="3">#REF!</definedName>
    <definedName name="___________MT119">#REF!</definedName>
    <definedName name="___________MT12" localSheetId="7">#REF!</definedName>
    <definedName name="___________MT12" localSheetId="6">#REF!</definedName>
    <definedName name="___________MT12" localSheetId="8">#REF!</definedName>
    <definedName name="___________MT12" localSheetId="13">#REF!</definedName>
    <definedName name="___________MT12" localSheetId="9">#REF!</definedName>
    <definedName name="___________MT12" localSheetId="16">#REF!</definedName>
    <definedName name="___________MT12" localSheetId="2">#REF!</definedName>
    <definedName name="___________MT12" localSheetId="11">#REF!</definedName>
    <definedName name="___________MT12" localSheetId="3">#REF!</definedName>
    <definedName name="___________MT12">#REF!</definedName>
    <definedName name="___________MT120" localSheetId="7">#REF!</definedName>
    <definedName name="___________MT120" localSheetId="6">#REF!</definedName>
    <definedName name="___________MT120" localSheetId="8">#REF!</definedName>
    <definedName name="___________MT120" localSheetId="13">#REF!</definedName>
    <definedName name="___________MT120" localSheetId="9">#REF!</definedName>
    <definedName name="___________MT120" localSheetId="16">#REF!</definedName>
    <definedName name="___________MT120" localSheetId="2">#REF!</definedName>
    <definedName name="___________MT120" localSheetId="11">#REF!</definedName>
    <definedName name="___________MT120" localSheetId="3">#REF!</definedName>
    <definedName name="___________MT120">#REF!</definedName>
    <definedName name="___________MT121" localSheetId="7">#REF!</definedName>
    <definedName name="___________MT121" localSheetId="6">#REF!</definedName>
    <definedName name="___________MT121" localSheetId="8">#REF!</definedName>
    <definedName name="___________MT121" localSheetId="13">#REF!</definedName>
    <definedName name="___________MT121" localSheetId="9">#REF!</definedName>
    <definedName name="___________MT121" localSheetId="16">#REF!</definedName>
    <definedName name="___________MT121" localSheetId="2">#REF!</definedName>
    <definedName name="___________MT121" localSheetId="11">#REF!</definedName>
    <definedName name="___________MT121" localSheetId="3">#REF!</definedName>
    <definedName name="___________MT121">#REF!</definedName>
    <definedName name="___________MT122" localSheetId="7">#REF!</definedName>
    <definedName name="___________MT122" localSheetId="6">#REF!</definedName>
    <definedName name="___________MT122" localSheetId="8">#REF!</definedName>
    <definedName name="___________MT122" localSheetId="13">#REF!</definedName>
    <definedName name="___________MT122" localSheetId="9">#REF!</definedName>
    <definedName name="___________MT122" localSheetId="16">#REF!</definedName>
    <definedName name="___________MT122" localSheetId="2">#REF!</definedName>
    <definedName name="___________MT122" localSheetId="11">#REF!</definedName>
    <definedName name="___________MT122" localSheetId="3">#REF!</definedName>
    <definedName name="___________MT122">#REF!</definedName>
    <definedName name="___________MT123" localSheetId="7">#REF!</definedName>
    <definedName name="___________MT123" localSheetId="6">#REF!</definedName>
    <definedName name="___________MT123" localSheetId="8">#REF!</definedName>
    <definedName name="___________MT123" localSheetId="13">#REF!</definedName>
    <definedName name="___________MT123" localSheetId="9">#REF!</definedName>
    <definedName name="___________MT123" localSheetId="16">#REF!</definedName>
    <definedName name="___________MT123" localSheetId="2">#REF!</definedName>
    <definedName name="___________MT123" localSheetId="11">#REF!</definedName>
    <definedName name="___________MT123" localSheetId="3">#REF!</definedName>
    <definedName name="___________MT123">#REF!</definedName>
    <definedName name="___________MT124" localSheetId="7">#REF!</definedName>
    <definedName name="___________MT124" localSheetId="6">#REF!</definedName>
    <definedName name="___________MT124" localSheetId="8">#REF!</definedName>
    <definedName name="___________MT124" localSheetId="13">#REF!</definedName>
    <definedName name="___________MT124" localSheetId="9">#REF!</definedName>
    <definedName name="___________MT124" localSheetId="16">#REF!</definedName>
    <definedName name="___________MT124" localSheetId="2">#REF!</definedName>
    <definedName name="___________MT124" localSheetId="11">#REF!</definedName>
    <definedName name="___________MT124" localSheetId="3">#REF!</definedName>
    <definedName name="___________MT124">#REF!</definedName>
    <definedName name="___________MT125" localSheetId="7">#REF!</definedName>
    <definedName name="___________MT125" localSheetId="6">#REF!</definedName>
    <definedName name="___________MT125" localSheetId="8">#REF!</definedName>
    <definedName name="___________MT125" localSheetId="13">#REF!</definedName>
    <definedName name="___________MT125" localSheetId="9">#REF!</definedName>
    <definedName name="___________MT125" localSheetId="16">#REF!</definedName>
    <definedName name="___________MT125" localSheetId="2">#REF!</definedName>
    <definedName name="___________MT125" localSheetId="11">#REF!</definedName>
    <definedName name="___________MT125" localSheetId="3">#REF!</definedName>
    <definedName name="___________MT125">#REF!</definedName>
    <definedName name="___________MT126" localSheetId="7">#REF!</definedName>
    <definedName name="___________MT126" localSheetId="6">#REF!</definedName>
    <definedName name="___________MT126" localSheetId="8">#REF!</definedName>
    <definedName name="___________MT126" localSheetId="13">#REF!</definedName>
    <definedName name="___________MT126" localSheetId="9">#REF!</definedName>
    <definedName name="___________MT126" localSheetId="16">#REF!</definedName>
    <definedName name="___________MT126" localSheetId="2">#REF!</definedName>
    <definedName name="___________MT126" localSheetId="11">#REF!</definedName>
    <definedName name="___________MT126" localSheetId="3">#REF!</definedName>
    <definedName name="___________MT126">#REF!</definedName>
    <definedName name="___________MT127" localSheetId="7">#REF!</definedName>
    <definedName name="___________MT127" localSheetId="6">#REF!</definedName>
    <definedName name="___________MT127" localSheetId="8">#REF!</definedName>
    <definedName name="___________MT127" localSheetId="13">#REF!</definedName>
    <definedName name="___________MT127" localSheetId="9">#REF!</definedName>
    <definedName name="___________MT127" localSheetId="16">#REF!</definedName>
    <definedName name="___________MT127" localSheetId="2">#REF!</definedName>
    <definedName name="___________MT127" localSheetId="11">#REF!</definedName>
    <definedName name="___________MT127" localSheetId="3">#REF!</definedName>
    <definedName name="___________MT127">#REF!</definedName>
    <definedName name="___________MT128" localSheetId="7">#REF!</definedName>
    <definedName name="___________MT128" localSheetId="6">#REF!</definedName>
    <definedName name="___________MT128" localSheetId="8">#REF!</definedName>
    <definedName name="___________MT128" localSheetId="13">#REF!</definedName>
    <definedName name="___________MT128" localSheetId="9">#REF!</definedName>
    <definedName name="___________MT128" localSheetId="16">#REF!</definedName>
    <definedName name="___________MT128" localSheetId="2">#REF!</definedName>
    <definedName name="___________MT128" localSheetId="11">#REF!</definedName>
    <definedName name="___________MT128" localSheetId="3">#REF!</definedName>
    <definedName name="___________MT128">#REF!</definedName>
    <definedName name="___________MT129" localSheetId="7">#REF!</definedName>
    <definedName name="___________MT129" localSheetId="6">#REF!</definedName>
    <definedName name="___________MT129" localSheetId="8">#REF!</definedName>
    <definedName name="___________MT129" localSheetId="13">#REF!</definedName>
    <definedName name="___________MT129" localSheetId="9">#REF!</definedName>
    <definedName name="___________MT129" localSheetId="16">#REF!</definedName>
    <definedName name="___________MT129" localSheetId="2">#REF!</definedName>
    <definedName name="___________MT129" localSheetId="11">#REF!</definedName>
    <definedName name="___________MT129" localSheetId="3">#REF!</definedName>
    <definedName name="___________MT129">#REF!</definedName>
    <definedName name="___________MT13" localSheetId="7">#REF!</definedName>
    <definedName name="___________MT13" localSheetId="6">#REF!</definedName>
    <definedName name="___________MT13" localSheetId="8">#REF!</definedName>
    <definedName name="___________MT13" localSheetId="13">#REF!</definedName>
    <definedName name="___________MT13" localSheetId="9">#REF!</definedName>
    <definedName name="___________MT13" localSheetId="16">#REF!</definedName>
    <definedName name="___________MT13" localSheetId="2">#REF!</definedName>
    <definedName name="___________MT13" localSheetId="11">#REF!</definedName>
    <definedName name="___________MT13" localSheetId="3">#REF!</definedName>
    <definedName name="___________MT13">#REF!</definedName>
    <definedName name="___________MT130" localSheetId="7">#REF!</definedName>
    <definedName name="___________MT130" localSheetId="6">#REF!</definedName>
    <definedName name="___________MT130" localSheetId="8">#REF!</definedName>
    <definedName name="___________MT130" localSheetId="13">#REF!</definedName>
    <definedName name="___________MT130" localSheetId="9">#REF!</definedName>
    <definedName name="___________MT130" localSheetId="16">#REF!</definedName>
    <definedName name="___________MT130" localSheetId="2">#REF!</definedName>
    <definedName name="___________MT130" localSheetId="11">#REF!</definedName>
    <definedName name="___________MT130" localSheetId="3">#REF!</definedName>
    <definedName name="___________MT130">#REF!</definedName>
    <definedName name="___________MT131" localSheetId="7">#REF!</definedName>
    <definedName name="___________MT131" localSheetId="6">#REF!</definedName>
    <definedName name="___________MT131" localSheetId="8">#REF!</definedName>
    <definedName name="___________MT131" localSheetId="13">#REF!</definedName>
    <definedName name="___________MT131" localSheetId="9">#REF!</definedName>
    <definedName name="___________MT131" localSheetId="16">#REF!</definedName>
    <definedName name="___________MT131" localSheetId="2">#REF!</definedName>
    <definedName name="___________MT131" localSheetId="11">#REF!</definedName>
    <definedName name="___________MT131" localSheetId="3">#REF!</definedName>
    <definedName name="___________MT131">#REF!</definedName>
    <definedName name="___________MT132" localSheetId="7">#REF!</definedName>
    <definedName name="___________MT132" localSheetId="6">#REF!</definedName>
    <definedName name="___________MT132" localSheetId="8">#REF!</definedName>
    <definedName name="___________MT132" localSheetId="13">#REF!</definedName>
    <definedName name="___________MT132" localSheetId="9">#REF!</definedName>
    <definedName name="___________MT132" localSheetId="16">#REF!</definedName>
    <definedName name="___________MT132" localSheetId="2">#REF!</definedName>
    <definedName name="___________MT132" localSheetId="11">#REF!</definedName>
    <definedName name="___________MT132" localSheetId="3">#REF!</definedName>
    <definedName name="___________MT132">#REF!</definedName>
    <definedName name="___________MT133" localSheetId="7">#REF!</definedName>
    <definedName name="___________MT133" localSheetId="6">#REF!</definedName>
    <definedName name="___________MT133" localSheetId="8">#REF!</definedName>
    <definedName name="___________MT133" localSheetId="13">#REF!</definedName>
    <definedName name="___________MT133" localSheetId="9">#REF!</definedName>
    <definedName name="___________MT133" localSheetId="16">#REF!</definedName>
    <definedName name="___________MT133" localSheetId="2">#REF!</definedName>
    <definedName name="___________MT133" localSheetId="11">#REF!</definedName>
    <definedName name="___________MT133" localSheetId="3">#REF!</definedName>
    <definedName name="___________MT133">#REF!</definedName>
    <definedName name="___________MT134" localSheetId="7">#REF!</definedName>
    <definedName name="___________MT134" localSheetId="6">#REF!</definedName>
    <definedName name="___________MT134" localSheetId="8">#REF!</definedName>
    <definedName name="___________MT134" localSheetId="13">#REF!</definedName>
    <definedName name="___________MT134" localSheetId="9">#REF!</definedName>
    <definedName name="___________MT134" localSheetId="16">#REF!</definedName>
    <definedName name="___________MT134" localSheetId="2">#REF!</definedName>
    <definedName name="___________MT134" localSheetId="11">#REF!</definedName>
    <definedName name="___________MT134" localSheetId="3">#REF!</definedName>
    <definedName name="___________MT134">#REF!</definedName>
    <definedName name="___________MT135" localSheetId="7">#REF!</definedName>
    <definedName name="___________MT135" localSheetId="6">#REF!</definedName>
    <definedName name="___________MT135" localSheetId="8">#REF!</definedName>
    <definedName name="___________MT135" localSheetId="13">#REF!</definedName>
    <definedName name="___________MT135" localSheetId="9">#REF!</definedName>
    <definedName name="___________MT135" localSheetId="16">#REF!</definedName>
    <definedName name="___________MT135" localSheetId="2">#REF!</definedName>
    <definedName name="___________MT135" localSheetId="11">#REF!</definedName>
    <definedName name="___________MT135" localSheetId="3">#REF!</definedName>
    <definedName name="___________MT135">#REF!</definedName>
    <definedName name="___________MT136" localSheetId="7">#REF!</definedName>
    <definedName name="___________MT136" localSheetId="6">#REF!</definedName>
    <definedName name="___________MT136" localSheetId="8">#REF!</definedName>
    <definedName name="___________MT136" localSheetId="13">#REF!</definedName>
    <definedName name="___________MT136" localSheetId="9">#REF!</definedName>
    <definedName name="___________MT136" localSheetId="16">#REF!</definedName>
    <definedName name="___________MT136" localSheetId="2">#REF!</definedName>
    <definedName name="___________MT136" localSheetId="11">#REF!</definedName>
    <definedName name="___________MT136" localSheetId="3">#REF!</definedName>
    <definedName name="___________MT136">#REF!</definedName>
    <definedName name="___________MT137" localSheetId="7">#REF!</definedName>
    <definedName name="___________MT137" localSheetId="6">#REF!</definedName>
    <definedName name="___________MT137" localSheetId="8">#REF!</definedName>
    <definedName name="___________MT137" localSheetId="13">#REF!</definedName>
    <definedName name="___________MT137" localSheetId="9">#REF!</definedName>
    <definedName name="___________MT137" localSheetId="16">#REF!</definedName>
    <definedName name="___________MT137" localSheetId="2">#REF!</definedName>
    <definedName name="___________MT137" localSheetId="11">#REF!</definedName>
    <definedName name="___________MT137" localSheetId="3">#REF!</definedName>
    <definedName name="___________MT137">#REF!</definedName>
    <definedName name="___________MT138" localSheetId="7">#REF!</definedName>
    <definedName name="___________MT138" localSheetId="6">#REF!</definedName>
    <definedName name="___________MT138" localSheetId="8">#REF!</definedName>
    <definedName name="___________MT138" localSheetId="13">#REF!</definedName>
    <definedName name="___________MT138" localSheetId="9">#REF!</definedName>
    <definedName name="___________MT138" localSheetId="16">#REF!</definedName>
    <definedName name="___________MT138" localSheetId="2">#REF!</definedName>
    <definedName name="___________MT138" localSheetId="11">#REF!</definedName>
    <definedName name="___________MT138" localSheetId="3">#REF!</definedName>
    <definedName name="___________MT138">#REF!</definedName>
    <definedName name="___________MT139" localSheetId="7">#REF!</definedName>
    <definedName name="___________MT139" localSheetId="6">#REF!</definedName>
    <definedName name="___________MT139" localSheetId="8">#REF!</definedName>
    <definedName name="___________MT139" localSheetId="13">#REF!</definedName>
    <definedName name="___________MT139" localSheetId="9">#REF!</definedName>
    <definedName name="___________MT139" localSheetId="16">#REF!</definedName>
    <definedName name="___________MT139" localSheetId="2">#REF!</definedName>
    <definedName name="___________MT139" localSheetId="11">#REF!</definedName>
    <definedName name="___________MT139" localSheetId="3">#REF!</definedName>
    <definedName name="___________MT139">#REF!</definedName>
    <definedName name="___________MT14" localSheetId="7">#REF!</definedName>
    <definedName name="___________MT14" localSheetId="6">#REF!</definedName>
    <definedName name="___________MT14" localSheetId="8">#REF!</definedName>
    <definedName name="___________MT14" localSheetId="13">#REF!</definedName>
    <definedName name="___________MT14" localSheetId="9">#REF!</definedName>
    <definedName name="___________MT14" localSheetId="16">#REF!</definedName>
    <definedName name="___________MT14" localSheetId="2">#REF!</definedName>
    <definedName name="___________MT14" localSheetId="11">#REF!</definedName>
    <definedName name="___________MT14" localSheetId="3">#REF!</definedName>
    <definedName name="___________MT14">#REF!</definedName>
    <definedName name="___________MT140" localSheetId="7">#REF!</definedName>
    <definedName name="___________MT140" localSheetId="6">#REF!</definedName>
    <definedName name="___________MT140" localSheetId="8">#REF!</definedName>
    <definedName name="___________MT140" localSheetId="13">#REF!</definedName>
    <definedName name="___________MT140" localSheetId="9">#REF!</definedName>
    <definedName name="___________MT140" localSheetId="16">#REF!</definedName>
    <definedName name="___________MT140" localSheetId="2">#REF!</definedName>
    <definedName name="___________MT140" localSheetId="11">#REF!</definedName>
    <definedName name="___________MT140" localSheetId="3">#REF!</definedName>
    <definedName name="___________MT140">#REF!</definedName>
    <definedName name="___________MT141" localSheetId="7">#REF!</definedName>
    <definedName name="___________MT141" localSheetId="6">#REF!</definedName>
    <definedName name="___________MT141" localSheetId="8">#REF!</definedName>
    <definedName name="___________MT141" localSheetId="13">#REF!</definedName>
    <definedName name="___________MT141" localSheetId="9">#REF!</definedName>
    <definedName name="___________MT141" localSheetId="16">#REF!</definedName>
    <definedName name="___________MT141" localSheetId="2">#REF!</definedName>
    <definedName name="___________MT141" localSheetId="11">#REF!</definedName>
    <definedName name="___________MT141" localSheetId="3">#REF!</definedName>
    <definedName name="___________MT141">#REF!</definedName>
    <definedName name="___________MT142" localSheetId="7">#REF!</definedName>
    <definedName name="___________MT142" localSheetId="6">#REF!</definedName>
    <definedName name="___________MT142" localSheetId="8">#REF!</definedName>
    <definedName name="___________MT142" localSheetId="13">#REF!</definedName>
    <definedName name="___________MT142" localSheetId="9">#REF!</definedName>
    <definedName name="___________MT142" localSheetId="16">#REF!</definedName>
    <definedName name="___________MT142" localSheetId="2">#REF!</definedName>
    <definedName name="___________MT142" localSheetId="11">#REF!</definedName>
    <definedName name="___________MT142" localSheetId="3">#REF!</definedName>
    <definedName name="___________MT142">#REF!</definedName>
    <definedName name="___________MT143" localSheetId="7">#REF!</definedName>
    <definedName name="___________MT143" localSheetId="6">#REF!</definedName>
    <definedName name="___________MT143" localSheetId="8">#REF!</definedName>
    <definedName name="___________MT143" localSheetId="13">#REF!</definedName>
    <definedName name="___________MT143" localSheetId="9">#REF!</definedName>
    <definedName name="___________MT143" localSheetId="16">#REF!</definedName>
    <definedName name="___________MT143" localSheetId="2">#REF!</definedName>
    <definedName name="___________MT143" localSheetId="11">#REF!</definedName>
    <definedName name="___________MT143" localSheetId="3">#REF!</definedName>
    <definedName name="___________MT143">#REF!</definedName>
    <definedName name="___________MT144" localSheetId="7">#REF!</definedName>
    <definedName name="___________MT144" localSheetId="6">#REF!</definedName>
    <definedName name="___________MT144" localSheetId="8">#REF!</definedName>
    <definedName name="___________MT144" localSheetId="13">#REF!</definedName>
    <definedName name="___________MT144" localSheetId="9">#REF!</definedName>
    <definedName name="___________MT144" localSheetId="16">#REF!</definedName>
    <definedName name="___________MT144" localSheetId="2">#REF!</definedName>
    <definedName name="___________MT144" localSheetId="11">#REF!</definedName>
    <definedName name="___________MT144" localSheetId="3">#REF!</definedName>
    <definedName name="___________MT144">#REF!</definedName>
    <definedName name="___________MT145" localSheetId="7">#REF!</definedName>
    <definedName name="___________MT145" localSheetId="6">#REF!</definedName>
    <definedName name="___________MT145" localSheetId="8">#REF!</definedName>
    <definedName name="___________MT145" localSheetId="13">#REF!</definedName>
    <definedName name="___________MT145" localSheetId="9">#REF!</definedName>
    <definedName name="___________MT145" localSheetId="16">#REF!</definedName>
    <definedName name="___________MT145" localSheetId="2">#REF!</definedName>
    <definedName name="___________MT145" localSheetId="11">#REF!</definedName>
    <definedName name="___________MT145" localSheetId="3">#REF!</definedName>
    <definedName name="___________MT145">#REF!</definedName>
    <definedName name="___________MT146" localSheetId="7">#REF!</definedName>
    <definedName name="___________MT146" localSheetId="6">#REF!</definedName>
    <definedName name="___________MT146" localSheetId="8">#REF!</definedName>
    <definedName name="___________MT146" localSheetId="13">#REF!</definedName>
    <definedName name="___________MT146" localSheetId="9">#REF!</definedName>
    <definedName name="___________MT146" localSheetId="16">#REF!</definedName>
    <definedName name="___________MT146" localSheetId="2">#REF!</definedName>
    <definedName name="___________MT146" localSheetId="11">#REF!</definedName>
    <definedName name="___________MT146" localSheetId="3">#REF!</definedName>
    <definedName name="___________MT146">#REF!</definedName>
    <definedName name="___________MT147" localSheetId="7">#REF!</definedName>
    <definedName name="___________MT147" localSheetId="6">#REF!</definedName>
    <definedName name="___________MT147" localSheetId="8">#REF!</definedName>
    <definedName name="___________MT147" localSheetId="13">#REF!</definedName>
    <definedName name="___________MT147" localSheetId="9">#REF!</definedName>
    <definedName name="___________MT147" localSheetId="16">#REF!</definedName>
    <definedName name="___________MT147" localSheetId="2">#REF!</definedName>
    <definedName name="___________MT147" localSheetId="11">#REF!</definedName>
    <definedName name="___________MT147" localSheetId="3">#REF!</definedName>
    <definedName name="___________MT147">#REF!</definedName>
    <definedName name="___________MT148" localSheetId="7">#REF!</definedName>
    <definedName name="___________MT148" localSheetId="6">#REF!</definedName>
    <definedName name="___________MT148" localSheetId="8">#REF!</definedName>
    <definedName name="___________MT148" localSheetId="13">#REF!</definedName>
    <definedName name="___________MT148" localSheetId="9">#REF!</definedName>
    <definedName name="___________MT148" localSheetId="16">#REF!</definedName>
    <definedName name="___________MT148" localSheetId="2">#REF!</definedName>
    <definedName name="___________MT148" localSheetId="11">#REF!</definedName>
    <definedName name="___________MT148" localSheetId="3">#REF!</definedName>
    <definedName name="___________MT148">#REF!</definedName>
    <definedName name="___________MT149" localSheetId="7">#REF!</definedName>
    <definedName name="___________MT149" localSheetId="6">#REF!</definedName>
    <definedName name="___________MT149" localSheetId="8">#REF!</definedName>
    <definedName name="___________MT149" localSheetId="13">#REF!</definedName>
    <definedName name="___________MT149" localSheetId="9">#REF!</definedName>
    <definedName name="___________MT149" localSheetId="16">#REF!</definedName>
    <definedName name="___________MT149" localSheetId="2">#REF!</definedName>
    <definedName name="___________MT149" localSheetId="11">#REF!</definedName>
    <definedName name="___________MT149" localSheetId="3">#REF!</definedName>
    <definedName name="___________MT149">#REF!</definedName>
    <definedName name="___________MT15" localSheetId="7">#REF!</definedName>
    <definedName name="___________MT15" localSheetId="6">#REF!</definedName>
    <definedName name="___________MT15" localSheetId="8">#REF!</definedName>
    <definedName name="___________MT15" localSheetId="13">#REF!</definedName>
    <definedName name="___________MT15" localSheetId="9">#REF!</definedName>
    <definedName name="___________MT15" localSheetId="16">#REF!</definedName>
    <definedName name="___________MT15" localSheetId="2">#REF!</definedName>
    <definedName name="___________MT15" localSheetId="11">#REF!</definedName>
    <definedName name="___________MT15" localSheetId="3">#REF!</definedName>
    <definedName name="___________MT15">#REF!</definedName>
    <definedName name="___________MT150" localSheetId="7">#REF!</definedName>
    <definedName name="___________MT150" localSheetId="6">#REF!</definedName>
    <definedName name="___________MT150" localSheetId="8">#REF!</definedName>
    <definedName name="___________MT150" localSheetId="13">#REF!</definedName>
    <definedName name="___________MT150" localSheetId="9">#REF!</definedName>
    <definedName name="___________MT150" localSheetId="16">#REF!</definedName>
    <definedName name="___________MT150" localSheetId="2">#REF!</definedName>
    <definedName name="___________MT150" localSheetId="11">#REF!</definedName>
    <definedName name="___________MT150" localSheetId="3">#REF!</definedName>
    <definedName name="___________MT150">#REF!</definedName>
    <definedName name="___________MT16" localSheetId="7">#REF!</definedName>
    <definedName name="___________MT16" localSheetId="6">#REF!</definedName>
    <definedName name="___________MT16" localSheetId="8">#REF!</definedName>
    <definedName name="___________MT16" localSheetId="13">#REF!</definedName>
    <definedName name="___________MT16" localSheetId="9">#REF!</definedName>
    <definedName name="___________MT16" localSheetId="16">#REF!</definedName>
    <definedName name="___________MT16" localSheetId="2">#REF!</definedName>
    <definedName name="___________MT16" localSheetId="11">#REF!</definedName>
    <definedName name="___________MT16" localSheetId="3">#REF!</definedName>
    <definedName name="___________MT16">#REF!</definedName>
    <definedName name="___________MT17" localSheetId="7">#REF!</definedName>
    <definedName name="___________MT17" localSheetId="6">#REF!</definedName>
    <definedName name="___________MT17" localSheetId="8">#REF!</definedName>
    <definedName name="___________MT17" localSheetId="13">#REF!</definedName>
    <definedName name="___________MT17" localSheetId="9">#REF!</definedName>
    <definedName name="___________MT17" localSheetId="16">#REF!</definedName>
    <definedName name="___________MT17" localSheetId="2">#REF!</definedName>
    <definedName name="___________MT17" localSheetId="11">#REF!</definedName>
    <definedName name="___________MT17" localSheetId="3">#REF!</definedName>
    <definedName name="___________MT17">#REF!</definedName>
    <definedName name="___________MT18" localSheetId="7">#REF!</definedName>
    <definedName name="___________MT18" localSheetId="6">#REF!</definedName>
    <definedName name="___________MT18" localSheetId="8">#REF!</definedName>
    <definedName name="___________MT18" localSheetId="13">#REF!</definedName>
    <definedName name="___________MT18" localSheetId="9">#REF!</definedName>
    <definedName name="___________MT18" localSheetId="16">#REF!</definedName>
    <definedName name="___________MT18" localSheetId="2">#REF!</definedName>
    <definedName name="___________MT18" localSheetId="11">#REF!</definedName>
    <definedName name="___________MT18" localSheetId="3">#REF!</definedName>
    <definedName name="___________MT18">#REF!</definedName>
    <definedName name="___________MT19" localSheetId="7">#REF!</definedName>
    <definedName name="___________MT19" localSheetId="6">#REF!</definedName>
    <definedName name="___________MT19" localSheetId="8">#REF!</definedName>
    <definedName name="___________MT19" localSheetId="13">#REF!</definedName>
    <definedName name="___________MT19" localSheetId="9">#REF!</definedName>
    <definedName name="___________MT19" localSheetId="16">#REF!</definedName>
    <definedName name="___________MT19" localSheetId="2">#REF!</definedName>
    <definedName name="___________MT19" localSheetId="11">#REF!</definedName>
    <definedName name="___________MT19" localSheetId="3">#REF!</definedName>
    <definedName name="___________MT19">#REF!</definedName>
    <definedName name="___________MT2" localSheetId="7">#REF!</definedName>
    <definedName name="___________MT2" localSheetId="6">#REF!</definedName>
    <definedName name="___________MT2" localSheetId="8">#REF!</definedName>
    <definedName name="___________MT2" localSheetId="13">#REF!</definedName>
    <definedName name="___________MT2" localSheetId="9">#REF!</definedName>
    <definedName name="___________MT2" localSheetId="16">#REF!</definedName>
    <definedName name="___________MT2" localSheetId="2">#REF!</definedName>
    <definedName name="___________MT2" localSheetId="11">#REF!</definedName>
    <definedName name="___________MT2" localSheetId="3">#REF!</definedName>
    <definedName name="___________MT2">#REF!</definedName>
    <definedName name="___________MT20" localSheetId="7">#REF!</definedName>
    <definedName name="___________MT20" localSheetId="6">#REF!</definedName>
    <definedName name="___________MT20" localSheetId="8">#REF!</definedName>
    <definedName name="___________MT20" localSheetId="13">#REF!</definedName>
    <definedName name="___________MT20" localSheetId="9">#REF!</definedName>
    <definedName name="___________MT20" localSheetId="16">#REF!</definedName>
    <definedName name="___________MT20" localSheetId="2">#REF!</definedName>
    <definedName name="___________MT20" localSheetId="11">#REF!</definedName>
    <definedName name="___________MT20" localSheetId="3">#REF!</definedName>
    <definedName name="___________MT20">#REF!</definedName>
    <definedName name="___________MT21" localSheetId="7">#REF!</definedName>
    <definedName name="___________MT21" localSheetId="6">#REF!</definedName>
    <definedName name="___________MT21" localSheetId="8">#REF!</definedName>
    <definedName name="___________MT21" localSheetId="13">#REF!</definedName>
    <definedName name="___________MT21" localSheetId="9">#REF!</definedName>
    <definedName name="___________MT21" localSheetId="16">#REF!</definedName>
    <definedName name="___________MT21" localSheetId="2">#REF!</definedName>
    <definedName name="___________MT21" localSheetId="11">#REF!</definedName>
    <definedName name="___________MT21" localSheetId="3">#REF!</definedName>
    <definedName name="___________MT21">#REF!</definedName>
    <definedName name="___________MT22" localSheetId="7">#REF!</definedName>
    <definedName name="___________MT22" localSheetId="6">#REF!</definedName>
    <definedName name="___________MT22" localSheetId="8">#REF!</definedName>
    <definedName name="___________MT22" localSheetId="13">#REF!</definedName>
    <definedName name="___________MT22" localSheetId="9">#REF!</definedName>
    <definedName name="___________MT22" localSheetId="16">#REF!</definedName>
    <definedName name="___________MT22" localSheetId="2">#REF!</definedName>
    <definedName name="___________MT22" localSheetId="11">#REF!</definedName>
    <definedName name="___________MT22" localSheetId="3">#REF!</definedName>
    <definedName name="___________MT22">#REF!</definedName>
    <definedName name="___________MT23" localSheetId="7">#REF!</definedName>
    <definedName name="___________MT23" localSheetId="6">#REF!</definedName>
    <definedName name="___________MT23" localSheetId="8">#REF!</definedName>
    <definedName name="___________MT23" localSheetId="13">#REF!</definedName>
    <definedName name="___________MT23" localSheetId="9">#REF!</definedName>
    <definedName name="___________MT23" localSheetId="16">#REF!</definedName>
    <definedName name="___________MT23" localSheetId="2">#REF!</definedName>
    <definedName name="___________MT23" localSheetId="11">#REF!</definedName>
    <definedName name="___________MT23" localSheetId="3">#REF!</definedName>
    <definedName name="___________MT23">#REF!</definedName>
    <definedName name="___________MT24" localSheetId="7">#REF!</definedName>
    <definedName name="___________MT24" localSheetId="6">#REF!</definedName>
    <definedName name="___________MT24" localSheetId="8">#REF!</definedName>
    <definedName name="___________MT24" localSheetId="13">#REF!</definedName>
    <definedName name="___________MT24" localSheetId="9">#REF!</definedName>
    <definedName name="___________MT24" localSheetId="16">#REF!</definedName>
    <definedName name="___________MT24" localSheetId="2">#REF!</definedName>
    <definedName name="___________MT24" localSheetId="11">#REF!</definedName>
    <definedName name="___________MT24" localSheetId="3">#REF!</definedName>
    <definedName name="___________MT24">#REF!</definedName>
    <definedName name="___________MT25" localSheetId="7">#REF!</definedName>
    <definedName name="___________MT25" localSheetId="6">#REF!</definedName>
    <definedName name="___________MT25" localSheetId="8">#REF!</definedName>
    <definedName name="___________MT25" localSheetId="13">#REF!</definedName>
    <definedName name="___________MT25" localSheetId="9">#REF!</definedName>
    <definedName name="___________MT25" localSheetId="16">#REF!</definedName>
    <definedName name="___________MT25" localSheetId="2">#REF!</definedName>
    <definedName name="___________MT25" localSheetId="11">#REF!</definedName>
    <definedName name="___________MT25" localSheetId="3">#REF!</definedName>
    <definedName name="___________MT25">#REF!</definedName>
    <definedName name="___________MT26" localSheetId="7">#REF!</definedName>
    <definedName name="___________MT26" localSheetId="6">#REF!</definedName>
    <definedName name="___________MT26" localSheetId="8">#REF!</definedName>
    <definedName name="___________MT26" localSheetId="13">#REF!</definedName>
    <definedName name="___________MT26" localSheetId="9">#REF!</definedName>
    <definedName name="___________MT26" localSheetId="16">#REF!</definedName>
    <definedName name="___________MT26" localSheetId="2">#REF!</definedName>
    <definedName name="___________MT26" localSheetId="11">#REF!</definedName>
    <definedName name="___________MT26" localSheetId="3">#REF!</definedName>
    <definedName name="___________MT26">#REF!</definedName>
    <definedName name="___________MT27" localSheetId="7">#REF!</definedName>
    <definedName name="___________MT27" localSheetId="6">#REF!</definedName>
    <definedName name="___________MT27" localSheetId="8">#REF!</definedName>
    <definedName name="___________MT27" localSheetId="13">#REF!</definedName>
    <definedName name="___________MT27" localSheetId="9">#REF!</definedName>
    <definedName name="___________MT27" localSheetId="16">#REF!</definedName>
    <definedName name="___________MT27" localSheetId="2">#REF!</definedName>
    <definedName name="___________MT27" localSheetId="11">#REF!</definedName>
    <definedName name="___________MT27" localSheetId="3">#REF!</definedName>
    <definedName name="___________MT27">#REF!</definedName>
    <definedName name="___________MT28" localSheetId="7">#REF!</definedName>
    <definedName name="___________MT28" localSheetId="6">#REF!</definedName>
    <definedName name="___________MT28" localSheetId="8">#REF!</definedName>
    <definedName name="___________MT28" localSheetId="13">#REF!</definedName>
    <definedName name="___________MT28" localSheetId="9">#REF!</definedName>
    <definedName name="___________MT28" localSheetId="16">#REF!</definedName>
    <definedName name="___________MT28" localSheetId="2">#REF!</definedName>
    <definedName name="___________MT28" localSheetId="11">#REF!</definedName>
    <definedName name="___________MT28" localSheetId="3">#REF!</definedName>
    <definedName name="___________MT28">#REF!</definedName>
    <definedName name="___________MT29" localSheetId="7">#REF!</definedName>
    <definedName name="___________MT29" localSheetId="6">#REF!</definedName>
    <definedName name="___________MT29" localSheetId="8">#REF!</definedName>
    <definedName name="___________MT29" localSheetId="13">#REF!</definedName>
    <definedName name="___________MT29" localSheetId="9">#REF!</definedName>
    <definedName name="___________MT29" localSheetId="16">#REF!</definedName>
    <definedName name="___________MT29" localSheetId="2">#REF!</definedName>
    <definedName name="___________MT29" localSheetId="11">#REF!</definedName>
    <definedName name="___________MT29" localSheetId="3">#REF!</definedName>
    <definedName name="___________MT29">#REF!</definedName>
    <definedName name="___________MT3" localSheetId="7">#REF!</definedName>
    <definedName name="___________MT3" localSheetId="6">#REF!</definedName>
    <definedName name="___________MT3" localSheetId="8">#REF!</definedName>
    <definedName name="___________MT3" localSheetId="13">#REF!</definedName>
    <definedName name="___________MT3" localSheetId="9">#REF!</definedName>
    <definedName name="___________MT3" localSheetId="16">#REF!</definedName>
    <definedName name="___________MT3" localSheetId="2">#REF!</definedName>
    <definedName name="___________MT3" localSheetId="11">#REF!</definedName>
    <definedName name="___________MT3" localSheetId="3">#REF!</definedName>
    <definedName name="___________MT3">#REF!</definedName>
    <definedName name="___________MT30" localSheetId="7">#REF!</definedName>
    <definedName name="___________MT30" localSheetId="6">#REF!</definedName>
    <definedName name="___________MT30" localSheetId="8">#REF!</definedName>
    <definedName name="___________MT30" localSheetId="13">#REF!</definedName>
    <definedName name="___________MT30" localSheetId="9">#REF!</definedName>
    <definedName name="___________MT30" localSheetId="16">#REF!</definedName>
    <definedName name="___________MT30" localSheetId="2">#REF!</definedName>
    <definedName name="___________MT30" localSheetId="11">#REF!</definedName>
    <definedName name="___________MT30" localSheetId="3">#REF!</definedName>
    <definedName name="___________MT30">#REF!</definedName>
    <definedName name="___________MT31" localSheetId="7">#REF!</definedName>
    <definedName name="___________MT31" localSheetId="6">#REF!</definedName>
    <definedName name="___________MT31" localSheetId="8">#REF!</definedName>
    <definedName name="___________MT31" localSheetId="13">#REF!</definedName>
    <definedName name="___________MT31" localSheetId="9">#REF!</definedName>
    <definedName name="___________MT31" localSheetId="16">#REF!</definedName>
    <definedName name="___________MT31" localSheetId="2">#REF!</definedName>
    <definedName name="___________MT31" localSheetId="11">#REF!</definedName>
    <definedName name="___________MT31" localSheetId="3">#REF!</definedName>
    <definedName name="___________MT31">#REF!</definedName>
    <definedName name="___________MT32" localSheetId="7">#REF!</definedName>
    <definedName name="___________MT32" localSheetId="6">#REF!</definedName>
    <definedName name="___________MT32" localSheetId="8">#REF!</definedName>
    <definedName name="___________MT32" localSheetId="13">#REF!</definedName>
    <definedName name="___________MT32" localSheetId="9">#REF!</definedName>
    <definedName name="___________MT32" localSheetId="16">#REF!</definedName>
    <definedName name="___________MT32" localSheetId="2">#REF!</definedName>
    <definedName name="___________MT32" localSheetId="11">#REF!</definedName>
    <definedName name="___________MT32" localSheetId="3">#REF!</definedName>
    <definedName name="___________MT32">#REF!</definedName>
    <definedName name="___________MT33" localSheetId="7">#REF!</definedName>
    <definedName name="___________MT33" localSheetId="6">#REF!</definedName>
    <definedName name="___________MT33" localSheetId="8">#REF!</definedName>
    <definedName name="___________MT33" localSheetId="13">#REF!</definedName>
    <definedName name="___________MT33" localSheetId="9">#REF!</definedName>
    <definedName name="___________MT33" localSheetId="16">#REF!</definedName>
    <definedName name="___________MT33" localSheetId="2">#REF!</definedName>
    <definedName name="___________MT33" localSheetId="11">#REF!</definedName>
    <definedName name="___________MT33" localSheetId="3">#REF!</definedName>
    <definedName name="___________MT33">#REF!</definedName>
    <definedName name="___________MT34" localSheetId="7">#REF!</definedName>
    <definedName name="___________MT34" localSheetId="6">#REF!</definedName>
    <definedName name="___________MT34" localSheetId="8">#REF!</definedName>
    <definedName name="___________MT34" localSheetId="13">#REF!</definedName>
    <definedName name="___________MT34" localSheetId="9">#REF!</definedName>
    <definedName name="___________MT34" localSheetId="16">#REF!</definedName>
    <definedName name="___________MT34" localSheetId="2">#REF!</definedName>
    <definedName name="___________MT34" localSheetId="11">#REF!</definedName>
    <definedName name="___________MT34" localSheetId="3">#REF!</definedName>
    <definedName name="___________MT34">#REF!</definedName>
    <definedName name="___________MT35" localSheetId="7">#REF!</definedName>
    <definedName name="___________MT35" localSheetId="6">#REF!</definedName>
    <definedName name="___________MT35" localSheetId="8">#REF!</definedName>
    <definedName name="___________MT35" localSheetId="13">#REF!</definedName>
    <definedName name="___________MT35" localSheetId="9">#REF!</definedName>
    <definedName name="___________MT35" localSheetId="16">#REF!</definedName>
    <definedName name="___________MT35" localSheetId="2">#REF!</definedName>
    <definedName name="___________MT35" localSheetId="11">#REF!</definedName>
    <definedName name="___________MT35" localSheetId="3">#REF!</definedName>
    <definedName name="___________MT35">#REF!</definedName>
    <definedName name="___________MT36" localSheetId="7">#REF!</definedName>
    <definedName name="___________MT36" localSheetId="6">#REF!</definedName>
    <definedName name="___________MT36" localSheetId="8">#REF!</definedName>
    <definedName name="___________MT36" localSheetId="13">#REF!</definedName>
    <definedName name="___________MT36" localSheetId="9">#REF!</definedName>
    <definedName name="___________MT36" localSheetId="16">#REF!</definedName>
    <definedName name="___________MT36" localSheetId="2">#REF!</definedName>
    <definedName name="___________MT36" localSheetId="11">#REF!</definedName>
    <definedName name="___________MT36" localSheetId="3">#REF!</definedName>
    <definedName name="___________MT36">#REF!</definedName>
    <definedName name="___________MT37" localSheetId="7">#REF!</definedName>
    <definedName name="___________MT37" localSheetId="6">#REF!</definedName>
    <definedName name="___________MT37" localSheetId="8">#REF!</definedName>
    <definedName name="___________MT37" localSheetId="13">#REF!</definedName>
    <definedName name="___________MT37" localSheetId="9">#REF!</definedName>
    <definedName name="___________MT37" localSheetId="16">#REF!</definedName>
    <definedName name="___________MT37" localSheetId="2">#REF!</definedName>
    <definedName name="___________MT37" localSheetId="11">#REF!</definedName>
    <definedName name="___________MT37" localSheetId="3">#REF!</definedName>
    <definedName name="___________MT37">#REF!</definedName>
    <definedName name="___________MT38" localSheetId="7">#REF!</definedName>
    <definedName name="___________MT38" localSheetId="6">#REF!</definedName>
    <definedName name="___________MT38" localSheetId="8">#REF!</definedName>
    <definedName name="___________MT38" localSheetId="13">#REF!</definedName>
    <definedName name="___________MT38" localSheetId="9">#REF!</definedName>
    <definedName name="___________MT38" localSheetId="16">#REF!</definedName>
    <definedName name="___________MT38" localSheetId="2">#REF!</definedName>
    <definedName name="___________MT38" localSheetId="11">#REF!</definedName>
    <definedName name="___________MT38" localSheetId="3">#REF!</definedName>
    <definedName name="___________MT38">#REF!</definedName>
    <definedName name="___________MT39" localSheetId="7">#REF!</definedName>
    <definedName name="___________MT39" localSheetId="6">#REF!</definedName>
    <definedName name="___________MT39" localSheetId="8">#REF!</definedName>
    <definedName name="___________MT39" localSheetId="13">#REF!</definedName>
    <definedName name="___________MT39" localSheetId="9">#REF!</definedName>
    <definedName name="___________MT39" localSheetId="16">#REF!</definedName>
    <definedName name="___________MT39" localSheetId="2">#REF!</definedName>
    <definedName name="___________MT39" localSheetId="11">#REF!</definedName>
    <definedName name="___________MT39" localSheetId="3">#REF!</definedName>
    <definedName name="___________MT39">#REF!</definedName>
    <definedName name="___________MT4" localSheetId="7">#REF!</definedName>
    <definedName name="___________MT4" localSheetId="6">#REF!</definedName>
    <definedName name="___________MT4" localSheetId="8">#REF!</definedName>
    <definedName name="___________MT4" localSheetId="13">#REF!</definedName>
    <definedName name="___________MT4" localSheetId="9">#REF!</definedName>
    <definedName name="___________MT4" localSheetId="16">#REF!</definedName>
    <definedName name="___________MT4" localSheetId="2">#REF!</definedName>
    <definedName name="___________MT4" localSheetId="11">#REF!</definedName>
    <definedName name="___________MT4" localSheetId="3">#REF!</definedName>
    <definedName name="___________MT4">#REF!</definedName>
    <definedName name="___________MT40" localSheetId="7">#REF!</definedName>
    <definedName name="___________MT40" localSheetId="6">#REF!</definedName>
    <definedName name="___________MT40" localSheetId="8">#REF!</definedName>
    <definedName name="___________MT40" localSheetId="13">#REF!</definedName>
    <definedName name="___________MT40" localSheetId="9">#REF!</definedName>
    <definedName name="___________MT40" localSheetId="16">#REF!</definedName>
    <definedName name="___________MT40" localSheetId="2">#REF!</definedName>
    <definedName name="___________MT40" localSheetId="11">#REF!</definedName>
    <definedName name="___________MT40" localSheetId="3">#REF!</definedName>
    <definedName name="___________MT40">#REF!</definedName>
    <definedName name="___________MT41" localSheetId="7">#REF!</definedName>
    <definedName name="___________MT41" localSheetId="6">#REF!</definedName>
    <definedName name="___________MT41" localSheetId="8">#REF!</definedName>
    <definedName name="___________MT41" localSheetId="13">#REF!</definedName>
    <definedName name="___________MT41" localSheetId="9">#REF!</definedName>
    <definedName name="___________MT41" localSheetId="16">#REF!</definedName>
    <definedName name="___________MT41" localSheetId="2">#REF!</definedName>
    <definedName name="___________MT41" localSheetId="11">#REF!</definedName>
    <definedName name="___________MT41" localSheetId="3">#REF!</definedName>
    <definedName name="___________MT41">#REF!</definedName>
    <definedName name="___________MT42" localSheetId="7">#REF!</definedName>
    <definedName name="___________MT42" localSheetId="6">#REF!</definedName>
    <definedName name="___________MT42" localSheetId="8">#REF!</definedName>
    <definedName name="___________MT42" localSheetId="13">#REF!</definedName>
    <definedName name="___________MT42" localSheetId="9">#REF!</definedName>
    <definedName name="___________MT42" localSheetId="16">#REF!</definedName>
    <definedName name="___________MT42" localSheetId="2">#REF!</definedName>
    <definedName name="___________MT42" localSheetId="11">#REF!</definedName>
    <definedName name="___________MT42" localSheetId="3">#REF!</definedName>
    <definedName name="___________MT42">#REF!</definedName>
    <definedName name="___________MT43" localSheetId="7">#REF!</definedName>
    <definedName name="___________MT43" localSheetId="6">#REF!</definedName>
    <definedName name="___________MT43" localSheetId="8">#REF!</definedName>
    <definedName name="___________MT43" localSheetId="13">#REF!</definedName>
    <definedName name="___________MT43" localSheetId="9">#REF!</definedName>
    <definedName name="___________MT43" localSheetId="16">#REF!</definedName>
    <definedName name="___________MT43" localSheetId="2">#REF!</definedName>
    <definedName name="___________MT43" localSheetId="11">#REF!</definedName>
    <definedName name="___________MT43" localSheetId="3">#REF!</definedName>
    <definedName name="___________MT43">#REF!</definedName>
    <definedName name="___________MT44" localSheetId="7">#REF!</definedName>
    <definedName name="___________MT44" localSheetId="6">#REF!</definedName>
    <definedName name="___________MT44" localSheetId="8">#REF!</definedName>
    <definedName name="___________MT44" localSheetId="13">#REF!</definedName>
    <definedName name="___________MT44" localSheetId="9">#REF!</definedName>
    <definedName name="___________MT44" localSheetId="16">#REF!</definedName>
    <definedName name="___________MT44" localSheetId="2">#REF!</definedName>
    <definedName name="___________MT44" localSheetId="11">#REF!</definedName>
    <definedName name="___________MT44" localSheetId="3">#REF!</definedName>
    <definedName name="___________MT44">#REF!</definedName>
    <definedName name="___________MT45" localSheetId="7">#REF!</definedName>
    <definedName name="___________MT45" localSheetId="6">#REF!</definedName>
    <definedName name="___________MT45" localSheetId="8">#REF!</definedName>
    <definedName name="___________MT45" localSheetId="13">#REF!</definedName>
    <definedName name="___________MT45" localSheetId="9">#REF!</definedName>
    <definedName name="___________MT45" localSheetId="16">#REF!</definedName>
    <definedName name="___________MT45" localSheetId="2">#REF!</definedName>
    <definedName name="___________MT45" localSheetId="11">#REF!</definedName>
    <definedName name="___________MT45" localSheetId="3">#REF!</definedName>
    <definedName name="___________MT45">#REF!</definedName>
    <definedName name="___________MT46" localSheetId="7">#REF!</definedName>
    <definedName name="___________MT46" localSheetId="6">#REF!</definedName>
    <definedName name="___________MT46" localSheetId="8">#REF!</definedName>
    <definedName name="___________MT46" localSheetId="13">#REF!</definedName>
    <definedName name="___________MT46" localSheetId="9">#REF!</definedName>
    <definedName name="___________MT46" localSheetId="16">#REF!</definedName>
    <definedName name="___________MT46" localSheetId="2">#REF!</definedName>
    <definedName name="___________MT46" localSheetId="11">#REF!</definedName>
    <definedName name="___________MT46" localSheetId="3">#REF!</definedName>
    <definedName name="___________MT46">#REF!</definedName>
    <definedName name="___________MT47" localSheetId="7">#REF!</definedName>
    <definedName name="___________MT47" localSheetId="6">#REF!</definedName>
    <definedName name="___________MT47" localSheetId="8">#REF!</definedName>
    <definedName name="___________MT47" localSheetId="13">#REF!</definedName>
    <definedName name="___________MT47" localSheetId="9">#REF!</definedName>
    <definedName name="___________MT47" localSheetId="16">#REF!</definedName>
    <definedName name="___________MT47" localSheetId="2">#REF!</definedName>
    <definedName name="___________MT47" localSheetId="11">#REF!</definedName>
    <definedName name="___________MT47" localSheetId="3">#REF!</definedName>
    <definedName name="___________MT47">#REF!</definedName>
    <definedName name="___________MT48" localSheetId="7">#REF!</definedName>
    <definedName name="___________MT48" localSheetId="6">#REF!</definedName>
    <definedName name="___________MT48" localSheetId="8">#REF!</definedName>
    <definedName name="___________MT48" localSheetId="13">#REF!</definedName>
    <definedName name="___________MT48" localSheetId="9">#REF!</definedName>
    <definedName name="___________MT48" localSheetId="16">#REF!</definedName>
    <definedName name="___________MT48" localSheetId="2">#REF!</definedName>
    <definedName name="___________MT48" localSheetId="11">#REF!</definedName>
    <definedName name="___________MT48" localSheetId="3">#REF!</definedName>
    <definedName name="___________MT48">#REF!</definedName>
    <definedName name="___________MT49" localSheetId="7">#REF!</definedName>
    <definedName name="___________MT49" localSheetId="6">#REF!</definedName>
    <definedName name="___________MT49" localSheetId="8">#REF!</definedName>
    <definedName name="___________MT49" localSheetId="13">#REF!</definedName>
    <definedName name="___________MT49" localSheetId="9">#REF!</definedName>
    <definedName name="___________MT49" localSheetId="16">#REF!</definedName>
    <definedName name="___________MT49" localSheetId="2">#REF!</definedName>
    <definedName name="___________MT49" localSheetId="11">#REF!</definedName>
    <definedName name="___________MT49" localSheetId="3">#REF!</definedName>
    <definedName name="___________MT49">#REF!</definedName>
    <definedName name="___________MT5" localSheetId="7">#REF!</definedName>
    <definedName name="___________MT5" localSheetId="6">#REF!</definedName>
    <definedName name="___________MT5" localSheetId="8">#REF!</definedName>
    <definedName name="___________MT5" localSheetId="13">#REF!</definedName>
    <definedName name="___________MT5" localSheetId="9">#REF!</definedName>
    <definedName name="___________MT5" localSheetId="16">#REF!</definedName>
    <definedName name="___________MT5" localSheetId="2">#REF!</definedName>
    <definedName name="___________MT5" localSheetId="11">#REF!</definedName>
    <definedName name="___________MT5" localSheetId="3">#REF!</definedName>
    <definedName name="___________MT5">#REF!</definedName>
    <definedName name="___________MT50" localSheetId="7">#REF!</definedName>
    <definedName name="___________MT50" localSheetId="6">#REF!</definedName>
    <definedName name="___________MT50" localSheetId="8">#REF!</definedName>
    <definedName name="___________MT50" localSheetId="13">#REF!</definedName>
    <definedName name="___________MT50" localSheetId="9">#REF!</definedName>
    <definedName name="___________MT50" localSheetId="16">#REF!</definedName>
    <definedName name="___________MT50" localSheetId="2">#REF!</definedName>
    <definedName name="___________MT50" localSheetId="11">#REF!</definedName>
    <definedName name="___________MT50" localSheetId="3">#REF!</definedName>
    <definedName name="___________MT50">#REF!</definedName>
    <definedName name="___________MT500" localSheetId="7">#REF!</definedName>
    <definedName name="___________MT500" localSheetId="6">#REF!</definedName>
    <definedName name="___________MT500" localSheetId="8">#REF!</definedName>
    <definedName name="___________MT500" localSheetId="13">#REF!</definedName>
    <definedName name="___________MT500" localSheetId="9">#REF!</definedName>
    <definedName name="___________MT500" localSheetId="16">#REF!</definedName>
    <definedName name="___________MT500" localSheetId="2">#REF!</definedName>
    <definedName name="___________MT500" localSheetId="11">#REF!</definedName>
    <definedName name="___________MT500" localSheetId="3">#REF!</definedName>
    <definedName name="___________MT500">#REF!</definedName>
    <definedName name="___________MT51" localSheetId="7">#REF!</definedName>
    <definedName name="___________MT51" localSheetId="6">#REF!</definedName>
    <definedName name="___________MT51" localSheetId="8">#REF!</definedName>
    <definedName name="___________MT51" localSheetId="13">#REF!</definedName>
    <definedName name="___________MT51" localSheetId="9">#REF!</definedName>
    <definedName name="___________MT51" localSheetId="16">#REF!</definedName>
    <definedName name="___________MT51" localSheetId="2">#REF!</definedName>
    <definedName name="___________MT51" localSheetId="11">#REF!</definedName>
    <definedName name="___________MT51" localSheetId="3">#REF!</definedName>
    <definedName name="___________MT51">#REF!</definedName>
    <definedName name="___________MT52" localSheetId="7">#REF!</definedName>
    <definedName name="___________MT52" localSheetId="6">#REF!</definedName>
    <definedName name="___________MT52" localSheetId="8">#REF!</definedName>
    <definedName name="___________MT52" localSheetId="13">#REF!</definedName>
    <definedName name="___________MT52" localSheetId="9">#REF!</definedName>
    <definedName name="___________MT52" localSheetId="16">#REF!</definedName>
    <definedName name="___________MT52" localSheetId="2">#REF!</definedName>
    <definedName name="___________MT52" localSheetId="11">#REF!</definedName>
    <definedName name="___________MT52" localSheetId="3">#REF!</definedName>
    <definedName name="___________MT52">#REF!</definedName>
    <definedName name="___________MT53" localSheetId="7">#REF!</definedName>
    <definedName name="___________MT53" localSheetId="6">#REF!</definedName>
    <definedName name="___________MT53" localSheetId="8">#REF!</definedName>
    <definedName name="___________MT53" localSheetId="13">#REF!</definedName>
    <definedName name="___________MT53" localSheetId="9">#REF!</definedName>
    <definedName name="___________MT53" localSheetId="16">#REF!</definedName>
    <definedName name="___________MT53" localSheetId="2">#REF!</definedName>
    <definedName name="___________MT53" localSheetId="11">#REF!</definedName>
    <definedName name="___________MT53" localSheetId="3">#REF!</definedName>
    <definedName name="___________MT53">#REF!</definedName>
    <definedName name="___________MT54" localSheetId="7">#REF!</definedName>
    <definedName name="___________MT54" localSheetId="6">#REF!</definedName>
    <definedName name="___________MT54" localSheetId="8">#REF!</definedName>
    <definedName name="___________MT54" localSheetId="13">#REF!</definedName>
    <definedName name="___________MT54" localSheetId="9">#REF!</definedName>
    <definedName name="___________MT54" localSheetId="16">#REF!</definedName>
    <definedName name="___________MT54" localSheetId="2">#REF!</definedName>
    <definedName name="___________MT54" localSheetId="11">#REF!</definedName>
    <definedName name="___________MT54" localSheetId="3">#REF!</definedName>
    <definedName name="___________MT54">#REF!</definedName>
    <definedName name="___________MT55" localSheetId="7">#REF!</definedName>
    <definedName name="___________MT55" localSheetId="6">#REF!</definedName>
    <definedName name="___________MT55" localSheetId="8">#REF!</definedName>
    <definedName name="___________MT55" localSheetId="13">#REF!</definedName>
    <definedName name="___________MT55" localSheetId="9">#REF!</definedName>
    <definedName name="___________MT55" localSheetId="16">#REF!</definedName>
    <definedName name="___________MT55" localSheetId="2">#REF!</definedName>
    <definedName name="___________MT55" localSheetId="11">#REF!</definedName>
    <definedName name="___________MT55" localSheetId="3">#REF!</definedName>
    <definedName name="___________MT55">#REF!</definedName>
    <definedName name="___________MT56" localSheetId="7">#REF!</definedName>
    <definedName name="___________MT56" localSheetId="6">#REF!</definedName>
    <definedName name="___________MT56" localSheetId="8">#REF!</definedName>
    <definedName name="___________MT56" localSheetId="13">#REF!</definedName>
    <definedName name="___________MT56" localSheetId="9">#REF!</definedName>
    <definedName name="___________MT56" localSheetId="16">#REF!</definedName>
    <definedName name="___________MT56" localSheetId="2">#REF!</definedName>
    <definedName name="___________MT56" localSheetId="11">#REF!</definedName>
    <definedName name="___________MT56" localSheetId="3">#REF!</definedName>
    <definedName name="___________MT56">#REF!</definedName>
    <definedName name="___________MT57" localSheetId="7">#REF!</definedName>
    <definedName name="___________MT57" localSheetId="6">#REF!</definedName>
    <definedName name="___________MT57" localSheetId="8">#REF!</definedName>
    <definedName name="___________MT57" localSheetId="13">#REF!</definedName>
    <definedName name="___________MT57" localSheetId="9">#REF!</definedName>
    <definedName name="___________MT57" localSheetId="16">#REF!</definedName>
    <definedName name="___________MT57" localSheetId="2">#REF!</definedName>
    <definedName name="___________MT57" localSheetId="11">#REF!</definedName>
    <definedName name="___________MT57" localSheetId="3">#REF!</definedName>
    <definedName name="___________MT57">#REF!</definedName>
    <definedName name="___________MT58" localSheetId="7">#REF!</definedName>
    <definedName name="___________MT58" localSheetId="6">#REF!</definedName>
    <definedName name="___________MT58" localSheetId="8">#REF!</definedName>
    <definedName name="___________MT58" localSheetId="13">#REF!</definedName>
    <definedName name="___________MT58" localSheetId="9">#REF!</definedName>
    <definedName name="___________MT58" localSheetId="16">#REF!</definedName>
    <definedName name="___________MT58" localSheetId="2">#REF!</definedName>
    <definedName name="___________MT58" localSheetId="11">#REF!</definedName>
    <definedName name="___________MT58" localSheetId="3">#REF!</definedName>
    <definedName name="___________MT58">#REF!</definedName>
    <definedName name="___________MT59" localSheetId="7">#REF!</definedName>
    <definedName name="___________MT59" localSheetId="6">#REF!</definedName>
    <definedName name="___________MT59" localSheetId="8">#REF!</definedName>
    <definedName name="___________MT59" localSheetId="13">#REF!</definedName>
    <definedName name="___________MT59" localSheetId="9">#REF!</definedName>
    <definedName name="___________MT59" localSheetId="16">#REF!</definedName>
    <definedName name="___________MT59" localSheetId="2">#REF!</definedName>
    <definedName name="___________MT59" localSheetId="11">#REF!</definedName>
    <definedName name="___________MT59" localSheetId="3">#REF!</definedName>
    <definedName name="___________MT59">#REF!</definedName>
    <definedName name="___________MT6" localSheetId="7">#REF!</definedName>
    <definedName name="___________MT6" localSheetId="6">#REF!</definedName>
    <definedName name="___________MT6" localSheetId="8">#REF!</definedName>
    <definedName name="___________MT6" localSheetId="13">#REF!</definedName>
    <definedName name="___________MT6" localSheetId="9">#REF!</definedName>
    <definedName name="___________MT6" localSheetId="16">#REF!</definedName>
    <definedName name="___________MT6" localSheetId="2">#REF!</definedName>
    <definedName name="___________MT6" localSheetId="11">#REF!</definedName>
    <definedName name="___________MT6" localSheetId="3">#REF!</definedName>
    <definedName name="___________MT6">#REF!</definedName>
    <definedName name="___________MT60" localSheetId="7">#REF!</definedName>
    <definedName name="___________MT60" localSheetId="6">#REF!</definedName>
    <definedName name="___________MT60" localSheetId="8">#REF!</definedName>
    <definedName name="___________MT60" localSheetId="13">#REF!</definedName>
    <definedName name="___________MT60" localSheetId="9">#REF!</definedName>
    <definedName name="___________MT60" localSheetId="16">#REF!</definedName>
    <definedName name="___________MT60" localSheetId="2">#REF!</definedName>
    <definedName name="___________MT60" localSheetId="11">#REF!</definedName>
    <definedName name="___________MT60" localSheetId="3">#REF!</definedName>
    <definedName name="___________MT60">#REF!</definedName>
    <definedName name="___________MT61" localSheetId="7">#REF!</definedName>
    <definedName name="___________MT61" localSheetId="6">#REF!</definedName>
    <definedName name="___________MT61" localSheetId="8">#REF!</definedName>
    <definedName name="___________MT61" localSheetId="13">#REF!</definedName>
    <definedName name="___________MT61" localSheetId="9">#REF!</definedName>
    <definedName name="___________MT61" localSheetId="16">#REF!</definedName>
    <definedName name="___________MT61" localSheetId="2">#REF!</definedName>
    <definedName name="___________MT61" localSheetId="11">#REF!</definedName>
    <definedName name="___________MT61" localSheetId="3">#REF!</definedName>
    <definedName name="___________MT61">#REF!</definedName>
    <definedName name="___________MT62" localSheetId="7">#REF!</definedName>
    <definedName name="___________MT62" localSheetId="6">#REF!</definedName>
    <definedName name="___________MT62" localSheetId="8">#REF!</definedName>
    <definedName name="___________MT62" localSheetId="13">#REF!</definedName>
    <definedName name="___________MT62" localSheetId="9">#REF!</definedName>
    <definedName name="___________MT62" localSheetId="16">#REF!</definedName>
    <definedName name="___________MT62" localSheetId="2">#REF!</definedName>
    <definedName name="___________MT62" localSheetId="11">#REF!</definedName>
    <definedName name="___________MT62" localSheetId="3">#REF!</definedName>
    <definedName name="___________MT62">#REF!</definedName>
    <definedName name="___________MT63" localSheetId="7">#REF!</definedName>
    <definedName name="___________MT63" localSheetId="6">#REF!</definedName>
    <definedName name="___________MT63" localSheetId="8">#REF!</definedName>
    <definedName name="___________MT63" localSheetId="13">#REF!</definedName>
    <definedName name="___________MT63" localSheetId="9">#REF!</definedName>
    <definedName name="___________MT63" localSheetId="16">#REF!</definedName>
    <definedName name="___________MT63" localSheetId="2">#REF!</definedName>
    <definedName name="___________MT63" localSheetId="11">#REF!</definedName>
    <definedName name="___________MT63" localSheetId="3">#REF!</definedName>
    <definedName name="___________MT63">#REF!</definedName>
    <definedName name="___________MT64" localSheetId="7">#REF!</definedName>
    <definedName name="___________MT64" localSheetId="6">#REF!</definedName>
    <definedName name="___________MT64" localSheetId="8">#REF!</definedName>
    <definedName name="___________MT64" localSheetId="13">#REF!</definedName>
    <definedName name="___________MT64" localSheetId="9">#REF!</definedName>
    <definedName name="___________MT64" localSheetId="16">#REF!</definedName>
    <definedName name="___________MT64" localSheetId="2">#REF!</definedName>
    <definedName name="___________MT64" localSheetId="11">#REF!</definedName>
    <definedName name="___________MT64" localSheetId="3">#REF!</definedName>
    <definedName name="___________MT64">#REF!</definedName>
    <definedName name="___________MT65" localSheetId="7">#REF!</definedName>
    <definedName name="___________MT65" localSheetId="6">#REF!</definedName>
    <definedName name="___________MT65" localSheetId="8">#REF!</definedName>
    <definedName name="___________MT65" localSheetId="13">#REF!</definedName>
    <definedName name="___________MT65" localSheetId="9">#REF!</definedName>
    <definedName name="___________MT65" localSheetId="16">#REF!</definedName>
    <definedName name="___________MT65" localSheetId="2">#REF!</definedName>
    <definedName name="___________MT65" localSheetId="11">#REF!</definedName>
    <definedName name="___________MT65" localSheetId="3">#REF!</definedName>
    <definedName name="___________MT65">#REF!</definedName>
    <definedName name="___________MT66" localSheetId="7">#REF!</definedName>
    <definedName name="___________MT66" localSheetId="6">#REF!</definedName>
    <definedName name="___________MT66" localSheetId="8">#REF!</definedName>
    <definedName name="___________MT66" localSheetId="13">#REF!</definedName>
    <definedName name="___________MT66" localSheetId="9">#REF!</definedName>
    <definedName name="___________MT66" localSheetId="16">#REF!</definedName>
    <definedName name="___________MT66" localSheetId="2">#REF!</definedName>
    <definedName name="___________MT66" localSheetId="11">#REF!</definedName>
    <definedName name="___________MT66" localSheetId="3">#REF!</definedName>
    <definedName name="___________MT66">#REF!</definedName>
    <definedName name="___________MT67" localSheetId="7">#REF!</definedName>
    <definedName name="___________MT67" localSheetId="6">#REF!</definedName>
    <definedName name="___________MT67" localSheetId="8">#REF!</definedName>
    <definedName name="___________MT67" localSheetId="13">#REF!</definedName>
    <definedName name="___________MT67" localSheetId="9">#REF!</definedName>
    <definedName name="___________MT67" localSheetId="16">#REF!</definedName>
    <definedName name="___________MT67" localSheetId="2">#REF!</definedName>
    <definedName name="___________MT67" localSheetId="11">#REF!</definedName>
    <definedName name="___________MT67" localSheetId="3">#REF!</definedName>
    <definedName name="___________MT67">#REF!</definedName>
    <definedName name="___________MT68" localSheetId="7">#REF!</definedName>
    <definedName name="___________MT68" localSheetId="6">#REF!</definedName>
    <definedName name="___________MT68" localSheetId="8">#REF!</definedName>
    <definedName name="___________MT68" localSheetId="13">#REF!</definedName>
    <definedName name="___________MT68" localSheetId="9">#REF!</definedName>
    <definedName name="___________MT68" localSheetId="16">#REF!</definedName>
    <definedName name="___________MT68" localSheetId="2">#REF!</definedName>
    <definedName name="___________MT68" localSheetId="11">#REF!</definedName>
    <definedName name="___________MT68" localSheetId="3">#REF!</definedName>
    <definedName name="___________MT68">#REF!</definedName>
    <definedName name="___________MT69" localSheetId="7">#REF!</definedName>
    <definedName name="___________MT69" localSheetId="6">#REF!</definedName>
    <definedName name="___________MT69" localSheetId="8">#REF!</definedName>
    <definedName name="___________MT69" localSheetId="13">#REF!</definedName>
    <definedName name="___________MT69" localSheetId="9">#REF!</definedName>
    <definedName name="___________MT69" localSheetId="16">#REF!</definedName>
    <definedName name="___________MT69" localSheetId="2">#REF!</definedName>
    <definedName name="___________MT69" localSheetId="11">#REF!</definedName>
    <definedName name="___________MT69" localSheetId="3">#REF!</definedName>
    <definedName name="___________MT69">#REF!</definedName>
    <definedName name="___________MT7" localSheetId="7">#REF!</definedName>
    <definedName name="___________MT7" localSheetId="6">#REF!</definedName>
    <definedName name="___________MT7" localSheetId="8">#REF!</definedName>
    <definedName name="___________MT7" localSheetId="13">#REF!</definedName>
    <definedName name="___________MT7" localSheetId="9">#REF!</definedName>
    <definedName name="___________MT7" localSheetId="16">#REF!</definedName>
    <definedName name="___________MT7" localSheetId="2">#REF!</definedName>
    <definedName name="___________MT7" localSheetId="11">#REF!</definedName>
    <definedName name="___________MT7" localSheetId="3">#REF!</definedName>
    <definedName name="___________MT7">#REF!</definedName>
    <definedName name="___________MT70" localSheetId="7">#REF!</definedName>
    <definedName name="___________MT70" localSheetId="6">#REF!</definedName>
    <definedName name="___________MT70" localSheetId="8">#REF!</definedName>
    <definedName name="___________MT70" localSheetId="13">#REF!</definedName>
    <definedName name="___________MT70" localSheetId="9">#REF!</definedName>
    <definedName name="___________MT70" localSheetId="16">#REF!</definedName>
    <definedName name="___________MT70" localSheetId="2">#REF!</definedName>
    <definedName name="___________MT70" localSheetId="11">#REF!</definedName>
    <definedName name="___________MT70" localSheetId="3">#REF!</definedName>
    <definedName name="___________MT70">#REF!</definedName>
    <definedName name="___________MT71" localSheetId="7">#REF!</definedName>
    <definedName name="___________MT71" localSheetId="6">#REF!</definedName>
    <definedName name="___________MT71" localSheetId="8">#REF!</definedName>
    <definedName name="___________MT71" localSheetId="13">#REF!</definedName>
    <definedName name="___________MT71" localSheetId="9">#REF!</definedName>
    <definedName name="___________MT71" localSheetId="16">#REF!</definedName>
    <definedName name="___________MT71" localSheetId="2">#REF!</definedName>
    <definedName name="___________MT71" localSheetId="11">#REF!</definedName>
    <definedName name="___________MT71" localSheetId="3">#REF!</definedName>
    <definedName name="___________MT71">#REF!</definedName>
    <definedName name="___________MT72" localSheetId="7">#REF!</definedName>
    <definedName name="___________MT72" localSheetId="6">#REF!</definedName>
    <definedName name="___________MT72" localSheetId="8">#REF!</definedName>
    <definedName name="___________MT72" localSheetId="13">#REF!</definedName>
    <definedName name="___________MT72" localSheetId="9">#REF!</definedName>
    <definedName name="___________MT72" localSheetId="16">#REF!</definedName>
    <definedName name="___________MT72" localSheetId="2">#REF!</definedName>
    <definedName name="___________MT72" localSheetId="11">#REF!</definedName>
    <definedName name="___________MT72" localSheetId="3">#REF!</definedName>
    <definedName name="___________MT72">#REF!</definedName>
    <definedName name="___________MT73" localSheetId="7">#REF!</definedName>
    <definedName name="___________MT73" localSheetId="6">#REF!</definedName>
    <definedName name="___________MT73" localSheetId="8">#REF!</definedName>
    <definedName name="___________MT73" localSheetId="13">#REF!</definedName>
    <definedName name="___________MT73" localSheetId="9">#REF!</definedName>
    <definedName name="___________MT73" localSheetId="16">#REF!</definedName>
    <definedName name="___________MT73" localSheetId="2">#REF!</definedName>
    <definedName name="___________MT73" localSheetId="11">#REF!</definedName>
    <definedName name="___________MT73" localSheetId="3">#REF!</definedName>
    <definedName name="___________MT73">#REF!</definedName>
    <definedName name="___________MT74" localSheetId="7">#REF!</definedName>
    <definedName name="___________MT74" localSheetId="6">#REF!</definedName>
    <definedName name="___________MT74" localSheetId="8">#REF!</definedName>
    <definedName name="___________MT74" localSheetId="13">#REF!</definedName>
    <definedName name="___________MT74" localSheetId="9">#REF!</definedName>
    <definedName name="___________MT74" localSheetId="16">#REF!</definedName>
    <definedName name="___________MT74" localSheetId="2">#REF!</definedName>
    <definedName name="___________MT74" localSheetId="11">#REF!</definedName>
    <definedName name="___________MT74" localSheetId="3">#REF!</definedName>
    <definedName name="___________MT74">#REF!</definedName>
    <definedName name="___________MT75" localSheetId="7">#REF!</definedName>
    <definedName name="___________MT75" localSheetId="6">#REF!</definedName>
    <definedName name="___________MT75" localSheetId="8">#REF!</definedName>
    <definedName name="___________MT75" localSheetId="13">#REF!</definedName>
    <definedName name="___________MT75" localSheetId="9">#REF!</definedName>
    <definedName name="___________MT75" localSheetId="16">#REF!</definedName>
    <definedName name="___________MT75" localSheetId="2">#REF!</definedName>
    <definedName name="___________MT75" localSheetId="11">#REF!</definedName>
    <definedName name="___________MT75" localSheetId="3">#REF!</definedName>
    <definedName name="___________MT75">#REF!</definedName>
    <definedName name="___________MT76" localSheetId="7">#REF!</definedName>
    <definedName name="___________MT76" localSheetId="6">#REF!</definedName>
    <definedName name="___________MT76" localSheetId="8">#REF!</definedName>
    <definedName name="___________MT76" localSheetId="13">#REF!</definedName>
    <definedName name="___________MT76" localSheetId="9">#REF!</definedName>
    <definedName name="___________MT76" localSheetId="16">#REF!</definedName>
    <definedName name="___________MT76" localSheetId="2">#REF!</definedName>
    <definedName name="___________MT76" localSheetId="11">#REF!</definedName>
    <definedName name="___________MT76" localSheetId="3">#REF!</definedName>
    <definedName name="___________MT76">#REF!</definedName>
    <definedName name="___________MT77" localSheetId="7">#REF!</definedName>
    <definedName name="___________MT77" localSheetId="6">#REF!</definedName>
    <definedName name="___________MT77" localSheetId="8">#REF!</definedName>
    <definedName name="___________MT77" localSheetId="13">#REF!</definedName>
    <definedName name="___________MT77" localSheetId="9">#REF!</definedName>
    <definedName name="___________MT77" localSheetId="16">#REF!</definedName>
    <definedName name="___________MT77" localSheetId="2">#REF!</definedName>
    <definedName name="___________MT77" localSheetId="11">#REF!</definedName>
    <definedName name="___________MT77" localSheetId="3">#REF!</definedName>
    <definedName name="___________MT77">#REF!</definedName>
    <definedName name="___________MT78" localSheetId="7">#REF!</definedName>
    <definedName name="___________MT78" localSheetId="6">#REF!</definedName>
    <definedName name="___________MT78" localSheetId="8">#REF!</definedName>
    <definedName name="___________MT78" localSheetId="13">#REF!</definedName>
    <definedName name="___________MT78" localSheetId="9">#REF!</definedName>
    <definedName name="___________MT78" localSheetId="16">#REF!</definedName>
    <definedName name="___________MT78" localSheetId="2">#REF!</definedName>
    <definedName name="___________MT78" localSheetId="11">#REF!</definedName>
    <definedName name="___________MT78" localSheetId="3">#REF!</definedName>
    <definedName name="___________MT78">#REF!</definedName>
    <definedName name="___________MT79" localSheetId="7">#REF!</definedName>
    <definedName name="___________MT79" localSheetId="6">#REF!</definedName>
    <definedName name="___________MT79" localSheetId="8">#REF!</definedName>
    <definedName name="___________MT79" localSheetId="13">#REF!</definedName>
    <definedName name="___________MT79" localSheetId="9">#REF!</definedName>
    <definedName name="___________MT79" localSheetId="16">#REF!</definedName>
    <definedName name="___________MT79" localSheetId="2">#REF!</definedName>
    <definedName name="___________MT79" localSheetId="11">#REF!</definedName>
    <definedName name="___________MT79" localSheetId="3">#REF!</definedName>
    <definedName name="___________MT79">#REF!</definedName>
    <definedName name="___________MT8" localSheetId="7">#REF!</definedName>
    <definedName name="___________MT8" localSheetId="6">#REF!</definedName>
    <definedName name="___________MT8" localSheetId="8">#REF!</definedName>
    <definedName name="___________MT8" localSheetId="13">#REF!</definedName>
    <definedName name="___________MT8" localSheetId="9">#REF!</definedName>
    <definedName name="___________MT8" localSheetId="16">#REF!</definedName>
    <definedName name="___________MT8" localSheetId="2">#REF!</definedName>
    <definedName name="___________MT8" localSheetId="11">#REF!</definedName>
    <definedName name="___________MT8" localSheetId="3">#REF!</definedName>
    <definedName name="___________MT8">#REF!</definedName>
    <definedName name="___________MT80" localSheetId="7">#REF!</definedName>
    <definedName name="___________MT80" localSheetId="6">#REF!</definedName>
    <definedName name="___________MT80" localSheetId="8">#REF!</definedName>
    <definedName name="___________MT80" localSheetId="13">#REF!</definedName>
    <definedName name="___________MT80" localSheetId="9">#REF!</definedName>
    <definedName name="___________MT80" localSheetId="16">#REF!</definedName>
    <definedName name="___________MT80" localSheetId="2">#REF!</definedName>
    <definedName name="___________MT80" localSheetId="11">#REF!</definedName>
    <definedName name="___________MT80" localSheetId="3">#REF!</definedName>
    <definedName name="___________MT80">#REF!</definedName>
    <definedName name="___________MT81" localSheetId="7">#REF!</definedName>
    <definedName name="___________MT81" localSheetId="6">#REF!</definedName>
    <definedName name="___________MT81" localSheetId="8">#REF!</definedName>
    <definedName name="___________MT81" localSheetId="13">#REF!</definedName>
    <definedName name="___________MT81" localSheetId="9">#REF!</definedName>
    <definedName name="___________MT81" localSheetId="16">#REF!</definedName>
    <definedName name="___________MT81" localSheetId="2">#REF!</definedName>
    <definedName name="___________MT81" localSheetId="11">#REF!</definedName>
    <definedName name="___________MT81" localSheetId="3">#REF!</definedName>
    <definedName name="___________MT81">#REF!</definedName>
    <definedName name="___________MT82" localSheetId="7">#REF!</definedName>
    <definedName name="___________MT82" localSheetId="6">#REF!</definedName>
    <definedName name="___________MT82" localSheetId="8">#REF!</definedName>
    <definedName name="___________MT82" localSheetId="13">#REF!</definedName>
    <definedName name="___________MT82" localSheetId="9">#REF!</definedName>
    <definedName name="___________MT82" localSheetId="16">#REF!</definedName>
    <definedName name="___________MT82" localSheetId="2">#REF!</definedName>
    <definedName name="___________MT82" localSheetId="11">#REF!</definedName>
    <definedName name="___________MT82" localSheetId="3">#REF!</definedName>
    <definedName name="___________MT82">#REF!</definedName>
    <definedName name="___________MT83" localSheetId="7">#REF!</definedName>
    <definedName name="___________MT83" localSheetId="6">#REF!</definedName>
    <definedName name="___________MT83" localSheetId="8">#REF!</definedName>
    <definedName name="___________MT83" localSheetId="13">#REF!</definedName>
    <definedName name="___________MT83" localSheetId="9">#REF!</definedName>
    <definedName name="___________MT83" localSheetId="16">#REF!</definedName>
    <definedName name="___________MT83" localSheetId="2">#REF!</definedName>
    <definedName name="___________MT83" localSheetId="11">#REF!</definedName>
    <definedName name="___________MT83" localSheetId="3">#REF!</definedName>
    <definedName name="___________MT83">#REF!</definedName>
    <definedName name="___________MT84" localSheetId="7">#REF!</definedName>
    <definedName name="___________MT84" localSheetId="6">#REF!</definedName>
    <definedName name="___________MT84" localSheetId="8">#REF!</definedName>
    <definedName name="___________MT84" localSheetId="13">#REF!</definedName>
    <definedName name="___________MT84" localSheetId="9">#REF!</definedName>
    <definedName name="___________MT84" localSheetId="16">#REF!</definedName>
    <definedName name="___________MT84" localSheetId="2">#REF!</definedName>
    <definedName name="___________MT84" localSheetId="11">#REF!</definedName>
    <definedName name="___________MT84" localSheetId="3">#REF!</definedName>
    <definedName name="___________MT84">#REF!</definedName>
    <definedName name="___________MT85" localSheetId="7">#REF!</definedName>
    <definedName name="___________MT85" localSheetId="6">#REF!</definedName>
    <definedName name="___________MT85" localSheetId="8">#REF!</definedName>
    <definedName name="___________MT85" localSheetId="13">#REF!</definedName>
    <definedName name="___________MT85" localSheetId="9">#REF!</definedName>
    <definedName name="___________MT85" localSheetId="16">#REF!</definedName>
    <definedName name="___________MT85" localSheetId="2">#REF!</definedName>
    <definedName name="___________MT85" localSheetId="11">#REF!</definedName>
    <definedName name="___________MT85" localSheetId="3">#REF!</definedName>
    <definedName name="___________MT85">#REF!</definedName>
    <definedName name="___________MT86" localSheetId="7">#REF!</definedName>
    <definedName name="___________MT86" localSheetId="6">#REF!</definedName>
    <definedName name="___________MT86" localSheetId="8">#REF!</definedName>
    <definedName name="___________MT86" localSheetId="13">#REF!</definedName>
    <definedName name="___________MT86" localSheetId="9">#REF!</definedName>
    <definedName name="___________MT86" localSheetId="16">#REF!</definedName>
    <definedName name="___________MT86" localSheetId="2">#REF!</definedName>
    <definedName name="___________MT86" localSheetId="11">#REF!</definedName>
    <definedName name="___________MT86" localSheetId="3">#REF!</definedName>
    <definedName name="___________MT86">#REF!</definedName>
    <definedName name="___________MT87" localSheetId="7">#REF!</definedName>
    <definedName name="___________MT87" localSheetId="6">#REF!</definedName>
    <definedName name="___________MT87" localSheetId="8">#REF!</definedName>
    <definedName name="___________MT87" localSheetId="13">#REF!</definedName>
    <definedName name="___________MT87" localSheetId="9">#REF!</definedName>
    <definedName name="___________MT87" localSheetId="16">#REF!</definedName>
    <definedName name="___________MT87" localSheetId="2">#REF!</definedName>
    <definedName name="___________MT87" localSheetId="11">#REF!</definedName>
    <definedName name="___________MT87" localSheetId="3">#REF!</definedName>
    <definedName name="___________MT87">#REF!</definedName>
    <definedName name="___________MT88" localSheetId="7">#REF!</definedName>
    <definedName name="___________MT88" localSheetId="6">#REF!</definedName>
    <definedName name="___________MT88" localSheetId="8">#REF!</definedName>
    <definedName name="___________MT88" localSheetId="13">#REF!</definedName>
    <definedName name="___________MT88" localSheetId="9">#REF!</definedName>
    <definedName name="___________MT88" localSheetId="16">#REF!</definedName>
    <definedName name="___________MT88" localSheetId="2">#REF!</definedName>
    <definedName name="___________MT88" localSheetId="11">#REF!</definedName>
    <definedName name="___________MT88" localSheetId="3">#REF!</definedName>
    <definedName name="___________MT88">#REF!</definedName>
    <definedName name="___________MT89" localSheetId="7">#REF!</definedName>
    <definedName name="___________MT89" localSheetId="6">#REF!</definedName>
    <definedName name="___________MT89" localSheetId="8">#REF!</definedName>
    <definedName name="___________MT89" localSheetId="13">#REF!</definedName>
    <definedName name="___________MT89" localSheetId="9">#REF!</definedName>
    <definedName name="___________MT89" localSheetId="16">#REF!</definedName>
    <definedName name="___________MT89" localSheetId="2">#REF!</definedName>
    <definedName name="___________MT89" localSheetId="11">#REF!</definedName>
    <definedName name="___________MT89" localSheetId="3">#REF!</definedName>
    <definedName name="___________MT89">#REF!</definedName>
    <definedName name="___________MT9" localSheetId="7">#REF!</definedName>
    <definedName name="___________MT9" localSheetId="6">#REF!</definedName>
    <definedName name="___________MT9" localSheetId="8">#REF!</definedName>
    <definedName name="___________MT9" localSheetId="13">#REF!</definedName>
    <definedName name="___________MT9" localSheetId="9">#REF!</definedName>
    <definedName name="___________MT9" localSheetId="16">#REF!</definedName>
    <definedName name="___________MT9" localSheetId="2">#REF!</definedName>
    <definedName name="___________MT9" localSheetId="11">#REF!</definedName>
    <definedName name="___________MT9" localSheetId="3">#REF!</definedName>
    <definedName name="___________MT9">#REF!</definedName>
    <definedName name="___________MT90" localSheetId="7">#REF!</definedName>
    <definedName name="___________MT90" localSheetId="6">#REF!</definedName>
    <definedName name="___________MT90" localSheetId="8">#REF!</definedName>
    <definedName name="___________MT90" localSheetId="13">#REF!</definedName>
    <definedName name="___________MT90" localSheetId="9">#REF!</definedName>
    <definedName name="___________MT90" localSheetId="16">#REF!</definedName>
    <definedName name="___________MT90" localSheetId="2">#REF!</definedName>
    <definedName name="___________MT90" localSheetId="11">#REF!</definedName>
    <definedName name="___________MT90" localSheetId="3">#REF!</definedName>
    <definedName name="___________MT90">#REF!</definedName>
    <definedName name="___________MT91" localSheetId="7">#REF!</definedName>
    <definedName name="___________MT91" localSheetId="6">#REF!</definedName>
    <definedName name="___________MT91" localSheetId="8">#REF!</definedName>
    <definedName name="___________MT91" localSheetId="13">#REF!</definedName>
    <definedName name="___________MT91" localSheetId="9">#REF!</definedName>
    <definedName name="___________MT91" localSheetId="16">#REF!</definedName>
    <definedName name="___________MT91" localSheetId="2">#REF!</definedName>
    <definedName name="___________MT91" localSheetId="11">#REF!</definedName>
    <definedName name="___________MT91" localSheetId="3">#REF!</definedName>
    <definedName name="___________MT91">#REF!</definedName>
    <definedName name="___________MT92" localSheetId="7">#REF!</definedName>
    <definedName name="___________MT92" localSheetId="6">#REF!</definedName>
    <definedName name="___________MT92" localSheetId="8">#REF!</definedName>
    <definedName name="___________MT92" localSheetId="13">#REF!</definedName>
    <definedName name="___________MT92" localSheetId="9">#REF!</definedName>
    <definedName name="___________MT92" localSheetId="16">#REF!</definedName>
    <definedName name="___________MT92" localSheetId="2">#REF!</definedName>
    <definedName name="___________MT92" localSheetId="11">#REF!</definedName>
    <definedName name="___________MT92" localSheetId="3">#REF!</definedName>
    <definedName name="___________MT92">#REF!</definedName>
    <definedName name="___________MT93" localSheetId="7">#REF!</definedName>
    <definedName name="___________MT93" localSheetId="6">#REF!</definedName>
    <definedName name="___________MT93" localSheetId="8">#REF!</definedName>
    <definedName name="___________MT93" localSheetId="13">#REF!</definedName>
    <definedName name="___________MT93" localSheetId="9">#REF!</definedName>
    <definedName name="___________MT93" localSheetId="16">#REF!</definedName>
    <definedName name="___________MT93" localSheetId="2">#REF!</definedName>
    <definedName name="___________MT93" localSheetId="11">#REF!</definedName>
    <definedName name="___________MT93" localSheetId="3">#REF!</definedName>
    <definedName name="___________MT93">#REF!</definedName>
    <definedName name="___________MT94" localSheetId="7">#REF!</definedName>
    <definedName name="___________MT94" localSheetId="6">#REF!</definedName>
    <definedName name="___________MT94" localSheetId="8">#REF!</definedName>
    <definedName name="___________MT94" localSheetId="13">#REF!</definedName>
    <definedName name="___________MT94" localSheetId="9">#REF!</definedName>
    <definedName name="___________MT94" localSheetId="16">#REF!</definedName>
    <definedName name="___________MT94" localSheetId="2">#REF!</definedName>
    <definedName name="___________MT94" localSheetId="11">#REF!</definedName>
    <definedName name="___________MT94" localSheetId="3">#REF!</definedName>
    <definedName name="___________MT94">#REF!</definedName>
    <definedName name="___________MT95" localSheetId="7">#REF!</definedName>
    <definedName name="___________MT95" localSheetId="6">#REF!</definedName>
    <definedName name="___________MT95" localSheetId="8">#REF!</definedName>
    <definedName name="___________MT95" localSheetId="13">#REF!</definedName>
    <definedName name="___________MT95" localSheetId="9">#REF!</definedName>
    <definedName name="___________MT95" localSheetId="16">#REF!</definedName>
    <definedName name="___________MT95" localSheetId="2">#REF!</definedName>
    <definedName name="___________MT95" localSheetId="11">#REF!</definedName>
    <definedName name="___________MT95" localSheetId="3">#REF!</definedName>
    <definedName name="___________MT95">#REF!</definedName>
    <definedName name="___________MT96" localSheetId="7">#REF!</definedName>
    <definedName name="___________MT96" localSheetId="6">#REF!</definedName>
    <definedName name="___________MT96" localSheetId="8">#REF!</definedName>
    <definedName name="___________MT96" localSheetId="13">#REF!</definedName>
    <definedName name="___________MT96" localSheetId="9">#REF!</definedName>
    <definedName name="___________MT96" localSheetId="16">#REF!</definedName>
    <definedName name="___________MT96" localSheetId="2">#REF!</definedName>
    <definedName name="___________MT96" localSheetId="11">#REF!</definedName>
    <definedName name="___________MT96" localSheetId="3">#REF!</definedName>
    <definedName name="___________MT96">#REF!</definedName>
    <definedName name="___________MT97" localSheetId="7">#REF!</definedName>
    <definedName name="___________MT97" localSheetId="6">#REF!</definedName>
    <definedName name="___________MT97" localSheetId="8">#REF!</definedName>
    <definedName name="___________MT97" localSheetId="13">#REF!</definedName>
    <definedName name="___________MT97" localSheetId="9">#REF!</definedName>
    <definedName name="___________MT97" localSheetId="16">#REF!</definedName>
    <definedName name="___________MT97" localSheetId="2">#REF!</definedName>
    <definedName name="___________MT97" localSheetId="11">#REF!</definedName>
    <definedName name="___________MT97" localSheetId="3">#REF!</definedName>
    <definedName name="___________MT97">#REF!</definedName>
    <definedName name="___________MT98" localSheetId="7">#REF!</definedName>
    <definedName name="___________MT98" localSheetId="6">#REF!</definedName>
    <definedName name="___________MT98" localSheetId="8">#REF!</definedName>
    <definedName name="___________MT98" localSheetId="13">#REF!</definedName>
    <definedName name="___________MT98" localSheetId="9">#REF!</definedName>
    <definedName name="___________MT98" localSheetId="16">#REF!</definedName>
    <definedName name="___________MT98" localSheetId="2">#REF!</definedName>
    <definedName name="___________MT98" localSheetId="11">#REF!</definedName>
    <definedName name="___________MT98" localSheetId="3">#REF!</definedName>
    <definedName name="___________MT98">#REF!</definedName>
    <definedName name="___________MT99" localSheetId="7">#REF!</definedName>
    <definedName name="___________MT99" localSheetId="6">#REF!</definedName>
    <definedName name="___________MT99" localSheetId="8">#REF!</definedName>
    <definedName name="___________MT99" localSheetId="13">#REF!</definedName>
    <definedName name="___________MT99" localSheetId="9">#REF!</definedName>
    <definedName name="___________MT99" localSheetId="16">#REF!</definedName>
    <definedName name="___________MT99" localSheetId="2">#REF!</definedName>
    <definedName name="___________MT99" localSheetId="11">#REF!</definedName>
    <definedName name="___________MT99" localSheetId="3">#REF!</definedName>
    <definedName name="___________MT99">#REF!</definedName>
    <definedName name="___________OH1" localSheetId="5">[75]MRATES!$C$35</definedName>
    <definedName name="___________OH1">[76]MRATES!$C$35</definedName>
    <definedName name="___________PC1">#REF!</definedName>
    <definedName name="___________PC10">#REF!</definedName>
    <definedName name="___________PC11">#REF!</definedName>
    <definedName name="___________PC12">#REF!</definedName>
    <definedName name="___________PC13">#REF!</definedName>
    <definedName name="___________PC14">#REF!</definedName>
    <definedName name="___________PC15">#REF!</definedName>
    <definedName name="___________PC16">#REF!</definedName>
    <definedName name="___________PC17">#REF!</definedName>
    <definedName name="___________PC18">#REF!</definedName>
    <definedName name="___________PC19">#REF!</definedName>
    <definedName name="___________pc2" localSheetId="4">#REF!</definedName>
    <definedName name="___________pc2">#REF!</definedName>
    <definedName name="___________PC20">#REF!</definedName>
    <definedName name="___________PC21">#REF!</definedName>
    <definedName name="___________PC22">#REF!</definedName>
    <definedName name="___________PC23">#REF!</definedName>
    <definedName name="___________PC24">#REF!</definedName>
    <definedName name="___________PC3">#REF!</definedName>
    <definedName name="___________PC4">#REF!</definedName>
    <definedName name="___________PC5">#REF!</definedName>
    <definedName name="___________PC6">#REF!</definedName>
    <definedName name="___________pc600">#REF!</definedName>
    <definedName name="___________PC7">#REF!</definedName>
    <definedName name="___________PC8">#REF!</definedName>
    <definedName name="___________PC9">#REF!</definedName>
    <definedName name="___________pc900">#REF!</definedName>
    <definedName name="___________pk12">#REF!</definedName>
    <definedName name="___________pk19">#REF!</definedName>
    <definedName name="___________pk25">#REF!</definedName>
    <definedName name="___________pk40">#REF!</definedName>
    <definedName name="___________pk5">#REF!</definedName>
    <definedName name="___________pla4">#REF!</definedName>
    <definedName name="___________PPA14" localSheetId="7">#REF!</definedName>
    <definedName name="___________PPA14" localSheetId="6">#REF!</definedName>
    <definedName name="___________PPA14" localSheetId="8">#REF!</definedName>
    <definedName name="___________PPA14" localSheetId="13">#REF!</definedName>
    <definedName name="___________PPA14" localSheetId="9">#REF!</definedName>
    <definedName name="___________PPA14" localSheetId="16">#REF!</definedName>
    <definedName name="___________PPA14" localSheetId="2">[85]MRATES!#REF!</definedName>
    <definedName name="___________PPA14" localSheetId="4">[85]MRATES!#REF!</definedName>
    <definedName name="___________PPA14" localSheetId="11">#REF!</definedName>
    <definedName name="___________PPA14" localSheetId="3">[85]MRATES!#REF!</definedName>
    <definedName name="___________PPA14">#REF!</definedName>
    <definedName name="___________PPB154" localSheetId="7">#REF!</definedName>
    <definedName name="___________PPB154" localSheetId="6">#REF!</definedName>
    <definedName name="___________PPB154" localSheetId="8">#REF!</definedName>
    <definedName name="___________PPB154" localSheetId="13">#REF!</definedName>
    <definedName name="___________PPB154" localSheetId="9">#REF!</definedName>
    <definedName name="___________PPB154" localSheetId="16">#REF!</definedName>
    <definedName name="___________PPB154" localSheetId="2">[85]MRATES!#REF!</definedName>
    <definedName name="___________PPB154" localSheetId="4">[85]MRATES!#REF!</definedName>
    <definedName name="___________PPB154" localSheetId="11">#REF!</definedName>
    <definedName name="___________PPB154" localSheetId="3">[85]MRATES!#REF!</definedName>
    <definedName name="___________PPB154">#REF!</definedName>
    <definedName name="___________PPB155" localSheetId="7">#REF!</definedName>
    <definedName name="___________PPB155" localSheetId="6">#REF!</definedName>
    <definedName name="___________PPB155" localSheetId="8">#REF!</definedName>
    <definedName name="___________PPB155" localSheetId="13">#REF!</definedName>
    <definedName name="___________PPB155" localSheetId="9">#REF!</definedName>
    <definedName name="___________PPB155" localSheetId="16">#REF!</definedName>
    <definedName name="___________PPB155" localSheetId="2">[85]MRATES!#REF!</definedName>
    <definedName name="___________PPB155" localSheetId="4">[85]MRATES!#REF!</definedName>
    <definedName name="___________PPB155" localSheetId="11">#REF!</definedName>
    <definedName name="___________PPB155" localSheetId="3">[85]MRATES!#REF!</definedName>
    <definedName name="___________PPB155">#REF!</definedName>
    <definedName name="___________PPB16" localSheetId="7">#REF!</definedName>
    <definedName name="___________PPB16" localSheetId="6">#REF!</definedName>
    <definedName name="___________PPB16" localSheetId="8">#REF!</definedName>
    <definedName name="___________PPB16" localSheetId="13">#REF!</definedName>
    <definedName name="___________PPB16" localSheetId="9">#REF!</definedName>
    <definedName name="___________PPB16" localSheetId="16">#REF!</definedName>
    <definedName name="___________PPB16" localSheetId="2">[85]MRATES!#REF!</definedName>
    <definedName name="___________PPB16" localSheetId="4">[85]MRATES!#REF!</definedName>
    <definedName name="___________PPB16" localSheetId="11">#REF!</definedName>
    <definedName name="___________PPB16" localSheetId="3">[85]MRATES!#REF!</definedName>
    <definedName name="___________PPB16">#REF!</definedName>
    <definedName name="___________PPB17" localSheetId="7">#REF!</definedName>
    <definedName name="___________PPB17" localSheetId="6">#REF!</definedName>
    <definedName name="___________PPB17" localSheetId="8">#REF!</definedName>
    <definedName name="___________PPB17" localSheetId="13">#REF!</definedName>
    <definedName name="___________PPB17" localSheetId="9">#REF!</definedName>
    <definedName name="___________PPB17" localSheetId="16">#REF!</definedName>
    <definedName name="___________PPB17" localSheetId="2">[85]MRATES!#REF!</definedName>
    <definedName name="___________PPB17" localSheetId="4">[85]MRATES!#REF!</definedName>
    <definedName name="___________PPB17" localSheetId="11">#REF!</definedName>
    <definedName name="___________PPB17" localSheetId="3">[85]MRATES!#REF!</definedName>
    <definedName name="___________PPB17">#REF!</definedName>
    <definedName name="___________PPB18" localSheetId="7">#REF!</definedName>
    <definedName name="___________PPB18" localSheetId="6">#REF!</definedName>
    <definedName name="___________PPB18" localSheetId="8">#REF!</definedName>
    <definedName name="___________PPB18" localSheetId="13">#REF!</definedName>
    <definedName name="___________PPB18" localSheetId="9">#REF!</definedName>
    <definedName name="___________PPB18" localSheetId="16">#REF!</definedName>
    <definedName name="___________PPB18" localSheetId="2">[85]MRATES!#REF!</definedName>
    <definedName name="___________PPB18" localSheetId="4">[85]MRATES!#REF!</definedName>
    <definedName name="___________PPB18" localSheetId="11">#REF!</definedName>
    <definedName name="___________PPB18" localSheetId="3">[85]MRATES!#REF!</definedName>
    <definedName name="___________PPB18">#REF!</definedName>
    <definedName name="___________PPB19" localSheetId="7">#REF!</definedName>
    <definedName name="___________PPB19" localSheetId="6">#REF!</definedName>
    <definedName name="___________PPB19" localSheetId="8">#REF!</definedName>
    <definedName name="___________PPB19" localSheetId="13">#REF!</definedName>
    <definedName name="___________PPB19" localSheetId="9">#REF!</definedName>
    <definedName name="___________PPB19" localSheetId="16">#REF!</definedName>
    <definedName name="___________PPB19" localSheetId="2">[85]MRATES!#REF!</definedName>
    <definedName name="___________PPB19" localSheetId="4">[85]MRATES!#REF!</definedName>
    <definedName name="___________PPB19" localSheetId="11">#REF!</definedName>
    <definedName name="___________PPB19" localSheetId="3">[85]MRATES!#REF!</definedName>
    <definedName name="___________PPB19">#REF!</definedName>
    <definedName name="___________PPB2" localSheetId="7">#REF!</definedName>
    <definedName name="___________PPB2" localSheetId="6">#REF!</definedName>
    <definedName name="___________PPB2" localSheetId="8">#REF!</definedName>
    <definedName name="___________PPB2" localSheetId="13">#REF!</definedName>
    <definedName name="___________PPB2" localSheetId="9">#REF!</definedName>
    <definedName name="___________PPB2" localSheetId="16">#REF!</definedName>
    <definedName name="___________PPB2" localSheetId="2">[85]MRATES!#REF!</definedName>
    <definedName name="___________PPB2" localSheetId="4">[85]MRATES!#REF!</definedName>
    <definedName name="___________PPB2" localSheetId="11">#REF!</definedName>
    <definedName name="___________PPB2" localSheetId="3">[85]MRATES!#REF!</definedName>
    <definedName name="___________PPB2">#REF!</definedName>
    <definedName name="___________PPB20" localSheetId="7">#REF!</definedName>
    <definedName name="___________PPB20" localSheetId="6">#REF!</definedName>
    <definedName name="___________PPB20" localSheetId="8">#REF!</definedName>
    <definedName name="___________PPB20" localSheetId="13">#REF!</definedName>
    <definedName name="___________PPB20" localSheetId="9">#REF!</definedName>
    <definedName name="___________PPB20" localSheetId="16">#REF!</definedName>
    <definedName name="___________PPB20" localSheetId="2">[85]MRATES!#REF!</definedName>
    <definedName name="___________PPB20" localSheetId="4">[85]MRATES!#REF!</definedName>
    <definedName name="___________PPB20" localSheetId="11">#REF!</definedName>
    <definedName name="___________PPB20" localSheetId="3">[85]MRATES!#REF!</definedName>
    <definedName name="___________PPB20">#REF!</definedName>
    <definedName name="___________PPB21" localSheetId="7">#REF!</definedName>
    <definedName name="___________PPB21" localSheetId="6">#REF!</definedName>
    <definedName name="___________PPB21" localSheetId="8">#REF!</definedName>
    <definedName name="___________PPB21" localSheetId="13">#REF!</definedName>
    <definedName name="___________PPB21" localSheetId="9">#REF!</definedName>
    <definedName name="___________PPB21" localSheetId="16">#REF!</definedName>
    <definedName name="___________PPB21" localSheetId="2">[85]MRATES!#REF!</definedName>
    <definedName name="___________PPB21" localSheetId="4">[85]MRATES!#REF!</definedName>
    <definedName name="___________PPB21" localSheetId="11">#REF!</definedName>
    <definedName name="___________PPB21" localSheetId="3">[85]MRATES!#REF!</definedName>
    <definedName name="___________PPB21">#REF!</definedName>
    <definedName name="___________PPB22" localSheetId="7">#REF!</definedName>
    <definedName name="___________PPB22" localSheetId="6">#REF!</definedName>
    <definedName name="___________PPB22" localSheetId="8">#REF!</definedName>
    <definedName name="___________PPB22" localSheetId="13">#REF!</definedName>
    <definedName name="___________PPB22" localSheetId="9">#REF!</definedName>
    <definedName name="___________PPB22" localSheetId="16">#REF!</definedName>
    <definedName name="___________PPB22" localSheetId="2">[85]MRATES!#REF!</definedName>
    <definedName name="___________PPB22" localSheetId="4">[85]MRATES!#REF!</definedName>
    <definedName name="___________PPB22" localSheetId="11">#REF!</definedName>
    <definedName name="___________PPB22" localSheetId="3">[85]MRATES!#REF!</definedName>
    <definedName name="___________PPB22">#REF!</definedName>
    <definedName name="___________PPB23" localSheetId="7">#REF!</definedName>
    <definedName name="___________PPB23" localSheetId="6">#REF!</definedName>
    <definedName name="___________PPB23" localSheetId="8">#REF!</definedName>
    <definedName name="___________PPB23" localSheetId="13">#REF!</definedName>
    <definedName name="___________PPB23" localSheetId="9">#REF!</definedName>
    <definedName name="___________PPB23" localSheetId="16">#REF!</definedName>
    <definedName name="___________PPB23" localSheetId="2">[85]MRATES!#REF!</definedName>
    <definedName name="___________PPB23" localSheetId="4">[85]MRATES!#REF!</definedName>
    <definedName name="___________PPB23" localSheetId="11">#REF!</definedName>
    <definedName name="___________PPB23" localSheetId="3">[85]MRATES!#REF!</definedName>
    <definedName name="___________PPB23">#REF!</definedName>
    <definedName name="___________PPB24" localSheetId="7">#REF!</definedName>
    <definedName name="___________PPB24" localSheetId="6">#REF!</definedName>
    <definedName name="___________PPB24" localSheetId="8">#REF!</definedName>
    <definedName name="___________PPB24" localSheetId="13">#REF!</definedName>
    <definedName name="___________PPB24" localSheetId="9">#REF!</definedName>
    <definedName name="___________PPB24" localSheetId="16">#REF!</definedName>
    <definedName name="___________PPB24" localSheetId="2">[85]MRATES!#REF!</definedName>
    <definedName name="___________PPB24" localSheetId="4">[85]MRATES!#REF!</definedName>
    <definedName name="___________PPB24" localSheetId="11">#REF!</definedName>
    <definedName name="___________PPB24" localSheetId="3">[85]MRATES!#REF!</definedName>
    <definedName name="___________PPB24">#REF!</definedName>
    <definedName name="___________PPB25" localSheetId="7">#REF!</definedName>
    <definedName name="___________PPB25" localSheetId="6">#REF!</definedName>
    <definedName name="___________PPB25" localSheetId="8">#REF!</definedName>
    <definedName name="___________PPB25" localSheetId="13">#REF!</definedName>
    <definedName name="___________PPB25" localSheetId="9">#REF!</definedName>
    <definedName name="___________PPB25" localSheetId="16">#REF!</definedName>
    <definedName name="___________PPB25" localSheetId="2">[85]MRATES!#REF!</definedName>
    <definedName name="___________PPB25" localSheetId="4">[85]MRATES!#REF!</definedName>
    <definedName name="___________PPB25" localSheetId="11">#REF!</definedName>
    <definedName name="___________PPB25" localSheetId="3">[85]MRATES!#REF!</definedName>
    <definedName name="___________PPB25">#REF!</definedName>
    <definedName name="___________PPB26" localSheetId="7">#REF!</definedName>
    <definedName name="___________PPB26" localSheetId="6">#REF!</definedName>
    <definedName name="___________PPB26" localSheetId="8">#REF!</definedName>
    <definedName name="___________PPB26" localSheetId="13">#REF!</definedName>
    <definedName name="___________PPB26" localSheetId="9">#REF!</definedName>
    <definedName name="___________PPB26" localSheetId="16">#REF!</definedName>
    <definedName name="___________PPB26" localSheetId="2">[85]MRATES!#REF!</definedName>
    <definedName name="___________PPB26" localSheetId="4">[85]MRATES!#REF!</definedName>
    <definedName name="___________PPB26" localSheetId="11">#REF!</definedName>
    <definedName name="___________PPB26" localSheetId="3">[85]MRATES!#REF!</definedName>
    <definedName name="___________PPB26">#REF!</definedName>
    <definedName name="___________PPB27" localSheetId="7">#REF!</definedName>
    <definedName name="___________PPB27" localSheetId="6">#REF!</definedName>
    <definedName name="___________PPB27" localSheetId="8">#REF!</definedName>
    <definedName name="___________PPB27" localSheetId="13">#REF!</definedName>
    <definedName name="___________PPB27" localSheetId="9">#REF!</definedName>
    <definedName name="___________PPB27" localSheetId="16">#REF!</definedName>
    <definedName name="___________PPB27" localSheetId="2">[85]MRATES!#REF!</definedName>
    <definedName name="___________PPB27" localSheetId="4">[85]MRATES!#REF!</definedName>
    <definedName name="___________PPB27" localSheetId="11">#REF!</definedName>
    <definedName name="___________PPB27" localSheetId="3">[85]MRATES!#REF!</definedName>
    <definedName name="___________PPB27">#REF!</definedName>
    <definedName name="___________PPB28" localSheetId="7">#REF!</definedName>
    <definedName name="___________PPB28" localSheetId="6">#REF!</definedName>
    <definedName name="___________PPB28" localSheetId="8">#REF!</definedName>
    <definedName name="___________PPB28" localSheetId="13">#REF!</definedName>
    <definedName name="___________PPB28" localSheetId="9">#REF!</definedName>
    <definedName name="___________PPB28" localSheetId="16">#REF!</definedName>
    <definedName name="___________PPB28" localSheetId="2">[85]MRATES!#REF!</definedName>
    <definedName name="___________PPB28" localSheetId="4">[85]MRATES!#REF!</definedName>
    <definedName name="___________PPB28" localSheetId="11">#REF!</definedName>
    <definedName name="___________PPB28" localSheetId="3">[85]MRATES!#REF!</definedName>
    <definedName name="___________PPB28">#REF!</definedName>
    <definedName name="___________PPB29" localSheetId="7">#REF!</definedName>
    <definedName name="___________PPB29" localSheetId="6">#REF!</definedName>
    <definedName name="___________PPB29" localSheetId="8">#REF!</definedName>
    <definedName name="___________PPB29" localSheetId="13">#REF!</definedName>
    <definedName name="___________PPB29" localSheetId="9">#REF!</definedName>
    <definedName name="___________PPB29" localSheetId="16">#REF!</definedName>
    <definedName name="___________PPB29" localSheetId="2">[85]MRATES!#REF!</definedName>
    <definedName name="___________PPB29" localSheetId="4">[85]MRATES!#REF!</definedName>
    <definedName name="___________PPB29" localSheetId="11">#REF!</definedName>
    <definedName name="___________PPB29" localSheetId="3">[85]MRATES!#REF!</definedName>
    <definedName name="___________PPB29">#REF!</definedName>
    <definedName name="___________PPB3" localSheetId="7">#REF!</definedName>
    <definedName name="___________PPB3" localSheetId="6">#REF!</definedName>
    <definedName name="___________PPB3" localSheetId="8">#REF!</definedName>
    <definedName name="___________PPB3" localSheetId="13">#REF!</definedName>
    <definedName name="___________PPB3" localSheetId="9">#REF!</definedName>
    <definedName name="___________PPB3" localSheetId="16">#REF!</definedName>
    <definedName name="___________PPB3" localSheetId="2">[85]MRATES!#REF!</definedName>
    <definedName name="___________PPB3" localSheetId="4">[85]MRATES!#REF!</definedName>
    <definedName name="___________PPB3" localSheetId="11">#REF!</definedName>
    <definedName name="___________PPB3" localSheetId="3">[85]MRATES!#REF!</definedName>
    <definedName name="___________PPB3">#REF!</definedName>
    <definedName name="___________PPB30" localSheetId="7">#REF!</definedName>
    <definedName name="___________PPB30" localSheetId="6">#REF!</definedName>
    <definedName name="___________PPB30" localSheetId="8">#REF!</definedName>
    <definedName name="___________PPB30" localSheetId="13">#REF!</definedName>
    <definedName name="___________PPB30" localSheetId="9">#REF!</definedName>
    <definedName name="___________PPB30" localSheetId="16">#REF!</definedName>
    <definedName name="___________PPB30" localSheetId="2">[85]MRATES!#REF!</definedName>
    <definedName name="___________PPB30" localSheetId="4">[85]MRATES!#REF!</definedName>
    <definedName name="___________PPB30" localSheetId="11">#REF!</definedName>
    <definedName name="___________PPB30" localSheetId="3">[85]MRATES!#REF!</definedName>
    <definedName name="___________PPB30">#REF!</definedName>
    <definedName name="___________PPB31" localSheetId="7">#REF!</definedName>
    <definedName name="___________PPB31" localSheetId="6">#REF!</definedName>
    <definedName name="___________PPB31" localSheetId="8">#REF!</definedName>
    <definedName name="___________PPB31" localSheetId="13">#REF!</definedName>
    <definedName name="___________PPB31" localSheetId="9">#REF!</definedName>
    <definedName name="___________PPB31" localSheetId="16">#REF!</definedName>
    <definedName name="___________PPB31" localSheetId="2">[85]MRATES!#REF!</definedName>
    <definedName name="___________PPB31" localSheetId="4">[85]MRATES!#REF!</definedName>
    <definedName name="___________PPB31" localSheetId="11">#REF!</definedName>
    <definedName name="___________PPB31" localSheetId="3">[85]MRATES!#REF!</definedName>
    <definedName name="___________PPB31">#REF!</definedName>
    <definedName name="___________PPB32" localSheetId="7">#REF!</definedName>
    <definedName name="___________PPB32" localSheetId="6">#REF!</definedName>
    <definedName name="___________PPB32" localSheetId="8">#REF!</definedName>
    <definedName name="___________PPB32" localSheetId="13">#REF!</definedName>
    <definedName name="___________PPB32" localSheetId="9">#REF!</definedName>
    <definedName name="___________PPB32" localSheetId="16">#REF!</definedName>
    <definedName name="___________PPB32" localSheetId="2">[85]MRATES!#REF!</definedName>
    <definedName name="___________PPB32" localSheetId="4">[85]MRATES!#REF!</definedName>
    <definedName name="___________PPB32" localSheetId="11">#REF!</definedName>
    <definedName name="___________PPB32" localSheetId="3">[85]MRATES!#REF!</definedName>
    <definedName name="___________PPB32">#REF!</definedName>
    <definedName name="___________PPB33" localSheetId="7">#REF!</definedName>
    <definedName name="___________PPB33" localSheetId="6">#REF!</definedName>
    <definedName name="___________PPB33" localSheetId="8">#REF!</definedName>
    <definedName name="___________PPB33" localSheetId="13">#REF!</definedName>
    <definedName name="___________PPB33" localSheetId="9">#REF!</definedName>
    <definedName name="___________PPB33" localSheetId="16">#REF!</definedName>
    <definedName name="___________PPB33" localSheetId="2">[85]MRATES!#REF!</definedName>
    <definedName name="___________PPB33" localSheetId="4">[85]MRATES!#REF!</definedName>
    <definedName name="___________PPB33" localSheetId="11">#REF!</definedName>
    <definedName name="___________PPB33" localSheetId="3">[85]MRATES!#REF!</definedName>
    <definedName name="___________PPB33">#REF!</definedName>
    <definedName name="___________PPB34" localSheetId="7">#REF!</definedName>
    <definedName name="___________PPB34" localSheetId="6">#REF!</definedName>
    <definedName name="___________PPB34" localSheetId="8">#REF!</definedName>
    <definedName name="___________PPB34" localSheetId="13">#REF!</definedName>
    <definedName name="___________PPB34" localSheetId="9">#REF!</definedName>
    <definedName name="___________PPB34" localSheetId="16">#REF!</definedName>
    <definedName name="___________PPB34" localSheetId="2">[85]MRATES!#REF!</definedName>
    <definedName name="___________PPB34" localSheetId="4">[85]MRATES!#REF!</definedName>
    <definedName name="___________PPB34" localSheetId="11">#REF!</definedName>
    <definedName name="___________PPB34" localSheetId="3">[85]MRATES!#REF!</definedName>
    <definedName name="___________PPB34">#REF!</definedName>
    <definedName name="___________PPB35" localSheetId="7">#REF!</definedName>
    <definedName name="___________PPB35" localSheetId="6">#REF!</definedName>
    <definedName name="___________PPB35" localSheetId="8">#REF!</definedName>
    <definedName name="___________PPB35" localSheetId="13">#REF!</definedName>
    <definedName name="___________PPB35" localSheetId="9">#REF!</definedName>
    <definedName name="___________PPB35" localSheetId="16">#REF!</definedName>
    <definedName name="___________PPB35" localSheetId="2">[85]MRATES!#REF!</definedName>
    <definedName name="___________PPB35" localSheetId="4">[85]MRATES!#REF!</definedName>
    <definedName name="___________PPB35" localSheetId="11">#REF!</definedName>
    <definedName name="___________PPB35" localSheetId="3">[85]MRATES!#REF!</definedName>
    <definedName name="___________PPB35">#REF!</definedName>
    <definedName name="___________PPB36" localSheetId="7">#REF!</definedName>
    <definedName name="___________PPB36" localSheetId="6">#REF!</definedName>
    <definedName name="___________PPB36" localSheetId="8">#REF!</definedName>
    <definedName name="___________PPB36" localSheetId="13">#REF!</definedName>
    <definedName name="___________PPB36" localSheetId="9">#REF!</definedName>
    <definedName name="___________PPB36" localSheetId="16">#REF!</definedName>
    <definedName name="___________PPB36" localSheetId="2">[85]MRATES!#REF!</definedName>
    <definedName name="___________PPB36" localSheetId="4">[85]MRATES!#REF!</definedName>
    <definedName name="___________PPB36" localSheetId="11">#REF!</definedName>
    <definedName name="___________PPB36" localSheetId="3">[85]MRATES!#REF!</definedName>
    <definedName name="___________PPB36">#REF!</definedName>
    <definedName name="___________PPB37" localSheetId="7">#REF!</definedName>
    <definedName name="___________PPB37" localSheetId="6">#REF!</definedName>
    <definedName name="___________PPB37" localSheetId="8">#REF!</definedName>
    <definedName name="___________PPB37" localSheetId="13">#REF!</definedName>
    <definedName name="___________PPB37" localSheetId="9">#REF!</definedName>
    <definedName name="___________PPB37" localSheetId="16">#REF!</definedName>
    <definedName name="___________PPB37" localSheetId="2">[85]MRATES!#REF!</definedName>
    <definedName name="___________PPB37" localSheetId="4">[85]MRATES!#REF!</definedName>
    <definedName name="___________PPB37" localSheetId="11">#REF!</definedName>
    <definedName name="___________PPB37" localSheetId="3">[85]MRATES!#REF!</definedName>
    <definedName name="___________PPB37">#REF!</definedName>
    <definedName name="___________PPB38" localSheetId="7">#REF!</definedName>
    <definedName name="___________PPB38" localSheetId="6">#REF!</definedName>
    <definedName name="___________PPB38" localSheetId="8">#REF!</definedName>
    <definedName name="___________PPB38" localSheetId="13">#REF!</definedName>
    <definedName name="___________PPB38" localSheetId="9">#REF!</definedName>
    <definedName name="___________PPB38" localSheetId="16">#REF!</definedName>
    <definedName name="___________PPB38" localSheetId="2">[85]MRATES!#REF!</definedName>
    <definedName name="___________PPB38" localSheetId="4">[85]MRATES!#REF!</definedName>
    <definedName name="___________PPB38" localSheetId="11">#REF!</definedName>
    <definedName name="___________PPB38" localSheetId="3">[85]MRATES!#REF!</definedName>
    <definedName name="___________PPB38">#REF!</definedName>
    <definedName name="___________PPB39" localSheetId="7">#REF!</definedName>
    <definedName name="___________PPB39" localSheetId="6">#REF!</definedName>
    <definedName name="___________PPB39" localSheetId="8">#REF!</definedName>
    <definedName name="___________PPB39" localSheetId="13">#REF!</definedName>
    <definedName name="___________PPB39" localSheetId="9">#REF!</definedName>
    <definedName name="___________PPB39" localSheetId="16">#REF!</definedName>
    <definedName name="___________PPB39" localSheetId="2">[85]MRATES!#REF!</definedName>
    <definedName name="___________PPB39" localSheetId="4">[85]MRATES!#REF!</definedName>
    <definedName name="___________PPB39" localSheetId="11">#REF!</definedName>
    <definedName name="___________PPB39" localSheetId="3">[85]MRATES!#REF!</definedName>
    <definedName name="___________PPB39">#REF!</definedName>
    <definedName name="___________PPB4" localSheetId="7">#REF!</definedName>
    <definedName name="___________PPB4" localSheetId="6">#REF!</definedName>
    <definedName name="___________PPB4" localSheetId="8">#REF!</definedName>
    <definedName name="___________PPB4" localSheetId="13">#REF!</definedName>
    <definedName name="___________PPB4" localSheetId="9">#REF!</definedName>
    <definedName name="___________PPB4" localSheetId="16">#REF!</definedName>
    <definedName name="___________PPB4" localSheetId="2">[85]MRATES!#REF!</definedName>
    <definedName name="___________PPB4" localSheetId="4">[85]MRATES!#REF!</definedName>
    <definedName name="___________PPB4" localSheetId="11">#REF!</definedName>
    <definedName name="___________PPB4" localSheetId="3">[85]MRATES!#REF!</definedName>
    <definedName name="___________PPB4">#REF!</definedName>
    <definedName name="___________PPB40" localSheetId="7">#REF!</definedName>
    <definedName name="___________PPB40" localSheetId="6">#REF!</definedName>
    <definedName name="___________PPB40" localSheetId="8">#REF!</definedName>
    <definedName name="___________PPB40" localSheetId="13">#REF!</definedName>
    <definedName name="___________PPB40" localSheetId="9">#REF!</definedName>
    <definedName name="___________PPB40" localSheetId="16">#REF!</definedName>
    <definedName name="___________PPB40" localSheetId="2">[85]MRATES!#REF!</definedName>
    <definedName name="___________PPB40" localSheetId="4">[85]MRATES!#REF!</definedName>
    <definedName name="___________PPB40" localSheetId="11">#REF!</definedName>
    <definedName name="___________PPB40" localSheetId="3">[85]MRATES!#REF!</definedName>
    <definedName name="___________PPB40">#REF!</definedName>
    <definedName name="___________PPB41" localSheetId="7">#REF!</definedName>
    <definedName name="___________PPB41" localSheetId="6">#REF!</definedName>
    <definedName name="___________PPB41" localSheetId="8">#REF!</definedName>
    <definedName name="___________PPB41" localSheetId="13">#REF!</definedName>
    <definedName name="___________PPB41" localSheetId="9">#REF!</definedName>
    <definedName name="___________PPB41" localSheetId="16">#REF!</definedName>
    <definedName name="___________PPB41" localSheetId="2">[85]MRATES!#REF!</definedName>
    <definedName name="___________PPB41" localSheetId="4">[85]MRATES!#REF!</definedName>
    <definedName name="___________PPB41" localSheetId="11">#REF!</definedName>
    <definedName name="___________PPB41" localSheetId="3">[85]MRATES!#REF!</definedName>
    <definedName name="___________PPB41">#REF!</definedName>
    <definedName name="___________PPB42" localSheetId="7">#REF!</definedName>
    <definedName name="___________PPB42" localSheetId="6">#REF!</definedName>
    <definedName name="___________PPB42" localSheetId="8">#REF!</definedName>
    <definedName name="___________PPB42" localSheetId="13">#REF!</definedName>
    <definedName name="___________PPB42" localSheetId="9">#REF!</definedName>
    <definedName name="___________PPB42" localSheetId="16">#REF!</definedName>
    <definedName name="___________PPB42" localSheetId="2">[85]MRATES!#REF!</definedName>
    <definedName name="___________PPB42" localSheetId="4">[85]MRATES!#REF!</definedName>
    <definedName name="___________PPB42" localSheetId="11">#REF!</definedName>
    <definedName name="___________PPB42" localSheetId="3">[85]MRATES!#REF!</definedName>
    <definedName name="___________PPB42">#REF!</definedName>
    <definedName name="___________PPB43" localSheetId="7">#REF!</definedName>
    <definedName name="___________PPB43" localSheetId="6">#REF!</definedName>
    <definedName name="___________PPB43" localSheetId="8">#REF!</definedName>
    <definedName name="___________PPB43" localSheetId="13">#REF!</definedName>
    <definedName name="___________PPB43" localSheetId="9">#REF!</definedName>
    <definedName name="___________PPB43" localSheetId="16">#REF!</definedName>
    <definedName name="___________PPB43" localSheetId="2">[85]MRATES!#REF!</definedName>
    <definedName name="___________PPB43" localSheetId="4">[85]MRATES!#REF!</definedName>
    <definedName name="___________PPB43" localSheetId="11">#REF!</definedName>
    <definedName name="___________PPB43" localSheetId="3">[85]MRATES!#REF!</definedName>
    <definedName name="___________PPB43">#REF!</definedName>
    <definedName name="___________PPB44" localSheetId="7">#REF!</definedName>
    <definedName name="___________PPB44" localSheetId="6">#REF!</definedName>
    <definedName name="___________PPB44" localSheetId="8">#REF!</definedName>
    <definedName name="___________PPB44" localSheetId="13">#REF!</definedName>
    <definedName name="___________PPB44" localSheetId="9">#REF!</definedName>
    <definedName name="___________PPB44" localSheetId="16">#REF!</definedName>
    <definedName name="___________PPB44" localSheetId="2">[85]MRATES!#REF!</definedName>
    <definedName name="___________PPB44" localSheetId="4">[85]MRATES!#REF!</definedName>
    <definedName name="___________PPB44" localSheetId="11">#REF!</definedName>
    <definedName name="___________PPB44" localSheetId="3">[85]MRATES!#REF!</definedName>
    <definedName name="___________PPB44">#REF!</definedName>
    <definedName name="___________PPB45" localSheetId="7">#REF!</definedName>
    <definedName name="___________PPB45" localSheetId="6">#REF!</definedName>
    <definedName name="___________PPB45" localSheetId="8">#REF!</definedName>
    <definedName name="___________PPB45" localSheetId="13">#REF!</definedName>
    <definedName name="___________PPB45" localSheetId="9">#REF!</definedName>
    <definedName name="___________PPB45" localSheetId="16">#REF!</definedName>
    <definedName name="___________PPB45" localSheetId="2">[85]MRATES!#REF!</definedName>
    <definedName name="___________PPB45" localSheetId="4">[85]MRATES!#REF!</definedName>
    <definedName name="___________PPB45" localSheetId="11">#REF!</definedName>
    <definedName name="___________PPB45" localSheetId="3">[85]MRATES!#REF!</definedName>
    <definedName name="___________PPB45">#REF!</definedName>
    <definedName name="___________PPB46" localSheetId="7">#REF!</definedName>
    <definedName name="___________PPB46" localSheetId="6">#REF!</definedName>
    <definedName name="___________PPB46" localSheetId="8">#REF!</definedName>
    <definedName name="___________PPB46" localSheetId="13">#REF!</definedName>
    <definedName name="___________PPB46" localSheetId="9">#REF!</definedName>
    <definedName name="___________PPB46" localSheetId="16">#REF!</definedName>
    <definedName name="___________PPB46" localSheetId="2">[85]MRATES!#REF!</definedName>
    <definedName name="___________PPB46" localSheetId="4">[85]MRATES!#REF!</definedName>
    <definedName name="___________PPB46" localSheetId="11">#REF!</definedName>
    <definedName name="___________PPB46" localSheetId="3">[85]MRATES!#REF!</definedName>
    <definedName name="___________PPB46">#REF!</definedName>
    <definedName name="___________PPB47" localSheetId="7">#REF!</definedName>
    <definedName name="___________PPB47" localSheetId="6">#REF!</definedName>
    <definedName name="___________PPB47" localSheetId="8">#REF!</definedName>
    <definedName name="___________PPB47" localSheetId="13">#REF!</definedName>
    <definedName name="___________PPB47" localSheetId="9">#REF!</definedName>
    <definedName name="___________PPB47" localSheetId="16">#REF!</definedName>
    <definedName name="___________PPB47" localSheetId="2">[85]MRATES!#REF!</definedName>
    <definedName name="___________PPB47" localSheetId="4">[85]MRATES!#REF!</definedName>
    <definedName name="___________PPB47" localSheetId="11">#REF!</definedName>
    <definedName name="___________PPB47" localSheetId="3">[85]MRATES!#REF!</definedName>
    <definedName name="___________PPB47">#REF!</definedName>
    <definedName name="___________PPB48" localSheetId="7">#REF!</definedName>
    <definedName name="___________PPB48" localSheetId="6">#REF!</definedName>
    <definedName name="___________PPB48" localSheetId="8">#REF!</definedName>
    <definedName name="___________PPB48" localSheetId="13">#REF!</definedName>
    <definedName name="___________PPB48" localSheetId="9">#REF!</definedName>
    <definedName name="___________PPB48" localSheetId="16">#REF!</definedName>
    <definedName name="___________PPB48" localSheetId="2">[85]MRATES!#REF!</definedName>
    <definedName name="___________PPB48" localSheetId="4">[85]MRATES!#REF!</definedName>
    <definedName name="___________PPB48" localSheetId="11">#REF!</definedName>
    <definedName name="___________PPB48" localSheetId="3">[85]MRATES!#REF!</definedName>
    <definedName name="___________PPB48">#REF!</definedName>
    <definedName name="___________PPB49" localSheetId="7">#REF!</definedName>
    <definedName name="___________PPB49" localSheetId="6">#REF!</definedName>
    <definedName name="___________PPB49" localSheetId="8">#REF!</definedName>
    <definedName name="___________PPB49" localSheetId="13">#REF!</definedName>
    <definedName name="___________PPB49" localSheetId="9">#REF!</definedName>
    <definedName name="___________PPB49" localSheetId="16">#REF!</definedName>
    <definedName name="___________PPB49" localSheetId="2">[85]MRATES!#REF!</definedName>
    <definedName name="___________PPB49" localSheetId="4">[85]MRATES!#REF!</definedName>
    <definedName name="___________PPB49" localSheetId="11">#REF!</definedName>
    <definedName name="___________PPB49" localSheetId="3">[85]MRATES!#REF!</definedName>
    <definedName name="___________PPB49">#REF!</definedName>
    <definedName name="___________PPB5" localSheetId="7">#REF!</definedName>
    <definedName name="___________PPB5" localSheetId="6">#REF!</definedName>
    <definedName name="___________PPB5" localSheetId="8">#REF!</definedName>
    <definedName name="___________PPB5" localSheetId="13">#REF!</definedName>
    <definedName name="___________PPB5" localSheetId="9">#REF!</definedName>
    <definedName name="___________PPB5" localSheetId="16">#REF!</definedName>
    <definedName name="___________PPB5" localSheetId="2">[85]MRATES!#REF!</definedName>
    <definedName name="___________PPB5" localSheetId="4">[85]MRATES!#REF!</definedName>
    <definedName name="___________PPB5" localSheetId="11">#REF!</definedName>
    <definedName name="___________PPB5" localSheetId="3">[85]MRATES!#REF!</definedName>
    <definedName name="___________PPB5">#REF!</definedName>
    <definedName name="___________PPB50" localSheetId="7">#REF!</definedName>
    <definedName name="___________PPB50" localSheetId="6">#REF!</definedName>
    <definedName name="___________PPB50" localSheetId="8">#REF!</definedName>
    <definedName name="___________PPB50" localSheetId="13">#REF!</definedName>
    <definedName name="___________PPB50" localSheetId="9">#REF!</definedName>
    <definedName name="___________PPB50" localSheetId="16">#REF!</definedName>
    <definedName name="___________PPB50" localSheetId="2">[85]MRATES!#REF!</definedName>
    <definedName name="___________PPB50" localSheetId="4">[85]MRATES!#REF!</definedName>
    <definedName name="___________PPB50" localSheetId="11">#REF!</definedName>
    <definedName name="___________PPB50" localSheetId="3">[85]MRATES!#REF!</definedName>
    <definedName name="___________PPB50">#REF!</definedName>
    <definedName name="___________PPB51" localSheetId="7">#REF!</definedName>
    <definedName name="___________PPB51" localSheetId="6">#REF!</definedName>
    <definedName name="___________PPB51" localSheetId="8">#REF!</definedName>
    <definedName name="___________PPB51" localSheetId="13">#REF!</definedName>
    <definedName name="___________PPB51" localSheetId="9">#REF!</definedName>
    <definedName name="___________PPB51" localSheetId="16">#REF!</definedName>
    <definedName name="___________PPB51" localSheetId="2">[85]MRATES!#REF!</definedName>
    <definedName name="___________PPB51" localSheetId="4">[85]MRATES!#REF!</definedName>
    <definedName name="___________PPB51" localSheetId="11">#REF!</definedName>
    <definedName name="___________PPB51" localSheetId="3">[85]MRATES!#REF!</definedName>
    <definedName name="___________PPB51">#REF!</definedName>
    <definedName name="___________PPB52" localSheetId="7">#REF!</definedName>
    <definedName name="___________PPB52" localSheetId="6">#REF!</definedName>
    <definedName name="___________PPB52" localSheetId="8">#REF!</definedName>
    <definedName name="___________PPB52" localSheetId="13">#REF!</definedName>
    <definedName name="___________PPB52" localSheetId="9">#REF!</definedName>
    <definedName name="___________PPB52" localSheetId="16">#REF!</definedName>
    <definedName name="___________PPB52" localSheetId="2">[85]MRATES!#REF!</definedName>
    <definedName name="___________PPB52" localSheetId="4">[85]MRATES!#REF!</definedName>
    <definedName name="___________PPB52" localSheetId="11">#REF!</definedName>
    <definedName name="___________PPB52" localSheetId="3">[85]MRATES!#REF!</definedName>
    <definedName name="___________PPB52">#REF!</definedName>
    <definedName name="___________PPB53" localSheetId="7">#REF!</definedName>
    <definedName name="___________PPB53" localSheetId="6">#REF!</definedName>
    <definedName name="___________PPB53" localSheetId="8">#REF!</definedName>
    <definedName name="___________PPB53" localSheetId="13">#REF!</definedName>
    <definedName name="___________PPB53" localSheetId="9">#REF!</definedName>
    <definedName name="___________PPB53" localSheetId="16">#REF!</definedName>
    <definedName name="___________PPB53" localSheetId="2">[85]MRATES!#REF!</definedName>
    <definedName name="___________PPB53" localSheetId="4">[85]MRATES!#REF!</definedName>
    <definedName name="___________PPB53" localSheetId="11">#REF!</definedName>
    <definedName name="___________PPB53" localSheetId="3">[85]MRATES!#REF!</definedName>
    <definedName name="___________PPB53">#REF!</definedName>
    <definedName name="___________PPB54" localSheetId="7">#REF!</definedName>
    <definedName name="___________PPB54" localSheetId="6">#REF!</definedName>
    <definedName name="___________PPB54" localSheetId="8">#REF!</definedName>
    <definedName name="___________PPB54" localSheetId="13">#REF!</definedName>
    <definedName name="___________PPB54" localSheetId="9">#REF!</definedName>
    <definedName name="___________PPB54" localSheetId="16">#REF!</definedName>
    <definedName name="___________PPB54" localSheetId="2">[85]MRATES!#REF!</definedName>
    <definedName name="___________PPB54" localSheetId="4">[85]MRATES!#REF!</definedName>
    <definedName name="___________PPB54" localSheetId="11">#REF!</definedName>
    <definedName name="___________PPB54" localSheetId="3">[85]MRATES!#REF!</definedName>
    <definedName name="___________PPB54">#REF!</definedName>
    <definedName name="___________PPB55" localSheetId="7">#REF!</definedName>
    <definedName name="___________PPB55" localSheetId="6">#REF!</definedName>
    <definedName name="___________PPB55" localSheetId="8">#REF!</definedName>
    <definedName name="___________PPB55" localSheetId="13">#REF!</definedName>
    <definedName name="___________PPB55" localSheetId="9">#REF!</definedName>
    <definedName name="___________PPB55" localSheetId="16">#REF!</definedName>
    <definedName name="___________PPB55" localSheetId="2">[85]MRATES!#REF!</definedName>
    <definedName name="___________PPB55" localSheetId="4">[85]MRATES!#REF!</definedName>
    <definedName name="___________PPB55" localSheetId="11">#REF!</definedName>
    <definedName name="___________PPB55" localSheetId="3">[85]MRATES!#REF!</definedName>
    <definedName name="___________PPB55">#REF!</definedName>
    <definedName name="___________PPB56" localSheetId="7">#REF!</definedName>
    <definedName name="___________PPB56" localSheetId="6">#REF!</definedName>
    <definedName name="___________PPB56" localSheetId="8">#REF!</definedName>
    <definedName name="___________PPB56" localSheetId="13">#REF!</definedName>
    <definedName name="___________PPB56" localSheetId="9">#REF!</definedName>
    <definedName name="___________PPB56" localSheetId="16">#REF!</definedName>
    <definedName name="___________PPB56" localSheetId="2">[85]MRATES!#REF!</definedName>
    <definedName name="___________PPB56" localSheetId="4">[85]MRATES!#REF!</definedName>
    <definedName name="___________PPB56" localSheetId="11">#REF!</definedName>
    <definedName name="___________PPB56" localSheetId="3">[85]MRATES!#REF!</definedName>
    <definedName name="___________PPB56">#REF!</definedName>
    <definedName name="___________PPB57" localSheetId="7">#REF!</definedName>
    <definedName name="___________PPB57" localSheetId="6">#REF!</definedName>
    <definedName name="___________PPB57" localSheetId="8">#REF!</definedName>
    <definedName name="___________PPB57" localSheetId="13">#REF!</definedName>
    <definedName name="___________PPB57" localSheetId="9">#REF!</definedName>
    <definedName name="___________PPB57" localSheetId="16">#REF!</definedName>
    <definedName name="___________PPB57" localSheetId="2">[85]MRATES!#REF!</definedName>
    <definedName name="___________PPB57" localSheetId="4">[85]MRATES!#REF!</definedName>
    <definedName name="___________PPB57" localSheetId="11">#REF!</definedName>
    <definedName name="___________PPB57" localSheetId="3">[85]MRATES!#REF!</definedName>
    <definedName name="___________PPB57">#REF!</definedName>
    <definedName name="___________PPB58" localSheetId="7">#REF!</definedName>
    <definedName name="___________PPB58" localSheetId="6">#REF!</definedName>
    <definedName name="___________PPB58" localSheetId="8">#REF!</definedName>
    <definedName name="___________PPB58" localSheetId="13">#REF!</definedName>
    <definedName name="___________PPB58" localSheetId="9">#REF!</definedName>
    <definedName name="___________PPB58" localSheetId="16">#REF!</definedName>
    <definedName name="___________PPB58" localSheetId="2">[85]MRATES!#REF!</definedName>
    <definedName name="___________PPB58" localSheetId="4">[85]MRATES!#REF!</definedName>
    <definedName name="___________PPB58" localSheetId="11">#REF!</definedName>
    <definedName name="___________PPB58" localSheetId="3">[85]MRATES!#REF!</definedName>
    <definedName name="___________PPB58">#REF!</definedName>
    <definedName name="___________PPB59" localSheetId="7">#REF!</definedName>
    <definedName name="___________PPB59" localSheetId="6">#REF!</definedName>
    <definedName name="___________PPB59" localSheetId="8">#REF!</definedName>
    <definedName name="___________PPB59" localSheetId="13">#REF!</definedName>
    <definedName name="___________PPB59" localSheetId="9">#REF!</definedName>
    <definedName name="___________PPB59" localSheetId="16">#REF!</definedName>
    <definedName name="___________PPB59" localSheetId="2">[85]MRATES!#REF!</definedName>
    <definedName name="___________PPB59" localSheetId="4">[85]MRATES!#REF!</definedName>
    <definedName name="___________PPB59" localSheetId="11">#REF!</definedName>
    <definedName name="___________PPB59" localSheetId="3">[85]MRATES!#REF!</definedName>
    <definedName name="___________PPB59">#REF!</definedName>
    <definedName name="___________PPB6" localSheetId="7">#REF!</definedName>
    <definedName name="___________PPB6" localSheetId="6">#REF!</definedName>
    <definedName name="___________PPB6" localSheetId="8">#REF!</definedName>
    <definedName name="___________PPB6" localSheetId="13">#REF!</definedName>
    <definedName name="___________PPB6" localSheetId="9">#REF!</definedName>
    <definedName name="___________PPB6" localSheetId="16">#REF!</definedName>
    <definedName name="___________PPB6" localSheetId="2">[85]MRATES!#REF!</definedName>
    <definedName name="___________PPB6" localSheetId="4">[85]MRATES!#REF!</definedName>
    <definedName name="___________PPB6" localSheetId="11">#REF!</definedName>
    <definedName name="___________PPB6" localSheetId="3">[85]MRATES!#REF!</definedName>
    <definedName name="___________PPB6">#REF!</definedName>
    <definedName name="___________PPB60" localSheetId="7">#REF!</definedName>
    <definedName name="___________PPB60" localSheetId="6">#REF!</definedName>
    <definedName name="___________PPB60" localSheetId="8">#REF!</definedName>
    <definedName name="___________PPB60" localSheetId="13">#REF!</definedName>
    <definedName name="___________PPB60" localSheetId="9">#REF!</definedName>
    <definedName name="___________PPB60" localSheetId="16">#REF!</definedName>
    <definedName name="___________PPB60" localSheetId="2">[85]MRATES!#REF!</definedName>
    <definedName name="___________PPB60" localSheetId="4">[85]MRATES!#REF!</definedName>
    <definedName name="___________PPB60" localSheetId="11">#REF!</definedName>
    <definedName name="___________PPB60" localSheetId="3">[85]MRATES!#REF!</definedName>
    <definedName name="___________PPB60">#REF!</definedName>
    <definedName name="___________PPB61" localSheetId="7">#REF!</definedName>
    <definedName name="___________PPB61" localSheetId="6">#REF!</definedName>
    <definedName name="___________PPB61" localSheetId="8">#REF!</definedName>
    <definedName name="___________PPB61" localSheetId="13">#REF!</definedName>
    <definedName name="___________PPB61" localSheetId="9">#REF!</definedName>
    <definedName name="___________PPB61" localSheetId="16">#REF!</definedName>
    <definedName name="___________PPB61" localSheetId="2">[85]MRATES!#REF!</definedName>
    <definedName name="___________PPB61" localSheetId="4">[85]MRATES!#REF!</definedName>
    <definedName name="___________PPB61" localSheetId="11">#REF!</definedName>
    <definedName name="___________PPB61" localSheetId="3">[85]MRATES!#REF!</definedName>
    <definedName name="___________PPB61">#REF!</definedName>
    <definedName name="___________PPB62" localSheetId="7">#REF!</definedName>
    <definedName name="___________PPB62" localSheetId="6">#REF!</definedName>
    <definedName name="___________PPB62" localSheetId="8">#REF!</definedName>
    <definedName name="___________PPB62" localSheetId="13">#REF!</definedName>
    <definedName name="___________PPB62" localSheetId="9">#REF!</definedName>
    <definedName name="___________PPB62" localSheetId="16">#REF!</definedName>
    <definedName name="___________PPB62" localSheetId="2">[85]MRATES!#REF!</definedName>
    <definedName name="___________PPB62" localSheetId="4">[85]MRATES!#REF!</definedName>
    <definedName name="___________PPB62" localSheetId="11">#REF!</definedName>
    <definedName name="___________PPB62" localSheetId="3">[85]MRATES!#REF!</definedName>
    <definedName name="___________PPB62">#REF!</definedName>
    <definedName name="___________PPB63" localSheetId="7">#REF!</definedName>
    <definedName name="___________PPB63" localSheetId="6">#REF!</definedName>
    <definedName name="___________PPB63" localSheetId="8">#REF!</definedName>
    <definedName name="___________PPB63" localSheetId="13">#REF!</definedName>
    <definedName name="___________PPB63" localSheetId="9">#REF!</definedName>
    <definedName name="___________PPB63" localSheetId="16">#REF!</definedName>
    <definedName name="___________PPB63" localSheetId="2">[85]MRATES!#REF!</definedName>
    <definedName name="___________PPB63" localSheetId="4">[85]MRATES!#REF!</definedName>
    <definedName name="___________PPB63" localSheetId="11">#REF!</definedName>
    <definedName name="___________PPB63" localSheetId="3">[85]MRATES!#REF!</definedName>
    <definedName name="___________PPB63">#REF!</definedName>
    <definedName name="___________PPB64" localSheetId="7">#REF!</definedName>
    <definedName name="___________PPB64" localSheetId="6">#REF!</definedName>
    <definedName name="___________PPB64" localSheetId="8">#REF!</definedName>
    <definedName name="___________PPB64" localSheetId="13">#REF!</definedName>
    <definedName name="___________PPB64" localSheetId="9">#REF!</definedName>
    <definedName name="___________PPB64" localSheetId="16">#REF!</definedName>
    <definedName name="___________PPB64" localSheetId="2">[85]MRATES!#REF!</definedName>
    <definedName name="___________PPB64" localSheetId="4">[85]MRATES!#REF!</definedName>
    <definedName name="___________PPB64" localSheetId="11">#REF!</definedName>
    <definedName name="___________PPB64" localSheetId="3">[85]MRATES!#REF!</definedName>
    <definedName name="___________PPB64">#REF!</definedName>
    <definedName name="___________PPB65" localSheetId="7">#REF!</definedName>
    <definedName name="___________PPB65" localSheetId="6">#REF!</definedName>
    <definedName name="___________PPB65" localSheetId="8">#REF!</definedName>
    <definedName name="___________PPB65" localSheetId="13">#REF!</definedName>
    <definedName name="___________PPB65" localSheetId="9">#REF!</definedName>
    <definedName name="___________PPB65" localSheetId="16">#REF!</definedName>
    <definedName name="___________PPB65" localSheetId="2">[85]MRATES!#REF!</definedName>
    <definedName name="___________PPB65" localSheetId="4">[85]MRATES!#REF!</definedName>
    <definedName name="___________PPB65" localSheetId="11">#REF!</definedName>
    <definedName name="___________PPB65" localSheetId="3">[85]MRATES!#REF!</definedName>
    <definedName name="___________PPB65">#REF!</definedName>
    <definedName name="___________PPB66" localSheetId="7">#REF!</definedName>
    <definedName name="___________PPB66" localSheetId="6">#REF!</definedName>
    <definedName name="___________PPB66" localSheetId="8">#REF!</definedName>
    <definedName name="___________PPB66" localSheetId="13">#REF!</definedName>
    <definedName name="___________PPB66" localSheetId="9">#REF!</definedName>
    <definedName name="___________PPB66" localSheetId="16">#REF!</definedName>
    <definedName name="___________PPB66" localSheetId="2">[85]MRATES!#REF!</definedName>
    <definedName name="___________PPB66" localSheetId="4">[85]MRATES!#REF!</definedName>
    <definedName name="___________PPB66" localSheetId="11">#REF!</definedName>
    <definedName name="___________PPB66" localSheetId="3">[85]MRATES!#REF!</definedName>
    <definedName name="___________PPB66">#REF!</definedName>
    <definedName name="___________PPB67" localSheetId="7">#REF!</definedName>
    <definedName name="___________PPB67" localSheetId="6">#REF!</definedName>
    <definedName name="___________PPB67" localSheetId="8">#REF!</definedName>
    <definedName name="___________PPB67" localSheetId="13">#REF!</definedName>
    <definedName name="___________PPB67" localSheetId="9">#REF!</definedName>
    <definedName name="___________PPB67" localSheetId="16">#REF!</definedName>
    <definedName name="___________PPB67" localSheetId="2">[85]MRATES!#REF!</definedName>
    <definedName name="___________PPB67" localSheetId="4">[85]MRATES!#REF!</definedName>
    <definedName name="___________PPB67" localSheetId="11">#REF!</definedName>
    <definedName name="___________PPB67" localSheetId="3">[85]MRATES!#REF!</definedName>
    <definedName name="___________PPB67">#REF!</definedName>
    <definedName name="___________PPB68" localSheetId="7">#REF!</definedName>
    <definedName name="___________PPB68" localSheetId="6">#REF!</definedName>
    <definedName name="___________PPB68" localSheetId="8">#REF!</definedName>
    <definedName name="___________PPB68" localSheetId="13">#REF!</definedName>
    <definedName name="___________PPB68" localSheetId="9">#REF!</definedName>
    <definedName name="___________PPB68" localSheetId="16">#REF!</definedName>
    <definedName name="___________PPB68" localSheetId="2">[85]MRATES!#REF!</definedName>
    <definedName name="___________PPB68" localSheetId="4">[85]MRATES!#REF!</definedName>
    <definedName name="___________PPB68" localSheetId="11">#REF!</definedName>
    <definedName name="___________PPB68" localSheetId="3">[85]MRATES!#REF!</definedName>
    <definedName name="___________PPB68">#REF!</definedName>
    <definedName name="___________PPB69" localSheetId="7">#REF!</definedName>
    <definedName name="___________PPB69" localSheetId="6">#REF!</definedName>
    <definedName name="___________PPB69" localSheetId="8">#REF!</definedName>
    <definedName name="___________PPB69" localSheetId="13">#REF!</definedName>
    <definedName name="___________PPB69" localSheetId="9">#REF!</definedName>
    <definedName name="___________PPB69" localSheetId="16">#REF!</definedName>
    <definedName name="___________PPB69" localSheetId="2">[85]MRATES!#REF!</definedName>
    <definedName name="___________PPB69" localSheetId="4">[85]MRATES!#REF!</definedName>
    <definedName name="___________PPB69" localSheetId="11">#REF!</definedName>
    <definedName name="___________PPB69" localSheetId="3">[85]MRATES!#REF!</definedName>
    <definedName name="___________PPB69">#REF!</definedName>
    <definedName name="___________PPB7" localSheetId="7">#REF!</definedName>
    <definedName name="___________PPB7" localSheetId="6">#REF!</definedName>
    <definedName name="___________PPB7" localSheetId="8">#REF!</definedName>
    <definedName name="___________PPB7" localSheetId="13">#REF!</definedName>
    <definedName name="___________PPB7" localSheetId="9">#REF!</definedName>
    <definedName name="___________PPB7" localSheetId="16">#REF!</definedName>
    <definedName name="___________PPB7" localSheetId="2">[85]MRATES!#REF!</definedName>
    <definedName name="___________PPB7" localSheetId="4">[85]MRATES!#REF!</definedName>
    <definedName name="___________PPB7" localSheetId="11">#REF!</definedName>
    <definedName name="___________PPB7" localSheetId="3">[85]MRATES!#REF!</definedName>
    <definedName name="___________PPB7">#REF!</definedName>
    <definedName name="___________PPB70" localSheetId="7">#REF!</definedName>
    <definedName name="___________PPB70" localSheetId="6">#REF!</definedName>
    <definedName name="___________PPB70" localSheetId="8">#REF!</definedName>
    <definedName name="___________PPB70" localSheetId="13">#REF!</definedName>
    <definedName name="___________PPB70" localSheetId="9">#REF!</definedName>
    <definedName name="___________PPB70" localSheetId="16">#REF!</definedName>
    <definedName name="___________PPB70" localSheetId="2">[85]MRATES!#REF!</definedName>
    <definedName name="___________PPB70" localSheetId="4">[85]MRATES!#REF!</definedName>
    <definedName name="___________PPB70" localSheetId="11">#REF!</definedName>
    <definedName name="___________PPB70" localSheetId="3">[85]MRATES!#REF!</definedName>
    <definedName name="___________PPB70">#REF!</definedName>
    <definedName name="___________PPB71" localSheetId="7">#REF!</definedName>
    <definedName name="___________PPB71" localSheetId="6">#REF!</definedName>
    <definedName name="___________PPB71" localSheetId="8">#REF!</definedName>
    <definedName name="___________PPB71" localSheetId="13">#REF!</definedName>
    <definedName name="___________PPB71" localSheetId="9">#REF!</definedName>
    <definedName name="___________PPB71" localSheetId="16">#REF!</definedName>
    <definedName name="___________PPB71" localSheetId="2">[85]MRATES!#REF!</definedName>
    <definedName name="___________PPB71" localSheetId="4">[85]MRATES!#REF!</definedName>
    <definedName name="___________PPB71" localSheetId="11">#REF!</definedName>
    <definedName name="___________PPB71" localSheetId="3">[85]MRATES!#REF!</definedName>
    <definedName name="___________PPB71">#REF!</definedName>
    <definedName name="___________PPB72" localSheetId="7">#REF!</definedName>
    <definedName name="___________PPB72" localSheetId="6">#REF!</definedName>
    <definedName name="___________PPB72" localSheetId="8">#REF!</definedName>
    <definedName name="___________PPB72" localSheetId="13">#REF!</definedName>
    <definedName name="___________PPB72" localSheetId="9">#REF!</definedName>
    <definedName name="___________PPB72" localSheetId="16">#REF!</definedName>
    <definedName name="___________PPB72" localSheetId="2">[85]MRATES!#REF!</definedName>
    <definedName name="___________PPB72" localSheetId="4">[85]MRATES!#REF!</definedName>
    <definedName name="___________PPB72" localSheetId="11">#REF!</definedName>
    <definedName name="___________PPB72" localSheetId="3">[85]MRATES!#REF!</definedName>
    <definedName name="___________PPB72">#REF!</definedName>
    <definedName name="___________PPB73" localSheetId="7">#REF!</definedName>
    <definedName name="___________PPB73" localSheetId="6">#REF!</definedName>
    <definedName name="___________PPB73" localSheetId="8">#REF!</definedName>
    <definedName name="___________PPB73" localSheetId="13">#REF!</definedName>
    <definedName name="___________PPB73" localSheetId="9">#REF!</definedName>
    <definedName name="___________PPB73" localSheetId="16">#REF!</definedName>
    <definedName name="___________PPB73" localSheetId="2">[85]MRATES!#REF!</definedName>
    <definedName name="___________PPB73" localSheetId="4">[85]MRATES!#REF!</definedName>
    <definedName name="___________PPB73" localSheetId="11">#REF!</definedName>
    <definedName name="___________PPB73" localSheetId="3">[85]MRATES!#REF!</definedName>
    <definedName name="___________PPB73">#REF!</definedName>
    <definedName name="___________PPB74" localSheetId="7">#REF!</definedName>
    <definedName name="___________PPB74" localSheetId="6">#REF!</definedName>
    <definedName name="___________PPB74" localSheetId="8">#REF!</definedName>
    <definedName name="___________PPB74" localSheetId="13">#REF!</definedName>
    <definedName name="___________PPB74" localSheetId="9">#REF!</definedName>
    <definedName name="___________PPB74" localSheetId="16">#REF!</definedName>
    <definedName name="___________PPB74" localSheetId="2">[85]MRATES!#REF!</definedName>
    <definedName name="___________PPB74" localSheetId="4">[85]MRATES!#REF!</definedName>
    <definedName name="___________PPB74" localSheetId="11">#REF!</definedName>
    <definedName name="___________PPB74" localSheetId="3">[85]MRATES!#REF!</definedName>
    <definedName name="___________PPB74">#REF!</definedName>
    <definedName name="___________PPB75" localSheetId="7">#REF!</definedName>
    <definedName name="___________PPB75" localSheetId="6">#REF!</definedName>
    <definedName name="___________PPB75" localSheetId="8">#REF!</definedName>
    <definedName name="___________PPB75" localSheetId="13">#REF!</definedName>
    <definedName name="___________PPB75" localSheetId="9">#REF!</definedName>
    <definedName name="___________PPB75" localSheetId="16">#REF!</definedName>
    <definedName name="___________PPB75" localSheetId="2">[85]MRATES!#REF!</definedName>
    <definedName name="___________PPB75" localSheetId="4">[85]MRATES!#REF!</definedName>
    <definedName name="___________PPB75" localSheetId="11">#REF!</definedName>
    <definedName name="___________PPB75" localSheetId="3">[85]MRATES!#REF!</definedName>
    <definedName name="___________PPB75">#REF!</definedName>
    <definedName name="___________PPB76" localSheetId="7">#REF!</definedName>
    <definedName name="___________PPB76" localSheetId="6">#REF!</definedName>
    <definedName name="___________PPB76" localSheetId="8">#REF!</definedName>
    <definedName name="___________PPB76" localSheetId="13">#REF!</definedName>
    <definedName name="___________PPB76" localSheetId="9">#REF!</definedName>
    <definedName name="___________PPB76" localSheetId="16">#REF!</definedName>
    <definedName name="___________PPB76" localSheetId="2">[85]MRATES!#REF!</definedName>
    <definedName name="___________PPB76" localSheetId="4">[85]MRATES!#REF!</definedName>
    <definedName name="___________PPB76" localSheetId="11">#REF!</definedName>
    <definedName name="___________PPB76" localSheetId="3">[85]MRATES!#REF!</definedName>
    <definedName name="___________PPB76">#REF!</definedName>
    <definedName name="___________PPB77" localSheetId="7">#REF!</definedName>
    <definedName name="___________PPB77" localSheetId="6">#REF!</definedName>
    <definedName name="___________PPB77" localSheetId="8">#REF!</definedName>
    <definedName name="___________PPB77" localSheetId="13">#REF!</definedName>
    <definedName name="___________PPB77" localSheetId="9">#REF!</definedName>
    <definedName name="___________PPB77" localSheetId="16">#REF!</definedName>
    <definedName name="___________PPB77" localSheetId="2">[85]MRATES!#REF!</definedName>
    <definedName name="___________PPB77" localSheetId="4">[85]MRATES!#REF!</definedName>
    <definedName name="___________PPB77" localSheetId="11">#REF!</definedName>
    <definedName name="___________PPB77" localSheetId="3">[85]MRATES!#REF!</definedName>
    <definedName name="___________PPB77">#REF!</definedName>
    <definedName name="___________PPB78" localSheetId="7">#REF!</definedName>
    <definedName name="___________PPB78" localSheetId="6">#REF!</definedName>
    <definedName name="___________PPB78" localSheetId="8">#REF!</definedName>
    <definedName name="___________PPB78" localSheetId="13">#REF!</definedName>
    <definedName name="___________PPB78" localSheetId="9">#REF!</definedName>
    <definedName name="___________PPB78" localSheetId="16">#REF!</definedName>
    <definedName name="___________PPB78" localSheetId="2">[85]MRATES!#REF!</definedName>
    <definedName name="___________PPB78" localSheetId="4">[85]MRATES!#REF!</definedName>
    <definedName name="___________PPB78" localSheetId="11">#REF!</definedName>
    <definedName name="___________PPB78" localSheetId="3">[85]MRATES!#REF!</definedName>
    <definedName name="___________PPB78">#REF!</definedName>
    <definedName name="___________PPB79" localSheetId="7">#REF!</definedName>
    <definedName name="___________PPB79" localSheetId="6">#REF!</definedName>
    <definedName name="___________PPB79" localSheetId="8">#REF!</definedName>
    <definedName name="___________PPB79" localSheetId="13">#REF!</definedName>
    <definedName name="___________PPB79" localSheetId="9">#REF!</definedName>
    <definedName name="___________PPB79" localSheetId="16">#REF!</definedName>
    <definedName name="___________PPB79" localSheetId="2">[85]MRATES!#REF!</definedName>
    <definedName name="___________PPB79" localSheetId="4">[85]MRATES!#REF!</definedName>
    <definedName name="___________PPB79" localSheetId="11">#REF!</definedName>
    <definedName name="___________PPB79" localSheetId="3">[85]MRATES!#REF!</definedName>
    <definedName name="___________PPB79">#REF!</definedName>
    <definedName name="___________PPB8" localSheetId="7">#REF!</definedName>
    <definedName name="___________PPB8" localSheetId="6">#REF!</definedName>
    <definedName name="___________PPB8" localSheetId="8">#REF!</definedName>
    <definedName name="___________PPB8" localSheetId="13">#REF!</definedName>
    <definedName name="___________PPB8" localSheetId="9">#REF!</definedName>
    <definedName name="___________PPB8" localSheetId="16">#REF!</definedName>
    <definedName name="___________PPB8" localSheetId="2">[85]MRATES!#REF!</definedName>
    <definedName name="___________PPB8" localSheetId="4">[85]MRATES!#REF!</definedName>
    <definedName name="___________PPB8" localSheetId="11">#REF!</definedName>
    <definedName name="___________PPB8" localSheetId="3">[85]MRATES!#REF!</definedName>
    <definedName name="___________PPB8">#REF!</definedName>
    <definedName name="___________PPB80" localSheetId="7">#REF!</definedName>
    <definedName name="___________PPB80" localSheetId="6">#REF!</definedName>
    <definedName name="___________PPB80" localSheetId="8">#REF!</definedName>
    <definedName name="___________PPB80" localSheetId="13">#REF!</definedName>
    <definedName name="___________PPB80" localSheetId="9">#REF!</definedName>
    <definedName name="___________PPB80" localSheetId="16">#REF!</definedName>
    <definedName name="___________PPB80" localSheetId="2">[85]MRATES!#REF!</definedName>
    <definedName name="___________PPB80" localSheetId="4">[85]MRATES!#REF!</definedName>
    <definedName name="___________PPB80" localSheetId="11">#REF!</definedName>
    <definedName name="___________PPB80" localSheetId="3">[85]MRATES!#REF!</definedName>
    <definedName name="___________PPB80">#REF!</definedName>
    <definedName name="___________PPB81" localSheetId="7">#REF!</definedName>
    <definedName name="___________PPB81" localSheetId="6">#REF!</definedName>
    <definedName name="___________PPB81" localSheetId="8">#REF!</definedName>
    <definedName name="___________PPB81" localSheetId="13">#REF!</definedName>
    <definedName name="___________PPB81" localSheetId="9">#REF!</definedName>
    <definedName name="___________PPB81" localSheetId="16">#REF!</definedName>
    <definedName name="___________PPB81" localSheetId="2">[85]MRATES!#REF!</definedName>
    <definedName name="___________PPB81" localSheetId="4">[85]MRATES!#REF!</definedName>
    <definedName name="___________PPB81" localSheetId="11">#REF!</definedName>
    <definedName name="___________PPB81" localSheetId="3">[85]MRATES!#REF!</definedName>
    <definedName name="___________PPB81">#REF!</definedName>
    <definedName name="___________PPB82" localSheetId="7">#REF!</definedName>
    <definedName name="___________PPB82" localSheetId="6">#REF!</definedName>
    <definedName name="___________PPB82" localSheetId="8">#REF!</definedName>
    <definedName name="___________PPB82" localSheetId="13">#REF!</definedName>
    <definedName name="___________PPB82" localSheetId="9">#REF!</definedName>
    <definedName name="___________PPB82" localSheetId="16">#REF!</definedName>
    <definedName name="___________PPB82" localSheetId="2">[85]MRATES!#REF!</definedName>
    <definedName name="___________PPB82" localSheetId="4">[85]MRATES!#REF!</definedName>
    <definedName name="___________PPB82" localSheetId="11">#REF!</definedName>
    <definedName name="___________PPB82" localSheetId="3">[85]MRATES!#REF!</definedName>
    <definedName name="___________PPB82">#REF!</definedName>
    <definedName name="___________PPB83" localSheetId="7">#REF!</definedName>
    <definedName name="___________PPB83" localSheetId="6">#REF!</definedName>
    <definedName name="___________PPB83" localSheetId="8">#REF!</definedName>
    <definedName name="___________PPB83" localSheetId="13">#REF!</definedName>
    <definedName name="___________PPB83" localSheetId="9">#REF!</definedName>
    <definedName name="___________PPB83" localSheetId="16">#REF!</definedName>
    <definedName name="___________PPB83" localSheetId="2">[85]MRATES!#REF!</definedName>
    <definedName name="___________PPB83" localSheetId="4">[85]MRATES!#REF!</definedName>
    <definedName name="___________PPB83" localSheetId="11">#REF!</definedName>
    <definedName name="___________PPB83" localSheetId="3">[85]MRATES!#REF!</definedName>
    <definedName name="___________PPB83">#REF!</definedName>
    <definedName name="___________PPB84" localSheetId="7">#REF!</definedName>
    <definedName name="___________PPB84" localSheetId="6">#REF!</definedName>
    <definedName name="___________PPB84" localSheetId="8">#REF!</definedName>
    <definedName name="___________PPB84" localSheetId="13">#REF!</definedName>
    <definedName name="___________PPB84" localSheetId="9">#REF!</definedName>
    <definedName name="___________PPB84" localSheetId="16">#REF!</definedName>
    <definedName name="___________PPB84" localSheetId="2">[85]MRATES!#REF!</definedName>
    <definedName name="___________PPB84" localSheetId="4">[85]MRATES!#REF!</definedName>
    <definedName name="___________PPB84" localSheetId="11">#REF!</definedName>
    <definedName name="___________PPB84" localSheetId="3">[85]MRATES!#REF!</definedName>
    <definedName name="___________PPB84">#REF!</definedName>
    <definedName name="___________PPB85" localSheetId="7">#REF!</definedName>
    <definedName name="___________PPB85" localSheetId="6">#REF!</definedName>
    <definedName name="___________PPB85" localSheetId="8">#REF!</definedName>
    <definedName name="___________PPB85" localSheetId="13">#REF!</definedName>
    <definedName name="___________PPB85" localSheetId="9">#REF!</definedName>
    <definedName name="___________PPB85" localSheetId="16">#REF!</definedName>
    <definedName name="___________PPB85" localSheetId="2">[85]MRATES!#REF!</definedName>
    <definedName name="___________PPB85" localSheetId="4">[85]MRATES!#REF!</definedName>
    <definedName name="___________PPB85" localSheetId="11">#REF!</definedName>
    <definedName name="___________PPB85" localSheetId="3">[85]MRATES!#REF!</definedName>
    <definedName name="___________PPB85">#REF!</definedName>
    <definedName name="___________PPB86" localSheetId="7">#REF!</definedName>
    <definedName name="___________PPB86" localSheetId="6">#REF!</definedName>
    <definedName name="___________PPB86" localSheetId="8">#REF!</definedName>
    <definedName name="___________PPB86" localSheetId="13">#REF!</definedName>
    <definedName name="___________PPB86" localSheetId="9">#REF!</definedName>
    <definedName name="___________PPB86" localSheetId="16">#REF!</definedName>
    <definedName name="___________PPB86" localSheetId="2">[85]MRATES!#REF!</definedName>
    <definedName name="___________PPB86" localSheetId="4">[85]MRATES!#REF!</definedName>
    <definedName name="___________PPB86" localSheetId="11">#REF!</definedName>
    <definedName name="___________PPB86" localSheetId="3">[85]MRATES!#REF!</definedName>
    <definedName name="___________PPB86">#REF!</definedName>
    <definedName name="___________PPB87" localSheetId="7">#REF!</definedName>
    <definedName name="___________PPB87" localSheetId="6">#REF!</definedName>
    <definedName name="___________PPB87" localSheetId="8">#REF!</definedName>
    <definedName name="___________PPB87" localSheetId="13">#REF!</definedName>
    <definedName name="___________PPB87" localSheetId="9">#REF!</definedName>
    <definedName name="___________PPB87" localSheetId="16">#REF!</definedName>
    <definedName name="___________PPB87" localSheetId="2">[85]MRATES!#REF!</definedName>
    <definedName name="___________PPB87" localSheetId="4">[85]MRATES!#REF!</definedName>
    <definedName name="___________PPB87" localSheetId="11">#REF!</definedName>
    <definedName name="___________PPB87" localSheetId="3">[85]MRATES!#REF!</definedName>
    <definedName name="___________PPB87">#REF!</definedName>
    <definedName name="___________PPB88" localSheetId="7">#REF!</definedName>
    <definedName name="___________PPB88" localSheetId="6">#REF!</definedName>
    <definedName name="___________PPB88" localSheetId="8">#REF!</definedName>
    <definedName name="___________PPB88" localSheetId="13">#REF!</definedName>
    <definedName name="___________PPB88" localSheetId="9">#REF!</definedName>
    <definedName name="___________PPB88" localSheetId="16">#REF!</definedName>
    <definedName name="___________PPB88" localSheetId="2">[85]MRATES!#REF!</definedName>
    <definedName name="___________PPB88" localSheetId="4">[85]MRATES!#REF!</definedName>
    <definedName name="___________PPB88" localSheetId="11">#REF!</definedName>
    <definedName name="___________PPB88" localSheetId="3">[85]MRATES!#REF!</definedName>
    <definedName name="___________PPB88">#REF!</definedName>
    <definedName name="___________PPB89" localSheetId="7">#REF!</definedName>
    <definedName name="___________PPB89" localSheetId="6">#REF!</definedName>
    <definedName name="___________PPB89" localSheetId="8">#REF!</definedName>
    <definedName name="___________PPB89" localSheetId="13">#REF!</definedName>
    <definedName name="___________PPB89" localSheetId="9">#REF!</definedName>
    <definedName name="___________PPB89" localSheetId="16">#REF!</definedName>
    <definedName name="___________PPB89" localSheetId="2">[85]MRATES!#REF!</definedName>
    <definedName name="___________PPB89" localSheetId="4">[85]MRATES!#REF!</definedName>
    <definedName name="___________PPB89" localSheetId="11">#REF!</definedName>
    <definedName name="___________PPB89" localSheetId="3">[85]MRATES!#REF!</definedName>
    <definedName name="___________PPB89">#REF!</definedName>
    <definedName name="___________PPB9" localSheetId="7">#REF!</definedName>
    <definedName name="___________PPB9" localSheetId="6">#REF!</definedName>
    <definedName name="___________PPB9" localSheetId="8">#REF!</definedName>
    <definedName name="___________PPB9" localSheetId="13">#REF!</definedName>
    <definedName name="___________PPB9" localSheetId="9">#REF!</definedName>
    <definedName name="___________PPB9" localSheetId="16">#REF!</definedName>
    <definedName name="___________PPB9" localSheetId="2">[85]MRATES!#REF!</definedName>
    <definedName name="___________PPB9" localSheetId="4">[85]MRATES!#REF!</definedName>
    <definedName name="___________PPB9" localSheetId="11">#REF!</definedName>
    <definedName name="___________PPB9" localSheetId="3">[85]MRATES!#REF!</definedName>
    <definedName name="___________PPB9">#REF!</definedName>
    <definedName name="___________PPB90" localSheetId="7">#REF!</definedName>
    <definedName name="___________PPB90" localSheetId="6">#REF!</definedName>
    <definedName name="___________PPB90" localSheetId="8">#REF!</definedName>
    <definedName name="___________PPB90" localSheetId="13">#REF!</definedName>
    <definedName name="___________PPB90" localSheetId="9">#REF!</definedName>
    <definedName name="___________PPB90" localSheetId="16">#REF!</definedName>
    <definedName name="___________PPB90" localSheetId="2">[85]MRATES!#REF!</definedName>
    <definedName name="___________PPB90" localSheetId="4">[85]MRATES!#REF!</definedName>
    <definedName name="___________PPB90" localSheetId="11">#REF!</definedName>
    <definedName name="___________PPB90" localSheetId="3">[85]MRATES!#REF!</definedName>
    <definedName name="___________PPB90">#REF!</definedName>
    <definedName name="___________PPB91" localSheetId="7">#REF!</definedName>
    <definedName name="___________PPB91" localSheetId="6">#REF!</definedName>
    <definedName name="___________PPB91" localSheetId="8">#REF!</definedName>
    <definedName name="___________PPB91" localSheetId="13">#REF!</definedName>
    <definedName name="___________PPB91" localSheetId="9">#REF!</definedName>
    <definedName name="___________PPB91" localSheetId="16">#REF!</definedName>
    <definedName name="___________PPB91" localSheetId="2">[85]MRATES!#REF!</definedName>
    <definedName name="___________PPB91" localSheetId="4">[85]MRATES!#REF!</definedName>
    <definedName name="___________PPB91" localSheetId="11">#REF!</definedName>
    <definedName name="___________PPB91" localSheetId="3">[85]MRATES!#REF!</definedName>
    <definedName name="___________PPB91">#REF!</definedName>
    <definedName name="___________PPB92" localSheetId="7">#REF!</definedName>
    <definedName name="___________PPB92" localSheetId="6">#REF!</definedName>
    <definedName name="___________PPB92" localSheetId="8">#REF!</definedName>
    <definedName name="___________PPB92" localSheetId="13">#REF!</definedName>
    <definedName name="___________PPB92" localSheetId="9">#REF!</definedName>
    <definedName name="___________PPB92" localSheetId="16">#REF!</definedName>
    <definedName name="___________PPB92" localSheetId="2">[85]MRATES!#REF!</definedName>
    <definedName name="___________PPB92" localSheetId="4">[85]MRATES!#REF!</definedName>
    <definedName name="___________PPB92" localSheetId="11">#REF!</definedName>
    <definedName name="___________PPB92" localSheetId="3">[85]MRATES!#REF!</definedName>
    <definedName name="___________PPB92">#REF!</definedName>
    <definedName name="___________PPB93" localSheetId="7">#REF!</definedName>
    <definedName name="___________PPB93" localSheetId="6">#REF!</definedName>
    <definedName name="___________PPB93" localSheetId="8">#REF!</definedName>
    <definedName name="___________PPB93" localSheetId="13">#REF!</definedName>
    <definedName name="___________PPB93" localSheetId="9">#REF!</definedName>
    <definedName name="___________PPB93" localSheetId="16">#REF!</definedName>
    <definedName name="___________PPB93" localSheetId="2">[85]MRATES!#REF!</definedName>
    <definedName name="___________PPB93" localSheetId="4">[85]MRATES!#REF!</definedName>
    <definedName name="___________PPB93" localSheetId="11">#REF!</definedName>
    <definedName name="___________PPB93" localSheetId="3">[85]MRATES!#REF!</definedName>
    <definedName name="___________PPB93">#REF!</definedName>
    <definedName name="___________PPB94" localSheetId="7">#REF!</definedName>
    <definedName name="___________PPB94" localSheetId="6">#REF!</definedName>
    <definedName name="___________PPB94" localSheetId="8">#REF!</definedName>
    <definedName name="___________PPB94" localSheetId="13">#REF!</definedName>
    <definedName name="___________PPB94" localSheetId="9">#REF!</definedName>
    <definedName name="___________PPB94" localSheetId="16">#REF!</definedName>
    <definedName name="___________PPB94" localSheetId="2">[85]MRATES!#REF!</definedName>
    <definedName name="___________PPB94" localSheetId="4">[85]MRATES!#REF!</definedName>
    <definedName name="___________PPB94" localSheetId="11">#REF!</definedName>
    <definedName name="___________PPB94" localSheetId="3">[85]MRATES!#REF!</definedName>
    <definedName name="___________PPB94">#REF!</definedName>
    <definedName name="___________PPB95" localSheetId="7">#REF!</definedName>
    <definedName name="___________PPB95" localSheetId="6">#REF!</definedName>
    <definedName name="___________PPB95" localSheetId="8">#REF!</definedName>
    <definedName name="___________PPB95" localSheetId="13">#REF!</definedName>
    <definedName name="___________PPB95" localSheetId="9">#REF!</definedName>
    <definedName name="___________PPB95" localSheetId="16">#REF!</definedName>
    <definedName name="___________PPB95" localSheetId="2">[85]MRATES!#REF!</definedName>
    <definedName name="___________PPB95" localSheetId="4">[85]MRATES!#REF!</definedName>
    <definedName name="___________PPB95" localSheetId="11">#REF!</definedName>
    <definedName name="___________PPB95" localSheetId="3">[85]MRATES!#REF!</definedName>
    <definedName name="___________PPB95">#REF!</definedName>
    <definedName name="___________PPB96" localSheetId="7">#REF!</definedName>
    <definedName name="___________PPB96" localSheetId="6">#REF!</definedName>
    <definedName name="___________PPB96" localSheetId="8">#REF!</definedName>
    <definedName name="___________PPB96" localSheetId="13">#REF!</definedName>
    <definedName name="___________PPB96" localSheetId="9">#REF!</definedName>
    <definedName name="___________PPB96" localSheetId="16">#REF!</definedName>
    <definedName name="___________PPB96" localSheetId="2">[85]MRATES!#REF!</definedName>
    <definedName name="___________PPB96" localSheetId="4">[85]MRATES!#REF!</definedName>
    <definedName name="___________PPB96" localSheetId="11">#REF!</definedName>
    <definedName name="___________PPB96" localSheetId="3">[85]MRATES!#REF!</definedName>
    <definedName name="___________PPB96">#REF!</definedName>
    <definedName name="___________PPB97" localSheetId="7">#REF!</definedName>
    <definedName name="___________PPB97" localSheetId="6">#REF!</definedName>
    <definedName name="___________PPB97" localSheetId="8">#REF!</definedName>
    <definedName name="___________PPB97" localSheetId="13">#REF!</definedName>
    <definedName name="___________PPB97" localSheetId="9">#REF!</definedName>
    <definedName name="___________PPB97" localSheetId="16">#REF!</definedName>
    <definedName name="___________PPB97" localSheetId="2">[85]MRATES!#REF!</definedName>
    <definedName name="___________PPB97" localSheetId="4">[85]MRATES!#REF!</definedName>
    <definedName name="___________PPB97" localSheetId="11">#REF!</definedName>
    <definedName name="___________PPB97" localSheetId="3">[85]MRATES!#REF!</definedName>
    <definedName name="___________PPB97">#REF!</definedName>
    <definedName name="___________PPB98" localSheetId="7">#REF!</definedName>
    <definedName name="___________PPB98" localSheetId="6">#REF!</definedName>
    <definedName name="___________PPB98" localSheetId="8">#REF!</definedName>
    <definedName name="___________PPB98" localSheetId="13">#REF!</definedName>
    <definedName name="___________PPB98" localSheetId="9">#REF!</definedName>
    <definedName name="___________PPB98" localSheetId="16">#REF!</definedName>
    <definedName name="___________PPB98" localSheetId="2">[85]MRATES!#REF!</definedName>
    <definedName name="___________PPB98" localSheetId="4">[85]MRATES!#REF!</definedName>
    <definedName name="___________PPB98" localSheetId="11">#REF!</definedName>
    <definedName name="___________PPB98" localSheetId="3">[85]MRATES!#REF!</definedName>
    <definedName name="___________PPB98">#REF!</definedName>
    <definedName name="___________PPB99" localSheetId="7">#REF!</definedName>
    <definedName name="___________PPB99" localSheetId="6">#REF!</definedName>
    <definedName name="___________PPB99" localSheetId="8">#REF!</definedName>
    <definedName name="___________PPB99" localSheetId="13">#REF!</definedName>
    <definedName name="___________PPB99" localSheetId="9">#REF!</definedName>
    <definedName name="___________PPB99" localSheetId="16">#REF!</definedName>
    <definedName name="___________PPB99" localSheetId="2">[85]MRATES!#REF!</definedName>
    <definedName name="___________PPB99" localSheetId="4">[85]MRATES!#REF!</definedName>
    <definedName name="___________PPB99" localSheetId="11">#REF!</definedName>
    <definedName name="___________PPB99" localSheetId="3">[85]MRATES!#REF!</definedName>
    <definedName name="___________PPB99">#REF!</definedName>
    <definedName name="___________PPC1" localSheetId="7">#REF!</definedName>
    <definedName name="___________PPC1" localSheetId="6">#REF!</definedName>
    <definedName name="___________PPC1" localSheetId="8">#REF!</definedName>
    <definedName name="___________PPC1" localSheetId="13">#REF!</definedName>
    <definedName name="___________PPC1" localSheetId="9">#REF!</definedName>
    <definedName name="___________PPC1" localSheetId="16">#REF!</definedName>
    <definedName name="___________PPC1" localSheetId="2">[85]MRATES!#REF!</definedName>
    <definedName name="___________PPC1" localSheetId="4">[85]MRATES!#REF!</definedName>
    <definedName name="___________PPC1" localSheetId="11">#REF!</definedName>
    <definedName name="___________PPC1" localSheetId="3">[85]MRATES!#REF!</definedName>
    <definedName name="___________PPC1">#REF!</definedName>
    <definedName name="___________PPC10" localSheetId="7">#REF!</definedName>
    <definedName name="___________PPC10" localSheetId="6">#REF!</definedName>
    <definedName name="___________PPC10" localSheetId="8">#REF!</definedName>
    <definedName name="___________PPC10" localSheetId="13">#REF!</definedName>
    <definedName name="___________PPC10" localSheetId="9">#REF!</definedName>
    <definedName name="___________PPC10" localSheetId="16">#REF!</definedName>
    <definedName name="___________PPC10" localSheetId="2">[85]MRATES!#REF!</definedName>
    <definedName name="___________PPC10" localSheetId="4">[85]MRATES!#REF!</definedName>
    <definedName name="___________PPC10" localSheetId="11">#REF!</definedName>
    <definedName name="___________PPC10" localSheetId="3">[85]MRATES!#REF!</definedName>
    <definedName name="___________PPC10">#REF!</definedName>
    <definedName name="___________PPC100" localSheetId="7">#REF!</definedName>
    <definedName name="___________PPC100" localSheetId="6">#REF!</definedName>
    <definedName name="___________PPC100" localSheetId="8">#REF!</definedName>
    <definedName name="___________PPC100" localSheetId="13">#REF!</definedName>
    <definedName name="___________PPC100" localSheetId="9">#REF!</definedName>
    <definedName name="___________PPC100" localSheetId="16">#REF!</definedName>
    <definedName name="___________PPC100" localSheetId="2">[85]MRATES!#REF!</definedName>
    <definedName name="___________PPC100" localSheetId="4">[85]MRATES!#REF!</definedName>
    <definedName name="___________PPC100" localSheetId="11">#REF!</definedName>
    <definedName name="___________PPC100" localSheetId="3">[85]MRATES!#REF!</definedName>
    <definedName name="___________PPC100">#REF!</definedName>
    <definedName name="___________PPC101" localSheetId="7">#REF!</definedName>
    <definedName name="___________PPC101" localSheetId="6">#REF!</definedName>
    <definedName name="___________PPC101" localSheetId="8">#REF!</definedName>
    <definedName name="___________PPC101" localSheetId="13">#REF!</definedName>
    <definedName name="___________PPC101" localSheetId="9">#REF!</definedName>
    <definedName name="___________PPC101" localSheetId="16">#REF!</definedName>
    <definedName name="___________PPC101" localSheetId="2">[85]MRATES!#REF!</definedName>
    <definedName name="___________PPC101" localSheetId="4">[85]MRATES!#REF!</definedName>
    <definedName name="___________PPC101" localSheetId="11">#REF!</definedName>
    <definedName name="___________PPC101" localSheetId="3">[85]MRATES!#REF!</definedName>
    <definedName name="___________PPC101">#REF!</definedName>
    <definedName name="___________PPC102" localSheetId="7">#REF!</definedName>
    <definedName name="___________PPC102" localSheetId="6">#REF!</definedName>
    <definedName name="___________PPC102" localSheetId="8">#REF!</definedName>
    <definedName name="___________PPC102" localSheetId="13">#REF!</definedName>
    <definedName name="___________PPC102" localSheetId="9">#REF!</definedName>
    <definedName name="___________PPC102" localSheetId="16">#REF!</definedName>
    <definedName name="___________PPC102" localSheetId="2">[85]MRATES!#REF!</definedName>
    <definedName name="___________PPC102" localSheetId="4">[85]MRATES!#REF!</definedName>
    <definedName name="___________PPC102" localSheetId="11">#REF!</definedName>
    <definedName name="___________PPC102" localSheetId="3">[85]MRATES!#REF!</definedName>
    <definedName name="___________PPC102">#REF!</definedName>
    <definedName name="___________PPC103" localSheetId="7">#REF!</definedName>
    <definedName name="___________PPC103" localSheetId="6">#REF!</definedName>
    <definedName name="___________PPC103" localSheetId="8">#REF!</definedName>
    <definedName name="___________PPC103" localSheetId="13">#REF!</definedName>
    <definedName name="___________PPC103" localSheetId="9">#REF!</definedName>
    <definedName name="___________PPC103" localSheetId="16">#REF!</definedName>
    <definedName name="___________PPC103" localSheetId="2">[85]MRATES!#REF!</definedName>
    <definedName name="___________PPC103" localSheetId="4">[85]MRATES!#REF!</definedName>
    <definedName name="___________PPC103" localSheetId="11">#REF!</definedName>
    <definedName name="___________PPC103" localSheetId="3">[85]MRATES!#REF!</definedName>
    <definedName name="___________PPC103">#REF!</definedName>
    <definedName name="___________PPC104" localSheetId="7">#REF!</definedName>
    <definedName name="___________PPC104" localSheetId="6">#REF!</definedName>
    <definedName name="___________PPC104" localSheetId="8">#REF!</definedName>
    <definedName name="___________PPC104" localSheetId="13">#REF!</definedName>
    <definedName name="___________PPC104" localSheetId="9">#REF!</definedName>
    <definedName name="___________PPC104" localSheetId="16">#REF!</definedName>
    <definedName name="___________PPC104" localSheetId="2">[85]MRATES!#REF!</definedName>
    <definedName name="___________PPC104" localSheetId="4">[85]MRATES!#REF!</definedName>
    <definedName name="___________PPC104" localSheetId="11">#REF!</definedName>
    <definedName name="___________PPC104" localSheetId="3">[85]MRATES!#REF!</definedName>
    <definedName name="___________PPC104">#REF!</definedName>
    <definedName name="___________PPC105" localSheetId="7">#REF!</definedName>
    <definedName name="___________PPC105" localSheetId="6">#REF!</definedName>
    <definedName name="___________PPC105" localSheetId="8">#REF!</definedName>
    <definedName name="___________PPC105" localSheetId="13">#REF!</definedName>
    <definedName name="___________PPC105" localSheetId="9">#REF!</definedName>
    <definedName name="___________PPC105" localSheetId="16">#REF!</definedName>
    <definedName name="___________PPC105" localSheetId="2">[85]MRATES!#REF!</definedName>
    <definedName name="___________PPC105" localSheetId="4">[85]MRATES!#REF!</definedName>
    <definedName name="___________PPC105" localSheetId="11">#REF!</definedName>
    <definedName name="___________PPC105" localSheetId="3">[85]MRATES!#REF!</definedName>
    <definedName name="___________PPC105">#REF!</definedName>
    <definedName name="___________PPC106" localSheetId="7">#REF!</definedName>
    <definedName name="___________PPC106" localSheetId="6">#REF!</definedName>
    <definedName name="___________PPC106" localSheetId="8">#REF!</definedName>
    <definedName name="___________PPC106" localSheetId="13">#REF!</definedName>
    <definedName name="___________PPC106" localSheetId="9">#REF!</definedName>
    <definedName name="___________PPC106" localSheetId="16">#REF!</definedName>
    <definedName name="___________PPC106" localSheetId="2">[85]MRATES!#REF!</definedName>
    <definedName name="___________PPC106" localSheetId="4">[85]MRATES!#REF!</definedName>
    <definedName name="___________PPC106" localSheetId="11">#REF!</definedName>
    <definedName name="___________PPC106" localSheetId="3">[85]MRATES!#REF!</definedName>
    <definedName name="___________PPC106">#REF!</definedName>
    <definedName name="___________PPC107" localSheetId="7">#REF!</definedName>
    <definedName name="___________PPC107" localSheetId="6">#REF!</definedName>
    <definedName name="___________PPC107" localSheetId="8">#REF!</definedName>
    <definedName name="___________PPC107" localSheetId="13">#REF!</definedName>
    <definedName name="___________PPC107" localSheetId="9">#REF!</definedName>
    <definedName name="___________PPC107" localSheetId="16">#REF!</definedName>
    <definedName name="___________PPC107" localSheetId="2">[85]MRATES!#REF!</definedName>
    <definedName name="___________PPC107" localSheetId="4">[85]MRATES!#REF!</definedName>
    <definedName name="___________PPC107" localSheetId="11">#REF!</definedName>
    <definedName name="___________PPC107" localSheetId="3">[85]MRATES!#REF!</definedName>
    <definedName name="___________PPC107">#REF!</definedName>
    <definedName name="___________PPC108" localSheetId="7">#REF!</definedName>
    <definedName name="___________PPC108" localSheetId="6">#REF!</definedName>
    <definedName name="___________PPC108" localSheetId="8">#REF!</definedName>
    <definedName name="___________PPC108" localSheetId="13">#REF!</definedName>
    <definedName name="___________PPC108" localSheetId="9">#REF!</definedName>
    <definedName name="___________PPC108" localSheetId="16">#REF!</definedName>
    <definedName name="___________PPC108" localSheetId="2">[85]MRATES!#REF!</definedName>
    <definedName name="___________PPC108" localSheetId="4">[85]MRATES!#REF!</definedName>
    <definedName name="___________PPC108" localSheetId="11">#REF!</definedName>
    <definedName name="___________PPC108" localSheetId="3">[85]MRATES!#REF!</definedName>
    <definedName name="___________PPC108">#REF!</definedName>
    <definedName name="___________PPC109" localSheetId="7">#REF!</definedName>
    <definedName name="___________PPC109" localSheetId="6">#REF!</definedName>
    <definedName name="___________PPC109" localSheetId="8">#REF!</definedName>
    <definedName name="___________PPC109" localSheetId="13">#REF!</definedName>
    <definedName name="___________PPC109" localSheetId="9">#REF!</definedName>
    <definedName name="___________PPC109" localSheetId="16">#REF!</definedName>
    <definedName name="___________PPC109" localSheetId="2">[85]MRATES!#REF!</definedName>
    <definedName name="___________PPC109" localSheetId="4">[85]MRATES!#REF!</definedName>
    <definedName name="___________PPC109" localSheetId="11">#REF!</definedName>
    <definedName name="___________PPC109" localSheetId="3">[85]MRATES!#REF!</definedName>
    <definedName name="___________PPC109">#REF!</definedName>
    <definedName name="___________PPC11" localSheetId="7">#REF!</definedName>
    <definedName name="___________PPC11" localSheetId="6">#REF!</definedName>
    <definedName name="___________PPC11" localSheetId="8">#REF!</definedName>
    <definedName name="___________PPC11" localSheetId="13">#REF!</definedName>
    <definedName name="___________PPC11" localSheetId="9">#REF!</definedName>
    <definedName name="___________PPC11" localSheetId="16">#REF!</definedName>
    <definedName name="___________PPC11" localSheetId="2">[85]MRATES!#REF!</definedName>
    <definedName name="___________PPC11" localSheetId="4">[85]MRATES!#REF!</definedName>
    <definedName name="___________PPC11" localSheetId="11">#REF!</definedName>
    <definedName name="___________PPC11" localSheetId="3">[85]MRATES!#REF!</definedName>
    <definedName name="___________PPC11">#REF!</definedName>
    <definedName name="___________PPC110" localSheetId="7">#REF!</definedName>
    <definedName name="___________PPC110" localSheetId="6">#REF!</definedName>
    <definedName name="___________PPC110" localSheetId="8">#REF!</definedName>
    <definedName name="___________PPC110" localSheetId="13">#REF!</definedName>
    <definedName name="___________PPC110" localSheetId="9">#REF!</definedName>
    <definedName name="___________PPC110" localSheetId="16">#REF!</definedName>
    <definedName name="___________PPC110" localSheetId="2">[85]MRATES!#REF!</definedName>
    <definedName name="___________PPC110" localSheetId="4">[85]MRATES!#REF!</definedName>
    <definedName name="___________PPC110" localSheetId="11">#REF!</definedName>
    <definedName name="___________PPC110" localSheetId="3">[85]MRATES!#REF!</definedName>
    <definedName name="___________PPC110">#REF!</definedName>
    <definedName name="___________PPC111" localSheetId="7">#REF!</definedName>
    <definedName name="___________PPC111" localSheetId="6">#REF!</definedName>
    <definedName name="___________PPC111" localSheetId="8">#REF!</definedName>
    <definedName name="___________PPC111" localSheetId="13">#REF!</definedName>
    <definedName name="___________PPC111" localSheetId="9">#REF!</definedName>
    <definedName name="___________PPC111" localSheetId="16">#REF!</definedName>
    <definedName name="___________PPC111" localSheetId="2">[85]MRATES!#REF!</definedName>
    <definedName name="___________PPC111" localSheetId="4">[85]MRATES!#REF!</definedName>
    <definedName name="___________PPC111" localSheetId="11">#REF!</definedName>
    <definedName name="___________PPC111" localSheetId="3">[85]MRATES!#REF!</definedName>
    <definedName name="___________PPC111">#REF!</definedName>
    <definedName name="___________PPC112" localSheetId="7">#REF!</definedName>
    <definedName name="___________PPC112" localSheetId="6">#REF!</definedName>
    <definedName name="___________PPC112" localSheetId="8">#REF!</definedName>
    <definedName name="___________PPC112" localSheetId="13">#REF!</definedName>
    <definedName name="___________PPC112" localSheetId="9">#REF!</definedName>
    <definedName name="___________PPC112" localSheetId="16">#REF!</definedName>
    <definedName name="___________PPC112" localSheetId="2">[85]MRATES!#REF!</definedName>
    <definedName name="___________PPC112" localSheetId="4">[85]MRATES!#REF!</definedName>
    <definedName name="___________PPC112" localSheetId="11">#REF!</definedName>
    <definedName name="___________PPC112" localSheetId="3">[85]MRATES!#REF!</definedName>
    <definedName name="___________PPC112">#REF!</definedName>
    <definedName name="___________PPC113" localSheetId="7">#REF!</definedName>
    <definedName name="___________PPC113" localSheetId="6">#REF!</definedName>
    <definedName name="___________PPC113" localSheetId="8">#REF!</definedName>
    <definedName name="___________PPC113" localSheetId="13">#REF!</definedName>
    <definedName name="___________PPC113" localSheetId="9">#REF!</definedName>
    <definedName name="___________PPC113" localSheetId="16">#REF!</definedName>
    <definedName name="___________PPC113" localSheetId="2">[85]MRATES!#REF!</definedName>
    <definedName name="___________PPC113" localSheetId="4">[85]MRATES!#REF!</definedName>
    <definedName name="___________PPC113" localSheetId="11">#REF!</definedName>
    <definedName name="___________PPC113" localSheetId="3">[85]MRATES!#REF!</definedName>
    <definedName name="___________PPC113">#REF!</definedName>
    <definedName name="___________PPC114" localSheetId="7">#REF!</definedName>
    <definedName name="___________PPC114" localSheetId="6">#REF!</definedName>
    <definedName name="___________PPC114" localSheetId="8">#REF!</definedName>
    <definedName name="___________PPC114" localSheetId="13">#REF!</definedName>
    <definedName name="___________PPC114" localSheetId="9">#REF!</definedName>
    <definedName name="___________PPC114" localSheetId="16">#REF!</definedName>
    <definedName name="___________PPC114" localSheetId="2">[85]MRATES!#REF!</definedName>
    <definedName name="___________PPC114" localSheetId="4">[85]MRATES!#REF!</definedName>
    <definedName name="___________PPC114" localSheetId="11">#REF!</definedName>
    <definedName name="___________PPC114" localSheetId="3">[85]MRATES!#REF!</definedName>
    <definedName name="___________PPC114">#REF!</definedName>
    <definedName name="___________PPC115" localSheetId="7">#REF!</definedName>
    <definedName name="___________PPC115" localSheetId="6">#REF!</definedName>
    <definedName name="___________PPC115" localSheetId="8">#REF!</definedName>
    <definedName name="___________PPC115" localSheetId="13">#REF!</definedName>
    <definedName name="___________PPC115" localSheetId="9">#REF!</definedName>
    <definedName name="___________PPC115" localSheetId="16">#REF!</definedName>
    <definedName name="___________PPC115" localSheetId="2">[85]MRATES!#REF!</definedName>
    <definedName name="___________PPC115" localSheetId="4">[85]MRATES!#REF!</definedName>
    <definedName name="___________PPC115" localSheetId="11">#REF!</definedName>
    <definedName name="___________PPC115" localSheetId="3">[85]MRATES!#REF!</definedName>
    <definedName name="___________PPC115">#REF!</definedName>
    <definedName name="___________PPC116" localSheetId="7">#REF!</definedName>
    <definedName name="___________PPC116" localSheetId="6">#REF!</definedName>
    <definedName name="___________PPC116" localSheetId="8">#REF!</definedName>
    <definedName name="___________PPC116" localSheetId="13">#REF!</definedName>
    <definedName name="___________PPC116" localSheetId="9">#REF!</definedName>
    <definedName name="___________PPC116" localSheetId="16">#REF!</definedName>
    <definedName name="___________PPC116" localSheetId="2">[85]MRATES!#REF!</definedName>
    <definedName name="___________PPC116" localSheetId="4">[85]MRATES!#REF!</definedName>
    <definedName name="___________PPC116" localSheetId="11">#REF!</definedName>
    <definedName name="___________PPC116" localSheetId="3">[85]MRATES!#REF!</definedName>
    <definedName name="___________PPC116">#REF!</definedName>
    <definedName name="___________PPC117" localSheetId="7">#REF!</definedName>
    <definedName name="___________PPC117" localSheetId="6">#REF!</definedName>
    <definedName name="___________PPC117" localSheetId="8">#REF!</definedName>
    <definedName name="___________PPC117" localSheetId="13">#REF!</definedName>
    <definedName name="___________PPC117" localSheetId="9">#REF!</definedName>
    <definedName name="___________PPC117" localSheetId="16">#REF!</definedName>
    <definedName name="___________PPC117" localSheetId="2">[85]MRATES!#REF!</definedName>
    <definedName name="___________PPC117" localSheetId="4">[85]MRATES!#REF!</definedName>
    <definedName name="___________PPC117" localSheetId="11">#REF!</definedName>
    <definedName name="___________PPC117" localSheetId="3">[85]MRATES!#REF!</definedName>
    <definedName name="___________PPC117">#REF!</definedName>
    <definedName name="___________PPC118" localSheetId="7">#REF!</definedName>
    <definedName name="___________PPC118" localSheetId="6">#REF!</definedName>
    <definedName name="___________PPC118" localSheetId="8">#REF!</definedName>
    <definedName name="___________PPC118" localSheetId="13">#REF!</definedName>
    <definedName name="___________PPC118" localSheetId="9">#REF!</definedName>
    <definedName name="___________PPC118" localSheetId="16">#REF!</definedName>
    <definedName name="___________PPC118" localSheetId="2">[85]MRATES!#REF!</definedName>
    <definedName name="___________PPC118" localSheetId="4">[85]MRATES!#REF!</definedName>
    <definedName name="___________PPC118" localSheetId="11">#REF!</definedName>
    <definedName name="___________PPC118" localSheetId="3">[85]MRATES!#REF!</definedName>
    <definedName name="___________PPC118">#REF!</definedName>
    <definedName name="___________PPC119" localSheetId="7">#REF!</definedName>
    <definedName name="___________PPC119" localSheetId="6">#REF!</definedName>
    <definedName name="___________PPC119" localSheetId="8">#REF!</definedName>
    <definedName name="___________PPC119" localSheetId="13">#REF!</definedName>
    <definedName name="___________PPC119" localSheetId="9">#REF!</definedName>
    <definedName name="___________PPC119" localSheetId="16">#REF!</definedName>
    <definedName name="___________PPC119" localSheetId="2">[85]MRATES!#REF!</definedName>
    <definedName name="___________PPC119" localSheetId="4">[85]MRATES!#REF!</definedName>
    <definedName name="___________PPC119" localSheetId="11">#REF!</definedName>
    <definedName name="___________PPC119" localSheetId="3">[85]MRATES!#REF!</definedName>
    <definedName name="___________PPC119">#REF!</definedName>
    <definedName name="___________PPC12" localSheetId="7">#REF!</definedName>
    <definedName name="___________PPC12" localSheetId="6">#REF!</definedName>
    <definedName name="___________PPC12" localSheetId="8">#REF!</definedName>
    <definedName name="___________PPC12" localSheetId="13">#REF!</definedName>
    <definedName name="___________PPC12" localSheetId="9">#REF!</definedName>
    <definedName name="___________PPC12" localSheetId="16">#REF!</definedName>
    <definedName name="___________PPC12" localSheetId="2">[85]MRATES!#REF!</definedName>
    <definedName name="___________PPC12" localSheetId="4">[85]MRATES!#REF!</definedName>
    <definedName name="___________PPC12" localSheetId="11">#REF!</definedName>
    <definedName name="___________PPC12" localSheetId="3">[85]MRATES!#REF!</definedName>
    <definedName name="___________PPC12">#REF!</definedName>
    <definedName name="___________PPC120" localSheetId="7">#REF!</definedName>
    <definedName name="___________PPC120" localSheetId="6">#REF!</definedName>
    <definedName name="___________PPC120" localSheetId="8">#REF!</definedName>
    <definedName name="___________PPC120" localSheetId="13">#REF!</definedName>
    <definedName name="___________PPC120" localSheetId="9">#REF!</definedName>
    <definedName name="___________PPC120" localSheetId="16">#REF!</definedName>
    <definedName name="___________PPC120" localSheetId="2">[85]MRATES!#REF!</definedName>
    <definedName name="___________PPC120" localSheetId="4">[85]MRATES!#REF!</definedName>
    <definedName name="___________PPC120" localSheetId="11">#REF!</definedName>
    <definedName name="___________PPC120" localSheetId="3">[85]MRATES!#REF!</definedName>
    <definedName name="___________PPC120">#REF!</definedName>
    <definedName name="___________PPC121" localSheetId="7">#REF!</definedName>
    <definedName name="___________PPC121" localSheetId="6">#REF!</definedName>
    <definedName name="___________PPC121" localSheetId="8">#REF!</definedName>
    <definedName name="___________PPC121" localSheetId="13">#REF!</definedName>
    <definedName name="___________PPC121" localSheetId="9">#REF!</definedName>
    <definedName name="___________PPC121" localSheetId="16">#REF!</definedName>
    <definedName name="___________PPC121" localSheetId="2">[85]MRATES!#REF!</definedName>
    <definedName name="___________PPC121" localSheetId="4">[85]MRATES!#REF!</definedName>
    <definedName name="___________PPC121" localSheetId="11">#REF!</definedName>
    <definedName name="___________PPC121" localSheetId="3">[85]MRATES!#REF!</definedName>
    <definedName name="___________PPC121">#REF!</definedName>
    <definedName name="___________PPC122" localSheetId="7">#REF!</definedName>
    <definedName name="___________PPC122" localSheetId="6">#REF!</definedName>
    <definedName name="___________PPC122" localSheetId="8">#REF!</definedName>
    <definedName name="___________PPC122" localSheetId="13">#REF!</definedName>
    <definedName name="___________PPC122" localSheetId="9">#REF!</definedName>
    <definedName name="___________PPC122" localSheetId="16">#REF!</definedName>
    <definedName name="___________PPC122" localSheetId="2">[85]MRATES!#REF!</definedName>
    <definedName name="___________PPC122" localSheetId="4">[85]MRATES!#REF!</definedName>
    <definedName name="___________PPC122" localSheetId="11">#REF!</definedName>
    <definedName name="___________PPC122" localSheetId="3">[85]MRATES!#REF!</definedName>
    <definedName name="___________PPC122">#REF!</definedName>
    <definedName name="___________PPC123" localSheetId="7">#REF!</definedName>
    <definedName name="___________PPC123" localSheetId="6">#REF!</definedName>
    <definedName name="___________PPC123" localSheetId="8">#REF!</definedName>
    <definedName name="___________PPC123" localSheetId="13">#REF!</definedName>
    <definedName name="___________PPC123" localSheetId="9">#REF!</definedName>
    <definedName name="___________PPC123" localSheetId="16">#REF!</definedName>
    <definedName name="___________PPC123" localSheetId="2">[85]MRATES!#REF!</definedName>
    <definedName name="___________PPC123" localSheetId="4">[85]MRATES!#REF!</definedName>
    <definedName name="___________PPC123" localSheetId="11">#REF!</definedName>
    <definedName name="___________PPC123" localSheetId="3">[85]MRATES!#REF!</definedName>
    <definedName name="___________PPC123">#REF!</definedName>
    <definedName name="___________PPC124" localSheetId="7">#REF!</definedName>
    <definedName name="___________PPC124" localSheetId="6">#REF!</definedName>
    <definedName name="___________PPC124" localSheetId="8">#REF!</definedName>
    <definedName name="___________PPC124" localSheetId="13">#REF!</definedName>
    <definedName name="___________PPC124" localSheetId="9">#REF!</definedName>
    <definedName name="___________PPC124" localSheetId="16">#REF!</definedName>
    <definedName name="___________PPC124" localSheetId="2">[85]MRATES!#REF!</definedName>
    <definedName name="___________PPC124" localSheetId="4">[85]MRATES!#REF!</definedName>
    <definedName name="___________PPC124" localSheetId="11">#REF!</definedName>
    <definedName name="___________PPC124" localSheetId="3">[85]MRATES!#REF!</definedName>
    <definedName name="___________PPC124">#REF!</definedName>
    <definedName name="___________PPC125" localSheetId="7">#REF!</definedName>
    <definedName name="___________PPC125" localSheetId="6">#REF!</definedName>
    <definedName name="___________PPC125" localSheetId="8">#REF!</definedName>
    <definedName name="___________PPC125" localSheetId="13">#REF!</definedName>
    <definedName name="___________PPC125" localSheetId="9">#REF!</definedName>
    <definedName name="___________PPC125" localSheetId="16">#REF!</definedName>
    <definedName name="___________PPC125" localSheetId="2">[85]MRATES!#REF!</definedName>
    <definedName name="___________PPC125" localSheetId="4">[85]MRATES!#REF!</definedName>
    <definedName name="___________PPC125" localSheetId="11">#REF!</definedName>
    <definedName name="___________PPC125" localSheetId="3">[85]MRATES!#REF!</definedName>
    <definedName name="___________PPC125">#REF!</definedName>
    <definedName name="___________PPC126" localSheetId="7">#REF!</definedName>
    <definedName name="___________PPC126" localSheetId="6">#REF!</definedName>
    <definedName name="___________PPC126" localSheetId="8">#REF!</definedName>
    <definedName name="___________PPC126" localSheetId="13">#REF!</definedName>
    <definedName name="___________PPC126" localSheetId="9">#REF!</definedName>
    <definedName name="___________PPC126" localSheetId="16">#REF!</definedName>
    <definedName name="___________PPC126" localSheetId="2">[85]MRATES!#REF!</definedName>
    <definedName name="___________PPC126" localSheetId="4">[85]MRATES!#REF!</definedName>
    <definedName name="___________PPC126" localSheetId="11">#REF!</definedName>
    <definedName name="___________PPC126" localSheetId="3">[85]MRATES!#REF!</definedName>
    <definedName name="___________PPC126">#REF!</definedName>
    <definedName name="___________PPC127" localSheetId="7">#REF!</definedName>
    <definedName name="___________PPC127" localSheetId="6">#REF!</definedName>
    <definedName name="___________PPC127" localSheetId="8">#REF!</definedName>
    <definedName name="___________PPC127" localSheetId="13">#REF!</definedName>
    <definedName name="___________PPC127" localSheetId="9">#REF!</definedName>
    <definedName name="___________PPC127" localSheetId="16">#REF!</definedName>
    <definedName name="___________PPC127" localSheetId="2">[85]MRATES!#REF!</definedName>
    <definedName name="___________PPC127" localSheetId="4">[85]MRATES!#REF!</definedName>
    <definedName name="___________PPC127" localSheetId="11">#REF!</definedName>
    <definedName name="___________PPC127" localSheetId="3">[85]MRATES!#REF!</definedName>
    <definedName name="___________PPC127">#REF!</definedName>
    <definedName name="___________PPC128" localSheetId="7">#REF!</definedName>
    <definedName name="___________PPC128" localSheetId="6">#REF!</definedName>
    <definedName name="___________PPC128" localSheetId="8">#REF!</definedName>
    <definedName name="___________PPC128" localSheetId="13">#REF!</definedName>
    <definedName name="___________PPC128" localSheetId="9">#REF!</definedName>
    <definedName name="___________PPC128" localSheetId="16">#REF!</definedName>
    <definedName name="___________PPC128" localSheetId="2">[85]MRATES!#REF!</definedName>
    <definedName name="___________PPC128" localSheetId="4">[85]MRATES!#REF!</definedName>
    <definedName name="___________PPC128" localSheetId="11">#REF!</definedName>
    <definedName name="___________PPC128" localSheetId="3">[85]MRATES!#REF!</definedName>
    <definedName name="___________PPC128">#REF!</definedName>
    <definedName name="___________PPC129" localSheetId="7">#REF!</definedName>
    <definedName name="___________PPC129" localSheetId="6">#REF!</definedName>
    <definedName name="___________PPC129" localSheetId="8">#REF!</definedName>
    <definedName name="___________PPC129" localSheetId="13">#REF!</definedName>
    <definedName name="___________PPC129" localSheetId="9">#REF!</definedName>
    <definedName name="___________PPC129" localSheetId="16">#REF!</definedName>
    <definedName name="___________PPC129" localSheetId="2">[85]MRATES!#REF!</definedName>
    <definedName name="___________PPC129" localSheetId="4">[85]MRATES!#REF!</definedName>
    <definedName name="___________PPC129" localSheetId="11">#REF!</definedName>
    <definedName name="___________PPC129" localSheetId="3">[85]MRATES!#REF!</definedName>
    <definedName name="___________PPC129">#REF!</definedName>
    <definedName name="___________PPC13" localSheetId="7">#REF!</definedName>
    <definedName name="___________PPC13" localSheetId="6">#REF!</definedName>
    <definedName name="___________PPC13" localSheetId="8">#REF!</definedName>
    <definedName name="___________PPC13" localSheetId="13">#REF!</definedName>
    <definedName name="___________PPC13" localSheetId="9">#REF!</definedName>
    <definedName name="___________PPC13" localSheetId="16">#REF!</definedName>
    <definedName name="___________PPC13" localSheetId="2">[85]MRATES!#REF!</definedName>
    <definedName name="___________PPC13" localSheetId="4">[85]MRATES!#REF!</definedName>
    <definedName name="___________PPC13" localSheetId="11">#REF!</definedName>
    <definedName name="___________PPC13" localSheetId="3">[85]MRATES!#REF!</definedName>
    <definedName name="___________PPC13">#REF!</definedName>
    <definedName name="___________PPC130" localSheetId="7">#REF!</definedName>
    <definedName name="___________PPC130" localSheetId="6">#REF!</definedName>
    <definedName name="___________PPC130" localSheetId="8">#REF!</definedName>
    <definedName name="___________PPC130" localSheetId="13">#REF!</definedName>
    <definedName name="___________PPC130" localSheetId="9">#REF!</definedName>
    <definedName name="___________PPC130" localSheetId="16">#REF!</definedName>
    <definedName name="___________PPC130" localSheetId="2">[85]MRATES!#REF!</definedName>
    <definedName name="___________PPC130" localSheetId="4">[85]MRATES!#REF!</definedName>
    <definedName name="___________PPC130" localSheetId="11">#REF!</definedName>
    <definedName name="___________PPC130" localSheetId="3">[85]MRATES!#REF!</definedName>
    <definedName name="___________PPC130">#REF!</definedName>
    <definedName name="___________PPC131" localSheetId="7">#REF!</definedName>
    <definedName name="___________PPC131" localSheetId="6">#REF!</definedName>
    <definedName name="___________PPC131" localSheetId="8">#REF!</definedName>
    <definedName name="___________PPC131" localSheetId="13">#REF!</definedName>
    <definedName name="___________PPC131" localSheetId="9">#REF!</definedName>
    <definedName name="___________PPC131" localSheetId="16">#REF!</definedName>
    <definedName name="___________PPC131" localSheetId="2">[85]MRATES!#REF!</definedName>
    <definedName name="___________PPC131" localSheetId="4">[85]MRATES!#REF!</definedName>
    <definedName name="___________PPC131" localSheetId="11">#REF!</definedName>
    <definedName name="___________PPC131" localSheetId="3">[85]MRATES!#REF!</definedName>
    <definedName name="___________PPC131">#REF!</definedName>
    <definedName name="___________PPC132" localSheetId="7">#REF!</definedName>
    <definedName name="___________PPC132" localSheetId="6">#REF!</definedName>
    <definedName name="___________PPC132" localSheetId="8">#REF!</definedName>
    <definedName name="___________PPC132" localSheetId="13">#REF!</definedName>
    <definedName name="___________PPC132" localSheetId="9">#REF!</definedName>
    <definedName name="___________PPC132" localSheetId="16">#REF!</definedName>
    <definedName name="___________PPC132" localSheetId="2">[85]MRATES!#REF!</definedName>
    <definedName name="___________PPC132" localSheetId="4">[85]MRATES!#REF!</definedName>
    <definedName name="___________PPC132" localSheetId="11">#REF!</definedName>
    <definedName name="___________PPC132" localSheetId="3">[85]MRATES!#REF!</definedName>
    <definedName name="___________PPC132">#REF!</definedName>
    <definedName name="___________PPC133" localSheetId="7">#REF!</definedName>
    <definedName name="___________PPC133" localSheetId="6">#REF!</definedName>
    <definedName name="___________PPC133" localSheetId="8">#REF!</definedName>
    <definedName name="___________PPC133" localSheetId="13">#REF!</definedName>
    <definedName name="___________PPC133" localSheetId="9">#REF!</definedName>
    <definedName name="___________PPC133" localSheetId="16">#REF!</definedName>
    <definedName name="___________PPC133" localSheetId="2">[85]MRATES!#REF!</definedName>
    <definedName name="___________PPC133" localSheetId="4">[85]MRATES!#REF!</definedName>
    <definedName name="___________PPC133" localSheetId="11">#REF!</definedName>
    <definedName name="___________PPC133" localSheetId="3">[85]MRATES!#REF!</definedName>
    <definedName name="___________PPC133">#REF!</definedName>
    <definedName name="___________PPC134" localSheetId="7">#REF!</definedName>
    <definedName name="___________PPC134" localSheetId="6">#REF!</definedName>
    <definedName name="___________PPC134" localSheetId="8">#REF!</definedName>
    <definedName name="___________PPC134" localSheetId="13">#REF!</definedName>
    <definedName name="___________PPC134" localSheetId="9">#REF!</definedName>
    <definedName name="___________PPC134" localSheetId="16">#REF!</definedName>
    <definedName name="___________PPC134" localSheetId="2">[85]MRATES!#REF!</definedName>
    <definedName name="___________PPC134" localSheetId="4">[85]MRATES!#REF!</definedName>
    <definedName name="___________PPC134" localSheetId="11">#REF!</definedName>
    <definedName name="___________PPC134" localSheetId="3">[85]MRATES!#REF!</definedName>
    <definedName name="___________PPC134">#REF!</definedName>
    <definedName name="___________PPC135" localSheetId="7">#REF!</definedName>
    <definedName name="___________PPC135" localSheetId="6">#REF!</definedName>
    <definedName name="___________PPC135" localSheetId="8">#REF!</definedName>
    <definedName name="___________PPC135" localSheetId="13">#REF!</definedName>
    <definedName name="___________PPC135" localSheetId="9">#REF!</definedName>
    <definedName name="___________PPC135" localSheetId="16">#REF!</definedName>
    <definedName name="___________PPC135" localSheetId="2">[85]MRATES!#REF!</definedName>
    <definedName name="___________PPC135" localSheetId="4">[85]MRATES!#REF!</definedName>
    <definedName name="___________PPC135" localSheetId="11">#REF!</definedName>
    <definedName name="___________PPC135" localSheetId="3">[85]MRATES!#REF!</definedName>
    <definedName name="___________PPC135">#REF!</definedName>
    <definedName name="___________PPC136" localSheetId="7">#REF!</definedName>
    <definedName name="___________PPC136" localSheetId="6">#REF!</definedName>
    <definedName name="___________PPC136" localSheetId="8">#REF!</definedName>
    <definedName name="___________PPC136" localSheetId="13">#REF!</definedName>
    <definedName name="___________PPC136" localSheetId="9">#REF!</definedName>
    <definedName name="___________PPC136" localSheetId="16">#REF!</definedName>
    <definedName name="___________PPC136" localSheetId="2">[85]MRATES!#REF!</definedName>
    <definedName name="___________PPC136" localSheetId="4">[85]MRATES!#REF!</definedName>
    <definedName name="___________PPC136" localSheetId="11">#REF!</definedName>
    <definedName name="___________PPC136" localSheetId="3">[85]MRATES!#REF!</definedName>
    <definedName name="___________PPC136">#REF!</definedName>
    <definedName name="___________PPC137" localSheetId="7">#REF!</definedName>
    <definedName name="___________PPC137" localSheetId="6">#REF!</definedName>
    <definedName name="___________PPC137" localSheetId="8">#REF!</definedName>
    <definedName name="___________PPC137" localSheetId="13">#REF!</definedName>
    <definedName name="___________PPC137" localSheetId="9">#REF!</definedName>
    <definedName name="___________PPC137" localSheetId="16">#REF!</definedName>
    <definedName name="___________PPC137" localSheetId="2">[85]MRATES!#REF!</definedName>
    <definedName name="___________PPC137" localSheetId="4">[85]MRATES!#REF!</definedName>
    <definedName name="___________PPC137" localSheetId="11">#REF!</definedName>
    <definedName name="___________PPC137" localSheetId="3">[85]MRATES!#REF!</definedName>
    <definedName name="___________PPC137">#REF!</definedName>
    <definedName name="___________PPC138" localSheetId="7">#REF!</definedName>
    <definedName name="___________PPC138" localSheetId="6">#REF!</definedName>
    <definedName name="___________PPC138" localSheetId="8">#REF!</definedName>
    <definedName name="___________PPC138" localSheetId="13">#REF!</definedName>
    <definedName name="___________PPC138" localSheetId="9">#REF!</definedName>
    <definedName name="___________PPC138" localSheetId="16">#REF!</definedName>
    <definedName name="___________PPC138" localSheetId="2">[85]MRATES!#REF!</definedName>
    <definedName name="___________PPC138" localSheetId="4">[85]MRATES!#REF!</definedName>
    <definedName name="___________PPC138" localSheetId="11">#REF!</definedName>
    <definedName name="___________PPC138" localSheetId="3">[85]MRATES!#REF!</definedName>
    <definedName name="___________PPC138">#REF!</definedName>
    <definedName name="___________PPC139" localSheetId="7">#REF!</definedName>
    <definedName name="___________PPC139" localSheetId="6">#REF!</definedName>
    <definedName name="___________PPC139" localSheetId="8">#REF!</definedName>
    <definedName name="___________PPC139" localSheetId="13">#REF!</definedName>
    <definedName name="___________PPC139" localSheetId="9">#REF!</definedName>
    <definedName name="___________PPC139" localSheetId="16">#REF!</definedName>
    <definedName name="___________PPC139" localSheetId="2">[85]MRATES!#REF!</definedName>
    <definedName name="___________PPC139" localSheetId="4">[85]MRATES!#REF!</definedName>
    <definedName name="___________PPC139" localSheetId="11">#REF!</definedName>
    <definedName name="___________PPC139" localSheetId="3">[85]MRATES!#REF!</definedName>
    <definedName name="___________PPC139">#REF!</definedName>
    <definedName name="___________PPC14" localSheetId="7">#REF!</definedName>
    <definedName name="___________PPC14" localSheetId="6">#REF!</definedName>
    <definedName name="___________PPC14" localSheetId="8">#REF!</definedName>
    <definedName name="___________PPC14" localSheetId="13">#REF!</definedName>
    <definedName name="___________PPC14" localSheetId="9">#REF!</definedName>
    <definedName name="___________PPC14" localSheetId="16">#REF!</definedName>
    <definedName name="___________PPC14" localSheetId="2">[85]MRATES!#REF!</definedName>
    <definedName name="___________PPC14" localSheetId="4">[85]MRATES!#REF!</definedName>
    <definedName name="___________PPC14" localSheetId="11">#REF!</definedName>
    <definedName name="___________PPC14" localSheetId="3">[85]MRATES!#REF!</definedName>
    <definedName name="___________PPC14">#REF!</definedName>
    <definedName name="___________PPC140" localSheetId="7">#REF!</definedName>
    <definedName name="___________PPC140" localSheetId="6">#REF!</definedName>
    <definedName name="___________PPC140" localSheetId="8">#REF!</definedName>
    <definedName name="___________PPC140" localSheetId="13">#REF!</definedName>
    <definedName name="___________PPC140" localSheetId="9">#REF!</definedName>
    <definedName name="___________PPC140" localSheetId="16">#REF!</definedName>
    <definedName name="___________PPC140" localSheetId="2">[85]MRATES!#REF!</definedName>
    <definedName name="___________PPC140" localSheetId="4">[85]MRATES!#REF!</definedName>
    <definedName name="___________PPC140" localSheetId="11">#REF!</definedName>
    <definedName name="___________PPC140" localSheetId="3">[85]MRATES!#REF!</definedName>
    <definedName name="___________PPC140">#REF!</definedName>
    <definedName name="___________PPC141" localSheetId="7">#REF!</definedName>
    <definedName name="___________PPC141" localSheetId="6">#REF!</definedName>
    <definedName name="___________PPC141" localSheetId="8">#REF!</definedName>
    <definedName name="___________PPC141" localSheetId="13">#REF!</definedName>
    <definedName name="___________PPC141" localSheetId="9">#REF!</definedName>
    <definedName name="___________PPC141" localSheetId="16">#REF!</definedName>
    <definedName name="___________PPC141" localSheetId="2">[85]MRATES!#REF!</definedName>
    <definedName name="___________PPC141" localSheetId="4">[85]MRATES!#REF!</definedName>
    <definedName name="___________PPC141" localSheetId="11">#REF!</definedName>
    <definedName name="___________PPC141" localSheetId="3">[85]MRATES!#REF!</definedName>
    <definedName name="___________PPC141">#REF!</definedName>
    <definedName name="___________PPC142" localSheetId="7">#REF!</definedName>
    <definedName name="___________PPC142" localSheetId="6">#REF!</definedName>
    <definedName name="___________PPC142" localSheetId="8">#REF!</definedName>
    <definedName name="___________PPC142" localSheetId="13">#REF!</definedName>
    <definedName name="___________PPC142" localSheetId="9">#REF!</definedName>
    <definedName name="___________PPC142" localSheetId="16">#REF!</definedName>
    <definedName name="___________PPC142" localSheetId="2">[85]MRATES!#REF!</definedName>
    <definedName name="___________PPC142" localSheetId="4">[85]MRATES!#REF!</definedName>
    <definedName name="___________PPC142" localSheetId="11">#REF!</definedName>
    <definedName name="___________PPC142" localSheetId="3">[85]MRATES!#REF!</definedName>
    <definedName name="___________PPC142">#REF!</definedName>
    <definedName name="___________PPC143" localSheetId="7">#REF!</definedName>
    <definedName name="___________PPC143" localSheetId="6">#REF!</definedName>
    <definedName name="___________PPC143" localSheetId="8">#REF!</definedName>
    <definedName name="___________PPC143" localSheetId="13">#REF!</definedName>
    <definedName name="___________PPC143" localSheetId="9">#REF!</definedName>
    <definedName name="___________PPC143" localSheetId="16">#REF!</definedName>
    <definedName name="___________PPC143" localSheetId="2">[85]MRATES!#REF!</definedName>
    <definedName name="___________PPC143" localSheetId="4">[85]MRATES!#REF!</definedName>
    <definedName name="___________PPC143" localSheetId="11">#REF!</definedName>
    <definedName name="___________PPC143" localSheetId="3">[85]MRATES!#REF!</definedName>
    <definedName name="___________PPC143">#REF!</definedName>
    <definedName name="___________PPC144" localSheetId="7">#REF!</definedName>
    <definedName name="___________PPC144" localSheetId="6">#REF!</definedName>
    <definedName name="___________PPC144" localSheetId="8">#REF!</definedName>
    <definedName name="___________PPC144" localSheetId="13">#REF!</definedName>
    <definedName name="___________PPC144" localSheetId="9">#REF!</definedName>
    <definedName name="___________PPC144" localSheetId="16">#REF!</definedName>
    <definedName name="___________PPC144" localSheetId="2">[85]MRATES!#REF!</definedName>
    <definedName name="___________PPC144" localSheetId="4">[85]MRATES!#REF!</definedName>
    <definedName name="___________PPC144" localSheetId="11">#REF!</definedName>
    <definedName name="___________PPC144" localSheetId="3">[85]MRATES!#REF!</definedName>
    <definedName name="___________PPC144">#REF!</definedName>
    <definedName name="___________PPC145" localSheetId="7">#REF!</definedName>
    <definedName name="___________PPC145" localSheetId="6">#REF!</definedName>
    <definedName name="___________PPC145" localSheetId="8">#REF!</definedName>
    <definedName name="___________PPC145" localSheetId="13">#REF!</definedName>
    <definedName name="___________PPC145" localSheetId="9">#REF!</definedName>
    <definedName name="___________PPC145" localSheetId="16">#REF!</definedName>
    <definedName name="___________PPC145" localSheetId="2">[85]MRATES!#REF!</definedName>
    <definedName name="___________PPC145" localSheetId="4">[85]MRATES!#REF!</definedName>
    <definedName name="___________PPC145" localSheetId="11">#REF!</definedName>
    <definedName name="___________PPC145" localSheetId="3">[85]MRATES!#REF!</definedName>
    <definedName name="___________PPC145">#REF!</definedName>
    <definedName name="___________PPC146" localSheetId="7">#REF!</definedName>
    <definedName name="___________PPC146" localSheetId="6">#REF!</definedName>
    <definedName name="___________PPC146" localSheetId="8">#REF!</definedName>
    <definedName name="___________PPC146" localSheetId="13">#REF!</definedName>
    <definedName name="___________PPC146" localSheetId="9">#REF!</definedName>
    <definedName name="___________PPC146" localSheetId="16">#REF!</definedName>
    <definedName name="___________PPC146" localSheetId="2">[85]MRATES!#REF!</definedName>
    <definedName name="___________PPC146" localSheetId="4">[85]MRATES!#REF!</definedName>
    <definedName name="___________PPC146" localSheetId="11">#REF!</definedName>
    <definedName name="___________PPC146" localSheetId="3">[85]MRATES!#REF!</definedName>
    <definedName name="___________PPC146">#REF!</definedName>
    <definedName name="___________PPC147" localSheetId="7">#REF!</definedName>
    <definedName name="___________PPC147" localSheetId="6">#REF!</definedName>
    <definedName name="___________PPC147" localSheetId="8">#REF!</definedName>
    <definedName name="___________PPC147" localSheetId="13">#REF!</definedName>
    <definedName name="___________PPC147" localSheetId="9">#REF!</definedName>
    <definedName name="___________PPC147" localSheetId="16">#REF!</definedName>
    <definedName name="___________PPC147" localSheetId="2">[85]MRATES!#REF!</definedName>
    <definedName name="___________PPC147" localSheetId="4">[85]MRATES!#REF!</definedName>
    <definedName name="___________PPC147" localSheetId="11">#REF!</definedName>
    <definedName name="___________PPC147" localSheetId="3">[85]MRATES!#REF!</definedName>
    <definedName name="___________PPC147">#REF!</definedName>
    <definedName name="___________PPC148" localSheetId="7">#REF!</definedName>
    <definedName name="___________PPC148" localSheetId="6">#REF!</definedName>
    <definedName name="___________PPC148" localSheetId="8">#REF!</definedName>
    <definedName name="___________PPC148" localSheetId="13">#REF!</definedName>
    <definedName name="___________PPC148" localSheetId="9">#REF!</definedName>
    <definedName name="___________PPC148" localSheetId="16">#REF!</definedName>
    <definedName name="___________PPC148" localSheetId="2">[85]MRATES!#REF!</definedName>
    <definedName name="___________PPC148" localSheetId="4">[85]MRATES!#REF!</definedName>
    <definedName name="___________PPC148" localSheetId="11">#REF!</definedName>
    <definedName name="___________PPC148" localSheetId="3">[85]MRATES!#REF!</definedName>
    <definedName name="___________PPC148">#REF!</definedName>
    <definedName name="___________PPC149" localSheetId="7">#REF!</definedName>
    <definedName name="___________PPC149" localSheetId="6">#REF!</definedName>
    <definedName name="___________PPC149" localSheetId="8">#REF!</definedName>
    <definedName name="___________PPC149" localSheetId="13">#REF!</definedName>
    <definedName name="___________PPC149" localSheetId="9">#REF!</definedName>
    <definedName name="___________PPC149" localSheetId="16">#REF!</definedName>
    <definedName name="___________PPC149" localSheetId="2">[85]MRATES!#REF!</definedName>
    <definedName name="___________PPC149" localSheetId="4">[85]MRATES!#REF!</definedName>
    <definedName name="___________PPC149" localSheetId="11">#REF!</definedName>
    <definedName name="___________PPC149" localSheetId="3">[85]MRATES!#REF!</definedName>
    <definedName name="___________PPC149">#REF!</definedName>
    <definedName name="___________PPC15" localSheetId="7">#REF!</definedName>
    <definedName name="___________PPC15" localSheetId="6">#REF!</definedName>
    <definedName name="___________PPC15" localSheetId="8">#REF!</definedName>
    <definedName name="___________PPC15" localSheetId="13">#REF!</definedName>
    <definedName name="___________PPC15" localSheetId="9">#REF!</definedName>
    <definedName name="___________PPC15" localSheetId="16">#REF!</definedName>
    <definedName name="___________PPC15" localSheetId="2">[85]MRATES!#REF!</definedName>
    <definedName name="___________PPC15" localSheetId="4">[85]MRATES!#REF!</definedName>
    <definedName name="___________PPC15" localSheetId="11">#REF!</definedName>
    <definedName name="___________PPC15" localSheetId="3">[85]MRATES!#REF!</definedName>
    <definedName name="___________PPC15">#REF!</definedName>
    <definedName name="___________PPC150" localSheetId="7">#REF!</definedName>
    <definedName name="___________PPC150" localSheetId="6">#REF!</definedName>
    <definedName name="___________PPC150" localSheetId="8">#REF!</definedName>
    <definedName name="___________PPC150" localSheetId="13">#REF!</definedName>
    <definedName name="___________PPC150" localSheetId="9">#REF!</definedName>
    <definedName name="___________PPC150" localSheetId="16">#REF!</definedName>
    <definedName name="___________PPC150" localSheetId="2">[85]MRATES!#REF!</definedName>
    <definedName name="___________PPC150" localSheetId="4">[85]MRATES!#REF!</definedName>
    <definedName name="___________PPC150" localSheetId="11">#REF!</definedName>
    <definedName name="___________PPC150" localSheetId="3">[85]MRATES!#REF!</definedName>
    <definedName name="___________PPC150">#REF!</definedName>
    <definedName name="___________PPC151" localSheetId="7">#REF!</definedName>
    <definedName name="___________PPC151" localSheetId="6">#REF!</definedName>
    <definedName name="___________PPC151" localSheetId="8">#REF!</definedName>
    <definedName name="___________PPC151" localSheetId="13">#REF!</definedName>
    <definedName name="___________PPC151" localSheetId="9">#REF!</definedName>
    <definedName name="___________PPC151" localSheetId="16">#REF!</definedName>
    <definedName name="___________PPC151" localSheetId="2">[85]MRATES!#REF!</definedName>
    <definedName name="___________PPC151" localSheetId="4">[85]MRATES!#REF!</definedName>
    <definedName name="___________PPC151" localSheetId="11">#REF!</definedName>
    <definedName name="___________PPC151" localSheetId="3">[85]MRATES!#REF!</definedName>
    <definedName name="___________PPC151">#REF!</definedName>
    <definedName name="___________PPC152" localSheetId="7">#REF!</definedName>
    <definedName name="___________PPC152" localSheetId="6">#REF!</definedName>
    <definedName name="___________PPC152" localSheetId="8">#REF!</definedName>
    <definedName name="___________PPC152" localSheetId="13">#REF!</definedName>
    <definedName name="___________PPC152" localSheetId="9">#REF!</definedName>
    <definedName name="___________PPC152" localSheetId="16">#REF!</definedName>
    <definedName name="___________PPC152" localSheetId="2">[85]MRATES!#REF!</definedName>
    <definedName name="___________PPC152" localSheetId="4">[85]MRATES!#REF!</definedName>
    <definedName name="___________PPC152" localSheetId="11">#REF!</definedName>
    <definedName name="___________PPC152" localSheetId="3">[85]MRATES!#REF!</definedName>
    <definedName name="___________PPC152">#REF!</definedName>
    <definedName name="___________PPC153" localSheetId="7">#REF!</definedName>
    <definedName name="___________PPC153" localSheetId="6">#REF!</definedName>
    <definedName name="___________PPC153" localSheetId="8">#REF!</definedName>
    <definedName name="___________PPC153" localSheetId="13">#REF!</definedName>
    <definedName name="___________PPC153" localSheetId="9">#REF!</definedName>
    <definedName name="___________PPC153" localSheetId="16">#REF!</definedName>
    <definedName name="___________PPC153" localSheetId="2">[85]MRATES!#REF!</definedName>
    <definedName name="___________PPC153" localSheetId="4">[85]MRATES!#REF!</definedName>
    <definedName name="___________PPC153" localSheetId="11">#REF!</definedName>
    <definedName name="___________PPC153" localSheetId="3">[85]MRATES!#REF!</definedName>
    <definedName name="___________PPC153">#REF!</definedName>
    <definedName name="___________PPC154" localSheetId="7">#REF!</definedName>
    <definedName name="___________PPC154" localSheetId="6">#REF!</definedName>
    <definedName name="___________PPC154" localSheetId="8">#REF!</definedName>
    <definedName name="___________PPC154" localSheetId="13">#REF!</definedName>
    <definedName name="___________PPC154" localSheetId="9">#REF!</definedName>
    <definedName name="___________PPC154" localSheetId="16">#REF!</definedName>
    <definedName name="___________PPC154" localSheetId="2">[85]MRATES!#REF!</definedName>
    <definedName name="___________PPC154" localSheetId="4">[85]MRATES!#REF!</definedName>
    <definedName name="___________PPC154" localSheetId="11">#REF!</definedName>
    <definedName name="___________PPC154" localSheetId="3">[85]MRATES!#REF!</definedName>
    <definedName name="___________PPC154">#REF!</definedName>
    <definedName name="___________PPC155" localSheetId="7">#REF!</definedName>
    <definedName name="___________PPC155" localSheetId="6">#REF!</definedName>
    <definedName name="___________PPC155" localSheetId="8">#REF!</definedName>
    <definedName name="___________PPC155" localSheetId="13">#REF!</definedName>
    <definedName name="___________PPC155" localSheetId="9">#REF!</definedName>
    <definedName name="___________PPC155" localSheetId="16">#REF!</definedName>
    <definedName name="___________PPC155" localSheetId="2">[85]MRATES!#REF!</definedName>
    <definedName name="___________PPC155" localSheetId="4">[85]MRATES!#REF!</definedName>
    <definedName name="___________PPC155" localSheetId="11">#REF!</definedName>
    <definedName name="___________PPC155" localSheetId="3">[85]MRATES!#REF!</definedName>
    <definedName name="___________PPC155">#REF!</definedName>
    <definedName name="___________PPC16" localSheetId="7">#REF!</definedName>
    <definedName name="___________PPC16" localSheetId="6">#REF!</definedName>
    <definedName name="___________PPC16" localSheetId="8">#REF!</definedName>
    <definedName name="___________PPC16" localSheetId="13">#REF!</definedName>
    <definedName name="___________PPC16" localSheetId="9">#REF!</definedName>
    <definedName name="___________PPC16" localSheetId="16">#REF!</definedName>
    <definedName name="___________PPC16" localSheetId="2">[85]MRATES!#REF!</definedName>
    <definedName name="___________PPC16" localSheetId="4">[85]MRATES!#REF!</definedName>
    <definedName name="___________PPC16" localSheetId="11">#REF!</definedName>
    <definedName name="___________PPC16" localSheetId="3">[85]MRATES!#REF!</definedName>
    <definedName name="___________PPC16">#REF!</definedName>
    <definedName name="___________PPC17" localSheetId="7">#REF!</definedName>
    <definedName name="___________PPC17" localSheetId="6">#REF!</definedName>
    <definedName name="___________PPC17" localSheetId="8">#REF!</definedName>
    <definedName name="___________PPC17" localSheetId="13">#REF!</definedName>
    <definedName name="___________PPC17" localSheetId="9">#REF!</definedName>
    <definedName name="___________PPC17" localSheetId="16">#REF!</definedName>
    <definedName name="___________PPC17" localSheetId="2">[85]MRATES!#REF!</definedName>
    <definedName name="___________PPC17" localSheetId="4">[85]MRATES!#REF!</definedName>
    <definedName name="___________PPC17" localSheetId="11">#REF!</definedName>
    <definedName name="___________PPC17" localSheetId="3">[85]MRATES!#REF!</definedName>
    <definedName name="___________PPC17">#REF!</definedName>
    <definedName name="___________PPC18" localSheetId="7">#REF!</definedName>
    <definedName name="___________PPC18" localSheetId="6">#REF!</definedName>
    <definedName name="___________PPC18" localSheetId="8">#REF!</definedName>
    <definedName name="___________PPC18" localSheetId="13">#REF!</definedName>
    <definedName name="___________PPC18" localSheetId="9">#REF!</definedName>
    <definedName name="___________PPC18" localSheetId="16">#REF!</definedName>
    <definedName name="___________PPC18" localSheetId="2">[85]MRATES!#REF!</definedName>
    <definedName name="___________PPC18" localSheetId="4">[85]MRATES!#REF!</definedName>
    <definedName name="___________PPC18" localSheetId="11">#REF!</definedName>
    <definedName name="___________PPC18" localSheetId="3">[85]MRATES!#REF!</definedName>
    <definedName name="___________PPC18">#REF!</definedName>
    <definedName name="___________PPC19" localSheetId="7">#REF!</definedName>
    <definedName name="___________PPC19" localSheetId="6">#REF!</definedName>
    <definedName name="___________PPC19" localSheetId="8">#REF!</definedName>
    <definedName name="___________PPC19" localSheetId="13">#REF!</definedName>
    <definedName name="___________PPC19" localSheetId="9">#REF!</definedName>
    <definedName name="___________PPC19" localSheetId="16">#REF!</definedName>
    <definedName name="___________PPC19" localSheetId="2">[85]MRATES!#REF!</definedName>
    <definedName name="___________PPC19" localSheetId="4">[85]MRATES!#REF!</definedName>
    <definedName name="___________PPC19" localSheetId="11">#REF!</definedName>
    <definedName name="___________PPC19" localSheetId="3">[85]MRATES!#REF!</definedName>
    <definedName name="___________PPC19">#REF!</definedName>
    <definedName name="___________PPC2" localSheetId="7">#REF!</definedName>
    <definedName name="___________PPC2" localSheetId="6">#REF!</definedName>
    <definedName name="___________PPC2" localSheetId="8">#REF!</definedName>
    <definedName name="___________PPC2" localSheetId="13">#REF!</definedName>
    <definedName name="___________PPC2" localSheetId="9">#REF!</definedName>
    <definedName name="___________PPC2" localSheetId="16">#REF!</definedName>
    <definedName name="___________PPC2" localSheetId="2">[85]MRATES!#REF!</definedName>
    <definedName name="___________PPC2" localSheetId="4">[85]MRATES!#REF!</definedName>
    <definedName name="___________PPC2" localSheetId="11">#REF!</definedName>
    <definedName name="___________PPC2" localSheetId="3">[85]MRATES!#REF!</definedName>
    <definedName name="___________PPC2">#REF!</definedName>
    <definedName name="___________PPC20" localSheetId="7">#REF!</definedName>
    <definedName name="___________PPC20" localSheetId="6">#REF!</definedName>
    <definedName name="___________PPC20" localSheetId="8">#REF!</definedName>
    <definedName name="___________PPC20" localSheetId="13">#REF!</definedName>
    <definedName name="___________PPC20" localSheetId="9">#REF!</definedName>
    <definedName name="___________PPC20" localSheetId="16">#REF!</definedName>
    <definedName name="___________PPC20" localSheetId="2">[85]MRATES!#REF!</definedName>
    <definedName name="___________PPC20" localSheetId="4">[85]MRATES!#REF!</definedName>
    <definedName name="___________PPC20" localSheetId="11">#REF!</definedName>
    <definedName name="___________PPC20" localSheetId="3">[85]MRATES!#REF!</definedName>
    <definedName name="___________PPC20">#REF!</definedName>
    <definedName name="___________PPC21" localSheetId="7">#REF!</definedName>
    <definedName name="___________PPC21" localSheetId="6">#REF!</definedName>
    <definedName name="___________PPC21" localSheetId="8">#REF!</definedName>
    <definedName name="___________PPC21" localSheetId="13">#REF!</definedName>
    <definedName name="___________PPC21" localSheetId="9">#REF!</definedName>
    <definedName name="___________PPC21" localSheetId="16">#REF!</definedName>
    <definedName name="___________PPC21" localSheetId="2">[85]MRATES!#REF!</definedName>
    <definedName name="___________PPC21" localSheetId="4">[85]MRATES!#REF!</definedName>
    <definedName name="___________PPC21" localSheetId="11">#REF!</definedName>
    <definedName name="___________PPC21" localSheetId="3">[85]MRATES!#REF!</definedName>
    <definedName name="___________PPC21">#REF!</definedName>
    <definedName name="___________PPC22" localSheetId="7">#REF!</definedName>
    <definedName name="___________PPC22" localSheetId="6">#REF!</definedName>
    <definedName name="___________PPC22" localSheetId="8">#REF!</definedName>
    <definedName name="___________PPC22" localSheetId="13">#REF!</definedName>
    <definedName name="___________PPC22" localSheetId="9">#REF!</definedName>
    <definedName name="___________PPC22" localSheetId="16">#REF!</definedName>
    <definedName name="___________PPC22" localSheetId="2">[85]MRATES!#REF!</definedName>
    <definedName name="___________PPC22" localSheetId="4">[85]MRATES!#REF!</definedName>
    <definedName name="___________PPC22" localSheetId="11">#REF!</definedName>
    <definedName name="___________PPC22" localSheetId="3">[85]MRATES!#REF!</definedName>
    <definedName name="___________PPC22">#REF!</definedName>
    <definedName name="___________PPC23" localSheetId="7">#REF!</definedName>
    <definedName name="___________PPC23" localSheetId="6">#REF!</definedName>
    <definedName name="___________PPC23" localSheetId="8">#REF!</definedName>
    <definedName name="___________PPC23" localSheetId="13">#REF!</definedName>
    <definedName name="___________PPC23" localSheetId="9">#REF!</definedName>
    <definedName name="___________PPC23" localSheetId="16">#REF!</definedName>
    <definedName name="___________PPC23" localSheetId="2">[85]MRATES!#REF!</definedName>
    <definedName name="___________PPC23" localSheetId="4">[85]MRATES!#REF!</definedName>
    <definedName name="___________PPC23" localSheetId="11">#REF!</definedName>
    <definedName name="___________PPC23" localSheetId="3">[85]MRATES!#REF!</definedName>
    <definedName name="___________PPC23">#REF!</definedName>
    <definedName name="___________PPC24" localSheetId="7">#REF!</definedName>
    <definedName name="___________PPC24" localSheetId="6">#REF!</definedName>
    <definedName name="___________PPC24" localSheetId="8">#REF!</definedName>
    <definedName name="___________PPC24" localSheetId="13">#REF!</definedName>
    <definedName name="___________PPC24" localSheetId="9">#REF!</definedName>
    <definedName name="___________PPC24" localSheetId="16">#REF!</definedName>
    <definedName name="___________PPC24" localSheetId="2">[85]MRATES!#REF!</definedName>
    <definedName name="___________PPC24" localSheetId="4">[85]MRATES!#REF!</definedName>
    <definedName name="___________PPC24" localSheetId="11">#REF!</definedName>
    <definedName name="___________PPC24" localSheetId="3">[85]MRATES!#REF!</definedName>
    <definedName name="___________PPC24">#REF!</definedName>
    <definedName name="___________PPC25" localSheetId="7">#REF!</definedName>
    <definedName name="___________PPC25" localSheetId="6">#REF!</definedName>
    <definedName name="___________PPC25" localSheetId="8">#REF!</definedName>
    <definedName name="___________PPC25" localSheetId="13">#REF!</definedName>
    <definedName name="___________PPC25" localSheetId="9">#REF!</definedName>
    <definedName name="___________PPC25" localSheetId="16">#REF!</definedName>
    <definedName name="___________PPC25" localSheetId="2">[85]MRATES!#REF!</definedName>
    <definedName name="___________PPC25" localSheetId="4">[85]MRATES!#REF!</definedName>
    <definedName name="___________PPC25" localSheetId="11">#REF!</definedName>
    <definedName name="___________PPC25" localSheetId="3">[85]MRATES!#REF!</definedName>
    <definedName name="___________PPC25">#REF!</definedName>
    <definedName name="___________PPC26" localSheetId="7">#REF!</definedName>
    <definedName name="___________PPC26" localSheetId="6">#REF!</definedName>
    <definedName name="___________PPC26" localSheetId="8">#REF!</definedName>
    <definedName name="___________PPC26" localSheetId="13">#REF!</definedName>
    <definedName name="___________PPC26" localSheetId="9">#REF!</definedName>
    <definedName name="___________PPC26" localSheetId="16">#REF!</definedName>
    <definedName name="___________PPC26" localSheetId="2">[85]MRATES!#REF!</definedName>
    <definedName name="___________PPC26" localSheetId="4">[85]MRATES!#REF!</definedName>
    <definedName name="___________PPC26" localSheetId="11">#REF!</definedName>
    <definedName name="___________PPC26" localSheetId="3">[85]MRATES!#REF!</definedName>
    <definedName name="___________PPC26">#REF!</definedName>
    <definedName name="___________PPC27" localSheetId="7">#REF!</definedName>
    <definedName name="___________PPC27" localSheetId="6">#REF!</definedName>
    <definedName name="___________PPC27" localSheetId="8">#REF!</definedName>
    <definedName name="___________PPC27" localSheetId="13">#REF!</definedName>
    <definedName name="___________PPC27" localSheetId="9">#REF!</definedName>
    <definedName name="___________PPC27" localSheetId="16">#REF!</definedName>
    <definedName name="___________PPC27" localSheetId="2">[85]MRATES!#REF!</definedName>
    <definedName name="___________PPC27" localSheetId="4">[85]MRATES!#REF!</definedName>
    <definedName name="___________PPC27" localSheetId="11">#REF!</definedName>
    <definedName name="___________PPC27" localSheetId="3">[85]MRATES!#REF!</definedName>
    <definedName name="___________PPC27">#REF!</definedName>
    <definedName name="___________PPC28" localSheetId="7">#REF!</definedName>
    <definedName name="___________PPC28" localSheetId="6">#REF!</definedName>
    <definedName name="___________PPC28" localSheetId="8">#REF!</definedName>
    <definedName name="___________PPC28" localSheetId="13">#REF!</definedName>
    <definedName name="___________PPC28" localSheetId="9">#REF!</definedName>
    <definedName name="___________PPC28" localSheetId="16">#REF!</definedName>
    <definedName name="___________PPC28" localSheetId="2">[85]MRATES!#REF!</definedName>
    <definedName name="___________PPC28" localSheetId="4">[85]MRATES!#REF!</definedName>
    <definedName name="___________PPC28" localSheetId="11">#REF!</definedName>
    <definedName name="___________PPC28" localSheetId="3">[85]MRATES!#REF!</definedName>
    <definedName name="___________PPC28">#REF!</definedName>
    <definedName name="___________PPC29" localSheetId="7">#REF!</definedName>
    <definedName name="___________PPC29" localSheetId="6">#REF!</definedName>
    <definedName name="___________PPC29" localSheetId="8">#REF!</definedName>
    <definedName name="___________PPC29" localSheetId="13">#REF!</definedName>
    <definedName name="___________PPC29" localSheetId="9">#REF!</definedName>
    <definedName name="___________PPC29" localSheetId="16">#REF!</definedName>
    <definedName name="___________PPC29" localSheetId="2">[85]MRATES!#REF!</definedName>
    <definedName name="___________PPC29" localSheetId="4">[85]MRATES!#REF!</definedName>
    <definedName name="___________PPC29" localSheetId="11">#REF!</definedName>
    <definedName name="___________PPC29" localSheetId="3">[85]MRATES!#REF!</definedName>
    <definedName name="___________PPC29">#REF!</definedName>
    <definedName name="___________PPC3" localSheetId="7">#REF!</definedName>
    <definedName name="___________PPC3" localSheetId="6">#REF!</definedName>
    <definedName name="___________PPC3" localSheetId="8">#REF!</definedName>
    <definedName name="___________PPC3" localSheetId="13">#REF!</definedName>
    <definedName name="___________PPC3" localSheetId="9">#REF!</definedName>
    <definedName name="___________PPC3" localSheetId="16">#REF!</definedName>
    <definedName name="___________PPC3" localSheetId="2">[85]MRATES!#REF!</definedName>
    <definedName name="___________PPC3" localSheetId="4">[85]MRATES!#REF!</definedName>
    <definedName name="___________PPC3" localSheetId="11">#REF!</definedName>
    <definedName name="___________PPC3" localSheetId="3">[85]MRATES!#REF!</definedName>
    <definedName name="___________PPC3">#REF!</definedName>
    <definedName name="___________PPC30" localSheetId="7">#REF!</definedName>
    <definedName name="___________PPC30" localSheetId="6">#REF!</definedName>
    <definedName name="___________PPC30" localSheetId="8">#REF!</definedName>
    <definedName name="___________PPC30" localSheetId="13">#REF!</definedName>
    <definedName name="___________PPC30" localSheetId="9">#REF!</definedName>
    <definedName name="___________PPC30" localSheetId="16">#REF!</definedName>
    <definedName name="___________PPC30" localSheetId="2">[85]MRATES!#REF!</definedName>
    <definedName name="___________PPC30" localSheetId="4">[85]MRATES!#REF!</definedName>
    <definedName name="___________PPC30" localSheetId="11">#REF!</definedName>
    <definedName name="___________PPC30" localSheetId="3">[85]MRATES!#REF!</definedName>
    <definedName name="___________PPC30">#REF!</definedName>
    <definedName name="___________PPC31" localSheetId="7">#REF!</definedName>
    <definedName name="___________PPC31" localSheetId="6">#REF!</definedName>
    <definedName name="___________PPC31" localSheetId="8">#REF!</definedName>
    <definedName name="___________PPC31" localSheetId="13">#REF!</definedName>
    <definedName name="___________PPC31" localSheetId="9">#REF!</definedName>
    <definedName name="___________PPC31" localSheetId="16">#REF!</definedName>
    <definedName name="___________PPC31" localSheetId="2">[85]MRATES!#REF!</definedName>
    <definedName name="___________PPC31" localSheetId="4">[85]MRATES!#REF!</definedName>
    <definedName name="___________PPC31" localSheetId="11">#REF!</definedName>
    <definedName name="___________PPC31" localSheetId="3">[85]MRATES!#REF!</definedName>
    <definedName name="___________PPC31">#REF!</definedName>
    <definedName name="___________PPC32" localSheetId="7">#REF!</definedName>
    <definedName name="___________PPC32" localSheetId="6">#REF!</definedName>
    <definedName name="___________PPC32" localSheetId="8">#REF!</definedName>
    <definedName name="___________PPC32" localSheetId="13">#REF!</definedName>
    <definedName name="___________PPC32" localSheetId="9">#REF!</definedName>
    <definedName name="___________PPC32" localSheetId="16">#REF!</definedName>
    <definedName name="___________PPC32" localSheetId="2">[85]MRATES!#REF!</definedName>
    <definedName name="___________PPC32" localSheetId="4">[85]MRATES!#REF!</definedName>
    <definedName name="___________PPC32" localSheetId="11">#REF!</definedName>
    <definedName name="___________PPC32" localSheetId="3">[85]MRATES!#REF!</definedName>
    <definedName name="___________PPC32">#REF!</definedName>
    <definedName name="___________PPC33" localSheetId="7">#REF!</definedName>
    <definedName name="___________PPC33" localSheetId="6">#REF!</definedName>
    <definedName name="___________PPC33" localSheetId="8">#REF!</definedName>
    <definedName name="___________PPC33" localSheetId="13">#REF!</definedName>
    <definedName name="___________PPC33" localSheetId="9">#REF!</definedName>
    <definedName name="___________PPC33" localSheetId="16">#REF!</definedName>
    <definedName name="___________PPC33" localSheetId="2">[85]MRATES!#REF!</definedName>
    <definedName name="___________PPC33" localSheetId="4">[85]MRATES!#REF!</definedName>
    <definedName name="___________PPC33" localSheetId="11">#REF!</definedName>
    <definedName name="___________PPC33" localSheetId="3">[85]MRATES!#REF!</definedName>
    <definedName name="___________PPC33">#REF!</definedName>
    <definedName name="___________PPC34" localSheetId="7">#REF!</definedName>
    <definedName name="___________PPC34" localSheetId="6">#REF!</definedName>
    <definedName name="___________PPC34" localSheetId="8">#REF!</definedName>
    <definedName name="___________PPC34" localSheetId="13">#REF!</definedName>
    <definedName name="___________PPC34" localSheetId="9">#REF!</definedName>
    <definedName name="___________PPC34" localSheetId="16">#REF!</definedName>
    <definedName name="___________PPC34" localSheetId="2">[85]MRATES!#REF!</definedName>
    <definedName name="___________PPC34" localSheetId="4">[85]MRATES!#REF!</definedName>
    <definedName name="___________PPC34" localSheetId="11">#REF!</definedName>
    <definedName name="___________PPC34" localSheetId="3">[85]MRATES!#REF!</definedName>
    <definedName name="___________PPC34">#REF!</definedName>
    <definedName name="___________PPC35" localSheetId="7">#REF!</definedName>
    <definedName name="___________PPC35" localSheetId="6">#REF!</definedName>
    <definedName name="___________PPC35" localSheetId="8">#REF!</definedName>
    <definedName name="___________PPC35" localSheetId="13">#REF!</definedName>
    <definedName name="___________PPC35" localSheetId="9">#REF!</definedName>
    <definedName name="___________PPC35" localSheetId="16">#REF!</definedName>
    <definedName name="___________PPC35" localSheetId="2">[85]MRATES!#REF!</definedName>
    <definedName name="___________PPC35" localSheetId="4">[85]MRATES!#REF!</definedName>
    <definedName name="___________PPC35" localSheetId="11">#REF!</definedName>
    <definedName name="___________PPC35" localSheetId="3">[85]MRATES!#REF!</definedName>
    <definedName name="___________PPC35">#REF!</definedName>
    <definedName name="___________PPC36" localSheetId="7">#REF!</definedName>
    <definedName name="___________PPC36" localSheetId="6">#REF!</definedName>
    <definedName name="___________PPC36" localSheetId="8">#REF!</definedName>
    <definedName name="___________PPC36" localSheetId="13">#REF!</definedName>
    <definedName name="___________PPC36" localSheetId="9">#REF!</definedName>
    <definedName name="___________PPC36" localSheetId="16">#REF!</definedName>
    <definedName name="___________PPC36" localSheetId="2">[85]MRATES!#REF!</definedName>
    <definedName name="___________PPC36" localSheetId="4">[85]MRATES!#REF!</definedName>
    <definedName name="___________PPC36" localSheetId="11">#REF!</definedName>
    <definedName name="___________PPC36" localSheetId="3">[85]MRATES!#REF!</definedName>
    <definedName name="___________PPC36">#REF!</definedName>
    <definedName name="___________PPC37" localSheetId="7">#REF!</definedName>
    <definedName name="___________PPC37" localSheetId="6">#REF!</definedName>
    <definedName name="___________PPC37" localSheetId="8">#REF!</definedName>
    <definedName name="___________PPC37" localSheetId="13">#REF!</definedName>
    <definedName name="___________PPC37" localSheetId="9">#REF!</definedName>
    <definedName name="___________PPC37" localSheetId="16">#REF!</definedName>
    <definedName name="___________PPC37" localSheetId="2">[85]MRATES!#REF!</definedName>
    <definedName name="___________PPC37" localSheetId="4">[85]MRATES!#REF!</definedName>
    <definedName name="___________PPC37" localSheetId="11">#REF!</definedName>
    <definedName name="___________PPC37" localSheetId="3">[85]MRATES!#REF!</definedName>
    <definedName name="___________PPC37">#REF!</definedName>
    <definedName name="___________PPC38" localSheetId="7">#REF!</definedName>
    <definedName name="___________PPC38" localSheetId="6">#REF!</definedName>
    <definedName name="___________PPC38" localSheetId="8">#REF!</definedName>
    <definedName name="___________PPC38" localSheetId="13">#REF!</definedName>
    <definedName name="___________PPC38" localSheetId="9">#REF!</definedName>
    <definedName name="___________PPC38" localSheetId="16">#REF!</definedName>
    <definedName name="___________PPC38" localSheetId="2">[85]MRATES!#REF!</definedName>
    <definedName name="___________PPC38" localSheetId="4">[85]MRATES!#REF!</definedName>
    <definedName name="___________PPC38" localSheetId="11">#REF!</definedName>
    <definedName name="___________PPC38" localSheetId="3">[85]MRATES!#REF!</definedName>
    <definedName name="___________PPC38">#REF!</definedName>
    <definedName name="___________PPC39" localSheetId="7">#REF!</definedName>
    <definedName name="___________PPC39" localSheetId="6">#REF!</definedName>
    <definedName name="___________PPC39" localSheetId="8">#REF!</definedName>
    <definedName name="___________PPC39" localSheetId="13">#REF!</definedName>
    <definedName name="___________PPC39" localSheetId="9">#REF!</definedName>
    <definedName name="___________PPC39" localSheetId="16">#REF!</definedName>
    <definedName name="___________PPC39" localSheetId="2">[85]MRATES!#REF!</definedName>
    <definedName name="___________PPC39" localSheetId="4">[85]MRATES!#REF!</definedName>
    <definedName name="___________PPC39" localSheetId="11">#REF!</definedName>
    <definedName name="___________PPC39" localSheetId="3">[85]MRATES!#REF!</definedName>
    <definedName name="___________PPC39">#REF!</definedName>
    <definedName name="___________PPC4" localSheetId="7">#REF!</definedName>
    <definedName name="___________PPC4" localSheetId="6">#REF!</definedName>
    <definedName name="___________PPC4" localSheetId="8">#REF!</definedName>
    <definedName name="___________PPC4" localSheetId="13">#REF!</definedName>
    <definedName name="___________PPC4" localSheetId="9">#REF!</definedName>
    <definedName name="___________PPC4" localSheetId="16">#REF!</definedName>
    <definedName name="___________PPC4" localSheetId="2">[85]MRATES!#REF!</definedName>
    <definedName name="___________PPC4" localSheetId="4">[85]MRATES!#REF!</definedName>
    <definedName name="___________PPC4" localSheetId="11">#REF!</definedName>
    <definedName name="___________PPC4" localSheetId="3">[85]MRATES!#REF!</definedName>
    <definedName name="___________PPC4">#REF!</definedName>
    <definedName name="___________PPC40" localSheetId="7">#REF!</definedName>
    <definedName name="___________PPC40" localSheetId="6">#REF!</definedName>
    <definedName name="___________PPC40" localSheetId="8">#REF!</definedName>
    <definedName name="___________PPC40" localSheetId="13">#REF!</definedName>
    <definedName name="___________PPC40" localSheetId="9">#REF!</definedName>
    <definedName name="___________PPC40" localSheetId="16">#REF!</definedName>
    <definedName name="___________PPC40" localSheetId="2">[85]MRATES!#REF!</definedName>
    <definedName name="___________PPC40" localSheetId="4">[85]MRATES!#REF!</definedName>
    <definedName name="___________PPC40" localSheetId="11">#REF!</definedName>
    <definedName name="___________PPC40" localSheetId="3">[85]MRATES!#REF!</definedName>
    <definedName name="___________PPC40">#REF!</definedName>
    <definedName name="___________PPC41" localSheetId="7">#REF!</definedName>
    <definedName name="___________PPC41" localSheetId="6">#REF!</definedName>
    <definedName name="___________PPC41" localSheetId="8">#REF!</definedName>
    <definedName name="___________PPC41" localSheetId="13">#REF!</definedName>
    <definedName name="___________PPC41" localSheetId="9">#REF!</definedName>
    <definedName name="___________PPC41" localSheetId="16">#REF!</definedName>
    <definedName name="___________PPC41" localSheetId="2">[85]MRATES!#REF!</definedName>
    <definedName name="___________PPC41" localSheetId="4">[85]MRATES!#REF!</definedName>
    <definedName name="___________PPC41" localSheetId="11">#REF!</definedName>
    <definedName name="___________PPC41" localSheetId="3">[85]MRATES!#REF!</definedName>
    <definedName name="___________PPC41">#REF!</definedName>
    <definedName name="___________PPC42" localSheetId="7">#REF!</definedName>
    <definedName name="___________PPC42" localSheetId="6">#REF!</definedName>
    <definedName name="___________PPC42" localSheetId="8">#REF!</definedName>
    <definedName name="___________PPC42" localSheetId="13">#REF!</definedName>
    <definedName name="___________PPC42" localSheetId="9">#REF!</definedName>
    <definedName name="___________PPC42" localSheetId="16">#REF!</definedName>
    <definedName name="___________PPC42" localSheetId="2">[85]MRATES!#REF!</definedName>
    <definedName name="___________PPC42" localSheetId="4">[85]MRATES!#REF!</definedName>
    <definedName name="___________PPC42" localSheetId="11">#REF!</definedName>
    <definedName name="___________PPC42" localSheetId="3">[85]MRATES!#REF!</definedName>
    <definedName name="___________PPC42">#REF!</definedName>
    <definedName name="___________PPC43" localSheetId="7">#REF!</definedName>
    <definedName name="___________PPC43" localSheetId="6">#REF!</definedName>
    <definedName name="___________PPC43" localSheetId="8">#REF!</definedName>
    <definedName name="___________PPC43" localSheetId="13">#REF!</definedName>
    <definedName name="___________PPC43" localSheetId="9">#REF!</definedName>
    <definedName name="___________PPC43" localSheetId="16">#REF!</definedName>
    <definedName name="___________PPC43" localSheetId="2">[85]MRATES!#REF!</definedName>
    <definedName name="___________PPC43" localSheetId="4">[85]MRATES!#REF!</definedName>
    <definedName name="___________PPC43" localSheetId="11">#REF!</definedName>
    <definedName name="___________PPC43" localSheetId="3">[85]MRATES!#REF!</definedName>
    <definedName name="___________PPC43">#REF!</definedName>
    <definedName name="___________PPC44" localSheetId="7">#REF!</definedName>
    <definedName name="___________PPC44" localSheetId="6">#REF!</definedName>
    <definedName name="___________PPC44" localSheetId="8">#REF!</definedName>
    <definedName name="___________PPC44" localSheetId="13">#REF!</definedName>
    <definedName name="___________PPC44" localSheetId="9">#REF!</definedName>
    <definedName name="___________PPC44" localSheetId="16">#REF!</definedName>
    <definedName name="___________PPC44" localSheetId="2">[85]MRATES!#REF!</definedName>
    <definedName name="___________PPC44" localSheetId="4">[85]MRATES!#REF!</definedName>
    <definedName name="___________PPC44" localSheetId="11">#REF!</definedName>
    <definedName name="___________PPC44" localSheetId="3">[85]MRATES!#REF!</definedName>
    <definedName name="___________PPC44">#REF!</definedName>
    <definedName name="___________PPC45" localSheetId="7">#REF!</definedName>
    <definedName name="___________PPC45" localSheetId="6">#REF!</definedName>
    <definedName name="___________PPC45" localSheetId="8">#REF!</definedName>
    <definedName name="___________PPC45" localSheetId="13">#REF!</definedName>
    <definedName name="___________PPC45" localSheetId="9">#REF!</definedName>
    <definedName name="___________PPC45" localSheetId="16">#REF!</definedName>
    <definedName name="___________PPC45" localSheetId="2">[85]MRATES!#REF!</definedName>
    <definedName name="___________PPC45" localSheetId="4">[85]MRATES!#REF!</definedName>
    <definedName name="___________PPC45" localSheetId="11">#REF!</definedName>
    <definedName name="___________PPC45" localSheetId="3">[85]MRATES!#REF!</definedName>
    <definedName name="___________PPC45">#REF!</definedName>
    <definedName name="___________PPC46" localSheetId="7">#REF!</definedName>
    <definedName name="___________PPC46" localSheetId="6">#REF!</definedName>
    <definedName name="___________PPC46" localSheetId="8">#REF!</definedName>
    <definedName name="___________PPC46" localSheetId="13">#REF!</definedName>
    <definedName name="___________PPC46" localSheetId="9">#REF!</definedName>
    <definedName name="___________PPC46" localSheetId="16">#REF!</definedName>
    <definedName name="___________PPC46" localSheetId="2">[85]MRATES!#REF!</definedName>
    <definedName name="___________PPC46" localSheetId="4">[85]MRATES!#REF!</definedName>
    <definedName name="___________PPC46" localSheetId="11">#REF!</definedName>
    <definedName name="___________PPC46" localSheetId="3">[85]MRATES!#REF!</definedName>
    <definedName name="___________PPC46">#REF!</definedName>
    <definedName name="___________PPC47" localSheetId="7">#REF!</definedName>
    <definedName name="___________PPC47" localSheetId="6">#REF!</definedName>
    <definedName name="___________PPC47" localSheetId="8">#REF!</definedName>
    <definedName name="___________PPC47" localSheetId="13">#REF!</definedName>
    <definedName name="___________PPC47" localSheetId="9">#REF!</definedName>
    <definedName name="___________PPC47" localSheetId="16">#REF!</definedName>
    <definedName name="___________PPC47" localSheetId="2">[85]MRATES!#REF!</definedName>
    <definedName name="___________PPC47" localSheetId="4">[85]MRATES!#REF!</definedName>
    <definedName name="___________PPC47" localSheetId="11">#REF!</definedName>
    <definedName name="___________PPC47" localSheetId="3">[85]MRATES!#REF!</definedName>
    <definedName name="___________PPC47">#REF!</definedName>
    <definedName name="___________PPC48" localSheetId="7">#REF!</definedName>
    <definedName name="___________PPC48" localSheetId="6">#REF!</definedName>
    <definedName name="___________PPC48" localSheetId="8">#REF!</definedName>
    <definedName name="___________PPC48" localSheetId="13">#REF!</definedName>
    <definedName name="___________PPC48" localSheetId="9">#REF!</definedName>
    <definedName name="___________PPC48" localSheetId="16">#REF!</definedName>
    <definedName name="___________PPC48" localSheetId="2">[85]MRATES!#REF!</definedName>
    <definedName name="___________PPC48" localSheetId="4">[85]MRATES!#REF!</definedName>
    <definedName name="___________PPC48" localSheetId="11">#REF!</definedName>
    <definedName name="___________PPC48" localSheetId="3">[85]MRATES!#REF!</definedName>
    <definedName name="___________PPC48">#REF!</definedName>
    <definedName name="___________PPC49" localSheetId="7">#REF!</definedName>
    <definedName name="___________PPC49" localSheetId="6">#REF!</definedName>
    <definedName name="___________PPC49" localSheetId="8">#REF!</definedName>
    <definedName name="___________PPC49" localSheetId="13">#REF!</definedName>
    <definedName name="___________PPC49" localSheetId="9">#REF!</definedName>
    <definedName name="___________PPC49" localSheetId="16">#REF!</definedName>
    <definedName name="___________PPC49" localSheetId="2">[85]MRATES!#REF!</definedName>
    <definedName name="___________PPC49" localSheetId="4">[85]MRATES!#REF!</definedName>
    <definedName name="___________PPC49" localSheetId="11">#REF!</definedName>
    <definedName name="___________PPC49" localSheetId="3">[85]MRATES!#REF!</definedName>
    <definedName name="___________PPC49">#REF!</definedName>
    <definedName name="___________PPC5" localSheetId="7">#REF!</definedName>
    <definedName name="___________PPC5" localSheetId="6">#REF!</definedName>
    <definedName name="___________PPC5" localSheetId="8">#REF!</definedName>
    <definedName name="___________PPC5" localSheetId="13">#REF!</definedName>
    <definedName name="___________PPC5" localSheetId="9">#REF!</definedName>
    <definedName name="___________PPC5" localSheetId="16">#REF!</definedName>
    <definedName name="___________PPC5" localSheetId="2">[85]MRATES!#REF!</definedName>
    <definedName name="___________PPC5" localSheetId="4">[85]MRATES!#REF!</definedName>
    <definedName name="___________PPC5" localSheetId="11">#REF!</definedName>
    <definedName name="___________PPC5" localSheetId="3">[85]MRATES!#REF!</definedName>
    <definedName name="___________PPC5">#REF!</definedName>
    <definedName name="___________PPC50" localSheetId="7">#REF!</definedName>
    <definedName name="___________PPC50" localSheetId="6">#REF!</definedName>
    <definedName name="___________PPC50" localSheetId="8">#REF!</definedName>
    <definedName name="___________PPC50" localSheetId="13">#REF!</definedName>
    <definedName name="___________PPC50" localSheetId="9">#REF!</definedName>
    <definedName name="___________PPC50" localSheetId="16">#REF!</definedName>
    <definedName name="___________PPC50" localSheetId="2">[85]MRATES!#REF!</definedName>
    <definedName name="___________PPC50" localSheetId="4">[85]MRATES!#REF!</definedName>
    <definedName name="___________PPC50" localSheetId="11">#REF!</definedName>
    <definedName name="___________PPC50" localSheetId="3">[85]MRATES!#REF!</definedName>
    <definedName name="___________PPC50">#REF!</definedName>
    <definedName name="___________PPC51" localSheetId="7">#REF!</definedName>
    <definedName name="___________PPC51" localSheetId="6">#REF!</definedName>
    <definedName name="___________PPC51" localSheetId="8">#REF!</definedName>
    <definedName name="___________PPC51" localSheetId="13">#REF!</definedName>
    <definedName name="___________PPC51" localSheetId="9">#REF!</definedName>
    <definedName name="___________PPC51" localSheetId="16">#REF!</definedName>
    <definedName name="___________PPC51" localSheetId="2">[85]MRATES!#REF!</definedName>
    <definedName name="___________PPC51" localSheetId="4">[85]MRATES!#REF!</definedName>
    <definedName name="___________PPC51" localSheetId="11">#REF!</definedName>
    <definedName name="___________PPC51" localSheetId="3">[85]MRATES!#REF!</definedName>
    <definedName name="___________PPC51">#REF!</definedName>
    <definedName name="___________PPC52" localSheetId="7">#REF!</definedName>
    <definedName name="___________PPC52" localSheetId="6">#REF!</definedName>
    <definedName name="___________PPC52" localSheetId="8">#REF!</definedName>
    <definedName name="___________PPC52" localSheetId="13">#REF!</definedName>
    <definedName name="___________PPC52" localSheetId="9">#REF!</definedName>
    <definedName name="___________PPC52" localSheetId="16">#REF!</definedName>
    <definedName name="___________PPC52" localSheetId="2">[85]MRATES!#REF!</definedName>
    <definedName name="___________PPC52" localSheetId="4">[85]MRATES!#REF!</definedName>
    <definedName name="___________PPC52" localSheetId="11">#REF!</definedName>
    <definedName name="___________PPC52" localSheetId="3">[85]MRATES!#REF!</definedName>
    <definedName name="___________PPC52">#REF!</definedName>
    <definedName name="___________PPC53" localSheetId="7">#REF!</definedName>
    <definedName name="___________PPC53" localSheetId="6">#REF!</definedName>
    <definedName name="___________PPC53" localSheetId="8">#REF!</definedName>
    <definedName name="___________PPC53" localSheetId="13">#REF!</definedName>
    <definedName name="___________PPC53" localSheetId="9">#REF!</definedName>
    <definedName name="___________PPC53" localSheetId="16">#REF!</definedName>
    <definedName name="___________PPC53" localSheetId="2">[85]MRATES!#REF!</definedName>
    <definedName name="___________PPC53" localSheetId="4">[85]MRATES!#REF!</definedName>
    <definedName name="___________PPC53" localSheetId="11">#REF!</definedName>
    <definedName name="___________PPC53" localSheetId="3">[85]MRATES!#REF!</definedName>
    <definedName name="___________PPC53">#REF!</definedName>
    <definedName name="___________PPC54" localSheetId="7">#REF!</definedName>
    <definedName name="___________PPC54" localSheetId="6">#REF!</definedName>
    <definedName name="___________PPC54" localSheetId="8">#REF!</definedName>
    <definedName name="___________PPC54" localSheetId="13">#REF!</definedName>
    <definedName name="___________PPC54" localSheetId="9">#REF!</definedName>
    <definedName name="___________PPC54" localSheetId="16">#REF!</definedName>
    <definedName name="___________PPC54" localSheetId="2">[85]MRATES!#REF!</definedName>
    <definedName name="___________PPC54" localSheetId="4">[85]MRATES!#REF!</definedName>
    <definedName name="___________PPC54" localSheetId="11">#REF!</definedName>
    <definedName name="___________PPC54" localSheetId="3">[85]MRATES!#REF!</definedName>
    <definedName name="___________PPC54">#REF!</definedName>
    <definedName name="___________PPC55" localSheetId="7">#REF!</definedName>
    <definedName name="___________PPC55" localSheetId="6">#REF!</definedName>
    <definedName name="___________PPC55" localSheetId="8">#REF!</definedName>
    <definedName name="___________PPC55" localSheetId="13">#REF!</definedName>
    <definedName name="___________PPC55" localSheetId="9">#REF!</definedName>
    <definedName name="___________PPC55" localSheetId="16">#REF!</definedName>
    <definedName name="___________PPC55" localSheetId="2">[85]MRATES!#REF!</definedName>
    <definedName name="___________PPC55" localSheetId="4">[85]MRATES!#REF!</definedName>
    <definedName name="___________PPC55" localSheetId="11">#REF!</definedName>
    <definedName name="___________PPC55" localSheetId="3">[85]MRATES!#REF!</definedName>
    <definedName name="___________PPC55">#REF!</definedName>
    <definedName name="___________PPC56" localSheetId="7">#REF!</definedName>
    <definedName name="___________PPC56" localSheetId="6">#REF!</definedName>
    <definedName name="___________PPC56" localSheetId="8">#REF!</definedName>
    <definedName name="___________PPC56" localSheetId="13">#REF!</definedName>
    <definedName name="___________PPC56" localSheetId="9">#REF!</definedName>
    <definedName name="___________PPC56" localSheetId="16">#REF!</definedName>
    <definedName name="___________PPC56" localSheetId="2">[85]MRATES!#REF!</definedName>
    <definedName name="___________PPC56" localSheetId="4">[85]MRATES!#REF!</definedName>
    <definedName name="___________PPC56" localSheetId="11">#REF!</definedName>
    <definedName name="___________PPC56" localSheetId="3">[85]MRATES!#REF!</definedName>
    <definedName name="___________PPC56">#REF!</definedName>
    <definedName name="___________PPC57" localSheetId="7">#REF!</definedName>
    <definedName name="___________PPC57" localSheetId="6">#REF!</definedName>
    <definedName name="___________PPC57" localSheetId="8">#REF!</definedName>
    <definedName name="___________PPC57" localSheetId="13">#REF!</definedName>
    <definedName name="___________PPC57" localSheetId="9">#REF!</definedName>
    <definedName name="___________PPC57" localSheetId="16">#REF!</definedName>
    <definedName name="___________PPC57" localSheetId="2">[85]MRATES!#REF!</definedName>
    <definedName name="___________PPC57" localSheetId="4">[85]MRATES!#REF!</definedName>
    <definedName name="___________PPC57" localSheetId="11">#REF!</definedName>
    <definedName name="___________PPC57" localSheetId="3">[85]MRATES!#REF!</definedName>
    <definedName name="___________PPC57">#REF!</definedName>
    <definedName name="___________PPC58" localSheetId="7">#REF!</definedName>
    <definedName name="___________PPC58" localSheetId="6">#REF!</definedName>
    <definedName name="___________PPC58" localSheetId="8">#REF!</definedName>
    <definedName name="___________PPC58" localSheetId="13">#REF!</definedName>
    <definedName name="___________PPC58" localSheetId="9">#REF!</definedName>
    <definedName name="___________PPC58" localSheetId="16">#REF!</definedName>
    <definedName name="___________PPC58" localSheetId="2">[85]MRATES!#REF!</definedName>
    <definedName name="___________PPC58" localSheetId="4">[85]MRATES!#REF!</definedName>
    <definedName name="___________PPC58" localSheetId="11">#REF!</definedName>
    <definedName name="___________PPC58" localSheetId="3">[85]MRATES!#REF!</definedName>
    <definedName name="___________PPC58">#REF!</definedName>
    <definedName name="___________PPC59" localSheetId="7">#REF!</definedName>
    <definedName name="___________PPC59" localSheetId="6">#REF!</definedName>
    <definedName name="___________PPC59" localSheetId="8">#REF!</definedName>
    <definedName name="___________PPC59" localSheetId="13">#REF!</definedName>
    <definedName name="___________PPC59" localSheetId="9">#REF!</definedName>
    <definedName name="___________PPC59" localSheetId="16">#REF!</definedName>
    <definedName name="___________PPC59" localSheetId="2">[85]MRATES!#REF!</definedName>
    <definedName name="___________PPC59" localSheetId="4">[85]MRATES!#REF!</definedName>
    <definedName name="___________PPC59" localSheetId="11">#REF!</definedName>
    <definedName name="___________PPC59" localSheetId="3">[85]MRATES!#REF!</definedName>
    <definedName name="___________PPC59">#REF!</definedName>
    <definedName name="___________PPC6" localSheetId="7">#REF!</definedName>
    <definedName name="___________PPC6" localSheetId="6">#REF!</definedName>
    <definedName name="___________PPC6" localSheetId="8">#REF!</definedName>
    <definedName name="___________PPC6" localSheetId="13">#REF!</definedName>
    <definedName name="___________PPC6" localSheetId="9">#REF!</definedName>
    <definedName name="___________PPC6" localSheetId="16">#REF!</definedName>
    <definedName name="___________PPC6" localSheetId="2">[85]MRATES!#REF!</definedName>
    <definedName name="___________PPC6" localSheetId="4">[85]MRATES!#REF!</definedName>
    <definedName name="___________PPC6" localSheetId="11">#REF!</definedName>
    <definedName name="___________PPC6" localSheetId="3">[85]MRATES!#REF!</definedName>
    <definedName name="___________PPC6">#REF!</definedName>
    <definedName name="___________PPC60" localSheetId="7">#REF!</definedName>
    <definedName name="___________PPC60" localSheetId="6">#REF!</definedName>
    <definedName name="___________PPC60" localSheetId="8">#REF!</definedName>
    <definedName name="___________PPC60" localSheetId="13">#REF!</definedName>
    <definedName name="___________PPC60" localSheetId="9">#REF!</definedName>
    <definedName name="___________PPC60" localSheetId="16">#REF!</definedName>
    <definedName name="___________PPC60" localSheetId="2">[85]MRATES!#REF!</definedName>
    <definedName name="___________PPC60" localSheetId="4">[85]MRATES!#REF!</definedName>
    <definedName name="___________PPC60" localSheetId="11">#REF!</definedName>
    <definedName name="___________PPC60" localSheetId="3">[85]MRATES!#REF!</definedName>
    <definedName name="___________PPC60">#REF!</definedName>
    <definedName name="___________PPC61" localSheetId="7">#REF!</definedName>
    <definedName name="___________PPC61" localSheetId="6">#REF!</definedName>
    <definedName name="___________PPC61" localSheetId="8">#REF!</definedName>
    <definedName name="___________PPC61" localSheetId="13">#REF!</definedName>
    <definedName name="___________PPC61" localSheetId="9">#REF!</definedName>
    <definedName name="___________PPC61" localSheetId="16">#REF!</definedName>
    <definedName name="___________PPC61" localSheetId="2">[85]MRATES!#REF!</definedName>
    <definedName name="___________PPC61" localSheetId="4">[85]MRATES!#REF!</definedName>
    <definedName name="___________PPC61" localSheetId="11">#REF!</definedName>
    <definedName name="___________PPC61" localSheetId="3">[85]MRATES!#REF!</definedName>
    <definedName name="___________PPC61">#REF!</definedName>
    <definedName name="___________PPC62" localSheetId="7">#REF!</definedName>
    <definedName name="___________PPC62" localSheetId="6">#REF!</definedName>
    <definedName name="___________PPC62" localSheetId="8">#REF!</definedName>
    <definedName name="___________PPC62" localSheetId="13">#REF!</definedName>
    <definedName name="___________PPC62" localSheetId="9">#REF!</definedName>
    <definedName name="___________PPC62" localSheetId="16">#REF!</definedName>
    <definedName name="___________PPC62" localSheetId="2">[85]MRATES!#REF!</definedName>
    <definedName name="___________PPC62" localSheetId="4">[85]MRATES!#REF!</definedName>
    <definedName name="___________PPC62" localSheetId="11">#REF!</definedName>
    <definedName name="___________PPC62" localSheetId="3">[85]MRATES!#REF!</definedName>
    <definedName name="___________PPC62">#REF!</definedName>
    <definedName name="___________PPC63" localSheetId="7">#REF!</definedName>
    <definedName name="___________PPC63" localSheetId="6">#REF!</definedName>
    <definedName name="___________PPC63" localSheetId="8">#REF!</definedName>
    <definedName name="___________PPC63" localSheetId="13">#REF!</definedName>
    <definedName name="___________PPC63" localSheetId="9">#REF!</definedName>
    <definedName name="___________PPC63" localSheetId="16">#REF!</definedName>
    <definedName name="___________PPC63" localSheetId="2">[85]MRATES!#REF!</definedName>
    <definedName name="___________PPC63" localSheetId="4">[85]MRATES!#REF!</definedName>
    <definedName name="___________PPC63" localSheetId="11">#REF!</definedName>
    <definedName name="___________PPC63" localSheetId="3">[85]MRATES!#REF!</definedName>
    <definedName name="___________PPC63">#REF!</definedName>
    <definedName name="___________PPC64" localSheetId="7">#REF!</definedName>
    <definedName name="___________PPC64" localSheetId="6">#REF!</definedName>
    <definedName name="___________PPC64" localSheetId="8">#REF!</definedName>
    <definedName name="___________PPC64" localSheetId="13">#REF!</definedName>
    <definedName name="___________PPC64" localSheetId="9">#REF!</definedName>
    <definedName name="___________PPC64" localSheetId="16">#REF!</definedName>
    <definedName name="___________PPC64" localSheetId="2">[85]MRATES!#REF!</definedName>
    <definedName name="___________PPC64" localSheetId="4">[85]MRATES!#REF!</definedName>
    <definedName name="___________PPC64" localSheetId="11">#REF!</definedName>
    <definedName name="___________PPC64" localSheetId="3">[85]MRATES!#REF!</definedName>
    <definedName name="___________PPC64">#REF!</definedName>
    <definedName name="___________PPC65" localSheetId="7">#REF!</definedName>
    <definedName name="___________PPC65" localSheetId="6">#REF!</definedName>
    <definedName name="___________PPC65" localSheetId="8">#REF!</definedName>
    <definedName name="___________PPC65" localSheetId="13">#REF!</definedName>
    <definedName name="___________PPC65" localSheetId="9">#REF!</definedName>
    <definedName name="___________PPC65" localSheetId="16">#REF!</definedName>
    <definedName name="___________PPC65" localSheetId="2">[85]MRATES!#REF!</definedName>
    <definedName name="___________PPC65" localSheetId="4">[85]MRATES!#REF!</definedName>
    <definedName name="___________PPC65" localSheetId="11">#REF!</definedName>
    <definedName name="___________PPC65" localSheetId="3">[85]MRATES!#REF!</definedName>
    <definedName name="___________PPC65">#REF!</definedName>
    <definedName name="___________PPC66" localSheetId="7">#REF!</definedName>
    <definedName name="___________PPC66" localSheetId="6">#REF!</definedName>
    <definedName name="___________PPC66" localSheetId="8">#REF!</definedName>
    <definedName name="___________PPC66" localSheetId="13">#REF!</definedName>
    <definedName name="___________PPC66" localSheetId="9">#REF!</definedName>
    <definedName name="___________PPC66" localSheetId="16">#REF!</definedName>
    <definedName name="___________PPC66" localSheetId="2">[85]MRATES!#REF!</definedName>
    <definedName name="___________PPC66" localSheetId="4">[85]MRATES!#REF!</definedName>
    <definedName name="___________PPC66" localSheetId="11">#REF!</definedName>
    <definedName name="___________PPC66" localSheetId="3">[85]MRATES!#REF!</definedName>
    <definedName name="___________PPC66">#REF!</definedName>
    <definedName name="___________PPC67" localSheetId="7">#REF!</definedName>
    <definedName name="___________PPC67" localSheetId="6">#REF!</definedName>
    <definedName name="___________PPC67" localSheetId="8">#REF!</definedName>
    <definedName name="___________PPC67" localSheetId="13">#REF!</definedName>
    <definedName name="___________PPC67" localSheetId="9">#REF!</definedName>
    <definedName name="___________PPC67" localSheetId="16">#REF!</definedName>
    <definedName name="___________PPC67" localSheetId="2">[85]MRATES!#REF!</definedName>
    <definedName name="___________PPC67" localSheetId="4">[85]MRATES!#REF!</definedName>
    <definedName name="___________PPC67" localSheetId="11">#REF!</definedName>
    <definedName name="___________PPC67" localSheetId="3">[85]MRATES!#REF!</definedName>
    <definedName name="___________PPC67">#REF!</definedName>
    <definedName name="___________PPC68" localSheetId="7">#REF!</definedName>
    <definedName name="___________PPC68" localSheetId="6">#REF!</definedName>
    <definedName name="___________PPC68" localSheetId="8">#REF!</definedName>
    <definedName name="___________PPC68" localSheetId="13">#REF!</definedName>
    <definedName name="___________PPC68" localSheetId="9">#REF!</definedName>
    <definedName name="___________PPC68" localSheetId="16">#REF!</definedName>
    <definedName name="___________PPC68" localSheetId="2">[85]MRATES!#REF!</definedName>
    <definedName name="___________PPC68" localSheetId="4">[85]MRATES!#REF!</definedName>
    <definedName name="___________PPC68" localSheetId="11">#REF!</definedName>
    <definedName name="___________PPC68" localSheetId="3">[85]MRATES!#REF!</definedName>
    <definedName name="___________PPC68">#REF!</definedName>
    <definedName name="___________PPC69" localSheetId="7">#REF!</definedName>
    <definedName name="___________PPC69" localSheetId="6">#REF!</definedName>
    <definedName name="___________PPC69" localSheetId="8">#REF!</definedName>
    <definedName name="___________PPC69" localSheetId="13">#REF!</definedName>
    <definedName name="___________PPC69" localSheetId="9">#REF!</definedName>
    <definedName name="___________PPC69" localSheetId="16">#REF!</definedName>
    <definedName name="___________PPC69" localSheetId="2">[85]MRATES!#REF!</definedName>
    <definedName name="___________PPC69" localSheetId="4">[85]MRATES!#REF!</definedName>
    <definedName name="___________PPC69" localSheetId="11">#REF!</definedName>
    <definedName name="___________PPC69" localSheetId="3">[85]MRATES!#REF!</definedName>
    <definedName name="___________PPC69">#REF!</definedName>
    <definedName name="___________PPC7" localSheetId="7">#REF!</definedName>
    <definedName name="___________PPC7" localSheetId="6">#REF!</definedName>
    <definedName name="___________PPC7" localSheetId="8">#REF!</definedName>
    <definedName name="___________PPC7" localSheetId="13">#REF!</definedName>
    <definedName name="___________PPC7" localSheetId="9">#REF!</definedName>
    <definedName name="___________PPC7" localSheetId="16">#REF!</definedName>
    <definedName name="___________PPC7" localSheetId="2">[85]MRATES!#REF!</definedName>
    <definedName name="___________PPC7" localSheetId="4">[85]MRATES!#REF!</definedName>
    <definedName name="___________PPC7" localSheetId="11">#REF!</definedName>
    <definedName name="___________PPC7" localSheetId="3">[85]MRATES!#REF!</definedName>
    <definedName name="___________PPC7">#REF!</definedName>
    <definedName name="___________PPC70" localSheetId="7">#REF!</definedName>
    <definedName name="___________PPC70" localSheetId="6">#REF!</definedName>
    <definedName name="___________PPC70" localSheetId="8">#REF!</definedName>
    <definedName name="___________PPC70" localSheetId="13">#REF!</definedName>
    <definedName name="___________PPC70" localSheetId="9">#REF!</definedName>
    <definedName name="___________PPC70" localSheetId="16">#REF!</definedName>
    <definedName name="___________PPC70" localSheetId="2">[85]MRATES!#REF!</definedName>
    <definedName name="___________PPC70" localSheetId="4">[85]MRATES!#REF!</definedName>
    <definedName name="___________PPC70" localSheetId="11">#REF!</definedName>
    <definedName name="___________PPC70" localSheetId="3">[85]MRATES!#REF!</definedName>
    <definedName name="___________PPC70">#REF!</definedName>
    <definedName name="___________PPC71" localSheetId="7">#REF!</definedName>
    <definedName name="___________PPC71" localSheetId="6">#REF!</definedName>
    <definedName name="___________PPC71" localSheetId="8">#REF!</definedName>
    <definedName name="___________PPC71" localSheetId="13">#REF!</definedName>
    <definedName name="___________PPC71" localSheetId="9">#REF!</definedName>
    <definedName name="___________PPC71" localSheetId="16">#REF!</definedName>
    <definedName name="___________PPC71" localSheetId="2">[85]MRATES!#REF!</definedName>
    <definedName name="___________PPC71" localSheetId="4">[85]MRATES!#REF!</definedName>
    <definedName name="___________PPC71" localSheetId="11">#REF!</definedName>
    <definedName name="___________PPC71" localSheetId="3">[85]MRATES!#REF!</definedName>
    <definedName name="___________PPC71">#REF!</definedName>
    <definedName name="___________PPC72" localSheetId="7">#REF!</definedName>
    <definedName name="___________PPC72" localSheetId="6">#REF!</definedName>
    <definedName name="___________PPC72" localSheetId="8">#REF!</definedName>
    <definedName name="___________PPC72" localSheetId="13">#REF!</definedName>
    <definedName name="___________PPC72" localSheetId="9">#REF!</definedName>
    <definedName name="___________PPC72" localSheetId="16">#REF!</definedName>
    <definedName name="___________PPC72" localSheetId="2">[85]MRATES!#REF!</definedName>
    <definedName name="___________PPC72" localSheetId="4">[85]MRATES!#REF!</definedName>
    <definedName name="___________PPC72" localSheetId="11">#REF!</definedName>
    <definedName name="___________PPC72" localSheetId="3">[85]MRATES!#REF!</definedName>
    <definedName name="___________PPC72">#REF!</definedName>
    <definedName name="___________PPC73" localSheetId="7">#REF!</definedName>
    <definedName name="___________PPC73" localSheetId="6">#REF!</definedName>
    <definedName name="___________PPC73" localSheetId="8">#REF!</definedName>
    <definedName name="___________PPC73" localSheetId="13">#REF!</definedName>
    <definedName name="___________PPC73" localSheetId="9">#REF!</definedName>
    <definedName name="___________PPC73" localSheetId="16">#REF!</definedName>
    <definedName name="___________PPC73" localSheetId="2">[85]MRATES!#REF!</definedName>
    <definedName name="___________PPC73" localSheetId="4">[85]MRATES!#REF!</definedName>
    <definedName name="___________PPC73" localSheetId="11">#REF!</definedName>
    <definedName name="___________PPC73" localSheetId="3">[85]MRATES!#REF!</definedName>
    <definedName name="___________PPC73">#REF!</definedName>
    <definedName name="___________PPC74" localSheetId="7">#REF!</definedName>
    <definedName name="___________PPC74" localSheetId="6">#REF!</definedName>
    <definedName name="___________PPC74" localSheetId="8">#REF!</definedName>
    <definedName name="___________PPC74" localSheetId="13">#REF!</definedName>
    <definedName name="___________PPC74" localSheetId="9">#REF!</definedName>
    <definedName name="___________PPC74" localSheetId="16">#REF!</definedName>
    <definedName name="___________PPC74" localSheetId="2">[85]MRATES!#REF!</definedName>
    <definedName name="___________PPC74" localSheetId="4">[85]MRATES!#REF!</definedName>
    <definedName name="___________PPC74" localSheetId="11">#REF!</definedName>
    <definedName name="___________PPC74" localSheetId="3">[85]MRATES!#REF!</definedName>
    <definedName name="___________PPC74">#REF!</definedName>
    <definedName name="___________PPC75" localSheetId="7">#REF!</definedName>
    <definedName name="___________PPC75" localSheetId="6">#REF!</definedName>
    <definedName name="___________PPC75" localSheetId="8">#REF!</definedName>
    <definedName name="___________PPC75" localSheetId="13">#REF!</definedName>
    <definedName name="___________PPC75" localSheetId="9">#REF!</definedName>
    <definedName name="___________PPC75" localSheetId="16">#REF!</definedName>
    <definedName name="___________PPC75" localSheetId="2">[85]MRATES!#REF!</definedName>
    <definedName name="___________PPC75" localSheetId="4">[85]MRATES!#REF!</definedName>
    <definedName name="___________PPC75" localSheetId="11">#REF!</definedName>
    <definedName name="___________PPC75" localSheetId="3">[85]MRATES!#REF!</definedName>
    <definedName name="___________PPC75">#REF!</definedName>
    <definedName name="___________PPC76" localSheetId="7">#REF!</definedName>
    <definedName name="___________PPC76" localSheetId="6">#REF!</definedName>
    <definedName name="___________PPC76" localSheetId="8">#REF!</definedName>
    <definedName name="___________PPC76" localSheetId="13">#REF!</definedName>
    <definedName name="___________PPC76" localSheetId="9">#REF!</definedName>
    <definedName name="___________PPC76" localSheetId="16">#REF!</definedName>
    <definedName name="___________PPC76" localSheetId="2">[85]MRATES!#REF!</definedName>
    <definedName name="___________PPC76" localSheetId="4">[85]MRATES!#REF!</definedName>
    <definedName name="___________PPC76" localSheetId="11">#REF!</definedName>
    <definedName name="___________PPC76" localSheetId="3">[85]MRATES!#REF!</definedName>
    <definedName name="___________PPC76">#REF!</definedName>
    <definedName name="___________PPC77" localSheetId="7">#REF!</definedName>
    <definedName name="___________PPC77" localSheetId="6">#REF!</definedName>
    <definedName name="___________PPC77" localSheetId="8">#REF!</definedName>
    <definedName name="___________PPC77" localSheetId="13">#REF!</definedName>
    <definedName name="___________PPC77" localSheetId="9">#REF!</definedName>
    <definedName name="___________PPC77" localSheetId="16">#REF!</definedName>
    <definedName name="___________PPC77" localSheetId="2">[85]MRATES!#REF!</definedName>
    <definedName name="___________PPC77" localSheetId="4">[85]MRATES!#REF!</definedName>
    <definedName name="___________PPC77" localSheetId="11">#REF!</definedName>
    <definedName name="___________PPC77" localSheetId="3">[85]MRATES!#REF!</definedName>
    <definedName name="___________PPC77">#REF!</definedName>
    <definedName name="___________PPC78" localSheetId="7">#REF!</definedName>
    <definedName name="___________PPC78" localSheetId="6">#REF!</definedName>
    <definedName name="___________PPC78" localSheetId="8">#REF!</definedName>
    <definedName name="___________PPC78" localSheetId="13">#REF!</definedName>
    <definedName name="___________PPC78" localSheetId="9">#REF!</definedName>
    <definedName name="___________PPC78" localSheetId="16">#REF!</definedName>
    <definedName name="___________PPC78" localSheetId="2">[85]MRATES!#REF!</definedName>
    <definedName name="___________PPC78" localSheetId="4">[85]MRATES!#REF!</definedName>
    <definedName name="___________PPC78" localSheetId="11">#REF!</definedName>
    <definedName name="___________PPC78" localSheetId="3">[85]MRATES!#REF!</definedName>
    <definedName name="___________PPC78">#REF!</definedName>
    <definedName name="___________PPC79" localSheetId="7">#REF!</definedName>
    <definedName name="___________PPC79" localSheetId="6">#REF!</definedName>
    <definedName name="___________PPC79" localSheetId="8">#REF!</definedName>
    <definedName name="___________PPC79" localSheetId="13">#REF!</definedName>
    <definedName name="___________PPC79" localSheetId="9">#REF!</definedName>
    <definedName name="___________PPC79" localSheetId="16">#REF!</definedName>
    <definedName name="___________PPC79" localSheetId="2">[85]MRATES!#REF!</definedName>
    <definedName name="___________PPC79" localSheetId="4">[85]MRATES!#REF!</definedName>
    <definedName name="___________PPC79" localSheetId="11">#REF!</definedName>
    <definedName name="___________PPC79" localSheetId="3">[85]MRATES!#REF!</definedName>
    <definedName name="___________PPC79">#REF!</definedName>
    <definedName name="___________PPC8" localSheetId="7">#REF!</definedName>
    <definedName name="___________PPC8" localSheetId="6">#REF!</definedName>
    <definedName name="___________PPC8" localSheetId="8">#REF!</definedName>
    <definedName name="___________PPC8" localSheetId="13">#REF!</definedName>
    <definedName name="___________PPC8" localSheetId="9">#REF!</definedName>
    <definedName name="___________PPC8" localSheetId="16">#REF!</definedName>
    <definedName name="___________PPC8" localSheetId="2">[85]MRATES!#REF!</definedName>
    <definedName name="___________PPC8" localSheetId="4">[85]MRATES!#REF!</definedName>
    <definedName name="___________PPC8" localSheetId="11">#REF!</definedName>
    <definedName name="___________PPC8" localSheetId="3">[85]MRATES!#REF!</definedName>
    <definedName name="___________PPC8">#REF!</definedName>
    <definedName name="___________PPC80" localSheetId="7">#REF!</definedName>
    <definedName name="___________PPC80" localSheetId="6">#REF!</definedName>
    <definedName name="___________PPC80" localSheetId="8">#REF!</definedName>
    <definedName name="___________PPC80" localSheetId="13">#REF!</definedName>
    <definedName name="___________PPC80" localSheetId="9">#REF!</definedName>
    <definedName name="___________PPC80" localSheetId="16">#REF!</definedName>
    <definedName name="___________PPC80" localSheetId="2">[85]MRATES!#REF!</definedName>
    <definedName name="___________PPC80" localSheetId="4">[85]MRATES!#REF!</definedName>
    <definedName name="___________PPC80" localSheetId="11">#REF!</definedName>
    <definedName name="___________PPC80" localSheetId="3">[85]MRATES!#REF!</definedName>
    <definedName name="___________PPC80">#REF!</definedName>
    <definedName name="___________PPC81" localSheetId="7">#REF!</definedName>
    <definedName name="___________PPC81" localSheetId="6">#REF!</definedName>
    <definedName name="___________PPC81" localSheetId="8">#REF!</definedName>
    <definedName name="___________PPC81" localSheetId="13">#REF!</definedName>
    <definedName name="___________PPC81" localSheetId="9">#REF!</definedName>
    <definedName name="___________PPC81" localSheetId="16">#REF!</definedName>
    <definedName name="___________PPC81" localSheetId="2">[85]MRATES!#REF!</definedName>
    <definedName name="___________PPC81" localSheetId="4">[85]MRATES!#REF!</definedName>
    <definedName name="___________PPC81" localSheetId="11">#REF!</definedName>
    <definedName name="___________PPC81" localSheetId="3">[85]MRATES!#REF!</definedName>
    <definedName name="___________PPC81">#REF!</definedName>
    <definedName name="___________PPC82" localSheetId="7">#REF!</definedName>
    <definedName name="___________PPC82" localSheetId="6">#REF!</definedName>
    <definedName name="___________PPC82" localSheetId="8">#REF!</definedName>
    <definedName name="___________PPC82" localSheetId="13">#REF!</definedName>
    <definedName name="___________PPC82" localSheetId="9">#REF!</definedName>
    <definedName name="___________PPC82" localSheetId="16">#REF!</definedName>
    <definedName name="___________PPC82" localSheetId="2">[85]MRATES!#REF!</definedName>
    <definedName name="___________PPC82" localSheetId="4">[85]MRATES!#REF!</definedName>
    <definedName name="___________PPC82" localSheetId="11">#REF!</definedName>
    <definedName name="___________PPC82" localSheetId="3">[85]MRATES!#REF!</definedName>
    <definedName name="___________PPC82">#REF!</definedName>
    <definedName name="___________PPC83" localSheetId="7">#REF!</definedName>
    <definedName name="___________PPC83" localSheetId="6">#REF!</definedName>
    <definedName name="___________PPC83" localSheetId="8">#REF!</definedName>
    <definedName name="___________PPC83" localSheetId="13">#REF!</definedName>
    <definedName name="___________PPC83" localSheetId="9">#REF!</definedName>
    <definedName name="___________PPC83" localSheetId="16">#REF!</definedName>
    <definedName name="___________PPC83" localSheetId="2">[85]MRATES!#REF!</definedName>
    <definedName name="___________PPC83" localSheetId="4">[85]MRATES!#REF!</definedName>
    <definedName name="___________PPC83" localSheetId="11">#REF!</definedName>
    <definedName name="___________PPC83" localSheetId="3">[85]MRATES!#REF!</definedName>
    <definedName name="___________PPC83">#REF!</definedName>
    <definedName name="___________PPC84" localSheetId="7">#REF!</definedName>
    <definedName name="___________PPC84" localSheetId="6">#REF!</definedName>
    <definedName name="___________PPC84" localSheetId="8">#REF!</definedName>
    <definedName name="___________PPC84" localSheetId="13">#REF!</definedName>
    <definedName name="___________PPC84" localSheetId="9">#REF!</definedName>
    <definedName name="___________PPC84" localSheetId="16">#REF!</definedName>
    <definedName name="___________PPC84" localSheetId="2">[85]MRATES!#REF!</definedName>
    <definedName name="___________PPC84" localSheetId="4">[85]MRATES!#REF!</definedName>
    <definedName name="___________PPC84" localSheetId="11">#REF!</definedName>
    <definedName name="___________PPC84" localSheetId="3">[85]MRATES!#REF!</definedName>
    <definedName name="___________PPC84">#REF!</definedName>
    <definedName name="___________PPC85" localSheetId="7">#REF!</definedName>
    <definedName name="___________PPC85" localSheetId="6">#REF!</definedName>
    <definedName name="___________PPC85" localSheetId="8">#REF!</definedName>
    <definedName name="___________PPC85" localSheetId="13">#REF!</definedName>
    <definedName name="___________PPC85" localSheetId="9">#REF!</definedName>
    <definedName name="___________PPC85" localSheetId="16">#REF!</definedName>
    <definedName name="___________PPC85" localSheetId="2">[85]MRATES!#REF!</definedName>
    <definedName name="___________PPC85" localSheetId="4">[85]MRATES!#REF!</definedName>
    <definedName name="___________PPC85" localSheetId="11">#REF!</definedName>
    <definedName name="___________PPC85" localSheetId="3">[85]MRATES!#REF!</definedName>
    <definedName name="___________PPC85">#REF!</definedName>
    <definedName name="___________PPC86" localSheetId="7">#REF!</definedName>
    <definedName name="___________PPC86" localSheetId="6">#REF!</definedName>
    <definedName name="___________PPC86" localSheetId="8">#REF!</definedName>
    <definedName name="___________PPC86" localSheetId="13">#REF!</definedName>
    <definedName name="___________PPC86" localSheetId="9">#REF!</definedName>
    <definedName name="___________PPC86" localSheetId="16">#REF!</definedName>
    <definedName name="___________PPC86" localSheetId="2">[85]MRATES!#REF!</definedName>
    <definedName name="___________PPC86" localSheetId="4">[85]MRATES!#REF!</definedName>
    <definedName name="___________PPC86" localSheetId="11">#REF!</definedName>
    <definedName name="___________PPC86" localSheetId="3">[85]MRATES!#REF!</definedName>
    <definedName name="___________PPC86">#REF!</definedName>
    <definedName name="___________PPC87" localSheetId="7">#REF!</definedName>
    <definedName name="___________PPC87" localSheetId="6">#REF!</definedName>
    <definedName name="___________PPC87" localSheetId="8">#REF!</definedName>
    <definedName name="___________PPC87" localSheetId="13">#REF!</definedName>
    <definedName name="___________PPC87" localSheetId="9">#REF!</definedName>
    <definedName name="___________PPC87" localSheetId="16">#REF!</definedName>
    <definedName name="___________PPC87" localSheetId="2">[85]MRATES!#REF!</definedName>
    <definedName name="___________PPC87" localSheetId="4">[85]MRATES!#REF!</definedName>
    <definedName name="___________PPC87" localSheetId="11">#REF!</definedName>
    <definedName name="___________PPC87" localSheetId="3">[85]MRATES!#REF!</definedName>
    <definedName name="___________PPC87">#REF!</definedName>
    <definedName name="___________PPC88" localSheetId="7">#REF!</definedName>
    <definedName name="___________PPC88" localSheetId="6">#REF!</definedName>
    <definedName name="___________PPC88" localSheetId="8">#REF!</definedName>
    <definedName name="___________PPC88" localSheetId="13">#REF!</definedName>
    <definedName name="___________PPC88" localSheetId="9">#REF!</definedName>
    <definedName name="___________PPC88" localSheetId="16">#REF!</definedName>
    <definedName name="___________PPC88" localSheetId="2">[85]MRATES!#REF!</definedName>
    <definedName name="___________PPC88" localSheetId="4">[85]MRATES!#REF!</definedName>
    <definedName name="___________PPC88" localSheetId="11">#REF!</definedName>
    <definedName name="___________PPC88" localSheetId="3">[85]MRATES!#REF!</definedName>
    <definedName name="___________PPC88">#REF!</definedName>
    <definedName name="___________PPC89" localSheetId="7">#REF!</definedName>
    <definedName name="___________PPC89" localSheetId="6">#REF!</definedName>
    <definedName name="___________PPC89" localSheetId="8">#REF!</definedName>
    <definedName name="___________PPC89" localSheetId="13">#REF!</definedName>
    <definedName name="___________PPC89" localSheetId="9">#REF!</definedName>
    <definedName name="___________PPC89" localSheetId="16">#REF!</definedName>
    <definedName name="___________PPC89" localSheetId="2">[85]MRATES!#REF!</definedName>
    <definedName name="___________PPC89" localSheetId="4">[85]MRATES!#REF!</definedName>
    <definedName name="___________PPC89" localSheetId="11">#REF!</definedName>
    <definedName name="___________PPC89" localSheetId="3">[85]MRATES!#REF!</definedName>
    <definedName name="___________PPC89">#REF!</definedName>
    <definedName name="___________PPC9" localSheetId="7">#REF!</definedName>
    <definedName name="___________PPC9" localSheetId="6">#REF!</definedName>
    <definedName name="___________PPC9" localSheetId="8">#REF!</definedName>
    <definedName name="___________PPC9" localSheetId="13">#REF!</definedName>
    <definedName name="___________PPC9" localSheetId="9">#REF!</definedName>
    <definedName name="___________PPC9" localSheetId="16">#REF!</definedName>
    <definedName name="___________PPC9" localSheetId="2">[85]MRATES!#REF!</definedName>
    <definedName name="___________PPC9" localSheetId="4">[85]MRATES!#REF!</definedName>
    <definedName name="___________PPC9" localSheetId="11">#REF!</definedName>
    <definedName name="___________PPC9" localSheetId="3">[85]MRATES!#REF!</definedName>
    <definedName name="___________PPC9">#REF!</definedName>
    <definedName name="___________PPC90" localSheetId="7">#REF!</definedName>
    <definedName name="___________PPC90" localSheetId="6">#REF!</definedName>
    <definedName name="___________PPC90" localSheetId="8">#REF!</definedName>
    <definedName name="___________PPC90" localSheetId="13">#REF!</definedName>
    <definedName name="___________PPC90" localSheetId="9">#REF!</definedName>
    <definedName name="___________PPC90" localSheetId="16">#REF!</definedName>
    <definedName name="___________PPC90" localSheetId="2">[85]MRATES!#REF!</definedName>
    <definedName name="___________PPC90" localSheetId="4">[85]MRATES!#REF!</definedName>
    <definedName name="___________PPC90" localSheetId="11">#REF!</definedName>
    <definedName name="___________PPC90" localSheetId="3">[85]MRATES!#REF!</definedName>
    <definedName name="___________PPC90">#REF!</definedName>
    <definedName name="___________PPC91" localSheetId="7">#REF!</definedName>
    <definedName name="___________PPC91" localSheetId="6">#REF!</definedName>
    <definedName name="___________PPC91" localSheetId="8">#REF!</definedName>
    <definedName name="___________PPC91" localSheetId="13">#REF!</definedName>
    <definedName name="___________PPC91" localSheetId="9">#REF!</definedName>
    <definedName name="___________PPC91" localSheetId="16">#REF!</definedName>
    <definedName name="___________PPC91" localSheetId="2">[85]MRATES!#REF!</definedName>
    <definedName name="___________PPC91" localSheetId="4">[85]MRATES!#REF!</definedName>
    <definedName name="___________PPC91" localSheetId="11">#REF!</definedName>
    <definedName name="___________PPC91" localSheetId="3">[85]MRATES!#REF!</definedName>
    <definedName name="___________PPC91">#REF!</definedName>
    <definedName name="___________PPC92" localSheetId="7">#REF!</definedName>
    <definedName name="___________PPC92" localSheetId="6">#REF!</definedName>
    <definedName name="___________PPC92" localSheetId="8">#REF!</definedName>
    <definedName name="___________PPC92" localSheetId="13">#REF!</definedName>
    <definedName name="___________PPC92" localSheetId="9">#REF!</definedName>
    <definedName name="___________PPC92" localSheetId="16">#REF!</definedName>
    <definedName name="___________PPC92" localSheetId="2">[85]MRATES!#REF!</definedName>
    <definedName name="___________PPC92" localSheetId="4">[85]MRATES!#REF!</definedName>
    <definedName name="___________PPC92" localSheetId="11">#REF!</definedName>
    <definedName name="___________PPC92" localSheetId="3">[85]MRATES!#REF!</definedName>
    <definedName name="___________PPC92">#REF!</definedName>
    <definedName name="___________PPC93" localSheetId="7">#REF!</definedName>
    <definedName name="___________PPC93" localSheetId="6">#REF!</definedName>
    <definedName name="___________PPC93" localSheetId="8">#REF!</definedName>
    <definedName name="___________PPC93" localSheetId="13">#REF!</definedName>
    <definedName name="___________PPC93" localSheetId="9">#REF!</definedName>
    <definedName name="___________PPC93" localSheetId="16">#REF!</definedName>
    <definedName name="___________PPC93" localSheetId="2">[85]MRATES!#REF!</definedName>
    <definedName name="___________PPC93" localSheetId="4">[85]MRATES!#REF!</definedName>
    <definedName name="___________PPC93" localSheetId="11">#REF!</definedName>
    <definedName name="___________PPC93" localSheetId="3">[85]MRATES!#REF!</definedName>
    <definedName name="___________PPC93">#REF!</definedName>
    <definedName name="___________PPC94" localSheetId="7">#REF!</definedName>
    <definedName name="___________PPC94" localSheetId="6">#REF!</definedName>
    <definedName name="___________PPC94" localSheetId="8">#REF!</definedName>
    <definedName name="___________PPC94" localSheetId="13">#REF!</definedName>
    <definedName name="___________PPC94" localSheetId="9">#REF!</definedName>
    <definedName name="___________PPC94" localSheetId="16">#REF!</definedName>
    <definedName name="___________PPC94" localSheetId="2">[85]MRATES!#REF!</definedName>
    <definedName name="___________PPC94" localSheetId="4">[85]MRATES!#REF!</definedName>
    <definedName name="___________PPC94" localSheetId="11">#REF!</definedName>
    <definedName name="___________PPC94" localSheetId="3">[85]MRATES!#REF!</definedName>
    <definedName name="___________PPC94">#REF!</definedName>
    <definedName name="___________PPC95" localSheetId="7">#REF!</definedName>
    <definedName name="___________PPC95" localSheetId="6">#REF!</definedName>
    <definedName name="___________PPC95" localSheetId="8">#REF!</definedName>
    <definedName name="___________PPC95" localSheetId="13">#REF!</definedName>
    <definedName name="___________PPC95" localSheetId="9">#REF!</definedName>
    <definedName name="___________PPC95" localSheetId="16">#REF!</definedName>
    <definedName name="___________PPC95" localSheetId="2">[85]MRATES!#REF!</definedName>
    <definedName name="___________PPC95" localSheetId="4">[85]MRATES!#REF!</definedName>
    <definedName name="___________PPC95" localSheetId="11">#REF!</definedName>
    <definedName name="___________PPC95" localSheetId="3">[85]MRATES!#REF!</definedName>
    <definedName name="___________PPC95">#REF!</definedName>
    <definedName name="___________PPD114" localSheetId="7">#REF!</definedName>
    <definedName name="___________PPD114" localSheetId="6">#REF!</definedName>
    <definedName name="___________PPD114" localSheetId="8">#REF!</definedName>
    <definedName name="___________PPD114" localSheetId="13">#REF!</definedName>
    <definedName name="___________PPD114" localSheetId="9">#REF!</definedName>
    <definedName name="___________PPD114" localSheetId="16">#REF!</definedName>
    <definedName name="___________PPD114" localSheetId="2">[85]MRATES!#REF!</definedName>
    <definedName name="___________PPD114" localSheetId="4">[85]MRATES!#REF!</definedName>
    <definedName name="___________PPD114" localSheetId="11">#REF!</definedName>
    <definedName name="___________PPD114" localSheetId="3">[85]MRATES!#REF!</definedName>
    <definedName name="___________PPD114">#REF!</definedName>
    <definedName name="___________PPD89" localSheetId="7">#REF!</definedName>
    <definedName name="___________PPD89" localSheetId="6">#REF!</definedName>
    <definedName name="___________PPD89" localSheetId="8">#REF!</definedName>
    <definedName name="___________PPD89" localSheetId="13">#REF!</definedName>
    <definedName name="___________PPD89" localSheetId="9">#REF!</definedName>
    <definedName name="___________PPD89" localSheetId="16">#REF!</definedName>
    <definedName name="___________PPD89" localSheetId="2">[85]MRATES!#REF!</definedName>
    <definedName name="___________PPD89" localSheetId="4">[85]MRATES!#REF!</definedName>
    <definedName name="___________PPD89" localSheetId="11">#REF!</definedName>
    <definedName name="___________PPD89" localSheetId="3">[85]MRATES!#REF!</definedName>
    <definedName name="___________PPD89">#REF!</definedName>
    <definedName name="___________pv2" localSheetId="4">#REF!</definedName>
    <definedName name="___________pv2">#REF!</definedName>
    <definedName name="___________QS25" localSheetId="5">[75]MRATES!$G$16</definedName>
    <definedName name="___________QS25">[76]MRATES!$G$16</definedName>
    <definedName name="___________QS40" localSheetId="5">[75]MRATES!$G$17</definedName>
    <definedName name="___________QS40">[76]MRATES!$G$17</definedName>
    <definedName name="___________RMR1">#N/A</definedName>
    <definedName name="___________rr3">#N/A</definedName>
    <definedName name="___________rrr1">#N/A</definedName>
    <definedName name="___________SD1" localSheetId="7">#REF!</definedName>
    <definedName name="___________SD1" localSheetId="6">#REF!</definedName>
    <definedName name="___________SD1" localSheetId="8">#REF!</definedName>
    <definedName name="___________SD1" localSheetId="13">#REF!</definedName>
    <definedName name="___________SD1" localSheetId="9">#REF!</definedName>
    <definedName name="___________SD1" localSheetId="16">#REF!</definedName>
    <definedName name="___________SD1" localSheetId="2">#REF!</definedName>
    <definedName name="___________SD1" localSheetId="4">#REF!</definedName>
    <definedName name="___________SD1" localSheetId="11">#REF!</definedName>
    <definedName name="___________SD1" localSheetId="3">#REF!</definedName>
    <definedName name="___________SD1">#REF!</definedName>
    <definedName name="___________SD10" localSheetId="7">#REF!</definedName>
    <definedName name="___________SD10" localSheetId="6">#REF!</definedName>
    <definedName name="___________SD10" localSheetId="8">#REF!</definedName>
    <definedName name="___________SD10" localSheetId="13">#REF!</definedName>
    <definedName name="___________SD10" localSheetId="9">#REF!</definedName>
    <definedName name="___________SD10" localSheetId="16">#REF!</definedName>
    <definedName name="___________SD10" localSheetId="2">#REF!</definedName>
    <definedName name="___________SD10" localSheetId="4">#REF!</definedName>
    <definedName name="___________SD10" localSheetId="11">#REF!</definedName>
    <definedName name="___________SD10" localSheetId="3">#REF!</definedName>
    <definedName name="___________SD10">#REF!</definedName>
    <definedName name="___________SD100" localSheetId="7">#REF!</definedName>
    <definedName name="___________SD100" localSheetId="6">#REF!</definedName>
    <definedName name="___________SD100" localSheetId="8">#REF!</definedName>
    <definedName name="___________SD100" localSheetId="13">#REF!</definedName>
    <definedName name="___________SD100" localSheetId="9">#REF!</definedName>
    <definedName name="___________SD100" localSheetId="16">#REF!</definedName>
    <definedName name="___________SD100" localSheetId="2">#REF!</definedName>
    <definedName name="___________SD100" localSheetId="11">#REF!</definedName>
    <definedName name="___________SD100" localSheetId="3">#REF!</definedName>
    <definedName name="___________SD100">#REF!</definedName>
    <definedName name="___________SD101" localSheetId="7">#REF!</definedName>
    <definedName name="___________SD101" localSheetId="6">#REF!</definedName>
    <definedName name="___________SD101" localSheetId="8">#REF!</definedName>
    <definedName name="___________SD101" localSheetId="13">#REF!</definedName>
    <definedName name="___________SD101" localSheetId="9">#REF!</definedName>
    <definedName name="___________SD101" localSheetId="16">#REF!</definedName>
    <definedName name="___________SD101" localSheetId="2">#REF!</definedName>
    <definedName name="___________SD101" localSheetId="11">#REF!</definedName>
    <definedName name="___________SD101" localSheetId="3">#REF!</definedName>
    <definedName name="___________SD101">#REF!</definedName>
    <definedName name="___________SD102" localSheetId="7">#REF!</definedName>
    <definedName name="___________SD102" localSheetId="6">#REF!</definedName>
    <definedName name="___________SD102" localSheetId="8">#REF!</definedName>
    <definedName name="___________SD102" localSheetId="13">#REF!</definedName>
    <definedName name="___________SD102" localSheetId="9">#REF!</definedName>
    <definedName name="___________SD102" localSheetId="16">#REF!</definedName>
    <definedName name="___________SD102" localSheetId="2">#REF!</definedName>
    <definedName name="___________SD102" localSheetId="11">#REF!</definedName>
    <definedName name="___________SD102" localSheetId="3">#REF!</definedName>
    <definedName name="___________SD102">#REF!</definedName>
    <definedName name="___________SD103" localSheetId="7">#REF!</definedName>
    <definedName name="___________SD103" localSheetId="6">#REF!</definedName>
    <definedName name="___________SD103" localSheetId="8">#REF!</definedName>
    <definedName name="___________SD103" localSheetId="13">#REF!</definedName>
    <definedName name="___________SD103" localSheetId="9">#REF!</definedName>
    <definedName name="___________SD103" localSheetId="16">#REF!</definedName>
    <definedName name="___________SD103" localSheetId="2">#REF!</definedName>
    <definedName name="___________SD103" localSheetId="11">#REF!</definedName>
    <definedName name="___________SD103" localSheetId="3">#REF!</definedName>
    <definedName name="___________SD103">#REF!</definedName>
    <definedName name="___________SD104" localSheetId="7">#REF!</definedName>
    <definedName name="___________SD104" localSheetId="6">#REF!</definedName>
    <definedName name="___________SD104" localSheetId="8">#REF!</definedName>
    <definedName name="___________SD104" localSheetId="13">#REF!</definedName>
    <definedName name="___________SD104" localSheetId="9">#REF!</definedName>
    <definedName name="___________SD104" localSheetId="16">#REF!</definedName>
    <definedName name="___________SD104" localSheetId="2">#REF!</definedName>
    <definedName name="___________SD104" localSheetId="11">#REF!</definedName>
    <definedName name="___________SD104" localSheetId="3">#REF!</definedName>
    <definedName name="___________SD104">#REF!</definedName>
    <definedName name="___________SD105" localSheetId="7">#REF!</definedName>
    <definedName name="___________SD105" localSheetId="6">#REF!</definedName>
    <definedName name="___________SD105" localSheetId="8">#REF!</definedName>
    <definedName name="___________SD105" localSheetId="13">#REF!</definedName>
    <definedName name="___________SD105" localSheetId="9">#REF!</definedName>
    <definedName name="___________SD105" localSheetId="16">#REF!</definedName>
    <definedName name="___________SD105" localSheetId="2">#REF!</definedName>
    <definedName name="___________SD105" localSheetId="11">#REF!</definedName>
    <definedName name="___________SD105" localSheetId="3">#REF!</definedName>
    <definedName name="___________SD105">#REF!</definedName>
    <definedName name="___________SD106" localSheetId="7">#REF!</definedName>
    <definedName name="___________SD106" localSheetId="6">#REF!</definedName>
    <definedName name="___________SD106" localSheetId="8">#REF!</definedName>
    <definedName name="___________SD106" localSheetId="13">#REF!</definedName>
    <definedName name="___________SD106" localSheetId="9">#REF!</definedName>
    <definedName name="___________SD106" localSheetId="16">#REF!</definedName>
    <definedName name="___________SD106" localSheetId="2">#REF!</definedName>
    <definedName name="___________SD106" localSheetId="11">#REF!</definedName>
    <definedName name="___________SD106" localSheetId="3">#REF!</definedName>
    <definedName name="___________SD106">#REF!</definedName>
    <definedName name="___________SD107" localSheetId="7">#REF!</definedName>
    <definedName name="___________SD107" localSheetId="6">#REF!</definedName>
    <definedName name="___________SD107" localSheetId="8">#REF!</definedName>
    <definedName name="___________SD107" localSheetId="13">#REF!</definedName>
    <definedName name="___________SD107" localSheetId="9">#REF!</definedName>
    <definedName name="___________SD107" localSheetId="16">#REF!</definedName>
    <definedName name="___________SD107" localSheetId="2">#REF!</definedName>
    <definedName name="___________SD107" localSheetId="11">#REF!</definedName>
    <definedName name="___________SD107" localSheetId="3">#REF!</definedName>
    <definedName name="___________SD107">#REF!</definedName>
    <definedName name="___________SD108" localSheetId="7">#REF!</definedName>
    <definedName name="___________SD108" localSheetId="6">#REF!</definedName>
    <definedName name="___________SD108" localSheetId="8">#REF!</definedName>
    <definedName name="___________SD108" localSheetId="13">#REF!</definedName>
    <definedName name="___________SD108" localSheetId="9">#REF!</definedName>
    <definedName name="___________SD108" localSheetId="16">#REF!</definedName>
    <definedName name="___________SD108" localSheetId="2">#REF!</definedName>
    <definedName name="___________SD108" localSheetId="11">#REF!</definedName>
    <definedName name="___________SD108" localSheetId="3">#REF!</definedName>
    <definedName name="___________SD108">#REF!</definedName>
    <definedName name="___________SD109" localSheetId="7">#REF!</definedName>
    <definedName name="___________SD109" localSheetId="6">#REF!</definedName>
    <definedName name="___________SD109" localSheetId="8">#REF!</definedName>
    <definedName name="___________SD109" localSheetId="13">#REF!</definedName>
    <definedName name="___________SD109" localSheetId="9">#REF!</definedName>
    <definedName name="___________SD109" localSheetId="16">#REF!</definedName>
    <definedName name="___________SD109" localSheetId="2">#REF!</definedName>
    <definedName name="___________SD109" localSheetId="11">#REF!</definedName>
    <definedName name="___________SD109" localSheetId="3">#REF!</definedName>
    <definedName name="___________SD109">#REF!</definedName>
    <definedName name="___________SD11" localSheetId="7">#REF!</definedName>
    <definedName name="___________SD11" localSheetId="6">#REF!</definedName>
    <definedName name="___________SD11" localSheetId="8">#REF!</definedName>
    <definedName name="___________SD11" localSheetId="13">#REF!</definedName>
    <definedName name="___________SD11" localSheetId="9">#REF!</definedName>
    <definedName name="___________SD11" localSheetId="16">#REF!</definedName>
    <definedName name="___________SD11" localSheetId="2">#REF!</definedName>
    <definedName name="___________SD11" localSheetId="11">#REF!</definedName>
    <definedName name="___________SD11" localSheetId="3">#REF!</definedName>
    <definedName name="___________SD11">#REF!</definedName>
    <definedName name="___________SD110" localSheetId="7">#REF!</definedName>
    <definedName name="___________SD110" localSheetId="6">#REF!</definedName>
    <definedName name="___________SD110" localSheetId="8">#REF!</definedName>
    <definedName name="___________SD110" localSheetId="13">#REF!</definedName>
    <definedName name="___________SD110" localSheetId="9">#REF!</definedName>
    <definedName name="___________SD110" localSheetId="16">#REF!</definedName>
    <definedName name="___________SD110" localSheetId="2">#REF!</definedName>
    <definedName name="___________SD110" localSheetId="11">#REF!</definedName>
    <definedName name="___________SD110" localSheetId="3">#REF!</definedName>
    <definedName name="___________SD110">#REF!</definedName>
    <definedName name="___________SD111" localSheetId="7">#REF!</definedName>
    <definedName name="___________SD111" localSheetId="6">#REF!</definedName>
    <definedName name="___________SD111" localSheetId="8">#REF!</definedName>
    <definedName name="___________SD111" localSheetId="13">#REF!</definedName>
    <definedName name="___________SD111" localSheetId="9">#REF!</definedName>
    <definedName name="___________SD111" localSheetId="16">#REF!</definedName>
    <definedName name="___________SD111" localSheetId="2">#REF!</definedName>
    <definedName name="___________SD111" localSheetId="11">#REF!</definedName>
    <definedName name="___________SD111" localSheetId="3">#REF!</definedName>
    <definedName name="___________SD111">#REF!</definedName>
    <definedName name="___________SD112" localSheetId="7">#REF!</definedName>
    <definedName name="___________SD112" localSheetId="6">#REF!</definedName>
    <definedName name="___________SD112" localSheetId="8">#REF!</definedName>
    <definedName name="___________SD112" localSheetId="13">#REF!</definedName>
    <definedName name="___________SD112" localSheetId="9">#REF!</definedName>
    <definedName name="___________SD112" localSheetId="16">#REF!</definedName>
    <definedName name="___________SD112" localSheetId="2">#REF!</definedName>
    <definedName name="___________SD112" localSheetId="11">#REF!</definedName>
    <definedName name="___________SD112" localSheetId="3">#REF!</definedName>
    <definedName name="___________SD112">#REF!</definedName>
    <definedName name="___________SD113" localSheetId="7">#REF!</definedName>
    <definedName name="___________SD113" localSheetId="6">#REF!</definedName>
    <definedName name="___________SD113" localSheetId="8">#REF!</definedName>
    <definedName name="___________SD113" localSheetId="13">#REF!</definedName>
    <definedName name="___________SD113" localSheetId="9">#REF!</definedName>
    <definedName name="___________SD113" localSheetId="16">#REF!</definedName>
    <definedName name="___________SD113" localSheetId="2">#REF!</definedName>
    <definedName name="___________SD113" localSheetId="11">#REF!</definedName>
    <definedName name="___________SD113" localSheetId="3">#REF!</definedName>
    <definedName name="___________SD113">#REF!</definedName>
    <definedName name="___________SD114" localSheetId="7">#REF!</definedName>
    <definedName name="___________SD114" localSheetId="6">#REF!</definedName>
    <definedName name="___________SD114" localSheetId="8">#REF!</definedName>
    <definedName name="___________SD114" localSheetId="13">#REF!</definedName>
    <definedName name="___________SD114" localSheetId="9">#REF!</definedName>
    <definedName name="___________SD114" localSheetId="16">#REF!</definedName>
    <definedName name="___________SD114" localSheetId="2">#REF!</definedName>
    <definedName name="___________SD114" localSheetId="11">#REF!</definedName>
    <definedName name="___________SD114" localSheetId="3">#REF!</definedName>
    <definedName name="___________SD114">#REF!</definedName>
    <definedName name="___________SD115" localSheetId="7">#REF!</definedName>
    <definedName name="___________SD115" localSheetId="6">#REF!</definedName>
    <definedName name="___________SD115" localSheetId="8">#REF!</definedName>
    <definedName name="___________SD115" localSheetId="13">#REF!</definedName>
    <definedName name="___________SD115" localSheetId="9">#REF!</definedName>
    <definedName name="___________SD115" localSheetId="16">#REF!</definedName>
    <definedName name="___________SD115" localSheetId="2">#REF!</definedName>
    <definedName name="___________SD115" localSheetId="11">#REF!</definedName>
    <definedName name="___________SD115" localSheetId="3">#REF!</definedName>
    <definedName name="___________SD115">#REF!</definedName>
    <definedName name="___________SD116" localSheetId="7">#REF!</definedName>
    <definedName name="___________SD116" localSheetId="6">#REF!</definedName>
    <definedName name="___________SD116" localSheetId="8">#REF!</definedName>
    <definedName name="___________SD116" localSheetId="13">#REF!</definedName>
    <definedName name="___________SD116" localSheetId="9">#REF!</definedName>
    <definedName name="___________SD116" localSheetId="16">#REF!</definedName>
    <definedName name="___________SD116" localSheetId="2">#REF!</definedName>
    <definedName name="___________SD116" localSheetId="11">#REF!</definedName>
    <definedName name="___________SD116" localSheetId="3">#REF!</definedName>
    <definedName name="___________SD116">#REF!</definedName>
    <definedName name="___________SD117" localSheetId="7">#REF!</definedName>
    <definedName name="___________SD117" localSheetId="6">#REF!</definedName>
    <definedName name="___________SD117" localSheetId="8">#REF!</definedName>
    <definedName name="___________SD117" localSheetId="13">#REF!</definedName>
    <definedName name="___________SD117" localSheetId="9">#REF!</definedName>
    <definedName name="___________SD117" localSheetId="16">#REF!</definedName>
    <definedName name="___________SD117" localSheetId="2">#REF!</definedName>
    <definedName name="___________SD117" localSheetId="11">#REF!</definedName>
    <definedName name="___________SD117" localSheetId="3">#REF!</definedName>
    <definedName name="___________SD117">#REF!</definedName>
    <definedName name="___________SD118" localSheetId="7">#REF!</definedName>
    <definedName name="___________SD118" localSheetId="6">#REF!</definedName>
    <definedName name="___________SD118" localSheetId="8">#REF!</definedName>
    <definedName name="___________SD118" localSheetId="13">#REF!</definedName>
    <definedName name="___________SD118" localSheetId="9">#REF!</definedName>
    <definedName name="___________SD118" localSheetId="16">#REF!</definedName>
    <definedName name="___________SD118" localSheetId="2">#REF!</definedName>
    <definedName name="___________SD118" localSheetId="11">#REF!</definedName>
    <definedName name="___________SD118" localSheetId="3">#REF!</definedName>
    <definedName name="___________SD118">#REF!</definedName>
    <definedName name="___________SD119" localSheetId="7">#REF!</definedName>
    <definedName name="___________SD119" localSheetId="6">#REF!</definedName>
    <definedName name="___________SD119" localSheetId="8">#REF!</definedName>
    <definedName name="___________SD119" localSheetId="13">#REF!</definedName>
    <definedName name="___________SD119" localSheetId="9">#REF!</definedName>
    <definedName name="___________SD119" localSheetId="16">#REF!</definedName>
    <definedName name="___________SD119" localSheetId="2">#REF!</definedName>
    <definedName name="___________SD119" localSheetId="11">#REF!</definedName>
    <definedName name="___________SD119" localSheetId="3">#REF!</definedName>
    <definedName name="___________SD119">#REF!</definedName>
    <definedName name="___________SD12" localSheetId="7">#REF!</definedName>
    <definedName name="___________SD12" localSheetId="6">#REF!</definedName>
    <definedName name="___________SD12" localSheetId="8">#REF!</definedName>
    <definedName name="___________SD12" localSheetId="13">#REF!</definedName>
    <definedName name="___________SD12" localSheetId="9">#REF!</definedName>
    <definedName name="___________SD12" localSheetId="16">#REF!</definedName>
    <definedName name="___________SD12" localSheetId="2">#REF!</definedName>
    <definedName name="___________SD12" localSheetId="11">#REF!</definedName>
    <definedName name="___________SD12" localSheetId="3">#REF!</definedName>
    <definedName name="___________SD12">#REF!</definedName>
    <definedName name="___________SD120" localSheetId="7">#REF!</definedName>
    <definedName name="___________SD120" localSheetId="6">#REF!</definedName>
    <definedName name="___________SD120" localSheetId="8">#REF!</definedName>
    <definedName name="___________SD120" localSheetId="13">#REF!</definedName>
    <definedName name="___________SD120" localSheetId="9">#REF!</definedName>
    <definedName name="___________SD120" localSheetId="16">#REF!</definedName>
    <definedName name="___________SD120" localSheetId="2">#REF!</definedName>
    <definedName name="___________SD120" localSheetId="11">#REF!</definedName>
    <definedName name="___________SD120" localSheetId="3">#REF!</definedName>
    <definedName name="___________SD120">#REF!</definedName>
    <definedName name="___________SD121" localSheetId="7">#REF!</definedName>
    <definedName name="___________SD121" localSheetId="6">#REF!</definedName>
    <definedName name="___________SD121" localSheetId="8">#REF!</definedName>
    <definedName name="___________SD121" localSheetId="13">#REF!</definedName>
    <definedName name="___________SD121" localSheetId="9">#REF!</definedName>
    <definedName name="___________SD121" localSheetId="16">#REF!</definedName>
    <definedName name="___________SD121" localSheetId="2">#REF!</definedName>
    <definedName name="___________SD121" localSheetId="11">#REF!</definedName>
    <definedName name="___________SD121" localSheetId="3">#REF!</definedName>
    <definedName name="___________SD121">#REF!</definedName>
    <definedName name="___________SD122" localSheetId="7">#REF!</definedName>
    <definedName name="___________SD122" localSheetId="6">#REF!</definedName>
    <definedName name="___________SD122" localSheetId="8">#REF!</definedName>
    <definedName name="___________SD122" localSheetId="13">#REF!</definedName>
    <definedName name="___________SD122" localSheetId="9">#REF!</definedName>
    <definedName name="___________SD122" localSheetId="16">#REF!</definedName>
    <definedName name="___________SD122" localSheetId="2">#REF!</definedName>
    <definedName name="___________SD122" localSheetId="11">#REF!</definedName>
    <definedName name="___________SD122" localSheetId="3">#REF!</definedName>
    <definedName name="___________SD122">#REF!</definedName>
    <definedName name="___________SD123" localSheetId="7">#REF!</definedName>
    <definedName name="___________SD123" localSheetId="6">#REF!</definedName>
    <definedName name="___________SD123" localSheetId="8">#REF!</definedName>
    <definedName name="___________SD123" localSheetId="13">#REF!</definedName>
    <definedName name="___________SD123" localSheetId="9">#REF!</definedName>
    <definedName name="___________SD123" localSheetId="16">#REF!</definedName>
    <definedName name="___________SD123" localSheetId="2">#REF!</definedName>
    <definedName name="___________SD123" localSheetId="11">#REF!</definedName>
    <definedName name="___________SD123" localSheetId="3">#REF!</definedName>
    <definedName name="___________SD123">#REF!</definedName>
    <definedName name="___________SD124" localSheetId="7">#REF!</definedName>
    <definedName name="___________SD124" localSheetId="6">#REF!</definedName>
    <definedName name="___________SD124" localSheetId="8">#REF!</definedName>
    <definedName name="___________SD124" localSheetId="13">#REF!</definedName>
    <definedName name="___________SD124" localSheetId="9">#REF!</definedName>
    <definedName name="___________SD124" localSheetId="16">#REF!</definedName>
    <definedName name="___________SD124" localSheetId="2">#REF!</definedName>
    <definedName name="___________SD124" localSheetId="11">#REF!</definedName>
    <definedName name="___________SD124" localSheetId="3">#REF!</definedName>
    <definedName name="___________SD124">#REF!</definedName>
    <definedName name="___________SD125" localSheetId="7">#REF!</definedName>
    <definedName name="___________SD125" localSheetId="6">#REF!</definedName>
    <definedName name="___________SD125" localSheetId="8">#REF!</definedName>
    <definedName name="___________SD125" localSheetId="13">#REF!</definedName>
    <definedName name="___________SD125" localSheetId="9">#REF!</definedName>
    <definedName name="___________SD125" localSheetId="16">#REF!</definedName>
    <definedName name="___________SD125" localSheetId="2">#REF!</definedName>
    <definedName name="___________SD125" localSheetId="11">#REF!</definedName>
    <definedName name="___________SD125" localSheetId="3">#REF!</definedName>
    <definedName name="___________SD125">#REF!</definedName>
    <definedName name="___________SD126" localSheetId="7">#REF!</definedName>
    <definedName name="___________SD126" localSheetId="6">#REF!</definedName>
    <definedName name="___________SD126" localSheetId="8">#REF!</definedName>
    <definedName name="___________SD126" localSheetId="13">#REF!</definedName>
    <definedName name="___________SD126" localSheetId="9">#REF!</definedName>
    <definedName name="___________SD126" localSheetId="16">#REF!</definedName>
    <definedName name="___________SD126" localSheetId="2">#REF!</definedName>
    <definedName name="___________SD126" localSheetId="11">#REF!</definedName>
    <definedName name="___________SD126" localSheetId="3">#REF!</definedName>
    <definedName name="___________SD126">#REF!</definedName>
    <definedName name="___________SD127" localSheetId="7">#REF!</definedName>
    <definedName name="___________SD127" localSheetId="6">#REF!</definedName>
    <definedName name="___________SD127" localSheetId="8">#REF!</definedName>
    <definedName name="___________SD127" localSheetId="13">#REF!</definedName>
    <definedName name="___________SD127" localSheetId="9">#REF!</definedName>
    <definedName name="___________SD127" localSheetId="16">#REF!</definedName>
    <definedName name="___________SD127" localSheetId="2">#REF!</definedName>
    <definedName name="___________SD127" localSheetId="11">#REF!</definedName>
    <definedName name="___________SD127" localSheetId="3">#REF!</definedName>
    <definedName name="___________SD127">#REF!</definedName>
    <definedName name="___________SD128" localSheetId="7">#REF!</definedName>
    <definedName name="___________SD128" localSheetId="6">#REF!</definedName>
    <definedName name="___________SD128" localSheetId="8">#REF!</definedName>
    <definedName name="___________SD128" localSheetId="13">#REF!</definedName>
    <definedName name="___________SD128" localSheetId="9">#REF!</definedName>
    <definedName name="___________SD128" localSheetId="16">#REF!</definedName>
    <definedName name="___________SD128" localSheetId="2">#REF!</definedName>
    <definedName name="___________SD128" localSheetId="11">#REF!</definedName>
    <definedName name="___________SD128" localSheetId="3">#REF!</definedName>
    <definedName name="___________SD128">#REF!</definedName>
    <definedName name="___________SD129" localSheetId="7">#REF!</definedName>
    <definedName name="___________SD129" localSheetId="6">#REF!</definedName>
    <definedName name="___________SD129" localSheetId="8">#REF!</definedName>
    <definedName name="___________SD129" localSheetId="13">#REF!</definedName>
    <definedName name="___________SD129" localSheetId="9">#REF!</definedName>
    <definedName name="___________SD129" localSheetId="16">#REF!</definedName>
    <definedName name="___________SD129" localSheetId="2">#REF!</definedName>
    <definedName name="___________SD129" localSheetId="11">#REF!</definedName>
    <definedName name="___________SD129" localSheetId="3">#REF!</definedName>
    <definedName name="___________SD129">#REF!</definedName>
    <definedName name="___________SD13" localSheetId="7">#REF!</definedName>
    <definedName name="___________SD13" localSheetId="6">#REF!</definedName>
    <definedName name="___________SD13" localSheetId="8">#REF!</definedName>
    <definedName name="___________SD13" localSheetId="13">#REF!</definedName>
    <definedName name="___________SD13" localSheetId="9">#REF!</definedName>
    <definedName name="___________SD13" localSheetId="16">#REF!</definedName>
    <definedName name="___________SD13" localSheetId="2">#REF!</definedName>
    <definedName name="___________SD13" localSheetId="11">#REF!</definedName>
    <definedName name="___________SD13" localSheetId="3">#REF!</definedName>
    <definedName name="___________SD13">#REF!</definedName>
    <definedName name="___________SD130" localSheetId="7">#REF!</definedName>
    <definedName name="___________SD130" localSheetId="6">#REF!</definedName>
    <definedName name="___________SD130" localSheetId="8">#REF!</definedName>
    <definedName name="___________SD130" localSheetId="13">#REF!</definedName>
    <definedName name="___________SD130" localSheetId="9">#REF!</definedName>
    <definedName name="___________SD130" localSheetId="16">#REF!</definedName>
    <definedName name="___________SD130" localSheetId="2">#REF!</definedName>
    <definedName name="___________SD130" localSheetId="11">#REF!</definedName>
    <definedName name="___________SD130" localSheetId="3">#REF!</definedName>
    <definedName name="___________SD130">#REF!</definedName>
    <definedName name="___________SD131" localSheetId="7">#REF!</definedName>
    <definedName name="___________SD131" localSheetId="6">#REF!</definedName>
    <definedName name="___________SD131" localSheetId="8">#REF!</definedName>
    <definedName name="___________SD131" localSheetId="13">#REF!</definedName>
    <definedName name="___________SD131" localSheetId="9">#REF!</definedName>
    <definedName name="___________SD131" localSheetId="16">#REF!</definedName>
    <definedName name="___________SD131" localSheetId="2">#REF!</definedName>
    <definedName name="___________SD131" localSheetId="11">#REF!</definedName>
    <definedName name="___________SD131" localSheetId="3">#REF!</definedName>
    <definedName name="___________SD131">#REF!</definedName>
    <definedName name="___________SD132" localSheetId="7">#REF!</definedName>
    <definedName name="___________SD132" localSheetId="6">#REF!</definedName>
    <definedName name="___________SD132" localSheetId="8">#REF!</definedName>
    <definedName name="___________SD132" localSheetId="13">#REF!</definedName>
    <definedName name="___________SD132" localSheetId="9">#REF!</definedName>
    <definedName name="___________SD132" localSheetId="16">#REF!</definedName>
    <definedName name="___________SD132" localSheetId="2">#REF!</definedName>
    <definedName name="___________SD132" localSheetId="11">#REF!</definedName>
    <definedName name="___________SD132" localSheetId="3">#REF!</definedName>
    <definedName name="___________SD132">#REF!</definedName>
    <definedName name="___________SD133" localSheetId="7">#REF!</definedName>
    <definedName name="___________SD133" localSheetId="6">#REF!</definedName>
    <definedName name="___________SD133" localSheetId="8">#REF!</definedName>
    <definedName name="___________SD133" localSheetId="13">#REF!</definedName>
    <definedName name="___________SD133" localSheetId="9">#REF!</definedName>
    <definedName name="___________SD133" localSheetId="16">#REF!</definedName>
    <definedName name="___________SD133" localSheetId="2">#REF!</definedName>
    <definedName name="___________SD133" localSheetId="11">#REF!</definedName>
    <definedName name="___________SD133" localSheetId="3">#REF!</definedName>
    <definedName name="___________SD133">#REF!</definedName>
    <definedName name="___________SD134" localSheetId="7">#REF!</definedName>
    <definedName name="___________SD134" localSheetId="6">#REF!</definedName>
    <definedName name="___________SD134" localSheetId="8">#REF!</definedName>
    <definedName name="___________SD134" localSheetId="13">#REF!</definedName>
    <definedName name="___________SD134" localSheetId="9">#REF!</definedName>
    <definedName name="___________SD134" localSheetId="16">#REF!</definedName>
    <definedName name="___________SD134" localSheetId="2">#REF!</definedName>
    <definedName name="___________SD134" localSheetId="11">#REF!</definedName>
    <definedName name="___________SD134" localSheetId="3">#REF!</definedName>
    <definedName name="___________SD134">#REF!</definedName>
    <definedName name="___________SD135" localSheetId="7">#REF!</definedName>
    <definedName name="___________SD135" localSheetId="6">#REF!</definedName>
    <definedName name="___________SD135" localSheetId="8">#REF!</definedName>
    <definedName name="___________SD135" localSheetId="13">#REF!</definedName>
    <definedName name="___________SD135" localSheetId="9">#REF!</definedName>
    <definedName name="___________SD135" localSheetId="16">#REF!</definedName>
    <definedName name="___________SD135" localSheetId="2">#REF!</definedName>
    <definedName name="___________SD135" localSheetId="11">#REF!</definedName>
    <definedName name="___________SD135" localSheetId="3">#REF!</definedName>
    <definedName name="___________SD135">#REF!</definedName>
    <definedName name="___________SD136" localSheetId="7">#REF!</definedName>
    <definedName name="___________SD136" localSheetId="6">#REF!</definedName>
    <definedName name="___________SD136" localSheetId="8">#REF!</definedName>
    <definedName name="___________SD136" localSheetId="13">#REF!</definedName>
    <definedName name="___________SD136" localSheetId="9">#REF!</definedName>
    <definedName name="___________SD136" localSheetId="16">#REF!</definedName>
    <definedName name="___________SD136" localSheetId="2">#REF!</definedName>
    <definedName name="___________SD136" localSheetId="11">#REF!</definedName>
    <definedName name="___________SD136" localSheetId="3">#REF!</definedName>
    <definedName name="___________SD136">#REF!</definedName>
    <definedName name="___________SD137" localSheetId="7">#REF!</definedName>
    <definedName name="___________SD137" localSheetId="6">#REF!</definedName>
    <definedName name="___________SD137" localSheetId="8">#REF!</definedName>
    <definedName name="___________SD137" localSheetId="13">#REF!</definedName>
    <definedName name="___________SD137" localSheetId="9">#REF!</definedName>
    <definedName name="___________SD137" localSheetId="16">#REF!</definedName>
    <definedName name="___________SD137" localSheetId="2">#REF!</definedName>
    <definedName name="___________SD137" localSheetId="11">#REF!</definedName>
    <definedName name="___________SD137" localSheetId="3">#REF!</definedName>
    <definedName name="___________SD137">#REF!</definedName>
    <definedName name="___________SD138" localSheetId="7">#REF!</definedName>
    <definedName name="___________SD138" localSheetId="6">#REF!</definedName>
    <definedName name="___________SD138" localSheetId="8">#REF!</definedName>
    <definedName name="___________SD138" localSheetId="13">#REF!</definedName>
    <definedName name="___________SD138" localSheetId="9">#REF!</definedName>
    <definedName name="___________SD138" localSheetId="16">#REF!</definedName>
    <definedName name="___________SD138" localSheetId="2">#REF!</definedName>
    <definedName name="___________SD138" localSheetId="11">#REF!</definedName>
    <definedName name="___________SD138" localSheetId="3">#REF!</definedName>
    <definedName name="___________SD138">#REF!</definedName>
    <definedName name="___________SD139" localSheetId="7">#REF!</definedName>
    <definedName name="___________SD139" localSheetId="6">#REF!</definedName>
    <definedName name="___________SD139" localSheetId="8">#REF!</definedName>
    <definedName name="___________SD139" localSheetId="13">#REF!</definedName>
    <definedName name="___________SD139" localSheetId="9">#REF!</definedName>
    <definedName name="___________SD139" localSheetId="16">#REF!</definedName>
    <definedName name="___________SD139" localSheetId="2">#REF!</definedName>
    <definedName name="___________SD139" localSheetId="11">#REF!</definedName>
    <definedName name="___________SD139" localSheetId="3">#REF!</definedName>
    <definedName name="___________SD139">#REF!</definedName>
    <definedName name="___________SD14" localSheetId="7">#REF!</definedName>
    <definedName name="___________SD14" localSheetId="6">#REF!</definedName>
    <definedName name="___________SD14" localSheetId="8">#REF!</definedName>
    <definedName name="___________SD14" localSheetId="13">#REF!</definedName>
    <definedName name="___________SD14" localSheetId="9">#REF!</definedName>
    <definedName name="___________SD14" localSheetId="16">#REF!</definedName>
    <definedName name="___________SD14" localSheetId="2">#REF!</definedName>
    <definedName name="___________SD14" localSheetId="11">#REF!</definedName>
    <definedName name="___________SD14" localSheetId="3">#REF!</definedName>
    <definedName name="___________SD14">#REF!</definedName>
    <definedName name="___________SD140" localSheetId="7">#REF!</definedName>
    <definedName name="___________SD140" localSheetId="6">#REF!</definedName>
    <definedName name="___________SD140" localSheetId="8">#REF!</definedName>
    <definedName name="___________SD140" localSheetId="13">#REF!</definedName>
    <definedName name="___________SD140" localSheetId="9">#REF!</definedName>
    <definedName name="___________SD140" localSheetId="16">#REF!</definedName>
    <definedName name="___________SD140" localSheetId="2">#REF!</definedName>
    <definedName name="___________SD140" localSheetId="11">#REF!</definedName>
    <definedName name="___________SD140" localSheetId="3">#REF!</definedName>
    <definedName name="___________SD140">#REF!</definedName>
    <definedName name="___________SD141" localSheetId="7">#REF!</definedName>
    <definedName name="___________SD141" localSheetId="6">#REF!</definedName>
    <definedName name="___________SD141" localSheetId="8">#REF!</definedName>
    <definedName name="___________SD141" localSheetId="13">#REF!</definedName>
    <definedName name="___________SD141" localSheetId="9">#REF!</definedName>
    <definedName name="___________SD141" localSheetId="16">#REF!</definedName>
    <definedName name="___________SD141" localSheetId="2">#REF!</definedName>
    <definedName name="___________SD141" localSheetId="11">#REF!</definedName>
    <definedName name="___________SD141" localSheetId="3">#REF!</definedName>
    <definedName name="___________SD141">#REF!</definedName>
    <definedName name="___________SD142" localSheetId="7">#REF!</definedName>
    <definedName name="___________SD142" localSheetId="6">#REF!</definedName>
    <definedName name="___________SD142" localSheetId="8">#REF!</definedName>
    <definedName name="___________SD142" localSheetId="13">#REF!</definedName>
    <definedName name="___________SD142" localSheetId="9">#REF!</definedName>
    <definedName name="___________SD142" localSheetId="16">#REF!</definedName>
    <definedName name="___________SD142" localSheetId="2">#REF!</definedName>
    <definedName name="___________SD142" localSheetId="11">#REF!</definedName>
    <definedName name="___________SD142" localSheetId="3">#REF!</definedName>
    <definedName name="___________SD142">#REF!</definedName>
    <definedName name="___________SD143" localSheetId="7">#REF!</definedName>
    <definedName name="___________SD143" localSheetId="6">#REF!</definedName>
    <definedName name="___________SD143" localSheetId="8">#REF!</definedName>
    <definedName name="___________SD143" localSheetId="13">#REF!</definedName>
    <definedName name="___________SD143" localSheetId="9">#REF!</definedName>
    <definedName name="___________SD143" localSheetId="16">#REF!</definedName>
    <definedName name="___________SD143" localSheetId="2">#REF!</definedName>
    <definedName name="___________SD143" localSheetId="11">#REF!</definedName>
    <definedName name="___________SD143" localSheetId="3">#REF!</definedName>
    <definedName name="___________SD143">#REF!</definedName>
    <definedName name="___________SD144" localSheetId="7">#REF!</definedName>
    <definedName name="___________SD144" localSheetId="6">#REF!</definedName>
    <definedName name="___________SD144" localSheetId="8">#REF!</definedName>
    <definedName name="___________SD144" localSheetId="13">#REF!</definedName>
    <definedName name="___________SD144" localSheetId="9">#REF!</definedName>
    <definedName name="___________SD144" localSheetId="16">#REF!</definedName>
    <definedName name="___________SD144" localSheetId="2">#REF!</definedName>
    <definedName name="___________SD144" localSheetId="11">#REF!</definedName>
    <definedName name="___________SD144" localSheetId="3">#REF!</definedName>
    <definedName name="___________SD144">#REF!</definedName>
    <definedName name="___________SD145" localSheetId="7">#REF!</definedName>
    <definedName name="___________SD145" localSheetId="6">#REF!</definedName>
    <definedName name="___________SD145" localSheetId="8">#REF!</definedName>
    <definedName name="___________SD145" localSheetId="13">#REF!</definedName>
    <definedName name="___________SD145" localSheetId="9">#REF!</definedName>
    <definedName name="___________SD145" localSheetId="16">#REF!</definedName>
    <definedName name="___________SD145" localSheetId="2">#REF!</definedName>
    <definedName name="___________SD145" localSheetId="11">#REF!</definedName>
    <definedName name="___________SD145" localSheetId="3">#REF!</definedName>
    <definedName name="___________SD145">#REF!</definedName>
    <definedName name="___________SD146" localSheetId="7">#REF!</definedName>
    <definedName name="___________SD146" localSheetId="6">#REF!</definedName>
    <definedName name="___________SD146" localSheetId="8">#REF!</definedName>
    <definedName name="___________SD146" localSheetId="13">#REF!</definedName>
    <definedName name="___________SD146" localSheetId="9">#REF!</definedName>
    <definedName name="___________SD146" localSheetId="16">#REF!</definedName>
    <definedName name="___________SD146" localSheetId="2">#REF!</definedName>
    <definedName name="___________SD146" localSheetId="11">#REF!</definedName>
    <definedName name="___________SD146" localSheetId="3">#REF!</definedName>
    <definedName name="___________SD146">#REF!</definedName>
    <definedName name="___________SD147" localSheetId="7">#REF!</definedName>
    <definedName name="___________SD147" localSheetId="6">#REF!</definedName>
    <definedName name="___________SD147" localSheetId="8">#REF!</definedName>
    <definedName name="___________SD147" localSheetId="13">#REF!</definedName>
    <definedName name="___________SD147" localSheetId="9">#REF!</definedName>
    <definedName name="___________SD147" localSheetId="16">#REF!</definedName>
    <definedName name="___________SD147" localSheetId="2">#REF!</definedName>
    <definedName name="___________SD147" localSheetId="11">#REF!</definedName>
    <definedName name="___________SD147" localSheetId="3">#REF!</definedName>
    <definedName name="___________SD147">#REF!</definedName>
    <definedName name="___________SD148" localSheetId="7">#REF!</definedName>
    <definedName name="___________SD148" localSheetId="6">#REF!</definedName>
    <definedName name="___________SD148" localSheetId="8">#REF!</definedName>
    <definedName name="___________SD148" localSheetId="13">#REF!</definedName>
    <definedName name="___________SD148" localSheetId="9">#REF!</definedName>
    <definedName name="___________SD148" localSheetId="16">#REF!</definedName>
    <definedName name="___________SD148" localSheetId="2">#REF!</definedName>
    <definedName name="___________SD148" localSheetId="11">#REF!</definedName>
    <definedName name="___________SD148" localSheetId="3">#REF!</definedName>
    <definedName name="___________SD148">#REF!</definedName>
    <definedName name="___________SD149" localSheetId="7">#REF!</definedName>
    <definedName name="___________SD149" localSheetId="6">#REF!</definedName>
    <definedName name="___________SD149" localSheetId="8">#REF!</definedName>
    <definedName name="___________SD149" localSheetId="13">#REF!</definedName>
    <definedName name="___________SD149" localSheetId="9">#REF!</definedName>
    <definedName name="___________SD149" localSheetId="16">#REF!</definedName>
    <definedName name="___________SD149" localSheetId="2">#REF!</definedName>
    <definedName name="___________SD149" localSheetId="11">#REF!</definedName>
    <definedName name="___________SD149" localSheetId="3">#REF!</definedName>
    <definedName name="___________SD149">#REF!</definedName>
    <definedName name="___________SD15" localSheetId="7">#REF!</definedName>
    <definedName name="___________SD15" localSheetId="6">#REF!</definedName>
    <definedName name="___________SD15" localSheetId="8">#REF!</definedName>
    <definedName name="___________SD15" localSheetId="13">#REF!</definedName>
    <definedName name="___________SD15" localSheetId="9">#REF!</definedName>
    <definedName name="___________SD15" localSheetId="16">#REF!</definedName>
    <definedName name="___________SD15" localSheetId="2">#REF!</definedName>
    <definedName name="___________SD15" localSheetId="11">#REF!</definedName>
    <definedName name="___________SD15" localSheetId="3">#REF!</definedName>
    <definedName name="___________SD15">#REF!</definedName>
    <definedName name="___________SD150" localSheetId="7">#REF!</definedName>
    <definedName name="___________SD150" localSheetId="6">#REF!</definedName>
    <definedName name="___________SD150" localSheetId="8">#REF!</definedName>
    <definedName name="___________SD150" localSheetId="13">#REF!</definedName>
    <definedName name="___________SD150" localSheetId="9">#REF!</definedName>
    <definedName name="___________SD150" localSheetId="16">#REF!</definedName>
    <definedName name="___________SD150" localSheetId="2">#REF!</definedName>
    <definedName name="___________SD150" localSheetId="11">#REF!</definedName>
    <definedName name="___________SD150" localSheetId="3">#REF!</definedName>
    <definedName name="___________SD150">#REF!</definedName>
    <definedName name="___________SD16" localSheetId="7">#REF!</definedName>
    <definedName name="___________SD16" localSheetId="6">#REF!</definedName>
    <definedName name="___________SD16" localSheetId="8">#REF!</definedName>
    <definedName name="___________SD16" localSheetId="13">#REF!</definedName>
    <definedName name="___________SD16" localSheetId="9">#REF!</definedName>
    <definedName name="___________SD16" localSheetId="16">#REF!</definedName>
    <definedName name="___________SD16" localSheetId="2">#REF!</definedName>
    <definedName name="___________SD16" localSheetId="11">#REF!</definedName>
    <definedName name="___________SD16" localSheetId="3">#REF!</definedName>
    <definedName name="___________SD16">#REF!</definedName>
    <definedName name="___________SD17" localSheetId="7">#REF!</definedName>
    <definedName name="___________SD17" localSheetId="6">#REF!</definedName>
    <definedName name="___________SD17" localSheetId="8">#REF!</definedName>
    <definedName name="___________SD17" localSheetId="13">#REF!</definedName>
    <definedName name="___________SD17" localSheetId="9">#REF!</definedName>
    <definedName name="___________SD17" localSheetId="16">#REF!</definedName>
    <definedName name="___________SD17" localSheetId="2">#REF!</definedName>
    <definedName name="___________SD17" localSheetId="11">#REF!</definedName>
    <definedName name="___________SD17" localSheetId="3">#REF!</definedName>
    <definedName name="___________SD17">#REF!</definedName>
    <definedName name="___________SD18" localSheetId="7">#REF!</definedName>
    <definedName name="___________SD18" localSheetId="6">#REF!</definedName>
    <definedName name="___________SD18" localSheetId="8">#REF!</definedName>
    <definedName name="___________SD18" localSheetId="13">#REF!</definedName>
    <definedName name="___________SD18" localSheetId="9">#REF!</definedName>
    <definedName name="___________SD18" localSheetId="16">#REF!</definedName>
    <definedName name="___________SD18" localSheetId="2">#REF!</definedName>
    <definedName name="___________SD18" localSheetId="11">#REF!</definedName>
    <definedName name="___________SD18" localSheetId="3">#REF!</definedName>
    <definedName name="___________SD18">#REF!</definedName>
    <definedName name="___________SD19" localSheetId="7">#REF!</definedName>
    <definedName name="___________SD19" localSheetId="6">#REF!</definedName>
    <definedName name="___________SD19" localSheetId="8">#REF!</definedName>
    <definedName name="___________SD19" localSheetId="13">#REF!</definedName>
    <definedName name="___________SD19" localSheetId="9">#REF!</definedName>
    <definedName name="___________SD19" localSheetId="16">#REF!</definedName>
    <definedName name="___________SD19" localSheetId="2">#REF!</definedName>
    <definedName name="___________SD19" localSheetId="11">#REF!</definedName>
    <definedName name="___________SD19" localSheetId="3">#REF!</definedName>
    <definedName name="___________SD19">#REF!</definedName>
    <definedName name="___________SD2" localSheetId="7">#REF!</definedName>
    <definedName name="___________SD2" localSheetId="6">#REF!</definedName>
    <definedName name="___________SD2" localSheetId="8">#REF!</definedName>
    <definedName name="___________SD2" localSheetId="13">#REF!</definedName>
    <definedName name="___________SD2" localSheetId="9">#REF!</definedName>
    <definedName name="___________SD2" localSheetId="16">#REF!</definedName>
    <definedName name="___________SD2" localSheetId="2">#REF!</definedName>
    <definedName name="___________SD2" localSheetId="11">#REF!</definedName>
    <definedName name="___________SD2" localSheetId="3">#REF!</definedName>
    <definedName name="___________SD2">#REF!</definedName>
    <definedName name="___________SD20" localSheetId="7">#REF!</definedName>
    <definedName name="___________SD20" localSheetId="6">#REF!</definedName>
    <definedName name="___________SD20" localSheetId="8">#REF!</definedName>
    <definedName name="___________SD20" localSheetId="13">#REF!</definedName>
    <definedName name="___________SD20" localSheetId="9">#REF!</definedName>
    <definedName name="___________SD20" localSheetId="16">#REF!</definedName>
    <definedName name="___________SD20" localSheetId="2">#REF!</definedName>
    <definedName name="___________SD20" localSheetId="11">#REF!</definedName>
    <definedName name="___________SD20" localSheetId="3">#REF!</definedName>
    <definedName name="___________SD20">#REF!</definedName>
    <definedName name="___________SD21" localSheetId="7">#REF!</definedName>
    <definedName name="___________SD21" localSheetId="6">#REF!</definedName>
    <definedName name="___________SD21" localSheetId="8">#REF!</definedName>
    <definedName name="___________SD21" localSheetId="13">#REF!</definedName>
    <definedName name="___________SD21" localSheetId="9">#REF!</definedName>
    <definedName name="___________SD21" localSheetId="16">#REF!</definedName>
    <definedName name="___________SD21" localSheetId="2">#REF!</definedName>
    <definedName name="___________SD21" localSheetId="11">#REF!</definedName>
    <definedName name="___________SD21" localSheetId="3">#REF!</definedName>
    <definedName name="___________SD21">#REF!</definedName>
    <definedName name="___________SD22" localSheetId="7">#REF!</definedName>
    <definedName name="___________SD22" localSheetId="6">#REF!</definedName>
    <definedName name="___________SD22" localSheetId="8">#REF!</definedName>
    <definedName name="___________SD22" localSheetId="13">#REF!</definedName>
    <definedName name="___________SD22" localSheetId="9">#REF!</definedName>
    <definedName name="___________SD22" localSheetId="16">#REF!</definedName>
    <definedName name="___________SD22" localSheetId="2">#REF!</definedName>
    <definedName name="___________SD22" localSheetId="11">#REF!</definedName>
    <definedName name="___________SD22" localSheetId="3">#REF!</definedName>
    <definedName name="___________SD22">#REF!</definedName>
    <definedName name="___________SD23" localSheetId="7">#REF!</definedName>
    <definedName name="___________SD23" localSheetId="6">#REF!</definedName>
    <definedName name="___________SD23" localSheetId="8">#REF!</definedName>
    <definedName name="___________SD23" localSheetId="13">#REF!</definedName>
    <definedName name="___________SD23" localSheetId="9">#REF!</definedName>
    <definedName name="___________SD23" localSheetId="16">#REF!</definedName>
    <definedName name="___________SD23" localSheetId="2">#REF!</definedName>
    <definedName name="___________SD23" localSheetId="11">#REF!</definedName>
    <definedName name="___________SD23" localSheetId="3">#REF!</definedName>
    <definedName name="___________SD23">#REF!</definedName>
    <definedName name="___________SD24" localSheetId="7">#REF!</definedName>
    <definedName name="___________SD24" localSheetId="6">#REF!</definedName>
    <definedName name="___________SD24" localSheetId="8">#REF!</definedName>
    <definedName name="___________SD24" localSheetId="13">#REF!</definedName>
    <definedName name="___________SD24" localSheetId="9">#REF!</definedName>
    <definedName name="___________SD24" localSheetId="16">#REF!</definedName>
    <definedName name="___________SD24" localSheetId="2">#REF!</definedName>
    <definedName name="___________SD24" localSheetId="11">#REF!</definedName>
    <definedName name="___________SD24" localSheetId="3">#REF!</definedName>
    <definedName name="___________SD24">#REF!</definedName>
    <definedName name="___________SD25" localSheetId="7">#REF!</definedName>
    <definedName name="___________SD25" localSheetId="6">#REF!</definedName>
    <definedName name="___________SD25" localSheetId="8">#REF!</definedName>
    <definedName name="___________SD25" localSheetId="13">#REF!</definedName>
    <definedName name="___________SD25" localSheetId="9">#REF!</definedName>
    <definedName name="___________SD25" localSheetId="16">#REF!</definedName>
    <definedName name="___________SD25" localSheetId="2">#REF!</definedName>
    <definedName name="___________SD25" localSheetId="11">#REF!</definedName>
    <definedName name="___________SD25" localSheetId="3">#REF!</definedName>
    <definedName name="___________SD25">#REF!</definedName>
    <definedName name="___________SD250" localSheetId="7">#REF!</definedName>
    <definedName name="___________SD250" localSheetId="6">#REF!</definedName>
    <definedName name="___________SD250" localSheetId="8">#REF!</definedName>
    <definedName name="___________SD250" localSheetId="13">#REF!</definedName>
    <definedName name="___________SD250" localSheetId="9">#REF!</definedName>
    <definedName name="___________SD250" localSheetId="16">#REF!</definedName>
    <definedName name="___________SD250" localSheetId="2">#REF!</definedName>
    <definedName name="___________SD250" localSheetId="11">#REF!</definedName>
    <definedName name="___________SD250" localSheetId="3">#REF!</definedName>
    <definedName name="___________SD250">#REF!</definedName>
    <definedName name="___________SD26" localSheetId="7">#REF!</definedName>
    <definedName name="___________SD26" localSheetId="6">#REF!</definedName>
    <definedName name="___________SD26" localSheetId="8">#REF!</definedName>
    <definedName name="___________SD26" localSheetId="13">#REF!</definedName>
    <definedName name="___________SD26" localSheetId="9">#REF!</definedName>
    <definedName name="___________SD26" localSheetId="16">#REF!</definedName>
    <definedName name="___________SD26" localSheetId="2">#REF!</definedName>
    <definedName name="___________SD26" localSheetId="11">#REF!</definedName>
    <definedName name="___________SD26" localSheetId="3">#REF!</definedName>
    <definedName name="___________SD26">#REF!</definedName>
    <definedName name="___________SD27" localSheetId="7">#REF!</definedName>
    <definedName name="___________SD27" localSheetId="6">#REF!</definedName>
    <definedName name="___________SD27" localSheetId="8">#REF!</definedName>
    <definedName name="___________SD27" localSheetId="13">#REF!</definedName>
    <definedName name="___________SD27" localSheetId="9">#REF!</definedName>
    <definedName name="___________SD27" localSheetId="16">#REF!</definedName>
    <definedName name="___________SD27" localSheetId="2">#REF!</definedName>
    <definedName name="___________SD27" localSheetId="11">#REF!</definedName>
    <definedName name="___________SD27" localSheetId="3">#REF!</definedName>
    <definedName name="___________SD27">#REF!</definedName>
    <definedName name="___________SD28" localSheetId="7">#REF!</definedName>
    <definedName name="___________SD28" localSheetId="6">#REF!</definedName>
    <definedName name="___________SD28" localSheetId="8">#REF!</definedName>
    <definedName name="___________SD28" localSheetId="13">#REF!</definedName>
    <definedName name="___________SD28" localSheetId="9">#REF!</definedName>
    <definedName name="___________SD28" localSheetId="16">#REF!</definedName>
    <definedName name="___________SD28" localSheetId="2">#REF!</definedName>
    <definedName name="___________SD28" localSheetId="11">#REF!</definedName>
    <definedName name="___________SD28" localSheetId="3">#REF!</definedName>
    <definedName name="___________SD28">#REF!</definedName>
    <definedName name="___________SD29" localSheetId="7">#REF!</definedName>
    <definedName name="___________SD29" localSheetId="6">#REF!</definedName>
    <definedName name="___________SD29" localSheetId="8">#REF!</definedName>
    <definedName name="___________SD29" localSheetId="13">#REF!</definedName>
    <definedName name="___________SD29" localSheetId="9">#REF!</definedName>
    <definedName name="___________SD29" localSheetId="16">#REF!</definedName>
    <definedName name="___________SD29" localSheetId="2">#REF!</definedName>
    <definedName name="___________SD29" localSheetId="11">#REF!</definedName>
    <definedName name="___________SD29" localSheetId="3">#REF!</definedName>
    <definedName name="___________SD29">#REF!</definedName>
    <definedName name="___________SD3" localSheetId="7">#REF!</definedName>
    <definedName name="___________SD3" localSheetId="6">#REF!</definedName>
    <definedName name="___________SD3" localSheetId="8">#REF!</definedName>
    <definedName name="___________SD3" localSheetId="13">#REF!</definedName>
    <definedName name="___________SD3" localSheetId="9">#REF!</definedName>
    <definedName name="___________SD3" localSheetId="16">#REF!</definedName>
    <definedName name="___________SD3" localSheetId="2">#REF!</definedName>
    <definedName name="___________SD3" localSheetId="11">#REF!</definedName>
    <definedName name="___________SD3" localSheetId="3">#REF!</definedName>
    <definedName name="___________SD3">#REF!</definedName>
    <definedName name="___________SD30" localSheetId="7">#REF!</definedName>
    <definedName name="___________SD30" localSheetId="6">#REF!</definedName>
    <definedName name="___________SD30" localSheetId="8">#REF!</definedName>
    <definedName name="___________SD30" localSheetId="13">#REF!</definedName>
    <definedName name="___________SD30" localSheetId="9">#REF!</definedName>
    <definedName name="___________SD30" localSheetId="16">#REF!</definedName>
    <definedName name="___________SD30" localSheetId="2">#REF!</definedName>
    <definedName name="___________SD30" localSheetId="11">#REF!</definedName>
    <definedName name="___________SD30" localSheetId="3">#REF!</definedName>
    <definedName name="___________SD30">#REF!</definedName>
    <definedName name="___________SD31" localSheetId="7">#REF!</definedName>
    <definedName name="___________SD31" localSheetId="6">#REF!</definedName>
    <definedName name="___________SD31" localSheetId="8">#REF!</definedName>
    <definedName name="___________SD31" localSheetId="13">#REF!</definedName>
    <definedName name="___________SD31" localSheetId="9">#REF!</definedName>
    <definedName name="___________SD31" localSheetId="16">#REF!</definedName>
    <definedName name="___________SD31" localSheetId="2">#REF!</definedName>
    <definedName name="___________SD31" localSheetId="11">#REF!</definedName>
    <definedName name="___________SD31" localSheetId="3">#REF!</definedName>
    <definedName name="___________SD31">#REF!</definedName>
    <definedName name="___________SD32" localSheetId="7">#REF!</definedName>
    <definedName name="___________SD32" localSheetId="6">#REF!</definedName>
    <definedName name="___________SD32" localSheetId="8">#REF!</definedName>
    <definedName name="___________SD32" localSheetId="13">#REF!</definedName>
    <definedName name="___________SD32" localSheetId="9">#REF!</definedName>
    <definedName name="___________SD32" localSheetId="16">#REF!</definedName>
    <definedName name="___________SD32" localSheetId="2">#REF!</definedName>
    <definedName name="___________SD32" localSheetId="11">#REF!</definedName>
    <definedName name="___________SD32" localSheetId="3">#REF!</definedName>
    <definedName name="___________SD32">#REF!</definedName>
    <definedName name="___________SD33" localSheetId="7">#REF!</definedName>
    <definedName name="___________SD33" localSheetId="6">#REF!</definedName>
    <definedName name="___________SD33" localSheetId="8">#REF!</definedName>
    <definedName name="___________SD33" localSheetId="13">#REF!</definedName>
    <definedName name="___________SD33" localSheetId="9">#REF!</definedName>
    <definedName name="___________SD33" localSheetId="16">#REF!</definedName>
    <definedName name="___________SD33" localSheetId="2">#REF!</definedName>
    <definedName name="___________SD33" localSheetId="11">#REF!</definedName>
    <definedName name="___________SD33" localSheetId="3">#REF!</definedName>
    <definedName name="___________SD33">#REF!</definedName>
    <definedName name="___________SD34" localSheetId="7">#REF!</definedName>
    <definedName name="___________SD34" localSheetId="6">#REF!</definedName>
    <definedName name="___________SD34" localSheetId="8">#REF!</definedName>
    <definedName name="___________SD34" localSheetId="13">#REF!</definedName>
    <definedName name="___________SD34" localSheetId="9">#REF!</definedName>
    <definedName name="___________SD34" localSheetId="16">#REF!</definedName>
    <definedName name="___________SD34" localSheetId="2">#REF!</definedName>
    <definedName name="___________SD34" localSheetId="11">#REF!</definedName>
    <definedName name="___________SD34" localSheetId="3">#REF!</definedName>
    <definedName name="___________SD34">#REF!</definedName>
    <definedName name="___________SD35" localSheetId="7">#REF!</definedName>
    <definedName name="___________SD35" localSheetId="6">#REF!</definedName>
    <definedName name="___________SD35" localSheetId="8">#REF!</definedName>
    <definedName name="___________SD35" localSheetId="13">#REF!</definedName>
    <definedName name="___________SD35" localSheetId="9">#REF!</definedName>
    <definedName name="___________SD35" localSheetId="16">#REF!</definedName>
    <definedName name="___________SD35" localSheetId="2">#REF!</definedName>
    <definedName name="___________SD35" localSheetId="11">#REF!</definedName>
    <definedName name="___________SD35" localSheetId="3">#REF!</definedName>
    <definedName name="___________SD35">#REF!</definedName>
    <definedName name="___________SD36" localSheetId="7">#REF!</definedName>
    <definedName name="___________SD36" localSheetId="6">#REF!</definedName>
    <definedName name="___________SD36" localSheetId="8">#REF!</definedName>
    <definedName name="___________SD36" localSheetId="13">#REF!</definedName>
    <definedName name="___________SD36" localSheetId="9">#REF!</definedName>
    <definedName name="___________SD36" localSheetId="16">#REF!</definedName>
    <definedName name="___________SD36" localSheetId="2">#REF!</definedName>
    <definedName name="___________SD36" localSheetId="11">#REF!</definedName>
    <definedName name="___________SD36" localSheetId="3">#REF!</definedName>
    <definedName name="___________SD36">#REF!</definedName>
    <definedName name="___________SD37" localSheetId="7">#REF!</definedName>
    <definedName name="___________SD37" localSheetId="6">#REF!</definedName>
    <definedName name="___________SD37" localSheetId="8">#REF!</definedName>
    <definedName name="___________SD37" localSheetId="13">#REF!</definedName>
    <definedName name="___________SD37" localSheetId="9">#REF!</definedName>
    <definedName name="___________SD37" localSheetId="16">#REF!</definedName>
    <definedName name="___________SD37" localSheetId="2">#REF!</definedName>
    <definedName name="___________SD37" localSheetId="11">#REF!</definedName>
    <definedName name="___________SD37" localSheetId="3">#REF!</definedName>
    <definedName name="___________SD37">#REF!</definedName>
    <definedName name="___________SD38" localSheetId="7">#REF!</definedName>
    <definedName name="___________SD38" localSheetId="6">#REF!</definedName>
    <definedName name="___________SD38" localSheetId="8">#REF!</definedName>
    <definedName name="___________SD38" localSheetId="13">#REF!</definedName>
    <definedName name="___________SD38" localSheetId="9">#REF!</definedName>
    <definedName name="___________SD38" localSheetId="16">#REF!</definedName>
    <definedName name="___________SD38" localSheetId="2">#REF!</definedName>
    <definedName name="___________SD38" localSheetId="11">#REF!</definedName>
    <definedName name="___________SD38" localSheetId="3">#REF!</definedName>
    <definedName name="___________SD38">#REF!</definedName>
    <definedName name="___________SD39" localSheetId="7">#REF!</definedName>
    <definedName name="___________SD39" localSheetId="6">#REF!</definedName>
    <definedName name="___________SD39" localSheetId="8">#REF!</definedName>
    <definedName name="___________SD39" localSheetId="13">#REF!</definedName>
    <definedName name="___________SD39" localSheetId="9">#REF!</definedName>
    <definedName name="___________SD39" localSheetId="16">#REF!</definedName>
    <definedName name="___________SD39" localSheetId="2">#REF!</definedName>
    <definedName name="___________SD39" localSheetId="11">#REF!</definedName>
    <definedName name="___________SD39" localSheetId="3">#REF!</definedName>
    <definedName name="___________SD39">#REF!</definedName>
    <definedName name="___________SD4" localSheetId="7">#REF!</definedName>
    <definedName name="___________SD4" localSheetId="6">#REF!</definedName>
    <definedName name="___________SD4" localSheetId="8">#REF!</definedName>
    <definedName name="___________SD4" localSheetId="13">#REF!</definedName>
    <definedName name="___________SD4" localSheetId="9">#REF!</definedName>
    <definedName name="___________SD4" localSheetId="16">#REF!</definedName>
    <definedName name="___________SD4" localSheetId="2">#REF!</definedName>
    <definedName name="___________SD4" localSheetId="11">#REF!</definedName>
    <definedName name="___________SD4" localSheetId="3">#REF!</definedName>
    <definedName name="___________SD4">#REF!</definedName>
    <definedName name="___________SD40" localSheetId="7">#REF!</definedName>
    <definedName name="___________SD40" localSheetId="6">#REF!</definedName>
    <definedName name="___________SD40" localSheetId="8">#REF!</definedName>
    <definedName name="___________SD40" localSheetId="13">#REF!</definedName>
    <definedName name="___________SD40" localSheetId="9">#REF!</definedName>
    <definedName name="___________SD40" localSheetId="16">#REF!</definedName>
    <definedName name="___________SD40" localSheetId="2">#REF!</definedName>
    <definedName name="___________SD40" localSheetId="11">#REF!</definedName>
    <definedName name="___________SD40" localSheetId="3">#REF!</definedName>
    <definedName name="___________SD40">#REF!</definedName>
    <definedName name="___________SD41" localSheetId="7">#REF!</definedName>
    <definedName name="___________SD41" localSheetId="6">#REF!</definedName>
    <definedName name="___________SD41" localSheetId="8">#REF!</definedName>
    <definedName name="___________SD41" localSheetId="13">#REF!</definedName>
    <definedName name="___________SD41" localSheetId="9">#REF!</definedName>
    <definedName name="___________SD41" localSheetId="16">#REF!</definedName>
    <definedName name="___________SD41" localSheetId="2">#REF!</definedName>
    <definedName name="___________SD41" localSheetId="11">#REF!</definedName>
    <definedName name="___________SD41" localSheetId="3">#REF!</definedName>
    <definedName name="___________SD41">#REF!</definedName>
    <definedName name="___________SD42" localSheetId="7">#REF!</definedName>
    <definedName name="___________SD42" localSheetId="6">#REF!</definedName>
    <definedName name="___________SD42" localSheetId="8">#REF!</definedName>
    <definedName name="___________SD42" localSheetId="13">#REF!</definedName>
    <definedName name="___________SD42" localSheetId="9">#REF!</definedName>
    <definedName name="___________SD42" localSheetId="16">#REF!</definedName>
    <definedName name="___________SD42" localSheetId="2">#REF!</definedName>
    <definedName name="___________SD42" localSheetId="11">#REF!</definedName>
    <definedName name="___________SD42" localSheetId="3">#REF!</definedName>
    <definedName name="___________SD42">#REF!</definedName>
    <definedName name="___________SD43" localSheetId="7">#REF!</definedName>
    <definedName name="___________SD43" localSheetId="6">#REF!</definedName>
    <definedName name="___________SD43" localSheetId="8">#REF!</definedName>
    <definedName name="___________SD43" localSheetId="13">#REF!</definedName>
    <definedName name="___________SD43" localSheetId="9">#REF!</definedName>
    <definedName name="___________SD43" localSheetId="16">#REF!</definedName>
    <definedName name="___________SD43" localSheetId="2">#REF!</definedName>
    <definedName name="___________SD43" localSheetId="11">#REF!</definedName>
    <definedName name="___________SD43" localSheetId="3">#REF!</definedName>
    <definedName name="___________SD43">#REF!</definedName>
    <definedName name="___________SD44" localSheetId="7">#REF!</definedName>
    <definedName name="___________SD44" localSheetId="6">#REF!</definedName>
    <definedName name="___________SD44" localSheetId="8">#REF!</definedName>
    <definedName name="___________SD44" localSheetId="13">#REF!</definedName>
    <definedName name="___________SD44" localSheetId="9">#REF!</definedName>
    <definedName name="___________SD44" localSheetId="16">#REF!</definedName>
    <definedName name="___________SD44" localSheetId="2">#REF!</definedName>
    <definedName name="___________SD44" localSheetId="11">#REF!</definedName>
    <definedName name="___________SD44" localSheetId="3">#REF!</definedName>
    <definedName name="___________SD44">#REF!</definedName>
    <definedName name="___________SD45" localSheetId="7">#REF!</definedName>
    <definedName name="___________SD45" localSheetId="6">#REF!</definedName>
    <definedName name="___________SD45" localSheetId="8">#REF!</definedName>
    <definedName name="___________SD45" localSheetId="13">#REF!</definedName>
    <definedName name="___________SD45" localSheetId="9">#REF!</definedName>
    <definedName name="___________SD45" localSheetId="16">#REF!</definedName>
    <definedName name="___________SD45" localSheetId="2">#REF!</definedName>
    <definedName name="___________SD45" localSheetId="11">#REF!</definedName>
    <definedName name="___________SD45" localSheetId="3">#REF!</definedName>
    <definedName name="___________SD45">#REF!</definedName>
    <definedName name="___________SD46" localSheetId="7">#REF!</definedName>
    <definedName name="___________SD46" localSheetId="6">#REF!</definedName>
    <definedName name="___________SD46" localSheetId="8">#REF!</definedName>
    <definedName name="___________SD46" localSheetId="13">#REF!</definedName>
    <definedName name="___________SD46" localSheetId="9">#REF!</definedName>
    <definedName name="___________SD46" localSheetId="16">#REF!</definedName>
    <definedName name="___________SD46" localSheetId="2">#REF!</definedName>
    <definedName name="___________SD46" localSheetId="11">#REF!</definedName>
    <definedName name="___________SD46" localSheetId="3">#REF!</definedName>
    <definedName name="___________SD46">#REF!</definedName>
    <definedName name="___________SD47" localSheetId="7">#REF!</definedName>
    <definedName name="___________SD47" localSheetId="6">#REF!</definedName>
    <definedName name="___________SD47" localSheetId="8">#REF!</definedName>
    <definedName name="___________SD47" localSheetId="13">#REF!</definedName>
    <definedName name="___________SD47" localSheetId="9">#REF!</definedName>
    <definedName name="___________SD47" localSheetId="16">#REF!</definedName>
    <definedName name="___________SD47" localSheetId="2">#REF!</definedName>
    <definedName name="___________SD47" localSheetId="11">#REF!</definedName>
    <definedName name="___________SD47" localSheetId="3">#REF!</definedName>
    <definedName name="___________SD47">#REF!</definedName>
    <definedName name="___________SD48" localSheetId="7">#REF!</definedName>
    <definedName name="___________SD48" localSheetId="6">#REF!</definedName>
    <definedName name="___________SD48" localSheetId="8">#REF!</definedName>
    <definedName name="___________SD48" localSheetId="13">#REF!</definedName>
    <definedName name="___________SD48" localSheetId="9">#REF!</definedName>
    <definedName name="___________SD48" localSheetId="16">#REF!</definedName>
    <definedName name="___________SD48" localSheetId="2">#REF!</definedName>
    <definedName name="___________SD48" localSheetId="11">#REF!</definedName>
    <definedName name="___________SD48" localSheetId="3">#REF!</definedName>
    <definedName name="___________SD48">#REF!</definedName>
    <definedName name="___________SD49" localSheetId="7">#REF!</definedName>
    <definedName name="___________SD49" localSheetId="6">#REF!</definedName>
    <definedName name="___________SD49" localSheetId="8">#REF!</definedName>
    <definedName name="___________SD49" localSheetId="13">#REF!</definedName>
    <definedName name="___________SD49" localSheetId="9">#REF!</definedName>
    <definedName name="___________SD49" localSheetId="16">#REF!</definedName>
    <definedName name="___________SD49" localSheetId="2">#REF!</definedName>
    <definedName name="___________SD49" localSheetId="11">#REF!</definedName>
    <definedName name="___________SD49" localSheetId="3">#REF!</definedName>
    <definedName name="___________SD49">#REF!</definedName>
    <definedName name="___________SD5" localSheetId="7">#REF!</definedName>
    <definedName name="___________SD5" localSheetId="6">#REF!</definedName>
    <definedName name="___________SD5" localSheetId="8">#REF!</definedName>
    <definedName name="___________SD5" localSheetId="13">#REF!</definedName>
    <definedName name="___________SD5" localSheetId="9">#REF!</definedName>
    <definedName name="___________SD5" localSheetId="16">#REF!</definedName>
    <definedName name="___________SD5" localSheetId="2">#REF!</definedName>
    <definedName name="___________SD5" localSheetId="11">#REF!</definedName>
    <definedName name="___________SD5" localSheetId="3">#REF!</definedName>
    <definedName name="___________SD5">#REF!</definedName>
    <definedName name="___________SD50" localSheetId="7">#REF!</definedName>
    <definedName name="___________SD50" localSheetId="6">#REF!</definedName>
    <definedName name="___________SD50" localSheetId="8">#REF!</definedName>
    <definedName name="___________SD50" localSheetId="13">#REF!</definedName>
    <definedName name="___________SD50" localSheetId="9">#REF!</definedName>
    <definedName name="___________SD50" localSheetId="16">#REF!</definedName>
    <definedName name="___________SD50" localSheetId="2">#REF!</definedName>
    <definedName name="___________SD50" localSheetId="11">#REF!</definedName>
    <definedName name="___________SD50" localSheetId="3">#REF!</definedName>
    <definedName name="___________SD50">#REF!</definedName>
    <definedName name="___________SD500" localSheetId="7">#REF!</definedName>
    <definedName name="___________SD500" localSheetId="6">#REF!</definedName>
    <definedName name="___________SD500" localSheetId="8">#REF!</definedName>
    <definedName name="___________SD500" localSheetId="13">#REF!</definedName>
    <definedName name="___________SD500" localSheetId="9">#REF!</definedName>
    <definedName name="___________SD500" localSheetId="16">#REF!</definedName>
    <definedName name="___________SD500" localSheetId="2">#REF!</definedName>
    <definedName name="___________SD500" localSheetId="11">#REF!</definedName>
    <definedName name="___________SD500" localSheetId="3">#REF!</definedName>
    <definedName name="___________SD500">#REF!</definedName>
    <definedName name="___________SD51" localSheetId="7">#REF!</definedName>
    <definedName name="___________SD51" localSheetId="6">#REF!</definedName>
    <definedName name="___________SD51" localSheetId="8">#REF!</definedName>
    <definedName name="___________SD51" localSheetId="13">#REF!</definedName>
    <definedName name="___________SD51" localSheetId="9">#REF!</definedName>
    <definedName name="___________SD51" localSheetId="16">#REF!</definedName>
    <definedName name="___________SD51" localSheetId="2">#REF!</definedName>
    <definedName name="___________SD51" localSheetId="11">#REF!</definedName>
    <definedName name="___________SD51" localSheetId="3">#REF!</definedName>
    <definedName name="___________SD51">#REF!</definedName>
    <definedName name="___________SD52" localSheetId="7">#REF!</definedName>
    <definedName name="___________SD52" localSheetId="6">#REF!</definedName>
    <definedName name="___________SD52" localSheetId="8">#REF!</definedName>
    <definedName name="___________SD52" localSheetId="13">#REF!</definedName>
    <definedName name="___________SD52" localSheetId="9">#REF!</definedName>
    <definedName name="___________SD52" localSheetId="16">#REF!</definedName>
    <definedName name="___________SD52" localSheetId="2">#REF!</definedName>
    <definedName name="___________SD52" localSheetId="11">#REF!</definedName>
    <definedName name="___________SD52" localSheetId="3">#REF!</definedName>
    <definedName name="___________SD52">#REF!</definedName>
    <definedName name="___________SD53" localSheetId="7">#REF!</definedName>
    <definedName name="___________SD53" localSheetId="6">#REF!</definedName>
    <definedName name="___________SD53" localSheetId="8">#REF!</definedName>
    <definedName name="___________SD53" localSheetId="13">#REF!</definedName>
    <definedName name="___________SD53" localSheetId="9">#REF!</definedName>
    <definedName name="___________SD53" localSheetId="16">#REF!</definedName>
    <definedName name="___________SD53" localSheetId="2">#REF!</definedName>
    <definedName name="___________SD53" localSheetId="11">#REF!</definedName>
    <definedName name="___________SD53" localSheetId="3">#REF!</definedName>
    <definedName name="___________SD53">#REF!</definedName>
    <definedName name="___________SD54" localSheetId="7">#REF!</definedName>
    <definedName name="___________SD54" localSheetId="6">#REF!</definedName>
    <definedName name="___________SD54" localSheetId="8">#REF!</definedName>
    <definedName name="___________SD54" localSheetId="13">#REF!</definedName>
    <definedName name="___________SD54" localSheetId="9">#REF!</definedName>
    <definedName name="___________SD54" localSheetId="16">#REF!</definedName>
    <definedName name="___________SD54" localSheetId="2">#REF!</definedName>
    <definedName name="___________SD54" localSheetId="11">#REF!</definedName>
    <definedName name="___________SD54" localSheetId="3">#REF!</definedName>
    <definedName name="___________SD54">#REF!</definedName>
    <definedName name="___________SD55" localSheetId="7">#REF!</definedName>
    <definedName name="___________SD55" localSheetId="6">#REF!</definedName>
    <definedName name="___________SD55" localSheetId="8">#REF!</definedName>
    <definedName name="___________SD55" localSheetId="13">#REF!</definedName>
    <definedName name="___________SD55" localSheetId="9">#REF!</definedName>
    <definedName name="___________SD55" localSheetId="16">#REF!</definedName>
    <definedName name="___________SD55" localSheetId="2">#REF!</definedName>
    <definedName name="___________SD55" localSheetId="11">#REF!</definedName>
    <definedName name="___________SD55" localSheetId="3">#REF!</definedName>
    <definedName name="___________SD55">#REF!</definedName>
    <definedName name="___________SD56" localSheetId="7">#REF!</definedName>
    <definedName name="___________SD56" localSheetId="6">#REF!</definedName>
    <definedName name="___________SD56" localSheetId="8">#REF!</definedName>
    <definedName name="___________SD56" localSheetId="13">#REF!</definedName>
    <definedName name="___________SD56" localSheetId="9">#REF!</definedName>
    <definedName name="___________SD56" localSheetId="16">#REF!</definedName>
    <definedName name="___________SD56" localSheetId="2">#REF!</definedName>
    <definedName name="___________SD56" localSheetId="11">#REF!</definedName>
    <definedName name="___________SD56" localSheetId="3">#REF!</definedName>
    <definedName name="___________SD56">#REF!</definedName>
    <definedName name="___________SD57" localSheetId="7">#REF!</definedName>
    <definedName name="___________SD57" localSheetId="6">#REF!</definedName>
    <definedName name="___________SD57" localSheetId="8">#REF!</definedName>
    <definedName name="___________SD57" localSheetId="13">#REF!</definedName>
    <definedName name="___________SD57" localSheetId="9">#REF!</definedName>
    <definedName name="___________SD57" localSheetId="16">#REF!</definedName>
    <definedName name="___________SD57" localSheetId="2">#REF!</definedName>
    <definedName name="___________SD57" localSheetId="11">#REF!</definedName>
    <definedName name="___________SD57" localSheetId="3">#REF!</definedName>
    <definedName name="___________SD57">#REF!</definedName>
    <definedName name="___________SD58" localSheetId="7">#REF!</definedName>
    <definedName name="___________SD58" localSheetId="6">#REF!</definedName>
    <definedName name="___________SD58" localSheetId="8">#REF!</definedName>
    <definedName name="___________SD58" localSheetId="13">#REF!</definedName>
    <definedName name="___________SD58" localSheetId="9">#REF!</definedName>
    <definedName name="___________SD58" localSheetId="16">#REF!</definedName>
    <definedName name="___________SD58" localSheetId="2">#REF!</definedName>
    <definedName name="___________SD58" localSheetId="11">#REF!</definedName>
    <definedName name="___________SD58" localSheetId="3">#REF!</definedName>
    <definedName name="___________SD58">#REF!</definedName>
    <definedName name="___________SD59" localSheetId="7">#REF!</definedName>
    <definedName name="___________SD59" localSheetId="6">#REF!</definedName>
    <definedName name="___________SD59" localSheetId="8">#REF!</definedName>
    <definedName name="___________SD59" localSheetId="13">#REF!</definedName>
    <definedName name="___________SD59" localSheetId="9">#REF!</definedName>
    <definedName name="___________SD59" localSheetId="16">#REF!</definedName>
    <definedName name="___________SD59" localSheetId="2">#REF!</definedName>
    <definedName name="___________SD59" localSheetId="11">#REF!</definedName>
    <definedName name="___________SD59" localSheetId="3">#REF!</definedName>
    <definedName name="___________SD59">#REF!</definedName>
    <definedName name="___________SD6" localSheetId="7">#REF!</definedName>
    <definedName name="___________SD6" localSheetId="6">#REF!</definedName>
    <definedName name="___________SD6" localSheetId="8">#REF!</definedName>
    <definedName name="___________SD6" localSheetId="13">#REF!</definedName>
    <definedName name="___________SD6" localSheetId="9">#REF!</definedName>
    <definedName name="___________SD6" localSheetId="16">#REF!</definedName>
    <definedName name="___________SD6" localSheetId="2">#REF!</definedName>
    <definedName name="___________SD6" localSheetId="11">#REF!</definedName>
    <definedName name="___________SD6" localSheetId="3">#REF!</definedName>
    <definedName name="___________SD6">#REF!</definedName>
    <definedName name="___________SD60" localSheetId="7">#REF!</definedName>
    <definedName name="___________SD60" localSheetId="6">#REF!</definedName>
    <definedName name="___________SD60" localSheetId="8">#REF!</definedName>
    <definedName name="___________SD60" localSheetId="13">#REF!</definedName>
    <definedName name="___________SD60" localSheetId="9">#REF!</definedName>
    <definedName name="___________SD60" localSheetId="16">#REF!</definedName>
    <definedName name="___________SD60" localSheetId="2">#REF!</definedName>
    <definedName name="___________SD60" localSheetId="11">#REF!</definedName>
    <definedName name="___________SD60" localSheetId="3">#REF!</definedName>
    <definedName name="___________SD60">#REF!</definedName>
    <definedName name="___________SD61" localSheetId="7">#REF!</definedName>
    <definedName name="___________SD61" localSheetId="6">#REF!</definedName>
    <definedName name="___________SD61" localSheetId="8">#REF!</definedName>
    <definedName name="___________SD61" localSheetId="13">#REF!</definedName>
    <definedName name="___________SD61" localSheetId="9">#REF!</definedName>
    <definedName name="___________SD61" localSheetId="16">#REF!</definedName>
    <definedName name="___________SD61" localSheetId="2">#REF!</definedName>
    <definedName name="___________SD61" localSheetId="11">#REF!</definedName>
    <definedName name="___________SD61" localSheetId="3">#REF!</definedName>
    <definedName name="___________SD61">#REF!</definedName>
    <definedName name="___________SD62" localSheetId="7">#REF!</definedName>
    <definedName name="___________SD62" localSheetId="6">#REF!</definedName>
    <definedName name="___________SD62" localSheetId="8">#REF!</definedName>
    <definedName name="___________SD62" localSheetId="13">#REF!</definedName>
    <definedName name="___________SD62" localSheetId="9">#REF!</definedName>
    <definedName name="___________SD62" localSheetId="16">#REF!</definedName>
    <definedName name="___________SD62" localSheetId="2">#REF!</definedName>
    <definedName name="___________SD62" localSheetId="11">#REF!</definedName>
    <definedName name="___________SD62" localSheetId="3">#REF!</definedName>
    <definedName name="___________SD62">#REF!</definedName>
    <definedName name="___________SD63" localSheetId="7">#REF!</definedName>
    <definedName name="___________SD63" localSheetId="6">#REF!</definedName>
    <definedName name="___________SD63" localSheetId="8">#REF!</definedName>
    <definedName name="___________SD63" localSheetId="13">#REF!</definedName>
    <definedName name="___________SD63" localSheetId="9">#REF!</definedName>
    <definedName name="___________SD63" localSheetId="16">#REF!</definedName>
    <definedName name="___________SD63" localSheetId="2">#REF!</definedName>
    <definedName name="___________SD63" localSheetId="11">#REF!</definedName>
    <definedName name="___________SD63" localSheetId="3">#REF!</definedName>
    <definedName name="___________SD63">#REF!</definedName>
    <definedName name="___________SD64" localSheetId="7">#REF!</definedName>
    <definedName name="___________SD64" localSheetId="6">#REF!</definedName>
    <definedName name="___________SD64" localSheetId="8">#REF!</definedName>
    <definedName name="___________SD64" localSheetId="13">#REF!</definedName>
    <definedName name="___________SD64" localSheetId="9">#REF!</definedName>
    <definedName name="___________SD64" localSheetId="16">#REF!</definedName>
    <definedName name="___________SD64" localSheetId="2">#REF!</definedName>
    <definedName name="___________SD64" localSheetId="11">#REF!</definedName>
    <definedName name="___________SD64" localSheetId="3">#REF!</definedName>
    <definedName name="___________SD64">#REF!</definedName>
    <definedName name="___________SD65" localSheetId="7">#REF!</definedName>
    <definedName name="___________SD65" localSheetId="6">#REF!</definedName>
    <definedName name="___________SD65" localSheetId="8">#REF!</definedName>
    <definedName name="___________SD65" localSheetId="13">#REF!</definedName>
    <definedName name="___________SD65" localSheetId="9">#REF!</definedName>
    <definedName name="___________SD65" localSheetId="16">#REF!</definedName>
    <definedName name="___________SD65" localSheetId="2">#REF!</definedName>
    <definedName name="___________SD65" localSheetId="11">#REF!</definedName>
    <definedName name="___________SD65" localSheetId="3">#REF!</definedName>
    <definedName name="___________SD65">#REF!</definedName>
    <definedName name="___________SD66" localSheetId="7">#REF!</definedName>
    <definedName name="___________SD66" localSheetId="6">#REF!</definedName>
    <definedName name="___________SD66" localSheetId="8">#REF!</definedName>
    <definedName name="___________SD66" localSheetId="13">#REF!</definedName>
    <definedName name="___________SD66" localSheetId="9">#REF!</definedName>
    <definedName name="___________SD66" localSheetId="16">#REF!</definedName>
    <definedName name="___________SD66" localSheetId="2">#REF!</definedName>
    <definedName name="___________SD66" localSheetId="11">#REF!</definedName>
    <definedName name="___________SD66" localSheetId="3">#REF!</definedName>
    <definedName name="___________SD66">#REF!</definedName>
    <definedName name="___________SD67" localSheetId="7">#REF!</definedName>
    <definedName name="___________SD67" localSheetId="6">#REF!</definedName>
    <definedName name="___________SD67" localSheetId="8">#REF!</definedName>
    <definedName name="___________SD67" localSheetId="13">#REF!</definedName>
    <definedName name="___________SD67" localSheetId="9">#REF!</definedName>
    <definedName name="___________SD67" localSheetId="16">#REF!</definedName>
    <definedName name="___________SD67" localSheetId="2">#REF!</definedName>
    <definedName name="___________SD67" localSheetId="11">#REF!</definedName>
    <definedName name="___________SD67" localSheetId="3">#REF!</definedName>
    <definedName name="___________SD67">#REF!</definedName>
    <definedName name="___________SD68" localSheetId="7">#REF!</definedName>
    <definedName name="___________SD68" localSheetId="6">#REF!</definedName>
    <definedName name="___________SD68" localSheetId="8">#REF!</definedName>
    <definedName name="___________SD68" localSheetId="13">#REF!</definedName>
    <definedName name="___________SD68" localSheetId="9">#REF!</definedName>
    <definedName name="___________SD68" localSheetId="16">#REF!</definedName>
    <definedName name="___________SD68" localSheetId="2">#REF!</definedName>
    <definedName name="___________SD68" localSheetId="11">#REF!</definedName>
    <definedName name="___________SD68" localSheetId="3">#REF!</definedName>
    <definedName name="___________SD68">#REF!</definedName>
    <definedName name="___________SD69" localSheetId="7">#REF!</definedName>
    <definedName name="___________SD69" localSheetId="6">#REF!</definedName>
    <definedName name="___________SD69" localSheetId="8">#REF!</definedName>
    <definedName name="___________SD69" localSheetId="13">#REF!</definedName>
    <definedName name="___________SD69" localSheetId="9">#REF!</definedName>
    <definedName name="___________SD69" localSheetId="16">#REF!</definedName>
    <definedName name="___________SD69" localSheetId="2">#REF!</definedName>
    <definedName name="___________SD69" localSheetId="11">#REF!</definedName>
    <definedName name="___________SD69" localSheetId="3">#REF!</definedName>
    <definedName name="___________SD69">#REF!</definedName>
    <definedName name="___________SD7" localSheetId="7">#REF!</definedName>
    <definedName name="___________SD7" localSheetId="6">#REF!</definedName>
    <definedName name="___________SD7" localSheetId="8">#REF!</definedName>
    <definedName name="___________SD7" localSheetId="13">#REF!</definedName>
    <definedName name="___________SD7" localSheetId="9">#REF!</definedName>
    <definedName name="___________SD7" localSheetId="16">#REF!</definedName>
    <definedName name="___________SD7" localSheetId="2">#REF!</definedName>
    <definedName name="___________SD7" localSheetId="11">#REF!</definedName>
    <definedName name="___________SD7" localSheetId="3">#REF!</definedName>
    <definedName name="___________SD7">#REF!</definedName>
    <definedName name="___________SD70" localSheetId="7">#REF!</definedName>
    <definedName name="___________SD70" localSheetId="6">#REF!</definedName>
    <definedName name="___________SD70" localSheetId="8">#REF!</definedName>
    <definedName name="___________SD70" localSheetId="13">#REF!</definedName>
    <definedName name="___________SD70" localSheetId="9">#REF!</definedName>
    <definedName name="___________SD70" localSheetId="16">#REF!</definedName>
    <definedName name="___________SD70" localSheetId="2">#REF!</definedName>
    <definedName name="___________SD70" localSheetId="11">#REF!</definedName>
    <definedName name="___________SD70" localSheetId="3">#REF!</definedName>
    <definedName name="___________SD70">#REF!</definedName>
    <definedName name="___________SD71" localSheetId="7">#REF!</definedName>
    <definedName name="___________SD71" localSheetId="6">#REF!</definedName>
    <definedName name="___________SD71" localSheetId="8">#REF!</definedName>
    <definedName name="___________SD71" localSheetId="13">#REF!</definedName>
    <definedName name="___________SD71" localSheetId="9">#REF!</definedName>
    <definedName name="___________SD71" localSheetId="16">#REF!</definedName>
    <definedName name="___________SD71" localSheetId="2">#REF!</definedName>
    <definedName name="___________SD71" localSheetId="11">#REF!</definedName>
    <definedName name="___________SD71" localSheetId="3">#REF!</definedName>
    <definedName name="___________SD71">#REF!</definedName>
    <definedName name="___________SD72" localSheetId="7">#REF!</definedName>
    <definedName name="___________SD72" localSheetId="6">#REF!</definedName>
    <definedName name="___________SD72" localSheetId="8">#REF!</definedName>
    <definedName name="___________SD72" localSheetId="13">#REF!</definedName>
    <definedName name="___________SD72" localSheetId="9">#REF!</definedName>
    <definedName name="___________SD72" localSheetId="16">#REF!</definedName>
    <definedName name="___________SD72" localSheetId="2">#REF!</definedName>
    <definedName name="___________SD72" localSheetId="11">#REF!</definedName>
    <definedName name="___________SD72" localSheetId="3">#REF!</definedName>
    <definedName name="___________SD72">#REF!</definedName>
    <definedName name="___________SD73" localSheetId="7">#REF!</definedName>
    <definedName name="___________SD73" localSheetId="6">#REF!</definedName>
    <definedName name="___________SD73" localSheetId="8">#REF!</definedName>
    <definedName name="___________SD73" localSheetId="13">#REF!</definedName>
    <definedName name="___________SD73" localSheetId="9">#REF!</definedName>
    <definedName name="___________SD73" localSheetId="16">#REF!</definedName>
    <definedName name="___________SD73" localSheetId="2">#REF!</definedName>
    <definedName name="___________SD73" localSheetId="11">#REF!</definedName>
    <definedName name="___________SD73" localSheetId="3">#REF!</definedName>
    <definedName name="___________SD73">#REF!</definedName>
    <definedName name="___________SD74" localSheetId="7">#REF!</definedName>
    <definedName name="___________SD74" localSheetId="6">#REF!</definedName>
    <definedName name="___________SD74" localSheetId="8">#REF!</definedName>
    <definedName name="___________SD74" localSheetId="13">#REF!</definedName>
    <definedName name="___________SD74" localSheetId="9">#REF!</definedName>
    <definedName name="___________SD74" localSheetId="16">#REF!</definedName>
    <definedName name="___________SD74" localSheetId="2">#REF!</definedName>
    <definedName name="___________SD74" localSheetId="11">#REF!</definedName>
    <definedName name="___________SD74" localSheetId="3">#REF!</definedName>
    <definedName name="___________SD74">#REF!</definedName>
    <definedName name="___________SD75" localSheetId="7">#REF!</definedName>
    <definedName name="___________SD75" localSheetId="6">#REF!</definedName>
    <definedName name="___________SD75" localSheetId="8">#REF!</definedName>
    <definedName name="___________SD75" localSheetId="13">#REF!</definedName>
    <definedName name="___________SD75" localSheetId="9">#REF!</definedName>
    <definedName name="___________SD75" localSheetId="16">#REF!</definedName>
    <definedName name="___________SD75" localSheetId="2">#REF!</definedName>
    <definedName name="___________SD75" localSheetId="11">#REF!</definedName>
    <definedName name="___________SD75" localSheetId="3">#REF!</definedName>
    <definedName name="___________SD75">#REF!</definedName>
    <definedName name="___________SD76" localSheetId="7">#REF!</definedName>
    <definedName name="___________SD76" localSheetId="6">#REF!</definedName>
    <definedName name="___________SD76" localSheetId="8">#REF!</definedName>
    <definedName name="___________SD76" localSheetId="13">#REF!</definedName>
    <definedName name="___________SD76" localSheetId="9">#REF!</definedName>
    <definedName name="___________SD76" localSheetId="16">#REF!</definedName>
    <definedName name="___________SD76" localSheetId="2">#REF!</definedName>
    <definedName name="___________SD76" localSheetId="11">#REF!</definedName>
    <definedName name="___________SD76" localSheetId="3">#REF!</definedName>
    <definedName name="___________SD76">#REF!</definedName>
    <definedName name="___________SD77" localSheetId="7">#REF!</definedName>
    <definedName name="___________SD77" localSheetId="6">#REF!</definedName>
    <definedName name="___________SD77" localSheetId="8">#REF!</definedName>
    <definedName name="___________SD77" localSheetId="13">#REF!</definedName>
    <definedName name="___________SD77" localSheetId="9">#REF!</definedName>
    <definedName name="___________SD77" localSheetId="16">#REF!</definedName>
    <definedName name="___________SD77" localSheetId="2">#REF!</definedName>
    <definedName name="___________SD77" localSheetId="11">#REF!</definedName>
    <definedName name="___________SD77" localSheetId="3">#REF!</definedName>
    <definedName name="___________SD77">#REF!</definedName>
    <definedName name="___________SD78" localSheetId="7">#REF!</definedName>
    <definedName name="___________SD78" localSheetId="6">#REF!</definedName>
    <definedName name="___________SD78" localSheetId="8">#REF!</definedName>
    <definedName name="___________SD78" localSheetId="13">#REF!</definedName>
    <definedName name="___________SD78" localSheetId="9">#REF!</definedName>
    <definedName name="___________SD78" localSheetId="16">#REF!</definedName>
    <definedName name="___________SD78" localSheetId="2">#REF!</definedName>
    <definedName name="___________SD78" localSheetId="11">#REF!</definedName>
    <definedName name="___________SD78" localSheetId="3">#REF!</definedName>
    <definedName name="___________SD78">#REF!</definedName>
    <definedName name="___________SD79" localSheetId="7">#REF!</definedName>
    <definedName name="___________SD79" localSheetId="6">#REF!</definedName>
    <definedName name="___________SD79" localSheetId="8">#REF!</definedName>
    <definedName name="___________SD79" localSheetId="13">#REF!</definedName>
    <definedName name="___________SD79" localSheetId="9">#REF!</definedName>
    <definedName name="___________SD79" localSheetId="16">#REF!</definedName>
    <definedName name="___________SD79" localSheetId="2">#REF!</definedName>
    <definedName name="___________SD79" localSheetId="11">#REF!</definedName>
    <definedName name="___________SD79" localSheetId="3">#REF!</definedName>
    <definedName name="___________SD79">#REF!</definedName>
    <definedName name="___________SD8" localSheetId="7">#REF!</definedName>
    <definedName name="___________SD8" localSheetId="6">#REF!</definedName>
    <definedName name="___________SD8" localSheetId="8">#REF!</definedName>
    <definedName name="___________SD8" localSheetId="13">#REF!</definedName>
    <definedName name="___________SD8" localSheetId="9">#REF!</definedName>
    <definedName name="___________SD8" localSheetId="16">#REF!</definedName>
    <definedName name="___________SD8" localSheetId="2">#REF!</definedName>
    <definedName name="___________SD8" localSheetId="11">#REF!</definedName>
    <definedName name="___________SD8" localSheetId="3">#REF!</definedName>
    <definedName name="___________SD8">#REF!</definedName>
    <definedName name="___________SD80" localSheetId="7">#REF!</definedName>
    <definedName name="___________SD80" localSheetId="6">#REF!</definedName>
    <definedName name="___________SD80" localSheetId="8">#REF!</definedName>
    <definedName name="___________SD80" localSheetId="13">#REF!</definedName>
    <definedName name="___________SD80" localSheetId="9">#REF!</definedName>
    <definedName name="___________SD80" localSheetId="16">#REF!</definedName>
    <definedName name="___________SD80" localSheetId="2">#REF!</definedName>
    <definedName name="___________SD80" localSheetId="11">#REF!</definedName>
    <definedName name="___________SD80" localSheetId="3">#REF!</definedName>
    <definedName name="___________SD80">#REF!</definedName>
    <definedName name="___________SD81" localSheetId="7">#REF!</definedName>
    <definedName name="___________SD81" localSheetId="6">#REF!</definedName>
    <definedName name="___________SD81" localSheetId="8">#REF!</definedName>
    <definedName name="___________SD81" localSheetId="13">#REF!</definedName>
    <definedName name="___________SD81" localSheetId="9">#REF!</definedName>
    <definedName name="___________SD81" localSheetId="16">#REF!</definedName>
    <definedName name="___________SD81" localSheetId="2">#REF!</definedName>
    <definedName name="___________SD81" localSheetId="11">#REF!</definedName>
    <definedName name="___________SD81" localSheetId="3">#REF!</definedName>
    <definedName name="___________SD81">#REF!</definedName>
    <definedName name="___________SD82" localSheetId="7">#REF!</definedName>
    <definedName name="___________SD82" localSheetId="6">#REF!</definedName>
    <definedName name="___________SD82" localSheetId="8">#REF!</definedName>
    <definedName name="___________SD82" localSheetId="13">#REF!</definedName>
    <definedName name="___________SD82" localSheetId="9">#REF!</definedName>
    <definedName name="___________SD82" localSheetId="16">#REF!</definedName>
    <definedName name="___________SD82" localSheetId="2">#REF!</definedName>
    <definedName name="___________SD82" localSheetId="11">#REF!</definedName>
    <definedName name="___________SD82" localSheetId="3">#REF!</definedName>
    <definedName name="___________SD82">#REF!</definedName>
    <definedName name="___________SD83" localSheetId="7">#REF!</definedName>
    <definedName name="___________SD83" localSheetId="6">#REF!</definedName>
    <definedName name="___________SD83" localSheetId="8">#REF!</definedName>
    <definedName name="___________SD83" localSheetId="13">#REF!</definedName>
    <definedName name="___________SD83" localSheetId="9">#REF!</definedName>
    <definedName name="___________SD83" localSheetId="16">#REF!</definedName>
    <definedName name="___________SD83" localSheetId="2">#REF!</definedName>
    <definedName name="___________SD83" localSheetId="11">#REF!</definedName>
    <definedName name="___________SD83" localSheetId="3">#REF!</definedName>
    <definedName name="___________SD83">#REF!</definedName>
    <definedName name="___________SD84" localSheetId="7">#REF!</definedName>
    <definedName name="___________SD84" localSheetId="6">#REF!</definedName>
    <definedName name="___________SD84" localSheetId="8">#REF!</definedName>
    <definedName name="___________SD84" localSheetId="13">#REF!</definedName>
    <definedName name="___________SD84" localSheetId="9">#REF!</definedName>
    <definedName name="___________SD84" localSheetId="16">#REF!</definedName>
    <definedName name="___________SD84" localSheetId="2">#REF!</definedName>
    <definedName name="___________SD84" localSheetId="11">#REF!</definedName>
    <definedName name="___________SD84" localSheetId="3">#REF!</definedName>
    <definedName name="___________SD84">#REF!</definedName>
    <definedName name="___________SD85" localSheetId="7">#REF!</definedName>
    <definedName name="___________SD85" localSheetId="6">#REF!</definedName>
    <definedName name="___________SD85" localSheetId="8">#REF!</definedName>
    <definedName name="___________SD85" localSheetId="13">#REF!</definedName>
    <definedName name="___________SD85" localSheetId="9">#REF!</definedName>
    <definedName name="___________SD85" localSheetId="16">#REF!</definedName>
    <definedName name="___________SD85" localSheetId="2">#REF!</definedName>
    <definedName name="___________SD85" localSheetId="11">#REF!</definedName>
    <definedName name="___________SD85" localSheetId="3">#REF!</definedName>
    <definedName name="___________SD85">#REF!</definedName>
    <definedName name="___________SD86" localSheetId="7">#REF!</definedName>
    <definedName name="___________SD86" localSheetId="6">#REF!</definedName>
    <definedName name="___________SD86" localSheetId="8">#REF!</definedName>
    <definedName name="___________SD86" localSheetId="13">#REF!</definedName>
    <definedName name="___________SD86" localSheetId="9">#REF!</definedName>
    <definedName name="___________SD86" localSheetId="16">#REF!</definedName>
    <definedName name="___________SD86" localSheetId="2">#REF!</definedName>
    <definedName name="___________SD86" localSheetId="11">#REF!</definedName>
    <definedName name="___________SD86" localSheetId="3">#REF!</definedName>
    <definedName name="___________SD86">#REF!</definedName>
    <definedName name="___________SD87" localSheetId="7">#REF!</definedName>
    <definedName name="___________SD87" localSheetId="6">#REF!</definedName>
    <definedName name="___________SD87" localSheetId="8">#REF!</definedName>
    <definedName name="___________SD87" localSheetId="13">#REF!</definedName>
    <definedName name="___________SD87" localSheetId="9">#REF!</definedName>
    <definedName name="___________SD87" localSheetId="16">#REF!</definedName>
    <definedName name="___________SD87" localSheetId="2">#REF!</definedName>
    <definedName name="___________SD87" localSheetId="11">#REF!</definedName>
    <definedName name="___________SD87" localSheetId="3">#REF!</definedName>
    <definedName name="___________SD87">#REF!</definedName>
    <definedName name="___________SD88" localSheetId="7">#REF!</definedName>
    <definedName name="___________SD88" localSheetId="6">#REF!</definedName>
    <definedName name="___________SD88" localSheetId="8">#REF!</definedName>
    <definedName name="___________SD88" localSheetId="13">#REF!</definedName>
    <definedName name="___________SD88" localSheetId="9">#REF!</definedName>
    <definedName name="___________SD88" localSheetId="16">#REF!</definedName>
    <definedName name="___________SD88" localSheetId="2">#REF!</definedName>
    <definedName name="___________SD88" localSheetId="11">#REF!</definedName>
    <definedName name="___________SD88" localSheetId="3">#REF!</definedName>
    <definedName name="___________SD88">#REF!</definedName>
    <definedName name="___________SD89" localSheetId="7">#REF!</definedName>
    <definedName name="___________SD89" localSheetId="6">#REF!</definedName>
    <definedName name="___________SD89" localSheetId="8">#REF!</definedName>
    <definedName name="___________SD89" localSheetId="13">#REF!</definedName>
    <definedName name="___________SD89" localSheetId="9">#REF!</definedName>
    <definedName name="___________SD89" localSheetId="16">#REF!</definedName>
    <definedName name="___________SD89" localSheetId="2">#REF!</definedName>
    <definedName name="___________SD89" localSheetId="11">#REF!</definedName>
    <definedName name="___________SD89" localSheetId="3">#REF!</definedName>
    <definedName name="___________SD89">#REF!</definedName>
    <definedName name="___________SD9" localSheetId="7">#REF!</definedName>
    <definedName name="___________SD9" localSheetId="6">#REF!</definedName>
    <definedName name="___________SD9" localSheetId="8">#REF!</definedName>
    <definedName name="___________SD9" localSheetId="13">#REF!</definedName>
    <definedName name="___________SD9" localSheetId="9">#REF!</definedName>
    <definedName name="___________SD9" localSheetId="16">#REF!</definedName>
    <definedName name="___________SD9" localSheetId="2">#REF!</definedName>
    <definedName name="___________SD9" localSheetId="11">#REF!</definedName>
    <definedName name="___________SD9" localSheetId="3">#REF!</definedName>
    <definedName name="___________SD9">#REF!</definedName>
    <definedName name="___________SD90" localSheetId="7">#REF!</definedName>
    <definedName name="___________SD90" localSheetId="6">#REF!</definedName>
    <definedName name="___________SD90" localSheetId="8">#REF!</definedName>
    <definedName name="___________SD90" localSheetId="13">#REF!</definedName>
    <definedName name="___________SD90" localSheetId="9">#REF!</definedName>
    <definedName name="___________SD90" localSheetId="16">#REF!</definedName>
    <definedName name="___________SD90" localSheetId="2">#REF!</definedName>
    <definedName name="___________SD90" localSheetId="11">#REF!</definedName>
    <definedName name="___________SD90" localSheetId="3">#REF!</definedName>
    <definedName name="___________SD90">#REF!</definedName>
    <definedName name="___________SD91" localSheetId="7">#REF!</definedName>
    <definedName name="___________SD91" localSheetId="6">#REF!</definedName>
    <definedName name="___________SD91" localSheetId="8">#REF!</definedName>
    <definedName name="___________SD91" localSheetId="13">#REF!</definedName>
    <definedName name="___________SD91" localSheetId="9">#REF!</definedName>
    <definedName name="___________SD91" localSheetId="16">#REF!</definedName>
    <definedName name="___________SD91" localSheetId="2">#REF!</definedName>
    <definedName name="___________SD91" localSheetId="11">#REF!</definedName>
    <definedName name="___________SD91" localSheetId="3">#REF!</definedName>
    <definedName name="___________SD91">#REF!</definedName>
    <definedName name="___________SD92" localSheetId="7">#REF!</definedName>
    <definedName name="___________SD92" localSheetId="6">#REF!</definedName>
    <definedName name="___________SD92" localSheetId="8">#REF!</definedName>
    <definedName name="___________SD92" localSheetId="13">#REF!</definedName>
    <definedName name="___________SD92" localSheetId="9">#REF!</definedName>
    <definedName name="___________SD92" localSheetId="16">#REF!</definedName>
    <definedName name="___________SD92" localSheetId="2">#REF!</definedName>
    <definedName name="___________SD92" localSheetId="11">#REF!</definedName>
    <definedName name="___________SD92" localSheetId="3">#REF!</definedName>
    <definedName name="___________SD92">#REF!</definedName>
    <definedName name="___________SD93" localSheetId="7">#REF!</definedName>
    <definedName name="___________SD93" localSheetId="6">#REF!</definedName>
    <definedName name="___________SD93" localSheetId="8">#REF!</definedName>
    <definedName name="___________SD93" localSheetId="13">#REF!</definedName>
    <definedName name="___________SD93" localSheetId="9">#REF!</definedName>
    <definedName name="___________SD93" localSheetId="16">#REF!</definedName>
    <definedName name="___________SD93" localSheetId="2">#REF!</definedName>
    <definedName name="___________SD93" localSheetId="11">#REF!</definedName>
    <definedName name="___________SD93" localSheetId="3">#REF!</definedName>
    <definedName name="___________SD93">#REF!</definedName>
    <definedName name="___________SD94" localSheetId="7">#REF!</definedName>
    <definedName name="___________SD94" localSheetId="6">#REF!</definedName>
    <definedName name="___________SD94" localSheetId="8">#REF!</definedName>
    <definedName name="___________SD94" localSheetId="13">#REF!</definedName>
    <definedName name="___________SD94" localSheetId="9">#REF!</definedName>
    <definedName name="___________SD94" localSheetId="16">#REF!</definedName>
    <definedName name="___________SD94" localSheetId="2">#REF!</definedName>
    <definedName name="___________SD94" localSheetId="11">#REF!</definedName>
    <definedName name="___________SD94" localSheetId="3">#REF!</definedName>
    <definedName name="___________SD94">#REF!</definedName>
    <definedName name="___________SD95" localSheetId="7">#REF!</definedName>
    <definedName name="___________SD95" localSheetId="6">#REF!</definedName>
    <definedName name="___________SD95" localSheetId="8">#REF!</definedName>
    <definedName name="___________SD95" localSheetId="13">#REF!</definedName>
    <definedName name="___________SD95" localSheetId="9">#REF!</definedName>
    <definedName name="___________SD95" localSheetId="16">#REF!</definedName>
    <definedName name="___________SD95" localSheetId="2">#REF!</definedName>
    <definedName name="___________SD95" localSheetId="11">#REF!</definedName>
    <definedName name="___________SD95" localSheetId="3">#REF!</definedName>
    <definedName name="___________SD95">#REF!</definedName>
    <definedName name="___________SD96" localSheetId="7">#REF!</definedName>
    <definedName name="___________SD96" localSheetId="6">#REF!</definedName>
    <definedName name="___________SD96" localSheetId="8">#REF!</definedName>
    <definedName name="___________SD96" localSheetId="13">#REF!</definedName>
    <definedName name="___________SD96" localSheetId="9">#REF!</definedName>
    <definedName name="___________SD96" localSheetId="16">#REF!</definedName>
    <definedName name="___________SD96" localSheetId="2">#REF!</definedName>
    <definedName name="___________SD96" localSheetId="11">#REF!</definedName>
    <definedName name="___________SD96" localSheetId="3">#REF!</definedName>
    <definedName name="___________SD96">#REF!</definedName>
    <definedName name="___________SD97" localSheetId="7">#REF!</definedName>
    <definedName name="___________SD97" localSheetId="6">#REF!</definedName>
    <definedName name="___________SD97" localSheetId="8">#REF!</definedName>
    <definedName name="___________SD97" localSheetId="13">#REF!</definedName>
    <definedName name="___________SD97" localSheetId="9">#REF!</definedName>
    <definedName name="___________SD97" localSheetId="16">#REF!</definedName>
    <definedName name="___________SD97" localSheetId="2">#REF!</definedName>
    <definedName name="___________SD97" localSheetId="11">#REF!</definedName>
    <definedName name="___________SD97" localSheetId="3">#REF!</definedName>
    <definedName name="___________SD97">#REF!</definedName>
    <definedName name="___________SD98" localSheetId="7">#REF!</definedName>
    <definedName name="___________SD98" localSheetId="6">#REF!</definedName>
    <definedName name="___________SD98" localSheetId="8">#REF!</definedName>
    <definedName name="___________SD98" localSheetId="13">#REF!</definedName>
    <definedName name="___________SD98" localSheetId="9">#REF!</definedName>
    <definedName name="___________SD98" localSheetId="16">#REF!</definedName>
    <definedName name="___________SD98" localSheetId="2">#REF!</definedName>
    <definedName name="___________SD98" localSheetId="11">#REF!</definedName>
    <definedName name="___________SD98" localSheetId="3">#REF!</definedName>
    <definedName name="___________SD98">#REF!</definedName>
    <definedName name="___________SD99" localSheetId="7">#REF!</definedName>
    <definedName name="___________SD99" localSheetId="6">#REF!</definedName>
    <definedName name="___________SD99" localSheetId="8">#REF!</definedName>
    <definedName name="___________SD99" localSheetId="13">#REF!</definedName>
    <definedName name="___________SD99" localSheetId="9">#REF!</definedName>
    <definedName name="___________SD99" localSheetId="16">#REF!</definedName>
    <definedName name="___________SD99" localSheetId="2">#REF!</definedName>
    <definedName name="___________SD99" localSheetId="11">#REF!</definedName>
    <definedName name="___________SD99" localSheetId="3">#REF!</definedName>
    <definedName name="___________SD99">#REF!</definedName>
    <definedName name="___________SO016" localSheetId="7">#REF!</definedName>
    <definedName name="___________SO016" localSheetId="6">#REF!</definedName>
    <definedName name="___________SO016" localSheetId="8">#REF!</definedName>
    <definedName name="___________SO016" localSheetId="13">#REF!</definedName>
    <definedName name="___________SO016" localSheetId="9">#REF!</definedName>
    <definedName name="___________SO016" localSheetId="16">#REF!</definedName>
    <definedName name="___________SO016" localSheetId="2">#REF!</definedName>
    <definedName name="___________SO016" localSheetId="11">#REF!</definedName>
    <definedName name="___________SO016" localSheetId="3">#REF!</definedName>
    <definedName name="___________SO016">#REF!</definedName>
    <definedName name="___________SP001" localSheetId="7">#REF!</definedName>
    <definedName name="___________SP001" localSheetId="6">#REF!</definedName>
    <definedName name="___________SP001" localSheetId="8">#REF!</definedName>
    <definedName name="___________SP001" localSheetId="13">#REF!</definedName>
    <definedName name="___________SP001" localSheetId="9">#REF!</definedName>
    <definedName name="___________SP001" localSheetId="16">#REF!</definedName>
    <definedName name="___________SP001" localSheetId="2">#REF!</definedName>
    <definedName name="___________SP001" localSheetId="11">#REF!</definedName>
    <definedName name="___________SP001" localSheetId="3">#REF!</definedName>
    <definedName name="___________SP001">#REF!</definedName>
    <definedName name="___________SP002" localSheetId="7">#REF!</definedName>
    <definedName name="___________SP002" localSheetId="6">#REF!</definedName>
    <definedName name="___________SP002" localSheetId="8">#REF!</definedName>
    <definedName name="___________SP002" localSheetId="13">#REF!</definedName>
    <definedName name="___________SP002" localSheetId="9">#REF!</definedName>
    <definedName name="___________SP002" localSheetId="16">#REF!</definedName>
    <definedName name="___________SP002" localSheetId="2">#REF!</definedName>
    <definedName name="___________SP002" localSheetId="11">#REF!</definedName>
    <definedName name="___________SP002" localSheetId="3">#REF!</definedName>
    <definedName name="___________SP002">#REF!</definedName>
    <definedName name="___________SP003" localSheetId="7">#REF!</definedName>
    <definedName name="___________SP003" localSheetId="6">#REF!</definedName>
    <definedName name="___________SP003" localSheetId="8">#REF!</definedName>
    <definedName name="___________SP003" localSheetId="13">#REF!</definedName>
    <definedName name="___________SP003" localSheetId="9">#REF!</definedName>
    <definedName name="___________SP003" localSheetId="16">#REF!</definedName>
    <definedName name="___________SP003" localSheetId="2">#REF!</definedName>
    <definedName name="___________SP003" localSheetId="11">#REF!</definedName>
    <definedName name="___________SP003" localSheetId="3">#REF!</definedName>
    <definedName name="___________SP003">#REF!</definedName>
    <definedName name="___________SP004" localSheetId="7">#REF!</definedName>
    <definedName name="___________SP004" localSheetId="6">#REF!</definedName>
    <definedName name="___________SP004" localSheetId="8">#REF!</definedName>
    <definedName name="___________SP004" localSheetId="13">#REF!</definedName>
    <definedName name="___________SP004" localSheetId="9">#REF!</definedName>
    <definedName name="___________SP004" localSheetId="16">#REF!</definedName>
    <definedName name="___________SP004" localSheetId="2">#REF!</definedName>
    <definedName name="___________SP004" localSheetId="11">#REF!</definedName>
    <definedName name="___________SP004" localSheetId="3">#REF!</definedName>
    <definedName name="___________SP004">#REF!</definedName>
    <definedName name="___________SP005" localSheetId="7">'[98]FINAL DATA'!#REF!</definedName>
    <definedName name="___________SP005" localSheetId="6">'[98]FINAL DATA'!#REF!</definedName>
    <definedName name="___________SP005" localSheetId="8">'[98]FINAL DATA'!#REF!</definedName>
    <definedName name="___________SP005" localSheetId="13">'[98]FINAL DATA'!#REF!</definedName>
    <definedName name="___________SP005" localSheetId="9">'[98]FINAL DATA'!#REF!</definedName>
    <definedName name="___________SP005" localSheetId="16">'[98]FINAL DATA'!#REF!</definedName>
    <definedName name="___________SP005" localSheetId="11">'[98]FINAL DATA'!#REF!</definedName>
    <definedName name="___________SP005" localSheetId="5">'[99]FINAL DATA'!#REF!</definedName>
    <definedName name="___________SP005">'[98]FINAL DATA'!#REF!</definedName>
    <definedName name="___________SP006" localSheetId="7">#REF!</definedName>
    <definedName name="___________SP006" localSheetId="6">#REF!</definedName>
    <definedName name="___________SP006" localSheetId="8">#REF!</definedName>
    <definedName name="___________SP006" localSheetId="13">#REF!</definedName>
    <definedName name="___________SP006" localSheetId="9">#REF!</definedName>
    <definedName name="___________SP006" localSheetId="16">#REF!</definedName>
    <definedName name="___________SP006" localSheetId="2">#REF!</definedName>
    <definedName name="___________SP006" localSheetId="11">#REF!</definedName>
    <definedName name="___________SP006" localSheetId="3">#REF!</definedName>
    <definedName name="___________SP006">#REF!</definedName>
    <definedName name="___________SP007" localSheetId="7">#REF!</definedName>
    <definedName name="___________SP007" localSheetId="6">#REF!</definedName>
    <definedName name="___________SP007" localSheetId="8">#REF!</definedName>
    <definedName name="___________SP007" localSheetId="13">#REF!</definedName>
    <definedName name="___________SP007" localSheetId="9">#REF!</definedName>
    <definedName name="___________SP007" localSheetId="16">#REF!</definedName>
    <definedName name="___________SP007" localSheetId="2">#REF!</definedName>
    <definedName name="___________SP007" localSheetId="11">#REF!</definedName>
    <definedName name="___________SP007" localSheetId="3">#REF!</definedName>
    <definedName name="___________SP007">#REF!</definedName>
    <definedName name="___________SP008" localSheetId="7">#REF!</definedName>
    <definedName name="___________SP008" localSheetId="6">#REF!</definedName>
    <definedName name="___________SP008" localSheetId="8">#REF!</definedName>
    <definedName name="___________SP008" localSheetId="13">#REF!</definedName>
    <definedName name="___________SP008" localSheetId="9">#REF!</definedName>
    <definedName name="___________SP008" localSheetId="16">#REF!</definedName>
    <definedName name="___________SP008" localSheetId="2">#REF!</definedName>
    <definedName name="___________SP008" localSheetId="11">#REF!</definedName>
    <definedName name="___________SP008" localSheetId="3">#REF!</definedName>
    <definedName name="___________SP008">#REF!</definedName>
    <definedName name="___________SP009" localSheetId="7">#REF!</definedName>
    <definedName name="___________SP009" localSheetId="6">#REF!</definedName>
    <definedName name="___________SP009" localSheetId="8">#REF!</definedName>
    <definedName name="___________SP009" localSheetId="13">#REF!</definedName>
    <definedName name="___________SP009" localSheetId="9">#REF!</definedName>
    <definedName name="___________SP009" localSheetId="16">#REF!</definedName>
    <definedName name="___________SP009" localSheetId="2">#REF!</definedName>
    <definedName name="___________SP009" localSheetId="11">#REF!</definedName>
    <definedName name="___________SP009" localSheetId="3">#REF!</definedName>
    <definedName name="___________SP009">#REF!</definedName>
    <definedName name="___________SP010" localSheetId="7">#REF!</definedName>
    <definedName name="___________SP010" localSheetId="6">#REF!</definedName>
    <definedName name="___________SP010" localSheetId="8">#REF!</definedName>
    <definedName name="___________SP010" localSheetId="13">#REF!</definedName>
    <definedName name="___________SP010" localSheetId="9">#REF!</definedName>
    <definedName name="___________SP010" localSheetId="16">#REF!</definedName>
    <definedName name="___________SP010" localSheetId="2">#REF!</definedName>
    <definedName name="___________SP010" localSheetId="11">#REF!</definedName>
    <definedName name="___________SP010" localSheetId="3">#REF!</definedName>
    <definedName name="___________SP010">#REF!</definedName>
    <definedName name="___________SP011" localSheetId="7">#REF!</definedName>
    <definedName name="___________SP011" localSheetId="6">#REF!</definedName>
    <definedName name="___________SP011" localSheetId="8">#REF!</definedName>
    <definedName name="___________SP011" localSheetId="13">#REF!</definedName>
    <definedName name="___________SP011" localSheetId="9">#REF!</definedName>
    <definedName name="___________SP011" localSheetId="16">#REF!</definedName>
    <definedName name="___________SP011" localSheetId="2">#REF!</definedName>
    <definedName name="___________SP011" localSheetId="11">#REF!</definedName>
    <definedName name="___________SP011" localSheetId="3">#REF!</definedName>
    <definedName name="___________SP011">#REF!</definedName>
    <definedName name="___________SP012" localSheetId="7">#REF!</definedName>
    <definedName name="___________SP012" localSheetId="6">#REF!</definedName>
    <definedName name="___________SP012" localSheetId="8">#REF!</definedName>
    <definedName name="___________SP012" localSheetId="13">#REF!</definedName>
    <definedName name="___________SP012" localSheetId="9">#REF!</definedName>
    <definedName name="___________SP012" localSheetId="16">#REF!</definedName>
    <definedName name="___________SP012" localSheetId="2">#REF!</definedName>
    <definedName name="___________SP012" localSheetId="11">#REF!</definedName>
    <definedName name="___________SP012" localSheetId="3">#REF!</definedName>
    <definedName name="___________SP012">#REF!</definedName>
    <definedName name="___________SP013" localSheetId="7">#REF!</definedName>
    <definedName name="___________SP013" localSheetId="6">#REF!</definedName>
    <definedName name="___________SP013" localSheetId="8">#REF!</definedName>
    <definedName name="___________SP013" localSheetId="13">#REF!</definedName>
    <definedName name="___________SP013" localSheetId="9">#REF!</definedName>
    <definedName name="___________SP013" localSheetId="16">#REF!</definedName>
    <definedName name="___________SP013" localSheetId="2">#REF!</definedName>
    <definedName name="___________SP013" localSheetId="11">#REF!</definedName>
    <definedName name="___________SP013" localSheetId="3">#REF!</definedName>
    <definedName name="___________SP013">#REF!</definedName>
    <definedName name="___________SP014" localSheetId="7">#REF!</definedName>
    <definedName name="___________SP014" localSheetId="6">#REF!</definedName>
    <definedName name="___________SP014" localSheetId="8">#REF!</definedName>
    <definedName name="___________SP014" localSheetId="13">#REF!</definedName>
    <definedName name="___________SP014" localSheetId="9">#REF!</definedName>
    <definedName name="___________SP014" localSheetId="16">#REF!</definedName>
    <definedName name="___________SP014" localSheetId="2">#REF!</definedName>
    <definedName name="___________SP014" localSheetId="11">#REF!</definedName>
    <definedName name="___________SP014" localSheetId="3">#REF!</definedName>
    <definedName name="___________SP014">#REF!</definedName>
    <definedName name="___________SP015" localSheetId="7">#REF!</definedName>
    <definedName name="___________SP015" localSheetId="6">#REF!</definedName>
    <definedName name="___________SP015" localSheetId="8">#REF!</definedName>
    <definedName name="___________SP015" localSheetId="13">#REF!</definedName>
    <definedName name="___________SP015" localSheetId="9">#REF!</definedName>
    <definedName name="___________SP015" localSheetId="16">#REF!</definedName>
    <definedName name="___________SP015" localSheetId="2">#REF!</definedName>
    <definedName name="___________SP015" localSheetId="11">#REF!</definedName>
    <definedName name="___________SP015" localSheetId="3">#REF!</definedName>
    <definedName name="___________SP015">#REF!</definedName>
    <definedName name="___________SP016" localSheetId="7">#REF!</definedName>
    <definedName name="___________SP016" localSheetId="6">#REF!</definedName>
    <definedName name="___________SP016" localSheetId="8">#REF!</definedName>
    <definedName name="___________SP016" localSheetId="13">#REF!</definedName>
    <definedName name="___________SP016" localSheetId="9">#REF!</definedName>
    <definedName name="___________SP016" localSheetId="16">#REF!</definedName>
    <definedName name="___________SP016" localSheetId="2">#REF!</definedName>
    <definedName name="___________SP016" localSheetId="11">#REF!</definedName>
    <definedName name="___________SP016" localSheetId="3">#REF!</definedName>
    <definedName name="___________SP016">#REF!</definedName>
    <definedName name="___________SP017" localSheetId="7">#REF!</definedName>
    <definedName name="___________SP017" localSheetId="6">#REF!</definedName>
    <definedName name="___________SP017" localSheetId="8">#REF!</definedName>
    <definedName name="___________SP017" localSheetId="13">#REF!</definedName>
    <definedName name="___________SP017" localSheetId="9">#REF!</definedName>
    <definedName name="___________SP017" localSheetId="16">#REF!</definedName>
    <definedName name="___________SP017" localSheetId="2">#REF!</definedName>
    <definedName name="___________SP017" localSheetId="11">#REF!</definedName>
    <definedName name="___________SP017" localSheetId="3">#REF!</definedName>
    <definedName name="___________SP017">#REF!</definedName>
    <definedName name="___________SP018" localSheetId="7">#REF!</definedName>
    <definedName name="___________SP018" localSheetId="6">#REF!</definedName>
    <definedName name="___________SP018" localSheetId="8">#REF!</definedName>
    <definedName name="___________SP018" localSheetId="13">#REF!</definedName>
    <definedName name="___________SP018" localSheetId="9">#REF!</definedName>
    <definedName name="___________SP018" localSheetId="16">#REF!</definedName>
    <definedName name="___________SP018" localSheetId="2">#REF!</definedName>
    <definedName name="___________SP018" localSheetId="11">#REF!</definedName>
    <definedName name="___________SP018" localSheetId="3">#REF!</definedName>
    <definedName name="___________SP018">#REF!</definedName>
    <definedName name="___________SP019" localSheetId="7">#REF!</definedName>
    <definedName name="___________SP019" localSheetId="6">#REF!</definedName>
    <definedName name="___________SP019" localSheetId="8">#REF!</definedName>
    <definedName name="___________SP019" localSheetId="13">#REF!</definedName>
    <definedName name="___________SP019" localSheetId="9">#REF!</definedName>
    <definedName name="___________SP019" localSheetId="16">#REF!</definedName>
    <definedName name="___________SP019" localSheetId="2">#REF!</definedName>
    <definedName name="___________SP019" localSheetId="11">#REF!</definedName>
    <definedName name="___________SP019" localSheetId="3">#REF!</definedName>
    <definedName name="___________SP019">#REF!</definedName>
    <definedName name="___________SP020" localSheetId="7">#REF!</definedName>
    <definedName name="___________SP020" localSheetId="6">#REF!</definedName>
    <definedName name="___________SP020" localSheetId="8">#REF!</definedName>
    <definedName name="___________SP020" localSheetId="13">#REF!</definedName>
    <definedName name="___________SP020" localSheetId="9">#REF!</definedName>
    <definedName name="___________SP020" localSheetId="16">#REF!</definedName>
    <definedName name="___________SP020" localSheetId="2">#REF!</definedName>
    <definedName name="___________SP020" localSheetId="11">#REF!</definedName>
    <definedName name="___________SP020" localSheetId="3">#REF!</definedName>
    <definedName name="___________SP020">#REF!</definedName>
    <definedName name="___________SP021" localSheetId="7">#REF!</definedName>
    <definedName name="___________SP021" localSheetId="6">#REF!</definedName>
    <definedName name="___________SP021" localSheetId="8">#REF!</definedName>
    <definedName name="___________SP021" localSheetId="13">#REF!</definedName>
    <definedName name="___________SP021" localSheetId="9">#REF!</definedName>
    <definedName name="___________SP021" localSheetId="16">#REF!</definedName>
    <definedName name="___________SP021" localSheetId="2">#REF!</definedName>
    <definedName name="___________SP021" localSheetId="11">#REF!</definedName>
    <definedName name="___________SP021" localSheetId="3">#REF!</definedName>
    <definedName name="___________SP021">#REF!</definedName>
    <definedName name="___________SP022" localSheetId="7">#REF!</definedName>
    <definedName name="___________SP022" localSheetId="6">#REF!</definedName>
    <definedName name="___________SP022" localSheetId="8">#REF!</definedName>
    <definedName name="___________SP022" localSheetId="13">#REF!</definedName>
    <definedName name="___________SP022" localSheetId="9">#REF!</definedName>
    <definedName name="___________SP022" localSheetId="16">#REF!</definedName>
    <definedName name="___________SP022" localSheetId="2">#REF!</definedName>
    <definedName name="___________SP022" localSheetId="11">#REF!</definedName>
    <definedName name="___________SP022" localSheetId="3">#REF!</definedName>
    <definedName name="___________SP022">#REF!</definedName>
    <definedName name="___________SP023" localSheetId="7">#REF!</definedName>
    <definedName name="___________SP023" localSheetId="6">#REF!</definedName>
    <definedName name="___________SP023" localSheetId="8">#REF!</definedName>
    <definedName name="___________SP023" localSheetId="13">#REF!</definedName>
    <definedName name="___________SP023" localSheetId="9">#REF!</definedName>
    <definedName name="___________SP023" localSheetId="16">#REF!</definedName>
    <definedName name="___________SP023" localSheetId="2">#REF!</definedName>
    <definedName name="___________SP023" localSheetId="11">#REF!</definedName>
    <definedName name="___________SP023" localSheetId="3">#REF!</definedName>
    <definedName name="___________SP023">#REF!</definedName>
    <definedName name="___________SP024" localSheetId="7">#REF!</definedName>
    <definedName name="___________SP024" localSheetId="6">#REF!</definedName>
    <definedName name="___________SP024" localSheetId="8">#REF!</definedName>
    <definedName name="___________SP024" localSheetId="13">#REF!</definedName>
    <definedName name="___________SP024" localSheetId="9">#REF!</definedName>
    <definedName name="___________SP024" localSheetId="16">#REF!</definedName>
    <definedName name="___________SP024" localSheetId="2">#REF!</definedName>
    <definedName name="___________SP024" localSheetId="11">#REF!</definedName>
    <definedName name="___________SP024" localSheetId="3">#REF!</definedName>
    <definedName name="___________SP024">#REF!</definedName>
    <definedName name="___________SP025" localSheetId="7">#REF!</definedName>
    <definedName name="___________SP025" localSheetId="6">#REF!</definedName>
    <definedName name="___________SP025" localSheetId="8">#REF!</definedName>
    <definedName name="___________SP025" localSheetId="13">#REF!</definedName>
    <definedName name="___________SP025" localSheetId="9">#REF!</definedName>
    <definedName name="___________SP025" localSheetId="16">#REF!</definedName>
    <definedName name="___________SP025" localSheetId="2">#REF!</definedName>
    <definedName name="___________SP025" localSheetId="11">#REF!</definedName>
    <definedName name="___________SP025" localSheetId="3">#REF!</definedName>
    <definedName name="___________SP025">#REF!</definedName>
    <definedName name="___________SP026" localSheetId="7">#REF!</definedName>
    <definedName name="___________SP026" localSheetId="6">#REF!</definedName>
    <definedName name="___________SP026" localSheetId="8">#REF!</definedName>
    <definedName name="___________SP026" localSheetId="13">#REF!</definedName>
    <definedName name="___________SP026" localSheetId="9">#REF!</definedName>
    <definedName name="___________SP026" localSheetId="16">#REF!</definedName>
    <definedName name="___________SP026" localSheetId="2">#REF!</definedName>
    <definedName name="___________SP026" localSheetId="11">#REF!</definedName>
    <definedName name="___________SP026" localSheetId="3">#REF!</definedName>
    <definedName name="___________SP026">#REF!</definedName>
    <definedName name="___________SP027" localSheetId="7">#REF!</definedName>
    <definedName name="___________SP027" localSheetId="6">#REF!</definedName>
    <definedName name="___________SP027" localSheetId="8">#REF!</definedName>
    <definedName name="___________SP027" localSheetId="13">#REF!</definedName>
    <definedName name="___________SP027" localSheetId="9">#REF!</definedName>
    <definedName name="___________SP027" localSheetId="16">#REF!</definedName>
    <definedName name="___________SP027" localSheetId="2">#REF!</definedName>
    <definedName name="___________SP027" localSheetId="11">#REF!</definedName>
    <definedName name="___________SP027" localSheetId="3">#REF!</definedName>
    <definedName name="___________SP027">#REF!</definedName>
    <definedName name="___________SP028" localSheetId="7">#REF!</definedName>
    <definedName name="___________SP028" localSheetId="6">#REF!</definedName>
    <definedName name="___________SP028" localSheetId="8">#REF!</definedName>
    <definedName name="___________SP028" localSheetId="13">#REF!</definedName>
    <definedName name="___________SP028" localSheetId="9">#REF!</definedName>
    <definedName name="___________SP028" localSheetId="16">#REF!</definedName>
    <definedName name="___________SP028" localSheetId="2">#REF!</definedName>
    <definedName name="___________SP028" localSheetId="11">#REF!</definedName>
    <definedName name="___________SP028" localSheetId="3">#REF!</definedName>
    <definedName name="___________SP028">#REF!</definedName>
    <definedName name="___________SP029" localSheetId="7">#REF!</definedName>
    <definedName name="___________SP029" localSheetId="6">#REF!</definedName>
    <definedName name="___________SP029" localSheetId="8">#REF!</definedName>
    <definedName name="___________SP029" localSheetId="13">#REF!</definedName>
    <definedName name="___________SP029" localSheetId="9">#REF!</definedName>
    <definedName name="___________SP029" localSheetId="16">#REF!</definedName>
    <definedName name="___________SP029" localSheetId="2">#REF!</definedName>
    <definedName name="___________SP029" localSheetId="11">#REF!</definedName>
    <definedName name="___________SP029" localSheetId="3">#REF!</definedName>
    <definedName name="___________SP029">#REF!</definedName>
    <definedName name="___________SP030" localSheetId="7">#REF!</definedName>
    <definedName name="___________SP030" localSheetId="6">#REF!</definedName>
    <definedName name="___________SP030" localSheetId="8">#REF!</definedName>
    <definedName name="___________SP030" localSheetId="13">#REF!</definedName>
    <definedName name="___________SP030" localSheetId="9">#REF!</definedName>
    <definedName name="___________SP030" localSheetId="16">#REF!</definedName>
    <definedName name="___________SP030" localSheetId="2">#REF!</definedName>
    <definedName name="___________SP030" localSheetId="11">#REF!</definedName>
    <definedName name="___________SP030" localSheetId="3">#REF!</definedName>
    <definedName name="___________SP030">#REF!</definedName>
    <definedName name="___________SP031" localSheetId="7">#REF!</definedName>
    <definedName name="___________SP031" localSheetId="6">#REF!</definedName>
    <definedName name="___________SP031" localSheetId="8">#REF!</definedName>
    <definedName name="___________SP031" localSheetId="13">#REF!</definedName>
    <definedName name="___________SP031" localSheetId="9">#REF!</definedName>
    <definedName name="___________SP031" localSheetId="16">#REF!</definedName>
    <definedName name="___________SP031" localSheetId="2">#REF!</definedName>
    <definedName name="___________SP031" localSheetId="11">#REF!</definedName>
    <definedName name="___________SP031" localSheetId="3">#REF!</definedName>
    <definedName name="___________SP031">#REF!</definedName>
    <definedName name="___________SP032" localSheetId="7">#REF!</definedName>
    <definedName name="___________SP032" localSheetId="6">#REF!</definedName>
    <definedName name="___________SP032" localSheetId="8">#REF!</definedName>
    <definedName name="___________SP032" localSheetId="13">#REF!</definedName>
    <definedName name="___________SP032" localSheetId="9">#REF!</definedName>
    <definedName name="___________SP032" localSheetId="16">#REF!</definedName>
    <definedName name="___________SP032" localSheetId="2">#REF!</definedName>
    <definedName name="___________SP032" localSheetId="11">#REF!</definedName>
    <definedName name="___________SP032" localSheetId="3">#REF!</definedName>
    <definedName name="___________SP032">#REF!</definedName>
    <definedName name="___________SP033" localSheetId="7">#REF!</definedName>
    <definedName name="___________SP033" localSheetId="6">#REF!</definedName>
    <definedName name="___________SP033" localSheetId="8">#REF!</definedName>
    <definedName name="___________SP033" localSheetId="13">#REF!</definedName>
    <definedName name="___________SP033" localSheetId="9">#REF!</definedName>
    <definedName name="___________SP033" localSheetId="16">#REF!</definedName>
    <definedName name="___________SP033" localSheetId="2">#REF!</definedName>
    <definedName name="___________SP033" localSheetId="11">#REF!</definedName>
    <definedName name="___________SP033" localSheetId="3">#REF!</definedName>
    <definedName name="___________SP033">#REF!</definedName>
    <definedName name="___________SP034" localSheetId="7">#REF!</definedName>
    <definedName name="___________SP034" localSheetId="6">#REF!</definedName>
    <definedName name="___________SP034" localSheetId="8">#REF!</definedName>
    <definedName name="___________SP034" localSheetId="13">#REF!</definedName>
    <definedName name="___________SP034" localSheetId="9">#REF!</definedName>
    <definedName name="___________SP034" localSheetId="16">#REF!</definedName>
    <definedName name="___________SP034" localSheetId="2">#REF!</definedName>
    <definedName name="___________SP034" localSheetId="11">#REF!</definedName>
    <definedName name="___________SP034" localSheetId="3">#REF!</definedName>
    <definedName name="___________SP034">#REF!</definedName>
    <definedName name="___________SP035" localSheetId="7">#REF!</definedName>
    <definedName name="___________SP035" localSheetId="6">#REF!</definedName>
    <definedName name="___________SP035" localSheetId="8">#REF!</definedName>
    <definedName name="___________SP035" localSheetId="13">#REF!</definedName>
    <definedName name="___________SP035" localSheetId="9">#REF!</definedName>
    <definedName name="___________SP035" localSheetId="16">#REF!</definedName>
    <definedName name="___________SP035" localSheetId="2">#REF!</definedName>
    <definedName name="___________SP035" localSheetId="11">#REF!</definedName>
    <definedName name="___________SP035" localSheetId="3">#REF!</definedName>
    <definedName name="___________SP035">#REF!</definedName>
    <definedName name="___________SP036" localSheetId="7">#REF!</definedName>
    <definedName name="___________SP036" localSheetId="6">#REF!</definedName>
    <definedName name="___________SP036" localSheetId="8">#REF!</definedName>
    <definedName name="___________SP036" localSheetId="13">#REF!</definedName>
    <definedName name="___________SP036" localSheetId="9">#REF!</definedName>
    <definedName name="___________SP036" localSheetId="16">#REF!</definedName>
    <definedName name="___________SP036" localSheetId="2">#REF!</definedName>
    <definedName name="___________SP036" localSheetId="11">#REF!</definedName>
    <definedName name="___________SP036" localSheetId="3">#REF!</definedName>
    <definedName name="___________SP036">#REF!</definedName>
    <definedName name="___________SP037" localSheetId="7">#REF!</definedName>
    <definedName name="___________SP037" localSheetId="6">#REF!</definedName>
    <definedName name="___________SP037" localSheetId="8">#REF!</definedName>
    <definedName name="___________SP037" localSheetId="13">#REF!</definedName>
    <definedName name="___________SP037" localSheetId="9">#REF!</definedName>
    <definedName name="___________SP037" localSheetId="16">#REF!</definedName>
    <definedName name="___________SP037" localSheetId="2">#REF!</definedName>
    <definedName name="___________SP037" localSheetId="11">#REF!</definedName>
    <definedName name="___________SP037" localSheetId="3">#REF!</definedName>
    <definedName name="___________SP037">#REF!</definedName>
    <definedName name="___________SP038" localSheetId="7">#REF!</definedName>
    <definedName name="___________SP038" localSheetId="6">#REF!</definedName>
    <definedName name="___________SP038" localSheetId="8">#REF!</definedName>
    <definedName name="___________SP038" localSheetId="13">#REF!</definedName>
    <definedName name="___________SP038" localSheetId="9">#REF!</definedName>
    <definedName name="___________SP038" localSheetId="16">#REF!</definedName>
    <definedName name="___________SP038" localSheetId="2">#REF!</definedName>
    <definedName name="___________SP038" localSheetId="11">#REF!</definedName>
    <definedName name="___________SP038" localSheetId="3">#REF!</definedName>
    <definedName name="___________SP038">#REF!</definedName>
    <definedName name="___________SP039" localSheetId="7">#REF!</definedName>
    <definedName name="___________SP039" localSheetId="6">#REF!</definedName>
    <definedName name="___________SP039" localSheetId="8">#REF!</definedName>
    <definedName name="___________SP039" localSheetId="13">#REF!</definedName>
    <definedName name="___________SP039" localSheetId="9">#REF!</definedName>
    <definedName name="___________SP039" localSheetId="16">#REF!</definedName>
    <definedName name="___________SP039" localSheetId="2">#REF!</definedName>
    <definedName name="___________SP039" localSheetId="11">#REF!</definedName>
    <definedName name="___________SP039" localSheetId="3">#REF!</definedName>
    <definedName name="___________SP039">#REF!</definedName>
    <definedName name="___________SP040" localSheetId="7">#REF!</definedName>
    <definedName name="___________SP040" localSheetId="6">#REF!</definedName>
    <definedName name="___________SP040" localSheetId="8">#REF!</definedName>
    <definedName name="___________SP040" localSheetId="13">#REF!</definedName>
    <definedName name="___________SP040" localSheetId="9">#REF!</definedName>
    <definedName name="___________SP040" localSheetId="16">#REF!</definedName>
    <definedName name="___________SP040" localSheetId="2">#REF!</definedName>
    <definedName name="___________SP040" localSheetId="11">#REF!</definedName>
    <definedName name="___________SP040" localSheetId="3">#REF!</definedName>
    <definedName name="___________SP040">#REF!</definedName>
    <definedName name="___________SP041" localSheetId="7">#REF!</definedName>
    <definedName name="___________SP041" localSheetId="6">#REF!</definedName>
    <definedName name="___________SP041" localSheetId="8">#REF!</definedName>
    <definedName name="___________SP041" localSheetId="13">#REF!</definedName>
    <definedName name="___________SP041" localSheetId="9">#REF!</definedName>
    <definedName name="___________SP041" localSheetId="16">#REF!</definedName>
    <definedName name="___________SP041" localSheetId="2">#REF!</definedName>
    <definedName name="___________SP041" localSheetId="11">#REF!</definedName>
    <definedName name="___________SP041" localSheetId="3">#REF!</definedName>
    <definedName name="___________SP041">#REF!</definedName>
    <definedName name="___________SP042" localSheetId="7">#REF!</definedName>
    <definedName name="___________SP042" localSheetId="6">#REF!</definedName>
    <definedName name="___________SP042" localSheetId="8">#REF!</definedName>
    <definedName name="___________SP042" localSheetId="13">#REF!</definedName>
    <definedName name="___________SP042" localSheetId="9">#REF!</definedName>
    <definedName name="___________SP042" localSheetId="16">#REF!</definedName>
    <definedName name="___________SP042" localSheetId="2">#REF!</definedName>
    <definedName name="___________SP042" localSheetId="11">#REF!</definedName>
    <definedName name="___________SP042" localSheetId="3">#REF!</definedName>
    <definedName name="___________SP042">#REF!</definedName>
    <definedName name="___________SP043" localSheetId="7">#REF!</definedName>
    <definedName name="___________SP043" localSheetId="6">#REF!</definedName>
    <definedName name="___________SP043" localSheetId="8">#REF!</definedName>
    <definedName name="___________SP043" localSheetId="13">#REF!</definedName>
    <definedName name="___________SP043" localSheetId="9">#REF!</definedName>
    <definedName name="___________SP043" localSheetId="16">#REF!</definedName>
    <definedName name="___________SP043" localSheetId="2">#REF!</definedName>
    <definedName name="___________SP043" localSheetId="11">#REF!</definedName>
    <definedName name="___________SP043" localSheetId="3">#REF!</definedName>
    <definedName name="___________SP043">#REF!</definedName>
    <definedName name="___________SP044" localSheetId="7">#REF!</definedName>
    <definedName name="___________SP044" localSheetId="6">#REF!</definedName>
    <definedName name="___________SP044" localSheetId="8">#REF!</definedName>
    <definedName name="___________SP044" localSheetId="13">#REF!</definedName>
    <definedName name="___________SP044" localSheetId="9">#REF!</definedName>
    <definedName name="___________SP044" localSheetId="16">#REF!</definedName>
    <definedName name="___________SP044" localSheetId="2">#REF!</definedName>
    <definedName name="___________SP044" localSheetId="11">#REF!</definedName>
    <definedName name="___________SP044" localSheetId="3">#REF!</definedName>
    <definedName name="___________SP044">#REF!</definedName>
    <definedName name="___________SP045" localSheetId="7">#REF!</definedName>
    <definedName name="___________SP045" localSheetId="6">#REF!</definedName>
    <definedName name="___________SP045" localSheetId="8">#REF!</definedName>
    <definedName name="___________SP045" localSheetId="13">#REF!</definedName>
    <definedName name="___________SP045" localSheetId="9">#REF!</definedName>
    <definedName name="___________SP045" localSheetId="16">#REF!</definedName>
    <definedName name="___________SP045" localSheetId="2">#REF!</definedName>
    <definedName name="___________SP045" localSheetId="11">#REF!</definedName>
    <definedName name="___________SP045" localSheetId="3">#REF!</definedName>
    <definedName name="___________SP045">#REF!</definedName>
    <definedName name="___________SP046" localSheetId="7">#REF!</definedName>
    <definedName name="___________SP046" localSheetId="6">#REF!</definedName>
    <definedName name="___________SP046" localSheetId="8">#REF!</definedName>
    <definedName name="___________SP046" localSheetId="13">#REF!</definedName>
    <definedName name="___________SP046" localSheetId="9">#REF!</definedName>
    <definedName name="___________SP046" localSheetId="16">#REF!</definedName>
    <definedName name="___________SP046" localSheetId="2">#REF!</definedName>
    <definedName name="___________SP046" localSheetId="11">#REF!</definedName>
    <definedName name="___________SP046" localSheetId="3">#REF!</definedName>
    <definedName name="___________SP046">#REF!</definedName>
    <definedName name="___________SP047" localSheetId="7">#REF!</definedName>
    <definedName name="___________SP047" localSheetId="6">#REF!</definedName>
    <definedName name="___________SP047" localSheetId="8">#REF!</definedName>
    <definedName name="___________SP047" localSheetId="13">#REF!</definedName>
    <definedName name="___________SP047" localSheetId="9">#REF!</definedName>
    <definedName name="___________SP047" localSheetId="16">#REF!</definedName>
    <definedName name="___________SP047" localSheetId="2">#REF!</definedName>
    <definedName name="___________SP047" localSheetId="11">#REF!</definedName>
    <definedName name="___________SP047" localSheetId="3">#REF!</definedName>
    <definedName name="___________SP047">#REF!</definedName>
    <definedName name="___________SP048" localSheetId="7">#REF!</definedName>
    <definedName name="___________SP048" localSheetId="6">#REF!</definedName>
    <definedName name="___________SP048" localSheetId="8">#REF!</definedName>
    <definedName name="___________SP048" localSheetId="13">#REF!</definedName>
    <definedName name="___________SP048" localSheetId="9">#REF!</definedName>
    <definedName name="___________SP048" localSheetId="16">#REF!</definedName>
    <definedName name="___________SP048" localSheetId="2">#REF!</definedName>
    <definedName name="___________SP048" localSheetId="11">#REF!</definedName>
    <definedName name="___________SP048" localSheetId="3">#REF!</definedName>
    <definedName name="___________SP048">#REF!</definedName>
    <definedName name="___________SP049" localSheetId="7">#REF!</definedName>
    <definedName name="___________SP049" localSheetId="6">#REF!</definedName>
    <definedName name="___________SP049" localSheetId="8">#REF!</definedName>
    <definedName name="___________SP049" localSheetId="13">#REF!</definedName>
    <definedName name="___________SP049" localSheetId="9">#REF!</definedName>
    <definedName name="___________SP049" localSheetId="16">#REF!</definedName>
    <definedName name="___________SP049" localSheetId="2">#REF!</definedName>
    <definedName name="___________SP049" localSheetId="11">#REF!</definedName>
    <definedName name="___________SP049" localSheetId="3">#REF!</definedName>
    <definedName name="___________SP049">#REF!</definedName>
    <definedName name="___________SP050" localSheetId="7">#REF!</definedName>
    <definedName name="___________SP050" localSheetId="6">#REF!</definedName>
    <definedName name="___________SP050" localSheetId="8">#REF!</definedName>
    <definedName name="___________SP050" localSheetId="13">#REF!</definedName>
    <definedName name="___________SP050" localSheetId="9">#REF!</definedName>
    <definedName name="___________SP050" localSheetId="16">#REF!</definedName>
    <definedName name="___________SP050" localSheetId="2">#REF!</definedName>
    <definedName name="___________SP050" localSheetId="11">#REF!</definedName>
    <definedName name="___________SP050" localSheetId="3">#REF!</definedName>
    <definedName name="___________SP050">#REF!</definedName>
    <definedName name="___________SP051" localSheetId="7">#REF!</definedName>
    <definedName name="___________SP051" localSheetId="6">#REF!</definedName>
    <definedName name="___________SP051" localSheetId="8">#REF!</definedName>
    <definedName name="___________SP051" localSheetId="13">#REF!</definedName>
    <definedName name="___________SP051" localSheetId="9">#REF!</definedName>
    <definedName name="___________SP051" localSheetId="16">#REF!</definedName>
    <definedName name="___________SP051" localSheetId="2">#REF!</definedName>
    <definedName name="___________SP051" localSheetId="11">#REF!</definedName>
    <definedName name="___________SP051" localSheetId="3">#REF!</definedName>
    <definedName name="___________SP051">#REF!</definedName>
    <definedName name="___________SP052" localSheetId="7">#REF!</definedName>
    <definedName name="___________SP052" localSheetId="6">#REF!</definedName>
    <definedName name="___________SP052" localSheetId="8">#REF!</definedName>
    <definedName name="___________SP052" localSheetId="13">#REF!</definedName>
    <definedName name="___________SP052" localSheetId="9">#REF!</definedName>
    <definedName name="___________SP052" localSheetId="16">#REF!</definedName>
    <definedName name="___________SP052" localSheetId="2">#REF!</definedName>
    <definedName name="___________SP052" localSheetId="11">#REF!</definedName>
    <definedName name="___________SP052" localSheetId="3">#REF!</definedName>
    <definedName name="___________SP052">#REF!</definedName>
    <definedName name="___________SP053" localSheetId="7">#REF!</definedName>
    <definedName name="___________SP053" localSheetId="6">#REF!</definedName>
    <definedName name="___________SP053" localSheetId="8">#REF!</definedName>
    <definedName name="___________SP053" localSheetId="13">#REF!</definedName>
    <definedName name="___________SP053" localSheetId="9">#REF!</definedName>
    <definedName name="___________SP053" localSheetId="16">#REF!</definedName>
    <definedName name="___________SP053" localSheetId="2">#REF!</definedName>
    <definedName name="___________SP053" localSheetId="11">#REF!</definedName>
    <definedName name="___________SP053" localSheetId="3">#REF!</definedName>
    <definedName name="___________SP053">#REF!</definedName>
    <definedName name="___________SP054" localSheetId="7">#REF!</definedName>
    <definedName name="___________SP054" localSheetId="6">#REF!</definedName>
    <definedName name="___________SP054" localSheetId="8">#REF!</definedName>
    <definedName name="___________SP054" localSheetId="13">#REF!</definedName>
    <definedName name="___________SP054" localSheetId="9">#REF!</definedName>
    <definedName name="___________SP054" localSheetId="16">#REF!</definedName>
    <definedName name="___________SP054" localSheetId="2">#REF!</definedName>
    <definedName name="___________SP054" localSheetId="11">#REF!</definedName>
    <definedName name="___________SP054" localSheetId="3">#REF!</definedName>
    <definedName name="___________SP054">#REF!</definedName>
    <definedName name="___________SP055" localSheetId="7">#REF!</definedName>
    <definedName name="___________SP055" localSheetId="6">#REF!</definedName>
    <definedName name="___________SP055" localSheetId="8">#REF!</definedName>
    <definedName name="___________SP055" localSheetId="13">#REF!</definedName>
    <definedName name="___________SP055" localSheetId="9">#REF!</definedName>
    <definedName name="___________SP055" localSheetId="16">#REF!</definedName>
    <definedName name="___________SP055" localSheetId="2">#REF!</definedName>
    <definedName name="___________SP055" localSheetId="11">#REF!</definedName>
    <definedName name="___________SP055" localSheetId="3">#REF!</definedName>
    <definedName name="___________SP055">#REF!</definedName>
    <definedName name="___________SP056" localSheetId="7">#REF!</definedName>
    <definedName name="___________SP056" localSheetId="6">#REF!</definedName>
    <definedName name="___________SP056" localSheetId="8">#REF!</definedName>
    <definedName name="___________SP056" localSheetId="13">#REF!</definedName>
    <definedName name="___________SP056" localSheetId="9">#REF!</definedName>
    <definedName name="___________SP056" localSheetId="16">#REF!</definedName>
    <definedName name="___________SP056" localSheetId="2">#REF!</definedName>
    <definedName name="___________SP056" localSheetId="11">#REF!</definedName>
    <definedName name="___________SP056" localSheetId="3">#REF!</definedName>
    <definedName name="___________SP056">#REF!</definedName>
    <definedName name="___________SP057" localSheetId="7">#REF!</definedName>
    <definedName name="___________SP057" localSheetId="6">#REF!</definedName>
    <definedName name="___________SP057" localSheetId="8">#REF!</definedName>
    <definedName name="___________SP057" localSheetId="13">#REF!</definedName>
    <definedName name="___________SP057" localSheetId="9">#REF!</definedName>
    <definedName name="___________SP057" localSheetId="16">#REF!</definedName>
    <definedName name="___________SP057" localSheetId="2">#REF!</definedName>
    <definedName name="___________SP057" localSheetId="11">#REF!</definedName>
    <definedName name="___________SP057" localSheetId="3">#REF!</definedName>
    <definedName name="___________SP057">#REF!</definedName>
    <definedName name="___________SP058" localSheetId="7">#REF!</definedName>
    <definedName name="___________SP058" localSheetId="6">#REF!</definedName>
    <definedName name="___________SP058" localSheetId="8">#REF!</definedName>
    <definedName name="___________SP058" localSheetId="13">#REF!</definedName>
    <definedName name="___________SP058" localSheetId="9">#REF!</definedName>
    <definedName name="___________SP058" localSheetId="16">#REF!</definedName>
    <definedName name="___________SP058" localSheetId="2">#REF!</definedName>
    <definedName name="___________SP058" localSheetId="11">#REF!</definedName>
    <definedName name="___________SP058" localSheetId="3">#REF!</definedName>
    <definedName name="___________SP058">#REF!</definedName>
    <definedName name="___________SP059" localSheetId="7">#REF!</definedName>
    <definedName name="___________SP059" localSheetId="6">#REF!</definedName>
    <definedName name="___________SP059" localSheetId="8">#REF!</definedName>
    <definedName name="___________SP059" localSheetId="13">#REF!</definedName>
    <definedName name="___________SP059" localSheetId="9">#REF!</definedName>
    <definedName name="___________SP059" localSheetId="16">#REF!</definedName>
    <definedName name="___________SP059" localSheetId="2">#REF!</definedName>
    <definedName name="___________SP059" localSheetId="11">#REF!</definedName>
    <definedName name="___________SP059" localSheetId="3">#REF!</definedName>
    <definedName name="___________SP059">#REF!</definedName>
    <definedName name="___________SP060" localSheetId="7">#REF!</definedName>
    <definedName name="___________SP060" localSheetId="6">#REF!</definedName>
    <definedName name="___________SP060" localSheetId="8">#REF!</definedName>
    <definedName name="___________SP060" localSheetId="13">#REF!</definedName>
    <definedName name="___________SP060" localSheetId="9">#REF!</definedName>
    <definedName name="___________SP060" localSheetId="16">#REF!</definedName>
    <definedName name="___________SP060" localSheetId="2">#REF!</definedName>
    <definedName name="___________SP060" localSheetId="11">#REF!</definedName>
    <definedName name="___________SP060" localSheetId="3">#REF!</definedName>
    <definedName name="___________SP060">#REF!</definedName>
    <definedName name="___________SP061" localSheetId="7">#REF!</definedName>
    <definedName name="___________SP061" localSheetId="6">#REF!</definedName>
    <definedName name="___________SP061" localSheetId="8">#REF!</definedName>
    <definedName name="___________SP061" localSheetId="13">#REF!</definedName>
    <definedName name="___________SP061" localSheetId="9">#REF!</definedName>
    <definedName name="___________SP061" localSheetId="16">#REF!</definedName>
    <definedName name="___________SP061" localSheetId="2">#REF!</definedName>
    <definedName name="___________SP061" localSheetId="11">#REF!</definedName>
    <definedName name="___________SP061" localSheetId="3">#REF!</definedName>
    <definedName name="___________SP061">#REF!</definedName>
    <definedName name="___________SP062" localSheetId="7">#REF!</definedName>
    <definedName name="___________SP062" localSheetId="6">#REF!</definedName>
    <definedName name="___________SP062" localSheetId="8">#REF!</definedName>
    <definedName name="___________SP062" localSheetId="13">#REF!</definedName>
    <definedName name="___________SP062" localSheetId="9">#REF!</definedName>
    <definedName name="___________SP062" localSheetId="16">#REF!</definedName>
    <definedName name="___________SP062" localSheetId="2">#REF!</definedName>
    <definedName name="___________SP062" localSheetId="11">#REF!</definedName>
    <definedName name="___________SP062" localSheetId="3">#REF!</definedName>
    <definedName name="___________SP062">#REF!</definedName>
    <definedName name="___________SP063" localSheetId="7">#REF!</definedName>
    <definedName name="___________SP063" localSheetId="6">#REF!</definedName>
    <definedName name="___________SP063" localSheetId="8">#REF!</definedName>
    <definedName name="___________SP063" localSheetId="13">#REF!</definedName>
    <definedName name="___________SP063" localSheetId="9">#REF!</definedName>
    <definedName name="___________SP063" localSheetId="16">#REF!</definedName>
    <definedName name="___________SP063" localSheetId="2">#REF!</definedName>
    <definedName name="___________SP063" localSheetId="11">#REF!</definedName>
    <definedName name="___________SP063" localSheetId="3">#REF!</definedName>
    <definedName name="___________SP063">#REF!</definedName>
    <definedName name="___________SP064" localSheetId="7">#REF!</definedName>
    <definedName name="___________SP064" localSheetId="6">#REF!</definedName>
    <definedName name="___________SP064" localSheetId="8">#REF!</definedName>
    <definedName name="___________SP064" localSheetId="13">#REF!</definedName>
    <definedName name="___________SP064" localSheetId="9">#REF!</definedName>
    <definedName name="___________SP064" localSheetId="16">#REF!</definedName>
    <definedName name="___________SP064" localSheetId="2">#REF!</definedName>
    <definedName name="___________SP064" localSheetId="11">#REF!</definedName>
    <definedName name="___________SP064" localSheetId="3">#REF!</definedName>
    <definedName name="___________SP064">#REF!</definedName>
    <definedName name="___________SP065" localSheetId="7">#REF!</definedName>
    <definedName name="___________SP065" localSheetId="6">#REF!</definedName>
    <definedName name="___________SP065" localSheetId="8">#REF!</definedName>
    <definedName name="___________SP065" localSheetId="13">#REF!</definedName>
    <definedName name="___________SP065" localSheetId="9">#REF!</definedName>
    <definedName name="___________SP065" localSheetId="16">#REF!</definedName>
    <definedName name="___________SP065" localSheetId="2">#REF!</definedName>
    <definedName name="___________SP065" localSheetId="11">#REF!</definedName>
    <definedName name="___________SP065" localSheetId="3">#REF!</definedName>
    <definedName name="___________SP065">#REF!</definedName>
    <definedName name="___________SP066" localSheetId="7">#REF!</definedName>
    <definedName name="___________SP066" localSheetId="6">#REF!</definedName>
    <definedName name="___________SP066" localSheetId="8">#REF!</definedName>
    <definedName name="___________SP066" localSheetId="13">#REF!</definedName>
    <definedName name="___________SP066" localSheetId="9">#REF!</definedName>
    <definedName name="___________SP066" localSheetId="16">#REF!</definedName>
    <definedName name="___________SP066" localSheetId="2">#REF!</definedName>
    <definedName name="___________SP066" localSheetId="11">#REF!</definedName>
    <definedName name="___________SP066" localSheetId="3">#REF!</definedName>
    <definedName name="___________SP066">#REF!</definedName>
    <definedName name="___________SP067" localSheetId="7">#REF!</definedName>
    <definedName name="___________SP067" localSheetId="6">#REF!</definedName>
    <definedName name="___________SP067" localSheetId="8">#REF!</definedName>
    <definedName name="___________SP067" localSheetId="13">#REF!</definedName>
    <definedName name="___________SP067" localSheetId="9">#REF!</definedName>
    <definedName name="___________SP067" localSheetId="16">#REF!</definedName>
    <definedName name="___________SP067" localSheetId="2">#REF!</definedName>
    <definedName name="___________SP067" localSheetId="11">#REF!</definedName>
    <definedName name="___________SP067" localSheetId="3">#REF!</definedName>
    <definedName name="___________SP067">#REF!</definedName>
    <definedName name="___________SP068" localSheetId="7">#REF!</definedName>
    <definedName name="___________SP068" localSheetId="6">#REF!</definedName>
    <definedName name="___________SP068" localSheetId="8">#REF!</definedName>
    <definedName name="___________SP068" localSheetId="13">#REF!</definedName>
    <definedName name="___________SP068" localSheetId="9">#REF!</definedName>
    <definedName name="___________SP068" localSheetId="16">#REF!</definedName>
    <definedName name="___________SP068" localSheetId="2">#REF!</definedName>
    <definedName name="___________SP068" localSheetId="11">#REF!</definedName>
    <definedName name="___________SP068" localSheetId="3">#REF!</definedName>
    <definedName name="___________SP068">#REF!</definedName>
    <definedName name="___________SP069" localSheetId="7">#REF!</definedName>
    <definedName name="___________SP069" localSheetId="6">#REF!</definedName>
    <definedName name="___________SP069" localSheetId="8">#REF!</definedName>
    <definedName name="___________SP069" localSheetId="13">#REF!</definedName>
    <definedName name="___________SP069" localSheetId="9">#REF!</definedName>
    <definedName name="___________SP069" localSheetId="16">#REF!</definedName>
    <definedName name="___________SP069" localSheetId="2">#REF!</definedName>
    <definedName name="___________SP069" localSheetId="11">#REF!</definedName>
    <definedName name="___________SP069" localSheetId="3">#REF!</definedName>
    <definedName name="___________SP069">#REF!</definedName>
    <definedName name="___________SP070" localSheetId="7">#REF!</definedName>
    <definedName name="___________SP070" localSheetId="6">#REF!</definedName>
    <definedName name="___________SP070" localSheetId="8">#REF!</definedName>
    <definedName name="___________SP070" localSheetId="13">#REF!</definedName>
    <definedName name="___________SP070" localSheetId="9">#REF!</definedName>
    <definedName name="___________SP070" localSheetId="16">#REF!</definedName>
    <definedName name="___________SP070" localSheetId="2">#REF!</definedName>
    <definedName name="___________SP070" localSheetId="11">#REF!</definedName>
    <definedName name="___________SP070" localSheetId="3">#REF!</definedName>
    <definedName name="___________SP070">#REF!</definedName>
    <definedName name="___________sp071" localSheetId="7">#REF!</definedName>
    <definedName name="___________sp071" localSheetId="6">#REF!</definedName>
    <definedName name="___________sp071" localSheetId="8">#REF!</definedName>
    <definedName name="___________sp071" localSheetId="13">#REF!</definedName>
    <definedName name="___________sp071" localSheetId="9">#REF!</definedName>
    <definedName name="___________sp071" localSheetId="16">#REF!</definedName>
    <definedName name="___________sp071" localSheetId="2">#REF!</definedName>
    <definedName name="___________sp071" localSheetId="11">#REF!</definedName>
    <definedName name="___________sp071" localSheetId="3">#REF!</definedName>
    <definedName name="___________sp071">#REF!</definedName>
    <definedName name="___________SP072" localSheetId="7">#REF!</definedName>
    <definedName name="___________SP072" localSheetId="6">#REF!</definedName>
    <definedName name="___________SP072" localSheetId="8">#REF!</definedName>
    <definedName name="___________SP072" localSheetId="13">#REF!</definedName>
    <definedName name="___________SP072" localSheetId="9">#REF!</definedName>
    <definedName name="___________SP072" localSheetId="16">#REF!</definedName>
    <definedName name="___________SP072" localSheetId="2">#REF!</definedName>
    <definedName name="___________SP072" localSheetId="11">#REF!</definedName>
    <definedName name="___________SP072" localSheetId="3">#REF!</definedName>
    <definedName name="___________SP072">#REF!</definedName>
    <definedName name="___________SP073" localSheetId="7">#REF!</definedName>
    <definedName name="___________SP073" localSheetId="6">#REF!</definedName>
    <definedName name="___________SP073" localSheetId="8">#REF!</definedName>
    <definedName name="___________SP073" localSheetId="13">#REF!</definedName>
    <definedName name="___________SP073" localSheetId="9">#REF!</definedName>
    <definedName name="___________SP073" localSheetId="16">#REF!</definedName>
    <definedName name="___________SP073" localSheetId="2">#REF!</definedName>
    <definedName name="___________SP073" localSheetId="11">#REF!</definedName>
    <definedName name="___________SP073" localSheetId="3">#REF!</definedName>
    <definedName name="___________SP073">#REF!</definedName>
    <definedName name="___________SP074" localSheetId="7">#REF!</definedName>
    <definedName name="___________SP074" localSheetId="6">#REF!</definedName>
    <definedName name="___________SP074" localSheetId="8">#REF!</definedName>
    <definedName name="___________SP074" localSheetId="13">#REF!</definedName>
    <definedName name="___________SP074" localSheetId="9">#REF!</definedName>
    <definedName name="___________SP074" localSheetId="16">#REF!</definedName>
    <definedName name="___________SP074" localSheetId="2">#REF!</definedName>
    <definedName name="___________SP074" localSheetId="11">#REF!</definedName>
    <definedName name="___________SP074" localSheetId="3">#REF!</definedName>
    <definedName name="___________SP074">#REF!</definedName>
    <definedName name="___________SP075" localSheetId="7">#REF!</definedName>
    <definedName name="___________SP075" localSheetId="6">#REF!</definedName>
    <definedName name="___________SP075" localSheetId="8">#REF!</definedName>
    <definedName name="___________SP075" localSheetId="13">#REF!</definedName>
    <definedName name="___________SP075" localSheetId="9">#REF!</definedName>
    <definedName name="___________SP075" localSheetId="16">#REF!</definedName>
    <definedName name="___________SP075" localSheetId="2">#REF!</definedName>
    <definedName name="___________SP075" localSheetId="11">#REF!</definedName>
    <definedName name="___________SP075" localSheetId="3">#REF!</definedName>
    <definedName name="___________SP075">#REF!</definedName>
    <definedName name="___________SP076" localSheetId="7">#REF!</definedName>
    <definedName name="___________SP076" localSheetId="6">#REF!</definedName>
    <definedName name="___________SP076" localSheetId="8">#REF!</definedName>
    <definedName name="___________SP076" localSheetId="13">#REF!</definedName>
    <definedName name="___________SP076" localSheetId="9">#REF!</definedName>
    <definedName name="___________SP076" localSheetId="16">#REF!</definedName>
    <definedName name="___________SP076" localSheetId="2">#REF!</definedName>
    <definedName name="___________SP076" localSheetId="11">#REF!</definedName>
    <definedName name="___________SP076" localSheetId="3">#REF!</definedName>
    <definedName name="___________SP076">#REF!</definedName>
    <definedName name="___________SP077" localSheetId="7">#REF!</definedName>
    <definedName name="___________SP077" localSheetId="6">#REF!</definedName>
    <definedName name="___________SP077" localSheetId="8">#REF!</definedName>
    <definedName name="___________SP077" localSheetId="13">#REF!</definedName>
    <definedName name="___________SP077" localSheetId="9">#REF!</definedName>
    <definedName name="___________SP077" localSheetId="16">#REF!</definedName>
    <definedName name="___________SP077" localSheetId="2">#REF!</definedName>
    <definedName name="___________SP077" localSheetId="11">#REF!</definedName>
    <definedName name="___________SP077" localSheetId="3">#REF!</definedName>
    <definedName name="___________SP077">#REF!</definedName>
    <definedName name="___________sp078" localSheetId="7">#REF!</definedName>
    <definedName name="___________sp078" localSheetId="6">#REF!</definedName>
    <definedName name="___________sp078" localSheetId="8">#REF!</definedName>
    <definedName name="___________sp078" localSheetId="13">#REF!</definedName>
    <definedName name="___________sp078" localSheetId="9">#REF!</definedName>
    <definedName name="___________sp078" localSheetId="16">#REF!</definedName>
    <definedName name="___________sp078" localSheetId="2">#REF!</definedName>
    <definedName name="___________sp078" localSheetId="11">#REF!</definedName>
    <definedName name="___________sp078" localSheetId="3">#REF!</definedName>
    <definedName name="___________sp078">#REF!</definedName>
    <definedName name="___________SP10">[58]Sheet1!$C$18</definedName>
    <definedName name="___________SP16">[58]Sheet1!$C$24</definedName>
    <definedName name="___________SP7">[58]Sheet1!$C$15</definedName>
    <definedName name="___________spb1">#REF!</definedName>
    <definedName name="___________spb2">#REF!</definedName>
    <definedName name="___________SPO79" localSheetId="7">#REF!</definedName>
    <definedName name="___________SPO79" localSheetId="6">#REF!</definedName>
    <definedName name="___________SPO79" localSheetId="8">#REF!</definedName>
    <definedName name="___________SPO79" localSheetId="13">#REF!</definedName>
    <definedName name="___________SPO79" localSheetId="9">#REF!</definedName>
    <definedName name="___________SPO79" localSheetId="16">#REF!</definedName>
    <definedName name="___________SPO79" localSheetId="2">#REF!</definedName>
    <definedName name="___________SPO79" localSheetId="11">#REF!</definedName>
    <definedName name="___________SPO79" localSheetId="3">#REF!</definedName>
    <definedName name="___________SPO79">#REF!</definedName>
    <definedName name="___________SS10" localSheetId="2">[97]MRATES!$C$9</definedName>
    <definedName name="___________SS10" localSheetId="4">[97]MRATES!$C$9</definedName>
    <definedName name="___________SS10" localSheetId="5">#N/A</definedName>
    <definedName name="___________SS10" localSheetId="3">[97]MRATES!$C$9</definedName>
    <definedName name="___________SS10">[76]MRATES!$J$7</definedName>
    <definedName name="___________SS12" localSheetId="2">[97]MRATES!$C$10</definedName>
    <definedName name="___________SS12" localSheetId="4">[97]MRATES!$C$10</definedName>
    <definedName name="___________SS12" localSheetId="5">#N/A</definedName>
    <definedName name="___________SS12" localSheetId="3">[97]MRATES!$C$10</definedName>
    <definedName name="___________SS12">[76]MRATES!$J$8</definedName>
    <definedName name="___________SS150" localSheetId="5">[75]MRATES!$G$13</definedName>
    <definedName name="___________SS150">[76]MRATES!$G$13</definedName>
    <definedName name="___________SS20" localSheetId="2">[97]MRATES!$C$11</definedName>
    <definedName name="___________SS20" localSheetId="4">[97]MRATES!$C$11</definedName>
    <definedName name="___________SS20" localSheetId="5">#N/A</definedName>
    <definedName name="___________SS20" localSheetId="3">[97]MRATES!$C$11</definedName>
    <definedName name="___________SS20">[76]MRATES!$J$9</definedName>
    <definedName name="___________SS225" localSheetId="2">[97]MRATES!$I$19</definedName>
    <definedName name="___________SS225" localSheetId="4">[97]MRATES!$I$19</definedName>
    <definedName name="___________SS225" localSheetId="5">#N/A</definedName>
    <definedName name="___________SS225" localSheetId="3">[97]MRATES!$I$19</definedName>
    <definedName name="___________SS225">[76]MRATES!$G$14</definedName>
    <definedName name="___________SS25" localSheetId="2">[97]MRATES!$C$12</definedName>
    <definedName name="___________SS25" localSheetId="4">[97]MRATES!$C$12</definedName>
    <definedName name="___________SS25" localSheetId="5">#N/A</definedName>
    <definedName name="___________SS25" localSheetId="3">[97]MRATES!$C$12</definedName>
    <definedName name="___________SS25">[76]MRATES!$J$10</definedName>
    <definedName name="___________SS300" localSheetId="5">[75]MRATES!$G$15</definedName>
    <definedName name="___________SS300">[76]MRATES!$G$15</definedName>
    <definedName name="___________SS40" localSheetId="2">[97]MRATES!$C$13</definedName>
    <definedName name="___________SS40" localSheetId="4">[97]MRATES!$C$13</definedName>
    <definedName name="___________SS40" localSheetId="5">#N/A</definedName>
    <definedName name="___________SS40" localSheetId="3">[97]MRATES!$C$13</definedName>
    <definedName name="___________SS40">[76]MRATES!$J$11</definedName>
    <definedName name="___________SS50">#REF!</definedName>
    <definedName name="___________SS6" localSheetId="2">[97]MRATES!$C$8</definedName>
    <definedName name="___________SS6" localSheetId="4">[97]MRATES!$C$8</definedName>
    <definedName name="___________SS6" localSheetId="5">#N/A</definedName>
    <definedName name="___________SS6" localSheetId="3">[97]MRATES!$C$8</definedName>
    <definedName name="___________SS6">[76]MRATES!$J$6</definedName>
    <definedName name="___________SS60">#REF!</definedName>
    <definedName name="___________SS65">#REF!</definedName>
    <definedName name="___________SS75">#REF!</definedName>
    <definedName name="___________tw2" localSheetId="4">#REF!</definedName>
    <definedName name="___________tw2">#REF!</definedName>
    <definedName name="___________var1" localSheetId="4">#REF!</definedName>
    <definedName name="___________var1" localSheetId="5">#N/A</definedName>
    <definedName name="___________var1">#REF!</definedName>
    <definedName name="___________var4" localSheetId="4">#REF!</definedName>
    <definedName name="___________var4" localSheetId="5">#N/A</definedName>
    <definedName name="___________var4">#REF!</definedName>
    <definedName name="___________vat1">#REF!</definedName>
    <definedName name="___________vat2">#REF!</definedName>
    <definedName name="___________xh2256">[100]HDPE!$L$30</definedName>
    <definedName name="___________xh2506">[100]HDPE!$M$30</definedName>
    <definedName name="___________xh2806">[100]HDPE!$N$30</definedName>
    <definedName name="___________xh3156">[100]HDPE!$O$30</definedName>
    <definedName name="___________xh634">[100]HDPE!$C$16</definedName>
    <definedName name="___________xk7100">[100]DI!$C$37</definedName>
    <definedName name="___________xk7150">[100]DI!$D$37</definedName>
    <definedName name="___________xk7250">[100]DI!$F$37</definedName>
    <definedName name="___________xk7300">[100]DI!$G$37</definedName>
    <definedName name="___________xp11010">[100]pvc!$F$61</definedName>
    <definedName name="___________xp1104">[100]pvc!$F$31</definedName>
    <definedName name="___________xp1106">[100]pvc!$F$46</definedName>
    <definedName name="___________xp1254">[100]pvc!$G$31</definedName>
    <definedName name="___________xp1256">[100]pvc!$G$46</definedName>
    <definedName name="___________xp14010">[100]pvc!$H$61</definedName>
    <definedName name="___________xp1404">[100]pvc!$H$31</definedName>
    <definedName name="___________xp1406">[100]pvc!$H$46</definedName>
    <definedName name="___________xp1604">[100]pvc!$I$31</definedName>
    <definedName name="___________xp1606">[100]pvc!$I$46</definedName>
    <definedName name="___________xp1804">[100]pvc!$J$31</definedName>
    <definedName name="___________xp1806">[100]pvc!$J$46</definedName>
    <definedName name="___________xp2006">[100]pvc!$K$46</definedName>
    <definedName name="___________xp6310">[100]pvc!$C$61</definedName>
    <definedName name="___________xp636">[100]pvc!$C$46</definedName>
    <definedName name="___________xp7510">[100]pvc!$D$61</definedName>
    <definedName name="___________xp754">[100]pvc!$D$31</definedName>
    <definedName name="___________xp756">[100]pvc!$D$46</definedName>
    <definedName name="___________xp9010">[100]pvc!$E$61</definedName>
    <definedName name="___________xp904">[100]pvc!$E$31</definedName>
    <definedName name="___________xp906">[100]pvc!$E$46</definedName>
    <definedName name="__________atw2">#REF!</definedName>
    <definedName name="__________bla1">#N/A</definedName>
    <definedName name="__________BSG100">#REF!</definedName>
    <definedName name="__________BSG150">#REF!</definedName>
    <definedName name="__________BSG5">#REF!</definedName>
    <definedName name="__________BSG75">#REF!</definedName>
    <definedName name="__________BTC1">#REF!</definedName>
    <definedName name="__________BTC10">#REF!</definedName>
    <definedName name="__________BTC11">#REF!</definedName>
    <definedName name="__________BTC12">#REF!</definedName>
    <definedName name="__________BTC13">#REF!</definedName>
    <definedName name="__________BTC14">#REF!</definedName>
    <definedName name="__________BTC15">#REF!</definedName>
    <definedName name="__________BTC16">#REF!</definedName>
    <definedName name="__________BTC17">#REF!</definedName>
    <definedName name="__________BTC18">#REF!</definedName>
    <definedName name="__________BTC19">#REF!</definedName>
    <definedName name="__________BTC2">#REF!</definedName>
    <definedName name="__________BTC20">#REF!</definedName>
    <definedName name="__________BTC21">#REF!</definedName>
    <definedName name="__________BTC22">#REF!</definedName>
    <definedName name="__________BTC23">#REF!</definedName>
    <definedName name="__________BTC24">#REF!</definedName>
    <definedName name="__________BTC3">#REF!</definedName>
    <definedName name="__________BTC4">#REF!</definedName>
    <definedName name="__________BTC5">#REF!</definedName>
    <definedName name="__________BTC6">#REF!</definedName>
    <definedName name="__________BTC7">#REF!</definedName>
    <definedName name="__________BTC8">#REF!</definedName>
    <definedName name="__________BTC9">#REF!</definedName>
    <definedName name="__________BTR1">#REF!</definedName>
    <definedName name="__________BTR10">#REF!</definedName>
    <definedName name="__________BTR11">#REF!</definedName>
    <definedName name="__________BTR12">#REF!</definedName>
    <definedName name="__________BTR13">#REF!</definedName>
    <definedName name="__________BTR14">#REF!</definedName>
    <definedName name="__________BTR15">#REF!</definedName>
    <definedName name="__________BTR16">#REF!</definedName>
    <definedName name="__________BTR17">#REF!</definedName>
    <definedName name="__________BTR18">#REF!</definedName>
    <definedName name="__________BTR19">#REF!</definedName>
    <definedName name="__________BTR2">#REF!</definedName>
    <definedName name="__________BTR20">#REF!</definedName>
    <definedName name="__________BTR21">#REF!</definedName>
    <definedName name="__________BTR22">#REF!</definedName>
    <definedName name="__________BTR23">#REF!</definedName>
    <definedName name="__________BTR24">#REF!</definedName>
    <definedName name="__________BTR3">#REF!</definedName>
    <definedName name="__________BTR4">#REF!</definedName>
    <definedName name="__________BTR5">#REF!</definedName>
    <definedName name="__________BTR6">#REF!</definedName>
    <definedName name="__________BTR7">#REF!</definedName>
    <definedName name="__________BTR8">#REF!</definedName>
    <definedName name="__________BTR9">#REF!</definedName>
    <definedName name="__________BTS1">#REF!</definedName>
    <definedName name="__________BTS10">#REF!</definedName>
    <definedName name="__________BTS11">#REF!</definedName>
    <definedName name="__________BTS12">#REF!</definedName>
    <definedName name="__________BTS13">#REF!</definedName>
    <definedName name="__________BTS14">#REF!</definedName>
    <definedName name="__________BTS15">#REF!</definedName>
    <definedName name="__________BTS16">#REF!</definedName>
    <definedName name="__________BTS17">#REF!</definedName>
    <definedName name="__________BTS18">#REF!</definedName>
    <definedName name="__________BTS19">#REF!</definedName>
    <definedName name="__________BTS2">#REF!</definedName>
    <definedName name="__________BTS20">#REF!</definedName>
    <definedName name="__________BTS21">#REF!</definedName>
    <definedName name="__________BTS22">#REF!</definedName>
    <definedName name="__________BTS23">#REF!</definedName>
    <definedName name="__________BTS24">#REF!</definedName>
    <definedName name="__________BTS3">#REF!</definedName>
    <definedName name="__________BTS4">#REF!</definedName>
    <definedName name="__________BTS5">#REF!</definedName>
    <definedName name="__________BTS6">#REF!</definedName>
    <definedName name="__________BTS7">#REF!</definedName>
    <definedName name="__________BTS8">#REF!</definedName>
    <definedName name="__________BTS9">#REF!</definedName>
    <definedName name="__________can430">40.73</definedName>
    <definedName name="__________can435">43.3</definedName>
    <definedName name="__________cbr1">#REF!</definedName>
    <definedName name="__________cbr2">#REF!</definedName>
    <definedName name="__________cbr3">#REF!</definedName>
    <definedName name="__________cbr4">#REF!</definedName>
    <definedName name="__________CCW1">#REF!</definedName>
    <definedName name="__________CCW2">#REF!</definedName>
    <definedName name="__________CPR40">#REF!</definedName>
    <definedName name="__________cur1">[7]r!$F$30</definedName>
    <definedName name="__________d3">#N/A</definedName>
    <definedName name="__________EVK12">#REF!</definedName>
    <definedName name="__________EVK19">#REF!</definedName>
    <definedName name="__________EVK25">#REF!</definedName>
    <definedName name="__________EVK40">#REF!</definedName>
    <definedName name="__________EVK5">#REF!</definedName>
    <definedName name="__________GBS11">#REF!</definedName>
    <definedName name="__________GBS110">#REF!</definedName>
    <definedName name="__________GBS111">#REF!</definedName>
    <definedName name="__________GBS112">#REF!</definedName>
    <definedName name="__________GBS113">#REF!</definedName>
    <definedName name="__________GBS114">#REF!</definedName>
    <definedName name="__________GBS115">#REF!</definedName>
    <definedName name="__________GBS116">#REF!</definedName>
    <definedName name="__________GBS117">#REF!</definedName>
    <definedName name="__________GBS118">#REF!</definedName>
    <definedName name="__________GBS119">#REF!</definedName>
    <definedName name="__________GBS12">#REF!</definedName>
    <definedName name="__________GBS120">#REF!</definedName>
    <definedName name="__________GBS121">#REF!</definedName>
    <definedName name="__________GBS122">#REF!</definedName>
    <definedName name="__________GBS123">#REF!</definedName>
    <definedName name="__________GBS124">#REF!</definedName>
    <definedName name="__________GBS13">#REF!</definedName>
    <definedName name="__________GBS14">#REF!</definedName>
    <definedName name="__________GBS15">#REF!</definedName>
    <definedName name="__________GBS16">#REF!</definedName>
    <definedName name="__________GBS17">#REF!</definedName>
    <definedName name="__________GBS18">#REF!</definedName>
    <definedName name="__________GBS19">#REF!</definedName>
    <definedName name="__________GBS21">#REF!</definedName>
    <definedName name="__________GBS210">#REF!</definedName>
    <definedName name="__________GBS211">#REF!</definedName>
    <definedName name="__________GBS212">#REF!</definedName>
    <definedName name="__________GBS213">#REF!</definedName>
    <definedName name="__________GBS214">#REF!</definedName>
    <definedName name="__________GBS215">#REF!</definedName>
    <definedName name="__________GBS216">#REF!</definedName>
    <definedName name="__________GBS217">#REF!</definedName>
    <definedName name="__________GBS218">#REF!</definedName>
    <definedName name="__________GBS219">#REF!</definedName>
    <definedName name="__________GBS22">#REF!</definedName>
    <definedName name="__________GBS220">#REF!</definedName>
    <definedName name="__________GBS221">#REF!</definedName>
    <definedName name="__________GBS222">#REF!</definedName>
    <definedName name="__________GBS223">#REF!</definedName>
    <definedName name="__________GBS224">#REF!</definedName>
    <definedName name="__________GBS23">#REF!</definedName>
    <definedName name="__________GBS24">#REF!</definedName>
    <definedName name="__________GBS25">#REF!</definedName>
    <definedName name="__________GBS26">#REF!</definedName>
    <definedName name="__________GBS27">#REF!</definedName>
    <definedName name="__________GBS28">#REF!</definedName>
    <definedName name="__________GBS29">#REF!</definedName>
    <definedName name="__________imp1">#REF!</definedName>
    <definedName name="__________IRC12" localSheetId="2">[97]MRATES!$F$11</definedName>
    <definedName name="__________IRC12" localSheetId="4">[97]MRATES!$F$11</definedName>
    <definedName name="__________IRC12" localSheetId="12">[101]MRATES!$M$9</definedName>
    <definedName name="__________IRC12" localSheetId="5">#N/A</definedName>
    <definedName name="__________IRC12" localSheetId="3">[97]MRATES!$F$11</definedName>
    <definedName name="__________IRC12">[86]MRATES!$M$9</definedName>
    <definedName name="__________IRC19" localSheetId="2">[97]MRATES!$F$12</definedName>
    <definedName name="__________IRC19" localSheetId="4">[97]MRATES!$F$12</definedName>
    <definedName name="__________IRC19" localSheetId="12">[101]MRATES!$M$10</definedName>
    <definedName name="__________IRC19" localSheetId="5">#N/A</definedName>
    <definedName name="__________IRC19" localSheetId="3">[97]MRATES!$F$12</definedName>
    <definedName name="__________IRC19">[86]MRATES!$M$10</definedName>
    <definedName name="__________IRC25" localSheetId="2">[97]MRATES!$F$13</definedName>
    <definedName name="__________IRC25" localSheetId="4">[97]MRATES!$F$13</definedName>
    <definedName name="__________IRC25" localSheetId="12">[101]MRATES!$M$11</definedName>
    <definedName name="__________IRC25" localSheetId="5">#N/A</definedName>
    <definedName name="__________IRC25" localSheetId="3">[97]MRATES!$F$13</definedName>
    <definedName name="__________IRC25">[86]MRATES!$M$11</definedName>
    <definedName name="__________IRC40" localSheetId="2">[97]MRATES!$F$14</definedName>
    <definedName name="__________IRC40" localSheetId="4">[97]MRATES!$F$14</definedName>
    <definedName name="__________IRC40" localSheetId="12">[101]MRATES!$M$12</definedName>
    <definedName name="__________IRC40" localSheetId="5">#N/A</definedName>
    <definedName name="__________IRC40" localSheetId="3">[97]MRATES!$F$14</definedName>
    <definedName name="__________IRC40">[86]MRATES!$M$12</definedName>
    <definedName name="__________IRC5" localSheetId="2">[97]MRATES!$F$9</definedName>
    <definedName name="__________IRC5" localSheetId="4">[97]MRATES!$F$9</definedName>
    <definedName name="__________IRC5" localSheetId="12">[101]MRATES!$M$7</definedName>
    <definedName name="__________IRC5" localSheetId="5">#N/A</definedName>
    <definedName name="__________IRC5" localSheetId="3">[97]MRATES!$F$9</definedName>
    <definedName name="__________IRC5">[86]MRATES!$M$7</definedName>
    <definedName name="__________IRC50" localSheetId="12">[101]MRATES!$M$13</definedName>
    <definedName name="__________IRC50" localSheetId="5">#N/A</definedName>
    <definedName name="__________IRC50">[86]MRATES!$M$13</definedName>
    <definedName name="__________IRC60" localSheetId="5">#N/A</definedName>
    <definedName name="__________IRC60">[86]MRATES!$M$14</definedName>
    <definedName name="__________IRC65">[92]MRATES!$F$17</definedName>
    <definedName name="__________IRC75">#REF!</definedName>
    <definedName name="__________IRC9" localSheetId="2">[97]MRATES!$F$10</definedName>
    <definedName name="__________IRC9" localSheetId="4">[97]MRATES!$F$10</definedName>
    <definedName name="__________IRC9" localSheetId="12">[101]MRATES!$M$8</definedName>
    <definedName name="__________IRC9" localSheetId="5">#N/A</definedName>
    <definedName name="__________IRC9" localSheetId="3">[97]MRATES!$F$10</definedName>
    <definedName name="__________IRC9">[86]MRATES!$M$8</definedName>
    <definedName name="__________KC139">#REF!</definedName>
    <definedName name="__________knr2">#REF!</definedName>
    <definedName name="__________l1" localSheetId="9">[93]leads!$A$3:$E$108</definedName>
    <definedName name="__________l1" localSheetId="11">[93]leads!$A$3:$E$108</definedName>
    <definedName name="__________l1" localSheetId="5">[94]leads!$A$3:$E$108</definedName>
    <definedName name="__________l1">[94]leads!$A$3:$E$108</definedName>
    <definedName name="__________l12" localSheetId="4">#REF!</definedName>
    <definedName name="__________l12" localSheetId="5">#N/A</definedName>
    <definedName name="__________l12">#REF!</definedName>
    <definedName name="__________l2">[7]r!$F$29</definedName>
    <definedName name="__________l3" localSheetId="4">#REF!</definedName>
    <definedName name="__________l3">#REF!</definedName>
    <definedName name="__________l4" localSheetId="9">[95]Sheet1!$W$2:$Y$103</definedName>
    <definedName name="__________l4" localSheetId="11">[95]Sheet1!$W$2:$Y$103</definedName>
    <definedName name="__________l4" localSheetId="5">[96]Sheet1!$W$2:$Y$103</definedName>
    <definedName name="__________l4">[96]Sheet1!$W$2:$Y$103</definedName>
    <definedName name="__________l5" localSheetId="4">#REF!</definedName>
    <definedName name="__________l5">#REF!</definedName>
    <definedName name="__________l6">[7]r!$F$4</definedName>
    <definedName name="__________l7">[8]r!$F$4</definedName>
    <definedName name="__________l8">[7]r!$F$2</definedName>
    <definedName name="__________l9">[7]r!$F$3</definedName>
    <definedName name="__________LJ6">#REF!</definedName>
    <definedName name="__________lj600">#REF!</definedName>
    <definedName name="__________lj900">#REF!</definedName>
    <definedName name="__________LL3">#REF!</definedName>
    <definedName name="__________LSO24">#REF!</definedName>
    <definedName name="__________ma1">#REF!</definedName>
    <definedName name="__________ma2">#REF!</definedName>
    <definedName name="__________Met22">#REF!</definedName>
    <definedName name="__________Met45">#REF!</definedName>
    <definedName name="__________MEt55">#REF!</definedName>
    <definedName name="__________Met63">#REF!</definedName>
    <definedName name="__________ML21">#REF!</definedName>
    <definedName name="__________ML210">#REF!</definedName>
    <definedName name="__________ML211">#REF!</definedName>
    <definedName name="__________ML212">#REF!</definedName>
    <definedName name="__________ML213">#REF!</definedName>
    <definedName name="__________ML214">#REF!</definedName>
    <definedName name="__________ML215">#REF!</definedName>
    <definedName name="__________ML216">#REF!</definedName>
    <definedName name="__________ML217">#REF!</definedName>
    <definedName name="__________ML218">#REF!</definedName>
    <definedName name="__________ML219">#REF!</definedName>
    <definedName name="__________ML22">#REF!</definedName>
    <definedName name="__________ML220">#REF!</definedName>
    <definedName name="__________ML221">#REF!</definedName>
    <definedName name="__________ML222">#REF!</definedName>
    <definedName name="__________ML223">#REF!</definedName>
    <definedName name="__________ML224">#REF!</definedName>
    <definedName name="__________ML23">#REF!</definedName>
    <definedName name="__________ML24">#REF!</definedName>
    <definedName name="__________ML25">#REF!</definedName>
    <definedName name="__________ML26">#REF!</definedName>
    <definedName name="__________ML27">#REF!</definedName>
    <definedName name="__________ML28">#REF!</definedName>
    <definedName name="__________ML29">#REF!</definedName>
    <definedName name="__________ML31">#REF!</definedName>
    <definedName name="__________ML310">#REF!</definedName>
    <definedName name="__________ML311">#REF!</definedName>
    <definedName name="__________ML312">#REF!</definedName>
    <definedName name="__________ML313">#REF!</definedName>
    <definedName name="__________ML314">#REF!</definedName>
    <definedName name="__________ML315">#REF!</definedName>
    <definedName name="__________ML316">#REF!</definedName>
    <definedName name="__________ML317">#REF!</definedName>
    <definedName name="__________ML318">#REF!</definedName>
    <definedName name="__________ML319">#REF!</definedName>
    <definedName name="__________ML32">#REF!</definedName>
    <definedName name="__________ML320">#REF!</definedName>
    <definedName name="__________ML321">#REF!</definedName>
    <definedName name="__________ML322">#REF!</definedName>
    <definedName name="__________ML323">#REF!</definedName>
    <definedName name="__________ML324">#REF!</definedName>
    <definedName name="__________ML33">#REF!</definedName>
    <definedName name="__________ML34">#REF!</definedName>
    <definedName name="__________ML35">#REF!</definedName>
    <definedName name="__________ML36">#REF!</definedName>
    <definedName name="__________ML37">#REF!</definedName>
    <definedName name="__________ML38">#REF!</definedName>
    <definedName name="__________ML39">#REF!</definedName>
    <definedName name="__________ML7">#REF!</definedName>
    <definedName name="__________ML8">#REF!</definedName>
    <definedName name="__________ML9">#REF!</definedName>
    <definedName name="__________mm1">#N/A</definedName>
    <definedName name="__________mm1000">#REF!</definedName>
    <definedName name="__________mm11">[7]r!$F$4</definedName>
    <definedName name="__________mm111">[8]r!$F$4</definedName>
    <definedName name="__________mm600">#REF!</definedName>
    <definedName name="__________mm800">#REF!</definedName>
    <definedName name="__________MS10">[102]MRATES!$P$51</definedName>
    <definedName name="__________MS11">[102]MRATES!$P$51</definedName>
    <definedName name="__________MS13">[102]MRATES!$P$51</definedName>
    <definedName name="__________MS14">[102]MRATES!$P$51</definedName>
    <definedName name="__________MS15">[102]MRATES!$P$51</definedName>
    <definedName name="__________MS16">[102]MRATES!$P$51</definedName>
    <definedName name="__________MS18">[102]MRATES!$P$51</definedName>
    <definedName name="__________MS2">[102]MRATES!$P$51</definedName>
    <definedName name="__________MS3">[102]MRATES!$P$51</definedName>
    <definedName name="__________MS4">[102]MRATES!$P$51</definedName>
    <definedName name="__________MS5">[102]MRATES!$P$51</definedName>
    <definedName name="__________MS6" localSheetId="5">#N/A</definedName>
    <definedName name="__________MS6">[86]MRATES!$P$50</definedName>
    <definedName name="__________MS7">[102]MRATES!$P$51</definedName>
    <definedName name="__________MS8">[102]MRATES!$P$51</definedName>
    <definedName name="__________MS9">[102]MRATES!$P$51</definedName>
    <definedName name="__________MT1" localSheetId="7">#REF!</definedName>
    <definedName name="__________MT1" localSheetId="6">#REF!</definedName>
    <definedName name="__________MT1" localSheetId="8">#REF!</definedName>
    <definedName name="__________MT1" localSheetId="13">#REF!</definedName>
    <definedName name="__________MT1" localSheetId="9">#REF!</definedName>
    <definedName name="__________MT1" localSheetId="16">#REF!</definedName>
    <definedName name="__________MT1" localSheetId="2">#REF!</definedName>
    <definedName name="__________MT1" localSheetId="11">#REF!</definedName>
    <definedName name="__________MT1" localSheetId="3">#REF!</definedName>
    <definedName name="__________MT1">#REF!</definedName>
    <definedName name="__________MT10" localSheetId="7">#REF!</definedName>
    <definedName name="__________MT10" localSheetId="6">#REF!</definedName>
    <definedName name="__________MT10" localSheetId="8">#REF!</definedName>
    <definedName name="__________MT10" localSheetId="13">#REF!</definedName>
    <definedName name="__________MT10" localSheetId="9">#REF!</definedName>
    <definedName name="__________MT10" localSheetId="16">#REF!</definedName>
    <definedName name="__________MT10" localSheetId="2">#REF!</definedName>
    <definedName name="__________MT10" localSheetId="11">#REF!</definedName>
    <definedName name="__________MT10" localSheetId="3">#REF!</definedName>
    <definedName name="__________MT10">#REF!</definedName>
    <definedName name="__________MT100" localSheetId="7">#REF!</definedName>
    <definedName name="__________MT100" localSheetId="6">#REF!</definedName>
    <definedName name="__________MT100" localSheetId="8">#REF!</definedName>
    <definedName name="__________MT100" localSheetId="13">#REF!</definedName>
    <definedName name="__________MT100" localSheetId="9">#REF!</definedName>
    <definedName name="__________MT100" localSheetId="16">#REF!</definedName>
    <definedName name="__________MT100" localSheetId="2">#REF!</definedName>
    <definedName name="__________MT100" localSheetId="11">#REF!</definedName>
    <definedName name="__________MT100" localSheetId="3">#REF!</definedName>
    <definedName name="__________MT100">#REF!</definedName>
    <definedName name="__________MT101" localSheetId="7">#REF!</definedName>
    <definedName name="__________MT101" localSheetId="6">#REF!</definedName>
    <definedName name="__________MT101" localSheetId="8">#REF!</definedName>
    <definedName name="__________MT101" localSheetId="13">#REF!</definedName>
    <definedName name="__________MT101" localSheetId="9">#REF!</definedName>
    <definedName name="__________MT101" localSheetId="16">#REF!</definedName>
    <definedName name="__________MT101" localSheetId="2">#REF!</definedName>
    <definedName name="__________MT101" localSheetId="11">#REF!</definedName>
    <definedName name="__________MT101" localSheetId="3">#REF!</definedName>
    <definedName name="__________MT101">#REF!</definedName>
    <definedName name="__________MT102" localSheetId="7">#REF!</definedName>
    <definedName name="__________MT102" localSheetId="6">#REF!</definedName>
    <definedName name="__________MT102" localSheetId="8">#REF!</definedName>
    <definedName name="__________MT102" localSheetId="13">#REF!</definedName>
    <definedName name="__________MT102" localSheetId="9">#REF!</definedName>
    <definedName name="__________MT102" localSheetId="16">#REF!</definedName>
    <definedName name="__________MT102" localSheetId="2">#REF!</definedName>
    <definedName name="__________MT102" localSheetId="11">#REF!</definedName>
    <definedName name="__________MT102" localSheetId="3">#REF!</definedName>
    <definedName name="__________MT102">#REF!</definedName>
    <definedName name="__________MT103" localSheetId="7">#REF!</definedName>
    <definedName name="__________MT103" localSheetId="6">#REF!</definedName>
    <definedName name="__________MT103" localSheetId="8">#REF!</definedName>
    <definedName name="__________MT103" localSheetId="13">#REF!</definedName>
    <definedName name="__________MT103" localSheetId="9">#REF!</definedName>
    <definedName name="__________MT103" localSheetId="16">#REF!</definedName>
    <definedName name="__________MT103" localSheetId="2">#REF!</definedName>
    <definedName name="__________MT103" localSheetId="11">#REF!</definedName>
    <definedName name="__________MT103" localSheetId="3">#REF!</definedName>
    <definedName name="__________MT103">#REF!</definedName>
    <definedName name="__________MT104" localSheetId="7">#REF!</definedName>
    <definedName name="__________MT104" localSheetId="6">#REF!</definedName>
    <definedName name="__________MT104" localSheetId="8">#REF!</definedName>
    <definedName name="__________MT104" localSheetId="13">#REF!</definedName>
    <definedName name="__________MT104" localSheetId="9">#REF!</definedName>
    <definedName name="__________MT104" localSheetId="16">#REF!</definedName>
    <definedName name="__________MT104" localSheetId="2">#REF!</definedName>
    <definedName name="__________MT104" localSheetId="11">#REF!</definedName>
    <definedName name="__________MT104" localSheetId="3">#REF!</definedName>
    <definedName name="__________MT104">#REF!</definedName>
    <definedName name="__________MT105" localSheetId="7">#REF!</definedName>
    <definedName name="__________MT105" localSheetId="6">#REF!</definedName>
    <definedName name="__________MT105" localSheetId="8">#REF!</definedName>
    <definedName name="__________MT105" localSheetId="13">#REF!</definedName>
    <definedName name="__________MT105" localSheetId="9">#REF!</definedName>
    <definedName name="__________MT105" localSheetId="16">#REF!</definedName>
    <definedName name="__________MT105" localSheetId="2">#REF!</definedName>
    <definedName name="__________MT105" localSheetId="11">#REF!</definedName>
    <definedName name="__________MT105" localSheetId="3">#REF!</definedName>
    <definedName name="__________MT105">#REF!</definedName>
    <definedName name="__________MT106" localSheetId="7">#REF!</definedName>
    <definedName name="__________MT106" localSheetId="6">#REF!</definedName>
    <definedName name="__________MT106" localSheetId="8">#REF!</definedName>
    <definedName name="__________MT106" localSheetId="13">#REF!</definedName>
    <definedName name="__________MT106" localSheetId="9">#REF!</definedName>
    <definedName name="__________MT106" localSheetId="16">#REF!</definedName>
    <definedName name="__________MT106" localSheetId="2">#REF!</definedName>
    <definedName name="__________MT106" localSheetId="11">#REF!</definedName>
    <definedName name="__________MT106" localSheetId="3">#REF!</definedName>
    <definedName name="__________MT106">#REF!</definedName>
    <definedName name="__________MT107" localSheetId="7">#REF!</definedName>
    <definedName name="__________MT107" localSheetId="6">#REF!</definedName>
    <definedName name="__________MT107" localSheetId="8">#REF!</definedName>
    <definedName name="__________MT107" localSheetId="13">#REF!</definedName>
    <definedName name="__________MT107" localSheetId="9">#REF!</definedName>
    <definedName name="__________MT107" localSheetId="16">#REF!</definedName>
    <definedName name="__________MT107" localSheetId="2">#REF!</definedName>
    <definedName name="__________MT107" localSheetId="11">#REF!</definedName>
    <definedName name="__________MT107" localSheetId="3">#REF!</definedName>
    <definedName name="__________MT107">#REF!</definedName>
    <definedName name="__________MT108" localSheetId="7">#REF!</definedName>
    <definedName name="__________MT108" localSheetId="6">#REF!</definedName>
    <definedName name="__________MT108" localSheetId="8">#REF!</definedName>
    <definedName name="__________MT108" localSheetId="13">#REF!</definedName>
    <definedName name="__________MT108" localSheetId="9">#REF!</definedName>
    <definedName name="__________MT108" localSheetId="16">#REF!</definedName>
    <definedName name="__________MT108" localSheetId="2">#REF!</definedName>
    <definedName name="__________MT108" localSheetId="11">#REF!</definedName>
    <definedName name="__________MT108" localSheetId="3">#REF!</definedName>
    <definedName name="__________MT108">#REF!</definedName>
    <definedName name="__________MT109" localSheetId="7">#REF!</definedName>
    <definedName name="__________MT109" localSheetId="6">#REF!</definedName>
    <definedName name="__________MT109" localSheetId="8">#REF!</definedName>
    <definedName name="__________MT109" localSheetId="13">#REF!</definedName>
    <definedName name="__________MT109" localSheetId="9">#REF!</definedName>
    <definedName name="__________MT109" localSheetId="16">#REF!</definedName>
    <definedName name="__________MT109" localSheetId="2">#REF!</definedName>
    <definedName name="__________MT109" localSheetId="11">#REF!</definedName>
    <definedName name="__________MT109" localSheetId="3">#REF!</definedName>
    <definedName name="__________MT109">#REF!</definedName>
    <definedName name="__________MT11" localSheetId="7">#REF!</definedName>
    <definedName name="__________MT11" localSheetId="6">#REF!</definedName>
    <definedName name="__________MT11" localSheetId="8">#REF!</definedName>
    <definedName name="__________MT11" localSheetId="13">#REF!</definedName>
    <definedName name="__________MT11" localSheetId="9">#REF!</definedName>
    <definedName name="__________MT11" localSheetId="16">#REF!</definedName>
    <definedName name="__________MT11" localSheetId="2">#REF!</definedName>
    <definedName name="__________MT11" localSheetId="11">#REF!</definedName>
    <definedName name="__________MT11" localSheetId="3">#REF!</definedName>
    <definedName name="__________MT11">#REF!</definedName>
    <definedName name="__________MT110" localSheetId="7">#REF!</definedName>
    <definedName name="__________MT110" localSheetId="6">#REF!</definedName>
    <definedName name="__________MT110" localSheetId="8">#REF!</definedName>
    <definedName name="__________MT110" localSheetId="13">#REF!</definedName>
    <definedName name="__________MT110" localSheetId="9">#REF!</definedName>
    <definedName name="__________MT110" localSheetId="16">#REF!</definedName>
    <definedName name="__________MT110" localSheetId="2">#REF!</definedName>
    <definedName name="__________MT110" localSheetId="11">#REF!</definedName>
    <definedName name="__________MT110" localSheetId="3">#REF!</definedName>
    <definedName name="__________MT110">#REF!</definedName>
    <definedName name="__________MT111" localSheetId="7">#REF!</definedName>
    <definedName name="__________MT111" localSheetId="6">#REF!</definedName>
    <definedName name="__________MT111" localSheetId="8">#REF!</definedName>
    <definedName name="__________MT111" localSheetId="13">#REF!</definedName>
    <definedName name="__________MT111" localSheetId="9">#REF!</definedName>
    <definedName name="__________MT111" localSheetId="16">#REF!</definedName>
    <definedName name="__________MT111" localSheetId="2">#REF!</definedName>
    <definedName name="__________MT111" localSheetId="11">#REF!</definedName>
    <definedName name="__________MT111" localSheetId="3">#REF!</definedName>
    <definedName name="__________MT111">#REF!</definedName>
    <definedName name="__________MT112" localSheetId="7">#REF!</definedName>
    <definedName name="__________MT112" localSheetId="6">#REF!</definedName>
    <definedName name="__________MT112" localSheetId="8">#REF!</definedName>
    <definedName name="__________MT112" localSheetId="13">#REF!</definedName>
    <definedName name="__________MT112" localSheetId="9">#REF!</definedName>
    <definedName name="__________MT112" localSheetId="16">#REF!</definedName>
    <definedName name="__________MT112" localSheetId="2">#REF!</definedName>
    <definedName name="__________MT112" localSheetId="11">#REF!</definedName>
    <definedName name="__________MT112" localSheetId="3">#REF!</definedName>
    <definedName name="__________MT112">#REF!</definedName>
    <definedName name="__________MT113" localSheetId="7">#REF!</definedName>
    <definedName name="__________MT113" localSheetId="6">#REF!</definedName>
    <definedName name="__________MT113" localSheetId="8">#REF!</definedName>
    <definedName name="__________MT113" localSheetId="13">#REF!</definedName>
    <definedName name="__________MT113" localSheetId="9">#REF!</definedName>
    <definedName name="__________MT113" localSheetId="16">#REF!</definedName>
    <definedName name="__________MT113" localSheetId="2">#REF!</definedName>
    <definedName name="__________MT113" localSheetId="11">#REF!</definedName>
    <definedName name="__________MT113" localSheetId="3">#REF!</definedName>
    <definedName name="__________MT113">#REF!</definedName>
    <definedName name="__________MT114" localSheetId="7">#REF!</definedName>
    <definedName name="__________MT114" localSheetId="6">#REF!</definedName>
    <definedName name="__________MT114" localSheetId="8">#REF!</definedName>
    <definedName name="__________MT114" localSheetId="13">#REF!</definedName>
    <definedName name="__________MT114" localSheetId="9">#REF!</definedName>
    <definedName name="__________MT114" localSheetId="16">#REF!</definedName>
    <definedName name="__________MT114" localSheetId="2">#REF!</definedName>
    <definedName name="__________MT114" localSheetId="11">#REF!</definedName>
    <definedName name="__________MT114" localSheetId="3">#REF!</definedName>
    <definedName name="__________MT114">#REF!</definedName>
    <definedName name="__________MT115" localSheetId="7">#REF!</definedName>
    <definedName name="__________MT115" localSheetId="6">#REF!</definedName>
    <definedName name="__________MT115" localSheetId="8">#REF!</definedName>
    <definedName name="__________MT115" localSheetId="13">#REF!</definedName>
    <definedName name="__________MT115" localSheetId="9">#REF!</definedName>
    <definedName name="__________MT115" localSheetId="16">#REF!</definedName>
    <definedName name="__________MT115" localSheetId="2">#REF!</definedName>
    <definedName name="__________MT115" localSheetId="11">#REF!</definedName>
    <definedName name="__________MT115" localSheetId="3">#REF!</definedName>
    <definedName name="__________MT115">#REF!</definedName>
    <definedName name="__________MT116" localSheetId="7">#REF!</definedName>
    <definedName name="__________MT116" localSheetId="6">#REF!</definedName>
    <definedName name="__________MT116" localSheetId="8">#REF!</definedName>
    <definedName name="__________MT116" localSheetId="13">#REF!</definedName>
    <definedName name="__________MT116" localSheetId="9">#REF!</definedName>
    <definedName name="__________MT116" localSheetId="16">#REF!</definedName>
    <definedName name="__________MT116" localSheetId="2">#REF!</definedName>
    <definedName name="__________MT116" localSheetId="11">#REF!</definedName>
    <definedName name="__________MT116" localSheetId="3">#REF!</definedName>
    <definedName name="__________MT116">#REF!</definedName>
    <definedName name="__________MT117" localSheetId="7">#REF!</definedName>
    <definedName name="__________MT117" localSheetId="6">#REF!</definedName>
    <definedName name="__________MT117" localSheetId="8">#REF!</definedName>
    <definedName name="__________MT117" localSheetId="13">#REF!</definedName>
    <definedName name="__________MT117" localSheetId="9">#REF!</definedName>
    <definedName name="__________MT117" localSheetId="16">#REF!</definedName>
    <definedName name="__________MT117" localSheetId="2">#REF!</definedName>
    <definedName name="__________MT117" localSheetId="11">#REF!</definedName>
    <definedName name="__________MT117" localSheetId="3">#REF!</definedName>
    <definedName name="__________MT117">#REF!</definedName>
    <definedName name="__________MT118" localSheetId="7">#REF!</definedName>
    <definedName name="__________MT118" localSheetId="6">#REF!</definedName>
    <definedName name="__________MT118" localSheetId="8">#REF!</definedName>
    <definedName name="__________MT118" localSheetId="13">#REF!</definedName>
    <definedName name="__________MT118" localSheetId="9">#REF!</definedName>
    <definedName name="__________MT118" localSheetId="16">#REF!</definedName>
    <definedName name="__________MT118" localSheetId="2">#REF!</definedName>
    <definedName name="__________MT118" localSheetId="11">#REF!</definedName>
    <definedName name="__________MT118" localSheetId="3">#REF!</definedName>
    <definedName name="__________MT118">#REF!</definedName>
    <definedName name="__________MT119" localSheetId="7">#REF!</definedName>
    <definedName name="__________MT119" localSheetId="6">#REF!</definedName>
    <definedName name="__________MT119" localSheetId="8">#REF!</definedName>
    <definedName name="__________MT119" localSheetId="13">#REF!</definedName>
    <definedName name="__________MT119" localSheetId="9">#REF!</definedName>
    <definedName name="__________MT119" localSheetId="16">#REF!</definedName>
    <definedName name="__________MT119" localSheetId="2">#REF!</definedName>
    <definedName name="__________MT119" localSheetId="11">#REF!</definedName>
    <definedName name="__________MT119" localSheetId="3">#REF!</definedName>
    <definedName name="__________MT119">#REF!</definedName>
    <definedName name="__________MT12" localSheetId="7">#REF!</definedName>
    <definedName name="__________MT12" localSheetId="6">#REF!</definedName>
    <definedName name="__________MT12" localSheetId="8">#REF!</definedName>
    <definedName name="__________MT12" localSheetId="13">#REF!</definedName>
    <definedName name="__________MT12" localSheetId="9">#REF!</definedName>
    <definedName name="__________MT12" localSheetId="16">#REF!</definedName>
    <definedName name="__________MT12" localSheetId="2">#REF!</definedName>
    <definedName name="__________MT12" localSheetId="11">#REF!</definedName>
    <definedName name="__________MT12" localSheetId="3">#REF!</definedName>
    <definedName name="__________MT12">#REF!</definedName>
    <definedName name="__________MT120" localSheetId="7">#REF!</definedName>
    <definedName name="__________MT120" localSheetId="6">#REF!</definedName>
    <definedName name="__________MT120" localSheetId="8">#REF!</definedName>
    <definedName name="__________MT120" localSheetId="13">#REF!</definedName>
    <definedName name="__________MT120" localSheetId="9">#REF!</definedName>
    <definedName name="__________MT120" localSheetId="16">#REF!</definedName>
    <definedName name="__________MT120" localSheetId="2">#REF!</definedName>
    <definedName name="__________MT120" localSheetId="11">#REF!</definedName>
    <definedName name="__________MT120" localSheetId="3">#REF!</definedName>
    <definedName name="__________MT120">#REF!</definedName>
    <definedName name="__________MT121" localSheetId="7">#REF!</definedName>
    <definedName name="__________MT121" localSheetId="6">#REF!</definedName>
    <definedName name="__________MT121" localSheetId="8">#REF!</definedName>
    <definedName name="__________MT121" localSheetId="13">#REF!</definedName>
    <definedName name="__________MT121" localSheetId="9">#REF!</definedName>
    <definedName name="__________MT121" localSheetId="16">#REF!</definedName>
    <definedName name="__________MT121" localSheetId="2">#REF!</definedName>
    <definedName name="__________MT121" localSheetId="11">#REF!</definedName>
    <definedName name="__________MT121" localSheetId="3">#REF!</definedName>
    <definedName name="__________MT121">#REF!</definedName>
    <definedName name="__________MT122" localSheetId="7">#REF!</definedName>
    <definedName name="__________MT122" localSheetId="6">#REF!</definedName>
    <definedName name="__________MT122" localSheetId="8">#REF!</definedName>
    <definedName name="__________MT122" localSheetId="13">#REF!</definedName>
    <definedName name="__________MT122" localSheetId="9">#REF!</definedName>
    <definedName name="__________MT122" localSheetId="16">#REF!</definedName>
    <definedName name="__________MT122" localSheetId="2">#REF!</definedName>
    <definedName name="__________MT122" localSheetId="11">#REF!</definedName>
    <definedName name="__________MT122" localSheetId="3">#REF!</definedName>
    <definedName name="__________MT122">#REF!</definedName>
    <definedName name="__________MT123" localSheetId="7">#REF!</definedName>
    <definedName name="__________MT123" localSheetId="6">#REF!</definedName>
    <definedName name="__________MT123" localSheetId="8">#REF!</definedName>
    <definedName name="__________MT123" localSheetId="13">#REF!</definedName>
    <definedName name="__________MT123" localSheetId="9">#REF!</definedName>
    <definedName name="__________MT123" localSheetId="16">#REF!</definedName>
    <definedName name="__________MT123" localSheetId="2">#REF!</definedName>
    <definedName name="__________MT123" localSheetId="11">#REF!</definedName>
    <definedName name="__________MT123" localSheetId="3">#REF!</definedName>
    <definedName name="__________MT123">#REF!</definedName>
    <definedName name="__________MT124" localSheetId="7">#REF!</definedName>
    <definedName name="__________MT124" localSheetId="6">#REF!</definedName>
    <definedName name="__________MT124" localSheetId="8">#REF!</definedName>
    <definedName name="__________MT124" localSheetId="13">#REF!</definedName>
    <definedName name="__________MT124" localSheetId="9">#REF!</definedName>
    <definedName name="__________MT124" localSheetId="16">#REF!</definedName>
    <definedName name="__________MT124" localSheetId="2">#REF!</definedName>
    <definedName name="__________MT124" localSheetId="11">#REF!</definedName>
    <definedName name="__________MT124" localSheetId="3">#REF!</definedName>
    <definedName name="__________MT124">#REF!</definedName>
    <definedName name="__________MT125" localSheetId="7">#REF!</definedName>
    <definedName name="__________MT125" localSheetId="6">#REF!</definedName>
    <definedName name="__________MT125" localSheetId="8">#REF!</definedName>
    <definedName name="__________MT125" localSheetId="13">#REF!</definedName>
    <definedName name="__________MT125" localSheetId="9">#REF!</definedName>
    <definedName name="__________MT125" localSheetId="16">#REF!</definedName>
    <definedName name="__________MT125" localSheetId="2">#REF!</definedName>
    <definedName name="__________MT125" localSheetId="11">#REF!</definedName>
    <definedName name="__________MT125" localSheetId="3">#REF!</definedName>
    <definedName name="__________MT125">#REF!</definedName>
    <definedName name="__________MT126" localSheetId="7">#REF!</definedName>
    <definedName name="__________MT126" localSheetId="6">#REF!</definedName>
    <definedName name="__________MT126" localSheetId="8">#REF!</definedName>
    <definedName name="__________MT126" localSheetId="13">#REF!</definedName>
    <definedName name="__________MT126" localSheetId="9">#REF!</definedName>
    <definedName name="__________MT126" localSheetId="16">#REF!</definedName>
    <definedName name="__________MT126" localSheetId="2">#REF!</definedName>
    <definedName name="__________MT126" localSheetId="11">#REF!</definedName>
    <definedName name="__________MT126" localSheetId="3">#REF!</definedName>
    <definedName name="__________MT126">#REF!</definedName>
    <definedName name="__________MT127" localSheetId="7">#REF!</definedName>
    <definedName name="__________MT127" localSheetId="6">#REF!</definedName>
    <definedName name="__________MT127" localSheetId="8">#REF!</definedName>
    <definedName name="__________MT127" localSheetId="13">#REF!</definedName>
    <definedName name="__________MT127" localSheetId="9">#REF!</definedName>
    <definedName name="__________MT127" localSheetId="16">#REF!</definedName>
    <definedName name="__________MT127" localSheetId="2">#REF!</definedName>
    <definedName name="__________MT127" localSheetId="11">#REF!</definedName>
    <definedName name="__________MT127" localSheetId="3">#REF!</definedName>
    <definedName name="__________MT127">#REF!</definedName>
    <definedName name="__________MT128" localSheetId="7">#REF!</definedName>
    <definedName name="__________MT128" localSheetId="6">#REF!</definedName>
    <definedName name="__________MT128" localSheetId="8">#REF!</definedName>
    <definedName name="__________MT128" localSheetId="13">#REF!</definedName>
    <definedName name="__________MT128" localSheetId="9">#REF!</definedName>
    <definedName name="__________MT128" localSheetId="16">#REF!</definedName>
    <definedName name="__________MT128" localSheetId="2">#REF!</definedName>
    <definedName name="__________MT128" localSheetId="11">#REF!</definedName>
    <definedName name="__________MT128" localSheetId="3">#REF!</definedName>
    <definedName name="__________MT128">#REF!</definedName>
    <definedName name="__________MT129" localSheetId="7">#REF!</definedName>
    <definedName name="__________MT129" localSheetId="6">#REF!</definedName>
    <definedName name="__________MT129" localSheetId="8">#REF!</definedName>
    <definedName name="__________MT129" localSheetId="13">#REF!</definedName>
    <definedName name="__________MT129" localSheetId="9">#REF!</definedName>
    <definedName name="__________MT129" localSheetId="16">#REF!</definedName>
    <definedName name="__________MT129" localSheetId="2">#REF!</definedName>
    <definedName name="__________MT129" localSheetId="11">#REF!</definedName>
    <definedName name="__________MT129" localSheetId="3">#REF!</definedName>
    <definedName name="__________MT129">#REF!</definedName>
    <definedName name="__________MT13" localSheetId="7">#REF!</definedName>
    <definedName name="__________MT13" localSheetId="6">#REF!</definedName>
    <definedName name="__________MT13" localSheetId="8">#REF!</definedName>
    <definedName name="__________MT13" localSheetId="13">#REF!</definedName>
    <definedName name="__________MT13" localSheetId="9">#REF!</definedName>
    <definedName name="__________MT13" localSheetId="16">#REF!</definedName>
    <definedName name="__________MT13" localSheetId="2">#REF!</definedName>
    <definedName name="__________MT13" localSheetId="11">#REF!</definedName>
    <definedName name="__________MT13" localSheetId="3">#REF!</definedName>
    <definedName name="__________MT13">#REF!</definedName>
    <definedName name="__________MT130" localSheetId="7">#REF!</definedName>
    <definedName name="__________MT130" localSheetId="6">#REF!</definedName>
    <definedName name="__________MT130" localSheetId="8">#REF!</definedName>
    <definedName name="__________MT130" localSheetId="13">#REF!</definedName>
    <definedName name="__________MT130" localSheetId="9">#REF!</definedName>
    <definedName name="__________MT130" localSheetId="16">#REF!</definedName>
    <definedName name="__________MT130" localSheetId="2">#REF!</definedName>
    <definedName name="__________MT130" localSheetId="11">#REF!</definedName>
    <definedName name="__________MT130" localSheetId="3">#REF!</definedName>
    <definedName name="__________MT130">#REF!</definedName>
    <definedName name="__________MT131" localSheetId="7">#REF!</definedName>
    <definedName name="__________MT131" localSheetId="6">#REF!</definedName>
    <definedName name="__________MT131" localSheetId="8">#REF!</definedName>
    <definedName name="__________MT131" localSheetId="13">#REF!</definedName>
    <definedName name="__________MT131" localSheetId="9">#REF!</definedName>
    <definedName name="__________MT131" localSheetId="16">#REF!</definedName>
    <definedName name="__________MT131" localSheetId="2">#REF!</definedName>
    <definedName name="__________MT131" localSheetId="11">#REF!</definedName>
    <definedName name="__________MT131" localSheetId="3">#REF!</definedName>
    <definedName name="__________MT131">#REF!</definedName>
    <definedName name="__________MT132" localSheetId="7">#REF!</definedName>
    <definedName name="__________MT132" localSheetId="6">#REF!</definedName>
    <definedName name="__________MT132" localSheetId="8">#REF!</definedName>
    <definedName name="__________MT132" localSheetId="13">#REF!</definedName>
    <definedName name="__________MT132" localSheetId="9">#REF!</definedName>
    <definedName name="__________MT132" localSheetId="16">#REF!</definedName>
    <definedName name="__________MT132" localSheetId="2">#REF!</definedName>
    <definedName name="__________MT132" localSheetId="11">#REF!</definedName>
    <definedName name="__________MT132" localSheetId="3">#REF!</definedName>
    <definedName name="__________MT132">#REF!</definedName>
    <definedName name="__________MT133" localSheetId="7">#REF!</definedName>
    <definedName name="__________MT133" localSheetId="6">#REF!</definedName>
    <definedName name="__________MT133" localSheetId="8">#REF!</definedName>
    <definedName name="__________MT133" localSheetId="13">#REF!</definedName>
    <definedName name="__________MT133" localSheetId="9">#REF!</definedName>
    <definedName name="__________MT133" localSheetId="16">#REF!</definedName>
    <definedName name="__________MT133" localSheetId="2">#REF!</definedName>
    <definedName name="__________MT133" localSheetId="11">#REF!</definedName>
    <definedName name="__________MT133" localSheetId="3">#REF!</definedName>
    <definedName name="__________MT133">#REF!</definedName>
    <definedName name="__________MT134" localSheetId="7">#REF!</definedName>
    <definedName name="__________MT134" localSheetId="6">#REF!</definedName>
    <definedName name="__________MT134" localSheetId="8">#REF!</definedName>
    <definedName name="__________MT134" localSheetId="13">#REF!</definedName>
    <definedName name="__________MT134" localSheetId="9">#REF!</definedName>
    <definedName name="__________MT134" localSheetId="16">#REF!</definedName>
    <definedName name="__________MT134" localSheetId="2">#REF!</definedName>
    <definedName name="__________MT134" localSheetId="11">#REF!</definedName>
    <definedName name="__________MT134" localSheetId="3">#REF!</definedName>
    <definedName name="__________MT134">#REF!</definedName>
    <definedName name="__________MT135" localSheetId="7">#REF!</definedName>
    <definedName name="__________MT135" localSheetId="6">#REF!</definedName>
    <definedName name="__________MT135" localSheetId="8">#REF!</definedName>
    <definedName name="__________MT135" localSheetId="13">#REF!</definedName>
    <definedName name="__________MT135" localSheetId="9">#REF!</definedName>
    <definedName name="__________MT135" localSheetId="16">#REF!</definedName>
    <definedName name="__________MT135" localSheetId="2">#REF!</definedName>
    <definedName name="__________MT135" localSheetId="11">#REF!</definedName>
    <definedName name="__________MT135" localSheetId="3">#REF!</definedName>
    <definedName name="__________MT135">#REF!</definedName>
    <definedName name="__________MT136" localSheetId="7">#REF!</definedName>
    <definedName name="__________MT136" localSheetId="6">#REF!</definedName>
    <definedName name="__________MT136" localSheetId="8">#REF!</definedName>
    <definedName name="__________MT136" localSheetId="13">#REF!</definedName>
    <definedName name="__________MT136" localSheetId="9">#REF!</definedName>
    <definedName name="__________MT136" localSheetId="16">#REF!</definedName>
    <definedName name="__________MT136" localSheetId="2">#REF!</definedName>
    <definedName name="__________MT136" localSheetId="11">#REF!</definedName>
    <definedName name="__________MT136" localSheetId="3">#REF!</definedName>
    <definedName name="__________MT136">#REF!</definedName>
    <definedName name="__________MT137" localSheetId="7">#REF!</definedName>
    <definedName name="__________MT137" localSheetId="6">#REF!</definedName>
    <definedName name="__________MT137" localSheetId="8">#REF!</definedName>
    <definedName name="__________MT137" localSheetId="13">#REF!</definedName>
    <definedName name="__________MT137" localSheetId="9">#REF!</definedName>
    <definedName name="__________MT137" localSheetId="16">#REF!</definedName>
    <definedName name="__________MT137" localSheetId="2">#REF!</definedName>
    <definedName name="__________MT137" localSheetId="11">#REF!</definedName>
    <definedName name="__________MT137" localSheetId="3">#REF!</definedName>
    <definedName name="__________MT137">#REF!</definedName>
    <definedName name="__________MT138" localSheetId="7">#REF!</definedName>
    <definedName name="__________MT138" localSheetId="6">#REF!</definedName>
    <definedName name="__________MT138" localSheetId="8">#REF!</definedName>
    <definedName name="__________MT138" localSheetId="13">#REF!</definedName>
    <definedName name="__________MT138" localSheetId="9">#REF!</definedName>
    <definedName name="__________MT138" localSheetId="16">#REF!</definedName>
    <definedName name="__________MT138" localSheetId="2">#REF!</definedName>
    <definedName name="__________MT138" localSheetId="11">#REF!</definedName>
    <definedName name="__________MT138" localSheetId="3">#REF!</definedName>
    <definedName name="__________MT138">#REF!</definedName>
    <definedName name="__________MT139" localSheetId="7">#REF!</definedName>
    <definedName name="__________MT139" localSheetId="6">#REF!</definedName>
    <definedName name="__________MT139" localSheetId="8">#REF!</definedName>
    <definedName name="__________MT139" localSheetId="13">#REF!</definedName>
    <definedName name="__________MT139" localSheetId="9">#REF!</definedName>
    <definedName name="__________MT139" localSheetId="16">#REF!</definedName>
    <definedName name="__________MT139" localSheetId="2">#REF!</definedName>
    <definedName name="__________MT139" localSheetId="11">#REF!</definedName>
    <definedName name="__________MT139" localSheetId="3">#REF!</definedName>
    <definedName name="__________MT139">#REF!</definedName>
    <definedName name="__________MT14" localSheetId="7">#REF!</definedName>
    <definedName name="__________MT14" localSheetId="6">#REF!</definedName>
    <definedName name="__________MT14" localSheetId="8">#REF!</definedName>
    <definedName name="__________MT14" localSheetId="13">#REF!</definedName>
    <definedName name="__________MT14" localSheetId="9">#REF!</definedName>
    <definedName name="__________MT14" localSheetId="16">#REF!</definedName>
    <definedName name="__________MT14" localSheetId="2">#REF!</definedName>
    <definedName name="__________MT14" localSheetId="11">#REF!</definedName>
    <definedName name="__________MT14" localSheetId="3">#REF!</definedName>
    <definedName name="__________MT14">#REF!</definedName>
    <definedName name="__________MT140" localSheetId="7">#REF!</definedName>
    <definedName name="__________MT140" localSheetId="6">#REF!</definedName>
    <definedName name="__________MT140" localSheetId="8">#REF!</definedName>
    <definedName name="__________MT140" localSheetId="13">#REF!</definedName>
    <definedName name="__________MT140" localSheetId="9">#REF!</definedName>
    <definedName name="__________MT140" localSheetId="16">#REF!</definedName>
    <definedName name="__________MT140" localSheetId="2">#REF!</definedName>
    <definedName name="__________MT140" localSheetId="11">#REF!</definedName>
    <definedName name="__________MT140" localSheetId="3">#REF!</definedName>
    <definedName name="__________MT140">#REF!</definedName>
    <definedName name="__________MT141" localSheetId="7">#REF!</definedName>
    <definedName name="__________MT141" localSheetId="6">#REF!</definedName>
    <definedName name="__________MT141" localSheetId="8">#REF!</definedName>
    <definedName name="__________MT141" localSheetId="13">#REF!</definedName>
    <definedName name="__________MT141" localSheetId="9">#REF!</definedName>
    <definedName name="__________MT141" localSheetId="16">#REF!</definedName>
    <definedName name="__________MT141" localSheetId="2">#REF!</definedName>
    <definedName name="__________MT141" localSheetId="11">#REF!</definedName>
    <definedName name="__________MT141" localSheetId="3">#REF!</definedName>
    <definedName name="__________MT141">#REF!</definedName>
    <definedName name="__________MT142" localSheetId="7">#REF!</definedName>
    <definedName name="__________MT142" localSheetId="6">#REF!</definedName>
    <definedName name="__________MT142" localSheetId="8">#REF!</definedName>
    <definedName name="__________MT142" localSheetId="13">#REF!</definedName>
    <definedName name="__________MT142" localSheetId="9">#REF!</definedName>
    <definedName name="__________MT142" localSheetId="16">#REF!</definedName>
    <definedName name="__________MT142" localSheetId="2">#REF!</definedName>
    <definedName name="__________MT142" localSheetId="11">#REF!</definedName>
    <definedName name="__________MT142" localSheetId="3">#REF!</definedName>
    <definedName name="__________MT142">#REF!</definedName>
    <definedName name="__________MT143" localSheetId="7">#REF!</definedName>
    <definedName name="__________MT143" localSheetId="6">#REF!</definedName>
    <definedName name="__________MT143" localSheetId="8">#REF!</definedName>
    <definedName name="__________MT143" localSheetId="13">#REF!</definedName>
    <definedName name="__________MT143" localSheetId="9">#REF!</definedName>
    <definedName name="__________MT143" localSheetId="16">#REF!</definedName>
    <definedName name="__________MT143" localSheetId="2">#REF!</definedName>
    <definedName name="__________MT143" localSheetId="11">#REF!</definedName>
    <definedName name="__________MT143" localSheetId="3">#REF!</definedName>
    <definedName name="__________MT143">#REF!</definedName>
    <definedName name="__________MT144" localSheetId="7">#REF!</definedName>
    <definedName name="__________MT144" localSheetId="6">#REF!</definedName>
    <definedName name="__________MT144" localSheetId="8">#REF!</definedName>
    <definedName name="__________MT144" localSheetId="13">#REF!</definedName>
    <definedName name="__________MT144" localSheetId="9">#REF!</definedName>
    <definedName name="__________MT144" localSheetId="16">#REF!</definedName>
    <definedName name="__________MT144" localSheetId="2">#REF!</definedName>
    <definedName name="__________MT144" localSheetId="11">#REF!</definedName>
    <definedName name="__________MT144" localSheetId="3">#REF!</definedName>
    <definedName name="__________MT144">#REF!</definedName>
    <definedName name="__________MT145" localSheetId="7">#REF!</definedName>
    <definedName name="__________MT145" localSheetId="6">#REF!</definedName>
    <definedName name="__________MT145" localSheetId="8">#REF!</definedName>
    <definedName name="__________MT145" localSheetId="13">#REF!</definedName>
    <definedName name="__________MT145" localSheetId="9">#REF!</definedName>
    <definedName name="__________MT145" localSheetId="16">#REF!</definedName>
    <definedName name="__________MT145" localSheetId="2">#REF!</definedName>
    <definedName name="__________MT145" localSheetId="11">#REF!</definedName>
    <definedName name="__________MT145" localSheetId="3">#REF!</definedName>
    <definedName name="__________MT145">#REF!</definedName>
    <definedName name="__________MT146" localSheetId="7">#REF!</definedName>
    <definedName name="__________MT146" localSheetId="6">#REF!</definedName>
    <definedName name="__________MT146" localSheetId="8">#REF!</definedName>
    <definedName name="__________MT146" localSheetId="13">#REF!</definedName>
    <definedName name="__________MT146" localSheetId="9">#REF!</definedName>
    <definedName name="__________MT146" localSheetId="16">#REF!</definedName>
    <definedName name="__________MT146" localSheetId="2">#REF!</definedName>
    <definedName name="__________MT146" localSheetId="11">#REF!</definedName>
    <definedName name="__________MT146" localSheetId="3">#REF!</definedName>
    <definedName name="__________MT146">#REF!</definedName>
    <definedName name="__________MT147" localSheetId="7">#REF!</definedName>
    <definedName name="__________MT147" localSheetId="6">#REF!</definedName>
    <definedName name="__________MT147" localSheetId="8">#REF!</definedName>
    <definedName name="__________MT147" localSheetId="13">#REF!</definedName>
    <definedName name="__________MT147" localSheetId="9">#REF!</definedName>
    <definedName name="__________MT147" localSheetId="16">#REF!</definedName>
    <definedName name="__________MT147" localSheetId="2">#REF!</definedName>
    <definedName name="__________MT147" localSheetId="11">#REF!</definedName>
    <definedName name="__________MT147" localSheetId="3">#REF!</definedName>
    <definedName name="__________MT147">#REF!</definedName>
    <definedName name="__________MT148" localSheetId="7">#REF!</definedName>
    <definedName name="__________MT148" localSheetId="6">#REF!</definedName>
    <definedName name="__________MT148" localSheetId="8">#REF!</definedName>
    <definedName name="__________MT148" localSheetId="13">#REF!</definedName>
    <definedName name="__________MT148" localSheetId="9">#REF!</definedName>
    <definedName name="__________MT148" localSheetId="16">#REF!</definedName>
    <definedName name="__________MT148" localSheetId="2">#REF!</definedName>
    <definedName name="__________MT148" localSheetId="11">#REF!</definedName>
    <definedName name="__________MT148" localSheetId="3">#REF!</definedName>
    <definedName name="__________MT148">#REF!</definedName>
    <definedName name="__________MT149" localSheetId="7">#REF!</definedName>
    <definedName name="__________MT149" localSheetId="6">#REF!</definedName>
    <definedName name="__________MT149" localSheetId="8">#REF!</definedName>
    <definedName name="__________MT149" localSheetId="13">#REF!</definedName>
    <definedName name="__________MT149" localSheetId="9">#REF!</definedName>
    <definedName name="__________MT149" localSheetId="16">#REF!</definedName>
    <definedName name="__________MT149" localSheetId="2">#REF!</definedName>
    <definedName name="__________MT149" localSheetId="11">#REF!</definedName>
    <definedName name="__________MT149" localSheetId="3">#REF!</definedName>
    <definedName name="__________MT149">#REF!</definedName>
    <definedName name="__________MT15" localSheetId="7">#REF!</definedName>
    <definedName name="__________MT15" localSheetId="6">#REF!</definedName>
    <definedName name="__________MT15" localSheetId="8">#REF!</definedName>
    <definedName name="__________MT15" localSheetId="13">#REF!</definedName>
    <definedName name="__________MT15" localSheetId="9">#REF!</definedName>
    <definedName name="__________MT15" localSheetId="16">#REF!</definedName>
    <definedName name="__________MT15" localSheetId="2">#REF!</definedName>
    <definedName name="__________MT15" localSheetId="11">#REF!</definedName>
    <definedName name="__________MT15" localSheetId="3">#REF!</definedName>
    <definedName name="__________MT15">#REF!</definedName>
    <definedName name="__________MT150" localSheetId="7">#REF!</definedName>
    <definedName name="__________MT150" localSheetId="6">#REF!</definedName>
    <definedName name="__________MT150" localSheetId="8">#REF!</definedName>
    <definedName name="__________MT150" localSheetId="13">#REF!</definedName>
    <definedName name="__________MT150" localSheetId="9">#REF!</definedName>
    <definedName name="__________MT150" localSheetId="16">#REF!</definedName>
    <definedName name="__________MT150" localSheetId="2">#REF!</definedName>
    <definedName name="__________MT150" localSheetId="11">#REF!</definedName>
    <definedName name="__________MT150" localSheetId="3">#REF!</definedName>
    <definedName name="__________MT150">#REF!</definedName>
    <definedName name="__________MT16" localSheetId="7">#REF!</definedName>
    <definedName name="__________MT16" localSheetId="6">#REF!</definedName>
    <definedName name="__________MT16" localSheetId="8">#REF!</definedName>
    <definedName name="__________MT16" localSheetId="13">#REF!</definedName>
    <definedName name="__________MT16" localSheetId="9">#REF!</definedName>
    <definedName name="__________MT16" localSheetId="16">#REF!</definedName>
    <definedName name="__________MT16" localSheetId="2">#REF!</definedName>
    <definedName name="__________MT16" localSheetId="11">#REF!</definedName>
    <definedName name="__________MT16" localSheetId="3">#REF!</definedName>
    <definedName name="__________MT16">#REF!</definedName>
    <definedName name="__________MT17" localSheetId="7">#REF!</definedName>
    <definedName name="__________MT17" localSheetId="6">#REF!</definedName>
    <definedName name="__________MT17" localSheetId="8">#REF!</definedName>
    <definedName name="__________MT17" localSheetId="13">#REF!</definedName>
    <definedName name="__________MT17" localSheetId="9">#REF!</definedName>
    <definedName name="__________MT17" localSheetId="16">#REF!</definedName>
    <definedName name="__________MT17" localSheetId="2">#REF!</definedName>
    <definedName name="__________MT17" localSheetId="11">#REF!</definedName>
    <definedName name="__________MT17" localSheetId="3">#REF!</definedName>
    <definedName name="__________MT17">#REF!</definedName>
    <definedName name="__________MT18" localSheetId="7">#REF!</definedName>
    <definedName name="__________MT18" localSheetId="6">#REF!</definedName>
    <definedName name="__________MT18" localSheetId="8">#REF!</definedName>
    <definedName name="__________MT18" localSheetId="13">#REF!</definedName>
    <definedName name="__________MT18" localSheetId="9">#REF!</definedName>
    <definedName name="__________MT18" localSheetId="16">#REF!</definedName>
    <definedName name="__________MT18" localSheetId="2">#REF!</definedName>
    <definedName name="__________MT18" localSheetId="11">#REF!</definedName>
    <definedName name="__________MT18" localSheetId="3">#REF!</definedName>
    <definedName name="__________MT18">#REF!</definedName>
    <definedName name="__________MT19" localSheetId="7">#REF!</definedName>
    <definedName name="__________MT19" localSheetId="6">#REF!</definedName>
    <definedName name="__________MT19" localSheetId="8">#REF!</definedName>
    <definedName name="__________MT19" localSheetId="13">#REF!</definedName>
    <definedName name="__________MT19" localSheetId="9">#REF!</definedName>
    <definedName name="__________MT19" localSheetId="16">#REF!</definedName>
    <definedName name="__________MT19" localSheetId="2">#REF!</definedName>
    <definedName name="__________MT19" localSheetId="11">#REF!</definedName>
    <definedName name="__________MT19" localSheetId="3">#REF!</definedName>
    <definedName name="__________MT19">#REF!</definedName>
    <definedName name="__________MT2" localSheetId="7">#REF!</definedName>
    <definedName name="__________MT2" localSheetId="6">#REF!</definedName>
    <definedName name="__________MT2" localSheetId="8">#REF!</definedName>
    <definedName name="__________MT2" localSheetId="13">#REF!</definedName>
    <definedName name="__________MT2" localSheetId="9">#REF!</definedName>
    <definedName name="__________MT2" localSheetId="16">#REF!</definedName>
    <definedName name="__________MT2" localSheetId="2">#REF!</definedName>
    <definedName name="__________MT2" localSheetId="11">#REF!</definedName>
    <definedName name="__________MT2" localSheetId="3">#REF!</definedName>
    <definedName name="__________MT2">#REF!</definedName>
    <definedName name="__________MT20" localSheetId="7">#REF!</definedName>
    <definedName name="__________MT20" localSheetId="6">#REF!</definedName>
    <definedName name="__________MT20" localSheetId="8">#REF!</definedName>
    <definedName name="__________MT20" localSheetId="13">#REF!</definedName>
    <definedName name="__________MT20" localSheetId="9">#REF!</definedName>
    <definedName name="__________MT20" localSheetId="16">#REF!</definedName>
    <definedName name="__________MT20" localSheetId="2">#REF!</definedName>
    <definedName name="__________MT20" localSheetId="11">#REF!</definedName>
    <definedName name="__________MT20" localSheetId="3">#REF!</definedName>
    <definedName name="__________MT20">#REF!</definedName>
    <definedName name="__________MT21" localSheetId="7">#REF!</definedName>
    <definedName name="__________MT21" localSheetId="6">#REF!</definedName>
    <definedName name="__________MT21" localSheetId="8">#REF!</definedName>
    <definedName name="__________MT21" localSheetId="13">#REF!</definedName>
    <definedName name="__________MT21" localSheetId="9">#REF!</definedName>
    <definedName name="__________MT21" localSheetId="16">#REF!</definedName>
    <definedName name="__________MT21" localSheetId="2">#REF!</definedName>
    <definedName name="__________MT21" localSheetId="11">#REF!</definedName>
    <definedName name="__________MT21" localSheetId="3">#REF!</definedName>
    <definedName name="__________MT21">#REF!</definedName>
    <definedName name="__________MT22" localSheetId="7">#REF!</definedName>
    <definedName name="__________MT22" localSheetId="6">#REF!</definedName>
    <definedName name="__________MT22" localSheetId="8">#REF!</definedName>
    <definedName name="__________MT22" localSheetId="13">#REF!</definedName>
    <definedName name="__________MT22" localSheetId="9">#REF!</definedName>
    <definedName name="__________MT22" localSheetId="16">#REF!</definedName>
    <definedName name="__________MT22" localSheetId="2">#REF!</definedName>
    <definedName name="__________MT22" localSheetId="11">#REF!</definedName>
    <definedName name="__________MT22" localSheetId="3">#REF!</definedName>
    <definedName name="__________MT22">#REF!</definedName>
    <definedName name="__________MT23" localSheetId="7">#REF!</definedName>
    <definedName name="__________MT23" localSheetId="6">#REF!</definedName>
    <definedName name="__________MT23" localSheetId="8">#REF!</definedName>
    <definedName name="__________MT23" localSheetId="13">#REF!</definedName>
    <definedName name="__________MT23" localSheetId="9">#REF!</definedName>
    <definedName name="__________MT23" localSheetId="16">#REF!</definedName>
    <definedName name="__________MT23" localSheetId="2">#REF!</definedName>
    <definedName name="__________MT23" localSheetId="11">#REF!</definedName>
    <definedName name="__________MT23" localSheetId="3">#REF!</definedName>
    <definedName name="__________MT23">#REF!</definedName>
    <definedName name="__________MT24" localSheetId="7">#REF!</definedName>
    <definedName name="__________MT24" localSheetId="6">#REF!</definedName>
    <definedName name="__________MT24" localSheetId="8">#REF!</definedName>
    <definedName name="__________MT24" localSheetId="13">#REF!</definedName>
    <definedName name="__________MT24" localSheetId="9">#REF!</definedName>
    <definedName name="__________MT24" localSheetId="16">#REF!</definedName>
    <definedName name="__________MT24" localSheetId="2">#REF!</definedName>
    <definedName name="__________MT24" localSheetId="11">#REF!</definedName>
    <definedName name="__________MT24" localSheetId="3">#REF!</definedName>
    <definedName name="__________MT24">#REF!</definedName>
    <definedName name="__________MT25" localSheetId="7">#REF!</definedName>
    <definedName name="__________MT25" localSheetId="6">#REF!</definedName>
    <definedName name="__________MT25" localSheetId="8">#REF!</definedName>
    <definedName name="__________MT25" localSheetId="13">#REF!</definedName>
    <definedName name="__________MT25" localSheetId="9">#REF!</definedName>
    <definedName name="__________MT25" localSheetId="16">#REF!</definedName>
    <definedName name="__________MT25" localSheetId="2">#REF!</definedName>
    <definedName name="__________MT25" localSheetId="11">#REF!</definedName>
    <definedName name="__________MT25" localSheetId="3">#REF!</definedName>
    <definedName name="__________MT25">#REF!</definedName>
    <definedName name="__________MT26" localSheetId="7">#REF!</definedName>
    <definedName name="__________MT26" localSheetId="6">#REF!</definedName>
    <definedName name="__________MT26" localSheetId="8">#REF!</definedName>
    <definedName name="__________MT26" localSheetId="13">#REF!</definedName>
    <definedName name="__________MT26" localSheetId="9">#REF!</definedName>
    <definedName name="__________MT26" localSheetId="16">#REF!</definedName>
    <definedName name="__________MT26" localSheetId="2">#REF!</definedName>
    <definedName name="__________MT26" localSheetId="11">#REF!</definedName>
    <definedName name="__________MT26" localSheetId="3">#REF!</definedName>
    <definedName name="__________MT26">#REF!</definedName>
    <definedName name="__________MT27" localSheetId="7">#REF!</definedName>
    <definedName name="__________MT27" localSheetId="6">#REF!</definedName>
    <definedName name="__________MT27" localSheetId="8">#REF!</definedName>
    <definedName name="__________MT27" localSheetId="13">#REF!</definedName>
    <definedName name="__________MT27" localSheetId="9">#REF!</definedName>
    <definedName name="__________MT27" localSheetId="16">#REF!</definedName>
    <definedName name="__________MT27" localSheetId="2">#REF!</definedName>
    <definedName name="__________MT27" localSheetId="11">#REF!</definedName>
    <definedName name="__________MT27" localSheetId="3">#REF!</definedName>
    <definedName name="__________MT27">#REF!</definedName>
    <definedName name="__________MT28" localSheetId="7">#REF!</definedName>
    <definedName name="__________MT28" localSheetId="6">#REF!</definedName>
    <definedName name="__________MT28" localSheetId="8">#REF!</definedName>
    <definedName name="__________MT28" localSheetId="13">#REF!</definedName>
    <definedName name="__________MT28" localSheetId="9">#REF!</definedName>
    <definedName name="__________MT28" localSheetId="16">#REF!</definedName>
    <definedName name="__________MT28" localSheetId="2">#REF!</definedName>
    <definedName name="__________MT28" localSheetId="11">#REF!</definedName>
    <definedName name="__________MT28" localSheetId="3">#REF!</definedName>
    <definedName name="__________MT28">#REF!</definedName>
    <definedName name="__________MT29" localSheetId="7">#REF!</definedName>
    <definedName name="__________MT29" localSheetId="6">#REF!</definedName>
    <definedName name="__________MT29" localSheetId="8">#REF!</definedName>
    <definedName name="__________MT29" localSheetId="13">#REF!</definedName>
    <definedName name="__________MT29" localSheetId="9">#REF!</definedName>
    <definedName name="__________MT29" localSheetId="16">#REF!</definedName>
    <definedName name="__________MT29" localSheetId="2">#REF!</definedName>
    <definedName name="__________MT29" localSheetId="11">#REF!</definedName>
    <definedName name="__________MT29" localSheetId="3">#REF!</definedName>
    <definedName name="__________MT29">#REF!</definedName>
    <definedName name="__________MT3" localSheetId="7">#REF!</definedName>
    <definedName name="__________MT3" localSheetId="6">#REF!</definedName>
    <definedName name="__________MT3" localSheetId="8">#REF!</definedName>
    <definedName name="__________MT3" localSheetId="13">#REF!</definedName>
    <definedName name="__________MT3" localSheetId="9">#REF!</definedName>
    <definedName name="__________MT3" localSheetId="16">#REF!</definedName>
    <definedName name="__________MT3" localSheetId="2">#REF!</definedName>
    <definedName name="__________MT3" localSheetId="11">#REF!</definedName>
    <definedName name="__________MT3" localSheetId="3">#REF!</definedName>
    <definedName name="__________MT3">#REF!</definedName>
    <definedName name="__________MT30" localSheetId="7">#REF!</definedName>
    <definedName name="__________MT30" localSheetId="6">#REF!</definedName>
    <definedName name="__________MT30" localSheetId="8">#REF!</definedName>
    <definedName name="__________MT30" localSheetId="13">#REF!</definedName>
    <definedName name="__________MT30" localSheetId="9">#REF!</definedName>
    <definedName name="__________MT30" localSheetId="16">#REF!</definedName>
    <definedName name="__________MT30" localSheetId="2">#REF!</definedName>
    <definedName name="__________MT30" localSheetId="11">#REF!</definedName>
    <definedName name="__________MT30" localSheetId="3">#REF!</definedName>
    <definedName name="__________MT30">#REF!</definedName>
    <definedName name="__________MT31" localSheetId="7">#REF!</definedName>
    <definedName name="__________MT31" localSheetId="6">#REF!</definedName>
    <definedName name="__________MT31" localSheetId="8">#REF!</definedName>
    <definedName name="__________MT31" localSheetId="13">#REF!</definedName>
    <definedName name="__________MT31" localSheetId="9">#REF!</definedName>
    <definedName name="__________MT31" localSheetId="16">#REF!</definedName>
    <definedName name="__________MT31" localSheetId="2">#REF!</definedName>
    <definedName name="__________MT31" localSheetId="11">#REF!</definedName>
    <definedName name="__________MT31" localSheetId="3">#REF!</definedName>
    <definedName name="__________MT31">#REF!</definedName>
    <definedName name="__________MT32" localSheetId="7">#REF!</definedName>
    <definedName name="__________MT32" localSheetId="6">#REF!</definedName>
    <definedName name="__________MT32" localSheetId="8">#REF!</definedName>
    <definedName name="__________MT32" localSheetId="13">#REF!</definedName>
    <definedName name="__________MT32" localSheetId="9">#REF!</definedName>
    <definedName name="__________MT32" localSheetId="16">#REF!</definedName>
    <definedName name="__________MT32" localSheetId="2">#REF!</definedName>
    <definedName name="__________MT32" localSheetId="11">#REF!</definedName>
    <definedName name="__________MT32" localSheetId="3">#REF!</definedName>
    <definedName name="__________MT32">#REF!</definedName>
    <definedName name="__________MT33" localSheetId="7">#REF!</definedName>
    <definedName name="__________MT33" localSheetId="6">#REF!</definedName>
    <definedName name="__________MT33" localSheetId="8">#REF!</definedName>
    <definedName name="__________MT33" localSheetId="13">#REF!</definedName>
    <definedName name="__________MT33" localSheetId="9">#REF!</definedName>
    <definedName name="__________MT33" localSheetId="16">#REF!</definedName>
    <definedName name="__________MT33" localSheetId="2">#REF!</definedName>
    <definedName name="__________MT33" localSheetId="11">#REF!</definedName>
    <definedName name="__________MT33" localSheetId="3">#REF!</definedName>
    <definedName name="__________MT33">#REF!</definedName>
    <definedName name="__________MT34" localSheetId="7">#REF!</definedName>
    <definedName name="__________MT34" localSheetId="6">#REF!</definedName>
    <definedName name="__________MT34" localSheetId="8">#REF!</definedName>
    <definedName name="__________MT34" localSheetId="13">#REF!</definedName>
    <definedName name="__________MT34" localSheetId="9">#REF!</definedName>
    <definedName name="__________MT34" localSheetId="16">#REF!</definedName>
    <definedName name="__________MT34" localSheetId="2">#REF!</definedName>
    <definedName name="__________MT34" localSheetId="11">#REF!</definedName>
    <definedName name="__________MT34" localSheetId="3">#REF!</definedName>
    <definedName name="__________MT34">#REF!</definedName>
    <definedName name="__________MT35" localSheetId="7">#REF!</definedName>
    <definedName name="__________MT35" localSheetId="6">#REF!</definedName>
    <definedName name="__________MT35" localSheetId="8">#REF!</definedName>
    <definedName name="__________MT35" localSheetId="13">#REF!</definedName>
    <definedName name="__________MT35" localSheetId="9">#REF!</definedName>
    <definedName name="__________MT35" localSheetId="16">#REF!</definedName>
    <definedName name="__________MT35" localSheetId="2">#REF!</definedName>
    <definedName name="__________MT35" localSheetId="11">#REF!</definedName>
    <definedName name="__________MT35" localSheetId="3">#REF!</definedName>
    <definedName name="__________MT35">#REF!</definedName>
    <definedName name="__________MT36" localSheetId="7">#REF!</definedName>
    <definedName name="__________MT36" localSheetId="6">#REF!</definedName>
    <definedName name="__________MT36" localSheetId="8">#REF!</definedName>
    <definedName name="__________MT36" localSheetId="13">#REF!</definedName>
    <definedName name="__________MT36" localSheetId="9">#REF!</definedName>
    <definedName name="__________MT36" localSheetId="16">#REF!</definedName>
    <definedName name="__________MT36" localSheetId="2">#REF!</definedName>
    <definedName name="__________MT36" localSheetId="11">#REF!</definedName>
    <definedName name="__________MT36" localSheetId="3">#REF!</definedName>
    <definedName name="__________MT36">#REF!</definedName>
    <definedName name="__________MT37" localSheetId="7">#REF!</definedName>
    <definedName name="__________MT37" localSheetId="6">#REF!</definedName>
    <definedName name="__________MT37" localSheetId="8">#REF!</definedName>
    <definedName name="__________MT37" localSheetId="13">#REF!</definedName>
    <definedName name="__________MT37" localSheetId="9">#REF!</definedName>
    <definedName name="__________MT37" localSheetId="16">#REF!</definedName>
    <definedName name="__________MT37" localSheetId="2">#REF!</definedName>
    <definedName name="__________MT37" localSheetId="11">#REF!</definedName>
    <definedName name="__________MT37" localSheetId="3">#REF!</definedName>
    <definedName name="__________MT37">#REF!</definedName>
    <definedName name="__________MT38" localSheetId="7">#REF!</definedName>
    <definedName name="__________MT38" localSheetId="6">#REF!</definedName>
    <definedName name="__________MT38" localSheetId="8">#REF!</definedName>
    <definedName name="__________MT38" localSheetId="13">#REF!</definedName>
    <definedName name="__________MT38" localSheetId="9">#REF!</definedName>
    <definedName name="__________MT38" localSheetId="16">#REF!</definedName>
    <definedName name="__________MT38" localSheetId="2">#REF!</definedName>
    <definedName name="__________MT38" localSheetId="11">#REF!</definedName>
    <definedName name="__________MT38" localSheetId="3">#REF!</definedName>
    <definedName name="__________MT38">#REF!</definedName>
    <definedName name="__________MT39" localSheetId="7">#REF!</definedName>
    <definedName name="__________MT39" localSheetId="6">#REF!</definedName>
    <definedName name="__________MT39" localSheetId="8">#REF!</definedName>
    <definedName name="__________MT39" localSheetId="13">#REF!</definedName>
    <definedName name="__________MT39" localSheetId="9">#REF!</definedName>
    <definedName name="__________MT39" localSheetId="16">#REF!</definedName>
    <definedName name="__________MT39" localSheetId="2">#REF!</definedName>
    <definedName name="__________MT39" localSheetId="11">#REF!</definedName>
    <definedName name="__________MT39" localSheetId="3">#REF!</definedName>
    <definedName name="__________MT39">#REF!</definedName>
    <definedName name="__________MT4" localSheetId="7">#REF!</definedName>
    <definedName name="__________MT4" localSheetId="6">#REF!</definedName>
    <definedName name="__________MT4" localSheetId="8">#REF!</definedName>
    <definedName name="__________MT4" localSheetId="13">#REF!</definedName>
    <definedName name="__________MT4" localSheetId="9">#REF!</definedName>
    <definedName name="__________MT4" localSheetId="16">#REF!</definedName>
    <definedName name="__________MT4" localSheetId="2">#REF!</definedName>
    <definedName name="__________MT4" localSheetId="11">#REF!</definedName>
    <definedName name="__________MT4" localSheetId="3">#REF!</definedName>
    <definedName name="__________MT4">#REF!</definedName>
    <definedName name="__________MT40" localSheetId="7">#REF!</definedName>
    <definedName name="__________MT40" localSheetId="6">#REF!</definedName>
    <definedName name="__________MT40" localSheetId="8">#REF!</definedName>
    <definedName name="__________MT40" localSheetId="13">#REF!</definedName>
    <definedName name="__________MT40" localSheetId="9">#REF!</definedName>
    <definedName name="__________MT40" localSheetId="16">#REF!</definedName>
    <definedName name="__________MT40" localSheetId="2">#REF!</definedName>
    <definedName name="__________MT40" localSheetId="11">#REF!</definedName>
    <definedName name="__________MT40" localSheetId="3">#REF!</definedName>
    <definedName name="__________MT40">#REF!</definedName>
    <definedName name="__________MT41" localSheetId="7">#REF!</definedName>
    <definedName name="__________MT41" localSheetId="6">#REF!</definedName>
    <definedName name="__________MT41" localSheetId="8">#REF!</definedName>
    <definedName name="__________MT41" localSheetId="13">#REF!</definedName>
    <definedName name="__________MT41" localSheetId="9">#REF!</definedName>
    <definedName name="__________MT41" localSheetId="16">#REF!</definedName>
    <definedName name="__________MT41" localSheetId="2">#REF!</definedName>
    <definedName name="__________MT41" localSheetId="11">#REF!</definedName>
    <definedName name="__________MT41" localSheetId="3">#REF!</definedName>
    <definedName name="__________MT41">#REF!</definedName>
    <definedName name="__________MT42" localSheetId="7">#REF!</definedName>
    <definedName name="__________MT42" localSheetId="6">#REF!</definedName>
    <definedName name="__________MT42" localSheetId="8">#REF!</definedName>
    <definedName name="__________MT42" localSheetId="13">#REF!</definedName>
    <definedName name="__________MT42" localSheetId="9">#REF!</definedName>
    <definedName name="__________MT42" localSheetId="16">#REF!</definedName>
    <definedName name="__________MT42" localSheetId="2">#REF!</definedName>
    <definedName name="__________MT42" localSheetId="11">#REF!</definedName>
    <definedName name="__________MT42" localSheetId="3">#REF!</definedName>
    <definedName name="__________MT42">#REF!</definedName>
    <definedName name="__________MT43" localSheetId="7">#REF!</definedName>
    <definedName name="__________MT43" localSheetId="6">#REF!</definedName>
    <definedName name="__________MT43" localSheetId="8">#REF!</definedName>
    <definedName name="__________MT43" localSheetId="13">#REF!</definedName>
    <definedName name="__________MT43" localSheetId="9">#REF!</definedName>
    <definedName name="__________MT43" localSheetId="16">#REF!</definedName>
    <definedName name="__________MT43" localSheetId="2">#REF!</definedName>
    <definedName name="__________MT43" localSheetId="11">#REF!</definedName>
    <definedName name="__________MT43" localSheetId="3">#REF!</definedName>
    <definedName name="__________MT43">#REF!</definedName>
    <definedName name="__________MT44" localSheetId="7">#REF!</definedName>
    <definedName name="__________MT44" localSheetId="6">#REF!</definedName>
    <definedName name="__________MT44" localSheetId="8">#REF!</definedName>
    <definedName name="__________MT44" localSheetId="13">#REF!</definedName>
    <definedName name="__________MT44" localSheetId="9">#REF!</definedName>
    <definedName name="__________MT44" localSheetId="16">#REF!</definedName>
    <definedName name="__________MT44" localSheetId="2">#REF!</definedName>
    <definedName name="__________MT44" localSheetId="11">#REF!</definedName>
    <definedName name="__________MT44" localSheetId="3">#REF!</definedName>
    <definedName name="__________MT44">#REF!</definedName>
    <definedName name="__________MT45" localSheetId="7">#REF!</definedName>
    <definedName name="__________MT45" localSheetId="6">#REF!</definedName>
    <definedName name="__________MT45" localSheetId="8">#REF!</definedName>
    <definedName name="__________MT45" localSheetId="13">#REF!</definedName>
    <definedName name="__________MT45" localSheetId="9">#REF!</definedName>
    <definedName name="__________MT45" localSheetId="16">#REF!</definedName>
    <definedName name="__________MT45" localSheetId="2">#REF!</definedName>
    <definedName name="__________MT45" localSheetId="11">#REF!</definedName>
    <definedName name="__________MT45" localSheetId="3">#REF!</definedName>
    <definedName name="__________MT45">#REF!</definedName>
    <definedName name="__________MT46" localSheetId="7">#REF!</definedName>
    <definedName name="__________MT46" localSheetId="6">#REF!</definedName>
    <definedName name="__________MT46" localSheetId="8">#REF!</definedName>
    <definedName name="__________MT46" localSheetId="13">#REF!</definedName>
    <definedName name="__________MT46" localSheetId="9">#REF!</definedName>
    <definedName name="__________MT46" localSheetId="16">#REF!</definedName>
    <definedName name="__________MT46" localSheetId="2">#REF!</definedName>
    <definedName name="__________MT46" localSheetId="11">#REF!</definedName>
    <definedName name="__________MT46" localSheetId="3">#REF!</definedName>
    <definedName name="__________MT46">#REF!</definedName>
    <definedName name="__________MT47" localSheetId="7">#REF!</definedName>
    <definedName name="__________MT47" localSheetId="6">#REF!</definedName>
    <definedName name="__________MT47" localSheetId="8">#REF!</definedName>
    <definedName name="__________MT47" localSheetId="13">#REF!</definedName>
    <definedName name="__________MT47" localSheetId="9">#REF!</definedName>
    <definedName name="__________MT47" localSheetId="16">#REF!</definedName>
    <definedName name="__________MT47" localSheetId="2">#REF!</definedName>
    <definedName name="__________MT47" localSheetId="11">#REF!</definedName>
    <definedName name="__________MT47" localSheetId="3">#REF!</definedName>
    <definedName name="__________MT47">#REF!</definedName>
    <definedName name="__________MT48" localSheetId="7">#REF!</definedName>
    <definedName name="__________MT48" localSheetId="6">#REF!</definedName>
    <definedName name="__________MT48" localSheetId="8">#REF!</definedName>
    <definedName name="__________MT48" localSheetId="13">#REF!</definedName>
    <definedName name="__________MT48" localSheetId="9">#REF!</definedName>
    <definedName name="__________MT48" localSheetId="16">#REF!</definedName>
    <definedName name="__________MT48" localSheetId="2">#REF!</definedName>
    <definedName name="__________MT48" localSheetId="11">#REF!</definedName>
    <definedName name="__________MT48" localSheetId="3">#REF!</definedName>
    <definedName name="__________MT48">#REF!</definedName>
    <definedName name="__________MT49" localSheetId="7">#REF!</definedName>
    <definedName name="__________MT49" localSheetId="6">#REF!</definedName>
    <definedName name="__________MT49" localSheetId="8">#REF!</definedName>
    <definedName name="__________MT49" localSheetId="13">#REF!</definedName>
    <definedName name="__________MT49" localSheetId="9">#REF!</definedName>
    <definedName name="__________MT49" localSheetId="16">#REF!</definedName>
    <definedName name="__________MT49" localSheetId="2">#REF!</definedName>
    <definedName name="__________MT49" localSheetId="11">#REF!</definedName>
    <definedName name="__________MT49" localSheetId="3">#REF!</definedName>
    <definedName name="__________MT49">#REF!</definedName>
    <definedName name="__________MT5" localSheetId="7">#REF!</definedName>
    <definedName name="__________MT5" localSheetId="6">#REF!</definedName>
    <definedName name="__________MT5" localSheetId="8">#REF!</definedName>
    <definedName name="__________MT5" localSheetId="13">#REF!</definedName>
    <definedName name="__________MT5" localSheetId="9">#REF!</definedName>
    <definedName name="__________MT5" localSheetId="16">#REF!</definedName>
    <definedName name="__________MT5" localSheetId="2">#REF!</definedName>
    <definedName name="__________MT5" localSheetId="11">#REF!</definedName>
    <definedName name="__________MT5" localSheetId="3">#REF!</definedName>
    <definedName name="__________MT5">#REF!</definedName>
    <definedName name="__________MT50" localSheetId="7">#REF!</definedName>
    <definedName name="__________MT50" localSheetId="6">#REF!</definedName>
    <definedName name="__________MT50" localSheetId="8">#REF!</definedName>
    <definedName name="__________MT50" localSheetId="13">#REF!</definedName>
    <definedName name="__________MT50" localSheetId="9">#REF!</definedName>
    <definedName name="__________MT50" localSheetId="16">#REF!</definedName>
    <definedName name="__________MT50" localSheetId="2">#REF!</definedName>
    <definedName name="__________MT50" localSheetId="11">#REF!</definedName>
    <definedName name="__________MT50" localSheetId="3">#REF!</definedName>
    <definedName name="__________MT50">#REF!</definedName>
    <definedName name="__________MT500" localSheetId="7">#REF!</definedName>
    <definedName name="__________MT500" localSheetId="6">#REF!</definedName>
    <definedName name="__________MT500" localSheetId="8">#REF!</definedName>
    <definedName name="__________MT500" localSheetId="13">#REF!</definedName>
    <definedName name="__________MT500" localSheetId="9">#REF!</definedName>
    <definedName name="__________MT500" localSheetId="16">#REF!</definedName>
    <definedName name="__________MT500" localSheetId="2">#REF!</definedName>
    <definedName name="__________MT500" localSheetId="11">#REF!</definedName>
    <definedName name="__________MT500" localSheetId="3">#REF!</definedName>
    <definedName name="__________MT500">#REF!</definedName>
    <definedName name="__________MT51" localSheetId="7">#REF!</definedName>
    <definedName name="__________MT51" localSheetId="6">#REF!</definedName>
    <definedName name="__________MT51" localSheetId="8">#REF!</definedName>
    <definedName name="__________MT51" localSheetId="13">#REF!</definedName>
    <definedName name="__________MT51" localSheetId="9">#REF!</definedName>
    <definedName name="__________MT51" localSheetId="16">#REF!</definedName>
    <definedName name="__________MT51" localSheetId="2">#REF!</definedName>
    <definedName name="__________MT51" localSheetId="11">#REF!</definedName>
    <definedName name="__________MT51" localSheetId="3">#REF!</definedName>
    <definedName name="__________MT51">#REF!</definedName>
    <definedName name="__________MT52" localSheetId="7">#REF!</definedName>
    <definedName name="__________MT52" localSheetId="6">#REF!</definedName>
    <definedName name="__________MT52" localSheetId="8">#REF!</definedName>
    <definedName name="__________MT52" localSheetId="13">#REF!</definedName>
    <definedName name="__________MT52" localSheetId="9">#REF!</definedName>
    <definedName name="__________MT52" localSheetId="16">#REF!</definedName>
    <definedName name="__________MT52" localSheetId="2">#REF!</definedName>
    <definedName name="__________MT52" localSheetId="11">#REF!</definedName>
    <definedName name="__________MT52" localSheetId="3">#REF!</definedName>
    <definedName name="__________MT52">#REF!</definedName>
    <definedName name="__________MT53" localSheetId="7">#REF!</definedName>
    <definedName name="__________MT53" localSheetId="6">#REF!</definedName>
    <definedName name="__________MT53" localSheetId="8">#REF!</definedName>
    <definedName name="__________MT53" localSheetId="13">#REF!</definedName>
    <definedName name="__________MT53" localSheetId="9">#REF!</definedName>
    <definedName name="__________MT53" localSheetId="16">#REF!</definedName>
    <definedName name="__________MT53" localSheetId="2">#REF!</definedName>
    <definedName name="__________MT53" localSheetId="11">#REF!</definedName>
    <definedName name="__________MT53" localSheetId="3">#REF!</definedName>
    <definedName name="__________MT53">#REF!</definedName>
    <definedName name="__________MT54" localSheetId="7">#REF!</definedName>
    <definedName name="__________MT54" localSheetId="6">#REF!</definedName>
    <definedName name="__________MT54" localSheetId="8">#REF!</definedName>
    <definedName name="__________MT54" localSheetId="13">#REF!</definedName>
    <definedName name="__________MT54" localSheetId="9">#REF!</definedName>
    <definedName name="__________MT54" localSheetId="16">#REF!</definedName>
    <definedName name="__________MT54" localSheetId="2">#REF!</definedName>
    <definedName name="__________MT54" localSheetId="11">#REF!</definedName>
    <definedName name="__________MT54" localSheetId="3">#REF!</definedName>
    <definedName name="__________MT54">#REF!</definedName>
    <definedName name="__________MT55" localSheetId="7">#REF!</definedName>
    <definedName name="__________MT55" localSheetId="6">#REF!</definedName>
    <definedName name="__________MT55" localSheetId="8">#REF!</definedName>
    <definedName name="__________MT55" localSheetId="13">#REF!</definedName>
    <definedName name="__________MT55" localSheetId="9">#REF!</definedName>
    <definedName name="__________MT55" localSheetId="16">#REF!</definedName>
    <definedName name="__________MT55" localSheetId="2">#REF!</definedName>
    <definedName name="__________MT55" localSheetId="11">#REF!</definedName>
    <definedName name="__________MT55" localSheetId="3">#REF!</definedName>
    <definedName name="__________MT55">#REF!</definedName>
    <definedName name="__________MT56" localSheetId="7">#REF!</definedName>
    <definedName name="__________MT56" localSheetId="6">#REF!</definedName>
    <definedName name="__________MT56" localSheetId="8">#REF!</definedName>
    <definedName name="__________MT56" localSheetId="13">#REF!</definedName>
    <definedName name="__________MT56" localSheetId="9">#REF!</definedName>
    <definedName name="__________MT56" localSheetId="16">#REF!</definedName>
    <definedName name="__________MT56" localSheetId="2">#REF!</definedName>
    <definedName name="__________MT56" localSheetId="11">#REF!</definedName>
    <definedName name="__________MT56" localSheetId="3">#REF!</definedName>
    <definedName name="__________MT56">#REF!</definedName>
    <definedName name="__________MT57" localSheetId="7">#REF!</definedName>
    <definedName name="__________MT57" localSheetId="6">#REF!</definedName>
    <definedName name="__________MT57" localSheetId="8">#REF!</definedName>
    <definedName name="__________MT57" localSheetId="13">#REF!</definedName>
    <definedName name="__________MT57" localSheetId="9">#REF!</definedName>
    <definedName name="__________MT57" localSheetId="16">#REF!</definedName>
    <definedName name="__________MT57" localSheetId="2">#REF!</definedName>
    <definedName name="__________MT57" localSheetId="11">#REF!</definedName>
    <definedName name="__________MT57" localSheetId="3">#REF!</definedName>
    <definedName name="__________MT57">#REF!</definedName>
    <definedName name="__________MT58" localSheetId="7">#REF!</definedName>
    <definedName name="__________MT58" localSheetId="6">#REF!</definedName>
    <definedName name="__________MT58" localSheetId="8">#REF!</definedName>
    <definedName name="__________MT58" localSheetId="13">#REF!</definedName>
    <definedName name="__________MT58" localSheetId="9">#REF!</definedName>
    <definedName name="__________MT58" localSheetId="16">#REF!</definedName>
    <definedName name="__________MT58" localSheetId="2">#REF!</definedName>
    <definedName name="__________MT58" localSheetId="11">#REF!</definedName>
    <definedName name="__________MT58" localSheetId="3">#REF!</definedName>
    <definedName name="__________MT58">#REF!</definedName>
    <definedName name="__________MT59" localSheetId="7">#REF!</definedName>
    <definedName name="__________MT59" localSheetId="6">#REF!</definedName>
    <definedName name="__________MT59" localSheetId="8">#REF!</definedName>
    <definedName name="__________MT59" localSheetId="13">#REF!</definedName>
    <definedName name="__________MT59" localSheetId="9">#REF!</definedName>
    <definedName name="__________MT59" localSheetId="16">#REF!</definedName>
    <definedName name="__________MT59" localSheetId="2">#REF!</definedName>
    <definedName name="__________MT59" localSheetId="11">#REF!</definedName>
    <definedName name="__________MT59" localSheetId="3">#REF!</definedName>
    <definedName name="__________MT59">#REF!</definedName>
    <definedName name="__________MT6" localSheetId="7">#REF!</definedName>
    <definedName name="__________MT6" localSheetId="6">#REF!</definedName>
    <definedName name="__________MT6" localSheetId="8">#REF!</definedName>
    <definedName name="__________MT6" localSheetId="13">#REF!</definedName>
    <definedName name="__________MT6" localSheetId="9">#REF!</definedName>
    <definedName name="__________MT6" localSheetId="16">#REF!</definedName>
    <definedName name="__________MT6" localSheetId="2">#REF!</definedName>
    <definedName name="__________MT6" localSheetId="11">#REF!</definedName>
    <definedName name="__________MT6" localSheetId="3">#REF!</definedName>
    <definedName name="__________MT6">#REF!</definedName>
    <definedName name="__________MT60" localSheetId="7">#REF!</definedName>
    <definedName name="__________MT60" localSheetId="6">#REF!</definedName>
    <definedName name="__________MT60" localSheetId="8">#REF!</definedName>
    <definedName name="__________MT60" localSheetId="13">#REF!</definedName>
    <definedName name="__________MT60" localSheetId="9">#REF!</definedName>
    <definedName name="__________MT60" localSheetId="16">#REF!</definedName>
    <definedName name="__________MT60" localSheetId="2">#REF!</definedName>
    <definedName name="__________MT60" localSheetId="11">#REF!</definedName>
    <definedName name="__________MT60" localSheetId="3">#REF!</definedName>
    <definedName name="__________MT60">#REF!</definedName>
    <definedName name="__________MT61" localSheetId="7">#REF!</definedName>
    <definedName name="__________MT61" localSheetId="6">#REF!</definedName>
    <definedName name="__________MT61" localSheetId="8">#REF!</definedName>
    <definedName name="__________MT61" localSheetId="13">#REF!</definedName>
    <definedName name="__________MT61" localSheetId="9">#REF!</definedName>
    <definedName name="__________MT61" localSheetId="16">#REF!</definedName>
    <definedName name="__________MT61" localSheetId="2">#REF!</definedName>
    <definedName name="__________MT61" localSheetId="11">#REF!</definedName>
    <definedName name="__________MT61" localSheetId="3">#REF!</definedName>
    <definedName name="__________MT61">#REF!</definedName>
    <definedName name="__________MT62" localSheetId="7">#REF!</definedName>
    <definedName name="__________MT62" localSheetId="6">#REF!</definedName>
    <definedName name="__________MT62" localSheetId="8">#REF!</definedName>
    <definedName name="__________MT62" localSheetId="13">#REF!</definedName>
    <definedName name="__________MT62" localSheetId="9">#REF!</definedName>
    <definedName name="__________MT62" localSheetId="16">#REF!</definedName>
    <definedName name="__________MT62" localSheetId="2">#REF!</definedName>
    <definedName name="__________MT62" localSheetId="11">#REF!</definedName>
    <definedName name="__________MT62" localSheetId="3">#REF!</definedName>
    <definedName name="__________MT62">#REF!</definedName>
    <definedName name="__________MT63" localSheetId="7">#REF!</definedName>
    <definedName name="__________MT63" localSheetId="6">#REF!</definedName>
    <definedName name="__________MT63" localSheetId="8">#REF!</definedName>
    <definedName name="__________MT63" localSheetId="13">#REF!</definedName>
    <definedName name="__________MT63" localSheetId="9">#REF!</definedName>
    <definedName name="__________MT63" localSheetId="16">#REF!</definedName>
    <definedName name="__________MT63" localSheetId="2">#REF!</definedName>
    <definedName name="__________MT63" localSheetId="11">#REF!</definedName>
    <definedName name="__________MT63" localSheetId="3">#REF!</definedName>
    <definedName name="__________MT63">#REF!</definedName>
    <definedName name="__________MT64" localSheetId="7">#REF!</definedName>
    <definedName name="__________MT64" localSheetId="6">#REF!</definedName>
    <definedName name="__________MT64" localSheetId="8">#REF!</definedName>
    <definedName name="__________MT64" localSheetId="13">#REF!</definedName>
    <definedName name="__________MT64" localSheetId="9">#REF!</definedName>
    <definedName name="__________MT64" localSheetId="16">#REF!</definedName>
    <definedName name="__________MT64" localSheetId="2">#REF!</definedName>
    <definedName name="__________MT64" localSheetId="11">#REF!</definedName>
    <definedName name="__________MT64" localSheetId="3">#REF!</definedName>
    <definedName name="__________MT64">#REF!</definedName>
    <definedName name="__________MT65" localSheetId="7">#REF!</definedName>
    <definedName name="__________MT65" localSheetId="6">#REF!</definedName>
    <definedName name="__________MT65" localSheetId="8">#REF!</definedName>
    <definedName name="__________MT65" localSheetId="13">#REF!</definedName>
    <definedName name="__________MT65" localSheetId="9">#REF!</definedName>
    <definedName name="__________MT65" localSheetId="16">#REF!</definedName>
    <definedName name="__________MT65" localSheetId="2">#REF!</definedName>
    <definedName name="__________MT65" localSheetId="11">#REF!</definedName>
    <definedName name="__________MT65" localSheetId="3">#REF!</definedName>
    <definedName name="__________MT65">#REF!</definedName>
    <definedName name="__________MT66" localSheetId="7">#REF!</definedName>
    <definedName name="__________MT66" localSheetId="6">#REF!</definedName>
    <definedName name="__________MT66" localSheetId="8">#REF!</definedName>
    <definedName name="__________MT66" localSheetId="13">#REF!</definedName>
    <definedName name="__________MT66" localSheetId="9">#REF!</definedName>
    <definedName name="__________MT66" localSheetId="16">#REF!</definedName>
    <definedName name="__________MT66" localSheetId="2">#REF!</definedName>
    <definedName name="__________MT66" localSheetId="11">#REF!</definedName>
    <definedName name="__________MT66" localSheetId="3">#REF!</definedName>
    <definedName name="__________MT66">#REF!</definedName>
    <definedName name="__________MT67" localSheetId="7">#REF!</definedName>
    <definedName name="__________MT67" localSheetId="6">#REF!</definedName>
    <definedName name="__________MT67" localSheetId="8">#REF!</definedName>
    <definedName name="__________MT67" localSheetId="13">#REF!</definedName>
    <definedName name="__________MT67" localSheetId="9">#REF!</definedName>
    <definedName name="__________MT67" localSheetId="16">#REF!</definedName>
    <definedName name="__________MT67" localSheetId="2">#REF!</definedName>
    <definedName name="__________MT67" localSheetId="11">#REF!</definedName>
    <definedName name="__________MT67" localSheetId="3">#REF!</definedName>
    <definedName name="__________MT67">#REF!</definedName>
    <definedName name="__________MT68" localSheetId="7">#REF!</definedName>
    <definedName name="__________MT68" localSheetId="6">#REF!</definedName>
    <definedName name="__________MT68" localSheetId="8">#REF!</definedName>
    <definedName name="__________MT68" localSheetId="13">#REF!</definedName>
    <definedName name="__________MT68" localSheetId="9">#REF!</definedName>
    <definedName name="__________MT68" localSheetId="16">#REF!</definedName>
    <definedName name="__________MT68" localSheetId="2">#REF!</definedName>
    <definedName name="__________MT68" localSheetId="11">#REF!</definedName>
    <definedName name="__________MT68" localSheetId="3">#REF!</definedName>
    <definedName name="__________MT68">#REF!</definedName>
    <definedName name="__________MT69" localSheetId="7">#REF!</definedName>
    <definedName name="__________MT69" localSheetId="6">#REF!</definedName>
    <definedName name="__________MT69" localSheetId="8">#REF!</definedName>
    <definedName name="__________MT69" localSheetId="13">#REF!</definedName>
    <definedName name="__________MT69" localSheetId="9">#REF!</definedName>
    <definedName name="__________MT69" localSheetId="16">#REF!</definedName>
    <definedName name="__________MT69" localSheetId="2">#REF!</definedName>
    <definedName name="__________MT69" localSheetId="11">#REF!</definedName>
    <definedName name="__________MT69" localSheetId="3">#REF!</definedName>
    <definedName name="__________MT69">#REF!</definedName>
    <definedName name="__________MT7" localSheetId="7">#REF!</definedName>
    <definedName name="__________MT7" localSheetId="6">#REF!</definedName>
    <definedName name="__________MT7" localSheetId="8">#REF!</definedName>
    <definedName name="__________MT7" localSheetId="13">#REF!</definedName>
    <definedName name="__________MT7" localSheetId="9">#REF!</definedName>
    <definedName name="__________MT7" localSheetId="16">#REF!</definedName>
    <definedName name="__________MT7" localSheetId="2">#REF!</definedName>
    <definedName name="__________MT7" localSheetId="11">#REF!</definedName>
    <definedName name="__________MT7" localSheetId="3">#REF!</definedName>
    <definedName name="__________MT7">#REF!</definedName>
    <definedName name="__________MT70" localSheetId="7">#REF!</definedName>
    <definedName name="__________MT70" localSheetId="6">#REF!</definedName>
    <definedName name="__________MT70" localSheetId="8">#REF!</definedName>
    <definedName name="__________MT70" localSheetId="13">#REF!</definedName>
    <definedName name="__________MT70" localSheetId="9">#REF!</definedName>
    <definedName name="__________MT70" localSheetId="16">#REF!</definedName>
    <definedName name="__________MT70" localSheetId="2">#REF!</definedName>
    <definedName name="__________MT70" localSheetId="11">#REF!</definedName>
    <definedName name="__________MT70" localSheetId="3">#REF!</definedName>
    <definedName name="__________MT70">#REF!</definedName>
    <definedName name="__________MT71" localSheetId="7">#REF!</definedName>
    <definedName name="__________MT71" localSheetId="6">#REF!</definedName>
    <definedName name="__________MT71" localSheetId="8">#REF!</definedName>
    <definedName name="__________MT71" localSheetId="13">#REF!</definedName>
    <definedName name="__________MT71" localSheetId="9">#REF!</definedName>
    <definedName name="__________MT71" localSheetId="16">#REF!</definedName>
    <definedName name="__________MT71" localSheetId="2">#REF!</definedName>
    <definedName name="__________MT71" localSheetId="11">#REF!</definedName>
    <definedName name="__________MT71" localSheetId="3">#REF!</definedName>
    <definedName name="__________MT71">#REF!</definedName>
    <definedName name="__________MT72" localSheetId="7">#REF!</definedName>
    <definedName name="__________MT72" localSheetId="6">#REF!</definedName>
    <definedName name="__________MT72" localSheetId="8">#REF!</definedName>
    <definedName name="__________MT72" localSheetId="13">#REF!</definedName>
    <definedName name="__________MT72" localSheetId="9">#REF!</definedName>
    <definedName name="__________MT72" localSheetId="16">#REF!</definedName>
    <definedName name="__________MT72" localSheetId="2">#REF!</definedName>
    <definedName name="__________MT72" localSheetId="11">#REF!</definedName>
    <definedName name="__________MT72" localSheetId="3">#REF!</definedName>
    <definedName name="__________MT72">#REF!</definedName>
    <definedName name="__________MT73" localSheetId="7">#REF!</definedName>
    <definedName name="__________MT73" localSheetId="6">#REF!</definedName>
    <definedName name="__________MT73" localSheetId="8">#REF!</definedName>
    <definedName name="__________MT73" localSheetId="13">#REF!</definedName>
    <definedName name="__________MT73" localSheetId="9">#REF!</definedName>
    <definedName name="__________MT73" localSheetId="16">#REF!</definedName>
    <definedName name="__________MT73" localSheetId="2">#REF!</definedName>
    <definedName name="__________MT73" localSheetId="11">#REF!</definedName>
    <definedName name="__________MT73" localSheetId="3">#REF!</definedName>
    <definedName name="__________MT73">#REF!</definedName>
    <definedName name="__________MT74" localSheetId="7">#REF!</definedName>
    <definedName name="__________MT74" localSheetId="6">#REF!</definedName>
    <definedName name="__________MT74" localSheetId="8">#REF!</definedName>
    <definedName name="__________MT74" localSheetId="13">#REF!</definedName>
    <definedName name="__________MT74" localSheetId="9">#REF!</definedName>
    <definedName name="__________MT74" localSheetId="16">#REF!</definedName>
    <definedName name="__________MT74" localSheetId="2">#REF!</definedName>
    <definedName name="__________MT74" localSheetId="11">#REF!</definedName>
    <definedName name="__________MT74" localSheetId="3">#REF!</definedName>
    <definedName name="__________MT74">#REF!</definedName>
    <definedName name="__________MT75" localSheetId="7">#REF!</definedName>
    <definedName name="__________MT75" localSheetId="6">#REF!</definedName>
    <definedName name="__________MT75" localSheetId="8">#REF!</definedName>
    <definedName name="__________MT75" localSheetId="13">#REF!</definedName>
    <definedName name="__________MT75" localSheetId="9">#REF!</definedName>
    <definedName name="__________MT75" localSheetId="16">#REF!</definedName>
    <definedName name="__________MT75" localSheetId="2">#REF!</definedName>
    <definedName name="__________MT75" localSheetId="11">#REF!</definedName>
    <definedName name="__________MT75" localSheetId="3">#REF!</definedName>
    <definedName name="__________MT75">#REF!</definedName>
    <definedName name="__________MT76" localSheetId="7">#REF!</definedName>
    <definedName name="__________MT76" localSheetId="6">#REF!</definedName>
    <definedName name="__________MT76" localSheetId="8">#REF!</definedName>
    <definedName name="__________MT76" localSheetId="13">#REF!</definedName>
    <definedName name="__________MT76" localSheetId="9">#REF!</definedName>
    <definedName name="__________MT76" localSheetId="16">#REF!</definedName>
    <definedName name="__________MT76" localSheetId="2">#REF!</definedName>
    <definedName name="__________MT76" localSheetId="11">#REF!</definedName>
    <definedName name="__________MT76" localSheetId="3">#REF!</definedName>
    <definedName name="__________MT76">#REF!</definedName>
    <definedName name="__________MT77" localSheetId="7">#REF!</definedName>
    <definedName name="__________MT77" localSheetId="6">#REF!</definedName>
    <definedName name="__________MT77" localSheetId="8">#REF!</definedName>
    <definedName name="__________MT77" localSheetId="13">#REF!</definedName>
    <definedName name="__________MT77" localSheetId="9">#REF!</definedName>
    <definedName name="__________MT77" localSheetId="16">#REF!</definedName>
    <definedName name="__________MT77" localSheetId="2">#REF!</definedName>
    <definedName name="__________MT77" localSheetId="11">#REF!</definedName>
    <definedName name="__________MT77" localSheetId="3">#REF!</definedName>
    <definedName name="__________MT77">#REF!</definedName>
    <definedName name="__________MT78" localSheetId="7">#REF!</definedName>
    <definedName name="__________MT78" localSheetId="6">#REF!</definedName>
    <definedName name="__________MT78" localSheetId="8">#REF!</definedName>
    <definedName name="__________MT78" localSheetId="13">#REF!</definedName>
    <definedName name="__________MT78" localSheetId="9">#REF!</definedName>
    <definedName name="__________MT78" localSheetId="16">#REF!</definedName>
    <definedName name="__________MT78" localSheetId="2">#REF!</definedName>
    <definedName name="__________MT78" localSheetId="11">#REF!</definedName>
    <definedName name="__________MT78" localSheetId="3">#REF!</definedName>
    <definedName name="__________MT78">#REF!</definedName>
    <definedName name="__________MT79" localSheetId="7">#REF!</definedName>
    <definedName name="__________MT79" localSheetId="6">#REF!</definedName>
    <definedName name="__________MT79" localSheetId="8">#REF!</definedName>
    <definedName name="__________MT79" localSheetId="13">#REF!</definedName>
    <definedName name="__________MT79" localSheetId="9">#REF!</definedName>
    <definedName name="__________MT79" localSheetId="16">#REF!</definedName>
    <definedName name="__________MT79" localSheetId="2">#REF!</definedName>
    <definedName name="__________MT79" localSheetId="11">#REF!</definedName>
    <definedName name="__________MT79" localSheetId="3">#REF!</definedName>
    <definedName name="__________MT79">#REF!</definedName>
    <definedName name="__________MT8" localSheetId="7">#REF!</definedName>
    <definedName name="__________MT8" localSheetId="6">#REF!</definedName>
    <definedName name="__________MT8" localSheetId="8">#REF!</definedName>
    <definedName name="__________MT8" localSheetId="13">#REF!</definedName>
    <definedName name="__________MT8" localSheetId="9">#REF!</definedName>
    <definedName name="__________MT8" localSheetId="16">#REF!</definedName>
    <definedName name="__________MT8" localSheetId="2">#REF!</definedName>
    <definedName name="__________MT8" localSheetId="11">#REF!</definedName>
    <definedName name="__________MT8" localSheetId="3">#REF!</definedName>
    <definedName name="__________MT8">#REF!</definedName>
    <definedName name="__________MT80" localSheetId="7">#REF!</definedName>
    <definedName name="__________MT80" localSheetId="6">#REF!</definedName>
    <definedName name="__________MT80" localSheetId="8">#REF!</definedName>
    <definedName name="__________MT80" localSheetId="13">#REF!</definedName>
    <definedName name="__________MT80" localSheetId="9">#REF!</definedName>
    <definedName name="__________MT80" localSheetId="16">#REF!</definedName>
    <definedName name="__________MT80" localSheetId="2">#REF!</definedName>
    <definedName name="__________MT80" localSheetId="11">#REF!</definedName>
    <definedName name="__________MT80" localSheetId="3">#REF!</definedName>
    <definedName name="__________MT80">#REF!</definedName>
    <definedName name="__________MT81" localSheetId="7">#REF!</definedName>
    <definedName name="__________MT81" localSheetId="6">#REF!</definedName>
    <definedName name="__________MT81" localSheetId="8">#REF!</definedName>
    <definedName name="__________MT81" localSheetId="13">#REF!</definedName>
    <definedName name="__________MT81" localSheetId="9">#REF!</definedName>
    <definedName name="__________MT81" localSheetId="16">#REF!</definedName>
    <definedName name="__________MT81" localSheetId="2">#REF!</definedName>
    <definedName name="__________MT81" localSheetId="11">#REF!</definedName>
    <definedName name="__________MT81" localSheetId="3">#REF!</definedName>
    <definedName name="__________MT81">#REF!</definedName>
    <definedName name="__________MT82" localSheetId="7">#REF!</definedName>
    <definedName name="__________MT82" localSheetId="6">#REF!</definedName>
    <definedName name="__________MT82" localSheetId="8">#REF!</definedName>
    <definedName name="__________MT82" localSheetId="13">#REF!</definedName>
    <definedName name="__________MT82" localSheetId="9">#REF!</definedName>
    <definedName name="__________MT82" localSheetId="16">#REF!</definedName>
    <definedName name="__________MT82" localSheetId="2">#REF!</definedName>
    <definedName name="__________MT82" localSheetId="11">#REF!</definedName>
    <definedName name="__________MT82" localSheetId="3">#REF!</definedName>
    <definedName name="__________MT82">#REF!</definedName>
    <definedName name="__________MT83" localSheetId="7">#REF!</definedName>
    <definedName name="__________MT83" localSheetId="6">#REF!</definedName>
    <definedName name="__________MT83" localSheetId="8">#REF!</definedName>
    <definedName name="__________MT83" localSheetId="13">#REF!</definedName>
    <definedName name="__________MT83" localSheetId="9">#REF!</definedName>
    <definedName name="__________MT83" localSheetId="16">#REF!</definedName>
    <definedName name="__________MT83" localSheetId="2">#REF!</definedName>
    <definedName name="__________MT83" localSheetId="11">#REF!</definedName>
    <definedName name="__________MT83" localSheetId="3">#REF!</definedName>
    <definedName name="__________MT83">#REF!</definedName>
    <definedName name="__________MT84" localSheetId="7">#REF!</definedName>
    <definedName name="__________MT84" localSheetId="6">#REF!</definedName>
    <definedName name="__________MT84" localSheetId="8">#REF!</definedName>
    <definedName name="__________MT84" localSheetId="13">#REF!</definedName>
    <definedName name="__________MT84" localSheetId="9">#REF!</definedName>
    <definedName name="__________MT84" localSheetId="16">#REF!</definedName>
    <definedName name="__________MT84" localSheetId="2">#REF!</definedName>
    <definedName name="__________MT84" localSheetId="11">#REF!</definedName>
    <definedName name="__________MT84" localSheetId="3">#REF!</definedName>
    <definedName name="__________MT84">#REF!</definedName>
    <definedName name="__________MT85" localSheetId="7">#REF!</definedName>
    <definedName name="__________MT85" localSheetId="6">#REF!</definedName>
    <definedName name="__________MT85" localSheetId="8">#REF!</definedName>
    <definedName name="__________MT85" localSheetId="13">#REF!</definedName>
    <definedName name="__________MT85" localSheetId="9">#REF!</definedName>
    <definedName name="__________MT85" localSheetId="16">#REF!</definedName>
    <definedName name="__________MT85" localSheetId="2">#REF!</definedName>
    <definedName name="__________MT85" localSheetId="11">#REF!</definedName>
    <definedName name="__________MT85" localSheetId="3">#REF!</definedName>
    <definedName name="__________MT85">#REF!</definedName>
    <definedName name="__________MT86" localSheetId="7">#REF!</definedName>
    <definedName name="__________MT86" localSheetId="6">#REF!</definedName>
    <definedName name="__________MT86" localSheetId="8">#REF!</definedName>
    <definedName name="__________MT86" localSheetId="13">#REF!</definedName>
    <definedName name="__________MT86" localSheetId="9">#REF!</definedName>
    <definedName name="__________MT86" localSheetId="16">#REF!</definedName>
    <definedName name="__________MT86" localSheetId="2">#REF!</definedName>
    <definedName name="__________MT86" localSheetId="11">#REF!</definedName>
    <definedName name="__________MT86" localSheetId="3">#REF!</definedName>
    <definedName name="__________MT86">#REF!</definedName>
    <definedName name="__________MT87" localSheetId="7">#REF!</definedName>
    <definedName name="__________MT87" localSheetId="6">#REF!</definedName>
    <definedName name="__________MT87" localSheetId="8">#REF!</definedName>
    <definedName name="__________MT87" localSheetId="13">#REF!</definedName>
    <definedName name="__________MT87" localSheetId="9">#REF!</definedName>
    <definedName name="__________MT87" localSheetId="16">#REF!</definedName>
    <definedName name="__________MT87" localSheetId="2">#REF!</definedName>
    <definedName name="__________MT87" localSheetId="11">#REF!</definedName>
    <definedName name="__________MT87" localSheetId="3">#REF!</definedName>
    <definedName name="__________MT87">#REF!</definedName>
    <definedName name="__________MT88" localSheetId="7">#REF!</definedName>
    <definedName name="__________MT88" localSheetId="6">#REF!</definedName>
    <definedName name="__________MT88" localSheetId="8">#REF!</definedName>
    <definedName name="__________MT88" localSheetId="13">#REF!</definedName>
    <definedName name="__________MT88" localSheetId="9">#REF!</definedName>
    <definedName name="__________MT88" localSheetId="16">#REF!</definedName>
    <definedName name="__________MT88" localSheetId="2">#REF!</definedName>
    <definedName name="__________MT88" localSheetId="11">#REF!</definedName>
    <definedName name="__________MT88" localSheetId="3">#REF!</definedName>
    <definedName name="__________MT88">#REF!</definedName>
    <definedName name="__________MT89" localSheetId="7">#REF!</definedName>
    <definedName name="__________MT89" localSheetId="6">#REF!</definedName>
    <definedName name="__________MT89" localSheetId="8">#REF!</definedName>
    <definedName name="__________MT89" localSheetId="13">#REF!</definedName>
    <definedName name="__________MT89" localSheetId="9">#REF!</definedName>
    <definedName name="__________MT89" localSheetId="16">#REF!</definedName>
    <definedName name="__________MT89" localSheetId="2">#REF!</definedName>
    <definedName name="__________MT89" localSheetId="11">#REF!</definedName>
    <definedName name="__________MT89" localSheetId="3">#REF!</definedName>
    <definedName name="__________MT89">#REF!</definedName>
    <definedName name="__________MT9" localSheetId="7">#REF!</definedName>
    <definedName name="__________MT9" localSheetId="6">#REF!</definedName>
    <definedName name="__________MT9" localSheetId="8">#REF!</definedName>
    <definedName name="__________MT9" localSheetId="13">#REF!</definedName>
    <definedName name="__________MT9" localSheetId="9">#REF!</definedName>
    <definedName name="__________MT9" localSheetId="16">#REF!</definedName>
    <definedName name="__________MT9" localSheetId="2">#REF!</definedName>
    <definedName name="__________MT9" localSheetId="11">#REF!</definedName>
    <definedName name="__________MT9" localSheetId="3">#REF!</definedName>
    <definedName name="__________MT9">#REF!</definedName>
    <definedName name="__________MT90" localSheetId="7">#REF!</definedName>
    <definedName name="__________MT90" localSheetId="6">#REF!</definedName>
    <definedName name="__________MT90" localSheetId="8">#REF!</definedName>
    <definedName name="__________MT90" localSheetId="13">#REF!</definedName>
    <definedName name="__________MT90" localSheetId="9">#REF!</definedName>
    <definedName name="__________MT90" localSheetId="16">#REF!</definedName>
    <definedName name="__________MT90" localSheetId="2">#REF!</definedName>
    <definedName name="__________MT90" localSheetId="11">#REF!</definedName>
    <definedName name="__________MT90" localSheetId="3">#REF!</definedName>
    <definedName name="__________MT90">#REF!</definedName>
    <definedName name="__________MT91" localSheetId="7">#REF!</definedName>
    <definedName name="__________MT91" localSheetId="6">#REF!</definedName>
    <definedName name="__________MT91" localSheetId="8">#REF!</definedName>
    <definedName name="__________MT91" localSheetId="13">#REF!</definedName>
    <definedName name="__________MT91" localSheetId="9">#REF!</definedName>
    <definedName name="__________MT91" localSheetId="16">#REF!</definedName>
    <definedName name="__________MT91" localSheetId="2">#REF!</definedName>
    <definedName name="__________MT91" localSheetId="11">#REF!</definedName>
    <definedName name="__________MT91" localSheetId="3">#REF!</definedName>
    <definedName name="__________MT91">#REF!</definedName>
    <definedName name="__________MT92" localSheetId="7">#REF!</definedName>
    <definedName name="__________MT92" localSheetId="6">#REF!</definedName>
    <definedName name="__________MT92" localSheetId="8">#REF!</definedName>
    <definedName name="__________MT92" localSheetId="13">#REF!</definedName>
    <definedName name="__________MT92" localSheetId="9">#REF!</definedName>
    <definedName name="__________MT92" localSheetId="16">#REF!</definedName>
    <definedName name="__________MT92" localSheetId="2">#REF!</definedName>
    <definedName name="__________MT92" localSheetId="11">#REF!</definedName>
    <definedName name="__________MT92" localSheetId="3">#REF!</definedName>
    <definedName name="__________MT92">#REF!</definedName>
    <definedName name="__________MT93" localSheetId="7">#REF!</definedName>
    <definedName name="__________MT93" localSheetId="6">#REF!</definedName>
    <definedName name="__________MT93" localSheetId="8">#REF!</definedName>
    <definedName name="__________MT93" localSheetId="13">#REF!</definedName>
    <definedName name="__________MT93" localSheetId="9">#REF!</definedName>
    <definedName name="__________MT93" localSheetId="16">#REF!</definedName>
    <definedName name="__________MT93" localSheetId="2">#REF!</definedName>
    <definedName name="__________MT93" localSheetId="11">#REF!</definedName>
    <definedName name="__________MT93" localSheetId="3">#REF!</definedName>
    <definedName name="__________MT93">#REF!</definedName>
    <definedName name="__________MT94" localSheetId="7">#REF!</definedName>
    <definedName name="__________MT94" localSheetId="6">#REF!</definedName>
    <definedName name="__________MT94" localSheetId="8">#REF!</definedName>
    <definedName name="__________MT94" localSheetId="13">#REF!</definedName>
    <definedName name="__________MT94" localSheetId="9">#REF!</definedName>
    <definedName name="__________MT94" localSheetId="16">#REF!</definedName>
    <definedName name="__________MT94" localSheetId="2">#REF!</definedName>
    <definedName name="__________MT94" localSheetId="11">#REF!</definedName>
    <definedName name="__________MT94" localSheetId="3">#REF!</definedName>
    <definedName name="__________MT94">#REF!</definedName>
    <definedName name="__________MT95" localSheetId="7">#REF!</definedName>
    <definedName name="__________MT95" localSheetId="6">#REF!</definedName>
    <definedName name="__________MT95" localSheetId="8">#REF!</definedName>
    <definedName name="__________MT95" localSheetId="13">#REF!</definedName>
    <definedName name="__________MT95" localSheetId="9">#REF!</definedName>
    <definedName name="__________MT95" localSheetId="16">#REF!</definedName>
    <definedName name="__________MT95" localSheetId="2">#REF!</definedName>
    <definedName name="__________MT95" localSheetId="11">#REF!</definedName>
    <definedName name="__________MT95" localSheetId="3">#REF!</definedName>
    <definedName name="__________MT95">#REF!</definedName>
    <definedName name="__________MT96" localSheetId="7">#REF!</definedName>
    <definedName name="__________MT96" localSheetId="6">#REF!</definedName>
    <definedName name="__________MT96" localSheetId="8">#REF!</definedName>
    <definedName name="__________MT96" localSheetId="13">#REF!</definedName>
    <definedName name="__________MT96" localSheetId="9">#REF!</definedName>
    <definedName name="__________MT96" localSheetId="16">#REF!</definedName>
    <definedName name="__________MT96" localSheetId="2">#REF!</definedName>
    <definedName name="__________MT96" localSheetId="11">#REF!</definedName>
    <definedName name="__________MT96" localSheetId="3">#REF!</definedName>
    <definedName name="__________MT96">#REF!</definedName>
    <definedName name="__________MT97" localSheetId="7">#REF!</definedName>
    <definedName name="__________MT97" localSheetId="6">#REF!</definedName>
    <definedName name="__________MT97" localSheetId="8">#REF!</definedName>
    <definedName name="__________MT97" localSheetId="13">#REF!</definedName>
    <definedName name="__________MT97" localSheetId="9">#REF!</definedName>
    <definedName name="__________MT97" localSheetId="16">#REF!</definedName>
    <definedName name="__________MT97" localSheetId="2">#REF!</definedName>
    <definedName name="__________MT97" localSheetId="11">#REF!</definedName>
    <definedName name="__________MT97" localSheetId="3">#REF!</definedName>
    <definedName name="__________MT97">#REF!</definedName>
    <definedName name="__________MT98" localSheetId="7">#REF!</definedName>
    <definedName name="__________MT98" localSheetId="6">#REF!</definedName>
    <definedName name="__________MT98" localSheetId="8">#REF!</definedName>
    <definedName name="__________MT98" localSheetId="13">#REF!</definedName>
    <definedName name="__________MT98" localSheetId="9">#REF!</definedName>
    <definedName name="__________MT98" localSheetId="16">#REF!</definedName>
    <definedName name="__________MT98" localSheetId="2">#REF!</definedName>
    <definedName name="__________MT98" localSheetId="11">#REF!</definedName>
    <definedName name="__________MT98" localSheetId="3">#REF!</definedName>
    <definedName name="__________MT98">#REF!</definedName>
    <definedName name="__________MT99" localSheetId="7">#REF!</definedName>
    <definedName name="__________MT99" localSheetId="6">#REF!</definedName>
    <definedName name="__________MT99" localSheetId="8">#REF!</definedName>
    <definedName name="__________MT99" localSheetId="13">#REF!</definedName>
    <definedName name="__________MT99" localSheetId="9">#REF!</definedName>
    <definedName name="__________MT99" localSheetId="16">#REF!</definedName>
    <definedName name="__________MT99" localSheetId="2">#REF!</definedName>
    <definedName name="__________MT99" localSheetId="11">#REF!</definedName>
    <definedName name="__________MT99" localSheetId="3">#REF!</definedName>
    <definedName name="__________MT99">#REF!</definedName>
    <definedName name="__________OH1" localSheetId="5">#N/A</definedName>
    <definedName name="__________OH1">[86]MRATES!$C$35</definedName>
    <definedName name="__________PC1">#REF!</definedName>
    <definedName name="__________PC10">#REF!</definedName>
    <definedName name="__________PC11">#REF!</definedName>
    <definedName name="__________PC12">#REF!</definedName>
    <definedName name="__________PC13">#REF!</definedName>
    <definedName name="__________PC14">#REF!</definedName>
    <definedName name="__________PC15">#REF!</definedName>
    <definedName name="__________PC16">#REF!</definedName>
    <definedName name="__________PC17">#REF!</definedName>
    <definedName name="__________PC18">#REF!</definedName>
    <definedName name="__________PC19">#REF!</definedName>
    <definedName name="__________pc2" localSheetId="4">#REF!</definedName>
    <definedName name="__________pc2">#REF!</definedName>
    <definedName name="__________PC20">#REF!</definedName>
    <definedName name="__________PC21">#REF!</definedName>
    <definedName name="__________PC22">#REF!</definedName>
    <definedName name="__________PC23">#REF!</definedName>
    <definedName name="__________PC24">#REF!</definedName>
    <definedName name="__________PC3">#REF!</definedName>
    <definedName name="__________PC4">#REF!</definedName>
    <definedName name="__________PC5">#REF!</definedName>
    <definedName name="__________PC6">#REF!</definedName>
    <definedName name="__________pc600">#REF!</definedName>
    <definedName name="__________PC7">#REF!</definedName>
    <definedName name="__________PC8">#REF!</definedName>
    <definedName name="__________PC9">#REF!</definedName>
    <definedName name="__________pc900">#REF!</definedName>
    <definedName name="__________pk12">#REF!</definedName>
    <definedName name="__________pk19">#REF!</definedName>
    <definedName name="__________pk25">#REF!</definedName>
    <definedName name="__________pk40">#REF!</definedName>
    <definedName name="__________pk5">#REF!</definedName>
    <definedName name="__________pla4">#REF!</definedName>
    <definedName name="__________PPA14" localSheetId="7">#REF!</definedName>
    <definedName name="__________PPA14" localSheetId="6">#REF!</definedName>
    <definedName name="__________PPA14" localSheetId="8">#REF!</definedName>
    <definedName name="__________PPA14" localSheetId="13">#REF!</definedName>
    <definedName name="__________PPA14" localSheetId="9">#REF!</definedName>
    <definedName name="__________PPA14" localSheetId="16">#REF!</definedName>
    <definedName name="__________PPA14" localSheetId="2">[97]MRATES!#REF!</definedName>
    <definedName name="__________PPA14" localSheetId="4">[97]MRATES!#REF!</definedName>
    <definedName name="__________PPA14" localSheetId="11">#REF!</definedName>
    <definedName name="__________PPA14" localSheetId="5">#N/A</definedName>
    <definedName name="__________PPA14" localSheetId="3">[97]MRATES!#REF!</definedName>
    <definedName name="__________PPA14">#REF!</definedName>
    <definedName name="__________PPB154" localSheetId="7">#REF!</definedName>
    <definedName name="__________PPB154" localSheetId="6">#REF!</definedName>
    <definedName name="__________PPB154" localSheetId="8">#REF!</definedName>
    <definedName name="__________PPB154" localSheetId="13">#REF!</definedName>
    <definedName name="__________PPB154" localSheetId="9">#REF!</definedName>
    <definedName name="__________PPB154" localSheetId="16">#REF!</definedName>
    <definedName name="__________PPB154" localSheetId="2">[97]MRATES!#REF!</definedName>
    <definedName name="__________PPB154" localSheetId="4">[97]MRATES!#REF!</definedName>
    <definedName name="__________PPB154" localSheetId="11">#REF!</definedName>
    <definedName name="__________PPB154" localSheetId="5">#N/A</definedName>
    <definedName name="__________PPB154" localSheetId="3">[97]MRATES!#REF!</definedName>
    <definedName name="__________PPB154">#REF!</definedName>
    <definedName name="__________PPB155" localSheetId="7">#REF!</definedName>
    <definedName name="__________PPB155" localSheetId="6">#REF!</definedName>
    <definedName name="__________PPB155" localSheetId="8">#REF!</definedName>
    <definedName name="__________PPB155" localSheetId="13">#REF!</definedName>
    <definedName name="__________PPB155" localSheetId="9">#REF!</definedName>
    <definedName name="__________PPB155" localSheetId="16">#REF!</definedName>
    <definedName name="__________PPB155" localSheetId="2">[97]MRATES!#REF!</definedName>
    <definedName name="__________PPB155" localSheetId="4">[97]MRATES!#REF!</definedName>
    <definedName name="__________PPB155" localSheetId="11">#REF!</definedName>
    <definedName name="__________PPB155" localSheetId="5">#N/A</definedName>
    <definedName name="__________PPB155" localSheetId="3">[97]MRATES!#REF!</definedName>
    <definedName name="__________PPB155">#REF!</definedName>
    <definedName name="__________PPB16" localSheetId="7">#REF!</definedName>
    <definedName name="__________PPB16" localSheetId="6">#REF!</definedName>
    <definedName name="__________PPB16" localSheetId="8">#REF!</definedName>
    <definedName name="__________PPB16" localSheetId="13">#REF!</definedName>
    <definedName name="__________PPB16" localSheetId="9">#REF!</definedName>
    <definedName name="__________PPB16" localSheetId="16">#REF!</definedName>
    <definedName name="__________PPB16" localSheetId="2">[97]MRATES!#REF!</definedName>
    <definedName name="__________PPB16" localSheetId="4">[97]MRATES!#REF!</definedName>
    <definedName name="__________PPB16" localSheetId="11">#REF!</definedName>
    <definedName name="__________PPB16" localSheetId="5">#N/A</definedName>
    <definedName name="__________PPB16" localSheetId="3">[97]MRATES!#REF!</definedName>
    <definedName name="__________PPB16">#REF!</definedName>
    <definedName name="__________PPB17" localSheetId="7">#REF!</definedName>
    <definedName name="__________PPB17" localSheetId="6">#REF!</definedName>
    <definedName name="__________PPB17" localSheetId="8">#REF!</definedName>
    <definedName name="__________PPB17" localSheetId="13">#REF!</definedName>
    <definedName name="__________PPB17" localSheetId="9">#REF!</definedName>
    <definedName name="__________PPB17" localSheetId="16">#REF!</definedName>
    <definedName name="__________PPB17" localSheetId="2">[97]MRATES!#REF!</definedName>
    <definedName name="__________PPB17" localSheetId="4">[97]MRATES!#REF!</definedName>
    <definedName name="__________PPB17" localSheetId="11">#REF!</definedName>
    <definedName name="__________PPB17" localSheetId="5">#N/A</definedName>
    <definedName name="__________PPB17" localSheetId="3">[97]MRATES!#REF!</definedName>
    <definedName name="__________PPB17">#REF!</definedName>
    <definedName name="__________PPB18" localSheetId="7">#REF!</definedName>
    <definedName name="__________PPB18" localSheetId="6">#REF!</definedName>
    <definedName name="__________PPB18" localSheetId="8">#REF!</definedName>
    <definedName name="__________PPB18" localSheetId="13">#REF!</definedName>
    <definedName name="__________PPB18" localSheetId="9">#REF!</definedName>
    <definedName name="__________PPB18" localSheetId="16">#REF!</definedName>
    <definedName name="__________PPB18" localSheetId="2">[97]MRATES!#REF!</definedName>
    <definedName name="__________PPB18" localSheetId="4">[97]MRATES!#REF!</definedName>
    <definedName name="__________PPB18" localSheetId="11">#REF!</definedName>
    <definedName name="__________PPB18" localSheetId="5">#N/A</definedName>
    <definedName name="__________PPB18" localSheetId="3">[97]MRATES!#REF!</definedName>
    <definedName name="__________PPB18">#REF!</definedName>
    <definedName name="__________PPB19" localSheetId="7">#REF!</definedName>
    <definedName name="__________PPB19" localSheetId="6">#REF!</definedName>
    <definedName name="__________PPB19" localSheetId="8">#REF!</definedName>
    <definedName name="__________PPB19" localSheetId="13">#REF!</definedName>
    <definedName name="__________PPB19" localSheetId="9">#REF!</definedName>
    <definedName name="__________PPB19" localSheetId="16">#REF!</definedName>
    <definedName name="__________PPB19" localSheetId="2">[97]MRATES!#REF!</definedName>
    <definedName name="__________PPB19" localSheetId="4">[97]MRATES!#REF!</definedName>
    <definedName name="__________PPB19" localSheetId="11">#REF!</definedName>
    <definedName name="__________PPB19" localSheetId="5">#N/A</definedName>
    <definedName name="__________PPB19" localSheetId="3">[97]MRATES!#REF!</definedName>
    <definedName name="__________PPB19">#REF!</definedName>
    <definedName name="__________PPB2" localSheetId="7">#REF!</definedName>
    <definedName name="__________PPB2" localSheetId="6">#REF!</definedName>
    <definedName name="__________PPB2" localSheetId="8">#REF!</definedName>
    <definedName name="__________PPB2" localSheetId="13">#REF!</definedName>
    <definedName name="__________PPB2" localSheetId="9">#REF!</definedName>
    <definedName name="__________PPB2" localSheetId="16">#REF!</definedName>
    <definedName name="__________PPB2" localSheetId="2">[97]MRATES!#REF!</definedName>
    <definedName name="__________PPB2" localSheetId="4">[97]MRATES!#REF!</definedName>
    <definedName name="__________PPB2" localSheetId="11">#REF!</definedName>
    <definedName name="__________PPB2" localSheetId="5">#N/A</definedName>
    <definedName name="__________PPB2" localSheetId="3">[97]MRATES!#REF!</definedName>
    <definedName name="__________PPB2">#REF!</definedName>
    <definedName name="__________PPB20" localSheetId="7">#REF!</definedName>
    <definedName name="__________PPB20" localSheetId="6">#REF!</definedName>
    <definedName name="__________PPB20" localSheetId="8">#REF!</definedName>
    <definedName name="__________PPB20" localSheetId="13">#REF!</definedName>
    <definedName name="__________PPB20" localSheetId="9">#REF!</definedName>
    <definedName name="__________PPB20" localSheetId="16">#REF!</definedName>
    <definedName name="__________PPB20" localSheetId="2">[97]MRATES!#REF!</definedName>
    <definedName name="__________PPB20" localSheetId="4">[97]MRATES!#REF!</definedName>
    <definedName name="__________PPB20" localSheetId="11">#REF!</definedName>
    <definedName name="__________PPB20" localSheetId="5">#N/A</definedName>
    <definedName name="__________PPB20" localSheetId="3">[97]MRATES!#REF!</definedName>
    <definedName name="__________PPB20">#REF!</definedName>
    <definedName name="__________PPB21" localSheetId="7">#REF!</definedName>
    <definedName name="__________PPB21" localSheetId="6">#REF!</definedName>
    <definedName name="__________PPB21" localSheetId="8">#REF!</definedName>
    <definedName name="__________PPB21" localSheetId="13">#REF!</definedName>
    <definedName name="__________PPB21" localSheetId="9">#REF!</definedName>
    <definedName name="__________PPB21" localSheetId="16">#REF!</definedName>
    <definedName name="__________PPB21" localSheetId="2">[97]MRATES!#REF!</definedName>
    <definedName name="__________PPB21" localSheetId="4">[97]MRATES!#REF!</definedName>
    <definedName name="__________PPB21" localSheetId="11">#REF!</definedName>
    <definedName name="__________PPB21" localSheetId="5">#N/A</definedName>
    <definedName name="__________PPB21" localSheetId="3">[97]MRATES!#REF!</definedName>
    <definedName name="__________PPB21">#REF!</definedName>
    <definedName name="__________PPB22" localSheetId="7">#REF!</definedName>
    <definedName name="__________PPB22" localSheetId="6">#REF!</definedName>
    <definedName name="__________PPB22" localSheetId="8">#REF!</definedName>
    <definedName name="__________PPB22" localSheetId="13">#REF!</definedName>
    <definedName name="__________PPB22" localSheetId="9">#REF!</definedName>
    <definedName name="__________PPB22" localSheetId="16">#REF!</definedName>
    <definedName name="__________PPB22" localSheetId="2">[97]MRATES!#REF!</definedName>
    <definedName name="__________PPB22" localSheetId="4">[97]MRATES!#REF!</definedName>
    <definedName name="__________PPB22" localSheetId="11">#REF!</definedName>
    <definedName name="__________PPB22" localSheetId="5">#N/A</definedName>
    <definedName name="__________PPB22" localSheetId="3">[97]MRATES!#REF!</definedName>
    <definedName name="__________PPB22">#REF!</definedName>
    <definedName name="__________PPB23" localSheetId="7">#REF!</definedName>
    <definedName name="__________PPB23" localSheetId="6">#REF!</definedName>
    <definedName name="__________PPB23" localSheetId="8">#REF!</definedName>
    <definedName name="__________PPB23" localSheetId="13">#REF!</definedName>
    <definedName name="__________PPB23" localSheetId="9">#REF!</definedName>
    <definedName name="__________PPB23" localSheetId="16">#REF!</definedName>
    <definedName name="__________PPB23" localSheetId="2">[97]MRATES!#REF!</definedName>
    <definedName name="__________PPB23" localSheetId="4">[97]MRATES!#REF!</definedName>
    <definedName name="__________PPB23" localSheetId="11">#REF!</definedName>
    <definedName name="__________PPB23" localSheetId="5">#N/A</definedName>
    <definedName name="__________PPB23" localSheetId="3">[97]MRATES!#REF!</definedName>
    <definedName name="__________PPB23">#REF!</definedName>
    <definedName name="__________PPB24" localSheetId="7">#REF!</definedName>
    <definedName name="__________PPB24" localSheetId="6">#REF!</definedName>
    <definedName name="__________PPB24" localSheetId="8">#REF!</definedName>
    <definedName name="__________PPB24" localSheetId="13">#REF!</definedName>
    <definedName name="__________PPB24" localSheetId="9">#REF!</definedName>
    <definedName name="__________PPB24" localSheetId="16">#REF!</definedName>
    <definedName name="__________PPB24" localSheetId="2">[97]MRATES!#REF!</definedName>
    <definedName name="__________PPB24" localSheetId="4">[97]MRATES!#REF!</definedName>
    <definedName name="__________PPB24" localSheetId="11">#REF!</definedName>
    <definedName name="__________PPB24" localSheetId="5">#N/A</definedName>
    <definedName name="__________PPB24" localSheetId="3">[97]MRATES!#REF!</definedName>
    <definedName name="__________PPB24">#REF!</definedName>
    <definedName name="__________PPB25" localSheetId="7">#REF!</definedName>
    <definedName name="__________PPB25" localSheetId="6">#REF!</definedName>
    <definedName name="__________PPB25" localSheetId="8">#REF!</definedName>
    <definedName name="__________PPB25" localSheetId="13">#REF!</definedName>
    <definedName name="__________PPB25" localSheetId="9">#REF!</definedName>
    <definedName name="__________PPB25" localSheetId="16">#REF!</definedName>
    <definedName name="__________PPB25" localSheetId="2">[97]MRATES!#REF!</definedName>
    <definedName name="__________PPB25" localSheetId="4">[97]MRATES!#REF!</definedName>
    <definedName name="__________PPB25" localSheetId="11">#REF!</definedName>
    <definedName name="__________PPB25" localSheetId="5">#N/A</definedName>
    <definedName name="__________PPB25" localSheetId="3">[97]MRATES!#REF!</definedName>
    <definedName name="__________PPB25">#REF!</definedName>
    <definedName name="__________PPB26" localSheetId="7">#REF!</definedName>
    <definedName name="__________PPB26" localSheetId="6">#REF!</definedName>
    <definedName name="__________PPB26" localSheetId="8">#REF!</definedName>
    <definedName name="__________PPB26" localSheetId="13">#REF!</definedName>
    <definedName name="__________PPB26" localSheetId="9">#REF!</definedName>
    <definedName name="__________PPB26" localSheetId="16">#REF!</definedName>
    <definedName name="__________PPB26" localSheetId="2">[97]MRATES!#REF!</definedName>
    <definedName name="__________PPB26" localSheetId="4">[97]MRATES!#REF!</definedName>
    <definedName name="__________PPB26" localSheetId="11">#REF!</definedName>
    <definedName name="__________PPB26" localSheetId="5">#N/A</definedName>
    <definedName name="__________PPB26" localSheetId="3">[97]MRATES!#REF!</definedName>
    <definedName name="__________PPB26">#REF!</definedName>
    <definedName name="__________PPB27" localSheetId="7">#REF!</definedName>
    <definedName name="__________PPB27" localSheetId="6">#REF!</definedName>
    <definedName name="__________PPB27" localSheetId="8">#REF!</definedName>
    <definedName name="__________PPB27" localSheetId="13">#REF!</definedName>
    <definedName name="__________PPB27" localSheetId="9">#REF!</definedName>
    <definedName name="__________PPB27" localSheetId="16">#REF!</definedName>
    <definedName name="__________PPB27" localSheetId="2">[97]MRATES!#REF!</definedName>
    <definedName name="__________PPB27" localSheetId="4">[97]MRATES!#REF!</definedName>
    <definedName name="__________PPB27" localSheetId="11">#REF!</definedName>
    <definedName name="__________PPB27" localSheetId="5">#N/A</definedName>
    <definedName name="__________PPB27" localSheetId="3">[97]MRATES!#REF!</definedName>
    <definedName name="__________PPB27">#REF!</definedName>
    <definedName name="__________PPB28" localSheetId="7">#REF!</definedName>
    <definedName name="__________PPB28" localSheetId="6">#REF!</definedName>
    <definedName name="__________PPB28" localSheetId="8">#REF!</definedName>
    <definedName name="__________PPB28" localSheetId="13">#REF!</definedName>
    <definedName name="__________PPB28" localSheetId="9">#REF!</definedName>
    <definedName name="__________PPB28" localSheetId="16">#REF!</definedName>
    <definedName name="__________PPB28" localSheetId="2">[97]MRATES!#REF!</definedName>
    <definedName name="__________PPB28" localSheetId="4">[97]MRATES!#REF!</definedName>
    <definedName name="__________PPB28" localSheetId="11">#REF!</definedName>
    <definedName name="__________PPB28" localSheetId="5">#N/A</definedName>
    <definedName name="__________PPB28" localSheetId="3">[97]MRATES!#REF!</definedName>
    <definedName name="__________PPB28">#REF!</definedName>
    <definedName name="__________PPB29" localSheetId="7">#REF!</definedName>
    <definedName name="__________PPB29" localSheetId="6">#REF!</definedName>
    <definedName name="__________PPB29" localSheetId="8">#REF!</definedName>
    <definedName name="__________PPB29" localSheetId="13">#REF!</definedName>
    <definedName name="__________PPB29" localSheetId="9">#REF!</definedName>
    <definedName name="__________PPB29" localSheetId="16">#REF!</definedName>
    <definedName name="__________PPB29" localSheetId="2">[97]MRATES!#REF!</definedName>
    <definedName name="__________PPB29" localSheetId="4">[97]MRATES!#REF!</definedName>
    <definedName name="__________PPB29" localSheetId="11">#REF!</definedName>
    <definedName name="__________PPB29" localSheetId="5">#N/A</definedName>
    <definedName name="__________PPB29" localSheetId="3">[97]MRATES!#REF!</definedName>
    <definedName name="__________PPB29">#REF!</definedName>
    <definedName name="__________PPB3" localSheetId="7">#REF!</definedName>
    <definedName name="__________PPB3" localSheetId="6">#REF!</definedName>
    <definedName name="__________PPB3" localSheetId="8">#REF!</definedName>
    <definedName name="__________PPB3" localSheetId="13">#REF!</definedName>
    <definedName name="__________PPB3" localSheetId="9">#REF!</definedName>
    <definedName name="__________PPB3" localSheetId="16">#REF!</definedName>
    <definedName name="__________PPB3" localSheetId="2">[97]MRATES!#REF!</definedName>
    <definedName name="__________PPB3" localSheetId="4">[97]MRATES!#REF!</definedName>
    <definedName name="__________PPB3" localSheetId="11">#REF!</definedName>
    <definedName name="__________PPB3" localSheetId="5">#N/A</definedName>
    <definedName name="__________PPB3" localSheetId="3">[97]MRATES!#REF!</definedName>
    <definedName name="__________PPB3">#REF!</definedName>
    <definedName name="__________PPB30" localSheetId="7">#REF!</definedName>
    <definedName name="__________PPB30" localSheetId="6">#REF!</definedName>
    <definedName name="__________PPB30" localSheetId="8">#REF!</definedName>
    <definedName name="__________PPB30" localSheetId="13">#REF!</definedName>
    <definedName name="__________PPB30" localSheetId="9">#REF!</definedName>
    <definedName name="__________PPB30" localSheetId="16">#REF!</definedName>
    <definedName name="__________PPB30" localSheetId="2">[97]MRATES!#REF!</definedName>
    <definedName name="__________PPB30" localSheetId="4">[97]MRATES!#REF!</definedName>
    <definedName name="__________PPB30" localSheetId="11">#REF!</definedName>
    <definedName name="__________PPB30" localSheetId="5">#N/A</definedName>
    <definedName name="__________PPB30" localSheetId="3">[97]MRATES!#REF!</definedName>
    <definedName name="__________PPB30">#REF!</definedName>
    <definedName name="__________PPB31" localSheetId="7">#REF!</definedName>
    <definedName name="__________PPB31" localSheetId="6">#REF!</definedName>
    <definedName name="__________PPB31" localSheetId="8">#REF!</definedName>
    <definedName name="__________PPB31" localSheetId="13">#REF!</definedName>
    <definedName name="__________PPB31" localSheetId="9">#REF!</definedName>
    <definedName name="__________PPB31" localSheetId="16">#REF!</definedName>
    <definedName name="__________PPB31" localSheetId="2">[97]MRATES!#REF!</definedName>
    <definedName name="__________PPB31" localSheetId="4">[97]MRATES!#REF!</definedName>
    <definedName name="__________PPB31" localSheetId="11">#REF!</definedName>
    <definedName name="__________PPB31" localSheetId="5">#N/A</definedName>
    <definedName name="__________PPB31" localSheetId="3">[97]MRATES!#REF!</definedName>
    <definedName name="__________PPB31">#REF!</definedName>
    <definedName name="__________PPB32" localSheetId="7">#REF!</definedName>
    <definedName name="__________PPB32" localSheetId="6">#REF!</definedName>
    <definedName name="__________PPB32" localSheetId="8">#REF!</definedName>
    <definedName name="__________PPB32" localSheetId="13">#REF!</definedName>
    <definedName name="__________PPB32" localSheetId="9">#REF!</definedName>
    <definedName name="__________PPB32" localSheetId="16">#REF!</definedName>
    <definedName name="__________PPB32" localSheetId="2">[97]MRATES!#REF!</definedName>
    <definedName name="__________PPB32" localSheetId="4">[97]MRATES!#REF!</definedName>
    <definedName name="__________PPB32" localSheetId="11">#REF!</definedName>
    <definedName name="__________PPB32" localSheetId="5">#N/A</definedName>
    <definedName name="__________PPB32" localSheetId="3">[97]MRATES!#REF!</definedName>
    <definedName name="__________PPB32">#REF!</definedName>
    <definedName name="__________PPB33" localSheetId="7">#REF!</definedName>
    <definedName name="__________PPB33" localSheetId="6">#REF!</definedName>
    <definedName name="__________PPB33" localSheetId="8">#REF!</definedName>
    <definedName name="__________PPB33" localSheetId="13">#REF!</definedName>
    <definedName name="__________PPB33" localSheetId="9">#REF!</definedName>
    <definedName name="__________PPB33" localSheetId="16">#REF!</definedName>
    <definedName name="__________PPB33" localSheetId="2">[97]MRATES!#REF!</definedName>
    <definedName name="__________PPB33" localSheetId="4">[97]MRATES!#REF!</definedName>
    <definedName name="__________PPB33" localSheetId="11">#REF!</definedName>
    <definedName name="__________PPB33" localSheetId="5">#N/A</definedName>
    <definedName name="__________PPB33" localSheetId="3">[97]MRATES!#REF!</definedName>
    <definedName name="__________PPB33">#REF!</definedName>
    <definedName name="__________PPB34" localSheetId="7">#REF!</definedName>
    <definedName name="__________PPB34" localSheetId="6">#REF!</definedName>
    <definedName name="__________PPB34" localSheetId="8">#REF!</definedName>
    <definedName name="__________PPB34" localSheetId="13">#REF!</definedName>
    <definedName name="__________PPB34" localSheetId="9">#REF!</definedName>
    <definedName name="__________PPB34" localSheetId="16">#REF!</definedName>
    <definedName name="__________PPB34" localSheetId="2">[97]MRATES!#REF!</definedName>
    <definedName name="__________PPB34" localSheetId="4">[97]MRATES!#REF!</definedName>
    <definedName name="__________PPB34" localSheetId="11">#REF!</definedName>
    <definedName name="__________PPB34" localSheetId="5">#N/A</definedName>
    <definedName name="__________PPB34" localSheetId="3">[97]MRATES!#REF!</definedName>
    <definedName name="__________PPB34">#REF!</definedName>
    <definedName name="__________PPB35" localSheetId="7">#REF!</definedName>
    <definedName name="__________PPB35" localSheetId="6">#REF!</definedName>
    <definedName name="__________PPB35" localSheetId="8">#REF!</definedName>
    <definedName name="__________PPB35" localSheetId="13">#REF!</definedName>
    <definedName name="__________PPB35" localSheetId="9">#REF!</definedName>
    <definedName name="__________PPB35" localSheetId="16">#REF!</definedName>
    <definedName name="__________PPB35" localSheetId="2">[97]MRATES!#REF!</definedName>
    <definedName name="__________PPB35" localSheetId="4">[97]MRATES!#REF!</definedName>
    <definedName name="__________PPB35" localSheetId="11">#REF!</definedName>
    <definedName name="__________PPB35" localSheetId="5">#N/A</definedName>
    <definedName name="__________PPB35" localSheetId="3">[97]MRATES!#REF!</definedName>
    <definedName name="__________PPB35">#REF!</definedName>
    <definedName name="__________PPB36" localSheetId="7">#REF!</definedName>
    <definedName name="__________PPB36" localSheetId="6">#REF!</definedName>
    <definedName name="__________PPB36" localSheetId="8">#REF!</definedName>
    <definedName name="__________PPB36" localSheetId="13">#REF!</definedName>
    <definedName name="__________PPB36" localSheetId="9">#REF!</definedName>
    <definedName name="__________PPB36" localSheetId="16">#REF!</definedName>
    <definedName name="__________PPB36" localSheetId="2">[97]MRATES!#REF!</definedName>
    <definedName name="__________PPB36" localSheetId="4">[97]MRATES!#REF!</definedName>
    <definedName name="__________PPB36" localSheetId="11">#REF!</definedName>
    <definedName name="__________PPB36" localSheetId="5">#N/A</definedName>
    <definedName name="__________PPB36" localSheetId="3">[97]MRATES!#REF!</definedName>
    <definedName name="__________PPB36">#REF!</definedName>
    <definedName name="__________PPB37" localSheetId="7">#REF!</definedName>
    <definedName name="__________PPB37" localSheetId="6">#REF!</definedName>
    <definedName name="__________PPB37" localSheetId="8">#REF!</definedName>
    <definedName name="__________PPB37" localSheetId="13">#REF!</definedName>
    <definedName name="__________PPB37" localSheetId="9">#REF!</definedName>
    <definedName name="__________PPB37" localSheetId="16">#REF!</definedName>
    <definedName name="__________PPB37" localSheetId="2">[97]MRATES!#REF!</definedName>
    <definedName name="__________PPB37" localSheetId="4">[97]MRATES!#REF!</definedName>
    <definedName name="__________PPB37" localSheetId="11">#REF!</definedName>
    <definedName name="__________PPB37" localSheetId="5">#N/A</definedName>
    <definedName name="__________PPB37" localSheetId="3">[97]MRATES!#REF!</definedName>
    <definedName name="__________PPB37">#REF!</definedName>
    <definedName name="__________PPB38" localSheetId="7">#REF!</definedName>
    <definedName name="__________PPB38" localSheetId="6">#REF!</definedName>
    <definedName name="__________PPB38" localSheetId="8">#REF!</definedName>
    <definedName name="__________PPB38" localSheetId="13">#REF!</definedName>
    <definedName name="__________PPB38" localSheetId="9">#REF!</definedName>
    <definedName name="__________PPB38" localSheetId="16">#REF!</definedName>
    <definedName name="__________PPB38" localSheetId="2">[97]MRATES!#REF!</definedName>
    <definedName name="__________PPB38" localSheetId="4">[97]MRATES!#REF!</definedName>
    <definedName name="__________PPB38" localSheetId="11">#REF!</definedName>
    <definedName name="__________PPB38" localSheetId="5">#N/A</definedName>
    <definedName name="__________PPB38" localSheetId="3">[97]MRATES!#REF!</definedName>
    <definedName name="__________PPB38">#REF!</definedName>
    <definedName name="__________PPB39" localSheetId="7">#REF!</definedName>
    <definedName name="__________PPB39" localSheetId="6">#REF!</definedName>
    <definedName name="__________PPB39" localSheetId="8">#REF!</definedName>
    <definedName name="__________PPB39" localSheetId="13">#REF!</definedName>
    <definedName name="__________PPB39" localSheetId="9">#REF!</definedName>
    <definedName name="__________PPB39" localSheetId="16">#REF!</definedName>
    <definedName name="__________PPB39" localSheetId="2">[97]MRATES!#REF!</definedName>
    <definedName name="__________PPB39" localSheetId="4">[97]MRATES!#REF!</definedName>
    <definedName name="__________PPB39" localSheetId="11">#REF!</definedName>
    <definedName name="__________PPB39" localSheetId="5">#N/A</definedName>
    <definedName name="__________PPB39" localSheetId="3">[97]MRATES!#REF!</definedName>
    <definedName name="__________PPB39">#REF!</definedName>
    <definedName name="__________PPB4" localSheetId="7">#REF!</definedName>
    <definedName name="__________PPB4" localSheetId="6">#REF!</definedName>
    <definedName name="__________PPB4" localSheetId="8">#REF!</definedName>
    <definedName name="__________PPB4" localSheetId="13">#REF!</definedName>
    <definedName name="__________PPB4" localSheetId="9">#REF!</definedName>
    <definedName name="__________PPB4" localSheetId="16">#REF!</definedName>
    <definedName name="__________PPB4" localSheetId="2">[97]MRATES!#REF!</definedName>
    <definedName name="__________PPB4" localSheetId="4">[97]MRATES!#REF!</definedName>
    <definedName name="__________PPB4" localSheetId="11">#REF!</definedName>
    <definedName name="__________PPB4" localSheetId="5">#N/A</definedName>
    <definedName name="__________PPB4" localSheetId="3">[97]MRATES!#REF!</definedName>
    <definedName name="__________PPB4">#REF!</definedName>
    <definedName name="__________PPB40" localSheetId="7">#REF!</definedName>
    <definedName name="__________PPB40" localSheetId="6">#REF!</definedName>
    <definedName name="__________PPB40" localSheetId="8">#REF!</definedName>
    <definedName name="__________PPB40" localSheetId="13">#REF!</definedName>
    <definedName name="__________PPB40" localSheetId="9">#REF!</definedName>
    <definedName name="__________PPB40" localSheetId="16">#REF!</definedName>
    <definedName name="__________PPB40" localSheetId="2">[97]MRATES!#REF!</definedName>
    <definedName name="__________PPB40" localSheetId="4">[97]MRATES!#REF!</definedName>
    <definedName name="__________PPB40" localSheetId="11">#REF!</definedName>
    <definedName name="__________PPB40" localSheetId="5">#N/A</definedName>
    <definedName name="__________PPB40" localSheetId="3">[97]MRATES!#REF!</definedName>
    <definedName name="__________PPB40">#REF!</definedName>
    <definedName name="__________PPB41" localSheetId="7">#REF!</definedName>
    <definedName name="__________PPB41" localSheetId="6">#REF!</definedName>
    <definedName name="__________PPB41" localSheetId="8">#REF!</definedName>
    <definedName name="__________PPB41" localSheetId="13">#REF!</definedName>
    <definedName name="__________PPB41" localSheetId="9">#REF!</definedName>
    <definedName name="__________PPB41" localSheetId="16">#REF!</definedName>
    <definedName name="__________PPB41" localSheetId="2">[97]MRATES!#REF!</definedName>
    <definedName name="__________PPB41" localSheetId="4">[97]MRATES!#REF!</definedName>
    <definedName name="__________PPB41" localSheetId="11">#REF!</definedName>
    <definedName name="__________PPB41" localSheetId="5">#N/A</definedName>
    <definedName name="__________PPB41" localSheetId="3">[97]MRATES!#REF!</definedName>
    <definedName name="__________PPB41">#REF!</definedName>
    <definedName name="__________PPB42" localSheetId="7">#REF!</definedName>
    <definedName name="__________PPB42" localSheetId="6">#REF!</definedName>
    <definedName name="__________PPB42" localSheetId="8">#REF!</definedName>
    <definedName name="__________PPB42" localSheetId="13">#REF!</definedName>
    <definedName name="__________PPB42" localSheetId="9">#REF!</definedName>
    <definedName name="__________PPB42" localSheetId="16">#REF!</definedName>
    <definedName name="__________PPB42" localSheetId="2">[97]MRATES!#REF!</definedName>
    <definedName name="__________PPB42" localSheetId="4">[97]MRATES!#REF!</definedName>
    <definedName name="__________PPB42" localSheetId="11">#REF!</definedName>
    <definedName name="__________PPB42" localSheetId="5">#N/A</definedName>
    <definedName name="__________PPB42" localSheetId="3">[97]MRATES!#REF!</definedName>
    <definedName name="__________PPB42">#REF!</definedName>
    <definedName name="__________PPB43" localSheetId="7">#REF!</definedName>
    <definedName name="__________PPB43" localSheetId="6">#REF!</definedName>
    <definedName name="__________PPB43" localSheetId="8">#REF!</definedName>
    <definedName name="__________PPB43" localSheetId="13">#REF!</definedName>
    <definedName name="__________PPB43" localSheetId="9">#REF!</definedName>
    <definedName name="__________PPB43" localSheetId="16">#REF!</definedName>
    <definedName name="__________PPB43" localSheetId="2">[97]MRATES!#REF!</definedName>
    <definedName name="__________PPB43" localSheetId="4">[97]MRATES!#REF!</definedName>
    <definedName name="__________PPB43" localSheetId="11">#REF!</definedName>
    <definedName name="__________PPB43" localSheetId="5">#N/A</definedName>
    <definedName name="__________PPB43" localSheetId="3">[97]MRATES!#REF!</definedName>
    <definedName name="__________PPB43">#REF!</definedName>
    <definedName name="__________PPB44" localSheetId="7">#REF!</definedName>
    <definedName name="__________PPB44" localSheetId="6">#REF!</definedName>
    <definedName name="__________PPB44" localSheetId="8">#REF!</definedName>
    <definedName name="__________PPB44" localSheetId="13">#REF!</definedName>
    <definedName name="__________PPB44" localSheetId="9">#REF!</definedName>
    <definedName name="__________PPB44" localSheetId="16">#REF!</definedName>
    <definedName name="__________PPB44" localSheetId="2">[97]MRATES!#REF!</definedName>
    <definedName name="__________PPB44" localSheetId="4">[97]MRATES!#REF!</definedName>
    <definedName name="__________PPB44" localSheetId="11">#REF!</definedName>
    <definedName name="__________PPB44" localSheetId="5">#N/A</definedName>
    <definedName name="__________PPB44" localSheetId="3">[97]MRATES!#REF!</definedName>
    <definedName name="__________PPB44">#REF!</definedName>
    <definedName name="__________PPB45" localSheetId="7">#REF!</definedName>
    <definedName name="__________PPB45" localSheetId="6">#REF!</definedName>
    <definedName name="__________PPB45" localSheetId="8">#REF!</definedName>
    <definedName name="__________PPB45" localSheetId="13">#REF!</definedName>
    <definedName name="__________PPB45" localSheetId="9">#REF!</definedName>
    <definedName name="__________PPB45" localSheetId="16">#REF!</definedName>
    <definedName name="__________PPB45" localSheetId="2">[97]MRATES!#REF!</definedName>
    <definedName name="__________PPB45" localSheetId="4">[97]MRATES!#REF!</definedName>
    <definedName name="__________PPB45" localSheetId="11">#REF!</definedName>
    <definedName name="__________PPB45" localSheetId="5">#N/A</definedName>
    <definedName name="__________PPB45" localSheetId="3">[97]MRATES!#REF!</definedName>
    <definedName name="__________PPB45">#REF!</definedName>
    <definedName name="__________PPB46" localSheetId="7">#REF!</definedName>
    <definedName name="__________PPB46" localSheetId="6">#REF!</definedName>
    <definedName name="__________PPB46" localSheetId="8">#REF!</definedName>
    <definedName name="__________PPB46" localSheetId="13">#REF!</definedName>
    <definedName name="__________PPB46" localSheetId="9">#REF!</definedName>
    <definedName name="__________PPB46" localSheetId="16">#REF!</definedName>
    <definedName name="__________PPB46" localSheetId="2">[97]MRATES!#REF!</definedName>
    <definedName name="__________PPB46" localSheetId="4">[97]MRATES!#REF!</definedName>
    <definedName name="__________PPB46" localSheetId="11">#REF!</definedName>
    <definedName name="__________PPB46" localSheetId="5">#N/A</definedName>
    <definedName name="__________PPB46" localSheetId="3">[97]MRATES!#REF!</definedName>
    <definedName name="__________PPB46">#REF!</definedName>
    <definedName name="__________PPB47" localSheetId="7">#REF!</definedName>
    <definedName name="__________PPB47" localSheetId="6">#REF!</definedName>
    <definedName name="__________PPB47" localSheetId="8">#REF!</definedName>
    <definedName name="__________PPB47" localSheetId="13">#REF!</definedName>
    <definedName name="__________PPB47" localSheetId="9">#REF!</definedName>
    <definedName name="__________PPB47" localSheetId="16">#REF!</definedName>
    <definedName name="__________PPB47" localSheetId="2">[97]MRATES!#REF!</definedName>
    <definedName name="__________PPB47" localSheetId="4">[97]MRATES!#REF!</definedName>
    <definedName name="__________PPB47" localSheetId="11">#REF!</definedName>
    <definedName name="__________PPB47" localSheetId="5">#N/A</definedName>
    <definedName name="__________PPB47" localSheetId="3">[97]MRATES!#REF!</definedName>
    <definedName name="__________PPB47">#REF!</definedName>
    <definedName name="__________PPB48" localSheetId="7">#REF!</definedName>
    <definedName name="__________PPB48" localSheetId="6">#REF!</definedName>
    <definedName name="__________PPB48" localSheetId="8">#REF!</definedName>
    <definedName name="__________PPB48" localSheetId="13">#REF!</definedName>
    <definedName name="__________PPB48" localSheetId="9">#REF!</definedName>
    <definedName name="__________PPB48" localSheetId="16">#REF!</definedName>
    <definedName name="__________PPB48" localSheetId="2">[97]MRATES!#REF!</definedName>
    <definedName name="__________PPB48" localSheetId="4">[97]MRATES!#REF!</definedName>
    <definedName name="__________PPB48" localSheetId="11">#REF!</definedName>
    <definedName name="__________PPB48" localSheetId="5">#N/A</definedName>
    <definedName name="__________PPB48" localSheetId="3">[97]MRATES!#REF!</definedName>
    <definedName name="__________PPB48">#REF!</definedName>
    <definedName name="__________PPB49" localSheetId="7">#REF!</definedName>
    <definedName name="__________PPB49" localSheetId="6">#REF!</definedName>
    <definedName name="__________PPB49" localSheetId="8">#REF!</definedName>
    <definedName name="__________PPB49" localSheetId="13">#REF!</definedName>
    <definedName name="__________PPB49" localSheetId="9">#REF!</definedName>
    <definedName name="__________PPB49" localSheetId="16">#REF!</definedName>
    <definedName name="__________PPB49" localSheetId="2">[97]MRATES!#REF!</definedName>
    <definedName name="__________PPB49" localSheetId="4">[97]MRATES!#REF!</definedName>
    <definedName name="__________PPB49" localSheetId="11">#REF!</definedName>
    <definedName name="__________PPB49" localSheetId="5">#N/A</definedName>
    <definedName name="__________PPB49" localSheetId="3">[97]MRATES!#REF!</definedName>
    <definedName name="__________PPB49">#REF!</definedName>
    <definedName name="__________PPB5" localSheetId="7">#REF!</definedName>
    <definedName name="__________PPB5" localSheetId="6">#REF!</definedName>
    <definedName name="__________PPB5" localSheetId="8">#REF!</definedName>
    <definedName name="__________PPB5" localSheetId="13">#REF!</definedName>
    <definedName name="__________PPB5" localSheetId="9">#REF!</definedName>
    <definedName name="__________PPB5" localSheetId="16">#REF!</definedName>
    <definedName name="__________PPB5" localSheetId="2">[97]MRATES!#REF!</definedName>
    <definedName name="__________PPB5" localSheetId="4">[97]MRATES!#REF!</definedName>
    <definedName name="__________PPB5" localSheetId="11">#REF!</definedName>
    <definedName name="__________PPB5" localSheetId="5">#N/A</definedName>
    <definedName name="__________PPB5" localSheetId="3">[97]MRATES!#REF!</definedName>
    <definedName name="__________PPB5">#REF!</definedName>
    <definedName name="__________PPB50" localSheetId="7">#REF!</definedName>
    <definedName name="__________PPB50" localSheetId="6">#REF!</definedName>
    <definedName name="__________PPB50" localSheetId="8">#REF!</definedName>
    <definedName name="__________PPB50" localSheetId="13">#REF!</definedName>
    <definedName name="__________PPB50" localSheetId="9">#REF!</definedName>
    <definedName name="__________PPB50" localSheetId="16">#REF!</definedName>
    <definedName name="__________PPB50" localSheetId="2">[97]MRATES!#REF!</definedName>
    <definedName name="__________PPB50" localSheetId="4">[97]MRATES!#REF!</definedName>
    <definedName name="__________PPB50" localSheetId="11">#REF!</definedName>
    <definedName name="__________PPB50" localSheetId="5">#N/A</definedName>
    <definedName name="__________PPB50" localSheetId="3">[97]MRATES!#REF!</definedName>
    <definedName name="__________PPB50">#REF!</definedName>
    <definedName name="__________PPB51" localSheetId="7">#REF!</definedName>
    <definedName name="__________PPB51" localSheetId="6">#REF!</definedName>
    <definedName name="__________PPB51" localSheetId="8">#REF!</definedName>
    <definedName name="__________PPB51" localSheetId="13">#REF!</definedName>
    <definedName name="__________PPB51" localSheetId="9">#REF!</definedName>
    <definedName name="__________PPB51" localSheetId="16">#REF!</definedName>
    <definedName name="__________PPB51" localSheetId="2">[97]MRATES!#REF!</definedName>
    <definedName name="__________PPB51" localSheetId="4">[97]MRATES!#REF!</definedName>
    <definedName name="__________PPB51" localSheetId="11">#REF!</definedName>
    <definedName name="__________PPB51" localSheetId="5">#N/A</definedName>
    <definedName name="__________PPB51" localSheetId="3">[97]MRATES!#REF!</definedName>
    <definedName name="__________PPB51">#REF!</definedName>
    <definedName name="__________PPB52" localSheetId="7">#REF!</definedName>
    <definedName name="__________PPB52" localSheetId="6">#REF!</definedName>
    <definedName name="__________PPB52" localSheetId="8">#REF!</definedName>
    <definedName name="__________PPB52" localSheetId="13">#REF!</definedName>
    <definedName name="__________PPB52" localSheetId="9">#REF!</definedName>
    <definedName name="__________PPB52" localSheetId="16">#REF!</definedName>
    <definedName name="__________PPB52" localSheetId="2">[97]MRATES!#REF!</definedName>
    <definedName name="__________PPB52" localSheetId="4">[97]MRATES!#REF!</definedName>
    <definedName name="__________PPB52" localSheetId="11">#REF!</definedName>
    <definedName name="__________PPB52" localSheetId="5">#N/A</definedName>
    <definedName name="__________PPB52" localSheetId="3">[97]MRATES!#REF!</definedName>
    <definedName name="__________PPB52">#REF!</definedName>
    <definedName name="__________PPB53" localSheetId="7">#REF!</definedName>
    <definedName name="__________PPB53" localSheetId="6">#REF!</definedName>
    <definedName name="__________PPB53" localSheetId="8">#REF!</definedName>
    <definedName name="__________PPB53" localSheetId="13">#REF!</definedName>
    <definedName name="__________PPB53" localSheetId="9">#REF!</definedName>
    <definedName name="__________PPB53" localSheetId="16">#REF!</definedName>
    <definedName name="__________PPB53" localSheetId="2">[97]MRATES!#REF!</definedName>
    <definedName name="__________PPB53" localSheetId="4">[97]MRATES!#REF!</definedName>
    <definedName name="__________PPB53" localSheetId="11">#REF!</definedName>
    <definedName name="__________PPB53" localSheetId="5">#N/A</definedName>
    <definedName name="__________PPB53" localSheetId="3">[97]MRATES!#REF!</definedName>
    <definedName name="__________PPB53">#REF!</definedName>
    <definedName name="__________PPB54" localSheetId="7">#REF!</definedName>
    <definedName name="__________PPB54" localSheetId="6">#REF!</definedName>
    <definedName name="__________PPB54" localSheetId="8">#REF!</definedName>
    <definedName name="__________PPB54" localSheetId="13">#REF!</definedName>
    <definedName name="__________PPB54" localSheetId="9">#REF!</definedName>
    <definedName name="__________PPB54" localSheetId="16">#REF!</definedName>
    <definedName name="__________PPB54" localSheetId="2">[97]MRATES!#REF!</definedName>
    <definedName name="__________PPB54" localSheetId="4">[97]MRATES!#REF!</definedName>
    <definedName name="__________PPB54" localSheetId="11">#REF!</definedName>
    <definedName name="__________PPB54" localSheetId="5">#N/A</definedName>
    <definedName name="__________PPB54" localSheetId="3">[97]MRATES!#REF!</definedName>
    <definedName name="__________PPB54">#REF!</definedName>
    <definedName name="__________PPB55" localSheetId="7">#REF!</definedName>
    <definedName name="__________PPB55" localSheetId="6">#REF!</definedName>
    <definedName name="__________PPB55" localSheetId="8">#REF!</definedName>
    <definedName name="__________PPB55" localSheetId="13">#REF!</definedName>
    <definedName name="__________PPB55" localSheetId="9">#REF!</definedName>
    <definedName name="__________PPB55" localSheetId="16">#REF!</definedName>
    <definedName name="__________PPB55" localSheetId="2">[97]MRATES!#REF!</definedName>
    <definedName name="__________PPB55" localSheetId="4">[97]MRATES!#REF!</definedName>
    <definedName name="__________PPB55" localSheetId="11">#REF!</definedName>
    <definedName name="__________PPB55" localSheetId="5">#N/A</definedName>
    <definedName name="__________PPB55" localSheetId="3">[97]MRATES!#REF!</definedName>
    <definedName name="__________PPB55">#REF!</definedName>
    <definedName name="__________PPB56" localSheetId="7">#REF!</definedName>
    <definedName name="__________PPB56" localSheetId="6">#REF!</definedName>
    <definedName name="__________PPB56" localSheetId="8">#REF!</definedName>
    <definedName name="__________PPB56" localSheetId="13">#REF!</definedName>
    <definedName name="__________PPB56" localSheetId="9">#REF!</definedName>
    <definedName name="__________PPB56" localSheetId="16">#REF!</definedName>
    <definedName name="__________PPB56" localSheetId="2">[97]MRATES!#REF!</definedName>
    <definedName name="__________PPB56" localSheetId="4">[97]MRATES!#REF!</definedName>
    <definedName name="__________PPB56" localSheetId="11">#REF!</definedName>
    <definedName name="__________PPB56" localSheetId="5">#N/A</definedName>
    <definedName name="__________PPB56" localSheetId="3">[97]MRATES!#REF!</definedName>
    <definedName name="__________PPB56">#REF!</definedName>
    <definedName name="__________PPB57" localSheetId="7">#REF!</definedName>
    <definedName name="__________PPB57" localSheetId="6">#REF!</definedName>
    <definedName name="__________PPB57" localSheetId="8">#REF!</definedName>
    <definedName name="__________PPB57" localSheetId="13">#REF!</definedName>
    <definedName name="__________PPB57" localSheetId="9">#REF!</definedName>
    <definedName name="__________PPB57" localSheetId="16">#REF!</definedName>
    <definedName name="__________PPB57" localSheetId="2">[97]MRATES!#REF!</definedName>
    <definedName name="__________PPB57" localSheetId="4">[97]MRATES!#REF!</definedName>
    <definedName name="__________PPB57" localSheetId="11">#REF!</definedName>
    <definedName name="__________PPB57" localSheetId="5">#N/A</definedName>
    <definedName name="__________PPB57" localSheetId="3">[97]MRATES!#REF!</definedName>
    <definedName name="__________PPB57">#REF!</definedName>
    <definedName name="__________PPB58" localSheetId="7">#REF!</definedName>
    <definedName name="__________PPB58" localSheetId="6">#REF!</definedName>
    <definedName name="__________PPB58" localSheetId="8">#REF!</definedName>
    <definedName name="__________PPB58" localSheetId="13">#REF!</definedName>
    <definedName name="__________PPB58" localSheetId="9">#REF!</definedName>
    <definedName name="__________PPB58" localSheetId="16">#REF!</definedName>
    <definedName name="__________PPB58" localSheetId="2">[97]MRATES!#REF!</definedName>
    <definedName name="__________PPB58" localSheetId="4">[97]MRATES!#REF!</definedName>
    <definedName name="__________PPB58" localSheetId="11">#REF!</definedName>
    <definedName name="__________PPB58" localSheetId="5">#N/A</definedName>
    <definedName name="__________PPB58" localSheetId="3">[97]MRATES!#REF!</definedName>
    <definedName name="__________PPB58">#REF!</definedName>
    <definedName name="__________PPB59" localSheetId="7">#REF!</definedName>
    <definedName name="__________PPB59" localSheetId="6">#REF!</definedName>
    <definedName name="__________PPB59" localSheetId="8">#REF!</definedName>
    <definedName name="__________PPB59" localSheetId="13">#REF!</definedName>
    <definedName name="__________PPB59" localSheetId="9">#REF!</definedName>
    <definedName name="__________PPB59" localSheetId="16">#REF!</definedName>
    <definedName name="__________PPB59" localSheetId="2">[97]MRATES!#REF!</definedName>
    <definedName name="__________PPB59" localSheetId="4">[97]MRATES!#REF!</definedName>
    <definedName name="__________PPB59" localSheetId="11">#REF!</definedName>
    <definedName name="__________PPB59" localSheetId="5">#N/A</definedName>
    <definedName name="__________PPB59" localSheetId="3">[97]MRATES!#REF!</definedName>
    <definedName name="__________PPB59">#REF!</definedName>
    <definedName name="__________PPB6" localSheetId="7">#REF!</definedName>
    <definedName name="__________PPB6" localSheetId="6">#REF!</definedName>
    <definedName name="__________PPB6" localSheetId="8">#REF!</definedName>
    <definedName name="__________PPB6" localSheetId="13">#REF!</definedName>
    <definedName name="__________PPB6" localSheetId="9">#REF!</definedName>
    <definedName name="__________PPB6" localSheetId="16">#REF!</definedName>
    <definedName name="__________PPB6" localSheetId="2">[97]MRATES!#REF!</definedName>
    <definedName name="__________PPB6" localSheetId="4">[97]MRATES!#REF!</definedName>
    <definedName name="__________PPB6" localSheetId="11">#REF!</definedName>
    <definedName name="__________PPB6" localSheetId="5">#N/A</definedName>
    <definedName name="__________PPB6" localSheetId="3">[97]MRATES!#REF!</definedName>
    <definedName name="__________PPB6">#REF!</definedName>
    <definedName name="__________PPB60" localSheetId="7">#REF!</definedName>
    <definedName name="__________PPB60" localSheetId="6">#REF!</definedName>
    <definedName name="__________PPB60" localSheetId="8">#REF!</definedName>
    <definedName name="__________PPB60" localSheetId="13">#REF!</definedName>
    <definedName name="__________PPB60" localSheetId="9">#REF!</definedName>
    <definedName name="__________PPB60" localSheetId="16">#REF!</definedName>
    <definedName name="__________PPB60" localSheetId="2">[97]MRATES!#REF!</definedName>
    <definedName name="__________PPB60" localSheetId="4">[97]MRATES!#REF!</definedName>
    <definedName name="__________PPB60" localSheetId="11">#REF!</definedName>
    <definedName name="__________PPB60" localSheetId="5">#N/A</definedName>
    <definedName name="__________PPB60" localSheetId="3">[97]MRATES!#REF!</definedName>
    <definedName name="__________PPB60">#REF!</definedName>
    <definedName name="__________PPB61" localSheetId="7">#REF!</definedName>
    <definedName name="__________PPB61" localSheetId="6">#REF!</definedName>
    <definedName name="__________PPB61" localSheetId="8">#REF!</definedName>
    <definedName name="__________PPB61" localSheetId="13">#REF!</definedName>
    <definedName name="__________PPB61" localSheetId="9">#REF!</definedName>
    <definedName name="__________PPB61" localSheetId="16">#REF!</definedName>
    <definedName name="__________PPB61" localSheetId="2">[97]MRATES!#REF!</definedName>
    <definedName name="__________PPB61" localSheetId="4">[97]MRATES!#REF!</definedName>
    <definedName name="__________PPB61" localSheetId="11">#REF!</definedName>
    <definedName name="__________PPB61" localSheetId="5">#N/A</definedName>
    <definedName name="__________PPB61" localSheetId="3">[97]MRATES!#REF!</definedName>
    <definedName name="__________PPB61">#REF!</definedName>
    <definedName name="__________PPB62" localSheetId="7">#REF!</definedName>
    <definedName name="__________PPB62" localSheetId="6">#REF!</definedName>
    <definedName name="__________PPB62" localSheetId="8">#REF!</definedName>
    <definedName name="__________PPB62" localSheetId="13">#REF!</definedName>
    <definedName name="__________PPB62" localSheetId="9">#REF!</definedName>
    <definedName name="__________PPB62" localSheetId="16">#REF!</definedName>
    <definedName name="__________PPB62" localSheetId="2">[97]MRATES!#REF!</definedName>
    <definedName name="__________PPB62" localSheetId="4">[97]MRATES!#REF!</definedName>
    <definedName name="__________PPB62" localSheetId="11">#REF!</definedName>
    <definedName name="__________PPB62" localSheetId="5">#N/A</definedName>
    <definedName name="__________PPB62" localSheetId="3">[97]MRATES!#REF!</definedName>
    <definedName name="__________PPB62">#REF!</definedName>
    <definedName name="__________PPB63" localSheetId="7">#REF!</definedName>
    <definedName name="__________PPB63" localSheetId="6">#REF!</definedName>
    <definedName name="__________PPB63" localSheetId="8">#REF!</definedName>
    <definedName name="__________PPB63" localSheetId="13">#REF!</definedName>
    <definedName name="__________PPB63" localSheetId="9">#REF!</definedName>
    <definedName name="__________PPB63" localSheetId="16">#REF!</definedName>
    <definedName name="__________PPB63" localSheetId="2">[97]MRATES!#REF!</definedName>
    <definedName name="__________PPB63" localSheetId="4">[97]MRATES!#REF!</definedName>
    <definedName name="__________PPB63" localSheetId="11">#REF!</definedName>
    <definedName name="__________PPB63" localSheetId="5">#N/A</definedName>
    <definedName name="__________PPB63" localSheetId="3">[97]MRATES!#REF!</definedName>
    <definedName name="__________PPB63">#REF!</definedName>
    <definedName name="__________PPB64" localSheetId="7">#REF!</definedName>
    <definedName name="__________PPB64" localSheetId="6">#REF!</definedName>
    <definedName name="__________PPB64" localSheetId="8">#REF!</definedName>
    <definedName name="__________PPB64" localSheetId="13">#REF!</definedName>
    <definedName name="__________PPB64" localSheetId="9">#REF!</definedName>
    <definedName name="__________PPB64" localSheetId="16">#REF!</definedName>
    <definedName name="__________PPB64" localSheetId="2">[97]MRATES!#REF!</definedName>
    <definedName name="__________PPB64" localSheetId="4">[97]MRATES!#REF!</definedName>
    <definedName name="__________PPB64" localSheetId="11">#REF!</definedName>
    <definedName name="__________PPB64" localSheetId="5">#N/A</definedName>
    <definedName name="__________PPB64" localSheetId="3">[97]MRATES!#REF!</definedName>
    <definedName name="__________PPB64">#REF!</definedName>
    <definedName name="__________PPB65" localSheetId="7">#REF!</definedName>
    <definedName name="__________PPB65" localSheetId="6">#REF!</definedName>
    <definedName name="__________PPB65" localSheetId="8">#REF!</definedName>
    <definedName name="__________PPB65" localSheetId="13">#REF!</definedName>
    <definedName name="__________PPB65" localSheetId="9">#REF!</definedName>
    <definedName name="__________PPB65" localSheetId="16">#REF!</definedName>
    <definedName name="__________PPB65" localSheetId="2">[97]MRATES!#REF!</definedName>
    <definedName name="__________PPB65" localSheetId="4">[97]MRATES!#REF!</definedName>
    <definedName name="__________PPB65" localSheetId="11">#REF!</definedName>
    <definedName name="__________PPB65" localSheetId="5">#N/A</definedName>
    <definedName name="__________PPB65" localSheetId="3">[97]MRATES!#REF!</definedName>
    <definedName name="__________PPB65">#REF!</definedName>
    <definedName name="__________PPB66" localSheetId="7">#REF!</definedName>
    <definedName name="__________PPB66" localSheetId="6">#REF!</definedName>
    <definedName name="__________PPB66" localSheetId="8">#REF!</definedName>
    <definedName name="__________PPB66" localSheetId="13">#REF!</definedName>
    <definedName name="__________PPB66" localSheetId="9">#REF!</definedName>
    <definedName name="__________PPB66" localSheetId="16">#REF!</definedName>
    <definedName name="__________PPB66" localSheetId="2">[97]MRATES!#REF!</definedName>
    <definedName name="__________PPB66" localSheetId="4">[97]MRATES!#REF!</definedName>
    <definedName name="__________PPB66" localSheetId="11">#REF!</definedName>
    <definedName name="__________PPB66" localSheetId="5">#N/A</definedName>
    <definedName name="__________PPB66" localSheetId="3">[97]MRATES!#REF!</definedName>
    <definedName name="__________PPB66">#REF!</definedName>
    <definedName name="__________PPB67" localSheetId="7">#REF!</definedName>
    <definedName name="__________PPB67" localSheetId="6">#REF!</definedName>
    <definedName name="__________PPB67" localSheetId="8">#REF!</definedName>
    <definedName name="__________PPB67" localSheetId="13">#REF!</definedName>
    <definedName name="__________PPB67" localSheetId="9">#REF!</definedName>
    <definedName name="__________PPB67" localSheetId="16">#REF!</definedName>
    <definedName name="__________PPB67" localSheetId="2">[97]MRATES!#REF!</definedName>
    <definedName name="__________PPB67" localSheetId="4">[97]MRATES!#REF!</definedName>
    <definedName name="__________PPB67" localSheetId="11">#REF!</definedName>
    <definedName name="__________PPB67" localSheetId="5">#N/A</definedName>
    <definedName name="__________PPB67" localSheetId="3">[97]MRATES!#REF!</definedName>
    <definedName name="__________PPB67">#REF!</definedName>
    <definedName name="__________PPB68" localSheetId="7">#REF!</definedName>
    <definedName name="__________PPB68" localSheetId="6">#REF!</definedName>
    <definedName name="__________PPB68" localSheetId="8">#REF!</definedName>
    <definedName name="__________PPB68" localSheetId="13">#REF!</definedName>
    <definedName name="__________PPB68" localSheetId="9">#REF!</definedName>
    <definedName name="__________PPB68" localSheetId="16">#REF!</definedName>
    <definedName name="__________PPB68" localSheetId="2">[97]MRATES!#REF!</definedName>
    <definedName name="__________PPB68" localSheetId="4">[97]MRATES!#REF!</definedName>
    <definedName name="__________PPB68" localSheetId="11">#REF!</definedName>
    <definedName name="__________PPB68" localSheetId="5">#N/A</definedName>
    <definedName name="__________PPB68" localSheetId="3">[97]MRATES!#REF!</definedName>
    <definedName name="__________PPB68">#REF!</definedName>
    <definedName name="__________PPB69" localSheetId="7">#REF!</definedName>
    <definedName name="__________PPB69" localSheetId="6">#REF!</definedName>
    <definedName name="__________PPB69" localSheetId="8">#REF!</definedName>
    <definedName name="__________PPB69" localSheetId="13">#REF!</definedName>
    <definedName name="__________PPB69" localSheetId="9">#REF!</definedName>
    <definedName name="__________PPB69" localSheetId="16">#REF!</definedName>
    <definedName name="__________PPB69" localSheetId="2">[97]MRATES!#REF!</definedName>
    <definedName name="__________PPB69" localSheetId="4">[97]MRATES!#REF!</definedName>
    <definedName name="__________PPB69" localSheetId="11">#REF!</definedName>
    <definedName name="__________PPB69" localSheetId="5">#N/A</definedName>
    <definedName name="__________PPB69" localSheetId="3">[97]MRATES!#REF!</definedName>
    <definedName name="__________PPB69">#REF!</definedName>
    <definedName name="__________PPB7" localSheetId="7">#REF!</definedName>
    <definedName name="__________PPB7" localSheetId="6">#REF!</definedName>
    <definedName name="__________PPB7" localSheetId="8">#REF!</definedName>
    <definedName name="__________PPB7" localSheetId="13">#REF!</definedName>
    <definedName name="__________PPB7" localSheetId="9">#REF!</definedName>
    <definedName name="__________PPB7" localSheetId="16">#REF!</definedName>
    <definedName name="__________PPB7" localSheetId="2">[97]MRATES!#REF!</definedName>
    <definedName name="__________PPB7" localSheetId="4">[97]MRATES!#REF!</definedName>
    <definedName name="__________PPB7" localSheetId="11">#REF!</definedName>
    <definedName name="__________PPB7" localSheetId="5">#N/A</definedName>
    <definedName name="__________PPB7" localSheetId="3">[97]MRATES!#REF!</definedName>
    <definedName name="__________PPB7">#REF!</definedName>
    <definedName name="__________PPB70" localSheetId="7">#REF!</definedName>
    <definedName name="__________PPB70" localSheetId="6">#REF!</definedName>
    <definedName name="__________PPB70" localSheetId="8">#REF!</definedName>
    <definedName name="__________PPB70" localSheetId="13">#REF!</definedName>
    <definedName name="__________PPB70" localSheetId="9">#REF!</definedName>
    <definedName name="__________PPB70" localSheetId="16">#REF!</definedName>
    <definedName name="__________PPB70" localSheetId="2">[97]MRATES!#REF!</definedName>
    <definedName name="__________PPB70" localSheetId="4">[97]MRATES!#REF!</definedName>
    <definedName name="__________PPB70" localSheetId="11">#REF!</definedName>
    <definedName name="__________PPB70" localSheetId="5">#N/A</definedName>
    <definedName name="__________PPB70" localSheetId="3">[97]MRATES!#REF!</definedName>
    <definedName name="__________PPB70">#REF!</definedName>
    <definedName name="__________PPB71" localSheetId="7">#REF!</definedName>
    <definedName name="__________PPB71" localSheetId="6">#REF!</definedName>
    <definedName name="__________PPB71" localSheetId="8">#REF!</definedName>
    <definedName name="__________PPB71" localSheetId="13">#REF!</definedName>
    <definedName name="__________PPB71" localSheetId="9">#REF!</definedName>
    <definedName name="__________PPB71" localSheetId="16">#REF!</definedName>
    <definedName name="__________PPB71" localSheetId="2">[97]MRATES!#REF!</definedName>
    <definedName name="__________PPB71" localSheetId="4">[97]MRATES!#REF!</definedName>
    <definedName name="__________PPB71" localSheetId="11">#REF!</definedName>
    <definedName name="__________PPB71" localSheetId="5">#N/A</definedName>
    <definedName name="__________PPB71" localSheetId="3">[97]MRATES!#REF!</definedName>
    <definedName name="__________PPB71">#REF!</definedName>
    <definedName name="__________PPB72" localSheetId="7">#REF!</definedName>
    <definedName name="__________PPB72" localSheetId="6">#REF!</definedName>
    <definedName name="__________PPB72" localSheetId="8">#REF!</definedName>
    <definedName name="__________PPB72" localSheetId="13">#REF!</definedName>
    <definedName name="__________PPB72" localSheetId="9">#REF!</definedName>
    <definedName name="__________PPB72" localSheetId="16">#REF!</definedName>
    <definedName name="__________PPB72" localSheetId="2">[97]MRATES!#REF!</definedName>
    <definedName name="__________PPB72" localSheetId="4">[97]MRATES!#REF!</definedName>
    <definedName name="__________PPB72" localSheetId="11">#REF!</definedName>
    <definedName name="__________PPB72" localSheetId="5">#N/A</definedName>
    <definedName name="__________PPB72" localSheetId="3">[97]MRATES!#REF!</definedName>
    <definedName name="__________PPB72">#REF!</definedName>
    <definedName name="__________PPB73" localSheetId="7">#REF!</definedName>
    <definedName name="__________PPB73" localSheetId="6">#REF!</definedName>
    <definedName name="__________PPB73" localSheetId="8">#REF!</definedName>
    <definedName name="__________PPB73" localSheetId="13">#REF!</definedName>
    <definedName name="__________PPB73" localSheetId="9">#REF!</definedName>
    <definedName name="__________PPB73" localSheetId="16">#REF!</definedName>
    <definedName name="__________PPB73" localSheetId="2">[97]MRATES!#REF!</definedName>
    <definedName name="__________PPB73" localSheetId="4">[97]MRATES!#REF!</definedName>
    <definedName name="__________PPB73" localSheetId="11">#REF!</definedName>
    <definedName name="__________PPB73" localSheetId="5">#N/A</definedName>
    <definedName name="__________PPB73" localSheetId="3">[97]MRATES!#REF!</definedName>
    <definedName name="__________PPB73">#REF!</definedName>
    <definedName name="__________PPB74" localSheetId="7">#REF!</definedName>
    <definedName name="__________PPB74" localSheetId="6">#REF!</definedName>
    <definedName name="__________PPB74" localSheetId="8">#REF!</definedName>
    <definedName name="__________PPB74" localSheetId="13">#REF!</definedName>
    <definedName name="__________PPB74" localSheetId="9">#REF!</definedName>
    <definedName name="__________PPB74" localSheetId="16">#REF!</definedName>
    <definedName name="__________PPB74" localSheetId="2">[97]MRATES!#REF!</definedName>
    <definedName name="__________PPB74" localSheetId="4">[97]MRATES!#REF!</definedName>
    <definedName name="__________PPB74" localSheetId="11">#REF!</definedName>
    <definedName name="__________PPB74" localSheetId="5">#N/A</definedName>
    <definedName name="__________PPB74" localSheetId="3">[97]MRATES!#REF!</definedName>
    <definedName name="__________PPB74">#REF!</definedName>
    <definedName name="__________PPB75" localSheetId="7">#REF!</definedName>
    <definedName name="__________PPB75" localSheetId="6">#REF!</definedName>
    <definedName name="__________PPB75" localSheetId="8">#REF!</definedName>
    <definedName name="__________PPB75" localSheetId="13">#REF!</definedName>
    <definedName name="__________PPB75" localSheetId="9">#REF!</definedName>
    <definedName name="__________PPB75" localSheetId="16">#REF!</definedName>
    <definedName name="__________PPB75" localSheetId="2">[97]MRATES!#REF!</definedName>
    <definedName name="__________PPB75" localSheetId="4">[97]MRATES!#REF!</definedName>
    <definedName name="__________PPB75" localSheetId="11">#REF!</definedName>
    <definedName name="__________PPB75" localSheetId="5">#N/A</definedName>
    <definedName name="__________PPB75" localSheetId="3">[97]MRATES!#REF!</definedName>
    <definedName name="__________PPB75">#REF!</definedName>
    <definedName name="__________PPB76" localSheetId="7">#REF!</definedName>
    <definedName name="__________PPB76" localSheetId="6">#REF!</definedName>
    <definedName name="__________PPB76" localSheetId="8">#REF!</definedName>
    <definedName name="__________PPB76" localSheetId="13">#REF!</definedName>
    <definedName name="__________PPB76" localSheetId="9">#REF!</definedName>
    <definedName name="__________PPB76" localSheetId="16">#REF!</definedName>
    <definedName name="__________PPB76" localSheetId="2">[97]MRATES!#REF!</definedName>
    <definedName name="__________PPB76" localSheetId="4">[97]MRATES!#REF!</definedName>
    <definedName name="__________PPB76" localSheetId="11">#REF!</definedName>
    <definedName name="__________PPB76" localSheetId="5">#N/A</definedName>
    <definedName name="__________PPB76" localSheetId="3">[97]MRATES!#REF!</definedName>
    <definedName name="__________PPB76">#REF!</definedName>
    <definedName name="__________PPB77" localSheetId="7">#REF!</definedName>
    <definedName name="__________PPB77" localSheetId="6">#REF!</definedName>
    <definedName name="__________PPB77" localSheetId="8">#REF!</definedName>
    <definedName name="__________PPB77" localSheetId="13">#REF!</definedName>
    <definedName name="__________PPB77" localSheetId="9">#REF!</definedName>
    <definedName name="__________PPB77" localSheetId="16">#REF!</definedName>
    <definedName name="__________PPB77" localSheetId="2">[97]MRATES!#REF!</definedName>
    <definedName name="__________PPB77" localSheetId="4">[97]MRATES!#REF!</definedName>
    <definedName name="__________PPB77" localSheetId="11">#REF!</definedName>
    <definedName name="__________PPB77" localSheetId="5">#N/A</definedName>
    <definedName name="__________PPB77" localSheetId="3">[97]MRATES!#REF!</definedName>
    <definedName name="__________PPB77">#REF!</definedName>
    <definedName name="__________PPB78" localSheetId="7">#REF!</definedName>
    <definedName name="__________PPB78" localSheetId="6">#REF!</definedName>
    <definedName name="__________PPB78" localSheetId="8">#REF!</definedName>
    <definedName name="__________PPB78" localSheetId="13">#REF!</definedName>
    <definedName name="__________PPB78" localSheetId="9">#REF!</definedName>
    <definedName name="__________PPB78" localSheetId="16">#REF!</definedName>
    <definedName name="__________PPB78" localSheetId="2">[97]MRATES!#REF!</definedName>
    <definedName name="__________PPB78" localSheetId="4">[97]MRATES!#REF!</definedName>
    <definedName name="__________PPB78" localSheetId="11">#REF!</definedName>
    <definedName name="__________PPB78" localSheetId="5">#N/A</definedName>
    <definedName name="__________PPB78" localSheetId="3">[97]MRATES!#REF!</definedName>
    <definedName name="__________PPB78">#REF!</definedName>
    <definedName name="__________PPB79" localSheetId="7">#REF!</definedName>
    <definedName name="__________PPB79" localSheetId="6">#REF!</definedName>
    <definedName name="__________PPB79" localSheetId="8">#REF!</definedName>
    <definedName name="__________PPB79" localSheetId="13">#REF!</definedName>
    <definedName name="__________PPB79" localSheetId="9">#REF!</definedName>
    <definedName name="__________PPB79" localSheetId="16">#REF!</definedName>
    <definedName name="__________PPB79" localSheetId="2">[97]MRATES!#REF!</definedName>
    <definedName name="__________PPB79" localSheetId="4">[97]MRATES!#REF!</definedName>
    <definedName name="__________PPB79" localSheetId="11">#REF!</definedName>
    <definedName name="__________PPB79" localSheetId="5">#N/A</definedName>
    <definedName name="__________PPB79" localSheetId="3">[97]MRATES!#REF!</definedName>
    <definedName name="__________PPB79">#REF!</definedName>
    <definedName name="__________PPB8" localSheetId="7">#REF!</definedName>
    <definedName name="__________PPB8" localSheetId="6">#REF!</definedName>
    <definedName name="__________PPB8" localSheetId="8">#REF!</definedName>
    <definedName name="__________PPB8" localSheetId="13">#REF!</definedName>
    <definedName name="__________PPB8" localSheetId="9">#REF!</definedName>
    <definedName name="__________PPB8" localSheetId="16">#REF!</definedName>
    <definedName name="__________PPB8" localSheetId="2">[97]MRATES!#REF!</definedName>
    <definedName name="__________PPB8" localSheetId="4">[97]MRATES!#REF!</definedName>
    <definedName name="__________PPB8" localSheetId="11">#REF!</definedName>
    <definedName name="__________PPB8" localSheetId="5">#N/A</definedName>
    <definedName name="__________PPB8" localSheetId="3">[97]MRATES!#REF!</definedName>
    <definedName name="__________PPB8">#REF!</definedName>
    <definedName name="__________PPB80" localSheetId="7">#REF!</definedName>
    <definedName name="__________PPB80" localSheetId="6">#REF!</definedName>
    <definedName name="__________PPB80" localSheetId="8">#REF!</definedName>
    <definedName name="__________PPB80" localSheetId="13">#REF!</definedName>
    <definedName name="__________PPB80" localSheetId="9">#REF!</definedName>
    <definedName name="__________PPB80" localSheetId="16">#REF!</definedName>
    <definedName name="__________PPB80" localSheetId="2">[97]MRATES!#REF!</definedName>
    <definedName name="__________PPB80" localSheetId="4">[97]MRATES!#REF!</definedName>
    <definedName name="__________PPB80" localSheetId="11">#REF!</definedName>
    <definedName name="__________PPB80" localSheetId="5">#N/A</definedName>
    <definedName name="__________PPB80" localSheetId="3">[97]MRATES!#REF!</definedName>
    <definedName name="__________PPB80">#REF!</definedName>
    <definedName name="__________PPB81" localSheetId="7">#REF!</definedName>
    <definedName name="__________PPB81" localSheetId="6">#REF!</definedName>
    <definedName name="__________PPB81" localSheetId="8">#REF!</definedName>
    <definedName name="__________PPB81" localSheetId="13">#REF!</definedName>
    <definedName name="__________PPB81" localSheetId="9">#REF!</definedName>
    <definedName name="__________PPB81" localSheetId="16">#REF!</definedName>
    <definedName name="__________PPB81" localSheetId="2">[97]MRATES!#REF!</definedName>
    <definedName name="__________PPB81" localSheetId="4">[97]MRATES!#REF!</definedName>
    <definedName name="__________PPB81" localSheetId="11">#REF!</definedName>
    <definedName name="__________PPB81" localSheetId="5">#N/A</definedName>
    <definedName name="__________PPB81" localSheetId="3">[97]MRATES!#REF!</definedName>
    <definedName name="__________PPB81">#REF!</definedName>
    <definedName name="__________PPB82" localSheetId="7">#REF!</definedName>
    <definedName name="__________PPB82" localSheetId="6">#REF!</definedName>
    <definedName name="__________PPB82" localSheetId="8">#REF!</definedName>
    <definedName name="__________PPB82" localSheetId="13">#REF!</definedName>
    <definedName name="__________PPB82" localSheetId="9">#REF!</definedName>
    <definedName name="__________PPB82" localSheetId="16">#REF!</definedName>
    <definedName name="__________PPB82" localSheetId="2">[97]MRATES!#REF!</definedName>
    <definedName name="__________PPB82" localSheetId="4">[97]MRATES!#REF!</definedName>
    <definedName name="__________PPB82" localSheetId="11">#REF!</definedName>
    <definedName name="__________PPB82" localSheetId="5">#N/A</definedName>
    <definedName name="__________PPB82" localSheetId="3">[97]MRATES!#REF!</definedName>
    <definedName name="__________PPB82">#REF!</definedName>
    <definedName name="__________PPB83" localSheetId="7">#REF!</definedName>
    <definedName name="__________PPB83" localSheetId="6">#REF!</definedName>
    <definedName name="__________PPB83" localSheetId="8">#REF!</definedName>
    <definedName name="__________PPB83" localSheetId="13">#REF!</definedName>
    <definedName name="__________PPB83" localSheetId="9">#REF!</definedName>
    <definedName name="__________PPB83" localSheetId="16">#REF!</definedName>
    <definedName name="__________PPB83" localSheetId="2">[97]MRATES!#REF!</definedName>
    <definedName name="__________PPB83" localSheetId="4">[97]MRATES!#REF!</definedName>
    <definedName name="__________PPB83" localSheetId="11">#REF!</definedName>
    <definedName name="__________PPB83" localSheetId="5">#N/A</definedName>
    <definedName name="__________PPB83" localSheetId="3">[97]MRATES!#REF!</definedName>
    <definedName name="__________PPB83">#REF!</definedName>
    <definedName name="__________PPB84" localSheetId="7">#REF!</definedName>
    <definedName name="__________PPB84" localSheetId="6">#REF!</definedName>
    <definedName name="__________PPB84" localSheetId="8">#REF!</definedName>
    <definedName name="__________PPB84" localSheetId="13">#REF!</definedName>
    <definedName name="__________PPB84" localSheetId="9">#REF!</definedName>
    <definedName name="__________PPB84" localSheetId="16">#REF!</definedName>
    <definedName name="__________PPB84" localSheetId="2">[97]MRATES!#REF!</definedName>
    <definedName name="__________PPB84" localSheetId="4">[97]MRATES!#REF!</definedName>
    <definedName name="__________PPB84" localSheetId="11">#REF!</definedName>
    <definedName name="__________PPB84" localSheetId="5">#N/A</definedName>
    <definedName name="__________PPB84" localSheetId="3">[97]MRATES!#REF!</definedName>
    <definedName name="__________PPB84">#REF!</definedName>
    <definedName name="__________PPB85" localSheetId="7">#REF!</definedName>
    <definedName name="__________PPB85" localSheetId="6">#REF!</definedName>
    <definedName name="__________PPB85" localSheetId="8">#REF!</definedName>
    <definedName name="__________PPB85" localSheetId="13">#REF!</definedName>
    <definedName name="__________PPB85" localSheetId="9">#REF!</definedName>
    <definedName name="__________PPB85" localSheetId="16">#REF!</definedName>
    <definedName name="__________PPB85" localSheetId="2">[97]MRATES!#REF!</definedName>
    <definedName name="__________PPB85" localSheetId="4">[97]MRATES!#REF!</definedName>
    <definedName name="__________PPB85" localSheetId="11">#REF!</definedName>
    <definedName name="__________PPB85" localSheetId="5">#N/A</definedName>
    <definedName name="__________PPB85" localSheetId="3">[97]MRATES!#REF!</definedName>
    <definedName name="__________PPB85">#REF!</definedName>
    <definedName name="__________PPB86" localSheetId="7">#REF!</definedName>
    <definedName name="__________PPB86" localSheetId="6">#REF!</definedName>
    <definedName name="__________PPB86" localSheetId="8">#REF!</definedName>
    <definedName name="__________PPB86" localSheetId="13">#REF!</definedName>
    <definedName name="__________PPB86" localSheetId="9">#REF!</definedName>
    <definedName name="__________PPB86" localSheetId="16">#REF!</definedName>
    <definedName name="__________PPB86" localSheetId="2">[97]MRATES!#REF!</definedName>
    <definedName name="__________PPB86" localSheetId="4">[97]MRATES!#REF!</definedName>
    <definedName name="__________PPB86" localSheetId="11">#REF!</definedName>
    <definedName name="__________PPB86" localSheetId="5">#N/A</definedName>
    <definedName name="__________PPB86" localSheetId="3">[97]MRATES!#REF!</definedName>
    <definedName name="__________PPB86">#REF!</definedName>
    <definedName name="__________PPB87" localSheetId="7">#REF!</definedName>
    <definedName name="__________PPB87" localSheetId="6">#REF!</definedName>
    <definedName name="__________PPB87" localSheetId="8">#REF!</definedName>
    <definedName name="__________PPB87" localSheetId="13">#REF!</definedName>
    <definedName name="__________PPB87" localSheetId="9">#REF!</definedName>
    <definedName name="__________PPB87" localSheetId="16">#REF!</definedName>
    <definedName name="__________PPB87" localSheetId="2">[97]MRATES!#REF!</definedName>
    <definedName name="__________PPB87" localSheetId="4">[97]MRATES!#REF!</definedName>
    <definedName name="__________PPB87" localSheetId="11">#REF!</definedName>
    <definedName name="__________PPB87" localSheetId="5">#N/A</definedName>
    <definedName name="__________PPB87" localSheetId="3">[97]MRATES!#REF!</definedName>
    <definedName name="__________PPB87">#REF!</definedName>
    <definedName name="__________PPB88" localSheetId="7">#REF!</definedName>
    <definedName name="__________PPB88" localSheetId="6">#REF!</definedName>
    <definedName name="__________PPB88" localSheetId="8">#REF!</definedName>
    <definedName name="__________PPB88" localSheetId="13">#REF!</definedName>
    <definedName name="__________PPB88" localSheetId="9">#REF!</definedName>
    <definedName name="__________PPB88" localSheetId="16">#REF!</definedName>
    <definedName name="__________PPB88" localSheetId="2">[97]MRATES!#REF!</definedName>
    <definedName name="__________PPB88" localSheetId="4">[97]MRATES!#REF!</definedName>
    <definedName name="__________PPB88" localSheetId="11">#REF!</definedName>
    <definedName name="__________PPB88" localSheetId="5">#N/A</definedName>
    <definedName name="__________PPB88" localSheetId="3">[97]MRATES!#REF!</definedName>
    <definedName name="__________PPB88">#REF!</definedName>
    <definedName name="__________PPB89" localSheetId="7">#REF!</definedName>
    <definedName name="__________PPB89" localSheetId="6">#REF!</definedName>
    <definedName name="__________PPB89" localSheetId="8">#REF!</definedName>
    <definedName name="__________PPB89" localSheetId="13">#REF!</definedName>
    <definedName name="__________PPB89" localSheetId="9">#REF!</definedName>
    <definedName name="__________PPB89" localSheetId="16">#REF!</definedName>
    <definedName name="__________PPB89" localSheetId="2">[97]MRATES!#REF!</definedName>
    <definedName name="__________PPB89" localSheetId="4">[97]MRATES!#REF!</definedName>
    <definedName name="__________PPB89" localSheetId="11">#REF!</definedName>
    <definedName name="__________PPB89" localSheetId="5">#N/A</definedName>
    <definedName name="__________PPB89" localSheetId="3">[97]MRATES!#REF!</definedName>
    <definedName name="__________PPB89">#REF!</definedName>
    <definedName name="__________PPB9" localSheetId="7">#REF!</definedName>
    <definedName name="__________PPB9" localSheetId="6">#REF!</definedName>
    <definedName name="__________PPB9" localSheetId="8">#REF!</definedName>
    <definedName name="__________PPB9" localSheetId="13">#REF!</definedName>
    <definedName name="__________PPB9" localSheetId="9">#REF!</definedName>
    <definedName name="__________PPB9" localSheetId="16">#REF!</definedName>
    <definedName name="__________PPB9" localSheetId="2">[97]MRATES!#REF!</definedName>
    <definedName name="__________PPB9" localSheetId="4">[97]MRATES!#REF!</definedName>
    <definedName name="__________PPB9" localSheetId="11">#REF!</definedName>
    <definedName name="__________PPB9" localSheetId="5">#N/A</definedName>
    <definedName name="__________PPB9" localSheetId="3">[97]MRATES!#REF!</definedName>
    <definedName name="__________PPB9">#REF!</definedName>
    <definedName name="__________PPB90" localSheetId="7">#REF!</definedName>
    <definedName name="__________PPB90" localSheetId="6">#REF!</definedName>
    <definedName name="__________PPB90" localSheetId="8">#REF!</definedName>
    <definedName name="__________PPB90" localSheetId="13">#REF!</definedName>
    <definedName name="__________PPB90" localSheetId="9">#REF!</definedName>
    <definedName name="__________PPB90" localSheetId="16">#REF!</definedName>
    <definedName name="__________PPB90" localSheetId="2">[97]MRATES!#REF!</definedName>
    <definedName name="__________PPB90" localSheetId="4">[97]MRATES!#REF!</definedName>
    <definedName name="__________PPB90" localSheetId="11">#REF!</definedName>
    <definedName name="__________PPB90" localSheetId="5">#N/A</definedName>
    <definedName name="__________PPB90" localSheetId="3">[97]MRATES!#REF!</definedName>
    <definedName name="__________PPB90">#REF!</definedName>
    <definedName name="__________PPB91" localSheetId="7">#REF!</definedName>
    <definedName name="__________PPB91" localSheetId="6">#REF!</definedName>
    <definedName name="__________PPB91" localSheetId="8">#REF!</definedName>
    <definedName name="__________PPB91" localSheetId="13">#REF!</definedName>
    <definedName name="__________PPB91" localSheetId="9">#REF!</definedName>
    <definedName name="__________PPB91" localSheetId="16">#REF!</definedName>
    <definedName name="__________PPB91" localSheetId="2">[97]MRATES!#REF!</definedName>
    <definedName name="__________PPB91" localSheetId="4">[97]MRATES!#REF!</definedName>
    <definedName name="__________PPB91" localSheetId="11">#REF!</definedName>
    <definedName name="__________PPB91" localSheetId="5">#N/A</definedName>
    <definedName name="__________PPB91" localSheetId="3">[97]MRATES!#REF!</definedName>
    <definedName name="__________PPB91">#REF!</definedName>
    <definedName name="__________PPB92" localSheetId="7">#REF!</definedName>
    <definedName name="__________PPB92" localSheetId="6">#REF!</definedName>
    <definedName name="__________PPB92" localSheetId="8">#REF!</definedName>
    <definedName name="__________PPB92" localSheetId="13">#REF!</definedName>
    <definedName name="__________PPB92" localSheetId="9">#REF!</definedName>
    <definedName name="__________PPB92" localSheetId="16">#REF!</definedName>
    <definedName name="__________PPB92" localSheetId="2">[97]MRATES!#REF!</definedName>
    <definedName name="__________PPB92" localSheetId="4">[97]MRATES!#REF!</definedName>
    <definedName name="__________PPB92" localSheetId="11">#REF!</definedName>
    <definedName name="__________PPB92" localSheetId="5">#N/A</definedName>
    <definedName name="__________PPB92" localSheetId="3">[97]MRATES!#REF!</definedName>
    <definedName name="__________PPB92">#REF!</definedName>
    <definedName name="__________PPB93" localSheetId="7">#REF!</definedName>
    <definedName name="__________PPB93" localSheetId="6">#REF!</definedName>
    <definedName name="__________PPB93" localSheetId="8">#REF!</definedName>
    <definedName name="__________PPB93" localSheetId="13">#REF!</definedName>
    <definedName name="__________PPB93" localSheetId="9">#REF!</definedName>
    <definedName name="__________PPB93" localSheetId="16">#REF!</definedName>
    <definedName name="__________PPB93" localSheetId="2">[97]MRATES!#REF!</definedName>
    <definedName name="__________PPB93" localSheetId="4">[97]MRATES!#REF!</definedName>
    <definedName name="__________PPB93" localSheetId="11">#REF!</definedName>
    <definedName name="__________PPB93" localSheetId="5">#N/A</definedName>
    <definedName name="__________PPB93" localSheetId="3">[97]MRATES!#REF!</definedName>
    <definedName name="__________PPB93">#REF!</definedName>
    <definedName name="__________PPB94" localSheetId="7">#REF!</definedName>
    <definedName name="__________PPB94" localSheetId="6">#REF!</definedName>
    <definedName name="__________PPB94" localSheetId="8">#REF!</definedName>
    <definedName name="__________PPB94" localSheetId="13">#REF!</definedName>
    <definedName name="__________PPB94" localSheetId="9">#REF!</definedName>
    <definedName name="__________PPB94" localSheetId="16">#REF!</definedName>
    <definedName name="__________PPB94" localSheetId="2">[97]MRATES!#REF!</definedName>
    <definedName name="__________PPB94" localSheetId="4">[97]MRATES!#REF!</definedName>
    <definedName name="__________PPB94" localSheetId="11">#REF!</definedName>
    <definedName name="__________PPB94" localSheetId="5">#N/A</definedName>
    <definedName name="__________PPB94" localSheetId="3">[97]MRATES!#REF!</definedName>
    <definedName name="__________PPB94">#REF!</definedName>
    <definedName name="__________PPB95" localSheetId="7">#REF!</definedName>
    <definedName name="__________PPB95" localSheetId="6">#REF!</definedName>
    <definedName name="__________PPB95" localSheetId="8">#REF!</definedName>
    <definedName name="__________PPB95" localSheetId="13">#REF!</definedName>
    <definedName name="__________PPB95" localSheetId="9">#REF!</definedName>
    <definedName name="__________PPB95" localSheetId="16">#REF!</definedName>
    <definedName name="__________PPB95" localSheetId="2">[97]MRATES!#REF!</definedName>
    <definedName name="__________PPB95" localSheetId="4">[97]MRATES!#REF!</definedName>
    <definedName name="__________PPB95" localSheetId="11">#REF!</definedName>
    <definedName name="__________PPB95" localSheetId="5">#N/A</definedName>
    <definedName name="__________PPB95" localSheetId="3">[97]MRATES!#REF!</definedName>
    <definedName name="__________PPB95">#REF!</definedName>
    <definedName name="__________PPB96" localSheetId="7">#REF!</definedName>
    <definedName name="__________PPB96" localSheetId="6">#REF!</definedName>
    <definedName name="__________PPB96" localSheetId="8">#REF!</definedName>
    <definedName name="__________PPB96" localSheetId="13">#REF!</definedName>
    <definedName name="__________PPB96" localSheetId="9">#REF!</definedName>
    <definedName name="__________PPB96" localSheetId="16">#REF!</definedName>
    <definedName name="__________PPB96" localSheetId="2">[97]MRATES!#REF!</definedName>
    <definedName name="__________PPB96" localSheetId="4">[97]MRATES!#REF!</definedName>
    <definedName name="__________PPB96" localSheetId="11">#REF!</definedName>
    <definedName name="__________PPB96" localSheetId="5">#N/A</definedName>
    <definedName name="__________PPB96" localSheetId="3">[97]MRATES!#REF!</definedName>
    <definedName name="__________PPB96">#REF!</definedName>
    <definedName name="__________PPB97" localSheetId="7">#REF!</definedName>
    <definedName name="__________PPB97" localSheetId="6">#REF!</definedName>
    <definedName name="__________PPB97" localSheetId="8">#REF!</definedName>
    <definedName name="__________PPB97" localSheetId="13">#REF!</definedName>
    <definedName name="__________PPB97" localSheetId="9">#REF!</definedName>
    <definedName name="__________PPB97" localSheetId="16">#REF!</definedName>
    <definedName name="__________PPB97" localSheetId="2">[97]MRATES!#REF!</definedName>
    <definedName name="__________PPB97" localSheetId="4">[97]MRATES!#REF!</definedName>
    <definedName name="__________PPB97" localSheetId="11">#REF!</definedName>
    <definedName name="__________PPB97" localSheetId="5">#N/A</definedName>
    <definedName name="__________PPB97" localSheetId="3">[97]MRATES!#REF!</definedName>
    <definedName name="__________PPB97">#REF!</definedName>
    <definedName name="__________PPB98" localSheetId="7">#REF!</definedName>
    <definedName name="__________PPB98" localSheetId="6">#REF!</definedName>
    <definedName name="__________PPB98" localSheetId="8">#REF!</definedName>
    <definedName name="__________PPB98" localSheetId="13">#REF!</definedName>
    <definedName name="__________PPB98" localSheetId="9">#REF!</definedName>
    <definedName name="__________PPB98" localSheetId="16">#REF!</definedName>
    <definedName name="__________PPB98" localSheetId="2">[97]MRATES!#REF!</definedName>
    <definedName name="__________PPB98" localSheetId="4">[97]MRATES!#REF!</definedName>
    <definedName name="__________PPB98" localSheetId="11">#REF!</definedName>
    <definedName name="__________PPB98" localSheetId="5">#N/A</definedName>
    <definedName name="__________PPB98" localSheetId="3">[97]MRATES!#REF!</definedName>
    <definedName name="__________PPB98">#REF!</definedName>
    <definedName name="__________PPB99" localSheetId="7">#REF!</definedName>
    <definedName name="__________PPB99" localSheetId="6">#REF!</definedName>
    <definedName name="__________PPB99" localSheetId="8">#REF!</definedName>
    <definedName name="__________PPB99" localSheetId="13">#REF!</definedName>
    <definedName name="__________PPB99" localSheetId="9">#REF!</definedName>
    <definedName name="__________PPB99" localSheetId="16">#REF!</definedName>
    <definedName name="__________PPB99" localSheetId="2">[97]MRATES!#REF!</definedName>
    <definedName name="__________PPB99" localSheetId="4">[97]MRATES!#REF!</definedName>
    <definedName name="__________PPB99" localSheetId="11">#REF!</definedName>
    <definedName name="__________PPB99" localSheetId="5">#N/A</definedName>
    <definedName name="__________PPB99" localSheetId="3">[97]MRATES!#REF!</definedName>
    <definedName name="__________PPB99">#REF!</definedName>
    <definedName name="__________PPC1" localSheetId="7">#REF!</definedName>
    <definedName name="__________PPC1" localSheetId="6">#REF!</definedName>
    <definedName name="__________PPC1" localSheetId="8">#REF!</definedName>
    <definedName name="__________PPC1" localSheetId="13">#REF!</definedName>
    <definedName name="__________PPC1" localSheetId="9">#REF!</definedName>
    <definedName name="__________PPC1" localSheetId="16">#REF!</definedName>
    <definedName name="__________PPC1" localSheetId="2">[97]MRATES!#REF!</definedName>
    <definedName name="__________PPC1" localSheetId="4">[97]MRATES!#REF!</definedName>
    <definedName name="__________PPC1" localSheetId="11">#REF!</definedName>
    <definedName name="__________PPC1" localSheetId="5">#N/A</definedName>
    <definedName name="__________PPC1" localSheetId="3">[97]MRATES!#REF!</definedName>
    <definedName name="__________PPC1">#REF!</definedName>
    <definedName name="__________PPC10" localSheetId="7">#REF!</definedName>
    <definedName name="__________PPC10" localSheetId="6">#REF!</definedName>
    <definedName name="__________PPC10" localSheetId="8">#REF!</definedName>
    <definedName name="__________PPC10" localSheetId="13">#REF!</definedName>
    <definedName name="__________PPC10" localSheetId="9">#REF!</definedName>
    <definedName name="__________PPC10" localSheetId="16">#REF!</definedName>
    <definedName name="__________PPC10" localSheetId="2">[97]MRATES!#REF!</definedName>
    <definedName name="__________PPC10" localSheetId="4">[97]MRATES!#REF!</definedName>
    <definedName name="__________PPC10" localSheetId="11">#REF!</definedName>
    <definedName name="__________PPC10" localSheetId="5">#N/A</definedName>
    <definedName name="__________PPC10" localSheetId="3">[97]MRATES!#REF!</definedName>
    <definedName name="__________PPC10">#REF!</definedName>
    <definedName name="__________PPC100" localSheetId="7">#REF!</definedName>
    <definedName name="__________PPC100" localSheetId="6">#REF!</definedName>
    <definedName name="__________PPC100" localSheetId="8">#REF!</definedName>
    <definedName name="__________PPC100" localSheetId="13">#REF!</definedName>
    <definedName name="__________PPC100" localSheetId="9">#REF!</definedName>
    <definedName name="__________PPC100" localSheetId="16">#REF!</definedName>
    <definedName name="__________PPC100" localSheetId="2">[97]MRATES!#REF!</definedName>
    <definedName name="__________PPC100" localSheetId="4">[97]MRATES!#REF!</definedName>
    <definedName name="__________PPC100" localSheetId="11">#REF!</definedName>
    <definedName name="__________PPC100" localSheetId="5">#N/A</definedName>
    <definedName name="__________PPC100" localSheetId="3">[97]MRATES!#REF!</definedName>
    <definedName name="__________PPC100">#REF!</definedName>
    <definedName name="__________PPC101" localSheetId="7">#REF!</definedName>
    <definedName name="__________PPC101" localSheetId="6">#REF!</definedName>
    <definedName name="__________PPC101" localSheetId="8">#REF!</definedName>
    <definedName name="__________PPC101" localSheetId="13">#REF!</definedName>
    <definedName name="__________PPC101" localSheetId="9">#REF!</definedName>
    <definedName name="__________PPC101" localSheetId="16">#REF!</definedName>
    <definedName name="__________PPC101" localSheetId="2">[97]MRATES!#REF!</definedName>
    <definedName name="__________PPC101" localSheetId="4">[97]MRATES!#REF!</definedName>
    <definedName name="__________PPC101" localSheetId="11">#REF!</definedName>
    <definedName name="__________PPC101" localSheetId="5">#N/A</definedName>
    <definedName name="__________PPC101" localSheetId="3">[97]MRATES!#REF!</definedName>
    <definedName name="__________PPC101">#REF!</definedName>
    <definedName name="__________PPC102" localSheetId="7">#REF!</definedName>
    <definedName name="__________PPC102" localSheetId="6">#REF!</definedName>
    <definedName name="__________PPC102" localSheetId="8">#REF!</definedName>
    <definedName name="__________PPC102" localSheetId="13">#REF!</definedName>
    <definedName name="__________PPC102" localSheetId="9">#REF!</definedName>
    <definedName name="__________PPC102" localSheetId="16">#REF!</definedName>
    <definedName name="__________PPC102" localSheetId="2">[97]MRATES!#REF!</definedName>
    <definedName name="__________PPC102" localSheetId="4">[97]MRATES!#REF!</definedName>
    <definedName name="__________PPC102" localSheetId="11">#REF!</definedName>
    <definedName name="__________PPC102" localSheetId="5">#N/A</definedName>
    <definedName name="__________PPC102" localSheetId="3">[97]MRATES!#REF!</definedName>
    <definedName name="__________PPC102">#REF!</definedName>
    <definedName name="__________PPC103" localSheetId="7">#REF!</definedName>
    <definedName name="__________PPC103" localSheetId="6">#REF!</definedName>
    <definedName name="__________PPC103" localSheetId="8">#REF!</definedName>
    <definedName name="__________PPC103" localSheetId="13">#REF!</definedName>
    <definedName name="__________PPC103" localSheetId="9">#REF!</definedName>
    <definedName name="__________PPC103" localSheetId="16">#REF!</definedName>
    <definedName name="__________PPC103" localSheetId="2">[97]MRATES!#REF!</definedName>
    <definedName name="__________PPC103" localSheetId="4">[97]MRATES!#REF!</definedName>
    <definedName name="__________PPC103" localSheetId="11">#REF!</definedName>
    <definedName name="__________PPC103" localSheetId="5">#N/A</definedName>
    <definedName name="__________PPC103" localSheetId="3">[97]MRATES!#REF!</definedName>
    <definedName name="__________PPC103">#REF!</definedName>
    <definedName name="__________PPC104" localSheetId="7">#REF!</definedName>
    <definedName name="__________PPC104" localSheetId="6">#REF!</definedName>
    <definedName name="__________PPC104" localSheetId="8">#REF!</definedName>
    <definedName name="__________PPC104" localSheetId="13">#REF!</definedName>
    <definedName name="__________PPC104" localSheetId="9">#REF!</definedName>
    <definedName name="__________PPC104" localSheetId="16">#REF!</definedName>
    <definedName name="__________PPC104" localSheetId="2">[97]MRATES!#REF!</definedName>
    <definedName name="__________PPC104" localSheetId="4">[97]MRATES!#REF!</definedName>
    <definedName name="__________PPC104" localSheetId="11">#REF!</definedName>
    <definedName name="__________PPC104" localSheetId="5">#N/A</definedName>
    <definedName name="__________PPC104" localSheetId="3">[97]MRATES!#REF!</definedName>
    <definedName name="__________PPC104">#REF!</definedName>
    <definedName name="__________PPC105" localSheetId="7">#REF!</definedName>
    <definedName name="__________PPC105" localSheetId="6">#REF!</definedName>
    <definedName name="__________PPC105" localSheetId="8">#REF!</definedName>
    <definedName name="__________PPC105" localSheetId="13">#REF!</definedName>
    <definedName name="__________PPC105" localSheetId="9">#REF!</definedName>
    <definedName name="__________PPC105" localSheetId="16">#REF!</definedName>
    <definedName name="__________PPC105" localSheetId="2">[97]MRATES!#REF!</definedName>
    <definedName name="__________PPC105" localSheetId="4">[97]MRATES!#REF!</definedName>
    <definedName name="__________PPC105" localSheetId="11">#REF!</definedName>
    <definedName name="__________PPC105" localSheetId="5">#N/A</definedName>
    <definedName name="__________PPC105" localSheetId="3">[97]MRATES!#REF!</definedName>
    <definedName name="__________PPC105">#REF!</definedName>
    <definedName name="__________PPC106" localSheetId="7">#REF!</definedName>
    <definedName name="__________PPC106" localSheetId="6">#REF!</definedName>
    <definedName name="__________PPC106" localSheetId="8">#REF!</definedName>
    <definedName name="__________PPC106" localSheetId="13">#REF!</definedName>
    <definedName name="__________PPC106" localSheetId="9">#REF!</definedName>
    <definedName name="__________PPC106" localSheetId="16">#REF!</definedName>
    <definedName name="__________PPC106" localSheetId="2">[97]MRATES!#REF!</definedName>
    <definedName name="__________PPC106" localSheetId="4">[97]MRATES!#REF!</definedName>
    <definedName name="__________PPC106" localSheetId="11">#REF!</definedName>
    <definedName name="__________PPC106" localSheetId="5">#N/A</definedName>
    <definedName name="__________PPC106" localSheetId="3">[97]MRATES!#REF!</definedName>
    <definedName name="__________PPC106">#REF!</definedName>
    <definedName name="__________PPC107" localSheetId="7">#REF!</definedName>
    <definedName name="__________PPC107" localSheetId="6">#REF!</definedName>
    <definedName name="__________PPC107" localSheetId="8">#REF!</definedName>
    <definedName name="__________PPC107" localSheetId="13">#REF!</definedName>
    <definedName name="__________PPC107" localSheetId="9">#REF!</definedName>
    <definedName name="__________PPC107" localSheetId="16">#REF!</definedName>
    <definedName name="__________PPC107" localSheetId="2">[97]MRATES!#REF!</definedName>
    <definedName name="__________PPC107" localSheetId="4">[97]MRATES!#REF!</definedName>
    <definedName name="__________PPC107" localSheetId="11">#REF!</definedName>
    <definedName name="__________PPC107" localSheetId="5">#N/A</definedName>
    <definedName name="__________PPC107" localSheetId="3">[97]MRATES!#REF!</definedName>
    <definedName name="__________PPC107">#REF!</definedName>
    <definedName name="__________PPC108" localSheetId="7">#REF!</definedName>
    <definedName name="__________PPC108" localSheetId="6">#REF!</definedName>
    <definedName name="__________PPC108" localSheetId="8">#REF!</definedName>
    <definedName name="__________PPC108" localSheetId="13">#REF!</definedName>
    <definedName name="__________PPC108" localSheetId="9">#REF!</definedName>
    <definedName name="__________PPC108" localSheetId="16">#REF!</definedName>
    <definedName name="__________PPC108" localSheetId="2">[97]MRATES!#REF!</definedName>
    <definedName name="__________PPC108" localSheetId="4">[97]MRATES!#REF!</definedName>
    <definedName name="__________PPC108" localSheetId="11">#REF!</definedName>
    <definedName name="__________PPC108" localSheetId="5">#N/A</definedName>
    <definedName name="__________PPC108" localSheetId="3">[97]MRATES!#REF!</definedName>
    <definedName name="__________PPC108">#REF!</definedName>
    <definedName name="__________PPC109" localSheetId="7">#REF!</definedName>
    <definedName name="__________PPC109" localSheetId="6">#REF!</definedName>
    <definedName name="__________PPC109" localSheetId="8">#REF!</definedName>
    <definedName name="__________PPC109" localSheetId="13">#REF!</definedName>
    <definedName name="__________PPC109" localSheetId="9">#REF!</definedName>
    <definedName name="__________PPC109" localSheetId="16">#REF!</definedName>
    <definedName name="__________PPC109" localSheetId="2">[97]MRATES!#REF!</definedName>
    <definedName name="__________PPC109" localSheetId="4">[97]MRATES!#REF!</definedName>
    <definedName name="__________PPC109" localSheetId="11">#REF!</definedName>
    <definedName name="__________PPC109" localSheetId="5">#N/A</definedName>
    <definedName name="__________PPC109" localSheetId="3">[97]MRATES!#REF!</definedName>
    <definedName name="__________PPC109">#REF!</definedName>
    <definedName name="__________PPC11" localSheetId="7">#REF!</definedName>
    <definedName name="__________PPC11" localSheetId="6">#REF!</definedName>
    <definedName name="__________PPC11" localSheetId="8">#REF!</definedName>
    <definedName name="__________PPC11" localSheetId="13">#REF!</definedName>
    <definedName name="__________PPC11" localSheetId="9">#REF!</definedName>
    <definedName name="__________PPC11" localSheetId="16">#REF!</definedName>
    <definedName name="__________PPC11" localSheetId="2">[97]MRATES!#REF!</definedName>
    <definedName name="__________PPC11" localSheetId="4">[97]MRATES!#REF!</definedName>
    <definedName name="__________PPC11" localSheetId="11">#REF!</definedName>
    <definedName name="__________PPC11" localSheetId="5">#N/A</definedName>
    <definedName name="__________PPC11" localSheetId="3">[97]MRATES!#REF!</definedName>
    <definedName name="__________PPC11">#REF!</definedName>
    <definedName name="__________PPC110" localSheetId="7">#REF!</definedName>
    <definedName name="__________PPC110" localSheetId="6">#REF!</definedName>
    <definedName name="__________PPC110" localSheetId="8">#REF!</definedName>
    <definedName name="__________PPC110" localSheetId="13">#REF!</definedName>
    <definedName name="__________PPC110" localSheetId="9">#REF!</definedName>
    <definedName name="__________PPC110" localSheetId="16">#REF!</definedName>
    <definedName name="__________PPC110" localSheetId="2">[97]MRATES!#REF!</definedName>
    <definedName name="__________PPC110" localSheetId="4">[97]MRATES!#REF!</definedName>
    <definedName name="__________PPC110" localSheetId="11">#REF!</definedName>
    <definedName name="__________PPC110" localSheetId="5">#N/A</definedName>
    <definedName name="__________PPC110" localSheetId="3">[97]MRATES!#REF!</definedName>
    <definedName name="__________PPC110">#REF!</definedName>
    <definedName name="__________PPC111" localSheetId="7">#REF!</definedName>
    <definedName name="__________PPC111" localSheetId="6">#REF!</definedName>
    <definedName name="__________PPC111" localSheetId="8">#REF!</definedName>
    <definedName name="__________PPC111" localSheetId="13">#REF!</definedName>
    <definedName name="__________PPC111" localSheetId="9">#REF!</definedName>
    <definedName name="__________PPC111" localSheetId="16">#REF!</definedName>
    <definedName name="__________PPC111" localSheetId="2">[97]MRATES!#REF!</definedName>
    <definedName name="__________PPC111" localSheetId="4">[97]MRATES!#REF!</definedName>
    <definedName name="__________PPC111" localSheetId="11">#REF!</definedName>
    <definedName name="__________PPC111" localSheetId="5">#N/A</definedName>
    <definedName name="__________PPC111" localSheetId="3">[97]MRATES!#REF!</definedName>
    <definedName name="__________PPC111">#REF!</definedName>
    <definedName name="__________PPC112" localSheetId="7">#REF!</definedName>
    <definedName name="__________PPC112" localSheetId="6">#REF!</definedName>
    <definedName name="__________PPC112" localSheetId="8">#REF!</definedName>
    <definedName name="__________PPC112" localSheetId="13">#REF!</definedName>
    <definedName name="__________PPC112" localSheetId="9">#REF!</definedName>
    <definedName name="__________PPC112" localSheetId="16">#REF!</definedName>
    <definedName name="__________PPC112" localSheetId="2">[97]MRATES!#REF!</definedName>
    <definedName name="__________PPC112" localSheetId="4">[97]MRATES!#REF!</definedName>
    <definedName name="__________PPC112" localSheetId="11">#REF!</definedName>
    <definedName name="__________PPC112" localSheetId="5">#N/A</definedName>
    <definedName name="__________PPC112" localSheetId="3">[97]MRATES!#REF!</definedName>
    <definedName name="__________PPC112">#REF!</definedName>
    <definedName name="__________PPC113" localSheetId="7">#REF!</definedName>
    <definedName name="__________PPC113" localSheetId="6">#REF!</definedName>
    <definedName name="__________PPC113" localSheetId="8">#REF!</definedName>
    <definedName name="__________PPC113" localSheetId="13">#REF!</definedName>
    <definedName name="__________PPC113" localSheetId="9">#REF!</definedName>
    <definedName name="__________PPC113" localSheetId="16">#REF!</definedName>
    <definedName name="__________PPC113" localSheetId="2">[97]MRATES!#REF!</definedName>
    <definedName name="__________PPC113" localSheetId="4">[97]MRATES!#REF!</definedName>
    <definedName name="__________PPC113" localSheetId="11">#REF!</definedName>
    <definedName name="__________PPC113" localSheetId="5">#N/A</definedName>
    <definedName name="__________PPC113" localSheetId="3">[97]MRATES!#REF!</definedName>
    <definedName name="__________PPC113">#REF!</definedName>
    <definedName name="__________PPC114" localSheetId="7">#REF!</definedName>
    <definedName name="__________PPC114" localSheetId="6">#REF!</definedName>
    <definedName name="__________PPC114" localSheetId="8">#REF!</definedName>
    <definedName name="__________PPC114" localSheetId="13">#REF!</definedName>
    <definedName name="__________PPC114" localSheetId="9">#REF!</definedName>
    <definedName name="__________PPC114" localSheetId="16">#REF!</definedName>
    <definedName name="__________PPC114" localSheetId="2">[97]MRATES!#REF!</definedName>
    <definedName name="__________PPC114" localSheetId="4">[97]MRATES!#REF!</definedName>
    <definedName name="__________PPC114" localSheetId="11">#REF!</definedName>
    <definedName name="__________PPC114" localSheetId="5">#N/A</definedName>
    <definedName name="__________PPC114" localSheetId="3">[97]MRATES!#REF!</definedName>
    <definedName name="__________PPC114">#REF!</definedName>
    <definedName name="__________PPC115" localSheetId="7">#REF!</definedName>
    <definedName name="__________PPC115" localSheetId="6">#REF!</definedName>
    <definedName name="__________PPC115" localSheetId="8">#REF!</definedName>
    <definedName name="__________PPC115" localSheetId="13">#REF!</definedName>
    <definedName name="__________PPC115" localSheetId="9">#REF!</definedName>
    <definedName name="__________PPC115" localSheetId="16">#REF!</definedName>
    <definedName name="__________PPC115" localSheetId="2">[97]MRATES!#REF!</definedName>
    <definedName name="__________PPC115" localSheetId="4">[97]MRATES!#REF!</definedName>
    <definedName name="__________PPC115" localSheetId="11">#REF!</definedName>
    <definedName name="__________PPC115" localSheetId="5">#N/A</definedName>
    <definedName name="__________PPC115" localSheetId="3">[97]MRATES!#REF!</definedName>
    <definedName name="__________PPC115">#REF!</definedName>
    <definedName name="__________PPC116" localSheetId="7">#REF!</definedName>
    <definedName name="__________PPC116" localSheetId="6">#REF!</definedName>
    <definedName name="__________PPC116" localSheetId="8">#REF!</definedName>
    <definedName name="__________PPC116" localSheetId="13">#REF!</definedName>
    <definedName name="__________PPC116" localSheetId="9">#REF!</definedName>
    <definedName name="__________PPC116" localSheetId="16">#REF!</definedName>
    <definedName name="__________PPC116" localSheetId="2">[97]MRATES!#REF!</definedName>
    <definedName name="__________PPC116" localSheetId="4">[97]MRATES!#REF!</definedName>
    <definedName name="__________PPC116" localSheetId="11">#REF!</definedName>
    <definedName name="__________PPC116" localSheetId="5">#N/A</definedName>
    <definedName name="__________PPC116" localSheetId="3">[97]MRATES!#REF!</definedName>
    <definedName name="__________PPC116">#REF!</definedName>
    <definedName name="__________PPC117" localSheetId="7">#REF!</definedName>
    <definedName name="__________PPC117" localSheetId="6">#REF!</definedName>
    <definedName name="__________PPC117" localSheetId="8">#REF!</definedName>
    <definedName name="__________PPC117" localSheetId="13">#REF!</definedName>
    <definedName name="__________PPC117" localSheetId="9">#REF!</definedName>
    <definedName name="__________PPC117" localSheetId="16">#REF!</definedName>
    <definedName name="__________PPC117" localSheetId="2">[97]MRATES!#REF!</definedName>
    <definedName name="__________PPC117" localSheetId="4">[97]MRATES!#REF!</definedName>
    <definedName name="__________PPC117" localSheetId="11">#REF!</definedName>
    <definedName name="__________PPC117" localSheetId="5">#N/A</definedName>
    <definedName name="__________PPC117" localSheetId="3">[97]MRATES!#REF!</definedName>
    <definedName name="__________PPC117">#REF!</definedName>
    <definedName name="__________PPC118" localSheetId="7">#REF!</definedName>
    <definedName name="__________PPC118" localSheetId="6">#REF!</definedName>
    <definedName name="__________PPC118" localSheetId="8">#REF!</definedName>
    <definedName name="__________PPC118" localSheetId="13">#REF!</definedName>
    <definedName name="__________PPC118" localSheetId="9">#REF!</definedName>
    <definedName name="__________PPC118" localSheetId="16">#REF!</definedName>
    <definedName name="__________PPC118" localSheetId="2">[97]MRATES!#REF!</definedName>
    <definedName name="__________PPC118" localSheetId="4">[97]MRATES!#REF!</definedName>
    <definedName name="__________PPC118" localSheetId="11">#REF!</definedName>
    <definedName name="__________PPC118" localSheetId="5">#N/A</definedName>
    <definedName name="__________PPC118" localSheetId="3">[97]MRATES!#REF!</definedName>
    <definedName name="__________PPC118">#REF!</definedName>
    <definedName name="__________PPC119" localSheetId="7">#REF!</definedName>
    <definedName name="__________PPC119" localSheetId="6">#REF!</definedName>
    <definedName name="__________PPC119" localSheetId="8">#REF!</definedName>
    <definedName name="__________PPC119" localSheetId="13">#REF!</definedName>
    <definedName name="__________PPC119" localSheetId="9">#REF!</definedName>
    <definedName name="__________PPC119" localSheetId="16">#REF!</definedName>
    <definedName name="__________PPC119" localSheetId="2">[97]MRATES!#REF!</definedName>
    <definedName name="__________PPC119" localSheetId="4">[97]MRATES!#REF!</definedName>
    <definedName name="__________PPC119" localSheetId="11">#REF!</definedName>
    <definedName name="__________PPC119" localSheetId="5">#N/A</definedName>
    <definedName name="__________PPC119" localSheetId="3">[97]MRATES!#REF!</definedName>
    <definedName name="__________PPC119">#REF!</definedName>
    <definedName name="__________PPC12" localSheetId="7">#REF!</definedName>
    <definedName name="__________PPC12" localSheetId="6">#REF!</definedName>
    <definedName name="__________PPC12" localSheetId="8">#REF!</definedName>
    <definedName name="__________PPC12" localSheetId="13">#REF!</definedName>
    <definedName name="__________PPC12" localSheetId="9">#REF!</definedName>
    <definedName name="__________PPC12" localSheetId="16">#REF!</definedName>
    <definedName name="__________PPC12" localSheetId="2">[97]MRATES!#REF!</definedName>
    <definedName name="__________PPC12" localSheetId="4">[97]MRATES!#REF!</definedName>
    <definedName name="__________PPC12" localSheetId="11">#REF!</definedName>
    <definedName name="__________PPC12" localSheetId="5">#N/A</definedName>
    <definedName name="__________PPC12" localSheetId="3">[97]MRATES!#REF!</definedName>
    <definedName name="__________PPC12">#REF!</definedName>
    <definedName name="__________PPC120" localSheetId="7">#REF!</definedName>
    <definedName name="__________PPC120" localSheetId="6">#REF!</definedName>
    <definedName name="__________PPC120" localSheetId="8">#REF!</definedName>
    <definedName name="__________PPC120" localSheetId="13">#REF!</definedName>
    <definedName name="__________PPC120" localSheetId="9">#REF!</definedName>
    <definedName name="__________PPC120" localSheetId="16">#REF!</definedName>
    <definedName name="__________PPC120" localSheetId="2">[97]MRATES!#REF!</definedName>
    <definedName name="__________PPC120" localSheetId="4">[97]MRATES!#REF!</definedName>
    <definedName name="__________PPC120" localSheetId="11">#REF!</definedName>
    <definedName name="__________PPC120" localSheetId="5">#N/A</definedName>
    <definedName name="__________PPC120" localSheetId="3">[97]MRATES!#REF!</definedName>
    <definedName name="__________PPC120">#REF!</definedName>
    <definedName name="__________PPC121" localSheetId="7">#REF!</definedName>
    <definedName name="__________PPC121" localSheetId="6">#REF!</definedName>
    <definedName name="__________PPC121" localSheetId="8">#REF!</definedName>
    <definedName name="__________PPC121" localSheetId="13">#REF!</definedName>
    <definedName name="__________PPC121" localSheetId="9">#REF!</definedName>
    <definedName name="__________PPC121" localSheetId="16">#REF!</definedName>
    <definedName name="__________PPC121" localSheetId="2">[97]MRATES!#REF!</definedName>
    <definedName name="__________PPC121" localSheetId="4">[97]MRATES!#REF!</definedName>
    <definedName name="__________PPC121" localSheetId="11">#REF!</definedName>
    <definedName name="__________PPC121" localSheetId="5">#N/A</definedName>
    <definedName name="__________PPC121" localSheetId="3">[97]MRATES!#REF!</definedName>
    <definedName name="__________PPC121">#REF!</definedName>
    <definedName name="__________PPC122" localSheetId="7">#REF!</definedName>
    <definedName name="__________PPC122" localSheetId="6">#REF!</definedName>
    <definedName name="__________PPC122" localSheetId="8">#REF!</definedName>
    <definedName name="__________PPC122" localSheetId="13">#REF!</definedName>
    <definedName name="__________PPC122" localSheetId="9">#REF!</definedName>
    <definedName name="__________PPC122" localSheetId="16">#REF!</definedName>
    <definedName name="__________PPC122" localSheetId="2">[97]MRATES!#REF!</definedName>
    <definedName name="__________PPC122" localSheetId="4">[97]MRATES!#REF!</definedName>
    <definedName name="__________PPC122" localSheetId="11">#REF!</definedName>
    <definedName name="__________PPC122" localSheetId="5">#N/A</definedName>
    <definedName name="__________PPC122" localSheetId="3">[97]MRATES!#REF!</definedName>
    <definedName name="__________PPC122">#REF!</definedName>
    <definedName name="__________PPC123" localSheetId="7">#REF!</definedName>
    <definedName name="__________PPC123" localSheetId="6">#REF!</definedName>
    <definedName name="__________PPC123" localSheetId="8">#REF!</definedName>
    <definedName name="__________PPC123" localSheetId="13">#REF!</definedName>
    <definedName name="__________PPC123" localSheetId="9">#REF!</definedName>
    <definedName name="__________PPC123" localSheetId="16">#REF!</definedName>
    <definedName name="__________PPC123" localSheetId="2">[97]MRATES!#REF!</definedName>
    <definedName name="__________PPC123" localSheetId="4">[97]MRATES!#REF!</definedName>
    <definedName name="__________PPC123" localSheetId="11">#REF!</definedName>
    <definedName name="__________PPC123" localSheetId="5">#N/A</definedName>
    <definedName name="__________PPC123" localSheetId="3">[97]MRATES!#REF!</definedName>
    <definedName name="__________PPC123">#REF!</definedName>
    <definedName name="__________PPC124" localSheetId="7">#REF!</definedName>
    <definedName name="__________PPC124" localSheetId="6">#REF!</definedName>
    <definedName name="__________PPC124" localSheetId="8">#REF!</definedName>
    <definedName name="__________PPC124" localSheetId="13">#REF!</definedName>
    <definedName name="__________PPC124" localSheetId="9">#REF!</definedName>
    <definedName name="__________PPC124" localSheetId="16">#REF!</definedName>
    <definedName name="__________PPC124" localSheetId="2">[97]MRATES!#REF!</definedName>
    <definedName name="__________PPC124" localSheetId="4">[97]MRATES!#REF!</definedName>
    <definedName name="__________PPC124" localSheetId="11">#REF!</definedName>
    <definedName name="__________PPC124" localSheetId="5">#N/A</definedName>
    <definedName name="__________PPC124" localSheetId="3">[97]MRATES!#REF!</definedName>
    <definedName name="__________PPC124">#REF!</definedName>
    <definedName name="__________PPC125" localSheetId="7">#REF!</definedName>
    <definedName name="__________PPC125" localSheetId="6">#REF!</definedName>
    <definedName name="__________PPC125" localSheetId="8">#REF!</definedName>
    <definedName name="__________PPC125" localSheetId="13">#REF!</definedName>
    <definedName name="__________PPC125" localSheetId="9">#REF!</definedName>
    <definedName name="__________PPC125" localSheetId="16">#REF!</definedName>
    <definedName name="__________PPC125" localSheetId="2">[97]MRATES!#REF!</definedName>
    <definedName name="__________PPC125" localSheetId="4">[97]MRATES!#REF!</definedName>
    <definedName name="__________PPC125" localSheetId="11">#REF!</definedName>
    <definedName name="__________PPC125" localSheetId="5">#N/A</definedName>
    <definedName name="__________PPC125" localSheetId="3">[97]MRATES!#REF!</definedName>
    <definedName name="__________PPC125">#REF!</definedName>
    <definedName name="__________PPC126" localSheetId="7">#REF!</definedName>
    <definedName name="__________PPC126" localSheetId="6">#REF!</definedName>
    <definedName name="__________PPC126" localSheetId="8">#REF!</definedName>
    <definedName name="__________PPC126" localSheetId="13">#REF!</definedName>
    <definedName name="__________PPC126" localSheetId="9">#REF!</definedName>
    <definedName name="__________PPC126" localSheetId="16">#REF!</definedName>
    <definedName name="__________PPC126" localSheetId="2">[97]MRATES!#REF!</definedName>
    <definedName name="__________PPC126" localSheetId="4">[97]MRATES!#REF!</definedName>
    <definedName name="__________PPC126" localSheetId="11">#REF!</definedName>
    <definedName name="__________PPC126" localSheetId="5">#N/A</definedName>
    <definedName name="__________PPC126" localSheetId="3">[97]MRATES!#REF!</definedName>
    <definedName name="__________PPC126">#REF!</definedName>
    <definedName name="__________PPC127" localSheetId="7">#REF!</definedName>
    <definedName name="__________PPC127" localSheetId="6">#REF!</definedName>
    <definedName name="__________PPC127" localSheetId="8">#REF!</definedName>
    <definedName name="__________PPC127" localSheetId="13">#REF!</definedName>
    <definedName name="__________PPC127" localSheetId="9">#REF!</definedName>
    <definedName name="__________PPC127" localSheetId="16">#REF!</definedName>
    <definedName name="__________PPC127" localSheetId="2">[97]MRATES!#REF!</definedName>
    <definedName name="__________PPC127" localSheetId="4">[97]MRATES!#REF!</definedName>
    <definedName name="__________PPC127" localSheetId="11">#REF!</definedName>
    <definedName name="__________PPC127" localSheetId="5">#N/A</definedName>
    <definedName name="__________PPC127" localSheetId="3">[97]MRATES!#REF!</definedName>
    <definedName name="__________PPC127">#REF!</definedName>
    <definedName name="__________PPC128" localSheetId="7">#REF!</definedName>
    <definedName name="__________PPC128" localSheetId="6">#REF!</definedName>
    <definedName name="__________PPC128" localSheetId="8">#REF!</definedName>
    <definedName name="__________PPC128" localSheetId="13">#REF!</definedName>
    <definedName name="__________PPC128" localSheetId="9">#REF!</definedName>
    <definedName name="__________PPC128" localSheetId="16">#REF!</definedName>
    <definedName name="__________PPC128" localSheetId="2">[97]MRATES!#REF!</definedName>
    <definedName name="__________PPC128" localSheetId="4">[97]MRATES!#REF!</definedName>
    <definedName name="__________PPC128" localSheetId="11">#REF!</definedName>
    <definedName name="__________PPC128" localSheetId="5">#N/A</definedName>
    <definedName name="__________PPC128" localSheetId="3">[97]MRATES!#REF!</definedName>
    <definedName name="__________PPC128">#REF!</definedName>
    <definedName name="__________PPC129" localSheetId="7">#REF!</definedName>
    <definedName name="__________PPC129" localSheetId="6">#REF!</definedName>
    <definedName name="__________PPC129" localSheetId="8">#REF!</definedName>
    <definedName name="__________PPC129" localSheetId="13">#REF!</definedName>
    <definedName name="__________PPC129" localSheetId="9">#REF!</definedName>
    <definedName name="__________PPC129" localSheetId="16">#REF!</definedName>
    <definedName name="__________PPC129" localSheetId="2">[97]MRATES!#REF!</definedName>
    <definedName name="__________PPC129" localSheetId="4">[97]MRATES!#REF!</definedName>
    <definedName name="__________PPC129" localSheetId="11">#REF!</definedName>
    <definedName name="__________PPC129" localSheetId="5">#N/A</definedName>
    <definedName name="__________PPC129" localSheetId="3">[97]MRATES!#REF!</definedName>
    <definedName name="__________PPC129">#REF!</definedName>
    <definedName name="__________PPC13" localSheetId="7">#REF!</definedName>
    <definedName name="__________PPC13" localSheetId="6">#REF!</definedName>
    <definedName name="__________PPC13" localSheetId="8">#REF!</definedName>
    <definedName name="__________PPC13" localSheetId="13">#REF!</definedName>
    <definedName name="__________PPC13" localSheetId="9">#REF!</definedName>
    <definedName name="__________PPC13" localSheetId="16">#REF!</definedName>
    <definedName name="__________PPC13" localSheetId="2">[97]MRATES!#REF!</definedName>
    <definedName name="__________PPC13" localSheetId="4">[97]MRATES!#REF!</definedName>
    <definedName name="__________PPC13" localSheetId="11">#REF!</definedName>
    <definedName name="__________PPC13" localSheetId="5">#N/A</definedName>
    <definedName name="__________PPC13" localSheetId="3">[97]MRATES!#REF!</definedName>
    <definedName name="__________PPC13">#REF!</definedName>
    <definedName name="__________PPC130" localSheetId="7">#REF!</definedName>
    <definedName name="__________PPC130" localSheetId="6">#REF!</definedName>
    <definedName name="__________PPC130" localSheetId="8">#REF!</definedName>
    <definedName name="__________PPC130" localSheetId="13">#REF!</definedName>
    <definedName name="__________PPC130" localSheetId="9">#REF!</definedName>
    <definedName name="__________PPC130" localSheetId="16">#REF!</definedName>
    <definedName name="__________PPC130" localSheetId="2">[97]MRATES!#REF!</definedName>
    <definedName name="__________PPC130" localSheetId="4">[97]MRATES!#REF!</definedName>
    <definedName name="__________PPC130" localSheetId="11">#REF!</definedName>
    <definedName name="__________PPC130" localSheetId="5">#N/A</definedName>
    <definedName name="__________PPC130" localSheetId="3">[97]MRATES!#REF!</definedName>
    <definedName name="__________PPC130">#REF!</definedName>
    <definedName name="__________PPC131" localSheetId="7">#REF!</definedName>
    <definedName name="__________PPC131" localSheetId="6">#REF!</definedName>
    <definedName name="__________PPC131" localSheetId="8">#REF!</definedName>
    <definedName name="__________PPC131" localSheetId="13">#REF!</definedName>
    <definedName name="__________PPC131" localSheetId="9">#REF!</definedName>
    <definedName name="__________PPC131" localSheetId="16">#REF!</definedName>
    <definedName name="__________PPC131" localSheetId="2">[97]MRATES!#REF!</definedName>
    <definedName name="__________PPC131" localSheetId="4">[97]MRATES!#REF!</definedName>
    <definedName name="__________PPC131" localSheetId="11">#REF!</definedName>
    <definedName name="__________PPC131" localSheetId="5">#N/A</definedName>
    <definedName name="__________PPC131" localSheetId="3">[97]MRATES!#REF!</definedName>
    <definedName name="__________PPC131">#REF!</definedName>
    <definedName name="__________PPC132" localSheetId="7">#REF!</definedName>
    <definedName name="__________PPC132" localSheetId="6">#REF!</definedName>
    <definedName name="__________PPC132" localSheetId="8">#REF!</definedName>
    <definedName name="__________PPC132" localSheetId="13">#REF!</definedName>
    <definedName name="__________PPC132" localSheetId="9">#REF!</definedName>
    <definedName name="__________PPC132" localSheetId="16">#REF!</definedName>
    <definedName name="__________PPC132" localSheetId="2">[97]MRATES!#REF!</definedName>
    <definedName name="__________PPC132" localSheetId="4">[97]MRATES!#REF!</definedName>
    <definedName name="__________PPC132" localSheetId="11">#REF!</definedName>
    <definedName name="__________PPC132" localSheetId="5">#N/A</definedName>
    <definedName name="__________PPC132" localSheetId="3">[97]MRATES!#REF!</definedName>
    <definedName name="__________PPC132">#REF!</definedName>
    <definedName name="__________PPC133" localSheetId="7">#REF!</definedName>
    <definedName name="__________PPC133" localSheetId="6">#REF!</definedName>
    <definedName name="__________PPC133" localSheetId="8">#REF!</definedName>
    <definedName name="__________PPC133" localSheetId="13">#REF!</definedName>
    <definedName name="__________PPC133" localSheetId="9">#REF!</definedName>
    <definedName name="__________PPC133" localSheetId="16">#REF!</definedName>
    <definedName name="__________PPC133" localSheetId="2">[97]MRATES!#REF!</definedName>
    <definedName name="__________PPC133" localSheetId="4">[97]MRATES!#REF!</definedName>
    <definedName name="__________PPC133" localSheetId="11">#REF!</definedName>
    <definedName name="__________PPC133" localSheetId="5">#N/A</definedName>
    <definedName name="__________PPC133" localSheetId="3">[97]MRATES!#REF!</definedName>
    <definedName name="__________PPC133">#REF!</definedName>
    <definedName name="__________PPC134" localSheetId="7">#REF!</definedName>
    <definedName name="__________PPC134" localSheetId="6">#REF!</definedName>
    <definedName name="__________PPC134" localSheetId="8">#REF!</definedName>
    <definedName name="__________PPC134" localSheetId="13">#REF!</definedName>
    <definedName name="__________PPC134" localSheetId="9">#REF!</definedName>
    <definedName name="__________PPC134" localSheetId="16">#REF!</definedName>
    <definedName name="__________PPC134" localSheetId="2">[97]MRATES!#REF!</definedName>
    <definedName name="__________PPC134" localSheetId="4">[97]MRATES!#REF!</definedName>
    <definedName name="__________PPC134" localSheetId="11">#REF!</definedName>
    <definedName name="__________PPC134" localSheetId="5">#N/A</definedName>
    <definedName name="__________PPC134" localSheetId="3">[97]MRATES!#REF!</definedName>
    <definedName name="__________PPC134">#REF!</definedName>
    <definedName name="__________PPC135" localSheetId="7">#REF!</definedName>
    <definedName name="__________PPC135" localSheetId="6">#REF!</definedName>
    <definedName name="__________PPC135" localSheetId="8">#REF!</definedName>
    <definedName name="__________PPC135" localSheetId="13">#REF!</definedName>
    <definedName name="__________PPC135" localSheetId="9">#REF!</definedName>
    <definedName name="__________PPC135" localSheetId="16">#REF!</definedName>
    <definedName name="__________PPC135" localSheetId="2">[97]MRATES!#REF!</definedName>
    <definedName name="__________PPC135" localSheetId="4">[97]MRATES!#REF!</definedName>
    <definedName name="__________PPC135" localSheetId="11">#REF!</definedName>
    <definedName name="__________PPC135" localSheetId="5">#N/A</definedName>
    <definedName name="__________PPC135" localSheetId="3">[97]MRATES!#REF!</definedName>
    <definedName name="__________PPC135">#REF!</definedName>
    <definedName name="__________PPC136" localSheetId="7">#REF!</definedName>
    <definedName name="__________PPC136" localSheetId="6">#REF!</definedName>
    <definedName name="__________PPC136" localSheetId="8">#REF!</definedName>
    <definedName name="__________PPC136" localSheetId="13">#REF!</definedName>
    <definedName name="__________PPC136" localSheetId="9">#REF!</definedName>
    <definedName name="__________PPC136" localSheetId="16">#REF!</definedName>
    <definedName name="__________PPC136" localSheetId="2">[97]MRATES!#REF!</definedName>
    <definedName name="__________PPC136" localSheetId="4">[97]MRATES!#REF!</definedName>
    <definedName name="__________PPC136" localSheetId="11">#REF!</definedName>
    <definedName name="__________PPC136" localSheetId="5">#N/A</definedName>
    <definedName name="__________PPC136" localSheetId="3">[97]MRATES!#REF!</definedName>
    <definedName name="__________PPC136">#REF!</definedName>
    <definedName name="__________PPC137" localSheetId="7">#REF!</definedName>
    <definedName name="__________PPC137" localSheetId="6">#REF!</definedName>
    <definedName name="__________PPC137" localSheetId="8">#REF!</definedName>
    <definedName name="__________PPC137" localSheetId="13">#REF!</definedName>
    <definedName name="__________PPC137" localSheetId="9">#REF!</definedName>
    <definedName name="__________PPC137" localSheetId="16">#REF!</definedName>
    <definedName name="__________PPC137" localSheetId="2">[97]MRATES!#REF!</definedName>
    <definedName name="__________PPC137" localSheetId="4">[97]MRATES!#REF!</definedName>
    <definedName name="__________PPC137" localSheetId="11">#REF!</definedName>
    <definedName name="__________PPC137" localSheetId="5">#N/A</definedName>
    <definedName name="__________PPC137" localSheetId="3">[97]MRATES!#REF!</definedName>
    <definedName name="__________PPC137">#REF!</definedName>
    <definedName name="__________PPC138" localSheetId="7">#REF!</definedName>
    <definedName name="__________PPC138" localSheetId="6">#REF!</definedName>
    <definedName name="__________PPC138" localSheetId="8">#REF!</definedName>
    <definedName name="__________PPC138" localSheetId="13">#REF!</definedName>
    <definedName name="__________PPC138" localSheetId="9">#REF!</definedName>
    <definedName name="__________PPC138" localSheetId="16">#REF!</definedName>
    <definedName name="__________PPC138" localSheetId="2">[97]MRATES!#REF!</definedName>
    <definedName name="__________PPC138" localSheetId="4">[97]MRATES!#REF!</definedName>
    <definedName name="__________PPC138" localSheetId="11">#REF!</definedName>
    <definedName name="__________PPC138" localSheetId="5">#N/A</definedName>
    <definedName name="__________PPC138" localSheetId="3">[97]MRATES!#REF!</definedName>
    <definedName name="__________PPC138">#REF!</definedName>
    <definedName name="__________PPC139" localSheetId="7">#REF!</definedName>
    <definedName name="__________PPC139" localSheetId="6">#REF!</definedName>
    <definedName name="__________PPC139" localSheetId="8">#REF!</definedName>
    <definedName name="__________PPC139" localSheetId="13">#REF!</definedName>
    <definedName name="__________PPC139" localSheetId="9">#REF!</definedName>
    <definedName name="__________PPC139" localSheetId="16">#REF!</definedName>
    <definedName name="__________PPC139" localSheetId="2">[97]MRATES!#REF!</definedName>
    <definedName name="__________PPC139" localSheetId="4">[97]MRATES!#REF!</definedName>
    <definedName name="__________PPC139" localSheetId="11">#REF!</definedName>
    <definedName name="__________PPC139" localSheetId="5">#N/A</definedName>
    <definedName name="__________PPC139" localSheetId="3">[97]MRATES!#REF!</definedName>
    <definedName name="__________PPC139">#REF!</definedName>
    <definedName name="__________PPC14" localSheetId="7">#REF!</definedName>
    <definedName name="__________PPC14" localSheetId="6">#REF!</definedName>
    <definedName name="__________PPC14" localSheetId="8">#REF!</definedName>
    <definedName name="__________PPC14" localSheetId="13">#REF!</definedName>
    <definedName name="__________PPC14" localSheetId="9">#REF!</definedName>
    <definedName name="__________PPC14" localSheetId="16">#REF!</definedName>
    <definedName name="__________PPC14" localSheetId="2">[97]MRATES!#REF!</definedName>
    <definedName name="__________PPC14" localSheetId="4">[97]MRATES!#REF!</definedName>
    <definedName name="__________PPC14" localSheetId="11">#REF!</definedName>
    <definedName name="__________PPC14" localSheetId="5">#N/A</definedName>
    <definedName name="__________PPC14" localSheetId="3">[97]MRATES!#REF!</definedName>
    <definedName name="__________PPC14">#REF!</definedName>
    <definedName name="__________PPC140" localSheetId="7">#REF!</definedName>
    <definedName name="__________PPC140" localSheetId="6">#REF!</definedName>
    <definedName name="__________PPC140" localSheetId="8">#REF!</definedName>
    <definedName name="__________PPC140" localSheetId="13">#REF!</definedName>
    <definedName name="__________PPC140" localSheetId="9">#REF!</definedName>
    <definedName name="__________PPC140" localSheetId="16">#REF!</definedName>
    <definedName name="__________PPC140" localSheetId="2">[97]MRATES!#REF!</definedName>
    <definedName name="__________PPC140" localSheetId="4">[97]MRATES!#REF!</definedName>
    <definedName name="__________PPC140" localSheetId="11">#REF!</definedName>
    <definedName name="__________PPC140" localSheetId="5">#N/A</definedName>
    <definedName name="__________PPC140" localSheetId="3">[97]MRATES!#REF!</definedName>
    <definedName name="__________PPC140">#REF!</definedName>
    <definedName name="__________PPC141" localSheetId="7">#REF!</definedName>
    <definedName name="__________PPC141" localSheetId="6">#REF!</definedName>
    <definedName name="__________PPC141" localSheetId="8">#REF!</definedName>
    <definedName name="__________PPC141" localSheetId="13">#REF!</definedName>
    <definedName name="__________PPC141" localSheetId="9">#REF!</definedName>
    <definedName name="__________PPC141" localSheetId="16">#REF!</definedName>
    <definedName name="__________PPC141" localSheetId="2">[97]MRATES!#REF!</definedName>
    <definedName name="__________PPC141" localSheetId="4">[97]MRATES!#REF!</definedName>
    <definedName name="__________PPC141" localSheetId="11">#REF!</definedName>
    <definedName name="__________PPC141" localSheetId="5">#N/A</definedName>
    <definedName name="__________PPC141" localSheetId="3">[97]MRATES!#REF!</definedName>
    <definedName name="__________PPC141">#REF!</definedName>
    <definedName name="__________PPC142" localSheetId="7">#REF!</definedName>
    <definedName name="__________PPC142" localSheetId="6">#REF!</definedName>
    <definedName name="__________PPC142" localSheetId="8">#REF!</definedName>
    <definedName name="__________PPC142" localSheetId="13">#REF!</definedName>
    <definedName name="__________PPC142" localSheetId="9">#REF!</definedName>
    <definedName name="__________PPC142" localSheetId="16">#REF!</definedName>
    <definedName name="__________PPC142" localSheetId="2">[97]MRATES!#REF!</definedName>
    <definedName name="__________PPC142" localSheetId="4">[97]MRATES!#REF!</definedName>
    <definedName name="__________PPC142" localSheetId="11">#REF!</definedName>
    <definedName name="__________PPC142" localSheetId="5">#N/A</definedName>
    <definedName name="__________PPC142" localSheetId="3">[97]MRATES!#REF!</definedName>
    <definedName name="__________PPC142">#REF!</definedName>
    <definedName name="__________PPC143" localSheetId="7">#REF!</definedName>
    <definedName name="__________PPC143" localSheetId="6">#REF!</definedName>
    <definedName name="__________PPC143" localSheetId="8">#REF!</definedName>
    <definedName name="__________PPC143" localSheetId="13">#REF!</definedName>
    <definedName name="__________PPC143" localSheetId="9">#REF!</definedName>
    <definedName name="__________PPC143" localSheetId="16">#REF!</definedName>
    <definedName name="__________PPC143" localSheetId="2">[97]MRATES!#REF!</definedName>
    <definedName name="__________PPC143" localSheetId="4">[97]MRATES!#REF!</definedName>
    <definedName name="__________PPC143" localSheetId="11">#REF!</definedName>
    <definedName name="__________PPC143" localSheetId="5">#N/A</definedName>
    <definedName name="__________PPC143" localSheetId="3">[97]MRATES!#REF!</definedName>
    <definedName name="__________PPC143">#REF!</definedName>
    <definedName name="__________PPC144" localSheetId="7">#REF!</definedName>
    <definedName name="__________PPC144" localSheetId="6">#REF!</definedName>
    <definedName name="__________PPC144" localSheetId="8">#REF!</definedName>
    <definedName name="__________PPC144" localSheetId="13">#REF!</definedName>
    <definedName name="__________PPC144" localSheetId="9">#REF!</definedName>
    <definedName name="__________PPC144" localSheetId="16">#REF!</definedName>
    <definedName name="__________PPC144" localSheetId="2">[97]MRATES!#REF!</definedName>
    <definedName name="__________PPC144" localSheetId="4">[97]MRATES!#REF!</definedName>
    <definedName name="__________PPC144" localSheetId="11">#REF!</definedName>
    <definedName name="__________PPC144" localSheetId="5">#N/A</definedName>
    <definedName name="__________PPC144" localSheetId="3">[97]MRATES!#REF!</definedName>
    <definedName name="__________PPC144">#REF!</definedName>
    <definedName name="__________PPC145" localSheetId="7">#REF!</definedName>
    <definedName name="__________PPC145" localSheetId="6">#REF!</definedName>
    <definedName name="__________PPC145" localSheetId="8">#REF!</definedName>
    <definedName name="__________PPC145" localSheetId="13">#REF!</definedName>
    <definedName name="__________PPC145" localSheetId="9">#REF!</definedName>
    <definedName name="__________PPC145" localSheetId="16">#REF!</definedName>
    <definedName name="__________PPC145" localSheetId="2">[97]MRATES!#REF!</definedName>
    <definedName name="__________PPC145" localSheetId="4">[97]MRATES!#REF!</definedName>
    <definedName name="__________PPC145" localSheetId="11">#REF!</definedName>
    <definedName name="__________PPC145" localSheetId="5">#N/A</definedName>
    <definedName name="__________PPC145" localSheetId="3">[97]MRATES!#REF!</definedName>
    <definedName name="__________PPC145">#REF!</definedName>
    <definedName name="__________PPC146" localSheetId="7">#REF!</definedName>
    <definedName name="__________PPC146" localSheetId="6">#REF!</definedName>
    <definedName name="__________PPC146" localSheetId="8">#REF!</definedName>
    <definedName name="__________PPC146" localSheetId="13">#REF!</definedName>
    <definedName name="__________PPC146" localSheetId="9">#REF!</definedName>
    <definedName name="__________PPC146" localSheetId="16">#REF!</definedName>
    <definedName name="__________PPC146" localSheetId="2">[97]MRATES!#REF!</definedName>
    <definedName name="__________PPC146" localSheetId="4">[97]MRATES!#REF!</definedName>
    <definedName name="__________PPC146" localSheetId="11">#REF!</definedName>
    <definedName name="__________PPC146" localSheetId="5">#N/A</definedName>
    <definedName name="__________PPC146" localSheetId="3">[97]MRATES!#REF!</definedName>
    <definedName name="__________PPC146">#REF!</definedName>
    <definedName name="__________PPC147" localSheetId="7">#REF!</definedName>
    <definedName name="__________PPC147" localSheetId="6">#REF!</definedName>
    <definedName name="__________PPC147" localSheetId="8">#REF!</definedName>
    <definedName name="__________PPC147" localSheetId="13">#REF!</definedName>
    <definedName name="__________PPC147" localSheetId="9">#REF!</definedName>
    <definedName name="__________PPC147" localSheetId="16">#REF!</definedName>
    <definedName name="__________PPC147" localSheetId="2">[97]MRATES!#REF!</definedName>
    <definedName name="__________PPC147" localSheetId="4">[97]MRATES!#REF!</definedName>
    <definedName name="__________PPC147" localSheetId="11">#REF!</definedName>
    <definedName name="__________PPC147" localSheetId="5">#N/A</definedName>
    <definedName name="__________PPC147" localSheetId="3">[97]MRATES!#REF!</definedName>
    <definedName name="__________PPC147">#REF!</definedName>
    <definedName name="__________PPC148" localSheetId="7">#REF!</definedName>
    <definedName name="__________PPC148" localSheetId="6">#REF!</definedName>
    <definedName name="__________PPC148" localSheetId="8">#REF!</definedName>
    <definedName name="__________PPC148" localSheetId="13">#REF!</definedName>
    <definedName name="__________PPC148" localSheetId="9">#REF!</definedName>
    <definedName name="__________PPC148" localSheetId="16">#REF!</definedName>
    <definedName name="__________PPC148" localSheetId="2">[97]MRATES!#REF!</definedName>
    <definedName name="__________PPC148" localSheetId="4">[97]MRATES!#REF!</definedName>
    <definedName name="__________PPC148" localSheetId="11">#REF!</definedName>
    <definedName name="__________PPC148" localSheetId="5">#N/A</definedName>
    <definedName name="__________PPC148" localSheetId="3">[97]MRATES!#REF!</definedName>
    <definedName name="__________PPC148">#REF!</definedName>
    <definedName name="__________PPC149" localSheetId="7">#REF!</definedName>
    <definedName name="__________PPC149" localSheetId="6">#REF!</definedName>
    <definedName name="__________PPC149" localSheetId="8">#REF!</definedName>
    <definedName name="__________PPC149" localSheetId="13">#REF!</definedName>
    <definedName name="__________PPC149" localSheetId="9">#REF!</definedName>
    <definedName name="__________PPC149" localSheetId="16">#REF!</definedName>
    <definedName name="__________PPC149" localSheetId="2">[97]MRATES!#REF!</definedName>
    <definedName name="__________PPC149" localSheetId="4">[97]MRATES!#REF!</definedName>
    <definedName name="__________PPC149" localSheetId="11">#REF!</definedName>
    <definedName name="__________PPC149" localSheetId="5">#N/A</definedName>
    <definedName name="__________PPC149" localSheetId="3">[97]MRATES!#REF!</definedName>
    <definedName name="__________PPC149">#REF!</definedName>
    <definedName name="__________PPC15" localSheetId="7">#REF!</definedName>
    <definedName name="__________PPC15" localSheetId="6">#REF!</definedName>
    <definedName name="__________PPC15" localSheetId="8">#REF!</definedName>
    <definedName name="__________PPC15" localSheetId="13">#REF!</definedName>
    <definedName name="__________PPC15" localSheetId="9">#REF!</definedName>
    <definedName name="__________PPC15" localSheetId="16">#REF!</definedName>
    <definedName name="__________PPC15" localSheetId="2">[97]MRATES!#REF!</definedName>
    <definedName name="__________PPC15" localSheetId="4">[97]MRATES!#REF!</definedName>
    <definedName name="__________PPC15" localSheetId="11">#REF!</definedName>
    <definedName name="__________PPC15" localSheetId="5">#N/A</definedName>
    <definedName name="__________PPC15" localSheetId="3">[97]MRATES!#REF!</definedName>
    <definedName name="__________PPC15">#REF!</definedName>
    <definedName name="__________PPC150" localSheetId="7">#REF!</definedName>
    <definedName name="__________PPC150" localSheetId="6">#REF!</definedName>
    <definedName name="__________PPC150" localSheetId="8">#REF!</definedName>
    <definedName name="__________PPC150" localSheetId="13">#REF!</definedName>
    <definedName name="__________PPC150" localSheetId="9">#REF!</definedName>
    <definedName name="__________PPC150" localSheetId="16">#REF!</definedName>
    <definedName name="__________PPC150" localSheetId="2">[97]MRATES!#REF!</definedName>
    <definedName name="__________PPC150" localSheetId="4">[97]MRATES!#REF!</definedName>
    <definedName name="__________PPC150" localSheetId="11">#REF!</definedName>
    <definedName name="__________PPC150" localSheetId="5">#N/A</definedName>
    <definedName name="__________PPC150" localSheetId="3">[97]MRATES!#REF!</definedName>
    <definedName name="__________PPC150">#REF!</definedName>
    <definedName name="__________PPC151" localSheetId="7">#REF!</definedName>
    <definedName name="__________PPC151" localSheetId="6">#REF!</definedName>
    <definedName name="__________PPC151" localSheetId="8">#REF!</definedName>
    <definedName name="__________PPC151" localSheetId="13">#REF!</definedName>
    <definedName name="__________PPC151" localSheetId="9">#REF!</definedName>
    <definedName name="__________PPC151" localSheetId="16">#REF!</definedName>
    <definedName name="__________PPC151" localSheetId="2">[97]MRATES!#REF!</definedName>
    <definedName name="__________PPC151" localSheetId="4">[97]MRATES!#REF!</definedName>
    <definedName name="__________PPC151" localSheetId="11">#REF!</definedName>
    <definedName name="__________PPC151" localSheetId="5">#N/A</definedName>
    <definedName name="__________PPC151" localSheetId="3">[97]MRATES!#REF!</definedName>
    <definedName name="__________PPC151">#REF!</definedName>
    <definedName name="__________PPC152" localSheetId="7">#REF!</definedName>
    <definedName name="__________PPC152" localSheetId="6">#REF!</definedName>
    <definedName name="__________PPC152" localSheetId="8">#REF!</definedName>
    <definedName name="__________PPC152" localSheetId="13">#REF!</definedName>
    <definedName name="__________PPC152" localSheetId="9">#REF!</definedName>
    <definedName name="__________PPC152" localSheetId="16">#REF!</definedName>
    <definedName name="__________PPC152" localSheetId="2">[97]MRATES!#REF!</definedName>
    <definedName name="__________PPC152" localSheetId="4">[97]MRATES!#REF!</definedName>
    <definedName name="__________PPC152" localSheetId="11">#REF!</definedName>
    <definedName name="__________PPC152" localSheetId="5">#N/A</definedName>
    <definedName name="__________PPC152" localSheetId="3">[97]MRATES!#REF!</definedName>
    <definedName name="__________PPC152">#REF!</definedName>
    <definedName name="__________PPC153" localSheetId="7">#REF!</definedName>
    <definedName name="__________PPC153" localSheetId="6">#REF!</definedName>
    <definedName name="__________PPC153" localSheetId="8">#REF!</definedName>
    <definedName name="__________PPC153" localSheetId="13">#REF!</definedName>
    <definedName name="__________PPC153" localSheetId="9">#REF!</definedName>
    <definedName name="__________PPC153" localSheetId="16">#REF!</definedName>
    <definedName name="__________PPC153" localSheetId="2">[97]MRATES!#REF!</definedName>
    <definedName name="__________PPC153" localSheetId="4">[97]MRATES!#REF!</definedName>
    <definedName name="__________PPC153" localSheetId="11">#REF!</definedName>
    <definedName name="__________PPC153" localSheetId="5">#N/A</definedName>
    <definedName name="__________PPC153" localSheetId="3">[97]MRATES!#REF!</definedName>
    <definedName name="__________PPC153">#REF!</definedName>
    <definedName name="__________PPC154" localSheetId="7">#REF!</definedName>
    <definedName name="__________PPC154" localSheetId="6">#REF!</definedName>
    <definedName name="__________PPC154" localSheetId="8">#REF!</definedName>
    <definedName name="__________PPC154" localSheetId="13">#REF!</definedName>
    <definedName name="__________PPC154" localSheetId="9">#REF!</definedName>
    <definedName name="__________PPC154" localSheetId="16">#REF!</definedName>
    <definedName name="__________PPC154" localSheetId="2">[97]MRATES!#REF!</definedName>
    <definedName name="__________PPC154" localSheetId="4">[97]MRATES!#REF!</definedName>
    <definedName name="__________PPC154" localSheetId="11">#REF!</definedName>
    <definedName name="__________PPC154" localSheetId="5">#N/A</definedName>
    <definedName name="__________PPC154" localSheetId="3">[97]MRATES!#REF!</definedName>
    <definedName name="__________PPC154">#REF!</definedName>
    <definedName name="__________PPC155" localSheetId="7">#REF!</definedName>
    <definedName name="__________PPC155" localSheetId="6">#REF!</definedName>
    <definedName name="__________PPC155" localSheetId="8">#REF!</definedName>
    <definedName name="__________PPC155" localSheetId="13">#REF!</definedName>
    <definedName name="__________PPC155" localSheetId="9">#REF!</definedName>
    <definedName name="__________PPC155" localSheetId="16">#REF!</definedName>
    <definedName name="__________PPC155" localSheetId="2">[97]MRATES!#REF!</definedName>
    <definedName name="__________PPC155" localSheetId="4">[97]MRATES!#REF!</definedName>
    <definedName name="__________PPC155" localSheetId="11">#REF!</definedName>
    <definedName name="__________PPC155" localSheetId="5">#N/A</definedName>
    <definedName name="__________PPC155" localSheetId="3">[97]MRATES!#REF!</definedName>
    <definedName name="__________PPC155">#REF!</definedName>
    <definedName name="__________PPC16" localSheetId="7">#REF!</definedName>
    <definedName name="__________PPC16" localSheetId="6">#REF!</definedName>
    <definedName name="__________PPC16" localSheetId="8">#REF!</definedName>
    <definedName name="__________PPC16" localSheetId="13">#REF!</definedName>
    <definedName name="__________PPC16" localSheetId="9">#REF!</definedName>
    <definedName name="__________PPC16" localSheetId="16">#REF!</definedName>
    <definedName name="__________PPC16" localSheetId="2">[97]MRATES!#REF!</definedName>
    <definedName name="__________PPC16" localSheetId="4">[97]MRATES!#REF!</definedName>
    <definedName name="__________PPC16" localSheetId="11">#REF!</definedName>
    <definedName name="__________PPC16" localSheetId="5">#N/A</definedName>
    <definedName name="__________PPC16" localSheetId="3">[97]MRATES!#REF!</definedName>
    <definedName name="__________PPC16">#REF!</definedName>
    <definedName name="__________PPC17" localSheetId="7">#REF!</definedName>
    <definedName name="__________PPC17" localSheetId="6">#REF!</definedName>
    <definedName name="__________PPC17" localSheetId="8">#REF!</definedName>
    <definedName name="__________PPC17" localSheetId="13">#REF!</definedName>
    <definedName name="__________PPC17" localSheetId="9">#REF!</definedName>
    <definedName name="__________PPC17" localSheetId="16">#REF!</definedName>
    <definedName name="__________PPC17" localSheetId="2">[97]MRATES!#REF!</definedName>
    <definedName name="__________PPC17" localSheetId="4">[97]MRATES!#REF!</definedName>
    <definedName name="__________PPC17" localSheetId="11">#REF!</definedName>
    <definedName name="__________PPC17" localSheetId="5">#N/A</definedName>
    <definedName name="__________PPC17" localSheetId="3">[97]MRATES!#REF!</definedName>
    <definedName name="__________PPC17">#REF!</definedName>
    <definedName name="__________PPC18" localSheetId="7">#REF!</definedName>
    <definedName name="__________PPC18" localSheetId="6">#REF!</definedName>
    <definedName name="__________PPC18" localSheetId="8">#REF!</definedName>
    <definedName name="__________PPC18" localSheetId="13">#REF!</definedName>
    <definedName name="__________PPC18" localSheetId="9">#REF!</definedName>
    <definedName name="__________PPC18" localSheetId="16">#REF!</definedName>
    <definedName name="__________PPC18" localSheetId="2">[97]MRATES!#REF!</definedName>
    <definedName name="__________PPC18" localSheetId="4">[97]MRATES!#REF!</definedName>
    <definedName name="__________PPC18" localSheetId="11">#REF!</definedName>
    <definedName name="__________PPC18" localSheetId="5">#N/A</definedName>
    <definedName name="__________PPC18" localSheetId="3">[97]MRATES!#REF!</definedName>
    <definedName name="__________PPC18">#REF!</definedName>
    <definedName name="__________PPC19" localSheetId="7">#REF!</definedName>
    <definedName name="__________PPC19" localSheetId="6">#REF!</definedName>
    <definedName name="__________PPC19" localSheetId="8">#REF!</definedName>
    <definedName name="__________PPC19" localSheetId="13">#REF!</definedName>
    <definedName name="__________PPC19" localSheetId="9">#REF!</definedName>
    <definedName name="__________PPC19" localSheetId="16">#REF!</definedName>
    <definedName name="__________PPC19" localSheetId="2">[97]MRATES!#REF!</definedName>
    <definedName name="__________PPC19" localSheetId="4">[97]MRATES!#REF!</definedName>
    <definedName name="__________PPC19" localSheetId="11">#REF!</definedName>
    <definedName name="__________PPC19" localSheetId="5">#N/A</definedName>
    <definedName name="__________PPC19" localSheetId="3">[97]MRATES!#REF!</definedName>
    <definedName name="__________PPC19">#REF!</definedName>
    <definedName name="__________PPC2" localSheetId="7">#REF!</definedName>
    <definedName name="__________PPC2" localSheetId="6">#REF!</definedName>
    <definedName name="__________PPC2" localSheetId="8">#REF!</definedName>
    <definedName name="__________PPC2" localSheetId="13">#REF!</definedName>
    <definedName name="__________PPC2" localSheetId="9">#REF!</definedName>
    <definedName name="__________PPC2" localSheetId="16">#REF!</definedName>
    <definedName name="__________PPC2" localSheetId="2">[97]MRATES!#REF!</definedName>
    <definedName name="__________PPC2" localSheetId="4">[97]MRATES!#REF!</definedName>
    <definedName name="__________PPC2" localSheetId="11">#REF!</definedName>
    <definedName name="__________PPC2" localSheetId="5">#N/A</definedName>
    <definedName name="__________PPC2" localSheetId="3">[97]MRATES!#REF!</definedName>
    <definedName name="__________PPC2">#REF!</definedName>
    <definedName name="__________PPC20" localSheetId="7">#REF!</definedName>
    <definedName name="__________PPC20" localSheetId="6">#REF!</definedName>
    <definedName name="__________PPC20" localSheetId="8">#REF!</definedName>
    <definedName name="__________PPC20" localSheetId="13">#REF!</definedName>
    <definedName name="__________PPC20" localSheetId="9">#REF!</definedName>
    <definedName name="__________PPC20" localSheetId="16">#REF!</definedName>
    <definedName name="__________PPC20" localSheetId="2">[97]MRATES!#REF!</definedName>
    <definedName name="__________PPC20" localSheetId="4">[97]MRATES!#REF!</definedName>
    <definedName name="__________PPC20" localSheetId="11">#REF!</definedName>
    <definedName name="__________PPC20" localSheetId="5">#N/A</definedName>
    <definedName name="__________PPC20" localSheetId="3">[97]MRATES!#REF!</definedName>
    <definedName name="__________PPC20">#REF!</definedName>
    <definedName name="__________PPC21" localSheetId="7">#REF!</definedName>
    <definedName name="__________PPC21" localSheetId="6">#REF!</definedName>
    <definedName name="__________PPC21" localSheetId="8">#REF!</definedName>
    <definedName name="__________PPC21" localSheetId="13">#REF!</definedName>
    <definedName name="__________PPC21" localSheetId="9">#REF!</definedName>
    <definedName name="__________PPC21" localSheetId="16">#REF!</definedName>
    <definedName name="__________PPC21" localSheetId="2">[97]MRATES!#REF!</definedName>
    <definedName name="__________PPC21" localSheetId="4">[97]MRATES!#REF!</definedName>
    <definedName name="__________PPC21" localSheetId="11">#REF!</definedName>
    <definedName name="__________PPC21" localSheetId="5">#N/A</definedName>
    <definedName name="__________PPC21" localSheetId="3">[97]MRATES!#REF!</definedName>
    <definedName name="__________PPC21">#REF!</definedName>
    <definedName name="__________PPC22" localSheetId="7">#REF!</definedName>
    <definedName name="__________PPC22" localSheetId="6">#REF!</definedName>
    <definedName name="__________PPC22" localSheetId="8">#REF!</definedName>
    <definedName name="__________PPC22" localSheetId="13">#REF!</definedName>
    <definedName name="__________PPC22" localSheetId="9">#REF!</definedName>
    <definedName name="__________PPC22" localSheetId="16">#REF!</definedName>
    <definedName name="__________PPC22" localSheetId="2">[97]MRATES!#REF!</definedName>
    <definedName name="__________PPC22" localSheetId="4">[97]MRATES!#REF!</definedName>
    <definedName name="__________PPC22" localSheetId="11">#REF!</definedName>
    <definedName name="__________PPC22" localSheetId="5">#N/A</definedName>
    <definedName name="__________PPC22" localSheetId="3">[97]MRATES!#REF!</definedName>
    <definedName name="__________PPC22">#REF!</definedName>
    <definedName name="__________PPC23" localSheetId="7">#REF!</definedName>
    <definedName name="__________PPC23" localSheetId="6">#REF!</definedName>
    <definedName name="__________PPC23" localSheetId="8">#REF!</definedName>
    <definedName name="__________PPC23" localSheetId="13">#REF!</definedName>
    <definedName name="__________PPC23" localSheetId="9">#REF!</definedName>
    <definedName name="__________PPC23" localSheetId="16">#REF!</definedName>
    <definedName name="__________PPC23" localSheetId="2">[97]MRATES!#REF!</definedName>
    <definedName name="__________PPC23" localSheetId="4">[97]MRATES!#REF!</definedName>
    <definedName name="__________PPC23" localSheetId="11">#REF!</definedName>
    <definedName name="__________PPC23" localSheetId="5">#N/A</definedName>
    <definedName name="__________PPC23" localSheetId="3">[97]MRATES!#REF!</definedName>
    <definedName name="__________PPC23">#REF!</definedName>
    <definedName name="__________PPC24" localSheetId="7">#REF!</definedName>
    <definedName name="__________PPC24" localSheetId="6">#REF!</definedName>
    <definedName name="__________PPC24" localSheetId="8">#REF!</definedName>
    <definedName name="__________PPC24" localSheetId="13">#REF!</definedName>
    <definedName name="__________PPC24" localSheetId="9">#REF!</definedName>
    <definedName name="__________PPC24" localSheetId="16">#REF!</definedName>
    <definedName name="__________PPC24" localSheetId="2">[97]MRATES!#REF!</definedName>
    <definedName name="__________PPC24" localSheetId="4">[97]MRATES!#REF!</definedName>
    <definedName name="__________PPC24" localSheetId="11">#REF!</definedName>
    <definedName name="__________PPC24" localSheetId="5">#N/A</definedName>
    <definedName name="__________PPC24" localSheetId="3">[97]MRATES!#REF!</definedName>
    <definedName name="__________PPC24">#REF!</definedName>
    <definedName name="__________PPC25" localSheetId="7">#REF!</definedName>
    <definedName name="__________PPC25" localSheetId="6">#REF!</definedName>
    <definedName name="__________PPC25" localSheetId="8">#REF!</definedName>
    <definedName name="__________PPC25" localSheetId="13">#REF!</definedName>
    <definedName name="__________PPC25" localSheetId="9">#REF!</definedName>
    <definedName name="__________PPC25" localSheetId="16">#REF!</definedName>
    <definedName name="__________PPC25" localSheetId="2">[97]MRATES!#REF!</definedName>
    <definedName name="__________PPC25" localSheetId="4">[97]MRATES!#REF!</definedName>
    <definedName name="__________PPC25" localSheetId="11">#REF!</definedName>
    <definedName name="__________PPC25" localSheetId="5">#N/A</definedName>
    <definedName name="__________PPC25" localSheetId="3">[97]MRATES!#REF!</definedName>
    <definedName name="__________PPC25">#REF!</definedName>
    <definedName name="__________PPC26" localSheetId="7">#REF!</definedName>
    <definedName name="__________PPC26" localSheetId="6">#REF!</definedName>
    <definedName name="__________PPC26" localSheetId="8">#REF!</definedName>
    <definedName name="__________PPC26" localSheetId="13">#REF!</definedName>
    <definedName name="__________PPC26" localSheetId="9">#REF!</definedName>
    <definedName name="__________PPC26" localSheetId="16">#REF!</definedName>
    <definedName name="__________PPC26" localSheetId="2">[97]MRATES!#REF!</definedName>
    <definedName name="__________PPC26" localSheetId="4">[97]MRATES!#REF!</definedName>
    <definedName name="__________PPC26" localSheetId="11">#REF!</definedName>
    <definedName name="__________PPC26" localSheetId="5">#N/A</definedName>
    <definedName name="__________PPC26" localSheetId="3">[97]MRATES!#REF!</definedName>
    <definedName name="__________PPC26">#REF!</definedName>
    <definedName name="__________PPC27" localSheetId="7">#REF!</definedName>
    <definedName name="__________PPC27" localSheetId="6">#REF!</definedName>
    <definedName name="__________PPC27" localSheetId="8">#REF!</definedName>
    <definedName name="__________PPC27" localSheetId="13">#REF!</definedName>
    <definedName name="__________PPC27" localSheetId="9">#REF!</definedName>
    <definedName name="__________PPC27" localSheetId="16">#REF!</definedName>
    <definedName name="__________PPC27" localSheetId="2">[97]MRATES!#REF!</definedName>
    <definedName name="__________PPC27" localSheetId="4">[97]MRATES!#REF!</definedName>
    <definedName name="__________PPC27" localSheetId="11">#REF!</definedName>
    <definedName name="__________PPC27" localSheetId="5">#N/A</definedName>
    <definedName name="__________PPC27" localSheetId="3">[97]MRATES!#REF!</definedName>
    <definedName name="__________PPC27">#REF!</definedName>
    <definedName name="__________PPC28" localSheetId="7">#REF!</definedName>
    <definedName name="__________PPC28" localSheetId="6">#REF!</definedName>
    <definedName name="__________PPC28" localSheetId="8">#REF!</definedName>
    <definedName name="__________PPC28" localSheetId="13">#REF!</definedName>
    <definedName name="__________PPC28" localSheetId="9">#REF!</definedName>
    <definedName name="__________PPC28" localSheetId="16">#REF!</definedName>
    <definedName name="__________PPC28" localSheetId="2">[97]MRATES!#REF!</definedName>
    <definedName name="__________PPC28" localSheetId="4">[97]MRATES!#REF!</definedName>
    <definedName name="__________PPC28" localSheetId="11">#REF!</definedName>
    <definedName name="__________PPC28" localSheetId="5">#N/A</definedName>
    <definedName name="__________PPC28" localSheetId="3">[97]MRATES!#REF!</definedName>
    <definedName name="__________PPC28">#REF!</definedName>
    <definedName name="__________PPC29" localSheetId="7">#REF!</definedName>
    <definedName name="__________PPC29" localSheetId="6">#REF!</definedName>
    <definedName name="__________PPC29" localSheetId="8">#REF!</definedName>
    <definedName name="__________PPC29" localSheetId="13">#REF!</definedName>
    <definedName name="__________PPC29" localSheetId="9">#REF!</definedName>
    <definedName name="__________PPC29" localSheetId="16">#REF!</definedName>
    <definedName name="__________PPC29" localSheetId="2">[97]MRATES!#REF!</definedName>
    <definedName name="__________PPC29" localSheetId="4">[97]MRATES!#REF!</definedName>
    <definedName name="__________PPC29" localSheetId="11">#REF!</definedName>
    <definedName name="__________PPC29" localSheetId="5">#N/A</definedName>
    <definedName name="__________PPC29" localSheetId="3">[97]MRATES!#REF!</definedName>
    <definedName name="__________PPC29">#REF!</definedName>
    <definedName name="__________PPC3" localSheetId="7">#REF!</definedName>
    <definedName name="__________PPC3" localSheetId="6">#REF!</definedName>
    <definedName name="__________PPC3" localSheetId="8">#REF!</definedName>
    <definedName name="__________PPC3" localSheetId="13">#REF!</definedName>
    <definedName name="__________PPC3" localSheetId="9">#REF!</definedName>
    <definedName name="__________PPC3" localSheetId="16">#REF!</definedName>
    <definedName name="__________PPC3" localSheetId="2">[97]MRATES!#REF!</definedName>
    <definedName name="__________PPC3" localSheetId="4">[97]MRATES!#REF!</definedName>
    <definedName name="__________PPC3" localSheetId="11">#REF!</definedName>
    <definedName name="__________PPC3" localSheetId="5">#N/A</definedName>
    <definedName name="__________PPC3" localSheetId="3">[97]MRATES!#REF!</definedName>
    <definedName name="__________PPC3">#REF!</definedName>
    <definedName name="__________PPC30" localSheetId="7">#REF!</definedName>
    <definedName name="__________PPC30" localSheetId="6">#REF!</definedName>
    <definedName name="__________PPC30" localSheetId="8">#REF!</definedName>
    <definedName name="__________PPC30" localSheetId="13">#REF!</definedName>
    <definedName name="__________PPC30" localSheetId="9">#REF!</definedName>
    <definedName name="__________PPC30" localSheetId="16">#REF!</definedName>
    <definedName name="__________PPC30" localSheetId="2">[97]MRATES!#REF!</definedName>
    <definedName name="__________PPC30" localSheetId="4">[97]MRATES!#REF!</definedName>
    <definedName name="__________PPC30" localSheetId="11">#REF!</definedName>
    <definedName name="__________PPC30" localSheetId="5">#N/A</definedName>
    <definedName name="__________PPC30" localSheetId="3">[97]MRATES!#REF!</definedName>
    <definedName name="__________PPC30">#REF!</definedName>
    <definedName name="__________PPC31" localSheetId="7">#REF!</definedName>
    <definedName name="__________PPC31" localSheetId="6">#REF!</definedName>
    <definedName name="__________PPC31" localSheetId="8">#REF!</definedName>
    <definedName name="__________PPC31" localSheetId="13">#REF!</definedName>
    <definedName name="__________PPC31" localSheetId="9">#REF!</definedName>
    <definedName name="__________PPC31" localSheetId="16">#REF!</definedName>
    <definedName name="__________PPC31" localSheetId="2">[97]MRATES!#REF!</definedName>
    <definedName name="__________PPC31" localSheetId="4">[97]MRATES!#REF!</definedName>
    <definedName name="__________PPC31" localSheetId="11">#REF!</definedName>
    <definedName name="__________PPC31" localSheetId="5">#N/A</definedName>
    <definedName name="__________PPC31" localSheetId="3">[97]MRATES!#REF!</definedName>
    <definedName name="__________PPC31">#REF!</definedName>
    <definedName name="__________PPC32" localSheetId="7">#REF!</definedName>
    <definedName name="__________PPC32" localSheetId="6">#REF!</definedName>
    <definedName name="__________PPC32" localSheetId="8">#REF!</definedName>
    <definedName name="__________PPC32" localSheetId="13">#REF!</definedName>
    <definedName name="__________PPC32" localSheetId="9">#REF!</definedName>
    <definedName name="__________PPC32" localSheetId="16">#REF!</definedName>
    <definedName name="__________PPC32" localSheetId="2">[97]MRATES!#REF!</definedName>
    <definedName name="__________PPC32" localSheetId="4">[97]MRATES!#REF!</definedName>
    <definedName name="__________PPC32" localSheetId="11">#REF!</definedName>
    <definedName name="__________PPC32" localSheetId="5">#N/A</definedName>
    <definedName name="__________PPC32" localSheetId="3">[97]MRATES!#REF!</definedName>
    <definedName name="__________PPC32">#REF!</definedName>
    <definedName name="__________PPC33" localSheetId="7">#REF!</definedName>
    <definedName name="__________PPC33" localSheetId="6">#REF!</definedName>
    <definedName name="__________PPC33" localSheetId="8">#REF!</definedName>
    <definedName name="__________PPC33" localSheetId="13">#REF!</definedName>
    <definedName name="__________PPC33" localSheetId="9">#REF!</definedName>
    <definedName name="__________PPC33" localSheetId="16">#REF!</definedName>
    <definedName name="__________PPC33" localSheetId="2">[97]MRATES!#REF!</definedName>
    <definedName name="__________PPC33" localSheetId="4">[97]MRATES!#REF!</definedName>
    <definedName name="__________PPC33" localSheetId="11">#REF!</definedName>
    <definedName name="__________PPC33" localSheetId="5">#N/A</definedName>
    <definedName name="__________PPC33" localSheetId="3">[97]MRATES!#REF!</definedName>
    <definedName name="__________PPC33">#REF!</definedName>
    <definedName name="__________PPC34" localSheetId="7">#REF!</definedName>
    <definedName name="__________PPC34" localSheetId="6">#REF!</definedName>
    <definedName name="__________PPC34" localSheetId="8">#REF!</definedName>
    <definedName name="__________PPC34" localSheetId="13">#REF!</definedName>
    <definedName name="__________PPC34" localSheetId="9">#REF!</definedName>
    <definedName name="__________PPC34" localSheetId="16">#REF!</definedName>
    <definedName name="__________PPC34" localSheetId="2">[97]MRATES!#REF!</definedName>
    <definedName name="__________PPC34" localSheetId="4">[97]MRATES!#REF!</definedName>
    <definedName name="__________PPC34" localSheetId="11">#REF!</definedName>
    <definedName name="__________PPC34" localSheetId="5">#N/A</definedName>
    <definedName name="__________PPC34" localSheetId="3">[97]MRATES!#REF!</definedName>
    <definedName name="__________PPC34">#REF!</definedName>
    <definedName name="__________PPC35" localSheetId="7">#REF!</definedName>
    <definedName name="__________PPC35" localSheetId="6">#REF!</definedName>
    <definedName name="__________PPC35" localSheetId="8">#REF!</definedName>
    <definedName name="__________PPC35" localSheetId="13">#REF!</definedName>
    <definedName name="__________PPC35" localSheetId="9">#REF!</definedName>
    <definedName name="__________PPC35" localSheetId="16">#REF!</definedName>
    <definedName name="__________PPC35" localSheetId="2">[97]MRATES!#REF!</definedName>
    <definedName name="__________PPC35" localSheetId="4">[97]MRATES!#REF!</definedName>
    <definedName name="__________PPC35" localSheetId="11">#REF!</definedName>
    <definedName name="__________PPC35" localSheetId="5">#N/A</definedName>
    <definedName name="__________PPC35" localSheetId="3">[97]MRATES!#REF!</definedName>
    <definedName name="__________PPC35">#REF!</definedName>
    <definedName name="__________PPC36" localSheetId="7">#REF!</definedName>
    <definedName name="__________PPC36" localSheetId="6">#REF!</definedName>
    <definedName name="__________PPC36" localSheetId="8">#REF!</definedName>
    <definedName name="__________PPC36" localSheetId="13">#REF!</definedName>
    <definedName name="__________PPC36" localSheetId="9">#REF!</definedName>
    <definedName name="__________PPC36" localSheetId="16">#REF!</definedName>
    <definedName name="__________PPC36" localSheetId="2">[97]MRATES!#REF!</definedName>
    <definedName name="__________PPC36" localSheetId="4">[97]MRATES!#REF!</definedName>
    <definedName name="__________PPC36" localSheetId="11">#REF!</definedName>
    <definedName name="__________PPC36" localSheetId="5">#N/A</definedName>
    <definedName name="__________PPC36" localSheetId="3">[97]MRATES!#REF!</definedName>
    <definedName name="__________PPC36">#REF!</definedName>
    <definedName name="__________PPC37" localSheetId="7">#REF!</definedName>
    <definedName name="__________PPC37" localSheetId="6">#REF!</definedName>
    <definedName name="__________PPC37" localSheetId="8">#REF!</definedName>
    <definedName name="__________PPC37" localSheetId="13">#REF!</definedName>
    <definedName name="__________PPC37" localSheetId="9">#REF!</definedName>
    <definedName name="__________PPC37" localSheetId="16">#REF!</definedName>
    <definedName name="__________PPC37" localSheetId="2">[97]MRATES!#REF!</definedName>
    <definedName name="__________PPC37" localSheetId="4">[97]MRATES!#REF!</definedName>
    <definedName name="__________PPC37" localSheetId="11">#REF!</definedName>
    <definedName name="__________PPC37" localSheetId="5">#N/A</definedName>
    <definedName name="__________PPC37" localSheetId="3">[97]MRATES!#REF!</definedName>
    <definedName name="__________PPC37">#REF!</definedName>
    <definedName name="__________PPC38" localSheetId="7">#REF!</definedName>
    <definedName name="__________PPC38" localSheetId="6">#REF!</definedName>
    <definedName name="__________PPC38" localSheetId="8">#REF!</definedName>
    <definedName name="__________PPC38" localSheetId="13">#REF!</definedName>
    <definedName name="__________PPC38" localSheetId="9">#REF!</definedName>
    <definedName name="__________PPC38" localSheetId="16">#REF!</definedName>
    <definedName name="__________PPC38" localSheetId="2">[97]MRATES!#REF!</definedName>
    <definedName name="__________PPC38" localSheetId="4">[97]MRATES!#REF!</definedName>
    <definedName name="__________PPC38" localSheetId="11">#REF!</definedName>
    <definedName name="__________PPC38" localSheetId="5">#N/A</definedName>
    <definedName name="__________PPC38" localSheetId="3">[97]MRATES!#REF!</definedName>
    <definedName name="__________PPC38">#REF!</definedName>
    <definedName name="__________PPC39" localSheetId="7">#REF!</definedName>
    <definedName name="__________PPC39" localSheetId="6">#REF!</definedName>
    <definedName name="__________PPC39" localSheetId="8">#REF!</definedName>
    <definedName name="__________PPC39" localSheetId="13">#REF!</definedName>
    <definedName name="__________PPC39" localSheetId="9">#REF!</definedName>
    <definedName name="__________PPC39" localSheetId="16">#REF!</definedName>
    <definedName name="__________PPC39" localSheetId="2">[97]MRATES!#REF!</definedName>
    <definedName name="__________PPC39" localSheetId="4">[97]MRATES!#REF!</definedName>
    <definedName name="__________PPC39" localSheetId="11">#REF!</definedName>
    <definedName name="__________PPC39" localSheetId="5">#N/A</definedName>
    <definedName name="__________PPC39" localSheetId="3">[97]MRATES!#REF!</definedName>
    <definedName name="__________PPC39">#REF!</definedName>
    <definedName name="__________PPC4" localSheetId="7">#REF!</definedName>
    <definedName name="__________PPC4" localSheetId="6">#REF!</definedName>
    <definedName name="__________PPC4" localSheetId="8">#REF!</definedName>
    <definedName name="__________PPC4" localSheetId="13">#REF!</definedName>
    <definedName name="__________PPC4" localSheetId="9">#REF!</definedName>
    <definedName name="__________PPC4" localSheetId="16">#REF!</definedName>
    <definedName name="__________PPC4" localSheetId="2">[97]MRATES!#REF!</definedName>
    <definedName name="__________PPC4" localSheetId="4">[97]MRATES!#REF!</definedName>
    <definedName name="__________PPC4" localSheetId="11">#REF!</definedName>
    <definedName name="__________PPC4" localSheetId="5">#N/A</definedName>
    <definedName name="__________PPC4" localSheetId="3">[97]MRATES!#REF!</definedName>
    <definedName name="__________PPC4">#REF!</definedName>
    <definedName name="__________PPC40" localSheetId="7">#REF!</definedName>
    <definedName name="__________PPC40" localSheetId="6">#REF!</definedName>
    <definedName name="__________PPC40" localSheetId="8">#REF!</definedName>
    <definedName name="__________PPC40" localSheetId="13">#REF!</definedName>
    <definedName name="__________PPC40" localSheetId="9">#REF!</definedName>
    <definedName name="__________PPC40" localSheetId="16">#REF!</definedName>
    <definedName name="__________PPC40" localSheetId="2">[97]MRATES!#REF!</definedName>
    <definedName name="__________PPC40" localSheetId="4">[97]MRATES!#REF!</definedName>
    <definedName name="__________PPC40" localSheetId="11">#REF!</definedName>
    <definedName name="__________PPC40" localSheetId="5">#N/A</definedName>
    <definedName name="__________PPC40" localSheetId="3">[97]MRATES!#REF!</definedName>
    <definedName name="__________PPC40">#REF!</definedName>
    <definedName name="__________PPC41" localSheetId="7">#REF!</definedName>
    <definedName name="__________PPC41" localSheetId="6">#REF!</definedName>
    <definedName name="__________PPC41" localSheetId="8">#REF!</definedName>
    <definedName name="__________PPC41" localSheetId="13">#REF!</definedName>
    <definedName name="__________PPC41" localSheetId="9">#REF!</definedName>
    <definedName name="__________PPC41" localSheetId="16">#REF!</definedName>
    <definedName name="__________PPC41" localSheetId="2">[97]MRATES!#REF!</definedName>
    <definedName name="__________PPC41" localSheetId="4">[97]MRATES!#REF!</definedName>
    <definedName name="__________PPC41" localSheetId="11">#REF!</definedName>
    <definedName name="__________PPC41" localSheetId="5">#N/A</definedName>
    <definedName name="__________PPC41" localSheetId="3">[97]MRATES!#REF!</definedName>
    <definedName name="__________PPC41">#REF!</definedName>
    <definedName name="__________PPC42" localSheetId="7">#REF!</definedName>
    <definedName name="__________PPC42" localSheetId="6">#REF!</definedName>
    <definedName name="__________PPC42" localSheetId="8">#REF!</definedName>
    <definedName name="__________PPC42" localSheetId="13">#REF!</definedName>
    <definedName name="__________PPC42" localSheetId="9">#REF!</definedName>
    <definedName name="__________PPC42" localSheetId="16">#REF!</definedName>
    <definedName name="__________PPC42" localSheetId="2">[97]MRATES!#REF!</definedName>
    <definedName name="__________PPC42" localSheetId="4">[97]MRATES!#REF!</definedName>
    <definedName name="__________PPC42" localSheetId="11">#REF!</definedName>
    <definedName name="__________PPC42" localSheetId="5">#N/A</definedName>
    <definedName name="__________PPC42" localSheetId="3">[97]MRATES!#REF!</definedName>
    <definedName name="__________PPC42">#REF!</definedName>
    <definedName name="__________PPC43" localSheetId="7">#REF!</definedName>
    <definedName name="__________PPC43" localSheetId="6">#REF!</definedName>
    <definedName name="__________PPC43" localSheetId="8">#REF!</definedName>
    <definedName name="__________PPC43" localSheetId="13">#REF!</definedName>
    <definedName name="__________PPC43" localSheetId="9">#REF!</definedName>
    <definedName name="__________PPC43" localSheetId="16">#REF!</definedName>
    <definedName name="__________PPC43" localSheetId="2">[97]MRATES!#REF!</definedName>
    <definedName name="__________PPC43" localSheetId="4">[97]MRATES!#REF!</definedName>
    <definedName name="__________PPC43" localSheetId="11">#REF!</definedName>
    <definedName name="__________PPC43" localSheetId="5">#N/A</definedName>
    <definedName name="__________PPC43" localSheetId="3">[97]MRATES!#REF!</definedName>
    <definedName name="__________PPC43">#REF!</definedName>
    <definedName name="__________PPC44" localSheetId="7">#REF!</definedName>
    <definedName name="__________PPC44" localSheetId="6">#REF!</definedName>
    <definedName name="__________PPC44" localSheetId="8">#REF!</definedName>
    <definedName name="__________PPC44" localSheetId="13">#REF!</definedName>
    <definedName name="__________PPC44" localSheetId="9">#REF!</definedName>
    <definedName name="__________PPC44" localSheetId="16">#REF!</definedName>
    <definedName name="__________PPC44" localSheetId="2">[97]MRATES!#REF!</definedName>
    <definedName name="__________PPC44" localSheetId="4">[97]MRATES!#REF!</definedName>
    <definedName name="__________PPC44" localSheetId="11">#REF!</definedName>
    <definedName name="__________PPC44" localSheetId="5">#N/A</definedName>
    <definedName name="__________PPC44" localSheetId="3">[97]MRATES!#REF!</definedName>
    <definedName name="__________PPC44">#REF!</definedName>
    <definedName name="__________PPC45" localSheetId="7">#REF!</definedName>
    <definedName name="__________PPC45" localSheetId="6">#REF!</definedName>
    <definedName name="__________PPC45" localSheetId="8">#REF!</definedName>
    <definedName name="__________PPC45" localSheetId="13">#REF!</definedName>
    <definedName name="__________PPC45" localSheetId="9">#REF!</definedName>
    <definedName name="__________PPC45" localSheetId="16">#REF!</definedName>
    <definedName name="__________PPC45" localSheetId="2">[97]MRATES!#REF!</definedName>
    <definedName name="__________PPC45" localSheetId="4">[97]MRATES!#REF!</definedName>
    <definedName name="__________PPC45" localSheetId="11">#REF!</definedName>
    <definedName name="__________PPC45" localSheetId="5">#N/A</definedName>
    <definedName name="__________PPC45" localSheetId="3">[97]MRATES!#REF!</definedName>
    <definedName name="__________PPC45">#REF!</definedName>
    <definedName name="__________PPC46" localSheetId="7">#REF!</definedName>
    <definedName name="__________PPC46" localSheetId="6">#REF!</definedName>
    <definedName name="__________PPC46" localSheetId="8">#REF!</definedName>
    <definedName name="__________PPC46" localSheetId="13">#REF!</definedName>
    <definedName name="__________PPC46" localSheetId="9">#REF!</definedName>
    <definedName name="__________PPC46" localSheetId="16">#REF!</definedName>
    <definedName name="__________PPC46" localSheetId="2">[97]MRATES!#REF!</definedName>
    <definedName name="__________PPC46" localSheetId="4">[97]MRATES!#REF!</definedName>
    <definedName name="__________PPC46" localSheetId="11">#REF!</definedName>
    <definedName name="__________PPC46" localSheetId="5">#N/A</definedName>
    <definedName name="__________PPC46" localSheetId="3">[97]MRATES!#REF!</definedName>
    <definedName name="__________PPC46">#REF!</definedName>
    <definedName name="__________PPC47" localSheetId="7">#REF!</definedName>
    <definedName name="__________PPC47" localSheetId="6">#REF!</definedName>
    <definedName name="__________PPC47" localSheetId="8">#REF!</definedName>
    <definedName name="__________PPC47" localSheetId="13">#REF!</definedName>
    <definedName name="__________PPC47" localSheetId="9">#REF!</definedName>
    <definedName name="__________PPC47" localSheetId="16">#REF!</definedName>
    <definedName name="__________PPC47" localSheetId="2">[97]MRATES!#REF!</definedName>
    <definedName name="__________PPC47" localSheetId="4">[97]MRATES!#REF!</definedName>
    <definedName name="__________PPC47" localSheetId="11">#REF!</definedName>
    <definedName name="__________PPC47" localSheetId="5">#N/A</definedName>
    <definedName name="__________PPC47" localSheetId="3">[97]MRATES!#REF!</definedName>
    <definedName name="__________PPC47">#REF!</definedName>
    <definedName name="__________PPC48" localSheetId="7">#REF!</definedName>
    <definedName name="__________PPC48" localSheetId="6">#REF!</definedName>
    <definedName name="__________PPC48" localSheetId="8">#REF!</definedName>
    <definedName name="__________PPC48" localSheetId="13">#REF!</definedName>
    <definedName name="__________PPC48" localSheetId="9">#REF!</definedName>
    <definedName name="__________PPC48" localSheetId="16">#REF!</definedName>
    <definedName name="__________PPC48" localSheetId="2">[97]MRATES!#REF!</definedName>
    <definedName name="__________PPC48" localSheetId="4">[97]MRATES!#REF!</definedName>
    <definedName name="__________PPC48" localSheetId="11">#REF!</definedName>
    <definedName name="__________PPC48" localSheetId="5">#N/A</definedName>
    <definedName name="__________PPC48" localSheetId="3">[97]MRATES!#REF!</definedName>
    <definedName name="__________PPC48">#REF!</definedName>
    <definedName name="__________PPC49" localSheetId="7">#REF!</definedName>
    <definedName name="__________PPC49" localSheetId="6">#REF!</definedName>
    <definedName name="__________PPC49" localSheetId="8">#REF!</definedName>
    <definedName name="__________PPC49" localSheetId="13">#REF!</definedName>
    <definedName name="__________PPC49" localSheetId="9">#REF!</definedName>
    <definedName name="__________PPC49" localSheetId="16">#REF!</definedName>
    <definedName name="__________PPC49" localSheetId="2">[97]MRATES!#REF!</definedName>
    <definedName name="__________PPC49" localSheetId="4">[97]MRATES!#REF!</definedName>
    <definedName name="__________PPC49" localSheetId="11">#REF!</definedName>
    <definedName name="__________PPC49" localSheetId="5">#N/A</definedName>
    <definedName name="__________PPC49" localSheetId="3">[97]MRATES!#REF!</definedName>
    <definedName name="__________PPC49">#REF!</definedName>
    <definedName name="__________PPC5" localSheetId="7">#REF!</definedName>
    <definedName name="__________PPC5" localSheetId="6">#REF!</definedName>
    <definedName name="__________PPC5" localSheetId="8">#REF!</definedName>
    <definedName name="__________PPC5" localSheetId="13">#REF!</definedName>
    <definedName name="__________PPC5" localSheetId="9">#REF!</definedName>
    <definedName name="__________PPC5" localSheetId="16">#REF!</definedName>
    <definedName name="__________PPC5" localSheetId="2">[97]MRATES!#REF!</definedName>
    <definedName name="__________PPC5" localSheetId="4">[97]MRATES!#REF!</definedName>
    <definedName name="__________PPC5" localSheetId="11">#REF!</definedName>
    <definedName name="__________PPC5" localSheetId="5">#N/A</definedName>
    <definedName name="__________PPC5" localSheetId="3">[97]MRATES!#REF!</definedName>
    <definedName name="__________PPC5">#REF!</definedName>
    <definedName name="__________PPC50" localSheetId="7">#REF!</definedName>
    <definedName name="__________PPC50" localSheetId="6">#REF!</definedName>
    <definedName name="__________PPC50" localSheetId="8">#REF!</definedName>
    <definedName name="__________PPC50" localSheetId="13">#REF!</definedName>
    <definedName name="__________PPC50" localSheetId="9">#REF!</definedName>
    <definedName name="__________PPC50" localSheetId="16">#REF!</definedName>
    <definedName name="__________PPC50" localSheetId="2">[97]MRATES!#REF!</definedName>
    <definedName name="__________PPC50" localSheetId="4">[97]MRATES!#REF!</definedName>
    <definedName name="__________PPC50" localSheetId="11">#REF!</definedName>
    <definedName name="__________PPC50" localSheetId="5">#N/A</definedName>
    <definedName name="__________PPC50" localSheetId="3">[97]MRATES!#REF!</definedName>
    <definedName name="__________PPC50">#REF!</definedName>
    <definedName name="__________PPC51" localSheetId="7">#REF!</definedName>
    <definedName name="__________PPC51" localSheetId="6">#REF!</definedName>
    <definedName name="__________PPC51" localSheetId="8">#REF!</definedName>
    <definedName name="__________PPC51" localSheetId="13">#REF!</definedName>
    <definedName name="__________PPC51" localSheetId="9">#REF!</definedName>
    <definedName name="__________PPC51" localSheetId="16">#REF!</definedName>
    <definedName name="__________PPC51" localSheetId="2">[97]MRATES!#REF!</definedName>
    <definedName name="__________PPC51" localSheetId="4">[97]MRATES!#REF!</definedName>
    <definedName name="__________PPC51" localSheetId="11">#REF!</definedName>
    <definedName name="__________PPC51" localSheetId="5">#N/A</definedName>
    <definedName name="__________PPC51" localSheetId="3">[97]MRATES!#REF!</definedName>
    <definedName name="__________PPC51">#REF!</definedName>
    <definedName name="__________PPC52" localSheetId="7">#REF!</definedName>
    <definedName name="__________PPC52" localSheetId="6">#REF!</definedName>
    <definedName name="__________PPC52" localSheetId="8">#REF!</definedName>
    <definedName name="__________PPC52" localSheetId="13">#REF!</definedName>
    <definedName name="__________PPC52" localSheetId="9">#REF!</definedName>
    <definedName name="__________PPC52" localSheetId="16">#REF!</definedName>
    <definedName name="__________PPC52" localSheetId="2">[97]MRATES!#REF!</definedName>
    <definedName name="__________PPC52" localSheetId="4">[97]MRATES!#REF!</definedName>
    <definedName name="__________PPC52" localSheetId="11">#REF!</definedName>
    <definedName name="__________PPC52" localSheetId="5">#N/A</definedName>
    <definedName name="__________PPC52" localSheetId="3">[97]MRATES!#REF!</definedName>
    <definedName name="__________PPC52">#REF!</definedName>
    <definedName name="__________PPC53" localSheetId="7">#REF!</definedName>
    <definedName name="__________PPC53" localSheetId="6">#REF!</definedName>
    <definedName name="__________PPC53" localSheetId="8">#REF!</definedName>
    <definedName name="__________PPC53" localSheetId="13">#REF!</definedName>
    <definedName name="__________PPC53" localSheetId="9">#REF!</definedName>
    <definedName name="__________PPC53" localSheetId="16">#REF!</definedName>
    <definedName name="__________PPC53" localSheetId="2">[97]MRATES!#REF!</definedName>
    <definedName name="__________PPC53" localSheetId="4">[97]MRATES!#REF!</definedName>
    <definedName name="__________PPC53" localSheetId="11">#REF!</definedName>
    <definedName name="__________PPC53" localSheetId="5">#N/A</definedName>
    <definedName name="__________PPC53" localSheetId="3">[97]MRATES!#REF!</definedName>
    <definedName name="__________PPC53">#REF!</definedName>
    <definedName name="__________PPC54" localSheetId="7">#REF!</definedName>
    <definedName name="__________PPC54" localSheetId="6">#REF!</definedName>
    <definedName name="__________PPC54" localSheetId="8">#REF!</definedName>
    <definedName name="__________PPC54" localSheetId="13">#REF!</definedName>
    <definedName name="__________PPC54" localSheetId="9">#REF!</definedName>
    <definedName name="__________PPC54" localSheetId="16">#REF!</definedName>
    <definedName name="__________PPC54" localSheetId="2">[97]MRATES!#REF!</definedName>
    <definedName name="__________PPC54" localSheetId="4">[97]MRATES!#REF!</definedName>
    <definedName name="__________PPC54" localSheetId="11">#REF!</definedName>
    <definedName name="__________PPC54" localSheetId="5">#N/A</definedName>
    <definedName name="__________PPC54" localSheetId="3">[97]MRATES!#REF!</definedName>
    <definedName name="__________PPC54">#REF!</definedName>
    <definedName name="__________PPC55" localSheetId="7">#REF!</definedName>
    <definedName name="__________PPC55" localSheetId="6">#REF!</definedName>
    <definedName name="__________PPC55" localSheetId="8">#REF!</definedName>
    <definedName name="__________PPC55" localSheetId="13">#REF!</definedName>
    <definedName name="__________PPC55" localSheetId="9">#REF!</definedName>
    <definedName name="__________PPC55" localSheetId="16">#REF!</definedName>
    <definedName name="__________PPC55" localSheetId="2">[97]MRATES!#REF!</definedName>
    <definedName name="__________PPC55" localSheetId="4">[97]MRATES!#REF!</definedName>
    <definedName name="__________PPC55" localSheetId="11">#REF!</definedName>
    <definedName name="__________PPC55" localSheetId="5">#N/A</definedName>
    <definedName name="__________PPC55" localSheetId="3">[97]MRATES!#REF!</definedName>
    <definedName name="__________PPC55">#REF!</definedName>
    <definedName name="__________PPC56" localSheetId="7">#REF!</definedName>
    <definedName name="__________PPC56" localSheetId="6">#REF!</definedName>
    <definedName name="__________PPC56" localSheetId="8">#REF!</definedName>
    <definedName name="__________PPC56" localSheetId="13">#REF!</definedName>
    <definedName name="__________PPC56" localSheetId="9">#REF!</definedName>
    <definedName name="__________PPC56" localSheetId="16">#REF!</definedName>
    <definedName name="__________PPC56" localSheetId="2">[97]MRATES!#REF!</definedName>
    <definedName name="__________PPC56" localSheetId="4">[97]MRATES!#REF!</definedName>
    <definedName name="__________PPC56" localSheetId="11">#REF!</definedName>
    <definedName name="__________PPC56" localSheetId="5">#N/A</definedName>
    <definedName name="__________PPC56" localSheetId="3">[97]MRATES!#REF!</definedName>
    <definedName name="__________PPC56">#REF!</definedName>
    <definedName name="__________PPC57" localSheetId="7">#REF!</definedName>
    <definedName name="__________PPC57" localSheetId="6">#REF!</definedName>
    <definedName name="__________PPC57" localSheetId="8">#REF!</definedName>
    <definedName name="__________PPC57" localSheetId="13">#REF!</definedName>
    <definedName name="__________PPC57" localSheetId="9">#REF!</definedName>
    <definedName name="__________PPC57" localSheetId="16">#REF!</definedName>
    <definedName name="__________PPC57" localSheetId="2">[97]MRATES!#REF!</definedName>
    <definedName name="__________PPC57" localSheetId="4">[97]MRATES!#REF!</definedName>
    <definedName name="__________PPC57" localSheetId="11">#REF!</definedName>
    <definedName name="__________PPC57" localSheetId="5">#N/A</definedName>
    <definedName name="__________PPC57" localSheetId="3">[97]MRATES!#REF!</definedName>
    <definedName name="__________PPC57">#REF!</definedName>
    <definedName name="__________PPC58" localSheetId="7">#REF!</definedName>
    <definedName name="__________PPC58" localSheetId="6">#REF!</definedName>
    <definedName name="__________PPC58" localSheetId="8">#REF!</definedName>
    <definedName name="__________PPC58" localSheetId="13">#REF!</definedName>
    <definedName name="__________PPC58" localSheetId="9">#REF!</definedName>
    <definedName name="__________PPC58" localSheetId="16">#REF!</definedName>
    <definedName name="__________PPC58" localSheetId="2">[97]MRATES!#REF!</definedName>
    <definedName name="__________PPC58" localSheetId="4">[97]MRATES!#REF!</definedName>
    <definedName name="__________PPC58" localSheetId="11">#REF!</definedName>
    <definedName name="__________PPC58" localSheetId="5">#N/A</definedName>
    <definedName name="__________PPC58" localSheetId="3">[97]MRATES!#REF!</definedName>
    <definedName name="__________PPC58">#REF!</definedName>
    <definedName name="__________PPC59" localSheetId="7">#REF!</definedName>
    <definedName name="__________PPC59" localSheetId="6">#REF!</definedName>
    <definedName name="__________PPC59" localSheetId="8">#REF!</definedName>
    <definedName name="__________PPC59" localSheetId="13">#REF!</definedName>
    <definedName name="__________PPC59" localSheetId="9">#REF!</definedName>
    <definedName name="__________PPC59" localSheetId="16">#REF!</definedName>
    <definedName name="__________PPC59" localSheetId="2">[97]MRATES!#REF!</definedName>
    <definedName name="__________PPC59" localSheetId="4">[97]MRATES!#REF!</definedName>
    <definedName name="__________PPC59" localSheetId="11">#REF!</definedName>
    <definedName name="__________PPC59" localSheetId="5">#N/A</definedName>
    <definedName name="__________PPC59" localSheetId="3">[97]MRATES!#REF!</definedName>
    <definedName name="__________PPC59">#REF!</definedName>
    <definedName name="__________PPC6" localSheetId="7">#REF!</definedName>
    <definedName name="__________PPC6" localSheetId="6">#REF!</definedName>
    <definedName name="__________PPC6" localSheetId="8">#REF!</definedName>
    <definedName name="__________PPC6" localSheetId="13">#REF!</definedName>
    <definedName name="__________PPC6" localSheetId="9">#REF!</definedName>
    <definedName name="__________PPC6" localSheetId="16">#REF!</definedName>
    <definedName name="__________PPC6" localSheetId="2">[97]MRATES!#REF!</definedName>
    <definedName name="__________PPC6" localSheetId="4">[97]MRATES!#REF!</definedName>
    <definedName name="__________PPC6" localSheetId="11">#REF!</definedName>
    <definedName name="__________PPC6" localSheetId="5">#N/A</definedName>
    <definedName name="__________PPC6" localSheetId="3">[97]MRATES!#REF!</definedName>
    <definedName name="__________PPC6">#REF!</definedName>
    <definedName name="__________PPC60" localSheetId="7">#REF!</definedName>
    <definedName name="__________PPC60" localSheetId="6">#REF!</definedName>
    <definedName name="__________PPC60" localSheetId="8">#REF!</definedName>
    <definedName name="__________PPC60" localSheetId="13">#REF!</definedName>
    <definedName name="__________PPC60" localSheetId="9">#REF!</definedName>
    <definedName name="__________PPC60" localSheetId="16">#REF!</definedName>
    <definedName name="__________PPC60" localSheetId="2">[97]MRATES!#REF!</definedName>
    <definedName name="__________PPC60" localSheetId="4">[97]MRATES!#REF!</definedName>
    <definedName name="__________PPC60" localSheetId="11">#REF!</definedName>
    <definedName name="__________PPC60" localSheetId="5">#N/A</definedName>
    <definedName name="__________PPC60" localSheetId="3">[97]MRATES!#REF!</definedName>
    <definedName name="__________PPC60">#REF!</definedName>
    <definedName name="__________PPC61" localSheetId="7">#REF!</definedName>
    <definedName name="__________PPC61" localSheetId="6">#REF!</definedName>
    <definedName name="__________PPC61" localSheetId="8">#REF!</definedName>
    <definedName name="__________PPC61" localSheetId="13">#REF!</definedName>
    <definedName name="__________PPC61" localSheetId="9">#REF!</definedName>
    <definedName name="__________PPC61" localSheetId="16">#REF!</definedName>
    <definedName name="__________PPC61" localSheetId="2">[97]MRATES!#REF!</definedName>
    <definedName name="__________PPC61" localSheetId="4">[97]MRATES!#REF!</definedName>
    <definedName name="__________PPC61" localSheetId="11">#REF!</definedName>
    <definedName name="__________PPC61" localSheetId="5">#N/A</definedName>
    <definedName name="__________PPC61" localSheetId="3">[97]MRATES!#REF!</definedName>
    <definedName name="__________PPC61">#REF!</definedName>
    <definedName name="__________PPC62" localSheetId="7">#REF!</definedName>
    <definedName name="__________PPC62" localSheetId="6">#REF!</definedName>
    <definedName name="__________PPC62" localSheetId="8">#REF!</definedName>
    <definedName name="__________PPC62" localSheetId="13">#REF!</definedName>
    <definedName name="__________PPC62" localSheetId="9">#REF!</definedName>
    <definedName name="__________PPC62" localSheetId="16">#REF!</definedName>
    <definedName name="__________PPC62" localSheetId="2">[97]MRATES!#REF!</definedName>
    <definedName name="__________PPC62" localSheetId="4">[97]MRATES!#REF!</definedName>
    <definedName name="__________PPC62" localSheetId="11">#REF!</definedName>
    <definedName name="__________PPC62" localSheetId="5">#N/A</definedName>
    <definedName name="__________PPC62" localSheetId="3">[97]MRATES!#REF!</definedName>
    <definedName name="__________PPC62">#REF!</definedName>
    <definedName name="__________PPC63" localSheetId="7">#REF!</definedName>
    <definedName name="__________PPC63" localSheetId="6">#REF!</definedName>
    <definedName name="__________PPC63" localSheetId="8">#REF!</definedName>
    <definedName name="__________PPC63" localSheetId="13">#REF!</definedName>
    <definedName name="__________PPC63" localSheetId="9">#REF!</definedName>
    <definedName name="__________PPC63" localSheetId="16">#REF!</definedName>
    <definedName name="__________PPC63" localSheetId="2">[97]MRATES!#REF!</definedName>
    <definedName name="__________PPC63" localSheetId="4">[97]MRATES!#REF!</definedName>
    <definedName name="__________PPC63" localSheetId="11">#REF!</definedName>
    <definedName name="__________PPC63" localSheetId="5">#N/A</definedName>
    <definedName name="__________PPC63" localSheetId="3">[97]MRATES!#REF!</definedName>
    <definedName name="__________PPC63">#REF!</definedName>
    <definedName name="__________PPC64" localSheetId="7">#REF!</definedName>
    <definedName name="__________PPC64" localSheetId="6">#REF!</definedName>
    <definedName name="__________PPC64" localSheetId="8">#REF!</definedName>
    <definedName name="__________PPC64" localSheetId="13">#REF!</definedName>
    <definedName name="__________PPC64" localSheetId="9">#REF!</definedName>
    <definedName name="__________PPC64" localSheetId="16">#REF!</definedName>
    <definedName name="__________PPC64" localSheetId="2">[97]MRATES!#REF!</definedName>
    <definedName name="__________PPC64" localSheetId="4">[97]MRATES!#REF!</definedName>
    <definedName name="__________PPC64" localSheetId="11">#REF!</definedName>
    <definedName name="__________PPC64" localSheetId="5">#N/A</definedName>
    <definedName name="__________PPC64" localSheetId="3">[97]MRATES!#REF!</definedName>
    <definedName name="__________PPC64">#REF!</definedName>
    <definedName name="__________PPC65" localSheetId="7">#REF!</definedName>
    <definedName name="__________PPC65" localSheetId="6">#REF!</definedName>
    <definedName name="__________PPC65" localSheetId="8">#REF!</definedName>
    <definedName name="__________PPC65" localSheetId="13">#REF!</definedName>
    <definedName name="__________PPC65" localSheetId="9">#REF!</definedName>
    <definedName name="__________PPC65" localSheetId="16">#REF!</definedName>
    <definedName name="__________PPC65" localSheetId="2">[97]MRATES!#REF!</definedName>
    <definedName name="__________PPC65" localSheetId="4">[97]MRATES!#REF!</definedName>
    <definedName name="__________PPC65" localSheetId="11">#REF!</definedName>
    <definedName name="__________PPC65" localSheetId="5">#N/A</definedName>
    <definedName name="__________PPC65" localSheetId="3">[97]MRATES!#REF!</definedName>
    <definedName name="__________PPC65">#REF!</definedName>
    <definedName name="__________PPC66" localSheetId="7">#REF!</definedName>
    <definedName name="__________PPC66" localSheetId="6">#REF!</definedName>
    <definedName name="__________PPC66" localSheetId="8">#REF!</definedName>
    <definedName name="__________PPC66" localSheetId="13">#REF!</definedName>
    <definedName name="__________PPC66" localSheetId="9">#REF!</definedName>
    <definedName name="__________PPC66" localSheetId="16">#REF!</definedName>
    <definedName name="__________PPC66" localSheetId="2">[97]MRATES!#REF!</definedName>
    <definedName name="__________PPC66" localSheetId="4">[97]MRATES!#REF!</definedName>
    <definedName name="__________PPC66" localSheetId="11">#REF!</definedName>
    <definedName name="__________PPC66" localSheetId="5">#N/A</definedName>
    <definedName name="__________PPC66" localSheetId="3">[97]MRATES!#REF!</definedName>
    <definedName name="__________PPC66">#REF!</definedName>
    <definedName name="__________PPC67" localSheetId="7">#REF!</definedName>
    <definedName name="__________PPC67" localSheetId="6">#REF!</definedName>
    <definedName name="__________PPC67" localSheetId="8">#REF!</definedName>
    <definedName name="__________PPC67" localSheetId="13">#REF!</definedName>
    <definedName name="__________PPC67" localSheetId="9">#REF!</definedName>
    <definedName name="__________PPC67" localSheetId="16">#REF!</definedName>
    <definedName name="__________PPC67" localSheetId="2">[97]MRATES!#REF!</definedName>
    <definedName name="__________PPC67" localSheetId="4">[97]MRATES!#REF!</definedName>
    <definedName name="__________PPC67" localSheetId="11">#REF!</definedName>
    <definedName name="__________PPC67" localSheetId="5">#N/A</definedName>
    <definedName name="__________PPC67" localSheetId="3">[97]MRATES!#REF!</definedName>
    <definedName name="__________PPC67">#REF!</definedName>
    <definedName name="__________PPC68" localSheetId="7">#REF!</definedName>
    <definedName name="__________PPC68" localSheetId="6">#REF!</definedName>
    <definedName name="__________PPC68" localSheetId="8">#REF!</definedName>
    <definedName name="__________PPC68" localSheetId="13">#REF!</definedName>
    <definedName name="__________PPC68" localSheetId="9">#REF!</definedName>
    <definedName name="__________PPC68" localSheetId="16">#REF!</definedName>
    <definedName name="__________PPC68" localSheetId="2">[97]MRATES!#REF!</definedName>
    <definedName name="__________PPC68" localSheetId="4">[97]MRATES!#REF!</definedName>
    <definedName name="__________PPC68" localSheetId="11">#REF!</definedName>
    <definedName name="__________PPC68" localSheetId="5">#N/A</definedName>
    <definedName name="__________PPC68" localSheetId="3">[97]MRATES!#REF!</definedName>
    <definedName name="__________PPC68">#REF!</definedName>
    <definedName name="__________PPC69" localSheetId="7">#REF!</definedName>
    <definedName name="__________PPC69" localSheetId="6">#REF!</definedName>
    <definedName name="__________PPC69" localSheetId="8">#REF!</definedName>
    <definedName name="__________PPC69" localSheetId="13">#REF!</definedName>
    <definedName name="__________PPC69" localSheetId="9">#REF!</definedName>
    <definedName name="__________PPC69" localSheetId="16">#REF!</definedName>
    <definedName name="__________PPC69" localSheetId="2">[97]MRATES!#REF!</definedName>
    <definedName name="__________PPC69" localSheetId="4">[97]MRATES!#REF!</definedName>
    <definedName name="__________PPC69" localSheetId="11">#REF!</definedName>
    <definedName name="__________PPC69" localSheetId="5">#N/A</definedName>
    <definedName name="__________PPC69" localSheetId="3">[97]MRATES!#REF!</definedName>
    <definedName name="__________PPC69">#REF!</definedName>
    <definedName name="__________PPC7" localSheetId="7">#REF!</definedName>
    <definedName name="__________PPC7" localSheetId="6">#REF!</definedName>
    <definedName name="__________PPC7" localSheetId="8">#REF!</definedName>
    <definedName name="__________PPC7" localSheetId="13">#REF!</definedName>
    <definedName name="__________PPC7" localSheetId="9">#REF!</definedName>
    <definedName name="__________PPC7" localSheetId="16">#REF!</definedName>
    <definedName name="__________PPC7" localSheetId="2">[97]MRATES!#REF!</definedName>
    <definedName name="__________PPC7" localSheetId="4">[97]MRATES!#REF!</definedName>
    <definedName name="__________PPC7" localSheetId="11">#REF!</definedName>
    <definedName name="__________PPC7" localSheetId="5">#N/A</definedName>
    <definedName name="__________PPC7" localSheetId="3">[97]MRATES!#REF!</definedName>
    <definedName name="__________PPC7">#REF!</definedName>
    <definedName name="__________PPC70" localSheetId="7">#REF!</definedName>
    <definedName name="__________PPC70" localSheetId="6">#REF!</definedName>
    <definedName name="__________PPC70" localSheetId="8">#REF!</definedName>
    <definedName name="__________PPC70" localSheetId="13">#REF!</definedName>
    <definedName name="__________PPC70" localSheetId="9">#REF!</definedName>
    <definedName name="__________PPC70" localSheetId="16">#REF!</definedName>
    <definedName name="__________PPC70" localSheetId="2">[97]MRATES!#REF!</definedName>
    <definedName name="__________PPC70" localSheetId="4">[97]MRATES!#REF!</definedName>
    <definedName name="__________PPC70" localSheetId="11">#REF!</definedName>
    <definedName name="__________PPC70" localSheetId="5">#N/A</definedName>
    <definedName name="__________PPC70" localSheetId="3">[97]MRATES!#REF!</definedName>
    <definedName name="__________PPC70">#REF!</definedName>
    <definedName name="__________PPC71" localSheetId="7">#REF!</definedName>
    <definedName name="__________PPC71" localSheetId="6">#REF!</definedName>
    <definedName name="__________PPC71" localSheetId="8">#REF!</definedName>
    <definedName name="__________PPC71" localSheetId="13">#REF!</definedName>
    <definedName name="__________PPC71" localSheetId="9">#REF!</definedName>
    <definedName name="__________PPC71" localSheetId="16">#REF!</definedName>
    <definedName name="__________PPC71" localSheetId="2">[97]MRATES!#REF!</definedName>
    <definedName name="__________PPC71" localSheetId="4">[97]MRATES!#REF!</definedName>
    <definedName name="__________PPC71" localSheetId="11">#REF!</definedName>
    <definedName name="__________PPC71" localSheetId="5">#N/A</definedName>
    <definedName name="__________PPC71" localSheetId="3">[97]MRATES!#REF!</definedName>
    <definedName name="__________PPC71">#REF!</definedName>
    <definedName name="__________PPC72" localSheetId="7">#REF!</definedName>
    <definedName name="__________PPC72" localSheetId="6">#REF!</definedName>
    <definedName name="__________PPC72" localSheetId="8">#REF!</definedName>
    <definedName name="__________PPC72" localSheetId="13">#REF!</definedName>
    <definedName name="__________PPC72" localSheetId="9">#REF!</definedName>
    <definedName name="__________PPC72" localSheetId="16">#REF!</definedName>
    <definedName name="__________PPC72" localSheetId="2">[97]MRATES!#REF!</definedName>
    <definedName name="__________PPC72" localSheetId="4">[97]MRATES!#REF!</definedName>
    <definedName name="__________PPC72" localSheetId="11">#REF!</definedName>
    <definedName name="__________PPC72" localSheetId="5">#N/A</definedName>
    <definedName name="__________PPC72" localSheetId="3">[97]MRATES!#REF!</definedName>
    <definedName name="__________PPC72">#REF!</definedName>
    <definedName name="__________PPC73" localSheetId="7">#REF!</definedName>
    <definedName name="__________PPC73" localSheetId="6">#REF!</definedName>
    <definedName name="__________PPC73" localSheetId="8">#REF!</definedName>
    <definedName name="__________PPC73" localSheetId="13">#REF!</definedName>
    <definedName name="__________PPC73" localSheetId="9">#REF!</definedName>
    <definedName name="__________PPC73" localSheetId="16">#REF!</definedName>
    <definedName name="__________PPC73" localSheetId="2">[97]MRATES!#REF!</definedName>
    <definedName name="__________PPC73" localSheetId="4">[97]MRATES!#REF!</definedName>
    <definedName name="__________PPC73" localSheetId="11">#REF!</definedName>
    <definedName name="__________PPC73" localSheetId="5">#N/A</definedName>
    <definedName name="__________PPC73" localSheetId="3">[97]MRATES!#REF!</definedName>
    <definedName name="__________PPC73">#REF!</definedName>
    <definedName name="__________PPC74" localSheetId="7">#REF!</definedName>
    <definedName name="__________PPC74" localSheetId="6">#REF!</definedName>
    <definedName name="__________PPC74" localSheetId="8">#REF!</definedName>
    <definedName name="__________PPC74" localSheetId="13">#REF!</definedName>
    <definedName name="__________PPC74" localSheetId="9">#REF!</definedName>
    <definedName name="__________PPC74" localSheetId="16">#REF!</definedName>
    <definedName name="__________PPC74" localSheetId="2">[97]MRATES!#REF!</definedName>
    <definedName name="__________PPC74" localSheetId="4">[97]MRATES!#REF!</definedName>
    <definedName name="__________PPC74" localSheetId="11">#REF!</definedName>
    <definedName name="__________PPC74" localSheetId="5">#N/A</definedName>
    <definedName name="__________PPC74" localSheetId="3">[97]MRATES!#REF!</definedName>
    <definedName name="__________PPC74">#REF!</definedName>
    <definedName name="__________PPC75" localSheetId="7">#REF!</definedName>
    <definedName name="__________PPC75" localSheetId="6">#REF!</definedName>
    <definedName name="__________PPC75" localSheetId="8">#REF!</definedName>
    <definedName name="__________PPC75" localSheetId="13">#REF!</definedName>
    <definedName name="__________PPC75" localSheetId="9">#REF!</definedName>
    <definedName name="__________PPC75" localSheetId="16">#REF!</definedName>
    <definedName name="__________PPC75" localSheetId="2">[97]MRATES!#REF!</definedName>
    <definedName name="__________PPC75" localSheetId="4">[97]MRATES!#REF!</definedName>
    <definedName name="__________PPC75" localSheetId="11">#REF!</definedName>
    <definedName name="__________PPC75" localSheetId="5">#N/A</definedName>
    <definedName name="__________PPC75" localSheetId="3">[97]MRATES!#REF!</definedName>
    <definedName name="__________PPC75">#REF!</definedName>
    <definedName name="__________PPC76" localSheetId="7">#REF!</definedName>
    <definedName name="__________PPC76" localSheetId="6">#REF!</definedName>
    <definedName name="__________PPC76" localSheetId="8">#REF!</definedName>
    <definedName name="__________PPC76" localSheetId="13">#REF!</definedName>
    <definedName name="__________PPC76" localSheetId="9">#REF!</definedName>
    <definedName name="__________PPC76" localSheetId="16">#REF!</definedName>
    <definedName name="__________PPC76" localSheetId="2">[97]MRATES!#REF!</definedName>
    <definedName name="__________PPC76" localSheetId="4">[97]MRATES!#REF!</definedName>
    <definedName name="__________PPC76" localSheetId="11">#REF!</definedName>
    <definedName name="__________PPC76" localSheetId="5">#N/A</definedName>
    <definedName name="__________PPC76" localSheetId="3">[97]MRATES!#REF!</definedName>
    <definedName name="__________PPC76">#REF!</definedName>
    <definedName name="__________PPC77" localSheetId="7">#REF!</definedName>
    <definedName name="__________PPC77" localSheetId="6">#REF!</definedName>
    <definedName name="__________PPC77" localSheetId="8">#REF!</definedName>
    <definedName name="__________PPC77" localSheetId="13">#REF!</definedName>
    <definedName name="__________PPC77" localSheetId="9">#REF!</definedName>
    <definedName name="__________PPC77" localSheetId="16">#REF!</definedName>
    <definedName name="__________PPC77" localSheetId="2">[97]MRATES!#REF!</definedName>
    <definedName name="__________PPC77" localSheetId="4">[97]MRATES!#REF!</definedName>
    <definedName name="__________PPC77" localSheetId="11">#REF!</definedName>
    <definedName name="__________PPC77" localSheetId="5">#N/A</definedName>
    <definedName name="__________PPC77" localSheetId="3">[97]MRATES!#REF!</definedName>
    <definedName name="__________PPC77">#REF!</definedName>
    <definedName name="__________PPC78" localSheetId="7">#REF!</definedName>
    <definedName name="__________PPC78" localSheetId="6">#REF!</definedName>
    <definedName name="__________PPC78" localSheetId="8">#REF!</definedName>
    <definedName name="__________PPC78" localSheetId="13">#REF!</definedName>
    <definedName name="__________PPC78" localSheetId="9">#REF!</definedName>
    <definedName name="__________PPC78" localSheetId="16">#REF!</definedName>
    <definedName name="__________PPC78" localSheetId="2">[97]MRATES!#REF!</definedName>
    <definedName name="__________PPC78" localSheetId="4">[97]MRATES!#REF!</definedName>
    <definedName name="__________PPC78" localSheetId="11">#REF!</definedName>
    <definedName name="__________PPC78" localSheetId="5">#N/A</definedName>
    <definedName name="__________PPC78" localSheetId="3">[97]MRATES!#REF!</definedName>
    <definedName name="__________PPC78">#REF!</definedName>
    <definedName name="__________PPC79" localSheetId="7">#REF!</definedName>
    <definedName name="__________PPC79" localSheetId="6">#REF!</definedName>
    <definedName name="__________PPC79" localSheetId="8">#REF!</definedName>
    <definedName name="__________PPC79" localSheetId="13">#REF!</definedName>
    <definedName name="__________PPC79" localSheetId="9">#REF!</definedName>
    <definedName name="__________PPC79" localSheetId="16">#REF!</definedName>
    <definedName name="__________PPC79" localSheetId="2">[97]MRATES!#REF!</definedName>
    <definedName name="__________PPC79" localSheetId="4">[97]MRATES!#REF!</definedName>
    <definedName name="__________PPC79" localSheetId="11">#REF!</definedName>
    <definedName name="__________PPC79" localSheetId="5">#N/A</definedName>
    <definedName name="__________PPC79" localSheetId="3">[97]MRATES!#REF!</definedName>
    <definedName name="__________PPC79">#REF!</definedName>
    <definedName name="__________PPC8" localSheetId="7">#REF!</definedName>
    <definedName name="__________PPC8" localSheetId="6">#REF!</definedName>
    <definedName name="__________PPC8" localSheetId="8">#REF!</definedName>
    <definedName name="__________PPC8" localSheetId="13">#REF!</definedName>
    <definedName name="__________PPC8" localSheetId="9">#REF!</definedName>
    <definedName name="__________PPC8" localSheetId="16">#REF!</definedName>
    <definedName name="__________PPC8" localSheetId="2">[97]MRATES!#REF!</definedName>
    <definedName name="__________PPC8" localSheetId="4">[97]MRATES!#REF!</definedName>
    <definedName name="__________PPC8" localSheetId="11">#REF!</definedName>
    <definedName name="__________PPC8" localSheetId="5">#N/A</definedName>
    <definedName name="__________PPC8" localSheetId="3">[97]MRATES!#REF!</definedName>
    <definedName name="__________PPC8">#REF!</definedName>
    <definedName name="__________PPC80" localSheetId="7">#REF!</definedName>
    <definedName name="__________PPC80" localSheetId="6">#REF!</definedName>
    <definedName name="__________PPC80" localSheetId="8">#REF!</definedName>
    <definedName name="__________PPC80" localSheetId="13">#REF!</definedName>
    <definedName name="__________PPC80" localSheetId="9">#REF!</definedName>
    <definedName name="__________PPC80" localSheetId="16">#REF!</definedName>
    <definedName name="__________PPC80" localSheetId="2">[97]MRATES!#REF!</definedName>
    <definedName name="__________PPC80" localSheetId="4">[97]MRATES!#REF!</definedName>
    <definedName name="__________PPC80" localSheetId="11">#REF!</definedName>
    <definedName name="__________PPC80" localSheetId="5">#N/A</definedName>
    <definedName name="__________PPC80" localSheetId="3">[97]MRATES!#REF!</definedName>
    <definedName name="__________PPC80">#REF!</definedName>
    <definedName name="__________PPC81" localSheetId="7">#REF!</definedName>
    <definedName name="__________PPC81" localSheetId="6">#REF!</definedName>
    <definedName name="__________PPC81" localSheetId="8">#REF!</definedName>
    <definedName name="__________PPC81" localSheetId="13">#REF!</definedName>
    <definedName name="__________PPC81" localSheetId="9">#REF!</definedName>
    <definedName name="__________PPC81" localSheetId="16">#REF!</definedName>
    <definedName name="__________PPC81" localSheetId="2">[97]MRATES!#REF!</definedName>
    <definedName name="__________PPC81" localSheetId="4">[97]MRATES!#REF!</definedName>
    <definedName name="__________PPC81" localSheetId="11">#REF!</definedName>
    <definedName name="__________PPC81" localSheetId="5">#N/A</definedName>
    <definedName name="__________PPC81" localSheetId="3">[97]MRATES!#REF!</definedName>
    <definedName name="__________PPC81">#REF!</definedName>
    <definedName name="__________PPC82" localSheetId="7">#REF!</definedName>
    <definedName name="__________PPC82" localSheetId="6">#REF!</definedName>
    <definedName name="__________PPC82" localSheetId="8">#REF!</definedName>
    <definedName name="__________PPC82" localSheetId="13">#REF!</definedName>
    <definedName name="__________PPC82" localSheetId="9">#REF!</definedName>
    <definedName name="__________PPC82" localSheetId="16">#REF!</definedName>
    <definedName name="__________PPC82" localSheetId="2">[97]MRATES!#REF!</definedName>
    <definedName name="__________PPC82" localSheetId="4">[97]MRATES!#REF!</definedName>
    <definedName name="__________PPC82" localSheetId="11">#REF!</definedName>
    <definedName name="__________PPC82" localSheetId="5">#N/A</definedName>
    <definedName name="__________PPC82" localSheetId="3">[97]MRATES!#REF!</definedName>
    <definedName name="__________PPC82">#REF!</definedName>
    <definedName name="__________PPC83" localSheetId="7">#REF!</definedName>
    <definedName name="__________PPC83" localSheetId="6">#REF!</definedName>
    <definedName name="__________PPC83" localSheetId="8">#REF!</definedName>
    <definedName name="__________PPC83" localSheetId="13">#REF!</definedName>
    <definedName name="__________PPC83" localSheetId="9">#REF!</definedName>
    <definedName name="__________PPC83" localSheetId="16">#REF!</definedName>
    <definedName name="__________PPC83" localSheetId="2">[97]MRATES!#REF!</definedName>
    <definedName name="__________PPC83" localSheetId="4">[97]MRATES!#REF!</definedName>
    <definedName name="__________PPC83" localSheetId="11">#REF!</definedName>
    <definedName name="__________PPC83" localSheetId="5">#N/A</definedName>
    <definedName name="__________PPC83" localSheetId="3">[97]MRATES!#REF!</definedName>
    <definedName name="__________PPC83">#REF!</definedName>
    <definedName name="__________PPC84" localSheetId="7">#REF!</definedName>
    <definedName name="__________PPC84" localSheetId="6">#REF!</definedName>
    <definedName name="__________PPC84" localSheetId="8">#REF!</definedName>
    <definedName name="__________PPC84" localSheetId="13">#REF!</definedName>
    <definedName name="__________PPC84" localSheetId="9">#REF!</definedName>
    <definedName name="__________PPC84" localSheetId="16">#REF!</definedName>
    <definedName name="__________PPC84" localSheetId="2">[97]MRATES!#REF!</definedName>
    <definedName name="__________PPC84" localSheetId="4">[97]MRATES!#REF!</definedName>
    <definedName name="__________PPC84" localSheetId="11">#REF!</definedName>
    <definedName name="__________PPC84" localSheetId="5">#N/A</definedName>
    <definedName name="__________PPC84" localSheetId="3">[97]MRATES!#REF!</definedName>
    <definedName name="__________PPC84">#REF!</definedName>
    <definedName name="__________PPC85" localSheetId="7">#REF!</definedName>
    <definedName name="__________PPC85" localSheetId="6">#REF!</definedName>
    <definedName name="__________PPC85" localSheetId="8">#REF!</definedName>
    <definedName name="__________PPC85" localSheetId="13">#REF!</definedName>
    <definedName name="__________PPC85" localSheetId="9">#REF!</definedName>
    <definedName name="__________PPC85" localSheetId="16">#REF!</definedName>
    <definedName name="__________PPC85" localSheetId="2">[97]MRATES!#REF!</definedName>
    <definedName name="__________PPC85" localSheetId="4">[97]MRATES!#REF!</definedName>
    <definedName name="__________PPC85" localSheetId="11">#REF!</definedName>
    <definedName name="__________PPC85" localSheetId="5">#N/A</definedName>
    <definedName name="__________PPC85" localSheetId="3">[97]MRATES!#REF!</definedName>
    <definedName name="__________PPC85">#REF!</definedName>
    <definedName name="__________PPC86" localSheetId="7">#REF!</definedName>
    <definedName name="__________PPC86" localSheetId="6">#REF!</definedName>
    <definedName name="__________PPC86" localSheetId="8">#REF!</definedName>
    <definedName name="__________PPC86" localSheetId="13">#REF!</definedName>
    <definedName name="__________PPC86" localSheetId="9">#REF!</definedName>
    <definedName name="__________PPC86" localSheetId="16">#REF!</definedName>
    <definedName name="__________PPC86" localSheetId="2">[97]MRATES!#REF!</definedName>
    <definedName name="__________PPC86" localSheetId="4">[97]MRATES!#REF!</definedName>
    <definedName name="__________PPC86" localSheetId="11">#REF!</definedName>
    <definedName name="__________PPC86" localSheetId="5">#N/A</definedName>
    <definedName name="__________PPC86" localSheetId="3">[97]MRATES!#REF!</definedName>
    <definedName name="__________PPC86">#REF!</definedName>
    <definedName name="__________PPC87" localSheetId="7">#REF!</definedName>
    <definedName name="__________PPC87" localSheetId="6">#REF!</definedName>
    <definedName name="__________PPC87" localSheetId="8">#REF!</definedName>
    <definedName name="__________PPC87" localSheetId="13">#REF!</definedName>
    <definedName name="__________PPC87" localSheetId="9">#REF!</definedName>
    <definedName name="__________PPC87" localSheetId="16">#REF!</definedName>
    <definedName name="__________PPC87" localSheetId="2">[97]MRATES!#REF!</definedName>
    <definedName name="__________PPC87" localSheetId="4">[97]MRATES!#REF!</definedName>
    <definedName name="__________PPC87" localSheetId="11">#REF!</definedName>
    <definedName name="__________PPC87" localSheetId="5">#N/A</definedName>
    <definedName name="__________PPC87" localSheetId="3">[97]MRATES!#REF!</definedName>
    <definedName name="__________PPC87">#REF!</definedName>
    <definedName name="__________PPC88" localSheetId="7">#REF!</definedName>
    <definedName name="__________PPC88" localSheetId="6">#REF!</definedName>
    <definedName name="__________PPC88" localSheetId="8">#REF!</definedName>
    <definedName name="__________PPC88" localSheetId="13">#REF!</definedName>
    <definedName name="__________PPC88" localSheetId="9">#REF!</definedName>
    <definedName name="__________PPC88" localSheetId="16">#REF!</definedName>
    <definedName name="__________PPC88" localSheetId="2">[97]MRATES!#REF!</definedName>
    <definedName name="__________PPC88" localSheetId="4">[97]MRATES!#REF!</definedName>
    <definedName name="__________PPC88" localSheetId="11">#REF!</definedName>
    <definedName name="__________PPC88" localSheetId="5">#N/A</definedName>
    <definedName name="__________PPC88" localSheetId="3">[97]MRATES!#REF!</definedName>
    <definedName name="__________PPC88">#REF!</definedName>
    <definedName name="__________PPC89" localSheetId="7">#REF!</definedName>
    <definedName name="__________PPC89" localSheetId="6">#REF!</definedName>
    <definedName name="__________PPC89" localSheetId="8">#REF!</definedName>
    <definedName name="__________PPC89" localSheetId="13">#REF!</definedName>
    <definedName name="__________PPC89" localSheetId="9">#REF!</definedName>
    <definedName name="__________PPC89" localSheetId="16">#REF!</definedName>
    <definedName name="__________PPC89" localSheetId="2">[97]MRATES!#REF!</definedName>
    <definedName name="__________PPC89" localSheetId="4">[97]MRATES!#REF!</definedName>
    <definedName name="__________PPC89" localSheetId="11">#REF!</definedName>
    <definedName name="__________PPC89" localSheetId="5">#N/A</definedName>
    <definedName name="__________PPC89" localSheetId="3">[97]MRATES!#REF!</definedName>
    <definedName name="__________PPC89">#REF!</definedName>
    <definedName name="__________PPC9" localSheetId="7">#REF!</definedName>
    <definedName name="__________PPC9" localSheetId="6">#REF!</definedName>
    <definedName name="__________PPC9" localSheetId="8">#REF!</definedName>
    <definedName name="__________PPC9" localSheetId="13">#REF!</definedName>
    <definedName name="__________PPC9" localSheetId="9">#REF!</definedName>
    <definedName name="__________PPC9" localSheetId="16">#REF!</definedName>
    <definedName name="__________PPC9" localSheetId="2">[97]MRATES!#REF!</definedName>
    <definedName name="__________PPC9" localSheetId="4">[97]MRATES!#REF!</definedName>
    <definedName name="__________PPC9" localSheetId="11">#REF!</definedName>
    <definedName name="__________PPC9" localSheetId="5">#N/A</definedName>
    <definedName name="__________PPC9" localSheetId="3">[97]MRATES!#REF!</definedName>
    <definedName name="__________PPC9">#REF!</definedName>
    <definedName name="__________PPC90" localSheetId="7">#REF!</definedName>
    <definedName name="__________PPC90" localSheetId="6">#REF!</definedName>
    <definedName name="__________PPC90" localSheetId="8">#REF!</definedName>
    <definedName name="__________PPC90" localSheetId="13">#REF!</definedName>
    <definedName name="__________PPC90" localSheetId="9">#REF!</definedName>
    <definedName name="__________PPC90" localSheetId="16">#REF!</definedName>
    <definedName name="__________PPC90" localSheetId="2">[97]MRATES!#REF!</definedName>
    <definedName name="__________PPC90" localSheetId="4">[97]MRATES!#REF!</definedName>
    <definedName name="__________PPC90" localSheetId="11">#REF!</definedName>
    <definedName name="__________PPC90" localSheetId="5">#N/A</definedName>
    <definedName name="__________PPC90" localSheetId="3">[97]MRATES!#REF!</definedName>
    <definedName name="__________PPC90">#REF!</definedName>
    <definedName name="__________PPC91" localSheetId="7">#REF!</definedName>
    <definedName name="__________PPC91" localSheetId="6">#REF!</definedName>
    <definedName name="__________PPC91" localSheetId="8">#REF!</definedName>
    <definedName name="__________PPC91" localSheetId="13">#REF!</definedName>
    <definedName name="__________PPC91" localSheetId="9">#REF!</definedName>
    <definedName name="__________PPC91" localSheetId="16">#REF!</definedName>
    <definedName name="__________PPC91" localSheetId="2">[97]MRATES!#REF!</definedName>
    <definedName name="__________PPC91" localSheetId="4">[97]MRATES!#REF!</definedName>
    <definedName name="__________PPC91" localSheetId="11">#REF!</definedName>
    <definedName name="__________PPC91" localSheetId="5">#N/A</definedName>
    <definedName name="__________PPC91" localSheetId="3">[97]MRATES!#REF!</definedName>
    <definedName name="__________PPC91">#REF!</definedName>
    <definedName name="__________PPC92" localSheetId="7">#REF!</definedName>
    <definedName name="__________PPC92" localSheetId="6">#REF!</definedName>
    <definedName name="__________PPC92" localSheetId="8">#REF!</definedName>
    <definedName name="__________PPC92" localSheetId="13">#REF!</definedName>
    <definedName name="__________PPC92" localSheetId="9">#REF!</definedName>
    <definedName name="__________PPC92" localSheetId="16">#REF!</definedName>
    <definedName name="__________PPC92" localSheetId="2">[97]MRATES!#REF!</definedName>
    <definedName name="__________PPC92" localSheetId="4">[97]MRATES!#REF!</definedName>
    <definedName name="__________PPC92" localSheetId="11">#REF!</definedName>
    <definedName name="__________PPC92" localSheetId="5">#N/A</definedName>
    <definedName name="__________PPC92" localSheetId="3">[97]MRATES!#REF!</definedName>
    <definedName name="__________PPC92">#REF!</definedName>
    <definedName name="__________PPC93" localSheetId="7">#REF!</definedName>
    <definedName name="__________PPC93" localSheetId="6">#REF!</definedName>
    <definedName name="__________PPC93" localSheetId="8">#REF!</definedName>
    <definedName name="__________PPC93" localSheetId="13">#REF!</definedName>
    <definedName name="__________PPC93" localSheetId="9">#REF!</definedName>
    <definedName name="__________PPC93" localSheetId="16">#REF!</definedName>
    <definedName name="__________PPC93" localSheetId="2">[97]MRATES!#REF!</definedName>
    <definedName name="__________PPC93" localSheetId="4">[97]MRATES!#REF!</definedName>
    <definedName name="__________PPC93" localSheetId="11">#REF!</definedName>
    <definedName name="__________PPC93" localSheetId="5">#N/A</definedName>
    <definedName name="__________PPC93" localSheetId="3">[97]MRATES!#REF!</definedName>
    <definedName name="__________PPC93">#REF!</definedName>
    <definedName name="__________PPC94" localSheetId="7">#REF!</definedName>
    <definedName name="__________PPC94" localSheetId="6">#REF!</definedName>
    <definedName name="__________PPC94" localSheetId="8">#REF!</definedName>
    <definedName name="__________PPC94" localSheetId="13">#REF!</definedName>
    <definedName name="__________PPC94" localSheetId="9">#REF!</definedName>
    <definedName name="__________PPC94" localSheetId="16">#REF!</definedName>
    <definedName name="__________PPC94" localSheetId="2">[97]MRATES!#REF!</definedName>
    <definedName name="__________PPC94" localSheetId="4">[97]MRATES!#REF!</definedName>
    <definedName name="__________PPC94" localSheetId="11">#REF!</definedName>
    <definedName name="__________PPC94" localSheetId="5">#N/A</definedName>
    <definedName name="__________PPC94" localSheetId="3">[97]MRATES!#REF!</definedName>
    <definedName name="__________PPC94">#REF!</definedName>
    <definedName name="__________PPC95" localSheetId="7">#REF!</definedName>
    <definedName name="__________PPC95" localSheetId="6">#REF!</definedName>
    <definedName name="__________PPC95" localSheetId="8">#REF!</definedName>
    <definedName name="__________PPC95" localSheetId="13">#REF!</definedName>
    <definedName name="__________PPC95" localSheetId="9">#REF!</definedName>
    <definedName name="__________PPC95" localSheetId="16">#REF!</definedName>
    <definedName name="__________PPC95" localSheetId="2">[97]MRATES!#REF!</definedName>
    <definedName name="__________PPC95" localSheetId="4">[97]MRATES!#REF!</definedName>
    <definedName name="__________PPC95" localSheetId="11">#REF!</definedName>
    <definedName name="__________PPC95" localSheetId="5">#N/A</definedName>
    <definedName name="__________PPC95" localSheetId="3">[97]MRATES!#REF!</definedName>
    <definedName name="__________PPC95">#REF!</definedName>
    <definedName name="__________PPD114" localSheetId="7">#REF!</definedName>
    <definedName name="__________PPD114" localSheetId="6">#REF!</definedName>
    <definedName name="__________PPD114" localSheetId="8">#REF!</definedName>
    <definedName name="__________PPD114" localSheetId="13">#REF!</definedName>
    <definedName name="__________PPD114" localSheetId="9">#REF!</definedName>
    <definedName name="__________PPD114" localSheetId="16">#REF!</definedName>
    <definedName name="__________PPD114" localSheetId="2">[97]MRATES!#REF!</definedName>
    <definedName name="__________PPD114" localSheetId="4">[97]MRATES!#REF!</definedName>
    <definedName name="__________PPD114" localSheetId="11">#REF!</definedName>
    <definedName name="__________PPD114" localSheetId="5">#N/A</definedName>
    <definedName name="__________PPD114" localSheetId="3">[97]MRATES!#REF!</definedName>
    <definedName name="__________PPD114">#REF!</definedName>
    <definedName name="__________PPD89" localSheetId="7">#REF!</definedName>
    <definedName name="__________PPD89" localSheetId="6">#REF!</definedName>
    <definedName name="__________PPD89" localSheetId="8">#REF!</definedName>
    <definedName name="__________PPD89" localSheetId="13">#REF!</definedName>
    <definedName name="__________PPD89" localSheetId="9">#REF!</definedName>
    <definedName name="__________PPD89" localSheetId="16">#REF!</definedName>
    <definedName name="__________PPD89" localSheetId="2">[97]MRATES!#REF!</definedName>
    <definedName name="__________PPD89" localSheetId="4">[97]MRATES!#REF!</definedName>
    <definedName name="__________PPD89" localSheetId="11">#REF!</definedName>
    <definedName name="__________PPD89" localSheetId="5">#N/A</definedName>
    <definedName name="__________PPD89" localSheetId="3">[97]MRATES!#REF!</definedName>
    <definedName name="__________PPD89">#REF!</definedName>
    <definedName name="__________pv2" localSheetId="4">#REF!</definedName>
    <definedName name="__________pv2">#REF!</definedName>
    <definedName name="__________QS25" localSheetId="5">#N/A</definedName>
    <definedName name="__________QS25">[86]MRATES!$G$16</definedName>
    <definedName name="__________QS40" localSheetId="5">#N/A</definedName>
    <definedName name="__________QS40">[86]MRATES!$G$17</definedName>
    <definedName name="__________RMR1" localSheetId="2">#N/A</definedName>
    <definedName name="__________RMR1" localSheetId="4">#N/A</definedName>
    <definedName name="__________RMR1">#N/A</definedName>
    <definedName name="__________rr3">#N/A</definedName>
    <definedName name="__________rrr1">#N/A</definedName>
    <definedName name="__________S12">'[103]p&amp;m'!#REF!</definedName>
    <definedName name="__________SD1" localSheetId="7">#REF!</definedName>
    <definedName name="__________SD1" localSheetId="6">#REF!</definedName>
    <definedName name="__________SD1" localSheetId="8">#REF!</definedName>
    <definedName name="__________SD1" localSheetId="13">#REF!</definedName>
    <definedName name="__________SD1" localSheetId="9">#REF!</definedName>
    <definedName name="__________SD1" localSheetId="16">#REF!</definedName>
    <definedName name="__________SD1" localSheetId="2">#REF!</definedName>
    <definedName name="__________SD1" localSheetId="4">#REF!</definedName>
    <definedName name="__________SD1" localSheetId="11">#REF!</definedName>
    <definedName name="__________SD1" localSheetId="3">#REF!</definedName>
    <definedName name="__________SD1">#REF!</definedName>
    <definedName name="__________SD10" localSheetId="7">#REF!</definedName>
    <definedName name="__________SD10" localSheetId="6">#REF!</definedName>
    <definedName name="__________SD10" localSheetId="8">#REF!</definedName>
    <definedName name="__________SD10" localSheetId="13">#REF!</definedName>
    <definedName name="__________SD10" localSheetId="9">#REF!</definedName>
    <definedName name="__________SD10" localSheetId="16">#REF!</definedName>
    <definedName name="__________SD10" localSheetId="2">#REF!</definedName>
    <definedName name="__________SD10" localSheetId="4">#REF!</definedName>
    <definedName name="__________SD10" localSheetId="11">#REF!</definedName>
    <definedName name="__________SD10" localSheetId="3">#REF!</definedName>
    <definedName name="__________SD10">#REF!</definedName>
    <definedName name="__________SD100" localSheetId="7">#REF!</definedName>
    <definedName name="__________SD100" localSheetId="6">#REF!</definedName>
    <definedName name="__________SD100" localSheetId="8">#REF!</definedName>
    <definedName name="__________SD100" localSheetId="13">#REF!</definedName>
    <definedName name="__________SD100" localSheetId="9">#REF!</definedName>
    <definedName name="__________SD100" localSheetId="16">#REF!</definedName>
    <definedName name="__________SD100" localSheetId="2">#REF!</definedName>
    <definedName name="__________SD100" localSheetId="4">#REF!</definedName>
    <definedName name="__________SD100" localSheetId="11">#REF!</definedName>
    <definedName name="__________SD100" localSheetId="3">#REF!</definedName>
    <definedName name="__________SD100">#REF!</definedName>
    <definedName name="__________SD101" localSheetId="7">#REF!</definedName>
    <definedName name="__________SD101" localSheetId="6">#REF!</definedName>
    <definedName name="__________SD101" localSheetId="8">#REF!</definedName>
    <definedName name="__________SD101" localSheetId="13">#REF!</definedName>
    <definedName name="__________SD101" localSheetId="9">#REF!</definedName>
    <definedName name="__________SD101" localSheetId="16">#REF!</definedName>
    <definedName name="__________SD101" localSheetId="2">#REF!</definedName>
    <definedName name="__________SD101" localSheetId="11">#REF!</definedName>
    <definedName name="__________SD101" localSheetId="3">#REF!</definedName>
    <definedName name="__________SD101">#REF!</definedName>
    <definedName name="__________SD102" localSheetId="7">#REF!</definedName>
    <definedName name="__________SD102" localSheetId="6">#REF!</definedName>
    <definedName name="__________SD102" localSheetId="8">#REF!</definedName>
    <definedName name="__________SD102" localSheetId="13">#REF!</definedName>
    <definedName name="__________SD102" localSheetId="9">#REF!</definedName>
    <definedName name="__________SD102" localSheetId="16">#REF!</definedName>
    <definedName name="__________SD102" localSheetId="2">#REF!</definedName>
    <definedName name="__________SD102" localSheetId="11">#REF!</definedName>
    <definedName name="__________SD102" localSheetId="3">#REF!</definedName>
    <definedName name="__________SD102">#REF!</definedName>
    <definedName name="__________SD103" localSheetId="7">#REF!</definedName>
    <definedName name="__________SD103" localSheetId="6">#REF!</definedName>
    <definedName name="__________SD103" localSheetId="8">#REF!</definedName>
    <definedName name="__________SD103" localSheetId="13">#REF!</definedName>
    <definedName name="__________SD103" localSheetId="9">#REF!</definedName>
    <definedName name="__________SD103" localSheetId="16">#REF!</definedName>
    <definedName name="__________SD103" localSheetId="2">#REF!</definedName>
    <definedName name="__________SD103" localSheetId="11">#REF!</definedName>
    <definedName name="__________SD103" localSheetId="3">#REF!</definedName>
    <definedName name="__________SD103">#REF!</definedName>
    <definedName name="__________SD104" localSheetId="7">#REF!</definedName>
    <definedName name="__________SD104" localSheetId="6">#REF!</definedName>
    <definedName name="__________SD104" localSheetId="8">#REF!</definedName>
    <definedName name="__________SD104" localSheetId="13">#REF!</definedName>
    <definedName name="__________SD104" localSheetId="9">#REF!</definedName>
    <definedName name="__________SD104" localSheetId="16">#REF!</definedName>
    <definedName name="__________SD104" localSheetId="2">#REF!</definedName>
    <definedName name="__________SD104" localSheetId="11">#REF!</definedName>
    <definedName name="__________SD104" localSheetId="3">#REF!</definedName>
    <definedName name="__________SD104">#REF!</definedName>
    <definedName name="__________SD105" localSheetId="7">#REF!</definedName>
    <definedName name="__________SD105" localSheetId="6">#REF!</definedName>
    <definedName name="__________SD105" localSheetId="8">#REF!</definedName>
    <definedName name="__________SD105" localSheetId="13">#REF!</definedName>
    <definedName name="__________SD105" localSheetId="9">#REF!</definedName>
    <definedName name="__________SD105" localSheetId="16">#REF!</definedName>
    <definedName name="__________SD105" localSheetId="2">#REF!</definedName>
    <definedName name="__________SD105" localSheetId="11">#REF!</definedName>
    <definedName name="__________SD105" localSheetId="3">#REF!</definedName>
    <definedName name="__________SD105">#REF!</definedName>
    <definedName name="__________SD106" localSheetId="7">#REF!</definedName>
    <definedName name="__________SD106" localSheetId="6">#REF!</definedName>
    <definedName name="__________SD106" localSheetId="8">#REF!</definedName>
    <definedName name="__________SD106" localSheetId="13">#REF!</definedName>
    <definedName name="__________SD106" localSheetId="9">#REF!</definedName>
    <definedName name="__________SD106" localSheetId="16">#REF!</definedName>
    <definedName name="__________SD106" localSheetId="2">#REF!</definedName>
    <definedName name="__________SD106" localSheetId="11">#REF!</definedName>
    <definedName name="__________SD106" localSheetId="3">#REF!</definedName>
    <definedName name="__________SD106">#REF!</definedName>
    <definedName name="__________SD107" localSheetId="7">#REF!</definedName>
    <definedName name="__________SD107" localSheetId="6">#REF!</definedName>
    <definedName name="__________SD107" localSheetId="8">#REF!</definedName>
    <definedName name="__________SD107" localSheetId="13">#REF!</definedName>
    <definedName name="__________SD107" localSheetId="9">#REF!</definedName>
    <definedName name="__________SD107" localSheetId="16">#REF!</definedName>
    <definedName name="__________SD107" localSheetId="2">#REF!</definedName>
    <definedName name="__________SD107" localSheetId="11">#REF!</definedName>
    <definedName name="__________SD107" localSheetId="3">#REF!</definedName>
    <definedName name="__________SD107">#REF!</definedName>
    <definedName name="__________SD108" localSheetId="7">#REF!</definedName>
    <definedName name="__________SD108" localSheetId="6">#REF!</definedName>
    <definedName name="__________SD108" localSheetId="8">#REF!</definedName>
    <definedName name="__________SD108" localSheetId="13">#REF!</definedName>
    <definedName name="__________SD108" localSheetId="9">#REF!</definedName>
    <definedName name="__________SD108" localSheetId="16">#REF!</definedName>
    <definedName name="__________SD108" localSheetId="2">#REF!</definedName>
    <definedName name="__________SD108" localSheetId="11">#REF!</definedName>
    <definedName name="__________SD108" localSheetId="3">#REF!</definedName>
    <definedName name="__________SD108">#REF!</definedName>
    <definedName name="__________SD109" localSheetId="7">#REF!</definedName>
    <definedName name="__________SD109" localSheetId="6">#REF!</definedName>
    <definedName name="__________SD109" localSheetId="8">#REF!</definedName>
    <definedName name="__________SD109" localSheetId="13">#REF!</definedName>
    <definedName name="__________SD109" localSheetId="9">#REF!</definedName>
    <definedName name="__________SD109" localSheetId="16">#REF!</definedName>
    <definedName name="__________SD109" localSheetId="2">#REF!</definedName>
    <definedName name="__________SD109" localSheetId="11">#REF!</definedName>
    <definedName name="__________SD109" localSheetId="3">#REF!</definedName>
    <definedName name="__________SD109">#REF!</definedName>
    <definedName name="__________SD11" localSheetId="7">#REF!</definedName>
    <definedName name="__________SD11" localSheetId="6">#REF!</definedName>
    <definedName name="__________SD11" localSheetId="8">#REF!</definedName>
    <definedName name="__________SD11" localSheetId="13">#REF!</definedName>
    <definedName name="__________SD11" localSheetId="9">#REF!</definedName>
    <definedName name="__________SD11" localSheetId="16">#REF!</definedName>
    <definedName name="__________SD11" localSheetId="2">#REF!</definedName>
    <definedName name="__________SD11" localSheetId="11">#REF!</definedName>
    <definedName name="__________SD11" localSheetId="3">#REF!</definedName>
    <definedName name="__________SD11">#REF!</definedName>
    <definedName name="__________SD110" localSheetId="7">#REF!</definedName>
    <definedName name="__________SD110" localSheetId="6">#REF!</definedName>
    <definedName name="__________SD110" localSheetId="8">#REF!</definedName>
    <definedName name="__________SD110" localSheetId="13">#REF!</definedName>
    <definedName name="__________SD110" localSheetId="9">#REF!</definedName>
    <definedName name="__________SD110" localSheetId="16">#REF!</definedName>
    <definedName name="__________SD110" localSheetId="2">#REF!</definedName>
    <definedName name="__________SD110" localSheetId="11">#REF!</definedName>
    <definedName name="__________SD110" localSheetId="3">#REF!</definedName>
    <definedName name="__________SD110">#REF!</definedName>
    <definedName name="__________SD111" localSheetId="7">#REF!</definedName>
    <definedName name="__________SD111" localSheetId="6">#REF!</definedName>
    <definedName name="__________SD111" localSheetId="8">#REF!</definedName>
    <definedName name="__________SD111" localSheetId="13">#REF!</definedName>
    <definedName name="__________SD111" localSheetId="9">#REF!</definedName>
    <definedName name="__________SD111" localSheetId="16">#REF!</definedName>
    <definedName name="__________SD111" localSheetId="2">#REF!</definedName>
    <definedName name="__________SD111" localSheetId="11">#REF!</definedName>
    <definedName name="__________SD111" localSheetId="3">#REF!</definedName>
    <definedName name="__________SD111">#REF!</definedName>
    <definedName name="__________SD112" localSheetId="7">#REF!</definedName>
    <definedName name="__________SD112" localSheetId="6">#REF!</definedName>
    <definedName name="__________SD112" localSheetId="8">#REF!</definedName>
    <definedName name="__________SD112" localSheetId="13">#REF!</definedName>
    <definedName name="__________SD112" localSheetId="9">#REF!</definedName>
    <definedName name="__________SD112" localSheetId="16">#REF!</definedName>
    <definedName name="__________SD112" localSheetId="2">#REF!</definedName>
    <definedName name="__________SD112" localSheetId="11">#REF!</definedName>
    <definedName name="__________SD112" localSheetId="3">#REF!</definedName>
    <definedName name="__________SD112">#REF!</definedName>
    <definedName name="__________SD113" localSheetId="7">#REF!</definedName>
    <definedName name="__________SD113" localSheetId="6">#REF!</definedName>
    <definedName name="__________SD113" localSheetId="8">#REF!</definedName>
    <definedName name="__________SD113" localSheetId="13">#REF!</definedName>
    <definedName name="__________SD113" localSheetId="9">#REF!</definedName>
    <definedName name="__________SD113" localSheetId="16">#REF!</definedName>
    <definedName name="__________SD113" localSheetId="2">#REF!</definedName>
    <definedName name="__________SD113" localSheetId="11">#REF!</definedName>
    <definedName name="__________SD113" localSheetId="3">#REF!</definedName>
    <definedName name="__________SD113">#REF!</definedName>
    <definedName name="__________SD114" localSheetId="7">#REF!</definedName>
    <definedName name="__________SD114" localSheetId="6">#REF!</definedName>
    <definedName name="__________SD114" localSheetId="8">#REF!</definedName>
    <definedName name="__________SD114" localSheetId="13">#REF!</definedName>
    <definedName name="__________SD114" localSheetId="9">#REF!</definedName>
    <definedName name="__________SD114" localSheetId="16">#REF!</definedName>
    <definedName name="__________SD114" localSheetId="2">#REF!</definedName>
    <definedName name="__________SD114" localSheetId="11">#REF!</definedName>
    <definedName name="__________SD114" localSheetId="3">#REF!</definedName>
    <definedName name="__________SD114">#REF!</definedName>
    <definedName name="__________SD115" localSheetId="7">#REF!</definedName>
    <definedName name="__________SD115" localSheetId="6">#REF!</definedName>
    <definedName name="__________SD115" localSheetId="8">#REF!</definedName>
    <definedName name="__________SD115" localSheetId="13">#REF!</definedName>
    <definedName name="__________SD115" localSheetId="9">#REF!</definedName>
    <definedName name="__________SD115" localSheetId="16">#REF!</definedName>
    <definedName name="__________SD115" localSheetId="2">#REF!</definedName>
    <definedName name="__________SD115" localSheetId="11">#REF!</definedName>
    <definedName name="__________SD115" localSheetId="3">#REF!</definedName>
    <definedName name="__________SD115">#REF!</definedName>
    <definedName name="__________SD116" localSheetId="7">#REF!</definedName>
    <definedName name="__________SD116" localSheetId="6">#REF!</definedName>
    <definedName name="__________SD116" localSheetId="8">#REF!</definedName>
    <definedName name="__________SD116" localSheetId="13">#REF!</definedName>
    <definedName name="__________SD116" localSheetId="9">#REF!</definedName>
    <definedName name="__________SD116" localSheetId="16">#REF!</definedName>
    <definedName name="__________SD116" localSheetId="2">#REF!</definedName>
    <definedName name="__________SD116" localSheetId="11">#REF!</definedName>
    <definedName name="__________SD116" localSheetId="3">#REF!</definedName>
    <definedName name="__________SD116">#REF!</definedName>
    <definedName name="__________SD117" localSheetId="7">#REF!</definedName>
    <definedName name="__________SD117" localSheetId="6">#REF!</definedName>
    <definedName name="__________SD117" localSheetId="8">#REF!</definedName>
    <definedName name="__________SD117" localSheetId="13">#REF!</definedName>
    <definedName name="__________SD117" localSheetId="9">#REF!</definedName>
    <definedName name="__________SD117" localSheetId="16">#REF!</definedName>
    <definedName name="__________SD117" localSheetId="2">#REF!</definedName>
    <definedName name="__________SD117" localSheetId="11">#REF!</definedName>
    <definedName name="__________SD117" localSheetId="3">#REF!</definedName>
    <definedName name="__________SD117">#REF!</definedName>
    <definedName name="__________SD118" localSheetId="7">#REF!</definedName>
    <definedName name="__________SD118" localSheetId="6">#REF!</definedName>
    <definedName name="__________SD118" localSheetId="8">#REF!</definedName>
    <definedName name="__________SD118" localSheetId="13">#REF!</definedName>
    <definedName name="__________SD118" localSheetId="9">#REF!</definedName>
    <definedName name="__________SD118" localSheetId="16">#REF!</definedName>
    <definedName name="__________SD118" localSheetId="2">#REF!</definedName>
    <definedName name="__________SD118" localSheetId="11">#REF!</definedName>
    <definedName name="__________SD118" localSheetId="3">#REF!</definedName>
    <definedName name="__________SD118">#REF!</definedName>
    <definedName name="__________SD119" localSheetId="7">#REF!</definedName>
    <definedName name="__________SD119" localSheetId="6">#REF!</definedName>
    <definedName name="__________SD119" localSheetId="8">#REF!</definedName>
    <definedName name="__________SD119" localSheetId="13">#REF!</definedName>
    <definedName name="__________SD119" localSheetId="9">#REF!</definedName>
    <definedName name="__________SD119" localSheetId="16">#REF!</definedName>
    <definedName name="__________SD119" localSheetId="2">#REF!</definedName>
    <definedName name="__________SD119" localSheetId="11">#REF!</definedName>
    <definedName name="__________SD119" localSheetId="3">#REF!</definedName>
    <definedName name="__________SD119">#REF!</definedName>
    <definedName name="__________SD12" localSheetId="7">#REF!</definedName>
    <definedName name="__________SD12" localSheetId="6">#REF!</definedName>
    <definedName name="__________SD12" localSheetId="8">#REF!</definedName>
    <definedName name="__________SD12" localSheetId="13">#REF!</definedName>
    <definedName name="__________SD12" localSheetId="9">#REF!</definedName>
    <definedName name="__________SD12" localSheetId="16">#REF!</definedName>
    <definedName name="__________SD12" localSheetId="2">#REF!</definedName>
    <definedName name="__________SD12" localSheetId="11">#REF!</definedName>
    <definedName name="__________SD12" localSheetId="3">#REF!</definedName>
    <definedName name="__________SD12">#REF!</definedName>
    <definedName name="__________SD120" localSheetId="7">#REF!</definedName>
    <definedName name="__________SD120" localSheetId="6">#REF!</definedName>
    <definedName name="__________SD120" localSheetId="8">#REF!</definedName>
    <definedName name="__________SD120" localSheetId="13">#REF!</definedName>
    <definedName name="__________SD120" localSheetId="9">#REF!</definedName>
    <definedName name="__________SD120" localSheetId="16">#REF!</definedName>
    <definedName name="__________SD120" localSheetId="2">#REF!</definedName>
    <definedName name="__________SD120" localSheetId="11">#REF!</definedName>
    <definedName name="__________SD120" localSheetId="3">#REF!</definedName>
    <definedName name="__________SD120">#REF!</definedName>
    <definedName name="__________SD121" localSheetId="7">#REF!</definedName>
    <definedName name="__________SD121" localSheetId="6">#REF!</definedName>
    <definedName name="__________SD121" localSheetId="8">#REF!</definedName>
    <definedName name="__________SD121" localSheetId="13">#REF!</definedName>
    <definedName name="__________SD121" localSheetId="9">#REF!</definedName>
    <definedName name="__________SD121" localSheetId="16">#REF!</definedName>
    <definedName name="__________SD121" localSheetId="2">#REF!</definedName>
    <definedName name="__________SD121" localSheetId="11">#REF!</definedName>
    <definedName name="__________SD121" localSheetId="3">#REF!</definedName>
    <definedName name="__________SD121">#REF!</definedName>
    <definedName name="__________SD122" localSheetId="7">#REF!</definedName>
    <definedName name="__________SD122" localSheetId="6">#REF!</definedName>
    <definedName name="__________SD122" localSheetId="8">#REF!</definedName>
    <definedName name="__________SD122" localSheetId="13">#REF!</definedName>
    <definedName name="__________SD122" localSheetId="9">#REF!</definedName>
    <definedName name="__________SD122" localSheetId="16">#REF!</definedName>
    <definedName name="__________SD122" localSheetId="2">#REF!</definedName>
    <definedName name="__________SD122" localSheetId="11">#REF!</definedName>
    <definedName name="__________SD122" localSheetId="3">#REF!</definedName>
    <definedName name="__________SD122">#REF!</definedName>
    <definedName name="__________SD123" localSheetId="7">#REF!</definedName>
    <definedName name="__________SD123" localSheetId="6">#REF!</definedName>
    <definedName name="__________SD123" localSheetId="8">#REF!</definedName>
    <definedName name="__________SD123" localSheetId="13">#REF!</definedName>
    <definedName name="__________SD123" localSheetId="9">#REF!</definedName>
    <definedName name="__________SD123" localSheetId="16">#REF!</definedName>
    <definedName name="__________SD123" localSheetId="2">#REF!</definedName>
    <definedName name="__________SD123" localSheetId="11">#REF!</definedName>
    <definedName name="__________SD123" localSheetId="3">#REF!</definedName>
    <definedName name="__________SD123">#REF!</definedName>
    <definedName name="__________SD124" localSheetId="7">#REF!</definedName>
    <definedName name="__________SD124" localSheetId="6">#REF!</definedName>
    <definedName name="__________SD124" localSheetId="8">#REF!</definedName>
    <definedName name="__________SD124" localSheetId="13">#REF!</definedName>
    <definedName name="__________SD124" localSheetId="9">#REF!</definedName>
    <definedName name="__________SD124" localSheetId="16">#REF!</definedName>
    <definedName name="__________SD124" localSheetId="2">#REF!</definedName>
    <definedName name="__________SD124" localSheetId="11">#REF!</definedName>
    <definedName name="__________SD124" localSheetId="3">#REF!</definedName>
    <definedName name="__________SD124">#REF!</definedName>
    <definedName name="__________SD125" localSheetId="7">#REF!</definedName>
    <definedName name="__________SD125" localSheetId="6">#REF!</definedName>
    <definedName name="__________SD125" localSheetId="8">#REF!</definedName>
    <definedName name="__________SD125" localSheetId="13">#REF!</definedName>
    <definedName name="__________SD125" localSheetId="9">#REF!</definedName>
    <definedName name="__________SD125" localSheetId="16">#REF!</definedName>
    <definedName name="__________SD125" localSheetId="2">#REF!</definedName>
    <definedName name="__________SD125" localSheetId="11">#REF!</definedName>
    <definedName name="__________SD125" localSheetId="3">#REF!</definedName>
    <definedName name="__________SD125">#REF!</definedName>
    <definedName name="__________SD126" localSheetId="7">#REF!</definedName>
    <definedName name="__________SD126" localSheetId="6">#REF!</definedName>
    <definedName name="__________SD126" localSheetId="8">#REF!</definedName>
    <definedName name="__________SD126" localSheetId="13">#REF!</definedName>
    <definedName name="__________SD126" localSheetId="9">#REF!</definedName>
    <definedName name="__________SD126" localSheetId="16">#REF!</definedName>
    <definedName name="__________SD126" localSheetId="2">#REF!</definedName>
    <definedName name="__________SD126" localSheetId="11">#REF!</definedName>
    <definedName name="__________SD126" localSheetId="3">#REF!</definedName>
    <definedName name="__________SD126">#REF!</definedName>
    <definedName name="__________SD127" localSheetId="7">#REF!</definedName>
    <definedName name="__________SD127" localSheetId="6">#REF!</definedName>
    <definedName name="__________SD127" localSheetId="8">#REF!</definedName>
    <definedName name="__________SD127" localSheetId="13">#REF!</definedName>
    <definedName name="__________SD127" localSheetId="9">#REF!</definedName>
    <definedName name="__________SD127" localSheetId="16">#REF!</definedName>
    <definedName name="__________SD127" localSheetId="2">#REF!</definedName>
    <definedName name="__________SD127" localSheetId="11">#REF!</definedName>
    <definedName name="__________SD127" localSheetId="3">#REF!</definedName>
    <definedName name="__________SD127">#REF!</definedName>
    <definedName name="__________SD128" localSheetId="7">#REF!</definedName>
    <definedName name="__________SD128" localSheetId="6">#REF!</definedName>
    <definedName name="__________SD128" localSheetId="8">#REF!</definedName>
    <definedName name="__________SD128" localSheetId="13">#REF!</definedName>
    <definedName name="__________SD128" localSheetId="9">#REF!</definedName>
    <definedName name="__________SD128" localSheetId="16">#REF!</definedName>
    <definedName name="__________SD128" localSheetId="2">#REF!</definedName>
    <definedName name="__________SD128" localSheetId="11">#REF!</definedName>
    <definedName name="__________SD128" localSheetId="3">#REF!</definedName>
    <definedName name="__________SD128">#REF!</definedName>
    <definedName name="__________SD129" localSheetId="7">#REF!</definedName>
    <definedName name="__________SD129" localSheetId="6">#REF!</definedName>
    <definedName name="__________SD129" localSheetId="8">#REF!</definedName>
    <definedName name="__________SD129" localSheetId="13">#REF!</definedName>
    <definedName name="__________SD129" localSheetId="9">#REF!</definedName>
    <definedName name="__________SD129" localSheetId="16">#REF!</definedName>
    <definedName name="__________SD129" localSheetId="2">#REF!</definedName>
    <definedName name="__________SD129" localSheetId="11">#REF!</definedName>
    <definedName name="__________SD129" localSheetId="3">#REF!</definedName>
    <definedName name="__________SD129">#REF!</definedName>
    <definedName name="__________SD13" localSheetId="7">#REF!</definedName>
    <definedName name="__________SD13" localSheetId="6">#REF!</definedName>
    <definedName name="__________SD13" localSheetId="8">#REF!</definedName>
    <definedName name="__________SD13" localSheetId="13">#REF!</definedName>
    <definedName name="__________SD13" localSheetId="9">#REF!</definedName>
    <definedName name="__________SD13" localSheetId="16">#REF!</definedName>
    <definedName name="__________SD13" localSheetId="2">#REF!</definedName>
    <definedName name="__________SD13" localSheetId="11">#REF!</definedName>
    <definedName name="__________SD13" localSheetId="3">#REF!</definedName>
    <definedName name="__________SD13">#REF!</definedName>
    <definedName name="__________SD130" localSheetId="7">#REF!</definedName>
    <definedName name="__________SD130" localSheetId="6">#REF!</definedName>
    <definedName name="__________SD130" localSheetId="8">#REF!</definedName>
    <definedName name="__________SD130" localSheetId="13">#REF!</definedName>
    <definedName name="__________SD130" localSheetId="9">#REF!</definedName>
    <definedName name="__________SD130" localSheetId="16">#REF!</definedName>
    <definedName name="__________SD130" localSheetId="2">#REF!</definedName>
    <definedName name="__________SD130" localSheetId="11">#REF!</definedName>
    <definedName name="__________SD130" localSheetId="3">#REF!</definedName>
    <definedName name="__________SD130">#REF!</definedName>
    <definedName name="__________SD131" localSheetId="7">#REF!</definedName>
    <definedName name="__________SD131" localSheetId="6">#REF!</definedName>
    <definedName name="__________SD131" localSheetId="8">#REF!</definedName>
    <definedName name="__________SD131" localSheetId="13">#REF!</definedName>
    <definedName name="__________SD131" localSheetId="9">#REF!</definedName>
    <definedName name="__________SD131" localSheetId="16">#REF!</definedName>
    <definedName name="__________SD131" localSheetId="2">#REF!</definedName>
    <definedName name="__________SD131" localSheetId="11">#REF!</definedName>
    <definedName name="__________SD131" localSheetId="3">#REF!</definedName>
    <definedName name="__________SD131">#REF!</definedName>
    <definedName name="__________SD132" localSheetId="7">#REF!</definedName>
    <definedName name="__________SD132" localSheetId="6">#REF!</definedName>
    <definedName name="__________SD132" localSheetId="8">#REF!</definedName>
    <definedName name="__________SD132" localSheetId="13">#REF!</definedName>
    <definedName name="__________SD132" localSheetId="9">#REF!</definedName>
    <definedName name="__________SD132" localSheetId="16">#REF!</definedName>
    <definedName name="__________SD132" localSheetId="2">#REF!</definedName>
    <definedName name="__________SD132" localSheetId="11">#REF!</definedName>
    <definedName name="__________SD132" localSheetId="3">#REF!</definedName>
    <definedName name="__________SD132">#REF!</definedName>
    <definedName name="__________SD133" localSheetId="7">#REF!</definedName>
    <definedName name="__________SD133" localSheetId="6">#REF!</definedName>
    <definedName name="__________SD133" localSheetId="8">#REF!</definedName>
    <definedName name="__________SD133" localSheetId="13">#REF!</definedName>
    <definedName name="__________SD133" localSheetId="9">#REF!</definedName>
    <definedName name="__________SD133" localSheetId="16">#REF!</definedName>
    <definedName name="__________SD133" localSheetId="2">#REF!</definedName>
    <definedName name="__________SD133" localSheetId="11">#REF!</definedName>
    <definedName name="__________SD133" localSheetId="3">#REF!</definedName>
    <definedName name="__________SD133">#REF!</definedName>
    <definedName name="__________SD134" localSheetId="7">#REF!</definedName>
    <definedName name="__________SD134" localSheetId="6">#REF!</definedName>
    <definedName name="__________SD134" localSheetId="8">#REF!</definedName>
    <definedName name="__________SD134" localSheetId="13">#REF!</definedName>
    <definedName name="__________SD134" localSheetId="9">#REF!</definedName>
    <definedName name="__________SD134" localSheetId="16">#REF!</definedName>
    <definedName name="__________SD134" localSheetId="2">#REF!</definedName>
    <definedName name="__________SD134" localSheetId="11">#REF!</definedName>
    <definedName name="__________SD134" localSheetId="3">#REF!</definedName>
    <definedName name="__________SD134">#REF!</definedName>
    <definedName name="__________SD135" localSheetId="7">#REF!</definedName>
    <definedName name="__________SD135" localSheetId="6">#REF!</definedName>
    <definedName name="__________SD135" localSheetId="8">#REF!</definedName>
    <definedName name="__________SD135" localSheetId="13">#REF!</definedName>
    <definedName name="__________SD135" localSheetId="9">#REF!</definedName>
    <definedName name="__________SD135" localSheetId="16">#REF!</definedName>
    <definedName name="__________SD135" localSheetId="2">#REF!</definedName>
    <definedName name="__________SD135" localSheetId="11">#REF!</definedName>
    <definedName name="__________SD135" localSheetId="3">#REF!</definedName>
    <definedName name="__________SD135">#REF!</definedName>
    <definedName name="__________SD136" localSheetId="7">#REF!</definedName>
    <definedName name="__________SD136" localSheetId="6">#REF!</definedName>
    <definedName name="__________SD136" localSheetId="8">#REF!</definedName>
    <definedName name="__________SD136" localSheetId="13">#REF!</definedName>
    <definedName name="__________SD136" localSheetId="9">#REF!</definedName>
    <definedName name="__________SD136" localSheetId="16">#REF!</definedName>
    <definedName name="__________SD136" localSheetId="2">#REF!</definedName>
    <definedName name="__________SD136" localSheetId="11">#REF!</definedName>
    <definedName name="__________SD136" localSheetId="3">#REF!</definedName>
    <definedName name="__________SD136">#REF!</definedName>
    <definedName name="__________SD137" localSheetId="7">#REF!</definedName>
    <definedName name="__________SD137" localSheetId="6">#REF!</definedName>
    <definedName name="__________SD137" localSheetId="8">#REF!</definedName>
    <definedName name="__________SD137" localSheetId="13">#REF!</definedName>
    <definedName name="__________SD137" localSheetId="9">#REF!</definedName>
    <definedName name="__________SD137" localSheetId="16">#REF!</definedName>
    <definedName name="__________SD137" localSheetId="2">#REF!</definedName>
    <definedName name="__________SD137" localSheetId="11">#REF!</definedName>
    <definedName name="__________SD137" localSheetId="3">#REF!</definedName>
    <definedName name="__________SD137">#REF!</definedName>
    <definedName name="__________SD138" localSheetId="7">#REF!</definedName>
    <definedName name="__________SD138" localSheetId="6">#REF!</definedName>
    <definedName name="__________SD138" localSheetId="8">#REF!</definedName>
    <definedName name="__________SD138" localSheetId="13">#REF!</definedName>
    <definedName name="__________SD138" localSheetId="9">#REF!</definedName>
    <definedName name="__________SD138" localSheetId="16">#REF!</definedName>
    <definedName name="__________SD138" localSheetId="2">#REF!</definedName>
    <definedName name="__________SD138" localSheetId="11">#REF!</definedName>
    <definedName name="__________SD138" localSheetId="3">#REF!</definedName>
    <definedName name="__________SD138">#REF!</definedName>
    <definedName name="__________SD139" localSheetId="7">#REF!</definedName>
    <definedName name="__________SD139" localSheetId="6">#REF!</definedName>
    <definedName name="__________SD139" localSheetId="8">#REF!</definedName>
    <definedName name="__________SD139" localSheetId="13">#REF!</definedName>
    <definedName name="__________SD139" localSheetId="9">#REF!</definedName>
    <definedName name="__________SD139" localSheetId="16">#REF!</definedName>
    <definedName name="__________SD139" localSheetId="2">#REF!</definedName>
    <definedName name="__________SD139" localSheetId="11">#REF!</definedName>
    <definedName name="__________SD139" localSheetId="3">#REF!</definedName>
    <definedName name="__________SD139">#REF!</definedName>
    <definedName name="__________SD14" localSheetId="7">#REF!</definedName>
    <definedName name="__________SD14" localSheetId="6">#REF!</definedName>
    <definedName name="__________SD14" localSheetId="8">#REF!</definedName>
    <definedName name="__________SD14" localSheetId="13">#REF!</definedName>
    <definedName name="__________SD14" localSheetId="9">#REF!</definedName>
    <definedName name="__________SD14" localSheetId="16">#REF!</definedName>
    <definedName name="__________SD14" localSheetId="2">#REF!</definedName>
    <definedName name="__________SD14" localSheetId="11">#REF!</definedName>
    <definedName name="__________SD14" localSheetId="3">#REF!</definedName>
    <definedName name="__________SD14">#REF!</definedName>
    <definedName name="__________SD140" localSheetId="7">#REF!</definedName>
    <definedName name="__________SD140" localSheetId="6">#REF!</definedName>
    <definedName name="__________SD140" localSheetId="8">#REF!</definedName>
    <definedName name="__________SD140" localSheetId="13">#REF!</definedName>
    <definedName name="__________SD140" localSheetId="9">#REF!</definedName>
    <definedName name="__________SD140" localSheetId="16">#REF!</definedName>
    <definedName name="__________SD140" localSheetId="2">#REF!</definedName>
    <definedName name="__________SD140" localSheetId="11">#REF!</definedName>
    <definedName name="__________SD140" localSheetId="3">#REF!</definedName>
    <definedName name="__________SD140">#REF!</definedName>
    <definedName name="__________SD141" localSheetId="7">#REF!</definedName>
    <definedName name="__________SD141" localSheetId="6">#REF!</definedName>
    <definedName name="__________SD141" localSheetId="8">#REF!</definedName>
    <definedName name="__________SD141" localSheetId="13">#REF!</definedName>
    <definedName name="__________SD141" localSheetId="9">#REF!</definedName>
    <definedName name="__________SD141" localSheetId="16">#REF!</definedName>
    <definedName name="__________SD141" localSheetId="2">#REF!</definedName>
    <definedName name="__________SD141" localSheetId="11">#REF!</definedName>
    <definedName name="__________SD141" localSheetId="3">#REF!</definedName>
    <definedName name="__________SD141">#REF!</definedName>
    <definedName name="__________SD142" localSheetId="7">#REF!</definedName>
    <definedName name="__________SD142" localSheetId="6">#REF!</definedName>
    <definedName name="__________SD142" localSheetId="8">#REF!</definedName>
    <definedName name="__________SD142" localSheetId="13">#REF!</definedName>
    <definedName name="__________SD142" localSheetId="9">#REF!</definedName>
    <definedName name="__________SD142" localSheetId="16">#REF!</definedName>
    <definedName name="__________SD142" localSheetId="2">#REF!</definedName>
    <definedName name="__________SD142" localSheetId="11">#REF!</definedName>
    <definedName name="__________SD142" localSheetId="3">#REF!</definedName>
    <definedName name="__________SD142">#REF!</definedName>
    <definedName name="__________SD143" localSheetId="7">#REF!</definedName>
    <definedName name="__________SD143" localSheetId="6">#REF!</definedName>
    <definedName name="__________SD143" localSheetId="8">#REF!</definedName>
    <definedName name="__________SD143" localSheetId="13">#REF!</definedName>
    <definedName name="__________SD143" localSheetId="9">#REF!</definedName>
    <definedName name="__________SD143" localSheetId="16">#REF!</definedName>
    <definedName name="__________SD143" localSheetId="2">#REF!</definedName>
    <definedName name="__________SD143" localSheetId="11">#REF!</definedName>
    <definedName name="__________SD143" localSheetId="3">#REF!</definedName>
    <definedName name="__________SD143">#REF!</definedName>
    <definedName name="__________SD144" localSheetId="7">#REF!</definedName>
    <definedName name="__________SD144" localSheetId="6">#REF!</definedName>
    <definedName name="__________SD144" localSheetId="8">#REF!</definedName>
    <definedName name="__________SD144" localSheetId="13">#REF!</definedName>
    <definedName name="__________SD144" localSheetId="9">#REF!</definedName>
    <definedName name="__________SD144" localSheetId="16">#REF!</definedName>
    <definedName name="__________SD144" localSheetId="2">#REF!</definedName>
    <definedName name="__________SD144" localSheetId="11">#REF!</definedName>
    <definedName name="__________SD144" localSheetId="3">#REF!</definedName>
    <definedName name="__________SD144">#REF!</definedName>
    <definedName name="__________SD145" localSheetId="7">#REF!</definedName>
    <definedName name="__________SD145" localSheetId="6">#REF!</definedName>
    <definedName name="__________SD145" localSheetId="8">#REF!</definedName>
    <definedName name="__________SD145" localSheetId="13">#REF!</definedName>
    <definedName name="__________SD145" localSheetId="9">#REF!</definedName>
    <definedName name="__________SD145" localSheetId="16">#REF!</definedName>
    <definedName name="__________SD145" localSheetId="2">#REF!</definedName>
    <definedName name="__________SD145" localSheetId="11">#REF!</definedName>
    <definedName name="__________SD145" localSheetId="3">#REF!</definedName>
    <definedName name="__________SD145">#REF!</definedName>
    <definedName name="__________SD146" localSheetId="7">#REF!</definedName>
    <definedName name="__________SD146" localSheetId="6">#REF!</definedName>
    <definedName name="__________SD146" localSheetId="8">#REF!</definedName>
    <definedName name="__________SD146" localSheetId="13">#REF!</definedName>
    <definedName name="__________SD146" localSheetId="9">#REF!</definedName>
    <definedName name="__________SD146" localSheetId="16">#REF!</definedName>
    <definedName name="__________SD146" localSheetId="2">#REF!</definedName>
    <definedName name="__________SD146" localSheetId="11">#REF!</definedName>
    <definedName name="__________SD146" localSheetId="3">#REF!</definedName>
    <definedName name="__________SD146">#REF!</definedName>
    <definedName name="__________SD147" localSheetId="7">#REF!</definedName>
    <definedName name="__________SD147" localSheetId="6">#REF!</definedName>
    <definedName name="__________SD147" localSheetId="8">#REF!</definedName>
    <definedName name="__________SD147" localSheetId="13">#REF!</definedName>
    <definedName name="__________SD147" localSheetId="9">#REF!</definedName>
    <definedName name="__________SD147" localSheetId="16">#REF!</definedName>
    <definedName name="__________SD147" localSheetId="2">#REF!</definedName>
    <definedName name="__________SD147" localSheetId="11">#REF!</definedName>
    <definedName name="__________SD147" localSheetId="3">#REF!</definedName>
    <definedName name="__________SD147">#REF!</definedName>
    <definedName name="__________SD148" localSheetId="7">#REF!</definedName>
    <definedName name="__________SD148" localSheetId="6">#REF!</definedName>
    <definedName name="__________SD148" localSheetId="8">#REF!</definedName>
    <definedName name="__________SD148" localSheetId="13">#REF!</definedName>
    <definedName name="__________SD148" localSheetId="9">#REF!</definedName>
    <definedName name="__________SD148" localSheetId="16">#REF!</definedName>
    <definedName name="__________SD148" localSheetId="2">#REF!</definedName>
    <definedName name="__________SD148" localSheetId="11">#REF!</definedName>
    <definedName name="__________SD148" localSheetId="3">#REF!</definedName>
    <definedName name="__________SD148">#REF!</definedName>
    <definedName name="__________SD149" localSheetId="7">#REF!</definedName>
    <definedName name="__________SD149" localSheetId="6">#REF!</definedName>
    <definedName name="__________SD149" localSheetId="8">#REF!</definedName>
    <definedName name="__________SD149" localSheetId="13">#REF!</definedName>
    <definedName name="__________SD149" localSheetId="9">#REF!</definedName>
    <definedName name="__________SD149" localSheetId="16">#REF!</definedName>
    <definedName name="__________SD149" localSheetId="2">#REF!</definedName>
    <definedName name="__________SD149" localSheetId="11">#REF!</definedName>
    <definedName name="__________SD149" localSheetId="3">#REF!</definedName>
    <definedName name="__________SD149">#REF!</definedName>
    <definedName name="__________SD15" localSheetId="7">#REF!</definedName>
    <definedName name="__________SD15" localSheetId="6">#REF!</definedName>
    <definedName name="__________SD15" localSheetId="8">#REF!</definedName>
    <definedName name="__________SD15" localSheetId="13">#REF!</definedName>
    <definedName name="__________SD15" localSheetId="9">#REF!</definedName>
    <definedName name="__________SD15" localSheetId="16">#REF!</definedName>
    <definedName name="__________SD15" localSheetId="2">#REF!</definedName>
    <definedName name="__________SD15" localSheetId="11">#REF!</definedName>
    <definedName name="__________SD15" localSheetId="3">#REF!</definedName>
    <definedName name="__________SD15">#REF!</definedName>
    <definedName name="__________SD150" localSheetId="7">#REF!</definedName>
    <definedName name="__________SD150" localSheetId="6">#REF!</definedName>
    <definedName name="__________SD150" localSheetId="8">#REF!</definedName>
    <definedName name="__________SD150" localSheetId="13">#REF!</definedName>
    <definedName name="__________SD150" localSheetId="9">#REF!</definedName>
    <definedName name="__________SD150" localSheetId="16">#REF!</definedName>
    <definedName name="__________SD150" localSheetId="2">#REF!</definedName>
    <definedName name="__________SD150" localSheetId="11">#REF!</definedName>
    <definedName name="__________SD150" localSheetId="3">#REF!</definedName>
    <definedName name="__________SD150">#REF!</definedName>
    <definedName name="__________SD16" localSheetId="7">#REF!</definedName>
    <definedName name="__________SD16" localSheetId="6">#REF!</definedName>
    <definedName name="__________SD16" localSheetId="8">#REF!</definedName>
    <definedName name="__________SD16" localSheetId="13">#REF!</definedName>
    <definedName name="__________SD16" localSheetId="9">#REF!</definedName>
    <definedName name="__________SD16" localSheetId="16">#REF!</definedName>
    <definedName name="__________SD16" localSheetId="2">#REF!</definedName>
    <definedName name="__________SD16" localSheetId="11">#REF!</definedName>
    <definedName name="__________SD16" localSheetId="3">#REF!</definedName>
    <definedName name="__________SD16">#REF!</definedName>
    <definedName name="__________SD17" localSheetId="7">#REF!</definedName>
    <definedName name="__________SD17" localSheetId="6">#REF!</definedName>
    <definedName name="__________SD17" localSheetId="8">#REF!</definedName>
    <definedName name="__________SD17" localSheetId="13">#REF!</definedName>
    <definedName name="__________SD17" localSheetId="9">#REF!</definedName>
    <definedName name="__________SD17" localSheetId="16">#REF!</definedName>
    <definedName name="__________SD17" localSheetId="2">#REF!</definedName>
    <definedName name="__________SD17" localSheetId="11">#REF!</definedName>
    <definedName name="__________SD17" localSheetId="3">#REF!</definedName>
    <definedName name="__________SD17">#REF!</definedName>
    <definedName name="__________SD18" localSheetId="7">#REF!</definedName>
    <definedName name="__________SD18" localSheetId="6">#REF!</definedName>
    <definedName name="__________SD18" localSheetId="8">#REF!</definedName>
    <definedName name="__________SD18" localSheetId="13">#REF!</definedName>
    <definedName name="__________SD18" localSheetId="9">#REF!</definedName>
    <definedName name="__________SD18" localSheetId="16">#REF!</definedName>
    <definedName name="__________SD18" localSheetId="2">#REF!</definedName>
    <definedName name="__________SD18" localSheetId="11">#REF!</definedName>
    <definedName name="__________SD18" localSheetId="3">#REF!</definedName>
    <definedName name="__________SD18">#REF!</definedName>
    <definedName name="__________SD19" localSheetId="7">#REF!</definedName>
    <definedName name="__________SD19" localSheetId="6">#REF!</definedName>
    <definedName name="__________SD19" localSheetId="8">#REF!</definedName>
    <definedName name="__________SD19" localSheetId="13">#REF!</definedName>
    <definedName name="__________SD19" localSheetId="9">#REF!</definedName>
    <definedName name="__________SD19" localSheetId="16">#REF!</definedName>
    <definedName name="__________SD19" localSheetId="2">#REF!</definedName>
    <definedName name="__________SD19" localSheetId="11">#REF!</definedName>
    <definedName name="__________SD19" localSheetId="3">#REF!</definedName>
    <definedName name="__________SD19">#REF!</definedName>
    <definedName name="__________SD2" localSheetId="7">#REF!</definedName>
    <definedName name="__________SD2" localSheetId="6">#REF!</definedName>
    <definedName name="__________SD2" localSheetId="8">#REF!</definedName>
    <definedName name="__________SD2" localSheetId="13">#REF!</definedName>
    <definedName name="__________SD2" localSheetId="9">#REF!</definedName>
    <definedName name="__________SD2" localSheetId="16">#REF!</definedName>
    <definedName name="__________SD2" localSheetId="2">#REF!</definedName>
    <definedName name="__________SD2" localSheetId="11">#REF!</definedName>
    <definedName name="__________SD2" localSheetId="3">#REF!</definedName>
    <definedName name="__________SD2">#REF!</definedName>
    <definedName name="__________SD20" localSheetId="7">#REF!</definedName>
    <definedName name="__________SD20" localSheetId="6">#REF!</definedName>
    <definedName name="__________SD20" localSheetId="8">#REF!</definedName>
    <definedName name="__________SD20" localSheetId="13">#REF!</definedName>
    <definedName name="__________SD20" localSheetId="9">#REF!</definedName>
    <definedName name="__________SD20" localSheetId="16">#REF!</definedName>
    <definedName name="__________SD20" localSheetId="2">#REF!</definedName>
    <definedName name="__________SD20" localSheetId="11">#REF!</definedName>
    <definedName name="__________SD20" localSheetId="3">#REF!</definedName>
    <definedName name="__________SD20">#REF!</definedName>
    <definedName name="__________SD21" localSheetId="7">#REF!</definedName>
    <definedName name="__________SD21" localSheetId="6">#REF!</definedName>
    <definedName name="__________SD21" localSheetId="8">#REF!</definedName>
    <definedName name="__________SD21" localSheetId="13">#REF!</definedName>
    <definedName name="__________SD21" localSheetId="9">#REF!</definedName>
    <definedName name="__________SD21" localSheetId="16">#REF!</definedName>
    <definedName name="__________SD21" localSheetId="2">#REF!</definedName>
    <definedName name="__________SD21" localSheetId="11">#REF!</definedName>
    <definedName name="__________SD21" localSheetId="3">#REF!</definedName>
    <definedName name="__________SD21">#REF!</definedName>
    <definedName name="__________SD22" localSheetId="7">#REF!</definedName>
    <definedName name="__________SD22" localSheetId="6">#REF!</definedName>
    <definedName name="__________SD22" localSheetId="8">#REF!</definedName>
    <definedName name="__________SD22" localSheetId="13">#REF!</definedName>
    <definedName name="__________SD22" localSheetId="9">#REF!</definedName>
    <definedName name="__________SD22" localSheetId="16">#REF!</definedName>
    <definedName name="__________SD22" localSheetId="2">#REF!</definedName>
    <definedName name="__________SD22" localSheetId="11">#REF!</definedName>
    <definedName name="__________SD22" localSheetId="3">#REF!</definedName>
    <definedName name="__________SD22">#REF!</definedName>
    <definedName name="__________SD23" localSheetId="7">#REF!</definedName>
    <definedName name="__________SD23" localSheetId="6">#REF!</definedName>
    <definedName name="__________SD23" localSheetId="8">#REF!</definedName>
    <definedName name="__________SD23" localSheetId="13">#REF!</definedName>
    <definedName name="__________SD23" localSheetId="9">#REF!</definedName>
    <definedName name="__________SD23" localSheetId="16">#REF!</definedName>
    <definedName name="__________SD23" localSheetId="2">#REF!</definedName>
    <definedName name="__________SD23" localSheetId="11">#REF!</definedName>
    <definedName name="__________SD23" localSheetId="3">#REF!</definedName>
    <definedName name="__________SD23">#REF!</definedName>
    <definedName name="__________SD24" localSheetId="7">#REF!</definedName>
    <definedName name="__________SD24" localSheetId="6">#REF!</definedName>
    <definedName name="__________SD24" localSheetId="8">#REF!</definedName>
    <definedName name="__________SD24" localSheetId="13">#REF!</definedName>
    <definedName name="__________SD24" localSheetId="9">#REF!</definedName>
    <definedName name="__________SD24" localSheetId="16">#REF!</definedName>
    <definedName name="__________SD24" localSheetId="2">#REF!</definedName>
    <definedName name="__________SD24" localSheetId="11">#REF!</definedName>
    <definedName name="__________SD24" localSheetId="3">#REF!</definedName>
    <definedName name="__________SD24">#REF!</definedName>
    <definedName name="__________SD25" localSheetId="7">#REF!</definedName>
    <definedName name="__________SD25" localSheetId="6">#REF!</definedName>
    <definedName name="__________SD25" localSheetId="8">#REF!</definedName>
    <definedName name="__________SD25" localSheetId="13">#REF!</definedName>
    <definedName name="__________SD25" localSheetId="9">#REF!</definedName>
    <definedName name="__________SD25" localSheetId="16">#REF!</definedName>
    <definedName name="__________SD25" localSheetId="2">#REF!</definedName>
    <definedName name="__________SD25" localSheetId="11">#REF!</definedName>
    <definedName name="__________SD25" localSheetId="3">#REF!</definedName>
    <definedName name="__________SD25">#REF!</definedName>
    <definedName name="__________SD250" localSheetId="7">#REF!</definedName>
    <definedName name="__________SD250" localSheetId="6">#REF!</definedName>
    <definedName name="__________SD250" localSheetId="8">#REF!</definedName>
    <definedName name="__________SD250" localSheetId="13">#REF!</definedName>
    <definedName name="__________SD250" localSheetId="9">#REF!</definedName>
    <definedName name="__________SD250" localSheetId="16">#REF!</definedName>
    <definedName name="__________SD250" localSheetId="2">#REF!</definedName>
    <definedName name="__________SD250" localSheetId="11">#REF!</definedName>
    <definedName name="__________SD250" localSheetId="3">#REF!</definedName>
    <definedName name="__________SD250">#REF!</definedName>
    <definedName name="__________SD26" localSheetId="7">#REF!</definedName>
    <definedName name="__________SD26" localSheetId="6">#REF!</definedName>
    <definedName name="__________SD26" localSheetId="8">#REF!</definedName>
    <definedName name="__________SD26" localSheetId="13">#REF!</definedName>
    <definedName name="__________SD26" localSheetId="9">#REF!</definedName>
    <definedName name="__________SD26" localSheetId="16">#REF!</definedName>
    <definedName name="__________SD26" localSheetId="2">#REF!</definedName>
    <definedName name="__________SD26" localSheetId="11">#REF!</definedName>
    <definedName name="__________SD26" localSheetId="3">#REF!</definedName>
    <definedName name="__________SD26">#REF!</definedName>
    <definedName name="__________SD27" localSheetId="7">#REF!</definedName>
    <definedName name="__________SD27" localSheetId="6">#REF!</definedName>
    <definedName name="__________SD27" localSheetId="8">#REF!</definedName>
    <definedName name="__________SD27" localSheetId="13">#REF!</definedName>
    <definedName name="__________SD27" localSheetId="9">#REF!</definedName>
    <definedName name="__________SD27" localSheetId="16">#REF!</definedName>
    <definedName name="__________SD27" localSheetId="2">#REF!</definedName>
    <definedName name="__________SD27" localSheetId="11">#REF!</definedName>
    <definedName name="__________SD27" localSheetId="3">#REF!</definedName>
    <definedName name="__________SD27">#REF!</definedName>
    <definedName name="__________SD28" localSheetId="7">#REF!</definedName>
    <definedName name="__________SD28" localSheetId="6">#REF!</definedName>
    <definedName name="__________SD28" localSheetId="8">#REF!</definedName>
    <definedName name="__________SD28" localSheetId="13">#REF!</definedName>
    <definedName name="__________SD28" localSheetId="9">#REF!</definedName>
    <definedName name="__________SD28" localSheetId="16">#REF!</definedName>
    <definedName name="__________SD28" localSheetId="2">#REF!</definedName>
    <definedName name="__________SD28" localSheetId="11">#REF!</definedName>
    <definedName name="__________SD28" localSheetId="3">#REF!</definedName>
    <definedName name="__________SD28">#REF!</definedName>
    <definedName name="__________SD29" localSheetId="7">#REF!</definedName>
    <definedName name="__________SD29" localSheetId="6">#REF!</definedName>
    <definedName name="__________SD29" localSheetId="8">#REF!</definedName>
    <definedName name="__________SD29" localSheetId="13">#REF!</definedName>
    <definedName name="__________SD29" localSheetId="9">#REF!</definedName>
    <definedName name="__________SD29" localSheetId="16">#REF!</definedName>
    <definedName name="__________SD29" localSheetId="2">#REF!</definedName>
    <definedName name="__________SD29" localSheetId="11">#REF!</definedName>
    <definedName name="__________SD29" localSheetId="3">#REF!</definedName>
    <definedName name="__________SD29">#REF!</definedName>
    <definedName name="__________SD3" localSheetId="7">#REF!</definedName>
    <definedName name="__________SD3" localSheetId="6">#REF!</definedName>
    <definedName name="__________SD3" localSheetId="8">#REF!</definedName>
    <definedName name="__________SD3" localSheetId="13">#REF!</definedName>
    <definedName name="__________SD3" localSheetId="9">#REF!</definedName>
    <definedName name="__________SD3" localSheetId="16">#REF!</definedName>
    <definedName name="__________SD3" localSheetId="2">#REF!</definedName>
    <definedName name="__________SD3" localSheetId="11">#REF!</definedName>
    <definedName name="__________SD3" localSheetId="3">#REF!</definedName>
    <definedName name="__________SD3">#REF!</definedName>
    <definedName name="__________SD30" localSheetId="7">#REF!</definedName>
    <definedName name="__________SD30" localSheetId="6">#REF!</definedName>
    <definedName name="__________SD30" localSheetId="8">#REF!</definedName>
    <definedName name="__________SD30" localSheetId="13">#REF!</definedName>
    <definedName name="__________SD30" localSheetId="9">#REF!</definedName>
    <definedName name="__________SD30" localSheetId="16">#REF!</definedName>
    <definedName name="__________SD30" localSheetId="2">#REF!</definedName>
    <definedName name="__________SD30" localSheetId="11">#REF!</definedName>
    <definedName name="__________SD30" localSheetId="3">#REF!</definedName>
    <definedName name="__________SD30">#REF!</definedName>
    <definedName name="__________SD31" localSheetId="7">#REF!</definedName>
    <definedName name="__________SD31" localSheetId="6">#REF!</definedName>
    <definedName name="__________SD31" localSheetId="8">#REF!</definedName>
    <definedName name="__________SD31" localSheetId="13">#REF!</definedName>
    <definedName name="__________SD31" localSheetId="9">#REF!</definedName>
    <definedName name="__________SD31" localSheetId="16">#REF!</definedName>
    <definedName name="__________SD31" localSheetId="2">#REF!</definedName>
    <definedName name="__________SD31" localSheetId="11">#REF!</definedName>
    <definedName name="__________SD31" localSheetId="3">#REF!</definedName>
    <definedName name="__________SD31">#REF!</definedName>
    <definedName name="__________SD32" localSheetId="7">#REF!</definedName>
    <definedName name="__________SD32" localSheetId="6">#REF!</definedName>
    <definedName name="__________SD32" localSheetId="8">#REF!</definedName>
    <definedName name="__________SD32" localSheetId="13">#REF!</definedName>
    <definedName name="__________SD32" localSheetId="9">#REF!</definedName>
    <definedName name="__________SD32" localSheetId="16">#REF!</definedName>
    <definedName name="__________SD32" localSheetId="2">#REF!</definedName>
    <definedName name="__________SD32" localSheetId="11">#REF!</definedName>
    <definedName name="__________SD32" localSheetId="3">#REF!</definedName>
    <definedName name="__________SD32">#REF!</definedName>
    <definedName name="__________SD33" localSheetId="7">#REF!</definedName>
    <definedName name="__________SD33" localSheetId="6">#REF!</definedName>
    <definedName name="__________SD33" localSheetId="8">#REF!</definedName>
    <definedName name="__________SD33" localSheetId="13">#REF!</definedName>
    <definedName name="__________SD33" localSheetId="9">#REF!</definedName>
    <definedName name="__________SD33" localSheetId="16">#REF!</definedName>
    <definedName name="__________SD33" localSheetId="2">#REF!</definedName>
    <definedName name="__________SD33" localSheetId="11">#REF!</definedName>
    <definedName name="__________SD33" localSheetId="3">#REF!</definedName>
    <definedName name="__________SD33">#REF!</definedName>
    <definedName name="__________SD34" localSheetId="7">#REF!</definedName>
    <definedName name="__________SD34" localSheetId="6">#REF!</definedName>
    <definedName name="__________SD34" localSheetId="8">#REF!</definedName>
    <definedName name="__________SD34" localSheetId="13">#REF!</definedName>
    <definedName name="__________SD34" localSheetId="9">#REF!</definedName>
    <definedName name="__________SD34" localSheetId="16">#REF!</definedName>
    <definedName name="__________SD34" localSheetId="2">#REF!</definedName>
    <definedName name="__________SD34" localSheetId="11">#REF!</definedName>
    <definedName name="__________SD34" localSheetId="3">#REF!</definedName>
    <definedName name="__________SD34">#REF!</definedName>
    <definedName name="__________SD35" localSheetId="7">#REF!</definedName>
    <definedName name="__________SD35" localSheetId="6">#REF!</definedName>
    <definedName name="__________SD35" localSheetId="8">#REF!</definedName>
    <definedName name="__________SD35" localSheetId="13">#REF!</definedName>
    <definedName name="__________SD35" localSheetId="9">#REF!</definedName>
    <definedName name="__________SD35" localSheetId="16">#REF!</definedName>
    <definedName name="__________SD35" localSheetId="2">#REF!</definedName>
    <definedName name="__________SD35" localSheetId="11">#REF!</definedName>
    <definedName name="__________SD35" localSheetId="3">#REF!</definedName>
    <definedName name="__________SD35">#REF!</definedName>
    <definedName name="__________SD36" localSheetId="7">#REF!</definedName>
    <definedName name="__________SD36" localSheetId="6">#REF!</definedName>
    <definedName name="__________SD36" localSheetId="8">#REF!</definedName>
    <definedName name="__________SD36" localSheetId="13">#REF!</definedName>
    <definedName name="__________SD36" localSheetId="9">#REF!</definedName>
    <definedName name="__________SD36" localSheetId="16">#REF!</definedName>
    <definedName name="__________SD36" localSheetId="2">#REF!</definedName>
    <definedName name="__________SD36" localSheetId="11">#REF!</definedName>
    <definedName name="__________SD36" localSheetId="3">#REF!</definedName>
    <definedName name="__________SD36">#REF!</definedName>
    <definedName name="__________SD37" localSheetId="7">#REF!</definedName>
    <definedName name="__________SD37" localSheetId="6">#REF!</definedName>
    <definedName name="__________SD37" localSheetId="8">#REF!</definedName>
    <definedName name="__________SD37" localSheetId="13">#REF!</definedName>
    <definedName name="__________SD37" localSheetId="9">#REF!</definedName>
    <definedName name="__________SD37" localSheetId="16">#REF!</definedName>
    <definedName name="__________SD37" localSheetId="2">#REF!</definedName>
    <definedName name="__________SD37" localSheetId="11">#REF!</definedName>
    <definedName name="__________SD37" localSheetId="3">#REF!</definedName>
    <definedName name="__________SD37">#REF!</definedName>
    <definedName name="__________SD38" localSheetId="7">#REF!</definedName>
    <definedName name="__________SD38" localSheetId="6">#REF!</definedName>
    <definedName name="__________SD38" localSheetId="8">#REF!</definedName>
    <definedName name="__________SD38" localSheetId="13">#REF!</definedName>
    <definedName name="__________SD38" localSheetId="9">#REF!</definedName>
    <definedName name="__________SD38" localSheetId="16">#REF!</definedName>
    <definedName name="__________SD38" localSheetId="2">#REF!</definedName>
    <definedName name="__________SD38" localSheetId="11">#REF!</definedName>
    <definedName name="__________SD38" localSheetId="3">#REF!</definedName>
    <definedName name="__________SD38">#REF!</definedName>
    <definedName name="__________SD39" localSheetId="7">#REF!</definedName>
    <definedName name="__________SD39" localSheetId="6">#REF!</definedName>
    <definedName name="__________SD39" localSheetId="8">#REF!</definedName>
    <definedName name="__________SD39" localSheetId="13">#REF!</definedName>
    <definedName name="__________SD39" localSheetId="9">#REF!</definedName>
    <definedName name="__________SD39" localSheetId="16">#REF!</definedName>
    <definedName name="__________SD39" localSheetId="2">#REF!</definedName>
    <definedName name="__________SD39" localSheetId="11">#REF!</definedName>
    <definedName name="__________SD39" localSheetId="3">#REF!</definedName>
    <definedName name="__________SD39">#REF!</definedName>
    <definedName name="__________SD4" localSheetId="7">#REF!</definedName>
    <definedName name="__________SD4" localSheetId="6">#REF!</definedName>
    <definedName name="__________SD4" localSheetId="8">#REF!</definedName>
    <definedName name="__________SD4" localSheetId="13">#REF!</definedName>
    <definedName name="__________SD4" localSheetId="9">#REF!</definedName>
    <definedName name="__________SD4" localSheetId="16">#REF!</definedName>
    <definedName name="__________SD4" localSheetId="2">#REF!</definedName>
    <definedName name="__________SD4" localSheetId="11">#REF!</definedName>
    <definedName name="__________SD4" localSheetId="3">#REF!</definedName>
    <definedName name="__________SD4">#REF!</definedName>
    <definedName name="__________SD40" localSheetId="7">#REF!</definedName>
    <definedName name="__________SD40" localSheetId="6">#REF!</definedName>
    <definedName name="__________SD40" localSheetId="8">#REF!</definedName>
    <definedName name="__________SD40" localSheetId="13">#REF!</definedName>
    <definedName name="__________SD40" localSheetId="9">#REF!</definedName>
    <definedName name="__________SD40" localSheetId="16">#REF!</definedName>
    <definedName name="__________SD40" localSheetId="2">#REF!</definedName>
    <definedName name="__________SD40" localSheetId="11">#REF!</definedName>
    <definedName name="__________SD40" localSheetId="3">#REF!</definedName>
    <definedName name="__________SD40">#REF!</definedName>
    <definedName name="__________SD41" localSheetId="7">#REF!</definedName>
    <definedName name="__________SD41" localSheetId="6">#REF!</definedName>
    <definedName name="__________SD41" localSheetId="8">#REF!</definedName>
    <definedName name="__________SD41" localSheetId="13">#REF!</definedName>
    <definedName name="__________SD41" localSheetId="9">#REF!</definedName>
    <definedName name="__________SD41" localSheetId="16">#REF!</definedName>
    <definedName name="__________SD41" localSheetId="2">#REF!</definedName>
    <definedName name="__________SD41" localSheetId="11">#REF!</definedName>
    <definedName name="__________SD41" localSheetId="3">#REF!</definedName>
    <definedName name="__________SD41">#REF!</definedName>
    <definedName name="__________SD42" localSheetId="7">#REF!</definedName>
    <definedName name="__________SD42" localSheetId="6">#REF!</definedName>
    <definedName name="__________SD42" localSheetId="8">#REF!</definedName>
    <definedName name="__________SD42" localSheetId="13">#REF!</definedName>
    <definedName name="__________SD42" localSheetId="9">#REF!</definedName>
    <definedName name="__________SD42" localSheetId="16">#REF!</definedName>
    <definedName name="__________SD42" localSheetId="2">#REF!</definedName>
    <definedName name="__________SD42" localSheetId="11">#REF!</definedName>
    <definedName name="__________SD42" localSheetId="3">#REF!</definedName>
    <definedName name="__________SD42">#REF!</definedName>
    <definedName name="__________SD43" localSheetId="7">#REF!</definedName>
    <definedName name="__________SD43" localSheetId="6">#REF!</definedName>
    <definedName name="__________SD43" localSheetId="8">#REF!</definedName>
    <definedName name="__________SD43" localSheetId="13">#REF!</definedName>
    <definedName name="__________SD43" localSheetId="9">#REF!</definedName>
    <definedName name="__________SD43" localSheetId="16">#REF!</definedName>
    <definedName name="__________SD43" localSheetId="2">#REF!</definedName>
    <definedName name="__________SD43" localSheetId="11">#REF!</definedName>
    <definedName name="__________SD43" localSheetId="3">#REF!</definedName>
    <definedName name="__________SD43">#REF!</definedName>
    <definedName name="__________SD44" localSheetId="7">#REF!</definedName>
    <definedName name="__________SD44" localSheetId="6">#REF!</definedName>
    <definedName name="__________SD44" localSheetId="8">#REF!</definedName>
    <definedName name="__________SD44" localSheetId="13">#REF!</definedName>
    <definedName name="__________SD44" localSheetId="9">#REF!</definedName>
    <definedName name="__________SD44" localSheetId="16">#REF!</definedName>
    <definedName name="__________SD44" localSheetId="2">#REF!</definedName>
    <definedName name="__________SD44" localSheetId="11">#REF!</definedName>
    <definedName name="__________SD44" localSheetId="3">#REF!</definedName>
    <definedName name="__________SD44">#REF!</definedName>
    <definedName name="__________SD45" localSheetId="7">#REF!</definedName>
    <definedName name="__________SD45" localSheetId="6">#REF!</definedName>
    <definedName name="__________SD45" localSheetId="8">#REF!</definedName>
    <definedName name="__________SD45" localSheetId="13">#REF!</definedName>
    <definedName name="__________SD45" localSheetId="9">#REF!</definedName>
    <definedName name="__________SD45" localSheetId="16">#REF!</definedName>
    <definedName name="__________SD45" localSheetId="2">#REF!</definedName>
    <definedName name="__________SD45" localSheetId="11">#REF!</definedName>
    <definedName name="__________SD45" localSheetId="3">#REF!</definedName>
    <definedName name="__________SD45">#REF!</definedName>
    <definedName name="__________SD46" localSheetId="7">#REF!</definedName>
    <definedName name="__________SD46" localSheetId="6">#REF!</definedName>
    <definedName name="__________SD46" localSheetId="8">#REF!</definedName>
    <definedName name="__________SD46" localSheetId="13">#REF!</definedName>
    <definedName name="__________SD46" localSheetId="9">#REF!</definedName>
    <definedName name="__________SD46" localSheetId="16">#REF!</definedName>
    <definedName name="__________SD46" localSheetId="2">#REF!</definedName>
    <definedName name="__________SD46" localSheetId="11">#REF!</definedName>
    <definedName name="__________SD46" localSheetId="3">#REF!</definedName>
    <definedName name="__________SD46">#REF!</definedName>
    <definedName name="__________SD47" localSheetId="7">#REF!</definedName>
    <definedName name="__________SD47" localSheetId="6">#REF!</definedName>
    <definedName name="__________SD47" localSheetId="8">#REF!</definedName>
    <definedName name="__________SD47" localSheetId="13">#REF!</definedName>
    <definedName name="__________SD47" localSheetId="9">#REF!</definedName>
    <definedName name="__________SD47" localSheetId="16">#REF!</definedName>
    <definedName name="__________SD47" localSheetId="2">#REF!</definedName>
    <definedName name="__________SD47" localSheetId="11">#REF!</definedName>
    <definedName name="__________SD47" localSheetId="3">#REF!</definedName>
    <definedName name="__________SD47">#REF!</definedName>
    <definedName name="__________SD48" localSheetId="7">#REF!</definedName>
    <definedName name="__________SD48" localSheetId="6">#REF!</definedName>
    <definedName name="__________SD48" localSheetId="8">#REF!</definedName>
    <definedName name="__________SD48" localSheetId="13">#REF!</definedName>
    <definedName name="__________SD48" localSheetId="9">#REF!</definedName>
    <definedName name="__________SD48" localSheetId="16">#REF!</definedName>
    <definedName name="__________SD48" localSheetId="2">#REF!</definedName>
    <definedName name="__________SD48" localSheetId="11">#REF!</definedName>
    <definedName name="__________SD48" localSheetId="3">#REF!</definedName>
    <definedName name="__________SD48">#REF!</definedName>
    <definedName name="__________SD49" localSheetId="7">#REF!</definedName>
    <definedName name="__________SD49" localSheetId="6">#REF!</definedName>
    <definedName name="__________SD49" localSheetId="8">#REF!</definedName>
    <definedName name="__________SD49" localSheetId="13">#REF!</definedName>
    <definedName name="__________SD49" localSheetId="9">#REF!</definedName>
    <definedName name="__________SD49" localSheetId="16">#REF!</definedName>
    <definedName name="__________SD49" localSheetId="2">#REF!</definedName>
    <definedName name="__________SD49" localSheetId="11">#REF!</definedName>
    <definedName name="__________SD49" localSheetId="3">#REF!</definedName>
    <definedName name="__________SD49">#REF!</definedName>
    <definedName name="__________SD5" localSheetId="7">#REF!</definedName>
    <definedName name="__________SD5" localSheetId="6">#REF!</definedName>
    <definedName name="__________SD5" localSheetId="8">#REF!</definedName>
    <definedName name="__________SD5" localSheetId="13">#REF!</definedName>
    <definedName name="__________SD5" localSheetId="9">#REF!</definedName>
    <definedName name="__________SD5" localSheetId="16">#REF!</definedName>
    <definedName name="__________SD5" localSheetId="2">#REF!</definedName>
    <definedName name="__________SD5" localSheetId="11">#REF!</definedName>
    <definedName name="__________SD5" localSheetId="3">#REF!</definedName>
    <definedName name="__________SD5">#REF!</definedName>
    <definedName name="__________SD50" localSheetId="7">#REF!</definedName>
    <definedName name="__________SD50" localSheetId="6">#REF!</definedName>
    <definedName name="__________SD50" localSheetId="8">#REF!</definedName>
    <definedName name="__________SD50" localSheetId="13">#REF!</definedName>
    <definedName name="__________SD50" localSheetId="9">#REF!</definedName>
    <definedName name="__________SD50" localSheetId="16">#REF!</definedName>
    <definedName name="__________SD50" localSheetId="2">#REF!</definedName>
    <definedName name="__________SD50" localSheetId="11">#REF!</definedName>
    <definedName name="__________SD50" localSheetId="3">#REF!</definedName>
    <definedName name="__________SD50">#REF!</definedName>
    <definedName name="__________SD500" localSheetId="7">#REF!</definedName>
    <definedName name="__________SD500" localSheetId="6">#REF!</definedName>
    <definedName name="__________SD500" localSheetId="8">#REF!</definedName>
    <definedName name="__________SD500" localSheetId="13">#REF!</definedName>
    <definedName name="__________SD500" localSheetId="9">#REF!</definedName>
    <definedName name="__________SD500" localSheetId="16">#REF!</definedName>
    <definedName name="__________SD500" localSheetId="2">#REF!</definedName>
    <definedName name="__________SD500" localSheetId="11">#REF!</definedName>
    <definedName name="__________SD500" localSheetId="3">#REF!</definedName>
    <definedName name="__________SD500">#REF!</definedName>
    <definedName name="__________SD51" localSheetId="7">#REF!</definedName>
    <definedName name="__________SD51" localSheetId="6">#REF!</definedName>
    <definedName name="__________SD51" localSheetId="8">#REF!</definedName>
    <definedName name="__________SD51" localSheetId="13">#REF!</definedName>
    <definedName name="__________SD51" localSheetId="9">#REF!</definedName>
    <definedName name="__________SD51" localSheetId="16">#REF!</definedName>
    <definedName name="__________SD51" localSheetId="2">#REF!</definedName>
    <definedName name="__________SD51" localSheetId="11">#REF!</definedName>
    <definedName name="__________SD51" localSheetId="3">#REF!</definedName>
    <definedName name="__________SD51">#REF!</definedName>
    <definedName name="__________SD52" localSheetId="7">#REF!</definedName>
    <definedName name="__________SD52" localSheetId="6">#REF!</definedName>
    <definedName name="__________SD52" localSheetId="8">#REF!</definedName>
    <definedName name="__________SD52" localSheetId="13">#REF!</definedName>
    <definedName name="__________SD52" localSheetId="9">#REF!</definedName>
    <definedName name="__________SD52" localSheetId="16">#REF!</definedName>
    <definedName name="__________SD52" localSheetId="2">#REF!</definedName>
    <definedName name="__________SD52" localSheetId="11">#REF!</definedName>
    <definedName name="__________SD52" localSheetId="3">#REF!</definedName>
    <definedName name="__________SD52">#REF!</definedName>
    <definedName name="__________SD53" localSheetId="7">#REF!</definedName>
    <definedName name="__________SD53" localSheetId="6">#REF!</definedName>
    <definedName name="__________SD53" localSheetId="8">#REF!</definedName>
    <definedName name="__________SD53" localSheetId="13">#REF!</definedName>
    <definedName name="__________SD53" localSheetId="9">#REF!</definedName>
    <definedName name="__________SD53" localSheetId="16">#REF!</definedName>
    <definedName name="__________SD53" localSheetId="2">#REF!</definedName>
    <definedName name="__________SD53" localSheetId="11">#REF!</definedName>
    <definedName name="__________SD53" localSheetId="3">#REF!</definedName>
    <definedName name="__________SD53">#REF!</definedName>
    <definedName name="__________SD54" localSheetId="7">#REF!</definedName>
    <definedName name="__________SD54" localSheetId="6">#REF!</definedName>
    <definedName name="__________SD54" localSheetId="8">#REF!</definedName>
    <definedName name="__________SD54" localSheetId="13">#REF!</definedName>
    <definedName name="__________SD54" localSheetId="9">#REF!</definedName>
    <definedName name="__________SD54" localSheetId="16">#REF!</definedName>
    <definedName name="__________SD54" localSheetId="2">#REF!</definedName>
    <definedName name="__________SD54" localSheetId="11">#REF!</definedName>
    <definedName name="__________SD54" localSheetId="3">#REF!</definedName>
    <definedName name="__________SD54">#REF!</definedName>
    <definedName name="__________SD55" localSheetId="7">#REF!</definedName>
    <definedName name="__________SD55" localSheetId="6">#REF!</definedName>
    <definedName name="__________SD55" localSheetId="8">#REF!</definedName>
    <definedName name="__________SD55" localSheetId="13">#REF!</definedName>
    <definedName name="__________SD55" localSheetId="9">#REF!</definedName>
    <definedName name="__________SD55" localSheetId="16">#REF!</definedName>
    <definedName name="__________SD55" localSheetId="2">#REF!</definedName>
    <definedName name="__________SD55" localSheetId="11">#REF!</definedName>
    <definedName name="__________SD55" localSheetId="3">#REF!</definedName>
    <definedName name="__________SD55">#REF!</definedName>
    <definedName name="__________SD56" localSheetId="7">#REF!</definedName>
    <definedName name="__________SD56" localSheetId="6">#REF!</definedName>
    <definedName name="__________SD56" localSheetId="8">#REF!</definedName>
    <definedName name="__________SD56" localSheetId="13">#REF!</definedName>
    <definedName name="__________SD56" localSheetId="9">#REF!</definedName>
    <definedName name="__________SD56" localSheetId="16">#REF!</definedName>
    <definedName name="__________SD56" localSheetId="2">#REF!</definedName>
    <definedName name="__________SD56" localSheetId="11">#REF!</definedName>
    <definedName name="__________SD56" localSheetId="3">#REF!</definedName>
    <definedName name="__________SD56">#REF!</definedName>
    <definedName name="__________SD57" localSheetId="7">#REF!</definedName>
    <definedName name="__________SD57" localSheetId="6">#REF!</definedName>
    <definedName name="__________SD57" localSheetId="8">#REF!</definedName>
    <definedName name="__________SD57" localSheetId="13">#REF!</definedName>
    <definedName name="__________SD57" localSheetId="9">#REF!</definedName>
    <definedName name="__________SD57" localSheetId="16">#REF!</definedName>
    <definedName name="__________SD57" localSheetId="2">#REF!</definedName>
    <definedName name="__________SD57" localSheetId="11">#REF!</definedName>
    <definedName name="__________SD57" localSheetId="3">#REF!</definedName>
    <definedName name="__________SD57">#REF!</definedName>
    <definedName name="__________SD58" localSheetId="7">#REF!</definedName>
    <definedName name="__________SD58" localSheetId="6">#REF!</definedName>
    <definedName name="__________SD58" localSheetId="8">#REF!</definedName>
    <definedName name="__________SD58" localSheetId="13">#REF!</definedName>
    <definedName name="__________SD58" localSheetId="9">#REF!</definedName>
    <definedName name="__________SD58" localSheetId="16">#REF!</definedName>
    <definedName name="__________SD58" localSheetId="2">#REF!</definedName>
    <definedName name="__________SD58" localSheetId="11">#REF!</definedName>
    <definedName name="__________SD58" localSheetId="3">#REF!</definedName>
    <definedName name="__________SD58">#REF!</definedName>
    <definedName name="__________SD59" localSheetId="7">#REF!</definedName>
    <definedName name="__________SD59" localSheetId="6">#REF!</definedName>
    <definedName name="__________SD59" localSheetId="8">#REF!</definedName>
    <definedName name="__________SD59" localSheetId="13">#REF!</definedName>
    <definedName name="__________SD59" localSheetId="9">#REF!</definedName>
    <definedName name="__________SD59" localSheetId="16">#REF!</definedName>
    <definedName name="__________SD59" localSheetId="2">#REF!</definedName>
    <definedName name="__________SD59" localSheetId="11">#REF!</definedName>
    <definedName name="__________SD59" localSheetId="3">#REF!</definedName>
    <definedName name="__________SD59">#REF!</definedName>
    <definedName name="__________SD6" localSheetId="7">#REF!</definedName>
    <definedName name="__________SD6" localSheetId="6">#REF!</definedName>
    <definedName name="__________SD6" localSheetId="8">#REF!</definedName>
    <definedName name="__________SD6" localSheetId="13">#REF!</definedName>
    <definedName name="__________SD6" localSheetId="9">#REF!</definedName>
    <definedName name="__________SD6" localSheetId="16">#REF!</definedName>
    <definedName name="__________SD6" localSheetId="2">#REF!</definedName>
    <definedName name="__________SD6" localSheetId="11">#REF!</definedName>
    <definedName name="__________SD6" localSheetId="3">#REF!</definedName>
    <definedName name="__________SD6">#REF!</definedName>
    <definedName name="__________SD60" localSheetId="7">#REF!</definedName>
    <definedName name="__________SD60" localSheetId="6">#REF!</definedName>
    <definedName name="__________SD60" localSheetId="8">#REF!</definedName>
    <definedName name="__________SD60" localSheetId="13">#REF!</definedName>
    <definedName name="__________SD60" localSheetId="9">#REF!</definedName>
    <definedName name="__________SD60" localSheetId="16">#REF!</definedName>
    <definedName name="__________SD60" localSheetId="2">#REF!</definedName>
    <definedName name="__________SD60" localSheetId="11">#REF!</definedName>
    <definedName name="__________SD60" localSheetId="3">#REF!</definedName>
    <definedName name="__________SD60">#REF!</definedName>
    <definedName name="__________SD61" localSheetId="7">#REF!</definedName>
    <definedName name="__________SD61" localSheetId="6">#REF!</definedName>
    <definedName name="__________SD61" localSheetId="8">#REF!</definedName>
    <definedName name="__________SD61" localSheetId="13">#REF!</definedName>
    <definedName name="__________SD61" localSheetId="9">#REF!</definedName>
    <definedName name="__________SD61" localSheetId="16">#REF!</definedName>
    <definedName name="__________SD61" localSheetId="2">#REF!</definedName>
    <definedName name="__________SD61" localSheetId="11">#REF!</definedName>
    <definedName name="__________SD61" localSheetId="3">#REF!</definedName>
    <definedName name="__________SD61">#REF!</definedName>
    <definedName name="__________SD62" localSheetId="7">#REF!</definedName>
    <definedName name="__________SD62" localSheetId="6">#REF!</definedName>
    <definedName name="__________SD62" localSheetId="8">#REF!</definedName>
    <definedName name="__________SD62" localSheetId="13">#REF!</definedName>
    <definedName name="__________SD62" localSheetId="9">#REF!</definedName>
    <definedName name="__________SD62" localSheetId="16">#REF!</definedName>
    <definedName name="__________SD62" localSheetId="2">#REF!</definedName>
    <definedName name="__________SD62" localSheetId="11">#REF!</definedName>
    <definedName name="__________SD62" localSheetId="3">#REF!</definedName>
    <definedName name="__________SD62">#REF!</definedName>
    <definedName name="__________SD63" localSheetId="7">#REF!</definedName>
    <definedName name="__________SD63" localSheetId="6">#REF!</definedName>
    <definedName name="__________SD63" localSheetId="8">#REF!</definedName>
    <definedName name="__________SD63" localSheetId="13">#REF!</definedName>
    <definedName name="__________SD63" localSheetId="9">#REF!</definedName>
    <definedName name="__________SD63" localSheetId="16">#REF!</definedName>
    <definedName name="__________SD63" localSheetId="2">#REF!</definedName>
    <definedName name="__________SD63" localSheetId="11">#REF!</definedName>
    <definedName name="__________SD63" localSheetId="3">#REF!</definedName>
    <definedName name="__________SD63">#REF!</definedName>
    <definedName name="__________SD64" localSheetId="7">#REF!</definedName>
    <definedName name="__________SD64" localSheetId="6">#REF!</definedName>
    <definedName name="__________SD64" localSheetId="8">#REF!</definedName>
    <definedName name="__________SD64" localSheetId="13">#REF!</definedName>
    <definedName name="__________SD64" localSheetId="9">#REF!</definedName>
    <definedName name="__________SD64" localSheetId="16">#REF!</definedName>
    <definedName name="__________SD64" localSheetId="2">#REF!</definedName>
    <definedName name="__________SD64" localSheetId="11">#REF!</definedName>
    <definedName name="__________SD64" localSheetId="3">#REF!</definedName>
    <definedName name="__________SD64">#REF!</definedName>
    <definedName name="__________SD65" localSheetId="7">#REF!</definedName>
    <definedName name="__________SD65" localSheetId="6">#REF!</definedName>
    <definedName name="__________SD65" localSheetId="8">#REF!</definedName>
    <definedName name="__________SD65" localSheetId="13">#REF!</definedName>
    <definedName name="__________SD65" localSheetId="9">#REF!</definedName>
    <definedName name="__________SD65" localSheetId="16">#REF!</definedName>
    <definedName name="__________SD65" localSheetId="2">#REF!</definedName>
    <definedName name="__________SD65" localSheetId="11">#REF!</definedName>
    <definedName name="__________SD65" localSheetId="3">#REF!</definedName>
    <definedName name="__________SD65">#REF!</definedName>
    <definedName name="__________SD66" localSheetId="7">#REF!</definedName>
    <definedName name="__________SD66" localSheetId="6">#REF!</definedName>
    <definedName name="__________SD66" localSheetId="8">#REF!</definedName>
    <definedName name="__________SD66" localSheetId="13">#REF!</definedName>
    <definedName name="__________SD66" localSheetId="9">#REF!</definedName>
    <definedName name="__________SD66" localSheetId="16">#REF!</definedName>
    <definedName name="__________SD66" localSheetId="2">#REF!</definedName>
    <definedName name="__________SD66" localSheetId="11">#REF!</definedName>
    <definedName name="__________SD66" localSheetId="3">#REF!</definedName>
    <definedName name="__________SD66">#REF!</definedName>
    <definedName name="__________SD67" localSheetId="7">#REF!</definedName>
    <definedName name="__________SD67" localSheetId="6">#REF!</definedName>
    <definedName name="__________SD67" localSheetId="8">#REF!</definedName>
    <definedName name="__________SD67" localSheetId="13">#REF!</definedName>
    <definedName name="__________SD67" localSheetId="9">#REF!</definedName>
    <definedName name="__________SD67" localSheetId="16">#REF!</definedName>
    <definedName name="__________SD67" localSheetId="2">#REF!</definedName>
    <definedName name="__________SD67" localSheetId="11">#REF!</definedName>
    <definedName name="__________SD67" localSheetId="3">#REF!</definedName>
    <definedName name="__________SD67">#REF!</definedName>
    <definedName name="__________SD68" localSheetId="7">#REF!</definedName>
    <definedName name="__________SD68" localSheetId="6">#REF!</definedName>
    <definedName name="__________SD68" localSheetId="8">#REF!</definedName>
    <definedName name="__________SD68" localSheetId="13">#REF!</definedName>
    <definedName name="__________SD68" localSheetId="9">#REF!</definedName>
    <definedName name="__________SD68" localSheetId="16">#REF!</definedName>
    <definedName name="__________SD68" localSheetId="2">#REF!</definedName>
    <definedName name="__________SD68" localSheetId="11">#REF!</definedName>
    <definedName name="__________SD68" localSheetId="3">#REF!</definedName>
    <definedName name="__________SD68">#REF!</definedName>
    <definedName name="__________SD69" localSheetId="7">#REF!</definedName>
    <definedName name="__________SD69" localSheetId="6">#REF!</definedName>
    <definedName name="__________SD69" localSheetId="8">#REF!</definedName>
    <definedName name="__________SD69" localSheetId="13">#REF!</definedName>
    <definedName name="__________SD69" localSheetId="9">#REF!</definedName>
    <definedName name="__________SD69" localSheetId="16">#REF!</definedName>
    <definedName name="__________SD69" localSheetId="2">#REF!</definedName>
    <definedName name="__________SD69" localSheetId="11">#REF!</definedName>
    <definedName name="__________SD69" localSheetId="3">#REF!</definedName>
    <definedName name="__________SD69">#REF!</definedName>
    <definedName name="__________SD7" localSheetId="7">#REF!</definedName>
    <definedName name="__________SD7" localSheetId="6">#REF!</definedName>
    <definedName name="__________SD7" localSheetId="8">#REF!</definedName>
    <definedName name="__________SD7" localSheetId="13">#REF!</definedName>
    <definedName name="__________SD7" localSheetId="9">#REF!</definedName>
    <definedName name="__________SD7" localSheetId="16">#REF!</definedName>
    <definedName name="__________SD7" localSheetId="2">#REF!</definedName>
    <definedName name="__________SD7" localSheetId="11">#REF!</definedName>
    <definedName name="__________SD7" localSheetId="3">#REF!</definedName>
    <definedName name="__________SD7">#REF!</definedName>
    <definedName name="__________SD70" localSheetId="7">#REF!</definedName>
    <definedName name="__________SD70" localSheetId="6">#REF!</definedName>
    <definedName name="__________SD70" localSheetId="8">#REF!</definedName>
    <definedName name="__________SD70" localSheetId="13">#REF!</definedName>
    <definedName name="__________SD70" localSheetId="9">#REF!</definedName>
    <definedName name="__________SD70" localSheetId="16">#REF!</definedName>
    <definedName name="__________SD70" localSheetId="2">#REF!</definedName>
    <definedName name="__________SD70" localSheetId="11">#REF!</definedName>
    <definedName name="__________SD70" localSheetId="3">#REF!</definedName>
    <definedName name="__________SD70">#REF!</definedName>
    <definedName name="__________SD71" localSheetId="7">#REF!</definedName>
    <definedName name="__________SD71" localSheetId="6">#REF!</definedName>
    <definedName name="__________SD71" localSheetId="8">#REF!</definedName>
    <definedName name="__________SD71" localSheetId="13">#REF!</definedName>
    <definedName name="__________SD71" localSheetId="9">#REF!</definedName>
    <definedName name="__________SD71" localSheetId="16">#REF!</definedName>
    <definedName name="__________SD71" localSheetId="2">#REF!</definedName>
    <definedName name="__________SD71" localSheetId="11">#REF!</definedName>
    <definedName name="__________SD71" localSheetId="3">#REF!</definedName>
    <definedName name="__________SD71">#REF!</definedName>
    <definedName name="__________SD72" localSheetId="7">#REF!</definedName>
    <definedName name="__________SD72" localSheetId="6">#REF!</definedName>
    <definedName name="__________SD72" localSheetId="8">#REF!</definedName>
    <definedName name="__________SD72" localSheetId="13">#REF!</definedName>
    <definedName name="__________SD72" localSheetId="9">#REF!</definedName>
    <definedName name="__________SD72" localSheetId="16">#REF!</definedName>
    <definedName name="__________SD72" localSheetId="2">#REF!</definedName>
    <definedName name="__________SD72" localSheetId="11">#REF!</definedName>
    <definedName name="__________SD72" localSheetId="3">#REF!</definedName>
    <definedName name="__________SD72">#REF!</definedName>
    <definedName name="__________SD73" localSheetId="7">#REF!</definedName>
    <definedName name="__________SD73" localSheetId="6">#REF!</definedName>
    <definedName name="__________SD73" localSheetId="8">#REF!</definedName>
    <definedName name="__________SD73" localSheetId="13">#REF!</definedName>
    <definedName name="__________SD73" localSheetId="9">#REF!</definedName>
    <definedName name="__________SD73" localSheetId="16">#REF!</definedName>
    <definedName name="__________SD73" localSheetId="2">#REF!</definedName>
    <definedName name="__________SD73" localSheetId="11">#REF!</definedName>
    <definedName name="__________SD73" localSheetId="3">#REF!</definedName>
    <definedName name="__________SD73">#REF!</definedName>
    <definedName name="__________SD74" localSheetId="7">#REF!</definedName>
    <definedName name="__________SD74" localSheetId="6">#REF!</definedName>
    <definedName name="__________SD74" localSheetId="8">#REF!</definedName>
    <definedName name="__________SD74" localSheetId="13">#REF!</definedName>
    <definedName name="__________SD74" localSheetId="9">#REF!</definedName>
    <definedName name="__________SD74" localSheetId="16">#REF!</definedName>
    <definedName name="__________SD74" localSheetId="2">#REF!</definedName>
    <definedName name="__________SD74" localSheetId="11">#REF!</definedName>
    <definedName name="__________SD74" localSheetId="3">#REF!</definedName>
    <definedName name="__________SD74">#REF!</definedName>
    <definedName name="__________SD75" localSheetId="7">#REF!</definedName>
    <definedName name="__________SD75" localSheetId="6">#REF!</definedName>
    <definedName name="__________SD75" localSheetId="8">#REF!</definedName>
    <definedName name="__________SD75" localSheetId="13">#REF!</definedName>
    <definedName name="__________SD75" localSheetId="9">#REF!</definedName>
    <definedName name="__________SD75" localSheetId="16">#REF!</definedName>
    <definedName name="__________SD75" localSheetId="2">#REF!</definedName>
    <definedName name="__________SD75" localSheetId="11">#REF!</definedName>
    <definedName name="__________SD75" localSheetId="3">#REF!</definedName>
    <definedName name="__________SD75">#REF!</definedName>
    <definedName name="__________SD76" localSheetId="7">#REF!</definedName>
    <definedName name="__________SD76" localSheetId="6">#REF!</definedName>
    <definedName name="__________SD76" localSheetId="8">#REF!</definedName>
    <definedName name="__________SD76" localSheetId="13">#REF!</definedName>
    <definedName name="__________SD76" localSheetId="9">#REF!</definedName>
    <definedName name="__________SD76" localSheetId="16">#REF!</definedName>
    <definedName name="__________SD76" localSheetId="2">#REF!</definedName>
    <definedName name="__________SD76" localSheetId="11">#REF!</definedName>
    <definedName name="__________SD76" localSheetId="3">#REF!</definedName>
    <definedName name="__________SD76">#REF!</definedName>
    <definedName name="__________SD77" localSheetId="7">#REF!</definedName>
    <definedName name="__________SD77" localSheetId="6">#REF!</definedName>
    <definedName name="__________SD77" localSheetId="8">#REF!</definedName>
    <definedName name="__________SD77" localSheetId="13">#REF!</definedName>
    <definedName name="__________SD77" localSheetId="9">#REF!</definedName>
    <definedName name="__________SD77" localSheetId="16">#REF!</definedName>
    <definedName name="__________SD77" localSheetId="2">#REF!</definedName>
    <definedName name="__________SD77" localSheetId="11">#REF!</definedName>
    <definedName name="__________SD77" localSheetId="3">#REF!</definedName>
    <definedName name="__________SD77">#REF!</definedName>
    <definedName name="__________SD78" localSheetId="7">#REF!</definedName>
    <definedName name="__________SD78" localSheetId="6">#REF!</definedName>
    <definedName name="__________SD78" localSheetId="8">#REF!</definedName>
    <definedName name="__________SD78" localSheetId="13">#REF!</definedName>
    <definedName name="__________SD78" localSheetId="9">#REF!</definedName>
    <definedName name="__________SD78" localSheetId="16">#REF!</definedName>
    <definedName name="__________SD78" localSheetId="2">#REF!</definedName>
    <definedName name="__________SD78" localSheetId="11">#REF!</definedName>
    <definedName name="__________SD78" localSheetId="3">#REF!</definedName>
    <definedName name="__________SD78">#REF!</definedName>
    <definedName name="__________SD79" localSheetId="7">#REF!</definedName>
    <definedName name="__________SD79" localSheetId="6">#REF!</definedName>
    <definedName name="__________SD79" localSheetId="8">#REF!</definedName>
    <definedName name="__________SD79" localSheetId="13">#REF!</definedName>
    <definedName name="__________SD79" localSheetId="9">#REF!</definedName>
    <definedName name="__________SD79" localSheetId="16">#REF!</definedName>
    <definedName name="__________SD79" localSheetId="2">#REF!</definedName>
    <definedName name="__________SD79" localSheetId="11">#REF!</definedName>
    <definedName name="__________SD79" localSheetId="3">#REF!</definedName>
    <definedName name="__________SD79">#REF!</definedName>
    <definedName name="__________SD8" localSheetId="7">#REF!</definedName>
    <definedName name="__________SD8" localSheetId="6">#REF!</definedName>
    <definedName name="__________SD8" localSheetId="8">#REF!</definedName>
    <definedName name="__________SD8" localSheetId="13">#REF!</definedName>
    <definedName name="__________SD8" localSheetId="9">#REF!</definedName>
    <definedName name="__________SD8" localSheetId="16">#REF!</definedName>
    <definedName name="__________SD8" localSheetId="2">#REF!</definedName>
    <definedName name="__________SD8" localSheetId="11">#REF!</definedName>
    <definedName name="__________SD8" localSheetId="3">#REF!</definedName>
    <definedName name="__________SD8">#REF!</definedName>
    <definedName name="__________SD80" localSheetId="7">#REF!</definedName>
    <definedName name="__________SD80" localSheetId="6">#REF!</definedName>
    <definedName name="__________SD80" localSheetId="8">#REF!</definedName>
    <definedName name="__________SD80" localSheetId="13">#REF!</definedName>
    <definedName name="__________SD80" localSheetId="9">#REF!</definedName>
    <definedName name="__________SD80" localSheetId="16">#REF!</definedName>
    <definedName name="__________SD80" localSheetId="2">#REF!</definedName>
    <definedName name="__________SD80" localSheetId="11">#REF!</definedName>
    <definedName name="__________SD80" localSheetId="3">#REF!</definedName>
    <definedName name="__________SD80">#REF!</definedName>
    <definedName name="__________SD81" localSheetId="7">#REF!</definedName>
    <definedName name="__________SD81" localSheetId="6">#REF!</definedName>
    <definedName name="__________SD81" localSheetId="8">#REF!</definedName>
    <definedName name="__________SD81" localSheetId="13">#REF!</definedName>
    <definedName name="__________SD81" localSheetId="9">#REF!</definedName>
    <definedName name="__________SD81" localSheetId="16">#REF!</definedName>
    <definedName name="__________SD81" localSheetId="2">#REF!</definedName>
    <definedName name="__________SD81" localSheetId="11">#REF!</definedName>
    <definedName name="__________SD81" localSheetId="3">#REF!</definedName>
    <definedName name="__________SD81">#REF!</definedName>
    <definedName name="__________SD82" localSheetId="7">#REF!</definedName>
    <definedName name="__________SD82" localSheetId="6">#REF!</definedName>
    <definedName name="__________SD82" localSheetId="8">#REF!</definedName>
    <definedName name="__________SD82" localSheetId="13">#REF!</definedName>
    <definedName name="__________SD82" localSheetId="9">#REF!</definedName>
    <definedName name="__________SD82" localSheetId="16">#REF!</definedName>
    <definedName name="__________SD82" localSheetId="2">#REF!</definedName>
    <definedName name="__________SD82" localSheetId="11">#REF!</definedName>
    <definedName name="__________SD82" localSheetId="3">#REF!</definedName>
    <definedName name="__________SD82">#REF!</definedName>
    <definedName name="__________SD83" localSheetId="7">#REF!</definedName>
    <definedName name="__________SD83" localSheetId="6">#REF!</definedName>
    <definedName name="__________SD83" localSheetId="8">#REF!</definedName>
    <definedName name="__________SD83" localSheetId="13">#REF!</definedName>
    <definedName name="__________SD83" localSheetId="9">#REF!</definedName>
    <definedName name="__________SD83" localSheetId="16">#REF!</definedName>
    <definedName name="__________SD83" localSheetId="2">#REF!</definedName>
    <definedName name="__________SD83" localSheetId="11">#REF!</definedName>
    <definedName name="__________SD83" localSheetId="3">#REF!</definedName>
    <definedName name="__________SD83">#REF!</definedName>
    <definedName name="__________SD84" localSheetId="7">#REF!</definedName>
    <definedName name="__________SD84" localSheetId="6">#REF!</definedName>
    <definedName name="__________SD84" localSheetId="8">#REF!</definedName>
    <definedName name="__________SD84" localSheetId="13">#REF!</definedName>
    <definedName name="__________SD84" localSheetId="9">#REF!</definedName>
    <definedName name="__________SD84" localSheetId="16">#REF!</definedName>
    <definedName name="__________SD84" localSheetId="2">#REF!</definedName>
    <definedName name="__________SD84" localSheetId="11">#REF!</definedName>
    <definedName name="__________SD84" localSheetId="3">#REF!</definedName>
    <definedName name="__________SD84">#REF!</definedName>
    <definedName name="__________SD85" localSheetId="7">#REF!</definedName>
    <definedName name="__________SD85" localSheetId="6">#REF!</definedName>
    <definedName name="__________SD85" localSheetId="8">#REF!</definedName>
    <definedName name="__________SD85" localSheetId="13">#REF!</definedName>
    <definedName name="__________SD85" localSheetId="9">#REF!</definedName>
    <definedName name="__________SD85" localSheetId="16">#REF!</definedName>
    <definedName name="__________SD85" localSheetId="2">#REF!</definedName>
    <definedName name="__________SD85" localSheetId="11">#REF!</definedName>
    <definedName name="__________SD85" localSheetId="3">#REF!</definedName>
    <definedName name="__________SD85">#REF!</definedName>
    <definedName name="__________SD86" localSheetId="7">#REF!</definedName>
    <definedName name="__________SD86" localSheetId="6">#REF!</definedName>
    <definedName name="__________SD86" localSheetId="8">#REF!</definedName>
    <definedName name="__________SD86" localSheetId="13">#REF!</definedName>
    <definedName name="__________SD86" localSheetId="9">#REF!</definedName>
    <definedName name="__________SD86" localSheetId="16">#REF!</definedName>
    <definedName name="__________SD86" localSheetId="2">#REF!</definedName>
    <definedName name="__________SD86" localSheetId="11">#REF!</definedName>
    <definedName name="__________SD86" localSheetId="3">#REF!</definedName>
    <definedName name="__________SD86">#REF!</definedName>
    <definedName name="__________SD87" localSheetId="7">#REF!</definedName>
    <definedName name="__________SD87" localSheetId="6">#REF!</definedName>
    <definedName name="__________SD87" localSheetId="8">#REF!</definedName>
    <definedName name="__________SD87" localSheetId="13">#REF!</definedName>
    <definedName name="__________SD87" localSheetId="9">#REF!</definedName>
    <definedName name="__________SD87" localSheetId="16">#REF!</definedName>
    <definedName name="__________SD87" localSheetId="2">#REF!</definedName>
    <definedName name="__________SD87" localSheetId="11">#REF!</definedName>
    <definedName name="__________SD87" localSheetId="3">#REF!</definedName>
    <definedName name="__________SD87">#REF!</definedName>
    <definedName name="__________SD88" localSheetId="7">#REF!</definedName>
    <definedName name="__________SD88" localSheetId="6">#REF!</definedName>
    <definedName name="__________SD88" localSheetId="8">#REF!</definedName>
    <definedName name="__________SD88" localSheetId="13">#REF!</definedName>
    <definedName name="__________SD88" localSheetId="9">#REF!</definedName>
    <definedName name="__________SD88" localSheetId="16">#REF!</definedName>
    <definedName name="__________SD88" localSheetId="2">#REF!</definedName>
    <definedName name="__________SD88" localSheetId="11">#REF!</definedName>
    <definedName name="__________SD88" localSheetId="3">#REF!</definedName>
    <definedName name="__________SD88">#REF!</definedName>
    <definedName name="__________SD89" localSheetId="7">#REF!</definedName>
    <definedName name="__________SD89" localSheetId="6">#REF!</definedName>
    <definedName name="__________SD89" localSheetId="8">#REF!</definedName>
    <definedName name="__________SD89" localSheetId="13">#REF!</definedName>
    <definedName name="__________SD89" localSheetId="9">#REF!</definedName>
    <definedName name="__________SD89" localSheetId="16">#REF!</definedName>
    <definedName name="__________SD89" localSheetId="2">#REF!</definedName>
    <definedName name="__________SD89" localSheetId="11">#REF!</definedName>
    <definedName name="__________SD89" localSheetId="3">#REF!</definedName>
    <definedName name="__________SD89">#REF!</definedName>
    <definedName name="__________SD9" localSheetId="7">#REF!</definedName>
    <definedName name="__________SD9" localSheetId="6">#REF!</definedName>
    <definedName name="__________SD9" localSheetId="8">#REF!</definedName>
    <definedName name="__________SD9" localSheetId="13">#REF!</definedName>
    <definedName name="__________SD9" localSheetId="9">#REF!</definedName>
    <definedName name="__________SD9" localSheetId="16">#REF!</definedName>
    <definedName name="__________SD9" localSheetId="2">#REF!</definedName>
    <definedName name="__________SD9" localSheetId="11">#REF!</definedName>
    <definedName name="__________SD9" localSheetId="3">#REF!</definedName>
    <definedName name="__________SD9">#REF!</definedName>
    <definedName name="__________SD90" localSheetId="7">#REF!</definedName>
    <definedName name="__________SD90" localSheetId="6">#REF!</definedName>
    <definedName name="__________SD90" localSheetId="8">#REF!</definedName>
    <definedName name="__________SD90" localSheetId="13">#REF!</definedName>
    <definedName name="__________SD90" localSheetId="9">#REF!</definedName>
    <definedName name="__________SD90" localSheetId="16">#REF!</definedName>
    <definedName name="__________SD90" localSheetId="2">#REF!</definedName>
    <definedName name="__________SD90" localSheetId="11">#REF!</definedName>
    <definedName name="__________SD90" localSheetId="3">#REF!</definedName>
    <definedName name="__________SD90">#REF!</definedName>
    <definedName name="__________SD91" localSheetId="7">#REF!</definedName>
    <definedName name="__________SD91" localSheetId="6">#REF!</definedName>
    <definedName name="__________SD91" localSheetId="8">#REF!</definedName>
    <definedName name="__________SD91" localSheetId="13">#REF!</definedName>
    <definedName name="__________SD91" localSheetId="9">#REF!</definedName>
    <definedName name="__________SD91" localSheetId="16">#REF!</definedName>
    <definedName name="__________SD91" localSheetId="2">#REF!</definedName>
    <definedName name="__________SD91" localSheetId="11">#REF!</definedName>
    <definedName name="__________SD91" localSheetId="3">#REF!</definedName>
    <definedName name="__________SD91">#REF!</definedName>
    <definedName name="__________SD92" localSheetId="7">#REF!</definedName>
    <definedName name="__________SD92" localSheetId="6">#REF!</definedName>
    <definedName name="__________SD92" localSheetId="8">#REF!</definedName>
    <definedName name="__________SD92" localSheetId="13">#REF!</definedName>
    <definedName name="__________SD92" localSheetId="9">#REF!</definedName>
    <definedName name="__________SD92" localSheetId="16">#REF!</definedName>
    <definedName name="__________SD92" localSheetId="2">#REF!</definedName>
    <definedName name="__________SD92" localSheetId="11">#REF!</definedName>
    <definedName name="__________SD92" localSheetId="3">#REF!</definedName>
    <definedName name="__________SD92">#REF!</definedName>
    <definedName name="__________SD93" localSheetId="7">#REF!</definedName>
    <definedName name="__________SD93" localSheetId="6">#REF!</definedName>
    <definedName name="__________SD93" localSheetId="8">#REF!</definedName>
    <definedName name="__________SD93" localSheetId="13">#REF!</definedName>
    <definedName name="__________SD93" localSheetId="9">#REF!</definedName>
    <definedName name="__________SD93" localSheetId="16">#REF!</definedName>
    <definedName name="__________SD93" localSheetId="2">#REF!</definedName>
    <definedName name="__________SD93" localSheetId="11">#REF!</definedName>
    <definedName name="__________SD93" localSheetId="3">#REF!</definedName>
    <definedName name="__________SD93">#REF!</definedName>
    <definedName name="__________SD94" localSheetId="7">#REF!</definedName>
    <definedName name="__________SD94" localSheetId="6">#REF!</definedName>
    <definedName name="__________SD94" localSheetId="8">#REF!</definedName>
    <definedName name="__________SD94" localSheetId="13">#REF!</definedName>
    <definedName name="__________SD94" localSheetId="9">#REF!</definedName>
    <definedName name="__________SD94" localSheetId="16">#REF!</definedName>
    <definedName name="__________SD94" localSheetId="2">#REF!</definedName>
    <definedName name="__________SD94" localSheetId="11">#REF!</definedName>
    <definedName name="__________SD94" localSheetId="3">#REF!</definedName>
    <definedName name="__________SD94">#REF!</definedName>
    <definedName name="__________SD95" localSheetId="7">#REF!</definedName>
    <definedName name="__________SD95" localSheetId="6">#REF!</definedName>
    <definedName name="__________SD95" localSheetId="8">#REF!</definedName>
    <definedName name="__________SD95" localSheetId="13">#REF!</definedName>
    <definedName name="__________SD95" localSheetId="9">#REF!</definedName>
    <definedName name="__________SD95" localSheetId="16">#REF!</definedName>
    <definedName name="__________SD95" localSheetId="2">#REF!</definedName>
    <definedName name="__________SD95" localSheetId="11">#REF!</definedName>
    <definedName name="__________SD95" localSheetId="3">#REF!</definedName>
    <definedName name="__________SD95">#REF!</definedName>
    <definedName name="__________SD96" localSheetId="7">#REF!</definedName>
    <definedName name="__________SD96" localSheetId="6">#REF!</definedName>
    <definedName name="__________SD96" localSheetId="8">#REF!</definedName>
    <definedName name="__________SD96" localSheetId="13">#REF!</definedName>
    <definedName name="__________SD96" localSheetId="9">#REF!</definedName>
    <definedName name="__________SD96" localSheetId="16">#REF!</definedName>
    <definedName name="__________SD96" localSheetId="2">#REF!</definedName>
    <definedName name="__________SD96" localSheetId="11">#REF!</definedName>
    <definedName name="__________SD96" localSheetId="3">#REF!</definedName>
    <definedName name="__________SD96">#REF!</definedName>
    <definedName name="__________SD97" localSheetId="7">#REF!</definedName>
    <definedName name="__________SD97" localSheetId="6">#REF!</definedName>
    <definedName name="__________SD97" localSheetId="8">#REF!</definedName>
    <definedName name="__________SD97" localSheetId="13">#REF!</definedName>
    <definedName name="__________SD97" localSheetId="9">#REF!</definedName>
    <definedName name="__________SD97" localSheetId="16">#REF!</definedName>
    <definedName name="__________SD97" localSheetId="2">#REF!</definedName>
    <definedName name="__________SD97" localSheetId="11">#REF!</definedName>
    <definedName name="__________SD97" localSheetId="3">#REF!</definedName>
    <definedName name="__________SD97">#REF!</definedName>
    <definedName name="__________SD98" localSheetId="7">#REF!</definedName>
    <definedName name="__________SD98" localSheetId="6">#REF!</definedName>
    <definedName name="__________SD98" localSheetId="8">#REF!</definedName>
    <definedName name="__________SD98" localSheetId="13">#REF!</definedName>
    <definedName name="__________SD98" localSheetId="9">#REF!</definedName>
    <definedName name="__________SD98" localSheetId="16">#REF!</definedName>
    <definedName name="__________SD98" localSheetId="2">#REF!</definedName>
    <definedName name="__________SD98" localSheetId="11">#REF!</definedName>
    <definedName name="__________SD98" localSheetId="3">#REF!</definedName>
    <definedName name="__________SD98">#REF!</definedName>
    <definedName name="__________SD99" localSheetId="7">#REF!</definedName>
    <definedName name="__________SD99" localSheetId="6">#REF!</definedName>
    <definedName name="__________SD99" localSheetId="8">#REF!</definedName>
    <definedName name="__________SD99" localSheetId="13">#REF!</definedName>
    <definedName name="__________SD99" localSheetId="9">#REF!</definedName>
    <definedName name="__________SD99" localSheetId="16">#REF!</definedName>
    <definedName name="__________SD99" localSheetId="2">#REF!</definedName>
    <definedName name="__________SD99" localSheetId="11">#REF!</definedName>
    <definedName name="__________SD99" localSheetId="3">#REF!</definedName>
    <definedName name="__________SD99">#REF!</definedName>
    <definedName name="__________SO016" localSheetId="7">#REF!</definedName>
    <definedName name="__________SO016" localSheetId="6">#REF!</definedName>
    <definedName name="__________SO016" localSheetId="8">#REF!</definedName>
    <definedName name="__________SO016" localSheetId="13">#REF!</definedName>
    <definedName name="__________SO016" localSheetId="9">#REF!</definedName>
    <definedName name="__________SO016" localSheetId="16">#REF!</definedName>
    <definedName name="__________SO016" localSheetId="2">#REF!</definedName>
    <definedName name="__________SO016" localSheetId="11">#REF!</definedName>
    <definedName name="__________SO016" localSheetId="3">#REF!</definedName>
    <definedName name="__________SO016">#REF!</definedName>
    <definedName name="__________SP001" localSheetId="7">#REF!</definedName>
    <definedName name="__________SP001" localSheetId="6">#REF!</definedName>
    <definedName name="__________SP001" localSheetId="8">#REF!</definedName>
    <definedName name="__________SP001" localSheetId="13">#REF!</definedName>
    <definedName name="__________SP001" localSheetId="9">#REF!</definedName>
    <definedName name="__________SP001" localSheetId="16">#REF!</definedName>
    <definedName name="__________SP001" localSheetId="2">#REF!</definedName>
    <definedName name="__________SP001" localSheetId="11">#REF!</definedName>
    <definedName name="__________SP001" localSheetId="3">#REF!</definedName>
    <definedName name="__________SP001">#REF!</definedName>
    <definedName name="__________SP002" localSheetId="7">#REF!</definedName>
    <definedName name="__________SP002" localSheetId="6">#REF!</definedName>
    <definedName name="__________SP002" localSheetId="8">#REF!</definedName>
    <definedName name="__________SP002" localSheetId="13">#REF!</definedName>
    <definedName name="__________SP002" localSheetId="9">#REF!</definedName>
    <definedName name="__________SP002" localSheetId="16">#REF!</definedName>
    <definedName name="__________SP002" localSheetId="2">#REF!</definedName>
    <definedName name="__________SP002" localSheetId="11">#REF!</definedName>
    <definedName name="__________SP002" localSheetId="3">#REF!</definedName>
    <definedName name="__________SP002">#REF!</definedName>
    <definedName name="__________SP003" localSheetId="7">#REF!</definedName>
    <definedName name="__________SP003" localSheetId="6">#REF!</definedName>
    <definedName name="__________SP003" localSheetId="8">#REF!</definedName>
    <definedName name="__________SP003" localSheetId="13">#REF!</definedName>
    <definedName name="__________SP003" localSheetId="9">#REF!</definedName>
    <definedName name="__________SP003" localSheetId="16">#REF!</definedName>
    <definedName name="__________SP003" localSheetId="2">#REF!</definedName>
    <definedName name="__________SP003" localSheetId="11">#REF!</definedName>
    <definedName name="__________SP003" localSheetId="3">#REF!</definedName>
    <definedName name="__________SP003">#REF!</definedName>
    <definedName name="__________SP004" localSheetId="7">#REF!</definedName>
    <definedName name="__________SP004" localSheetId="6">#REF!</definedName>
    <definedName name="__________SP004" localSheetId="8">#REF!</definedName>
    <definedName name="__________SP004" localSheetId="13">#REF!</definedName>
    <definedName name="__________SP004" localSheetId="9">#REF!</definedName>
    <definedName name="__________SP004" localSheetId="16">#REF!</definedName>
    <definedName name="__________SP004" localSheetId="2">#REF!</definedName>
    <definedName name="__________SP004" localSheetId="11">#REF!</definedName>
    <definedName name="__________SP004" localSheetId="3">#REF!</definedName>
    <definedName name="__________SP004">#REF!</definedName>
    <definedName name="__________SP005" localSheetId="7">'[104]FINAL DATA'!#REF!</definedName>
    <definedName name="__________SP005" localSheetId="6">'[104]FINAL DATA'!#REF!</definedName>
    <definedName name="__________SP005" localSheetId="8">'[104]FINAL DATA'!#REF!</definedName>
    <definedName name="__________SP005" localSheetId="13">'[104]FINAL DATA'!#REF!</definedName>
    <definedName name="__________SP005" localSheetId="9">'[104]FINAL DATA'!#REF!</definedName>
    <definedName name="__________SP005" localSheetId="16">'[104]FINAL DATA'!#REF!</definedName>
    <definedName name="__________SP005" localSheetId="11">'[104]FINAL DATA'!#REF!</definedName>
    <definedName name="__________SP005" localSheetId="5">'[105]FINAL DATA'!#REF!</definedName>
    <definedName name="__________SP005">'[104]FINAL DATA'!#REF!</definedName>
    <definedName name="__________SP006" localSheetId="7">#REF!</definedName>
    <definedName name="__________SP006" localSheetId="6">#REF!</definedName>
    <definedName name="__________SP006" localSheetId="8">#REF!</definedName>
    <definedName name="__________SP006" localSheetId="13">#REF!</definedName>
    <definedName name="__________SP006" localSheetId="9">#REF!</definedName>
    <definedName name="__________SP006" localSheetId="16">#REF!</definedName>
    <definedName name="__________SP006" localSheetId="2">#REF!</definedName>
    <definedName name="__________SP006" localSheetId="11">#REF!</definedName>
    <definedName name="__________SP006" localSheetId="3">#REF!</definedName>
    <definedName name="__________SP006">#REF!</definedName>
    <definedName name="__________SP007" localSheetId="7">#REF!</definedName>
    <definedName name="__________SP007" localSheetId="6">#REF!</definedName>
    <definedName name="__________SP007" localSheetId="8">#REF!</definedName>
    <definedName name="__________SP007" localSheetId="13">#REF!</definedName>
    <definedName name="__________SP007" localSheetId="9">#REF!</definedName>
    <definedName name="__________SP007" localSheetId="16">#REF!</definedName>
    <definedName name="__________SP007" localSheetId="2">#REF!</definedName>
    <definedName name="__________SP007" localSheetId="11">#REF!</definedName>
    <definedName name="__________SP007" localSheetId="3">#REF!</definedName>
    <definedName name="__________SP007">#REF!</definedName>
    <definedName name="__________SP008" localSheetId="7">#REF!</definedName>
    <definedName name="__________SP008" localSheetId="6">#REF!</definedName>
    <definedName name="__________SP008" localSheetId="8">#REF!</definedName>
    <definedName name="__________SP008" localSheetId="13">#REF!</definedName>
    <definedName name="__________SP008" localSheetId="9">#REF!</definedName>
    <definedName name="__________SP008" localSheetId="16">#REF!</definedName>
    <definedName name="__________SP008" localSheetId="2">#REF!</definedName>
    <definedName name="__________SP008" localSheetId="11">#REF!</definedName>
    <definedName name="__________SP008" localSheetId="3">#REF!</definedName>
    <definedName name="__________SP008">#REF!</definedName>
    <definedName name="__________SP009" localSheetId="7">#REF!</definedName>
    <definedName name="__________SP009" localSheetId="6">#REF!</definedName>
    <definedName name="__________SP009" localSheetId="8">#REF!</definedName>
    <definedName name="__________SP009" localSheetId="13">#REF!</definedName>
    <definedName name="__________SP009" localSheetId="9">#REF!</definedName>
    <definedName name="__________SP009" localSheetId="16">#REF!</definedName>
    <definedName name="__________SP009" localSheetId="2">#REF!</definedName>
    <definedName name="__________SP009" localSheetId="11">#REF!</definedName>
    <definedName name="__________SP009" localSheetId="3">#REF!</definedName>
    <definedName name="__________SP009">#REF!</definedName>
    <definedName name="__________SP010" localSheetId="7">#REF!</definedName>
    <definedName name="__________SP010" localSheetId="6">#REF!</definedName>
    <definedName name="__________SP010" localSheetId="8">#REF!</definedName>
    <definedName name="__________SP010" localSheetId="13">#REF!</definedName>
    <definedName name="__________SP010" localSheetId="9">#REF!</definedName>
    <definedName name="__________SP010" localSheetId="16">#REF!</definedName>
    <definedName name="__________SP010" localSheetId="2">#REF!</definedName>
    <definedName name="__________SP010" localSheetId="11">#REF!</definedName>
    <definedName name="__________SP010" localSheetId="3">#REF!</definedName>
    <definedName name="__________SP010">#REF!</definedName>
    <definedName name="__________SP011" localSheetId="7">#REF!</definedName>
    <definedName name="__________SP011" localSheetId="6">#REF!</definedName>
    <definedName name="__________SP011" localSheetId="8">#REF!</definedName>
    <definedName name="__________SP011" localSheetId="13">#REF!</definedName>
    <definedName name="__________SP011" localSheetId="9">#REF!</definedName>
    <definedName name="__________SP011" localSheetId="16">#REF!</definedName>
    <definedName name="__________SP011" localSheetId="2">#REF!</definedName>
    <definedName name="__________SP011" localSheetId="11">#REF!</definedName>
    <definedName name="__________SP011" localSheetId="3">#REF!</definedName>
    <definedName name="__________SP011">#REF!</definedName>
    <definedName name="__________SP012" localSheetId="7">#REF!</definedName>
    <definedName name="__________SP012" localSheetId="6">#REF!</definedName>
    <definedName name="__________SP012" localSheetId="8">#REF!</definedName>
    <definedName name="__________SP012" localSheetId="13">#REF!</definedName>
    <definedName name="__________SP012" localSheetId="9">#REF!</definedName>
    <definedName name="__________SP012" localSheetId="16">#REF!</definedName>
    <definedName name="__________SP012" localSheetId="2">#REF!</definedName>
    <definedName name="__________SP012" localSheetId="11">#REF!</definedName>
    <definedName name="__________SP012" localSheetId="3">#REF!</definedName>
    <definedName name="__________SP012">#REF!</definedName>
    <definedName name="__________SP013" localSheetId="7">#REF!</definedName>
    <definedName name="__________SP013" localSheetId="6">#REF!</definedName>
    <definedName name="__________SP013" localSheetId="8">#REF!</definedName>
    <definedName name="__________SP013" localSheetId="13">#REF!</definedName>
    <definedName name="__________SP013" localSheetId="9">#REF!</definedName>
    <definedName name="__________SP013" localSheetId="16">#REF!</definedName>
    <definedName name="__________SP013" localSheetId="2">#REF!</definedName>
    <definedName name="__________SP013" localSheetId="11">#REF!</definedName>
    <definedName name="__________SP013" localSheetId="3">#REF!</definedName>
    <definedName name="__________SP013">#REF!</definedName>
    <definedName name="__________SP014" localSheetId="7">#REF!</definedName>
    <definedName name="__________SP014" localSheetId="6">#REF!</definedName>
    <definedName name="__________SP014" localSheetId="8">#REF!</definedName>
    <definedName name="__________SP014" localSheetId="13">#REF!</definedName>
    <definedName name="__________SP014" localSheetId="9">#REF!</definedName>
    <definedName name="__________SP014" localSheetId="16">#REF!</definedName>
    <definedName name="__________SP014" localSheetId="2">#REF!</definedName>
    <definedName name="__________SP014" localSheetId="11">#REF!</definedName>
    <definedName name="__________SP014" localSheetId="3">#REF!</definedName>
    <definedName name="__________SP014">#REF!</definedName>
    <definedName name="__________SP015" localSheetId="7">#REF!</definedName>
    <definedName name="__________SP015" localSheetId="6">#REF!</definedName>
    <definedName name="__________SP015" localSheetId="8">#REF!</definedName>
    <definedName name="__________SP015" localSheetId="13">#REF!</definedName>
    <definedName name="__________SP015" localSheetId="9">#REF!</definedName>
    <definedName name="__________SP015" localSheetId="16">#REF!</definedName>
    <definedName name="__________SP015" localSheetId="2">#REF!</definedName>
    <definedName name="__________SP015" localSheetId="11">#REF!</definedName>
    <definedName name="__________SP015" localSheetId="3">#REF!</definedName>
    <definedName name="__________SP015">#REF!</definedName>
    <definedName name="__________SP016" localSheetId="7">#REF!</definedName>
    <definedName name="__________SP016" localSheetId="6">#REF!</definedName>
    <definedName name="__________SP016" localSheetId="8">#REF!</definedName>
    <definedName name="__________SP016" localSheetId="13">#REF!</definedName>
    <definedName name="__________SP016" localSheetId="9">#REF!</definedName>
    <definedName name="__________SP016" localSheetId="16">#REF!</definedName>
    <definedName name="__________SP016" localSheetId="2">#REF!</definedName>
    <definedName name="__________SP016" localSheetId="11">#REF!</definedName>
    <definedName name="__________SP016" localSheetId="3">#REF!</definedName>
    <definedName name="__________SP016">#REF!</definedName>
    <definedName name="__________SP017" localSheetId="7">#REF!</definedName>
    <definedName name="__________SP017" localSheetId="6">#REF!</definedName>
    <definedName name="__________SP017" localSheetId="8">#REF!</definedName>
    <definedName name="__________SP017" localSheetId="13">#REF!</definedName>
    <definedName name="__________SP017" localSheetId="9">#REF!</definedName>
    <definedName name="__________SP017" localSheetId="16">#REF!</definedName>
    <definedName name="__________SP017" localSheetId="2">#REF!</definedName>
    <definedName name="__________SP017" localSheetId="11">#REF!</definedName>
    <definedName name="__________SP017" localSheetId="3">#REF!</definedName>
    <definedName name="__________SP017">#REF!</definedName>
    <definedName name="__________SP018" localSheetId="7">#REF!</definedName>
    <definedName name="__________SP018" localSheetId="6">#REF!</definedName>
    <definedName name="__________SP018" localSheetId="8">#REF!</definedName>
    <definedName name="__________SP018" localSheetId="13">#REF!</definedName>
    <definedName name="__________SP018" localSheetId="9">#REF!</definedName>
    <definedName name="__________SP018" localSheetId="16">#REF!</definedName>
    <definedName name="__________SP018" localSheetId="2">#REF!</definedName>
    <definedName name="__________SP018" localSheetId="11">#REF!</definedName>
    <definedName name="__________SP018" localSheetId="3">#REF!</definedName>
    <definedName name="__________SP018">#REF!</definedName>
    <definedName name="__________SP019" localSheetId="7">#REF!</definedName>
    <definedName name="__________SP019" localSheetId="6">#REF!</definedName>
    <definedName name="__________SP019" localSheetId="8">#REF!</definedName>
    <definedName name="__________SP019" localSheetId="13">#REF!</definedName>
    <definedName name="__________SP019" localSheetId="9">#REF!</definedName>
    <definedName name="__________SP019" localSheetId="16">#REF!</definedName>
    <definedName name="__________SP019" localSheetId="2">#REF!</definedName>
    <definedName name="__________SP019" localSheetId="11">#REF!</definedName>
    <definedName name="__________SP019" localSheetId="3">#REF!</definedName>
    <definedName name="__________SP019">#REF!</definedName>
    <definedName name="__________SP020" localSheetId="7">#REF!</definedName>
    <definedName name="__________SP020" localSheetId="6">#REF!</definedName>
    <definedName name="__________SP020" localSheetId="8">#REF!</definedName>
    <definedName name="__________SP020" localSheetId="13">#REF!</definedName>
    <definedName name="__________SP020" localSheetId="9">#REF!</definedName>
    <definedName name="__________SP020" localSheetId="16">#REF!</definedName>
    <definedName name="__________SP020" localSheetId="2">#REF!</definedName>
    <definedName name="__________SP020" localSheetId="11">#REF!</definedName>
    <definedName name="__________SP020" localSheetId="3">#REF!</definedName>
    <definedName name="__________SP020">#REF!</definedName>
    <definedName name="__________SP021" localSheetId="7">#REF!</definedName>
    <definedName name="__________SP021" localSheetId="6">#REF!</definedName>
    <definedName name="__________SP021" localSheetId="8">#REF!</definedName>
    <definedName name="__________SP021" localSheetId="13">#REF!</definedName>
    <definedName name="__________SP021" localSheetId="9">#REF!</definedName>
    <definedName name="__________SP021" localSheetId="16">#REF!</definedName>
    <definedName name="__________SP021" localSheetId="2">#REF!</definedName>
    <definedName name="__________SP021" localSheetId="11">#REF!</definedName>
    <definedName name="__________SP021" localSheetId="3">#REF!</definedName>
    <definedName name="__________SP021">#REF!</definedName>
    <definedName name="__________SP022" localSheetId="7">#REF!</definedName>
    <definedName name="__________SP022" localSheetId="6">#REF!</definedName>
    <definedName name="__________SP022" localSheetId="8">#REF!</definedName>
    <definedName name="__________SP022" localSheetId="13">#REF!</definedName>
    <definedName name="__________SP022" localSheetId="9">#REF!</definedName>
    <definedName name="__________SP022" localSheetId="16">#REF!</definedName>
    <definedName name="__________SP022" localSheetId="2">#REF!</definedName>
    <definedName name="__________SP022" localSheetId="11">#REF!</definedName>
    <definedName name="__________SP022" localSheetId="3">#REF!</definedName>
    <definedName name="__________SP022">#REF!</definedName>
    <definedName name="__________SP023" localSheetId="7">#REF!</definedName>
    <definedName name="__________SP023" localSheetId="6">#REF!</definedName>
    <definedName name="__________SP023" localSheetId="8">#REF!</definedName>
    <definedName name="__________SP023" localSheetId="13">#REF!</definedName>
    <definedName name="__________SP023" localSheetId="9">#REF!</definedName>
    <definedName name="__________SP023" localSheetId="16">#REF!</definedName>
    <definedName name="__________SP023" localSheetId="2">#REF!</definedName>
    <definedName name="__________SP023" localSheetId="11">#REF!</definedName>
    <definedName name="__________SP023" localSheetId="3">#REF!</definedName>
    <definedName name="__________SP023">#REF!</definedName>
    <definedName name="__________SP024" localSheetId="7">#REF!</definedName>
    <definedName name="__________SP024" localSheetId="6">#REF!</definedName>
    <definedName name="__________SP024" localSheetId="8">#REF!</definedName>
    <definedName name="__________SP024" localSheetId="13">#REF!</definedName>
    <definedName name="__________SP024" localSheetId="9">#REF!</definedName>
    <definedName name="__________SP024" localSheetId="16">#REF!</definedName>
    <definedName name="__________SP024" localSheetId="2">#REF!</definedName>
    <definedName name="__________SP024" localSheetId="11">#REF!</definedName>
    <definedName name="__________SP024" localSheetId="3">#REF!</definedName>
    <definedName name="__________SP024">#REF!</definedName>
    <definedName name="__________SP025" localSheetId="7">#REF!</definedName>
    <definedName name="__________SP025" localSheetId="6">#REF!</definedName>
    <definedName name="__________SP025" localSheetId="8">#REF!</definedName>
    <definedName name="__________SP025" localSheetId="13">#REF!</definedName>
    <definedName name="__________SP025" localSheetId="9">#REF!</definedName>
    <definedName name="__________SP025" localSheetId="16">#REF!</definedName>
    <definedName name="__________SP025" localSheetId="2">#REF!</definedName>
    <definedName name="__________SP025" localSheetId="11">#REF!</definedName>
    <definedName name="__________SP025" localSheetId="3">#REF!</definedName>
    <definedName name="__________SP025">#REF!</definedName>
    <definedName name="__________SP026" localSheetId="7">#REF!</definedName>
    <definedName name="__________SP026" localSheetId="6">#REF!</definedName>
    <definedName name="__________SP026" localSheetId="8">#REF!</definedName>
    <definedName name="__________SP026" localSheetId="13">#REF!</definedName>
    <definedName name="__________SP026" localSheetId="9">#REF!</definedName>
    <definedName name="__________SP026" localSheetId="16">#REF!</definedName>
    <definedName name="__________SP026" localSheetId="2">#REF!</definedName>
    <definedName name="__________SP026" localSheetId="11">#REF!</definedName>
    <definedName name="__________SP026" localSheetId="3">#REF!</definedName>
    <definedName name="__________SP026">#REF!</definedName>
    <definedName name="__________SP027" localSheetId="7">#REF!</definedName>
    <definedName name="__________SP027" localSheetId="6">#REF!</definedName>
    <definedName name="__________SP027" localSheetId="8">#REF!</definedName>
    <definedName name="__________SP027" localSheetId="13">#REF!</definedName>
    <definedName name="__________SP027" localSheetId="9">#REF!</definedName>
    <definedName name="__________SP027" localSheetId="16">#REF!</definedName>
    <definedName name="__________SP027" localSheetId="2">#REF!</definedName>
    <definedName name="__________SP027" localSheetId="11">#REF!</definedName>
    <definedName name="__________SP027" localSheetId="3">#REF!</definedName>
    <definedName name="__________SP027">#REF!</definedName>
    <definedName name="__________SP028" localSheetId="7">#REF!</definedName>
    <definedName name="__________SP028" localSheetId="6">#REF!</definedName>
    <definedName name="__________SP028" localSheetId="8">#REF!</definedName>
    <definedName name="__________SP028" localSheetId="13">#REF!</definedName>
    <definedName name="__________SP028" localSheetId="9">#REF!</definedName>
    <definedName name="__________SP028" localSheetId="16">#REF!</definedName>
    <definedName name="__________SP028" localSheetId="2">#REF!</definedName>
    <definedName name="__________SP028" localSheetId="11">#REF!</definedName>
    <definedName name="__________SP028" localSheetId="3">#REF!</definedName>
    <definedName name="__________SP028">#REF!</definedName>
    <definedName name="__________SP029" localSheetId="7">#REF!</definedName>
    <definedName name="__________SP029" localSheetId="6">#REF!</definedName>
    <definedName name="__________SP029" localSheetId="8">#REF!</definedName>
    <definedName name="__________SP029" localSheetId="13">#REF!</definedName>
    <definedName name="__________SP029" localSheetId="9">#REF!</definedName>
    <definedName name="__________SP029" localSheetId="16">#REF!</definedName>
    <definedName name="__________SP029" localSheetId="2">#REF!</definedName>
    <definedName name="__________SP029" localSheetId="11">#REF!</definedName>
    <definedName name="__________SP029" localSheetId="3">#REF!</definedName>
    <definedName name="__________SP029">#REF!</definedName>
    <definedName name="__________SP030" localSheetId="7">#REF!</definedName>
    <definedName name="__________SP030" localSheetId="6">#REF!</definedName>
    <definedName name="__________SP030" localSheetId="8">#REF!</definedName>
    <definedName name="__________SP030" localSheetId="13">#REF!</definedName>
    <definedName name="__________SP030" localSheetId="9">#REF!</definedName>
    <definedName name="__________SP030" localSheetId="16">#REF!</definedName>
    <definedName name="__________SP030" localSheetId="2">#REF!</definedName>
    <definedName name="__________SP030" localSheetId="11">#REF!</definedName>
    <definedName name="__________SP030" localSheetId="3">#REF!</definedName>
    <definedName name="__________SP030">#REF!</definedName>
    <definedName name="__________SP031" localSheetId="7">#REF!</definedName>
    <definedName name="__________SP031" localSheetId="6">#REF!</definedName>
    <definedName name="__________SP031" localSheetId="8">#REF!</definedName>
    <definedName name="__________SP031" localSheetId="13">#REF!</definedName>
    <definedName name="__________SP031" localSheetId="9">#REF!</definedName>
    <definedName name="__________SP031" localSheetId="16">#REF!</definedName>
    <definedName name="__________SP031" localSheetId="2">#REF!</definedName>
    <definedName name="__________SP031" localSheetId="11">#REF!</definedName>
    <definedName name="__________SP031" localSheetId="3">#REF!</definedName>
    <definedName name="__________SP031">#REF!</definedName>
    <definedName name="__________SP032" localSheetId="7">#REF!</definedName>
    <definedName name="__________SP032" localSheetId="6">#REF!</definedName>
    <definedName name="__________SP032" localSheetId="8">#REF!</definedName>
    <definedName name="__________SP032" localSheetId="13">#REF!</definedName>
    <definedName name="__________SP032" localSheetId="9">#REF!</definedName>
    <definedName name="__________SP032" localSheetId="16">#REF!</definedName>
    <definedName name="__________SP032" localSheetId="2">#REF!</definedName>
    <definedName name="__________SP032" localSheetId="11">#REF!</definedName>
    <definedName name="__________SP032" localSheetId="3">#REF!</definedName>
    <definedName name="__________SP032">#REF!</definedName>
    <definedName name="__________SP033" localSheetId="7">#REF!</definedName>
    <definedName name="__________SP033" localSheetId="6">#REF!</definedName>
    <definedName name="__________SP033" localSheetId="8">#REF!</definedName>
    <definedName name="__________SP033" localSheetId="13">#REF!</definedName>
    <definedName name="__________SP033" localSheetId="9">#REF!</definedName>
    <definedName name="__________SP033" localSheetId="16">#REF!</definedName>
    <definedName name="__________SP033" localSheetId="2">#REF!</definedName>
    <definedName name="__________SP033" localSheetId="11">#REF!</definedName>
    <definedName name="__________SP033" localSheetId="3">#REF!</definedName>
    <definedName name="__________SP033">#REF!</definedName>
    <definedName name="__________SP034" localSheetId="7">#REF!</definedName>
    <definedName name="__________SP034" localSheetId="6">#REF!</definedName>
    <definedName name="__________SP034" localSheetId="8">#REF!</definedName>
    <definedName name="__________SP034" localSheetId="13">#REF!</definedName>
    <definedName name="__________SP034" localSheetId="9">#REF!</definedName>
    <definedName name="__________SP034" localSheetId="16">#REF!</definedName>
    <definedName name="__________SP034" localSheetId="2">#REF!</definedName>
    <definedName name="__________SP034" localSheetId="11">#REF!</definedName>
    <definedName name="__________SP034" localSheetId="3">#REF!</definedName>
    <definedName name="__________SP034">#REF!</definedName>
    <definedName name="__________SP035" localSheetId="7">#REF!</definedName>
    <definedName name="__________SP035" localSheetId="6">#REF!</definedName>
    <definedName name="__________SP035" localSheetId="8">#REF!</definedName>
    <definedName name="__________SP035" localSheetId="13">#REF!</definedName>
    <definedName name="__________SP035" localSheetId="9">#REF!</definedName>
    <definedName name="__________SP035" localSheetId="16">#REF!</definedName>
    <definedName name="__________SP035" localSheetId="2">#REF!</definedName>
    <definedName name="__________SP035" localSheetId="11">#REF!</definedName>
    <definedName name="__________SP035" localSheetId="3">#REF!</definedName>
    <definedName name="__________SP035">#REF!</definedName>
    <definedName name="__________SP036" localSheetId="7">#REF!</definedName>
    <definedName name="__________SP036" localSheetId="6">#REF!</definedName>
    <definedName name="__________SP036" localSheetId="8">#REF!</definedName>
    <definedName name="__________SP036" localSheetId="13">#REF!</definedName>
    <definedName name="__________SP036" localSheetId="9">#REF!</definedName>
    <definedName name="__________SP036" localSheetId="16">#REF!</definedName>
    <definedName name="__________SP036" localSheetId="2">#REF!</definedName>
    <definedName name="__________SP036" localSheetId="11">#REF!</definedName>
    <definedName name="__________SP036" localSheetId="3">#REF!</definedName>
    <definedName name="__________SP036">#REF!</definedName>
    <definedName name="__________SP037" localSheetId="7">#REF!</definedName>
    <definedName name="__________SP037" localSheetId="6">#REF!</definedName>
    <definedName name="__________SP037" localSheetId="8">#REF!</definedName>
    <definedName name="__________SP037" localSheetId="13">#REF!</definedName>
    <definedName name="__________SP037" localSheetId="9">#REF!</definedName>
    <definedName name="__________SP037" localSheetId="16">#REF!</definedName>
    <definedName name="__________SP037" localSheetId="2">#REF!</definedName>
    <definedName name="__________SP037" localSheetId="11">#REF!</definedName>
    <definedName name="__________SP037" localSheetId="3">#REF!</definedName>
    <definedName name="__________SP037">#REF!</definedName>
    <definedName name="__________SP038" localSheetId="7">#REF!</definedName>
    <definedName name="__________SP038" localSheetId="6">#REF!</definedName>
    <definedName name="__________SP038" localSheetId="8">#REF!</definedName>
    <definedName name="__________SP038" localSheetId="13">#REF!</definedName>
    <definedName name="__________SP038" localSheetId="9">#REF!</definedName>
    <definedName name="__________SP038" localSheetId="16">#REF!</definedName>
    <definedName name="__________SP038" localSheetId="2">#REF!</definedName>
    <definedName name="__________SP038" localSheetId="11">#REF!</definedName>
    <definedName name="__________SP038" localSheetId="3">#REF!</definedName>
    <definedName name="__________SP038">#REF!</definedName>
    <definedName name="__________SP039" localSheetId="7">#REF!</definedName>
    <definedName name="__________SP039" localSheetId="6">#REF!</definedName>
    <definedName name="__________SP039" localSheetId="8">#REF!</definedName>
    <definedName name="__________SP039" localSheetId="13">#REF!</definedName>
    <definedName name="__________SP039" localSheetId="9">#REF!</definedName>
    <definedName name="__________SP039" localSheetId="16">#REF!</definedName>
    <definedName name="__________SP039" localSheetId="2">#REF!</definedName>
    <definedName name="__________SP039" localSheetId="11">#REF!</definedName>
    <definedName name="__________SP039" localSheetId="3">#REF!</definedName>
    <definedName name="__________SP039">#REF!</definedName>
    <definedName name="__________SP040" localSheetId="7">#REF!</definedName>
    <definedName name="__________SP040" localSheetId="6">#REF!</definedName>
    <definedName name="__________SP040" localSheetId="8">#REF!</definedName>
    <definedName name="__________SP040" localSheetId="13">#REF!</definedName>
    <definedName name="__________SP040" localSheetId="9">#REF!</definedName>
    <definedName name="__________SP040" localSheetId="16">#REF!</definedName>
    <definedName name="__________SP040" localSheetId="2">#REF!</definedName>
    <definedName name="__________SP040" localSheetId="11">#REF!</definedName>
    <definedName name="__________SP040" localSheetId="3">#REF!</definedName>
    <definedName name="__________SP040">#REF!</definedName>
    <definedName name="__________SP041" localSheetId="7">#REF!</definedName>
    <definedName name="__________SP041" localSheetId="6">#REF!</definedName>
    <definedName name="__________SP041" localSheetId="8">#REF!</definedName>
    <definedName name="__________SP041" localSheetId="13">#REF!</definedName>
    <definedName name="__________SP041" localSheetId="9">#REF!</definedName>
    <definedName name="__________SP041" localSheetId="16">#REF!</definedName>
    <definedName name="__________SP041" localSheetId="2">#REF!</definedName>
    <definedName name="__________SP041" localSheetId="11">#REF!</definedName>
    <definedName name="__________SP041" localSheetId="3">#REF!</definedName>
    <definedName name="__________SP041">#REF!</definedName>
    <definedName name="__________SP042" localSheetId="7">#REF!</definedName>
    <definedName name="__________SP042" localSheetId="6">#REF!</definedName>
    <definedName name="__________SP042" localSheetId="8">#REF!</definedName>
    <definedName name="__________SP042" localSheetId="13">#REF!</definedName>
    <definedName name="__________SP042" localSheetId="9">#REF!</definedName>
    <definedName name="__________SP042" localSheetId="16">#REF!</definedName>
    <definedName name="__________SP042" localSheetId="2">#REF!</definedName>
    <definedName name="__________SP042" localSheetId="11">#REF!</definedName>
    <definedName name="__________SP042" localSheetId="3">#REF!</definedName>
    <definedName name="__________SP042">#REF!</definedName>
    <definedName name="__________SP043" localSheetId="7">#REF!</definedName>
    <definedName name="__________SP043" localSheetId="6">#REF!</definedName>
    <definedName name="__________SP043" localSheetId="8">#REF!</definedName>
    <definedName name="__________SP043" localSheetId="13">#REF!</definedName>
    <definedName name="__________SP043" localSheetId="9">#REF!</definedName>
    <definedName name="__________SP043" localSheetId="16">#REF!</definedName>
    <definedName name="__________SP043" localSheetId="2">#REF!</definedName>
    <definedName name="__________SP043" localSheetId="11">#REF!</definedName>
    <definedName name="__________SP043" localSheetId="3">#REF!</definedName>
    <definedName name="__________SP043">#REF!</definedName>
    <definedName name="__________SP044" localSheetId="7">#REF!</definedName>
    <definedName name="__________SP044" localSheetId="6">#REF!</definedName>
    <definedName name="__________SP044" localSheetId="8">#REF!</definedName>
    <definedName name="__________SP044" localSheetId="13">#REF!</definedName>
    <definedName name="__________SP044" localSheetId="9">#REF!</definedName>
    <definedName name="__________SP044" localSheetId="16">#REF!</definedName>
    <definedName name="__________SP044" localSheetId="2">#REF!</definedName>
    <definedName name="__________SP044" localSheetId="11">#REF!</definedName>
    <definedName name="__________SP044" localSheetId="3">#REF!</definedName>
    <definedName name="__________SP044">#REF!</definedName>
    <definedName name="__________SP045" localSheetId="7">#REF!</definedName>
    <definedName name="__________SP045" localSheetId="6">#REF!</definedName>
    <definedName name="__________SP045" localSheetId="8">#REF!</definedName>
    <definedName name="__________SP045" localSheetId="13">#REF!</definedName>
    <definedName name="__________SP045" localSheetId="9">#REF!</definedName>
    <definedName name="__________SP045" localSheetId="16">#REF!</definedName>
    <definedName name="__________SP045" localSheetId="2">#REF!</definedName>
    <definedName name="__________SP045" localSheetId="11">#REF!</definedName>
    <definedName name="__________SP045" localSheetId="3">#REF!</definedName>
    <definedName name="__________SP045">#REF!</definedName>
    <definedName name="__________SP046" localSheetId="7">#REF!</definedName>
    <definedName name="__________SP046" localSheetId="6">#REF!</definedName>
    <definedName name="__________SP046" localSheetId="8">#REF!</definedName>
    <definedName name="__________SP046" localSheetId="13">#REF!</definedName>
    <definedName name="__________SP046" localSheetId="9">#REF!</definedName>
    <definedName name="__________SP046" localSheetId="16">#REF!</definedName>
    <definedName name="__________SP046" localSheetId="2">#REF!</definedName>
    <definedName name="__________SP046" localSheetId="11">#REF!</definedName>
    <definedName name="__________SP046" localSheetId="3">#REF!</definedName>
    <definedName name="__________SP046">#REF!</definedName>
    <definedName name="__________SP047" localSheetId="7">#REF!</definedName>
    <definedName name="__________SP047" localSheetId="6">#REF!</definedName>
    <definedName name="__________SP047" localSheetId="8">#REF!</definedName>
    <definedName name="__________SP047" localSheetId="13">#REF!</definedName>
    <definedName name="__________SP047" localSheetId="9">#REF!</definedName>
    <definedName name="__________SP047" localSheetId="16">#REF!</definedName>
    <definedName name="__________SP047" localSheetId="2">#REF!</definedName>
    <definedName name="__________SP047" localSheetId="11">#REF!</definedName>
    <definedName name="__________SP047" localSheetId="3">#REF!</definedName>
    <definedName name="__________SP047">#REF!</definedName>
    <definedName name="__________SP048" localSheetId="7">#REF!</definedName>
    <definedName name="__________SP048" localSheetId="6">#REF!</definedName>
    <definedName name="__________SP048" localSheetId="8">#REF!</definedName>
    <definedName name="__________SP048" localSheetId="13">#REF!</definedName>
    <definedName name="__________SP048" localSheetId="9">#REF!</definedName>
    <definedName name="__________SP048" localSheetId="16">#REF!</definedName>
    <definedName name="__________SP048" localSheetId="2">#REF!</definedName>
    <definedName name="__________SP048" localSheetId="11">#REF!</definedName>
    <definedName name="__________SP048" localSheetId="3">#REF!</definedName>
    <definedName name="__________SP048">#REF!</definedName>
    <definedName name="__________SP049" localSheetId="7">#REF!</definedName>
    <definedName name="__________SP049" localSheetId="6">#REF!</definedName>
    <definedName name="__________SP049" localSheetId="8">#REF!</definedName>
    <definedName name="__________SP049" localSheetId="13">#REF!</definedName>
    <definedName name="__________SP049" localSheetId="9">#REF!</definedName>
    <definedName name="__________SP049" localSheetId="16">#REF!</definedName>
    <definedName name="__________SP049" localSheetId="2">#REF!</definedName>
    <definedName name="__________SP049" localSheetId="11">#REF!</definedName>
    <definedName name="__________SP049" localSheetId="3">#REF!</definedName>
    <definedName name="__________SP049">#REF!</definedName>
    <definedName name="__________SP050" localSheetId="7">#REF!</definedName>
    <definedName name="__________SP050" localSheetId="6">#REF!</definedName>
    <definedName name="__________SP050" localSheetId="8">#REF!</definedName>
    <definedName name="__________SP050" localSheetId="13">#REF!</definedName>
    <definedName name="__________SP050" localSheetId="9">#REF!</definedName>
    <definedName name="__________SP050" localSheetId="16">#REF!</definedName>
    <definedName name="__________SP050" localSheetId="2">#REF!</definedName>
    <definedName name="__________SP050" localSheetId="11">#REF!</definedName>
    <definedName name="__________SP050" localSheetId="3">#REF!</definedName>
    <definedName name="__________SP050">#REF!</definedName>
    <definedName name="__________SP051" localSheetId="7">#REF!</definedName>
    <definedName name="__________SP051" localSheetId="6">#REF!</definedName>
    <definedName name="__________SP051" localSheetId="8">#REF!</definedName>
    <definedName name="__________SP051" localSheetId="13">#REF!</definedName>
    <definedName name="__________SP051" localSheetId="9">#REF!</definedName>
    <definedName name="__________SP051" localSheetId="16">#REF!</definedName>
    <definedName name="__________SP051" localSheetId="2">#REF!</definedName>
    <definedName name="__________SP051" localSheetId="11">#REF!</definedName>
    <definedName name="__________SP051" localSheetId="3">#REF!</definedName>
    <definedName name="__________SP051">#REF!</definedName>
    <definedName name="__________SP052" localSheetId="7">#REF!</definedName>
    <definedName name="__________SP052" localSheetId="6">#REF!</definedName>
    <definedName name="__________SP052" localSheetId="8">#REF!</definedName>
    <definedName name="__________SP052" localSheetId="13">#REF!</definedName>
    <definedName name="__________SP052" localSheetId="9">#REF!</definedName>
    <definedName name="__________SP052" localSheetId="16">#REF!</definedName>
    <definedName name="__________SP052" localSheetId="2">#REF!</definedName>
    <definedName name="__________SP052" localSheetId="11">#REF!</definedName>
    <definedName name="__________SP052" localSheetId="3">#REF!</definedName>
    <definedName name="__________SP052">#REF!</definedName>
    <definedName name="__________SP053" localSheetId="7">#REF!</definedName>
    <definedName name="__________SP053" localSheetId="6">#REF!</definedName>
    <definedName name="__________SP053" localSheetId="8">#REF!</definedName>
    <definedName name="__________SP053" localSheetId="13">#REF!</definedName>
    <definedName name="__________SP053" localSheetId="9">#REF!</definedName>
    <definedName name="__________SP053" localSheetId="16">#REF!</definedName>
    <definedName name="__________SP053" localSheetId="2">#REF!</definedName>
    <definedName name="__________SP053" localSheetId="11">#REF!</definedName>
    <definedName name="__________SP053" localSheetId="3">#REF!</definedName>
    <definedName name="__________SP053">#REF!</definedName>
    <definedName name="__________SP054" localSheetId="7">#REF!</definedName>
    <definedName name="__________SP054" localSheetId="6">#REF!</definedName>
    <definedName name="__________SP054" localSheetId="8">#REF!</definedName>
    <definedName name="__________SP054" localSheetId="13">#REF!</definedName>
    <definedName name="__________SP054" localSheetId="9">#REF!</definedName>
    <definedName name="__________SP054" localSheetId="16">#REF!</definedName>
    <definedName name="__________SP054" localSheetId="2">#REF!</definedName>
    <definedName name="__________SP054" localSheetId="11">#REF!</definedName>
    <definedName name="__________SP054" localSheetId="3">#REF!</definedName>
    <definedName name="__________SP054">#REF!</definedName>
    <definedName name="__________SP055" localSheetId="7">#REF!</definedName>
    <definedName name="__________SP055" localSheetId="6">#REF!</definedName>
    <definedName name="__________SP055" localSheetId="8">#REF!</definedName>
    <definedName name="__________SP055" localSheetId="13">#REF!</definedName>
    <definedName name="__________SP055" localSheetId="9">#REF!</definedName>
    <definedName name="__________SP055" localSheetId="16">#REF!</definedName>
    <definedName name="__________SP055" localSheetId="2">#REF!</definedName>
    <definedName name="__________SP055" localSheetId="11">#REF!</definedName>
    <definedName name="__________SP055" localSheetId="3">#REF!</definedName>
    <definedName name="__________SP055">#REF!</definedName>
    <definedName name="__________SP056" localSheetId="7">#REF!</definedName>
    <definedName name="__________SP056" localSheetId="6">#REF!</definedName>
    <definedName name="__________SP056" localSheetId="8">#REF!</definedName>
    <definedName name="__________SP056" localSheetId="13">#REF!</definedName>
    <definedName name="__________SP056" localSheetId="9">#REF!</definedName>
    <definedName name="__________SP056" localSheetId="16">#REF!</definedName>
    <definedName name="__________SP056" localSheetId="2">#REF!</definedName>
    <definedName name="__________SP056" localSheetId="11">#REF!</definedName>
    <definedName name="__________SP056" localSheetId="3">#REF!</definedName>
    <definedName name="__________SP056">#REF!</definedName>
    <definedName name="__________SP057" localSheetId="7">#REF!</definedName>
    <definedName name="__________SP057" localSheetId="6">#REF!</definedName>
    <definedName name="__________SP057" localSheetId="8">#REF!</definedName>
    <definedName name="__________SP057" localSheetId="13">#REF!</definedName>
    <definedName name="__________SP057" localSheetId="9">#REF!</definedName>
    <definedName name="__________SP057" localSheetId="16">#REF!</definedName>
    <definedName name="__________SP057" localSheetId="2">#REF!</definedName>
    <definedName name="__________SP057" localSheetId="11">#REF!</definedName>
    <definedName name="__________SP057" localSheetId="3">#REF!</definedName>
    <definedName name="__________SP057">#REF!</definedName>
    <definedName name="__________SP058" localSheetId="7">#REF!</definedName>
    <definedName name="__________SP058" localSheetId="6">#REF!</definedName>
    <definedName name="__________SP058" localSheetId="8">#REF!</definedName>
    <definedName name="__________SP058" localSheetId="13">#REF!</definedName>
    <definedName name="__________SP058" localSheetId="9">#REF!</definedName>
    <definedName name="__________SP058" localSheetId="16">#REF!</definedName>
    <definedName name="__________SP058" localSheetId="2">#REF!</definedName>
    <definedName name="__________SP058" localSheetId="11">#REF!</definedName>
    <definedName name="__________SP058" localSheetId="3">#REF!</definedName>
    <definedName name="__________SP058">#REF!</definedName>
    <definedName name="__________SP059" localSheetId="7">#REF!</definedName>
    <definedName name="__________SP059" localSheetId="6">#REF!</definedName>
    <definedName name="__________SP059" localSheetId="8">#REF!</definedName>
    <definedName name="__________SP059" localSheetId="13">#REF!</definedName>
    <definedName name="__________SP059" localSheetId="9">#REF!</definedName>
    <definedName name="__________SP059" localSheetId="16">#REF!</definedName>
    <definedName name="__________SP059" localSheetId="2">#REF!</definedName>
    <definedName name="__________SP059" localSheetId="11">#REF!</definedName>
    <definedName name="__________SP059" localSheetId="3">#REF!</definedName>
    <definedName name="__________SP059">#REF!</definedName>
    <definedName name="__________SP060" localSheetId="7">#REF!</definedName>
    <definedName name="__________SP060" localSheetId="6">#REF!</definedName>
    <definedName name="__________SP060" localSheetId="8">#REF!</definedName>
    <definedName name="__________SP060" localSheetId="13">#REF!</definedName>
    <definedName name="__________SP060" localSheetId="9">#REF!</definedName>
    <definedName name="__________SP060" localSheetId="16">#REF!</definedName>
    <definedName name="__________SP060" localSheetId="2">#REF!</definedName>
    <definedName name="__________SP060" localSheetId="11">#REF!</definedName>
    <definedName name="__________SP060" localSheetId="3">#REF!</definedName>
    <definedName name="__________SP060">#REF!</definedName>
    <definedName name="__________SP061" localSheetId="7">#REF!</definedName>
    <definedName name="__________SP061" localSheetId="6">#REF!</definedName>
    <definedName name="__________SP061" localSheetId="8">#REF!</definedName>
    <definedName name="__________SP061" localSheetId="13">#REF!</definedName>
    <definedName name="__________SP061" localSheetId="9">#REF!</definedName>
    <definedName name="__________SP061" localSheetId="16">#REF!</definedName>
    <definedName name="__________SP061" localSheetId="2">#REF!</definedName>
    <definedName name="__________SP061" localSheetId="11">#REF!</definedName>
    <definedName name="__________SP061" localSheetId="3">#REF!</definedName>
    <definedName name="__________SP061">#REF!</definedName>
    <definedName name="__________SP062" localSheetId="7">#REF!</definedName>
    <definedName name="__________SP062" localSheetId="6">#REF!</definedName>
    <definedName name="__________SP062" localSheetId="8">#REF!</definedName>
    <definedName name="__________SP062" localSheetId="13">#REF!</definedName>
    <definedName name="__________SP062" localSheetId="9">#REF!</definedName>
    <definedName name="__________SP062" localSheetId="16">#REF!</definedName>
    <definedName name="__________SP062" localSheetId="2">#REF!</definedName>
    <definedName name="__________SP062" localSheetId="11">#REF!</definedName>
    <definedName name="__________SP062" localSheetId="3">#REF!</definedName>
    <definedName name="__________SP062">#REF!</definedName>
    <definedName name="__________SP063" localSheetId="7">#REF!</definedName>
    <definedName name="__________SP063" localSheetId="6">#REF!</definedName>
    <definedName name="__________SP063" localSheetId="8">#REF!</definedName>
    <definedName name="__________SP063" localSheetId="13">#REF!</definedName>
    <definedName name="__________SP063" localSheetId="9">#REF!</definedName>
    <definedName name="__________SP063" localSheetId="16">#REF!</definedName>
    <definedName name="__________SP063" localSheetId="2">#REF!</definedName>
    <definedName name="__________SP063" localSheetId="11">#REF!</definedName>
    <definedName name="__________SP063" localSheetId="3">#REF!</definedName>
    <definedName name="__________SP063">#REF!</definedName>
    <definedName name="__________SP064" localSheetId="7">#REF!</definedName>
    <definedName name="__________SP064" localSheetId="6">#REF!</definedName>
    <definedName name="__________SP064" localSheetId="8">#REF!</definedName>
    <definedName name="__________SP064" localSheetId="13">#REF!</definedName>
    <definedName name="__________SP064" localSheetId="9">#REF!</definedName>
    <definedName name="__________SP064" localSheetId="16">#REF!</definedName>
    <definedName name="__________SP064" localSheetId="2">#REF!</definedName>
    <definedName name="__________SP064" localSheetId="11">#REF!</definedName>
    <definedName name="__________SP064" localSheetId="3">#REF!</definedName>
    <definedName name="__________SP064">#REF!</definedName>
    <definedName name="__________SP065" localSheetId="7">#REF!</definedName>
    <definedName name="__________SP065" localSheetId="6">#REF!</definedName>
    <definedName name="__________SP065" localSheetId="8">#REF!</definedName>
    <definedName name="__________SP065" localSheetId="13">#REF!</definedName>
    <definedName name="__________SP065" localSheetId="9">#REF!</definedName>
    <definedName name="__________SP065" localSheetId="16">#REF!</definedName>
    <definedName name="__________SP065" localSheetId="2">#REF!</definedName>
    <definedName name="__________SP065" localSheetId="11">#REF!</definedName>
    <definedName name="__________SP065" localSheetId="3">#REF!</definedName>
    <definedName name="__________SP065">#REF!</definedName>
    <definedName name="__________SP066" localSheetId="7">#REF!</definedName>
    <definedName name="__________SP066" localSheetId="6">#REF!</definedName>
    <definedName name="__________SP066" localSheetId="8">#REF!</definedName>
    <definedName name="__________SP066" localSheetId="13">#REF!</definedName>
    <definedName name="__________SP066" localSheetId="9">#REF!</definedName>
    <definedName name="__________SP066" localSheetId="16">#REF!</definedName>
    <definedName name="__________SP066" localSheetId="2">#REF!</definedName>
    <definedName name="__________SP066" localSheetId="11">#REF!</definedName>
    <definedName name="__________SP066" localSheetId="3">#REF!</definedName>
    <definedName name="__________SP066">#REF!</definedName>
    <definedName name="__________SP067" localSheetId="7">#REF!</definedName>
    <definedName name="__________SP067" localSheetId="6">#REF!</definedName>
    <definedName name="__________SP067" localSheetId="8">#REF!</definedName>
    <definedName name="__________SP067" localSheetId="13">#REF!</definedName>
    <definedName name="__________SP067" localSheetId="9">#REF!</definedName>
    <definedName name="__________SP067" localSheetId="16">#REF!</definedName>
    <definedName name="__________SP067" localSheetId="2">#REF!</definedName>
    <definedName name="__________SP067" localSheetId="11">#REF!</definedName>
    <definedName name="__________SP067" localSheetId="3">#REF!</definedName>
    <definedName name="__________SP067">#REF!</definedName>
    <definedName name="__________SP068" localSheetId="7">#REF!</definedName>
    <definedName name="__________SP068" localSheetId="6">#REF!</definedName>
    <definedName name="__________SP068" localSheetId="8">#REF!</definedName>
    <definedName name="__________SP068" localSheetId="13">#REF!</definedName>
    <definedName name="__________SP068" localSheetId="9">#REF!</definedName>
    <definedName name="__________SP068" localSheetId="16">#REF!</definedName>
    <definedName name="__________SP068" localSheetId="2">#REF!</definedName>
    <definedName name="__________SP068" localSheetId="11">#REF!</definedName>
    <definedName name="__________SP068" localSheetId="3">#REF!</definedName>
    <definedName name="__________SP068">#REF!</definedName>
    <definedName name="__________SP069" localSheetId="7">#REF!</definedName>
    <definedName name="__________SP069" localSheetId="6">#REF!</definedName>
    <definedName name="__________SP069" localSheetId="8">#REF!</definedName>
    <definedName name="__________SP069" localSheetId="13">#REF!</definedName>
    <definedName name="__________SP069" localSheetId="9">#REF!</definedName>
    <definedName name="__________SP069" localSheetId="16">#REF!</definedName>
    <definedName name="__________SP069" localSheetId="2">#REF!</definedName>
    <definedName name="__________SP069" localSheetId="11">#REF!</definedName>
    <definedName name="__________SP069" localSheetId="3">#REF!</definedName>
    <definedName name="__________SP069">#REF!</definedName>
    <definedName name="__________SP070" localSheetId="7">#REF!</definedName>
    <definedName name="__________SP070" localSheetId="6">#REF!</definedName>
    <definedName name="__________SP070" localSheetId="8">#REF!</definedName>
    <definedName name="__________SP070" localSheetId="13">#REF!</definedName>
    <definedName name="__________SP070" localSheetId="9">#REF!</definedName>
    <definedName name="__________SP070" localSheetId="16">#REF!</definedName>
    <definedName name="__________SP070" localSheetId="2">#REF!</definedName>
    <definedName name="__________SP070" localSheetId="11">#REF!</definedName>
    <definedName name="__________SP070" localSheetId="3">#REF!</definedName>
    <definedName name="__________SP070">#REF!</definedName>
    <definedName name="__________sp071" localSheetId="7">#REF!</definedName>
    <definedName name="__________sp071" localSheetId="6">#REF!</definedName>
    <definedName name="__________sp071" localSheetId="8">#REF!</definedName>
    <definedName name="__________sp071" localSheetId="13">#REF!</definedName>
    <definedName name="__________sp071" localSheetId="9">#REF!</definedName>
    <definedName name="__________sp071" localSheetId="16">#REF!</definedName>
    <definedName name="__________sp071" localSheetId="2">#REF!</definedName>
    <definedName name="__________sp071" localSheetId="11">#REF!</definedName>
    <definedName name="__________sp071" localSheetId="3">#REF!</definedName>
    <definedName name="__________sp071">#REF!</definedName>
    <definedName name="__________SP072" localSheetId="7">#REF!</definedName>
    <definedName name="__________SP072" localSheetId="6">#REF!</definedName>
    <definedName name="__________SP072" localSheetId="8">#REF!</definedName>
    <definedName name="__________SP072" localSheetId="13">#REF!</definedName>
    <definedName name="__________SP072" localSheetId="9">#REF!</definedName>
    <definedName name="__________SP072" localSheetId="16">#REF!</definedName>
    <definedName name="__________SP072" localSheetId="2">#REF!</definedName>
    <definedName name="__________SP072" localSheetId="11">#REF!</definedName>
    <definedName name="__________SP072" localSheetId="3">#REF!</definedName>
    <definedName name="__________SP072">#REF!</definedName>
    <definedName name="__________SP073" localSheetId="7">#REF!</definedName>
    <definedName name="__________SP073" localSheetId="6">#REF!</definedName>
    <definedName name="__________SP073" localSheetId="8">#REF!</definedName>
    <definedName name="__________SP073" localSheetId="13">#REF!</definedName>
    <definedName name="__________SP073" localSheetId="9">#REF!</definedName>
    <definedName name="__________SP073" localSheetId="16">#REF!</definedName>
    <definedName name="__________SP073" localSheetId="2">#REF!</definedName>
    <definedName name="__________SP073" localSheetId="11">#REF!</definedName>
    <definedName name="__________SP073" localSheetId="3">#REF!</definedName>
    <definedName name="__________SP073">#REF!</definedName>
    <definedName name="__________SP074" localSheetId="7">#REF!</definedName>
    <definedName name="__________SP074" localSheetId="6">#REF!</definedName>
    <definedName name="__________SP074" localSheetId="8">#REF!</definedName>
    <definedName name="__________SP074" localSheetId="13">#REF!</definedName>
    <definedName name="__________SP074" localSheetId="9">#REF!</definedName>
    <definedName name="__________SP074" localSheetId="16">#REF!</definedName>
    <definedName name="__________SP074" localSheetId="2">#REF!</definedName>
    <definedName name="__________SP074" localSheetId="11">#REF!</definedName>
    <definedName name="__________SP074" localSheetId="3">#REF!</definedName>
    <definedName name="__________SP074">#REF!</definedName>
    <definedName name="__________SP075" localSheetId="7">#REF!</definedName>
    <definedName name="__________SP075" localSheetId="6">#REF!</definedName>
    <definedName name="__________SP075" localSheetId="8">#REF!</definedName>
    <definedName name="__________SP075" localSheetId="13">#REF!</definedName>
    <definedName name="__________SP075" localSheetId="9">#REF!</definedName>
    <definedName name="__________SP075" localSheetId="16">#REF!</definedName>
    <definedName name="__________SP075" localSheetId="2">#REF!</definedName>
    <definedName name="__________SP075" localSheetId="11">#REF!</definedName>
    <definedName name="__________SP075" localSheetId="3">#REF!</definedName>
    <definedName name="__________SP075">#REF!</definedName>
    <definedName name="__________SP076" localSheetId="7">#REF!</definedName>
    <definedName name="__________SP076" localSheetId="6">#REF!</definedName>
    <definedName name="__________SP076" localSheetId="8">#REF!</definedName>
    <definedName name="__________SP076" localSheetId="13">#REF!</definedName>
    <definedName name="__________SP076" localSheetId="9">#REF!</definedName>
    <definedName name="__________SP076" localSheetId="16">#REF!</definedName>
    <definedName name="__________SP076" localSheetId="2">#REF!</definedName>
    <definedName name="__________SP076" localSheetId="11">#REF!</definedName>
    <definedName name="__________SP076" localSheetId="3">#REF!</definedName>
    <definedName name="__________SP076">#REF!</definedName>
    <definedName name="__________SP077" localSheetId="7">#REF!</definedName>
    <definedName name="__________SP077" localSheetId="6">#REF!</definedName>
    <definedName name="__________SP077" localSheetId="8">#REF!</definedName>
    <definedName name="__________SP077" localSheetId="13">#REF!</definedName>
    <definedName name="__________SP077" localSheetId="9">#REF!</definedName>
    <definedName name="__________SP077" localSheetId="16">#REF!</definedName>
    <definedName name="__________SP077" localSheetId="2">#REF!</definedName>
    <definedName name="__________SP077" localSheetId="11">#REF!</definedName>
    <definedName name="__________SP077" localSheetId="3">#REF!</definedName>
    <definedName name="__________SP077">#REF!</definedName>
    <definedName name="__________sp078" localSheetId="7">#REF!</definedName>
    <definedName name="__________sp078" localSheetId="6">#REF!</definedName>
    <definedName name="__________sp078" localSheetId="8">#REF!</definedName>
    <definedName name="__________sp078" localSheetId="13">#REF!</definedName>
    <definedName name="__________sp078" localSheetId="9">#REF!</definedName>
    <definedName name="__________sp078" localSheetId="16">#REF!</definedName>
    <definedName name="__________sp078" localSheetId="2">#REF!</definedName>
    <definedName name="__________sp078" localSheetId="11">#REF!</definedName>
    <definedName name="__________sp078" localSheetId="3">#REF!</definedName>
    <definedName name="__________sp078">#REF!</definedName>
    <definedName name="__________SP10">[58]Sheet1!$C$18</definedName>
    <definedName name="__________SP16">[58]Sheet1!$C$24</definedName>
    <definedName name="__________SP7">[58]Sheet1!$C$15</definedName>
    <definedName name="__________spb1">#REF!</definedName>
    <definedName name="__________spb2">#REF!</definedName>
    <definedName name="__________SPO79" localSheetId="7">#REF!</definedName>
    <definedName name="__________SPO79" localSheetId="6">#REF!</definedName>
    <definedName name="__________SPO79" localSheetId="8">#REF!</definedName>
    <definedName name="__________SPO79" localSheetId="13">#REF!</definedName>
    <definedName name="__________SPO79" localSheetId="9">#REF!</definedName>
    <definedName name="__________SPO79" localSheetId="16">#REF!</definedName>
    <definedName name="__________SPO79" localSheetId="2">#REF!</definedName>
    <definedName name="__________SPO79" localSheetId="11">#REF!</definedName>
    <definedName name="__________SPO79" localSheetId="3">#REF!</definedName>
    <definedName name="__________SPO79">#REF!</definedName>
    <definedName name="__________SS10" localSheetId="2">[97]MRATES!$C$9</definedName>
    <definedName name="__________SS10" localSheetId="4">[97]MRATES!$C$9</definedName>
    <definedName name="__________SS10" localSheetId="5">#N/A</definedName>
    <definedName name="__________SS10" localSheetId="3">[97]MRATES!$C$9</definedName>
    <definedName name="__________SS10">[86]MRATES!$J$7</definedName>
    <definedName name="__________SS12" localSheetId="2">[97]MRATES!$C$10</definedName>
    <definedName name="__________SS12" localSheetId="4">[97]MRATES!$C$10</definedName>
    <definedName name="__________SS12" localSheetId="5">#N/A</definedName>
    <definedName name="__________SS12" localSheetId="3">[97]MRATES!$C$10</definedName>
    <definedName name="__________SS12">[86]MRATES!$J$8</definedName>
    <definedName name="__________SS150" localSheetId="5">#N/A</definedName>
    <definedName name="__________SS150">[86]MRATES!$G$13</definedName>
    <definedName name="__________SS20" localSheetId="2">[97]MRATES!$C$11</definedName>
    <definedName name="__________SS20" localSheetId="4">[97]MRATES!$C$11</definedName>
    <definedName name="__________SS20" localSheetId="5">#N/A</definedName>
    <definedName name="__________SS20" localSheetId="3">[97]MRATES!$C$11</definedName>
    <definedName name="__________SS20">[86]MRATES!$J$9</definedName>
    <definedName name="__________SS225" localSheetId="2">[97]MRATES!$I$19</definedName>
    <definedName name="__________SS225" localSheetId="4">[97]MRATES!$I$19</definedName>
    <definedName name="__________SS225" localSheetId="5">#N/A</definedName>
    <definedName name="__________SS225" localSheetId="3">[97]MRATES!$I$19</definedName>
    <definedName name="__________SS225">[86]MRATES!$G$14</definedName>
    <definedName name="__________SS25" localSheetId="2">[97]MRATES!$C$12</definedName>
    <definedName name="__________SS25" localSheetId="4">[97]MRATES!$C$12</definedName>
    <definedName name="__________SS25" localSheetId="5">#N/A</definedName>
    <definedName name="__________SS25" localSheetId="3">[97]MRATES!$C$12</definedName>
    <definedName name="__________SS25">[86]MRATES!$J$10</definedName>
    <definedName name="__________SS300" localSheetId="5">#N/A</definedName>
    <definedName name="__________SS300">[86]MRATES!$G$15</definedName>
    <definedName name="__________SS40" localSheetId="2">[97]MRATES!$C$13</definedName>
    <definedName name="__________SS40" localSheetId="4">[97]MRATES!$C$13</definedName>
    <definedName name="__________SS40" localSheetId="5">#N/A</definedName>
    <definedName name="__________SS40" localSheetId="3">[97]MRATES!$C$13</definedName>
    <definedName name="__________SS40">[86]MRATES!$J$11</definedName>
    <definedName name="__________SS50">#REF!</definedName>
    <definedName name="__________SS6" localSheetId="2">[97]MRATES!$C$8</definedName>
    <definedName name="__________SS6" localSheetId="4">[97]MRATES!$C$8</definedName>
    <definedName name="__________SS6" localSheetId="5">#N/A</definedName>
    <definedName name="__________SS6" localSheetId="3">[97]MRATES!$C$8</definedName>
    <definedName name="__________SS6">[86]MRATES!$J$6</definedName>
    <definedName name="__________SS60">#REF!</definedName>
    <definedName name="__________SS65">#REF!</definedName>
    <definedName name="__________SS75">#REF!</definedName>
    <definedName name="__________tw2" localSheetId="4">#REF!</definedName>
    <definedName name="__________tw2">#REF!</definedName>
    <definedName name="__________var1" localSheetId="4">#REF!</definedName>
    <definedName name="__________var1" localSheetId="5">#N/A</definedName>
    <definedName name="__________var1">#REF!</definedName>
    <definedName name="__________var4" localSheetId="4">#REF!</definedName>
    <definedName name="__________var4" localSheetId="5">#N/A</definedName>
    <definedName name="__________var4">#REF!</definedName>
    <definedName name="__________vat1">#REF!</definedName>
    <definedName name="__________vat2">#REF!</definedName>
    <definedName name="__________xh2256">[100]HDPE!$L$30</definedName>
    <definedName name="__________xh2506">[100]HDPE!$M$30</definedName>
    <definedName name="__________xh2806">[100]HDPE!$N$30</definedName>
    <definedName name="__________xh3156">[100]HDPE!$O$30</definedName>
    <definedName name="__________xh634">[100]HDPE!$C$16</definedName>
    <definedName name="__________xk7100">[100]DI!$C$37</definedName>
    <definedName name="__________xk7150">[100]DI!$D$37</definedName>
    <definedName name="__________xk7250">[100]DI!$F$37</definedName>
    <definedName name="__________xk7300">[100]DI!$G$37</definedName>
    <definedName name="__________xp11010">[100]pvc!$F$61</definedName>
    <definedName name="__________xp1104">[100]pvc!$F$31</definedName>
    <definedName name="__________xp1106">[100]pvc!$F$46</definedName>
    <definedName name="__________xp1254">[100]pvc!$G$31</definedName>
    <definedName name="__________xp1256">[100]pvc!$G$46</definedName>
    <definedName name="__________xp14010">[100]pvc!$H$61</definedName>
    <definedName name="__________xp1404">[100]pvc!$H$31</definedName>
    <definedName name="__________xp1406">[100]pvc!$H$46</definedName>
    <definedName name="__________xp1604">[100]pvc!$I$31</definedName>
    <definedName name="__________xp1606">[100]pvc!$I$46</definedName>
    <definedName name="__________xp1804">[100]pvc!$J$31</definedName>
    <definedName name="__________xp1806">[100]pvc!$J$46</definedName>
    <definedName name="__________xp2006">[100]pvc!$K$46</definedName>
    <definedName name="__________xp6310">[100]pvc!$C$61</definedName>
    <definedName name="__________xp636">[100]pvc!$C$46</definedName>
    <definedName name="__________xp7510">[100]pvc!$D$61</definedName>
    <definedName name="__________xp754">[100]pvc!$D$31</definedName>
    <definedName name="__________xp756">[100]pvc!$D$46</definedName>
    <definedName name="__________xp9010">[100]pvc!$E$61</definedName>
    <definedName name="__________xp904">[100]pvc!$E$31</definedName>
    <definedName name="__________xp906">[100]pvc!$E$46</definedName>
    <definedName name="_________atw2">#REF!</definedName>
    <definedName name="_________bla1">#N/A</definedName>
    <definedName name="_________can430">40.73</definedName>
    <definedName name="_________can435">43.3</definedName>
    <definedName name="_________cbr1">#REF!</definedName>
    <definedName name="_________cbr2">#REF!</definedName>
    <definedName name="_________cbr3">#REF!</definedName>
    <definedName name="_________cbr4">#REF!</definedName>
    <definedName name="_________CCW1">#REF!</definedName>
    <definedName name="_________CCW2">#REF!</definedName>
    <definedName name="_________CPR40">#REF!</definedName>
    <definedName name="_________crp2">'[90]Road data'!#REF!</definedName>
    <definedName name="_________crp22222">'[91]Road Detail Est.'!#REF!</definedName>
    <definedName name="_________cur1">[7]r!$F$30</definedName>
    <definedName name="_________d3">#N/A</definedName>
    <definedName name="_________dec05" localSheetId="9" hidden="1">{"'Sheet1'!$A$4386:$N$4591"}</definedName>
    <definedName name="_________dec05" localSheetId="2" hidden="1">{"'Sheet1'!$A$4386:$N$4591"}</definedName>
    <definedName name="_________dec05" localSheetId="4" hidden="1">{"'Sheet1'!$A$4386:$N$4591"}</definedName>
    <definedName name="_________dec05" localSheetId="11" hidden="1">{"'Sheet1'!$A$4386:$N$4591"}</definedName>
    <definedName name="_________dec05" hidden="1">{"'Sheet1'!$A$4386:$N$4591"}</definedName>
    <definedName name="_________EVK12">#REF!</definedName>
    <definedName name="_________EVK19">#REF!</definedName>
    <definedName name="_________EVK25">#REF!</definedName>
    <definedName name="_________EVK40">#REF!</definedName>
    <definedName name="_________EVK5">#REF!</definedName>
    <definedName name="_________imp1">#REF!</definedName>
    <definedName name="_________IRC12" localSheetId="2">[106]MRATES!$F$11</definedName>
    <definedName name="_________IRC12" localSheetId="4">[106]MRATES!$F$11</definedName>
    <definedName name="_________IRC12" localSheetId="5">[107]MRATES!$F$11</definedName>
    <definedName name="_________IRC12" localSheetId="3">[106]MRATES!$F$11</definedName>
    <definedName name="_________IRC12">[76]MRATES!$M$9</definedName>
    <definedName name="_________IRC19" localSheetId="2">[106]MRATES!$F$12</definedName>
    <definedName name="_________IRC19" localSheetId="4">[106]MRATES!$F$12</definedName>
    <definedName name="_________IRC19" localSheetId="5">[107]MRATES!$F$12</definedName>
    <definedName name="_________IRC19" localSheetId="3">[106]MRATES!$F$12</definedName>
    <definedName name="_________IRC19">[76]MRATES!$M$10</definedName>
    <definedName name="_________IRC25" localSheetId="2">[106]MRATES!$F$13</definedName>
    <definedName name="_________IRC25" localSheetId="4">[106]MRATES!$F$13</definedName>
    <definedName name="_________IRC25" localSheetId="5">[107]MRATES!$F$13</definedName>
    <definedName name="_________IRC25" localSheetId="3">[106]MRATES!$F$13</definedName>
    <definedName name="_________IRC25">[76]MRATES!$M$11</definedName>
    <definedName name="_________IRC40" localSheetId="2">[106]MRATES!$F$14</definedName>
    <definedName name="_________IRC40" localSheetId="4">[106]MRATES!$F$14</definedName>
    <definedName name="_________IRC40" localSheetId="5">[107]MRATES!$F$14</definedName>
    <definedName name="_________IRC40" localSheetId="3">[106]MRATES!$F$14</definedName>
    <definedName name="_________IRC40">[76]MRATES!$M$12</definedName>
    <definedName name="_________IRC5" localSheetId="2">[106]MRATES!$F$9</definedName>
    <definedName name="_________IRC5" localSheetId="4">[106]MRATES!$F$9</definedName>
    <definedName name="_________IRC5" localSheetId="5">[107]MRATES!$F$9</definedName>
    <definedName name="_________IRC5" localSheetId="3">[106]MRATES!$F$9</definedName>
    <definedName name="_________IRC5">[76]MRATES!$M$7</definedName>
    <definedName name="_________IRC50" localSheetId="5">[75]MRATES!$M$13</definedName>
    <definedName name="_________IRC50">[76]MRATES!$M$13</definedName>
    <definedName name="_________IRC60" localSheetId="5">[75]MRATES!$M$14</definedName>
    <definedName name="_________IRC60">[76]MRATES!$M$14</definedName>
    <definedName name="_________IRC65">[92]MRATES!$F$17</definedName>
    <definedName name="_________IRC75">#REF!</definedName>
    <definedName name="_________IRC9" localSheetId="2">[106]MRATES!$F$10</definedName>
    <definedName name="_________IRC9" localSheetId="4">[106]MRATES!$F$10</definedName>
    <definedName name="_________IRC9" localSheetId="5">[107]MRATES!$F$10</definedName>
    <definedName name="_________IRC9" localSheetId="3">[106]MRATES!$F$10</definedName>
    <definedName name="_________IRC9">[76]MRATES!$M$8</definedName>
    <definedName name="_________KC139">#REF!</definedName>
    <definedName name="_________l1" localSheetId="9">[93]leads!$A$3:$E$108</definedName>
    <definedName name="_________l1" localSheetId="11">[93]leads!$A$3:$E$108</definedName>
    <definedName name="_________l1" localSheetId="5">[94]leads!$A$3:$E$108</definedName>
    <definedName name="_________l1">[94]leads!$A$3:$E$108</definedName>
    <definedName name="_________l12" localSheetId="4">#REF!</definedName>
    <definedName name="_________l12" localSheetId="5">#N/A</definedName>
    <definedName name="_________l12">#REF!</definedName>
    <definedName name="_________l2">[7]r!$F$29</definedName>
    <definedName name="_________l3" localSheetId="4">#REF!</definedName>
    <definedName name="_________l3">#REF!</definedName>
    <definedName name="_________l4" localSheetId="9">[95]Sheet1!$W$2:$Y$103</definedName>
    <definedName name="_________l4" localSheetId="11">[95]Sheet1!$W$2:$Y$103</definedName>
    <definedName name="_________l4" localSheetId="5">[96]Sheet1!$W$2:$Y$103</definedName>
    <definedName name="_________l4">[96]Sheet1!$W$2:$Y$103</definedName>
    <definedName name="_________l5" localSheetId="4">#REF!</definedName>
    <definedName name="_________l5">#REF!</definedName>
    <definedName name="_________l6">[7]r!$F$4</definedName>
    <definedName name="_________l7">[8]r!$F$4</definedName>
    <definedName name="_________l8">[7]r!$F$2</definedName>
    <definedName name="_________l9">[7]r!$F$3</definedName>
    <definedName name="_________LJ6">#REF!</definedName>
    <definedName name="_________LSO24">#REF!</definedName>
    <definedName name="_________ma1">#REF!</definedName>
    <definedName name="_________ma2">#REF!</definedName>
    <definedName name="_________Met22">#REF!</definedName>
    <definedName name="_________Met45">#REF!</definedName>
    <definedName name="_________MEt55">#REF!</definedName>
    <definedName name="_________Met63">#REF!</definedName>
    <definedName name="_________mm1">#N/A</definedName>
    <definedName name="_________mm1000">#REF!</definedName>
    <definedName name="_________mm11">[7]r!$F$4</definedName>
    <definedName name="_________mm111">[8]r!$F$4</definedName>
    <definedName name="_________mm600">#REF!</definedName>
    <definedName name="_________mm800">#REF!</definedName>
    <definedName name="_________MS10" localSheetId="9">[108]MRATES!$P$51</definedName>
    <definedName name="_________MS10" localSheetId="11">[108]MRATES!$P$51</definedName>
    <definedName name="_________MS10" localSheetId="5">[109]MRATES!$P$51</definedName>
    <definedName name="_________MS10">[109]MRATES!$P$51</definedName>
    <definedName name="_________MS11" localSheetId="9">[108]MRATES!$P$51</definedName>
    <definedName name="_________MS11" localSheetId="11">[108]MRATES!$P$51</definedName>
    <definedName name="_________MS11" localSheetId="5">[109]MRATES!$P$51</definedName>
    <definedName name="_________MS11">[109]MRATES!$P$51</definedName>
    <definedName name="_________MS13" localSheetId="9">[108]MRATES!$P$51</definedName>
    <definedName name="_________MS13" localSheetId="11">[108]MRATES!$P$51</definedName>
    <definedName name="_________MS13" localSheetId="5">[109]MRATES!$P$51</definedName>
    <definedName name="_________MS13">[109]MRATES!$P$51</definedName>
    <definedName name="_________MS14" localSheetId="9">[108]MRATES!$P$51</definedName>
    <definedName name="_________MS14" localSheetId="11">[108]MRATES!$P$51</definedName>
    <definedName name="_________MS14" localSheetId="5">[109]MRATES!$P$51</definedName>
    <definedName name="_________MS14">[109]MRATES!$P$51</definedName>
    <definedName name="_________MS15" localSheetId="9">[108]MRATES!$P$51</definedName>
    <definedName name="_________MS15" localSheetId="11">[108]MRATES!$P$51</definedName>
    <definedName name="_________MS15" localSheetId="5">[109]MRATES!$P$51</definedName>
    <definedName name="_________MS15">[109]MRATES!$P$51</definedName>
    <definedName name="_________MS16" localSheetId="9">[108]MRATES!$P$51</definedName>
    <definedName name="_________MS16" localSheetId="11">[108]MRATES!$P$51</definedName>
    <definedName name="_________MS16" localSheetId="5">[109]MRATES!$P$51</definedName>
    <definedName name="_________MS16">[109]MRATES!$P$51</definedName>
    <definedName name="_________MS18" localSheetId="9">[108]MRATES!$P$51</definedName>
    <definedName name="_________MS18" localSheetId="11">[108]MRATES!$P$51</definedName>
    <definedName name="_________MS18" localSheetId="5">[109]MRATES!$P$51</definedName>
    <definedName name="_________MS18">[109]MRATES!$P$51</definedName>
    <definedName name="_________MS2" localSheetId="9">[110]MRATES!$P$51</definedName>
    <definedName name="_________MS2" localSheetId="11">[110]MRATES!$P$51</definedName>
    <definedName name="_________MS2" localSheetId="5">[111]MRATES!$P$51</definedName>
    <definedName name="_________MS2">[111]MRATES!$P$51</definedName>
    <definedName name="_________MS3" localSheetId="9">[110]MRATES!$P$51</definedName>
    <definedName name="_________MS3" localSheetId="11">[110]MRATES!$P$51</definedName>
    <definedName name="_________MS3" localSheetId="5">[111]MRATES!$P$51</definedName>
    <definedName name="_________MS3">[111]MRATES!$P$51</definedName>
    <definedName name="_________MS4" localSheetId="9">[110]MRATES!$P$51</definedName>
    <definedName name="_________MS4" localSheetId="11">[110]MRATES!$P$51</definedName>
    <definedName name="_________MS4" localSheetId="5">[111]MRATES!$P$51</definedName>
    <definedName name="_________MS4">[111]MRATES!$P$51</definedName>
    <definedName name="_________MS5" localSheetId="9">[110]MRATES!$P$51</definedName>
    <definedName name="_________MS5" localSheetId="11">[110]MRATES!$P$51</definedName>
    <definedName name="_________MS5" localSheetId="5">[111]MRATES!$P$51</definedName>
    <definedName name="_________MS5">[111]MRATES!$P$51</definedName>
    <definedName name="_________MS6" localSheetId="5">[75]MRATES!$P$50</definedName>
    <definedName name="_________MS6">[76]MRATES!$P$50</definedName>
    <definedName name="_________MS7" localSheetId="9">[110]MRATES!$P$51</definedName>
    <definedName name="_________MS7" localSheetId="11">[110]MRATES!$P$51</definedName>
    <definedName name="_________MS7" localSheetId="5">[111]MRATES!$P$51</definedName>
    <definedName name="_________MS7">[111]MRATES!$P$51</definedName>
    <definedName name="_________MS8" localSheetId="9">[110]MRATES!$P$51</definedName>
    <definedName name="_________MS8" localSheetId="11">[110]MRATES!$P$51</definedName>
    <definedName name="_________MS8" localSheetId="5">[111]MRATES!$P$51</definedName>
    <definedName name="_________MS8">[111]MRATES!$P$51</definedName>
    <definedName name="_________MS9" localSheetId="9">[110]MRATES!$P$51</definedName>
    <definedName name="_________MS9" localSheetId="11">[110]MRATES!$P$51</definedName>
    <definedName name="_________MS9" localSheetId="5">[111]MRATES!$P$51</definedName>
    <definedName name="_________MS9">[111]MRATES!$P$51</definedName>
    <definedName name="_________MT1" localSheetId="7">#REF!</definedName>
    <definedName name="_________MT1" localSheetId="6">#REF!</definedName>
    <definedName name="_________MT1" localSheetId="8">#REF!</definedName>
    <definedName name="_________MT1" localSheetId="13">#REF!</definedName>
    <definedName name="_________MT1" localSheetId="9">#REF!</definedName>
    <definedName name="_________MT1" localSheetId="16">#REF!</definedName>
    <definedName name="_________MT1" localSheetId="2">#REF!</definedName>
    <definedName name="_________MT1" localSheetId="11">#REF!</definedName>
    <definedName name="_________MT1" localSheetId="3">#REF!</definedName>
    <definedName name="_________MT1">#REF!</definedName>
    <definedName name="_________MT10" localSheetId="7">#REF!</definedName>
    <definedName name="_________MT10" localSheetId="6">#REF!</definedName>
    <definedName name="_________MT10" localSheetId="8">#REF!</definedName>
    <definedName name="_________MT10" localSheetId="13">#REF!</definedName>
    <definedName name="_________MT10" localSheetId="9">#REF!</definedName>
    <definedName name="_________MT10" localSheetId="16">#REF!</definedName>
    <definedName name="_________MT10" localSheetId="2">#REF!</definedName>
    <definedName name="_________MT10" localSheetId="11">#REF!</definedName>
    <definedName name="_________MT10" localSheetId="3">#REF!</definedName>
    <definedName name="_________MT10">#REF!</definedName>
    <definedName name="_________MT100" localSheetId="7">#REF!</definedName>
    <definedName name="_________MT100" localSheetId="6">#REF!</definedName>
    <definedName name="_________MT100" localSheetId="8">#REF!</definedName>
    <definedName name="_________MT100" localSheetId="13">#REF!</definedName>
    <definedName name="_________MT100" localSheetId="9">#REF!</definedName>
    <definedName name="_________MT100" localSheetId="16">#REF!</definedName>
    <definedName name="_________MT100" localSheetId="2">#REF!</definedName>
    <definedName name="_________MT100" localSheetId="11">#REF!</definedName>
    <definedName name="_________MT100" localSheetId="3">#REF!</definedName>
    <definedName name="_________MT100">#REF!</definedName>
    <definedName name="_________MT101" localSheetId="7">#REF!</definedName>
    <definedName name="_________MT101" localSheetId="6">#REF!</definedName>
    <definedName name="_________MT101" localSheetId="8">#REF!</definedName>
    <definedName name="_________MT101" localSheetId="13">#REF!</definedName>
    <definedName name="_________MT101" localSheetId="9">#REF!</definedName>
    <definedName name="_________MT101" localSheetId="16">#REF!</definedName>
    <definedName name="_________MT101" localSheetId="2">#REF!</definedName>
    <definedName name="_________MT101" localSheetId="11">#REF!</definedName>
    <definedName name="_________MT101" localSheetId="3">#REF!</definedName>
    <definedName name="_________MT101">#REF!</definedName>
    <definedName name="_________MT102" localSheetId="7">#REF!</definedName>
    <definedName name="_________MT102" localSheetId="6">#REF!</definedName>
    <definedName name="_________MT102" localSheetId="8">#REF!</definedName>
    <definedName name="_________MT102" localSheetId="13">#REF!</definedName>
    <definedName name="_________MT102" localSheetId="9">#REF!</definedName>
    <definedName name="_________MT102" localSheetId="16">#REF!</definedName>
    <definedName name="_________MT102" localSheetId="2">#REF!</definedName>
    <definedName name="_________MT102" localSheetId="11">#REF!</definedName>
    <definedName name="_________MT102" localSheetId="3">#REF!</definedName>
    <definedName name="_________MT102">#REF!</definedName>
    <definedName name="_________MT103" localSheetId="7">#REF!</definedName>
    <definedName name="_________MT103" localSheetId="6">#REF!</definedName>
    <definedName name="_________MT103" localSheetId="8">#REF!</definedName>
    <definedName name="_________MT103" localSheetId="13">#REF!</definedName>
    <definedName name="_________MT103" localSheetId="9">#REF!</definedName>
    <definedName name="_________MT103" localSheetId="16">#REF!</definedName>
    <definedName name="_________MT103" localSheetId="2">#REF!</definedName>
    <definedName name="_________MT103" localSheetId="11">#REF!</definedName>
    <definedName name="_________MT103" localSheetId="3">#REF!</definedName>
    <definedName name="_________MT103">#REF!</definedName>
    <definedName name="_________MT104" localSheetId="7">#REF!</definedName>
    <definedName name="_________MT104" localSheetId="6">#REF!</definedName>
    <definedName name="_________MT104" localSheetId="8">#REF!</definedName>
    <definedName name="_________MT104" localSheetId="13">#REF!</definedName>
    <definedName name="_________MT104" localSheetId="9">#REF!</definedName>
    <definedName name="_________MT104" localSheetId="16">#REF!</definedName>
    <definedName name="_________MT104" localSheetId="2">#REF!</definedName>
    <definedName name="_________MT104" localSheetId="11">#REF!</definedName>
    <definedName name="_________MT104" localSheetId="3">#REF!</definedName>
    <definedName name="_________MT104">#REF!</definedName>
    <definedName name="_________MT105" localSheetId="7">#REF!</definedName>
    <definedName name="_________MT105" localSheetId="6">#REF!</definedName>
    <definedName name="_________MT105" localSheetId="8">#REF!</definedName>
    <definedName name="_________MT105" localSheetId="13">#REF!</definedName>
    <definedName name="_________MT105" localSheetId="9">#REF!</definedName>
    <definedName name="_________MT105" localSheetId="16">#REF!</definedName>
    <definedName name="_________MT105" localSheetId="2">#REF!</definedName>
    <definedName name="_________MT105" localSheetId="11">#REF!</definedName>
    <definedName name="_________MT105" localSheetId="3">#REF!</definedName>
    <definedName name="_________MT105">#REF!</definedName>
    <definedName name="_________MT106" localSheetId="7">#REF!</definedName>
    <definedName name="_________MT106" localSheetId="6">#REF!</definedName>
    <definedName name="_________MT106" localSheetId="8">#REF!</definedName>
    <definedName name="_________MT106" localSheetId="13">#REF!</definedName>
    <definedName name="_________MT106" localSheetId="9">#REF!</definedName>
    <definedName name="_________MT106" localSheetId="16">#REF!</definedName>
    <definedName name="_________MT106" localSheetId="2">#REF!</definedName>
    <definedName name="_________MT106" localSheetId="11">#REF!</definedName>
    <definedName name="_________MT106" localSheetId="3">#REF!</definedName>
    <definedName name="_________MT106">#REF!</definedName>
    <definedName name="_________MT107" localSheetId="7">#REF!</definedName>
    <definedName name="_________MT107" localSheetId="6">#REF!</definedName>
    <definedName name="_________MT107" localSheetId="8">#REF!</definedName>
    <definedName name="_________MT107" localSheetId="13">#REF!</definedName>
    <definedName name="_________MT107" localSheetId="9">#REF!</definedName>
    <definedName name="_________MT107" localSheetId="16">#REF!</definedName>
    <definedName name="_________MT107" localSheetId="2">#REF!</definedName>
    <definedName name="_________MT107" localSheetId="11">#REF!</definedName>
    <definedName name="_________MT107" localSheetId="3">#REF!</definedName>
    <definedName name="_________MT107">#REF!</definedName>
    <definedName name="_________MT108" localSheetId="7">#REF!</definedName>
    <definedName name="_________MT108" localSheetId="6">#REF!</definedName>
    <definedName name="_________MT108" localSheetId="8">#REF!</definedName>
    <definedName name="_________MT108" localSheetId="13">#REF!</definedName>
    <definedName name="_________MT108" localSheetId="9">#REF!</definedName>
    <definedName name="_________MT108" localSheetId="16">#REF!</definedName>
    <definedName name="_________MT108" localSheetId="2">#REF!</definedName>
    <definedName name="_________MT108" localSheetId="11">#REF!</definedName>
    <definedName name="_________MT108" localSheetId="3">#REF!</definedName>
    <definedName name="_________MT108">#REF!</definedName>
    <definedName name="_________MT109" localSheetId="7">#REF!</definedName>
    <definedName name="_________MT109" localSheetId="6">#REF!</definedName>
    <definedName name="_________MT109" localSheetId="8">#REF!</definedName>
    <definedName name="_________MT109" localSheetId="13">#REF!</definedName>
    <definedName name="_________MT109" localSheetId="9">#REF!</definedName>
    <definedName name="_________MT109" localSheetId="16">#REF!</definedName>
    <definedName name="_________MT109" localSheetId="2">#REF!</definedName>
    <definedName name="_________MT109" localSheetId="11">#REF!</definedName>
    <definedName name="_________MT109" localSheetId="3">#REF!</definedName>
    <definedName name="_________MT109">#REF!</definedName>
    <definedName name="_________MT11" localSheetId="7">#REF!</definedName>
    <definedName name="_________MT11" localSheetId="6">#REF!</definedName>
    <definedName name="_________MT11" localSheetId="8">#REF!</definedName>
    <definedName name="_________MT11" localSheetId="13">#REF!</definedName>
    <definedName name="_________MT11" localSheetId="9">#REF!</definedName>
    <definedName name="_________MT11" localSheetId="16">#REF!</definedName>
    <definedName name="_________MT11" localSheetId="2">#REF!</definedName>
    <definedName name="_________MT11" localSheetId="11">#REF!</definedName>
    <definedName name="_________MT11" localSheetId="3">#REF!</definedName>
    <definedName name="_________MT11">#REF!</definedName>
    <definedName name="_________MT110" localSheetId="7">#REF!</definedName>
    <definedName name="_________MT110" localSheetId="6">#REF!</definedName>
    <definedName name="_________MT110" localSheetId="8">#REF!</definedName>
    <definedName name="_________MT110" localSheetId="13">#REF!</definedName>
    <definedName name="_________MT110" localSheetId="9">#REF!</definedName>
    <definedName name="_________MT110" localSheetId="16">#REF!</definedName>
    <definedName name="_________MT110" localSheetId="2">#REF!</definedName>
    <definedName name="_________MT110" localSheetId="11">#REF!</definedName>
    <definedName name="_________MT110" localSheetId="3">#REF!</definedName>
    <definedName name="_________MT110">#REF!</definedName>
    <definedName name="_________MT111" localSheetId="7">#REF!</definedName>
    <definedName name="_________MT111" localSheetId="6">#REF!</definedName>
    <definedName name="_________MT111" localSheetId="8">#REF!</definedName>
    <definedName name="_________MT111" localSheetId="13">#REF!</definedName>
    <definedName name="_________MT111" localSheetId="9">#REF!</definedName>
    <definedName name="_________MT111" localSheetId="16">#REF!</definedName>
    <definedName name="_________MT111" localSheetId="2">#REF!</definedName>
    <definedName name="_________MT111" localSheetId="11">#REF!</definedName>
    <definedName name="_________MT111" localSheetId="3">#REF!</definedName>
    <definedName name="_________MT111">#REF!</definedName>
    <definedName name="_________MT112" localSheetId="7">#REF!</definedName>
    <definedName name="_________MT112" localSheetId="6">#REF!</definedName>
    <definedName name="_________MT112" localSheetId="8">#REF!</definedName>
    <definedName name="_________MT112" localSheetId="13">#REF!</definedName>
    <definedName name="_________MT112" localSheetId="9">#REF!</definedName>
    <definedName name="_________MT112" localSheetId="16">#REF!</definedName>
    <definedName name="_________MT112" localSheetId="2">#REF!</definedName>
    <definedName name="_________MT112" localSheetId="11">#REF!</definedName>
    <definedName name="_________MT112" localSheetId="3">#REF!</definedName>
    <definedName name="_________MT112">#REF!</definedName>
    <definedName name="_________MT113" localSheetId="7">#REF!</definedName>
    <definedName name="_________MT113" localSheetId="6">#REF!</definedName>
    <definedName name="_________MT113" localSheetId="8">#REF!</definedName>
    <definedName name="_________MT113" localSheetId="13">#REF!</definedName>
    <definedName name="_________MT113" localSheetId="9">#REF!</definedName>
    <definedName name="_________MT113" localSheetId="16">#REF!</definedName>
    <definedName name="_________MT113" localSheetId="2">#REF!</definedName>
    <definedName name="_________MT113" localSheetId="11">#REF!</definedName>
    <definedName name="_________MT113" localSheetId="3">#REF!</definedName>
    <definedName name="_________MT113">#REF!</definedName>
    <definedName name="_________MT114" localSheetId="7">#REF!</definedName>
    <definedName name="_________MT114" localSheetId="6">#REF!</definedName>
    <definedName name="_________MT114" localSheetId="8">#REF!</definedName>
    <definedName name="_________MT114" localSheetId="13">#REF!</definedName>
    <definedName name="_________MT114" localSheetId="9">#REF!</definedName>
    <definedName name="_________MT114" localSheetId="16">#REF!</definedName>
    <definedName name="_________MT114" localSheetId="2">#REF!</definedName>
    <definedName name="_________MT114" localSheetId="11">#REF!</definedName>
    <definedName name="_________MT114" localSheetId="3">#REF!</definedName>
    <definedName name="_________MT114">#REF!</definedName>
    <definedName name="_________MT115" localSheetId="7">#REF!</definedName>
    <definedName name="_________MT115" localSheetId="6">#REF!</definedName>
    <definedName name="_________MT115" localSheetId="8">#REF!</definedName>
    <definedName name="_________MT115" localSheetId="13">#REF!</definedName>
    <definedName name="_________MT115" localSheetId="9">#REF!</definedName>
    <definedName name="_________MT115" localSheetId="16">#REF!</definedName>
    <definedName name="_________MT115" localSheetId="2">#REF!</definedName>
    <definedName name="_________MT115" localSheetId="11">#REF!</definedName>
    <definedName name="_________MT115" localSheetId="3">#REF!</definedName>
    <definedName name="_________MT115">#REF!</definedName>
    <definedName name="_________MT116" localSheetId="7">#REF!</definedName>
    <definedName name="_________MT116" localSheetId="6">#REF!</definedName>
    <definedName name="_________MT116" localSheetId="8">#REF!</definedName>
    <definedName name="_________MT116" localSheetId="13">#REF!</definedName>
    <definedName name="_________MT116" localSheetId="9">#REF!</definedName>
    <definedName name="_________MT116" localSheetId="16">#REF!</definedName>
    <definedName name="_________MT116" localSheetId="2">#REF!</definedName>
    <definedName name="_________MT116" localSheetId="11">#REF!</definedName>
    <definedName name="_________MT116" localSheetId="3">#REF!</definedName>
    <definedName name="_________MT116">#REF!</definedName>
    <definedName name="_________MT117" localSheetId="7">#REF!</definedName>
    <definedName name="_________MT117" localSheetId="6">#REF!</definedName>
    <definedName name="_________MT117" localSheetId="8">#REF!</definedName>
    <definedName name="_________MT117" localSheetId="13">#REF!</definedName>
    <definedName name="_________MT117" localSheetId="9">#REF!</definedName>
    <definedName name="_________MT117" localSheetId="16">#REF!</definedName>
    <definedName name="_________MT117" localSheetId="2">#REF!</definedName>
    <definedName name="_________MT117" localSheetId="11">#REF!</definedName>
    <definedName name="_________MT117" localSheetId="3">#REF!</definedName>
    <definedName name="_________MT117">#REF!</definedName>
    <definedName name="_________MT118" localSheetId="7">#REF!</definedName>
    <definedName name="_________MT118" localSheetId="6">#REF!</definedName>
    <definedName name="_________MT118" localSheetId="8">#REF!</definedName>
    <definedName name="_________MT118" localSheetId="13">#REF!</definedName>
    <definedName name="_________MT118" localSheetId="9">#REF!</definedName>
    <definedName name="_________MT118" localSheetId="16">#REF!</definedName>
    <definedName name="_________MT118" localSheetId="2">#REF!</definedName>
    <definedName name="_________MT118" localSheetId="11">#REF!</definedName>
    <definedName name="_________MT118" localSheetId="3">#REF!</definedName>
    <definedName name="_________MT118">#REF!</definedName>
    <definedName name="_________MT119" localSheetId="7">#REF!</definedName>
    <definedName name="_________MT119" localSheetId="6">#REF!</definedName>
    <definedName name="_________MT119" localSheetId="8">#REF!</definedName>
    <definedName name="_________MT119" localSheetId="13">#REF!</definedName>
    <definedName name="_________MT119" localSheetId="9">#REF!</definedName>
    <definedName name="_________MT119" localSheetId="16">#REF!</definedName>
    <definedName name="_________MT119" localSheetId="2">#REF!</definedName>
    <definedName name="_________MT119" localSheetId="11">#REF!</definedName>
    <definedName name="_________MT119" localSheetId="3">#REF!</definedName>
    <definedName name="_________MT119">#REF!</definedName>
    <definedName name="_________MT12" localSheetId="7">#REF!</definedName>
    <definedName name="_________MT12" localSheetId="6">#REF!</definedName>
    <definedName name="_________MT12" localSheetId="8">#REF!</definedName>
    <definedName name="_________MT12" localSheetId="13">#REF!</definedName>
    <definedName name="_________MT12" localSheetId="9">#REF!</definedName>
    <definedName name="_________MT12" localSheetId="16">#REF!</definedName>
    <definedName name="_________MT12" localSheetId="2">#REF!</definedName>
    <definedName name="_________MT12" localSheetId="11">#REF!</definedName>
    <definedName name="_________MT12" localSheetId="3">#REF!</definedName>
    <definedName name="_________MT12">#REF!</definedName>
    <definedName name="_________MT120" localSheetId="7">#REF!</definedName>
    <definedName name="_________MT120" localSheetId="6">#REF!</definedName>
    <definedName name="_________MT120" localSheetId="8">#REF!</definedName>
    <definedName name="_________MT120" localSheetId="13">#REF!</definedName>
    <definedName name="_________MT120" localSheetId="9">#REF!</definedName>
    <definedName name="_________MT120" localSheetId="16">#REF!</definedName>
    <definedName name="_________MT120" localSheetId="2">#REF!</definedName>
    <definedName name="_________MT120" localSheetId="11">#REF!</definedName>
    <definedName name="_________MT120" localSheetId="3">#REF!</definedName>
    <definedName name="_________MT120">#REF!</definedName>
    <definedName name="_________MT121" localSheetId="7">#REF!</definedName>
    <definedName name="_________MT121" localSheetId="6">#REF!</definedName>
    <definedName name="_________MT121" localSheetId="8">#REF!</definedName>
    <definedName name="_________MT121" localSheetId="13">#REF!</definedName>
    <definedName name="_________MT121" localSheetId="9">#REF!</definedName>
    <definedName name="_________MT121" localSheetId="16">#REF!</definedName>
    <definedName name="_________MT121" localSheetId="2">#REF!</definedName>
    <definedName name="_________MT121" localSheetId="11">#REF!</definedName>
    <definedName name="_________MT121" localSheetId="3">#REF!</definedName>
    <definedName name="_________MT121">#REF!</definedName>
    <definedName name="_________MT122" localSheetId="7">#REF!</definedName>
    <definedName name="_________MT122" localSheetId="6">#REF!</definedName>
    <definedName name="_________MT122" localSheetId="8">#REF!</definedName>
    <definedName name="_________MT122" localSheetId="13">#REF!</definedName>
    <definedName name="_________MT122" localSheetId="9">#REF!</definedName>
    <definedName name="_________MT122" localSheetId="16">#REF!</definedName>
    <definedName name="_________MT122" localSheetId="2">#REF!</definedName>
    <definedName name="_________MT122" localSheetId="11">#REF!</definedName>
    <definedName name="_________MT122" localSheetId="3">#REF!</definedName>
    <definedName name="_________MT122">#REF!</definedName>
    <definedName name="_________MT123" localSheetId="7">#REF!</definedName>
    <definedName name="_________MT123" localSheetId="6">#REF!</definedName>
    <definedName name="_________MT123" localSheetId="8">#REF!</definedName>
    <definedName name="_________MT123" localSheetId="13">#REF!</definedName>
    <definedName name="_________MT123" localSheetId="9">#REF!</definedName>
    <definedName name="_________MT123" localSheetId="16">#REF!</definedName>
    <definedName name="_________MT123" localSheetId="2">#REF!</definedName>
    <definedName name="_________MT123" localSheetId="11">#REF!</definedName>
    <definedName name="_________MT123" localSheetId="3">#REF!</definedName>
    <definedName name="_________MT123">#REF!</definedName>
    <definedName name="_________MT124" localSheetId="7">#REF!</definedName>
    <definedName name="_________MT124" localSheetId="6">#REF!</definedName>
    <definedName name="_________MT124" localSheetId="8">#REF!</definedName>
    <definedName name="_________MT124" localSheetId="13">#REF!</definedName>
    <definedName name="_________MT124" localSheetId="9">#REF!</definedName>
    <definedName name="_________MT124" localSheetId="16">#REF!</definedName>
    <definedName name="_________MT124" localSheetId="2">#REF!</definedName>
    <definedName name="_________MT124" localSheetId="11">#REF!</definedName>
    <definedName name="_________MT124" localSheetId="3">#REF!</definedName>
    <definedName name="_________MT124">#REF!</definedName>
    <definedName name="_________MT125" localSheetId="7">#REF!</definedName>
    <definedName name="_________MT125" localSheetId="6">#REF!</definedName>
    <definedName name="_________MT125" localSheetId="8">#REF!</definedName>
    <definedName name="_________MT125" localSheetId="13">#REF!</definedName>
    <definedName name="_________MT125" localSheetId="9">#REF!</definedName>
    <definedName name="_________MT125" localSheetId="16">#REF!</definedName>
    <definedName name="_________MT125" localSheetId="2">#REF!</definedName>
    <definedName name="_________MT125" localSheetId="11">#REF!</definedName>
    <definedName name="_________MT125" localSheetId="3">#REF!</definedName>
    <definedName name="_________MT125">#REF!</definedName>
    <definedName name="_________MT126" localSheetId="7">#REF!</definedName>
    <definedName name="_________MT126" localSheetId="6">#REF!</definedName>
    <definedName name="_________MT126" localSheetId="8">#REF!</definedName>
    <definedName name="_________MT126" localSheetId="13">#REF!</definedName>
    <definedName name="_________MT126" localSheetId="9">#REF!</definedName>
    <definedName name="_________MT126" localSheetId="16">#REF!</definedName>
    <definedName name="_________MT126" localSheetId="2">#REF!</definedName>
    <definedName name="_________MT126" localSheetId="11">#REF!</definedName>
    <definedName name="_________MT126" localSheetId="3">#REF!</definedName>
    <definedName name="_________MT126">#REF!</definedName>
    <definedName name="_________MT127" localSheetId="7">#REF!</definedName>
    <definedName name="_________MT127" localSheetId="6">#REF!</definedName>
    <definedName name="_________MT127" localSheetId="8">#REF!</definedName>
    <definedName name="_________MT127" localSheetId="13">#REF!</definedName>
    <definedName name="_________MT127" localSheetId="9">#REF!</definedName>
    <definedName name="_________MT127" localSheetId="16">#REF!</definedName>
    <definedName name="_________MT127" localSheetId="2">#REF!</definedName>
    <definedName name="_________MT127" localSheetId="11">#REF!</definedName>
    <definedName name="_________MT127" localSheetId="3">#REF!</definedName>
    <definedName name="_________MT127">#REF!</definedName>
    <definedName name="_________MT128" localSheetId="7">#REF!</definedName>
    <definedName name="_________MT128" localSheetId="6">#REF!</definedName>
    <definedName name="_________MT128" localSheetId="8">#REF!</definedName>
    <definedName name="_________MT128" localSheetId="13">#REF!</definedName>
    <definedName name="_________MT128" localSheetId="9">#REF!</definedName>
    <definedName name="_________MT128" localSheetId="16">#REF!</definedName>
    <definedName name="_________MT128" localSheetId="2">#REF!</definedName>
    <definedName name="_________MT128" localSheetId="11">#REF!</definedName>
    <definedName name="_________MT128" localSheetId="3">#REF!</definedName>
    <definedName name="_________MT128">#REF!</definedName>
    <definedName name="_________MT129" localSheetId="7">#REF!</definedName>
    <definedName name="_________MT129" localSheetId="6">#REF!</definedName>
    <definedName name="_________MT129" localSheetId="8">#REF!</definedName>
    <definedName name="_________MT129" localSheetId="13">#REF!</definedName>
    <definedName name="_________MT129" localSheetId="9">#REF!</definedName>
    <definedName name="_________MT129" localSheetId="16">#REF!</definedName>
    <definedName name="_________MT129" localSheetId="2">#REF!</definedName>
    <definedName name="_________MT129" localSheetId="11">#REF!</definedName>
    <definedName name="_________MT129" localSheetId="3">#REF!</definedName>
    <definedName name="_________MT129">#REF!</definedName>
    <definedName name="_________MT13" localSheetId="7">#REF!</definedName>
    <definedName name="_________MT13" localSheetId="6">#REF!</definedName>
    <definedName name="_________MT13" localSheetId="8">#REF!</definedName>
    <definedName name="_________MT13" localSheetId="13">#REF!</definedName>
    <definedName name="_________MT13" localSheetId="9">#REF!</definedName>
    <definedName name="_________MT13" localSheetId="16">#REF!</definedName>
    <definedName name="_________MT13" localSheetId="2">#REF!</definedName>
    <definedName name="_________MT13" localSheetId="11">#REF!</definedName>
    <definedName name="_________MT13" localSheetId="3">#REF!</definedName>
    <definedName name="_________MT13">#REF!</definedName>
    <definedName name="_________MT130" localSheetId="7">#REF!</definedName>
    <definedName name="_________MT130" localSheetId="6">#REF!</definedName>
    <definedName name="_________MT130" localSheetId="8">#REF!</definedName>
    <definedName name="_________MT130" localSheetId="13">#REF!</definedName>
    <definedName name="_________MT130" localSheetId="9">#REF!</definedName>
    <definedName name="_________MT130" localSheetId="16">#REF!</definedName>
    <definedName name="_________MT130" localSheetId="2">#REF!</definedName>
    <definedName name="_________MT130" localSheetId="11">#REF!</definedName>
    <definedName name="_________MT130" localSheetId="3">#REF!</definedName>
    <definedName name="_________MT130">#REF!</definedName>
    <definedName name="_________MT131" localSheetId="7">#REF!</definedName>
    <definedName name="_________MT131" localSheetId="6">#REF!</definedName>
    <definedName name="_________MT131" localSheetId="8">#REF!</definedName>
    <definedName name="_________MT131" localSheetId="13">#REF!</definedName>
    <definedName name="_________MT131" localSheetId="9">#REF!</definedName>
    <definedName name="_________MT131" localSheetId="16">#REF!</definedName>
    <definedName name="_________MT131" localSheetId="2">#REF!</definedName>
    <definedName name="_________MT131" localSheetId="11">#REF!</definedName>
    <definedName name="_________MT131" localSheetId="3">#REF!</definedName>
    <definedName name="_________MT131">#REF!</definedName>
    <definedName name="_________MT132" localSheetId="7">#REF!</definedName>
    <definedName name="_________MT132" localSheetId="6">#REF!</definedName>
    <definedName name="_________MT132" localSheetId="8">#REF!</definedName>
    <definedName name="_________MT132" localSheetId="13">#REF!</definedName>
    <definedName name="_________MT132" localSheetId="9">#REF!</definedName>
    <definedName name="_________MT132" localSheetId="16">#REF!</definedName>
    <definedName name="_________MT132" localSheetId="2">#REF!</definedName>
    <definedName name="_________MT132" localSheetId="11">#REF!</definedName>
    <definedName name="_________MT132" localSheetId="3">#REF!</definedName>
    <definedName name="_________MT132">#REF!</definedName>
    <definedName name="_________MT133" localSheetId="7">#REF!</definedName>
    <definedName name="_________MT133" localSheetId="6">#REF!</definedName>
    <definedName name="_________MT133" localSheetId="8">#REF!</definedName>
    <definedName name="_________MT133" localSheetId="13">#REF!</definedName>
    <definedName name="_________MT133" localSheetId="9">#REF!</definedName>
    <definedName name="_________MT133" localSheetId="16">#REF!</definedName>
    <definedName name="_________MT133" localSheetId="2">#REF!</definedName>
    <definedName name="_________MT133" localSheetId="11">#REF!</definedName>
    <definedName name="_________MT133" localSheetId="3">#REF!</definedName>
    <definedName name="_________MT133">#REF!</definedName>
    <definedName name="_________MT134" localSheetId="7">#REF!</definedName>
    <definedName name="_________MT134" localSheetId="6">#REF!</definedName>
    <definedName name="_________MT134" localSheetId="8">#REF!</definedName>
    <definedName name="_________MT134" localSheetId="13">#REF!</definedName>
    <definedName name="_________MT134" localSheetId="9">#REF!</definedName>
    <definedName name="_________MT134" localSheetId="16">#REF!</definedName>
    <definedName name="_________MT134" localSheetId="2">#REF!</definedName>
    <definedName name="_________MT134" localSheetId="11">#REF!</definedName>
    <definedName name="_________MT134" localSheetId="3">#REF!</definedName>
    <definedName name="_________MT134">#REF!</definedName>
    <definedName name="_________MT135" localSheetId="7">#REF!</definedName>
    <definedName name="_________MT135" localSheetId="6">#REF!</definedName>
    <definedName name="_________MT135" localSheetId="8">#REF!</definedName>
    <definedName name="_________MT135" localSheetId="13">#REF!</definedName>
    <definedName name="_________MT135" localSheetId="9">#REF!</definedName>
    <definedName name="_________MT135" localSheetId="16">#REF!</definedName>
    <definedName name="_________MT135" localSheetId="2">#REF!</definedName>
    <definedName name="_________MT135" localSheetId="11">#REF!</definedName>
    <definedName name="_________MT135" localSheetId="3">#REF!</definedName>
    <definedName name="_________MT135">#REF!</definedName>
    <definedName name="_________MT136" localSheetId="7">#REF!</definedName>
    <definedName name="_________MT136" localSheetId="6">#REF!</definedName>
    <definedName name="_________MT136" localSheetId="8">#REF!</definedName>
    <definedName name="_________MT136" localSheetId="13">#REF!</definedName>
    <definedName name="_________MT136" localSheetId="9">#REF!</definedName>
    <definedName name="_________MT136" localSheetId="16">#REF!</definedName>
    <definedName name="_________MT136" localSheetId="2">#REF!</definedName>
    <definedName name="_________MT136" localSheetId="11">#REF!</definedName>
    <definedName name="_________MT136" localSheetId="3">#REF!</definedName>
    <definedName name="_________MT136">#REF!</definedName>
    <definedName name="_________MT137" localSheetId="7">#REF!</definedName>
    <definedName name="_________MT137" localSheetId="6">#REF!</definedName>
    <definedName name="_________MT137" localSheetId="8">#REF!</definedName>
    <definedName name="_________MT137" localSheetId="13">#REF!</definedName>
    <definedName name="_________MT137" localSheetId="9">#REF!</definedName>
    <definedName name="_________MT137" localSheetId="16">#REF!</definedName>
    <definedName name="_________MT137" localSheetId="2">#REF!</definedName>
    <definedName name="_________MT137" localSheetId="11">#REF!</definedName>
    <definedName name="_________MT137" localSheetId="3">#REF!</definedName>
    <definedName name="_________MT137">#REF!</definedName>
    <definedName name="_________MT138" localSheetId="7">#REF!</definedName>
    <definedName name="_________MT138" localSheetId="6">#REF!</definedName>
    <definedName name="_________MT138" localSheetId="8">#REF!</definedName>
    <definedName name="_________MT138" localSheetId="13">#REF!</definedName>
    <definedName name="_________MT138" localSheetId="9">#REF!</definedName>
    <definedName name="_________MT138" localSheetId="16">#REF!</definedName>
    <definedName name="_________MT138" localSheetId="2">#REF!</definedName>
    <definedName name="_________MT138" localSheetId="11">#REF!</definedName>
    <definedName name="_________MT138" localSheetId="3">#REF!</definedName>
    <definedName name="_________MT138">#REF!</definedName>
    <definedName name="_________MT139" localSheetId="7">#REF!</definedName>
    <definedName name="_________MT139" localSheetId="6">#REF!</definedName>
    <definedName name="_________MT139" localSheetId="8">#REF!</definedName>
    <definedName name="_________MT139" localSheetId="13">#REF!</definedName>
    <definedName name="_________MT139" localSheetId="9">#REF!</definedName>
    <definedName name="_________MT139" localSheetId="16">#REF!</definedName>
    <definedName name="_________MT139" localSheetId="2">#REF!</definedName>
    <definedName name="_________MT139" localSheetId="11">#REF!</definedName>
    <definedName name="_________MT139" localSheetId="3">#REF!</definedName>
    <definedName name="_________MT139">#REF!</definedName>
    <definedName name="_________MT14" localSheetId="7">#REF!</definedName>
    <definedName name="_________MT14" localSheetId="6">#REF!</definedName>
    <definedName name="_________MT14" localSheetId="8">#REF!</definedName>
    <definedName name="_________MT14" localSheetId="13">#REF!</definedName>
    <definedName name="_________MT14" localSheetId="9">#REF!</definedName>
    <definedName name="_________MT14" localSheetId="16">#REF!</definedName>
    <definedName name="_________MT14" localSheetId="2">#REF!</definedName>
    <definedName name="_________MT14" localSheetId="11">#REF!</definedName>
    <definedName name="_________MT14" localSheetId="3">#REF!</definedName>
    <definedName name="_________MT14">#REF!</definedName>
    <definedName name="_________MT140" localSheetId="7">#REF!</definedName>
    <definedName name="_________MT140" localSheetId="6">#REF!</definedName>
    <definedName name="_________MT140" localSheetId="8">#REF!</definedName>
    <definedName name="_________MT140" localSheetId="13">#REF!</definedName>
    <definedName name="_________MT140" localSheetId="9">#REF!</definedName>
    <definedName name="_________MT140" localSheetId="16">#REF!</definedName>
    <definedName name="_________MT140" localSheetId="2">#REF!</definedName>
    <definedName name="_________MT140" localSheetId="11">#REF!</definedName>
    <definedName name="_________MT140" localSheetId="3">#REF!</definedName>
    <definedName name="_________MT140">#REF!</definedName>
    <definedName name="_________MT141" localSheetId="7">#REF!</definedName>
    <definedName name="_________MT141" localSheetId="6">#REF!</definedName>
    <definedName name="_________MT141" localSheetId="8">#REF!</definedName>
    <definedName name="_________MT141" localSheetId="13">#REF!</definedName>
    <definedName name="_________MT141" localSheetId="9">#REF!</definedName>
    <definedName name="_________MT141" localSheetId="16">#REF!</definedName>
    <definedName name="_________MT141" localSheetId="2">#REF!</definedName>
    <definedName name="_________MT141" localSheetId="11">#REF!</definedName>
    <definedName name="_________MT141" localSheetId="3">#REF!</definedName>
    <definedName name="_________MT141">#REF!</definedName>
    <definedName name="_________MT142" localSheetId="7">#REF!</definedName>
    <definedName name="_________MT142" localSheetId="6">#REF!</definedName>
    <definedName name="_________MT142" localSheetId="8">#REF!</definedName>
    <definedName name="_________MT142" localSheetId="13">#REF!</definedName>
    <definedName name="_________MT142" localSheetId="9">#REF!</definedName>
    <definedName name="_________MT142" localSheetId="16">#REF!</definedName>
    <definedName name="_________MT142" localSheetId="2">#REF!</definedName>
    <definedName name="_________MT142" localSheetId="11">#REF!</definedName>
    <definedName name="_________MT142" localSheetId="3">#REF!</definedName>
    <definedName name="_________MT142">#REF!</definedName>
    <definedName name="_________MT143" localSheetId="7">#REF!</definedName>
    <definedName name="_________MT143" localSheetId="6">#REF!</definedName>
    <definedName name="_________MT143" localSheetId="8">#REF!</definedName>
    <definedName name="_________MT143" localSheetId="13">#REF!</definedName>
    <definedName name="_________MT143" localSheetId="9">#REF!</definedName>
    <definedName name="_________MT143" localSheetId="16">#REF!</definedName>
    <definedName name="_________MT143" localSheetId="2">#REF!</definedName>
    <definedName name="_________MT143" localSheetId="11">#REF!</definedName>
    <definedName name="_________MT143" localSheetId="3">#REF!</definedName>
    <definedName name="_________MT143">#REF!</definedName>
    <definedName name="_________MT144" localSheetId="7">#REF!</definedName>
    <definedName name="_________MT144" localSheetId="6">#REF!</definedName>
    <definedName name="_________MT144" localSheetId="8">#REF!</definedName>
    <definedName name="_________MT144" localSheetId="13">#REF!</definedName>
    <definedName name="_________MT144" localSheetId="9">#REF!</definedName>
    <definedName name="_________MT144" localSheetId="16">#REF!</definedName>
    <definedName name="_________MT144" localSheetId="2">#REF!</definedName>
    <definedName name="_________MT144" localSheetId="11">#REF!</definedName>
    <definedName name="_________MT144" localSheetId="3">#REF!</definedName>
    <definedName name="_________MT144">#REF!</definedName>
    <definedName name="_________MT145" localSheetId="7">#REF!</definedName>
    <definedName name="_________MT145" localSheetId="6">#REF!</definedName>
    <definedName name="_________MT145" localSheetId="8">#REF!</definedName>
    <definedName name="_________MT145" localSheetId="13">#REF!</definedName>
    <definedName name="_________MT145" localSheetId="9">#REF!</definedName>
    <definedName name="_________MT145" localSheetId="16">#REF!</definedName>
    <definedName name="_________MT145" localSheetId="2">#REF!</definedName>
    <definedName name="_________MT145" localSheetId="11">#REF!</definedName>
    <definedName name="_________MT145" localSheetId="3">#REF!</definedName>
    <definedName name="_________MT145">#REF!</definedName>
    <definedName name="_________MT146" localSheetId="7">#REF!</definedName>
    <definedName name="_________MT146" localSheetId="6">#REF!</definedName>
    <definedName name="_________MT146" localSheetId="8">#REF!</definedName>
    <definedName name="_________MT146" localSheetId="13">#REF!</definedName>
    <definedName name="_________MT146" localSheetId="9">#REF!</definedName>
    <definedName name="_________MT146" localSheetId="16">#REF!</definedName>
    <definedName name="_________MT146" localSheetId="2">#REF!</definedName>
    <definedName name="_________MT146" localSheetId="11">#REF!</definedName>
    <definedName name="_________MT146" localSheetId="3">#REF!</definedName>
    <definedName name="_________MT146">#REF!</definedName>
    <definedName name="_________MT147" localSheetId="7">#REF!</definedName>
    <definedName name="_________MT147" localSheetId="6">#REF!</definedName>
    <definedName name="_________MT147" localSheetId="8">#REF!</definedName>
    <definedName name="_________MT147" localSheetId="13">#REF!</definedName>
    <definedName name="_________MT147" localSheetId="9">#REF!</definedName>
    <definedName name="_________MT147" localSheetId="16">#REF!</definedName>
    <definedName name="_________MT147" localSheetId="2">#REF!</definedName>
    <definedName name="_________MT147" localSheetId="11">#REF!</definedName>
    <definedName name="_________MT147" localSheetId="3">#REF!</definedName>
    <definedName name="_________MT147">#REF!</definedName>
    <definedName name="_________MT148" localSheetId="7">#REF!</definedName>
    <definedName name="_________MT148" localSheetId="6">#REF!</definedName>
    <definedName name="_________MT148" localSheetId="8">#REF!</definedName>
    <definedName name="_________MT148" localSheetId="13">#REF!</definedName>
    <definedName name="_________MT148" localSheetId="9">#REF!</definedName>
    <definedName name="_________MT148" localSheetId="16">#REF!</definedName>
    <definedName name="_________MT148" localSheetId="2">#REF!</definedName>
    <definedName name="_________MT148" localSheetId="11">#REF!</definedName>
    <definedName name="_________MT148" localSheetId="3">#REF!</definedName>
    <definedName name="_________MT148">#REF!</definedName>
    <definedName name="_________MT149" localSheetId="7">#REF!</definedName>
    <definedName name="_________MT149" localSheetId="6">#REF!</definedName>
    <definedName name="_________MT149" localSheetId="8">#REF!</definedName>
    <definedName name="_________MT149" localSheetId="13">#REF!</definedName>
    <definedName name="_________MT149" localSheetId="9">#REF!</definedName>
    <definedName name="_________MT149" localSheetId="16">#REF!</definedName>
    <definedName name="_________MT149" localSheetId="2">#REF!</definedName>
    <definedName name="_________MT149" localSheetId="11">#REF!</definedName>
    <definedName name="_________MT149" localSheetId="3">#REF!</definedName>
    <definedName name="_________MT149">#REF!</definedName>
    <definedName name="_________MT15" localSheetId="7">#REF!</definedName>
    <definedName name="_________MT15" localSheetId="6">#REF!</definedName>
    <definedName name="_________MT15" localSheetId="8">#REF!</definedName>
    <definedName name="_________MT15" localSheetId="13">#REF!</definedName>
    <definedName name="_________MT15" localSheetId="9">#REF!</definedName>
    <definedName name="_________MT15" localSheetId="16">#REF!</definedName>
    <definedName name="_________MT15" localSheetId="2">#REF!</definedName>
    <definedName name="_________MT15" localSheetId="11">#REF!</definedName>
    <definedName name="_________MT15" localSheetId="3">#REF!</definedName>
    <definedName name="_________MT15">#REF!</definedName>
    <definedName name="_________MT150" localSheetId="7">#REF!</definedName>
    <definedName name="_________MT150" localSheetId="6">#REF!</definedName>
    <definedName name="_________MT150" localSheetId="8">#REF!</definedName>
    <definedName name="_________MT150" localSheetId="13">#REF!</definedName>
    <definedName name="_________MT150" localSheetId="9">#REF!</definedName>
    <definedName name="_________MT150" localSheetId="16">#REF!</definedName>
    <definedName name="_________MT150" localSheetId="2">#REF!</definedName>
    <definedName name="_________MT150" localSheetId="11">#REF!</definedName>
    <definedName name="_________MT150" localSheetId="3">#REF!</definedName>
    <definedName name="_________MT150">#REF!</definedName>
    <definedName name="_________MT16" localSheetId="7">#REF!</definedName>
    <definedName name="_________MT16" localSheetId="6">#REF!</definedName>
    <definedName name="_________MT16" localSheetId="8">#REF!</definedName>
    <definedName name="_________MT16" localSheetId="13">#REF!</definedName>
    <definedName name="_________MT16" localSheetId="9">#REF!</definedName>
    <definedName name="_________MT16" localSheetId="16">#REF!</definedName>
    <definedName name="_________MT16" localSheetId="2">#REF!</definedName>
    <definedName name="_________MT16" localSheetId="11">#REF!</definedName>
    <definedName name="_________MT16" localSheetId="3">#REF!</definedName>
    <definedName name="_________MT16">#REF!</definedName>
    <definedName name="_________MT17" localSheetId="7">#REF!</definedName>
    <definedName name="_________MT17" localSheetId="6">#REF!</definedName>
    <definedName name="_________MT17" localSheetId="8">#REF!</definedName>
    <definedName name="_________MT17" localSheetId="13">#REF!</definedName>
    <definedName name="_________MT17" localSheetId="9">#REF!</definedName>
    <definedName name="_________MT17" localSheetId="16">#REF!</definedName>
    <definedName name="_________MT17" localSheetId="2">#REF!</definedName>
    <definedName name="_________MT17" localSheetId="11">#REF!</definedName>
    <definedName name="_________MT17" localSheetId="3">#REF!</definedName>
    <definedName name="_________MT17">#REF!</definedName>
    <definedName name="_________MT18" localSheetId="7">#REF!</definedName>
    <definedName name="_________MT18" localSheetId="6">#REF!</definedName>
    <definedName name="_________MT18" localSheetId="8">#REF!</definedName>
    <definedName name="_________MT18" localSheetId="13">#REF!</definedName>
    <definedName name="_________MT18" localSheetId="9">#REF!</definedName>
    <definedName name="_________MT18" localSheetId="16">#REF!</definedName>
    <definedName name="_________MT18" localSheetId="2">#REF!</definedName>
    <definedName name="_________MT18" localSheetId="11">#REF!</definedName>
    <definedName name="_________MT18" localSheetId="3">#REF!</definedName>
    <definedName name="_________MT18">#REF!</definedName>
    <definedName name="_________MT19" localSheetId="7">#REF!</definedName>
    <definedName name="_________MT19" localSheetId="6">#REF!</definedName>
    <definedName name="_________MT19" localSheetId="8">#REF!</definedName>
    <definedName name="_________MT19" localSheetId="13">#REF!</definedName>
    <definedName name="_________MT19" localSheetId="9">#REF!</definedName>
    <definedName name="_________MT19" localSheetId="16">#REF!</definedName>
    <definedName name="_________MT19" localSheetId="2">#REF!</definedName>
    <definedName name="_________MT19" localSheetId="11">#REF!</definedName>
    <definedName name="_________MT19" localSheetId="3">#REF!</definedName>
    <definedName name="_________MT19">#REF!</definedName>
    <definedName name="_________MT2" localSheetId="7">#REF!</definedName>
    <definedName name="_________MT2" localSheetId="6">#REF!</definedName>
    <definedName name="_________MT2" localSheetId="8">#REF!</definedName>
    <definedName name="_________MT2" localSheetId="13">#REF!</definedName>
    <definedName name="_________MT2" localSheetId="9">#REF!</definedName>
    <definedName name="_________MT2" localSheetId="16">#REF!</definedName>
    <definedName name="_________MT2" localSheetId="2">#REF!</definedName>
    <definedName name="_________MT2" localSheetId="11">#REF!</definedName>
    <definedName name="_________MT2" localSheetId="3">#REF!</definedName>
    <definedName name="_________MT2">#REF!</definedName>
    <definedName name="_________MT20" localSheetId="7">#REF!</definedName>
    <definedName name="_________MT20" localSheetId="6">#REF!</definedName>
    <definedName name="_________MT20" localSheetId="8">#REF!</definedName>
    <definedName name="_________MT20" localSheetId="13">#REF!</definedName>
    <definedName name="_________MT20" localSheetId="9">#REF!</definedName>
    <definedName name="_________MT20" localSheetId="16">#REF!</definedName>
    <definedName name="_________MT20" localSheetId="2">#REF!</definedName>
    <definedName name="_________MT20" localSheetId="11">#REF!</definedName>
    <definedName name="_________MT20" localSheetId="3">#REF!</definedName>
    <definedName name="_________MT20">#REF!</definedName>
    <definedName name="_________MT21" localSheetId="7">#REF!</definedName>
    <definedName name="_________MT21" localSheetId="6">#REF!</definedName>
    <definedName name="_________MT21" localSheetId="8">#REF!</definedName>
    <definedName name="_________MT21" localSheetId="13">#REF!</definedName>
    <definedName name="_________MT21" localSheetId="9">#REF!</definedName>
    <definedName name="_________MT21" localSheetId="16">#REF!</definedName>
    <definedName name="_________MT21" localSheetId="2">#REF!</definedName>
    <definedName name="_________MT21" localSheetId="11">#REF!</definedName>
    <definedName name="_________MT21" localSheetId="3">#REF!</definedName>
    <definedName name="_________MT21">#REF!</definedName>
    <definedName name="_________MT22" localSheetId="7">#REF!</definedName>
    <definedName name="_________MT22" localSheetId="6">#REF!</definedName>
    <definedName name="_________MT22" localSheetId="8">#REF!</definedName>
    <definedName name="_________MT22" localSheetId="13">#REF!</definedName>
    <definedName name="_________MT22" localSheetId="9">#REF!</definedName>
    <definedName name="_________MT22" localSheetId="16">#REF!</definedName>
    <definedName name="_________MT22" localSheetId="2">#REF!</definedName>
    <definedName name="_________MT22" localSheetId="11">#REF!</definedName>
    <definedName name="_________MT22" localSheetId="3">#REF!</definedName>
    <definedName name="_________MT22">#REF!</definedName>
    <definedName name="_________MT23" localSheetId="7">#REF!</definedName>
    <definedName name="_________MT23" localSheetId="6">#REF!</definedName>
    <definedName name="_________MT23" localSheetId="8">#REF!</definedName>
    <definedName name="_________MT23" localSheetId="13">#REF!</definedName>
    <definedName name="_________MT23" localSheetId="9">#REF!</definedName>
    <definedName name="_________MT23" localSheetId="16">#REF!</definedName>
    <definedName name="_________MT23" localSheetId="2">#REF!</definedName>
    <definedName name="_________MT23" localSheetId="11">#REF!</definedName>
    <definedName name="_________MT23" localSheetId="3">#REF!</definedName>
    <definedName name="_________MT23">#REF!</definedName>
    <definedName name="_________MT24" localSheetId="7">#REF!</definedName>
    <definedName name="_________MT24" localSheetId="6">#REF!</definedName>
    <definedName name="_________MT24" localSheetId="8">#REF!</definedName>
    <definedName name="_________MT24" localSheetId="13">#REF!</definedName>
    <definedName name="_________MT24" localSheetId="9">#REF!</definedName>
    <definedName name="_________MT24" localSheetId="16">#REF!</definedName>
    <definedName name="_________MT24" localSheetId="2">#REF!</definedName>
    <definedName name="_________MT24" localSheetId="11">#REF!</definedName>
    <definedName name="_________MT24" localSheetId="3">#REF!</definedName>
    <definedName name="_________MT24">#REF!</definedName>
    <definedName name="_________MT25" localSheetId="7">#REF!</definedName>
    <definedName name="_________MT25" localSheetId="6">#REF!</definedName>
    <definedName name="_________MT25" localSheetId="8">#REF!</definedName>
    <definedName name="_________MT25" localSheetId="13">#REF!</definedName>
    <definedName name="_________MT25" localSheetId="9">#REF!</definedName>
    <definedName name="_________MT25" localSheetId="16">#REF!</definedName>
    <definedName name="_________MT25" localSheetId="2">#REF!</definedName>
    <definedName name="_________MT25" localSheetId="11">#REF!</definedName>
    <definedName name="_________MT25" localSheetId="3">#REF!</definedName>
    <definedName name="_________MT25">#REF!</definedName>
    <definedName name="_________MT26" localSheetId="7">#REF!</definedName>
    <definedName name="_________MT26" localSheetId="6">#REF!</definedName>
    <definedName name="_________MT26" localSheetId="8">#REF!</definedName>
    <definedName name="_________MT26" localSheetId="13">#REF!</definedName>
    <definedName name="_________MT26" localSheetId="9">#REF!</definedName>
    <definedName name="_________MT26" localSheetId="16">#REF!</definedName>
    <definedName name="_________MT26" localSheetId="2">#REF!</definedName>
    <definedName name="_________MT26" localSheetId="11">#REF!</definedName>
    <definedName name="_________MT26" localSheetId="3">#REF!</definedName>
    <definedName name="_________MT26">#REF!</definedName>
    <definedName name="_________MT27" localSheetId="7">#REF!</definedName>
    <definedName name="_________MT27" localSheetId="6">#REF!</definedName>
    <definedName name="_________MT27" localSheetId="8">#REF!</definedName>
    <definedName name="_________MT27" localSheetId="13">#REF!</definedName>
    <definedName name="_________MT27" localSheetId="9">#REF!</definedName>
    <definedName name="_________MT27" localSheetId="16">#REF!</definedName>
    <definedName name="_________MT27" localSheetId="2">#REF!</definedName>
    <definedName name="_________MT27" localSheetId="11">#REF!</definedName>
    <definedName name="_________MT27" localSheetId="3">#REF!</definedName>
    <definedName name="_________MT27">#REF!</definedName>
    <definedName name="_________MT28" localSheetId="7">#REF!</definedName>
    <definedName name="_________MT28" localSheetId="6">#REF!</definedName>
    <definedName name="_________MT28" localSheetId="8">#REF!</definedName>
    <definedName name="_________MT28" localSheetId="13">#REF!</definedName>
    <definedName name="_________MT28" localSheetId="9">#REF!</definedName>
    <definedName name="_________MT28" localSheetId="16">#REF!</definedName>
    <definedName name="_________MT28" localSheetId="2">#REF!</definedName>
    <definedName name="_________MT28" localSheetId="11">#REF!</definedName>
    <definedName name="_________MT28" localSheetId="3">#REF!</definedName>
    <definedName name="_________MT28">#REF!</definedName>
    <definedName name="_________MT29" localSheetId="7">#REF!</definedName>
    <definedName name="_________MT29" localSheetId="6">#REF!</definedName>
    <definedName name="_________MT29" localSheetId="8">#REF!</definedName>
    <definedName name="_________MT29" localSheetId="13">#REF!</definedName>
    <definedName name="_________MT29" localSheetId="9">#REF!</definedName>
    <definedName name="_________MT29" localSheetId="16">#REF!</definedName>
    <definedName name="_________MT29" localSheetId="2">#REF!</definedName>
    <definedName name="_________MT29" localSheetId="11">#REF!</definedName>
    <definedName name="_________MT29" localSheetId="3">#REF!</definedName>
    <definedName name="_________MT29">#REF!</definedName>
    <definedName name="_________MT3" localSheetId="7">#REF!</definedName>
    <definedName name="_________MT3" localSheetId="6">#REF!</definedName>
    <definedName name="_________MT3" localSheetId="8">#REF!</definedName>
    <definedName name="_________MT3" localSheetId="13">#REF!</definedName>
    <definedName name="_________MT3" localSheetId="9">#REF!</definedName>
    <definedName name="_________MT3" localSheetId="16">#REF!</definedName>
    <definedName name="_________MT3" localSheetId="2">#REF!</definedName>
    <definedName name="_________MT3" localSheetId="11">#REF!</definedName>
    <definedName name="_________MT3" localSheetId="3">#REF!</definedName>
    <definedName name="_________MT3">#REF!</definedName>
    <definedName name="_________MT30" localSheetId="7">#REF!</definedName>
    <definedName name="_________MT30" localSheetId="6">#REF!</definedName>
    <definedName name="_________MT30" localSheetId="8">#REF!</definedName>
    <definedName name="_________MT30" localSheetId="13">#REF!</definedName>
    <definedName name="_________MT30" localSheetId="9">#REF!</definedName>
    <definedName name="_________MT30" localSheetId="16">#REF!</definedName>
    <definedName name="_________MT30" localSheetId="2">#REF!</definedName>
    <definedName name="_________MT30" localSheetId="11">#REF!</definedName>
    <definedName name="_________MT30" localSheetId="3">#REF!</definedName>
    <definedName name="_________MT30">#REF!</definedName>
    <definedName name="_________MT31" localSheetId="7">#REF!</definedName>
    <definedName name="_________MT31" localSheetId="6">#REF!</definedName>
    <definedName name="_________MT31" localSheetId="8">#REF!</definedName>
    <definedName name="_________MT31" localSheetId="13">#REF!</definedName>
    <definedName name="_________MT31" localSheetId="9">#REF!</definedName>
    <definedName name="_________MT31" localSheetId="16">#REF!</definedName>
    <definedName name="_________MT31" localSheetId="2">#REF!</definedName>
    <definedName name="_________MT31" localSheetId="11">#REF!</definedName>
    <definedName name="_________MT31" localSheetId="3">#REF!</definedName>
    <definedName name="_________MT31">#REF!</definedName>
    <definedName name="_________MT32" localSheetId="7">#REF!</definedName>
    <definedName name="_________MT32" localSheetId="6">#REF!</definedName>
    <definedName name="_________MT32" localSheetId="8">#REF!</definedName>
    <definedName name="_________MT32" localSheetId="13">#REF!</definedName>
    <definedName name="_________MT32" localSheetId="9">#REF!</definedName>
    <definedName name="_________MT32" localSheetId="16">#REF!</definedName>
    <definedName name="_________MT32" localSheetId="2">#REF!</definedName>
    <definedName name="_________MT32" localSheetId="11">#REF!</definedName>
    <definedName name="_________MT32" localSheetId="3">#REF!</definedName>
    <definedName name="_________MT32">#REF!</definedName>
    <definedName name="_________MT33" localSheetId="7">#REF!</definedName>
    <definedName name="_________MT33" localSheetId="6">#REF!</definedName>
    <definedName name="_________MT33" localSheetId="8">#REF!</definedName>
    <definedName name="_________MT33" localSheetId="13">#REF!</definedName>
    <definedName name="_________MT33" localSheetId="9">#REF!</definedName>
    <definedName name="_________MT33" localSheetId="16">#REF!</definedName>
    <definedName name="_________MT33" localSheetId="2">#REF!</definedName>
    <definedName name="_________MT33" localSheetId="11">#REF!</definedName>
    <definedName name="_________MT33" localSheetId="3">#REF!</definedName>
    <definedName name="_________MT33">#REF!</definedName>
    <definedName name="_________MT34" localSheetId="7">#REF!</definedName>
    <definedName name="_________MT34" localSheetId="6">#REF!</definedName>
    <definedName name="_________MT34" localSheetId="8">#REF!</definedName>
    <definedName name="_________MT34" localSheetId="13">#REF!</definedName>
    <definedName name="_________MT34" localSheetId="9">#REF!</definedName>
    <definedName name="_________MT34" localSheetId="16">#REF!</definedName>
    <definedName name="_________MT34" localSheetId="2">#REF!</definedName>
    <definedName name="_________MT34" localSheetId="11">#REF!</definedName>
    <definedName name="_________MT34" localSheetId="3">#REF!</definedName>
    <definedName name="_________MT34">#REF!</definedName>
    <definedName name="_________MT35" localSheetId="7">#REF!</definedName>
    <definedName name="_________MT35" localSheetId="6">#REF!</definedName>
    <definedName name="_________MT35" localSheetId="8">#REF!</definedName>
    <definedName name="_________MT35" localSheetId="13">#REF!</definedName>
    <definedName name="_________MT35" localSheetId="9">#REF!</definedName>
    <definedName name="_________MT35" localSheetId="16">#REF!</definedName>
    <definedName name="_________MT35" localSheetId="2">#REF!</definedName>
    <definedName name="_________MT35" localSheetId="11">#REF!</definedName>
    <definedName name="_________MT35" localSheetId="3">#REF!</definedName>
    <definedName name="_________MT35">#REF!</definedName>
    <definedName name="_________MT36" localSheetId="7">#REF!</definedName>
    <definedName name="_________MT36" localSheetId="6">#REF!</definedName>
    <definedName name="_________MT36" localSheetId="8">#REF!</definedName>
    <definedName name="_________MT36" localSheetId="13">#REF!</definedName>
    <definedName name="_________MT36" localSheetId="9">#REF!</definedName>
    <definedName name="_________MT36" localSheetId="16">#REF!</definedName>
    <definedName name="_________MT36" localSheetId="2">#REF!</definedName>
    <definedName name="_________MT36" localSheetId="11">#REF!</definedName>
    <definedName name="_________MT36" localSheetId="3">#REF!</definedName>
    <definedName name="_________MT36">#REF!</definedName>
    <definedName name="_________MT37" localSheetId="7">#REF!</definedName>
    <definedName name="_________MT37" localSheetId="6">#REF!</definedName>
    <definedName name="_________MT37" localSheetId="8">#REF!</definedName>
    <definedName name="_________MT37" localSheetId="13">#REF!</definedName>
    <definedName name="_________MT37" localSheetId="9">#REF!</definedName>
    <definedName name="_________MT37" localSheetId="16">#REF!</definedName>
    <definedName name="_________MT37" localSheetId="2">#REF!</definedName>
    <definedName name="_________MT37" localSheetId="11">#REF!</definedName>
    <definedName name="_________MT37" localSheetId="3">#REF!</definedName>
    <definedName name="_________MT37">#REF!</definedName>
    <definedName name="_________MT38" localSheetId="7">#REF!</definedName>
    <definedName name="_________MT38" localSheetId="6">#REF!</definedName>
    <definedName name="_________MT38" localSheetId="8">#REF!</definedName>
    <definedName name="_________MT38" localSheetId="13">#REF!</definedName>
    <definedName name="_________MT38" localSheetId="9">#REF!</definedName>
    <definedName name="_________MT38" localSheetId="16">#REF!</definedName>
    <definedName name="_________MT38" localSheetId="2">#REF!</definedName>
    <definedName name="_________MT38" localSheetId="11">#REF!</definedName>
    <definedName name="_________MT38" localSheetId="3">#REF!</definedName>
    <definedName name="_________MT38">#REF!</definedName>
    <definedName name="_________MT39" localSheetId="7">#REF!</definedName>
    <definedName name="_________MT39" localSheetId="6">#REF!</definedName>
    <definedName name="_________MT39" localSheetId="8">#REF!</definedName>
    <definedName name="_________MT39" localSheetId="13">#REF!</definedName>
    <definedName name="_________MT39" localSheetId="9">#REF!</definedName>
    <definedName name="_________MT39" localSheetId="16">#REF!</definedName>
    <definedName name="_________MT39" localSheetId="2">#REF!</definedName>
    <definedName name="_________MT39" localSheetId="11">#REF!</definedName>
    <definedName name="_________MT39" localSheetId="3">#REF!</definedName>
    <definedName name="_________MT39">#REF!</definedName>
    <definedName name="_________MT4" localSheetId="7">#REF!</definedName>
    <definedName name="_________MT4" localSheetId="6">#REF!</definedName>
    <definedName name="_________MT4" localSheetId="8">#REF!</definedName>
    <definedName name="_________MT4" localSheetId="13">#REF!</definedName>
    <definedName name="_________MT4" localSheetId="9">#REF!</definedName>
    <definedName name="_________MT4" localSheetId="16">#REF!</definedName>
    <definedName name="_________MT4" localSheetId="2">#REF!</definedName>
    <definedName name="_________MT4" localSheetId="11">#REF!</definedName>
    <definedName name="_________MT4" localSheetId="3">#REF!</definedName>
    <definedName name="_________MT4">#REF!</definedName>
    <definedName name="_________MT40" localSheetId="7">#REF!</definedName>
    <definedName name="_________MT40" localSheetId="6">#REF!</definedName>
    <definedName name="_________MT40" localSheetId="8">#REF!</definedName>
    <definedName name="_________MT40" localSheetId="13">#REF!</definedName>
    <definedName name="_________MT40" localSheetId="9">#REF!</definedName>
    <definedName name="_________MT40" localSheetId="16">#REF!</definedName>
    <definedName name="_________MT40" localSheetId="2">#REF!</definedName>
    <definedName name="_________MT40" localSheetId="11">#REF!</definedName>
    <definedName name="_________MT40" localSheetId="3">#REF!</definedName>
    <definedName name="_________MT40">#REF!</definedName>
    <definedName name="_________MT41" localSheetId="7">#REF!</definedName>
    <definedName name="_________MT41" localSheetId="6">#REF!</definedName>
    <definedName name="_________MT41" localSheetId="8">#REF!</definedName>
    <definedName name="_________MT41" localSheetId="13">#REF!</definedName>
    <definedName name="_________MT41" localSheetId="9">#REF!</definedName>
    <definedName name="_________MT41" localSheetId="16">#REF!</definedName>
    <definedName name="_________MT41" localSheetId="2">#REF!</definedName>
    <definedName name="_________MT41" localSheetId="11">#REF!</definedName>
    <definedName name="_________MT41" localSheetId="3">#REF!</definedName>
    <definedName name="_________MT41">#REF!</definedName>
    <definedName name="_________MT42" localSheetId="7">#REF!</definedName>
    <definedName name="_________MT42" localSheetId="6">#REF!</definedName>
    <definedName name="_________MT42" localSheetId="8">#REF!</definedName>
    <definedName name="_________MT42" localSheetId="13">#REF!</definedName>
    <definedName name="_________MT42" localSheetId="9">#REF!</definedName>
    <definedName name="_________MT42" localSheetId="16">#REF!</definedName>
    <definedName name="_________MT42" localSheetId="2">#REF!</definedName>
    <definedName name="_________MT42" localSheetId="11">#REF!</definedName>
    <definedName name="_________MT42" localSheetId="3">#REF!</definedName>
    <definedName name="_________MT42">#REF!</definedName>
    <definedName name="_________MT43" localSheetId="7">#REF!</definedName>
    <definedName name="_________MT43" localSheetId="6">#REF!</definedName>
    <definedName name="_________MT43" localSheetId="8">#REF!</definedName>
    <definedName name="_________MT43" localSheetId="13">#REF!</definedName>
    <definedName name="_________MT43" localSheetId="9">#REF!</definedName>
    <definedName name="_________MT43" localSheetId="16">#REF!</definedName>
    <definedName name="_________MT43" localSheetId="2">#REF!</definedName>
    <definedName name="_________MT43" localSheetId="11">#REF!</definedName>
    <definedName name="_________MT43" localSheetId="3">#REF!</definedName>
    <definedName name="_________MT43">#REF!</definedName>
    <definedName name="_________MT44" localSheetId="7">#REF!</definedName>
    <definedName name="_________MT44" localSheetId="6">#REF!</definedName>
    <definedName name="_________MT44" localSheetId="8">#REF!</definedName>
    <definedName name="_________MT44" localSheetId="13">#REF!</definedName>
    <definedName name="_________MT44" localSheetId="9">#REF!</definedName>
    <definedName name="_________MT44" localSheetId="16">#REF!</definedName>
    <definedName name="_________MT44" localSheetId="2">#REF!</definedName>
    <definedName name="_________MT44" localSheetId="11">#REF!</definedName>
    <definedName name="_________MT44" localSheetId="3">#REF!</definedName>
    <definedName name="_________MT44">#REF!</definedName>
    <definedName name="_________MT45" localSheetId="7">#REF!</definedName>
    <definedName name="_________MT45" localSheetId="6">#REF!</definedName>
    <definedName name="_________MT45" localSheetId="8">#REF!</definedName>
    <definedName name="_________MT45" localSheetId="13">#REF!</definedName>
    <definedName name="_________MT45" localSheetId="9">#REF!</definedName>
    <definedName name="_________MT45" localSheetId="16">#REF!</definedName>
    <definedName name="_________MT45" localSheetId="2">#REF!</definedName>
    <definedName name="_________MT45" localSheetId="11">#REF!</definedName>
    <definedName name="_________MT45" localSheetId="3">#REF!</definedName>
    <definedName name="_________MT45">#REF!</definedName>
    <definedName name="_________MT46" localSheetId="7">#REF!</definedName>
    <definedName name="_________MT46" localSheetId="6">#REF!</definedName>
    <definedName name="_________MT46" localSheetId="8">#REF!</definedName>
    <definedName name="_________MT46" localSheetId="13">#REF!</definedName>
    <definedName name="_________MT46" localSheetId="9">#REF!</definedName>
    <definedName name="_________MT46" localSheetId="16">#REF!</definedName>
    <definedName name="_________MT46" localSheetId="2">#REF!</definedName>
    <definedName name="_________MT46" localSheetId="11">#REF!</definedName>
    <definedName name="_________MT46" localSheetId="3">#REF!</definedName>
    <definedName name="_________MT46">#REF!</definedName>
    <definedName name="_________MT47" localSheetId="7">#REF!</definedName>
    <definedName name="_________MT47" localSheetId="6">#REF!</definedName>
    <definedName name="_________MT47" localSheetId="8">#REF!</definedName>
    <definedName name="_________MT47" localSheetId="13">#REF!</definedName>
    <definedName name="_________MT47" localSheetId="9">#REF!</definedName>
    <definedName name="_________MT47" localSheetId="16">#REF!</definedName>
    <definedName name="_________MT47" localSheetId="2">#REF!</definedName>
    <definedName name="_________MT47" localSheetId="11">#REF!</definedName>
    <definedName name="_________MT47" localSheetId="3">#REF!</definedName>
    <definedName name="_________MT47">#REF!</definedName>
    <definedName name="_________MT48" localSheetId="7">#REF!</definedName>
    <definedName name="_________MT48" localSheetId="6">#REF!</definedName>
    <definedName name="_________MT48" localSheetId="8">#REF!</definedName>
    <definedName name="_________MT48" localSheetId="13">#REF!</definedName>
    <definedName name="_________MT48" localSheetId="9">#REF!</definedName>
    <definedName name="_________MT48" localSheetId="16">#REF!</definedName>
    <definedName name="_________MT48" localSheetId="2">#REF!</definedName>
    <definedName name="_________MT48" localSheetId="11">#REF!</definedName>
    <definedName name="_________MT48" localSheetId="3">#REF!</definedName>
    <definedName name="_________MT48">#REF!</definedName>
    <definedName name="_________MT49" localSheetId="7">#REF!</definedName>
    <definedName name="_________MT49" localSheetId="6">#REF!</definedName>
    <definedName name="_________MT49" localSheetId="8">#REF!</definedName>
    <definedName name="_________MT49" localSheetId="13">#REF!</definedName>
    <definedName name="_________MT49" localSheetId="9">#REF!</definedName>
    <definedName name="_________MT49" localSheetId="16">#REF!</definedName>
    <definedName name="_________MT49" localSheetId="2">#REF!</definedName>
    <definedName name="_________MT49" localSheetId="11">#REF!</definedName>
    <definedName name="_________MT49" localSheetId="3">#REF!</definedName>
    <definedName name="_________MT49">#REF!</definedName>
    <definedName name="_________MT5" localSheetId="7">#REF!</definedName>
    <definedName name="_________MT5" localSheetId="6">#REF!</definedName>
    <definedName name="_________MT5" localSheetId="8">#REF!</definedName>
    <definedName name="_________MT5" localSheetId="13">#REF!</definedName>
    <definedName name="_________MT5" localSheetId="9">#REF!</definedName>
    <definedName name="_________MT5" localSheetId="16">#REF!</definedName>
    <definedName name="_________MT5" localSheetId="2">#REF!</definedName>
    <definedName name="_________MT5" localSheetId="11">#REF!</definedName>
    <definedName name="_________MT5" localSheetId="3">#REF!</definedName>
    <definedName name="_________MT5">#REF!</definedName>
    <definedName name="_________MT50" localSheetId="7">#REF!</definedName>
    <definedName name="_________MT50" localSheetId="6">#REF!</definedName>
    <definedName name="_________MT50" localSheetId="8">#REF!</definedName>
    <definedName name="_________MT50" localSheetId="13">#REF!</definedName>
    <definedName name="_________MT50" localSheetId="9">#REF!</definedName>
    <definedName name="_________MT50" localSheetId="16">#REF!</definedName>
    <definedName name="_________MT50" localSheetId="2">#REF!</definedName>
    <definedName name="_________MT50" localSheetId="11">#REF!</definedName>
    <definedName name="_________MT50" localSheetId="3">#REF!</definedName>
    <definedName name="_________MT50">#REF!</definedName>
    <definedName name="_________MT500" localSheetId="7">#REF!</definedName>
    <definedName name="_________MT500" localSheetId="6">#REF!</definedName>
    <definedName name="_________MT500" localSheetId="8">#REF!</definedName>
    <definedName name="_________MT500" localSheetId="13">#REF!</definedName>
    <definedName name="_________MT500" localSheetId="9">#REF!</definedName>
    <definedName name="_________MT500" localSheetId="16">#REF!</definedName>
    <definedName name="_________MT500" localSheetId="2">#REF!</definedName>
    <definedName name="_________MT500" localSheetId="11">#REF!</definedName>
    <definedName name="_________MT500" localSheetId="3">#REF!</definedName>
    <definedName name="_________MT500">#REF!</definedName>
    <definedName name="_________MT51" localSheetId="7">#REF!</definedName>
    <definedName name="_________MT51" localSheetId="6">#REF!</definedName>
    <definedName name="_________MT51" localSheetId="8">#REF!</definedName>
    <definedName name="_________MT51" localSheetId="13">#REF!</definedName>
    <definedName name="_________MT51" localSheetId="9">#REF!</definedName>
    <definedName name="_________MT51" localSheetId="16">#REF!</definedName>
    <definedName name="_________MT51" localSheetId="2">#REF!</definedName>
    <definedName name="_________MT51" localSheetId="11">#REF!</definedName>
    <definedName name="_________MT51" localSheetId="3">#REF!</definedName>
    <definedName name="_________MT51">#REF!</definedName>
    <definedName name="_________MT52" localSheetId="7">#REF!</definedName>
    <definedName name="_________MT52" localSheetId="6">#REF!</definedName>
    <definedName name="_________MT52" localSheetId="8">#REF!</definedName>
    <definedName name="_________MT52" localSheetId="13">#REF!</definedName>
    <definedName name="_________MT52" localSheetId="9">#REF!</definedName>
    <definedName name="_________MT52" localSheetId="16">#REF!</definedName>
    <definedName name="_________MT52" localSheetId="2">#REF!</definedName>
    <definedName name="_________MT52" localSheetId="11">#REF!</definedName>
    <definedName name="_________MT52" localSheetId="3">#REF!</definedName>
    <definedName name="_________MT52">#REF!</definedName>
    <definedName name="_________MT53" localSheetId="7">#REF!</definedName>
    <definedName name="_________MT53" localSheetId="6">#REF!</definedName>
    <definedName name="_________MT53" localSheetId="8">#REF!</definedName>
    <definedName name="_________MT53" localSheetId="13">#REF!</definedName>
    <definedName name="_________MT53" localSheetId="9">#REF!</definedName>
    <definedName name="_________MT53" localSheetId="16">#REF!</definedName>
    <definedName name="_________MT53" localSheetId="2">#REF!</definedName>
    <definedName name="_________MT53" localSheetId="11">#REF!</definedName>
    <definedName name="_________MT53" localSheetId="3">#REF!</definedName>
    <definedName name="_________MT53">#REF!</definedName>
    <definedName name="_________MT54" localSheetId="7">#REF!</definedName>
    <definedName name="_________MT54" localSheetId="6">#REF!</definedName>
    <definedName name="_________MT54" localSheetId="8">#REF!</definedName>
    <definedName name="_________MT54" localSheetId="13">#REF!</definedName>
    <definedName name="_________MT54" localSheetId="9">#REF!</definedName>
    <definedName name="_________MT54" localSheetId="16">#REF!</definedName>
    <definedName name="_________MT54" localSheetId="2">#REF!</definedName>
    <definedName name="_________MT54" localSheetId="11">#REF!</definedName>
    <definedName name="_________MT54" localSheetId="3">#REF!</definedName>
    <definedName name="_________MT54">#REF!</definedName>
    <definedName name="_________MT55" localSheetId="7">#REF!</definedName>
    <definedName name="_________MT55" localSheetId="6">#REF!</definedName>
    <definedName name="_________MT55" localSheetId="8">#REF!</definedName>
    <definedName name="_________MT55" localSheetId="13">#REF!</definedName>
    <definedName name="_________MT55" localSheetId="9">#REF!</definedName>
    <definedName name="_________MT55" localSheetId="16">#REF!</definedName>
    <definedName name="_________MT55" localSheetId="2">#REF!</definedName>
    <definedName name="_________MT55" localSheetId="11">#REF!</definedName>
    <definedName name="_________MT55" localSheetId="3">#REF!</definedName>
    <definedName name="_________MT55">#REF!</definedName>
    <definedName name="_________MT56" localSheetId="7">#REF!</definedName>
    <definedName name="_________MT56" localSheetId="6">#REF!</definedName>
    <definedName name="_________MT56" localSheetId="8">#REF!</definedName>
    <definedName name="_________MT56" localSheetId="13">#REF!</definedName>
    <definedName name="_________MT56" localSheetId="9">#REF!</definedName>
    <definedName name="_________MT56" localSheetId="16">#REF!</definedName>
    <definedName name="_________MT56" localSheetId="2">#REF!</definedName>
    <definedName name="_________MT56" localSheetId="11">#REF!</definedName>
    <definedName name="_________MT56" localSheetId="3">#REF!</definedName>
    <definedName name="_________MT56">#REF!</definedName>
    <definedName name="_________MT57" localSheetId="7">#REF!</definedName>
    <definedName name="_________MT57" localSheetId="6">#REF!</definedName>
    <definedName name="_________MT57" localSheetId="8">#REF!</definedName>
    <definedName name="_________MT57" localSheetId="13">#REF!</definedName>
    <definedName name="_________MT57" localSheetId="9">#REF!</definedName>
    <definedName name="_________MT57" localSheetId="16">#REF!</definedName>
    <definedName name="_________MT57" localSheetId="2">#REF!</definedName>
    <definedName name="_________MT57" localSheetId="11">#REF!</definedName>
    <definedName name="_________MT57" localSheetId="3">#REF!</definedName>
    <definedName name="_________MT57">#REF!</definedName>
    <definedName name="_________MT58" localSheetId="7">#REF!</definedName>
    <definedName name="_________MT58" localSheetId="6">#REF!</definedName>
    <definedName name="_________MT58" localSheetId="8">#REF!</definedName>
    <definedName name="_________MT58" localSheetId="13">#REF!</definedName>
    <definedName name="_________MT58" localSheetId="9">#REF!</definedName>
    <definedName name="_________MT58" localSheetId="16">#REF!</definedName>
    <definedName name="_________MT58" localSheetId="2">#REF!</definedName>
    <definedName name="_________MT58" localSheetId="11">#REF!</definedName>
    <definedName name="_________MT58" localSheetId="3">#REF!</definedName>
    <definedName name="_________MT58">#REF!</definedName>
    <definedName name="_________MT59" localSheetId="7">#REF!</definedName>
    <definedName name="_________MT59" localSheetId="6">#REF!</definedName>
    <definedName name="_________MT59" localSheetId="8">#REF!</definedName>
    <definedName name="_________MT59" localSheetId="13">#REF!</definedName>
    <definedName name="_________MT59" localSheetId="9">#REF!</definedName>
    <definedName name="_________MT59" localSheetId="16">#REF!</definedName>
    <definedName name="_________MT59" localSheetId="2">#REF!</definedName>
    <definedName name="_________MT59" localSheetId="11">#REF!</definedName>
    <definedName name="_________MT59" localSheetId="3">#REF!</definedName>
    <definedName name="_________MT59">#REF!</definedName>
    <definedName name="_________MT6" localSheetId="7">#REF!</definedName>
    <definedName name="_________MT6" localSheetId="6">#REF!</definedName>
    <definedName name="_________MT6" localSheetId="8">#REF!</definedName>
    <definedName name="_________MT6" localSheetId="13">#REF!</definedName>
    <definedName name="_________MT6" localSheetId="9">#REF!</definedName>
    <definedName name="_________MT6" localSheetId="16">#REF!</definedName>
    <definedName name="_________MT6" localSheetId="2">#REF!</definedName>
    <definedName name="_________MT6" localSheetId="11">#REF!</definedName>
    <definedName name="_________MT6" localSheetId="3">#REF!</definedName>
    <definedName name="_________MT6">#REF!</definedName>
    <definedName name="_________MT60" localSheetId="7">#REF!</definedName>
    <definedName name="_________MT60" localSheetId="6">#REF!</definedName>
    <definedName name="_________MT60" localSheetId="8">#REF!</definedName>
    <definedName name="_________MT60" localSheetId="13">#REF!</definedName>
    <definedName name="_________MT60" localSheetId="9">#REF!</definedName>
    <definedName name="_________MT60" localSheetId="16">#REF!</definedName>
    <definedName name="_________MT60" localSheetId="2">#REF!</definedName>
    <definedName name="_________MT60" localSheetId="11">#REF!</definedName>
    <definedName name="_________MT60" localSheetId="3">#REF!</definedName>
    <definedName name="_________MT60">#REF!</definedName>
    <definedName name="_________MT61" localSheetId="7">#REF!</definedName>
    <definedName name="_________MT61" localSheetId="6">#REF!</definedName>
    <definedName name="_________MT61" localSheetId="8">#REF!</definedName>
    <definedName name="_________MT61" localSheetId="13">#REF!</definedName>
    <definedName name="_________MT61" localSheetId="9">#REF!</definedName>
    <definedName name="_________MT61" localSheetId="16">#REF!</definedName>
    <definedName name="_________MT61" localSheetId="2">#REF!</definedName>
    <definedName name="_________MT61" localSheetId="11">#REF!</definedName>
    <definedName name="_________MT61" localSheetId="3">#REF!</definedName>
    <definedName name="_________MT61">#REF!</definedName>
    <definedName name="_________MT62" localSheetId="7">#REF!</definedName>
    <definedName name="_________MT62" localSheetId="6">#REF!</definedName>
    <definedName name="_________MT62" localSheetId="8">#REF!</definedName>
    <definedName name="_________MT62" localSheetId="13">#REF!</definedName>
    <definedName name="_________MT62" localSheetId="9">#REF!</definedName>
    <definedName name="_________MT62" localSheetId="16">#REF!</definedName>
    <definedName name="_________MT62" localSheetId="2">#REF!</definedName>
    <definedName name="_________MT62" localSheetId="11">#REF!</definedName>
    <definedName name="_________MT62" localSheetId="3">#REF!</definedName>
    <definedName name="_________MT62">#REF!</definedName>
    <definedName name="_________MT63" localSheetId="7">#REF!</definedName>
    <definedName name="_________MT63" localSheetId="6">#REF!</definedName>
    <definedName name="_________MT63" localSheetId="8">#REF!</definedName>
    <definedName name="_________MT63" localSheetId="13">#REF!</definedName>
    <definedName name="_________MT63" localSheetId="9">#REF!</definedName>
    <definedName name="_________MT63" localSheetId="16">#REF!</definedName>
    <definedName name="_________MT63" localSheetId="2">#REF!</definedName>
    <definedName name="_________MT63" localSheetId="11">#REF!</definedName>
    <definedName name="_________MT63" localSheetId="3">#REF!</definedName>
    <definedName name="_________MT63">#REF!</definedName>
    <definedName name="_________MT64" localSheetId="7">#REF!</definedName>
    <definedName name="_________MT64" localSheetId="6">#REF!</definedName>
    <definedName name="_________MT64" localSheetId="8">#REF!</definedName>
    <definedName name="_________MT64" localSheetId="13">#REF!</definedName>
    <definedName name="_________MT64" localSheetId="9">#REF!</definedName>
    <definedName name="_________MT64" localSheetId="16">#REF!</definedName>
    <definedName name="_________MT64" localSheetId="2">#REF!</definedName>
    <definedName name="_________MT64" localSheetId="11">#REF!</definedName>
    <definedName name="_________MT64" localSheetId="3">#REF!</definedName>
    <definedName name="_________MT64">#REF!</definedName>
    <definedName name="_________MT65" localSheetId="7">#REF!</definedName>
    <definedName name="_________MT65" localSheetId="6">#REF!</definedName>
    <definedName name="_________MT65" localSheetId="8">#REF!</definedName>
    <definedName name="_________MT65" localSheetId="13">#REF!</definedName>
    <definedName name="_________MT65" localSheetId="9">#REF!</definedName>
    <definedName name="_________MT65" localSheetId="16">#REF!</definedName>
    <definedName name="_________MT65" localSheetId="2">#REF!</definedName>
    <definedName name="_________MT65" localSheetId="11">#REF!</definedName>
    <definedName name="_________MT65" localSheetId="3">#REF!</definedName>
    <definedName name="_________MT65">#REF!</definedName>
    <definedName name="_________MT66" localSheetId="7">#REF!</definedName>
    <definedName name="_________MT66" localSheetId="6">#REF!</definedName>
    <definedName name="_________MT66" localSheetId="8">#REF!</definedName>
    <definedName name="_________MT66" localSheetId="13">#REF!</definedName>
    <definedName name="_________MT66" localSheetId="9">#REF!</definedName>
    <definedName name="_________MT66" localSheetId="16">#REF!</definedName>
    <definedName name="_________MT66" localSheetId="2">#REF!</definedName>
    <definedName name="_________MT66" localSheetId="11">#REF!</definedName>
    <definedName name="_________MT66" localSheetId="3">#REF!</definedName>
    <definedName name="_________MT66">#REF!</definedName>
    <definedName name="_________MT67" localSheetId="7">#REF!</definedName>
    <definedName name="_________MT67" localSheetId="6">#REF!</definedName>
    <definedName name="_________MT67" localSheetId="8">#REF!</definedName>
    <definedName name="_________MT67" localSheetId="13">#REF!</definedName>
    <definedName name="_________MT67" localSheetId="9">#REF!</definedName>
    <definedName name="_________MT67" localSheetId="16">#REF!</definedName>
    <definedName name="_________MT67" localSheetId="2">#REF!</definedName>
    <definedName name="_________MT67" localSheetId="11">#REF!</definedName>
    <definedName name="_________MT67" localSheetId="3">#REF!</definedName>
    <definedName name="_________MT67">#REF!</definedName>
    <definedName name="_________MT68" localSheetId="7">#REF!</definedName>
    <definedName name="_________MT68" localSheetId="6">#REF!</definedName>
    <definedName name="_________MT68" localSheetId="8">#REF!</definedName>
    <definedName name="_________MT68" localSheetId="13">#REF!</definedName>
    <definedName name="_________MT68" localSheetId="9">#REF!</definedName>
    <definedName name="_________MT68" localSheetId="16">#REF!</definedName>
    <definedName name="_________MT68" localSheetId="2">#REF!</definedName>
    <definedName name="_________MT68" localSheetId="11">#REF!</definedName>
    <definedName name="_________MT68" localSheetId="3">#REF!</definedName>
    <definedName name="_________MT68">#REF!</definedName>
    <definedName name="_________MT69" localSheetId="7">#REF!</definedName>
    <definedName name="_________MT69" localSheetId="6">#REF!</definedName>
    <definedName name="_________MT69" localSheetId="8">#REF!</definedName>
    <definedName name="_________MT69" localSheetId="13">#REF!</definedName>
    <definedName name="_________MT69" localSheetId="9">#REF!</definedName>
    <definedName name="_________MT69" localSheetId="16">#REF!</definedName>
    <definedName name="_________MT69" localSheetId="2">#REF!</definedName>
    <definedName name="_________MT69" localSheetId="11">#REF!</definedName>
    <definedName name="_________MT69" localSheetId="3">#REF!</definedName>
    <definedName name="_________MT69">#REF!</definedName>
    <definedName name="_________MT7" localSheetId="7">#REF!</definedName>
    <definedName name="_________MT7" localSheetId="6">#REF!</definedName>
    <definedName name="_________MT7" localSheetId="8">#REF!</definedName>
    <definedName name="_________MT7" localSheetId="13">#REF!</definedName>
    <definedName name="_________MT7" localSheetId="9">#REF!</definedName>
    <definedName name="_________MT7" localSheetId="16">#REF!</definedName>
    <definedName name="_________MT7" localSheetId="2">#REF!</definedName>
    <definedName name="_________MT7" localSheetId="11">#REF!</definedName>
    <definedName name="_________MT7" localSheetId="3">#REF!</definedName>
    <definedName name="_________MT7">#REF!</definedName>
    <definedName name="_________MT70" localSheetId="7">#REF!</definedName>
    <definedName name="_________MT70" localSheetId="6">#REF!</definedName>
    <definedName name="_________MT70" localSheetId="8">#REF!</definedName>
    <definedName name="_________MT70" localSheetId="13">#REF!</definedName>
    <definedName name="_________MT70" localSheetId="9">#REF!</definedName>
    <definedName name="_________MT70" localSheetId="16">#REF!</definedName>
    <definedName name="_________MT70" localSheetId="2">#REF!</definedName>
    <definedName name="_________MT70" localSheetId="11">#REF!</definedName>
    <definedName name="_________MT70" localSheetId="3">#REF!</definedName>
    <definedName name="_________MT70">#REF!</definedName>
    <definedName name="_________MT71" localSheetId="7">#REF!</definedName>
    <definedName name="_________MT71" localSheetId="6">#REF!</definedName>
    <definedName name="_________MT71" localSheetId="8">#REF!</definedName>
    <definedName name="_________MT71" localSheetId="13">#REF!</definedName>
    <definedName name="_________MT71" localSheetId="9">#REF!</definedName>
    <definedName name="_________MT71" localSheetId="16">#REF!</definedName>
    <definedName name="_________MT71" localSheetId="2">#REF!</definedName>
    <definedName name="_________MT71" localSheetId="11">#REF!</definedName>
    <definedName name="_________MT71" localSheetId="3">#REF!</definedName>
    <definedName name="_________MT71">#REF!</definedName>
    <definedName name="_________MT72" localSheetId="7">#REF!</definedName>
    <definedName name="_________MT72" localSheetId="6">#REF!</definedName>
    <definedName name="_________MT72" localSheetId="8">#REF!</definedName>
    <definedName name="_________MT72" localSheetId="13">#REF!</definedName>
    <definedName name="_________MT72" localSheetId="9">#REF!</definedName>
    <definedName name="_________MT72" localSheetId="16">#REF!</definedName>
    <definedName name="_________MT72" localSheetId="2">#REF!</definedName>
    <definedName name="_________MT72" localSheetId="11">#REF!</definedName>
    <definedName name="_________MT72" localSheetId="3">#REF!</definedName>
    <definedName name="_________MT72">#REF!</definedName>
    <definedName name="_________MT73" localSheetId="7">#REF!</definedName>
    <definedName name="_________MT73" localSheetId="6">#REF!</definedName>
    <definedName name="_________MT73" localSheetId="8">#REF!</definedName>
    <definedName name="_________MT73" localSheetId="13">#REF!</definedName>
    <definedName name="_________MT73" localSheetId="9">#REF!</definedName>
    <definedName name="_________MT73" localSheetId="16">#REF!</definedName>
    <definedName name="_________MT73" localSheetId="2">#REF!</definedName>
    <definedName name="_________MT73" localSheetId="11">#REF!</definedName>
    <definedName name="_________MT73" localSheetId="3">#REF!</definedName>
    <definedName name="_________MT73">#REF!</definedName>
    <definedName name="_________MT74" localSheetId="7">#REF!</definedName>
    <definedName name="_________MT74" localSheetId="6">#REF!</definedName>
    <definedName name="_________MT74" localSheetId="8">#REF!</definedName>
    <definedName name="_________MT74" localSheetId="13">#REF!</definedName>
    <definedName name="_________MT74" localSheetId="9">#REF!</definedName>
    <definedName name="_________MT74" localSheetId="16">#REF!</definedName>
    <definedName name="_________MT74" localSheetId="2">#REF!</definedName>
    <definedName name="_________MT74" localSheetId="11">#REF!</definedName>
    <definedName name="_________MT74" localSheetId="3">#REF!</definedName>
    <definedName name="_________MT74">#REF!</definedName>
    <definedName name="_________MT75" localSheetId="7">#REF!</definedName>
    <definedName name="_________MT75" localSheetId="6">#REF!</definedName>
    <definedName name="_________MT75" localSheetId="8">#REF!</definedName>
    <definedName name="_________MT75" localSheetId="13">#REF!</definedName>
    <definedName name="_________MT75" localSheetId="9">#REF!</definedName>
    <definedName name="_________MT75" localSheetId="16">#REF!</definedName>
    <definedName name="_________MT75" localSheetId="2">#REF!</definedName>
    <definedName name="_________MT75" localSheetId="11">#REF!</definedName>
    <definedName name="_________MT75" localSheetId="3">#REF!</definedName>
    <definedName name="_________MT75">#REF!</definedName>
    <definedName name="_________MT76" localSheetId="7">#REF!</definedName>
    <definedName name="_________MT76" localSheetId="6">#REF!</definedName>
    <definedName name="_________MT76" localSheetId="8">#REF!</definedName>
    <definedName name="_________MT76" localSheetId="13">#REF!</definedName>
    <definedName name="_________MT76" localSheetId="9">#REF!</definedName>
    <definedName name="_________MT76" localSheetId="16">#REF!</definedName>
    <definedName name="_________MT76" localSheetId="2">#REF!</definedName>
    <definedName name="_________MT76" localSheetId="11">#REF!</definedName>
    <definedName name="_________MT76" localSheetId="3">#REF!</definedName>
    <definedName name="_________MT76">#REF!</definedName>
    <definedName name="_________MT77" localSheetId="7">#REF!</definedName>
    <definedName name="_________MT77" localSheetId="6">#REF!</definedName>
    <definedName name="_________MT77" localSheetId="8">#REF!</definedName>
    <definedName name="_________MT77" localSheetId="13">#REF!</definedName>
    <definedName name="_________MT77" localSheetId="9">#REF!</definedName>
    <definedName name="_________MT77" localSheetId="16">#REF!</definedName>
    <definedName name="_________MT77" localSheetId="2">#REF!</definedName>
    <definedName name="_________MT77" localSheetId="11">#REF!</definedName>
    <definedName name="_________MT77" localSheetId="3">#REF!</definedName>
    <definedName name="_________MT77">#REF!</definedName>
    <definedName name="_________MT78" localSheetId="7">#REF!</definedName>
    <definedName name="_________MT78" localSheetId="6">#REF!</definedName>
    <definedName name="_________MT78" localSheetId="8">#REF!</definedName>
    <definedName name="_________MT78" localSheetId="13">#REF!</definedName>
    <definedName name="_________MT78" localSheetId="9">#REF!</definedName>
    <definedName name="_________MT78" localSheetId="16">#REF!</definedName>
    <definedName name="_________MT78" localSheetId="2">#REF!</definedName>
    <definedName name="_________MT78" localSheetId="11">#REF!</definedName>
    <definedName name="_________MT78" localSheetId="3">#REF!</definedName>
    <definedName name="_________MT78">#REF!</definedName>
    <definedName name="_________MT79" localSheetId="7">#REF!</definedName>
    <definedName name="_________MT79" localSheetId="6">#REF!</definedName>
    <definedName name="_________MT79" localSheetId="8">#REF!</definedName>
    <definedName name="_________MT79" localSheetId="13">#REF!</definedName>
    <definedName name="_________MT79" localSheetId="9">#REF!</definedName>
    <definedName name="_________MT79" localSheetId="16">#REF!</definedName>
    <definedName name="_________MT79" localSheetId="2">#REF!</definedName>
    <definedName name="_________MT79" localSheetId="11">#REF!</definedName>
    <definedName name="_________MT79" localSheetId="3">#REF!</definedName>
    <definedName name="_________MT79">#REF!</definedName>
    <definedName name="_________MT8" localSheetId="7">#REF!</definedName>
    <definedName name="_________MT8" localSheetId="6">#REF!</definedName>
    <definedName name="_________MT8" localSheetId="8">#REF!</definedName>
    <definedName name="_________MT8" localSheetId="13">#REF!</definedName>
    <definedName name="_________MT8" localSheetId="9">#REF!</definedName>
    <definedName name="_________MT8" localSheetId="16">#REF!</definedName>
    <definedName name="_________MT8" localSheetId="2">#REF!</definedName>
    <definedName name="_________MT8" localSheetId="11">#REF!</definedName>
    <definedName name="_________MT8" localSheetId="3">#REF!</definedName>
    <definedName name="_________MT8">#REF!</definedName>
    <definedName name="_________MT80" localSheetId="7">#REF!</definedName>
    <definedName name="_________MT80" localSheetId="6">#REF!</definedName>
    <definedName name="_________MT80" localSheetId="8">#REF!</definedName>
    <definedName name="_________MT80" localSheetId="13">#REF!</definedName>
    <definedName name="_________MT80" localSheetId="9">#REF!</definedName>
    <definedName name="_________MT80" localSheetId="16">#REF!</definedName>
    <definedName name="_________MT80" localSheetId="2">#REF!</definedName>
    <definedName name="_________MT80" localSheetId="11">#REF!</definedName>
    <definedName name="_________MT80" localSheetId="3">#REF!</definedName>
    <definedName name="_________MT80">#REF!</definedName>
    <definedName name="_________MT81" localSheetId="7">#REF!</definedName>
    <definedName name="_________MT81" localSheetId="6">#REF!</definedName>
    <definedName name="_________MT81" localSheetId="8">#REF!</definedName>
    <definedName name="_________MT81" localSheetId="13">#REF!</definedName>
    <definedName name="_________MT81" localSheetId="9">#REF!</definedName>
    <definedName name="_________MT81" localSheetId="16">#REF!</definedName>
    <definedName name="_________MT81" localSheetId="2">#REF!</definedName>
    <definedName name="_________MT81" localSheetId="11">#REF!</definedName>
    <definedName name="_________MT81" localSheetId="3">#REF!</definedName>
    <definedName name="_________MT81">#REF!</definedName>
    <definedName name="_________MT82" localSheetId="7">#REF!</definedName>
    <definedName name="_________MT82" localSheetId="6">#REF!</definedName>
    <definedName name="_________MT82" localSheetId="8">#REF!</definedName>
    <definedName name="_________MT82" localSheetId="13">#REF!</definedName>
    <definedName name="_________MT82" localSheetId="9">#REF!</definedName>
    <definedName name="_________MT82" localSheetId="16">#REF!</definedName>
    <definedName name="_________MT82" localSheetId="2">#REF!</definedName>
    <definedName name="_________MT82" localSheetId="11">#REF!</definedName>
    <definedName name="_________MT82" localSheetId="3">#REF!</definedName>
    <definedName name="_________MT82">#REF!</definedName>
    <definedName name="_________MT83" localSheetId="7">#REF!</definedName>
    <definedName name="_________MT83" localSheetId="6">#REF!</definedName>
    <definedName name="_________MT83" localSheetId="8">#REF!</definedName>
    <definedName name="_________MT83" localSheetId="13">#REF!</definedName>
    <definedName name="_________MT83" localSheetId="9">#REF!</definedName>
    <definedName name="_________MT83" localSheetId="16">#REF!</definedName>
    <definedName name="_________MT83" localSheetId="2">#REF!</definedName>
    <definedName name="_________MT83" localSheetId="11">#REF!</definedName>
    <definedName name="_________MT83" localSheetId="3">#REF!</definedName>
    <definedName name="_________MT83">#REF!</definedName>
    <definedName name="_________MT84" localSheetId="7">#REF!</definedName>
    <definedName name="_________MT84" localSheetId="6">#REF!</definedName>
    <definedName name="_________MT84" localSheetId="8">#REF!</definedName>
    <definedName name="_________MT84" localSheetId="13">#REF!</definedName>
    <definedName name="_________MT84" localSheetId="9">#REF!</definedName>
    <definedName name="_________MT84" localSheetId="16">#REF!</definedName>
    <definedName name="_________MT84" localSheetId="2">#REF!</definedName>
    <definedName name="_________MT84" localSheetId="11">#REF!</definedName>
    <definedName name="_________MT84" localSheetId="3">#REF!</definedName>
    <definedName name="_________MT84">#REF!</definedName>
    <definedName name="_________MT85" localSheetId="7">#REF!</definedName>
    <definedName name="_________MT85" localSheetId="6">#REF!</definedName>
    <definedName name="_________MT85" localSheetId="8">#REF!</definedName>
    <definedName name="_________MT85" localSheetId="13">#REF!</definedName>
    <definedName name="_________MT85" localSheetId="9">#REF!</definedName>
    <definedName name="_________MT85" localSheetId="16">#REF!</definedName>
    <definedName name="_________MT85" localSheetId="2">#REF!</definedName>
    <definedName name="_________MT85" localSheetId="11">#REF!</definedName>
    <definedName name="_________MT85" localSheetId="3">#REF!</definedName>
    <definedName name="_________MT85">#REF!</definedName>
    <definedName name="_________MT86" localSheetId="7">#REF!</definedName>
    <definedName name="_________MT86" localSheetId="6">#REF!</definedName>
    <definedName name="_________MT86" localSheetId="8">#REF!</definedName>
    <definedName name="_________MT86" localSheetId="13">#REF!</definedName>
    <definedName name="_________MT86" localSheetId="9">#REF!</definedName>
    <definedName name="_________MT86" localSheetId="16">#REF!</definedName>
    <definedName name="_________MT86" localSheetId="2">#REF!</definedName>
    <definedName name="_________MT86" localSheetId="11">#REF!</definedName>
    <definedName name="_________MT86" localSheetId="3">#REF!</definedName>
    <definedName name="_________MT86">#REF!</definedName>
    <definedName name="_________MT87" localSheetId="7">#REF!</definedName>
    <definedName name="_________MT87" localSheetId="6">#REF!</definedName>
    <definedName name="_________MT87" localSheetId="8">#REF!</definedName>
    <definedName name="_________MT87" localSheetId="13">#REF!</definedName>
    <definedName name="_________MT87" localSheetId="9">#REF!</definedName>
    <definedName name="_________MT87" localSheetId="16">#REF!</definedName>
    <definedName name="_________MT87" localSheetId="2">#REF!</definedName>
    <definedName name="_________MT87" localSheetId="11">#REF!</definedName>
    <definedName name="_________MT87" localSheetId="3">#REF!</definedName>
    <definedName name="_________MT87">#REF!</definedName>
    <definedName name="_________MT88" localSheetId="7">#REF!</definedName>
    <definedName name="_________MT88" localSheetId="6">#REF!</definedName>
    <definedName name="_________MT88" localSheetId="8">#REF!</definedName>
    <definedName name="_________MT88" localSheetId="13">#REF!</definedName>
    <definedName name="_________MT88" localSheetId="9">#REF!</definedName>
    <definedName name="_________MT88" localSheetId="16">#REF!</definedName>
    <definedName name="_________MT88" localSheetId="2">#REF!</definedName>
    <definedName name="_________MT88" localSheetId="11">#REF!</definedName>
    <definedName name="_________MT88" localSheetId="3">#REF!</definedName>
    <definedName name="_________MT88">#REF!</definedName>
    <definedName name="_________MT89" localSheetId="7">#REF!</definedName>
    <definedName name="_________MT89" localSheetId="6">#REF!</definedName>
    <definedName name="_________MT89" localSheetId="8">#REF!</definedName>
    <definedName name="_________MT89" localSheetId="13">#REF!</definedName>
    <definedName name="_________MT89" localSheetId="9">#REF!</definedName>
    <definedName name="_________MT89" localSheetId="16">#REF!</definedName>
    <definedName name="_________MT89" localSheetId="2">#REF!</definedName>
    <definedName name="_________MT89" localSheetId="11">#REF!</definedName>
    <definedName name="_________MT89" localSheetId="3">#REF!</definedName>
    <definedName name="_________MT89">#REF!</definedName>
    <definedName name="_________MT9" localSheetId="7">#REF!</definedName>
    <definedName name="_________MT9" localSheetId="6">#REF!</definedName>
    <definedName name="_________MT9" localSheetId="8">#REF!</definedName>
    <definedName name="_________MT9" localSheetId="13">#REF!</definedName>
    <definedName name="_________MT9" localSheetId="9">#REF!</definedName>
    <definedName name="_________MT9" localSheetId="16">#REF!</definedName>
    <definedName name="_________MT9" localSheetId="2">#REF!</definedName>
    <definedName name="_________MT9" localSheetId="11">#REF!</definedName>
    <definedName name="_________MT9" localSheetId="3">#REF!</definedName>
    <definedName name="_________MT9">#REF!</definedName>
    <definedName name="_________MT90" localSheetId="7">#REF!</definedName>
    <definedName name="_________MT90" localSheetId="6">#REF!</definedName>
    <definedName name="_________MT90" localSheetId="8">#REF!</definedName>
    <definedName name="_________MT90" localSheetId="13">#REF!</definedName>
    <definedName name="_________MT90" localSheetId="9">#REF!</definedName>
    <definedName name="_________MT90" localSheetId="16">#REF!</definedName>
    <definedName name="_________MT90" localSheetId="2">#REF!</definedName>
    <definedName name="_________MT90" localSheetId="11">#REF!</definedName>
    <definedName name="_________MT90" localSheetId="3">#REF!</definedName>
    <definedName name="_________MT90">#REF!</definedName>
    <definedName name="_________MT91" localSheetId="7">#REF!</definedName>
    <definedName name="_________MT91" localSheetId="6">#REF!</definedName>
    <definedName name="_________MT91" localSheetId="8">#REF!</definedName>
    <definedName name="_________MT91" localSheetId="13">#REF!</definedName>
    <definedName name="_________MT91" localSheetId="9">#REF!</definedName>
    <definedName name="_________MT91" localSheetId="16">#REF!</definedName>
    <definedName name="_________MT91" localSheetId="2">#REF!</definedName>
    <definedName name="_________MT91" localSheetId="11">#REF!</definedName>
    <definedName name="_________MT91" localSheetId="3">#REF!</definedName>
    <definedName name="_________MT91">#REF!</definedName>
    <definedName name="_________MT92" localSheetId="7">#REF!</definedName>
    <definedName name="_________MT92" localSheetId="6">#REF!</definedName>
    <definedName name="_________MT92" localSheetId="8">#REF!</definedName>
    <definedName name="_________MT92" localSheetId="13">#REF!</definedName>
    <definedName name="_________MT92" localSheetId="9">#REF!</definedName>
    <definedName name="_________MT92" localSheetId="16">#REF!</definedName>
    <definedName name="_________MT92" localSheetId="2">#REF!</definedName>
    <definedName name="_________MT92" localSheetId="11">#REF!</definedName>
    <definedName name="_________MT92" localSheetId="3">#REF!</definedName>
    <definedName name="_________MT92">#REF!</definedName>
    <definedName name="_________MT93" localSheetId="7">#REF!</definedName>
    <definedName name="_________MT93" localSheetId="6">#REF!</definedName>
    <definedName name="_________MT93" localSheetId="8">#REF!</definedName>
    <definedName name="_________MT93" localSheetId="13">#REF!</definedName>
    <definedName name="_________MT93" localSheetId="9">#REF!</definedName>
    <definedName name="_________MT93" localSheetId="16">#REF!</definedName>
    <definedName name="_________MT93" localSheetId="2">#REF!</definedName>
    <definedName name="_________MT93" localSheetId="11">#REF!</definedName>
    <definedName name="_________MT93" localSheetId="3">#REF!</definedName>
    <definedName name="_________MT93">#REF!</definedName>
    <definedName name="_________MT94" localSheetId="7">#REF!</definedName>
    <definedName name="_________MT94" localSheetId="6">#REF!</definedName>
    <definedName name="_________MT94" localSheetId="8">#REF!</definedName>
    <definedName name="_________MT94" localSheetId="13">#REF!</definedName>
    <definedName name="_________MT94" localSheetId="9">#REF!</definedName>
    <definedName name="_________MT94" localSheetId="16">#REF!</definedName>
    <definedName name="_________MT94" localSheetId="2">#REF!</definedName>
    <definedName name="_________MT94" localSheetId="11">#REF!</definedName>
    <definedName name="_________MT94" localSheetId="3">#REF!</definedName>
    <definedName name="_________MT94">#REF!</definedName>
    <definedName name="_________MT95" localSheetId="7">#REF!</definedName>
    <definedName name="_________MT95" localSheetId="6">#REF!</definedName>
    <definedName name="_________MT95" localSheetId="8">#REF!</definedName>
    <definedName name="_________MT95" localSheetId="13">#REF!</definedName>
    <definedName name="_________MT95" localSheetId="9">#REF!</definedName>
    <definedName name="_________MT95" localSheetId="16">#REF!</definedName>
    <definedName name="_________MT95" localSheetId="2">#REF!</definedName>
    <definedName name="_________MT95" localSheetId="11">#REF!</definedName>
    <definedName name="_________MT95" localSheetId="3">#REF!</definedName>
    <definedName name="_________MT95">#REF!</definedName>
    <definedName name="_________MT96" localSheetId="7">#REF!</definedName>
    <definedName name="_________MT96" localSheetId="6">#REF!</definedName>
    <definedName name="_________MT96" localSheetId="8">#REF!</definedName>
    <definedName name="_________MT96" localSheetId="13">#REF!</definedName>
    <definedName name="_________MT96" localSheetId="9">#REF!</definedName>
    <definedName name="_________MT96" localSheetId="16">#REF!</definedName>
    <definedName name="_________MT96" localSheetId="2">#REF!</definedName>
    <definedName name="_________MT96" localSheetId="11">#REF!</definedName>
    <definedName name="_________MT96" localSheetId="3">#REF!</definedName>
    <definedName name="_________MT96">#REF!</definedName>
    <definedName name="_________MT97" localSheetId="7">#REF!</definedName>
    <definedName name="_________MT97" localSheetId="6">#REF!</definedName>
    <definedName name="_________MT97" localSheetId="8">#REF!</definedName>
    <definedName name="_________MT97" localSheetId="13">#REF!</definedName>
    <definedName name="_________MT97" localSheetId="9">#REF!</definedName>
    <definedName name="_________MT97" localSheetId="16">#REF!</definedName>
    <definedName name="_________MT97" localSheetId="2">#REF!</definedName>
    <definedName name="_________MT97" localSheetId="11">#REF!</definedName>
    <definedName name="_________MT97" localSheetId="3">#REF!</definedName>
    <definedName name="_________MT97">#REF!</definedName>
    <definedName name="_________MT98" localSheetId="7">#REF!</definedName>
    <definedName name="_________MT98" localSheetId="6">#REF!</definedName>
    <definedName name="_________MT98" localSheetId="8">#REF!</definedName>
    <definedName name="_________MT98" localSheetId="13">#REF!</definedName>
    <definedName name="_________MT98" localSheetId="9">#REF!</definedName>
    <definedName name="_________MT98" localSheetId="16">#REF!</definedName>
    <definedName name="_________MT98" localSheetId="2">#REF!</definedName>
    <definedName name="_________MT98" localSheetId="11">#REF!</definedName>
    <definedName name="_________MT98" localSheetId="3">#REF!</definedName>
    <definedName name="_________MT98">#REF!</definedName>
    <definedName name="_________MT99" localSheetId="7">#REF!</definedName>
    <definedName name="_________MT99" localSheetId="6">#REF!</definedName>
    <definedName name="_________MT99" localSheetId="8">#REF!</definedName>
    <definedName name="_________MT99" localSheetId="13">#REF!</definedName>
    <definedName name="_________MT99" localSheetId="9">#REF!</definedName>
    <definedName name="_________MT99" localSheetId="16">#REF!</definedName>
    <definedName name="_________MT99" localSheetId="2">#REF!</definedName>
    <definedName name="_________MT99" localSheetId="11">#REF!</definedName>
    <definedName name="_________MT99" localSheetId="3">#REF!</definedName>
    <definedName name="_________MT99">#REF!</definedName>
    <definedName name="_________OH1" localSheetId="5">[75]MRATES!$C$35</definedName>
    <definedName name="_________OH1">[76]MRATES!$C$35</definedName>
    <definedName name="_________pc2" localSheetId="4">#REF!</definedName>
    <definedName name="_________pc2">#REF!</definedName>
    <definedName name="_________pk12">#REF!</definedName>
    <definedName name="_________pk19">#REF!</definedName>
    <definedName name="_________pk25">#REF!</definedName>
    <definedName name="_________pk40">#REF!</definedName>
    <definedName name="_________pk5">#REF!</definedName>
    <definedName name="_________pla4">#REF!</definedName>
    <definedName name="_________PPA14" localSheetId="7">#REF!</definedName>
    <definedName name="_________PPA14" localSheetId="6">#REF!</definedName>
    <definedName name="_________PPA14" localSheetId="8">#REF!</definedName>
    <definedName name="_________PPA14" localSheetId="13">#REF!</definedName>
    <definedName name="_________PPA14" localSheetId="9">#REF!</definedName>
    <definedName name="_________PPA14" localSheetId="16">#REF!</definedName>
    <definedName name="_________PPA14" localSheetId="2">[106]MRATES!#REF!</definedName>
    <definedName name="_________PPA14" localSheetId="4">[106]MRATES!#REF!</definedName>
    <definedName name="_________PPA14" localSheetId="11">#REF!</definedName>
    <definedName name="_________PPA14" localSheetId="5">[107]MRATES!#REF!</definedName>
    <definedName name="_________PPA14" localSheetId="3">[106]MRATES!#REF!</definedName>
    <definedName name="_________PPA14">#REF!</definedName>
    <definedName name="_________PPB154" localSheetId="7">#REF!</definedName>
    <definedName name="_________PPB154" localSheetId="6">#REF!</definedName>
    <definedName name="_________PPB154" localSheetId="8">#REF!</definedName>
    <definedName name="_________PPB154" localSheetId="13">#REF!</definedName>
    <definedName name="_________PPB154" localSheetId="9">#REF!</definedName>
    <definedName name="_________PPB154" localSheetId="16">#REF!</definedName>
    <definedName name="_________PPB154" localSheetId="2">[106]MRATES!#REF!</definedName>
    <definedName name="_________PPB154" localSheetId="4">[106]MRATES!#REF!</definedName>
    <definedName name="_________PPB154" localSheetId="11">#REF!</definedName>
    <definedName name="_________PPB154" localSheetId="5">[107]MRATES!#REF!</definedName>
    <definedName name="_________PPB154" localSheetId="3">[106]MRATES!#REF!</definedName>
    <definedName name="_________PPB154">#REF!</definedName>
    <definedName name="_________PPB155" localSheetId="7">#REF!</definedName>
    <definedName name="_________PPB155" localSheetId="6">#REF!</definedName>
    <definedName name="_________PPB155" localSheetId="8">#REF!</definedName>
    <definedName name="_________PPB155" localSheetId="13">#REF!</definedName>
    <definedName name="_________PPB155" localSheetId="9">#REF!</definedName>
    <definedName name="_________PPB155" localSheetId="16">#REF!</definedName>
    <definedName name="_________PPB155" localSheetId="2">[106]MRATES!#REF!</definedName>
    <definedName name="_________PPB155" localSheetId="4">[106]MRATES!#REF!</definedName>
    <definedName name="_________PPB155" localSheetId="11">#REF!</definedName>
    <definedName name="_________PPB155" localSheetId="5">[107]MRATES!#REF!</definedName>
    <definedName name="_________PPB155" localSheetId="3">[106]MRATES!#REF!</definedName>
    <definedName name="_________PPB155">#REF!</definedName>
    <definedName name="_________PPB16" localSheetId="7">#REF!</definedName>
    <definedName name="_________PPB16" localSheetId="6">#REF!</definedName>
    <definedName name="_________PPB16" localSheetId="8">#REF!</definedName>
    <definedName name="_________PPB16" localSheetId="13">#REF!</definedName>
    <definedName name="_________PPB16" localSheetId="9">#REF!</definedName>
    <definedName name="_________PPB16" localSheetId="16">#REF!</definedName>
    <definedName name="_________PPB16" localSheetId="2">[106]MRATES!#REF!</definedName>
    <definedName name="_________PPB16" localSheetId="4">[106]MRATES!#REF!</definedName>
    <definedName name="_________PPB16" localSheetId="11">#REF!</definedName>
    <definedName name="_________PPB16" localSheetId="5">[107]MRATES!#REF!</definedName>
    <definedName name="_________PPB16" localSheetId="3">[106]MRATES!#REF!</definedName>
    <definedName name="_________PPB16">#REF!</definedName>
    <definedName name="_________PPB17" localSheetId="7">#REF!</definedName>
    <definedName name="_________PPB17" localSheetId="6">#REF!</definedName>
    <definedName name="_________PPB17" localSheetId="8">#REF!</definedName>
    <definedName name="_________PPB17" localSheetId="13">#REF!</definedName>
    <definedName name="_________PPB17" localSheetId="9">#REF!</definedName>
    <definedName name="_________PPB17" localSheetId="16">#REF!</definedName>
    <definedName name="_________PPB17" localSheetId="2">[106]MRATES!#REF!</definedName>
    <definedName name="_________PPB17" localSheetId="4">[106]MRATES!#REF!</definedName>
    <definedName name="_________PPB17" localSheetId="11">#REF!</definedName>
    <definedName name="_________PPB17" localSheetId="5">[107]MRATES!#REF!</definedName>
    <definedName name="_________PPB17" localSheetId="3">[106]MRATES!#REF!</definedName>
    <definedName name="_________PPB17">#REF!</definedName>
    <definedName name="_________PPB18" localSheetId="7">#REF!</definedName>
    <definedName name="_________PPB18" localSheetId="6">#REF!</definedName>
    <definedName name="_________PPB18" localSheetId="8">#REF!</definedName>
    <definedName name="_________PPB18" localSheetId="13">#REF!</definedName>
    <definedName name="_________PPB18" localSheetId="9">#REF!</definedName>
    <definedName name="_________PPB18" localSheetId="16">#REF!</definedName>
    <definedName name="_________PPB18" localSheetId="2">[106]MRATES!#REF!</definedName>
    <definedName name="_________PPB18" localSheetId="4">[106]MRATES!#REF!</definedName>
    <definedName name="_________PPB18" localSheetId="11">#REF!</definedName>
    <definedName name="_________PPB18" localSheetId="5">[107]MRATES!#REF!</definedName>
    <definedName name="_________PPB18" localSheetId="3">[106]MRATES!#REF!</definedName>
    <definedName name="_________PPB18">#REF!</definedName>
    <definedName name="_________PPB19" localSheetId="7">#REF!</definedName>
    <definedName name="_________PPB19" localSheetId="6">#REF!</definedName>
    <definedName name="_________PPB19" localSheetId="8">#REF!</definedName>
    <definedName name="_________PPB19" localSheetId="13">#REF!</definedName>
    <definedName name="_________PPB19" localSheetId="9">#REF!</definedName>
    <definedName name="_________PPB19" localSheetId="16">#REF!</definedName>
    <definedName name="_________PPB19" localSheetId="2">[106]MRATES!#REF!</definedName>
    <definedName name="_________PPB19" localSheetId="4">[106]MRATES!#REF!</definedName>
    <definedName name="_________PPB19" localSheetId="11">#REF!</definedName>
    <definedName name="_________PPB19" localSheetId="5">[107]MRATES!#REF!</definedName>
    <definedName name="_________PPB19" localSheetId="3">[106]MRATES!#REF!</definedName>
    <definedName name="_________PPB19">#REF!</definedName>
    <definedName name="_________PPB2" localSheetId="7">#REF!</definedName>
    <definedName name="_________PPB2" localSheetId="6">#REF!</definedName>
    <definedName name="_________PPB2" localSheetId="8">#REF!</definedName>
    <definedName name="_________PPB2" localSheetId="13">#REF!</definedName>
    <definedName name="_________PPB2" localSheetId="9">#REF!</definedName>
    <definedName name="_________PPB2" localSheetId="16">#REF!</definedName>
    <definedName name="_________PPB2" localSheetId="2">[106]MRATES!#REF!</definedName>
    <definedName name="_________PPB2" localSheetId="4">[106]MRATES!#REF!</definedName>
    <definedName name="_________PPB2" localSheetId="11">#REF!</definedName>
    <definedName name="_________PPB2" localSheetId="5">[107]MRATES!#REF!</definedName>
    <definedName name="_________PPB2" localSheetId="3">[106]MRATES!#REF!</definedName>
    <definedName name="_________PPB2">#REF!</definedName>
    <definedName name="_________PPB20" localSheetId="7">#REF!</definedName>
    <definedName name="_________PPB20" localSheetId="6">#REF!</definedName>
    <definedName name="_________PPB20" localSheetId="8">#REF!</definedName>
    <definedName name="_________PPB20" localSheetId="13">#REF!</definedName>
    <definedName name="_________PPB20" localSheetId="9">#REF!</definedName>
    <definedName name="_________PPB20" localSheetId="16">#REF!</definedName>
    <definedName name="_________PPB20" localSheetId="2">[106]MRATES!#REF!</definedName>
    <definedName name="_________PPB20" localSheetId="4">[106]MRATES!#REF!</definedName>
    <definedName name="_________PPB20" localSheetId="11">#REF!</definedName>
    <definedName name="_________PPB20" localSheetId="5">[107]MRATES!#REF!</definedName>
    <definedName name="_________PPB20" localSheetId="3">[106]MRATES!#REF!</definedName>
    <definedName name="_________PPB20">#REF!</definedName>
    <definedName name="_________PPB21" localSheetId="7">#REF!</definedName>
    <definedName name="_________PPB21" localSheetId="6">#REF!</definedName>
    <definedName name="_________PPB21" localSheetId="8">#REF!</definedName>
    <definedName name="_________PPB21" localSheetId="13">#REF!</definedName>
    <definedName name="_________PPB21" localSheetId="9">#REF!</definedName>
    <definedName name="_________PPB21" localSheetId="16">#REF!</definedName>
    <definedName name="_________PPB21" localSheetId="2">[106]MRATES!#REF!</definedName>
    <definedName name="_________PPB21" localSheetId="4">[106]MRATES!#REF!</definedName>
    <definedName name="_________PPB21" localSheetId="11">#REF!</definedName>
    <definedName name="_________PPB21" localSheetId="5">[107]MRATES!#REF!</definedName>
    <definedName name="_________PPB21" localSheetId="3">[106]MRATES!#REF!</definedName>
    <definedName name="_________PPB21">#REF!</definedName>
    <definedName name="_________PPB22" localSheetId="7">#REF!</definedName>
    <definedName name="_________PPB22" localSheetId="6">#REF!</definedName>
    <definedName name="_________PPB22" localSheetId="8">#REF!</definedName>
    <definedName name="_________PPB22" localSheetId="13">#REF!</definedName>
    <definedName name="_________PPB22" localSheetId="9">#REF!</definedName>
    <definedName name="_________PPB22" localSheetId="16">#REF!</definedName>
    <definedName name="_________PPB22" localSheetId="2">[106]MRATES!#REF!</definedName>
    <definedName name="_________PPB22" localSheetId="4">[106]MRATES!#REF!</definedName>
    <definedName name="_________PPB22" localSheetId="11">#REF!</definedName>
    <definedName name="_________PPB22" localSheetId="5">[107]MRATES!#REF!</definedName>
    <definedName name="_________PPB22" localSheetId="3">[106]MRATES!#REF!</definedName>
    <definedName name="_________PPB22">#REF!</definedName>
    <definedName name="_________PPB23" localSheetId="7">#REF!</definedName>
    <definedName name="_________PPB23" localSheetId="6">#REF!</definedName>
    <definedName name="_________PPB23" localSheetId="8">#REF!</definedName>
    <definedName name="_________PPB23" localSheetId="13">#REF!</definedName>
    <definedName name="_________PPB23" localSheetId="9">#REF!</definedName>
    <definedName name="_________PPB23" localSheetId="16">#REF!</definedName>
    <definedName name="_________PPB23" localSheetId="2">[106]MRATES!#REF!</definedName>
    <definedName name="_________PPB23" localSheetId="4">[106]MRATES!#REF!</definedName>
    <definedName name="_________PPB23" localSheetId="11">#REF!</definedName>
    <definedName name="_________PPB23" localSheetId="5">[107]MRATES!#REF!</definedName>
    <definedName name="_________PPB23" localSheetId="3">[106]MRATES!#REF!</definedName>
    <definedName name="_________PPB23">#REF!</definedName>
    <definedName name="_________PPB24" localSheetId="7">#REF!</definedName>
    <definedName name="_________PPB24" localSheetId="6">#REF!</definedName>
    <definedName name="_________PPB24" localSheetId="8">#REF!</definedName>
    <definedName name="_________PPB24" localSheetId="13">#REF!</definedName>
    <definedName name="_________PPB24" localSheetId="9">#REF!</definedName>
    <definedName name="_________PPB24" localSheetId="16">#REF!</definedName>
    <definedName name="_________PPB24" localSheetId="2">[106]MRATES!#REF!</definedName>
    <definedName name="_________PPB24" localSheetId="4">[106]MRATES!#REF!</definedName>
    <definedName name="_________PPB24" localSheetId="11">#REF!</definedName>
    <definedName name="_________PPB24" localSheetId="5">[107]MRATES!#REF!</definedName>
    <definedName name="_________PPB24" localSheetId="3">[106]MRATES!#REF!</definedName>
    <definedName name="_________PPB24">#REF!</definedName>
    <definedName name="_________PPB25" localSheetId="7">#REF!</definedName>
    <definedName name="_________PPB25" localSheetId="6">#REF!</definedName>
    <definedName name="_________PPB25" localSheetId="8">#REF!</definedName>
    <definedName name="_________PPB25" localSheetId="13">#REF!</definedName>
    <definedName name="_________PPB25" localSheetId="9">#REF!</definedName>
    <definedName name="_________PPB25" localSheetId="16">#REF!</definedName>
    <definedName name="_________PPB25" localSheetId="2">[106]MRATES!#REF!</definedName>
    <definedName name="_________PPB25" localSheetId="4">[106]MRATES!#REF!</definedName>
    <definedName name="_________PPB25" localSheetId="11">#REF!</definedName>
    <definedName name="_________PPB25" localSheetId="5">[107]MRATES!#REF!</definedName>
    <definedName name="_________PPB25" localSheetId="3">[106]MRATES!#REF!</definedName>
    <definedName name="_________PPB25">#REF!</definedName>
    <definedName name="_________PPB26" localSheetId="7">#REF!</definedName>
    <definedName name="_________PPB26" localSheetId="6">#REF!</definedName>
    <definedName name="_________PPB26" localSheetId="8">#REF!</definedName>
    <definedName name="_________PPB26" localSheetId="13">#REF!</definedName>
    <definedName name="_________PPB26" localSheetId="9">#REF!</definedName>
    <definedName name="_________PPB26" localSheetId="16">#REF!</definedName>
    <definedName name="_________PPB26" localSheetId="2">[106]MRATES!#REF!</definedName>
    <definedName name="_________PPB26" localSheetId="4">[106]MRATES!#REF!</definedName>
    <definedName name="_________PPB26" localSheetId="11">#REF!</definedName>
    <definedName name="_________PPB26" localSheetId="5">[107]MRATES!#REF!</definedName>
    <definedName name="_________PPB26" localSheetId="3">[106]MRATES!#REF!</definedName>
    <definedName name="_________PPB26">#REF!</definedName>
    <definedName name="_________PPB27" localSheetId="7">#REF!</definedName>
    <definedName name="_________PPB27" localSheetId="6">#REF!</definedName>
    <definedName name="_________PPB27" localSheetId="8">#REF!</definedName>
    <definedName name="_________PPB27" localSheetId="13">#REF!</definedName>
    <definedName name="_________PPB27" localSheetId="9">#REF!</definedName>
    <definedName name="_________PPB27" localSheetId="16">#REF!</definedName>
    <definedName name="_________PPB27" localSheetId="2">[106]MRATES!#REF!</definedName>
    <definedName name="_________PPB27" localSheetId="4">[106]MRATES!#REF!</definedName>
    <definedName name="_________PPB27" localSheetId="11">#REF!</definedName>
    <definedName name="_________PPB27" localSheetId="5">[107]MRATES!#REF!</definedName>
    <definedName name="_________PPB27" localSheetId="3">[106]MRATES!#REF!</definedName>
    <definedName name="_________PPB27">#REF!</definedName>
    <definedName name="_________PPB28" localSheetId="7">#REF!</definedName>
    <definedName name="_________PPB28" localSheetId="6">#REF!</definedName>
    <definedName name="_________PPB28" localSheetId="8">#REF!</definedName>
    <definedName name="_________PPB28" localSheetId="13">#REF!</definedName>
    <definedName name="_________PPB28" localSheetId="9">#REF!</definedName>
    <definedName name="_________PPB28" localSheetId="16">#REF!</definedName>
    <definedName name="_________PPB28" localSheetId="2">[106]MRATES!#REF!</definedName>
    <definedName name="_________PPB28" localSheetId="4">[106]MRATES!#REF!</definedName>
    <definedName name="_________PPB28" localSheetId="11">#REF!</definedName>
    <definedName name="_________PPB28" localSheetId="5">[107]MRATES!#REF!</definedName>
    <definedName name="_________PPB28" localSheetId="3">[106]MRATES!#REF!</definedName>
    <definedName name="_________PPB28">#REF!</definedName>
    <definedName name="_________PPB29" localSheetId="7">#REF!</definedName>
    <definedName name="_________PPB29" localSheetId="6">#REF!</definedName>
    <definedName name="_________PPB29" localSheetId="8">#REF!</definedName>
    <definedName name="_________PPB29" localSheetId="13">#REF!</definedName>
    <definedName name="_________PPB29" localSheetId="9">#REF!</definedName>
    <definedName name="_________PPB29" localSheetId="16">#REF!</definedName>
    <definedName name="_________PPB29" localSheetId="2">[106]MRATES!#REF!</definedName>
    <definedName name="_________PPB29" localSheetId="4">[106]MRATES!#REF!</definedName>
    <definedName name="_________PPB29" localSheetId="11">#REF!</definedName>
    <definedName name="_________PPB29" localSheetId="5">[107]MRATES!#REF!</definedName>
    <definedName name="_________PPB29" localSheetId="3">[106]MRATES!#REF!</definedName>
    <definedName name="_________PPB29">#REF!</definedName>
    <definedName name="_________PPB3" localSheetId="7">#REF!</definedName>
    <definedName name="_________PPB3" localSheetId="6">#REF!</definedName>
    <definedName name="_________PPB3" localSheetId="8">#REF!</definedName>
    <definedName name="_________PPB3" localSheetId="13">#REF!</definedName>
    <definedName name="_________PPB3" localSheetId="9">#REF!</definedName>
    <definedName name="_________PPB3" localSheetId="16">#REF!</definedName>
    <definedName name="_________PPB3" localSheetId="2">[106]MRATES!#REF!</definedName>
    <definedName name="_________PPB3" localSheetId="4">[106]MRATES!#REF!</definedName>
    <definedName name="_________PPB3" localSheetId="11">#REF!</definedName>
    <definedName name="_________PPB3" localSheetId="5">[107]MRATES!#REF!</definedName>
    <definedName name="_________PPB3" localSheetId="3">[106]MRATES!#REF!</definedName>
    <definedName name="_________PPB3">#REF!</definedName>
    <definedName name="_________PPB30" localSheetId="7">#REF!</definedName>
    <definedName name="_________PPB30" localSheetId="6">#REF!</definedName>
    <definedName name="_________PPB30" localSheetId="8">#REF!</definedName>
    <definedName name="_________PPB30" localSheetId="13">#REF!</definedName>
    <definedName name="_________PPB30" localSheetId="9">#REF!</definedName>
    <definedName name="_________PPB30" localSheetId="16">#REF!</definedName>
    <definedName name="_________PPB30" localSheetId="2">[106]MRATES!#REF!</definedName>
    <definedName name="_________PPB30" localSheetId="4">[106]MRATES!#REF!</definedName>
    <definedName name="_________PPB30" localSheetId="11">#REF!</definedName>
    <definedName name="_________PPB30" localSheetId="5">[107]MRATES!#REF!</definedName>
    <definedName name="_________PPB30" localSheetId="3">[106]MRATES!#REF!</definedName>
    <definedName name="_________PPB30">#REF!</definedName>
    <definedName name="_________PPB31" localSheetId="7">#REF!</definedName>
    <definedName name="_________PPB31" localSheetId="6">#REF!</definedName>
    <definedName name="_________PPB31" localSheetId="8">#REF!</definedName>
    <definedName name="_________PPB31" localSheetId="13">#REF!</definedName>
    <definedName name="_________PPB31" localSheetId="9">#REF!</definedName>
    <definedName name="_________PPB31" localSheetId="16">#REF!</definedName>
    <definedName name="_________PPB31" localSheetId="2">[106]MRATES!#REF!</definedName>
    <definedName name="_________PPB31" localSheetId="4">[106]MRATES!#REF!</definedName>
    <definedName name="_________PPB31" localSheetId="11">#REF!</definedName>
    <definedName name="_________PPB31" localSheetId="5">[107]MRATES!#REF!</definedName>
    <definedName name="_________PPB31" localSheetId="3">[106]MRATES!#REF!</definedName>
    <definedName name="_________PPB31">#REF!</definedName>
    <definedName name="_________PPB32" localSheetId="7">#REF!</definedName>
    <definedName name="_________PPB32" localSheetId="6">#REF!</definedName>
    <definedName name="_________PPB32" localSheetId="8">#REF!</definedName>
    <definedName name="_________PPB32" localSheetId="13">#REF!</definedName>
    <definedName name="_________PPB32" localSheetId="9">#REF!</definedName>
    <definedName name="_________PPB32" localSheetId="16">#REF!</definedName>
    <definedName name="_________PPB32" localSheetId="2">[106]MRATES!#REF!</definedName>
    <definedName name="_________PPB32" localSheetId="4">[106]MRATES!#REF!</definedName>
    <definedName name="_________PPB32" localSheetId="11">#REF!</definedName>
    <definedName name="_________PPB32" localSheetId="5">[107]MRATES!#REF!</definedName>
    <definedName name="_________PPB32" localSheetId="3">[106]MRATES!#REF!</definedName>
    <definedName name="_________PPB32">#REF!</definedName>
    <definedName name="_________PPB33" localSheetId="7">#REF!</definedName>
    <definedName name="_________PPB33" localSheetId="6">#REF!</definedName>
    <definedName name="_________PPB33" localSheetId="8">#REF!</definedName>
    <definedName name="_________PPB33" localSheetId="13">#REF!</definedName>
    <definedName name="_________PPB33" localSheetId="9">#REF!</definedName>
    <definedName name="_________PPB33" localSheetId="16">#REF!</definedName>
    <definedName name="_________PPB33" localSheetId="2">[106]MRATES!#REF!</definedName>
    <definedName name="_________PPB33" localSheetId="4">[106]MRATES!#REF!</definedName>
    <definedName name="_________PPB33" localSheetId="11">#REF!</definedName>
    <definedName name="_________PPB33" localSheetId="5">[107]MRATES!#REF!</definedName>
    <definedName name="_________PPB33" localSheetId="3">[106]MRATES!#REF!</definedName>
    <definedName name="_________PPB33">#REF!</definedName>
    <definedName name="_________PPB34" localSheetId="7">#REF!</definedName>
    <definedName name="_________PPB34" localSheetId="6">#REF!</definedName>
    <definedName name="_________PPB34" localSheetId="8">#REF!</definedName>
    <definedName name="_________PPB34" localSheetId="13">#REF!</definedName>
    <definedName name="_________PPB34" localSheetId="9">#REF!</definedName>
    <definedName name="_________PPB34" localSheetId="16">#REF!</definedName>
    <definedName name="_________PPB34" localSheetId="2">[106]MRATES!#REF!</definedName>
    <definedName name="_________PPB34" localSheetId="4">[106]MRATES!#REF!</definedName>
    <definedName name="_________PPB34" localSheetId="11">#REF!</definedName>
    <definedName name="_________PPB34" localSheetId="5">[107]MRATES!#REF!</definedName>
    <definedName name="_________PPB34" localSheetId="3">[106]MRATES!#REF!</definedName>
    <definedName name="_________PPB34">#REF!</definedName>
    <definedName name="_________PPB35" localSheetId="7">#REF!</definedName>
    <definedName name="_________PPB35" localSheetId="6">#REF!</definedName>
    <definedName name="_________PPB35" localSheetId="8">#REF!</definedName>
    <definedName name="_________PPB35" localSheetId="13">#REF!</definedName>
    <definedName name="_________PPB35" localSheetId="9">#REF!</definedName>
    <definedName name="_________PPB35" localSheetId="16">#REF!</definedName>
    <definedName name="_________PPB35" localSheetId="2">[106]MRATES!#REF!</definedName>
    <definedName name="_________PPB35" localSheetId="4">[106]MRATES!#REF!</definedName>
    <definedName name="_________PPB35" localSheetId="11">#REF!</definedName>
    <definedName name="_________PPB35" localSheetId="5">[107]MRATES!#REF!</definedName>
    <definedName name="_________PPB35" localSheetId="3">[106]MRATES!#REF!</definedName>
    <definedName name="_________PPB35">#REF!</definedName>
    <definedName name="_________PPB36" localSheetId="7">#REF!</definedName>
    <definedName name="_________PPB36" localSheetId="6">#REF!</definedName>
    <definedName name="_________PPB36" localSheetId="8">#REF!</definedName>
    <definedName name="_________PPB36" localSheetId="13">#REF!</definedName>
    <definedName name="_________PPB36" localSheetId="9">#REF!</definedName>
    <definedName name="_________PPB36" localSheetId="16">#REF!</definedName>
    <definedName name="_________PPB36" localSheetId="2">[106]MRATES!#REF!</definedName>
    <definedName name="_________PPB36" localSheetId="4">[106]MRATES!#REF!</definedName>
    <definedName name="_________PPB36" localSheetId="11">#REF!</definedName>
    <definedName name="_________PPB36" localSheetId="5">[107]MRATES!#REF!</definedName>
    <definedName name="_________PPB36" localSheetId="3">[106]MRATES!#REF!</definedName>
    <definedName name="_________PPB36">#REF!</definedName>
    <definedName name="_________PPB37" localSheetId="7">#REF!</definedName>
    <definedName name="_________PPB37" localSheetId="6">#REF!</definedName>
    <definedName name="_________PPB37" localSheetId="8">#REF!</definedName>
    <definedName name="_________PPB37" localSheetId="13">#REF!</definedName>
    <definedName name="_________PPB37" localSheetId="9">#REF!</definedName>
    <definedName name="_________PPB37" localSheetId="16">#REF!</definedName>
    <definedName name="_________PPB37" localSheetId="2">[106]MRATES!#REF!</definedName>
    <definedName name="_________PPB37" localSheetId="4">[106]MRATES!#REF!</definedName>
    <definedName name="_________PPB37" localSheetId="11">#REF!</definedName>
    <definedName name="_________PPB37" localSheetId="5">[107]MRATES!#REF!</definedName>
    <definedName name="_________PPB37" localSheetId="3">[106]MRATES!#REF!</definedName>
    <definedName name="_________PPB37">#REF!</definedName>
    <definedName name="_________PPB38" localSheetId="7">#REF!</definedName>
    <definedName name="_________PPB38" localSheetId="6">#REF!</definedName>
    <definedName name="_________PPB38" localSheetId="8">#REF!</definedName>
    <definedName name="_________PPB38" localSheetId="13">#REF!</definedName>
    <definedName name="_________PPB38" localSheetId="9">#REF!</definedName>
    <definedName name="_________PPB38" localSheetId="16">#REF!</definedName>
    <definedName name="_________PPB38" localSheetId="2">[106]MRATES!#REF!</definedName>
    <definedName name="_________PPB38" localSheetId="4">[106]MRATES!#REF!</definedName>
    <definedName name="_________PPB38" localSheetId="11">#REF!</definedName>
    <definedName name="_________PPB38" localSheetId="5">[107]MRATES!#REF!</definedName>
    <definedName name="_________PPB38" localSheetId="3">[106]MRATES!#REF!</definedName>
    <definedName name="_________PPB38">#REF!</definedName>
    <definedName name="_________PPB39" localSheetId="7">#REF!</definedName>
    <definedName name="_________PPB39" localSheetId="6">#REF!</definedName>
    <definedName name="_________PPB39" localSheetId="8">#REF!</definedName>
    <definedName name="_________PPB39" localSheetId="13">#REF!</definedName>
    <definedName name="_________PPB39" localSheetId="9">#REF!</definedName>
    <definedName name="_________PPB39" localSheetId="16">#REF!</definedName>
    <definedName name="_________PPB39" localSheetId="2">[106]MRATES!#REF!</definedName>
    <definedName name="_________PPB39" localSheetId="4">[106]MRATES!#REF!</definedName>
    <definedName name="_________PPB39" localSheetId="11">#REF!</definedName>
    <definedName name="_________PPB39" localSheetId="5">[107]MRATES!#REF!</definedName>
    <definedName name="_________PPB39" localSheetId="3">[106]MRATES!#REF!</definedName>
    <definedName name="_________PPB39">#REF!</definedName>
    <definedName name="_________PPB4" localSheetId="7">#REF!</definedName>
    <definedName name="_________PPB4" localSheetId="6">#REF!</definedName>
    <definedName name="_________PPB4" localSheetId="8">#REF!</definedName>
    <definedName name="_________PPB4" localSheetId="13">#REF!</definedName>
    <definedName name="_________PPB4" localSheetId="9">#REF!</definedName>
    <definedName name="_________PPB4" localSheetId="16">#REF!</definedName>
    <definedName name="_________PPB4" localSheetId="2">[106]MRATES!#REF!</definedName>
    <definedName name="_________PPB4" localSheetId="4">[106]MRATES!#REF!</definedName>
    <definedName name="_________PPB4" localSheetId="11">#REF!</definedName>
    <definedName name="_________PPB4" localSheetId="5">[107]MRATES!#REF!</definedName>
    <definedName name="_________PPB4" localSheetId="3">[106]MRATES!#REF!</definedName>
    <definedName name="_________PPB4">#REF!</definedName>
    <definedName name="_________PPB40" localSheetId="7">#REF!</definedName>
    <definedName name="_________PPB40" localSheetId="6">#REF!</definedName>
    <definedName name="_________PPB40" localSheetId="8">#REF!</definedName>
    <definedName name="_________PPB40" localSheetId="13">#REF!</definedName>
    <definedName name="_________PPB40" localSheetId="9">#REF!</definedName>
    <definedName name="_________PPB40" localSheetId="16">#REF!</definedName>
    <definedName name="_________PPB40" localSheetId="2">[106]MRATES!#REF!</definedName>
    <definedName name="_________PPB40" localSheetId="4">[106]MRATES!#REF!</definedName>
    <definedName name="_________PPB40" localSheetId="11">#REF!</definedName>
    <definedName name="_________PPB40" localSheetId="5">[107]MRATES!#REF!</definedName>
    <definedName name="_________PPB40" localSheetId="3">[106]MRATES!#REF!</definedName>
    <definedName name="_________PPB40">#REF!</definedName>
    <definedName name="_________PPB41" localSheetId="7">#REF!</definedName>
    <definedName name="_________PPB41" localSheetId="6">#REF!</definedName>
    <definedName name="_________PPB41" localSheetId="8">#REF!</definedName>
    <definedName name="_________PPB41" localSheetId="13">#REF!</definedName>
    <definedName name="_________PPB41" localSheetId="9">#REF!</definedName>
    <definedName name="_________PPB41" localSheetId="16">#REF!</definedName>
    <definedName name="_________PPB41" localSheetId="2">[106]MRATES!#REF!</definedName>
    <definedName name="_________PPB41" localSheetId="4">[106]MRATES!#REF!</definedName>
    <definedName name="_________PPB41" localSheetId="11">#REF!</definedName>
    <definedName name="_________PPB41" localSheetId="5">[107]MRATES!#REF!</definedName>
    <definedName name="_________PPB41" localSheetId="3">[106]MRATES!#REF!</definedName>
    <definedName name="_________PPB41">#REF!</definedName>
    <definedName name="_________PPB42" localSheetId="7">#REF!</definedName>
    <definedName name="_________PPB42" localSheetId="6">#REF!</definedName>
    <definedName name="_________PPB42" localSheetId="8">#REF!</definedName>
    <definedName name="_________PPB42" localSheetId="13">#REF!</definedName>
    <definedName name="_________PPB42" localSheetId="9">#REF!</definedName>
    <definedName name="_________PPB42" localSheetId="16">#REF!</definedName>
    <definedName name="_________PPB42" localSheetId="2">[106]MRATES!#REF!</definedName>
    <definedName name="_________PPB42" localSheetId="4">[106]MRATES!#REF!</definedName>
    <definedName name="_________PPB42" localSheetId="11">#REF!</definedName>
    <definedName name="_________PPB42" localSheetId="5">[107]MRATES!#REF!</definedName>
    <definedName name="_________PPB42" localSheetId="3">[106]MRATES!#REF!</definedName>
    <definedName name="_________PPB42">#REF!</definedName>
    <definedName name="_________PPB43" localSheetId="7">#REF!</definedName>
    <definedName name="_________PPB43" localSheetId="6">#REF!</definedName>
    <definedName name="_________PPB43" localSheetId="8">#REF!</definedName>
    <definedName name="_________PPB43" localSheetId="13">#REF!</definedName>
    <definedName name="_________PPB43" localSheetId="9">#REF!</definedName>
    <definedName name="_________PPB43" localSheetId="16">#REF!</definedName>
    <definedName name="_________PPB43" localSheetId="2">[106]MRATES!#REF!</definedName>
    <definedName name="_________PPB43" localSheetId="4">[106]MRATES!#REF!</definedName>
    <definedName name="_________PPB43" localSheetId="11">#REF!</definedName>
    <definedName name="_________PPB43" localSheetId="5">[107]MRATES!#REF!</definedName>
    <definedName name="_________PPB43" localSheetId="3">[106]MRATES!#REF!</definedName>
    <definedName name="_________PPB43">#REF!</definedName>
    <definedName name="_________PPB44" localSheetId="7">#REF!</definedName>
    <definedName name="_________PPB44" localSheetId="6">#REF!</definedName>
    <definedName name="_________PPB44" localSheetId="8">#REF!</definedName>
    <definedName name="_________PPB44" localSheetId="13">#REF!</definedName>
    <definedName name="_________PPB44" localSheetId="9">#REF!</definedName>
    <definedName name="_________PPB44" localSheetId="16">#REF!</definedName>
    <definedName name="_________PPB44" localSheetId="2">[106]MRATES!#REF!</definedName>
    <definedName name="_________PPB44" localSheetId="4">[106]MRATES!#REF!</definedName>
    <definedName name="_________PPB44" localSheetId="11">#REF!</definedName>
    <definedName name="_________PPB44" localSheetId="5">[107]MRATES!#REF!</definedName>
    <definedName name="_________PPB44" localSheetId="3">[106]MRATES!#REF!</definedName>
    <definedName name="_________PPB44">#REF!</definedName>
    <definedName name="_________PPB45" localSheetId="7">#REF!</definedName>
    <definedName name="_________PPB45" localSheetId="6">#REF!</definedName>
    <definedName name="_________PPB45" localSheetId="8">#REF!</definedName>
    <definedName name="_________PPB45" localSheetId="13">#REF!</definedName>
    <definedName name="_________PPB45" localSheetId="9">#REF!</definedName>
    <definedName name="_________PPB45" localSheetId="16">#REF!</definedName>
    <definedName name="_________PPB45" localSheetId="2">[106]MRATES!#REF!</definedName>
    <definedName name="_________PPB45" localSheetId="4">[106]MRATES!#REF!</definedName>
    <definedName name="_________PPB45" localSheetId="11">#REF!</definedName>
    <definedName name="_________PPB45" localSheetId="5">[107]MRATES!#REF!</definedName>
    <definedName name="_________PPB45" localSheetId="3">[106]MRATES!#REF!</definedName>
    <definedName name="_________PPB45">#REF!</definedName>
    <definedName name="_________PPB46" localSheetId="7">#REF!</definedName>
    <definedName name="_________PPB46" localSheetId="6">#REF!</definedName>
    <definedName name="_________PPB46" localSheetId="8">#REF!</definedName>
    <definedName name="_________PPB46" localSheetId="13">#REF!</definedName>
    <definedName name="_________PPB46" localSheetId="9">#REF!</definedName>
    <definedName name="_________PPB46" localSheetId="16">#REF!</definedName>
    <definedName name="_________PPB46" localSheetId="2">[106]MRATES!#REF!</definedName>
    <definedName name="_________PPB46" localSheetId="4">[106]MRATES!#REF!</definedName>
    <definedName name="_________PPB46" localSheetId="11">#REF!</definedName>
    <definedName name="_________PPB46" localSheetId="5">[107]MRATES!#REF!</definedName>
    <definedName name="_________PPB46" localSheetId="3">[106]MRATES!#REF!</definedName>
    <definedName name="_________PPB46">#REF!</definedName>
    <definedName name="_________PPB47" localSheetId="7">#REF!</definedName>
    <definedName name="_________PPB47" localSheetId="6">#REF!</definedName>
    <definedName name="_________PPB47" localSheetId="8">#REF!</definedName>
    <definedName name="_________PPB47" localSheetId="13">#REF!</definedName>
    <definedName name="_________PPB47" localSheetId="9">#REF!</definedName>
    <definedName name="_________PPB47" localSheetId="16">#REF!</definedName>
    <definedName name="_________PPB47" localSheetId="2">[106]MRATES!#REF!</definedName>
    <definedName name="_________PPB47" localSheetId="4">[106]MRATES!#REF!</definedName>
    <definedName name="_________PPB47" localSheetId="11">#REF!</definedName>
    <definedName name="_________PPB47" localSheetId="5">[107]MRATES!#REF!</definedName>
    <definedName name="_________PPB47" localSheetId="3">[106]MRATES!#REF!</definedName>
    <definedName name="_________PPB47">#REF!</definedName>
    <definedName name="_________PPB48" localSheetId="7">#REF!</definedName>
    <definedName name="_________PPB48" localSheetId="6">#REF!</definedName>
    <definedName name="_________PPB48" localSheetId="8">#REF!</definedName>
    <definedName name="_________PPB48" localSheetId="13">#REF!</definedName>
    <definedName name="_________PPB48" localSheetId="9">#REF!</definedName>
    <definedName name="_________PPB48" localSheetId="16">#REF!</definedName>
    <definedName name="_________PPB48" localSheetId="2">[106]MRATES!#REF!</definedName>
    <definedName name="_________PPB48" localSheetId="4">[106]MRATES!#REF!</definedName>
    <definedName name="_________PPB48" localSheetId="11">#REF!</definedName>
    <definedName name="_________PPB48" localSheetId="5">[107]MRATES!#REF!</definedName>
    <definedName name="_________PPB48" localSheetId="3">[106]MRATES!#REF!</definedName>
    <definedName name="_________PPB48">#REF!</definedName>
    <definedName name="_________PPB49" localSheetId="7">#REF!</definedName>
    <definedName name="_________PPB49" localSheetId="6">#REF!</definedName>
    <definedName name="_________PPB49" localSheetId="8">#REF!</definedName>
    <definedName name="_________PPB49" localSheetId="13">#REF!</definedName>
    <definedName name="_________PPB49" localSheetId="9">#REF!</definedName>
    <definedName name="_________PPB49" localSheetId="16">#REF!</definedName>
    <definedName name="_________PPB49" localSheetId="2">[106]MRATES!#REF!</definedName>
    <definedName name="_________PPB49" localSheetId="4">[106]MRATES!#REF!</definedName>
    <definedName name="_________PPB49" localSheetId="11">#REF!</definedName>
    <definedName name="_________PPB49" localSheetId="5">[107]MRATES!#REF!</definedName>
    <definedName name="_________PPB49" localSheetId="3">[106]MRATES!#REF!</definedName>
    <definedName name="_________PPB49">#REF!</definedName>
    <definedName name="_________PPB5" localSheetId="7">#REF!</definedName>
    <definedName name="_________PPB5" localSheetId="6">#REF!</definedName>
    <definedName name="_________PPB5" localSheetId="8">#REF!</definedName>
    <definedName name="_________PPB5" localSheetId="13">#REF!</definedName>
    <definedName name="_________PPB5" localSheetId="9">#REF!</definedName>
    <definedName name="_________PPB5" localSheetId="16">#REF!</definedName>
    <definedName name="_________PPB5" localSheetId="2">[106]MRATES!#REF!</definedName>
    <definedName name="_________PPB5" localSheetId="4">[106]MRATES!#REF!</definedName>
    <definedName name="_________PPB5" localSheetId="11">#REF!</definedName>
    <definedName name="_________PPB5" localSheetId="5">[107]MRATES!#REF!</definedName>
    <definedName name="_________PPB5" localSheetId="3">[106]MRATES!#REF!</definedName>
    <definedName name="_________PPB5">#REF!</definedName>
    <definedName name="_________PPB50" localSheetId="7">#REF!</definedName>
    <definedName name="_________PPB50" localSheetId="6">#REF!</definedName>
    <definedName name="_________PPB50" localSheetId="8">#REF!</definedName>
    <definedName name="_________PPB50" localSheetId="13">#REF!</definedName>
    <definedName name="_________PPB50" localSheetId="9">#REF!</definedName>
    <definedName name="_________PPB50" localSheetId="16">#REF!</definedName>
    <definedName name="_________PPB50" localSheetId="2">[106]MRATES!#REF!</definedName>
    <definedName name="_________PPB50" localSheetId="4">[106]MRATES!#REF!</definedName>
    <definedName name="_________PPB50" localSheetId="11">#REF!</definedName>
    <definedName name="_________PPB50" localSheetId="5">[107]MRATES!#REF!</definedName>
    <definedName name="_________PPB50" localSheetId="3">[106]MRATES!#REF!</definedName>
    <definedName name="_________PPB50">#REF!</definedName>
    <definedName name="_________PPB51" localSheetId="7">#REF!</definedName>
    <definedName name="_________PPB51" localSheetId="6">#REF!</definedName>
    <definedName name="_________PPB51" localSheetId="8">#REF!</definedName>
    <definedName name="_________PPB51" localSheetId="13">#REF!</definedName>
    <definedName name="_________PPB51" localSheetId="9">#REF!</definedName>
    <definedName name="_________PPB51" localSheetId="16">#REF!</definedName>
    <definedName name="_________PPB51" localSheetId="2">[106]MRATES!#REF!</definedName>
    <definedName name="_________PPB51" localSheetId="4">[106]MRATES!#REF!</definedName>
    <definedName name="_________PPB51" localSheetId="11">#REF!</definedName>
    <definedName name="_________PPB51" localSheetId="5">[107]MRATES!#REF!</definedName>
    <definedName name="_________PPB51" localSheetId="3">[106]MRATES!#REF!</definedName>
    <definedName name="_________PPB51">#REF!</definedName>
    <definedName name="_________PPB52" localSheetId="7">#REF!</definedName>
    <definedName name="_________PPB52" localSheetId="6">#REF!</definedName>
    <definedName name="_________PPB52" localSheetId="8">#REF!</definedName>
    <definedName name="_________PPB52" localSheetId="13">#REF!</definedName>
    <definedName name="_________PPB52" localSheetId="9">#REF!</definedName>
    <definedName name="_________PPB52" localSheetId="16">#REF!</definedName>
    <definedName name="_________PPB52" localSheetId="2">[106]MRATES!#REF!</definedName>
    <definedName name="_________PPB52" localSheetId="4">[106]MRATES!#REF!</definedName>
    <definedName name="_________PPB52" localSheetId="11">#REF!</definedName>
    <definedName name="_________PPB52" localSheetId="5">[107]MRATES!#REF!</definedName>
    <definedName name="_________PPB52" localSheetId="3">[106]MRATES!#REF!</definedName>
    <definedName name="_________PPB52">#REF!</definedName>
    <definedName name="_________PPB53" localSheetId="7">#REF!</definedName>
    <definedName name="_________PPB53" localSheetId="6">#REF!</definedName>
    <definedName name="_________PPB53" localSheetId="8">#REF!</definedName>
    <definedName name="_________PPB53" localSheetId="13">#REF!</definedName>
    <definedName name="_________PPB53" localSheetId="9">#REF!</definedName>
    <definedName name="_________PPB53" localSheetId="16">#REF!</definedName>
    <definedName name="_________PPB53" localSheetId="2">[106]MRATES!#REF!</definedName>
    <definedName name="_________PPB53" localSheetId="4">[106]MRATES!#REF!</definedName>
    <definedName name="_________PPB53" localSheetId="11">#REF!</definedName>
    <definedName name="_________PPB53" localSheetId="5">[107]MRATES!#REF!</definedName>
    <definedName name="_________PPB53" localSheetId="3">[106]MRATES!#REF!</definedName>
    <definedName name="_________PPB53">#REF!</definedName>
    <definedName name="_________PPB54" localSheetId="7">#REF!</definedName>
    <definedName name="_________PPB54" localSheetId="6">#REF!</definedName>
    <definedName name="_________PPB54" localSheetId="8">#REF!</definedName>
    <definedName name="_________PPB54" localSheetId="13">#REF!</definedName>
    <definedName name="_________PPB54" localSheetId="9">#REF!</definedName>
    <definedName name="_________PPB54" localSheetId="16">#REF!</definedName>
    <definedName name="_________PPB54" localSheetId="2">[106]MRATES!#REF!</definedName>
    <definedName name="_________PPB54" localSheetId="4">[106]MRATES!#REF!</definedName>
    <definedName name="_________PPB54" localSheetId="11">#REF!</definedName>
    <definedName name="_________PPB54" localSheetId="5">[107]MRATES!#REF!</definedName>
    <definedName name="_________PPB54" localSheetId="3">[106]MRATES!#REF!</definedName>
    <definedName name="_________PPB54">#REF!</definedName>
    <definedName name="_________PPB55" localSheetId="7">#REF!</definedName>
    <definedName name="_________PPB55" localSheetId="6">#REF!</definedName>
    <definedName name="_________PPB55" localSheetId="8">#REF!</definedName>
    <definedName name="_________PPB55" localSheetId="13">#REF!</definedName>
    <definedName name="_________PPB55" localSheetId="9">#REF!</definedName>
    <definedName name="_________PPB55" localSheetId="16">#REF!</definedName>
    <definedName name="_________PPB55" localSheetId="2">[106]MRATES!#REF!</definedName>
    <definedName name="_________PPB55" localSheetId="4">[106]MRATES!#REF!</definedName>
    <definedName name="_________PPB55" localSheetId="11">#REF!</definedName>
    <definedName name="_________PPB55" localSheetId="5">[107]MRATES!#REF!</definedName>
    <definedName name="_________PPB55" localSheetId="3">[106]MRATES!#REF!</definedName>
    <definedName name="_________PPB55">#REF!</definedName>
    <definedName name="_________PPB56" localSheetId="7">#REF!</definedName>
    <definedName name="_________PPB56" localSheetId="6">#REF!</definedName>
    <definedName name="_________PPB56" localSheetId="8">#REF!</definedName>
    <definedName name="_________PPB56" localSheetId="13">#REF!</definedName>
    <definedName name="_________PPB56" localSheetId="9">#REF!</definedName>
    <definedName name="_________PPB56" localSheetId="16">#REF!</definedName>
    <definedName name="_________PPB56" localSheetId="2">[106]MRATES!#REF!</definedName>
    <definedName name="_________PPB56" localSheetId="4">[106]MRATES!#REF!</definedName>
    <definedName name="_________PPB56" localSheetId="11">#REF!</definedName>
    <definedName name="_________PPB56" localSheetId="5">[107]MRATES!#REF!</definedName>
    <definedName name="_________PPB56" localSheetId="3">[106]MRATES!#REF!</definedName>
    <definedName name="_________PPB56">#REF!</definedName>
    <definedName name="_________PPB57" localSheetId="7">#REF!</definedName>
    <definedName name="_________PPB57" localSheetId="6">#REF!</definedName>
    <definedName name="_________PPB57" localSheetId="8">#REF!</definedName>
    <definedName name="_________PPB57" localSheetId="13">#REF!</definedName>
    <definedName name="_________PPB57" localSheetId="9">#REF!</definedName>
    <definedName name="_________PPB57" localSheetId="16">#REF!</definedName>
    <definedName name="_________PPB57" localSheetId="2">[106]MRATES!#REF!</definedName>
    <definedName name="_________PPB57" localSheetId="4">[106]MRATES!#REF!</definedName>
    <definedName name="_________PPB57" localSheetId="11">#REF!</definedName>
    <definedName name="_________PPB57" localSheetId="5">[107]MRATES!#REF!</definedName>
    <definedName name="_________PPB57" localSheetId="3">[106]MRATES!#REF!</definedName>
    <definedName name="_________PPB57">#REF!</definedName>
    <definedName name="_________PPB58" localSheetId="7">#REF!</definedName>
    <definedName name="_________PPB58" localSheetId="6">#REF!</definedName>
    <definedName name="_________PPB58" localSheetId="8">#REF!</definedName>
    <definedName name="_________PPB58" localSheetId="13">#REF!</definedName>
    <definedName name="_________PPB58" localSheetId="9">#REF!</definedName>
    <definedName name="_________PPB58" localSheetId="16">#REF!</definedName>
    <definedName name="_________PPB58" localSheetId="2">[106]MRATES!#REF!</definedName>
    <definedName name="_________PPB58" localSheetId="4">[106]MRATES!#REF!</definedName>
    <definedName name="_________PPB58" localSheetId="11">#REF!</definedName>
    <definedName name="_________PPB58" localSheetId="5">[107]MRATES!#REF!</definedName>
    <definedName name="_________PPB58" localSheetId="3">[106]MRATES!#REF!</definedName>
    <definedName name="_________PPB58">#REF!</definedName>
    <definedName name="_________PPB59" localSheetId="7">#REF!</definedName>
    <definedName name="_________PPB59" localSheetId="6">#REF!</definedName>
    <definedName name="_________PPB59" localSheetId="8">#REF!</definedName>
    <definedName name="_________PPB59" localSheetId="13">#REF!</definedName>
    <definedName name="_________PPB59" localSheetId="9">#REF!</definedName>
    <definedName name="_________PPB59" localSheetId="16">#REF!</definedName>
    <definedName name="_________PPB59" localSheetId="2">[106]MRATES!#REF!</definedName>
    <definedName name="_________PPB59" localSheetId="4">[106]MRATES!#REF!</definedName>
    <definedName name="_________PPB59" localSheetId="11">#REF!</definedName>
    <definedName name="_________PPB59" localSheetId="5">[107]MRATES!#REF!</definedName>
    <definedName name="_________PPB59" localSheetId="3">[106]MRATES!#REF!</definedName>
    <definedName name="_________PPB59">#REF!</definedName>
    <definedName name="_________PPB6" localSheetId="7">#REF!</definedName>
    <definedName name="_________PPB6" localSheetId="6">#REF!</definedName>
    <definedName name="_________PPB6" localSheetId="8">#REF!</definedName>
    <definedName name="_________PPB6" localSheetId="13">#REF!</definedName>
    <definedName name="_________PPB6" localSheetId="9">#REF!</definedName>
    <definedName name="_________PPB6" localSheetId="16">#REF!</definedName>
    <definedName name="_________PPB6" localSheetId="2">[106]MRATES!#REF!</definedName>
    <definedName name="_________PPB6" localSheetId="4">[106]MRATES!#REF!</definedName>
    <definedName name="_________PPB6" localSheetId="11">#REF!</definedName>
    <definedName name="_________PPB6" localSheetId="5">[107]MRATES!#REF!</definedName>
    <definedName name="_________PPB6" localSheetId="3">[106]MRATES!#REF!</definedName>
    <definedName name="_________PPB6">#REF!</definedName>
    <definedName name="_________PPB60" localSheetId="7">#REF!</definedName>
    <definedName name="_________PPB60" localSheetId="6">#REF!</definedName>
    <definedName name="_________PPB60" localSheetId="8">#REF!</definedName>
    <definedName name="_________PPB60" localSheetId="13">#REF!</definedName>
    <definedName name="_________PPB60" localSheetId="9">#REF!</definedName>
    <definedName name="_________PPB60" localSheetId="16">#REF!</definedName>
    <definedName name="_________PPB60" localSheetId="2">[106]MRATES!#REF!</definedName>
    <definedName name="_________PPB60" localSheetId="4">[106]MRATES!#REF!</definedName>
    <definedName name="_________PPB60" localSheetId="11">#REF!</definedName>
    <definedName name="_________PPB60" localSheetId="5">[107]MRATES!#REF!</definedName>
    <definedName name="_________PPB60" localSheetId="3">[106]MRATES!#REF!</definedName>
    <definedName name="_________PPB60">#REF!</definedName>
    <definedName name="_________PPB61" localSheetId="7">#REF!</definedName>
    <definedName name="_________PPB61" localSheetId="6">#REF!</definedName>
    <definedName name="_________PPB61" localSheetId="8">#REF!</definedName>
    <definedName name="_________PPB61" localSheetId="13">#REF!</definedName>
    <definedName name="_________PPB61" localSheetId="9">#REF!</definedName>
    <definedName name="_________PPB61" localSheetId="16">#REF!</definedName>
    <definedName name="_________PPB61" localSheetId="2">[106]MRATES!#REF!</definedName>
    <definedName name="_________PPB61" localSheetId="4">[106]MRATES!#REF!</definedName>
    <definedName name="_________PPB61" localSheetId="11">#REF!</definedName>
    <definedName name="_________PPB61" localSheetId="5">[107]MRATES!#REF!</definedName>
    <definedName name="_________PPB61" localSheetId="3">[106]MRATES!#REF!</definedName>
    <definedName name="_________PPB61">#REF!</definedName>
    <definedName name="_________PPB62" localSheetId="7">#REF!</definedName>
    <definedName name="_________PPB62" localSheetId="6">#REF!</definedName>
    <definedName name="_________PPB62" localSheetId="8">#REF!</definedName>
    <definedName name="_________PPB62" localSheetId="13">#REF!</definedName>
    <definedName name="_________PPB62" localSheetId="9">#REF!</definedName>
    <definedName name="_________PPB62" localSheetId="16">#REF!</definedName>
    <definedName name="_________PPB62" localSheetId="2">[106]MRATES!#REF!</definedName>
    <definedName name="_________PPB62" localSheetId="4">[106]MRATES!#REF!</definedName>
    <definedName name="_________PPB62" localSheetId="11">#REF!</definedName>
    <definedName name="_________PPB62" localSheetId="5">[107]MRATES!#REF!</definedName>
    <definedName name="_________PPB62" localSheetId="3">[106]MRATES!#REF!</definedName>
    <definedName name="_________PPB62">#REF!</definedName>
    <definedName name="_________PPB63" localSheetId="7">#REF!</definedName>
    <definedName name="_________PPB63" localSheetId="6">#REF!</definedName>
    <definedName name="_________PPB63" localSheetId="8">#REF!</definedName>
    <definedName name="_________PPB63" localSheetId="13">#REF!</definedName>
    <definedName name="_________PPB63" localSheetId="9">#REF!</definedName>
    <definedName name="_________PPB63" localSheetId="16">#REF!</definedName>
    <definedName name="_________PPB63" localSheetId="2">[106]MRATES!#REF!</definedName>
    <definedName name="_________PPB63" localSheetId="4">[106]MRATES!#REF!</definedName>
    <definedName name="_________PPB63" localSheetId="11">#REF!</definedName>
    <definedName name="_________PPB63" localSheetId="5">[107]MRATES!#REF!</definedName>
    <definedName name="_________PPB63" localSheetId="3">[106]MRATES!#REF!</definedName>
    <definedName name="_________PPB63">#REF!</definedName>
    <definedName name="_________PPB64" localSheetId="7">#REF!</definedName>
    <definedName name="_________PPB64" localSheetId="6">#REF!</definedName>
    <definedName name="_________PPB64" localSheetId="8">#REF!</definedName>
    <definedName name="_________PPB64" localSheetId="13">#REF!</definedName>
    <definedName name="_________PPB64" localSheetId="9">#REF!</definedName>
    <definedName name="_________PPB64" localSheetId="16">#REF!</definedName>
    <definedName name="_________PPB64" localSheetId="2">[106]MRATES!#REF!</definedName>
    <definedName name="_________PPB64" localSheetId="4">[106]MRATES!#REF!</definedName>
    <definedName name="_________PPB64" localSheetId="11">#REF!</definedName>
    <definedName name="_________PPB64" localSheetId="5">[107]MRATES!#REF!</definedName>
    <definedName name="_________PPB64" localSheetId="3">[106]MRATES!#REF!</definedName>
    <definedName name="_________PPB64">#REF!</definedName>
    <definedName name="_________PPB65" localSheetId="7">#REF!</definedName>
    <definedName name="_________PPB65" localSheetId="6">#REF!</definedName>
    <definedName name="_________PPB65" localSheetId="8">#REF!</definedName>
    <definedName name="_________PPB65" localSheetId="13">#REF!</definedName>
    <definedName name="_________PPB65" localSheetId="9">#REF!</definedName>
    <definedName name="_________PPB65" localSheetId="16">#REF!</definedName>
    <definedName name="_________PPB65" localSheetId="2">[106]MRATES!#REF!</definedName>
    <definedName name="_________PPB65" localSheetId="4">[106]MRATES!#REF!</definedName>
    <definedName name="_________PPB65" localSheetId="11">#REF!</definedName>
    <definedName name="_________PPB65" localSheetId="5">[107]MRATES!#REF!</definedName>
    <definedName name="_________PPB65" localSheetId="3">[106]MRATES!#REF!</definedName>
    <definedName name="_________PPB65">#REF!</definedName>
    <definedName name="_________PPB66" localSheetId="7">#REF!</definedName>
    <definedName name="_________PPB66" localSheetId="6">#REF!</definedName>
    <definedName name="_________PPB66" localSheetId="8">#REF!</definedName>
    <definedName name="_________PPB66" localSheetId="13">#REF!</definedName>
    <definedName name="_________PPB66" localSheetId="9">#REF!</definedName>
    <definedName name="_________PPB66" localSheetId="16">#REF!</definedName>
    <definedName name="_________PPB66" localSheetId="2">[106]MRATES!#REF!</definedName>
    <definedName name="_________PPB66" localSheetId="4">[106]MRATES!#REF!</definedName>
    <definedName name="_________PPB66" localSheetId="11">#REF!</definedName>
    <definedName name="_________PPB66" localSheetId="5">[107]MRATES!#REF!</definedName>
    <definedName name="_________PPB66" localSheetId="3">[106]MRATES!#REF!</definedName>
    <definedName name="_________PPB66">#REF!</definedName>
    <definedName name="_________PPB67" localSheetId="7">#REF!</definedName>
    <definedName name="_________PPB67" localSheetId="6">#REF!</definedName>
    <definedName name="_________PPB67" localSheetId="8">#REF!</definedName>
    <definedName name="_________PPB67" localSheetId="13">#REF!</definedName>
    <definedName name="_________PPB67" localSheetId="9">#REF!</definedName>
    <definedName name="_________PPB67" localSheetId="16">#REF!</definedName>
    <definedName name="_________PPB67" localSheetId="2">[106]MRATES!#REF!</definedName>
    <definedName name="_________PPB67" localSheetId="4">[106]MRATES!#REF!</definedName>
    <definedName name="_________PPB67" localSheetId="11">#REF!</definedName>
    <definedName name="_________PPB67" localSheetId="5">[107]MRATES!#REF!</definedName>
    <definedName name="_________PPB67" localSheetId="3">[106]MRATES!#REF!</definedName>
    <definedName name="_________PPB67">#REF!</definedName>
    <definedName name="_________PPB68" localSheetId="7">#REF!</definedName>
    <definedName name="_________PPB68" localSheetId="6">#REF!</definedName>
    <definedName name="_________PPB68" localSheetId="8">#REF!</definedName>
    <definedName name="_________PPB68" localSheetId="13">#REF!</definedName>
    <definedName name="_________PPB68" localSheetId="9">#REF!</definedName>
    <definedName name="_________PPB68" localSheetId="16">#REF!</definedName>
    <definedName name="_________PPB68" localSheetId="2">[106]MRATES!#REF!</definedName>
    <definedName name="_________PPB68" localSheetId="4">[106]MRATES!#REF!</definedName>
    <definedName name="_________PPB68" localSheetId="11">#REF!</definedName>
    <definedName name="_________PPB68" localSheetId="5">[107]MRATES!#REF!</definedName>
    <definedName name="_________PPB68" localSheetId="3">[106]MRATES!#REF!</definedName>
    <definedName name="_________PPB68">#REF!</definedName>
    <definedName name="_________PPB69" localSheetId="7">#REF!</definedName>
    <definedName name="_________PPB69" localSheetId="6">#REF!</definedName>
    <definedName name="_________PPB69" localSheetId="8">#REF!</definedName>
    <definedName name="_________PPB69" localSheetId="13">#REF!</definedName>
    <definedName name="_________PPB69" localSheetId="9">#REF!</definedName>
    <definedName name="_________PPB69" localSheetId="16">#REF!</definedName>
    <definedName name="_________PPB69" localSheetId="2">[106]MRATES!#REF!</definedName>
    <definedName name="_________PPB69" localSheetId="4">[106]MRATES!#REF!</definedName>
    <definedName name="_________PPB69" localSheetId="11">#REF!</definedName>
    <definedName name="_________PPB69" localSheetId="5">[107]MRATES!#REF!</definedName>
    <definedName name="_________PPB69" localSheetId="3">[106]MRATES!#REF!</definedName>
    <definedName name="_________PPB69">#REF!</definedName>
    <definedName name="_________PPB7" localSheetId="7">#REF!</definedName>
    <definedName name="_________PPB7" localSheetId="6">#REF!</definedName>
    <definedName name="_________PPB7" localSheetId="8">#REF!</definedName>
    <definedName name="_________PPB7" localSheetId="13">#REF!</definedName>
    <definedName name="_________PPB7" localSheetId="9">#REF!</definedName>
    <definedName name="_________PPB7" localSheetId="16">#REF!</definedName>
    <definedName name="_________PPB7" localSheetId="2">[106]MRATES!#REF!</definedName>
    <definedName name="_________PPB7" localSheetId="4">[106]MRATES!#REF!</definedName>
    <definedName name="_________PPB7" localSheetId="11">#REF!</definedName>
    <definedName name="_________PPB7" localSheetId="5">[107]MRATES!#REF!</definedName>
    <definedName name="_________PPB7" localSheetId="3">[106]MRATES!#REF!</definedName>
    <definedName name="_________PPB7">#REF!</definedName>
    <definedName name="_________PPB70" localSheetId="7">#REF!</definedName>
    <definedName name="_________PPB70" localSheetId="6">#REF!</definedName>
    <definedName name="_________PPB70" localSheetId="8">#REF!</definedName>
    <definedName name="_________PPB70" localSheetId="13">#REF!</definedName>
    <definedName name="_________PPB70" localSheetId="9">#REF!</definedName>
    <definedName name="_________PPB70" localSheetId="16">#REF!</definedName>
    <definedName name="_________PPB70" localSheetId="2">[106]MRATES!#REF!</definedName>
    <definedName name="_________PPB70" localSheetId="4">[106]MRATES!#REF!</definedName>
    <definedName name="_________PPB70" localSheetId="11">#REF!</definedName>
    <definedName name="_________PPB70" localSheetId="5">[107]MRATES!#REF!</definedName>
    <definedName name="_________PPB70" localSheetId="3">[106]MRATES!#REF!</definedName>
    <definedName name="_________PPB70">#REF!</definedName>
    <definedName name="_________PPB71" localSheetId="7">#REF!</definedName>
    <definedName name="_________PPB71" localSheetId="6">#REF!</definedName>
    <definedName name="_________PPB71" localSheetId="8">#REF!</definedName>
    <definedName name="_________PPB71" localSheetId="13">#REF!</definedName>
    <definedName name="_________PPB71" localSheetId="9">#REF!</definedName>
    <definedName name="_________PPB71" localSheetId="16">#REF!</definedName>
    <definedName name="_________PPB71" localSheetId="2">[106]MRATES!#REF!</definedName>
    <definedName name="_________PPB71" localSheetId="4">[106]MRATES!#REF!</definedName>
    <definedName name="_________PPB71" localSheetId="11">#REF!</definedName>
    <definedName name="_________PPB71" localSheetId="5">[107]MRATES!#REF!</definedName>
    <definedName name="_________PPB71" localSheetId="3">[106]MRATES!#REF!</definedName>
    <definedName name="_________PPB71">#REF!</definedName>
    <definedName name="_________PPB72" localSheetId="7">#REF!</definedName>
    <definedName name="_________PPB72" localSheetId="6">#REF!</definedName>
    <definedName name="_________PPB72" localSheetId="8">#REF!</definedName>
    <definedName name="_________PPB72" localSheetId="13">#REF!</definedName>
    <definedName name="_________PPB72" localSheetId="9">#REF!</definedName>
    <definedName name="_________PPB72" localSheetId="16">#REF!</definedName>
    <definedName name="_________PPB72" localSheetId="2">[106]MRATES!#REF!</definedName>
    <definedName name="_________PPB72" localSheetId="4">[106]MRATES!#REF!</definedName>
    <definedName name="_________PPB72" localSheetId="11">#REF!</definedName>
    <definedName name="_________PPB72" localSheetId="5">[107]MRATES!#REF!</definedName>
    <definedName name="_________PPB72" localSheetId="3">[106]MRATES!#REF!</definedName>
    <definedName name="_________PPB72">#REF!</definedName>
    <definedName name="_________PPB73" localSheetId="7">#REF!</definedName>
    <definedName name="_________PPB73" localSheetId="6">#REF!</definedName>
    <definedName name="_________PPB73" localSheetId="8">#REF!</definedName>
    <definedName name="_________PPB73" localSheetId="13">#REF!</definedName>
    <definedName name="_________PPB73" localSheetId="9">#REF!</definedName>
    <definedName name="_________PPB73" localSheetId="16">#REF!</definedName>
    <definedName name="_________PPB73" localSheetId="2">[106]MRATES!#REF!</definedName>
    <definedName name="_________PPB73" localSheetId="4">[106]MRATES!#REF!</definedName>
    <definedName name="_________PPB73" localSheetId="11">#REF!</definedName>
    <definedName name="_________PPB73" localSheetId="5">[107]MRATES!#REF!</definedName>
    <definedName name="_________PPB73" localSheetId="3">[106]MRATES!#REF!</definedName>
    <definedName name="_________PPB73">#REF!</definedName>
    <definedName name="_________PPB74" localSheetId="7">#REF!</definedName>
    <definedName name="_________PPB74" localSheetId="6">#REF!</definedName>
    <definedName name="_________PPB74" localSheetId="8">#REF!</definedName>
    <definedName name="_________PPB74" localSheetId="13">#REF!</definedName>
    <definedName name="_________PPB74" localSheetId="9">#REF!</definedName>
    <definedName name="_________PPB74" localSheetId="16">#REF!</definedName>
    <definedName name="_________PPB74" localSheetId="2">[106]MRATES!#REF!</definedName>
    <definedName name="_________PPB74" localSheetId="4">[106]MRATES!#REF!</definedName>
    <definedName name="_________PPB74" localSheetId="11">#REF!</definedName>
    <definedName name="_________PPB74" localSheetId="5">[107]MRATES!#REF!</definedName>
    <definedName name="_________PPB74" localSheetId="3">[106]MRATES!#REF!</definedName>
    <definedName name="_________PPB74">#REF!</definedName>
    <definedName name="_________PPB75" localSheetId="7">#REF!</definedName>
    <definedName name="_________PPB75" localSheetId="6">#REF!</definedName>
    <definedName name="_________PPB75" localSheetId="8">#REF!</definedName>
    <definedName name="_________PPB75" localSheetId="13">#REF!</definedName>
    <definedName name="_________PPB75" localSheetId="9">#REF!</definedName>
    <definedName name="_________PPB75" localSheetId="16">#REF!</definedName>
    <definedName name="_________PPB75" localSheetId="2">[106]MRATES!#REF!</definedName>
    <definedName name="_________PPB75" localSheetId="4">[106]MRATES!#REF!</definedName>
    <definedName name="_________PPB75" localSheetId="11">#REF!</definedName>
    <definedName name="_________PPB75" localSheetId="5">[107]MRATES!#REF!</definedName>
    <definedName name="_________PPB75" localSheetId="3">[106]MRATES!#REF!</definedName>
    <definedName name="_________PPB75">#REF!</definedName>
    <definedName name="_________PPB76" localSheetId="7">#REF!</definedName>
    <definedName name="_________PPB76" localSheetId="6">#REF!</definedName>
    <definedName name="_________PPB76" localSheetId="8">#REF!</definedName>
    <definedName name="_________PPB76" localSheetId="13">#REF!</definedName>
    <definedName name="_________PPB76" localSheetId="9">#REF!</definedName>
    <definedName name="_________PPB76" localSheetId="16">#REF!</definedName>
    <definedName name="_________PPB76" localSheetId="2">[106]MRATES!#REF!</definedName>
    <definedName name="_________PPB76" localSheetId="4">[106]MRATES!#REF!</definedName>
    <definedName name="_________PPB76" localSheetId="11">#REF!</definedName>
    <definedName name="_________PPB76" localSheetId="5">[107]MRATES!#REF!</definedName>
    <definedName name="_________PPB76" localSheetId="3">[106]MRATES!#REF!</definedName>
    <definedName name="_________PPB76">#REF!</definedName>
    <definedName name="_________PPB77" localSheetId="7">#REF!</definedName>
    <definedName name="_________PPB77" localSheetId="6">#REF!</definedName>
    <definedName name="_________PPB77" localSheetId="8">#REF!</definedName>
    <definedName name="_________PPB77" localSheetId="13">#REF!</definedName>
    <definedName name="_________PPB77" localSheetId="9">#REF!</definedName>
    <definedName name="_________PPB77" localSheetId="16">#REF!</definedName>
    <definedName name="_________PPB77" localSheetId="2">[106]MRATES!#REF!</definedName>
    <definedName name="_________PPB77" localSheetId="4">[106]MRATES!#REF!</definedName>
    <definedName name="_________PPB77" localSheetId="11">#REF!</definedName>
    <definedName name="_________PPB77" localSheetId="5">[107]MRATES!#REF!</definedName>
    <definedName name="_________PPB77" localSheetId="3">[106]MRATES!#REF!</definedName>
    <definedName name="_________PPB77">#REF!</definedName>
    <definedName name="_________PPB78" localSheetId="7">#REF!</definedName>
    <definedName name="_________PPB78" localSheetId="6">#REF!</definedName>
    <definedName name="_________PPB78" localSheetId="8">#REF!</definedName>
    <definedName name="_________PPB78" localSheetId="13">#REF!</definedName>
    <definedName name="_________PPB78" localSheetId="9">#REF!</definedName>
    <definedName name="_________PPB78" localSheetId="16">#REF!</definedName>
    <definedName name="_________PPB78" localSheetId="2">[106]MRATES!#REF!</definedName>
    <definedName name="_________PPB78" localSheetId="4">[106]MRATES!#REF!</definedName>
    <definedName name="_________PPB78" localSheetId="11">#REF!</definedName>
    <definedName name="_________PPB78" localSheetId="5">[107]MRATES!#REF!</definedName>
    <definedName name="_________PPB78" localSheetId="3">[106]MRATES!#REF!</definedName>
    <definedName name="_________PPB78">#REF!</definedName>
    <definedName name="_________PPB79" localSheetId="7">#REF!</definedName>
    <definedName name="_________PPB79" localSheetId="6">#REF!</definedName>
    <definedName name="_________PPB79" localSheetId="8">#REF!</definedName>
    <definedName name="_________PPB79" localSheetId="13">#REF!</definedName>
    <definedName name="_________PPB79" localSheetId="9">#REF!</definedName>
    <definedName name="_________PPB79" localSheetId="16">#REF!</definedName>
    <definedName name="_________PPB79" localSheetId="2">[106]MRATES!#REF!</definedName>
    <definedName name="_________PPB79" localSheetId="4">[106]MRATES!#REF!</definedName>
    <definedName name="_________PPB79" localSheetId="11">#REF!</definedName>
    <definedName name="_________PPB79" localSheetId="5">[107]MRATES!#REF!</definedName>
    <definedName name="_________PPB79" localSheetId="3">[106]MRATES!#REF!</definedName>
    <definedName name="_________PPB79">#REF!</definedName>
    <definedName name="_________PPB8" localSheetId="7">#REF!</definedName>
    <definedName name="_________PPB8" localSheetId="6">#REF!</definedName>
    <definedName name="_________PPB8" localSheetId="8">#REF!</definedName>
    <definedName name="_________PPB8" localSheetId="13">#REF!</definedName>
    <definedName name="_________PPB8" localSheetId="9">#REF!</definedName>
    <definedName name="_________PPB8" localSheetId="16">#REF!</definedName>
    <definedName name="_________PPB8" localSheetId="2">[106]MRATES!#REF!</definedName>
    <definedName name="_________PPB8" localSheetId="4">[106]MRATES!#REF!</definedName>
    <definedName name="_________PPB8" localSheetId="11">#REF!</definedName>
    <definedName name="_________PPB8" localSheetId="5">[107]MRATES!#REF!</definedName>
    <definedName name="_________PPB8" localSheetId="3">[106]MRATES!#REF!</definedName>
    <definedName name="_________PPB8">#REF!</definedName>
    <definedName name="_________PPB80" localSheetId="7">#REF!</definedName>
    <definedName name="_________PPB80" localSheetId="6">#REF!</definedName>
    <definedName name="_________PPB80" localSheetId="8">#REF!</definedName>
    <definedName name="_________PPB80" localSheetId="13">#REF!</definedName>
    <definedName name="_________PPB80" localSheetId="9">#REF!</definedName>
    <definedName name="_________PPB80" localSheetId="16">#REF!</definedName>
    <definedName name="_________PPB80" localSheetId="2">[106]MRATES!#REF!</definedName>
    <definedName name="_________PPB80" localSheetId="4">[106]MRATES!#REF!</definedName>
    <definedName name="_________PPB80" localSheetId="11">#REF!</definedName>
    <definedName name="_________PPB80" localSheetId="5">[107]MRATES!#REF!</definedName>
    <definedName name="_________PPB80" localSheetId="3">[106]MRATES!#REF!</definedName>
    <definedName name="_________PPB80">#REF!</definedName>
    <definedName name="_________PPB81" localSheetId="7">#REF!</definedName>
    <definedName name="_________PPB81" localSheetId="6">#REF!</definedName>
    <definedName name="_________PPB81" localSheetId="8">#REF!</definedName>
    <definedName name="_________PPB81" localSheetId="13">#REF!</definedName>
    <definedName name="_________PPB81" localSheetId="9">#REF!</definedName>
    <definedName name="_________PPB81" localSheetId="16">#REF!</definedName>
    <definedName name="_________PPB81" localSheetId="2">[106]MRATES!#REF!</definedName>
    <definedName name="_________PPB81" localSheetId="4">[106]MRATES!#REF!</definedName>
    <definedName name="_________PPB81" localSheetId="11">#REF!</definedName>
    <definedName name="_________PPB81" localSheetId="5">[107]MRATES!#REF!</definedName>
    <definedName name="_________PPB81" localSheetId="3">[106]MRATES!#REF!</definedName>
    <definedName name="_________PPB81">#REF!</definedName>
    <definedName name="_________PPB82" localSheetId="7">#REF!</definedName>
    <definedName name="_________PPB82" localSheetId="6">#REF!</definedName>
    <definedName name="_________PPB82" localSheetId="8">#REF!</definedName>
    <definedName name="_________PPB82" localSheetId="13">#REF!</definedName>
    <definedName name="_________PPB82" localSheetId="9">#REF!</definedName>
    <definedName name="_________PPB82" localSheetId="16">#REF!</definedName>
    <definedName name="_________PPB82" localSheetId="2">[106]MRATES!#REF!</definedName>
    <definedName name="_________PPB82" localSheetId="4">[106]MRATES!#REF!</definedName>
    <definedName name="_________PPB82" localSheetId="11">#REF!</definedName>
    <definedName name="_________PPB82" localSheetId="5">[107]MRATES!#REF!</definedName>
    <definedName name="_________PPB82" localSheetId="3">[106]MRATES!#REF!</definedName>
    <definedName name="_________PPB82">#REF!</definedName>
    <definedName name="_________PPB83" localSheetId="7">#REF!</definedName>
    <definedName name="_________PPB83" localSheetId="6">#REF!</definedName>
    <definedName name="_________PPB83" localSheetId="8">#REF!</definedName>
    <definedName name="_________PPB83" localSheetId="13">#REF!</definedName>
    <definedName name="_________PPB83" localSheetId="9">#REF!</definedName>
    <definedName name="_________PPB83" localSheetId="16">#REF!</definedName>
    <definedName name="_________PPB83" localSheetId="2">[106]MRATES!#REF!</definedName>
    <definedName name="_________PPB83" localSheetId="4">[106]MRATES!#REF!</definedName>
    <definedName name="_________PPB83" localSheetId="11">#REF!</definedName>
    <definedName name="_________PPB83" localSheetId="5">[107]MRATES!#REF!</definedName>
    <definedName name="_________PPB83" localSheetId="3">[106]MRATES!#REF!</definedName>
    <definedName name="_________PPB83">#REF!</definedName>
    <definedName name="_________PPB84" localSheetId="7">#REF!</definedName>
    <definedName name="_________PPB84" localSheetId="6">#REF!</definedName>
    <definedName name="_________PPB84" localSheetId="8">#REF!</definedName>
    <definedName name="_________PPB84" localSheetId="13">#REF!</definedName>
    <definedName name="_________PPB84" localSheetId="9">#REF!</definedName>
    <definedName name="_________PPB84" localSheetId="16">#REF!</definedName>
    <definedName name="_________PPB84" localSheetId="2">[106]MRATES!#REF!</definedName>
    <definedName name="_________PPB84" localSheetId="4">[106]MRATES!#REF!</definedName>
    <definedName name="_________PPB84" localSheetId="11">#REF!</definedName>
    <definedName name="_________PPB84" localSheetId="5">[107]MRATES!#REF!</definedName>
    <definedName name="_________PPB84" localSheetId="3">[106]MRATES!#REF!</definedName>
    <definedName name="_________PPB84">#REF!</definedName>
    <definedName name="_________PPB85" localSheetId="7">#REF!</definedName>
    <definedName name="_________PPB85" localSheetId="6">#REF!</definedName>
    <definedName name="_________PPB85" localSheetId="8">#REF!</definedName>
    <definedName name="_________PPB85" localSheetId="13">#REF!</definedName>
    <definedName name="_________PPB85" localSheetId="9">#REF!</definedName>
    <definedName name="_________PPB85" localSheetId="16">#REF!</definedName>
    <definedName name="_________PPB85" localSheetId="2">[106]MRATES!#REF!</definedName>
    <definedName name="_________PPB85" localSheetId="4">[106]MRATES!#REF!</definedName>
    <definedName name="_________PPB85" localSheetId="11">#REF!</definedName>
    <definedName name="_________PPB85" localSheetId="5">[107]MRATES!#REF!</definedName>
    <definedName name="_________PPB85" localSheetId="3">[106]MRATES!#REF!</definedName>
    <definedName name="_________PPB85">#REF!</definedName>
    <definedName name="_________PPB86" localSheetId="7">#REF!</definedName>
    <definedName name="_________PPB86" localSheetId="6">#REF!</definedName>
    <definedName name="_________PPB86" localSheetId="8">#REF!</definedName>
    <definedName name="_________PPB86" localSheetId="13">#REF!</definedName>
    <definedName name="_________PPB86" localSheetId="9">#REF!</definedName>
    <definedName name="_________PPB86" localSheetId="16">#REF!</definedName>
    <definedName name="_________PPB86" localSheetId="2">[106]MRATES!#REF!</definedName>
    <definedName name="_________PPB86" localSheetId="4">[106]MRATES!#REF!</definedName>
    <definedName name="_________PPB86" localSheetId="11">#REF!</definedName>
    <definedName name="_________PPB86" localSheetId="5">[107]MRATES!#REF!</definedName>
    <definedName name="_________PPB86" localSheetId="3">[106]MRATES!#REF!</definedName>
    <definedName name="_________PPB86">#REF!</definedName>
    <definedName name="_________PPB87" localSheetId="7">#REF!</definedName>
    <definedName name="_________PPB87" localSheetId="6">#REF!</definedName>
    <definedName name="_________PPB87" localSheetId="8">#REF!</definedName>
    <definedName name="_________PPB87" localSheetId="13">#REF!</definedName>
    <definedName name="_________PPB87" localSheetId="9">#REF!</definedName>
    <definedName name="_________PPB87" localSheetId="16">#REF!</definedName>
    <definedName name="_________PPB87" localSheetId="2">[106]MRATES!#REF!</definedName>
    <definedName name="_________PPB87" localSheetId="4">[106]MRATES!#REF!</definedName>
    <definedName name="_________PPB87" localSheetId="11">#REF!</definedName>
    <definedName name="_________PPB87" localSheetId="5">[107]MRATES!#REF!</definedName>
    <definedName name="_________PPB87" localSheetId="3">[106]MRATES!#REF!</definedName>
    <definedName name="_________PPB87">#REF!</definedName>
    <definedName name="_________PPB88" localSheetId="7">#REF!</definedName>
    <definedName name="_________PPB88" localSheetId="6">#REF!</definedName>
    <definedName name="_________PPB88" localSheetId="8">#REF!</definedName>
    <definedName name="_________PPB88" localSheetId="13">#REF!</definedName>
    <definedName name="_________PPB88" localSheetId="9">#REF!</definedName>
    <definedName name="_________PPB88" localSheetId="16">#REF!</definedName>
    <definedName name="_________PPB88" localSheetId="2">[106]MRATES!#REF!</definedName>
    <definedName name="_________PPB88" localSheetId="4">[106]MRATES!#REF!</definedName>
    <definedName name="_________PPB88" localSheetId="11">#REF!</definedName>
    <definedName name="_________PPB88" localSheetId="5">[107]MRATES!#REF!</definedName>
    <definedName name="_________PPB88" localSheetId="3">[106]MRATES!#REF!</definedName>
    <definedName name="_________PPB88">#REF!</definedName>
    <definedName name="_________PPB89" localSheetId="7">#REF!</definedName>
    <definedName name="_________PPB89" localSheetId="6">#REF!</definedName>
    <definedName name="_________PPB89" localSheetId="8">#REF!</definedName>
    <definedName name="_________PPB89" localSheetId="13">#REF!</definedName>
    <definedName name="_________PPB89" localSheetId="9">#REF!</definedName>
    <definedName name="_________PPB89" localSheetId="16">#REF!</definedName>
    <definedName name="_________PPB89" localSheetId="2">[106]MRATES!#REF!</definedName>
    <definedName name="_________PPB89" localSheetId="4">[106]MRATES!#REF!</definedName>
    <definedName name="_________PPB89" localSheetId="11">#REF!</definedName>
    <definedName name="_________PPB89" localSheetId="5">[107]MRATES!#REF!</definedName>
    <definedName name="_________PPB89" localSheetId="3">[106]MRATES!#REF!</definedName>
    <definedName name="_________PPB89">#REF!</definedName>
    <definedName name="_________PPB9" localSheetId="7">#REF!</definedName>
    <definedName name="_________PPB9" localSheetId="6">#REF!</definedName>
    <definedName name="_________PPB9" localSheetId="8">#REF!</definedName>
    <definedName name="_________PPB9" localSheetId="13">#REF!</definedName>
    <definedName name="_________PPB9" localSheetId="9">#REF!</definedName>
    <definedName name="_________PPB9" localSheetId="16">#REF!</definedName>
    <definedName name="_________PPB9" localSheetId="2">[106]MRATES!#REF!</definedName>
    <definedName name="_________PPB9" localSheetId="4">[106]MRATES!#REF!</definedName>
    <definedName name="_________PPB9" localSheetId="11">#REF!</definedName>
    <definedName name="_________PPB9" localSheetId="5">[107]MRATES!#REF!</definedName>
    <definedName name="_________PPB9" localSheetId="3">[106]MRATES!#REF!</definedName>
    <definedName name="_________PPB9">#REF!</definedName>
    <definedName name="_________PPB90" localSheetId="7">#REF!</definedName>
    <definedName name="_________PPB90" localSheetId="6">#REF!</definedName>
    <definedName name="_________PPB90" localSheetId="8">#REF!</definedName>
    <definedName name="_________PPB90" localSheetId="13">#REF!</definedName>
    <definedName name="_________PPB90" localSheetId="9">#REF!</definedName>
    <definedName name="_________PPB90" localSheetId="16">#REF!</definedName>
    <definedName name="_________PPB90" localSheetId="2">[106]MRATES!#REF!</definedName>
    <definedName name="_________PPB90" localSheetId="4">[106]MRATES!#REF!</definedName>
    <definedName name="_________PPB90" localSheetId="11">#REF!</definedName>
    <definedName name="_________PPB90" localSheetId="5">[107]MRATES!#REF!</definedName>
    <definedName name="_________PPB90" localSheetId="3">[106]MRATES!#REF!</definedName>
    <definedName name="_________PPB90">#REF!</definedName>
    <definedName name="_________PPB91" localSheetId="7">#REF!</definedName>
    <definedName name="_________PPB91" localSheetId="6">#REF!</definedName>
    <definedName name="_________PPB91" localSheetId="8">#REF!</definedName>
    <definedName name="_________PPB91" localSheetId="13">#REF!</definedName>
    <definedName name="_________PPB91" localSheetId="9">#REF!</definedName>
    <definedName name="_________PPB91" localSheetId="16">#REF!</definedName>
    <definedName name="_________PPB91" localSheetId="2">[106]MRATES!#REF!</definedName>
    <definedName name="_________PPB91" localSheetId="4">[106]MRATES!#REF!</definedName>
    <definedName name="_________PPB91" localSheetId="11">#REF!</definedName>
    <definedName name="_________PPB91" localSheetId="5">[107]MRATES!#REF!</definedName>
    <definedName name="_________PPB91" localSheetId="3">[106]MRATES!#REF!</definedName>
    <definedName name="_________PPB91">#REF!</definedName>
    <definedName name="_________PPB92" localSheetId="7">#REF!</definedName>
    <definedName name="_________PPB92" localSheetId="6">#REF!</definedName>
    <definedName name="_________PPB92" localSheetId="8">#REF!</definedName>
    <definedName name="_________PPB92" localSheetId="13">#REF!</definedName>
    <definedName name="_________PPB92" localSheetId="9">#REF!</definedName>
    <definedName name="_________PPB92" localSheetId="16">#REF!</definedName>
    <definedName name="_________PPB92" localSheetId="2">[106]MRATES!#REF!</definedName>
    <definedName name="_________PPB92" localSheetId="4">[106]MRATES!#REF!</definedName>
    <definedName name="_________PPB92" localSheetId="11">#REF!</definedName>
    <definedName name="_________PPB92" localSheetId="5">[107]MRATES!#REF!</definedName>
    <definedName name="_________PPB92" localSheetId="3">[106]MRATES!#REF!</definedName>
    <definedName name="_________PPB92">#REF!</definedName>
    <definedName name="_________PPB93" localSheetId="7">#REF!</definedName>
    <definedName name="_________PPB93" localSheetId="6">#REF!</definedName>
    <definedName name="_________PPB93" localSheetId="8">#REF!</definedName>
    <definedName name="_________PPB93" localSheetId="13">#REF!</definedName>
    <definedName name="_________PPB93" localSheetId="9">#REF!</definedName>
    <definedName name="_________PPB93" localSheetId="16">#REF!</definedName>
    <definedName name="_________PPB93" localSheetId="2">[106]MRATES!#REF!</definedName>
    <definedName name="_________PPB93" localSheetId="4">[106]MRATES!#REF!</definedName>
    <definedName name="_________PPB93" localSheetId="11">#REF!</definedName>
    <definedName name="_________PPB93" localSheetId="5">[107]MRATES!#REF!</definedName>
    <definedName name="_________PPB93" localSheetId="3">[106]MRATES!#REF!</definedName>
    <definedName name="_________PPB93">#REF!</definedName>
    <definedName name="_________PPB94" localSheetId="7">#REF!</definedName>
    <definedName name="_________PPB94" localSheetId="6">#REF!</definedName>
    <definedName name="_________PPB94" localSheetId="8">#REF!</definedName>
    <definedName name="_________PPB94" localSheetId="13">#REF!</definedName>
    <definedName name="_________PPB94" localSheetId="9">#REF!</definedName>
    <definedName name="_________PPB94" localSheetId="16">#REF!</definedName>
    <definedName name="_________PPB94" localSheetId="2">[106]MRATES!#REF!</definedName>
    <definedName name="_________PPB94" localSheetId="4">[106]MRATES!#REF!</definedName>
    <definedName name="_________PPB94" localSheetId="11">#REF!</definedName>
    <definedName name="_________PPB94" localSheetId="5">[107]MRATES!#REF!</definedName>
    <definedName name="_________PPB94" localSheetId="3">[106]MRATES!#REF!</definedName>
    <definedName name="_________PPB94">#REF!</definedName>
    <definedName name="_________PPB95" localSheetId="7">#REF!</definedName>
    <definedName name="_________PPB95" localSheetId="6">#REF!</definedName>
    <definedName name="_________PPB95" localSheetId="8">#REF!</definedName>
    <definedName name="_________PPB95" localSheetId="13">#REF!</definedName>
    <definedName name="_________PPB95" localSheetId="9">#REF!</definedName>
    <definedName name="_________PPB95" localSheetId="16">#REF!</definedName>
    <definedName name="_________PPB95" localSheetId="2">[106]MRATES!#REF!</definedName>
    <definedName name="_________PPB95" localSheetId="4">[106]MRATES!#REF!</definedName>
    <definedName name="_________PPB95" localSheetId="11">#REF!</definedName>
    <definedName name="_________PPB95" localSheetId="5">[107]MRATES!#REF!</definedName>
    <definedName name="_________PPB95" localSheetId="3">[106]MRATES!#REF!</definedName>
    <definedName name="_________PPB95">#REF!</definedName>
    <definedName name="_________PPB96" localSheetId="7">#REF!</definedName>
    <definedName name="_________PPB96" localSheetId="6">#REF!</definedName>
    <definedName name="_________PPB96" localSheetId="8">#REF!</definedName>
    <definedName name="_________PPB96" localSheetId="13">#REF!</definedName>
    <definedName name="_________PPB96" localSheetId="9">#REF!</definedName>
    <definedName name="_________PPB96" localSheetId="16">#REF!</definedName>
    <definedName name="_________PPB96" localSheetId="2">[106]MRATES!#REF!</definedName>
    <definedName name="_________PPB96" localSheetId="4">[106]MRATES!#REF!</definedName>
    <definedName name="_________PPB96" localSheetId="11">#REF!</definedName>
    <definedName name="_________PPB96" localSheetId="5">[107]MRATES!#REF!</definedName>
    <definedName name="_________PPB96" localSheetId="3">[106]MRATES!#REF!</definedName>
    <definedName name="_________PPB96">#REF!</definedName>
    <definedName name="_________PPB97" localSheetId="7">#REF!</definedName>
    <definedName name="_________PPB97" localSheetId="6">#REF!</definedName>
    <definedName name="_________PPB97" localSheetId="8">#REF!</definedName>
    <definedName name="_________PPB97" localSheetId="13">#REF!</definedName>
    <definedName name="_________PPB97" localSheetId="9">#REF!</definedName>
    <definedName name="_________PPB97" localSheetId="16">#REF!</definedName>
    <definedName name="_________PPB97" localSheetId="2">[106]MRATES!#REF!</definedName>
    <definedName name="_________PPB97" localSheetId="4">[106]MRATES!#REF!</definedName>
    <definedName name="_________PPB97" localSheetId="11">#REF!</definedName>
    <definedName name="_________PPB97" localSheetId="5">[107]MRATES!#REF!</definedName>
    <definedName name="_________PPB97" localSheetId="3">[106]MRATES!#REF!</definedName>
    <definedName name="_________PPB97">#REF!</definedName>
    <definedName name="_________PPB98" localSheetId="7">#REF!</definedName>
    <definedName name="_________PPB98" localSheetId="6">#REF!</definedName>
    <definedName name="_________PPB98" localSheetId="8">#REF!</definedName>
    <definedName name="_________PPB98" localSheetId="13">#REF!</definedName>
    <definedName name="_________PPB98" localSheetId="9">#REF!</definedName>
    <definedName name="_________PPB98" localSheetId="16">#REF!</definedName>
    <definedName name="_________PPB98" localSheetId="2">[106]MRATES!#REF!</definedName>
    <definedName name="_________PPB98" localSheetId="4">[106]MRATES!#REF!</definedName>
    <definedName name="_________PPB98" localSheetId="11">#REF!</definedName>
    <definedName name="_________PPB98" localSheetId="5">[107]MRATES!#REF!</definedName>
    <definedName name="_________PPB98" localSheetId="3">[106]MRATES!#REF!</definedName>
    <definedName name="_________PPB98">#REF!</definedName>
    <definedName name="_________PPB99" localSheetId="7">#REF!</definedName>
    <definedName name="_________PPB99" localSheetId="6">#REF!</definedName>
    <definedName name="_________PPB99" localSheetId="8">#REF!</definedName>
    <definedName name="_________PPB99" localSheetId="13">#REF!</definedName>
    <definedName name="_________PPB99" localSheetId="9">#REF!</definedName>
    <definedName name="_________PPB99" localSheetId="16">#REF!</definedName>
    <definedName name="_________PPB99" localSheetId="2">[106]MRATES!#REF!</definedName>
    <definedName name="_________PPB99" localSheetId="4">[106]MRATES!#REF!</definedName>
    <definedName name="_________PPB99" localSheetId="11">#REF!</definedName>
    <definedName name="_________PPB99" localSheetId="5">[107]MRATES!#REF!</definedName>
    <definedName name="_________PPB99" localSheetId="3">[106]MRATES!#REF!</definedName>
    <definedName name="_________PPB99">#REF!</definedName>
    <definedName name="_________PPC1" localSheetId="7">#REF!</definedName>
    <definedName name="_________PPC1" localSheetId="6">#REF!</definedName>
    <definedName name="_________PPC1" localSheetId="8">#REF!</definedName>
    <definedName name="_________PPC1" localSheetId="13">#REF!</definedName>
    <definedName name="_________PPC1" localSheetId="9">#REF!</definedName>
    <definedName name="_________PPC1" localSheetId="16">#REF!</definedName>
    <definedName name="_________PPC1" localSheetId="2">[106]MRATES!#REF!</definedName>
    <definedName name="_________PPC1" localSheetId="4">[106]MRATES!#REF!</definedName>
    <definedName name="_________PPC1" localSheetId="11">#REF!</definedName>
    <definedName name="_________PPC1" localSheetId="5">[107]MRATES!#REF!</definedName>
    <definedName name="_________PPC1" localSheetId="3">[106]MRATES!#REF!</definedName>
    <definedName name="_________PPC1">#REF!</definedName>
    <definedName name="_________PPC10" localSheetId="7">#REF!</definedName>
    <definedName name="_________PPC10" localSheetId="6">#REF!</definedName>
    <definedName name="_________PPC10" localSheetId="8">#REF!</definedName>
    <definedName name="_________PPC10" localSheetId="13">#REF!</definedName>
    <definedName name="_________PPC10" localSheetId="9">#REF!</definedName>
    <definedName name="_________PPC10" localSheetId="16">#REF!</definedName>
    <definedName name="_________PPC10" localSheetId="2">[106]MRATES!#REF!</definedName>
    <definedName name="_________PPC10" localSheetId="4">[106]MRATES!#REF!</definedName>
    <definedName name="_________PPC10" localSheetId="11">#REF!</definedName>
    <definedName name="_________PPC10" localSheetId="5">[107]MRATES!#REF!</definedName>
    <definedName name="_________PPC10" localSheetId="3">[106]MRATES!#REF!</definedName>
    <definedName name="_________PPC10">#REF!</definedName>
    <definedName name="_________PPC100" localSheetId="7">#REF!</definedName>
    <definedName name="_________PPC100" localSheetId="6">#REF!</definedName>
    <definedName name="_________PPC100" localSheetId="8">#REF!</definedName>
    <definedName name="_________PPC100" localSheetId="13">#REF!</definedName>
    <definedName name="_________PPC100" localSheetId="9">#REF!</definedName>
    <definedName name="_________PPC100" localSheetId="16">#REF!</definedName>
    <definedName name="_________PPC100" localSheetId="2">[106]MRATES!#REF!</definedName>
    <definedName name="_________PPC100" localSheetId="4">[106]MRATES!#REF!</definedName>
    <definedName name="_________PPC100" localSheetId="11">#REF!</definedName>
    <definedName name="_________PPC100" localSheetId="5">[107]MRATES!#REF!</definedName>
    <definedName name="_________PPC100" localSheetId="3">[106]MRATES!#REF!</definedName>
    <definedName name="_________PPC100">#REF!</definedName>
    <definedName name="_________PPC101" localSheetId="7">#REF!</definedName>
    <definedName name="_________PPC101" localSheetId="6">#REF!</definedName>
    <definedName name="_________PPC101" localSheetId="8">#REF!</definedName>
    <definedName name="_________PPC101" localSheetId="13">#REF!</definedName>
    <definedName name="_________PPC101" localSheetId="9">#REF!</definedName>
    <definedName name="_________PPC101" localSheetId="16">#REF!</definedName>
    <definedName name="_________PPC101" localSheetId="2">[106]MRATES!#REF!</definedName>
    <definedName name="_________PPC101" localSheetId="4">[106]MRATES!#REF!</definedName>
    <definedName name="_________PPC101" localSheetId="11">#REF!</definedName>
    <definedName name="_________PPC101" localSheetId="5">[107]MRATES!#REF!</definedName>
    <definedName name="_________PPC101" localSheetId="3">[106]MRATES!#REF!</definedName>
    <definedName name="_________PPC101">#REF!</definedName>
    <definedName name="_________PPC102" localSheetId="7">#REF!</definedName>
    <definedName name="_________PPC102" localSheetId="6">#REF!</definedName>
    <definedName name="_________PPC102" localSheetId="8">#REF!</definedName>
    <definedName name="_________PPC102" localSheetId="13">#REF!</definedName>
    <definedName name="_________PPC102" localSheetId="9">#REF!</definedName>
    <definedName name="_________PPC102" localSheetId="16">#REF!</definedName>
    <definedName name="_________PPC102" localSheetId="2">[106]MRATES!#REF!</definedName>
    <definedName name="_________PPC102" localSheetId="4">[106]MRATES!#REF!</definedName>
    <definedName name="_________PPC102" localSheetId="11">#REF!</definedName>
    <definedName name="_________PPC102" localSheetId="5">[107]MRATES!#REF!</definedName>
    <definedName name="_________PPC102" localSheetId="3">[106]MRATES!#REF!</definedName>
    <definedName name="_________PPC102">#REF!</definedName>
    <definedName name="_________PPC103" localSheetId="7">#REF!</definedName>
    <definedName name="_________PPC103" localSheetId="6">#REF!</definedName>
    <definedName name="_________PPC103" localSheetId="8">#REF!</definedName>
    <definedName name="_________PPC103" localSheetId="13">#REF!</definedName>
    <definedName name="_________PPC103" localSheetId="9">#REF!</definedName>
    <definedName name="_________PPC103" localSheetId="16">#REF!</definedName>
    <definedName name="_________PPC103" localSheetId="2">[106]MRATES!#REF!</definedName>
    <definedName name="_________PPC103" localSheetId="4">[106]MRATES!#REF!</definedName>
    <definedName name="_________PPC103" localSheetId="11">#REF!</definedName>
    <definedName name="_________PPC103" localSheetId="5">[107]MRATES!#REF!</definedName>
    <definedName name="_________PPC103" localSheetId="3">[106]MRATES!#REF!</definedName>
    <definedName name="_________PPC103">#REF!</definedName>
    <definedName name="_________PPC104" localSheetId="7">#REF!</definedName>
    <definedName name="_________PPC104" localSheetId="6">#REF!</definedName>
    <definedName name="_________PPC104" localSheetId="8">#REF!</definedName>
    <definedName name="_________PPC104" localSheetId="13">#REF!</definedName>
    <definedName name="_________PPC104" localSheetId="9">#REF!</definedName>
    <definedName name="_________PPC104" localSheetId="16">#REF!</definedName>
    <definedName name="_________PPC104" localSheetId="2">[106]MRATES!#REF!</definedName>
    <definedName name="_________PPC104" localSheetId="4">[106]MRATES!#REF!</definedName>
    <definedName name="_________PPC104" localSheetId="11">#REF!</definedName>
    <definedName name="_________PPC104" localSheetId="5">[107]MRATES!#REF!</definedName>
    <definedName name="_________PPC104" localSheetId="3">[106]MRATES!#REF!</definedName>
    <definedName name="_________PPC104">#REF!</definedName>
    <definedName name="_________PPC105" localSheetId="7">#REF!</definedName>
    <definedName name="_________PPC105" localSheetId="6">#REF!</definedName>
    <definedName name="_________PPC105" localSheetId="8">#REF!</definedName>
    <definedName name="_________PPC105" localSheetId="13">#REF!</definedName>
    <definedName name="_________PPC105" localSheetId="9">#REF!</definedName>
    <definedName name="_________PPC105" localSheetId="16">#REF!</definedName>
    <definedName name="_________PPC105" localSheetId="2">[106]MRATES!#REF!</definedName>
    <definedName name="_________PPC105" localSheetId="4">[106]MRATES!#REF!</definedName>
    <definedName name="_________PPC105" localSheetId="11">#REF!</definedName>
    <definedName name="_________PPC105" localSheetId="5">[107]MRATES!#REF!</definedName>
    <definedName name="_________PPC105" localSheetId="3">[106]MRATES!#REF!</definedName>
    <definedName name="_________PPC105">#REF!</definedName>
    <definedName name="_________PPC106" localSheetId="7">#REF!</definedName>
    <definedName name="_________PPC106" localSheetId="6">#REF!</definedName>
    <definedName name="_________PPC106" localSheetId="8">#REF!</definedName>
    <definedName name="_________PPC106" localSheetId="13">#REF!</definedName>
    <definedName name="_________PPC106" localSheetId="9">#REF!</definedName>
    <definedName name="_________PPC106" localSheetId="16">#REF!</definedName>
    <definedName name="_________PPC106" localSheetId="2">[106]MRATES!#REF!</definedName>
    <definedName name="_________PPC106" localSheetId="4">[106]MRATES!#REF!</definedName>
    <definedName name="_________PPC106" localSheetId="11">#REF!</definedName>
    <definedName name="_________PPC106" localSheetId="5">[107]MRATES!#REF!</definedName>
    <definedName name="_________PPC106" localSheetId="3">[106]MRATES!#REF!</definedName>
    <definedName name="_________PPC106">#REF!</definedName>
    <definedName name="_________PPC107" localSheetId="7">#REF!</definedName>
    <definedName name="_________PPC107" localSheetId="6">#REF!</definedName>
    <definedName name="_________PPC107" localSheetId="8">#REF!</definedName>
    <definedName name="_________PPC107" localSheetId="13">#REF!</definedName>
    <definedName name="_________PPC107" localSheetId="9">#REF!</definedName>
    <definedName name="_________PPC107" localSheetId="16">#REF!</definedName>
    <definedName name="_________PPC107" localSheetId="2">[106]MRATES!#REF!</definedName>
    <definedName name="_________PPC107" localSheetId="4">[106]MRATES!#REF!</definedName>
    <definedName name="_________PPC107" localSheetId="11">#REF!</definedName>
    <definedName name="_________PPC107" localSheetId="5">[107]MRATES!#REF!</definedName>
    <definedName name="_________PPC107" localSheetId="3">[106]MRATES!#REF!</definedName>
    <definedName name="_________PPC107">#REF!</definedName>
    <definedName name="_________PPC108" localSheetId="7">#REF!</definedName>
    <definedName name="_________PPC108" localSheetId="6">#REF!</definedName>
    <definedName name="_________PPC108" localSheetId="8">#REF!</definedName>
    <definedName name="_________PPC108" localSheetId="13">#REF!</definedName>
    <definedName name="_________PPC108" localSheetId="9">#REF!</definedName>
    <definedName name="_________PPC108" localSheetId="16">#REF!</definedName>
    <definedName name="_________PPC108" localSheetId="2">[106]MRATES!#REF!</definedName>
    <definedName name="_________PPC108" localSheetId="4">[106]MRATES!#REF!</definedName>
    <definedName name="_________PPC108" localSheetId="11">#REF!</definedName>
    <definedName name="_________PPC108" localSheetId="5">[107]MRATES!#REF!</definedName>
    <definedName name="_________PPC108" localSheetId="3">[106]MRATES!#REF!</definedName>
    <definedName name="_________PPC108">#REF!</definedName>
    <definedName name="_________PPC109" localSheetId="7">#REF!</definedName>
    <definedName name="_________PPC109" localSheetId="6">#REF!</definedName>
    <definedName name="_________PPC109" localSheetId="8">#REF!</definedName>
    <definedName name="_________PPC109" localSheetId="13">#REF!</definedName>
    <definedName name="_________PPC109" localSheetId="9">#REF!</definedName>
    <definedName name="_________PPC109" localSheetId="16">#REF!</definedName>
    <definedName name="_________PPC109" localSheetId="2">[106]MRATES!#REF!</definedName>
    <definedName name="_________PPC109" localSheetId="4">[106]MRATES!#REF!</definedName>
    <definedName name="_________PPC109" localSheetId="11">#REF!</definedName>
    <definedName name="_________PPC109" localSheetId="5">[107]MRATES!#REF!</definedName>
    <definedName name="_________PPC109" localSheetId="3">[106]MRATES!#REF!</definedName>
    <definedName name="_________PPC109">#REF!</definedName>
    <definedName name="_________PPC11" localSheetId="7">#REF!</definedName>
    <definedName name="_________PPC11" localSheetId="6">#REF!</definedName>
    <definedName name="_________PPC11" localSheetId="8">#REF!</definedName>
    <definedName name="_________PPC11" localSheetId="13">#REF!</definedName>
    <definedName name="_________PPC11" localSheetId="9">#REF!</definedName>
    <definedName name="_________PPC11" localSheetId="16">#REF!</definedName>
    <definedName name="_________PPC11" localSheetId="2">[106]MRATES!#REF!</definedName>
    <definedName name="_________PPC11" localSheetId="4">[106]MRATES!#REF!</definedName>
    <definedName name="_________PPC11" localSheetId="11">#REF!</definedName>
    <definedName name="_________PPC11" localSheetId="5">[107]MRATES!#REF!</definedName>
    <definedName name="_________PPC11" localSheetId="3">[106]MRATES!#REF!</definedName>
    <definedName name="_________PPC11">#REF!</definedName>
    <definedName name="_________PPC110" localSheetId="7">#REF!</definedName>
    <definedName name="_________PPC110" localSheetId="6">#REF!</definedName>
    <definedName name="_________PPC110" localSheetId="8">#REF!</definedName>
    <definedName name="_________PPC110" localSheetId="13">#REF!</definedName>
    <definedName name="_________PPC110" localSheetId="9">#REF!</definedName>
    <definedName name="_________PPC110" localSheetId="16">#REF!</definedName>
    <definedName name="_________PPC110" localSheetId="2">[106]MRATES!#REF!</definedName>
    <definedName name="_________PPC110" localSheetId="4">[106]MRATES!#REF!</definedName>
    <definedName name="_________PPC110" localSheetId="11">#REF!</definedName>
    <definedName name="_________PPC110" localSheetId="5">[107]MRATES!#REF!</definedName>
    <definedName name="_________PPC110" localSheetId="3">[106]MRATES!#REF!</definedName>
    <definedName name="_________PPC110">#REF!</definedName>
    <definedName name="_________PPC111" localSheetId="7">#REF!</definedName>
    <definedName name="_________PPC111" localSheetId="6">#REF!</definedName>
    <definedName name="_________PPC111" localSheetId="8">#REF!</definedName>
    <definedName name="_________PPC111" localSheetId="13">#REF!</definedName>
    <definedName name="_________PPC111" localSheetId="9">#REF!</definedName>
    <definedName name="_________PPC111" localSheetId="16">#REF!</definedName>
    <definedName name="_________PPC111" localSheetId="2">[106]MRATES!#REF!</definedName>
    <definedName name="_________PPC111" localSheetId="4">[106]MRATES!#REF!</definedName>
    <definedName name="_________PPC111" localSheetId="11">#REF!</definedName>
    <definedName name="_________PPC111" localSheetId="5">[107]MRATES!#REF!</definedName>
    <definedName name="_________PPC111" localSheetId="3">[106]MRATES!#REF!</definedName>
    <definedName name="_________PPC111">#REF!</definedName>
    <definedName name="_________PPC112" localSheetId="7">#REF!</definedName>
    <definedName name="_________PPC112" localSheetId="6">#REF!</definedName>
    <definedName name="_________PPC112" localSheetId="8">#REF!</definedName>
    <definedName name="_________PPC112" localSheetId="13">#REF!</definedName>
    <definedName name="_________PPC112" localSheetId="9">#REF!</definedName>
    <definedName name="_________PPC112" localSheetId="16">#REF!</definedName>
    <definedName name="_________PPC112" localSheetId="2">[106]MRATES!#REF!</definedName>
    <definedName name="_________PPC112" localSheetId="4">[106]MRATES!#REF!</definedName>
    <definedName name="_________PPC112" localSheetId="11">#REF!</definedName>
    <definedName name="_________PPC112" localSheetId="5">[107]MRATES!#REF!</definedName>
    <definedName name="_________PPC112" localSheetId="3">[106]MRATES!#REF!</definedName>
    <definedName name="_________PPC112">#REF!</definedName>
    <definedName name="_________PPC113" localSheetId="7">#REF!</definedName>
    <definedName name="_________PPC113" localSheetId="6">#REF!</definedName>
    <definedName name="_________PPC113" localSheetId="8">#REF!</definedName>
    <definedName name="_________PPC113" localSheetId="13">#REF!</definedName>
    <definedName name="_________PPC113" localSheetId="9">#REF!</definedName>
    <definedName name="_________PPC113" localSheetId="16">#REF!</definedName>
    <definedName name="_________PPC113" localSheetId="2">[106]MRATES!#REF!</definedName>
    <definedName name="_________PPC113" localSheetId="4">[106]MRATES!#REF!</definedName>
    <definedName name="_________PPC113" localSheetId="11">#REF!</definedName>
    <definedName name="_________PPC113" localSheetId="5">[107]MRATES!#REF!</definedName>
    <definedName name="_________PPC113" localSheetId="3">[106]MRATES!#REF!</definedName>
    <definedName name="_________PPC113">#REF!</definedName>
    <definedName name="_________PPC114" localSheetId="7">#REF!</definedName>
    <definedName name="_________PPC114" localSheetId="6">#REF!</definedName>
    <definedName name="_________PPC114" localSheetId="8">#REF!</definedName>
    <definedName name="_________PPC114" localSheetId="13">#REF!</definedName>
    <definedName name="_________PPC114" localSheetId="9">#REF!</definedName>
    <definedName name="_________PPC114" localSheetId="16">#REF!</definedName>
    <definedName name="_________PPC114" localSheetId="2">[106]MRATES!#REF!</definedName>
    <definedName name="_________PPC114" localSheetId="4">[106]MRATES!#REF!</definedName>
    <definedName name="_________PPC114" localSheetId="11">#REF!</definedName>
    <definedName name="_________PPC114" localSheetId="5">[107]MRATES!#REF!</definedName>
    <definedName name="_________PPC114" localSheetId="3">[106]MRATES!#REF!</definedName>
    <definedName name="_________PPC114">#REF!</definedName>
    <definedName name="_________PPC115" localSheetId="7">#REF!</definedName>
    <definedName name="_________PPC115" localSheetId="6">#REF!</definedName>
    <definedName name="_________PPC115" localSheetId="8">#REF!</definedName>
    <definedName name="_________PPC115" localSheetId="13">#REF!</definedName>
    <definedName name="_________PPC115" localSheetId="9">#REF!</definedName>
    <definedName name="_________PPC115" localSheetId="16">#REF!</definedName>
    <definedName name="_________PPC115" localSheetId="2">[106]MRATES!#REF!</definedName>
    <definedName name="_________PPC115" localSheetId="4">[106]MRATES!#REF!</definedName>
    <definedName name="_________PPC115" localSheetId="11">#REF!</definedName>
    <definedName name="_________PPC115" localSheetId="5">[107]MRATES!#REF!</definedName>
    <definedName name="_________PPC115" localSheetId="3">[106]MRATES!#REF!</definedName>
    <definedName name="_________PPC115">#REF!</definedName>
    <definedName name="_________PPC116" localSheetId="7">#REF!</definedName>
    <definedName name="_________PPC116" localSheetId="6">#REF!</definedName>
    <definedName name="_________PPC116" localSheetId="8">#REF!</definedName>
    <definedName name="_________PPC116" localSheetId="13">#REF!</definedName>
    <definedName name="_________PPC116" localSheetId="9">#REF!</definedName>
    <definedName name="_________PPC116" localSheetId="16">#REF!</definedName>
    <definedName name="_________PPC116" localSheetId="2">[106]MRATES!#REF!</definedName>
    <definedName name="_________PPC116" localSheetId="4">[106]MRATES!#REF!</definedName>
    <definedName name="_________PPC116" localSheetId="11">#REF!</definedName>
    <definedName name="_________PPC116" localSheetId="5">[107]MRATES!#REF!</definedName>
    <definedName name="_________PPC116" localSheetId="3">[106]MRATES!#REF!</definedName>
    <definedName name="_________PPC116">#REF!</definedName>
    <definedName name="_________PPC117" localSheetId="7">#REF!</definedName>
    <definedName name="_________PPC117" localSheetId="6">#REF!</definedName>
    <definedName name="_________PPC117" localSheetId="8">#REF!</definedName>
    <definedName name="_________PPC117" localSheetId="13">#REF!</definedName>
    <definedName name="_________PPC117" localSheetId="9">#REF!</definedName>
    <definedName name="_________PPC117" localSheetId="16">#REF!</definedName>
    <definedName name="_________PPC117" localSheetId="2">[106]MRATES!#REF!</definedName>
    <definedName name="_________PPC117" localSheetId="4">[106]MRATES!#REF!</definedName>
    <definedName name="_________PPC117" localSheetId="11">#REF!</definedName>
    <definedName name="_________PPC117" localSheetId="5">[107]MRATES!#REF!</definedName>
    <definedName name="_________PPC117" localSheetId="3">[106]MRATES!#REF!</definedName>
    <definedName name="_________PPC117">#REF!</definedName>
    <definedName name="_________PPC118" localSheetId="7">#REF!</definedName>
    <definedName name="_________PPC118" localSheetId="6">#REF!</definedName>
    <definedName name="_________PPC118" localSheetId="8">#REF!</definedName>
    <definedName name="_________PPC118" localSheetId="13">#REF!</definedName>
    <definedName name="_________PPC118" localSheetId="9">#REF!</definedName>
    <definedName name="_________PPC118" localSheetId="16">#REF!</definedName>
    <definedName name="_________PPC118" localSheetId="2">[106]MRATES!#REF!</definedName>
    <definedName name="_________PPC118" localSheetId="4">[106]MRATES!#REF!</definedName>
    <definedName name="_________PPC118" localSheetId="11">#REF!</definedName>
    <definedName name="_________PPC118" localSheetId="5">[107]MRATES!#REF!</definedName>
    <definedName name="_________PPC118" localSheetId="3">[106]MRATES!#REF!</definedName>
    <definedName name="_________PPC118">#REF!</definedName>
    <definedName name="_________PPC119" localSheetId="7">#REF!</definedName>
    <definedName name="_________PPC119" localSheetId="6">#REF!</definedName>
    <definedName name="_________PPC119" localSheetId="8">#REF!</definedName>
    <definedName name="_________PPC119" localSheetId="13">#REF!</definedName>
    <definedName name="_________PPC119" localSheetId="9">#REF!</definedName>
    <definedName name="_________PPC119" localSheetId="16">#REF!</definedName>
    <definedName name="_________PPC119" localSheetId="2">[106]MRATES!#REF!</definedName>
    <definedName name="_________PPC119" localSheetId="4">[106]MRATES!#REF!</definedName>
    <definedName name="_________PPC119" localSheetId="11">#REF!</definedName>
    <definedName name="_________PPC119" localSheetId="5">[107]MRATES!#REF!</definedName>
    <definedName name="_________PPC119" localSheetId="3">[106]MRATES!#REF!</definedName>
    <definedName name="_________PPC119">#REF!</definedName>
    <definedName name="_________PPC12" localSheetId="7">#REF!</definedName>
    <definedName name="_________PPC12" localSheetId="6">#REF!</definedName>
    <definedName name="_________PPC12" localSheetId="8">#REF!</definedName>
    <definedName name="_________PPC12" localSheetId="13">#REF!</definedName>
    <definedName name="_________PPC12" localSheetId="9">#REF!</definedName>
    <definedName name="_________PPC12" localSheetId="16">#REF!</definedName>
    <definedName name="_________PPC12" localSheetId="2">[106]MRATES!#REF!</definedName>
    <definedName name="_________PPC12" localSheetId="4">[106]MRATES!#REF!</definedName>
    <definedName name="_________PPC12" localSheetId="11">#REF!</definedName>
    <definedName name="_________PPC12" localSheetId="5">[107]MRATES!#REF!</definedName>
    <definedName name="_________PPC12" localSheetId="3">[106]MRATES!#REF!</definedName>
    <definedName name="_________PPC12">#REF!</definedName>
    <definedName name="_________PPC120" localSheetId="7">#REF!</definedName>
    <definedName name="_________PPC120" localSheetId="6">#REF!</definedName>
    <definedName name="_________PPC120" localSheetId="8">#REF!</definedName>
    <definedName name="_________PPC120" localSheetId="13">#REF!</definedName>
    <definedName name="_________PPC120" localSheetId="9">#REF!</definedName>
    <definedName name="_________PPC120" localSheetId="16">#REF!</definedName>
    <definedName name="_________PPC120" localSheetId="2">[106]MRATES!#REF!</definedName>
    <definedName name="_________PPC120" localSheetId="4">[106]MRATES!#REF!</definedName>
    <definedName name="_________PPC120" localSheetId="11">#REF!</definedName>
    <definedName name="_________PPC120" localSheetId="5">[107]MRATES!#REF!</definedName>
    <definedName name="_________PPC120" localSheetId="3">[106]MRATES!#REF!</definedName>
    <definedName name="_________PPC120">#REF!</definedName>
    <definedName name="_________PPC121" localSheetId="7">#REF!</definedName>
    <definedName name="_________PPC121" localSheetId="6">#REF!</definedName>
    <definedName name="_________PPC121" localSheetId="8">#REF!</definedName>
    <definedName name="_________PPC121" localSheetId="13">#REF!</definedName>
    <definedName name="_________PPC121" localSheetId="9">#REF!</definedName>
    <definedName name="_________PPC121" localSheetId="16">#REF!</definedName>
    <definedName name="_________PPC121" localSheetId="2">[106]MRATES!#REF!</definedName>
    <definedName name="_________PPC121" localSheetId="4">[106]MRATES!#REF!</definedName>
    <definedName name="_________PPC121" localSheetId="11">#REF!</definedName>
    <definedName name="_________PPC121" localSheetId="5">[107]MRATES!#REF!</definedName>
    <definedName name="_________PPC121" localSheetId="3">[106]MRATES!#REF!</definedName>
    <definedName name="_________PPC121">#REF!</definedName>
    <definedName name="_________PPC122" localSheetId="7">#REF!</definedName>
    <definedName name="_________PPC122" localSheetId="6">#REF!</definedName>
    <definedName name="_________PPC122" localSheetId="8">#REF!</definedName>
    <definedName name="_________PPC122" localSheetId="13">#REF!</definedName>
    <definedName name="_________PPC122" localSheetId="9">#REF!</definedName>
    <definedName name="_________PPC122" localSheetId="16">#REF!</definedName>
    <definedName name="_________PPC122" localSheetId="2">[106]MRATES!#REF!</definedName>
    <definedName name="_________PPC122" localSheetId="4">[106]MRATES!#REF!</definedName>
    <definedName name="_________PPC122" localSheetId="11">#REF!</definedName>
    <definedName name="_________PPC122" localSheetId="5">[107]MRATES!#REF!</definedName>
    <definedName name="_________PPC122" localSheetId="3">[106]MRATES!#REF!</definedName>
    <definedName name="_________PPC122">#REF!</definedName>
    <definedName name="_________PPC123" localSheetId="7">#REF!</definedName>
    <definedName name="_________PPC123" localSheetId="6">#REF!</definedName>
    <definedName name="_________PPC123" localSheetId="8">#REF!</definedName>
    <definedName name="_________PPC123" localSheetId="13">#REF!</definedName>
    <definedName name="_________PPC123" localSheetId="9">#REF!</definedName>
    <definedName name="_________PPC123" localSheetId="16">#REF!</definedName>
    <definedName name="_________PPC123" localSheetId="2">[106]MRATES!#REF!</definedName>
    <definedName name="_________PPC123" localSheetId="4">[106]MRATES!#REF!</definedName>
    <definedName name="_________PPC123" localSheetId="11">#REF!</definedName>
    <definedName name="_________PPC123" localSheetId="5">[107]MRATES!#REF!</definedName>
    <definedName name="_________PPC123" localSheetId="3">[106]MRATES!#REF!</definedName>
    <definedName name="_________PPC123">#REF!</definedName>
    <definedName name="_________PPC124" localSheetId="7">#REF!</definedName>
    <definedName name="_________PPC124" localSheetId="6">#REF!</definedName>
    <definedName name="_________PPC124" localSheetId="8">#REF!</definedName>
    <definedName name="_________PPC124" localSheetId="13">#REF!</definedName>
    <definedName name="_________PPC124" localSheetId="9">#REF!</definedName>
    <definedName name="_________PPC124" localSheetId="16">#REF!</definedName>
    <definedName name="_________PPC124" localSheetId="2">[106]MRATES!#REF!</definedName>
    <definedName name="_________PPC124" localSheetId="4">[106]MRATES!#REF!</definedName>
    <definedName name="_________PPC124" localSheetId="11">#REF!</definedName>
    <definedName name="_________PPC124" localSheetId="5">[107]MRATES!#REF!</definedName>
    <definedName name="_________PPC124" localSheetId="3">[106]MRATES!#REF!</definedName>
    <definedName name="_________PPC124">#REF!</definedName>
    <definedName name="_________PPC125" localSheetId="7">#REF!</definedName>
    <definedName name="_________PPC125" localSheetId="6">#REF!</definedName>
    <definedName name="_________PPC125" localSheetId="8">#REF!</definedName>
    <definedName name="_________PPC125" localSheetId="13">#REF!</definedName>
    <definedName name="_________PPC125" localSheetId="9">#REF!</definedName>
    <definedName name="_________PPC125" localSheetId="16">#REF!</definedName>
    <definedName name="_________PPC125" localSheetId="2">[106]MRATES!#REF!</definedName>
    <definedName name="_________PPC125" localSheetId="4">[106]MRATES!#REF!</definedName>
    <definedName name="_________PPC125" localSheetId="11">#REF!</definedName>
    <definedName name="_________PPC125" localSheetId="5">[107]MRATES!#REF!</definedName>
    <definedName name="_________PPC125" localSheetId="3">[106]MRATES!#REF!</definedName>
    <definedName name="_________PPC125">#REF!</definedName>
    <definedName name="_________PPC126" localSheetId="7">#REF!</definedName>
    <definedName name="_________PPC126" localSheetId="6">#REF!</definedName>
    <definedName name="_________PPC126" localSheetId="8">#REF!</definedName>
    <definedName name="_________PPC126" localSheetId="13">#REF!</definedName>
    <definedName name="_________PPC126" localSheetId="9">#REF!</definedName>
    <definedName name="_________PPC126" localSheetId="16">#REF!</definedName>
    <definedName name="_________PPC126" localSheetId="2">[106]MRATES!#REF!</definedName>
    <definedName name="_________PPC126" localSheetId="4">[106]MRATES!#REF!</definedName>
    <definedName name="_________PPC126" localSheetId="11">#REF!</definedName>
    <definedName name="_________PPC126" localSheetId="5">[107]MRATES!#REF!</definedName>
    <definedName name="_________PPC126" localSheetId="3">[106]MRATES!#REF!</definedName>
    <definedName name="_________PPC126">#REF!</definedName>
    <definedName name="_________PPC127" localSheetId="7">#REF!</definedName>
    <definedName name="_________PPC127" localSheetId="6">#REF!</definedName>
    <definedName name="_________PPC127" localSheetId="8">#REF!</definedName>
    <definedName name="_________PPC127" localSheetId="13">#REF!</definedName>
    <definedName name="_________PPC127" localSheetId="9">#REF!</definedName>
    <definedName name="_________PPC127" localSheetId="16">#REF!</definedName>
    <definedName name="_________PPC127" localSheetId="2">[106]MRATES!#REF!</definedName>
    <definedName name="_________PPC127" localSheetId="4">[106]MRATES!#REF!</definedName>
    <definedName name="_________PPC127" localSheetId="11">#REF!</definedName>
    <definedName name="_________PPC127" localSheetId="5">[107]MRATES!#REF!</definedName>
    <definedName name="_________PPC127" localSheetId="3">[106]MRATES!#REF!</definedName>
    <definedName name="_________PPC127">#REF!</definedName>
    <definedName name="_________PPC128" localSheetId="7">#REF!</definedName>
    <definedName name="_________PPC128" localSheetId="6">#REF!</definedName>
    <definedName name="_________PPC128" localSheetId="8">#REF!</definedName>
    <definedName name="_________PPC128" localSheetId="13">#REF!</definedName>
    <definedName name="_________PPC128" localSheetId="9">#REF!</definedName>
    <definedName name="_________PPC128" localSheetId="16">#REF!</definedName>
    <definedName name="_________PPC128" localSheetId="2">[106]MRATES!#REF!</definedName>
    <definedName name="_________PPC128" localSheetId="4">[106]MRATES!#REF!</definedName>
    <definedName name="_________PPC128" localSheetId="11">#REF!</definedName>
    <definedName name="_________PPC128" localSheetId="5">[107]MRATES!#REF!</definedName>
    <definedName name="_________PPC128" localSheetId="3">[106]MRATES!#REF!</definedName>
    <definedName name="_________PPC128">#REF!</definedName>
    <definedName name="_________PPC129" localSheetId="7">#REF!</definedName>
    <definedName name="_________PPC129" localSheetId="6">#REF!</definedName>
    <definedName name="_________PPC129" localSheetId="8">#REF!</definedName>
    <definedName name="_________PPC129" localSheetId="13">#REF!</definedName>
    <definedName name="_________PPC129" localSheetId="9">#REF!</definedName>
    <definedName name="_________PPC129" localSheetId="16">#REF!</definedName>
    <definedName name="_________PPC129" localSheetId="2">[106]MRATES!#REF!</definedName>
    <definedName name="_________PPC129" localSheetId="4">[106]MRATES!#REF!</definedName>
    <definedName name="_________PPC129" localSheetId="11">#REF!</definedName>
    <definedName name="_________PPC129" localSheetId="5">[107]MRATES!#REF!</definedName>
    <definedName name="_________PPC129" localSheetId="3">[106]MRATES!#REF!</definedName>
    <definedName name="_________PPC129">#REF!</definedName>
    <definedName name="_________PPC13" localSheetId="7">#REF!</definedName>
    <definedName name="_________PPC13" localSheetId="6">#REF!</definedName>
    <definedName name="_________PPC13" localSheetId="8">#REF!</definedName>
    <definedName name="_________PPC13" localSheetId="13">#REF!</definedName>
    <definedName name="_________PPC13" localSheetId="9">#REF!</definedName>
    <definedName name="_________PPC13" localSheetId="16">#REF!</definedName>
    <definedName name="_________PPC13" localSheetId="2">[106]MRATES!#REF!</definedName>
    <definedName name="_________PPC13" localSheetId="4">[106]MRATES!#REF!</definedName>
    <definedName name="_________PPC13" localSheetId="11">#REF!</definedName>
    <definedName name="_________PPC13" localSheetId="5">[107]MRATES!#REF!</definedName>
    <definedName name="_________PPC13" localSheetId="3">[106]MRATES!#REF!</definedName>
    <definedName name="_________PPC13">#REF!</definedName>
    <definedName name="_________PPC130" localSheetId="7">#REF!</definedName>
    <definedName name="_________PPC130" localSheetId="6">#REF!</definedName>
    <definedName name="_________PPC130" localSheetId="8">#REF!</definedName>
    <definedName name="_________PPC130" localSheetId="13">#REF!</definedName>
    <definedName name="_________PPC130" localSheetId="9">#REF!</definedName>
    <definedName name="_________PPC130" localSheetId="16">#REF!</definedName>
    <definedName name="_________PPC130" localSheetId="2">[106]MRATES!#REF!</definedName>
    <definedName name="_________PPC130" localSheetId="4">[106]MRATES!#REF!</definedName>
    <definedName name="_________PPC130" localSheetId="11">#REF!</definedName>
    <definedName name="_________PPC130" localSheetId="5">[107]MRATES!#REF!</definedName>
    <definedName name="_________PPC130" localSheetId="3">[106]MRATES!#REF!</definedName>
    <definedName name="_________PPC130">#REF!</definedName>
    <definedName name="_________PPC131" localSheetId="7">#REF!</definedName>
    <definedName name="_________PPC131" localSheetId="6">#REF!</definedName>
    <definedName name="_________PPC131" localSheetId="8">#REF!</definedName>
    <definedName name="_________PPC131" localSheetId="13">#REF!</definedName>
    <definedName name="_________PPC131" localSheetId="9">#REF!</definedName>
    <definedName name="_________PPC131" localSheetId="16">#REF!</definedName>
    <definedName name="_________PPC131" localSheetId="2">[106]MRATES!#REF!</definedName>
    <definedName name="_________PPC131" localSheetId="4">[106]MRATES!#REF!</definedName>
    <definedName name="_________PPC131" localSheetId="11">#REF!</definedName>
    <definedName name="_________PPC131" localSheetId="5">[107]MRATES!#REF!</definedName>
    <definedName name="_________PPC131" localSheetId="3">[106]MRATES!#REF!</definedName>
    <definedName name="_________PPC131">#REF!</definedName>
    <definedName name="_________PPC132" localSheetId="7">#REF!</definedName>
    <definedName name="_________PPC132" localSheetId="6">#REF!</definedName>
    <definedName name="_________PPC132" localSheetId="8">#REF!</definedName>
    <definedName name="_________PPC132" localSheetId="13">#REF!</definedName>
    <definedName name="_________PPC132" localSheetId="9">#REF!</definedName>
    <definedName name="_________PPC132" localSheetId="16">#REF!</definedName>
    <definedName name="_________PPC132" localSheetId="2">[106]MRATES!#REF!</definedName>
    <definedName name="_________PPC132" localSheetId="4">[106]MRATES!#REF!</definedName>
    <definedName name="_________PPC132" localSheetId="11">#REF!</definedName>
    <definedName name="_________PPC132" localSheetId="5">[107]MRATES!#REF!</definedName>
    <definedName name="_________PPC132" localSheetId="3">[106]MRATES!#REF!</definedName>
    <definedName name="_________PPC132">#REF!</definedName>
    <definedName name="_________PPC133" localSheetId="7">#REF!</definedName>
    <definedName name="_________PPC133" localSheetId="6">#REF!</definedName>
    <definedName name="_________PPC133" localSheetId="8">#REF!</definedName>
    <definedName name="_________PPC133" localSheetId="13">#REF!</definedName>
    <definedName name="_________PPC133" localSheetId="9">#REF!</definedName>
    <definedName name="_________PPC133" localSheetId="16">#REF!</definedName>
    <definedName name="_________PPC133" localSheetId="2">[106]MRATES!#REF!</definedName>
    <definedName name="_________PPC133" localSheetId="4">[106]MRATES!#REF!</definedName>
    <definedName name="_________PPC133" localSheetId="11">#REF!</definedName>
    <definedName name="_________PPC133" localSheetId="5">[107]MRATES!#REF!</definedName>
    <definedName name="_________PPC133" localSheetId="3">[106]MRATES!#REF!</definedName>
    <definedName name="_________PPC133">#REF!</definedName>
    <definedName name="_________PPC134" localSheetId="7">#REF!</definedName>
    <definedName name="_________PPC134" localSheetId="6">#REF!</definedName>
    <definedName name="_________PPC134" localSheetId="8">#REF!</definedName>
    <definedName name="_________PPC134" localSheetId="13">#REF!</definedName>
    <definedName name="_________PPC134" localSheetId="9">#REF!</definedName>
    <definedName name="_________PPC134" localSheetId="16">#REF!</definedName>
    <definedName name="_________PPC134" localSheetId="2">[106]MRATES!#REF!</definedName>
    <definedName name="_________PPC134" localSheetId="4">[106]MRATES!#REF!</definedName>
    <definedName name="_________PPC134" localSheetId="11">#REF!</definedName>
    <definedName name="_________PPC134" localSheetId="5">[107]MRATES!#REF!</definedName>
    <definedName name="_________PPC134" localSheetId="3">[106]MRATES!#REF!</definedName>
    <definedName name="_________PPC134">#REF!</definedName>
    <definedName name="_________PPC135" localSheetId="7">#REF!</definedName>
    <definedName name="_________PPC135" localSheetId="6">#REF!</definedName>
    <definedName name="_________PPC135" localSheetId="8">#REF!</definedName>
    <definedName name="_________PPC135" localSheetId="13">#REF!</definedName>
    <definedName name="_________PPC135" localSheetId="9">#REF!</definedName>
    <definedName name="_________PPC135" localSheetId="16">#REF!</definedName>
    <definedName name="_________PPC135" localSheetId="2">[106]MRATES!#REF!</definedName>
    <definedName name="_________PPC135" localSheetId="4">[106]MRATES!#REF!</definedName>
    <definedName name="_________PPC135" localSheetId="11">#REF!</definedName>
    <definedName name="_________PPC135" localSheetId="5">[107]MRATES!#REF!</definedName>
    <definedName name="_________PPC135" localSheetId="3">[106]MRATES!#REF!</definedName>
    <definedName name="_________PPC135">#REF!</definedName>
    <definedName name="_________PPC136" localSheetId="7">#REF!</definedName>
    <definedName name="_________PPC136" localSheetId="6">#REF!</definedName>
    <definedName name="_________PPC136" localSheetId="8">#REF!</definedName>
    <definedName name="_________PPC136" localSheetId="13">#REF!</definedName>
    <definedName name="_________PPC136" localSheetId="9">#REF!</definedName>
    <definedName name="_________PPC136" localSheetId="16">#REF!</definedName>
    <definedName name="_________PPC136" localSheetId="2">[106]MRATES!#REF!</definedName>
    <definedName name="_________PPC136" localSheetId="4">[106]MRATES!#REF!</definedName>
    <definedName name="_________PPC136" localSheetId="11">#REF!</definedName>
    <definedName name="_________PPC136" localSheetId="5">[107]MRATES!#REF!</definedName>
    <definedName name="_________PPC136" localSheetId="3">[106]MRATES!#REF!</definedName>
    <definedName name="_________PPC136">#REF!</definedName>
    <definedName name="_________PPC137" localSheetId="7">#REF!</definedName>
    <definedName name="_________PPC137" localSheetId="6">#REF!</definedName>
    <definedName name="_________PPC137" localSheetId="8">#REF!</definedName>
    <definedName name="_________PPC137" localSheetId="13">#REF!</definedName>
    <definedName name="_________PPC137" localSheetId="9">#REF!</definedName>
    <definedName name="_________PPC137" localSheetId="16">#REF!</definedName>
    <definedName name="_________PPC137" localSheetId="2">[106]MRATES!#REF!</definedName>
    <definedName name="_________PPC137" localSheetId="4">[106]MRATES!#REF!</definedName>
    <definedName name="_________PPC137" localSheetId="11">#REF!</definedName>
    <definedName name="_________PPC137" localSheetId="5">[107]MRATES!#REF!</definedName>
    <definedName name="_________PPC137" localSheetId="3">[106]MRATES!#REF!</definedName>
    <definedName name="_________PPC137">#REF!</definedName>
    <definedName name="_________PPC138" localSheetId="7">#REF!</definedName>
    <definedName name="_________PPC138" localSheetId="6">#REF!</definedName>
    <definedName name="_________PPC138" localSheetId="8">#REF!</definedName>
    <definedName name="_________PPC138" localSheetId="13">#REF!</definedName>
    <definedName name="_________PPC138" localSheetId="9">#REF!</definedName>
    <definedName name="_________PPC138" localSheetId="16">#REF!</definedName>
    <definedName name="_________PPC138" localSheetId="2">[106]MRATES!#REF!</definedName>
    <definedName name="_________PPC138" localSheetId="4">[106]MRATES!#REF!</definedName>
    <definedName name="_________PPC138" localSheetId="11">#REF!</definedName>
    <definedName name="_________PPC138" localSheetId="5">[107]MRATES!#REF!</definedName>
    <definedName name="_________PPC138" localSheetId="3">[106]MRATES!#REF!</definedName>
    <definedName name="_________PPC138">#REF!</definedName>
    <definedName name="_________PPC139" localSheetId="7">#REF!</definedName>
    <definedName name="_________PPC139" localSheetId="6">#REF!</definedName>
    <definedName name="_________PPC139" localSheetId="8">#REF!</definedName>
    <definedName name="_________PPC139" localSheetId="13">#REF!</definedName>
    <definedName name="_________PPC139" localSheetId="9">#REF!</definedName>
    <definedName name="_________PPC139" localSheetId="16">#REF!</definedName>
    <definedName name="_________PPC139" localSheetId="2">[106]MRATES!#REF!</definedName>
    <definedName name="_________PPC139" localSheetId="4">[106]MRATES!#REF!</definedName>
    <definedName name="_________PPC139" localSheetId="11">#REF!</definedName>
    <definedName name="_________PPC139" localSheetId="5">[107]MRATES!#REF!</definedName>
    <definedName name="_________PPC139" localSheetId="3">[106]MRATES!#REF!</definedName>
    <definedName name="_________PPC139">#REF!</definedName>
    <definedName name="_________PPC14" localSheetId="7">#REF!</definedName>
    <definedName name="_________PPC14" localSheetId="6">#REF!</definedName>
    <definedName name="_________PPC14" localSheetId="8">#REF!</definedName>
    <definedName name="_________PPC14" localSheetId="13">#REF!</definedName>
    <definedName name="_________PPC14" localSheetId="9">#REF!</definedName>
    <definedName name="_________PPC14" localSheetId="16">#REF!</definedName>
    <definedName name="_________PPC14" localSheetId="2">[106]MRATES!#REF!</definedName>
    <definedName name="_________PPC14" localSheetId="4">[106]MRATES!#REF!</definedName>
    <definedName name="_________PPC14" localSheetId="11">#REF!</definedName>
    <definedName name="_________PPC14" localSheetId="5">[107]MRATES!#REF!</definedName>
    <definedName name="_________PPC14" localSheetId="3">[106]MRATES!#REF!</definedName>
    <definedName name="_________PPC14">#REF!</definedName>
    <definedName name="_________PPC140" localSheetId="7">#REF!</definedName>
    <definedName name="_________PPC140" localSheetId="6">#REF!</definedName>
    <definedName name="_________PPC140" localSheetId="8">#REF!</definedName>
    <definedName name="_________PPC140" localSheetId="13">#REF!</definedName>
    <definedName name="_________PPC140" localSheetId="9">#REF!</definedName>
    <definedName name="_________PPC140" localSheetId="16">#REF!</definedName>
    <definedName name="_________PPC140" localSheetId="2">[106]MRATES!#REF!</definedName>
    <definedName name="_________PPC140" localSheetId="4">[106]MRATES!#REF!</definedName>
    <definedName name="_________PPC140" localSheetId="11">#REF!</definedName>
    <definedName name="_________PPC140" localSheetId="5">[107]MRATES!#REF!</definedName>
    <definedName name="_________PPC140" localSheetId="3">[106]MRATES!#REF!</definedName>
    <definedName name="_________PPC140">#REF!</definedName>
    <definedName name="_________PPC141" localSheetId="7">#REF!</definedName>
    <definedName name="_________PPC141" localSheetId="6">#REF!</definedName>
    <definedName name="_________PPC141" localSheetId="8">#REF!</definedName>
    <definedName name="_________PPC141" localSheetId="13">#REF!</definedName>
    <definedName name="_________PPC141" localSheetId="9">#REF!</definedName>
    <definedName name="_________PPC141" localSheetId="16">#REF!</definedName>
    <definedName name="_________PPC141" localSheetId="2">[106]MRATES!#REF!</definedName>
    <definedName name="_________PPC141" localSheetId="4">[106]MRATES!#REF!</definedName>
    <definedName name="_________PPC141" localSheetId="11">#REF!</definedName>
    <definedName name="_________PPC141" localSheetId="5">[107]MRATES!#REF!</definedName>
    <definedName name="_________PPC141" localSheetId="3">[106]MRATES!#REF!</definedName>
    <definedName name="_________PPC141">#REF!</definedName>
    <definedName name="_________PPC142" localSheetId="7">#REF!</definedName>
    <definedName name="_________PPC142" localSheetId="6">#REF!</definedName>
    <definedName name="_________PPC142" localSheetId="8">#REF!</definedName>
    <definedName name="_________PPC142" localSheetId="13">#REF!</definedName>
    <definedName name="_________PPC142" localSheetId="9">#REF!</definedName>
    <definedName name="_________PPC142" localSheetId="16">#REF!</definedName>
    <definedName name="_________PPC142" localSheetId="2">[106]MRATES!#REF!</definedName>
    <definedName name="_________PPC142" localSheetId="4">[106]MRATES!#REF!</definedName>
    <definedName name="_________PPC142" localSheetId="11">#REF!</definedName>
    <definedName name="_________PPC142" localSheetId="5">[107]MRATES!#REF!</definedName>
    <definedName name="_________PPC142" localSheetId="3">[106]MRATES!#REF!</definedName>
    <definedName name="_________PPC142">#REF!</definedName>
    <definedName name="_________PPC143" localSheetId="7">#REF!</definedName>
    <definedName name="_________PPC143" localSheetId="6">#REF!</definedName>
    <definedName name="_________PPC143" localSheetId="8">#REF!</definedName>
    <definedName name="_________PPC143" localSheetId="13">#REF!</definedName>
    <definedName name="_________PPC143" localSheetId="9">#REF!</definedName>
    <definedName name="_________PPC143" localSheetId="16">#REF!</definedName>
    <definedName name="_________PPC143" localSheetId="2">[106]MRATES!#REF!</definedName>
    <definedName name="_________PPC143" localSheetId="4">[106]MRATES!#REF!</definedName>
    <definedName name="_________PPC143" localSheetId="11">#REF!</definedName>
    <definedName name="_________PPC143" localSheetId="5">[107]MRATES!#REF!</definedName>
    <definedName name="_________PPC143" localSheetId="3">[106]MRATES!#REF!</definedName>
    <definedName name="_________PPC143">#REF!</definedName>
    <definedName name="_________PPC144" localSheetId="7">#REF!</definedName>
    <definedName name="_________PPC144" localSheetId="6">#REF!</definedName>
    <definedName name="_________PPC144" localSheetId="8">#REF!</definedName>
    <definedName name="_________PPC144" localSheetId="13">#REF!</definedName>
    <definedName name="_________PPC144" localSheetId="9">#REF!</definedName>
    <definedName name="_________PPC144" localSheetId="16">#REF!</definedName>
    <definedName name="_________PPC144" localSheetId="2">[106]MRATES!#REF!</definedName>
    <definedName name="_________PPC144" localSheetId="4">[106]MRATES!#REF!</definedName>
    <definedName name="_________PPC144" localSheetId="11">#REF!</definedName>
    <definedName name="_________PPC144" localSheetId="5">[107]MRATES!#REF!</definedName>
    <definedName name="_________PPC144" localSheetId="3">[106]MRATES!#REF!</definedName>
    <definedName name="_________PPC144">#REF!</definedName>
    <definedName name="_________PPC145" localSheetId="7">#REF!</definedName>
    <definedName name="_________PPC145" localSheetId="6">#REF!</definedName>
    <definedName name="_________PPC145" localSheetId="8">#REF!</definedName>
    <definedName name="_________PPC145" localSheetId="13">#REF!</definedName>
    <definedName name="_________PPC145" localSheetId="9">#REF!</definedName>
    <definedName name="_________PPC145" localSheetId="16">#REF!</definedName>
    <definedName name="_________PPC145" localSheetId="2">[106]MRATES!#REF!</definedName>
    <definedName name="_________PPC145" localSheetId="4">[106]MRATES!#REF!</definedName>
    <definedName name="_________PPC145" localSheetId="11">#REF!</definedName>
    <definedName name="_________PPC145" localSheetId="5">[107]MRATES!#REF!</definedName>
    <definedName name="_________PPC145" localSheetId="3">[106]MRATES!#REF!</definedName>
    <definedName name="_________PPC145">#REF!</definedName>
    <definedName name="_________PPC146" localSheetId="7">#REF!</definedName>
    <definedName name="_________PPC146" localSheetId="6">#REF!</definedName>
    <definedName name="_________PPC146" localSheetId="8">#REF!</definedName>
    <definedName name="_________PPC146" localSheetId="13">#REF!</definedName>
    <definedName name="_________PPC146" localSheetId="9">#REF!</definedName>
    <definedName name="_________PPC146" localSheetId="16">#REF!</definedName>
    <definedName name="_________PPC146" localSheetId="2">[106]MRATES!#REF!</definedName>
    <definedName name="_________PPC146" localSheetId="4">[106]MRATES!#REF!</definedName>
    <definedName name="_________PPC146" localSheetId="11">#REF!</definedName>
    <definedName name="_________PPC146" localSheetId="5">[107]MRATES!#REF!</definedName>
    <definedName name="_________PPC146" localSheetId="3">[106]MRATES!#REF!</definedName>
    <definedName name="_________PPC146">#REF!</definedName>
    <definedName name="_________PPC147" localSheetId="7">#REF!</definedName>
    <definedName name="_________PPC147" localSheetId="6">#REF!</definedName>
    <definedName name="_________PPC147" localSheetId="8">#REF!</definedName>
    <definedName name="_________PPC147" localSheetId="13">#REF!</definedName>
    <definedName name="_________PPC147" localSheetId="9">#REF!</definedName>
    <definedName name="_________PPC147" localSheetId="16">#REF!</definedName>
    <definedName name="_________PPC147" localSheetId="2">[106]MRATES!#REF!</definedName>
    <definedName name="_________PPC147" localSheetId="4">[106]MRATES!#REF!</definedName>
    <definedName name="_________PPC147" localSheetId="11">#REF!</definedName>
    <definedName name="_________PPC147" localSheetId="5">[107]MRATES!#REF!</definedName>
    <definedName name="_________PPC147" localSheetId="3">[106]MRATES!#REF!</definedName>
    <definedName name="_________PPC147">#REF!</definedName>
    <definedName name="_________PPC148" localSheetId="7">#REF!</definedName>
    <definedName name="_________PPC148" localSheetId="6">#REF!</definedName>
    <definedName name="_________PPC148" localSheetId="8">#REF!</definedName>
    <definedName name="_________PPC148" localSheetId="13">#REF!</definedName>
    <definedName name="_________PPC148" localSheetId="9">#REF!</definedName>
    <definedName name="_________PPC148" localSheetId="16">#REF!</definedName>
    <definedName name="_________PPC148" localSheetId="2">[106]MRATES!#REF!</definedName>
    <definedName name="_________PPC148" localSheetId="4">[106]MRATES!#REF!</definedName>
    <definedName name="_________PPC148" localSheetId="11">#REF!</definedName>
    <definedName name="_________PPC148" localSheetId="5">[107]MRATES!#REF!</definedName>
    <definedName name="_________PPC148" localSheetId="3">[106]MRATES!#REF!</definedName>
    <definedName name="_________PPC148">#REF!</definedName>
    <definedName name="_________PPC149" localSheetId="7">#REF!</definedName>
    <definedName name="_________PPC149" localSheetId="6">#REF!</definedName>
    <definedName name="_________PPC149" localSheetId="8">#REF!</definedName>
    <definedName name="_________PPC149" localSheetId="13">#REF!</definedName>
    <definedName name="_________PPC149" localSheetId="9">#REF!</definedName>
    <definedName name="_________PPC149" localSheetId="16">#REF!</definedName>
    <definedName name="_________PPC149" localSheetId="2">[106]MRATES!#REF!</definedName>
    <definedName name="_________PPC149" localSheetId="4">[106]MRATES!#REF!</definedName>
    <definedName name="_________PPC149" localSheetId="11">#REF!</definedName>
    <definedName name="_________PPC149" localSheetId="5">[107]MRATES!#REF!</definedName>
    <definedName name="_________PPC149" localSheetId="3">[106]MRATES!#REF!</definedName>
    <definedName name="_________PPC149">#REF!</definedName>
    <definedName name="_________PPC15" localSheetId="7">#REF!</definedName>
    <definedName name="_________PPC15" localSheetId="6">#REF!</definedName>
    <definedName name="_________PPC15" localSheetId="8">#REF!</definedName>
    <definedName name="_________PPC15" localSheetId="13">#REF!</definedName>
    <definedName name="_________PPC15" localSheetId="9">#REF!</definedName>
    <definedName name="_________PPC15" localSheetId="16">#REF!</definedName>
    <definedName name="_________PPC15" localSheetId="2">[106]MRATES!#REF!</definedName>
    <definedName name="_________PPC15" localSheetId="4">[106]MRATES!#REF!</definedName>
    <definedName name="_________PPC15" localSheetId="11">#REF!</definedName>
    <definedName name="_________PPC15" localSheetId="5">[107]MRATES!#REF!</definedName>
    <definedName name="_________PPC15" localSheetId="3">[106]MRATES!#REF!</definedName>
    <definedName name="_________PPC15">#REF!</definedName>
    <definedName name="_________PPC150" localSheetId="7">#REF!</definedName>
    <definedName name="_________PPC150" localSheetId="6">#REF!</definedName>
    <definedName name="_________PPC150" localSheetId="8">#REF!</definedName>
    <definedName name="_________PPC150" localSheetId="13">#REF!</definedName>
    <definedName name="_________PPC150" localSheetId="9">#REF!</definedName>
    <definedName name="_________PPC150" localSheetId="16">#REF!</definedName>
    <definedName name="_________PPC150" localSheetId="2">[106]MRATES!#REF!</definedName>
    <definedName name="_________PPC150" localSheetId="4">[106]MRATES!#REF!</definedName>
    <definedName name="_________PPC150" localSheetId="11">#REF!</definedName>
    <definedName name="_________PPC150" localSheetId="5">[107]MRATES!#REF!</definedName>
    <definedName name="_________PPC150" localSheetId="3">[106]MRATES!#REF!</definedName>
    <definedName name="_________PPC150">#REF!</definedName>
    <definedName name="_________PPC151" localSheetId="7">#REF!</definedName>
    <definedName name="_________PPC151" localSheetId="6">#REF!</definedName>
    <definedName name="_________PPC151" localSheetId="8">#REF!</definedName>
    <definedName name="_________PPC151" localSheetId="13">#REF!</definedName>
    <definedName name="_________PPC151" localSheetId="9">#REF!</definedName>
    <definedName name="_________PPC151" localSheetId="16">#REF!</definedName>
    <definedName name="_________PPC151" localSheetId="2">[106]MRATES!#REF!</definedName>
    <definedName name="_________PPC151" localSheetId="4">[106]MRATES!#REF!</definedName>
    <definedName name="_________PPC151" localSheetId="11">#REF!</definedName>
    <definedName name="_________PPC151" localSheetId="5">[107]MRATES!#REF!</definedName>
    <definedName name="_________PPC151" localSheetId="3">[106]MRATES!#REF!</definedName>
    <definedName name="_________PPC151">#REF!</definedName>
    <definedName name="_________PPC152" localSheetId="7">#REF!</definedName>
    <definedName name="_________PPC152" localSheetId="6">#REF!</definedName>
    <definedName name="_________PPC152" localSheetId="8">#REF!</definedName>
    <definedName name="_________PPC152" localSheetId="13">#REF!</definedName>
    <definedName name="_________PPC152" localSheetId="9">#REF!</definedName>
    <definedName name="_________PPC152" localSheetId="16">#REF!</definedName>
    <definedName name="_________PPC152" localSheetId="2">[106]MRATES!#REF!</definedName>
    <definedName name="_________PPC152" localSheetId="4">[106]MRATES!#REF!</definedName>
    <definedName name="_________PPC152" localSheetId="11">#REF!</definedName>
    <definedName name="_________PPC152" localSheetId="5">[107]MRATES!#REF!</definedName>
    <definedName name="_________PPC152" localSheetId="3">[106]MRATES!#REF!</definedName>
    <definedName name="_________PPC152">#REF!</definedName>
    <definedName name="_________PPC153" localSheetId="7">#REF!</definedName>
    <definedName name="_________PPC153" localSheetId="6">#REF!</definedName>
    <definedName name="_________PPC153" localSheetId="8">#REF!</definedName>
    <definedName name="_________PPC153" localSheetId="13">#REF!</definedName>
    <definedName name="_________PPC153" localSheetId="9">#REF!</definedName>
    <definedName name="_________PPC153" localSheetId="16">#REF!</definedName>
    <definedName name="_________PPC153" localSheetId="2">[106]MRATES!#REF!</definedName>
    <definedName name="_________PPC153" localSheetId="4">[106]MRATES!#REF!</definedName>
    <definedName name="_________PPC153" localSheetId="11">#REF!</definedName>
    <definedName name="_________PPC153" localSheetId="5">[107]MRATES!#REF!</definedName>
    <definedName name="_________PPC153" localSheetId="3">[106]MRATES!#REF!</definedName>
    <definedName name="_________PPC153">#REF!</definedName>
    <definedName name="_________PPC154" localSheetId="7">#REF!</definedName>
    <definedName name="_________PPC154" localSheetId="6">#REF!</definedName>
    <definedName name="_________PPC154" localSheetId="8">#REF!</definedName>
    <definedName name="_________PPC154" localSheetId="13">#REF!</definedName>
    <definedName name="_________PPC154" localSheetId="9">#REF!</definedName>
    <definedName name="_________PPC154" localSheetId="16">#REF!</definedName>
    <definedName name="_________PPC154" localSheetId="2">[106]MRATES!#REF!</definedName>
    <definedName name="_________PPC154" localSheetId="4">[106]MRATES!#REF!</definedName>
    <definedName name="_________PPC154" localSheetId="11">#REF!</definedName>
    <definedName name="_________PPC154" localSheetId="5">[107]MRATES!#REF!</definedName>
    <definedName name="_________PPC154" localSheetId="3">[106]MRATES!#REF!</definedName>
    <definedName name="_________PPC154">#REF!</definedName>
    <definedName name="_________PPC155" localSheetId="7">#REF!</definedName>
    <definedName name="_________PPC155" localSheetId="6">#REF!</definedName>
    <definedName name="_________PPC155" localSheetId="8">#REF!</definedName>
    <definedName name="_________PPC155" localSheetId="13">#REF!</definedName>
    <definedName name="_________PPC155" localSheetId="9">#REF!</definedName>
    <definedName name="_________PPC155" localSheetId="16">#REF!</definedName>
    <definedName name="_________PPC155" localSheetId="2">[106]MRATES!#REF!</definedName>
    <definedName name="_________PPC155" localSheetId="4">[106]MRATES!#REF!</definedName>
    <definedName name="_________PPC155" localSheetId="11">#REF!</definedName>
    <definedName name="_________PPC155" localSheetId="5">[107]MRATES!#REF!</definedName>
    <definedName name="_________PPC155" localSheetId="3">[106]MRATES!#REF!</definedName>
    <definedName name="_________PPC155">#REF!</definedName>
    <definedName name="_________PPC16" localSheetId="7">#REF!</definedName>
    <definedName name="_________PPC16" localSheetId="6">#REF!</definedName>
    <definedName name="_________PPC16" localSheetId="8">#REF!</definedName>
    <definedName name="_________PPC16" localSheetId="13">#REF!</definedName>
    <definedName name="_________PPC16" localSheetId="9">#REF!</definedName>
    <definedName name="_________PPC16" localSheetId="16">#REF!</definedName>
    <definedName name="_________PPC16" localSheetId="2">[106]MRATES!#REF!</definedName>
    <definedName name="_________PPC16" localSheetId="4">[106]MRATES!#REF!</definedName>
    <definedName name="_________PPC16" localSheetId="11">#REF!</definedName>
    <definedName name="_________PPC16" localSheetId="5">[107]MRATES!#REF!</definedName>
    <definedName name="_________PPC16" localSheetId="3">[106]MRATES!#REF!</definedName>
    <definedName name="_________PPC16">#REF!</definedName>
    <definedName name="_________PPC17" localSheetId="7">#REF!</definedName>
    <definedName name="_________PPC17" localSheetId="6">#REF!</definedName>
    <definedName name="_________PPC17" localSheetId="8">#REF!</definedName>
    <definedName name="_________PPC17" localSheetId="13">#REF!</definedName>
    <definedName name="_________PPC17" localSheetId="9">#REF!</definedName>
    <definedName name="_________PPC17" localSheetId="16">#REF!</definedName>
    <definedName name="_________PPC17" localSheetId="2">[106]MRATES!#REF!</definedName>
    <definedName name="_________PPC17" localSheetId="4">[106]MRATES!#REF!</definedName>
    <definedName name="_________PPC17" localSheetId="11">#REF!</definedName>
    <definedName name="_________PPC17" localSheetId="5">[107]MRATES!#REF!</definedName>
    <definedName name="_________PPC17" localSheetId="3">[106]MRATES!#REF!</definedName>
    <definedName name="_________PPC17">#REF!</definedName>
    <definedName name="_________PPC18" localSheetId="7">#REF!</definedName>
    <definedName name="_________PPC18" localSheetId="6">#REF!</definedName>
    <definedName name="_________PPC18" localSheetId="8">#REF!</definedName>
    <definedName name="_________PPC18" localSheetId="13">#REF!</definedName>
    <definedName name="_________PPC18" localSheetId="9">#REF!</definedName>
    <definedName name="_________PPC18" localSheetId="16">#REF!</definedName>
    <definedName name="_________PPC18" localSheetId="2">[106]MRATES!#REF!</definedName>
    <definedName name="_________PPC18" localSheetId="4">[106]MRATES!#REF!</definedName>
    <definedName name="_________PPC18" localSheetId="11">#REF!</definedName>
    <definedName name="_________PPC18" localSheetId="5">[107]MRATES!#REF!</definedName>
    <definedName name="_________PPC18" localSheetId="3">[106]MRATES!#REF!</definedName>
    <definedName name="_________PPC18">#REF!</definedName>
    <definedName name="_________PPC19" localSheetId="7">#REF!</definedName>
    <definedName name="_________PPC19" localSheetId="6">#REF!</definedName>
    <definedName name="_________PPC19" localSheetId="8">#REF!</definedName>
    <definedName name="_________PPC19" localSheetId="13">#REF!</definedName>
    <definedName name="_________PPC19" localSheetId="9">#REF!</definedName>
    <definedName name="_________PPC19" localSheetId="16">#REF!</definedName>
    <definedName name="_________PPC19" localSheetId="2">[106]MRATES!#REF!</definedName>
    <definedName name="_________PPC19" localSheetId="4">[106]MRATES!#REF!</definedName>
    <definedName name="_________PPC19" localSheetId="11">#REF!</definedName>
    <definedName name="_________PPC19" localSheetId="5">[107]MRATES!#REF!</definedName>
    <definedName name="_________PPC19" localSheetId="3">[106]MRATES!#REF!</definedName>
    <definedName name="_________PPC19">#REF!</definedName>
    <definedName name="_________PPC2" localSheetId="7">#REF!</definedName>
    <definedName name="_________PPC2" localSheetId="6">#REF!</definedName>
    <definedName name="_________PPC2" localSheetId="8">#REF!</definedName>
    <definedName name="_________PPC2" localSheetId="13">#REF!</definedName>
    <definedName name="_________PPC2" localSheetId="9">#REF!</definedName>
    <definedName name="_________PPC2" localSheetId="16">#REF!</definedName>
    <definedName name="_________PPC2" localSheetId="2">[106]MRATES!#REF!</definedName>
    <definedName name="_________PPC2" localSheetId="4">[106]MRATES!#REF!</definedName>
    <definedName name="_________PPC2" localSheetId="11">#REF!</definedName>
    <definedName name="_________PPC2" localSheetId="5">[107]MRATES!#REF!</definedName>
    <definedName name="_________PPC2" localSheetId="3">[106]MRATES!#REF!</definedName>
    <definedName name="_________PPC2">#REF!</definedName>
    <definedName name="_________PPC20" localSheetId="7">#REF!</definedName>
    <definedName name="_________PPC20" localSheetId="6">#REF!</definedName>
    <definedName name="_________PPC20" localSheetId="8">#REF!</definedName>
    <definedName name="_________PPC20" localSheetId="13">#REF!</definedName>
    <definedName name="_________PPC20" localSheetId="9">#REF!</definedName>
    <definedName name="_________PPC20" localSheetId="16">#REF!</definedName>
    <definedName name="_________PPC20" localSheetId="2">[106]MRATES!#REF!</definedName>
    <definedName name="_________PPC20" localSheetId="4">[106]MRATES!#REF!</definedName>
    <definedName name="_________PPC20" localSheetId="11">#REF!</definedName>
    <definedName name="_________PPC20" localSheetId="5">[107]MRATES!#REF!</definedName>
    <definedName name="_________PPC20" localSheetId="3">[106]MRATES!#REF!</definedName>
    <definedName name="_________PPC20">#REF!</definedName>
    <definedName name="_________PPC21" localSheetId="7">#REF!</definedName>
    <definedName name="_________PPC21" localSheetId="6">#REF!</definedName>
    <definedName name="_________PPC21" localSheetId="8">#REF!</definedName>
    <definedName name="_________PPC21" localSheetId="13">#REF!</definedName>
    <definedName name="_________PPC21" localSheetId="9">#REF!</definedName>
    <definedName name="_________PPC21" localSheetId="16">#REF!</definedName>
    <definedName name="_________PPC21" localSheetId="2">[106]MRATES!#REF!</definedName>
    <definedName name="_________PPC21" localSheetId="4">[106]MRATES!#REF!</definedName>
    <definedName name="_________PPC21" localSheetId="11">#REF!</definedName>
    <definedName name="_________PPC21" localSheetId="5">[107]MRATES!#REF!</definedName>
    <definedName name="_________PPC21" localSheetId="3">[106]MRATES!#REF!</definedName>
    <definedName name="_________PPC21">#REF!</definedName>
    <definedName name="_________PPC22" localSheetId="7">#REF!</definedName>
    <definedName name="_________PPC22" localSheetId="6">#REF!</definedName>
    <definedName name="_________PPC22" localSheetId="8">#REF!</definedName>
    <definedName name="_________PPC22" localSheetId="13">#REF!</definedName>
    <definedName name="_________PPC22" localSheetId="9">#REF!</definedName>
    <definedName name="_________PPC22" localSheetId="16">#REF!</definedName>
    <definedName name="_________PPC22" localSheetId="2">[106]MRATES!#REF!</definedName>
    <definedName name="_________PPC22" localSheetId="4">[106]MRATES!#REF!</definedName>
    <definedName name="_________PPC22" localSheetId="11">#REF!</definedName>
    <definedName name="_________PPC22" localSheetId="5">[107]MRATES!#REF!</definedName>
    <definedName name="_________PPC22" localSheetId="3">[106]MRATES!#REF!</definedName>
    <definedName name="_________PPC22">#REF!</definedName>
    <definedName name="_________PPC23" localSheetId="7">#REF!</definedName>
    <definedName name="_________PPC23" localSheetId="6">#REF!</definedName>
    <definedName name="_________PPC23" localSheetId="8">#REF!</definedName>
    <definedName name="_________PPC23" localSheetId="13">#REF!</definedName>
    <definedName name="_________PPC23" localSheetId="9">#REF!</definedName>
    <definedName name="_________PPC23" localSheetId="16">#REF!</definedName>
    <definedName name="_________PPC23" localSheetId="2">[106]MRATES!#REF!</definedName>
    <definedName name="_________PPC23" localSheetId="4">[106]MRATES!#REF!</definedName>
    <definedName name="_________PPC23" localSheetId="11">#REF!</definedName>
    <definedName name="_________PPC23" localSheetId="5">[107]MRATES!#REF!</definedName>
    <definedName name="_________PPC23" localSheetId="3">[106]MRATES!#REF!</definedName>
    <definedName name="_________PPC23">#REF!</definedName>
    <definedName name="_________PPC24" localSheetId="7">#REF!</definedName>
    <definedName name="_________PPC24" localSheetId="6">#REF!</definedName>
    <definedName name="_________PPC24" localSheetId="8">#REF!</definedName>
    <definedName name="_________PPC24" localSheetId="13">#REF!</definedName>
    <definedName name="_________PPC24" localSheetId="9">#REF!</definedName>
    <definedName name="_________PPC24" localSheetId="16">#REF!</definedName>
    <definedName name="_________PPC24" localSheetId="2">[106]MRATES!#REF!</definedName>
    <definedName name="_________PPC24" localSheetId="4">[106]MRATES!#REF!</definedName>
    <definedName name="_________PPC24" localSheetId="11">#REF!</definedName>
    <definedName name="_________PPC24" localSheetId="5">[107]MRATES!#REF!</definedName>
    <definedName name="_________PPC24" localSheetId="3">[106]MRATES!#REF!</definedName>
    <definedName name="_________PPC24">#REF!</definedName>
    <definedName name="_________PPC25" localSheetId="7">#REF!</definedName>
    <definedName name="_________PPC25" localSheetId="6">#REF!</definedName>
    <definedName name="_________PPC25" localSheetId="8">#REF!</definedName>
    <definedName name="_________PPC25" localSheetId="13">#REF!</definedName>
    <definedName name="_________PPC25" localSheetId="9">#REF!</definedName>
    <definedName name="_________PPC25" localSheetId="16">#REF!</definedName>
    <definedName name="_________PPC25" localSheetId="2">[106]MRATES!#REF!</definedName>
    <definedName name="_________PPC25" localSheetId="4">[106]MRATES!#REF!</definedName>
    <definedName name="_________PPC25" localSheetId="11">#REF!</definedName>
    <definedName name="_________PPC25" localSheetId="5">[107]MRATES!#REF!</definedName>
    <definedName name="_________PPC25" localSheetId="3">[106]MRATES!#REF!</definedName>
    <definedName name="_________PPC25">#REF!</definedName>
    <definedName name="_________PPC26" localSheetId="7">#REF!</definedName>
    <definedName name="_________PPC26" localSheetId="6">#REF!</definedName>
    <definedName name="_________PPC26" localSheetId="8">#REF!</definedName>
    <definedName name="_________PPC26" localSheetId="13">#REF!</definedName>
    <definedName name="_________PPC26" localSheetId="9">#REF!</definedName>
    <definedName name="_________PPC26" localSheetId="16">#REF!</definedName>
    <definedName name="_________PPC26" localSheetId="2">[106]MRATES!#REF!</definedName>
    <definedName name="_________PPC26" localSheetId="4">[106]MRATES!#REF!</definedName>
    <definedName name="_________PPC26" localSheetId="11">#REF!</definedName>
    <definedName name="_________PPC26" localSheetId="5">[107]MRATES!#REF!</definedName>
    <definedName name="_________PPC26" localSheetId="3">[106]MRATES!#REF!</definedName>
    <definedName name="_________PPC26">#REF!</definedName>
    <definedName name="_________PPC27" localSheetId="7">#REF!</definedName>
    <definedName name="_________PPC27" localSheetId="6">#REF!</definedName>
    <definedName name="_________PPC27" localSheetId="8">#REF!</definedName>
    <definedName name="_________PPC27" localSheetId="13">#REF!</definedName>
    <definedName name="_________PPC27" localSheetId="9">#REF!</definedName>
    <definedName name="_________PPC27" localSheetId="16">#REF!</definedName>
    <definedName name="_________PPC27" localSheetId="2">[106]MRATES!#REF!</definedName>
    <definedName name="_________PPC27" localSheetId="4">[106]MRATES!#REF!</definedName>
    <definedName name="_________PPC27" localSheetId="11">#REF!</definedName>
    <definedName name="_________PPC27" localSheetId="5">[107]MRATES!#REF!</definedName>
    <definedName name="_________PPC27" localSheetId="3">[106]MRATES!#REF!</definedName>
    <definedName name="_________PPC27">#REF!</definedName>
    <definedName name="_________PPC28" localSheetId="7">#REF!</definedName>
    <definedName name="_________PPC28" localSheetId="6">#REF!</definedName>
    <definedName name="_________PPC28" localSheetId="8">#REF!</definedName>
    <definedName name="_________PPC28" localSheetId="13">#REF!</definedName>
    <definedName name="_________PPC28" localSheetId="9">#REF!</definedName>
    <definedName name="_________PPC28" localSheetId="16">#REF!</definedName>
    <definedName name="_________PPC28" localSheetId="2">[106]MRATES!#REF!</definedName>
    <definedName name="_________PPC28" localSheetId="4">[106]MRATES!#REF!</definedName>
    <definedName name="_________PPC28" localSheetId="11">#REF!</definedName>
    <definedName name="_________PPC28" localSheetId="5">[107]MRATES!#REF!</definedName>
    <definedName name="_________PPC28" localSheetId="3">[106]MRATES!#REF!</definedName>
    <definedName name="_________PPC28">#REF!</definedName>
    <definedName name="_________PPC29" localSheetId="7">#REF!</definedName>
    <definedName name="_________PPC29" localSheetId="6">#REF!</definedName>
    <definedName name="_________PPC29" localSheetId="8">#REF!</definedName>
    <definedName name="_________PPC29" localSheetId="13">#REF!</definedName>
    <definedName name="_________PPC29" localSheetId="9">#REF!</definedName>
    <definedName name="_________PPC29" localSheetId="16">#REF!</definedName>
    <definedName name="_________PPC29" localSheetId="2">[106]MRATES!#REF!</definedName>
    <definedName name="_________PPC29" localSheetId="4">[106]MRATES!#REF!</definedName>
    <definedName name="_________PPC29" localSheetId="11">#REF!</definedName>
    <definedName name="_________PPC29" localSheetId="5">[107]MRATES!#REF!</definedName>
    <definedName name="_________PPC29" localSheetId="3">[106]MRATES!#REF!</definedName>
    <definedName name="_________PPC29">#REF!</definedName>
    <definedName name="_________PPC3" localSheetId="7">#REF!</definedName>
    <definedName name="_________PPC3" localSheetId="6">#REF!</definedName>
    <definedName name="_________PPC3" localSheetId="8">#REF!</definedName>
    <definedName name="_________PPC3" localSheetId="13">#REF!</definedName>
    <definedName name="_________PPC3" localSheetId="9">#REF!</definedName>
    <definedName name="_________PPC3" localSheetId="16">#REF!</definedName>
    <definedName name="_________PPC3" localSheetId="2">[106]MRATES!#REF!</definedName>
    <definedName name="_________PPC3" localSheetId="4">[106]MRATES!#REF!</definedName>
    <definedName name="_________PPC3" localSheetId="11">#REF!</definedName>
    <definedName name="_________PPC3" localSheetId="5">[107]MRATES!#REF!</definedName>
    <definedName name="_________PPC3" localSheetId="3">[106]MRATES!#REF!</definedName>
    <definedName name="_________PPC3">#REF!</definedName>
    <definedName name="_________PPC30" localSheetId="7">#REF!</definedName>
    <definedName name="_________PPC30" localSheetId="6">#REF!</definedName>
    <definedName name="_________PPC30" localSheetId="8">#REF!</definedName>
    <definedName name="_________PPC30" localSheetId="13">#REF!</definedName>
    <definedName name="_________PPC30" localSheetId="9">#REF!</definedName>
    <definedName name="_________PPC30" localSheetId="16">#REF!</definedName>
    <definedName name="_________PPC30" localSheetId="2">[106]MRATES!#REF!</definedName>
    <definedName name="_________PPC30" localSheetId="4">[106]MRATES!#REF!</definedName>
    <definedName name="_________PPC30" localSheetId="11">#REF!</definedName>
    <definedName name="_________PPC30" localSheetId="5">[107]MRATES!#REF!</definedName>
    <definedName name="_________PPC30" localSheetId="3">[106]MRATES!#REF!</definedName>
    <definedName name="_________PPC30">#REF!</definedName>
    <definedName name="_________PPC31" localSheetId="7">#REF!</definedName>
    <definedName name="_________PPC31" localSheetId="6">#REF!</definedName>
    <definedName name="_________PPC31" localSheetId="8">#REF!</definedName>
    <definedName name="_________PPC31" localSheetId="13">#REF!</definedName>
    <definedName name="_________PPC31" localSheetId="9">#REF!</definedName>
    <definedName name="_________PPC31" localSheetId="16">#REF!</definedName>
    <definedName name="_________PPC31" localSheetId="2">[106]MRATES!#REF!</definedName>
    <definedName name="_________PPC31" localSheetId="4">[106]MRATES!#REF!</definedName>
    <definedName name="_________PPC31" localSheetId="11">#REF!</definedName>
    <definedName name="_________PPC31" localSheetId="5">[107]MRATES!#REF!</definedName>
    <definedName name="_________PPC31" localSheetId="3">[106]MRATES!#REF!</definedName>
    <definedName name="_________PPC31">#REF!</definedName>
    <definedName name="_________PPC32" localSheetId="7">#REF!</definedName>
    <definedName name="_________PPC32" localSheetId="6">#REF!</definedName>
    <definedName name="_________PPC32" localSheetId="8">#REF!</definedName>
    <definedName name="_________PPC32" localSheetId="13">#REF!</definedName>
    <definedName name="_________PPC32" localSheetId="9">#REF!</definedName>
    <definedName name="_________PPC32" localSheetId="16">#REF!</definedName>
    <definedName name="_________PPC32" localSheetId="2">[106]MRATES!#REF!</definedName>
    <definedName name="_________PPC32" localSheetId="4">[106]MRATES!#REF!</definedName>
    <definedName name="_________PPC32" localSheetId="11">#REF!</definedName>
    <definedName name="_________PPC32" localSheetId="5">[107]MRATES!#REF!</definedName>
    <definedName name="_________PPC32" localSheetId="3">[106]MRATES!#REF!</definedName>
    <definedName name="_________PPC32">#REF!</definedName>
    <definedName name="_________PPC33" localSheetId="7">#REF!</definedName>
    <definedName name="_________PPC33" localSheetId="6">#REF!</definedName>
    <definedName name="_________PPC33" localSheetId="8">#REF!</definedName>
    <definedName name="_________PPC33" localSheetId="13">#REF!</definedName>
    <definedName name="_________PPC33" localSheetId="9">#REF!</definedName>
    <definedName name="_________PPC33" localSheetId="16">#REF!</definedName>
    <definedName name="_________PPC33" localSheetId="2">[106]MRATES!#REF!</definedName>
    <definedName name="_________PPC33" localSheetId="4">[106]MRATES!#REF!</definedName>
    <definedName name="_________PPC33" localSheetId="11">#REF!</definedName>
    <definedName name="_________PPC33" localSheetId="5">[107]MRATES!#REF!</definedName>
    <definedName name="_________PPC33" localSheetId="3">[106]MRATES!#REF!</definedName>
    <definedName name="_________PPC33">#REF!</definedName>
    <definedName name="_________PPC34" localSheetId="7">#REF!</definedName>
    <definedName name="_________PPC34" localSheetId="6">#REF!</definedName>
    <definedName name="_________PPC34" localSheetId="8">#REF!</definedName>
    <definedName name="_________PPC34" localSheetId="13">#REF!</definedName>
    <definedName name="_________PPC34" localSheetId="9">#REF!</definedName>
    <definedName name="_________PPC34" localSheetId="16">#REF!</definedName>
    <definedName name="_________PPC34" localSheetId="2">[106]MRATES!#REF!</definedName>
    <definedName name="_________PPC34" localSheetId="4">[106]MRATES!#REF!</definedName>
    <definedName name="_________PPC34" localSheetId="11">#REF!</definedName>
    <definedName name="_________PPC34" localSheetId="5">[107]MRATES!#REF!</definedName>
    <definedName name="_________PPC34" localSheetId="3">[106]MRATES!#REF!</definedName>
    <definedName name="_________PPC34">#REF!</definedName>
    <definedName name="_________PPC35" localSheetId="7">#REF!</definedName>
    <definedName name="_________PPC35" localSheetId="6">#REF!</definedName>
    <definedName name="_________PPC35" localSheetId="8">#REF!</definedName>
    <definedName name="_________PPC35" localSheetId="13">#REF!</definedName>
    <definedName name="_________PPC35" localSheetId="9">#REF!</definedName>
    <definedName name="_________PPC35" localSheetId="16">#REF!</definedName>
    <definedName name="_________PPC35" localSheetId="2">[106]MRATES!#REF!</definedName>
    <definedName name="_________PPC35" localSheetId="4">[106]MRATES!#REF!</definedName>
    <definedName name="_________PPC35" localSheetId="11">#REF!</definedName>
    <definedName name="_________PPC35" localSheetId="5">[107]MRATES!#REF!</definedName>
    <definedName name="_________PPC35" localSheetId="3">[106]MRATES!#REF!</definedName>
    <definedName name="_________PPC35">#REF!</definedName>
    <definedName name="_________PPC36" localSheetId="7">#REF!</definedName>
    <definedName name="_________PPC36" localSheetId="6">#REF!</definedName>
    <definedName name="_________PPC36" localSheetId="8">#REF!</definedName>
    <definedName name="_________PPC36" localSheetId="13">#REF!</definedName>
    <definedName name="_________PPC36" localSheetId="9">#REF!</definedName>
    <definedName name="_________PPC36" localSheetId="16">#REF!</definedName>
    <definedName name="_________PPC36" localSheetId="2">[106]MRATES!#REF!</definedName>
    <definedName name="_________PPC36" localSheetId="4">[106]MRATES!#REF!</definedName>
    <definedName name="_________PPC36" localSheetId="11">#REF!</definedName>
    <definedName name="_________PPC36" localSheetId="5">[107]MRATES!#REF!</definedName>
    <definedName name="_________PPC36" localSheetId="3">[106]MRATES!#REF!</definedName>
    <definedName name="_________PPC36">#REF!</definedName>
    <definedName name="_________PPC37" localSheetId="7">#REF!</definedName>
    <definedName name="_________PPC37" localSheetId="6">#REF!</definedName>
    <definedName name="_________PPC37" localSheetId="8">#REF!</definedName>
    <definedName name="_________PPC37" localSheetId="13">#REF!</definedName>
    <definedName name="_________PPC37" localSheetId="9">#REF!</definedName>
    <definedName name="_________PPC37" localSheetId="16">#REF!</definedName>
    <definedName name="_________PPC37" localSheetId="2">[106]MRATES!#REF!</definedName>
    <definedName name="_________PPC37" localSheetId="4">[106]MRATES!#REF!</definedName>
    <definedName name="_________PPC37" localSheetId="11">#REF!</definedName>
    <definedName name="_________PPC37" localSheetId="5">[107]MRATES!#REF!</definedName>
    <definedName name="_________PPC37" localSheetId="3">[106]MRATES!#REF!</definedName>
    <definedName name="_________PPC37">#REF!</definedName>
    <definedName name="_________PPC38" localSheetId="7">#REF!</definedName>
    <definedName name="_________PPC38" localSheetId="6">#REF!</definedName>
    <definedName name="_________PPC38" localSheetId="8">#REF!</definedName>
    <definedName name="_________PPC38" localSheetId="13">#REF!</definedName>
    <definedName name="_________PPC38" localSheetId="9">#REF!</definedName>
    <definedName name="_________PPC38" localSheetId="16">#REF!</definedName>
    <definedName name="_________PPC38" localSheetId="2">[106]MRATES!#REF!</definedName>
    <definedName name="_________PPC38" localSheetId="4">[106]MRATES!#REF!</definedName>
    <definedName name="_________PPC38" localSheetId="11">#REF!</definedName>
    <definedName name="_________PPC38" localSheetId="5">[107]MRATES!#REF!</definedName>
    <definedName name="_________PPC38" localSheetId="3">[106]MRATES!#REF!</definedName>
    <definedName name="_________PPC38">#REF!</definedName>
    <definedName name="_________PPC39" localSheetId="7">#REF!</definedName>
    <definedName name="_________PPC39" localSheetId="6">#REF!</definedName>
    <definedName name="_________PPC39" localSheetId="8">#REF!</definedName>
    <definedName name="_________PPC39" localSheetId="13">#REF!</definedName>
    <definedName name="_________PPC39" localSheetId="9">#REF!</definedName>
    <definedName name="_________PPC39" localSheetId="16">#REF!</definedName>
    <definedName name="_________PPC39" localSheetId="2">[106]MRATES!#REF!</definedName>
    <definedName name="_________PPC39" localSheetId="4">[106]MRATES!#REF!</definedName>
    <definedName name="_________PPC39" localSheetId="11">#REF!</definedName>
    <definedName name="_________PPC39" localSheetId="5">[107]MRATES!#REF!</definedName>
    <definedName name="_________PPC39" localSheetId="3">[106]MRATES!#REF!</definedName>
    <definedName name="_________PPC39">#REF!</definedName>
    <definedName name="_________PPC4" localSheetId="7">#REF!</definedName>
    <definedName name="_________PPC4" localSheetId="6">#REF!</definedName>
    <definedName name="_________PPC4" localSheetId="8">#REF!</definedName>
    <definedName name="_________PPC4" localSheetId="13">#REF!</definedName>
    <definedName name="_________PPC4" localSheetId="9">#REF!</definedName>
    <definedName name="_________PPC4" localSheetId="16">#REF!</definedName>
    <definedName name="_________PPC4" localSheetId="2">[106]MRATES!#REF!</definedName>
    <definedName name="_________PPC4" localSheetId="4">[106]MRATES!#REF!</definedName>
    <definedName name="_________PPC4" localSheetId="11">#REF!</definedName>
    <definedName name="_________PPC4" localSheetId="5">[107]MRATES!#REF!</definedName>
    <definedName name="_________PPC4" localSheetId="3">[106]MRATES!#REF!</definedName>
    <definedName name="_________PPC4">#REF!</definedName>
    <definedName name="_________PPC40" localSheetId="7">#REF!</definedName>
    <definedName name="_________PPC40" localSheetId="6">#REF!</definedName>
    <definedName name="_________PPC40" localSheetId="8">#REF!</definedName>
    <definedName name="_________PPC40" localSheetId="13">#REF!</definedName>
    <definedName name="_________PPC40" localSheetId="9">#REF!</definedName>
    <definedName name="_________PPC40" localSheetId="16">#REF!</definedName>
    <definedName name="_________PPC40" localSheetId="2">[106]MRATES!#REF!</definedName>
    <definedName name="_________PPC40" localSheetId="4">[106]MRATES!#REF!</definedName>
    <definedName name="_________PPC40" localSheetId="11">#REF!</definedName>
    <definedName name="_________PPC40" localSheetId="5">[107]MRATES!#REF!</definedName>
    <definedName name="_________PPC40" localSheetId="3">[106]MRATES!#REF!</definedName>
    <definedName name="_________PPC40">#REF!</definedName>
    <definedName name="_________PPC41" localSheetId="7">#REF!</definedName>
    <definedName name="_________PPC41" localSheetId="6">#REF!</definedName>
    <definedName name="_________PPC41" localSheetId="8">#REF!</definedName>
    <definedName name="_________PPC41" localSheetId="13">#REF!</definedName>
    <definedName name="_________PPC41" localSheetId="9">#REF!</definedName>
    <definedName name="_________PPC41" localSheetId="16">#REF!</definedName>
    <definedName name="_________PPC41" localSheetId="2">[106]MRATES!#REF!</definedName>
    <definedName name="_________PPC41" localSheetId="4">[106]MRATES!#REF!</definedName>
    <definedName name="_________PPC41" localSheetId="11">#REF!</definedName>
    <definedName name="_________PPC41" localSheetId="5">[107]MRATES!#REF!</definedName>
    <definedName name="_________PPC41" localSheetId="3">[106]MRATES!#REF!</definedName>
    <definedName name="_________PPC41">#REF!</definedName>
    <definedName name="_________PPC42" localSheetId="7">#REF!</definedName>
    <definedName name="_________PPC42" localSheetId="6">#REF!</definedName>
    <definedName name="_________PPC42" localSheetId="8">#REF!</definedName>
    <definedName name="_________PPC42" localSheetId="13">#REF!</definedName>
    <definedName name="_________PPC42" localSheetId="9">#REF!</definedName>
    <definedName name="_________PPC42" localSheetId="16">#REF!</definedName>
    <definedName name="_________PPC42" localSheetId="2">[106]MRATES!#REF!</definedName>
    <definedName name="_________PPC42" localSheetId="4">[106]MRATES!#REF!</definedName>
    <definedName name="_________PPC42" localSheetId="11">#REF!</definedName>
    <definedName name="_________PPC42" localSheetId="5">[107]MRATES!#REF!</definedName>
    <definedName name="_________PPC42" localSheetId="3">[106]MRATES!#REF!</definedName>
    <definedName name="_________PPC42">#REF!</definedName>
    <definedName name="_________PPC43" localSheetId="7">#REF!</definedName>
    <definedName name="_________PPC43" localSheetId="6">#REF!</definedName>
    <definedName name="_________PPC43" localSheetId="8">#REF!</definedName>
    <definedName name="_________PPC43" localSheetId="13">#REF!</definedName>
    <definedName name="_________PPC43" localSheetId="9">#REF!</definedName>
    <definedName name="_________PPC43" localSheetId="16">#REF!</definedName>
    <definedName name="_________PPC43" localSheetId="2">[106]MRATES!#REF!</definedName>
    <definedName name="_________PPC43" localSheetId="4">[106]MRATES!#REF!</definedName>
    <definedName name="_________PPC43" localSheetId="11">#REF!</definedName>
    <definedName name="_________PPC43" localSheetId="5">[107]MRATES!#REF!</definedName>
    <definedName name="_________PPC43" localSheetId="3">[106]MRATES!#REF!</definedName>
    <definedName name="_________PPC43">#REF!</definedName>
    <definedName name="_________PPC44" localSheetId="7">#REF!</definedName>
    <definedName name="_________PPC44" localSheetId="6">#REF!</definedName>
    <definedName name="_________PPC44" localSheetId="8">#REF!</definedName>
    <definedName name="_________PPC44" localSheetId="13">#REF!</definedName>
    <definedName name="_________PPC44" localSheetId="9">#REF!</definedName>
    <definedName name="_________PPC44" localSheetId="16">#REF!</definedName>
    <definedName name="_________PPC44" localSheetId="2">[106]MRATES!#REF!</definedName>
    <definedName name="_________PPC44" localSheetId="4">[106]MRATES!#REF!</definedName>
    <definedName name="_________PPC44" localSheetId="11">#REF!</definedName>
    <definedName name="_________PPC44" localSheetId="5">[107]MRATES!#REF!</definedName>
    <definedName name="_________PPC44" localSheetId="3">[106]MRATES!#REF!</definedName>
    <definedName name="_________PPC44">#REF!</definedName>
    <definedName name="_________PPC45" localSheetId="7">#REF!</definedName>
    <definedName name="_________PPC45" localSheetId="6">#REF!</definedName>
    <definedName name="_________PPC45" localSheetId="8">#REF!</definedName>
    <definedName name="_________PPC45" localSheetId="13">#REF!</definedName>
    <definedName name="_________PPC45" localSheetId="9">#REF!</definedName>
    <definedName name="_________PPC45" localSheetId="16">#REF!</definedName>
    <definedName name="_________PPC45" localSheetId="2">[106]MRATES!#REF!</definedName>
    <definedName name="_________PPC45" localSheetId="4">[106]MRATES!#REF!</definedName>
    <definedName name="_________PPC45" localSheetId="11">#REF!</definedName>
    <definedName name="_________PPC45" localSheetId="5">[107]MRATES!#REF!</definedName>
    <definedName name="_________PPC45" localSheetId="3">[106]MRATES!#REF!</definedName>
    <definedName name="_________PPC45">#REF!</definedName>
    <definedName name="_________PPC46" localSheetId="7">#REF!</definedName>
    <definedName name="_________PPC46" localSheetId="6">#REF!</definedName>
    <definedName name="_________PPC46" localSheetId="8">#REF!</definedName>
    <definedName name="_________PPC46" localSheetId="13">#REF!</definedName>
    <definedName name="_________PPC46" localSheetId="9">#REF!</definedName>
    <definedName name="_________PPC46" localSheetId="16">#REF!</definedName>
    <definedName name="_________PPC46" localSheetId="2">[106]MRATES!#REF!</definedName>
    <definedName name="_________PPC46" localSheetId="4">[106]MRATES!#REF!</definedName>
    <definedName name="_________PPC46" localSheetId="11">#REF!</definedName>
    <definedName name="_________PPC46" localSheetId="5">[107]MRATES!#REF!</definedName>
    <definedName name="_________PPC46" localSheetId="3">[106]MRATES!#REF!</definedName>
    <definedName name="_________PPC46">#REF!</definedName>
    <definedName name="_________PPC47" localSheetId="7">#REF!</definedName>
    <definedName name="_________PPC47" localSheetId="6">#REF!</definedName>
    <definedName name="_________PPC47" localSheetId="8">#REF!</definedName>
    <definedName name="_________PPC47" localSheetId="13">#REF!</definedName>
    <definedName name="_________PPC47" localSheetId="9">#REF!</definedName>
    <definedName name="_________PPC47" localSheetId="16">#REF!</definedName>
    <definedName name="_________PPC47" localSheetId="2">[106]MRATES!#REF!</definedName>
    <definedName name="_________PPC47" localSheetId="4">[106]MRATES!#REF!</definedName>
    <definedName name="_________PPC47" localSheetId="11">#REF!</definedName>
    <definedName name="_________PPC47" localSheetId="5">[107]MRATES!#REF!</definedName>
    <definedName name="_________PPC47" localSheetId="3">[106]MRATES!#REF!</definedName>
    <definedName name="_________PPC47">#REF!</definedName>
    <definedName name="_________PPC48" localSheetId="7">#REF!</definedName>
    <definedName name="_________PPC48" localSheetId="6">#REF!</definedName>
    <definedName name="_________PPC48" localSheetId="8">#REF!</definedName>
    <definedName name="_________PPC48" localSheetId="13">#REF!</definedName>
    <definedName name="_________PPC48" localSheetId="9">#REF!</definedName>
    <definedName name="_________PPC48" localSheetId="16">#REF!</definedName>
    <definedName name="_________PPC48" localSheetId="2">[106]MRATES!#REF!</definedName>
    <definedName name="_________PPC48" localSheetId="4">[106]MRATES!#REF!</definedName>
    <definedName name="_________PPC48" localSheetId="11">#REF!</definedName>
    <definedName name="_________PPC48" localSheetId="5">[107]MRATES!#REF!</definedName>
    <definedName name="_________PPC48" localSheetId="3">[106]MRATES!#REF!</definedName>
    <definedName name="_________PPC48">#REF!</definedName>
    <definedName name="_________PPC49" localSheetId="7">#REF!</definedName>
    <definedName name="_________PPC49" localSheetId="6">#REF!</definedName>
    <definedName name="_________PPC49" localSheetId="8">#REF!</definedName>
    <definedName name="_________PPC49" localSheetId="13">#REF!</definedName>
    <definedName name="_________PPC49" localSheetId="9">#REF!</definedName>
    <definedName name="_________PPC49" localSheetId="16">#REF!</definedName>
    <definedName name="_________PPC49" localSheetId="2">[106]MRATES!#REF!</definedName>
    <definedName name="_________PPC49" localSheetId="4">[106]MRATES!#REF!</definedName>
    <definedName name="_________PPC49" localSheetId="11">#REF!</definedName>
    <definedName name="_________PPC49" localSheetId="5">[107]MRATES!#REF!</definedName>
    <definedName name="_________PPC49" localSheetId="3">[106]MRATES!#REF!</definedName>
    <definedName name="_________PPC49">#REF!</definedName>
    <definedName name="_________PPC5" localSheetId="7">#REF!</definedName>
    <definedName name="_________PPC5" localSheetId="6">#REF!</definedName>
    <definedName name="_________PPC5" localSheetId="8">#REF!</definedName>
    <definedName name="_________PPC5" localSheetId="13">#REF!</definedName>
    <definedName name="_________PPC5" localSheetId="9">#REF!</definedName>
    <definedName name="_________PPC5" localSheetId="16">#REF!</definedName>
    <definedName name="_________PPC5" localSheetId="2">[106]MRATES!#REF!</definedName>
    <definedName name="_________PPC5" localSheetId="4">[106]MRATES!#REF!</definedName>
    <definedName name="_________PPC5" localSheetId="11">#REF!</definedName>
    <definedName name="_________PPC5" localSheetId="5">[107]MRATES!#REF!</definedName>
    <definedName name="_________PPC5" localSheetId="3">[106]MRATES!#REF!</definedName>
    <definedName name="_________PPC5">#REF!</definedName>
    <definedName name="_________PPC50" localSheetId="7">#REF!</definedName>
    <definedName name="_________PPC50" localSheetId="6">#REF!</definedName>
    <definedName name="_________PPC50" localSheetId="8">#REF!</definedName>
    <definedName name="_________PPC50" localSheetId="13">#REF!</definedName>
    <definedName name="_________PPC50" localSheetId="9">#REF!</definedName>
    <definedName name="_________PPC50" localSheetId="16">#REF!</definedName>
    <definedName name="_________PPC50" localSheetId="2">[106]MRATES!#REF!</definedName>
    <definedName name="_________PPC50" localSheetId="4">[106]MRATES!#REF!</definedName>
    <definedName name="_________PPC50" localSheetId="11">#REF!</definedName>
    <definedName name="_________PPC50" localSheetId="5">[107]MRATES!#REF!</definedName>
    <definedName name="_________PPC50" localSheetId="3">[106]MRATES!#REF!</definedName>
    <definedName name="_________PPC50">#REF!</definedName>
    <definedName name="_________PPC51" localSheetId="7">#REF!</definedName>
    <definedName name="_________PPC51" localSheetId="6">#REF!</definedName>
    <definedName name="_________PPC51" localSheetId="8">#REF!</definedName>
    <definedName name="_________PPC51" localSheetId="13">#REF!</definedName>
    <definedName name="_________PPC51" localSheetId="9">#REF!</definedName>
    <definedName name="_________PPC51" localSheetId="16">#REF!</definedName>
    <definedName name="_________PPC51" localSheetId="2">[106]MRATES!#REF!</definedName>
    <definedName name="_________PPC51" localSheetId="4">[106]MRATES!#REF!</definedName>
    <definedName name="_________PPC51" localSheetId="11">#REF!</definedName>
    <definedName name="_________PPC51" localSheetId="5">[107]MRATES!#REF!</definedName>
    <definedName name="_________PPC51" localSheetId="3">[106]MRATES!#REF!</definedName>
    <definedName name="_________PPC51">#REF!</definedName>
    <definedName name="_________PPC52" localSheetId="7">#REF!</definedName>
    <definedName name="_________PPC52" localSheetId="6">#REF!</definedName>
    <definedName name="_________PPC52" localSheetId="8">#REF!</definedName>
    <definedName name="_________PPC52" localSheetId="13">#REF!</definedName>
    <definedName name="_________PPC52" localSheetId="9">#REF!</definedName>
    <definedName name="_________PPC52" localSheetId="16">#REF!</definedName>
    <definedName name="_________PPC52" localSheetId="2">[106]MRATES!#REF!</definedName>
    <definedName name="_________PPC52" localSheetId="4">[106]MRATES!#REF!</definedName>
    <definedName name="_________PPC52" localSheetId="11">#REF!</definedName>
    <definedName name="_________PPC52" localSheetId="5">[107]MRATES!#REF!</definedName>
    <definedName name="_________PPC52" localSheetId="3">[106]MRATES!#REF!</definedName>
    <definedName name="_________PPC52">#REF!</definedName>
    <definedName name="_________PPC53" localSheetId="7">#REF!</definedName>
    <definedName name="_________PPC53" localSheetId="6">#REF!</definedName>
    <definedName name="_________PPC53" localSheetId="8">#REF!</definedName>
    <definedName name="_________PPC53" localSheetId="13">#REF!</definedName>
    <definedName name="_________PPC53" localSheetId="9">#REF!</definedName>
    <definedName name="_________PPC53" localSheetId="16">#REF!</definedName>
    <definedName name="_________PPC53" localSheetId="2">[106]MRATES!#REF!</definedName>
    <definedName name="_________PPC53" localSheetId="4">[106]MRATES!#REF!</definedName>
    <definedName name="_________PPC53" localSheetId="11">#REF!</definedName>
    <definedName name="_________PPC53" localSheetId="5">[107]MRATES!#REF!</definedName>
    <definedName name="_________PPC53" localSheetId="3">[106]MRATES!#REF!</definedName>
    <definedName name="_________PPC53">#REF!</definedName>
    <definedName name="_________PPC54" localSheetId="7">#REF!</definedName>
    <definedName name="_________PPC54" localSheetId="6">#REF!</definedName>
    <definedName name="_________PPC54" localSheetId="8">#REF!</definedName>
    <definedName name="_________PPC54" localSheetId="13">#REF!</definedName>
    <definedName name="_________PPC54" localSheetId="9">#REF!</definedName>
    <definedName name="_________PPC54" localSheetId="16">#REF!</definedName>
    <definedName name="_________PPC54" localSheetId="2">[106]MRATES!#REF!</definedName>
    <definedName name="_________PPC54" localSheetId="4">[106]MRATES!#REF!</definedName>
    <definedName name="_________PPC54" localSheetId="11">#REF!</definedName>
    <definedName name="_________PPC54" localSheetId="5">[107]MRATES!#REF!</definedName>
    <definedName name="_________PPC54" localSheetId="3">[106]MRATES!#REF!</definedName>
    <definedName name="_________PPC54">#REF!</definedName>
    <definedName name="_________PPC55" localSheetId="7">#REF!</definedName>
    <definedName name="_________PPC55" localSheetId="6">#REF!</definedName>
    <definedName name="_________PPC55" localSheetId="8">#REF!</definedName>
    <definedName name="_________PPC55" localSheetId="13">#REF!</definedName>
    <definedName name="_________PPC55" localSheetId="9">#REF!</definedName>
    <definedName name="_________PPC55" localSheetId="16">#REF!</definedName>
    <definedName name="_________PPC55" localSheetId="2">[106]MRATES!#REF!</definedName>
    <definedName name="_________PPC55" localSheetId="4">[106]MRATES!#REF!</definedName>
    <definedName name="_________PPC55" localSheetId="11">#REF!</definedName>
    <definedName name="_________PPC55" localSheetId="5">[107]MRATES!#REF!</definedName>
    <definedName name="_________PPC55" localSheetId="3">[106]MRATES!#REF!</definedName>
    <definedName name="_________PPC55">#REF!</definedName>
    <definedName name="_________PPC56" localSheetId="7">#REF!</definedName>
    <definedName name="_________PPC56" localSheetId="6">#REF!</definedName>
    <definedName name="_________PPC56" localSheetId="8">#REF!</definedName>
    <definedName name="_________PPC56" localSheetId="13">#REF!</definedName>
    <definedName name="_________PPC56" localSheetId="9">#REF!</definedName>
    <definedName name="_________PPC56" localSheetId="16">#REF!</definedName>
    <definedName name="_________PPC56" localSheetId="2">[106]MRATES!#REF!</definedName>
    <definedName name="_________PPC56" localSheetId="4">[106]MRATES!#REF!</definedName>
    <definedName name="_________PPC56" localSheetId="11">#REF!</definedName>
    <definedName name="_________PPC56" localSheetId="5">[107]MRATES!#REF!</definedName>
    <definedName name="_________PPC56" localSheetId="3">[106]MRATES!#REF!</definedName>
    <definedName name="_________PPC56">#REF!</definedName>
    <definedName name="_________PPC57" localSheetId="7">#REF!</definedName>
    <definedName name="_________PPC57" localSheetId="6">#REF!</definedName>
    <definedName name="_________PPC57" localSheetId="8">#REF!</definedName>
    <definedName name="_________PPC57" localSheetId="13">#REF!</definedName>
    <definedName name="_________PPC57" localSheetId="9">#REF!</definedName>
    <definedName name="_________PPC57" localSheetId="16">#REF!</definedName>
    <definedName name="_________PPC57" localSheetId="2">[106]MRATES!#REF!</definedName>
    <definedName name="_________PPC57" localSheetId="4">[106]MRATES!#REF!</definedName>
    <definedName name="_________PPC57" localSheetId="11">#REF!</definedName>
    <definedName name="_________PPC57" localSheetId="5">[107]MRATES!#REF!</definedName>
    <definedName name="_________PPC57" localSheetId="3">[106]MRATES!#REF!</definedName>
    <definedName name="_________PPC57">#REF!</definedName>
    <definedName name="_________PPC58" localSheetId="7">#REF!</definedName>
    <definedName name="_________PPC58" localSheetId="6">#REF!</definedName>
    <definedName name="_________PPC58" localSheetId="8">#REF!</definedName>
    <definedName name="_________PPC58" localSheetId="13">#REF!</definedName>
    <definedName name="_________PPC58" localSheetId="9">#REF!</definedName>
    <definedName name="_________PPC58" localSheetId="16">#REF!</definedName>
    <definedName name="_________PPC58" localSheetId="2">[106]MRATES!#REF!</definedName>
    <definedName name="_________PPC58" localSheetId="4">[106]MRATES!#REF!</definedName>
    <definedName name="_________PPC58" localSheetId="11">#REF!</definedName>
    <definedName name="_________PPC58" localSheetId="5">[107]MRATES!#REF!</definedName>
    <definedName name="_________PPC58" localSheetId="3">[106]MRATES!#REF!</definedName>
    <definedName name="_________PPC58">#REF!</definedName>
    <definedName name="_________PPC59" localSheetId="7">#REF!</definedName>
    <definedName name="_________PPC59" localSheetId="6">#REF!</definedName>
    <definedName name="_________PPC59" localSheetId="8">#REF!</definedName>
    <definedName name="_________PPC59" localSheetId="13">#REF!</definedName>
    <definedName name="_________PPC59" localSheetId="9">#REF!</definedName>
    <definedName name="_________PPC59" localSheetId="16">#REF!</definedName>
    <definedName name="_________PPC59" localSheetId="2">[106]MRATES!#REF!</definedName>
    <definedName name="_________PPC59" localSheetId="4">[106]MRATES!#REF!</definedName>
    <definedName name="_________PPC59" localSheetId="11">#REF!</definedName>
    <definedName name="_________PPC59" localSheetId="5">[107]MRATES!#REF!</definedName>
    <definedName name="_________PPC59" localSheetId="3">[106]MRATES!#REF!</definedName>
    <definedName name="_________PPC59">#REF!</definedName>
    <definedName name="_________PPC6" localSheetId="7">#REF!</definedName>
    <definedName name="_________PPC6" localSheetId="6">#REF!</definedName>
    <definedName name="_________PPC6" localSheetId="8">#REF!</definedName>
    <definedName name="_________PPC6" localSheetId="13">#REF!</definedName>
    <definedName name="_________PPC6" localSheetId="9">#REF!</definedName>
    <definedName name="_________PPC6" localSheetId="16">#REF!</definedName>
    <definedName name="_________PPC6" localSheetId="2">[106]MRATES!#REF!</definedName>
    <definedName name="_________PPC6" localSheetId="4">[106]MRATES!#REF!</definedName>
    <definedName name="_________PPC6" localSheetId="11">#REF!</definedName>
    <definedName name="_________PPC6" localSheetId="5">[107]MRATES!#REF!</definedName>
    <definedName name="_________PPC6" localSheetId="3">[106]MRATES!#REF!</definedName>
    <definedName name="_________PPC6">#REF!</definedName>
    <definedName name="_________PPC60" localSheetId="7">#REF!</definedName>
    <definedName name="_________PPC60" localSheetId="6">#REF!</definedName>
    <definedName name="_________PPC60" localSheetId="8">#REF!</definedName>
    <definedName name="_________PPC60" localSheetId="13">#REF!</definedName>
    <definedName name="_________PPC60" localSheetId="9">#REF!</definedName>
    <definedName name="_________PPC60" localSheetId="16">#REF!</definedName>
    <definedName name="_________PPC60" localSheetId="2">[106]MRATES!#REF!</definedName>
    <definedName name="_________PPC60" localSheetId="4">[106]MRATES!#REF!</definedName>
    <definedName name="_________PPC60" localSheetId="11">#REF!</definedName>
    <definedName name="_________PPC60" localSheetId="5">[107]MRATES!#REF!</definedName>
    <definedName name="_________PPC60" localSheetId="3">[106]MRATES!#REF!</definedName>
    <definedName name="_________PPC60">#REF!</definedName>
    <definedName name="_________PPC61" localSheetId="7">#REF!</definedName>
    <definedName name="_________PPC61" localSheetId="6">#REF!</definedName>
    <definedName name="_________PPC61" localSheetId="8">#REF!</definedName>
    <definedName name="_________PPC61" localSheetId="13">#REF!</definedName>
    <definedName name="_________PPC61" localSheetId="9">#REF!</definedName>
    <definedName name="_________PPC61" localSheetId="16">#REF!</definedName>
    <definedName name="_________PPC61" localSheetId="2">[106]MRATES!#REF!</definedName>
    <definedName name="_________PPC61" localSheetId="4">[106]MRATES!#REF!</definedName>
    <definedName name="_________PPC61" localSheetId="11">#REF!</definedName>
    <definedName name="_________PPC61" localSheetId="5">[107]MRATES!#REF!</definedName>
    <definedName name="_________PPC61" localSheetId="3">[106]MRATES!#REF!</definedName>
    <definedName name="_________PPC61">#REF!</definedName>
    <definedName name="_________PPC62" localSheetId="7">#REF!</definedName>
    <definedName name="_________PPC62" localSheetId="6">#REF!</definedName>
    <definedName name="_________PPC62" localSheetId="8">#REF!</definedName>
    <definedName name="_________PPC62" localSheetId="13">#REF!</definedName>
    <definedName name="_________PPC62" localSheetId="9">#REF!</definedName>
    <definedName name="_________PPC62" localSheetId="16">#REF!</definedName>
    <definedName name="_________PPC62" localSheetId="2">[106]MRATES!#REF!</definedName>
    <definedName name="_________PPC62" localSheetId="4">[106]MRATES!#REF!</definedName>
    <definedName name="_________PPC62" localSheetId="11">#REF!</definedName>
    <definedName name="_________PPC62" localSheetId="5">[107]MRATES!#REF!</definedName>
    <definedName name="_________PPC62" localSheetId="3">[106]MRATES!#REF!</definedName>
    <definedName name="_________PPC62">#REF!</definedName>
    <definedName name="_________PPC63" localSheetId="7">#REF!</definedName>
    <definedName name="_________PPC63" localSheetId="6">#REF!</definedName>
    <definedName name="_________PPC63" localSheetId="8">#REF!</definedName>
    <definedName name="_________PPC63" localSheetId="13">#REF!</definedName>
    <definedName name="_________PPC63" localSheetId="9">#REF!</definedName>
    <definedName name="_________PPC63" localSheetId="16">#REF!</definedName>
    <definedName name="_________PPC63" localSheetId="2">[106]MRATES!#REF!</definedName>
    <definedName name="_________PPC63" localSheetId="4">[106]MRATES!#REF!</definedName>
    <definedName name="_________PPC63" localSheetId="11">#REF!</definedName>
    <definedName name="_________PPC63" localSheetId="5">[107]MRATES!#REF!</definedName>
    <definedName name="_________PPC63" localSheetId="3">[106]MRATES!#REF!</definedName>
    <definedName name="_________PPC63">#REF!</definedName>
    <definedName name="_________PPC64" localSheetId="7">#REF!</definedName>
    <definedName name="_________PPC64" localSheetId="6">#REF!</definedName>
    <definedName name="_________PPC64" localSheetId="8">#REF!</definedName>
    <definedName name="_________PPC64" localSheetId="13">#REF!</definedName>
    <definedName name="_________PPC64" localSheetId="9">#REF!</definedName>
    <definedName name="_________PPC64" localSheetId="16">#REF!</definedName>
    <definedName name="_________PPC64" localSheetId="2">[106]MRATES!#REF!</definedName>
    <definedName name="_________PPC64" localSheetId="4">[106]MRATES!#REF!</definedName>
    <definedName name="_________PPC64" localSheetId="11">#REF!</definedName>
    <definedName name="_________PPC64" localSheetId="5">[107]MRATES!#REF!</definedName>
    <definedName name="_________PPC64" localSheetId="3">[106]MRATES!#REF!</definedName>
    <definedName name="_________PPC64">#REF!</definedName>
    <definedName name="_________PPC65" localSheetId="7">#REF!</definedName>
    <definedName name="_________PPC65" localSheetId="6">#REF!</definedName>
    <definedName name="_________PPC65" localSheetId="8">#REF!</definedName>
    <definedName name="_________PPC65" localSheetId="13">#REF!</definedName>
    <definedName name="_________PPC65" localSheetId="9">#REF!</definedName>
    <definedName name="_________PPC65" localSheetId="16">#REF!</definedName>
    <definedName name="_________PPC65" localSheetId="2">[106]MRATES!#REF!</definedName>
    <definedName name="_________PPC65" localSheetId="4">[106]MRATES!#REF!</definedName>
    <definedName name="_________PPC65" localSheetId="11">#REF!</definedName>
    <definedName name="_________PPC65" localSheetId="5">[107]MRATES!#REF!</definedName>
    <definedName name="_________PPC65" localSheetId="3">[106]MRATES!#REF!</definedName>
    <definedName name="_________PPC65">#REF!</definedName>
    <definedName name="_________PPC66" localSheetId="7">#REF!</definedName>
    <definedName name="_________PPC66" localSheetId="6">#REF!</definedName>
    <definedName name="_________PPC66" localSheetId="8">#REF!</definedName>
    <definedName name="_________PPC66" localSheetId="13">#REF!</definedName>
    <definedName name="_________PPC66" localSheetId="9">#REF!</definedName>
    <definedName name="_________PPC66" localSheetId="16">#REF!</definedName>
    <definedName name="_________PPC66" localSheetId="2">[106]MRATES!#REF!</definedName>
    <definedName name="_________PPC66" localSheetId="4">[106]MRATES!#REF!</definedName>
    <definedName name="_________PPC66" localSheetId="11">#REF!</definedName>
    <definedName name="_________PPC66" localSheetId="5">[107]MRATES!#REF!</definedName>
    <definedName name="_________PPC66" localSheetId="3">[106]MRATES!#REF!</definedName>
    <definedName name="_________PPC66">#REF!</definedName>
    <definedName name="_________PPC67" localSheetId="7">#REF!</definedName>
    <definedName name="_________PPC67" localSheetId="6">#REF!</definedName>
    <definedName name="_________PPC67" localSheetId="8">#REF!</definedName>
    <definedName name="_________PPC67" localSheetId="13">#REF!</definedName>
    <definedName name="_________PPC67" localSheetId="9">#REF!</definedName>
    <definedName name="_________PPC67" localSheetId="16">#REF!</definedName>
    <definedName name="_________PPC67" localSheetId="2">[106]MRATES!#REF!</definedName>
    <definedName name="_________PPC67" localSheetId="4">[106]MRATES!#REF!</definedName>
    <definedName name="_________PPC67" localSheetId="11">#REF!</definedName>
    <definedName name="_________PPC67" localSheetId="5">[107]MRATES!#REF!</definedName>
    <definedName name="_________PPC67" localSheetId="3">[106]MRATES!#REF!</definedName>
    <definedName name="_________PPC67">#REF!</definedName>
    <definedName name="_________PPC68" localSheetId="7">#REF!</definedName>
    <definedName name="_________PPC68" localSheetId="6">#REF!</definedName>
    <definedName name="_________PPC68" localSheetId="8">#REF!</definedName>
    <definedName name="_________PPC68" localSheetId="13">#REF!</definedName>
    <definedName name="_________PPC68" localSheetId="9">#REF!</definedName>
    <definedName name="_________PPC68" localSheetId="16">#REF!</definedName>
    <definedName name="_________PPC68" localSheetId="2">[106]MRATES!#REF!</definedName>
    <definedName name="_________PPC68" localSheetId="4">[106]MRATES!#REF!</definedName>
    <definedName name="_________PPC68" localSheetId="11">#REF!</definedName>
    <definedName name="_________PPC68" localSheetId="5">[107]MRATES!#REF!</definedName>
    <definedName name="_________PPC68" localSheetId="3">[106]MRATES!#REF!</definedName>
    <definedName name="_________PPC68">#REF!</definedName>
    <definedName name="_________PPC69" localSheetId="7">#REF!</definedName>
    <definedName name="_________PPC69" localSheetId="6">#REF!</definedName>
    <definedName name="_________PPC69" localSheetId="8">#REF!</definedName>
    <definedName name="_________PPC69" localSheetId="13">#REF!</definedName>
    <definedName name="_________PPC69" localSheetId="9">#REF!</definedName>
    <definedName name="_________PPC69" localSheetId="16">#REF!</definedName>
    <definedName name="_________PPC69" localSheetId="2">[106]MRATES!#REF!</definedName>
    <definedName name="_________PPC69" localSheetId="4">[106]MRATES!#REF!</definedName>
    <definedName name="_________PPC69" localSheetId="11">#REF!</definedName>
    <definedName name="_________PPC69" localSheetId="5">[107]MRATES!#REF!</definedName>
    <definedName name="_________PPC69" localSheetId="3">[106]MRATES!#REF!</definedName>
    <definedName name="_________PPC69">#REF!</definedName>
    <definedName name="_________PPC7" localSheetId="7">#REF!</definedName>
    <definedName name="_________PPC7" localSheetId="6">#REF!</definedName>
    <definedName name="_________PPC7" localSheetId="8">#REF!</definedName>
    <definedName name="_________PPC7" localSheetId="13">#REF!</definedName>
    <definedName name="_________PPC7" localSheetId="9">#REF!</definedName>
    <definedName name="_________PPC7" localSheetId="16">#REF!</definedName>
    <definedName name="_________PPC7" localSheetId="2">[106]MRATES!#REF!</definedName>
    <definedName name="_________PPC7" localSheetId="4">[106]MRATES!#REF!</definedName>
    <definedName name="_________PPC7" localSheetId="11">#REF!</definedName>
    <definedName name="_________PPC7" localSheetId="5">[107]MRATES!#REF!</definedName>
    <definedName name="_________PPC7" localSheetId="3">[106]MRATES!#REF!</definedName>
    <definedName name="_________PPC7">#REF!</definedName>
    <definedName name="_________PPC70" localSheetId="7">#REF!</definedName>
    <definedName name="_________PPC70" localSheetId="6">#REF!</definedName>
    <definedName name="_________PPC70" localSheetId="8">#REF!</definedName>
    <definedName name="_________PPC70" localSheetId="13">#REF!</definedName>
    <definedName name="_________PPC70" localSheetId="9">#REF!</definedName>
    <definedName name="_________PPC70" localSheetId="16">#REF!</definedName>
    <definedName name="_________PPC70" localSheetId="2">[106]MRATES!#REF!</definedName>
    <definedName name="_________PPC70" localSheetId="4">[106]MRATES!#REF!</definedName>
    <definedName name="_________PPC70" localSheetId="11">#REF!</definedName>
    <definedName name="_________PPC70" localSheetId="5">[107]MRATES!#REF!</definedName>
    <definedName name="_________PPC70" localSheetId="3">[106]MRATES!#REF!</definedName>
    <definedName name="_________PPC70">#REF!</definedName>
    <definedName name="_________PPC71" localSheetId="7">#REF!</definedName>
    <definedName name="_________PPC71" localSheetId="6">#REF!</definedName>
    <definedName name="_________PPC71" localSheetId="8">#REF!</definedName>
    <definedName name="_________PPC71" localSheetId="13">#REF!</definedName>
    <definedName name="_________PPC71" localSheetId="9">#REF!</definedName>
    <definedName name="_________PPC71" localSheetId="16">#REF!</definedName>
    <definedName name="_________PPC71" localSheetId="2">[106]MRATES!#REF!</definedName>
    <definedName name="_________PPC71" localSheetId="4">[106]MRATES!#REF!</definedName>
    <definedName name="_________PPC71" localSheetId="11">#REF!</definedName>
    <definedName name="_________PPC71" localSheetId="5">[107]MRATES!#REF!</definedName>
    <definedName name="_________PPC71" localSheetId="3">[106]MRATES!#REF!</definedName>
    <definedName name="_________PPC71">#REF!</definedName>
    <definedName name="_________PPC72" localSheetId="7">#REF!</definedName>
    <definedName name="_________PPC72" localSheetId="6">#REF!</definedName>
    <definedName name="_________PPC72" localSheetId="8">#REF!</definedName>
    <definedName name="_________PPC72" localSheetId="13">#REF!</definedName>
    <definedName name="_________PPC72" localSheetId="9">#REF!</definedName>
    <definedName name="_________PPC72" localSheetId="16">#REF!</definedName>
    <definedName name="_________PPC72" localSheetId="2">[106]MRATES!#REF!</definedName>
    <definedName name="_________PPC72" localSheetId="4">[106]MRATES!#REF!</definedName>
    <definedName name="_________PPC72" localSheetId="11">#REF!</definedName>
    <definedName name="_________PPC72" localSheetId="5">[107]MRATES!#REF!</definedName>
    <definedName name="_________PPC72" localSheetId="3">[106]MRATES!#REF!</definedName>
    <definedName name="_________PPC72">#REF!</definedName>
    <definedName name="_________PPC73" localSheetId="7">#REF!</definedName>
    <definedName name="_________PPC73" localSheetId="6">#REF!</definedName>
    <definedName name="_________PPC73" localSheetId="8">#REF!</definedName>
    <definedName name="_________PPC73" localSheetId="13">#REF!</definedName>
    <definedName name="_________PPC73" localSheetId="9">#REF!</definedName>
    <definedName name="_________PPC73" localSheetId="16">#REF!</definedName>
    <definedName name="_________PPC73" localSheetId="2">[106]MRATES!#REF!</definedName>
    <definedName name="_________PPC73" localSheetId="4">[106]MRATES!#REF!</definedName>
    <definedName name="_________PPC73" localSheetId="11">#REF!</definedName>
    <definedName name="_________PPC73" localSheetId="5">[107]MRATES!#REF!</definedName>
    <definedName name="_________PPC73" localSheetId="3">[106]MRATES!#REF!</definedName>
    <definedName name="_________PPC73">#REF!</definedName>
    <definedName name="_________PPC74" localSheetId="7">#REF!</definedName>
    <definedName name="_________PPC74" localSheetId="6">#REF!</definedName>
    <definedName name="_________PPC74" localSheetId="8">#REF!</definedName>
    <definedName name="_________PPC74" localSheetId="13">#REF!</definedName>
    <definedName name="_________PPC74" localSheetId="9">#REF!</definedName>
    <definedName name="_________PPC74" localSheetId="16">#REF!</definedName>
    <definedName name="_________PPC74" localSheetId="2">[106]MRATES!#REF!</definedName>
    <definedName name="_________PPC74" localSheetId="4">[106]MRATES!#REF!</definedName>
    <definedName name="_________PPC74" localSheetId="11">#REF!</definedName>
    <definedName name="_________PPC74" localSheetId="5">[107]MRATES!#REF!</definedName>
    <definedName name="_________PPC74" localSheetId="3">[106]MRATES!#REF!</definedName>
    <definedName name="_________PPC74">#REF!</definedName>
    <definedName name="_________PPC75" localSheetId="7">#REF!</definedName>
    <definedName name="_________PPC75" localSheetId="6">#REF!</definedName>
    <definedName name="_________PPC75" localSheetId="8">#REF!</definedName>
    <definedName name="_________PPC75" localSheetId="13">#REF!</definedName>
    <definedName name="_________PPC75" localSheetId="9">#REF!</definedName>
    <definedName name="_________PPC75" localSheetId="16">#REF!</definedName>
    <definedName name="_________PPC75" localSheetId="2">[106]MRATES!#REF!</definedName>
    <definedName name="_________PPC75" localSheetId="4">[106]MRATES!#REF!</definedName>
    <definedName name="_________PPC75" localSheetId="11">#REF!</definedName>
    <definedName name="_________PPC75" localSheetId="5">[107]MRATES!#REF!</definedName>
    <definedName name="_________PPC75" localSheetId="3">[106]MRATES!#REF!</definedName>
    <definedName name="_________PPC75">#REF!</definedName>
    <definedName name="_________PPC76" localSheetId="7">#REF!</definedName>
    <definedName name="_________PPC76" localSheetId="6">#REF!</definedName>
    <definedName name="_________PPC76" localSheetId="8">#REF!</definedName>
    <definedName name="_________PPC76" localSheetId="13">#REF!</definedName>
    <definedName name="_________PPC76" localSheetId="9">#REF!</definedName>
    <definedName name="_________PPC76" localSheetId="16">#REF!</definedName>
    <definedName name="_________PPC76" localSheetId="2">[106]MRATES!#REF!</definedName>
    <definedName name="_________PPC76" localSheetId="4">[106]MRATES!#REF!</definedName>
    <definedName name="_________PPC76" localSheetId="11">#REF!</definedName>
    <definedName name="_________PPC76" localSheetId="5">[107]MRATES!#REF!</definedName>
    <definedName name="_________PPC76" localSheetId="3">[106]MRATES!#REF!</definedName>
    <definedName name="_________PPC76">#REF!</definedName>
    <definedName name="_________PPC77" localSheetId="7">#REF!</definedName>
    <definedName name="_________PPC77" localSheetId="6">#REF!</definedName>
    <definedName name="_________PPC77" localSheetId="8">#REF!</definedName>
    <definedName name="_________PPC77" localSheetId="13">#REF!</definedName>
    <definedName name="_________PPC77" localSheetId="9">#REF!</definedName>
    <definedName name="_________PPC77" localSheetId="16">#REF!</definedName>
    <definedName name="_________PPC77" localSheetId="2">[106]MRATES!#REF!</definedName>
    <definedName name="_________PPC77" localSheetId="4">[106]MRATES!#REF!</definedName>
    <definedName name="_________PPC77" localSheetId="11">#REF!</definedName>
    <definedName name="_________PPC77" localSheetId="5">[107]MRATES!#REF!</definedName>
    <definedName name="_________PPC77" localSheetId="3">[106]MRATES!#REF!</definedName>
    <definedName name="_________PPC77">#REF!</definedName>
    <definedName name="_________PPC78" localSheetId="7">#REF!</definedName>
    <definedName name="_________PPC78" localSheetId="6">#REF!</definedName>
    <definedName name="_________PPC78" localSheetId="8">#REF!</definedName>
    <definedName name="_________PPC78" localSheetId="13">#REF!</definedName>
    <definedName name="_________PPC78" localSheetId="9">#REF!</definedName>
    <definedName name="_________PPC78" localSheetId="16">#REF!</definedName>
    <definedName name="_________PPC78" localSheetId="2">[106]MRATES!#REF!</definedName>
    <definedName name="_________PPC78" localSheetId="4">[106]MRATES!#REF!</definedName>
    <definedName name="_________PPC78" localSheetId="11">#REF!</definedName>
    <definedName name="_________PPC78" localSheetId="5">[107]MRATES!#REF!</definedName>
    <definedName name="_________PPC78" localSheetId="3">[106]MRATES!#REF!</definedName>
    <definedName name="_________PPC78">#REF!</definedName>
    <definedName name="_________PPC79" localSheetId="7">#REF!</definedName>
    <definedName name="_________PPC79" localSheetId="6">#REF!</definedName>
    <definedName name="_________PPC79" localSheetId="8">#REF!</definedName>
    <definedName name="_________PPC79" localSheetId="13">#REF!</definedName>
    <definedName name="_________PPC79" localSheetId="9">#REF!</definedName>
    <definedName name="_________PPC79" localSheetId="16">#REF!</definedName>
    <definedName name="_________PPC79" localSheetId="2">[106]MRATES!#REF!</definedName>
    <definedName name="_________PPC79" localSheetId="4">[106]MRATES!#REF!</definedName>
    <definedName name="_________PPC79" localSheetId="11">#REF!</definedName>
    <definedName name="_________PPC79" localSheetId="5">[107]MRATES!#REF!</definedName>
    <definedName name="_________PPC79" localSheetId="3">[106]MRATES!#REF!</definedName>
    <definedName name="_________PPC79">#REF!</definedName>
    <definedName name="_________PPC8" localSheetId="7">#REF!</definedName>
    <definedName name="_________PPC8" localSheetId="6">#REF!</definedName>
    <definedName name="_________PPC8" localSheetId="8">#REF!</definedName>
    <definedName name="_________PPC8" localSheetId="13">#REF!</definedName>
    <definedName name="_________PPC8" localSheetId="9">#REF!</definedName>
    <definedName name="_________PPC8" localSheetId="16">#REF!</definedName>
    <definedName name="_________PPC8" localSheetId="2">[106]MRATES!#REF!</definedName>
    <definedName name="_________PPC8" localSheetId="4">[106]MRATES!#REF!</definedName>
    <definedName name="_________PPC8" localSheetId="11">#REF!</definedName>
    <definedName name="_________PPC8" localSheetId="5">[107]MRATES!#REF!</definedName>
    <definedName name="_________PPC8" localSheetId="3">[106]MRATES!#REF!</definedName>
    <definedName name="_________PPC8">#REF!</definedName>
    <definedName name="_________PPC80" localSheetId="7">#REF!</definedName>
    <definedName name="_________PPC80" localSheetId="6">#REF!</definedName>
    <definedName name="_________PPC80" localSheetId="8">#REF!</definedName>
    <definedName name="_________PPC80" localSheetId="13">#REF!</definedName>
    <definedName name="_________PPC80" localSheetId="9">#REF!</definedName>
    <definedName name="_________PPC80" localSheetId="16">#REF!</definedName>
    <definedName name="_________PPC80" localSheetId="2">[106]MRATES!#REF!</definedName>
    <definedName name="_________PPC80" localSheetId="4">[106]MRATES!#REF!</definedName>
    <definedName name="_________PPC80" localSheetId="11">#REF!</definedName>
    <definedName name="_________PPC80" localSheetId="5">[107]MRATES!#REF!</definedName>
    <definedName name="_________PPC80" localSheetId="3">[106]MRATES!#REF!</definedName>
    <definedName name="_________PPC80">#REF!</definedName>
    <definedName name="_________PPC81" localSheetId="7">#REF!</definedName>
    <definedName name="_________PPC81" localSheetId="6">#REF!</definedName>
    <definedName name="_________PPC81" localSheetId="8">#REF!</definedName>
    <definedName name="_________PPC81" localSheetId="13">#REF!</definedName>
    <definedName name="_________PPC81" localSheetId="9">#REF!</definedName>
    <definedName name="_________PPC81" localSheetId="16">#REF!</definedName>
    <definedName name="_________PPC81" localSheetId="2">[106]MRATES!#REF!</definedName>
    <definedName name="_________PPC81" localSheetId="4">[106]MRATES!#REF!</definedName>
    <definedName name="_________PPC81" localSheetId="11">#REF!</definedName>
    <definedName name="_________PPC81" localSheetId="5">[107]MRATES!#REF!</definedName>
    <definedName name="_________PPC81" localSheetId="3">[106]MRATES!#REF!</definedName>
    <definedName name="_________PPC81">#REF!</definedName>
    <definedName name="_________PPC82" localSheetId="7">#REF!</definedName>
    <definedName name="_________PPC82" localSheetId="6">#REF!</definedName>
    <definedName name="_________PPC82" localSheetId="8">#REF!</definedName>
    <definedName name="_________PPC82" localSheetId="13">#REF!</definedName>
    <definedName name="_________PPC82" localSheetId="9">#REF!</definedName>
    <definedName name="_________PPC82" localSheetId="16">#REF!</definedName>
    <definedName name="_________PPC82" localSheetId="2">[106]MRATES!#REF!</definedName>
    <definedName name="_________PPC82" localSheetId="4">[106]MRATES!#REF!</definedName>
    <definedName name="_________PPC82" localSheetId="11">#REF!</definedName>
    <definedName name="_________PPC82" localSheetId="5">[107]MRATES!#REF!</definedName>
    <definedName name="_________PPC82" localSheetId="3">[106]MRATES!#REF!</definedName>
    <definedName name="_________PPC82">#REF!</definedName>
    <definedName name="_________PPC83" localSheetId="7">#REF!</definedName>
    <definedName name="_________PPC83" localSheetId="6">#REF!</definedName>
    <definedName name="_________PPC83" localSheetId="8">#REF!</definedName>
    <definedName name="_________PPC83" localSheetId="13">#REF!</definedName>
    <definedName name="_________PPC83" localSheetId="9">#REF!</definedName>
    <definedName name="_________PPC83" localSheetId="16">#REF!</definedName>
    <definedName name="_________PPC83" localSheetId="2">[106]MRATES!#REF!</definedName>
    <definedName name="_________PPC83" localSheetId="4">[106]MRATES!#REF!</definedName>
    <definedName name="_________PPC83" localSheetId="11">#REF!</definedName>
    <definedName name="_________PPC83" localSheetId="5">[107]MRATES!#REF!</definedName>
    <definedName name="_________PPC83" localSheetId="3">[106]MRATES!#REF!</definedName>
    <definedName name="_________PPC83">#REF!</definedName>
    <definedName name="_________PPC84" localSheetId="7">#REF!</definedName>
    <definedName name="_________PPC84" localSheetId="6">#REF!</definedName>
    <definedName name="_________PPC84" localSheetId="8">#REF!</definedName>
    <definedName name="_________PPC84" localSheetId="13">#REF!</definedName>
    <definedName name="_________PPC84" localSheetId="9">#REF!</definedName>
    <definedName name="_________PPC84" localSheetId="16">#REF!</definedName>
    <definedName name="_________PPC84" localSheetId="2">[106]MRATES!#REF!</definedName>
    <definedName name="_________PPC84" localSheetId="4">[106]MRATES!#REF!</definedName>
    <definedName name="_________PPC84" localSheetId="11">#REF!</definedName>
    <definedName name="_________PPC84" localSheetId="5">[107]MRATES!#REF!</definedName>
    <definedName name="_________PPC84" localSheetId="3">[106]MRATES!#REF!</definedName>
    <definedName name="_________PPC84">#REF!</definedName>
    <definedName name="_________PPC85" localSheetId="7">#REF!</definedName>
    <definedName name="_________PPC85" localSheetId="6">#REF!</definedName>
    <definedName name="_________PPC85" localSheetId="8">#REF!</definedName>
    <definedName name="_________PPC85" localSheetId="13">#REF!</definedName>
    <definedName name="_________PPC85" localSheetId="9">#REF!</definedName>
    <definedName name="_________PPC85" localSheetId="16">#REF!</definedName>
    <definedName name="_________PPC85" localSheetId="2">[106]MRATES!#REF!</definedName>
    <definedName name="_________PPC85" localSheetId="4">[106]MRATES!#REF!</definedName>
    <definedName name="_________PPC85" localSheetId="11">#REF!</definedName>
    <definedName name="_________PPC85" localSheetId="5">[107]MRATES!#REF!</definedName>
    <definedName name="_________PPC85" localSheetId="3">[106]MRATES!#REF!</definedName>
    <definedName name="_________PPC85">#REF!</definedName>
    <definedName name="_________PPC86" localSheetId="7">#REF!</definedName>
    <definedName name="_________PPC86" localSheetId="6">#REF!</definedName>
    <definedName name="_________PPC86" localSheetId="8">#REF!</definedName>
    <definedName name="_________PPC86" localSheetId="13">#REF!</definedName>
    <definedName name="_________PPC86" localSheetId="9">#REF!</definedName>
    <definedName name="_________PPC86" localSheetId="16">#REF!</definedName>
    <definedName name="_________PPC86" localSheetId="2">[106]MRATES!#REF!</definedName>
    <definedName name="_________PPC86" localSheetId="4">[106]MRATES!#REF!</definedName>
    <definedName name="_________PPC86" localSheetId="11">#REF!</definedName>
    <definedName name="_________PPC86" localSheetId="5">[107]MRATES!#REF!</definedName>
    <definedName name="_________PPC86" localSheetId="3">[106]MRATES!#REF!</definedName>
    <definedName name="_________PPC86">#REF!</definedName>
    <definedName name="_________PPC87" localSheetId="7">#REF!</definedName>
    <definedName name="_________PPC87" localSheetId="6">#REF!</definedName>
    <definedName name="_________PPC87" localSheetId="8">#REF!</definedName>
    <definedName name="_________PPC87" localSheetId="13">#REF!</definedName>
    <definedName name="_________PPC87" localSheetId="9">#REF!</definedName>
    <definedName name="_________PPC87" localSheetId="16">#REF!</definedName>
    <definedName name="_________PPC87" localSheetId="2">[106]MRATES!#REF!</definedName>
    <definedName name="_________PPC87" localSheetId="4">[106]MRATES!#REF!</definedName>
    <definedName name="_________PPC87" localSheetId="11">#REF!</definedName>
    <definedName name="_________PPC87" localSheetId="5">[107]MRATES!#REF!</definedName>
    <definedName name="_________PPC87" localSheetId="3">[106]MRATES!#REF!</definedName>
    <definedName name="_________PPC87">#REF!</definedName>
    <definedName name="_________PPC88" localSheetId="7">#REF!</definedName>
    <definedName name="_________PPC88" localSheetId="6">#REF!</definedName>
    <definedName name="_________PPC88" localSheetId="8">#REF!</definedName>
    <definedName name="_________PPC88" localSheetId="13">#REF!</definedName>
    <definedName name="_________PPC88" localSheetId="9">#REF!</definedName>
    <definedName name="_________PPC88" localSheetId="16">#REF!</definedName>
    <definedName name="_________PPC88" localSheetId="2">[106]MRATES!#REF!</definedName>
    <definedName name="_________PPC88" localSheetId="4">[106]MRATES!#REF!</definedName>
    <definedName name="_________PPC88" localSheetId="11">#REF!</definedName>
    <definedName name="_________PPC88" localSheetId="5">[107]MRATES!#REF!</definedName>
    <definedName name="_________PPC88" localSheetId="3">[106]MRATES!#REF!</definedName>
    <definedName name="_________PPC88">#REF!</definedName>
    <definedName name="_________PPC89" localSheetId="7">#REF!</definedName>
    <definedName name="_________PPC89" localSheetId="6">#REF!</definedName>
    <definedName name="_________PPC89" localSheetId="8">#REF!</definedName>
    <definedName name="_________PPC89" localSheetId="13">#REF!</definedName>
    <definedName name="_________PPC89" localSheetId="9">#REF!</definedName>
    <definedName name="_________PPC89" localSheetId="16">#REF!</definedName>
    <definedName name="_________PPC89" localSheetId="2">[106]MRATES!#REF!</definedName>
    <definedName name="_________PPC89" localSheetId="4">[106]MRATES!#REF!</definedName>
    <definedName name="_________PPC89" localSheetId="11">#REF!</definedName>
    <definedName name="_________PPC89" localSheetId="5">[107]MRATES!#REF!</definedName>
    <definedName name="_________PPC89" localSheetId="3">[106]MRATES!#REF!</definedName>
    <definedName name="_________PPC89">#REF!</definedName>
    <definedName name="_________PPC9" localSheetId="7">#REF!</definedName>
    <definedName name="_________PPC9" localSheetId="6">#REF!</definedName>
    <definedName name="_________PPC9" localSheetId="8">#REF!</definedName>
    <definedName name="_________PPC9" localSheetId="13">#REF!</definedName>
    <definedName name="_________PPC9" localSheetId="9">#REF!</definedName>
    <definedName name="_________PPC9" localSheetId="16">#REF!</definedName>
    <definedName name="_________PPC9" localSheetId="2">[106]MRATES!#REF!</definedName>
    <definedName name="_________PPC9" localSheetId="4">[106]MRATES!#REF!</definedName>
    <definedName name="_________PPC9" localSheetId="11">#REF!</definedName>
    <definedName name="_________PPC9" localSheetId="5">[107]MRATES!#REF!</definedName>
    <definedName name="_________PPC9" localSheetId="3">[106]MRATES!#REF!</definedName>
    <definedName name="_________PPC9">#REF!</definedName>
    <definedName name="_________PPC90" localSheetId="7">#REF!</definedName>
    <definedName name="_________PPC90" localSheetId="6">#REF!</definedName>
    <definedName name="_________PPC90" localSheetId="8">#REF!</definedName>
    <definedName name="_________PPC90" localSheetId="13">#REF!</definedName>
    <definedName name="_________PPC90" localSheetId="9">#REF!</definedName>
    <definedName name="_________PPC90" localSheetId="16">#REF!</definedName>
    <definedName name="_________PPC90" localSheetId="2">[106]MRATES!#REF!</definedName>
    <definedName name="_________PPC90" localSheetId="4">[106]MRATES!#REF!</definedName>
    <definedName name="_________PPC90" localSheetId="11">#REF!</definedName>
    <definedName name="_________PPC90" localSheetId="5">[107]MRATES!#REF!</definedName>
    <definedName name="_________PPC90" localSheetId="3">[106]MRATES!#REF!</definedName>
    <definedName name="_________PPC90">#REF!</definedName>
    <definedName name="_________PPC91" localSheetId="7">#REF!</definedName>
    <definedName name="_________PPC91" localSheetId="6">#REF!</definedName>
    <definedName name="_________PPC91" localSheetId="8">#REF!</definedName>
    <definedName name="_________PPC91" localSheetId="13">#REF!</definedName>
    <definedName name="_________PPC91" localSheetId="9">#REF!</definedName>
    <definedName name="_________PPC91" localSheetId="16">#REF!</definedName>
    <definedName name="_________PPC91" localSheetId="2">[106]MRATES!#REF!</definedName>
    <definedName name="_________PPC91" localSheetId="4">[106]MRATES!#REF!</definedName>
    <definedName name="_________PPC91" localSheetId="11">#REF!</definedName>
    <definedName name="_________PPC91" localSheetId="5">[107]MRATES!#REF!</definedName>
    <definedName name="_________PPC91" localSheetId="3">[106]MRATES!#REF!</definedName>
    <definedName name="_________PPC91">#REF!</definedName>
    <definedName name="_________PPC92" localSheetId="7">#REF!</definedName>
    <definedName name="_________PPC92" localSheetId="6">#REF!</definedName>
    <definedName name="_________PPC92" localSheetId="8">#REF!</definedName>
    <definedName name="_________PPC92" localSheetId="13">#REF!</definedName>
    <definedName name="_________PPC92" localSheetId="9">#REF!</definedName>
    <definedName name="_________PPC92" localSheetId="16">#REF!</definedName>
    <definedName name="_________PPC92" localSheetId="2">[106]MRATES!#REF!</definedName>
    <definedName name="_________PPC92" localSheetId="4">[106]MRATES!#REF!</definedName>
    <definedName name="_________PPC92" localSheetId="11">#REF!</definedName>
    <definedName name="_________PPC92" localSheetId="5">[107]MRATES!#REF!</definedName>
    <definedName name="_________PPC92" localSheetId="3">[106]MRATES!#REF!</definedName>
    <definedName name="_________PPC92">#REF!</definedName>
    <definedName name="_________PPC93" localSheetId="7">#REF!</definedName>
    <definedName name="_________PPC93" localSheetId="6">#REF!</definedName>
    <definedName name="_________PPC93" localSheetId="8">#REF!</definedName>
    <definedName name="_________PPC93" localSheetId="13">#REF!</definedName>
    <definedName name="_________PPC93" localSheetId="9">#REF!</definedName>
    <definedName name="_________PPC93" localSheetId="16">#REF!</definedName>
    <definedName name="_________PPC93" localSheetId="2">[106]MRATES!#REF!</definedName>
    <definedName name="_________PPC93" localSheetId="4">[106]MRATES!#REF!</definedName>
    <definedName name="_________PPC93" localSheetId="11">#REF!</definedName>
    <definedName name="_________PPC93" localSheetId="5">[107]MRATES!#REF!</definedName>
    <definedName name="_________PPC93" localSheetId="3">[106]MRATES!#REF!</definedName>
    <definedName name="_________PPC93">#REF!</definedName>
    <definedName name="_________PPC94" localSheetId="7">#REF!</definedName>
    <definedName name="_________PPC94" localSheetId="6">#REF!</definedName>
    <definedName name="_________PPC94" localSheetId="8">#REF!</definedName>
    <definedName name="_________PPC94" localSheetId="13">#REF!</definedName>
    <definedName name="_________PPC94" localSheetId="9">#REF!</definedName>
    <definedName name="_________PPC94" localSheetId="16">#REF!</definedName>
    <definedName name="_________PPC94" localSheetId="2">[106]MRATES!#REF!</definedName>
    <definedName name="_________PPC94" localSheetId="4">[106]MRATES!#REF!</definedName>
    <definedName name="_________PPC94" localSheetId="11">#REF!</definedName>
    <definedName name="_________PPC94" localSheetId="5">[107]MRATES!#REF!</definedName>
    <definedName name="_________PPC94" localSheetId="3">[106]MRATES!#REF!</definedName>
    <definedName name="_________PPC94">#REF!</definedName>
    <definedName name="_________PPC95" localSheetId="7">#REF!</definedName>
    <definedName name="_________PPC95" localSheetId="6">#REF!</definedName>
    <definedName name="_________PPC95" localSheetId="8">#REF!</definedName>
    <definedName name="_________PPC95" localSheetId="13">#REF!</definedName>
    <definedName name="_________PPC95" localSheetId="9">#REF!</definedName>
    <definedName name="_________PPC95" localSheetId="16">#REF!</definedName>
    <definedName name="_________PPC95" localSheetId="2">[106]MRATES!#REF!</definedName>
    <definedName name="_________PPC95" localSheetId="4">[106]MRATES!#REF!</definedName>
    <definedName name="_________PPC95" localSheetId="11">#REF!</definedName>
    <definedName name="_________PPC95" localSheetId="5">[107]MRATES!#REF!</definedName>
    <definedName name="_________PPC95" localSheetId="3">[106]MRATES!#REF!</definedName>
    <definedName name="_________PPC95">#REF!</definedName>
    <definedName name="_________PPD114" localSheetId="7">#REF!</definedName>
    <definedName name="_________PPD114" localSheetId="6">#REF!</definedName>
    <definedName name="_________PPD114" localSheetId="8">#REF!</definedName>
    <definedName name="_________PPD114" localSheetId="13">#REF!</definedName>
    <definedName name="_________PPD114" localSheetId="9">#REF!</definedName>
    <definedName name="_________PPD114" localSheetId="16">#REF!</definedName>
    <definedName name="_________PPD114" localSheetId="2">[106]MRATES!#REF!</definedName>
    <definedName name="_________PPD114" localSheetId="4">[106]MRATES!#REF!</definedName>
    <definedName name="_________PPD114" localSheetId="11">#REF!</definedName>
    <definedName name="_________PPD114" localSheetId="5">[107]MRATES!#REF!</definedName>
    <definedName name="_________PPD114" localSheetId="3">[106]MRATES!#REF!</definedName>
    <definedName name="_________PPD114">#REF!</definedName>
    <definedName name="_________PPD89" localSheetId="7">#REF!</definedName>
    <definedName name="_________PPD89" localSheetId="6">#REF!</definedName>
    <definedName name="_________PPD89" localSheetId="8">#REF!</definedName>
    <definedName name="_________PPD89" localSheetId="13">#REF!</definedName>
    <definedName name="_________PPD89" localSheetId="9">#REF!</definedName>
    <definedName name="_________PPD89" localSheetId="16">#REF!</definedName>
    <definedName name="_________PPD89" localSheetId="2">[106]MRATES!#REF!</definedName>
    <definedName name="_________PPD89" localSheetId="4">[106]MRATES!#REF!</definedName>
    <definedName name="_________PPD89" localSheetId="11">#REF!</definedName>
    <definedName name="_________PPD89" localSheetId="5">[107]MRATES!#REF!</definedName>
    <definedName name="_________PPD89" localSheetId="3">[106]MRATES!#REF!</definedName>
    <definedName name="_________PPD89">#REF!</definedName>
    <definedName name="_________pv2" localSheetId="4">#REF!</definedName>
    <definedName name="_________pv2">#REF!</definedName>
    <definedName name="_________QS25" localSheetId="5">[75]MRATES!$G$16</definedName>
    <definedName name="_________QS25">[76]MRATES!$G$16</definedName>
    <definedName name="_________QS40" localSheetId="5">[75]MRATES!$G$17</definedName>
    <definedName name="_________QS40">[76]MRATES!$G$17</definedName>
    <definedName name="_________RMR1">#N/A</definedName>
    <definedName name="_________rr3">#N/A</definedName>
    <definedName name="_________rrr1">#N/A</definedName>
    <definedName name="_________RT5565">#N/A</definedName>
    <definedName name="_________S12">'[112]p&amp;m'!#REF!</definedName>
    <definedName name="_________SD1" localSheetId="7">#REF!</definedName>
    <definedName name="_________SD1" localSheetId="6">#REF!</definedName>
    <definedName name="_________SD1" localSheetId="8">#REF!</definedName>
    <definedName name="_________SD1" localSheetId="13">#REF!</definedName>
    <definedName name="_________SD1" localSheetId="9">#REF!</definedName>
    <definedName name="_________SD1" localSheetId="16">#REF!</definedName>
    <definedName name="_________SD1" localSheetId="2">#REF!</definedName>
    <definedName name="_________SD1" localSheetId="4">#REF!</definedName>
    <definedName name="_________SD1" localSheetId="11">#REF!</definedName>
    <definedName name="_________SD1" localSheetId="3">#REF!</definedName>
    <definedName name="_________SD1">#REF!</definedName>
    <definedName name="_________SD10" localSheetId="7">#REF!</definedName>
    <definedName name="_________SD10" localSheetId="6">#REF!</definedName>
    <definedName name="_________SD10" localSheetId="8">#REF!</definedName>
    <definedName name="_________SD10" localSheetId="13">#REF!</definedName>
    <definedName name="_________SD10" localSheetId="9">#REF!</definedName>
    <definedName name="_________SD10" localSheetId="16">#REF!</definedName>
    <definedName name="_________SD10" localSheetId="2">#REF!</definedName>
    <definedName name="_________SD10" localSheetId="4">#REF!</definedName>
    <definedName name="_________SD10" localSheetId="11">#REF!</definedName>
    <definedName name="_________SD10" localSheetId="3">#REF!</definedName>
    <definedName name="_________SD10">#REF!</definedName>
    <definedName name="_________SD100" localSheetId="7">#REF!</definedName>
    <definedName name="_________SD100" localSheetId="6">#REF!</definedName>
    <definedName name="_________SD100" localSheetId="8">#REF!</definedName>
    <definedName name="_________SD100" localSheetId="13">#REF!</definedName>
    <definedName name="_________SD100" localSheetId="9">#REF!</definedName>
    <definedName name="_________SD100" localSheetId="16">#REF!</definedName>
    <definedName name="_________SD100" localSheetId="2">#REF!</definedName>
    <definedName name="_________SD100" localSheetId="4">#REF!</definedName>
    <definedName name="_________SD100" localSheetId="11">#REF!</definedName>
    <definedName name="_________SD100" localSheetId="3">#REF!</definedName>
    <definedName name="_________SD100">#REF!</definedName>
    <definedName name="_________SD101" localSheetId="7">#REF!</definedName>
    <definedName name="_________SD101" localSheetId="6">#REF!</definedName>
    <definedName name="_________SD101" localSheetId="8">#REF!</definedName>
    <definedName name="_________SD101" localSheetId="13">#REF!</definedName>
    <definedName name="_________SD101" localSheetId="9">#REF!</definedName>
    <definedName name="_________SD101" localSheetId="16">#REF!</definedName>
    <definedName name="_________SD101" localSheetId="2">#REF!</definedName>
    <definedName name="_________SD101" localSheetId="11">#REF!</definedName>
    <definedName name="_________SD101" localSheetId="3">#REF!</definedName>
    <definedName name="_________SD101">#REF!</definedName>
    <definedName name="_________SD102" localSheetId="7">#REF!</definedName>
    <definedName name="_________SD102" localSheetId="6">#REF!</definedName>
    <definedName name="_________SD102" localSheetId="8">#REF!</definedName>
    <definedName name="_________SD102" localSheetId="13">#REF!</definedName>
    <definedName name="_________SD102" localSheetId="9">#REF!</definedName>
    <definedName name="_________SD102" localSheetId="16">#REF!</definedName>
    <definedName name="_________SD102" localSheetId="2">#REF!</definedName>
    <definedName name="_________SD102" localSheetId="11">#REF!</definedName>
    <definedName name="_________SD102" localSheetId="3">#REF!</definedName>
    <definedName name="_________SD102">#REF!</definedName>
    <definedName name="_________SD103" localSheetId="7">#REF!</definedName>
    <definedName name="_________SD103" localSheetId="6">#REF!</definedName>
    <definedName name="_________SD103" localSheetId="8">#REF!</definedName>
    <definedName name="_________SD103" localSheetId="13">#REF!</definedName>
    <definedName name="_________SD103" localSheetId="9">#REF!</definedName>
    <definedName name="_________SD103" localSheetId="16">#REF!</definedName>
    <definedName name="_________SD103" localSheetId="2">#REF!</definedName>
    <definedName name="_________SD103" localSheetId="11">#REF!</definedName>
    <definedName name="_________SD103" localSheetId="3">#REF!</definedName>
    <definedName name="_________SD103">#REF!</definedName>
    <definedName name="_________SD104" localSheetId="7">#REF!</definedName>
    <definedName name="_________SD104" localSheetId="6">#REF!</definedName>
    <definedName name="_________SD104" localSheetId="8">#REF!</definedName>
    <definedName name="_________SD104" localSheetId="13">#REF!</definedName>
    <definedName name="_________SD104" localSheetId="9">#REF!</definedName>
    <definedName name="_________SD104" localSheetId="16">#REF!</definedName>
    <definedName name="_________SD104" localSheetId="2">#REF!</definedName>
    <definedName name="_________SD104" localSheetId="11">#REF!</definedName>
    <definedName name="_________SD104" localSheetId="3">#REF!</definedName>
    <definedName name="_________SD104">#REF!</definedName>
    <definedName name="_________SD105" localSheetId="7">#REF!</definedName>
    <definedName name="_________SD105" localSheetId="6">#REF!</definedName>
    <definedName name="_________SD105" localSheetId="8">#REF!</definedName>
    <definedName name="_________SD105" localSheetId="13">#REF!</definedName>
    <definedName name="_________SD105" localSheetId="9">#REF!</definedName>
    <definedName name="_________SD105" localSheetId="16">#REF!</definedName>
    <definedName name="_________SD105" localSheetId="2">#REF!</definedName>
    <definedName name="_________SD105" localSheetId="11">#REF!</definedName>
    <definedName name="_________SD105" localSheetId="3">#REF!</definedName>
    <definedName name="_________SD105">#REF!</definedName>
    <definedName name="_________SD106" localSheetId="7">#REF!</definedName>
    <definedName name="_________SD106" localSheetId="6">#REF!</definedName>
    <definedName name="_________SD106" localSheetId="8">#REF!</definedName>
    <definedName name="_________SD106" localSheetId="13">#REF!</definedName>
    <definedName name="_________SD106" localSheetId="9">#REF!</definedName>
    <definedName name="_________SD106" localSheetId="16">#REF!</definedName>
    <definedName name="_________SD106" localSheetId="2">#REF!</definedName>
    <definedName name="_________SD106" localSheetId="11">#REF!</definedName>
    <definedName name="_________SD106" localSheetId="3">#REF!</definedName>
    <definedName name="_________SD106">#REF!</definedName>
    <definedName name="_________SD107" localSheetId="7">#REF!</definedName>
    <definedName name="_________SD107" localSheetId="6">#REF!</definedName>
    <definedName name="_________SD107" localSheetId="8">#REF!</definedName>
    <definedName name="_________SD107" localSheetId="13">#REF!</definedName>
    <definedName name="_________SD107" localSheetId="9">#REF!</definedName>
    <definedName name="_________SD107" localSheetId="16">#REF!</definedName>
    <definedName name="_________SD107" localSheetId="2">#REF!</definedName>
    <definedName name="_________SD107" localSheetId="11">#REF!</definedName>
    <definedName name="_________SD107" localSheetId="3">#REF!</definedName>
    <definedName name="_________SD107">#REF!</definedName>
    <definedName name="_________SD108" localSheetId="7">#REF!</definedName>
    <definedName name="_________SD108" localSheetId="6">#REF!</definedName>
    <definedName name="_________SD108" localSheetId="8">#REF!</definedName>
    <definedName name="_________SD108" localSheetId="13">#REF!</definedName>
    <definedName name="_________SD108" localSheetId="9">#REF!</definedName>
    <definedName name="_________SD108" localSheetId="16">#REF!</definedName>
    <definedName name="_________SD108" localSheetId="2">#REF!</definedName>
    <definedName name="_________SD108" localSheetId="11">#REF!</definedName>
    <definedName name="_________SD108" localSheetId="3">#REF!</definedName>
    <definedName name="_________SD108">#REF!</definedName>
    <definedName name="_________SD109" localSheetId="7">#REF!</definedName>
    <definedName name="_________SD109" localSheetId="6">#REF!</definedName>
    <definedName name="_________SD109" localSheetId="8">#REF!</definedName>
    <definedName name="_________SD109" localSheetId="13">#REF!</definedName>
    <definedName name="_________SD109" localSheetId="9">#REF!</definedName>
    <definedName name="_________SD109" localSheetId="16">#REF!</definedName>
    <definedName name="_________SD109" localSheetId="2">#REF!</definedName>
    <definedName name="_________SD109" localSheetId="11">#REF!</definedName>
    <definedName name="_________SD109" localSheetId="3">#REF!</definedName>
    <definedName name="_________SD109">#REF!</definedName>
    <definedName name="_________SD11" localSheetId="7">#REF!</definedName>
    <definedName name="_________SD11" localSheetId="6">#REF!</definedName>
    <definedName name="_________SD11" localSheetId="8">#REF!</definedName>
    <definedName name="_________SD11" localSheetId="13">#REF!</definedName>
    <definedName name="_________SD11" localSheetId="9">#REF!</definedName>
    <definedName name="_________SD11" localSheetId="16">#REF!</definedName>
    <definedName name="_________SD11" localSheetId="2">#REF!</definedName>
    <definedName name="_________SD11" localSheetId="11">#REF!</definedName>
    <definedName name="_________SD11" localSheetId="3">#REF!</definedName>
    <definedName name="_________SD11">#REF!</definedName>
    <definedName name="_________SD110" localSheetId="7">#REF!</definedName>
    <definedName name="_________SD110" localSheetId="6">#REF!</definedName>
    <definedName name="_________SD110" localSheetId="8">#REF!</definedName>
    <definedName name="_________SD110" localSheetId="13">#REF!</definedName>
    <definedName name="_________SD110" localSheetId="9">#REF!</definedName>
    <definedName name="_________SD110" localSheetId="16">#REF!</definedName>
    <definedName name="_________SD110" localSheetId="2">#REF!</definedName>
    <definedName name="_________SD110" localSheetId="11">#REF!</definedName>
    <definedName name="_________SD110" localSheetId="3">#REF!</definedName>
    <definedName name="_________SD110">#REF!</definedName>
    <definedName name="_________SD111" localSheetId="7">#REF!</definedName>
    <definedName name="_________SD111" localSheetId="6">#REF!</definedName>
    <definedName name="_________SD111" localSheetId="8">#REF!</definedName>
    <definedName name="_________SD111" localSheetId="13">#REF!</definedName>
    <definedName name="_________SD111" localSheetId="9">#REF!</definedName>
    <definedName name="_________SD111" localSheetId="16">#REF!</definedName>
    <definedName name="_________SD111" localSheetId="2">#REF!</definedName>
    <definedName name="_________SD111" localSheetId="11">#REF!</definedName>
    <definedName name="_________SD111" localSheetId="3">#REF!</definedName>
    <definedName name="_________SD111">#REF!</definedName>
    <definedName name="_________SD112" localSheetId="7">#REF!</definedName>
    <definedName name="_________SD112" localSheetId="6">#REF!</definedName>
    <definedName name="_________SD112" localSheetId="8">#REF!</definedName>
    <definedName name="_________SD112" localSheetId="13">#REF!</definedName>
    <definedName name="_________SD112" localSheetId="9">#REF!</definedName>
    <definedName name="_________SD112" localSheetId="16">#REF!</definedName>
    <definedName name="_________SD112" localSheetId="2">#REF!</definedName>
    <definedName name="_________SD112" localSheetId="11">#REF!</definedName>
    <definedName name="_________SD112" localSheetId="3">#REF!</definedName>
    <definedName name="_________SD112">#REF!</definedName>
    <definedName name="_________SD113" localSheetId="7">#REF!</definedName>
    <definedName name="_________SD113" localSheetId="6">#REF!</definedName>
    <definedName name="_________SD113" localSheetId="8">#REF!</definedName>
    <definedName name="_________SD113" localSheetId="13">#REF!</definedName>
    <definedName name="_________SD113" localSheetId="9">#REF!</definedName>
    <definedName name="_________SD113" localSheetId="16">#REF!</definedName>
    <definedName name="_________SD113" localSheetId="2">#REF!</definedName>
    <definedName name="_________SD113" localSheetId="11">#REF!</definedName>
    <definedName name="_________SD113" localSheetId="3">#REF!</definedName>
    <definedName name="_________SD113">#REF!</definedName>
    <definedName name="_________SD114" localSheetId="7">#REF!</definedName>
    <definedName name="_________SD114" localSheetId="6">#REF!</definedName>
    <definedName name="_________SD114" localSheetId="8">#REF!</definedName>
    <definedName name="_________SD114" localSheetId="13">#REF!</definedName>
    <definedName name="_________SD114" localSheetId="9">#REF!</definedName>
    <definedName name="_________SD114" localSheetId="16">#REF!</definedName>
    <definedName name="_________SD114" localSheetId="2">#REF!</definedName>
    <definedName name="_________SD114" localSheetId="11">#REF!</definedName>
    <definedName name="_________SD114" localSheetId="3">#REF!</definedName>
    <definedName name="_________SD114">#REF!</definedName>
    <definedName name="_________SD115" localSheetId="7">#REF!</definedName>
    <definedName name="_________SD115" localSheetId="6">#REF!</definedName>
    <definedName name="_________SD115" localSheetId="8">#REF!</definedName>
    <definedName name="_________SD115" localSheetId="13">#REF!</definedName>
    <definedName name="_________SD115" localSheetId="9">#REF!</definedName>
    <definedName name="_________SD115" localSheetId="16">#REF!</definedName>
    <definedName name="_________SD115" localSheetId="2">#REF!</definedName>
    <definedName name="_________SD115" localSheetId="11">#REF!</definedName>
    <definedName name="_________SD115" localSheetId="3">#REF!</definedName>
    <definedName name="_________SD115">#REF!</definedName>
    <definedName name="_________SD116" localSheetId="7">#REF!</definedName>
    <definedName name="_________SD116" localSheetId="6">#REF!</definedName>
    <definedName name="_________SD116" localSheetId="8">#REF!</definedName>
    <definedName name="_________SD116" localSheetId="13">#REF!</definedName>
    <definedName name="_________SD116" localSheetId="9">#REF!</definedName>
    <definedName name="_________SD116" localSheetId="16">#REF!</definedName>
    <definedName name="_________SD116" localSheetId="2">#REF!</definedName>
    <definedName name="_________SD116" localSheetId="11">#REF!</definedName>
    <definedName name="_________SD116" localSheetId="3">#REF!</definedName>
    <definedName name="_________SD116">#REF!</definedName>
    <definedName name="_________SD117" localSheetId="7">#REF!</definedName>
    <definedName name="_________SD117" localSheetId="6">#REF!</definedName>
    <definedName name="_________SD117" localSheetId="8">#REF!</definedName>
    <definedName name="_________SD117" localSheetId="13">#REF!</definedName>
    <definedName name="_________SD117" localSheetId="9">#REF!</definedName>
    <definedName name="_________SD117" localSheetId="16">#REF!</definedName>
    <definedName name="_________SD117" localSheetId="2">#REF!</definedName>
    <definedName name="_________SD117" localSheetId="11">#REF!</definedName>
    <definedName name="_________SD117" localSheetId="3">#REF!</definedName>
    <definedName name="_________SD117">#REF!</definedName>
    <definedName name="_________SD118" localSheetId="7">#REF!</definedName>
    <definedName name="_________SD118" localSheetId="6">#REF!</definedName>
    <definedName name="_________SD118" localSheetId="8">#REF!</definedName>
    <definedName name="_________SD118" localSheetId="13">#REF!</definedName>
    <definedName name="_________SD118" localSheetId="9">#REF!</definedName>
    <definedName name="_________SD118" localSheetId="16">#REF!</definedName>
    <definedName name="_________SD118" localSheetId="2">#REF!</definedName>
    <definedName name="_________SD118" localSheetId="11">#REF!</definedName>
    <definedName name="_________SD118" localSheetId="3">#REF!</definedName>
    <definedName name="_________SD118">#REF!</definedName>
    <definedName name="_________SD119" localSheetId="7">#REF!</definedName>
    <definedName name="_________SD119" localSheetId="6">#REF!</definedName>
    <definedName name="_________SD119" localSheetId="8">#REF!</definedName>
    <definedName name="_________SD119" localSheetId="13">#REF!</definedName>
    <definedName name="_________SD119" localSheetId="9">#REF!</definedName>
    <definedName name="_________SD119" localSheetId="16">#REF!</definedName>
    <definedName name="_________SD119" localSheetId="2">#REF!</definedName>
    <definedName name="_________SD119" localSheetId="11">#REF!</definedName>
    <definedName name="_________SD119" localSheetId="3">#REF!</definedName>
    <definedName name="_________SD119">#REF!</definedName>
    <definedName name="_________SD12" localSheetId="7">#REF!</definedName>
    <definedName name="_________SD12" localSheetId="6">#REF!</definedName>
    <definedName name="_________SD12" localSheetId="8">#REF!</definedName>
    <definedName name="_________SD12" localSheetId="13">#REF!</definedName>
    <definedName name="_________SD12" localSheetId="9">#REF!</definedName>
    <definedName name="_________SD12" localSheetId="16">#REF!</definedName>
    <definedName name="_________SD12" localSheetId="2">#REF!</definedName>
    <definedName name="_________SD12" localSheetId="11">#REF!</definedName>
    <definedName name="_________SD12" localSheetId="3">#REF!</definedName>
    <definedName name="_________SD12">#REF!</definedName>
    <definedName name="_________SD120" localSheetId="7">#REF!</definedName>
    <definedName name="_________SD120" localSheetId="6">#REF!</definedName>
    <definedName name="_________SD120" localSheetId="8">#REF!</definedName>
    <definedName name="_________SD120" localSheetId="13">#REF!</definedName>
    <definedName name="_________SD120" localSheetId="9">#REF!</definedName>
    <definedName name="_________SD120" localSheetId="16">#REF!</definedName>
    <definedName name="_________SD120" localSheetId="2">#REF!</definedName>
    <definedName name="_________SD120" localSheetId="11">#REF!</definedName>
    <definedName name="_________SD120" localSheetId="3">#REF!</definedName>
    <definedName name="_________SD120">#REF!</definedName>
    <definedName name="_________SD121" localSheetId="7">#REF!</definedName>
    <definedName name="_________SD121" localSheetId="6">#REF!</definedName>
    <definedName name="_________SD121" localSheetId="8">#REF!</definedName>
    <definedName name="_________SD121" localSheetId="13">#REF!</definedName>
    <definedName name="_________SD121" localSheetId="9">#REF!</definedName>
    <definedName name="_________SD121" localSheetId="16">#REF!</definedName>
    <definedName name="_________SD121" localSheetId="2">#REF!</definedName>
    <definedName name="_________SD121" localSheetId="11">#REF!</definedName>
    <definedName name="_________SD121" localSheetId="3">#REF!</definedName>
    <definedName name="_________SD121">#REF!</definedName>
    <definedName name="_________SD122" localSheetId="7">#REF!</definedName>
    <definedName name="_________SD122" localSheetId="6">#REF!</definedName>
    <definedName name="_________SD122" localSheetId="8">#REF!</definedName>
    <definedName name="_________SD122" localSheetId="13">#REF!</definedName>
    <definedName name="_________SD122" localSheetId="9">#REF!</definedName>
    <definedName name="_________SD122" localSheetId="16">#REF!</definedName>
    <definedName name="_________SD122" localSheetId="2">#REF!</definedName>
    <definedName name="_________SD122" localSheetId="11">#REF!</definedName>
    <definedName name="_________SD122" localSheetId="3">#REF!</definedName>
    <definedName name="_________SD122">#REF!</definedName>
    <definedName name="_________SD123" localSheetId="7">#REF!</definedName>
    <definedName name="_________SD123" localSheetId="6">#REF!</definedName>
    <definedName name="_________SD123" localSheetId="8">#REF!</definedName>
    <definedName name="_________SD123" localSheetId="13">#REF!</definedName>
    <definedName name="_________SD123" localSheetId="9">#REF!</definedName>
    <definedName name="_________SD123" localSheetId="16">#REF!</definedName>
    <definedName name="_________SD123" localSheetId="2">#REF!</definedName>
    <definedName name="_________SD123" localSheetId="11">#REF!</definedName>
    <definedName name="_________SD123" localSheetId="3">#REF!</definedName>
    <definedName name="_________SD123">#REF!</definedName>
    <definedName name="_________SD124" localSheetId="7">#REF!</definedName>
    <definedName name="_________SD124" localSheetId="6">#REF!</definedName>
    <definedName name="_________SD124" localSheetId="8">#REF!</definedName>
    <definedName name="_________SD124" localSheetId="13">#REF!</definedName>
    <definedName name="_________SD124" localSheetId="9">#REF!</definedName>
    <definedName name="_________SD124" localSheetId="16">#REF!</definedName>
    <definedName name="_________SD124" localSheetId="2">#REF!</definedName>
    <definedName name="_________SD124" localSheetId="11">#REF!</definedName>
    <definedName name="_________SD124" localSheetId="3">#REF!</definedName>
    <definedName name="_________SD124">#REF!</definedName>
    <definedName name="_________SD125" localSheetId="7">#REF!</definedName>
    <definedName name="_________SD125" localSheetId="6">#REF!</definedName>
    <definedName name="_________SD125" localSheetId="8">#REF!</definedName>
    <definedName name="_________SD125" localSheetId="13">#REF!</definedName>
    <definedName name="_________SD125" localSheetId="9">#REF!</definedName>
    <definedName name="_________SD125" localSheetId="16">#REF!</definedName>
    <definedName name="_________SD125" localSheetId="2">#REF!</definedName>
    <definedName name="_________SD125" localSheetId="11">#REF!</definedName>
    <definedName name="_________SD125" localSheetId="3">#REF!</definedName>
    <definedName name="_________SD125">#REF!</definedName>
    <definedName name="_________SD126" localSheetId="7">#REF!</definedName>
    <definedName name="_________SD126" localSheetId="6">#REF!</definedName>
    <definedName name="_________SD126" localSheetId="8">#REF!</definedName>
    <definedName name="_________SD126" localSheetId="13">#REF!</definedName>
    <definedName name="_________SD126" localSheetId="9">#REF!</definedName>
    <definedName name="_________SD126" localSheetId="16">#REF!</definedName>
    <definedName name="_________SD126" localSheetId="2">#REF!</definedName>
    <definedName name="_________SD126" localSheetId="11">#REF!</definedName>
    <definedName name="_________SD126" localSheetId="3">#REF!</definedName>
    <definedName name="_________SD126">#REF!</definedName>
    <definedName name="_________SD127" localSheetId="7">#REF!</definedName>
    <definedName name="_________SD127" localSheetId="6">#REF!</definedName>
    <definedName name="_________SD127" localSheetId="8">#REF!</definedName>
    <definedName name="_________SD127" localSheetId="13">#REF!</definedName>
    <definedName name="_________SD127" localSheetId="9">#REF!</definedName>
    <definedName name="_________SD127" localSheetId="16">#REF!</definedName>
    <definedName name="_________SD127" localSheetId="2">#REF!</definedName>
    <definedName name="_________SD127" localSheetId="11">#REF!</definedName>
    <definedName name="_________SD127" localSheetId="3">#REF!</definedName>
    <definedName name="_________SD127">#REF!</definedName>
    <definedName name="_________SD128" localSheetId="7">#REF!</definedName>
    <definedName name="_________SD128" localSheetId="6">#REF!</definedName>
    <definedName name="_________SD128" localSheetId="8">#REF!</definedName>
    <definedName name="_________SD128" localSheetId="13">#REF!</definedName>
    <definedName name="_________SD128" localSheetId="9">#REF!</definedName>
    <definedName name="_________SD128" localSheetId="16">#REF!</definedName>
    <definedName name="_________SD128" localSheetId="2">#REF!</definedName>
    <definedName name="_________SD128" localSheetId="11">#REF!</definedName>
    <definedName name="_________SD128" localSheetId="3">#REF!</definedName>
    <definedName name="_________SD128">#REF!</definedName>
    <definedName name="_________SD129" localSheetId="7">#REF!</definedName>
    <definedName name="_________SD129" localSheetId="6">#REF!</definedName>
    <definedName name="_________SD129" localSheetId="8">#REF!</definedName>
    <definedName name="_________SD129" localSheetId="13">#REF!</definedName>
    <definedName name="_________SD129" localSheetId="9">#REF!</definedName>
    <definedName name="_________SD129" localSheetId="16">#REF!</definedName>
    <definedName name="_________SD129" localSheetId="2">#REF!</definedName>
    <definedName name="_________SD129" localSheetId="11">#REF!</definedName>
    <definedName name="_________SD129" localSheetId="3">#REF!</definedName>
    <definedName name="_________SD129">#REF!</definedName>
    <definedName name="_________SD13" localSheetId="7">#REF!</definedName>
    <definedName name="_________SD13" localSheetId="6">#REF!</definedName>
    <definedName name="_________SD13" localSheetId="8">#REF!</definedName>
    <definedName name="_________SD13" localSheetId="13">#REF!</definedName>
    <definedName name="_________SD13" localSheetId="9">#REF!</definedName>
    <definedName name="_________SD13" localSheetId="16">#REF!</definedName>
    <definedName name="_________SD13" localSheetId="2">#REF!</definedName>
    <definedName name="_________SD13" localSheetId="11">#REF!</definedName>
    <definedName name="_________SD13" localSheetId="3">#REF!</definedName>
    <definedName name="_________SD13">#REF!</definedName>
    <definedName name="_________SD130" localSheetId="7">#REF!</definedName>
    <definedName name="_________SD130" localSheetId="6">#REF!</definedName>
    <definedName name="_________SD130" localSheetId="8">#REF!</definedName>
    <definedName name="_________SD130" localSheetId="13">#REF!</definedName>
    <definedName name="_________SD130" localSheetId="9">#REF!</definedName>
    <definedName name="_________SD130" localSheetId="16">#REF!</definedName>
    <definedName name="_________SD130" localSheetId="2">#REF!</definedName>
    <definedName name="_________SD130" localSheetId="11">#REF!</definedName>
    <definedName name="_________SD130" localSheetId="3">#REF!</definedName>
    <definedName name="_________SD130">#REF!</definedName>
    <definedName name="_________SD131" localSheetId="7">#REF!</definedName>
    <definedName name="_________SD131" localSheetId="6">#REF!</definedName>
    <definedName name="_________SD131" localSheetId="8">#REF!</definedName>
    <definedName name="_________SD131" localSheetId="13">#REF!</definedName>
    <definedName name="_________SD131" localSheetId="9">#REF!</definedName>
    <definedName name="_________SD131" localSheetId="16">#REF!</definedName>
    <definedName name="_________SD131" localSheetId="2">#REF!</definedName>
    <definedName name="_________SD131" localSheetId="11">#REF!</definedName>
    <definedName name="_________SD131" localSheetId="3">#REF!</definedName>
    <definedName name="_________SD131">#REF!</definedName>
    <definedName name="_________SD132" localSheetId="7">#REF!</definedName>
    <definedName name="_________SD132" localSheetId="6">#REF!</definedName>
    <definedName name="_________SD132" localSheetId="8">#REF!</definedName>
    <definedName name="_________SD132" localSheetId="13">#REF!</definedName>
    <definedName name="_________SD132" localSheetId="9">#REF!</definedName>
    <definedName name="_________SD132" localSheetId="16">#REF!</definedName>
    <definedName name="_________SD132" localSheetId="2">#REF!</definedName>
    <definedName name="_________SD132" localSheetId="11">#REF!</definedName>
    <definedName name="_________SD132" localSheetId="3">#REF!</definedName>
    <definedName name="_________SD132">#REF!</definedName>
    <definedName name="_________SD133" localSheetId="7">#REF!</definedName>
    <definedName name="_________SD133" localSheetId="6">#REF!</definedName>
    <definedName name="_________SD133" localSheetId="8">#REF!</definedName>
    <definedName name="_________SD133" localSheetId="13">#REF!</definedName>
    <definedName name="_________SD133" localSheetId="9">#REF!</definedName>
    <definedName name="_________SD133" localSheetId="16">#REF!</definedName>
    <definedName name="_________SD133" localSheetId="2">#REF!</definedName>
    <definedName name="_________SD133" localSheetId="11">#REF!</definedName>
    <definedName name="_________SD133" localSheetId="3">#REF!</definedName>
    <definedName name="_________SD133">#REF!</definedName>
    <definedName name="_________SD134" localSheetId="7">#REF!</definedName>
    <definedName name="_________SD134" localSheetId="6">#REF!</definedName>
    <definedName name="_________SD134" localSheetId="8">#REF!</definedName>
    <definedName name="_________SD134" localSheetId="13">#REF!</definedName>
    <definedName name="_________SD134" localSheetId="9">#REF!</definedName>
    <definedName name="_________SD134" localSheetId="16">#REF!</definedName>
    <definedName name="_________SD134" localSheetId="2">#REF!</definedName>
    <definedName name="_________SD134" localSheetId="11">#REF!</definedName>
    <definedName name="_________SD134" localSheetId="3">#REF!</definedName>
    <definedName name="_________SD134">#REF!</definedName>
    <definedName name="_________SD135" localSheetId="7">#REF!</definedName>
    <definedName name="_________SD135" localSheetId="6">#REF!</definedName>
    <definedName name="_________SD135" localSheetId="8">#REF!</definedName>
    <definedName name="_________SD135" localSheetId="13">#REF!</definedName>
    <definedName name="_________SD135" localSheetId="9">#REF!</definedName>
    <definedName name="_________SD135" localSheetId="16">#REF!</definedName>
    <definedName name="_________SD135" localSheetId="2">#REF!</definedName>
    <definedName name="_________SD135" localSheetId="11">#REF!</definedName>
    <definedName name="_________SD135" localSheetId="3">#REF!</definedName>
    <definedName name="_________SD135">#REF!</definedName>
    <definedName name="_________SD136" localSheetId="7">#REF!</definedName>
    <definedName name="_________SD136" localSheetId="6">#REF!</definedName>
    <definedName name="_________SD136" localSheetId="8">#REF!</definedName>
    <definedName name="_________SD136" localSheetId="13">#REF!</definedName>
    <definedName name="_________SD136" localSheetId="9">#REF!</definedName>
    <definedName name="_________SD136" localSheetId="16">#REF!</definedName>
    <definedName name="_________SD136" localSheetId="2">#REF!</definedName>
    <definedName name="_________SD136" localSheetId="11">#REF!</definedName>
    <definedName name="_________SD136" localSheetId="3">#REF!</definedName>
    <definedName name="_________SD136">#REF!</definedName>
    <definedName name="_________SD137" localSheetId="7">#REF!</definedName>
    <definedName name="_________SD137" localSheetId="6">#REF!</definedName>
    <definedName name="_________SD137" localSheetId="8">#REF!</definedName>
    <definedName name="_________SD137" localSheetId="13">#REF!</definedName>
    <definedName name="_________SD137" localSheetId="9">#REF!</definedName>
    <definedName name="_________SD137" localSheetId="16">#REF!</definedName>
    <definedName name="_________SD137" localSheetId="2">#REF!</definedName>
    <definedName name="_________SD137" localSheetId="11">#REF!</definedName>
    <definedName name="_________SD137" localSheetId="3">#REF!</definedName>
    <definedName name="_________SD137">#REF!</definedName>
    <definedName name="_________SD138" localSheetId="7">#REF!</definedName>
    <definedName name="_________SD138" localSheetId="6">#REF!</definedName>
    <definedName name="_________SD138" localSheetId="8">#REF!</definedName>
    <definedName name="_________SD138" localSheetId="13">#REF!</definedName>
    <definedName name="_________SD138" localSheetId="9">#REF!</definedName>
    <definedName name="_________SD138" localSheetId="16">#REF!</definedName>
    <definedName name="_________SD138" localSheetId="2">#REF!</definedName>
    <definedName name="_________SD138" localSheetId="11">#REF!</definedName>
    <definedName name="_________SD138" localSheetId="3">#REF!</definedName>
    <definedName name="_________SD138">#REF!</definedName>
    <definedName name="_________SD139" localSheetId="7">#REF!</definedName>
    <definedName name="_________SD139" localSheetId="6">#REF!</definedName>
    <definedName name="_________SD139" localSheetId="8">#REF!</definedName>
    <definedName name="_________SD139" localSheetId="13">#REF!</definedName>
    <definedName name="_________SD139" localSheetId="9">#REF!</definedName>
    <definedName name="_________SD139" localSheetId="16">#REF!</definedName>
    <definedName name="_________SD139" localSheetId="2">#REF!</definedName>
    <definedName name="_________SD139" localSheetId="11">#REF!</definedName>
    <definedName name="_________SD139" localSheetId="3">#REF!</definedName>
    <definedName name="_________SD139">#REF!</definedName>
    <definedName name="_________SD14" localSheetId="7">#REF!</definedName>
    <definedName name="_________SD14" localSheetId="6">#REF!</definedName>
    <definedName name="_________SD14" localSheetId="8">#REF!</definedName>
    <definedName name="_________SD14" localSheetId="13">#REF!</definedName>
    <definedName name="_________SD14" localSheetId="9">#REF!</definedName>
    <definedName name="_________SD14" localSheetId="16">#REF!</definedName>
    <definedName name="_________SD14" localSheetId="2">#REF!</definedName>
    <definedName name="_________SD14" localSheetId="11">#REF!</definedName>
    <definedName name="_________SD14" localSheetId="3">#REF!</definedName>
    <definedName name="_________SD14">#REF!</definedName>
    <definedName name="_________SD140" localSheetId="7">#REF!</definedName>
    <definedName name="_________SD140" localSheetId="6">#REF!</definedName>
    <definedName name="_________SD140" localSheetId="8">#REF!</definedName>
    <definedName name="_________SD140" localSheetId="13">#REF!</definedName>
    <definedName name="_________SD140" localSheetId="9">#REF!</definedName>
    <definedName name="_________SD140" localSheetId="16">#REF!</definedName>
    <definedName name="_________SD140" localSheetId="2">#REF!</definedName>
    <definedName name="_________SD140" localSheetId="11">#REF!</definedName>
    <definedName name="_________SD140" localSheetId="3">#REF!</definedName>
    <definedName name="_________SD140">#REF!</definedName>
    <definedName name="_________SD141" localSheetId="7">#REF!</definedName>
    <definedName name="_________SD141" localSheetId="6">#REF!</definedName>
    <definedName name="_________SD141" localSheetId="8">#REF!</definedName>
    <definedName name="_________SD141" localSheetId="13">#REF!</definedName>
    <definedName name="_________SD141" localSheetId="9">#REF!</definedName>
    <definedName name="_________SD141" localSheetId="16">#REF!</definedName>
    <definedName name="_________SD141" localSheetId="2">#REF!</definedName>
    <definedName name="_________SD141" localSheetId="11">#REF!</definedName>
    <definedName name="_________SD141" localSheetId="3">#REF!</definedName>
    <definedName name="_________SD141">#REF!</definedName>
    <definedName name="_________SD142" localSheetId="7">#REF!</definedName>
    <definedName name="_________SD142" localSheetId="6">#REF!</definedName>
    <definedName name="_________SD142" localSheetId="8">#REF!</definedName>
    <definedName name="_________SD142" localSheetId="13">#REF!</definedName>
    <definedName name="_________SD142" localSheetId="9">#REF!</definedName>
    <definedName name="_________SD142" localSheetId="16">#REF!</definedName>
    <definedName name="_________SD142" localSheetId="2">#REF!</definedName>
    <definedName name="_________SD142" localSheetId="11">#REF!</definedName>
    <definedName name="_________SD142" localSheetId="3">#REF!</definedName>
    <definedName name="_________SD142">#REF!</definedName>
    <definedName name="_________SD143" localSheetId="7">#REF!</definedName>
    <definedName name="_________SD143" localSheetId="6">#REF!</definedName>
    <definedName name="_________SD143" localSheetId="8">#REF!</definedName>
    <definedName name="_________SD143" localSheetId="13">#REF!</definedName>
    <definedName name="_________SD143" localSheetId="9">#REF!</definedName>
    <definedName name="_________SD143" localSheetId="16">#REF!</definedName>
    <definedName name="_________SD143" localSheetId="2">#REF!</definedName>
    <definedName name="_________SD143" localSheetId="11">#REF!</definedName>
    <definedName name="_________SD143" localSheetId="3">#REF!</definedName>
    <definedName name="_________SD143">#REF!</definedName>
    <definedName name="_________SD144" localSheetId="7">#REF!</definedName>
    <definedName name="_________SD144" localSheetId="6">#REF!</definedName>
    <definedName name="_________SD144" localSheetId="8">#REF!</definedName>
    <definedName name="_________SD144" localSheetId="13">#REF!</definedName>
    <definedName name="_________SD144" localSheetId="9">#REF!</definedName>
    <definedName name="_________SD144" localSheetId="16">#REF!</definedName>
    <definedName name="_________SD144" localSheetId="2">#REF!</definedName>
    <definedName name="_________SD144" localSheetId="11">#REF!</definedName>
    <definedName name="_________SD144" localSheetId="3">#REF!</definedName>
    <definedName name="_________SD144">#REF!</definedName>
    <definedName name="_________SD145" localSheetId="7">#REF!</definedName>
    <definedName name="_________SD145" localSheetId="6">#REF!</definedName>
    <definedName name="_________SD145" localSheetId="8">#REF!</definedName>
    <definedName name="_________SD145" localSheetId="13">#REF!</definedName>
    <definedName name="_________SD145" localSheetId="9">#REF!</definedName>
    <definedName name="_________SD145" localSheetId="16">#REF!</definedName>
    <definedName name="_________SD145" localSheetId="2">#REF!</definedName>
    <definedName name="_________SD145" localSheetId="11">#REF!</definedName>
    <definedName name="_________SD145" localSheetId="3">#REF!</definedName>
    <definedName name="_________SD145">#REF!</definedName>
    <definedName name="_________SD146" localSheetId="7">#REF!</definedName>
    <definedName name="_________SD146" localSheetId="6">#REF!</definedName>
    <definedName name="_________SD146" localSheetId="8">#REF!</definedName>
    <definedName name="_________SD146" localSheetId="13">#REF!</definedName>
    <definedName name="_________SD146" localSheetId="9">#REF!</definedName>
    <definedName name="_________SD146" localSheetId="16">#REF!</definedName>
    <definedName name="_________SD146" localSheetId="2">#REF!</definedName>
    <definedName name="_________SD146" localSheetId="11">#REF!</definedName>
    <definedName name="_________SD146" localSheetId="3">#REF!</definedName>
    <definedName name="_________SD146">#REF!</definedName>
    <definedName name="_________SD147" localSheetId="7">#REF!</definedName>
    <definedName name="_________SD147" localSheetId="6">#REF!</definedName>
    <definedName name="_________SD147" localSheetId="8">#REF!</definedName>
    <definedName name="_________SD147" localSheetId="13">#REF!</definedName>
    <definedName name="_________SD147" localSheetId="9">#REF!</definedName>
    <definedName name="_________SD147" localSheetId="16">#REF!</definedName>
    <definedName name="_________SD147" localSheetId="2">#REF!</definedName>
    <definedName name="_________SD147" localSheetId="11">#REF!</definedName>
    <definedName name="_________SD147" localSheetId="3">#REF!</definedName>
    <definedName name="_________SD147">#REF!</definedName>
    <definedName name="_________SD148" localSheetId="7">#REF!</definedName>
    <definedName name="_________SD148" localSheetId="6">#REF!</definedName>
    <definedName name="_________SD148" localSheetId="8">#REF!</definedName>
    <definedName name="_________SD148" localSheetId="13">#REF!</definedName>
    <definedName name="_________SD148" localSheetId="9">#REF!</definedName>
    <definedName name="_________SD148" localSheetId="16">#REF!</definedName>
    <definedName name="_________SD148" localSheetId="2">#REF!</definedName>
    <definedName name="_________SD148" localSheetId="11">#REF!</definedName>
    <definedName name="_________SD148" localSheetId="3">#REF!</definedName>
    <definedName name="_________SD148">#REF!</definedName>
    <definedName name="_________SD149" localSheetId="7">#REF!</definedName>
    <definedName name="_________SD149" localSheetId="6">#REF!</definedName>
    <definedName name="_________SD149" localSheetId="8">#REF!</definedName>
    <definedName name="_________SD149" localSheetId="13">#REF!</definedName>
    <definedName name="_________SD149" localSheetId="9">#REF!</definedName>
    <definedName name="_________SD149" localSheetId="16">#REF!</definedName>
    <definedName name="_________SD149" localSheetId="2">#REF!</definedName>
    <definedName name="_________SD149" localSheetId="11">#REF!</definedName>
    <definedName name="_________SD149" localSheetId="3">#REF!</definedName>
    <definedName name="_________SD149">#REF!</definedName>
    <definedName name="_________SD15" localSheetId="7">#REF!</definedName>
    <definedName name="_________SD15" localSheetId="6">#REF!</definedName>
    <definedName name="_________SD15" localSheetId="8">#REF!</definedName>
    <definedName name="_________SD15" localSheetId="13">#REF!</definedName>
    <definedName name="_________SD15" localSheetId="9">#REF!</definedName>
    <definedName name="_________SD15" localSheetId="16">#REF!</definedName>
    <definedName name="_________SD15" localSheetId="2">#REF!</definedName>
    <definedName name="_________SD15" localSheetId="11">#REF!</definedName>
    <definedName name="_________SD15" localSheetId="3">#REF!</definedName>
    <definedName name="_________SD15">#REF!</definedName>
    <definedName name="_________SD150" localSheetId="7">#REF!</definedName>
    <definedName name="_________SD150" localSheetId="6">#REF!</definedName>
    <definedName name="_________SD150" localSheetId="8">#REF!</definedName>
    <definedName name="_________SD150" localSheetId="13">#REF!</definedName>
    <definedName name="_________SD150" localSheetId="9">#REF!</definedName>
    <definedName name="_________SD150" localSheetId="16">#REF!</definedName>
    <definedName name="_________SD150" localSheetId="2">#REF!</definedName>
    <definedName name="_________SD150" localSheetId="11">#REF!</definedName>
    <definedName name="_________SD150" localSheetId="3">#REF!</definedName>
    <definedName name="_________SD150">#REF!</definedName>
    <definedName name="_________SD16" localSheetId="7">#REF!</definedName>
    <definedName name="_________SD16" localSheetId="6">#REF!</definedName>
    <definedName name="_________SD16" localSheetId="8">#REF!</definedName>
    <definedName name="_________SD16" localSheetId="13">#REF!</definedName>
    <definedName name="_________SD16" localSheetId="9">#REF!</definedName>
    <definedName name="_________SD16" localSheetId="16">#REF!</definedName>
    <definedName name="_________SD16" localSheetId="2">#REF!</definedName>
    <definedName name="_________SD16" localSheetId="11">#REF!</definedName>
    <definedName name="_________SD16" localSheetId="3">#REF!</definedName>
    <definedName name="_________SD16">#REF!</definedName>
    <definedName name="_________SD17" localSheetId="7">#REF!</definedName>
    <definedName name="_________SD17" localSheetId="6">#REF!</definedName>
    <definedName name="_________SD17" localSheetId="8">#REF!</definedName>
    <definedName name="_________SD17" localSheetId="13">#REF!</definedName>
    <definedName name="_________SD17" localSheetId="9">#REF!</definedName>
    <definedName name="_________SD17" localSheetId="16">#REF!</definedName>
    <definedName name="_________SD17" localSheetId="2">#REF!</definedName>
    <definedName name="_________SD17" localSheetId="11">#REF!</definedName>
    <definedName name="_________SD17" localSheetId="3">#REF!</definedName>
    <definedName name="_________SD17">#REF!</definedName>
    <definedName name="_________SD18" localSheetId="7">#REF!</definedName>
    <definedName name="_________SD18" localSheetId="6">#REF!</definedName>
    <definedName name="_________SD18" localSheetId="8">#REF!</definedName>
    <definedName name="_________SD18" localSheetId="13">#REF!</definedName>
    <definedName name="_________SD18" localSheetId="9">#REF!</definedName>
    <definedName name="_________SD18" localSheetId="16">#REF!</definedName>
    <definedName name="_________SD18" localSheetId="2">#REF!</definedName>
    <definedName name="_________SD18" localSheetId="11">#REF!</definedName>
    <definedName name="_________SD18" localSheetId="3">#REF!</definedName>
    <definedName name="_________SD18">#REF!</definedName>
    <definedName name="_________SD19" localSheetId="7">#REF!</definedName>
    <definedName name="_________SD19" localSheetId="6">#REF!</definedName>
    <definedName name="_________SD19" localSheetId="8">#REF!</definedName>
    <definedName name="_________SD19" localSheetId="13">#REF!</definedName>
    <definedName name="_________SD19" localSheetId="9">#REF!</definedName>
    <definedName name="_________SD19" localSheetId="16">#REF!</definedName>
    <definedName name="_________SD19" localSheetId="2">#REF!</definedName>
    <definedName name="_________SD19" localSheetId="11">#REF!</definedName>
    <definedName name="_________SD19" localSheetId="3">#REF!</definedName>
    <definedName name="_________SD19">#REF!</definedName>
    <definedName name="_________SD2" localSheetId="7">#REF!</definedName>
    <definedName name="_________SD2" localSheetId="6">#REF!</definedName>
    <definedName name="_________SD2" localSheetId="8">#REF!</definedName>
    <definedName name="_________SD2" localSheetId="13">#REF!</definedName>
    <definedName name="_________SD2" localSheetId="9">#REF!</definedName>
    <definedName name="_________SD2" localSheetId="16">#REF!</definedName>
    <definedName name="_________SD2" localSheetId="2">#REF!</definedName>
    <definedName name="_________SD2" localSheetId="11">#REF!</definedName>
    <definedName name="_________SD2" localSheetId="3">#REF!</definedName>
    <definedName name="_________SD2">#REF!</definedName>
    <definedName name="_________SD20" localSheetId="7">#REF!</definedName>
    <definedName name="_________SD20" localSheetId="6">#REF!</definedName>
    <definedName name="_________SD20" localSheetId="8">#REF!</definedName>
    <definedName name="_________SD20" localSheetId="13">#REF!</definedName>
    <definedName name="_________SD20" localSheetId="9">#REF!</definedName>
    <definedName name="_________SD20" localSheetId="16">#REF!</definedName>
    <definedName name="_________SD20" localSheetId="2">#REF!</definedName>
    <definedName name="_________SD20" localSheetId="11">#REF!</definedName>
    <definedName name="_________SD20" localSheetId="3">#REF!</definedName>
    <definedName name="_________SD20">#REF!</definedName>
    <definedName name="_________SD21" localSheetId="7">#REF!</definedName>
    <definedName name="_________SD21" localSheetId="6">#REF!</definedName>
    <definedName name="_________SD21" localSheetId="8">#REF!</definedName>
    <definedName name="_________SD21" localSheetId="13">#REF!</definedName>
    <definedName name="_________SD21" localSheetId="9">#REF!</definedName>
    <definedName name="_________SD21" localSheetId="16">#REF!</definedName>
    <definedName name="_________SD21" localSheetId="2">#REF!</definedName>
    <definedName name="_________SD21" localSheetId="11">#REF!</definedName>
    <definedName name="_________SD21" localSheetId="3">#REF!</definedName>
    <definedName name="_________SD21">#REF!</definedName>
    <definedName name="_________SD22" localSheetId="7">#REF!</definedName>
    <definedName name="_________SD22" localSheetId="6">#REF!</definedName>
    <definedName name="_________SD22" localSheetId="8">#REF!</definedName>
    <definedName name="_________SD22" localSheetId="13">#REF!</definedName>
    <definedName name="_________SD22" localSheetId="9">#REF!</definedName>
    <definedName name="_________SD22" localSheetId="16">#REF!</definedName>
    <definedName name="_________SD22" localSheetId="2">#REF!</definedName>
    <definedName name="_________SD22" localSheetId="11">#REF!</definedName>
    <definedName name="_________SD22" localSheetId="3">#REF!</definedName>
    <definedName name="_________SD22">#REF!</definedName>
    <definedName name="_________SD23" localSheetId="7">#REF!</definedName>
    <definedName name="_________SD23" localSheetId="6">#REF!</definedName>
    <definedName name="_________SD23" localSheetId="8">#REF!</definedName>
    <definedName name="_________SD23" localSheetId="13">#REF!</definedName>
    <definedName name="_________SD23" localSheetId="9">#REF!</definedName>
    <definedName name="_________SD23" localSheetId="16">#REF!</definedName>
    <definedName name="_________SD23" localSheetId="2">#REF!</definedName>
    <definedName name="_________SD23" localSheetId="11">#REF!</definedName>
    <definedName name="_________SD23" localSheetId="3">#REF!</definedName>
    <definedName name="_________SD23">#REF!</definedName>
    <definedName name="_________SD24" localSheetId="7">#REF!</definedName>
    <definedName name="_________SD24" localSheetId="6">#REF!</definedName>
    <definedName name="_________SD24" localSheetId="8">#REF!</definedName>
    <definedName name="_________SD24" localSheetId="13">#REF!</definedName>
    <definedName name="_________SD24" localSheetId="9">#REF!</definedName>
    <definedName name="_________SD24" localSheetId="16">#REF!</definedName>
    <definedName name="_________SD24" localSheetId="2">#REF!</definedName>
    <definedName name="_________SD24" localSheetId="11">#REF!</definedName>
    <definedName name="_________SD24" localSheetId="3">#REF!</definedName>
    <definedName name="_________SD24">#REF!</definedName>
    <definedName name="_________SD25" localSheetId="7">#REF!</definedName>
    <definedName name="_________SD25" localSheetId="6">#REF!</definedName>
    <definedName name="_________SD25" localSheetId="8">#REF!</definedName>
    <definedName name="_________SD25" localSheetId="13">#REF!</definedName>
    <definedName name="_________SD25" localSheetId="9">#REF!</definedName>
    <definedName name="_________SD25" localSheetId="16">#REF!</definedName>
    <definedName name="_________SD25" localSheetId="2">#REF!</definedName>
    <definedName name="_________SD25" localSheetId="11">#REF!</definedName>
    <definedName name="_________SD25" localSheetId="3">#REF!</definedName>
    <definedName name="_________SD25">#REF!</definedName>
    <definedName name="_________SD250" localSheetId="7">#REF!</definedName>
    <definedName name="_________SD250" localSheetId="6">#REF!</definedName>
    <definedName name="_________SD250" localSheetId="8">#REF!</definedName>
    <definedName name="_________SD250" localSheetId="13">#REF!</definedName>
    <definedName name="_________SD250" localSheetId="9">#REF!</definedName>
    <definedName name="_________SD250" localSheetId="16">#REF!</definedName>
    <definedName name="_________SD250" localSheetId="2">#REF!</definedName>
    <definedName name="_________SD250" localSheetId="11">#REF!</definedName>
    <definedName name="_________SD250" localSheetId="3">#REF!</definedName>
    <definedName name="_________SD250">#REF!</definedName>
    <definedName name="_________SD26" localSheetId="7">#REF!</definedName>
    <definedName name="_________SD26" localSheetId="6">#REF!</definedName>
    <definedName name="_________SD26" localSheetId="8">#REF!</definedName>
    <definedName name="_________SD26" localSheetId="13">#REF!</definedName>
    <definedName name="_________SD26" localSheetId="9">#REF!</definedName>
    <definedName name="_________SD26" localSheetId="16">#REF!</definedName>
    <definedName name="_________SD26" localSheetId="2">#REF!</definedName>
    <definedName name="_________SD26" localSheetId="11">#REF!</definedName>
    <definedName name="_________SD26" localSheetId="3">#REF!</definedName>
    <definedName name="_________SD26">#REF!</definedName>
    <definedName name="_________SD27" localSheetId="7">#REF!</definedName>
    <definedName name="_________SD27" localSheetId="6">#REF!</definedName>
    <definedName name="_________SD27" localSheetId="8">#REF!</definedName>
    <definedName name="_________SD27" localSheetId="13">#REF!</definedName>
    <definedName name="_________SD27" localSheetId="9">#REF!</definedName>
    <definedName name="_________SD27" localSheetId="16">#REF!</definedName>
    <definedName name="_________SD27" localSheetId="2">#REF!</definedName>
    <definedName name="_________SD27" localSheetId="11">#REF!</definedName>
    <definedName name="_________SD27" localSheetId="3">#REF!</definedName>
    <definedName name="_________SD27">#REF!</definedName>
    <definedName name="_________SD28" localSheetId="7">#REF!</definedName>
    <definedName name="_________SD28" localSheetId="6">#REF!</definedName>
    <definedName name="_________SD28" localSheetId="8">#REF!</definedName>
    <definedName name="_________SD28" localSheetId="13">#REF!</definedName>
    <definedName name="_________SD28" localSheetId="9">#REF!</definedName>
    <definedName name="_________SD28" localSheetId="16">#REF!</definedName>
    <definedName name="_________SD28" localSheetId="2">#REF!</definedName>
    <definedName name="_________SD28" localSheetId="11">#REF!</definedName>
    <definedName name="_________SD28" localSheetId="3">#REF!</definedName>
    <definedName name="_________SD28">#REF!</definedName>
    <definedName name="_________SD29" localSheetId="7">#REF!</definedName>
    <definedName name="_________SD29" localSheetId="6">#REF!</definedName>
    <definedName name="_________SD29" localSheetId="8">#REF!</definedName>
    <definedName name="_________SD29" localSheetId="13">#REF!</definedName>
    <definedName name="_________SD29" localSheetId="9">#REF!</definedName>
    <definedName name="_________SD29" localSheetId="16">#REF!</definedName>
    <definedName name="_________SD29" localSheetId="2">#REF!</definedName>
    <definedName name="_________SD29" localSheetId="11">#REF!</definedName>
    <definedName name="_________SD29" localSheetId="3">#REF!</definedName>
    <definedName name="_________SD29">#REF!</definedName>
    <definedName name="_________SD3" localSheetId="7">#REF!</definedName>
    <definedName name="_________SD3" localSheetId="6">#REF!</definedName>
    <definedName name="_________SD3" localSheetId="8">#REF!</definedName>
    <definedName name="_________SD3" localSheetId="13">#REF!</definedName>
    <definedName name="_________SD3" localSheetId="9">#REF!</definedName>
    <definedName name="_________SD3" localSheetId="16">#REF!</definedName>
    <definedName name="_________SD3" localSheetId="2">#REF!</definedName>
    <definedName name="_________SD3" localSheetId="11">#REF!</definedName>
    <definedName name="_________SD3" localSheetId="3">#REF!</definedName>
    <definedName name="_________SD3">#REF!</definedName>
    <definedName name="_________SD30" localSheetId="7">#REF!</definedName>
    <definedName name="_________SD30" localSheetId="6">#REF!</definedName>
    <definedName name="_________SD30" localSheetId="8">#REF!</definedName>
    <definedName name="_________SD30" localSheetId="13">#REF!</definedName>
    <definedName name="_________SD30" localSheetId="9">#REF!</definedName>
    <definedName name="_________SD30" localSheetId="16">#REF!</definedName>
    <definedName name="_________SD30" localSheetId="2">#REF!</definedName>
    <definedName name="_________SD30" localSheetId="11">#REF!</definedName>
    <definedName name="_________SD30" localSheetId="3">#REF!</definedName>
    <definedName name="_________SD30">#REF!</definedName>
    <definedName name="_________SD31" localSheetId="7">#REF!</definedName>
    <definedName name="_________SD31" localSheetId="6">#REF!</definedName>
    <definedName name="_________SD31" localSheetId="8">#REF!</definedName>
    <definedName name="_________SD31" localSheetId="13">#REF!</definedName>
    <definedName name="_________SD31" localSheetId="9">#REF!</definedName>
    <definedName name="_________SD31" localSheetId="16">#REF!</definedName>
    <definedName name="_________SD31" localSheetId="2">#REF!</definedName>
    <definedName name="_________SD31" localSheetId="11">#REF!</definedName>
    <definedName name="_________SD31" localSheetId="3">#REF!</definedName>
    <definedName name="_________SD31">#REF!</definedName>
    <definedName name="_________SD32" localSheetId="7">#REF!</definedName>
    <definedName name="_________SD32" localSheetId="6">#REF!</definedName>
    <definedName name="_________SD32" localSheetId="8">#REF!</definedName>
    <definedName name="_________SD32" localSheetId="13">#REF!</definedName>
    <definedName name="_________SD32" localSheetId="9">#REF!</definedName>
    <definedName name="_________SD32" localSheetId="16">#REF!</definedName>
    <definedName name="_________SD32" localSheetId="2">#REF!</definedName>
    <definedName name="_________SD32" localSheetId="11">#REF!</definedName>
    <definedName name="_________SD32" localSheetId="3">#REF!</definedName>
    <definedName name="_________SD32">#REF!</definedName>
    <definedName name="_________SD33" localSheetId="7">#REF!</definedName>
    <definedName name="_________SD33" localSheetId="6">#REF!</definedName>
    <definedName name="_________SD33" localSheetId="8">#REF!</definedName>
    <definedName name="_________SD33" localSheetId="13">#REF!</definedName>
    <definedName name="_________SD33" localSheetId="9">#REF!</definedName>
    <definedName name="_________SD33" localSheetId="16">#REF!</definedName>
    <definedName name="_________SD33" localSheetId="2">#REF!</definedName>
    <definedName name="_________SD33" localSheetId="11">#REF!</definedName>
    <definedName name="_________SD33" localSheetId="3">#REF!</definedName>
    <definedName name="_________SD33">#REF!</definedName>
    <definedName name="_________SD34" localSheetId="7">#REF!</definedName>
    <definedName name="_________SD34" localSheetId="6">#REF!</definedName>
    <definedName name="_________SD34" localSheetId="8">#REF!</definedName>
    <definedName name="_________SD34" localSheetId="13">#REF!</definedName>
    <definedName name="_________SD34" localSheetId="9">#REF!</definedName>
    <definedName name="_________SD34" localSheetId="16">#REF!</definedName>
    <definedName name="_________SD34" localSheetId="2">#REF!</definedName>
    <definedName name="_________SD34" localSheetId="11">#REF!</definedName>
    <definedName name="_________SD34" localSheetId="3">#REF!</definedName>
    <definedName name="_________SD34">#REF!</definedName>
    <definedName name="_________SD35" localSheetId="7">#REF!</definedName>
    <definedName name="_________SD35" localSheetId="6">#REF!</definedName>
    <definedName name="_________SD35" localSheetId="8">#REF!</definedName>
    <definedName name="_________SD35" localSheetId="13">#REF!</definedName>
    <definedName name="_________SD35" localSheetId="9">#REF!</definedName>
    <definedName name="_________SD35" localSheetId="16">#REF!</definedName>
    <definedName name="_________SD35" localSheetId="2">#REF!</definedName>
    <definedName name="_________SD35" localSheetId="11">#REF!</definedName>
    <definedName name="_________SD35" localSheetId="3">#REF!</definedName>
    <definedName name="_________SD35">#REF!</definedName>
    <definedName name="_________SD36" localSheetId="7">#REF!</definedName>
    <definedName name="_________SD36" localSheetId="6">#REF!</definedName>
    <definedName name="_________SD36" localSheetId="8">#REF!</definedName>
    <definedName name="_________SD36" localSheetId="13">#REF!</definedName>
    <definedName name="_________SD36" localSheetId="9">#REF!</definedName>
    <definedName name="_________SD36" localSheetId="16">#REF!</definedName>
    <definedName name="_________SD36" localSheetId="2">#REF!</definedName>
    <definedName name="_________SD36" localSheetId="11">#REF!</definedName>
    <definedName name="_________SD36" localSheetId="3">#REF!</definedName>
    <definedName name="_________SD36">#REF!</definedName>
    <definedName name="_________SD37" localSheetId="7">#REF!</definedName>
    <definedName name="_________SD37" localSheetId="6">#REF!</definedName>
    <definedName name="_________SD37" localSheetId="8">#REF!</definedName>
    <definedName name="_________SD37" localSheetId="13">#REF!</definedName>
    <definedName name="_________SD37" localSheetId="9">#REF!</definedName>
    <definedName name="_________SD37" localSheetId="16">#REF!</definedName>
    <definedName name="_________SD37" localSheetId="2">#REF!</definedName>
    <definedName name="_________SD37" localSheetId="11">#REF!</definedName>
    <definedName name="_________SD37" localSheetId="3">#REF!</definedName>
    <definedName name="_________SD37">#REF!</definedName>
    <definedName name="_________SD38" localSheetId="7">#REF!</definedName>
    <definedName name="_________SD38" localSheetId="6">#REF!</definedName>
    <definedName name="_________SD38" localSheetId="8">#REF!</definedName>
    <definedName name="_________SD38" localSheetId="13">#REF!</definedName>
    <definedName name="_________SD38" localSheetId="9">#REF!</definedName>
    <definedName name="_________SD38" localSheetId="16">#REF!</definedName>
    <definedName name="_________SD38" localSheetId="2">#REF!</definedName>
    <definedName name="_________SD38" localSheetId="11">#REF!</definedName>
    <definedName name="_________SD38" localSheetId="3">#REF!</definedName>
    <definedName name="_________SD38">#REF!</definedName>
    <definedName name="_________SD39" localSheetId="7">#REF!</definedName>
    <definedName name="_________SD39" localSheetId="6">#REF!</definedName>
    <definedName name="_________SD39" localSheetId="8">#REF!</definedName>
    <definedName name="_________SD39" localSheetId="13">#REF!</definedName>
    <definedName name="_________SD39" localSheetId="9">#REF!</definedName>
    <definedName name="_________SD39" localSheetId="16">#REF!</definedName>
    <definedName name="_________SD39" localSheetId="2">#REF!</definedName>
    <definedName name="_________SD39" localSheetId="11">#REF!</definedName>
    <definedName name="_________SD39" localSheetId="3">#REF!</definedName>
    <definedName name="_________SD39">#REF!</definedName>
    <definedName name="_________SD4" localSheetId="7">#REF!</definedName>
    <definedName name="_________SD4" localSheetId="6">#REF!</definedName>
    <definedName name="_________SD4" localSheetId="8">#REF!</definedName>
    <definedName name="_________SD4" localSheetId="13">#REF!</definedName>
    <definedName name="_________SD4" localSheetId="9">#REF!</definedName>
    <definedName name="_________SD4" localSheetId="16">#REF!</definedName>
    <definedName name="_________SD4" localSheetId="2">#REF!</definedName>
    <definedName name="_________SD4" localSheetId="11">#REF!</definedName>
    <definedName name="_________SD4" localSheetId="3">#REF!</definedName>
    <definedName name="_________SD4">#REF!</definedName>
    <definedName name="_________SD40" localSheetId="7">#REF!</definedName>
    <definedName name="_________SD40" localSheetId="6">#REF!</definedName>
    <definedName name="_________SD40" localSheetId="8">#REF!</definedName>
    <definedName name="_________SD40" localSheetId="13">#REF!</definedName>
    <definedName name="_________SD40" localSheetId="9">#REF!</definedName>
    <definedName name="_________SD40" localSheetId="16">#REF!</definedName>
    <definedName name="_________SD40" localSheetId="2">#REF!</definedName>
    <definedName name="_________SD40" localSheetId="11">#REF!</definedName>
    <definedName name="_________SD40" localSheetId="3">#REF!</definedName>
    <definedName name="_________SD40">#REF!</definedName>
    <definedName name="_________SD41" localSheetId="7">#REF!</definedName>
    <definedName name="_________SD41" localSheetId="6">#REF!</definedName>
    <definedName name="_________SD41" localSheetId="8">#REF!</definedName>
    <definedName name="_________SD41" localSheetId="13">#REF!</definedName>
    <definedName name="_________SD41" localSheetId="9">#REF!</definedName>
    <definedName name="_________SD41" localSheetId="16">#REF!</definedName>
    <definedName name="_________SD41" localSheetId="2">#REF!</definedName>
    <definedName name="_________SD41" localSheetId="11">#REF!</definedName>
    <definedName name="_________SD41" localSheetId="3">#REF!</definedName>
    <definedName name="_________SD41">#REF!</definedName>
    <definedName name="_________SD42" localSheetId="7">#REF!</definedName>
    <definedName name="_________SD42" localSheetId="6">#REF!</definedName>
    <definedName name="_________SD42" localSheetId="8">#REF!</definedName>
    <definedName name="_________SD42" localSheetId="13">#REF!</definedName>
    <definedName name="_________SD42" localSheetId="9">#REF!</definedName>
    <definedName name="_________SD42" localSheetId="16">#REF!</definedName>
    <definedName name="_________SD42" localSheetId="2">#REF!</definedName>
    <definedName name="_________SD42" localSheetId="11">#REF!</definedName>
    <definedName name="_________SD42" localSheetId="3">#REF!</definedName>
    <definedName name="_________SD42">#REF!</definedName>
    <definedName name="_________SD43" localSheetId="7">#REF!</definedName>
    <definedName name="_________SD43" localSheetId="6">#REF!</definedName>
    <definedName name="_________SD43" localSheetId="8">#REF!</definedName>
    <definedName name="_________SD43" localSheetId="13">#REF!</definedName>
    <definedName name="_________SD43" localSheetId="9">#REF!</definedName>
    <definedName name="_________SD43" localSheetId="16">#REF!</definedName>
    <definedName name="_________SD43" localSheetId="2">#REF!</definedName>
    <definedName name="_________SD43" localSheetId="11">#REF!</definedName>
    <definedName name="_________SD43" localSheetId="3">#REF!</definedName>
    <definedName name="_________SD43">#REF!</definedName>
    <definedName name="_________SD44" localSheetId="7">#REF!</definedName>
    <definedName name="_________SD44" localSheetId="6">#REF!</definedName>
    <definedName name="_________SD44" localSheetId="8">#REF!</definedName>
    <definedName name="_________SD44" localSheetId="13">#REF!</definedName>
    <definedName name="_________SD44" localSheetId="9">#REF!</definedName>
    <definedName name="_________SD44" localSheetId="16">#REF!</definedName>
    <definedName name="_________SD44" localSheetId="2">#REF!</definedName>
    <definedName name="_________SD44" localSheetId="11">#REF!</definedName>
    <definedName name="_________SD44" localSheetId="3">#REF!</definedName>
    <definedName name="_________SD44">#REF!</definedName>
    <definedName name="_________SD45" localSheetId="7">#REF!</definedName>
    <definedName name="_________SD45" localSheetId="6">#REF!</definedName>
    <definedName name="_________SD45" localSheetId="8">#REF!</definedName>
    <definedName name="_________SD45" localSheetId="13">#REF!</definedName>
    <definedName name="_________SD45" localSheetId="9">#REF!</definedName>
    <definedName name="_________SD45" localSheetId="16">#REF!</definedName>
    <definedName name="_________SD45" localSheetId="2">#REF!</definedName>
    <definedName name="_________SD45" localSheetId="11">#REF!</definedName>
    <definedName name="_________SD45" localSheetId="3">#REF!</definedName>
    <definedName name="_________SD45">#REF!</definedName>
    <definedName name="_________SD46" localSheetId="7">#REF!</definedName>
    <definedName name="_________SD46" localSheetId="6">#REF!</definedName>
    <definedName name="_________SD46" localSheetId="8">#REF!</definedName>
    <definedName name="_________SD46" localSheetId="13">#REF!</definedName>
    <definedName name="_________SD46" localSheetId="9">#REF!</definedName>
    <definedName name="_________SD46" localSheetId="16">#REF!</definedName>
    <definedName name="_________SD46" localSheetId="2">#REF!</definedName>
    <definedName name="_________SD46" localSheetId="11">#REF!</definedName>
    <definedName name="_________SD46" localSheetId="3">#REF!</definedName>
    <definedName name="_________SD46">#REF!</definedName>
    <definedName name="_________SD47" localSheetId="7">#REF!</definedName>
    <definedName name="_________SD47" localSheetId="6">#REF!</definedName>
    <definedName name="_________SD47" localSheetId="8">#REF!</definedName>
    <definedName name="_________SD47" localSheetId="13">#REF!</definedName>
    <definedName name="_________SD47" localSheetId="9">#REF!</definedName>
    <definedName name="_________SD47" localSheetId="16">#REF!</definedName>
    <definedName name="_________SD47" localSheetId="2">#REF!</definedName>
    <definedName name="_________SD47" localSheetId="11">#REF!</definedName>
    <definedName name="_________SD47" localSheetId="3">#REF!</definedName>
    <definedName name="_________SD47">#REF!</definedName>
    <definedName name="_________SD48" localSheetId="7">#REF!</definedName>
    <definedName name="_________SD48" localSheetId="6">#REF!</definedName>
    <definedName name="_________SD48" localSheetId="8">#REF!</definedName>
    <definedName name="_________SD48" localSheetId="13">#REF!</definedName>
    <definedName name="_________SD48" localSheetId="9">#REF!</definedName>
    <definedName name="_________SD48" localSheetId="16">#REF!</definedName>
    <definedName name="_________SD48" localSheetId="2">#REF!</definedName>
    <definedName name="_________SD48" localSheetId="11">#REF!</definedName>
    <definedName name="_________SD48" localSheetId="3">#REF!</definedName>
    <definedName name="_________SD48">#REF!</definedName>
    <definedName name="_________SD49" localSheetId="7">#REF!</definedName>
    <definedName name="_________SD49" localSheetId="6">#REF!</definedName>
    <definedName name="_________SD49" localSheetId="8">#REF!</definedName>
    <definedName name="_________SD49" localSheetId="13">#REF!</definedName>
    <definedName name="_________SD49" localSheetId="9">#REF!</definedName>
    <definedName name="_________SD49" localSheetId="16">#REF!</definedName>
    <definedName name="_________SD49" localSheetId="2">#REF!</definedName>
    <definedName name="_________SD49" localSheetId="11">#REF!</definedName>
    <definedName name="_________SD49" localSheetId="3">#REF!</definedName>
    <definedName name="_________SD49">#REF!</definedName>
    <definedName name="_________SD5" localSheetId="7">#REF!</definedName>
    <definedName name="_________SD5" localSheetId="6">#REF!</definedName>
    <definedName name="_________SD5" localSheetId="8">#REF!</definedName>
    <definedName name="_________SD5" localSheetId="13">#REF!</definedName>
    <definedName name="_________SD5" localSheetId="9">#REF!</definedName>
    <definedName name="_________SD5" localSheetId="16">#REF!</definedName>
    <definedName name="_________SD5" localSheetId="2">#REF!</definedName>
    <definedName name="_________SD5" localSheetId="11">#REF!</definedName>
    <definedName name="_________SD5" localSheetId="3">#REF!</definedName>
    <definedName name="_________SD5">#REF!</definedName>
    <definedName name="_________SD50" localSheetId="7">#REF!</definedName>
    <definedName name="_________SD50" localSheetId="6">#REF!</definedName>
    <definedName name="_________SD50" localSheetId="8">#REF!</definedName>
    <definedName name="_________SD50" localSheetId="13">#REF!</definedName>
    <definedName name="_________SD50" localSheetId="9">#REF!</definedName>
    <definedName name="_________SD50" localSheetId="16">#REF!</definedName>
    <definedName name="_________SD50" localSheetId="2">#REF!</definedName>
    <definedName name="_________SD50" localSheetId="11">#REF!</definedName>
    <definedName name="_________SD50" localSheetId="3">#REF!</definedName>
    <definedName name="_________SD50">#REF!</definedName>
    <definedName name="_________SD500" localSheetId="7">#REF!</definedName>
    <definedName name="_________SD500" localSheetId="6">#REF!</definedName>
    <definedName name="_________SD500" localSheetId="8">#REF!</definedName>
    <definedName name="_________SD500" localSheetId="13">#REF!</definedName>
    <definedName name="_________SD500" localSheetId="9">#REF!</definedName>
    <definedName name="_________SD500" localSheetId="16">#REF!</definedName>
    <definedName name="_________SD500" localSheetId="2">#REF!</definedName>
    <definedName name="_________SD500" localSheetId="11">#REF!</definedName>
    <definedName name="_________SD500" localSheetId="3">#REF!</definedName>
    <definedName name="_________SD500">#REF!</definedName>
    <definedName name="_________SD51" localSheetId="7">#REF!</definedName>
    <definedName name="_________SD51" localSheetId="6">#REF!</definedName>
    <definedName name="_________SD51" localSheetId="8">#REF!</definedName>
    <definedName name="_________SD51" localSheetId="13">#REF!</definedName>
    <definedName name="_________SD51" localSheetId="9">#REF!</definedName>
    <definedName name="_________SD51" localSheetId="16">#REF!</definedName>
    <definedName name="_________SD51" localSheetId="2">#REF!</definedName>
    <definedName name="_________SD51" localSheetId="11">#REF!</definedName>
    <definedName name="_________SD51" localSheetId="3">#REF!</definedName>
    <definedName name="_________SD51">#REF!</definedName>
    <definedName name="_________SD52" localSheetId="7">#REF!</definedName>
    <definedName name="_________SD52" localSheetId="6">#REF!</definedName>
    <definedName name="_________SD52" localSheetId="8">#REF!</definedName>
    <definedName name="_________SD52" localSheetId="13">#REF!</definedName>
    <definedName name="_________SD52" localSheetId="9">#REF!</definedName>
    <definedName name="_________SD52" localSheetId="16">#REF!</definedName>
    <definedName name="_________SD52" localSheetId="2">#REF!</definedName>
    <definedName name="_________SD52" localSheetId="11">#REF!</definedName>
    <definedName name="_________SD52" localSheetId="3">#REF!</definedName>
    <definedName name="_________SD52">#REF!</definedName>
    <definedName name="_________SD53" localSheetId="7">#REF!</definedName>
    <definedName name="_________SD53" localSheetId="6">#REF!</definedName>
    <definedName name="_________SD53" localSheetId="8">#REF!</definedName>
    <definedName name="_________SD53" localSheetId="13">#REF!</definedName>
    <definedName name="_________SD53" localSheetId="9">#REF!</definedName>
    <definedName name="_________SD53" localSheetId="16">#REF!</definedName>
    <definedName name="_________SD53" localSheetId="2">#REF!</definedName>
    <definedName name="_________SD53" localSheetId="11">#REF!</definedName>
    <definedName name="_________SD53" localSheetId="3">#REF!</definedName>
    <definedName name="_________SD53">#REF!</definedName>
    <definedName name="_________SD54" localSheetId="7">#REF!</definedName>
    <definedName name="_________SD54" localSheetId="6">#REF!</definedName>
    <definedName name="_________SD54" localSheetId="8">#REF!</definedName>
    <definedName name="_________SD54" localSheetId="13">#REF!</definedName>
    <definedName name="_________SD54" localSheetId="9">#REF!</definedName>
    <definedName name="_________SD54" localSheetId="16">#REF!</definedName>
    <definedName name="_________SD54" localSheetId="2">#REF!</definedName>
    <definedName name="_________SD54" localSheetId="11">#REF!</definedName>
    <definedName name="_________SD54" localSheetId="3">#REF!</definedName>
    <definedName name="_________SD54">#REF!</definedName>
    <definedName name="_________SD55" localSheetId="7">#REF!</definedName>
    <definedName name="_________SD55" localSheetId="6">#REF!</definedName>
    <definedName name="_________SD55" localSheetId="8">#REF!</definedName>
    <definedName name="_________SD55" localSheetId="13">#REF!</definedName>
    <definedName name="_________SD55" localSheetId="9">#REF!</definedName>
    <definedName name="_________SD55" localSheetId="16">#REF!</definedName>
    <definedName name="_________SD55" localSheetId="2">#REF!</definedName>
    <definedName name="_________SD55" localSheetId="11">#REF!</definedName>
    <definedName name="_________SD55" localSheetId="3">#REF!</definedName>
    <definedName name="_________SD55">#REF!</definedName>
    <definedName name="_________SD56" localSheetId="7">#REF!</definedName>
    <definedName name="_________SD56" localSheetId="6">#REF!</definedName>
    <definedName name="_________SD56" localSheetId="8">#REF!</definedName>
    <definedName name="_________SD56" localSheetId="13">#REF!</definedName>
    <definedName name="_________SD56" localSheetId="9">#REF!</definedName>
    <definedName name="_________SD56" localSheetId="16">#REF!</definedName>
    <definedName name="_________SD56" localSheetId="2">#REF!</definedName>
    <definedName name="_________SD56" localSheetId="11">#REF!</definedName>
    <definedName name="_________SD56" localSheetId="3">#REF!</definedName>
    <definedName name="_________SD56">#REF!</definedName>
    <definedName name="_________SD57" localSheetId="7">#REF!</definedName>
    <definedName name="_________SD57" localSheetId="6">#REF!</definedName>
    <definedName name="_________SD57" localSheetId="8">#REF!</definedName>
    <definedName name="_________SD57" localSheetId="13">#REF!</definedName>
    <definedName name="_________SD57" localSheetId="9">#REF!</definedName>
    <definedName name="_________SD57" localSheetId="16">#REF!</definedName>
    <definedName name="_________SD57" localSheetId="2">#REF!</definedName>
    <definedName name="_________SD57" localSheetId="11">#REF!</definedName>
    <definedName name="_________SD57" localSheetId="3">#REF!</definedName>
    <definedName name="_________SD57">#REF!</definedName>
    <definedName name="_________SD58" localSheetId="7">#REF!</definedName>
    <definedName name="_________SD58" localSheetId="6">#REF!</definedName>
    <definedName name="_________SD58" localSheetId="8">#REF!</definedName>
    <definedName name="_________SD58" localSheetId="13">#REF!</definedName>
    <definedName name="_________SD58" localSheetId="9">#REF!</definedName>
    <definedName name="_________SD58" localSheetId="16">#REF!</definedName>
    <definedName name="_________SD58" localSheetId="2">#REF!</definedName>
    <definedName name="_________SD58" localSheetId="11">#REF!</definedName>
    <definedName name="_________SD58" localSheetId="3">#REF!</definedName>
    <definedName name="_________SD58">#REF!</definedName>
    <definedName name="_________SD59" localSheetId="7">#REF!</definedName>
    <definedName name="_________SD59" localSheetId="6">#REF!</definedName>
    <definedName name="_________SD59" localSheetId="8">#REF!</definedName>
    <definedName name="_________SD59" localSheetId="13">#REF!</definedName>
    <definedName name="_________SD59" localSheetId="9">#REF!</definedName>
    <definedName name="_________SD59" localSheetId="16">#REF!</definedName>
    <definedName name="_________SD59" localSheetId="2">#REF!</definedName>
    <definedName name="_________SD59" localSheetId="11">#REF!</definedName>
    <definedName name="_________SD59" localSheetId="3">#REF!</definedName>
    <definedName name="_________SD59">#REF!</definedName>
    <definedName name="_________SD6" localSheetId="7">#REF!</definedName>
    <definedName name="_________SD6" localSheetId="6">#REF!</definedName>
    <definedName name="_________SD6" localSheetId="8">#REF!</definedName>
    <definedName name="_________SD6" localSheetId="13">#REF!</definedName>
    <definedName name="_________SD6" localSheetId="9">#REF!</definedName>
    <definedName name="_________SD6" localSheetId="16">#REF!</definedName>
    <definedName name="_________SD6" localSheetId="2">#REF!</definedName>
    <definedName name="_________SD6" localSheetId="11">#REF!</definedName>
    <definedName name="_________SD6" localSheetId="3">#REF!</definedName>
    <definedName name="_________SD6">#REF!</definedName>
    <definedName name="_________SD60" localSheetId="7">#REF!</definedName>
    <definedName name="_________SD60" localSheetId="6">#REF!</definedName>
    <definedName name="_________SD60" localSheetId="8">#REF!</definedName>
    <definedName name="_________SD60" localSheetId="13">#REF!</definedName>
    <definedName name="_________SD60" localSheetId="9">#REF!</definedName>
    <definedName name="_________SD60" localSheetId="16">#REF!</definedName>
    <definedName name="_________SD60" localSheetId="2">#REF!</definedName>
    <definedName name="_________SD60" localSheetId="11">#REF!</definedName>
    <definedName name="_________SD60" localSheetId="3">#REF!</definedName>
    <definedName name="_________SD60">#REF!</definedName>
    <definedName name="_________SD61" localSheetId="7">#REF!</definedName>
    <definedName name="_________SD61" localSheetId="6">#REF!</definedName>
    <definedName name="_________SD61" localSheetId="8">#REF!</definedName>
    <definedName name="_________SD61" localSheetId="13">#REF!</definedName>
    <definedName name="_________SD61" localSheetId="9">#REF!</definedName>
    <definedName name="_________SD61" localSheetId="16">#REF!</definedName>
    <definedName name="_________SD61" localSheetId="2">#REF!</definedName>
    <definedName name="_________SD61" localSheetId="11">#REF!</definedName>
    <definedName name="_________SD61" localSheetId="3">#REF!</definedName>
    <definedName name="_________SD61">#REF!</definedName>
    <definedName name="_________SD62" localSheetId="7">#REF!</definedName>
    <definedName name="_________SD62" localSheetId="6">#REF!</definedName>
    <definedName name="_________SD62" localSheetId="8">#REF!</definedName>
    <definedName name="_________SD62" localSheetId="13">#REF!</definedName>
    <definedName name="_________SD62" localSheetId="9">#REF!</definedName>
    <definedName name="_________SD62" localSheetId="16">#REF!</definedName>
    <definedName name="_________SD62" localSheetId="2">#REF!</definedName>
    <definedName name="_________SD62" localSheetId="11">#REF!</definedName>
    <definedName name="_________SD62" localSheetId="3">#REF!</definedName>
    <definedName name="_________SD62">#REF!</definedName>
    <definedName name="_________SD63" localSheetId="7">#REF!</definedName>
    <definedName name="_________SD63" localSheetId="6">#REF!</definedName>
    <definedName name="_________SD63" localSheetId="8">#REF!</definedName>
    <definedName name="_________SD63" localSheetId="13">#REF!</definedName>
    <definedName name="_________SD63" localSheetId="9">#REF!</definedName>
    <definedName name="_________SD63" localSheetId="16">#REF!</definedName>
    <definedName name="_________SD63" localSheetId="2">#REF!</definedName>
    <definedName name="_________SD63" localSheetId="11">#REF!</definedName>
    <definedName name="_________SD63" localSheetId="3">#REF!</definedName>
    <definedName name="_________SD63">#REF!</definedName>
    <definedName name="_________SD64" localSheetId="7">#REF!</definedName>
    <definedName name="_________SD64" localSheetId="6">#REF!</definedName>
    <definedName name="_________SD64" localSheetId="8">#REF!</definedName>
    <definedName name="_________SD64" localSheetId="13">#REF!</definedName>
    <definedName name="_________SD64" localSheetId="9">#REF!</definedName>
    <definedName name="_________SD64" localSheetId="16">#REF!</definedName>
    <definedName name="_________SD64" localSheetId="2">#REF!</definedName>
    <definedName name="_________SD64" localSheetId="11">#REF!</definedName>
    <definedName name="_________SD64" localSheetId="3">#REF!</definedName>
    <definedName name="_________SD64">#REF!</definedName>
    <definedName name="_________SD65" localSheetId="7">#REF!</definedName>
    <definedName name="_________SD65" localSheetId="6">#REF!</definedName>
    <definedName name="_________SD65" localSheetId="8">#REF!</definedName>
    <definedName name="_________SD65" localSheetId="13">#REF!</definedName>
    <definedName name="_________SD65" localSheetId="9">#REF!</definedName>
    <definedName name="_________SD65" localSheetId="16">#REF!</definedName>
    <definedName name="_________SD65" localSheetId="2">#REF!</definedName>
    <definedName name="_________SD65" localSheetId="11">#REF!</definedName>
    <definedName name="_________SD65" localSheetId="3">#REF!</definedName>
    <definedName name="_________SD65">#REF!</definedName>
    <definedName name="_________SD66" localSheetId="7">#REF!</definedName>
    <definedName name="_________SD66" localSheetId="6">#REF!</definedName>
    <definedName name="_________SD66" localSheetId="8">#REF!</definedName>
    <definedName name="_________SD66" localSheetId="13">#REF!</definedName>
    <definedName name="_________SD66" localSheetId="9">#REF!</definedName>
    <definedName name="_________SD66" localSheetId="16">#REF!</definedName>
    <definedName name="_________SD66" localSheetId="2">#REF!</definedName>
    <definedName name="_________SD66" localSheetId="11">#REF!</definedName>
    <definedName name="_________SD66" localSheetId="3">#REF!</definedName>
    <definedName name="_________SD66">#REF!</definedName>
    <definedName name="_________SD67" localSheetId="7">#REF!</definedName>
    <definedName name="_________SD67" localSheetId="6">#REF!</definedName>
    <definedName name="_________SD67" localSheetId="8">#REF!</definedName>
    <definedName name="_________SD67" localSheetId="13">#REF!</definedName>
    <definedName name="_________SD67" localSheetId="9">#REF!</definedName>
    <definedName name="_________SD67" localSheetId="16">#REF!</definedName>
    <definedName name="_________SD67" localSheetId="2">#REF!</definedName>
    <definedName name="_________SD67" localSheetId="11">#REF!</definedName>
    <definedName name="_________SD67" localSheetId="3">#REF!</definedName>
    <definedName name="_________SD67">#REF!</definedName>
    <definedName name="_________SD68" localSheetId="7">#REF!</definedName>
    <definedName name="_________SD68" localSheetId="6">#REF!</definedName>
    <definedName name="_________SD68" localSheetId="8">#REF!</definedName>
    <definedName name="_________SD68" localSheetId="13">#REF!</definedName>
    <definedName name="_________SD68" localSheetId="9">#REF!</definedName>
    <definedName name="_________SD68" localSheetId="16">#REF!</definedName>
    <definedName name="_________SD68" localSheetId="2">#REF!</definedName>
    <definedName name="_________SD68" localSheetId="11">#REF!</definedName>
    <definedName name="_________SD68" localSheetId="3">#REF!</definedName>
    <definedName name="_________SD68">#REF!</definedName>
    <definedName name="_________SD69" localSheetId="7">#REF!</definedName>
    <definedName name="_________SD69" localSheetId="6">#REF!</definedName>
    <definedName name="_________SD69" localSheetId="8">#REF!</definedName>
    <definedName name="_________SD69" localSheetId="13">#REF!</definedName>
    <definedName name="_________SD69" localSheetId="9">#REF!</definedName>
    <definedName name="_________SD69" localSheetId="16">#REF!</definedName>
    <definedName name="_________SD69" localSheetId="2">#REF!</definedName>
    <definedName name="_________SD69" localSheetId="11">#REF!</definedName>
    <definedName name="_________SD69" localSheetId="3">#REF!</definedName>
    <definedName name="_________SD69">#REF!</definedName>
    <definedName name="_________SD7" localSheetId="7">#REF!</definedName>
    <definedName name="_________SD7" localSheetId="6">#REF!</definedName>
    <definedName name="_________SD7" localSheetId="8">#REF!</definedName>
    <definedName name="_________SD7" localSheetId="13">#REF!</definedName>
    <definedName name="_________SD7" localSheetId="9">#REF!</definedName>
    <definedName name="_________SD7" localSheetId="16">#REF!</definedName>
    <definedName name="_________SD7" localSheetId="2">#REF!</definedName>
    <definedName name="_________SD7" localSheetId="11">#REF!</definedName>
    <definedName name="_________SD7" localSheetId="3">#REF!</definedName>
    <definedName name="_________SD7">#REF!</definedName>
    <definedName name="_________SD70" localSheetId="7">#REF!</definedName>
    <definedName name="_________SD70" localSheetId="6">#REF!</definedName>
    <definedName name="_________SD70" localSheetId="8">#REF!</definedName>
    <definedName name="_________SD70" localSheetId="13">#REF!</definedName>
    <definedName name="_________SD70" localSheetId="9">#REF!</definedName>
    <definedName name="_________SD70" localSheetId="16">#REF!</definedName>
    <definedName name="_________SD70" localSheetId="2">#REF!</definedName>
    <definedName name="_________SD70" localSheetId="11">#REF!</definedName>
    <definedName name="_________SD70" localSheetId="3">#REF!</definedName>
    <definedName name="_________SD70">#REF!</definedName>
    <definedName name="_________SD71" localSheetId="7">#REF!</definedName>
    <definedName name="_________SD71" localSheetId="6">#REF!</definedName>
    <definedName name="_________SD71" localSheetId="8">#REF!</definedName>
    <definedName name="_________SD71" localSheetId="13">#REF!</definedName>
    <definedName name="_________SD71" localSheetId="9">#REF!</definedName>
    <definedName name="_________SD71" localSheetId="16">#REF!</definedName>
    <definedName name="_________SD71" localSheetId="2">#REF!</definedName>
    <definedName name="_________SD71" localSheetId="11">#REF!</definedName>
    <definedName name="_________SD71" localSheetId="3">#REF!</definedName>
    <definedName name="_________SD71">#REF!</definedName>
    <definedName name="_________SD72" localSheetId="7">#REF!</definedName>
    <definedName name="_________SD72" localSheetId="6">#REF!</definedName>
    <definedName name="_________SD72" localSheetId="8">#REF!</definedName>
    <definedName name="_________SD72" localSheetId="13">#REF!</definedName>
    <definedName name="_________SD72" localSheetId="9">#REF!</definedName>
    <definedName name="_________SD72" localSheetId="16">#REF!</definedName>
    <definedName name="_________SD72" localSheetId="2">#REF!</definedName>
    <definedName name="_________SD72" localSheetId="11">#REF!</definedName>
    <definedName name="_________SD72" localSheetId="3">#REF!</definedName>
    <definedName name="_________SD72">#REF!</definedName>
    <definedName name="_________SD73" localSheetId="7">#REF!</definedName>
    <definedName name="_________SD73" localSheetId="6">#REF!</definedName>
    <definedName name="_________SD73" localSheetId="8">#REF!</definedName>
    <definedName name="_________SD73" localSheetId="13">#REF!</definedName>
    <definedName name="_________SD73" localSheetId="9">#REF!</definedName>
    <definedName name="_________SD73" localSheetId="16">#REF!</definedName>
    <definedName name="_________SD73" localSheetId="2">#REF!</definedName>
    <definedName name="_________SD73" localSheetId="11">#REF!</definedName>
    <definedName name="_________SD73" localSheetId="3">#REF!</definedName>
    <definedName name="_________SD73">#REF!</definedName>
    <definedName name="_________SD74" localSheetId="7">#REF!</definedName>
    <definedName name="_________SD74" localSheetId="6">#REF!</definedName>
    <definedName name="_________SD74" localSheetId="8">#REF!</definedName>
    <definedName name="_________SD74" localSheetId="13">#REF!</definedName>
    <definedName name="_________SD74" localSheetId="9">#REF!</definedName>
    <definedName name="_________SD74" localSheetId="16">#REF!</definedName>
    <definedName name="_________SD74" localSheetId="2">#REF!</definedName>
    <definedName name="_________SD74" localSheetId="11">#REF!</definedName>
    <definedName name="_________SD74" localSheetId="3">#REF!</definedName>
    <definedName name="_________SD74">#REF!</definedName>
    <definedName name="_________SD75" localSheetId="7">#REF!</definedName>
    <definedName name="_________SD75" localSheetId="6">#REF!</definedName>
    <definedName name="_________SD75" localSheetId="8">#REF!</definedName>
    <definedName name="_________SD75" localSheetId="13">#REF!</definedName>
    <definedName name="_________SD75" localSheetId="9">#REF!</definedName>
    <definedName name="_________SD75" localSheetId="16">#REF!</definedName>
    <definedName name="_________SD75" localSheetId="2">#REF!</definedName>
    <definedName name="_________SD75" localSheetId="11">#REF!</definedName>
    <definedName name="_________SD75" localSheetId="3">#REF!</definedName>
    <definedName name="_________SD75">#REF!</definedName>
    <definedName name="_________SD76" localSheetId="7">#REF!</definedName>
    <definedName name="_________SD76" localSheetId="6">#REF!</definedName>
    <definedName name="_________SD76" localSheetId="8">#REF!</definedName>
    <definedName name="_________SD76" localSheetId="13">#REF!</definedName>
    <definedName name="_________SD76" localSheetId="9">#REF!</definedName>
    <definedName name="_________SD76" localSheetId="16">#REF!</definedName>
    <definedName name="_________SD76" localSheetId="2">#REF!</definedName>
    <definedName name="_________SD76" localSheetId="11">#REF!</definedName>
    <definedName name="_________SD76" localSheetId="3">#REF!</definedName>
    <definedName name="_________SD76">#REF!</definedName>
    <definedName name="_________SD77" localSheetId="7">#REF!</definedName>
    <definedName name="_________SD77" localSheetId="6">#REF!</definedName>
    <definedName name="_________SD77" localSheetId="8">#REF!</definedName>
    <definedName name="_________SD77" localSheetId="13">#REF!</definedName>
    <definedName name="_________SD77" localSheetId="9">#REF!</definedName>
    <definedName name="_________SD77" localSheetId="16">#REF!</definedName>
    <definedName name="_________SD77" localSheetId="2">#REF!</definedName>
    <definedName name="_________SD77" localSheetId="11">#REF!</definedName>
    <definedName name="_________SD77" localSheetId="3">#REF!</definedName>
    <definedName name="_________SD77">#REF!</definedName>
    <definedName name="_________SD78" localSheetId="7">#REF!</definedName>
    <definedName name="_________SD78" localSheetId="6">#REF!</definedName>
    <definedName name="_________SD78" localSheetId="8">#REF!</definedName>
    <definedName name="_________SD78" localSheetId="13">#REF!</definedName>
    <definedName name="_________SD78" localSheetId="9">#REF!</definedName>
    <definedName name="_________SD78" localSheetId="16">#REF!</definedName>
    <definedName name="_________SD78" localSheetId="2">#REF!</definedName>
    <definedName name="_________SD78" localSheetId="11">#REF!</definedName>
    <definedName name="_________SD78" localSheetId="3">#REF!</definedName>
    <definedName name="_________SD78">#REF!</definedName>
    <definedName name="_________SD79" localSheetId="7">#REF!</definedName>
    <definedName name="_________SD79" localSheetId="6">#REF!</definedName>
    <definedName name="_________SD79" localSheetId="8">#REF!</definedName>
    <definedName name="_________SD79" localSheetId="13">#REF!</definedName>
    <definedName name="_________SD79" localSheetId="9">#REF!</definedName>
    <definedName name="_________SD79" localSheetId="16">#REF!</definedName>
    <definedName name="_________SD79" localSheetId="2">#REF!</definedName>
    <definedName name="_________SD79" localSheetId="11">#REF!</definedName>
    <definedName name="_________SD79" localSheetId="3">#REF!</definedName>
    <definedName name="_________SD79">#REF!</definedName>
    <definedName name="_________SD8" localSheetId="7">#REF!</definedName>
    <definedName name="_________SD8" localSheetId="6">#REF!</definedName>
    <definedName name="_________SD8" localSheetId="8">#REF!</definedName>
    <definedName name="_________SD8" localSheetId="13">#REF!</definedName>
    <definedName name="_________SD8" localSheetId="9">#REF!</definedName>
    <definedName name="_________SD8" localSheetId="16">#REF!</definedName>
    <definedName name="_________SD8" localSheetId="2">#REF!</definedName>
    <definedName name="_________SD8" localSheetId="11">#REF!</definedName>
    <definedName name="_________SD8" localSheetId="3">#REF!</definedName>
    <definedName name="_________SD8">#REF!</definedName>
    <definedName name="_________SD80" localSheetId="7">#REF!</definedName>
    <definedName name="_________SD80" localSheetId="6">#REF!</definedName>
    <definedName name="_________SD80" localSheetId="8">#REF!</definedName>
    <definedName name="_________SD80" localSheetId="13">#REF!</definedName>
    <definedName name="_________SD80" localSheetId="9">#REF!</definedName>
    <definedName name="_________SD80" localSheetId="16">#REF!</definedName>
    <definedName name="_________SD80" localSheetId="2">#REF!</definedName>
    <definedName name="_________SD80" localSheetId="11">#REF!</definedName>
    <definedName name="_________SD80" localSheetId="3">#REF!</definedName>
    <definedName name="_________SD80">#REF!</definedName>
    <definedName name="_________SD81" localSheetId="7">#REF!</definedName>
    <definedName name="_________SD81" localSheetId="6">#REF!</definedName>
    <definedName name="_________SD81" localSheetId="8">#REF!</definedName>
    <definedName name="_________SD81" localSheetId="13">#REF!</definedName>
    <definedName name="_________SD81" localSheetId="9">#REF!</definedName>
    <definedName name="_________SD81" localSheetId="16">#REF!</definedName>
    <definedName name="_________SD81" localSheetId="2">#REF!</definedName>
    <definedName name="_________SD81" localSheetId="11">#REF!</definedName>
    <definedName name="_________SD81" localSheetId="3">#REF!</definedName>
    <definedName name="_________SD81">#REF!</definedName>
    <definedName name="_________SD82" localSheetId="7">#REF!</definedName>
    <definedName name="_________SD82" localSheetId="6">#REF!</definedName>
    <definedName name="_________SD82" localSheetId="8">#REF!</definedName>
    <definedName name="_________SD82" localSheetId="13">#REF!</definedName>
    <definedName name="_________SD82" localSheetId="9">#REF!</definedName>
    <definedName name="_________SD82" localSheetId="16">#REF!</definedName>
    <definedName name="_________SD82" localSheetId="2">#REF!</definedName>
    <definedName name="_________SD82" localSheetId="11">#REF!</definedName>
    <definedName name="_________SD82" localSheetId="3">#REF!</definedName>
    <definedName name="_________SD82">#REF!</definedName>
    <definedName name="_________SD83" localSheetId="7">#REF!</definedName>
    <definedName name="_________SD83" localSheetId="6">#REF!</definedName>
    <definedName name="_________SD83" localSheetId="8">#REF!</definedName>
    <definedName name="_________SD83" localSheetId="13">#REF!</definedName>
    <definedName name="_________SD83" localSheetId="9">#REF!</definedName>
    <definedName name="_________SD83" localSheetId="16">#REF!</definedName>
    <definedName name="_________SD83" localSheetId="2">#REF!</definedName>
    <definedName name="_________SD83" localSheetId="11">#REF!</definedName>
    <definedName name="_________SD83" localSheetId="3">#REF!</definedName>
    <definedName name="_________SD83">#REF!</definedName>
    <definedName name="_________SD84" localSheetId="7">#REF!</definedName>
    <definedName name="_________SD84" localSheetId="6">#REF!</definedName>
    <definedName name="_________SD84" localSheetId="8">#REF!</definedName>
    <definedName name="_________SD84" localSheetId="13">#REF!</definedName>
    <definedName name="_________SD84" localSheetId="9">#REF!</definedName>
    <definedName name="_________SD84" localSheetId="16">#REF!</definedName>
    <definedName name="_________SD84" localSheetId="2">#REF!</definedName>
    <definedName name="_________SD84" localSheetId="11">#REF!</definedName>
    <definedName name="_________SD84" localSheetId="3">#REF!</definedName>
    <definedName name="_________SD84">#REF!</definedName>
    <definedName name="_________SD85" localSheetId="7">#REF!</definedName>
    <definedName name="_________SD85" localSheetId="6">#REF!</definedName>
    <definedName name="_________SD85" localSheetId="8">#REF!</definedName>
    <definedName name="_________SD85" localSheetId="13">#REF!</definedName>
    <definedName name="_________SD85" localSheetId="9">#REF!</definedName>
    <definedName name="_________SD85" localSheetId="16">#REF!</definedName>
    <definedName name="_________SD85" localSheetId="2">#REF!</definedName>
    <definedName name="_________SD85" localSheetId="11">#REF!</definedName>
    <definedName name="_________SD85" localSheetId="3">#REF!</definedName>
    <definedName name="_________SD85">#REF!</definedName>
    <definedName name="_________SD86" localSheetId="7">#REF!</definedName>
    <definedName name="_________SD86" localSheetId="6">#REF!</definedName>
    <definedName name="_________SD86" localSheetId="8">#REF!</definedName>
    <definedName name="_________SD86" localSheetId="13">#REF!</definedName>
    <definedName name="_________SD86" localSheetId="9">#REF!</definedName>
    <definedName name="_________SD86" localSheetId="16">#REF!</definedName>
    <definedName name="_________SD86" localSheetId="2">#REF!</definedName>
    <definedName name="_________SD86" localSheetId="11">#REF!</definedName>
    <definedName name="_________SD86" localSheetId="3">#REF!</definedName>
    <definedName name="_________SD86">#REF!</definedName>
    <definedName name="_________SD87" localSheetId="7">#REF!</definedName>
    <definedName name="_________SD87" localSheetId="6">#REF!</definedName>
    <definedName name="_________SD87" localSheetId="8">#REF!</definedName>
    <definedName name="_________SD87" localSheetId="13">#REF!</definedName>
    <definedName name="_________SD87" localSheetId="9">#REF!</definedName>
    <definedName name="_________SD87" localSheetId="16">#REF!</definedName>
    <definedName name="_________SD87" localSheetId="2">#REF!</definedName>
    <definedName name="_________SD87" localSheetId="11">#REF!</definedName>
    <definedName name="_________SD87" localSheetId="3">#REF!</definedName>
    <definedName name="_________SD87">#REF!</definedName>
    <definedName name="_________SD88" localSheetId="7">#REF!</definedName>
    <definedName name="_________SD88" localSheetId="6">#REF!</definedName>
    <definedName name="_________SD88" localSheetId="8">#REF!</definedName>
    <definedName name="_________SD88" localSheetId="13">#REF!</definedName>
    <definedName name="_________SD88" localSheetId="9">#REF!</definedName>
    <definedName name="_________SD88" localSheetId="16">#REF!</definedName>
    <definedName name="_________SD88" localSheetId="2">#REF!</definedName>
    <definedName name="_________SD88" localSheetId="11">#REF!</definedName>
    <definedName name="_________SD88" localSheetId="3">#REF!</definedName>
    <definedName name="_________SD88">#REF!</definedName>
    <definedName name="_________SD89" localSheetId="7">#REF!</definedName>
    <definedName name="_________SD89" localSheetId="6">#REF!</definedName>
    <definedName name="_________SD89" localSheetId="8">#REF!</definedName>
    <definedName name="_________SD89" localSheetId="13">#REF!</definedName>
    <definedName name="_________SD89" localSheetId="9">#REF!</definedName>
    <definedName name="_________SD89" localSheetId="16">#REF!</definedName>
    <definedName name="_________SD89" localSheetId="2">#REF!</definedName>
    <definedName name="_________SD89" localSheetId="11">#REF!</definedName>
    <definedName name="_________SD89" localSheetId="3">#REF!</definedName>
    <definedName name="_________SD89">#REF!</definedName>
    <definedName name="_________SD9" localSheetId="7">#REF!</definedName>
    <definedName name="_________SD9" localSheetId="6">#REF!</definedName>
    <definedName name="_________SD9" localSheetId="8">#REF!</definedName>
    <definedName name="_________SD9" localSheetId="13">#REF!</definedName>
    <definedName name="_________SD9" localSheetId="9">#REF!</definedName>
    <definedName name="_________SD9" localSheetId="16">#REF!</definedName>
    <definedName name="_________SD9" localSheetId="2">#REF!</definedName>
    <definedName name="_________SD9" localSheetId="11">#REF!</definedName>
    <definedName name="_________SD9" localSheetId="3">#REF!</definedName>
    <definedName name="_________SD9">#REF!</definedName>
    <definedName name="_________SD90" localSheetId="7">#REF!</definedName>
    <definedName name="_________SD90" localSheetId="6">#REF!</definedName>
    <definedName name="_________SD90" localSheetId="8">#REF!</definedName>
    <definedName name="_________SD90" localSheetId="13">#REF!</definedName>
    <definedName name="_________SD90" localSheetId="9">#REF!</definedName>
    <definedName name="_________SD90" localSheetId="16">#REF!</definedName>
    <definedName name="_________SD90" localSheetId="2">#REF!</definedName>
    <definedName name="_________SD90" localSheetId="11">#REF!</definedName>
    <definedName name="_________SD90" localSheetId="3">#REF!</definedName>
    <definedName name="_________SD90">#REF!</definedName>
    <definedName name="_________SD91" localSheetId="7">#REF!</definedName>
    <definedName name="_________SD91" localSheetId="6">#REF!</definedName>
    <definedName name="_________SD91" localSheetId="8">#REF!</definedName>
    <definedName name="_________SD91" localSheetId="13">#REF!</definedName>
    <definedName name="_________SD91" localSheetId="9">#REF!</definedName>
    <definedName name="_________SD91" localSheetId="16">#REF!</definedName>
    <definedName name="_________SD91" localSheetId="2">#REF!</definedName>
    <definedName name="_________SD91" localSheetId="11">#REF!</definedName>
    <definedName name="_________SD91" localSheetId="3">#REF!</definedName>
    <definedName name="_________SD91">#REF!</definedName>
    <definedName name="_________SD92" localSheetId="7">#REF!</definedName>
    <definedName name="_________SD92" localSheetId="6">#REF!</definedName>
    <definedName name="_________SD92" localSheetId="8">#REF!</definedName>
    <definedName name="_________SD92" localSheetId="13">#REF!</definedName>
    <definedName name="_________SD92" localSheetId="9">#REF!</definedName>
    <definedName name="_________SD92" localSheetId="16">#REF!</definedName>
    <definedName name="_________SD92" localSheetId="2">#REF!</definedName>
    <definedName name="_________SD92" localSheetId="11">#REF!</definedName>
    <definedName name="_________SD92" localSheetId="3">#REF!</definedName>
    <definedName name="_________SD92">#REF!</definedName>
    <definedName name="_________SD93" localSheetId="7">#REF!</definedName>
    <definedName name="_________SD93" localSheetId="6">#REF!</definedName>
    <definedName name="_________SD93" localSheetId="8">#REF!</definedName>
    <definedName name="_________SD93" localSheetId="13">#REF!</definedName>
    <definedName name="_________SD93" localSheetId="9">#REF!</definedName>
    <definedName name="_________SD93" localSheetId="16">#REF!</definedName>
    <definedName name="_________SD93" localSheetId="2">#REF!</definedName>
    <definedName name="_________SD93" localSheetId="11">#REF!</definedName>
    <definedName name="_________SD93" localSheetId="3">#REF!</definedName>
    <definedName name="_________SD93">#REF!</definedName>
    <definedName name="_________SD94" localSheetId="7">#REF!</definedName>
    <definedName name="_________SD94" localSheetId="6">#REF!</definedName>
    <definedName name="_________SD94" localSheetId="8">#REF!</definedName>
    <definedName name="_________SD94" localSheetId="13">#REF!</definedName>
    <definedName name="_________SD94" localSheetId="9">#REF!</definedName>
    <definedName name="_________SD94" localSheetId="16">#REF!</definedName>
    <definedName name="_________SD94" localSheetId="2">#REF!</definedName>
    <definedName name="_________SD94" localSheetId="11">#REF!</definedName>
    <definedName name="_________SD94" localSheetId="3">#REF!</definedName>
    <definedName name="_________SD94">#REF!</definedName>
    <definedName name="_________SD95" localSheetId="7">#REF!</definedName>
    <definedName name="_________SD95" localSheetId="6">#REF!</definedName>
    <definedName name="_________SD95" localSheetId="8">#REF!</definedName>
    <definedName name="_________SD95" localSheetId="13">#REF!</definedName>
    <definedName name="_________SD95" localSheetId="9">#REF!</definedName>
    <definedName name="_________SD95" localSheetId="16">#REF!</definedName>
    <definedName name="_________SD95" localSheetId="2">#REF!</definedName>
    <definedName name="_________SD95" localSheetId="11">#REF!</definedName>
    <definedName name="_________SD95" localSheetId="3">#REF!</definedName>
    <definedName name="_________SD95">#REF!</definedName>
    <definedName name="_________SD96" localSheetId="7">#REF!</definedName>
    <definedName name="_________SD96" localSheetId="6">#REF!</definedName>
    <definedName name="_________SD96" localSheetId="8">#REF!</definedName>
    <definedName name="_________SD96" localSheetId="13">#REF!</definedName>
    <definedName name="_________SD96" localSheetId="9">#REF!</definedName>
    <definedName name="_________SD96" localSheetId="16">#REF!</definedName>
    <definedName name="_________SD96" localSheetId="2">#REF!</definedName>
    <definedName name="_________SD96" localSheetId="11">#REF!</definedName>
    <definedName name="_________SD96" localSheetId="3">#REF!</definedName>
    <definedName name="_________SD96">#REF!</definedName>
    <definedName name="_________SD97" localSheetId="7">#REF!</definedName>
    <definedName name="_________SD97" localSheetId="6">#REF!</definedName>
    <definedName name="_________SD97" localSheetId="8">#REF!</definedName>
    <definedName name="_________SD97" localSheetId="13">#REF!</definedName>
    <definedName name="_________SD97" localSheetId="9">#REF!</definedName>
    <definedName name="_________SD97" localSheetId="16">#REF!</definedName>
    <definedName name="_________SD97" localSheetId="2">#REF!</definedName>
    <definedName name="_________SD97" localSheetId="11">#REF!</definedName>
    <definedName name="_________SD97" localSheetId="3">#REF!</definedName>
    <definedName name="_________SD97">#REF!</definedName>
    <definedName name="_________SD98" localSheetId="7">#REF!</definedName>
    <definedName name="_________SD98" localSheetId="6">#REF!</definedName>
    <definedName name="_________SD98" localSheetId="8">#REF!</definedName>
    <definedName name="_________SD98" localSheetId="13">#REF!</definedName>
    <definedName name="_________SD98" localSheetId="9">#REF!</definedName>
    <definedName name="_________SD98" localSheetId="16">#REF!</definedName>
    <definedName name="_________SD98" localSheetId="2">#REF!</definedName>
    <definedName name="_________SD98" localSheetId="11">#REF!</definedName>
    <definedName name="_________SD98" localSheetId="3">#REF!</definedName>
    <definedName name="_________SD98">#REF!</definedName>
    <definedName name="_________SD99" localSheetId="7">#REF!</definedName>
    <definedName name="_________SD99" localSheetId="6">#REF!</definedName>
    <definedName name="_________SD99" localSheetId="8">#REF!</definedName>
    <definedName name="_________SD99" localSheetId="13">#REF!</definedName>
    <definedName name="_________SD99" localSheetId="9">#REF!</definedName>
    <definedName name="_________SD99" localSheetId="16">#REF!</definedName>
    <definedName name="_________SD99" localSheetId="2">#REF!</definedName>
    <definedName name="_________SD99" localSheetId="11">#REF!</definedName>
    <definedName name="_________SD99" localSheetId="3">#REF!</definedName>
    <definedName name="_________SD99">#REF!</definedName>
    <definedName name="_________SK1" localSheetId="9" hidden="1">{"ss",#N/A,FALSE,"MODULE3"}</definedName>
    <definedName name="_________SK1" localSheetId="2" hidden="1">{"ss",#N/A,FALSE,"MODULE3"}</definedName>
    <definedName name="_________SK1" localSheetId="4" hidden="1">{"ss",#N/A,FALSE,"MODULE3"}</definedName>
    <definedName name="_________SK1" localSheetId="11" hidden="1">{"ss",#N/A,FALSE,"MODULE3"}</definedName>
    <definedName name="_________SK1" hidden="1">{"ss",#N/A,FALSE,"MODULE3"}</definedName>
    <definedName name="_________so000001111" localSheetId="9">'[113]Road data'!#REF!</definedName>
    <definedName name="_________so000001111" localSheetId="11">'[113]Road data'!#REF!</definedName>
    <definedName name="_________so000001111" localSheetId="5">'[114]Road data'!#REF!</definedName>
    <definedName name="_________so000001111">'[114]Road data'!#REF!</definedName>
    <definedName name="_________SO016" localSheetId="7">#REF!</definedName>
    <definedName name="_________SO016" localSheetId="6">#REF!</definedName>
    <definedName name="_________SO016" localSheetId="8">#REF!</definedName>
    <definedName name="_________SO016" localSheetId="13">#REF!</definedName>
    <definedName name="_________SO016" localSheetId="9">#REF!</definedName>
    <definedName name="_________SO016" localSheetId="16">#REF!</definedName>
    <definedName name="_________SO016" localSheetId="2">#REF!</definedName>
    <definedName name="_________SO016" localSheetId="4">#REF!</definedName>
    <definedName name="_________SO016" localSheetId="11">#REF!</definedName>
    <definedName name="_________SO016" localSheetId="3">#REF!</definedName>
    <definedName name="_________SO016">#REF!</definedName>
    <definedName name="_________SP001" localSheetId="7">#REF!</definedName>
    <definedName name="_________SP001" localSheetId="6">#REF!</definedName>
    <definedName name="_________SP001" localSheetId="8">#REF!</definedName>
    <definedName name="_________SP001" localSheetId="13">#REF!</definedName>
    <definedName name="_________SP001" localSheetId="9">#REF!</definedName>
    <definedName name="_________SP001" localSheetId="16">#REF!</definedName>
    <definedName name="_________SP001" localSheetId="2">#REF!</definedName>
    <definedName name="_________SP001" localSheetId="4">#REF!</definedName>
    <definedName name="_________SP001" localSheetId="11">#REF!</definedName>
    <definedName name="_________SP001" localSheetId="3">#REF!</definedName>
    <definedName name="_________SP001">#REF!</definedName>
    <definedName name="_________SP002" localSheetId="7">#REF!</definedName>
    <definedName name="_________SP002" localSheetId="6">#REF!</definedName>
    <definedName name="_________SP002" localSheetId="8">#REF!</definedName>
    <definedName name="_________SP002" localSheetId="13">#REF!</definedName>
    <definedName name="_________SP002" localSheetId="9">#REF!</definedName>
    <definedName name="_________SP002" localSheetId="16">#REF!</definedName>
    <definedName name="_________SP002" localSheetId="2">#REF!</definedName>
    <definedName name="_________SP002" localSheetId="4">#REF!</definedName>
    <definedName name="_________SP002" localSheetId="11">#REF!</definedName>
    <definedName name="_________SP002" localSheetId="3">#REF!</definedName>
    <definedName name="_________SP002">#REF!</definedName>
    <definedName name="_________SP003" localSheetId="7">#REF!</definedName>
    <definedName name="_________SP003" localSheetId="6">#REF!</definedName>
    <definedName name="_________SP003" localSheetId="8">#REF!</definedName>
    <definedName name="_________SP003" localSheetId="13">#REF!</definedName>
    <definedName name="_________SP003" localSheetId="9">#REF!</definedName>
    <definedName name="_________SP003" localSheetId="16">#REF!</definedName>
    <definedName name="_________SP003" localSheetId="2">#REF!</definedName>
    <definedName name="_________SP003" localSheetId="11">#REF!</definedName>
    <definedName name="_________SP003" localSheetId="3">#REF!</definedName>
    <definedName name="_________SP003">#REF!</definedName>
    <definedName name="_________SP004" localSheetId="7">#REF!</definedName>
    <definedName name="_________SP004" localSheetId="6">#REF!</definedName>
    <definedName name="_________SP004" localSheetId="8">#REF!</definedName>
    <definedName name="_________SP004" localSheetId="13">#REF!</definedName>
    <definedName name="_________SP004" localSheetId="9">#REF!</definedName>
    <definedName name="_________SP004" localSheetId="16">#REF!</definedName>
    <definedName name="_________SP004" localSheetId="2">#REF!</definedName>
    <definedName name="_________SP004" localSheetId="11">#REF!</definedName>
    <definedName name="_________SP004" localSheetId="3">#REF!</definedName>
    <definedName name="_________SP004">#REF!</definedName>
    <definedName name="_________SP005" localSheetId="7">'[98]FINAL DATA'!#REF!</definedName>
    <definedName name="_________SP005" localSheetId="6">'[98]FINAL DATA'!#REF!</definedName>
    <definedName name="_________SP005" localSheetId="8">'[98]FINAL DATA'!#REF!</definedName>
    <definedName name="_________SP005" localSheetId="13">'[98]FINAL DATA'!#REF!</definedName>
    <definedName name="_________SP005" localSheetId="9">'[98]FINAL DATA'!#REF!</definedName>
    <definedName name="_________SP005" localSheetId="16">'[98]FINAL DATA'!#REF!</definedName>
    <definedName name="_________SP005" localSheetId="11">'[98]FINAL DATA'!#REF!</definedName>
    <definedName name="_________SP005" localSheetId="5">'[99]FINAL DATA'!#REF!</definedName>
    <definedName name="_________SP005">'[98]FINAL DATA'!#REF!</definedName>
    <definedName name="_________SP006" localSheetId="7">#REF!</definedName>
    <definedName name="_________SP006" localSheetId="6">#REF!</definedName>
    <definedName name="_________SP006" localSheetId="8">#REF!</definedName>
    <definedName name="_________SP006" localSheetId="13">#REF!</definedName>
    <definedName name="_________SP006" localSheetId="9">#REF!</definedName>
    <definedName name="_________SP006" localSheetId="16">#REF!</definedName>
    <definedName name="_________SP006" localSheetId="2">#REF!</definedName>
    <definedName name="_________SP006" localSheetId="11">#REF!</definedName>
    <definedName name="_________SP006" localSheetId="3">#REF!</definedName>
    <definedName name="_________SP006">#REF!</definedName>
    <definedName name="_________SP007" localSheetId="7">#REF!</definedName>
    <definedName name="_________SP007" localSheetId="6">#REF!</definedName>
    <definedName name="_________SP007" localSheetId="8">#REF!</definedName>
    <definedName name="_________SP007" localSheetId="13">#REF!</definedName>
    <definedName name="_________SP007" localSheetId="9">#REF!</definedName>
    <definedName name="_________SP007" localSheetId="16">#REF!</definedName>
    <definedName name="_________SP007" localSheetId="2">#REF!</definedName>
    <definedName name="_________SP007" localSheetId="11">#REF!</definedName>
    <definedName name="_________SP007" localSheetId="3">#REF!</definedName>
    <definedName name="_________SP007">#REF!</definedName>
    <definedName name="_________SP008" localSheetId="7">#REF!</definedName>
    <definedName name="_________SP008" localSheetId="6">#REF!</definedName>
    <definedName name="_________SP008" localSheetId="8">#REF!</definedName>
    <definedName name="_________SP008" localSheetId="13">#REF!</definedName>
    <definedName name="_________SP008" localSheetId="9">#REF!</definedName>
    <definedName name="_________SP008" localSheetId="16">#REF!</definedName>
    <definedName name="_________SP008" localSheetId="2">#REF!</definedName>
    <definedName name="_________SP008" localSheetId="11">#REF!</definedName>
    <definedName name="_________SP008" localSheetId="3">#REF!</definedName>
    <definedName name="_________SP008">#REF!</definedName>
    <definedName name="_________SP009" localSheetId="7">#REF!</definedName>
    <definedName name="_________SP009" localSheetId="6">#REF!</definedName>
    <definedName name="_________SP009" localSheetId="8">#REF!</definedName>
    <definedName name="_________SP009" localSheetId="13">#REF!</definedName>
    <definedName name="_________SP009" localSheetId="9">#REF!</definedName>
    <definedName name="_________SP009" localSheetId="16">#REF!</definedName>
    <definedName name="_________SP009" localSheetId="2">#REF!</definedName>
    <definedName name="_________SP009" localSheetId="11">#REF!</definedName>
    <definedName name="_________SP009" localSheetId="3">#REF!</definedName>
    <definedName name="_________SP009">#REF!</definedName>
    <definedName name="_________SP010" localSheetId="7">#REF!</definedName>
    <definedName name="_________SP010" localSheetId="6">#REF!</definedName>
    <definedName name="_________SP010" localSheetId="8">#REF!</definedName>
    <definedName name="_________SP010" localSheetId="13">#REF!</definedName>
    <definedName name="_________SP010" localSheetId="9">#REF!</definedName>
    <definedName name="_________SP010" localSheetId="16">#REF!</definedName>
    <definedName name="_________SP010" localSheetId="2">#REF!</definedName>
    <definedName name="_________SP010" localSheetId="11">#REF!</definedName>
    <definedName name="_________SP010" localSheetId="3">#REF!</definedName>
    <definedName name="_________SP010">#REF!</definedName>
    <definedName name="_________SP011" localSheetId="7">#REF!</definedName>
    <definedName name="_________SP011" localSheetId="6">#REF!</definedName>
    <definedName name="_________SP011" localSheetId="8">#REF!</definedName>
    <definedName name="_________SP011" localSheetId="13">#REF!</definedName>
    <definedName name="_________SP011" localSheetId="9">#REF!</definedName>
    <definedName name="_________SP011" localSheetId="16">#REF!</definedName>
    <definedName name="_________SP011" localSheetId="2">#REF!</definedName>
    <definedName name="_________SP011" localSheetId="11">#REF!</definedName>
    <definedName name="_________SP011" localSheetId="3">#REF!</definedName>
    <definedName name="_________SP011">#REF!</definedName>
    <definedName name="_________SP012" localSheetId="7">#REF!</definedName>
    <definedName name="_________SP012" localSheetId="6">#REF!</definedName>
    <definedName name="_________SP012" localSheetId="8">#REF!</definedName>
    <definedName name="_________SP012" localSheetId="13">#REF!</definedName>
    <definedName name="_________SP012" localSheetId="9">#REF!</definedName>
    <definedName name="_________SP012" localSheetId="16">#REF!</definedName>
    <definedName name="_________SP012" localSheetId="2">#REF!</definedName>
    <definedName name="_________SP012" localSheetId="11">#REF!</definedName>
    <definedName name="_________SP012" localSheetId="3">#REF!</definedName>
    <definedName name="_________SP012">#REF!</definedName>
    <definedName name="_________SP013" localSheetId="7">#REF!</definedName>
    <definedName name="_________SP013" localSheetId="6">#REF!</definedName>
    <definedName name="_________SP013" localSheetId="8">#REF!</definedName>
    <definedName name="_________SP013" localSheetId="13">#REF!</definedName>
    <definedName name="_________SP013" localSheetId="9">#REF!</definedName>
    <definedName name="_________SP013" localSheetId="16">#REF!</definedName>
    <definedName name="_________SP013" localSheetId="2">#REF!</definedName>
    <definedName name="_________SP013" localSheetId="11">#REF!</definedName>
    <definedName name="_________SP013" localSheetId="3">#REF!</definedName>
    <definedName name="_________SP013">#REF!</definedName>
    <definedName name="_________SP014" localSheetId="7">#REF!</definedName>
    <definedName name="_________SP014" localSheetId="6">#REF!</definedName>
    <definedName name="_________SP014" localSheetId="8">#REF!</definedName>
    <definedName name="_________SP014" localSheetId="13">#REF!</definedName>
    <definedName name="_________SP014" localSheetId="9">#REF!</definedName>
    <definedName name="_________SP014" localSheetId="16">#REF!</definedName>
    <definedName name="_________SP014" localSheetId="2">#REF!</definedName>
    <definedName name="_________SP014" localSheetId="11">#REF!</definedName>
    <definedName name="_________SP014" localSheetId="3">#REF!</definedName>
    <definedName name="_________SP014">#REF!</definedName>
    <definedName name="_________SP015" localSheetId="7">#REF!</definedName>
    <definedName name="_________SP015" localSheetId="6">#REF!</definedName>
    <definedName name="_________SP015" localSheetId="8">#REF!</definedName>
    <definedName name="_________SP015" localSheetId="13">#REF!</definedName>
    <definedName name="_________SP015" localSheetId="9">#REF!</definedName>
    <definedName name="_________SP015" localSheetId="16">#REF!</definedName>
    <definedName name="_________SP015" localSheetId="2">#REF!</definedName>
    <definedName name="_________SP015" localSheetId="11">#REF!</definedName>
    <definedName name="_________SP015" localSheetId="3">#REF!</definedName>
    <definedName name="_________SP015">#REF!</definedName>
    <definedName name="_________SP016" localSheetId="7">#REF!</definedName>
    <definedName name="_________SP016" localSheetId="6">#REF!</definedName>
    <definedName name="_________SP016" localSheetId="8">#REF!</definedName>
    <definedName name="_________SP016" localSheetId="13">#REF!</definedName>
    <definedName name="_________SP016" localSheetId="9">#REF!</definedName>
    <definedName name="_________SP016" localSheetId="16">#REF!</definedName>
    <definedName name="_________SP016" localSheetId="2">#REF!</definedName>
    <definedName name="_________SP016" localSheetId="11">#REF!</definedName>
    <definedName name="_________SP016" localSheetId="3">#REF!</definedName>
    <definedName name="_________SP016">#REF!</definedName>
    <definedName name="_________SP017" localSheetId="7">#REF!</definedName>
    <definedName name="_________SP017" localSheetId="6">#REF!</definedName>
    <definedName name="_________SP017" localSheetId="8">#REF!</definedName>
    <definedName name="_________SP017" localSheetId="13">#REF!</definedName>
    <definedName name="_________SP017" localSheetId="9">#REF!</definedName>
    <definedName name="_________SP017" localSheetId="16">#REF!</definedName>
    <definedName name="_________SP017" localSheetId="2">#REF!</definedName>
    <definedName name="_________SP017" localSheetId="11">#REF!</definedName>
    <definedName name="_________SP017" localSheetId="3">#REF!</definedName>
    <definedName name="_________SP017">#REF!</definedName>
    <definedName name="_________SP018" localSheetId="7">#REF!</definedName>
    <definedName name="_________SP018" localSheetId="6">#REF!</definedName>
    <definedName name="_________SP018" localSheetId="8">#REF!</definedName>
    <definedName name="_________SP018" localSheetId="13">#REF!</definedName>
    <definedName name="_________SP018" localSheetId="9">#REF!</definedName>
    <definedName name="_________SP018" localSheetId="16">#REF!</definedName>
    <definedName name="_________SP018" localSheetId="2">#REF!</definedName>
    <definedName name="_________SP018" localSheetId="11">#REF!</definedName>
    <definedName name="_________SP018" localSheetId="3">#REF!</definedName>
    <definedName name="_________SP018">#REF!</definedName>
    <definedName name="_________SP019" localSheetId="7">#REF!</definedName>
    <definedName name="_________SP019" localSheetId="6">#REF!</definedName>
    <definedName name="_________SP019" localSheetId="8">#REF!</definedName>
    <definedName name="_________SP019" localSheetId="13">#REF!</definedName>
    <definedName name="_________SP019" localSheetId="9">#REF!</definedName>
    <definedName name="_________SP019" localSheetId="16">#REF!</definedName>
    <definedName name="_________SP019" localSheetId="2">#REF!</definedName>
    <definedName name="_________SP019" localSheetId="11">#REF!</definedName>
    <definedName name="_________SP019" localSheetId="3">#REF!</definedName>
    <definedName name="_________SP019">#REF!</definedName>
    <definedName name="_________SP020" localSheetId="7">#REF!</definedName>
    <definedName name="_________SP020" localSheetId="6">#REF!</definedName>
    <definedName name="_________SP020" localSheetId="8">#REF!</definedName>
    <definedName name="_________SP020" localSheetId="13">#REF!</definedName>
    <definedName name="_________SP020" localSheetId="9">#REF!</definedName>
    <definedName name="_________SP020" localSheetId="16">#REF!</definedName>
    <definedName name="_________SP020" localSheetId="2">#REF!</definedName>
    <definedName name="_________SP020" localSheetId="11">#REF!</definedName>
    <definedName name="_________SP020" localSheetId="3">#REF!</definedName>
    <definedName name="_________SP020">#REF!</definedName>
    <definedName name="_________SP021" localSheetId="7">#REF!</definedName>
    <definedName name="_________SP021" localSheetId="6">#REF!</definedName>
    <definedName name="_________SP021" localSheetId="8">#REF!</definedName>
    <definedName name="_________SP021" localSheetId="13">#REF!</definedName>
    <definedName name="_________SP021" localSheetId="9">#REF!</definedName>
    <definedName name="_________SP021" localSheetId="16">#REF!</definedName>
    <definedName name="_________SP021" localSheetId="2">#REF!</definedName>
    <definedName name="_________SP021" localSheetId="11">#REF!</definedName>
    <definedName name="_________SP021" localSheetId="3">#REF!</definedName>
    <definedName name="_________SP021">#REF!</definedName>
    <definedName name="_________SP022" localSheetId="7">#REF!</definedName>
    <definedName name="_________SP022" localSheetId="6">#REF!</definedName>
    <definedName name="_________SP022" localSheetId="8">#REF!</definedName>
    <definedName name="_________SP022" localSheetId="13">#REF!</definedName>
    <definedName name="_________SP022" localSheetId="9">#REF!</definedName>
    <definedName name="_________SP022" localSheetId="16">#REF!</definedName>
    <definedName name="_________SP022" localSheetId="2">#REF!</definedName>
    <definedName name="_________SP022" localSheetId="11">#REF!</definedName>
    <definedName name="_________SP022" localSheetId="3">#REF!</definedName>
    <definedName name="_________SP022">#REF!</definedName>
    <definedName name="_________SP023" localSheetId="7">#REF!</definedName>
    <definedName name="_________SP023" localSheetId="6">#REF!</definedName>
    <definedName name="_________SP023" localSheetId="8">#REF!</definedName>
    <definedName name="_________SP023" localSheetId="13">#REF!</definedName>
    <definedName name="_________SP023" localSheetId="9">#REF!</definedName>
    <definedName name="_________SP023" localSheetId="16">#REF!</definedName>
    <definedName name="_________SP023" localSheetId="2">#REF!</definedName>
    <definedName name="_________SP023" localSheetId="11">#REF!</definedName>
    <definedName name="_________SP023" localSheetId="3">#REF!</definedName>
    <definedName name="_________SP023">#REF!</definedName>
    <definedName name="_________SP024" localSheetId="7">#REF!</definedName>
    <definedName name="_________SP024" localSheetId="6">#REF!</definedName>
    <definedName name="_________SP024" localSheetId="8">#REF!</definedName>
    <definedName name="_________SP024" localSheetId="13">#REF!</definedName>
    <definedName name="_________SP024" localSheetId="9">#REF!</definedName>
    <definedName name="_________SP024" localSheetId="16">#REF!</definedName>
    <definedName name="_________SP024" localSheetId="2">#REF!</definedName>
    <definedName name="_________SP024" localSheetId="11">#REF!</definedName>
    <definedName name="_________SP024" localSheetId="3">#REF!</definedName>
    <definedName name="_________SP024">#REF!</definedName>
    <definedName name="_________SP025" localSheetId="7">#REF!</definedName>
    <definedName name="_________SP025" localSheetId="6">#REF!</definedName>
    <definedName name="_________SP025" localSheetId="8">#REF!</definedName>
    <definedName name="_________SP025" localSheetId="13">#REF!</definedName>
    <definedName name="_________SP025" localSheetId="9">#REF!</definedName>
    <definedName name="_________SP025" localSheetId="16">#REF!</definedName>
    <definedName name="_________SP025" localSheetId="2">#REF!</definedName>
    <definedName name="_________SP025" localSheetId="11">#REF!</definedName>
    <definedName name="_________SP025" localSheetId="3">#REF!</definedName>
    <definedName name="_________SP025">#REF!</definedName>
    <definedName name="_________SP026" localSheetId="7">#REF!</definedName>
    <definedName name="_________SP026" localSheetId="6">#REF!</definedName>
    <definedName name="_________SP026" localSheetId="8">#REF!</definedName>
    <definedName name="_________SP026" localSheetId="13">#REF!</definedName>
    <definedName name="_________SP026" localSheetId="9">#REF!</definedName>
    <definedName name="_________SP026" localSheetId="16">#REF!</definedName>
    <definedName name="_________SP026" localSheetId="2">#REF!</definedName>
    <definedName name="_________SP026" localSheetId="11">#REF!</definedName>
    <definedName name="_________SP026" localSheetId="3">#REF!</definedName>
    <definedName name="_________SP026">#REF!</definedName>
    <definedName name="_________SP027" localSheetId="7">#REF!</definedName>
    <definedName name="_________SP027" localSheetId="6">#REF!</definedName>
    <definedName name="_________SP027" localSheetId="8">#REF!</definedName>
    <definedName name="_________SP027" localSheetId="13">#REF!</definedName>
    <definedName name="_________SP027" localSheetId="9">#REF!</definedName>
    <definedName name="_________SP027" localSheetId="16">#REF!</definedName>
    <definedName name="_________SP027" localSheetId="2">#REF!</definedName>
    <definedName name="_________SP027" localSheetId="11">#REF!</definedName>
    <definedName name="_________SP027" localSheetId="3">#REF!</definedName>
    <definedName name="_________SP027">#REF!</definedName>
    <definedName name="_________SP028" localSheetId="7">#REF!</definedName>
    <definedName name="_________SP028" localSheetId="6">#REF!</definedName>
    <definedName name="_________SP028" localSheetId="8">#REF!</definedName>
    <definedName name="_________SP028" localSheetId="13">#REF!</definedName>
    <definedName name="_________SP028" localSheetId="9">#REF!</definedName>
    <definedName name="_________SP028" localSheetId="16">#REF!</definedName>
    <definedName name="_________SP028" localSheetId="2">#REF!</definedName>
    <definedName name="_________SP028" localSheetId="11">#REF!</definedName>
    <definedName name="_________SP028" localSheetId="3">#REF!</definedName>
    <definedName name="_________SP028">#REF!</definedName>
    <definedName name="_________SP029" localSheetId="7">#REF!</definedName>
    <definedName name="_________SP029" localSheetId="6">#REF!</definedName>
    <definedName name="_________SP029" localSheetId="8">#REF!</definedName>
    <definedName name="_________SP029" localSheetId="13">#REF!</definedName>
    <definedName name="_________SP029" localSheetId="9">#REF!</definedName>
    <definedName name="_________SP029" localSheetId="16">#REF!</definedName>
    <definedName name="_________SP029" localSheetId="2">#REF!</definedName>
    <definedName name="_________SP029" localSheetId="11">#REF!</definedName>
    <definedName name="_________SP029" localSheetId="3">#REF!</definedName>
    <definedName name="_________SP029">#REF!</definedName>
    <definedName name="_________SP030" localSheetId="7">#REF!</definedName>
    <definedName name="_________SP030" localSheetId="6">#REF!</definedName>
    <definedName name="_________SP030" localSheetId="8">#REF!</definedName>
    <definedName name="_________SP030" localSheetId="13">#REF!</definedName>
    <definedName name="_________SP030" localSheetId="9">#REF!</definedName>
    <definedName name="_________SP030" localSheetId="16">#REF!</definedName>
    <definedName name="_________SP030" localSheetId="2">#REF!</definedName>
    <definedName name="_________SP030" localSheetId="11">#REF!</definedName>
    <definedName name="_________SP030" localSheetId="3">#REF!</definedName>
    <definedName name="_________SP030">#REF!</definedName>
    <definedName name="_________SP031" localSheetId="7">#REF!</definedName>
    <definedName name="_________SP031" localSheetId="6">#REF!</definedName>
    <definedName name="_________SP031" localSheetId="8">#REF!</definedName>
    <definedName name="_________SP031" localSheetId="13">#REF!</definedName>
    <definedName name="_________SP031" localSheetId="9">#REF!</definedName>
    <definedName name="_________SP031" localSheetId="16">#REF!</definedName>
    <definedName name="_________SP031" localSheetId="2">#REF!</definedName>
    <definedName name="_________SP031" localSheetId="11">#REF!</definedName>
    <definedName name="_________SP031" localSheetId="3">#REF!</definedName>
    <definedName name="_________SP031">#REF!</definedName>
    <definedName name="_________SP032" localSheetId="7">#REF!</definedName>
    <definedName name="_________SP032" localSheetId="6">#REF!</definedName>
    <definedName name="_________SP032" localSheetId="8">#REF!</definedName>
    <definedName name="_________SP032" localSheetId="13">#REF!</definedName>
    <definedName name="_________SP032" localSheetId="9">#REF!</definedName>
    <definedName name="_________SP032" localSheetId="16">#REF!</definedName>
    <definedName name="_________SP032" localSheetId="2">#REF!</definedName>
    <definedName name="_________SP032" localSheetId="11">#REF!</definedName>
    <definedName name="_________SP032" localSheetId="3">#REF!</definedName>
    <definedName name="_________SP032">#REF!</definedName>
    <definedName name="_________SP033" localSheetId="7">#REF!</definedName>
    <definedName name="_________SP033" localSheetId="6">#REF!</definedName>
    <definedName name="_________SP033" localSheetId="8">#REF!</definedName>
    <definedName name="_________SP033" localSheetId="13">#REF!</definedName>
    <definedName name="_________SP033" localSheetId="9">#REF!</definedName>
    <definedName name="_________SP033" localSheetId="16">#REF!</definedName>
    <definedName name="_________SP033" localSheetId="2">#REF!</definedName>
    <definedName name="_________SP033" localSheetId="11">#REF!</definedName>
    <definedName name="_________SP033" localSheetId="3">#REF!</definedName>
    <definedName name="_________SP033">#REF!</definedName>
    <definedName name="_________SP034" localSheetId="7">#REF!</definedName>
    <definedName name="_________SP034" localSheetId="6">#REF!</definedName>
    <definedName name="_________SP034" localSheetId="8">#REF!</definedName>
    <definedName name="_________SP034" localSheetId="13">#REF!</definedName>
    <definedName name="_________SP034" localSheetId="9">#REF!</definedName>
    <definedName name="_________SP034" localSheetId="16">#REF!</definedName>
    <definedName name="_________SP034" localSheetId="2">#REF!</definedName>
    <definedName name="_________SP034" localSheetId="11">#REF!</definedName>
    <definedName name="_________SP034" localSheetId="3">#REF!</definedName>
    <definedName name="_________SP034">#REF!</definedName>
    <definedName name="_________SP035" localSheetId="7">#REF!</definedName>
    <definedName name="_________SP035" localSheetId="6">#REF!</definedName>
    <definedName name="_________SP035" localSheetId="8">#REF!</definedName>
    <definedName name="_________SP035" localSheetId="13">#REF!</definedName>
    <definedName name="_________SP035" localSheetId="9">#REF!</definedName>
    <definedName name="_________SP035" localSheetId="16">#REF!</definedName>
    <definedName name="_________SP035" localSheetId="2">#REF!</definedName>
    <definedName name="_________SP035" localSheetId="11">#REF!</definedName>
    <definedName name="_________SP035" localSheetId="3">#REF!</definedName>
    <definedName name="_________SP035">#REF!</definedName>
    <definedName name="_________SP036" localSheetId="7">#REF!</definedName>
    <definedName name="_________SP036" localSheetId="6">#REF!</definedName>
    <definedName name="_________SP036" localSheetId="8">#REF!</definedName>
    <definedName name="_________SP036" localSheetId="13">#REF!</definedName>
    <definedName name="_________SP036" localSheetId="9">#REF!</definedName>
    <definedName name="_________SP036" localSheetId="16">#REF!</definedName>
    <definedName name="_________SP036" localSheetId="2">#REF!</definedName>
    <definedName name="_________SP036" localSheetId="11">#REF!</definedName>
    <definedName name="_________SP036" localSheetId="3">#REF!</definedName>
    <definedName name="_________SP036">#REF!</definedName>
    <definedName name="_________SP037" localSheetId="7">#REF!</definedName>
    <definedName name="_________SP037" localSheetId="6">#REF!</definedName>
    <definedName name="_________SP037" localSheetId="8">#REF!</definedName>
    <definedName name="_________SP037" localSheetId="13">#REF!</definedName>
    <definedName name="_________SP037" localSheetId="9">#REF!</definedName>
    <definedName name="_________SP037" localSheetId="16">#REF!</definedName>
    <definedName name="_________SP037" localSheetId="2">#REF!</definedName>
    <definedName name="_________SP037" localSheetId="11">#REF!</definedName>
    <definedName name="_________SP037" localSheetId="3">#REF!</definedName>
    <definedName name="_________SP037">#REF!</definedName>
    <definedName name="_________SP038" localSheetId="7">#REF!</definedName>
    <definedName name="_________SP038" localSheetId="6">#REF!</definedName>
    <definedName name="_________SP038" localSheetId="8">#REF!</definedName>
    <definedName name="_________SP038" localSheetId="13">#REF!</definedName>
    <definedName name="_________SP038" localSheetId="9">#REF!</definedName>
    <definedName name="_________SP038" localSheetId="16">#REF!</definedName>
    <definedName name="_________SP038" localSheetId="2">#REF!</definedName>
    <definedName name="_________SP038" localSheetId="11">#REF!</definedName>
    <definedName name="_________SP038" localSheetId="3">#REF!</definedName>
    <definedName name="_________SP038">#REF!</definedName>
    <definedName name="_________SP039" localSheetId="7">#REF!</definedName>
    <definedName name="_________SP039" localSheetId="6">#REF!</definedName>
    <definedName name="_________SP039" localSheetId="8">#REF!</definedName>
    <definedName name="_________SP039" localSheetId="13">#REF!</definedName>
    <definedName name="_________SP039" localSheetId="9">#REF!</definedName>
    <definedName name="_________SP039" localSheetId="16">#REF!</definedName>
    <definedName name="_________SP039" localSheetId="2">#REF!</definedName>
    <definedName name="_________SP039" localSheetId="11">#REF!</definedName>
    <definedName name="_________SP039" localSheetId="3">#REF!</definedName>
    <definedName name="_________SP039">#REF!</definedName>
    <definedName name="_________SP040" localSheetId="7">#REF!</definedName>
    <definedName name="_________SP040" localSheetId="6">#REF!</definedName>
    <definedName name="_________SP040" localSheetId="8">#REF!</definedName>
    <definedName name="_________SP040" localSheetId="13">#REF!</definedName>
    <definedName name="_________SP040" localSheetId="9">#REF!</definedName>
    <definedName name="_________SP040" localSheetId="16">#REF!</definedName>
    <definedName name="_________SP040" localSheetId="2">#REF!</definedName>
    <definedName name="_________SP040" localSheetId="11">#REF!</definedName>
    <definedName name="_________SP040" localSheetId="3">#REF!</definedName>
    <definedName name="_________SP040">#REF!</definedName>
    <definedName name="_________SP041" localSheetId="7">#REF!</definedName>
    <definedName name="_________SP041" localSheetId="6">#REF!</definedName>
    <definedName name="_________SP041" localSheetId="8">#REF!</definedName>
    <definedName name="_________SP041" localSheetId="13">#REF!</definedName>
    <definedName name="_________SP041" localSheetId="9">#REF!</definedName>
    <definedName name="_________SP041" localSheetId="16">#REF!</definedName>
    <definedName name="_________SP041" localSheetId="2">#REF!</definedName>
    <definedName name="_________SP041" localSheetId="11">#REF!</definedName>
    <definedName name="_________SP041" localSheetId="3">#REF!</definedName>
    <definedName name="_________SP041">#REF!</definedName>
    <definedName name="_________SP042" localSheetId="7">#REF!</definedName>
    <definedName name="_________SP042" localSheetId="6">#REF!</definedName>
    <definedName name="_________SP042" localSheetId="8">#REF!</definedName>
    <definedName name="_________SP042" localSheetId="13">#REF!</definedName>
    <definedName name="_________SP042" localSheetId="9">#REF!</definedName>
    <definedName name="_________SP042" localSheetId="16">#REF!</definedName>
    <definedName name="_________SP042" localSheetId="2">#REF!</definedName>
    <definedName name="_________SP042" localSheetId="11">#REF!</definedName>
    <definedName name="_________SP042" localSheetId="3">#REF!</definedName>
    <definedName name="_________SP042">#REF!</definedName>
    <definedName name="_________SP043" localSheetId="7">#REF!</definedName>
    <definedName name="_________SP043" localSheetId="6">#REF!</definedName>
    <definedName name="_________SP043" localSheetId="8">#REF!</definedName>
    <definedName name="_________SP043" localSheetId="13">#REF!</definedName>
    <definedName name="_________SP043" localSheetId="9">#REF!</definedName>
    <definedName name="_________SP043" localSheetId="16">#REF!</definedName>
    <definedName name="_________SP043" localSheetId="2">#REF!</definedName>
    <definedName name="_________SP043" localSheetId="11">#REF!</definedName>
    <definedName name="_________SP043" localSheetId="3">#REF!</definedName>
    <definedName name="_________SP043">#REF!</definedName>
    <definedName name="_________SP044" localSheetId="7">#REF!</definedName>
    <definedName name="_________SP044" localSheetId="6">#REF!</definedName>
    <definedName name="_________SP044" localSheetId="8">#REF!</definedName>
    <definedName name="_________SP044" localSheetId="13">#REF!</definedName>
    <definedName name="_________SP044" localSheetId="9">#REF!</definedName>
    <definedName name="_________SP044" localSheetId="16">#REF!</definedName>
    <definedName name="_________SP044" localSheetId="2">#REF!</definedName>
    <definedName name="_________SP044" localSheetId="11">#REF!</definedName>
    <definedName name="_________SP044" localSheetId="3">#REF!</definedName>
    <definedName name="_________SP044">#REF!</definedName>
    <definedName name="_________SP045" localSheetId="7">#REF!</definedName>
    <definedName name="_________SP045" localSheetId="6">#REF!</definedName>
    <definedName name="_________SP045" localSheetId="8">#REF!</definedName>
    <definedName name="_________SP045" localSheetId="13">#REF!</definedName>
    <definedName name="_________SP045" localSheetId="9">#REF!</definedName>
    <definedName name="_________SP045" localSheetId="16">#REF!</definedName>
    <definedName name="_________SP045" localSheetId="2">#REF!</definedName>
    <definedName name="_________SP045" localSheetId="11">#REF!</definedName>
    <definedName name="_________SP045" localSheetId="3">#REF!</definedName>
    <definedName name="_________SP045">#REF!</definedName>
    <definedName name="_________SP046" localSheetId="7">#REF!</definedName>
    <definedName name="_________SP046" localSheetId="6">#REF!</definedName>
    <definedName name="_________SP046" localSheetId="8">#REF!</definedName>
    <definedName name="_________SP046" localSheetId="13">#REF!</definedName>
    <definedName name="_________SP046" localSheetId="9">#REF!</definedName>
    <definedName name="_________SP046" localSheetId="16">#REF!</definedName>
    <definedName name="_________SP046" localSheetId="2">#REF!</definedName>
    <definedName name="_________SP046" localSheetId="11">#REF!</definedName>
    <definedName name="_________SP046" localSheetId="3">#REF!</definedName>
    <definedName name="_________SP046">#REF!</definedName>
    <definedName name="_________SP047" localSheetId="7">#REF!</definedName>
    <definedName name="_________SP047" localSheetId="6">#REF!</definedName>
    <definedName name="_________SP047" localSheetId="8">#REF!</definedName>
    <definedName name="_________SP047" localSheetId="13">#REF!</definedName>
    <definedName name="_________SP047" localSheetId="9">#REF!</definedName>
    <definedName name="_________SP047" localSheetId="16">#REF!</definedName>
    <definedName name="_________SP047" localSheetId="2">#REF!</definedName>
    <definedName name="_________SP047" localSheetId="11">#REF!</definedName>
    <definedName name="_________SP047" localSheetId="3">#REF!</definedName>
    <definedName name="_________SP047">#REF!</definedName>
    <definedName name="_________SP048" localSheetId="7">#REF!</definedName>
    <definedName name="_________SP048" localSheetId="6">#REF!</definedName>
    <definedName name="_________SP048" localSheetId="8">#REF!</definedName>
    <definedName name="_________SP048" localSheetId="13">#REF!</definedName>
    <definedName name="_________SP048" localSheetId="9">#REF!</definedName>
    <definedName name="_________SP048" localSheetId="16">#REF!</definedName>
    <definedName name="_________SP048" localSheetId="2">#REF!</definedName>
    <definedName name="_________SP048" localSheetId="11">#REF!</definedName>
    <definedName name="_________SP048" localSheetId="3">#REF!</definedName>
    <definedName name="_________SP048">#REF!</definedName>
    <definedName name="_________SP049" localSheetId="7">#REF!</definedName>
    <definedName name="_________SP049" localSheetId="6">#REF!</definedName>
    <definedName name="_________SP049" localSheetId="8">#REF!</definedName>
    <definedName name="_________SP049" localSheetId="13">#REF!</definedName>
    <definedName name="_________SP049" localSheetId="9">#REF!</definedName>
    <definedName name="_________SP049" localSheetId="16">#REF!</definedName>
    <definedName name="_________SP049" localSheetId="2">#REF!</definedName>
    <definedName name="_________SP049" localSheetId="11">#REF!</definedName>
    <definedName name="_________SP049" localSheetId="3">#REF!</definedName>
    <definedName name="_________SP049">#REF!</definedName>
    <definedName name="_________SP050" localSheetId="7">#REF!</definedName>
    <definedName name="_________SP050" localSheetId="6">#REF!</definedName>
    <definedName name="_________SP050" localSheetId="8">#REF!</definedName>
    <definedName name="_________SP050" localSheetId="13">#REF!</definedName>
    <definedName name="_________SP050" localSheetId="9">#REF!</definedName>
    <definedName name="_________SP050" localSheetId="16">#REF!</definedName>
    <definedName name="_________SP050" localSheetId="2">#REF!</definedName>
    <definedName name="_________SP050" localSheetId="11">#REF!</definedName>
    <definedName name="_________SP050" localSheetId="3">#REF!</definedName>
    <definedName name="_________SP050">#REF!</definedName>
    <definedName name="_________SP051" localSheetId="7">#REF!</definedName>
    <definedName name="_________SP051" localSheetId="6">#REF!</definedName>
    <definedName name="_________SP051" localSheetId="8">#REF!</definedName>
    <definedName name="_________SP051" localSheetId="13">#REF!</definedName>
    <definedName name="_________SP051" localSheetId="9">#REF!</definedName>
    <definedName name="_________SP051" localSheetId="16">#REF!</definedName>
    <definedName name="_________SP051" localSheetId="2">#REF!</definedName>
    <definedName name="_________SP051" localSheetId="11">#REF!</definedName>
    <definedName name="_________SP051" localSheetId="3">#REF!</definedName>
    <definedName name="_________SP051">#REF!</definedName>
    <definedName name="_________SP052" localSheetId="7">#REF!</definedName>
    <definedName name="_________SP052" localSheetId="6">#REF!</definedName>
    <definedName name="_________SP052" localSheetId="8">#REF!</definedName>
    <definedName name="_________SP052" localSheetId="13">#REF!</definedName>
    <definedName name="_________SP052" localSheetId="9">#REF!</definedName>
    <definedName name="_________SP052" localSheetId="16">#REF!</definedName>
    <definedName name="_________SP052" localSheetId="2">#REF!</definedName>
    <definedName name="_________SP052" localSheetId="11">#REF!</definedName>
    <definedName name="_________SP052" localSheetId="3">#REF!</definedName>
    <definedName name="_________SP052">#REF!</definedName>
    <definedName name="_________SP053" localSheetId="7">#REF!</definedName>
    <definedName name="_________SP053" localSheetId="6">#REF!</definedName>
    <definedName name="_________SP053" localSheetId="8">#REF!</definedName>
    <definedName name="_________SP053" localSheetId="13">#REF!</definedName>
    <definedName name="_________SP053" localSheetId="9">#REF!</definedName>
    <definedName name="_________SP053" localSheetId="16">#REF!</definedName>
    <definedName name="_________SP053" localSheetId="2">#REF!</definedName>
    <definedName name="_________SP053" localSheetId="11">#REF!</definedName>
    <definedName name="_________SP053" localSheetId="3">#REF!</definedName>
    <definedName name="_________SP053">#REF!</definedName>
    <definedName name="_________SP054" localSheetId="7">#REF!</definedName>
    <definedName name="_________SP054" localSheetId="6">#REF!</definedName>
    <definedName name="_________SP054" localSheetId="8">#REF!</definedName>
    <definedName name="_________SP054" localSheetId="13">#REF!</definedName>
    <definedName name="_________SP054" localSheetId="9">#REF!</definedName>
    <definedName name="_________SP054" localSheetId="16">#REF!</definedName>
    <definedName name="_________SP054" localSheetId="2">#REF!</definedName>
    <definedName name="_________SP054" localSheetId="11">#REF!</definedName>
    <definedName name="_________SP054" localSheetId="3">#REF!</definedName>
    <definedName name="_________SP054">#REF!</definedName>
    <definedName name="_________SP055" localSheetId="7">#REF!</definedName>
    <definedName name="_________SP055" localSheetId="6">#REF!</definedName>
    <definedName name="_________SP055" localSheetId="8">#REF!</definedName>
    <definedName name="_________SP055" localSheetId="13">#REF!</definedName>
    <definedName name="_________SP055" localSheetId="9">#REF!</definedName>
    <definedName name="_________SP055" localSheetId="16">#REF!</definedName>
    <definedName name="_________SP055" localSheetId="2">#REF!</definedName>
    <definedName name="_________SP055" localSheetId="11">#REF!</definedName>
    <definedName name="_________SP055" localSheetId="3">#REF!</definedName>
    <definedName name="_________SP055">#REF!</definedName>
    <definedName name="_________SP056" localSheetId="7">#REF!</definedName>
    <definedName name="_________SP056" localSheetId="6">#REF!</definedName>
    <definedName name="_________SP056" localSheetId="8">#REF!</definedName>
    <definedName name="_________SP056" localSheetId="13">#REF!</definedName>
    <definedName name="_________SP056" localSheetId="9">#REF!</definedName>
    <definedName name="_________SP056" localSheetId="16">#REF!</definedName>
    <definedName name="_________SP056" localSheetId="2">#REF!</definedName>
    <definedName name="_________SP056" localSheetId="11">#REF!</definedName>
    <definedName name="_________SP056" localSheetId="3">#REF!</definedName>
    <definedName name="_________SP056">#REF!</definedName>
    <definedName name="_________SP057" localSheetId="7">#REF!</definedName>
    <definedName name="_________SP057" localSheetId="6">#REF!</definedName>
    <definedName name="_________SP057" localSheetId="8">#REF!</definedName>
    <definedName name="_________SP057" localSheetId="13">#REF!</definedName>
    <definedName name="_________SP057" localSheetId="9">#REF!</definedName>
    <definedName name="_________SP057" localSheetId="16">#REF!</definedName>
    <definedName name="_________SP057" localSheetId="2">#REF!</definedName>
    <definedName name="_________SP057" localSheetId="11">#REF!</definedName>
    <definedName name="_________SP057" localSheetId="3">#REF!</definedName>
    <definedName name="_________SP057">#REF!</definedName>
    <definedName name="_________SP058" localSheetId="7">#REF!</definedName>
    <definedName name="_________SP058" localSheetId="6">#REF!</definedName>
    <definedName name="_________SP058" localSheetId="8">#REF!</definedName>
    <definedName name="_________SP058" localSheetId="13">#REF!</definedName>
    <definedName name="_________SP058" localSheetId="9">#REF!</definedName>
    <definedName name="_________SP058" localSheetId="16">#REF!</definedName>
    <definedName name="_________SP058" localSheetId="2">#REF!</definedName>
    <definedName name="_________SP058" localSheetId="11">#REF!</definedName>
    <definedName name="_________SP058" localSheetId="3">#REF!</definedName>
    <definedName name="_________SP058">#REF!</definedName>
    <definedName name="_________SP059" localSheetId="7">#REF!</definedName>
    <definedName name="_________SP059" localSheetId="6">#REF!</definedName>
    <definedName name="_________SP059" localSheetId="8">#REF!</definedName>
    <definedName name="_________SP059" localSheetId="13">#REF!</definedName>
    <definedName name="_________SP059" localSheetId="9">#REF!</definedName>
    <definedName name="_________SP059" localSheetId="16">#REF!</definedName>
    <definedName name="_________SP059" localSheetId="2">#REF!</definedName>
    <definedName name="_________SP059" localSheetId="11">#REF!</definedName>
    <definedName name="_________SP059" localSheetId="3">#REF!</definedName>
    <definedName name="_________SP059">#REF!</definedName>
    <definedName name="_________SP060" localSheetId="7">#REF!</definedName>
    <definedName name="_________SP060" localSheetId="6">#REF!</definedName>
    <definedName name="_________SP060" localSheetId="8">#REF!</definedName>
    <definedName name="_________SP060" localSheetId="13">#REF!</definedName>
    <definedName name="_________SP060" localSheetId="9">#REF!</definedName>
    <definedName name="_________SP060" localSheetId="16">#REF!</definedName>
    <definedName name="_________SP060" localSheetId="2">#REF!</definedName>
    <definedName name="_________SP060" localSheetId="11">#REF!</definedName>
    <definedName name="_________SP060" localSheetId="3">#REF!</definedName>
    <definedName name="_________SP060">#REF!</definedName>
    <definedName name="_________SP061" localSheetId="7">#REF!</definedName>
    <definedName name="_________SP061" localSheetId="6">#REF!</definedName>
    <definedName name="_________SP061" localSheetId="8">#REF!</definedName>
    <definedName name="_________SP061" localSheetId="13">#REF!</definedName>
    <definedName name="_________SP061" localSheetId="9">#REF!</definedName>
    <definedName name="_________SP061" localSheetId="16">#REF!</definedName>
    <definedName name="_________SP061" localSheetId="2">#REF!</definedName>
    <definedName name="_________SP061" localSheetId="11">#REF!</definedName>
    <definedName name="_________SP061" localSheetId="3">#REF!</definedName>
    <definedName name="_________SP061">#REF!</definedName>
    <definedName name="_________SP062" localSheetId="7">#REF!</definedName>
    <definedName name="_________SP062" localSheetId="6">#REF!</definedName>
    <definedName name="_________SP062" localSheetId="8">#REF!</definedName>
    <definedName name="_________SP062" localSheetId="13">#REF!</definedName>
    <definedName name="_________SP062" localSheetId="9">#REF!</definedName>
    <definedName name="_________SP062" localSheetId="16">#REF!</definedName>
    <definedName name="_________SP062" localSheetId="2">#REF!</definedName>
    <definedName name="_________SP062" localSheetId="11">#REF!</definedName>
    <definedName name="_________SP062" localSheetId="3">#REF!</definedName>
    <definedName name="_________SP062">#REF!</definedName>
    <definedName name="_________SP063" localSheetId="7">#REF!</definedName>
    <definedName name="_________SP063" localSheetId="6">#REF!</definedName>
    <definedName name="_________SP063" localSheetId="8">#REF!</definedName>
    <definedName name="_________SP063" localSheetId="13">#REF!</definedName>
    <definedName name="_________SP063" localSheetId="9">#REF!</definedName>
    <definedName name="_________SP063" localSheetId="16">#REF!</definedName>
    <definedName name="_________SP063" localSheetId="2">#REF!</definedName>
    <definedName name="_________SP063" localSheetId="11">#REF!</definedName>
    <definedName name="_________SP063" localSheetId="3">#REF!</definedName>
    <definedName name="_________SP063">#REF!</definedName>
    <definedName name="_________SP064" localSheetId="7">#REF!</definedName>
    <definedName name="_________SP064" localSheetId="6">#REF!</definedName>
    <definedName name="_________SP064" localSheetId="8">#REF!</definedName>
    <definedName name="_________SP064" localSheetId="13">#REF!</definedName>
    <definedName name="_________SP064" localSheetId="9">#REF!</definedName>
    <definedName name="_________SP064" localSheetId="16">#REF!</definedName>
    <definedName name="_________SP064" localSheetId="2">#REF!</definedName>
    <definedName name="_________SP064" localSheetId="11">#REF!</definedName>
    <definedName name="_________SP064" localSheetId="3">#REF!</definedName>
    <definedName name="_________SP064">#REF!</definedName>
    <definedName name="_________SP065" localSheetId="7">#REF!</definedName>
    <definedName name="_________SP065" localSheetId="6">#REF!</definedName>
    <definedName name="_________SP065" localSheetId="8">#REF!</definedName>
    <definedName name="_________SP065" localSheetId="13">#REF!</definedName>
    <definedName name="_________SP065" localSheetId="9">#REF!</definedName>
    <definedName name="_________SP065" localSheetId="16">#REF!</definedName>
    <definedName name="_________SP065" localSheetId="2">#REF!</definedName>
    <definedName name="_________SP065" localSheetId="11">#REF!</definedName>
    <definedName name="_________SP065" localSheetId="3">#REF!</definedName>
    <definedName name="_________SP065">#REF!</definedName>
    <definedName name="_________SP066" localSheetId="7">#REF!</definedName>
    <definedName name="_________SP066" localSheetId="6">#REF!</definedName>
    <definedName name="_________SP066" localSheetId="8">#REF!</definedName>
    <definedName name="_________SP066" localSheetId="13">#REF!</definedName>
    <definedName name="_________SP066" localSheetId="9">#REF!</definedName>
    <definedName name="_________SP066" localSheetId="16">#REF!</definedName>
    <definedName name="_________SP066" localSheetId="2">#REF!</definedName>
    <definedName name="_________SP066" localSheetId="11">#REF!</definedName>
    <definedName name="_________SP066" localSheetId="3">#REF!</definedName>
    <definedName name="_________SP066">#REF!</definedName>
    <definedName name="_________SP067" localSheetId="7">#REF!</definedName>
    <definedName name="_________SP067" localSheetId="6">#REF!</definedName>
    <definedName name="_________SP067" localSheetId="8">#REF!</definedName>
    <definedName name="_________SP067" localSheetId="13">#REF!</definedName>
    <definedName name="_________SP067" localSheetId="9">#REF!</definedName>
    <definedName name="_________SP067" localSheetId="16">#REF!</definedName>
    <definedName name="_________SP067" localSheetId="2">#REF!</definedName>
    <definedName name="_________SP067" localSheetId="11">#REF!</definedName>
    <definedName name="_________SP067" localSheetId="3">#REF!</definedName>
    <definedName name="_________SP067">#REF!</definedName>
    <definedName name="_________SP068" localSheetId="7">#REF!</definedName>
    <definedName name="_________SP068" localSheetId="6">#REF!</definedName>
    <definedName name="_________SP068" localSheetId="8">#REF!</definedName>
    <definedName name="_________SP068" localSheetId="13">#REF!</definedName>
    <definedName name="_________SP068" localSheetId="9">#REF!</definedName>
    <definedName name="_________SP068" localSheetId="16">#REF!</definedName>
    <definedName name="_________SP068" localSheetId="2">#REF!</definedName>
    <definedName name="_________SP068" localSheetId="11">#REF!</definedName>
    <definedName name="_________SP068" localSheetId="3">#REF!</definedName>
    <definedName name="_________SP068">#REF!</definedName>
    <definedName name="_________SP069" localSheetId="7">#REF!</definedName>
    <definedName name="_________SP069" localSheetId="6">#REF!</definedName>
    <definedName name="_________SP069" localSheetId="8">#REF!</definedName>
    <definedName name="_________SP069" localSheetId="13">#REF!</definedName>
    <definedName name="_________SP069" localSheetId="9">#REF!</definedName>
    <definedName name="_________SP069" localSheetId="16">#REF!</definedName>
    <definedName name="_________SP069" localSheetId="2">#REF!</definedName>
    <definedName name="_________SP069" localSheetId="11">#REF!</definedName>
    <definedName name="_________SP069" localSheetId="3">#REF!</definedName>
    <definedName name="_________SP069">#REF!</definedName>
    <definedName name="_________SP070" localSheetId="7">#REF!</definedName>
    <definedName name="_________SP070" localSheetId="6">#REF!</definedName>
    <definedName name="_________SP070" localSheetId="8">#REF!</definedName>
    <definedName name="_________SP070" localSheetId="13">#REF!</definedName>
    <definedName name="_________SP070" localSheetId="9">#REF!</definedName>
    <definedName name="_________SP070" localSheetId="16">#REF!</definedName>
    <definedName name="_________SP070" localSheetId="2">#REF!</definedName>
    <definedName name="_________SP070" localSheetId="11">#REF!</definedName>
    <definedName name="_________SP070" localSheetId="3">#REF!</definedName>
    <definedName name="_________SP070">#REF!</definedName>
    <definedName name="_________sp071" localSheetId="7">#REF!</definedName>
    <definedName name="_________sp071" localSheetId="6">#REF!</definedName>
    <definedName name="_________sp071" localSheetId="8">#REF!</definedName>
    <definedName name="_________sp071" localSheetId="13">#REF!</definedName>
    <definedName name="_________sp071" localSheetId="9">#REF!</definedName>
    <definedName name="_________sp071" localSheetId="16">#REF!</definedName>
    <definedName name="_________sp071" localSheetId="2">#REF!</definedName>
    <definedName name="_________sp071" localSheetId="11">#REF!</definedName>
    <definedName name="_________sp071" localSheetId="3">#REF!</definedName>
    <definedName name="_________sp071">#REF!</definedName>
    <definedName name="_________SP072" localSheetId="7">#REF!</definedName>
    <definedName name="_________SP072" localSheetId="6">#REF!</definedName>
    <definedName name="_________SP072" localSheetId="8">#REF!</definedName>
    <definedName name="_________SP072" localSheetId="13">#REF!</definedName>
    <definedName name="_________SP072" localSheetId="9">#REF!</definedName>
    <definedName name="_________SP072" localSheetId="16">#REF!</definedName>
    <definedName name="_________SP072" localSheetId="2">#REF!</definedName>
    <definedName name="_________SP072" localSheetId="11">#REF!</definedName>
    <definedName name="_________SP072" localSheetId="3">#REF!</definedName>
    <definedName name="_________SP072">#REF!</definedName>
    <definedName name="_________SP073" localSheetId="7">#REF!</definedName>
    <definedName name="_________SP073" localSheetId="6">#REF!</definedName>
    <definedName name="_________SP073" localSheetId="8">#REF!</definedName>
    <definedName name="_________SP073" localSheetId="13">#REF!</definedName>
    <definedName name="_________SP073" localSheetId="9">#REF!</definedName>
    <definedName name="_________SP073" localSheetId="16">#REF!</definedName>
    <definedName name="_________SP073" localSheetId="2">#REF!</definedName>
    <definedName name="_________SP073" localSheetId="11">#REF!</definedName>
    <definedName name="_________SP073" localSheetId="3">#REF!</definedName>
    <definedName name="_________SP073">#REF!</definedName>
    <definedName name="_________SP074" localSheetId="7">#REF!</definedName>
    <definedName name="_________SP074" localSheetId="6">#REF!</definedName>
    <definedName name="_________SP074" localSheetId="8">#REF!</definedName>
    <definedName name="_________SP074" localSheetId="13">#REF!</definedName>
    <definedName name="_________SP074" localSheetId="9">#REF!</definedName>
    <definedName name="_________SP074" localSheetId="16">#REF!</definedName>
    <definedName name="_________SP074" localSheetId="2">#REF!</definedName>
    <definedName name="_________SP074" localSheetId="11">#REF!</definedName>
    <definedName name="_________SP074" localSheetId="3">#REF!</definedName>
    <definedName name="_________SP074">#REF!</definedName>
    <definedName name="_________SP075" localSheetId="7">#REF!</definedName>
    <definedName name="_________SP075" localSheetId="6">#REF!</definedName>
    <definedName name="_________SP075" localSheetId="8">#REF!</definedName>
    <definedName name="_________SP075" localSheetId="13">#REF!</definedName>
    <definedName name="_________SP075" localSheetId="9">#REF!</definedName>
    <definedName name="_________SP075" localSheetId="16">#REF!</definedName>
    <definedName name="_________SP075" localSheetId="2">#REF!</definedName>
    <definedName name="_________SP075" localSheetId="11">#REF!</definedName>
    <definedName name="_________SP075" localSheetId="3">#REF!</definedName>
    <definedName name="_________SP075">#REF!</definedName>
    <definedName name="_________SP076" localSheetId="7">#REF!</definedName>
    <definedName name="_________SP076" localSheetId="6">#REF!</definedName>
    <definedName name="_________SP076" localSheetId="8">#REF!</definedName>
    <definedName name="_________SP076" localSheetId="13">#REF!</definedName>
    <definedName name="_________SP076" localSheetId="9">#REF!</definedName>
    <definedName name="_________SP076" localSheetId="16">#REF!</definedName>
    <definedName name="_________SP076" localSheetId="2">#REF!</definedName>
    <definedName name="_________SP076" localSheetId="11">#REF!</definedName>
    <definedName name="_________SP076" localSheetId="3">#REF!</definedName>
    <definedName name="_________SP076">#REF!</definedName>
    <definedName name="_________SP077" localSheetId="7">#REF!</definedName>
    <definedName name="_________SP077" localSheetId="6">#REF!</definedName>
    <definedName name="_________SP077" localSheetId="8">#REF!</definedName>
    <definedName name="_________SP077" localSheetId="13">#REF!</definedName>
    <definedName name="_________SP077" localSheetId="9">#REF!</definedName>
    <definedName name="_________SP077" localSheetId="16">#REF!</definedName>
    <definedName name="_________SP077" localSheetId="2">#REF!</definedName>
    <definedName name="_________SP077" localSheetId="11">#REF!</definedName>
    <definedName name="_________SP077" localSheetId="3">#REF!</definedName>
    <definedName name="_________SP077">#REF!</definedName>
    <definedName name="_________sp078" localSheetId="7">#REF!</definedName>
    <definedName name="_________sp078" localSheetId="6">#REF!</definedName>
    <definedName name="_________sp078" localSheetId="8">#REF!</definedName>
    <definedName name="_________sp078" localSheetId="13">#REF!</definedName>
    <definedName name="_________sp078" localSheetId="9">#REF!</definedName>
    <definedName name="_________sp078" localSheetId="16">#REF!</definedName>
    <definedName name="_________sp078" localSheetId="2">#REF!</definedName>
    <definedName name="_________sp078" localSheetId="11">#REF!</definedName>
    <definedName name="_________sp078" localSheetId="3">#REF!</definedName>
    <definedName name="_________sp078">#REF!</definedName>
    <definedName name="_________SP10">[58]Sheet1!$C$18</definedName>
    <definedName name="_________SP16">[58]Sheet1!$C$24</definedName>
    <definedName name="_________SP7">[58]Sheet1!$C$15</definedName>
    <definedName name="_________spb1">#REF!</definedName>
    <definedName name="_________spb2">#REF!</definedName>
    <definedName name="_________SPO79" localSheetId="7">#REF!</definedName>
    <definedName name="_________SPO79" localSheetId="6">#REF!</definedName>
    <definedName name="_________SPO79" localSheetId="8">#REF!</definedName>
    <definedName name="_________SPO79" localSheetId="13">#REF!</definedName>
    <definedName name="_________SPO79" localSheetId="9">#REF!</definedName>
    <definedName name="_________SPO79" localSheetId="16">#REF!</definedName>
    <definedName name="_________SPO79" localSheetId="2">#REF!</definedName>
    <definedName name="_________SPO79" localSheetId="11">#REF!</definedName>
    <definedName name="_________SPO79" localSheetId="3">#REF!</definedName>
    <definedName name="_________SPO79">#REF!</definedName>
    <definedName name="_________SS10" localSheetId="2">[106]MRATES!$C$9</definedName>
    <definedName name="_________SS10" localSheetId="4">[106]MRATES!$C$9</definedName>
    <definedName name="_________SS10" localSheetId="5">[107]MRATES!$C$9</definedName>
    <definedName name="_________SS10" localSheetId="3">[106]MRATES!$C$9</definedName>
    <definedName name="_________SS10">[76]MRATES!$J$7</definedName>
    <definedName name="_________SS12" localSheetId="2">[106]MRATES!$C$10</definedName>
    <definedName name="_________SS12" localSheetId="4">[106]MRATES!$C$10</definedName>
    <definedName name="_________SS12" localSheetId="5">[107]MRATES!$C$10</definedName>
    <definedName name="_________SS12" localSheetId="3">[106]MRATES!$C$10</definedName>
    <definedName name="_________SS12">[76]MRATES!$J$8</definedName>
    <definedName name="_________SS150" localSheetId="5">[75]MRATES!$G$13</definedName>
    <definedName name="_________SS150">[76]MRATES!$G$13</definedName>
    <definedName name="_________SS20" localSheetId="2">[106]MRATES!$C$11</definedName>
    <definedName name="_________SS20" localSheetId="4">[106]MRATES!$C$11</definedName>
    <definedName name="_________SS20" localSheetId="5">[107]MRATES!$C$11</definedName>
    <definedName name="_________SS20" localSheetId="3">[106]MRATES!$C$11</definedName>
    <definedName name="_________SS20">[76]MRATES!$J$9</definedName>
    <definedName name="_________SS225" localSheetId="2">[106]MRATES!$I$19</definedName>
    <definedName name="_________SS225" localSheetId="4">[106]MRATES!$I$19</definedName>
    <definedName name="_________SS225" localSheetId="5">[107]MRATES!$I$19</definedName>
    <definedName name="_________SS225" localSheetId="3">[106]MRATES!$I$19</definedName>
    <definedName name="_________SS225">[76]MRATES!$G$14</definedName>
    <definedName name="_________SS25" localSheetId="2">[106]MRATES!$C$12</definedName>
    <definedName name="_________SS25" localSheetId="4">[106]MRATES!$C$12</definedName>
    <definedName name="_________SS25" localSheetId="5">[107]MRATES!$C$12</definedName>
    <definedName name="_________SS25" localSheetId="3">[106]MRATES!$C$12</definedName>
    <definedName name="_________SS25">[76]MRATES!$J$10</definedName>
    <definedName name="_________SS300" localSheetId="5">[75]MRATES!$G$15</definedName>
    <definedName name="_________SS300">[76]MRATES!$G$15</definedName>
    <definedName name="_________SS40" localSheetId="2">[106]MRATES!$C$13</definedName>
    <definedName name="_________SS40" localSheetId="4">[106]MRATES!$C$13</definedName>
    <definedName name="_________SS40" localSheetId="5">[107]MRATES!$C$13</definedName>
    <definedName name="_________SS40" localSheetId="3">[106]MRATES!$C$13</definedName>
    <definedName name="_________SS40">[76]MRATES!$J$11</definedName>
    <definedName name="_________SS50">#REF!</definedName>
    <definedName name="_________SS6" localSheetId="2">[106]MRATES!$C$8</definedName>
    <definedName name="_________SS6" localSheetId="4">[106]MRATES!$C$8</definedName>
    <definedName name="_________SS6" localSheetId="5">[107]MRATES!$C$8</definedName>
    <definedName name="_________SS6" localSheetId="3">[106]MRATES!$C$8</definedName>
    <definedName name="_________SS6">[76]MRATES!$J$6</definedName>
    <definedName name="_________SS60">#REF!</definedName>
    <definedName name="_________SS65">#REF!</definedName>
    <definedName name="_________SS75">#REF!</definedName>
    <definedName name="_________tw2" localSheetId="4">#REF!</definedName>
    <definedName name="_________tw2">#REF!</definedName>
    <definedName name="_________var1" localSheetId="4">#REF!</definedName>
    <definedName name="_________var1" localSheetId="5">#N/A</definedName>
    <definedName name="_________var1">#REF!</definedName>
    <definedName name="_________var4" localSheetId="4">#REF!</definedName>
    <definedName name="_________var4" localSheetId="5">#N/A</definedName>
    <definedName name="_________var4">#REF!</definedName>
    <definedName name="_________vat1">#REF!</definedName>
    <definedName name="_________vat2">#REF!</definedName>
    <definedName name="_________WN7" localSheetId="9" hidden="1">{#N/A,#N/A,FALSE,"MODULE3"}</definedName>
    <definedName name="_________WN7" localSheetId="2" hidden="1">{#N/A,#N/A,FALSE,"MODULE3"}</definedName>
    <definedName name="_________WN7" localSheetId="4" hidden="1">{#N/A,#N/A,FALSE,"MODULE3"}</definedName>
    <definedName name="_________WN7" localSheetId="11" hidden="1">{#N/A,#N/A,FALSE,"MODULE3"}</definedName>
    <definedName name="_________WN7" hidden="1">{#N/A,#N/A,FALSE,"MODULE3"}</definedName>
    <definedName name="_________xh2256">[115]HDPE!$L$30</definedName>
    <definedName name="_________xh2506">[115]HDPE!$M$30</definedName>
    <definedName name="_________xh2806">[115]HDPE!$N$30</definedName>
    <definedName name="_________xh3156">[115]HDPE!$O$30</definedName>
    <definedName name="_________xh634">[115]HDPE!$C$16</definedName>
    <definedName name="_________xk7100">[115]DI!$C$37</definedName>
    <definedName name="_________xk7150">[115]DI!$D$37</definedName>
    <definedName name="_________xk7250">[115]DI!$F$37</definedName>
    <definedName name="_________xk7300">[115]DI!$G$37</definedName>
    <definedName name="_________xp11010">[115]pvc!$F$61</definedName>
    <definedName name="_________xp1104">[115]pvc!$F$31</definedName>
    <definedName name="_________xp1106">[115]pvc!$F$46</definedName>
    <definedName name="_________xp1254">[115]pvc!$G$31</definedName>
    <definedName name="_________xp1256">[115]pvc!$G$46</definedName>
    <definedName name="_________xp14010">[115]pvc!$H$61</definedName>
    <definedName name="_________xp1404">[115]pvc!$H$31</definedName>
    <definedName name="_________xp1406">[115]pvc!$H$46</definedName>
    <definedName name="_________xp1604">[115]pvc!$I$31</definedName>
    <definedName name="_________xp1606">[115]pvc!$I$46</definedName>
    <definedName name="_________xp1804">[115]pvc!$J$31</definedName>
    <definedName name="_________xp1806">[115]pvc!$J$46</definedName>
    <definedName name="_________xp2006">[115]pvc!$K$46</definedName>
    <definedName name="_________xp6310">[115]pvc!$C$61</definedName>
    <definedName name="_________xp636">[115]pvc!$C$46</definedName>
    <definedName name="_________xp7510">[115]pvc!$D$61</definedName>
    <definedName name="_________xp754">[115]pvc!$D$31</definedName>
    <definedName name="_________xp756">[115]pvc!$D$46</definedName>
    <definedName name="_________xp9010">[115]pvc!$E$61</definedName>
    <definedName name="_________xp904">[115]pvc!$E$31</definedName>
    <definedName name="_________xp906">[115]pvc!$E$46</definedName>
    <definedName name="_________xx1" localSheetId="9" hidden="1">{"'Typical Costs Estimates'!$C$158:$H$161"}</definedName>
    <definedName name="_________xx1" localSheetId="2" hidden="1">{"'Typical Costs Estimates'!$C$158:$H$161"}</definedName>
    <definedName name="_________xx1" localSheetId="4" hidden="1">{"'Typical Costs Estimates'!$C$158:$H$161"}</definedName>
    <definedName name="_________xx1" localSheetId="11" hidden="1">{"'Typical Costs Estimates'!$C$158:$H$161"}</definedName>
    <definedName name="_________xx1" hidden="1">{"'Typical Costs Estimates'!$C$158:$H$161"}</definedName>
    <definedName name="________atw2">#REF!</definedName>
    <definedName name="________bla1">#N/A</definedName>
    <definedName name="________can430">40.73</definedName>
    <definedName name="________can435">43.3</definedName>
    <definedName name="________cbr1">#REF!</definedName>
    <definedName name="________cbr2">#REF!</definedName>
    <definedName name="________cbr3">#REF!</definedName>
    <definedName name="________cbr4">#REF!</definedName>
    <definedName name="________CCW1">#REF!</definedName>
    <definedName name="________CCW2">#REF!</definedName>
    <definedName name="________CPR40">#REF!</definedName>
    <definedName name="________crp2">'[90]Road data'!#REF!</definedName>
    <definedName name="________crp22222">'[91]Road Detail Est.'!#REF!</definedName>
    <definedName name="________cur1">[7]r!$F$30</definedName>
    <definedName name="________d3">#N/A</definedName>
    <definedName name="________dem2" localSheetId="9" hidden="1">{"pl_t&amp;d",#N/A,FALSE,"p&amp;l_t&amp;D_01_02 (2)"}</definedName>
    <definedName name="________dem2" localSheetId="2" hidden="1">{"pl_t&amp;d",#N/A,FALSE,"p&amp;l_t&amp;D_01_02 (2)"}</definedName>
    <definedName name="________dem2" localSheetId="4" hidden="1">{"pl_t&amp;d",#N/A,FALSE,"p&amp;l_t&amp;D_01_02 (2)"}</definedName>
    <definedName name="________dem2" localSheetId="11" hidden="1">{"pl_t&amp;d",#N/A,FALSE,"p&amp;l_t&amp;D_01_02 (2)"}</definedName>
    <definedName name="________dem2" hidden="1">{"pl_t&amp;d",#N/A,FALSE,"p&amp;l_t&amp;D_01_02 (2)"}</definedName>
    <definedName name="________EVK12">#REF!</definedName>
    <definedName name="________EVK19">#REF!</definedName>
    <definedName name="________EVK25">#REF!</definedName>
    <definedName name="________EVK40">#REF!</definedName>
    <definedName name="________EVK5">#REF!</definedName>
    <definedName name="________imp1">#REF!</definedName>
    <definedName name="________IRC12" localSheetId="2">[106]MRATES!$F$11</definedName>
    <definedName name="________IRC12" localSheetId="4">[106]MRATES!$F$11</definedName>
    <definedName name="________IRC12" localSheetId="12">[116]MRATES!$M$9</definedName>
    <definedName name="________IRC12" localSheetId="5">[107]MRATES!$F$11</definedName>
    <definedName name="________IRC12" localSheetId="3">[106]MRATES!$F$11</definedName>
    <definedName name="________IRC12">[117]MRATES!$M$9</definedName>
    <definedName name="________IRC19" localSheetId="2">[106]MRATES!$F$12</definedName>
    <definedName name="________IRC19" localSheetId="4">[106]MRATES!$F$12</definedName>
    <definedName name="________IRC19" localSheetId="12">[116]MRATES!$M$10</definedName>
    <definedName name="________IRC19" localSheetId="5">[107]MRATES!$F$12</definedName>
    <definedName name="________IRC19" localSheetId="3">[106]MRATES!$F$12</definedName>
    <definedName name="________IRC19">[117]MRATES!$M$10</definedName>
    <definedName name="________IRC25" localSheetId="2">[106]MRATES!$F$13</definedName>
    <definedName name="________IRC25" localSheetId="4">[106]MRATES!$F$13</definedName>
    <definedName name="________IRC25" localSheetId="12">[116]MRATES!$M$11</definedName>
    <definedName name="________IRC25" localSheetId="5">[107]MRATES!$F$13</definedName>
    <definedName name="________IRC25" localSheetId="3">[106]MRATES!$F$13</definedName>
    <definedName name="________IRC25">[117]MRATES!$M$11</definedName>
    <definedName name="________IRC40" localSheetId="2">[106]MRATES!$F$14</definedName>
    <definedName name="________IRC40" localSheetId="4">[106]MRATES!$F$14</definedName>
    <definedName name="________IRC40" localSheetId="12">[116]MRATES!$M$12</definedName>
    <definedName name="________IRC40" localSheetId="5">[107]MRATES!$F$14</definedName>
    <definedName name="________IRC40" localSheetId="3">[106]MRATES!$F$14</definedName>
    <definedName name="________IRC40">[117]MRATES!$M$12</definedName>
    <definedName name="________IRC5" localSheetId="2">[106]MRATES!$F$9</definedName>
    <definedName name="________IRC5" localSheetId="4">[106]MRATES!$F$9</definedName>
    <definedName name="________IRC5" localSheetId="12">[116]MRATES!$M$7</definedName>
    <definedName name="________IRC5" localSheetId="5">[107]MRATES!$F$9</definedName>
    <definedName name="________IRC5" localSheetId="3">[106]MRATES!$F$9</definedName>
    <definedName name="________IRC5">[117]MRATES!$M$7</definedName>
    <definedName name="________IRC50" localSheetId="12">[116]MRATES!$M$13</definedName>
    <definedName name="________IRC50" localSheetId="5">[118]MRATES!$M$13</definedName>
    <definedName name="________IRC50">[117]MRATES!$M$13</definedName>
    <definedName name="________IRC60" localSheetId="12">[101]MRATES!$M$14</definedName>
    <definedName name="________IRC60" localSheetId="5">[118]MRATES!$M$14</definedName>
    <definedName name="________IRC60">[117]MRATES!$M$14</definedName>
    <definedName name="________IRC65">[92]MRATES!$F$17</definedName>
    <definedName name="________IRC75">#REF!</definedName>
    <definedName name="________IRC9" localSheetId="2">[106]MRATES!$F$10</definedName>
    <definedName name="________IRC9" localSheetId="4">[106]MRATES!$F$10</definedName>
    <definedName name="________IRC9" localSheetId="12">[116]MRATES!$M$8</definedName>
    <definedName name="________IRC9" localSheetId="5">[107]MRATES!$F$10</definedName>
    <definedName name="________IRC9" localSheetId="3">[106]MRATES!$F$10</definedName>
    <definedName name="________IRC9">[117]MRATES!$M$8</definedName>
    <definedName name="________KC139">#REF!</definedName>
    <definedName name="________knr2">#REF!</definedName>
    <definedName name="________l1" localSheetId="9">[93]leads!$A$3:$E$108</definedName>
    <definedName name="________l1" localSheetId="11">[93]leads!$A$3:$E$108</definedName>
    <definedName name="________l1" localSheetId="5">[94]leads!$A$3:$E$108</definedName>
    <definedName name="________l1">[94]leads!$A$3:$E$108</definedName>
    <definedName name="________l12" localSheetId="4">#REF!</definedName>
    <definedName name="________l12" localSheetId="5">#N/A</definedName>
    <definedName name="________l12">#REF!</definedName>
    <definedName name="________l2">[7]r!$F$29</definedName>
    <definedName name="________l3" localSheetId="4">#REF!</definedName>
    <definedName name="________l3">#REF!</definedName>
    <definedName name="________l4" localSheetId="9">[95]Sheet1!$W$2:$Y$103</definedName>
    <definedName name="________l4" localSheetId="11">[95]Sheet1!$W$2:$Y$103</definedName>
    <definedName name="________l4" localSheetId="5">[96]Sheet1!$W$2:$Y$103</definedName>
    <definedName name="________l4">[96]Sheet1!$W$2:$Y$103</definedName>
    <definedName name="________l5" localSheetId="4">#REF!</definedName>
    <definedName name="________l5">#REF!</definedName>
    <definedName name="________l6">[7]r!$F$4</definedName>
    <definedName name="________l7">[8]r!$F$4</definedName>
    <definedName name="________l8">[7]r!$F$2</definedName>
    <definedName name="________l9">[7]r!$F$3</definedName>
    <definedName name="________LJ6">#REF!</definedName>
    <definedName name="________LSO24">#REF!</definedName>
    <definedName name="________ma1">#REF!</definedName>
    <definedName name="________ma2">#REF!</definedName>
    <definedName name="________Met22">#REF!</definedName>
    <definedName name="________Met45">#REF!</definedName>
    <definedName name="________MEt55">#REF!</definedName>
    <definedName name="________Met63">#REF!</definedName>
    <definedName name="________mm1">#N/A</definedName>
    <definedName name="________mm1000">#REF!</definedName>
    <definedName name="________mm11">[7]r!$F$4</definedName>
    <definedName name="________mm111">[8]r!$F$4</definedName>
    <definedName name="________mm600">#REF!</definedName>
    <definedName name="________mm800">#REF!</definedName>
    <definedName name="________MS10" localSheetId="9">[108]MRATES!$P$51</definedName>
    <definedName name="________MS10" localSheetId="11">[108]MRATES!$P$51</definedName>
    <definedName name="________MS10" localSheetId="5">[109]MRATES!$P$51</definedName>
    <definedName name="________MS10">[109]MRATES!$P$51</definedName>
    <definedName name="________MS11" localSheetId="9">[108]MRATES!$P$51</definedName>
    <definedName name="________MS11" localSheetId="11">[108]MRATES!$P$51</definedName>
    <definedName name="________MS11" localSheetId="5">[109]MRATES!$P$51</definedName>
    <definedName name="________MS11">[109]MRATES!$P$51</definedName>
    <definedName name="________MS13" localSheetId="9">[108]MRATES!$P$51</definedName>
    <definedName name="________MS13" localSheetId="11">[108]MRATES!$P$51</definedName>
    <definedName name="________MS13" localSheetId="5">[109]MRATES!$P$51</definedName>
    <definedName name="________MS13">[109]MRATES!$P$51</definedName>
    <definedName name="________MS14" localSheetId="9">[108]MRATES!$P$51</definedName>
    <definedName name="________MS14" localSheetId="11">[108]MRATES!$P$51</definedName>
    <definedName name="________MS14" localSheetId="5">[109]MRATES!$P$51</definedName>
    <definedName name="________MS14">[109]MRATES!$P$51</definedName>
    <definedName name="________MS15" localSheetId="9">[108]MRATES!$P$51</definedName>
    <definedName name="________MS15" localSheetId="11">[108]MRATES!$P$51</definedName>
    <definedName name="________MS15" localSheetId="5">[109]MRATES!$P$51</definedName>
    <definedName name="________MS15">[109]MRATES!$P$51</definedName>
    <definedName name="________MS16" localSheetId="9">[108]MRATES!$P$51</definedName>
    <definedName name="________MS16" localSheetId="11">[108]MRATES!$P$51</definedName>
    <definedName name="________MS16" localSheetId="5">[109]MRATES!$P$51</definedName>
    <definedName name="________MS16">[109]MRATES!$P$51</definedName>
    <definedName name="________MS18" localSheetId="9">[108]MRATES!$P$51</definedName>
    <definedName name="________MS18" localSheetId="11">[108]MRATES!$P$51</definedName>
    <definedName name="________MS18" localSheetId="5">[109]MRATES!$P$51</definedName>
    <definedName name="________MS18">[109]MRATES!$P$51</definedName>
    <definedName name="________MS2" localSheetId="9">[110]MRATES!$P$51</definedName>
    <definedName name="________MS2" localSheetId="11">[110]MRATES!$P$51</definedName>
    <definedName name="________MS2" localSheetId="5">[111]MRATES!$P$51</definedName>
    <definedName name="________MS2">[111]MRATES!$P$51</definedName>
    <definedName name="________MS3" localSheetId="9">[110]MRATES!$P$51</definedName>
    <definedName name="________MS3" localSheetId="11">[110]MRATES!$P$51</definedName>
    <definedName name="________MS3" localSheetId="5">[111]MRATES!$P$51</definedName>
    <definedName name="________MS3">[111]MRATES!$P$51</definedName>
    <definedName name="________MS4" localSheetId="9">[110]MRATES!$P$51</definedName>
    <definedName name="________MS4" localSheetId="11">[110]MRATES!$P$51</definedName>
    <definedName name="________MS4" localSheetId="5">[111]MRATES!$P$51</definedName>
    <definedName name="________MS4">[111]MRATES!$P$51</definedName>
    <definedName name="________MS5" localSheetId="9">[110]MRATES!$P$51</definedName>
    <definedName name="________MS5" localSheetId="11">[110]MRATES!$P$51</definedName>
    <definedName name="________MS5" localSheetId="5">[111]MRATES!$P$51</definedName>
    <definedName name="________MS5">[111]MRATES!$P$51</definedName>
    <definedName name="________MS6" localSheetId="12">[101]MRATES!$P$50</definedName>
    <definedName name="________MS6" localSheetId="5">#N/A</definedName>
    <definedName name="________MS6">[86]MRATES!$P$50</definedName>
    <definedName name="________MS7" localSheetId="9">[110]MRATES!$P$51</definedName>
    <definedName name="________MS7" localSheetId="11">[110]MRATES!$P$51</definedName>
    <definedName name="________MS7" localSheetId="5">[111]MRATES!$P$51</definedName>
    <definedName name="________MS7">[111]MRATES!$P$51</definedName>
    <definedName name="________MS8" localSheetId="9">[110]MRATES!$P$51</definedName>
    <definedName name="________MS8" localSheetId="11">[110]MRATES!$P$51</definedName>
    <definedName name="________MS8" localSheetId="5">[111]MRATES!$P$51</definedName>
    <definedName name="________MS8">[111]MRATES!$P$51</definedName>
    <definedName name="________MS9" localSheetId="9">[110]MRATES!$P$51</definedName>
    <definedName name="________MS9" localSheetId="11">[110]MRATES!$P$51</definedName>
    <definedName name="________MS9" localSheetId="5">[111]MRATES!$P$51</definedName>
    <definedName name="________MS9">[111]MRATES!$P$51</definedName>
    <definedName name="________MT1" localSheetId="7">#REF!</definedName>
    <definedName name="________MT1" localSheetId="6">#REF!</definedName>
    <definedName name="________MT1" localSheetId="8">#REF!</definedName>
    <definedName name="________MT1" localSheetId="13">#REF!</definedName>
    <definedName name="________MT1" localSheetId="9">#REF!</definedName>
    <definedName name="________MT1" localSheetId="16">#REF!</definedName>
    <definedName name="________MT1" localSheetId="2">#REF!</definedName>
    <definedName name="________MT1" localSheetId="11">#REF!</definedName>
    <definedName name="________MT1" localSheetId="3">#REF!</definedName>
    <definedName name="________MT1">#REF!</definedName>
    <definedName name="________MT10" localSheetId="7">#REF!</definedName>
    <definedName name="________MT10" localSheetId="6">#REF!</definedName>
    <definedName name="________MT10" localSheetId="8">#REF!</definedName>
    <definedName name="________MT10" localSheetId="13">#REF!</definedName>
    <definedName name="________MT10" localSheetId="9">#REF!</definedName>
    <definedName name="________MT10" localSheetId="16">#REF!</definedName>
    <definedName name="________MT10" localSheetId="2">#REF!</definedName>
    <definedName name="________MT10" localSheetId="11">#REF!</definedName>
    <definedName name="________MT10" localSheetId="3">#REF!</definedName>
    <definedName name="________MT10">#REF!</definedName>
    <definedName name="________MT100" localSheetId="7">#REF!</definedName>
    <definedName name="________MT100" localSheetId="6">#REF!</definedName>
    <definedName name="________MT100" localSheetId="8">#REF!</definedName>
    <definedName name="________MT100" localSheetId="13">#REF!</definedName>
    <definedName name="________MT100" localSheetId="9">#REF!</definedName>
    <definedName name="________MT100" localSheetId="16">#REF!</definedName>
    <definedName name="________MT100" localSheetId="2">#REF!</definedName>
    <definedName name="________MT100" localSheetId="11">#REF!</definedName>
    <definedName name="________MT100" localSheetId="3">#REF!</definedName>
    <definedName name="________MT100">#REF!</definedName>
    <definedName name="________MT101" localSheetId="7">#REF!</definedName>
    <definedName name="________MT101" localSheetId="6">#REF!</definedName>
    <definedName name="________MT101" localSheetId="8">#REF!</definedName>
    <definedName name="________MT101" localSheetId="13">#REF!</definedName>
    <definedName name="________MT101" localSheetId="9">#REF!</definedName>
    <definedName name="________MT101" localSheetId="16">#REF!</definedName>
    <definedName name="________MT101" localSheetId="2">#REF!</definedName>
    <definedName name="________MT101" localSheetId="11">#REF!</definedName>
    <definedName name="________MT101" localSheetId="3">#REF!</definedName>
    <definedName name="________MT101">#REF!</definedName>
    <definedName name="________MT102" localSheetId="7">#REF!</definedName>
    <definedName name="________MT102" localSheetId="6">#REF!</definedName>
    <definedName name="________MT102" localSheetId="8">#REF!</definedName>
    <definedName name="________MT102" localSheetId="13">#REF!</definedName>
    <definedName name="________MT102" localSheetId="9">#REF!</definedName>
    <definedName name="________MT102" localSheetId="16">#REF!</definedName>
    <definedName name="________MT102" localSheetId="2">#REF!</definedName>
    <definedName name="________MT102" localSheetId="11">#REF!</definedName>
    <definedName name="________MT102" localSheetId="3">#REF!</definedName>
    <definedName name="________MT102">#REF!</definedName>
    <definedName name="________MT103" localSheetId="7">#REF!</definedName>
    <definedName name="________MT103" localSheetId="6">#REF!</definedName>
    <definedName name="________MT103" localSheetId="8">#REF!</definedName>
    <definedName name="________MT103" localSheetId="13">#REF!</definedName>
    <definedName name="________MT103" localSheetId="9">#REF!</definedName>
    <definedName name="________MT103" localSheetId="16">#REF!</definedName>
    <definedName name="________MT103" localSheetId="2">#REF!</definedName>
    <definedName name="________MT103" localSheetId="11">#REF!</definedName>
    <definedName name="________MT103" localSheetId="3">#REF!</definedName>
    <definedName name="________MT103">#REF!</definedName>
    <definedName name="________MT104" localSheetId="7">#REF!</definedName>
    <definedName name="________MT104" localSheetId="6">#REF!</definedName>
    <definedName name="________MT104" localSheetId="8">#REF!</definedName>
    <definedName name="________MT104" localSheetId="13">#REF!</definedName>
    <definedName name="________MT104" localSheetId="9">#REF!</definedName>
    <definedName name="________MT104" localSheetId="16">#REF!</definedName>
    <definedName name="________MT104" localSheetId="2">#REF!</definedName>
    <definedName name="________MT104" localSheetId="11">#REF!</definedName>
    <definedName name="________MT104" localSheetId="3">#REF!</definedName>
    <definedName name="________MT104">#REF!</definedName>
    <definedName name="________MT105" localSheetId="7">#REF!</definedName>
    <definedName name="________MT105" localSheetId="6">#REF!</definedName>
    <definedName name="________MT105" localSheetId="8">#REF!</definedName>
    <definedName name="________MT105" localSheetId="13">#REF!</definedName>
    <definedName name="________MT105" localSheetId="9">#REF!</definedName>
    <definedName name="________MT105" localSheetId="16">#REF!</definedName>
    <definedName name="________MT105" localSheetId="2">#REF!</definedName>
    <definedName name="________MT105" localSheetId="11">#REF!</definedName>
    <definedName name="________MT105" localSheetId="3">#REF!</definedName>
    <definedName name="________MT105">#REF!</definedName>
    <definedName name="________MT106" localSheetId="7">#REF!</definedName>
    <definedName name="________MT106" localSheetId="6">#REF!</definedName>
    <definedName name="________MT106" localSheetId="8">#REF!</definedName>
    <definedName name="________MT106" localSheetId="13">#REF!</definedName>
    <definedName name="________MT106" localSheetId="9">#REF!</definedName>
    <definedName name="________MT106" localSheetId="16">#REF!</definedName>
    <definedName name="________MT106" localSheetId="2">#REF!</definedName>
    <definedName name="________MT106" localSheetId="11">#REF!</definedName>
    <definedName name="________MT106" localSheetId="3">#REF!</definedName>
    <definedName name="________MT106">#REF!</definedName>
    <definedName name="________MT107" localSheetId="7">#REF!</definedName>
    <definedName name="________MT107" localSheetId="6">#REF!</definedName>
    <definedName name="________MT107" localSheetId="8">#REF!</definedName>
    <definedName name="________MT107" localSheetId="13">#REF!</definedName>
    <definedName name="________MT107" localSheetId="9">#REF!</definedName>
    <definedName name="________MT107" localSheetId="16">#REF!</definedName>
    <definedName name="________MT107" localSheetId="2">#REF!</definedName>
    <definedName name="________MT107" localSheetId="11">#REF!</definedName>
    <definedName name="________MT107" localSheetId="3">#REF!</definedName>
    <definedName name="________MT107">#REF!</definedName>
    <definedName name="________MT108" localSheetId="7">#REF!</definedName>
    <definedName name="________MT108" localSheetId="6">#REF!</definedName>
    <definedName name="________MT108" localSheetId="8">#REF!</definedName>
    <definedName name="________MT108" localSheetId="13">#REF!</definedName>
    <definedName name="________MT108" localSheetId="9">#REF!</definedName>
    <definedName name="________MT108" localSheetId="16">#REF!</definedName>
    <definedName name="________MT108" localSheetId="2">#REF!</definedName>
    <definedName name="________MT108" localSheetId="11">#REF!</definedName>
    <definedName name="________MT108" localSheetId="3">#REF!</definedName>
    <definedName name="________MT108">#REF!</definedName>
    <definedName name="________MT109" localSheetId="7">#REF!</definedName>
    <definedName name="________MT109" localSheetId="6">#REF!</definedName>
    <definedName name="________MT109" localSheetId="8">#REF!</definedName>
    <definedName name="________MT109" localSheetId="13">#REF!</definedName>
    <definedName name="________MT109" localSheetId="9">#REF!</definedName>
    <definedName name="________MT109" localSheetId="16">#REF!</definedName>
    <definedName name="________MT109" localSheetId="2">#REF!</definedName>
    <definedName name="________MT109" localSheetId="11">#REF!</definedName>
    <definedName name="________MT109" localSheetId="3">#REF!</definedName>
    <definedName name="________MT109">#REF!</definedName>
    <definedName name="________MT11" localSheetId="7">#REF!</definedName>
    <definedName name="________MT11" localSheetId="6">#REF!</definedName>
    <definedName name="________MT11" localSheetId="8">#REF!</definedName>
    <definedName name="________MT11" localSheetId="13">#REF!</definedName>
    <definedName name="________MT11" localSheetId="9">#REF!</definedName>
    <definedName name="________MT11" localSheetId="16">#REF!</definedName>
    <definedName name="________MT11" localSheetId="2">#REF!</definedName>
    <definedName name="________MT11" localSheetId="11">#REF!</definedName>
    <definedName name="________MT11" localSheetId="3">#REF!</definedName>
    <definedName name="________MT11">#REF!</definedName>
    <definedName name="________MT110" localSheetId="7">#REF!</definedName>
    <definedName name="________MT110" localSheetId="6">#REF!</definedName>
    <definedName name="________MT110" localSheetId="8">#REF!</definedName>
    <definedName name="________MT110" localSheetId="13">#REF!</definedName>
    <definedName name="________MT110" localSheetId="9">#REF!</definedName>
    <definedName name="________MT110" localSheetId="16">#REF!</definedName>
    <definedName name="________MT110" localSheetId="2">#REF!</definedName>
    <definedName name="________MT110" localSheetId="11">#REF!</definedName>
    <definedName name="________MT110" localSheetId="3">#REF!</definedName>
    <definedName name="________MT110">#REF!</definedName>
    <definedName name="________MT111" localSheetId="7">#REF!</definedName>
    <definedName name="________MT111" localSheetId="6">#REF!</definedName>
    <definedName name="________MT111" localSheetId="8">#REF!</definedName>
    <definedName name="________MT111" localSheetId="13">#REF!</definedName>
    <definedName name="________MT111" localSheetId="9">#REF!</definedName>
    <definedName name="________MT111" localSheetId="16">#REF!</definedName>
    <definedName name="________MT111" localSheetId="2">#REF!</definedName>
    <definedName name="________MT111" localSheetId="11">#REF!</definedName>
    <definedName name="________MT111" localSheetId="3">#REF!</definedName>
    <definedName name="________MT111">#REF!</definedName>
    <definedName name="________MT112" localSheetId="7">#REF!</definedName>
    <definedName name="________MT112" localSheetId="6">#REF!</definedName>
    <definedName name="________MT112" localSheetId="8">#REF!</definedName>
    <definedName name="________MT112" localSheetId="13">#REF!</definedName>
    <definedName name="________MT112" localSheetId="9">#REF!</definedName>
    <definedName name="________MT112" localSheetId="16">#REF!</definedName>
    <definedName name="________MT112" localSheetId="2">#REF!</definedName>
    <definedName name="________MT112" localSheetId="11">#REF!</definedName>
    <definedName name="________MT112" localSheetId="3">#REF!</definedName>
    <definedName name="________MT112">#REF!</definedName>
    <definedName name="________MT113" localSheetId="7">#REF!</definedName>
    <definedName name="________MT113" localSheetId="6">#REF!</definedName>
    <definedName name="________MT113" localSheetId="8">#REF!</definedName>
    <definedName name="________MT113" localSheetId="13">#REF!</definedName>
    <definedName name="________MT113" localSheetId="9">#REF!</definedName>
    <definedName name="________MT113" localSheetId="16">#REF!</definedName>
    <definedName name="________MT113" localSheetId="2">#REF!</definedName>
    <definedName name="________MT113" localSheetId="11">#REF!</definedName>
    <definedName name="________MT113" localSheetId="3">#REF!</definedName>
    <definedName name="________MT113">#REF!</definedName>
    <definedName name="________MT114" localSheetId="7">#REF!</definedName>
    <definedName name="________MT114" localSheetId="6">#REF!</definedName>
    <definedName name="________MT114" localSheetId="8">#REF!</definedName>
    <definedName name="________MT114" localSheetId="13">#REF!</definedName>
    <definedName name="________MT114" localSheetId="9">#REF!</definedName>
    <definedName name="________MT114" localSheetId="16">#REF!</definedName>
    <definedName name="________MT114" localSheetId="2">#REF!</definedName>
    <definedName name="________MT114" localSheetId="11">#REF!</definedName>
    <definedName name="________MT114" localSheetId="3">#REF!</definedName>
    <definedName name="________MT114">#REF!</definedName>
    <definedName name="________MT115" localSheetId="7">#REF!</definedName>
    <definedName name="________MT115" localSheetId="6">#REF!</definedName>
    <definedName name="________MT115" localSheetId="8">#REF!</definedName>
    <definedName name="________MT115" localSheetId="13">#REF!</definedName>
    <definedName name="________MT115" localSheetId="9">#REF!</definedName>
    <definedName name="________MT115" localSheetId="16">#REF!</definedName>
    <definedName name="________MT115" localSheetId="2">#REF!</definedName>
    <definedName name="________MT115" localSheetId="11">#REF!</definedName>
    <definedName name="________MT115" localSheetId="3">#REF!</definedName>
    <definedName name="________MT115">#REF!</definedName>
    <definedName name="________MT116" localSheetId="7">#REF!</definedName>
    <definedName name="________MT116" localSheetId="6">#REF!</definedName>
    <definedName name="________MT116" localSheetId="8">#REF!</definedName>
    <definedName name="________MT116" localSheetId="13">#REF!</definedName>
    <definedName name="________MT116" localSheetId="9">#REF!</definedName>
    <definedName name="________MT116" localSheetId="16">#REF!</definedName>
    <definedName name="________MT116" localSheetId="2">#REF!</definedName>
    <definedName name="________MT116" localSheetId="11">#REF!</definedName>
    <definedName name="________MT116" localSheetId="3">#REF!</definedName>
    <definedName name="________MT116">#REF!</definedName>
    <definedName name="________MT117" localSheetId="7">#REF!</definedName>
    <definedName name="________MT117" localSheetId="6">#REF!</definedName>
    <definedName name="________MT117" localSheetId="8">#REF!</definedName>
    <definedName name="________MT117" localSheetId="13">#REF!</definedName>
    <definedName name="________MT117" localSheetId="9">#REF!</definedName>
    <definedName name="________MT117" localSheetId="16">#REF!</definedName>
    <definedName name="________MT117" localSheetId="2">#REF!</definedName>
    <definedName name="________MT117" localSheetId="11">#REF!</definedName>
    <definedName name="________MT117" localSheetId="3">#REF!</definedName>
    <definedName name="________MT117">#REF!</definedName>
    <definedName name="________MT118" localSheetId="7">#REF!</definedName>
    <definedName name="________MT118" localSheetId="6">#REF!</definedName>
    <definedName name="________MT118" localSheetId="8">#REF!</definedName>
    <definedName name="________MT118" localSheetId="13">#REF!</definedName>
    <definedName name="________MT118" localSheetId="9">#REF!</definedName>
    <definedName name="________MT118" localSheetId="16">#REF!</definedName>
    <definedName name="________MT118" localSheetId="2">#REF!</definedName>
    <definedName name="________MT118" localSheetId="11">#REF!</definedName>
    <definedName name="________MT118" localSheetId="3">#REF!</definedName>
    <definedName name="________MT118">#REF!</definedName>
    <definedName name="________MT119" localSheetId="7">#REF!</definedName>
    <definedName name="________MT119" localSheetId="6">#REF!</definedName>
    <definedName name="________MT119" localSheetId="8">#REF!</definedName>
    <definedName name="________MT119" localSheetId="13">#REF!</definedName>
    <definedName name="________MT119" localSheetId="9">#REF!</definedName>
    <definedName name="________MT119" localSheetId="16">#REF!</definedName>
    <definedName name="________MT119" localSheetId="2">#REF!</definedName>
    <definedName name="________MT119" localSheetId="11">#REF!</definedName>
    <definedName name="________MT119" localSheetId="3">#REF!</definedName>
    <definedName name="________MT119">#REF!</definedName>
    <definedName name="________MT12" localSheetId="7">#REF!</definedName>
    <definedName name="________MT12" localSheetId="6">#REF!</definedName>
    <definedName name="________MT12" localSheetId="8">#REF!</definedName>
    <definedName name="________MT12" localSheetId="13">#REF!</definedName>
    <definedName name="________MT12" localSheetId="9">#REF!</definedName>
    <definedName name="________MT12" localSheetId="16">#REF!</definedName>
    <definedName name="________MT12" localSheetId="2">#REF!</definedName>
    <definedName name="________MT12" localSheetId="11">#REF!</definedName>
    <definedName name="________MT12" localSheetId="3">#REF!</definedName>
    <definedName name="________MT12">#REF!</definedName>
    <definedName name="________MT120" localSheetId="7">#REF!</definedName>
    <definedName name="________MT120" localSheetId="6">#REF!</definedName>
    <definedName name="________MT120" localSheetId="8">#REF!</definedName>
    <definedName name="________MT120" localSheetId="13">#REF!</definedName>
    <definedName name="________MT120" localSheetId="9">#REF!</definedName>
    <definedName name="________MT120" localSheetId="16">#REF!</definedName>
    <definedName name="________MT120" localSheetId="2">#REF!</definedName>
    <definedName name="________MT120" localSheetId="11">#REF!</definedName>
    <definedName name="________MT120" localSheetId="3">#REF!</definedName>
    <definedName name="________MT120">#REF!</definedName>
    <definedName name="________MT121" localSheetId="7">#REF!</definedName>
    <definedName name="________MT121" localSheetId="6">#REF!</definedName>
    <definedName name="________MT121" localSheetId="8">#REF!</definedName>
    <definedName name="________MT121" localSheetId="13">#REF!</definedName>
    <definedName name="________MT121" localSheetId="9">#REF!</definedName>
    <definedName name="________MT121" localSheetId="16">#REF!</definedName>
    <definedName name="________MT121" localSheetId="2">#REF!</definedName>
    <definedName name="________MT121" localSheetId="11">#REF!</definedName>
    <definedName name="________MT121" localSheetId="3">#REF!</definedName>
    <definedName name="________MT121">#REF!</definedName>
    <definedName name="________MT122" localSheetId="7">#REF!</definedName>
    <definedName name="________MT122" localSheetId="6">#REF!</definedName>
    <definedName name="________MT122" localSheetId="8">#REF!</definedName>
    <definedName name="________MT122" localSheetId="13">#REF!</definedName>
    <definedName name="________MT122" localSheetId="9">#REF!</definedName>
    <definedName name="________MT122" localSheetId="16">#REF!</definedName>
    <definedName name="________MT122" localSheetId="2">#REF!</definedName>
    <definedName name="________MT122" localSheetId="11">#REF!</definedName>
    <definedName name="________MT122" localSheetId="3">#REF!</definedName>
    <definedName name="________MT122">#REF!</definedName>
    <definedName name="________MT123" localSheetId="7">#REF!</definedName>
    <definedName name="________MT123" localSheetId="6">#REF!</definedName>
    <definedName name="________MT123" localSheetId="8">#REF!</definedName>
    <definedName name="________MT123" localSheetId="13">#REF!</definedName>
    <definedName name="________MT123" localSheetId="9">#REF!</definedName>
    <definedName name="________MT123" localSheetId="16">#REF!</definedName>
    <definedName name="________MT123" localSheetId="2">#REF!</definedName>
    <definedName name="________MT123" localSheetId="11">#REF!</definedName>
    <definedName name="________MT123" localSheetId="3">#REF!</definedName>
    <definedName name="________MT123">#REF!</definedName>
    <definedName name="________MT124" localSheetId="7">#REF!</definedName>
    <definedName name="________MT124" localSheetId="6">#REF!</definedName>
    <definedName name="________MT124" localSheetId="8">#REF!</definedName>
    <definedName name="________MT124" localSheetId="13">#REF!</definedName>
    <definedName name="________MT124" localSheetId="9">#REF!</definedName>
    <definedName name="________MT124" localSheetId="16">#REF!</definedName>
    <definedName name="________MT124" localSheetId="2">#REF!</definedName>
    <definedName name="________MT124" localSheetId="11">#REF!</definedName>
    <definedName name="________MT124" localSheetId="3">#REF!</definedName>
    <definedName name="________MT124">#REF!</definedName>
    <definedName name="________MT125" localSheetId="7">#REF!</definedName>
    <definedName name="________MT125" localSheetId="6">#REF!</definedName>
    <definedName name="________MT125" localSheetId="8">#REF!</definedName>
    <definedName name="________MT125" localSheetId="13">#REF!</definedName>
    <definedName name="________MT125" localSheetId="9">#REF!</definedName>
    <definedName name="________MT125" localSheetId="16">#REF!</definedName>
    <definedName name="________MT125" localSheetId="2">#REF!</definedName>
    <definedName name="________MT125" localSheetId="11">#REF!</definedName>
    <definedName name="________MT125" localSheetId="3">#REF!</definedName>
    <definedName name="________MT125">#REF!</definedName>
    <definedName name="________MT126" localSheetId="7">#REF!</definedName>
    <definedName name="________MT126" localSheetId="6">#REF!</definedName>
    <definedName name="________MT126" localSheetId="8">#REF!</definedName>
    <definedName name="________MT126" localSheetId="13">#REF!</definedName>
    <definedName name="________MT126" localSheetId="9">#REF!</definedName>
    <definedName name="________MT126" localSheetId="16">#REF!</definedName>
    <definedName name="________MT126" localSheetId="2">#REF!</definedName>
    <definedName name="________MT126" localSheetId="11">#REF!</definedName>
    <definedName name="________MT126" localSheetId="3">#REF!</definedName>
    <definedName name="________MT126">#REF!</definedName>
    <definedName name="________MT127" localSheetId="7">#REF!</definedName>
    <definedName name="________MT127" localSheetId="6">#REF!</definedName>
    <definedName name="________MT127" localSheetId="8">#REF!</definedName>
    <definedName name="________MT127" localSheetId="13">#REF!</definedName>
    <definedName name="________MT127" localSheetId="9">#REF!</definedName>
    <definedName name="________MT127" localSheetId="16">#REF!</definedName>
    <definedName name="________MT127" localSheetId="2">#REF!</definedName>
    <definedName name="________MT127" localSheetId="11">#REF!</definedName>
    <definedName name="________MT127" localSheetId="3">#REF!</definedName>
    <definedName name="________MT127">#REF!</definedName>
    <definedName name="________MT128" localSheetId="7">#REF!</definedName>
    <definedName name="________MT128" localSheetId="6">#REF!</definedName>
    <definedName name="________MT128" localSheetId="8">#REF!</definedName>
    <definedName name="________MT128" localSheetId="13">#REF!</definedName>
    <definedName name="________MT128" localSheetId="9">#REF!</definedName>
    <definedName name="________MT128" localSheetId="16">#REF!</definedName>
    <definedName name="________MT128" localSheetId="2">#REF!</definedName>
    <definedName name="________MT128" localSheetId="11">#REF!</definedName>
    <definedName name="________MT128" localSheetId="3">#REF!</definedName>
    <definedName name="________MT128">#REF!</definedName>
    <definedName name="________MT129" localSheetId="7">#REF!</definedName>
    <definedName name="________MT129" localSheetId="6">#REF!</definedName>
    <definedName name="________MT129" localSheetId="8">#REF!</definedName>
    <definedName name="________MT129" localSheetId="13">#REF!</definedName>
    <definedName name="________MT129" localSheetId="9">#REF!</definedName>
    <definedName name="________MT129" localSheetId="16">#REF!</definedName>
    <definedName name="________MT129" localSheetId="2">#REF!</definedName>
    <definedName name="________MT129" localSheetId="11">#REF!</definedName>
    <definedName name="________MT129" localSheetId="3">#REF!</definedName>
    <definedName name="________MT129">#REF!</definedName>
    <definedName name="________MT13" localSheetId="7">#REF!</definedName>
    <definedName name="________MT13" localSheetId="6">#REF!</definedName>
    <definedName name="________MT13" localSheetId="8">#REF!</definedName>
    <definedName name="________MT13" localSheetId="13">#REF!</definedName>
    <definedName name="________MT13" localSheetId="9">#REF!</definedName>
    <definedName name="________MT13" localSheetId="16">#REF!</definedName>
    <definedName name="________MT13" localSheetId="2">#REF!</definedName>
    <definedName name="________MT13" localSheetId="11">#REF!</definedName>
    <definedName name="________MT13" localSheetId="3">#REF!</definedName>
    <definedName name="________MT13">#REF!</definedName>
    <definedName name="________MT130" localSheetId="7">#REF!</definedName>
    <definedName name="________MT130" localSheetId="6">#REF!</definedName>
    <definedName name="________MT130" localSheetId="8">#REF!</definedName>
    <definedName name="________MT130" localSheetId="13">#REF!</definedName>
    <definedName name="________MT130" localSheetId="9">#REF!</definedName>
    <definedName name="________MT130" localSheetId="16">#REF!</definedName>
    <definedName name="________MT130" localSheetId="2">#REF!</definedName>
    <definedName name="________MT130" localSheetId="11">#REF!</definedName>
    <definedName name="________MT130" localSheetId="3">#REF!</definedName>
    <definedName name="________MT130">#REF!</definedName>
    <definedName name="________MT131" localSheetId="7">#REF!</definedName>
    <definedName name="________MT131" localSheetId="6">#REF!</definedName>
    <definedName name="________MT131" localSheetId="8">#REF!</definedName>
    <definedName name="________MT131" localSheetId="13">#REF!</definedName>
    <definedName name="________MT131" localSheetId="9">#REF!</definedName>
    <definedName name="________MT131" localSheetId="16">#REF!</definedName>
    <definedName name="________MT131" localSheetId="2">#REF!</definedName>
    <definedName name="________MT131" localSheetId="11">#REF!</definedName>
    <definedName name="________MT131" localSheetId="3">#REF!</definedName>
    <definedName name="________MT131">#REF!</definedName>
    <definedName name="________MT132" localSheetId="7">#REF!</definedName>
    <definedName name="________MT132" localSheetId="6">#REF!</definedName>
    <definedName name="________MT132" localSheetId="8">#REF!</definedName>
    <definedName name="________MT132" localSheetId="13">#REF!</definedName>
    <definedName name="________MT132" localSheetId="9">#REF!</definedName>
    <definedName name="________MT132" localSheetId="16">#REF!</definedName>
    <definedName name="________MT132" localSheetId="2">#REF!</definedName>
    <definedName name="________MT132" localSheetId="11">#REF!</definedName>
    <definedName name="________MT132" localSheetId="3">#REF!</definedName>
    <definedName name="________MT132">#REF!</definedName>
    <definedName name="________MT133" localSheetId="7">#REF!</definedName>
    <definedName name="________MT133" localSheetId="6">#REF!</definedName>
    <definedName name="________MT133" localSheetId="8">#REF!</definedName>
    <definedName name="________MT133" localSheetId="13">#REF!</definedName>
    <definedName name="________MT133" localSheetId="9">#REF!</definedName>
    <definedName name="________MT133" localSheetId="16">#REF!</definedName>
    <definedName name="________MT133" localSheetId="2">#REF!</definedName>
    <definedName name="________MT133" localSheetId="11">#REF!</definedName>
    <definedName name="________MT133" localSheetId="3">#REF!</definedName>
    <definedName name="________MT133">#REF!</definedName>
    <definedName name="________MT134" localSheetId="7">#REF!</definedName>
    <definedName name="________MT134" localSheetId="6">#REF!</definedName>
    <definedName name="________MT134" localSheetId="8">#REF!</definedName>
    <definedName name="________MT134" localSheetId="13">#REF!</definedName>
    <definedName name="________MT134" localSheetId="9">#REF!</definedName>
    <definedName name="________MT134" localSheetId="16">#REF!</definedName>
    <definedName name="________MT134" localSheetId="2">#REF!</definedName>
    <definedName name="________MT134" localSheetId="11">#REF!</definedName>
    <definedName name="________MT134" localSheetId="3">#REF!</definedName>
    <definedName name="________MT134">#REF!</definedName>
    <definedName name="________MT135" localSheetId="7">#REF!</definedName>
    <definedName name="________MT135" localSheetId="6">#REF!</definedName>
    <definedName name="________MT135" localSheetId="8">#REF!</definedName>
    <definedName name="________MT135" localSheetId="13">#REF!</definedName>
    <definedName name="________MT135" localSheetId="9">#REF!</definedName>
    <definedName name="________MT135" localSheetId="16">#REF!</definedName>
    <definedName name="________MT135" localSheetId="2">#REF!</definedName>
    <definedName name="________MT135" localSheetId="11">#REF!</definedName>
    <definedName name="________MT135" localSheetId="3">#REF!</definedName>
    <definedName name="________MT135">#REF!</definedName>
    <definedName name="________MT136" localSheetId="7">#REF!</definedName>
    <definedName name="________MT136" localSheetId="6">#REF!</definedName>
    <definedName name="________MT136" localSheetId="8">#REF!</definedName>
    <definedName name="________MT136" localSheetId="13">#REF!</definedName>
    <definedName name="________MT136" localSheetId="9">#REF!</definedName>
    <definedName name="________MT136" localSheetId="16">#REF!</definedName>
    <definedName name="________MT136" localSheetId="2">#REF!</definedName>
    <definedName name="________MT136" localSheetId="11">#REF!</definedName>
    <definedName name="________MT136" localSheetId="3">#REF!</definedName>
    <definedName name="________MT136">#REF!</definedName>
    <definedName name="________MT137" localSheetId="7">#REF!</definedName>
    <definedName name="________MT137" localSheetId="6">#REF!</definedName>
    <definedName name="________MT137" localSheetId="8">#REF!</definedName>
    <definedName name="________MT137" localSheetId="13">#REF!</definedName>
    <definedName name="________MT137" localSheetId="9">#REF!</definedName>
    <definedName name="________MT137" localSheetId="16">#REF!</definedName>
    <definedName name="________MT137" localSheetId="2">#REF!</definedName>
    <definedName name="________MT137" localSheetId="11">#REF!</definedName>
    <definedName name="________MT137" localSheetId="3">#REF!</definedName>
    <definedName name="________MT137">#REF!</definedName>
    <definedName name="________MT138" localSheetId="7">#REF!</definedName>
    <definedName name="________MT138" localSheetId="6">#REF!</definedName>
    <definedName name="________MT138" localSheetId="8">#REF!</definedName>
    <definedName name="________MT138" localSheetId="13">#REF!</definedName>
    <definedName name="________MT138" localSheetId="9">#REF!</definedName>
    <definedName name="________MT138" localSheetId="16">#REF!</definedName>
    <definedName name="________MT138" localSheetId="2">#REF!</definedName>
    <definedName name="________MT138" localSheetId="11">#REF!</definedName>
    <definedName name="________MT138" localSheetId="3">#REF!</definedName>
    <definedName name="________MT138">#REF!</definedName>
    <definedName name="________MT139" localSheetId="7">#REF!</definedName>
    <definedName name="________MT139" localSheetId="6">#REF!</definedName>
    <definedName name="________MT139" localSheetId="8">#REF!</definedName>
    <definedName name="________MT139" localSheetId="13">#REF!</definedName>
    <definedName name="________MT139" localSheetId="9">#REF!</definedName>
    <definedName name="________MT139" localSheetId="16">#REF!</definedName>
    <definedName name="________MT139" localSheetId="2">#REF!</definedName>
    <definedName name="________MT139" localSheetId="11">#REF!</definedName>
    <definedName name="________MT139" localSheetId="3">#REF!</definedName>
    <definedName name="________MT139">#REF!</definedName>
    <definedName name="________MT14" localSheetId="7">#REF!</definedName>
    <definedName name="________MT14" localSheetId="6">#REF!</definedName>
    <definedName name="________MT14" localSheetId="8">#REF!</definedName>
    <definedName name="________MT14" localSheetId="13">#REF!</definedName>
    <definedName name="________MT14" localSheetId="9">#REF!</definedName>
    <definedName name="________MT14" localSheetId="16">#REF!</definedName>
    <definedName name="________MT14" localSheetId="2">#REF!</definedName>
    <definedName name="________MT14" localSheetId="11">#REF!</definedName>
    <definedName name="________MT14" localSheetId="3">#REF!</definedName>
    <definedName name="________MT14">#REF!</definedName>
    <definedName name="________MT140" localSheetId="7">#REF!</definedName>
    <definedName name="________MT140" localSheetId="6">#REF!</definedName>
    <definedName name="________MT140" localSheetId="8">#REF!</definedName>
    <definedName name="________MT140" localSheetId="13">#REF!</definedName>
    <definedName name="________MT140" localSheetId="9">#REF!</definedName>
    <definedName name="________MT140" localSheetId="16">#REF!</definedName>
    <definedName name="________MT140" localSheetId="2">#REF!</definedName>
    <definedName name="________MT140" localSheetId="11">#REF!</definedName>
    <definedName name="________MT140" localSheetId="3">#REF!</definedName>
    <definedName name="________MT140">#REF!</definedName>
    <definedName name="________MT141" localSheetId="7">#REF!</definedName>
    <definedName name="________MT141" localSheetId="6">#REF!</definedName>
    <definedName name="________MT141" localSheetId="8">#REF!</definedName>
    <definedName name="________MT141" localSheetId="13">#REF!</definedName>
    <definedName name="________MT141" localSheetId="9">#REF!</definedName>
    <definedName name="________MT141" localSheetId="16">#REF!</definedName>
    <definedName name="________MT141" localSheetId="2">#REF!</definedName>
    <definedName name="________MT141" localSheetId="11">#REF!</definedName>
    <definedName name="________MT141" localSheetId="3">#REF!</definedName>
    <definedName name="________MT141">#REF!</definedName>
    <definedName name="________MT142" localSheetId="7">#REF!</definedName>
    <definedName name="________MT142" localSheetId="6">#REF!</definedName>
    <definedName name="________MT142" localSheetId="8">#REF!</definedName>
    <definedName name="________MT142" localSheetId="13">#REF!</definedName>
    <definedName name="________MT142" localSheetId="9">#REF!</definedName>
    <definedName name="________MT142" localSheetId="16">#REF!</definedName>
    <definedName name="________MT142" localSheetId="2">#REF!</definedName>
    <definedName name="________MT142" localSheetId="11">#REF!</definedName>
    <definedName name="________MT142" localSheetId="3">#REF!</definedName>
    <definedName name="________MT142">#REF!</definedName>
    <definedName name="________MT143" localSheetId="7">#REF!</definedName>
    <definedName name="________MT143" localSheetId="6">#REF!</definedName>
    <definedName name="________MT143" localSheetId="8">#REF!</definedName>
    <definedName name="________MT143" localSheetId="13">#REF!</definedName>
    <definedName name="________MT143" localSheetId="9">#REF!</definedName>
    <definedName name="________MT143" localSheetId="16">#REF!</definedName>
    <definedName name="________MT143" localSheetId="2">#REF!</definedName>
    <definedName name="________MT143" localSheetId="11">#REF!</definedName>
    <definedName name="________MT143" localSheetId="3">#REF!</definedName>
    <definedName name="________MT143">#REF!</definedName>
    <definedName name="________MT144" localSheetId="7">#REF!</definedName>
    <definedName name="________MT144" localSheetId="6">#REF!</definedName>
    <definedName name="________MT144" localSheetId="8">#REF!</definedName>
    <definedName name="________MT144" localSheetId="13">#REF!</definedName>
    <definedName name="________MT144" localSheetId="9">#REF!</definedName>
    <definedName name="________MT144" localSheetId="16">#REF!</definedName>
    <definedName name="________MT144" localSheetId="2">#REF!</definedName>
    <definedName name="________MT144" localSheetId="11">#REF!</definedName>
    <definedName name="________MT144" localSheetId="3">#REF!</definedName>
    <definedName name="________MT144">#REF!</definedName>
    <definedName name="________MT145" localSheetId="7">#REF!</definedName>
    <definedName name="________MT145" localSheetId="6">#REF!</definedName>
    <definedName name="________MT145" localSheetId="8">#REF!</definedName>
    <definedName name="________MT145" localSheetId="13">#REF!</definedName>
    <definedName name="________MT145" localSheetId="9">#REF!</definedName>
    <definedName name="________MT145" localSheetId="16">#REF!</definedName>
    <definedName name="________MT145" localSheetId="2">#REF!</definedName>
    <definedName name="________MT145" localSheetId="11">#REF!</definedName>
    <definedName name="________MT145" localSheetId="3">#REF!</definedName>
    <definedName name="________MT145">#REF!</definedName>
    <definedName name="________MT146" localSheetId="7">#REF!</definedName>
    <definedName name="________MT146" localSheetId="6">#REF!</definedName>
    <definedName name="________MT146" localSheetId="8">#REF!</definedName>
    <definedName name="________MT146" localSheetId="13">#REF!</definedName>
    <definedName name="________MT146" localSheetId="9">#REF!</definedName>
    <definedName name="________MT146" localSheetId="16">#REF!</definedName>
    <definedName name="________MT146" localSheetId="2">#REF!</definedName>
    <definedName name="________MT146" localSheetId="11">#REF!</definedName>
    <definedName name="________MT146" localSheetId="3">#REF!</definedName>
    <definedName name="________MT146">#REF!</definedName>
    <definedName name="________MT147" localSheetId="7">#REF!</definedName>
    <definedName name="________MT147" localSheetId="6">#REF!</definedName>
    <definedName name="________MT147" localSheetId="8">#REF!</definedName>
    <definedName name="________MT147" localSheetId="13">#REF!</definedName>
    <definedName name="________MT147" localSheetId="9">#REF!</definedName>
    <definedName name="________MT147" localSheetId="16">#REF!</definedName>
    <definedName name="________MT147" localSheetId="2">#REF!</definedName>
    <definedName name="________MT147" localSheetId="11">#REF!</definedName>
    <definedName name="________MT147" localSheetId="3">#REF!</definedName>
    <definedName name="________MT147">#REF!</definedName>
    <definedName name="________MT148" localSheetId="7">#REF!</definedName>
    <definedName name="________MT148" localSheetId="6">#REF!</definedName>
    <definedName name="________MT148" localSheetId="8">#REF!</definedName>
    <definedName name="________MT148" localSheetId="13">#REF!</definedName>
    <definedName name="________MT148" localSheetId="9">#REF!</definedName>
    <definedName name="________MT148" localSheetId="16">#REF!</definedName>
    <definedName name="________MT148" localSheetId="2">#REF!</definedName>
    <definedName name="________MT148" localSheetId="11">#REF!</definedName>
    <definedName name="________MT148" localSheetId="3">#REF!</definedName>
    <definedName name="________MT148">#REF!</definedName>
    <definedName name="________MT149" localSheetId="7">#REF!</definedName>
    <definedName name="________MT149" localSheetId="6">#REF!</definedName>
    <definedName name="________MT149" localSheetId="8">#REF!</definedName>
    <definedName name="________MT149" localSheetId="13">#REF!</definedName>
    <definedName name="________MT149" localSheetId="9">#REF!</definedName>
    <definedName name="________MT149" localSheetId="16">#REF!</definedName>
    <definedName name="________MT149" localSheetId="2">#REF!</definedName>
    <definedName name="________MT149" localSheetId="11">#REF!</definedName>
    <definedName name="________MT149" localSheetId="3">#REF!</definedName>
    <definedName name="________MT149">#REF!</definedName>
    <definedName name="________MT15" localSheetId="7">#REF!</definedName>
    <definedName name="________MT15" localSheetId="6">#REF!</definedName>
    <definedName name="________MT15" localSheetId="8">#REF!</definedName>
    <definedName name="________MT15" localSheetId="13">#REF!</definedName>
    <definedName name="________MT15" localSheetId="9">#REF!</definedName>
    <definedName name="________MT15" localSheetId="16">#REF!</definedName>
    <definedName name="________MT15" localSheetId="2">#REF!</definedName>
    <definedName name="________MT15" localSheetId="11">#REF!</definedName>
    <definedName name="________MT15" localSheetId="3">#REF!</definedName>
    <definedName name="________MT15">#REF!</definedName>
    <definedName name="________MT150" localSheetId="7">#REF!</definedName>
    <definedName name="________MT150" localSheetId="6">#REF!</definedName>
    <definedName name="________MT150" localSheetId="8">#REF!</definedName>
    <definedName name="________MT150" localSheetId="13">#REF!</definedName>
    <definedName name="________MT150" localSheetId="9">#REF!</definedName>
    <definedName name="________MT150" localSheetId="16">#REF!</definedName>
    <definedName name="________MT150" localSheetId="2">#REF!</definedName>
    <definedName name="________MT150" localSheetId="11">#REF!</definedName>
    <definedName name="________MT150" localSheetId="3">#REF!</definedName>
    <definedName name="________MT150">#REF!</definedName>
    <definedName name="________MT16" localSheetId="7">#REF!</definedName>
    <definedName name="________MT16" localSheetId="6">#REF!</definedName>
    <definedName name="________MT16" localSheetId="8">#REF!</definedName>
    <definedName name="________MT16" localSheetId="13">#REF!</definedName>
    <definedName name="________MT16" localSheetId="9">#REF!</definedName>
    <definedName name="________MT16" localSheetId="16">#REF!</definedName>
    <definedName name="________MT16" localSheetId="2">#REF!</definedName>
    <definedName name="________MT16" localSheetId="11">#REF!</definedName>
    <definedName name="________MT16" localSheetId="3">#REF!</definedName>
    <definedName name="________MT16">#REF!</definedName>
    <definedName name="________MT17" localSheetId="7">#REF!</definedName>
    <definedName name="________MT17" localSheetId="6">#REF!</definedName>
    <definedName name="________MT17" localSheetId="8">#REF!</definedName>
    <definedName name="________MT17" localSheetId="13">#REF!</definedName>
    <definedName name="________MT17" localSheetId="9">#REF!</definedName>
    <definedName name="________MT17" localSheetId="16">#REF!</definedName>
    <definedName name="________MT17" localSheetId="2">#REF!</definedName>
    <definedName name="________MT17" localSheetId="11">#REF!</definedName>
    <definedName name="________MT17" localSheetId="3">#REF!</definedName>
    <definedName name="________MT17">#REF!</definedName>
    <definedName name="________MT18" localSheetId="7">#REF!</definedName>
    <definedName name="________MT18" localSheetId="6">#REF!</definedName>
    <definedName name="________MT18" localSheetId="8">#REF!</definedName>
    <definedName name="________MT18" localSheetId="13">#REF!</definedName>
    <definedName name="________MT18" localSheetId="9">#REF!</definedName>
    <definedName name="________MT18" localSheetId="16">#REF!</definedName>
    <definedName name="________MT18" localSheetId="2">#REF!</definedName>
    <definedName name="________MT18" localSheetId="11">#REF!</definedName>
    <definedName name="________MT18" localSheetId="3">#REF!</definedName>
    <definedName name="________MT18">#REF!</definedName>
    <definedName name="________MT19" localSheetId="7">#REF!</definedName>
    <definedName name="________MT19" localSheetId="6">#REF!</definedName>
    <definedName name="________MT19" localSheetId="8">#REF!</definedName>
    <definedName name="________MT19" localSheetId="13">#REF!</definedName>
    <definedName name="________MT19" localSheetId="9">#REF!</definedName>
    <definedName name="________MT19" localSheetId="16">#REF!</definedName>
    <definedName name="________MT19" localSheetId="2">#REF!</definedName>
    <definedName name="________MT19" localSheetId="11">#REF!</definedName>
    <definedName name="________MT19" localSheetId="3">#REF!</definedName>
    <definedName name="________MT19">#REF!</definedName>
    <definedName name="________MT2" localSheetId="7">#REF!</definedName>
    <definedName name="________MT2" localSheetId="6">#REF!</definedName>
    <definedName name="________MT2" localSheetId="8">#REF!</definedName>
    <definedName name="________MT2" localSheetId="13">#REF!</definedName>
    <definedName name="________MT2" localSheetId="9">#REF!</definedName>
    <definedName name="________MT2" localSheetId="16">#REF!</definedName>
    <definedName name="________MT2" localSheetId="2">#REF!</definedName>
    <definedName name="________MT2" localSheetId="11">#REF!</definedName>
    <definedName name="________MT2" localSheetId="3">#REF!</definedName>
    <definedName name="________MT2">#REF!</definedName>
    <definedName name="________MT20" localSheetId="7">#REF!</definedName>
    <definedName name="________MT20" localSheetId="6">#REF!</definedName>
    <definedName name="________MT20" localSheetId="8">#REF!</definedName>
    <definedName name="________MT20" localSheetId="13">#REF!</definedName>
    <definedName name="________MT20" localSheetId="9">#REF!</definedName>
    <definedName name="________MT20" localSheetId="16">#REF!</definedName>
    <definedName name="________MT20" localSheetId="2">#REF!</definedName>
    <definedName name="________MT20" localSheetId="11">#REF!</definedName>
    <definedName name="________MT20" localSheetId="3">#REF!</definedName>
    <definedName name="________MT20">#REF!</definedName>
    <definedName name="________MT21" localSheetId="7">#REF!</definedName>
    <definedName name="________MT21" localSheetId="6">#REF!</definedName>
    <definedName name="________MT21" localSheetId="8">#REF!</definedName>
    <definedName name="________MT21" localSheetId="13">#REF!</definedName>
    <definedName name="________MT21" localSheetId="9">#REF!</definedName>
    <definedName name="________MT21" localSheetId="16">#REF!</definedName>
    <definedName name="________MT21" localSheetId="2">#REF!</definedName>
    <definedName name="________MT21" localSheetId="11">#REF!</definedName>
    <definedName name="________MT21" localSheetId="3">#REF!</definedName>
    <definedName name="________MT21">#REF!</definedName>
    <definedName name="________MT22" localSheetId="7">#REF!</definedName>
    <definedName name="________MT22" localSheetId="6">#REF!</definedName>
    <definedName name="________MT22" localSheetId="8">#REF!</definedName>
    <definedName name="________MT22" localSheetId="13">#REF!</definedName>
    <definedName name="________MT22" localSheetId="9">#REF!</definedName>
    <definedName name="________MT22" localSheetId="16">#REF!</definedName>
    <definedName name="________MT22" localSheetId="2">#REF!</definedName>
    <definedName name="________MT22" localSheetId="11">#REF!</definedName>
    <definedName name="________MT22" localSheetId="3">#REF!</definedName>
    <definedName name="________MT22">#REF!</definedName>
    <definedName name="________MT23" localSheetId="7">#REF!</definedName>
    <definedName name="________MT23" localSheetId="6">#REF!</definedName>
    <definedName name="________MT23" localSheetId="8">#REF!</definedName>
    <definedName name="________MT23" localSheetId="13">#REF!</definedName>
    <definedName name="________MT23" localSheetId="9">#REF!</definedName>
    <definedName name="________MT23" localSheetId="16">#REF!</definedName>
    <definedName name="________MT23" localSheetId="2">#REF!</definedName>
    <definedName name="________MT23" localSheetId="11">#REF!</definedName>
    <definedName name="________MT23" localSheetId="3">#REF!</definedName>
    <definedName name="________MT23">#REF!</definedName>
    <definedName name="________MT24" localSheetId="7">#REF!</definedName>
    <definedName name="________MT24" localSheetId="6">#REF!</definedName>
    <definedName name="________MT24" localSheetId="8">#REF!</definedName>
    <definedName name="________MT24" localSheetId="13">#REF!</definedName>
    <definedName name="________MT24" localSheetId="9">#REF!</definedName>
    <definedName name="________MT24" localSheetId="16">#REF!</definedName>
    <definedName name="________MT24" localSheetId="2">#REF!</definedName>
    <definedName name="________MT24" localSheetId="11">#REF!</definedName>
    <definedName name="________MT24" localSheetId="3">#REF!</definedName>
    <definedName name="________MT24">#REF!</definedName>
    <definedName name="________MT25" localSheetId="7">#REF!</definedName>
    <definedName name="________MT25" localSheetId="6">#REF!</definedName>
    <definedName name="________MT25" localSheetId="8">#REF!</definedName>
    <definedName name="________MT25" localSheetId="13">#REF!</definedName>
    <definedName name="________MT25" localSheetId="9">#REF!</definedName>
    <definedName name="________MT25" localSheetId="16">#REF!</definedName>
    <definedName name="________MT25" localSheetId="2">#REF!</definedName>
    <definedName name="________MT25" localSheetId="11">#REF!</definedName>
    <definedName name="________MT25" localSheetId="3">#REF!</definedName>
    <definedName name="________MT25">#REF!</definedName>
    <definedName name="________MT26" localSheetId="7">#REF!</definedName>
    <definedName name="________MT26" localSheetId="6">#REF!</definedName>
    <definedName name="________MT26" localSheetId="8">#REF!</definedName>
    <definedName name="________MT26" localSheetId="13">#REF!</definedName>
    <definedName name="________MT26" localSheetId="9">#REF!</definedName>
    <definedName name="________MT26" localSheetId="16">#REF!</definedName>
    <definedName name="________MT26" localSheetId="2">#REF!</definedName>
    <definedName name="________MT26" localSheetId="11">#REF!</definedName>
    <definedName name="________MT26" localSheetId="3">#REF!</definedName>
    <definedName name="________MT26">#REF!</definedName>
    <definedName name="________MT27" localSheetId="7">#REF!</definedName>
    <definedName name="________MT27" localSheetId="6">#REF!</definedName>
    <definedName name="________MT27" localSheetId="8">#REF!</definedName>
    <definedName name="________MT27" localSheetId="13">#REF!</definedName>
    <definedName name="________MT27" localSheetId="9">#REF!</definedName>
    <definedName name="________MT27" localSheetId="16">#REF!</definedName>
    <definedName name="________MT27" localSheetId="2">#REF!</definedName>
    <definedName name="________MT27" localSheetId="11">#REF!</definedName>
    <definedName name="________MT27" localSheetId="3">#REF!</definedName>
    <definedName name="________MT27">#REF!</definedName>
    <definedName name="________MT28" localSheetId="7">#REF!</definedName>
    <definedName name="________MT28" localSheetId="6">#REF!</definedName>
    <definedName name="________MT28" localSheetId="8">#REF!</definedName>
    <definedName name="________MT28" localSheetId="13">#REF!</definedName>
    <definedName name="________MT28" localSheetId="9">#REF!</definedName>
    <definedName name="________MT28" localSheetId="16">#REF!</definedName>
    <definedName name="________MT28" localSheetId="2">#REF!</definedName>
    <definedName name="________MT28" localSheetId="11">#REF!</definedName>
    <definedName name="________MT28" localSheetId="3">#REF!</definedName>
    <definedName name="________MT28">#REF!</definedName>
    <definedName name="________MT29" localSheetId="7">#REF!</definedName>
    <definedName name="________MT29" localSheetId="6">#REF!</definedName>
    <definedName name="________MT29" localSheetId="8">#REF!</definedName>
    <definedName name="________MT29" localSheetId="13">#REF!</definedName>
    <definedName name="________MT29" localSheetId="9">#REF!</definedName>
    <definedName name="________MT29" localSheetId="16">#REF!</definedName>
    <definedName name="________MT29" localSheetId="2">#REF!</definedName>
    <definedName name="________MT29" localSheetId="11">#REF!</definedName>
    <definedName name="________MT29" localSheetId="3">#REF!</definedName>
    <definedName name="________MT29">#REF!</definedName>
    <definedName name="________MT3" localSheetId="7">#REF!</definedName>
    <definedName name="________MT3" localSheetId="6">#REF!</definedName>
    <definedName name="________MT3" localSheetId="8">#REF!</definedName>
    <definedName name="________MT3" localSheetId="13">#REF!</definedName>
    <definedName name="________MT3" localSheetId="9">#REF!</definedName>
    <definedName name="________MT3" localSheetId="16">#REF!</definedName>
    <definedName name="________MT3" localSheetId="2">#REF!</definedName>
    <definedName name="________MT3" localSheetId="11">#REF!</definedName>
    <definedName name="________MT3" localSheetId="3">#REF!</definedName>
    <definedName name="________MT3">#REF!</definedName>
    <definedName name="________MT30" localSheetId="7">#REF!</definedName>
    <definedName name="________MT30" localSheetId="6">#REF!</definedName>
    <definedName name="________MT30" localSheetId="8">#REF!</definedName>
    <definedName name="________MT30" localSheetId="13">#REF!</definedName>
    <definedName name="________MT30" localSheetId="9">#REF!</definedName>
    <definedName name="________MT30" localSheetId="16">#REF!</definedName>
    <definedName name="________MT30" localSheetId="2">#REF!</definedName>
    <definedName name="________MT30" localSheetId="11">#REF!</definedName>
    <definedName name="________MT30" localSheetId="3">#REF!</definedName>
    <definedName name="________MT30">#REF!</definedName>
    <definedName name="________MT31" localSheetId="7">#REF!</definedName>
    <definedName name="________MT31" localSheetId="6">#REF!</definedName>
    <definedName name="________MT31" localSheetId="8">#REF!</definedName>
    <definedName name="________MT31" localSheetId="13">#REF!</definedName>
    <definedName name="________MT31" localSheetId="9">#REF!</definedName>
    <definedName name="________MT31" localSheetId="16">#REF!</definedName>
    <definedName name="________MT31" localSheetId="2">#REF!</definedName>
    <definedName name="________MT31" localSheetId="11">#REF!</definedName>
    <definedName name="________MT31" localSheetId="3">#REF!</definedName>
    <definedName name="________MT31">#REF!</definedName>
    <definedName name="________MT32" localSheetId="7">#REF!</definedName>
    <definedName name="________MT32" localSheetId="6">#REF!</definedName>
    <definedName name="________MT32" localSheetId="8">#REF!</definedName>
    <definedName name="________MT32" localSheetId="13">#REF!</definedName>
    <definedName name="________MT32" localSheetId="9">#REF!</definedName>
    <definedName name="________MT32" localSheetId="16">#REF!</definedName>
    <definedName name="________MT32" localSheetId="2">#REF!</definedName>
    <definedName name="________MT32" localSheetId="11">#REF!</definedName>
    <definedName name="________MT32" localSheetId="3">#REF!</definedName>
    <definedName name="________MT32">#REF!</definedName>
    <definedName name="________MT33" localSheetId="7">#REF!</definedName>
    <definedName name="________MT33" localSheetId="6">#REF!</definedName>
    <definedName name="________MT33" localSheetId="8">#REF!</definedName>
    <definedName name="________MT33" localSheetId="13">#REF!</definedName>
    <definedName name="________MT33" localSheetId="9">#REF!</definedName>
    <definedName name="________MT33" localSheetId="16">#REF!</definedName>
    <definedName name="________MT33" localSheetId="2">#REF!</definedName>
    <definedName name="________MT33" localSheetId="11">#REF!</definedName>
    <definedName name="________MT33" localSheetId="3">#REF!</definedName>
    <definedName name="________MT33">#REF!</definedName>
    <definedName name="________MT34" localSheetId="7">#REF!</definedName>
    <definedName name="________MT34" localSheetId="6">#REF!</definedName>
    <definedName name="________MT34" localSheetId="8">#REF!</definedName>
    <definedName name="________MT34" localSheetId="13">#REF!</definedName>
    <definedName name="________MT34" localSheetId="9">#REF!</definedName>
    <definedName name="________MT34" localSheetId="16">#REF!</definedName>
    <definedName name="________MT34" localSheetId="2">#REF!</definedName>
    <definedName name="________MT34" localSheetId="11">#REF!</definedName>
    <definedName name="________MT34" localSheetId="3">#REF!</definedName>
    <definedName name="________MT34">#REF!</definedName>
    <definedName name="________MT35" localSheetId="7">#REF!</definedName>
    <definedName name="________MT35" localSheetId="6">#REF!</definedName>
    <definedName name="________MT35" localSheetId="8">#REF!</definedName>
    <definedName name="________MT35" localSheetId="13">#REF!</definedName>
    <definedName name="________MT35" localSheetId="9">#REF!</definedName>
    <definedName name="________MT35" localSheetId="16">#REF!</definedName>
    <definedName name="________MT35" localSheetId="2">#REF!</definedName>
    <definedName name="________MT35" localSheetId="11">#REF!</definedName>
    <definedName name="________MT35" localSheetId="3">#REF!</definedName>
    <definedName name="________MT35">#REF!</definedName>
    <definedName name="________MT36" localSheetId="7">#REF!</definedName>
    <definedName name="________MT36" localSheetId="6">#REF!</definedName>
    <definedName name="________MT36" localSheetId="8">#REF!</definedName>
    <definedName name="________MT36" localSheetId="13">#REF!</definedName>
    <definedName name="________MT36" localSheetId="9">#REF!</definedName>
    <definedName name="________MT36" localSheetId="16">#REF!</definedName>
    <definedName name="________MT36" localSheetId="2">#REF!</definedName>
    <definedName name="________MT36" localSheetId="11">#REF!</definedName>
    <definedName name="________MT36" localSheetId="3">#REF!</definedName>
    <definedName name="________MT36">#REF!</definedName>
    <definedName name="________MT37" localSheetId="7">#REF!</definedName>
    <definedName name="________MT37" localSheetId="6">#REF!</definedName>
    <definedName name="________MT37" localSheetId="8">#REF!</definedName>
    <definedName name="________MT37" localSheetId="13">#REF!</definedName>
    <definedName name="________MT37" localSheetId="9">#REF!</definedName>
    <definedName name="________MT37" localSheetId="16">#REF!</definedName>
    <definedName name="________MT37" localSheetId="2">#REF!</definedName>
    <definedName name="________MT37" localSheetId="11">#REF!</definedName>
    <definedName name="________MT37" localSheetId="3">#REF!</definedName>
    <definedName name="________MT37">#REF!</definedName>
    <definedName name="________MT38" localSheetId="7">#REF!</definedName>
    <definedName name="________MT38" localSheetId="6">#REF!</definedName>
    <definedName name="________MT38" localSheetId="8">#REF!</definedName>
    <definedName name="________MT38" localSheetId="13">#REF!</definedName>
    <definedName name="________MT38" localSheetId="9">#REF!</definedName>
    <definedName name="________MT38" localSheetId="16">#REF!</definedName>
    <definedName name="________MT38" localSheetId="2">#REF!</definedName>
    <definedName name="________MT38" localSheetId="11">#REF!</definedName>
    <definedName name="________MT38" localSheetId="3">#REF!</definedName>
    <definedName name="________MT38">#REF!</definedName>
    <definedName name="________MT39" localSheetId="7">#REF!</definedName>
    <definedName name="________MT39" localSheetId="6">#REF!</definedName>
    <definedName name="________MT39" localSheetId="8">#REF!</definedName>
    <definedName name="________MT39" localSheetId="13">#REF!</definedName>
    <definedName name="________MT39" localSheetId="9">#REF!</definedName>
    <definedName name="________MT39" localSheetId="16">#REF!</definedName>
    <definedName name="________MT39" localSheetId="2">#REF!</definedName>
    <definedName name="________MT39" localSheetId="11">#REF!</definedName>
    <definedName name="________MT39" localSheetId="3">#REF!</definedName>
    <definedName name="________MT39">#REF!</definedName>
    <definedName name="________MT4" localSheetId="7">#REF!</definedName>
    <definedName name="________MT4" localSheetId="6">#REF!</definedName>
    <definedName name="________MT4" localSheetId="8">#REF!</definedName>
    <definedName name="________MT4" localSheetId="13">#REF!</definedName>
    <definedName name="________MT4" localSheetId="9">#REF!</definedName>
    <definedName name="________MT4" localSheetId="16">#REF!</definedName>
    <definedName name="________MT4" localSheetId="2">#REF!</definedName>
    <definedName name="________MT4" localSheetId="11">#REF!</definedName>
    <definedName name="________MT4" localSheetId="3">#REF!</definedName>
    <definedName name="________MT4">#REF!</definedName>
    <definedName name="________MT40" localSheetId="7">#REF!</definedName>
    <definedName name="________MT40" localSheetId="6">#REF!</definedName>
    <definedName name="________MT40" localSheetId="8">#REF!</definedName>
    <definedName name="________MT40" localSheetId="13">#REF!</definedName>
    <definedName name="________MT40" localSheetId="9">#REF!</definedName>
    <definedName name="________MT40" localSheetId="16">#REF!</definedName>
    <definedName name="________MT40" localSheetId="2">#REF!</definedName>
    <definedName name="________MT40" localSheetId="11">#REF!</definedName>
    <definedName name="________MT40" localSheetId="3">#REF!</definedName>
    <definedName name="________MT40">#REF!</definedName>
    <definedName name="________MT41" localSheetId="7">#REF!</definedName>
    <definedName name="________MT41" localSheetId="6">#REF!</definedName>
    <definedName name="________MT41" localSheetId="8">#REF!</definedName>
    <definedName name="________MT41" localSheetId="13">#REF!</definedName>
    <definedName name="________MT41" localSheetId="9">#REF!</definedName>
    <definedName name="________MT41" localSheetId="16">#REF!</definedName>
    <definedName name="________MT41" localSheetId="2">#REF!</definedName>
    <definedName name="________MT41" localSheetId="11">#REF!</definedName>
    <definedName name="________MT41" localSheetId="3">#REF!</definedName>
    <definedName name="________MT41">#REF!</definedName>
    <definedName name="________MT42" localSheetId="7">#REF!</definedName>
    <definedName name="________MT42" localSheetId="6">#REF!</definedName>
    <definedName name="________MT42" localSheetId="8">#REF!</definedName>
    <definedName name="________MT42" localSheetId="13">#REF!</definedName>
    <definedName name="________MT42" localSheetId="9">#REF!</definedName>
    <definedName name="________MT42" localSheetId="16">#REF!</definedName>
    <definedName name="________MT42" localSheetId="2">#REF!</definedName>
    <definedName name="________MT42" localSheetId="11">#REF!</definedName>
    <definedName name="________MT42" localSheetId="3">#REF!</definedName>
    <definedName name="________MT42">#REF!</definedName>
    <definedName name="________MT43" localSheetId="7">#REF!</definedName>
    <definedName name="________MT43" localSheetId="6">#REF!</definedName>
    <definedName name="________MT43" localSheetId="8">#REF!</definedName>
    <definedName name="________MT43" localSheetId="13">#REF!</definedName>
    <definedName name="________MT43" localSheetId="9">#REF!</definedName>
    <definedName name="________MT43" localSheetId="16">#REF!</definedName>
    <definedName name="________MT43" localSheetId="2">#REF!</definedName>
    <definedName name="________MT43" localSheetId="11">#REF!</definedName>
    <definedName name="________MT43" localSheetId="3">#REF!</definedName>
    <definedName name="________MT43">#REF!</definedName>
    <definedName name="________MT44" localSheetId="7">#REF!</definedName>
    <definedName name="________MT44" localSheetId="6">#REF!</definedName>
    <definedName name="________MT44" localSheetId="8">#REF!</definedName>
    <definedName name="________MT44" localSheetId="13">#REF!</definedName>
    <definedName name="________MT44" localSheetId="9">#REF!</definedName>
    <definedName name="________MT44" localSheetId="16">#REF!</definedName>
    <definedName name="________MT44" localSheetId="2">#REF!</definedName>
    <definedName name="________MT44" localSheetId="11">#REF!</definedName>
    <definedName name="________MT44" localSheetId="3">#REF!</definedName>
    <definedName name="________MT44">#REF!</definedName>
    <definedName name="________MT45" localSheetId="7">#REF!</definedName>
    <definedName name="________MT45" localSheetId="6">#REF!</definedName>
    <definedName name="________MT45" localSheetId="8">#REF!</definedName>
    <definedName name="________MT45" localSheetId="13">#REF!</definedName>
    <definedName name="________MT45" localSheetId="9">#REF!</definedName>
    <definedName name="________MT45" localSheetId="16">#REF!</definedName>
    <definedName name="________MT45" localSheetId="2">#REF!</definedName>
    <definedName name="________MT45" localSheetId="11">#REF!</definedName>
    <definedName name="________MT45" localSheetId="3">#REF!</definedName>
    <definedName name="________MT45">#REF!</definedName>
    <definedName name="________MT46" localSheetId="7">#REF!</definedName>
    <definedName name="________MT46" localSheetId="6">#REF!</definedName>
    <definedName name="________MT46" localSheetId="8">#REF!</definedName>
    <definedName name="________MT46" localSheetId="13">#REF!</definedName>
    <definedName name="________MT46" localSheetId="9">#REF!</definedName>
    <definedName name="________MT46" localSheetId="16">#REF!</definedName>
    <definedName name="________MT46" localSheetId="2">#REF!</definedName>
    <definedName name="________MT46" localSheetId="11">#REF!</definedName>
    <definedName name="________MT46" localSheetId="3">#REF!</definedName>
    <definedName name="________MT46">#REF!</definedName>
    <definedName name="________MT47" localSheetId="7">#REF!</definedName>
    <definedName name="________MT47" localSheetId="6">#REF!</definedName>
    <definedName name="________MT47" localSheetId="8">#REF!</definedName>
    <definedName name="________MT47" localSheetId="13">#REF!</definedName>
    <definedName name="________MT47" localSheetId="9">#REF!</definedName>
    <definedName name="________MT47" localSheetId="16">#REF!</definedName>
    <definedName name="________MT47" localSheetId="2">#REF!</definedName>
    <definedName name="________MT47" localSheetId="11">#REF!</definedName>
    <definedName name="________MT47" localSheetId="3">#REF!</definedName>
    <definedName name="________MT47">#REF!</definedName>
    <definedName name="________MT48" localSheetId="7">#REF!</definedName>
    <definedName name="________MT48" localSheetId="6">#REF!</definedName>
    <definedName name="________MT48" localSheetId="8">#REF!</definedName>
    <definedName name="________MT48" localSheetId="13">#REF!</definedName>
    <definedName name="________MT48" localSheetId="9">#REF!</definedName>
    <definedName name="________MT48" localSheetId="16">#REF!</definedName>
    <definedName name="________MT48" localSheetId="2">#REF!</definedName>
    <definedName name="________MT48" localSheetId="11">#REF!</definedName>
    <definedName name="________MT48" localSheetId="3">#REF!</definedName>
    <definedName name="________MT48">#REF!</definedName>
    <definedName name="________MT49" localSheetId="7">#REF!</definedName>
    <definedName name="________MT49" localSheetId="6">#REF!</definedName>
    <definedName name="________MT49" localSheetId="8">#REF!</definedName>
    <definedName name="________MT49" localSheetId="13">#REF!</definedName>
    <definedName name="________MT49" localSheetId="9">#REF!</definedName>
    <definedName name="________MT49" localSheetId="16">#REF!</definedName>
    <definedName name="________MT49" localSheetId="2">#REF!</definedName>
    <definedName name="________MT49" localSheetId="11">#REF!</definedName>
    <definedName name="________MT49" localSheetId="3">#REF!</definedName>
    <definedName name="________MT49">#REF!</definedName>
    <definedName name="________MT5" localSheetId="7">#REF!</definedName>
    <definedName name="________MT5" localSheetId="6">#REF!</definedName>
    <definedName name="________MT5" localSheetId="8">#REF!</definedName>
    <definedName name="________MT5" localSheetId="13">#REF!</definedName>
    <definedName name="________MT5" localSheetId="9">#REF!</definedName>
    <definedName name="________MT5" localSheetId="16">#REF!</definedName>
    <definedName name="________MT5" localSheetId="2">#REF!</definedName>
    <definedName name="________MT5" localSheetId="11">#REF!</definedName>
    <definedName name="________MT5" localSheetId="3">#REF!</definedName>
    <definedName name="________MT5">#REF!</definedName>
    <definedName name="________MT50" localSheetId="7">#REF!</definedName>
    <definedName name="________MT50" localSheetId="6">#REF!</definedName>
    <definedName name="________MT50" localSheetId="8">#REF!</definedName>
    <definedName name="________MT50" localSheetId="13">#REF!</definedName>
    <definedName name="________MT50" localSheetId="9">#REF!</definedName>
    <definedName name="________MT50" localSheetId="16">#REF!</definedName>
    <definedName name="________MT50" localSheetId="2">#REF!</definedName>
    <definedName name="________MT50" localSheetId="11">#REF!</definedName>
    <definedName name="________MT50" localSheetId="3">#REF!</definedName>
    <definedName name="________MT50">#REF!</definedName>
    <definedName name="________MT500" localSheetId="7">#REF!</definedName>
    <definedName name="________MT500" localSheetId="6">#REF!</definedName>
    <definedName name="________MT500" localSheetId="8">#REF!</definedName>
    <definedName name="________MT500" localSheetId="13">#REF!</definedName>
    <definedName name="________MT500" localSheetId="9">#REF!</definedName>
    <definedName name="________MT500" localSheetId="16">#REF!</definedName>
    <definedName name="________MT500" localSheetId="2">#REF!</definedName>
    <definedName name="________MT500" localSheetId="11">#REF!</definedName>
    <definedName name="________MT500" localSheetId="3">#REF!</definedName>
    <definedName name="________MT500">#REF!</definedName>
    <definedName name="________MT51" localSheetId="7">#REF!</definedName>
    <definedName name="________MT51" localSheetId="6">#REF!</definedName>
    <definedName name="________MT51" localSheetId="8">#REF!</definedName>
    <definedName name="________MT51" localSheetId="13">#REF!</definedName>
    <definedName name="________MT51" localSheetId="9">#REF!</definedName>
    <definedName name="________MT51" localSheetId="16">#REF!</definedName>
    <definedName name="________MT51" localSheetId="2">#REF!</definedName>
    <definedName name="________MT51" localSheetId="11">#REF!</definedName>
    <definedName name="________MT51" localSheetId="3">#REF!</definedName>
    <definedName name="________MT51">#REF!</definedName>
    <definedName name="________MT52" localSheetId="7">#REF!</definedName>
    <definedName name="________MT52" localSheetId="6">#REF!</definedName>
    <definedName name="________MT52" localSheetId="8">#REF!</definedName>
    <definedName name="________MT52" localSheetId="13">#REF!</definedName>
    <definedName name="________MT52" localSheetId="9">#REF!</definedName>
    <definedName name="________MT52" localSheetId="16">#REF!</definedName>
    <definedName name="________MT52" localSheetId="2">#REF!</definedName>
    <definedName name="________MT52" localSheetId="11">#REF!</definedName>
    <definedName name="________MT52" localSheetId="3">#REF!</definedName>
    <definedName name="________MT52">#REF!</definedName>
    <definedName name="________MT53" localSheetId="7">#REF!</definedName>
    <definedName name="________MT53" localSheetId="6">#REF!</definedName>
    <definedName name="________MT53" localSheetId="8">#REF!</definedName>
    <definedName name="________MT53" localSheetId="13">#REF!</definedName>
    <definedName name="________MT53" localSheetId="9">#REF!</definedName>
    <definedName name="________MT53" localSheetId="16">#REF!</definedName>
    <definedName name="________MT53" localSheetId="2">#REF!</definedName>
    <definedName name="________MT53" localSheetId="11">#REF!</definedName>
    <definedName name="________MT53" localSheetId="3">#REF!</definedName>
    <definedName name="________MT53">#REF!</definedName>
    <definedName name="________MT54" localSheetId="7">#REF!</definedName>
    <definedName name="________MT54" localSheetId="6">#REF!</definedName>
    <definedName name="________MT54" localSheetId="8">#REF!</definedName>
    <definedName name="________MT54" localSheetId="13">#REF!</definedName>
    <definedName name="________MT54" localSheetId="9">#REF!</definedName>
    <definedName name="________MT54" localSheetId="16">#REF!</definedName>
    <definedName name="________MT54" localSheetId="2">#REF!</definedName>
    <definedName name="________MT54" localSheetId="11">#REF!</definedName>
    <definedName name="________MT54" localSheetId="3">#REF!</definedName>
    <definedName name="________MT54">#REF!</definedName>
    <definedName name="________MT55" localSheetId="7">#REF!</definedName>
    <definedName name="________MT55" localSheetId="6">#REF!</definedName>
    <definedName name="________MT55" localSheetId="8">#REF!</definedName>
    <definedName name="________MT55" localSheetId="13">#REF!</definedName>
    <definedName name="________MT55" localSheetId="9">#REF!</definedName>
    <definedName name="________MT55" localSheetId="16">#REF!</definedName>
    <definedName name="________MT55" localSheetId="2">#REF!</definedName>
    <definedName name="________MT55" localSheetId="11">#REF!</definedName>
    <definedName name="________MT55" localSheetId="3">#REF!</definedName>
    <definedName name="________MT55">#REF!</definedName>
    <definedName name="________MT56" localSheetId="7">#REF!</definedName>
    <definedName name="________MT56" localSheetId="6">#REF!</definedName>
    <definedName name="________MT56" localSheetId="8">#REF!</definedName>
    <definedName name="________MT56" localSheetId="13">#REF!</definedName>
    <definedName name="________MT56" localSheetId="9">#REF!</definedName>
    <definedName name="________MT56" localSheetId="16">#REF!</definedName>
    <definedName name="________MT56" localSheetId="2">#REF!</definedName>
    <definedName name="________MT56" localSheetId="11">#REF!</definedName>
    <definedName name="________MT56" localSheetId="3">#REF!</definedName>
    <definedName name="________MT56">#REF!</definedName>
    <definedName name="________MT57" localSheetId="7">#REF!</definedName>
    <definedName name="________MT57" localSheetId="6">#REF!</definedName>
    <definedName name="________MT57" localSheetId="8">#REF!</definedName>
    <definedName name="________MT57" localSheetId="13">#REF!</definedName>
    <definedName name="________MT57" localSheetId="9">#REF!</definedName>
    <definedName name="________MT57" localSheetId="16">#REF!</definedName>
    <definedName name="________MT57" localSheetId="2">#REF!</definedName>
    <definedName name="________MT57" localSheetId="11">#REF!</definedName>
    <definedName name="________MT57" localSheetId="3">#REF!</definedName>
    <definedName name="________MT57">#REF!</definedName>
    <definedName name="________MT58" localSheetId="7">#REF!</definedName>
    <definedName name="________MT58" localSheetId="6">#REF!</definedName>
    <definedName name="________MT58" localSheetId="8">#REF!</definedName>
    <definedName name="________MT58" localSheetId="13">#REF!</definedName>
    <definedName name="________MT58" localSheetId="9">#REF!</definedName>
    <definedName name="________MT58" localSheetId="16">#REF!</definedName>
    <definedName name="________MT58" localSheetId="2">#REF!</definedName>
    <definedName name="________MT58" localSheetId="11">#REF!</definedName>
    <definedName name="________MT58" localSheetId="3">#REF!</definedName>
    <definedName name="________MT58">#REF!</definedName>
    <definedName name="________MT59" localSheetId="7">#REF!</definedName>
    <definedName name="________MT59" localSheetId="6">#REF!</definedName>
    <definedName name="________MT59" localSheetId="8">#REF!</definedName>
    <definedName name="________MT59" localSheetId="13">#REF!</definedName>
    <definedName name="________MT59" localSheetId="9">#REF!</definedName>
    <definedName name="________MT59" localSheetId="16">#REF!</definedName>
    <definedName name="________MT59" localSheetId="2">#REF!</definedName>
    <definedName name="________MT59" localSheetId="11">#REF!</definedName>
    <definedName name="________MT59" localSheetId="3">#REF!</definedName>
    <definedName name="________MT59">#REF!</definedName>
    <definedName name="________MT6" localSheetId="7">#REF!</definedName>
    <definedName name="________MT6" localSheetId="6">#REF!</definedName>
    <definedName name="________MT6" localSheetId="8">#REF!</definedName>
    <definedName name="________MT6" localSheetId="13">#REF!</definedName>
    <definedName name="________MT6" localSheetId="9">#REF!</definedName>
    <definedName name="________MT6" localSheetId="16">#REF!</definedName>
    <definedName name="________MT6" localSheetId="2">#REF!</definedName>
    <definedName name="________MT6" localSheetId="11">#REF!</definedName>
    <definedName name="________MT6" localSheetId="3">#REF!</definedName>
    <definedName name="________MT6">#REF!</definedName>
    <definedName name="________MT60" localSheetId="7">#REF!</definedName>
    <definedName name="________MT60" localSheetId="6">#REF!</definedName>
    <definedName name="________MT60" localSheetId="8">#REF!</definedName>
    <definedName name="________MT60" localSheetId="13">#REF!</definedName>
    <definedName name="________MT60" localSheetId="9">#REF!</definedName>
    <definedName name="________MT60" localSheetId="16">#REF!</definedName>
    <definedName name="________MT60" localSheetId="2">#REF!</definedName>
    <definedName name="________MT60" localSheetId="11">#REF!</definedName>
    <definedName name="________MT60" localSheetId="3">#REF!</definedName>
    <definedName name="________MT60">#REF!</definedName>
    <definedName name="________MT61" localSheetId="7">#REF!</definedName>
    <definedName name="________MT61" localSheetId="6">#REF!</definedName>
    <definedName name="________MT61" localSheetId="8">#REF!</definedName>
    <definedName name="________MT61" localSheetId="13">#REF!</definedName>
    <definedName name="________MT61" localSheetId="9">#REF!</definedName>
    <definedName name="________MT61" localSheetId="16">#REF!</definedName>
    <definedName name="________MT61" localSheetId="2">#REF!</definedName>
    <definedName name="________MT61" localSheetId="11">#REF!</definedName>
    <definedName name="________MT61" localSheetId="3">#REF!</definedName>
    <definedName name="________MT61">#REF!</definedName>
    <definedName name="________MT62" localSheetId="7">#REF!</definedName>
    <definedName name="________MT62" localSheetId="6">#REF!</definedName>
    <definedName name="________MT62" localSheetId="8">#REF!</definedName>
    <definedName name="________MT62" localSheetId="13">#REF!</definedName>
    <definedName name="________MT62" localSheetId="9">#REF!</definedName>
    <definedName name="________MT62" localSheetId="16">#REF!</definedName>
    <definedName name="________MT62" localSheetId="2">#REF!</definedName>
    <definedName name="________MT62" localSheetId="11">#REF!</definedName>
    <definedName name="________MT62" localSheetId="3">#REF!</definedName>
    <definedName name="________MT62">#REF!</definedName>
    <definedName name="________MT63" localSheetId="7">#REF!</definedName>
    <definedName name="________MT63" localSheetId="6">#REF!</definedName>
    <definedName name="________MT63" localSheetId="8">#REF!</definedName>
    <definedName name="________MT63" localSheetId="13">#REF!</definedName>
    <definedName name="________MT63" localSheetId="9">#REF!</definedName>
    <definedName name="________MT63" localSheetId="16">#REF!</definedName>
    <definedName name="________MT63" localSheetId="2">#REF!</definedName>
    <definedName name="________MT63" localSheetId="11">#REF!</definedName>
    <definedName name="________MT63" localSheetId="3">#REF!</definedName>
    <definedName name="________MT63">#REF!</definedName>
    <definedName name="________MT64" localSheetId="7">#REF!</definedName>
    <definedName name="________MT64" localSheetId="6">#REF!</definedName>
    <definedName name="________MT64" localSheetId="8">#REF!</definedName>
    <definedName name="________MT64" localSheetId="13">#REF!</definedName>
    <definedName name="________MT64" localSheetId="9">#REF!</definedName>
    <definedName name="________MT64" localSheetId="16">#REF!</definedName>
    <definedName name="________MT64" localSheetId="2">#REF!</definedName>
    <definedName name="________MT64" localSheetId="11">#REF!</definedName>
    <definedName name="________MT64" localSheetId="3">#REF!</definedName>
    <definedName name="________MT64">#REF!</definedName>
    <definedName name="________MT65" localSheetId="7">#REF!</definedName>
    <definedName name="________MT65" localSheetId="6">#REF!</definedName>
    <definedName name="________MT65" localSheetId="8">#REF!</definedName>
    <definedName name="________MT65" localSheetId="13">#REF!</definedName>
    <definedName name="________MT65" localSheetId="9">#REF!</definedName>
    <definedName name="________MT65" localSheetId="16">#REF!</definedName>
    <definedName name="________MT65" localSheetId="2">#REF!</definedName>
    <definedName name="________MT65" localSheetId="11">#REF!</definedName>
    <definedName name="________MT65" localSheetId="3">#REF!</definedName>
    <definedName name="________MT65">#REF!</definedName>
    <definedName name="________MT66" localSheetId="7">#REF!</definedName>
    <definedName name="________MT66" localSheetId="6">#REF!</definedName>
    <definedName name="________MT66" localSheetId="8">#REF!</definedName>
    <definedName name="________MT66" localSheetId="13">#REF!</definedName>
    <definedName name="________MT66" localSheetId="9">#REF!</definedName>
    <definedName name="________MT66" localSheetId="16">#REF!</definedName>
    <definedName name="________MT66" localSheetId="2">#REF!</definedName>
    <definedName name="________MT66" localSheetId="11">#REF!</definedName>
    <definedName name="________MT66" localSheetId="3">#REF!</definedName>
    <definedName name="________MT66">#REF!</definedName>
    <definedName name="________MT67" localSheetId="7">#REF!</definedName>
    <definedName name="________MT67" localSheetId="6">#REF!</definedName>
    <definedName name="________MT67" localSheetId="8">#REF!</definedName>
    <definedName name="________MT67" localSheetId="13">#REF!</definedName>
    <definedName name="________MT67" localSheetId="9">#REF!</definedName>
    <definedName name="________MT67" localSheetId="16">#REF!</definedName>
    <definedName name="________MT67" localSheetId="2">#REF!</definedName>
    <definedName name="________MT67" localSheetId="11">#REF!</definedName>
    <definedName name="________MT67" localSheetId="3">#REF!</definedName>
    <definedName name="________MT67">#REF!</definedName>
    <definedName name="________MT68" localSheetId="7">#REF!</definedName>
    <definedName name="________MT68" localSheetId="6">#REF!</definedName>
    <definedName name="________MT68" localSheetId="8">#REF!</definedName>
    <definedName name="________MT68" localSheetId="13">#REF!</definedName>
    <definedName name="________MT68" localSheetId="9">#REF!</definedName>
    <definedName name="________MT68" localSheetId="16">#REF!</definedName>
    <definedName name="________MT68" localSheetId="2">#REF!</definedName>
    <definedName name="________MT68" localSheetId="11">#REF!</definedName>
    <definedName name="________MT68" localSheetId="3">#REF!</definedName>
    <definedName name="________MT68">#REF!</definedName>
    <definedName name="________MT69" localSheetId="7">#REF!</definedName>
    <definedName name="________MT69" localSheetId="6">#REF!</definedName>
    <definedName name="________MT69" localSheetId="8">#REF!</definedName>
    <definedName name="________MT69" localSheetId="13">#REF!</definedName>
    <definedName name="________MT69" localSheetId="9">#REF!</definedName>
    <definedName name="________MT69" localSheetId="16">#REF!</definedName>
    <definedName name="________MT69" localSheetId="2">#REF!</definedName>
    <definedName name="________MT69" localSheetId="11">#REF!</definedName>
    <definedName name="________MT69" localSheetId="3">#REF!</definedName>
    <definedName name="________MT69">#REF!</definedName>
    <definedName name="________MT7" localSheetId="7">#REF!</definedName>
    <definedName name="________MT7" localSheetId="6">#REF!</definedName>
    <definedName name="________MT7" localSheetId="8">#REF!</definedName>
    <definedName name="________MT7" localSheetId="13">#REF!</definedName>
    <definedName name="________MT7" localSheetId="9">#REF!</definedName>
    <definedName name="________MT7" localSheetId="16">#REF!</definedName>
    <definedName name="________MT7" localSheetId="2">#REF!</definedName>
    <definedName name="________MT7" localSheetId="11">#REF!</definedName>
    <definedName name="________MT7" localSheetId="3">#REF!</definedName>
    <definedName name="________MT7">#REF!</definedName>
    <definedName name="________MT70" localSheetId="7">#REF!</definedName>
    <definedName name="________MT70" localSheetId="6">#REF!</definedName>
    <definedName name="________MT70" localSheetId="8">#REF!</definedName>
    <definedName name="________MT70" localSheetId="13">#REF!</definedName>
    <definedName name="________MT70" localSheetId="9">#REF!</definedName>
    <definedName name="________MT70" localSheetId="16">#REF!</definedName>
    <definedName name="________MT70" localSheetId="2">#REF!</definedName>
    <definedName name="________MT70" localSheetId="11">#REF!</definedName>
    <definedName name="________MT70" localSheetId="3">#REF!</definedName>
    <definedName name="________MT70">#REF!</definedName>
    <definedName name="________MT71" localSheetId="7">#REF!</definedName>
    <definedName name="________MT71" localSheetId="6">#REF!</definedName>
    <definedName name="________MT71" localSheetId="8">#REF!</definedName>
    <definedName name="________MT71" localSheetId="13">#REF!</definedName>
    <definedName name="________MT71" localSheetId="9">#REF!</definedName>
    <definedName name="________MT71" localSheetId="16">#REF!</definedName>
    <definedName name="________MT71" localSheetId="2">#REF!</definedName>
    <definedName name="________MT71" localSheetId="11">#REF!</definedName>
    <definedName name="________MT71" localSheetId="3">#REF!</definedName>
    <definedName name="________MT71">#REF!</definedName>
    <definedName name="________MT72" localSheetId="7">#REF!</definedName>
    <definedName name="________MT72" localSheetId="6">#REF!</definedName>
    <definedName name="________MT72" localSheetId="8">#REF!</definedName>
    <definedName name="________MT72" localSheetId="13">#REF!</definedName>
    <definedName name="________MT72" localSheetId="9">#REF!</definedName>
    <definedName name="________MT72" localSheetId="16">#REF!</definedName>
    <definedName name="________MT72" localSheetId="2">#REF!</definedName>
    <definedName name="________MT72" localSheetId="11">#REF!</definedName>
    <definedName name="________MT72" localSheetId="3">#REF!</definedName>
    <definedName name="________MT72">#REF!</definedName>
    <definedName name="________MT73" localSheetId="7">#REF!</definedName>
    <definedName name="________MT73" localSheetId="6">#REF!</definedName>
    <definedName name="________MT73" localSheetId="8">#REF!</definedName>
    <definedName name="________MT73" localSheetId="13">#REF!</definedName>
    <definedName name="________MT73" localSheetId="9">#REF!</definedName>
    <definedName name="________MT73" localSheetId="16">#REF!</definedName>
    <definedName name="________MT73" localSheetId="2">#REF!</definedName>
    <definedName name="________MT73" localSheetId="11">#REF!</definedName>
    <definedName name="________MT73" localSheetId="3">#REF!</definedName>
    <definedName name="________MT73">#REF!</definedName>
    <definedName name="________MT74" localSheetId="7">#REF!</definedName>
    <definedName name="________MT74" localSheetId="6">#REF!</definedName>
    <definedName name="________MT74" localSheetId="8">#REF!</definedName>
    <definedName name="________MT74" localSheetId="13">#REF!</definedName>
    <definedName name="________MT74" localSheetId="9">#REF!</definedName>
    <definedName name="________MT74" localSheetId="16">#REF!</definedName>
    <definedName name="________MT74" localSheetId="2">#REF!</definedName>
    <definedName name="________MT74" localSheetId="11">#REF!</definedName>
    <definedName name="________MT74" localSheetId="3">#REF!</definedName>
    <definedName name="________MT74">#REF!</definedName>
    <definedName name="________MT75" localSheetId="7">#REF!</definedName>
    <definedName name="________MT75" localSheetId="6">#REF!</definedName>
    <definedName name="________MT75" localSheetId="8">#REF!</definedName>
    <definedName name="________MT75" localSheetId="13">#REF!</definedName>
    <definedName name="________MT75" localSheetId="9">#REF!</definedName>
    <definedName name="________MT75" localSheetId="16">#REF!</definedName>
    <definedName name="________MT75" localSheetId="2">#REF!</definedName>
    <definedName name="________MT75" localSheetId="11">#REF!</definedName>
    <definedName name="________MT75" localSheetId="3">#REF!</definedName>
    <definedName name="________MT75">#REF!</definedName>
    <definedName name="________MT76" localSheetId="7">#REF!</definedName>
    <definedName name="________MT76" localSheetId="6">#REF!</definedName>
    <definedName name="________MT76" localSheetId="8">#REF!</definedName>
    <definedName name="________MT76" localSheetId="13">#REF!</definedName>
    <definedName name="________MT76" localSheetId="9">#REF!</definedName>
    <definedName name="________MT76" localSheetId="16">#REF!</definedName>
    <definedName name="________MT76" localSheetId="2">#REF!</definedName>
    <definedName name="________MT76" localSheetId="11">#REF!</definedName>
    <definedName name="________MT76" localSheetId="3">#REF!</definedName>
    <definedName name="________MT76">#REF!</definedName>
    <definedName name="________MT77" localSheetId="7">#REF!</definedName>
    <definedName name="________MT77" localSheetId="6">#REF!</definedName>
    <definedName name="________MT77" localSheetId="8">#REF!</definedName>
    <definedName name="________MT77" localSheetId="13">#REF!</definedName>
    <definedName name="________MT77" localSheetId="9">#REF!</definedName>
    <definedName name="________MT77" localSheetId="16">#REF!</definedName>
    <definedName name="________MT77" localSheetId="2">#REF!</definedName>
    <definedName name="________MT77" localSheetId="11">#REF!</definedName>
    <definedName name="________MT77" localSheetId="3">#REF!</definedName>
    <definedName name="________MT77">#REF!</definedName>
    <definedName name="________MT78" localSheetId="7">#REF!</definedName>
    <definedName name="________MT78" localSheetId="6">#REF!</definedName>
    <definedName name="________MT78" localSheetId="8">#REF!</definedName>
    <definedName name="________MT78" localSheetId="13">#REF!</definedName>
    <definedName name="________MT78" localSheetId="9">#REF!</definedName>
    <definedName name="________MT78" localSheetId="16">#REF!</definedName>
    <definedName name="________MT78" localSheetId="2">#REF!</definedName>
    <definedName name="________MT78" localSheetId="11">#REF!</definedName>
    <definedName name="________MT78" localSheetId="3">#REF!</definedName>
    <definedName name="________MT78">#REF!</definedName>
    <definedName name="________MT79" localSheetId="7">#REF!</definedName>
    <definedName name="________MT79" localSheetId="6">#REF!</definedName>
    <definedName name="________MT79" localSheetId="8">#REF!</definedName>
    <definedName name="________MT79" localSheetId="13">#REF!</definedName>
    <definedName name="________MT79" localSheetId="9">#REF!</definedName>
    <definedName name="________MT79" localSheetId="16">#REF!</definedName>
    <definedName name="________MT79" localSheetId="2">#REF!</definedName>
    <definedName name="________MT79" localSheetId="11">#REF!</definedName>
    <definedName name="________MT79" localSheetId="3">#REF!</definedName>
    <definedName name="________MT79">#REF!</definedName>
    <definedName name="________MT8" localSheetId="7">#REF!</definedName>
    <definedName name="________MT8" localSheetId="6">#REF!</definedName>
    <definedName name="________MT8" localSheetId="8">#REF!</definedName>
    <definedName name="________MT8" localSheetId="13">#REF!</definedName>
    <definedName name="________MT8" localSheetId="9">#REF!</definedName>
    <definedName name="________MT8" localSheetId="16">#REF!</definedName>
    <definedName name="________MT8" localSheetId="2">#REF!</definedName>
    <definedName name="________MT8" localSheetId="11">#REF!</definedName>
    <definedName name="________MT8" localSheetId="3">#REF!</definedName>
    <definedName name="________MT8">#REF!</definedName>
    <definedName name="________MT80" localSheetId="7">#REF!</definedName>
    <definedName name="________MT80" localSheetId="6">#REF!</definedName>
    <definedName name="________MT80" localSheetId="8">#REF!</definedName>
    <definedName name="________MT80" localSheetId="13">#REF!</definedName>
    <definedName name="________MT80" localSheetId="9">#REF!</definedName>
    <definedName name="________MT80" localSheetId="16">#REF!</definedName>
    <definedName name="________MT80" localSheetId="2">#REF!</definedName>
    <definedName name="________MT80" localSheetId="11">#REF!</definedName>
    <definedName name="________MT80" localSheetId="3">#REF!</definedName>
    <definedName name="________MT80">#REF!</definedName>
    <definedName name="________MT81" localSheetId="7">#REF!</definedName>
    <definedName name="________MT81" localSheetId="6">#REF!</definedName>
    <definedName name="________MT81" localSheetId="8">#REF!</definedName>
    <definedName name="________MT81" localSheetId="13">#REF!</definedName>
    <definedName name="________MT81" localSheetId="9">#REF!</definedName>
    <definedName name="________MT81" localSheetId="16">#REF!</definedName>
    <definedName name="________MT81" localSheetId="2">#REF!</definedName>
    <definedName name="________MT81" localSheetId="11">#REF!</definedName>
    <definedName name="________MT81" localSheetId="3">#REF!</definedName>
    <definedName name="________MT81">#REF!</definedName>
    <definedName name="________MT82" localSheetId="7">#REF!</definedName>
    <definedName name="________MT82" localSheetId="6">#REF!</definedName>
    <definedName name="________MT82" localSheetId="8">#REF!</definedName>
    <definedName name="________MT82" localSheetId="13">#REF!</definedName>
    <definedName name="________MT82" localSheetId="9">#REF!</definedName>
    <definedName name="________MT82" localSheetId="16">#REF!</definedName>
    <definedName name="________MT82" localSheetId="2">#REF!</definedName>
    <definedName name="________MT82" localSheetId="11">#REF!</definedName>
    <definedName name="________MT82" localSheetId="3">#REF!</definedName>
    <definedName name="________MT82">#REF!</definedName>
    <definedName name="________MT83" localSheetId="7">#REF!</definedName>
    <definedName name="________MT83" localSheetId="6">#REF!</definedName>
    <definedName name="________MT83" localSheetId="8">#REF!</definedName>
    <definedName name="________MT83" localSheetId="13">#REF!</definedName>
    <definedName name="________MT83" localSheetId="9">#REF!</definedName>
    <definedName name="________MT83" localSheetId="16">#REF!</definedName>
    <definedName name="________MT83" localSheetId="2">#REF!</definedName>
    <definedName name="________MT83" localSheetId="11">#REF!</definedName>
    <definedName name="________MT83" localSheetId="3">#REF!</definedName>
    <definedName name="________MT83">#REF!</definedName>
    <definedName name="________MT84" localSheetId="7">#REF!</definedName>
    <definedName name="________MT84" localSheetId="6">#REF!</definedName>
    <definedName name="________MT84" localSheetId="8">#REF!</definedName>
    <definedName name="________MT84" localSheetId="13">#REF!</definedName>
    <definedName name="________MT84" localSheetId="9">#REF!</definedName>
    <definedName name="________MT84" localSheetId="16">#REF!</definedName>
    <definedName name="________MT84" localSheetId="2">#REF!</definedName>
    <definedName name="________MT84" localSheetId="11">#REF!</definedName>
    <definedName name="________MT84" localSheetId="3">#REF!</definedName>
    <definedName name="________MT84">#REF!</definedName>
    <definedName name="________MT85" localSheetId="7">#REF!</definedName>
    <definedName name="________MT85" localSheetId="6">#REF!</definedName>
    <definedName name="________MT85" localSheetId="8">#REF!</definedName>
    <definedName name="________MT85" localSheetId="13">#REF!</definedName>
    <definedName name="________MT85" localSheetId="9">#REF!</definedName>
    <definedName name="________MT85" localSheetId="16">#REF!</definedName>
    <definedName name="________MT85" localSheetId="2">#REF!</definedName>
    <definedName name="________MT85" localSheetId="11">#REF!</definedName>
    <definedName name="________MT85" localSheetId="3">#REF!</definedName>
    <definedName name="________MT85">#REF!</definedName>
    <definedName name="________MT86" localSheetId="7">#REF!</definedName>
    <definedName name="________MT86" localSheetId="6">#REF!</definedName>
    <definedName name="________MT86" localSheetId="8">#REF!</definedName>
    <definedName name="________MT86" localSheetId="13">#REF!</definedName>
    <definedName name="________MT86" localSheetId="9">#REF!</definedName>
    <definedName name="________MT86" localSheetId="16">#REF!</definedName>
    <definedName name="________MT86" localSheetId="2">#REF!</definedName>
    <definedName name="________MT86" localSheetId="11">#REF!</definedName>
    <definedName name="________MT86" localSheetId="3">#REF!</definedName>
    <definedName name="________MT86">#REF!</definedName>
    <definedName name="________MT87" localSheetId="7">#REF!</definedName>
    <definedName name="________MT87" localSheetId="6">#REF!</definedName>
    <definedName name="________MT87" localSheetId="8">#REF!</definedName>
    <definedName name="________MT87" localSheetId="13">#REF!</definedName>
    <definedName name="________MT87" localSheetId="9">#REF!</definedName>
    <definedName name="________MT87" localSheetId="16">#REF!</definedName>
    <definedName name="________MT87" localSheetId="2">#REF!</definedName>
    <definedName name="________MT87" localSheetId="11">#REF!</definedName>
    <definedName name="________MT87" localSheetId="3">#REF!</definedName>
    <definedName name="________MT87">#REF!</definedName>
    <definedName name="________MT88" localSheetId="7">#REF!</definedName>
    <definedName name="________MT88" localSheetId="6">#REF!</definedName>
    <definedName name="________MT88" localSheetId="8">#REF!</definedName>
    <definedName name="________MT88" localSheetId="13">#REF!</definedName>
    <definedName name="________MT88" localSheetId="9">#REF!</definedName>
    <definedName name="________MT88" localSheetId="16">#REF!</definedName>
    <definedName name="________MT88" localSheetId="2">#REF!</definedName>
    <definedName name="________MT88" localSheetId="11">#REF!</definedName>
    <definedName name="________MT88" localSheetId="3">#REF!</definedName>
    <definedName name="________MT88">#REF!</definedName>
    <definedName name="________MT89" localSheetId="7">#REF!</definedName>
    <definedName name="________MT89" localSheetId="6">#REF!</definedName>
    <definedName name="________MT89" localSheetId="8">#REF!</definedName>
    <definedName name="________MT89" localSheetId="13">#REF!</definedName>
    <definedName name="________MT89" localSheetId="9">#REF!</definedName>
    <definedName name="________MT89" localSheetId="16">#REF!</definedName>
    <definedName name="________MT89" localSheetId="2">#REF!</definedName>
    <definedName name="________MT89" localSheetId="11">#REF!</definedName>
    <definedName name="________MT89" localSheetId="3">#REF!</definedName>
    <definedName name="________MT89">#REF!</definedName>
    <definedName name="________MT9" localSheetId="7">#REF!</definedName>
    <definedName name="________MT9" localSheetId="6">#REF!</definedName>
    <definedName name="________MT9" localSheetId="8">#REF!</definedName>
    <definedName name="________MT9" localSheetId="13">#REF!</definedName>
    <definedName name="________MT9" localSheetId="9">#REF!</definedName>
    <definedName name="________MT9" localSheetId="16">#REF!</definedName>
    <definedName name="________MT9" localSheetId="2">#REF!</definedName>
    <definedName name="________MT9" localSheetId="11">#REF!</definedName>
    <definedName name="________MT9" localSheetId="3">#REF!</definedName>
    <definedName name="________MT9">#REF!</definedName>
    <definedName name="________MT90" localSheetId="7">#REF!</definedName>
    <definedName name="________MT90" localSheetId="6">#REF!</definedName>
    <definedName name="________MT90" localSheetId="8">#REF!</definedName>
    <definedName name="________MT90" localSheetId="13">#REF!</definedName>
    <definedName name="________MT90" localSheetId="9">#REF!</definedName>
    <definedName name="________MT90" localSheetId="16">#REF!</definedName>
    <definedName name="________MT90" localSheetId="2">#REF!</definedName>
    <definedName name="________MT90" localSheetId="11">#REF!</definedName>
    <definedName name="________MT90" localSheetId="3">#REF!</definedName>
    <definedName name="________MT90">#REF!</definedName>
    <definedName name="________MT91" localSheetId="7">#REF!</definedName>
    <definedName name="________MT91" localSheetId="6">#REF!</definedName>
    <definedName name="________MT91" localSheetId="8">#REF!</definedName>
    <definedName name="________MT91" localSheetId="13">#REF!</definedName>
    <definedName name="________MT91" localSheetId="9">#REF!</definedName>
    <definedName name="________MT91" localSheetId="16">#REF!</definedName>
    <definedName name="________MT91" localSheetId="2">#REF!</definedName>
    <definedName name="________MT91" localSheetId="11">#REF!</definedName>
    <definedName name="________MT91" localSheetId="3">#REF!</definedName>
    <definedName name="________MT91">#REF!</definedName>
    <definedName name="________MT92" localSheetId="7">#REF!</definedName>
    <definedName name="________MT92" localSheetId="6">#REF!</definedName>
    <definedName name="________MT92" localSheetId="8">#REF!</definedName>
    <definedName name="________MT92" localSheetId="13">#REF!</definedName>
    <definedName name="________MT92" localSheetId="9">#REF!</definedName>
    <definedName name="________MT92" localSheetId="16">#REF!</definedName>
    <definedName name="________MT92" localSheetId="2">#REF!</definedName>
    <definedName name="________MT92" localSheetId="11">#REF!</definedName>
    <definedName name="________MT92" localSheetId="3">#REF!</definedName>
    <definedName name="________MT92">#REF!</definedName>
    <definedName name="________MT93" localSheetId="7">#REF!</definedName>
    <definedName name="________MT93" localSheetId="6">#REF!</definedName>
    <definedName name="________MT93" localSheetId="8">#REF!</definedName>
    <definedName name="________MT93" localSheetId="13">#REF!</definedName>
    <definedName name="________MT93" localSheetId="9">#REF!</definedName>
    <definedName name="________MT93" localSheetId="16">#REF!</definedName>
    <definedName name="________MT93" localSheetId="2">#REF!</definedName>
    <definedName name="________MT93" localSheetId="11">#REF!</definedName>
    <definedName name="________MT93" localSheetId="3">#REF!</definedName>
    <definedName name="________MT93">#REF!</definedName>
    <definedName name="________MT94" localSheetId="7">#REF!</definedName>
    <definedName name="________MT94" localSheetId="6">#REF!</definedName>
    <definedName name="________MT94" localSheetId="8">#REF!</definedName>
    <definedName name="________MT94" localSheetId="13">#REF!</definedName>
    <definedName name="________MT94" localSheetId="9">#REF!</definedName>
    <definedName name="________MT94" localSheetId="16">#REF!</definedName>
    <definedName name="________MT94" localSheetId="2">#REF!</definedName>
    <definedName name="________MT94" localSheetId="11">#REF!</definedName>
    <definedName name="________MT94" localSheetId="3">#REF!</definedName>
    <definedName name="________MT94">#REF!</definedName>
    <definedName name="________MT95" localSheetId="7">#REF!</definedName>
    <definedName name="________MT95" localSheetId="6">#REF!</definedName>
    <definedName name="________MT95" localSheetId="8">#REF!</definedName>
    <definedName name="________MT95" localSheetId="13">#REF!</definedName>
    <definedName name="________MT95" localSheetId="9">#REF!</definedName>
    <definedName name="________MT95" localSheetId="16">#REF!</definedName>
    <definedName name="________MT95" localSheetId="2">#REF!</definedName>
    <definedName name="________MT95" localSheetId="11">#REF!</definedName>
    <definedName name="________MT95" localSheetId="3">#REF!</definedName>
    <definedName name="________MT95">#REF!</definedName>
    <definedName name="________MT96" localSheetId="7">#REF!</definedName>
    <definedName name="________MT96" localSheetId="6">#REF!</definedName>
    <definedName name="________MT96" localSheetId="8">#REF!</definedName>
    <definedName name="________MT96" localSheetId="13">#REF!</definedName>
    <definedName name="________MT96" localSheetId="9">#REF!</definedName>
    <definedName name="________MT96" localSheetId="16">#REF!</definedName>
    <definedName name="________MT96" localSheetId="2">#REF!</definedName>
    <definedName name="________MT96" localSheetId="11">#REF!</definedName>
    <definedName name="________MT96" localSheetId="3">#REF!</definedName>
    <definedName name="________MT96">#REF!</definedName>
    <definedName name="________MT97" localSheetId="7">#REF!</definedName>
    <definedName name="________MT97" localSheetId="6">#REF!</definedName>
    <definedName name="________MT97" localSheetId="8">#REF!</definedName>
    <definedName name="________MT97" localSheetId="13">#REF!</definedName>
    <definedName name="________MT97" localSheetId="9">#REF!</definedName>
    <definedName name="________MT97" localSheetId="16">#REF!</definedName>
    <definedName name="________MT97" localSheetId="2">#REF!</definedName>
    <definedName name="________MT97" localSheetId="11">#REF!</definedName>
    <definedName name="________MT97" localSheetId="3">#REF!</definedName>
    <definedName name="________MT97">#REF!</definedName>
    <definedName name="________MT98" localSheetId="7">#REF!</definedName>
    <definedName name="________MT98" localSheetId="6">#REF!</definedName>
    <definedName name="________MT98" localSheetId="8">#REF!</definedName>
    <definedName name="________MT98" localSheetId="13">#REF!</definedName>
    <definedName name="________MT98" localSheetId="9">#REF!</definedName>
    <definedName name="________MT98" localSheetId="16">#REF!</definedName>
    <definedName name="________MT98" localSheetId="2">#REF!</definedName>
    <definedName name="________MT98" localSheetId="11">#REF!</definedName>
    <definedName name="________MT98" localSheetId="3">#REF!</definedName>
    <definedName name="________MT98">#REF!</definedName>
    <definedName name="________MT99" localSheetId="7">#REF!</definedName>
    <definedName name="________MT99" localSheetId="6">#REF!</definedName>
    <definedName name="________MT99" localSheetId="8">#REF!</definedName>
    <definedName name="________MT99" localSheetId="13">#REF!</definedName>
    <definedName name="________MT99" localSheetId="9">#REF!</definedName>
    <definedName name="________MT99" localSheetId="16">#REF!</definedName>
    <definedName name="________MT99" localSheetId="2">#REF!</definedName>
    <definedName name="________MT99" localSheetId="11">#REF!</definedName>
    <definedName name="________MT99" localSheetId="3">#REF!</definedName>
    <definedName name="________MT99">#REF!</definedName>
    <definedName name="________OH1" localSheetId="5">#N/A</definedName>
    <definedName name="________OH1">[86]MRATES!$C$35</definedName>
    <definedName name="________pc2" localSheetId="4">#REF!</definedName>
    <definedName name="________pc2">#REF!</definedName>
    <definedName name="________pk12">#REF!</definedName>
    <definedName name="________pk19">#REF!</definedName>
    <definedName name="________pk25">#REF!</definedName>
    <definedName name="________pk40">#REF!</definedName>
    <definedName name="________pk5">#REF!</definedName>
    <definedName name="________pla4">#REF!</definedName>
    <definedName name="________PPA14" localSheetId="7">#REF!</definedName>
    <definedName name="________PPA14" localSheetId="6">#REF!</definedName>
    <definedName name="________PPA14" localSheetId="8">#REF!</definedName>
    <definedName name="________PPA14" localSheetId="13">#REF!</definedName>
    <definedName name="________PPA14" localSheetId="9">#REF!</definedName>
    <definedName name="________PPA14" localSheetId="16">#REF!</definedName>
    <definedName name="________PPA14" localSheetId="2">[106]MRATES!#REF!</definedName>
    <definedName name="________PPA14" localSheetId="4">[106]MRATES!#REF!</definedName>
    <definedName name="________PPA14" localSheetId="11">#REF!</definedName>
    <definedName name="________PPA14" localSheetId="5">[107]MRATES!#REF!</definedName>
    <definedName name="________PPA14" localSheetId="3">[106]MRATES!#REF!</definedName>
    <definedName name="________PPA14">#REF!</definedName>
    <definedName name="________PPB154" localSheetId="7">#REF!</definedName>
    <definedName name="________PPB154" localSheetId="6">#REF!</definedName>
    <definedName name="________PPB154" localSheetId="8">#REF!</definedName>
    <definedName name="________PPB154" localSheetId="13">#REF!</definedName>
    <definedName name="________PPB154" localSheetId="9">#REF!</definedName>
    <definedName name="________PPB154" localSheetId="16">#REF!</definedName>
    <definedName name="________PPB154" localSheetId="2">[106]MRATES!#REF!</definedName>
    <definedName name="________PPB154" localSheetId="4">[106]MRATES!#REF!</definedName>
    <definedName name="________PPB154" localSheetId="11">#REF!</definedName>
    <definedName name="________PPB154" localSheetId="5">[107]MRATES!#REF!</definedName>
    <definedName name="________PPB154" localSheetId="3">[106]MRATES!#REF!</definedName>
    <definedName name="________PPB154">#REF!</definedName>
    <definedName name="________PPB155" localSheetId="7">#REF!</definedName>
    <definedName name="________PPB155" localSheetId="6">#REF!</definedName>
    <definedName name="________PPB155" localSheetId="8">#REF!</definedName>
    <definedName name="________PPB155" localSheetId="13">#REF!</definedName>
    <definedName name="________PPB155" localSheetId="9">#REF!</definedName>
    <definedName name="________PPB155" localSheetId="16">#REF!</definedName>
    <definedName name="________PPB155" localSheetId="2">[106]MRATES!#REF!</definedName>
    <definedName name="________PPB155" localSheetId="4">[106]MRATES!#REF!</definedName>
    <definedName name="________PPB155" localSheetId="11">#REF!</definedName>
    <definedName name="________PPB155" localSheetId="5">[107]MRATES!#REF!</definedName>
    <definedName name="________PPB155" localSheetId="3">[106]MRATES!#REF!</definedName>
    <definedName name="________PPB155">#REF!</definedName>
    <definedName name="________PPB16" localSheetId="7">#REF!</definedName>
    <definedName name="________PPB16" localSheetId="6">#REF!</definedName>
    <definedName name="________PPB16" localSheetId="8">#REF!</definedName>
    <definedName name="________PPB16" localSheetId="13">#REF!</definedName>
    <definedName name="________PPB16" localSheetId="9">#REF!</definedName>
    <definedName name="________PPB16" localSheetId="16">#REF!</definedName>
    <definedName name="________PPB16" localSheetId="2">[106]MRATES!#REF!</definedName>
    <definedName name="________PPB16" localSheetId="4">[106]MRATES!#REF!</definedName>
    <definedName name="________PPB16" localSheetId="11">#REF!</definedName>
    <definedName name="________PPB16" localSheetId="5">[107]MRATES!#REF!</definedName>
    <definedName name="________PPB16" localSheetId="3">[106]MRATES!#REF!</definedName>
    <definedName name="________PPB16">#REF!</definedName>
    <definedName name="________PPB17" localSheetId="7">#REF!</definedName>
    <definedName name="________PPB17" localSheetId="6">#REF!</definedName>
    <definedName name="________PPB17" localSheetId="8">#REF!</definedName>
    <definedName name="________PPB17" localSheetId="13">#REF!</definedName>
    <definedName name="________PPB17" localSheetId="9">#REF!</definedName>
    <definedName name="________PPB17" localSheetId="16">#REF!</definedName>
    <definedName name="________PPB17" localSheetId="2">[106]MRATES!#REF!</definedName>
    <definedName name="________PPB17" localSheetId="4">[106]MRATES!#REF!</definedName>
    <definedName name="________PPB17" localSheetId="11">#REF!</definedName>
    <definedName name="________PPB17" localSheetId="5">[107]MRATES!#REF!</definedName>
    <definedName name="________PPB17" localSheetId="3">[106]MRATES!#REF!</definedName>
    <definedName name="________PPB17">#REF!</definedName>
    <definedName name="________PPB18" localSheetId="7">#REF!</definedName>
    <definedName name="________PPB18" localSheetId="6">#REF!</definedName>
    <definedName name="________PPB18" localSheetId="8">#REF!</definedName>
    <definedName name="________PPB18" localSheetId="13">#REF!</definedName>
    <definedName name="________PPB18" localSheetId="9">#REF!</definedName>
    <definedName name="________PPB18" localSheetId="16">#REF!</definedName>
    <definedName name="________PPB18" localSheetId="2">[106]MRATES!#REF!</definedName>
    <definedName name="________PPB18" localSheetId="4">[106]MRATES!#REF!</definedName>
    <definedName name="________PPB18" localSheetId="11">#REF!</definedName>
    <definedName name="________PPB18" localSheetId="5">[107]MRATES!#REF!</definedName>
    <definedName name="________PPB18" localSheetId="3">[106]MRATES!#REF!</definedName>
    <definedName name="________PPB18">#REF!</definedName>
    <definedName name="________PPB19" localSheetId="7">#REF!</definedName>
    <definedName name="________PPB19" localSheetId="6">#REF!</definedName>
    <definedName name="________PPB19" localSheetId="8">#REF!</definedName>
    <definedName name="________PPB19" localSheetId="13">#REF!</definedName>
    <definedName name="________PPB19" localSheetId="9">#REF!</definedName>
    <definedName name="________PPB19" localSheetId="16">#REF!</definedName>
    <definedName name="________PPB19" localSheetId="2">[106]MRATES!#REF!</definedName>
    <definedName name="________PPB19" localSheetId="4">[106]MRATES!#REF!</definedName>
    <definedName name="________PPB19" localSheetId="11">#REF!</definedName>
    <definedName name="________PPB19" localSheetId="5">[107]MRATES!#REF!</definedName>
    <definedName name="________PPB19" localSheetId="3">[106]MRATES!#REF!</definedName>
    <definedName name="________PPB19">#REF!</definedName>
    <definedName name="________PPB2" localSheetId="7">#REF!</definedName>
    <definedName name="________PPB2" localSheetId="6">#REF!</definedName>
    <definedName name="________PPB2" localSheetId="8">#REF!</definedName>
    <definedName name="________PPB2" localSheetId="13">#REF!</definedName>
    <definedName name="________PPB2" localSheetId="9">#REF!</definedName>
    <definedName name="________PPB2" localSheetId="16">#REF!</definedName>
    <definedName name="________PPB2" localSheetId="2">[106]MRATES!#REF!</definedName>
    <definedName name="________PPB2" localSheetId="4">[106]MRATES!#REF!</definedName>
    <definedName name="________PPB2" localSheetId="11">#REF!</definedName>
    <definedName name="________PPB2" localSheetId="5">[107]MRATES!#REF!</definedName>
    <definedName name="________PPB2" localSheetId="3">[106]MRATES!#REF!</definedName>
    <definedName name="________PPB2">#REF!</definedName>
    <definedName name="________PPB20" localSheetId="7">#REF!</definedName>
    <definedName name="________PPB20" localSheetId="6">#REF!</definedName>
    <definedName name="________PPB20" localSheetId="8">#REF!</definedName>
    <definedName name="________PPB20" localSheetId="13">#REF!</definedName>
    <definedName name="________PPB20" localSheetId="9">#REF!</definedName>
    <definedName name="________PPB20" localSheetId="16">#REF!</definedName>
    <definedName name="________PPB20" localSheetId="2">[106]MRATES!#REF!</definedName>
    <definedName name="________PPB20" localSheetId="4">[106]MRATES!#REF!</definedName>
    <definedName name="________PPB20" localSheetId="11">#REF!</definedName>
    <definedName name="________PPB20" localSheetId="5">[107]MRATES!#REF!</definedName>
    <definedName name="________PPB20" localSheetId="3">[106]MRATES!#REF!</definedName>
    <definedName name="________PPB20">#REF!</definedName>
    <definedName name="________PPB21" localSheetId="7">#REF!</definedName>
    <definedName name="________PPB21" localSheetId="6">#REF!</definedName>
    <definedName name="________PPB21" localSheetId="8">#REF!</definedName>
    <definedName name="________PPB21" localSheetId="13">#REF!</definedName>
    <definedName name="________PPB21" localSheetId="9">#REF!</definedName>
    <definedName name="________PPB21" localSheetId="16">#REF!</definedName>
    <definedName name="________PPB21" localSheetId="2">[106]MRATES!#REF!</definedName>
    <definedName name="________PPB21" localSheetId="4">[106]MRATES!#REF!</definedName>
    <definedName name="________PPB21" localSheetId="11">#REF!</definedName>
    <definedName name="________PPB21" localSheetId="5">[107]MRATES!#REF!</definedName>
    <definedName name="________PPB21" localSheetId="3">[106]MRATES!#REF!</definedName>
    <definedName name="________PPB21">#REF!</definedName>
    <definedName name="________PPB22" localSheetId="7">#REF!</definedName>
    <definedName name="________PPB22" localSheetId="6">#REF!</definedName>
    <definedName name="________PPB22" localSheetId="8">#REF!</definedName>
    <definedName name="________PPB22" localSheetId="13">#REF!</definedName>
    <definedName name="________PPB22" localSheetId="9">#REF!</definedName>
    <definedName name="________PPB22" localSheetId="16">#REF!</definedName>
    <definedName name="________PPB22" localSheetId="2">[106]MRATES!#REF!</definedName>
    <definedName name="________PPB22" localSheetId="4">[106]MRATES!#REF!</definedName>
    <definedName name="________PPB22" localSheetId="11">#REF!</definedName>
    <definedName name="________PPB22" localSheetId="5">[107]MRATES!#REF!</definedName>
    <definedName name="________PPB22" localSheetId="3">[106]MRATES!#REF!</definedName>
    <definedName name="________PPB22">#REF!</definedName>
    <definedName name="________PPB23" localSheetId="7">#REF!</definedName>
    <definedName name="________PPB23" localSheetId="6">#REF!</definedName>
    <definedName name="________PPB23" localSheetId="8">#REF!</definedName>
    <definedName name="________PPB23" localSheetId="13">#REF!</definedName>
    <definedName name="________PPB23" localSheetId="9">#REF!</definedName>
    <definedName name="________PPB23" localSheetId="16">#REF!</definedName>
    <definedName name="________PPB23" localSheetId="2">[106]MRATES!#REF!</definedName>
    <definedName name="________PPB23" localSheetId="4">[106]MRATES!#REF!</definedName>
    <definedName name="________PPB23" localSheetId="11">#REF!</definedName>
    <definedName name="________PPB23" localSheetId="5">[107]MRATES!#REF!</definedName>
    <definedName name="________PPB23" localSheetId="3">[106]MRATES!#REF!</definedName>
    <definedName name="________PPB23">#REF!</definedName>
    <definedName name="________PPB24" localSheetId="7">#REF!</definedName>
    <definedName name="________PPB24" localSheetId="6">#REF!</definedName>
    <definedName name="________PPB24" localSheetId="8">#REF!</definedName>
    <definedName name="________PPB24" localSheetId="13">#REF!</definedName>
    <definedName name="________PPB24" localSheetId="9">#REF!</definedName>
    <definedName name="________PPB24" localSheetId="16">#REF!</definedName>
    <definedName name="________PPB24" localSheetId="2">[106]MRATES!#REF!</definedName>
    <definedName name="________PPB24" localSheetId="4">[106]MRATES!#REF!</definedName>
    <definedName name="________PPB24" localSheetId="11">#REF!</definedName>
    <definedName name="________PPB24" localSheetId="5">[107]MRATES!#REF!</definedName>
    <definedName name="________PPB24" localSheetId="3">[106]MRATES!#REF!</definedName>
    <definedName name="________PPB24">#REF!</definedName>
    <definedName name="________PPB25" localSheetId="7">#REF!</definedName>
    <definedName name="________PPB25" localSheetId="6">#REF!</definedName>
    <definedName name="________PPB25" localSheetId="8">#REF!</definedName>
    <definedName name="________PPB25" localSheetId="13">#REF!</definedName>
    <definedName name="________PPB25" localSheetId="9">#REF!</definedName>
    <definedName name="________PPB25" localSheetId="16">#REF!</definedName>
    <definedName name="________PPB25" localSheetId="2">[106]MRATES!#REF!</definedName>
    <definedName name="________PPB25" localSheetId="4">[106]MRATES!#REF!</definedName>
    <definedName name="________PPB25" localSheetId="11">#REF!</definedName>
    <definedName name="________PPB25" localSheetId="5">[107]MRATES!#REF!</definedName>
    <definedName name="________PPB25" localSheetId="3">[106]MRATES!#REF!</definedName>
    <definedName name="________PPB25">#REF!</definedName>
    <definedName name="________PPB26" localSheetId="7">#REF!</definedName>
    <definedName name="________PPB26" localSheetId="6">#REF!</definedName>
    <definedName name="________PPB26" localSheetId="8">#REF!</definedName>
    <definedName name="________PPB26" localSheetId="13">#REF!</definedName>
    <definedName name="________PPB26" localSheetId="9">#REF!</definedName>
    <definedName name="________PPB26" localSheetId="16">#REF!</definedName>
    <definedName name="________PPB26" localSheetId="2">[106]MRATES!#REF!</definedName>
    <definedName name="________PPB26" localSheetId="4">[106]MRATES!#REF!</definedName>
    <definedName name="________PPB26" localSheetId="11">#REF!</definedName>
    <definedName name="________PPB26" localSheetId="5">[107]MRATES!#REF!</definedName>
    <definedName name="________PPB26" localSheetId="3">[106]MRATES!#REF!</definedName>
    <definedName name="________PPB26">#REF!</definedName>
    <definedName name="________PPB27" localSheetId="7">#REF!</definedName>
    <definedName name="________PPB27" localSheetId="6">#REF!</definedName>
    <definedName name="________PPB27" localSheetId="8">#REF!</definedName>
    <definedName name="________PPB27" localSheetId="13">#REF!</definedName>
    <definedName name="________PPB27" localSheetId="9">#REF!</definedName>
    <definedName name="________PPB27" localSheetId="16">#REF!</definedName>
    <definedName name="________PPB27" localSheetId="2">[106]MRATES!#REF!</definedName>
    <definedName name="________PPB27" localSheetId="4">[106]MRATES!#REF!</definedName>
    <definedName name="________PPB27" localSheetId="11">#REF!</definedName>
    <definedName name="________PPB27" localSheetId="5">[107]MRATES!#REF!</definedName>
    <definedName name="________PPB27" localSheetId="3">[106]MRATES!#REF!</definedName>
    <definedName name="________PPB27">#REF!</definedName>
    <definedName name="________PPB28" localSheetId="7">#REF!</definedName>
    <definedName name="________PPB28" localSheetId="6">#REF!</definedName>
    <definedName name="________PPB28" localSheetId="8">#REF!</definedName>
    <definedName name="________PPB28" localSheetId="13">#REF!</definedName>
    <definedName name="________PPB28" localSheetId="9">#REF!</definedName>
    <definedName name="________PPB28" localSheetId="16">#REF!</definedName>
    <definedName name="________PPB28" localSheetId="2">[106]MRATES!#REF!</definedName>
    <definedName name="________PPB28" localSheetId="4">[106]MRATES!#REF!</definedName>
    <definedName name="________PPB28" localSheetId="11">#REF!</definedName>
    <definedName name="________PPB28" localSheetId="5">[107]MRATES!#REF!</definedName>
    <definedName name="________PPB28" localSheetId="3">[106]MRATES!#REF!</definedName>
    <definedName name="________PPB28">#REF!</definedName>
    <definedName name="________PPB29" localSheetId="7">#REF!</definedName>
    <definedName name="________PPB29" localSheetId="6">#REF!</definedName>
    <definedName name="________PPB29" localSheetId="8">#REF!</definedName>
    <definedName name="________PPB29" localSheetId="13">#REF!</definedName>
    <definedName name="________PPB29" localSheetId="9">#REF!</definedName>
    <definedName name="________PPB29" localSheetId="16">#REF!</definedName>
    <definedName name="________PPB29" localSheetId="2">[106]MRATES!#REF!</definedName>
    <definedName name="________PPB29" localSheetId="4">[106]MRATES!#REF!</definedName>
    <definedName name="________PPB29" localSheetId="11">#REF!</definedName>
    <definedName name="________PPB29" localSheetId="5">[107]MRATES!#REF!</definedName>
    <definedName name="________PPB29" localSheetId="3">[106]MRATES!#REF!</definedName>
    <definedName name="________PPB29">#REF!</definedName>
    <definedName name="________PPB3" localSheetId="7">#REF!</definedName>
    <definedName name="________PPB3" localSheetId="6">#REF!</definedName>
    <definedName name="________PPB3" localSheetId="8">#REF!</definedName>
    <definedName name="________PPB3" localSheetId="13">#REF!</definedName>
    <definedName name="________PPB3" localSheetId="9">#REF!</definedName>
    <definedName name="________PPB3" localSheetId="16">#REF!</definedName>
    <definedName name="________PPB3" localSheetId="2">[106]MRATES!#REF!</definedName>
    <definedName name="________PPB3" localSheetId="4">[106]MRATES!#REF!</definedName>
    <definedName name="________PPB3" localSheetId="11">#REF!</definedName>
    <definedName name="________PPB3" localSheetId="5">[107]MRATES!#REF!</definedName>
    <definedName name="________PPB3" localSheetId="3">[106]MRATES!#REF!</definedName>
    <definedName name="________PPB3">#REF!</definedName>
    <definedName name="________PPB30" localSheetId="7">#REF!</definedName>
    <definedName name="________PPB30" localSheetId="6">#REF!</definedName>
    <definedName name="________PPB30" localSheetId="8">#REF!</definedName>
    <definedName name="________PPB30" localSheetId="13">#REF!</definedName>
    <definedName name="________PPB30" localSheetId="9">#REF!</definedName>
    <definedName name="________PPB30" localSheetId="16">#REF!</definedName>
    <definedName name="________PPB30" localSheetId="2">[106]MRATES!#REF!</definedName>
    <definedName name="________PPB30" localSheetId="4">[106]MRATES!#REF!</definedName>
    <definedName name="________PPB30" localSheetId="11">#REF!</definedName>
    <definedName name="________PPB30" localSheetId="5">[107]MRATES!#REF!</definedName>
    <definedName name="________PPB30" localSheetId="3">[106]MRATES!#REF!</definedName>
    <definedName name="________PPB30">#REF!</definedName>
    <definedName name="________PPB31" localSheetId="7">#REF!</definedName>
    <definedName name="________PPB31" localSheetId="6">#REF!</definedName>
    <definedName name="________PPB31" localSheetId="8">#REF!</definedName>
    <definedName name="________PPB31" localSheetId="13">#REF!</definedName>
    <definedName name="________PPB31" localSheetId="9">#REF!</definedName>
    <definedName name="________PPB31" localSheetId="16">#REF!</definedName>
    <definedName name="________PPB31" localSheetId="2">[106]MRATES!#REF!</definedName>
    <definedName name="________PPB31" localSheetId="4">[106]MRATES!#REF!</definedName>
    <definedName name="________PPB31" localSheetId="11">#REF!</definedName>
    <definedName name="________PPB31" localSheetId="5">[107]MRATES!#REF!</definedName>
    <definedName name="________PPB31" localSheetId="3">[106]MRATES!#REF!</definedName>
    <definedName name="________PPB31">#REF!</definedName>
    <definedName name="________PPB32" localSheetId="7">#REF!</definedName>
    <definedName name="________PPB32" localSheetId="6">#REF!</definedName>
    <definedName name="________PPB32" localSheetId="8">#REF!</definedName>
    <definedName name="________PPB32" localSheetId="13">#REF!</definedName>
    <definedName name="________PPB32" localSheetId="9">#REF!</definedName>
    <definedName name="________PPB32" localSheetId="16">#REF!</definedName>
    <definedName name="________PPB32" localSheetId="2">[106]MRATES!#REF!</definedName>
    <definedName name="________PPB32" localSheetId="4">[106]MRATES!#REF!</definedName>
    <definedName name="________PPB32" localSheetId="11">#REF!</definedName>
    <definedName name="________PPB32" localSheetId="5">[107]MRATES!#REF!</definedName>
    <definedName name="________PPB32" localSheetId="3">[106]MRATES!#REF!</definedName>
    <definedName name="________PPB32">#REF!</definedName>
    <definedName name="________PPB33" localSheetId="7">#REF!</definedName>
    <definedName name="________PPB33" localSheetId="6">#REF!</definedName>
    <definedName name="________PPB33" localSheetId="8">#REF!</definedName>
    <definedName name="________PPB33" localSheetId="13">#REF!</definedName>
    <definedName name="________PPB33" localSheetId="9">#REF!</definedName>
    <definedName name="________PPB33" localSheetId="16">#REF!</definedName>
    <definedName name="________PPB33" localSheetId="2">[106]MRATES!#REF!</definedName>
    <definedName name="________PPB33" localSheetId="4">[106]MRATES!#REF!</definedName>
    <definedName name="________PPB33" localSheetId="11">#REF!</definedName>
    <definedName name="________PPB33" localSheetId="5">[107]MRATES!#REF!</definedName>
    <definedName name="________PPB33" localSheetId="3">[106]MRATES!#REF!</definedName>
    <definedName name="________PPB33">#REF!</definedName>
    <definedName name="________PPB34" localSheetId="7">#REF!</definedName>
    <definedName name="________PPB34" localSheetId="6">#REF!</definedName>
    <definedName name="________PPB34" localSheetId="8">#REF!</definedName>
    <definedName name="________PPB34" localSheetId="13">#REF!</definedName>
    <definedName name="________PPB34" localSheetId="9">#REF!</definedName>
    <definedName name="________PPB34" localSheetId="16">#REF!</definedName>
    <definedName name="________PPB34" localSheetId="2">[106]MRATES!#REF!</definedName>
    <definedName name="________PPB34" localSheetId="4">[106]MRATES!#REF!</definedName>
    <definedName name="________PPB34" localSheetId="11">#REF!</definedName>
    <definedName name="________PPB34" localSheetId="5">[107]MRATES!#REF!</definedName>
    <definedName name="________PPB34" localSheetId="3">[106]MRATES!#REF!</definedName>
    <definedName name="________PPB34">#REF!</definedName>
    <definedName name="________PPB35" localSheetId="7">#REF!</definedName>
    <definedName name="________PPB35" localSheetId="6">#REF!</definedName>
    <definedName name="________PPB35" localSheetId="8">#REF!</definedName>
    <definedName name="________PPB35" localSheetId="13">#REF!</definedName>
    <definedName name="________PPB35" localSheetId="9">#REF!</definedName>
    <definedName name="________PPB35" localSheetId="16">#REF!</definedName>
    <definedName name="________PPB35" localSheetId="2">[106]MRATES!#REF!</definedName>
    <definedName name="________PPB35" localSheetId="4">[106]MRATES!#REF!</definedName>
    <definedName name="________PPB35" localSheetId="11">#REF!</definedName>
    <definedName name="________PPB35" localSheetId="5">[107]MRATES!#REF!</definedName>
    <definedName name="________PPB35" localSheetId="3">[106]MRATES!#REF!</definedName>
    <definedName name="________PPB35">#REF!</definedName>
    <definedName name="________PPB36" localSheetId="7">#REF!</definedName>
    <definedName name="________PPB36" localSheetId="6">#REF!</definedName>
    <definedName name="________PPB36" localSheetId="8">#REF!</definedName>
    <definedName name="________PPB36" localSheetId="13">#REF!</definedName>
    <definedName name="________PPB36" localSheetId="9">#REF!</definedName>
    <definedName name="________PPB36" localSheetId="16">#REF!</definedName>
    <definedName name="________PPB36" localSheetId="2">[106]MRATES!#REF!</definedName>
    <definedName name="________PPB36" localSheetId="4">[106]MRATES!#REF!</definedName>
    <definedName name="________PPB36" localSheetId="11">#REF!</definedName>
    <definedName name="________PPB36" localSheetId="5">[107]MRATES!#REF!</definedName>
    <definedName name="________PPB36" localSheetId="3">[106]MRATES!#REF!</definedName>
    <definedName name="________PPB36">#REF!</definedName>
    <definedName name="________PPB37" localSheetId="7">#REF!</definedName>
    <definedName name="________PPB37" localSheetId="6">#REF!</definedName>
    <definedName name="________PPB37" localSheetId="8">#REF!</definedName>
    <definedName name="________PPB37" localSheetId="13">#REF!</definedName>
    <definedName name="________PPB37" localSheetId="9">#REF!</definedName>
    <definedName name="________PPB37" localSheetId="16">#REF!</definedName>
    <definedName name="________PPB37" localSheetId="2">[106]MRATES!#REF!</definedName>
    <definedName name="________PPB37" localSheetId="4">[106]MRATES!#REF!</definedName>
    <definedName name="________PPB37" localSheetId="11">#REF!</definedName>
    <definedName name="________PPB37" localSheetId="5">[107]MRATES!#REF!</definedName>
    <definedName name="________PPB37" localSheetId="3">[106]MRATES!#REF!</definedName>
    <definedName name="________PPB37">#REF!</definedName>
    <definedName name="________PPB38" localSheetId="7">#REF!</definedName>
    <definedName name="________PPB38" localSheetId="6">#REF!</definedName>
    <definedName name="________PPB38" localSheetId="8">#REF!</definedName>
    <definedName name="________PPB38" localSheetId="13">#REF!</definedName>
    <definedName name="________PPB38" localSheetId="9">#REF!</definedName>
    <definedName name="________PPB38" localSheetId="16">#REF!</definedName>
    <definedName name="________PPB38" localSheetId="2">[106]MRATES!#REF!</definedName>
    <definedName name="________PPB38" localSheetId="4">[106]MRATES!#REF!</definedName>
    <definedName name="________PPB38" localSheetId="11">#REF!</definedName>
    <definedName name="________PPB38" localSheetId="5">[107]MRATES!#REF!</definedName>
    <definedName name="________PPB38" localSheetId="3">[106]MRATES!#REF!</definedName>
    <definedName name="________PPB38">#REF!</definedName>
    <definedName name="________PPB39" localSheetId="7">#REF!</definedName>
    <definedName name="________PPB39" localSheetId="6">#REF!</definedName>
    <definedName name="________PPB39" localSheetId="8">#REF!</definedName>
    <definedName name="________PPB39" localSheetId="13">#REF!</definedName>
    <definedName name="________PPB39" localSheetId="9">#REF!</definedName>
    <definedName name="________PPB39" localSheetId="16">#REF!</definedName>
    <definedName name="________PPB39" localSheetId="2">[106]MRATES!#REF!</definedName>
    <definedName name="________PPB39" localSheetId="4">[106]MRATES!#REF!</definedName>
    <definedName name="________PPB39" localSheetId="11">#REF!</definedName>
    <definedName name="________PPB39" localSheetId="5">[107]MRATES!#REF!</definedName>
    <definedName name="________PPB39" localSheetId="3">[106]MRATES!#REF!</definedName>
    <definedName name="________PPB39">#REF!</definedName>
    <definedName name="________PPB4" localSheetId="7">#REF!</definedName>
    <definedName name="________PPB4" localSheetId="6">#REF!</definedName>
    <definedName name="________PPB4" localSheetId="8">#REF!</definedName>
    <definedName name="________PPB4" localSheetId="13">#REF!</definedName>
    <definedName name="________PPB4" localSheetId="9">#REF!</definedName>
    <definedName name="________PPB4" localSheetId="16">#REF!</definedName>
    <definedName name="________PPB4" localSheetId="2">[106]MRATES!#REF!</definedName>
    <definedName name="________PPB4" localSheetId="4">[106]MRATES!#REF!</definedName>
    <definedName name="________PPB4" localSheetId="11">#REF!</definedName>
    <definedName name="________PPB4" localSheetId="5">[107]MRATES!#REF!</definedName>
    <definedName name="________PPB4" localSheetId="3">[106]MRATES!#REF!</definedName>
    <definedName name="________PPB4">#REF!</definedName>
    <definedName name="________PPB40" localSheetId="7">#REF!</definedName>
    <definedName name="________PPB40" localSheetId="6">#REF!</definedName>
    <definedName name="________PPB40" localSheetId="8">#REF!</definedName>
    <definedName name="________PPB40" localSheetId="13">#REF!</definedName>
    <definedName name="________PPB40" localSheetId="9">#REF!</definedName>
    <definedName name="________PPB40" localSheetId="16">#REF!</definedName>
    <definedName name="________PPB40" localSheetId="2">[106]MRATES!#REF!</definedName>
    <definedName name="________PPB40" localSheetId="4">[106]MRATES!#REF!</definedName>
    <definedName name="________PPB40" localSheetId="11">#REF!</definedName>
    <definedName name="________PPB40" localSheetId="5">[107]MRATES!#REF!</definedName>
    <definedName name="________PPB40" localSheetId="3">[106]MRATES!#REF!</definedName>
    <definedName name="________PPB40">#REF!</definedName>
    <definedName name="________PPB41" localSheetId="7">#REF!</definedName>
    <definedName name="________PPB41" localSheetId="6">#REF!</definedName>
    <definedName name="________PPB41" localSheetId="8">#REF!</definedName>
    <definedName name="________PPB41" localSheetId="13">#REF!</definedName>
    <definedName name="________PPB41" localSheetId="9">#REF!</definedName>
    <definedName name="________PPB41" localSheetId="16">#REF!</definedName>
    <definedName name="________PPB41" localSheetId="2">[106]MRATES!#REF!</definedName>
    <definedName name="________PPB41" localSheetId="4">[106]MRATES!#REF!</definedName>
    <definedName name="________PPB41" localSheetId="11">#REF!</definedName>
    <definedName name="________PPB41" localSheetId="5">[107]MRATES!#REF!</definedName>
    <definedName name="________PPB41" localSheetId="3">[106]MRATES!#REF!</definedName>
    <definedName name="________PPB41">#REF!</definedName>
    <definedName name="________PPB42" localSheetId="7">#REF!</definedName>
    <definedName name="________PPB42" localSheetId="6">#REF!</definedName>
    <definedName name="________PPB42" localSheetId="8">#REF!</definedName>
    <definedName name="________PPB42" localSheetId="13">#REF!</definedName>
    <definedName name="________PPB42" localSheetId="9">#REF!</definedName>
    <definedName name="________PPB42" localSheetId="16">#REF!</definedName>
    <definedName name="________PPB42" localSheetId="2">[106]MRATES!#REF!</definedName>
    <definedName name="________PPB42" localSheetId="4">[106]MRATES!#REF!</definedName>
    <definedName name="________PPB42" localSheetId="11">#REF!</definedName>
    <definedName name="________PPB42" localSheetId="5">[107]MRATES!#REF!</definedName>
    <definedName name="________PPB42" localSheetId="3">[106]MRATES!#REF!</definedName>
    <definedName name="________PPB42">#REF!</definedName>
    <definedName name="________PPB43" localSheetId="7">#REF!</definedName>
    <definedName name="________PPB43" localSheetId="6">#REF!</definedName>
    <definedName name="________PPB43" localSheetId="8">#REF!</definedName>
    <definedName name="________PPB43" localSheetId="13">#REF!</definedName>
    <definedName name="________PPB43" localSheetId="9">#REF!</definedName>
    <definedName name="________PPB43" localSheetId="16">#REF!</definedName>
    <definedName name="________PPB43" localSheetId="2">[106]MRATES!#REF!</definedName>
    <definedName name="________PPB43" localSheetId="4">[106]MRATES!#REF!</definedName>
    <definedName name="________PPB43" localSheetId="11">#REF!</definedName>
    <definedName name="________PPB43" localSheetId="5">[107]MRATES!#REF!</definedName>
    <definedName name="________PPB43" localSheetId="3">[106]MRATES!#REF!</definedName>
    <definedName name="________PPB43">#REF!</definedName>
    <definedName name="________PPB44" localSheetId="7">#REF!</definedName>
    <definedName name="________PPB44" localSheetId="6">#REF!</definedName>
    <definedName name="________PPB44" localSheetId="8">#REF!</definedName>
    <definedName name="________PPB44" localSheetId="13">#REF!</definedName>
    <definedName name="________PPB44" localSheetId="9">#REF!</definedName>
    <definedName name="________PPB44" localSheetId="16">#REF!</definedName>
    <definedName name="________PPB44" localSheetId="2">[106]MRATES!#REF!</definedName>
    <definedName name="________PPB44" localSheetId="4">[106]MRATES!#REF!</definedName>
    <definedName name="________PPB44" localSheetId="11">#REF!</definedName>
    <definedName name="________PPB44" localSheetId="5">[107]MRATES!#REF!</definedName>
    <definedName name="________PPB44" localSheetId="3">[106]MRATES!#REF!</definedName>
    <definedName name="________PPB44">#REF!</definedName>
    <definedName name="________PPB45" localSheetId="7">#REF!</definedName>
    <definedName name="________PPB45" localSheetId="6">#REF!</definedName>
    <definedName name="________PPB45" localSheetId="8">#REF!</definedName>
    <definedName name="________PPB45" localSheetId="13">#REF!</definedName>
    <definedName name="________PPB45" localSheetId="9">#REF!</definedName>
    <definedName name="________PPB45" localSheetId="16">#REF!</definedName>
    <definedName name="________PPB45" localSheetId="2">[106]MRATES!#REF!</definedName>
    <definedName name="________PPB45" localSheetId="4">[106]MRATES!#REF!</definedName>
    <definedName name="________PPB45" localSheetId="11">#REF!</definedName>
    <definedName name="________PPB45" localSheetId="5">[107]MRATES!#REF!</definedName>
    <definedName name="________PPB45" localSheetId="3">[106]MRATES!#REF!</definedName>
    <definedName name="________PPB45">#REF!</definedName>
    <definedName name="________PPB46" localSheetId="7">#REF!</definedName>
    <definedName name="________PPB46" localSheetId="6">#REF!</definedName>
    <definedName name="________PPB46" localSheetId="8">#REF!</definedName>
    <definedName name="________PPB46" localSheetId="13">#REF!</definedName>
    <definedName name="________PPB46" localSheetId="9">#REF!</definedName>
    <definedName name="________PPB46" localSheetId="16">#REF!</definedName>
    <definedName name="________PPB46" localSheetId="2">[106]MRATES!#REF!</definedName>
    <definedName name="________PPB46" localSheetId="4">[106]MRATES!#REF!</definedName>
    <definedName name="________PPB46" localSheetId="11">#REF!</definedName>
    <definedName name="________PPB46" localSheetId="5">[107]MRATES!#REF!</definedName>
    <definedName name="________PPB46" localSheetId="3">[106]MRATES!#REF!</definedName>
    <definedName name="________PPB46">#REF!</definedName>
    <definedName name="________PPB47" localSheetId="7">#REF!</definedName>
    <definedName name="________PPB47" localSheetId="6">#REF!</definedName>
    <definedName name="________PPB47" localSheetId="8">#REF!</definedName>
    <definedName name="________PPB47" localSheetId="13">#REF!</definedName>
    <definedName name="________PPB47" localSheetId="9">#REF!</definedName>
    <definedName name="________PPB47" localSheetId="16">#REF!</definedName>
    <definedName name="________PPB47" localSheetId="2">[106]MRATES!#REF!</definedName>
    <definedName name="________PPB47" localSheetId="4">[106]MRATES!#REF!</definedName>
    <definedName name="________PPB47" localSheetId="11">#REF!</definedName>
    <definedName name="________PPB47" localSheetId="5">[107]MRATES!#REF!</definedName>
    <definedName name="________PPB47" localSheetId="3">[106]MRATES!#REF!</definedName>
    <definedName name="________PPB47">#REF!</definedName>
    <definedName name="________PPB48" localSheetId="7">#REF!</definedName>
    <definedName name="________PPB48" localSheetId="6">#REF!</definedName>
    <definedName name="________PPB48" localSheetId="8">#REF!</definedName>
    <definedName name="________PPB48" localSheetId="13">#REF!</definedName>
    <definedName name="________PPB48" localSheetId="9">#REF!</definedName>
    <definedName name="________PPB48" localSheetId="16">#REF!</definedName>
    <definedName name="________PPB48" localSheetId="2">[106]MRATES!#REF!</definedName>
    <definedName name="________PPB48" localSheetId="4">[106]MRATES!#REF!</definedName>
    <definedName name="________PPB48" localSheetId="11">#REF!</definedName>
    <definedName name="________PPB48" localSheetId="5">[107]MRATES!#REF!</definedName>
    <definedName name="________PPB48" localSheetId="3">[106]MRATES!#REF!</definedName>
    <definedName name="________PPB48">#REF!</definedName>
    <definedName name="________PPB49" localSheetId="7">#REF!</definedName>
    <definedName name="________PPB49" localSheetId="6">#REF!</definedName>
    <definedName name="________PPB49" localSheetId="8">#REF!</definedName>
    <definedName name="________PPB49" localSheetId="13">#REF!</definedName>
    <definedName name="________PPB49" localSheetId="9">#REF!</definedName>
    <definedName name="________PPB49" localSheetId="16">#REF!</definedName>
    <definedName name="________PPB49" localSheetId="2">[106]MRATES!#REF!</definedName>
    <definedName name="________PPB49" localSheetId="4">[106]MRATES!#REF!</definedName>
    <definedName name="________PPB49" localSheetId="11">#REF!</definedName>
    <definedName name="________PPB49" localSheetId="5">[107]MRATES!#REF!</definedName>
    <definedName name="________PPB49" localSheetId="3">[106]MRATES!#REF!</definedName>
    <definedName name="________PPB49">#REF!</definedName>
    <definedName name="________PPB5" localSheetId="7">#REF!</definedName>
    <definedName name="________PPB5" localSheetId="6">#REF!</definedName>
    <definedName name="________PPB5" localSheetId="8">#REF!</definedName>
    <definedName name="________PPB5" localSheetId="13">#REF!</definedName>
    <definedName name="________PPB5" localSheetId="9">#REF!</definedName>
    <definedName name="________PPB5" localSheetId="16">#REF!</definedName>
    <definedName name="________PPB5" localSheetId="2">[106]MRATES!#REF!</definedName>
    <definedName name="________PPB5" localSheetId="4">[106]MRATES!#REF!</definedName>
    <definedName name="________PPB5" localSheetId="11">#REF!</definedName>
    <definedName name="________PPB5" localSheetId="5">[107]MRATES!#REF!</definedName>
    <definedName name="________PPB5" localSheetId="3">[106]MRATES!#REF!</definedName>
    <definedName name="________PPB5">#REF!</definedName>
    <definedName name="________PPB50" localSheetId="7">#REF!</definedName>
    <definedName name="________PPB50" localSheetId="6">#REF!</definedName>
    <definedName name="________PPB50" localSheetId="8">#REF!</definedName>
    <definedName name="________PPB50" localSheetId="13">#REF!</definedName>
    <definedName name="________PPB50" localSheetId="9">#REF!</definedName>
    <definedName name="________PPB50" localSheetId="16">#REF!</definedName>
    <definedName name="________PPB50" localSheetId="2">[106]MRATES!#REF!</definedName>
    <definedName name="________PPB50" localSheetId="4">[106]MRATES!#REF!</definedName>
    <definedName name="________PPB50" localSheetId="11">#REF!</definedName>
    <definedName name="________PPB50" localSheetId="5">[107]MRATES!#REF!</definedName>
    <definedName name="________PPB50" localSheetId="3">[106]MRATES!#REF!</definedName>
    <definedName name="________PPB50">#REF!</definedName>
    <definedName name="________PPB51" localSheetId="7">#REF!</definedName>
    <definedName name="________PPB51" localSheetId="6">#REF!</definedName>
    <definedName name="________PPB51" localSheetId="8">#REF!</definedName>
    <definedName name="________PPB51" localSheetId="13">#REF!</definedName>
    <definedName name="________PPB51" localSheetId="9">#REF!</definedName>
    <definedName name="________PPB51" localSheetId="16">#REF!</definedName>
    <definedName name="________PPB51" localSheetId="2">[106]MRATES!#REF!</definedName>
    <definedName name="________PPB51" localSheetId="4">[106]MRATES!#REF!</definedName>
    <definedName name="________PPB51" localSheetId="11">#REF!</definedName>
    <definedName name="________PPB51" localSheetId="5">[107]MRATES!#REF!</definedName>
    <definedName name="________PPB51" localSheetId="3">[106]MRATES!#REF!</definedName>
    <definedName name="________PPB51">#REF!</definedName>
    <definedName name="________PPB52" localSheetId="7">#REF!</definedName>
    <definedName name="________PPB52" localSheetId="6">#REF!</definedName>
    <definedName name="________PPB52" localSheetId="8">#REF!</definedName>
    <definedName name="________PPB52" localSheetId="13">#REF!</definedName>
    <definedName name="________PPB52" localSheetId="9">#REF!</definedName>
    <definedName name="________PPB52" localSheetId="16">#REF!</definedName>
    <definedName name="________PPB52" localSheetId="2">[106]MRATES!#REF!</definedName>
    <definedName name="________PPB52" localSheetId="4">[106]MRATES!#REF!</definedName>
    <definedName name="________PPB52" localSheetId="11">#REF!</definedName>
    <definedName name="________PPB52" localSheetId="5">[107]MRATES!#REF!</definedName>
    <definedName name="________PPB52" localSheetId="3">[106]MRATES!#REF!</definedName>
    <definedName name="________PPB52">#REF!</definedName>
    <definedName name="________PPB53" localSheetId="7">#REF!</definedName>
    <definedName name="________PPB53" localSheetId="6">#REF!</definedName>
    <definedName name="________PPB53" localSheetId="8">#REF!</definedName>
    <definedName name="________PPB53" localSheetId="13">#REF!</definedName>
    <definedName name="________PPB53" localSheetId="9">#REF!</definedName>
    <definedName name="________PPB53" localSheetId="16">#REF!</definedName>
    <definedName name="________PPB53" localSheetId="2">[106]MRATES!#REF!</definedName>
    <definedName name="________PPB53" localSheetId="4">[106]MRATES!#REF!</definedName>
    <definedName name="________PPB53" localSheetId="11">#REF!</definedName>
    <definedName name="________PPB53" localSheetId="5">[107]MRATES!#REF!</definedName>
    <definedName name="________PPB53" localSheetId="3">[106]MRATES!#REF!</definedName>
    <definedName name="________PPB53">#REF!</definedName>
    <definedName name="________PPB54" localSheetId="7">#REF!</definedName>
    <definedName name="________PPB54" localSheetId="6">#REF!</definedName>
    <definedName name="________PPB54" localSheetId="8">#REF!</definedName>
    <definedName name="________PPB54" localSheetId="13">#REF!</definedName>
    <definedName name="________PPB54" localSheetId="9">#REF!</definedName>
    <definedName name="________PPB54" localSheetId="16">#REF!</definedName>
    <definedName name="________PPB54" localSheetId="2">[106]MRATES!#REF!</definedName>
    <definedName name="________PPB54" localSheetId="4">[106]MRATES!#REF!</definedName>
    <definedName name="________PPB54" localSheetId="11">#REF!</definedName>
    <definedName name="________PPB54" localSheetId="5">[107]MRATES!#REF!</definedName>
    <definedName name="________PPB54" localSheetId="3">[106]MRATES!#REF!</definedName>
    <definedName name="________PPB54">#REF!</definedName>
    <definedName name="________PPB55" localSheetId="7">#REF!</definedName>
    <definedName name="________PPB55" localSheetId="6">#REF!</definedName>
    <definedName name="________PPB55" localSheetId="8">#REF!</definedName>
    <definedName name="________PPB55" localSheetId="13">#REF!</definedName>
    <definedName name="________PPB55" localSheetId="9">#REF!</definedName>
    <definedName name="________PPB55" localSheetId="16">#REF!</definedName>
    <definedName name="________PPB55" localSheetId="2">[106]MRATES!#REF!</definedName>
    <definedName name="________PPB55" localSheetId="4">[106]MRATES!#REF!</definedName>
    <definedName name="________PPB55" localSheetId="11">#REF!</definedName>
    <definedName name="________PPB55" localSheetId="5">[107]MRATES!#REF!</definedName>
    <definedName name="________PPB55" localSheetId="3">[106]MRATES!#REF!</definedName>
    <definedName name="________PPB55">#REF!</definedName>
    <definedName name="________PPB56" localSheetId="7">#REF!</definedName>
    <definedName name="________PPB56" localSheetId="6">#REF!</definedName>
    <definedName name="________PPB56" localSheetId="8">#REF!</definedName>
    <definedName name="________PPB56" localSheetId="13">#REF!</definedName>
    <definedName name="________PPB56" localSheetId="9">#REF!</definedName>
    <definedName name="________PPB56" localSheetId="16">#REF!</definedName>
    <definedName name="________PPB56" localSheetId="2">[106]MRATES!#REF!</definedName>
    <definedName name="________PPB56" localSheetId="4">[106]MRATES!#REF!</definedName>
    <definedName name="________PPB56" localSheetId="11">#REF!</definedName>
    <definedName name="________PPB56" localSheetId="5">[107]MRATES!#REF!</definedName>
    <definedName name="________PPB56" localSheetId="3">[106]MRATES!#REF!</definedName>
    <definedName name="________PPB56">#REF!</definedName>
    <definedName name="________PPB57" localSheetId="7">#REF!</definedName>
    <definedName name="________PPB57" localSheetId="6">#REF!</definedName>
    <definedName name="________PPB57" localSheetId="8">#REF!</definedName>
    <definedName name="________PPB57" localSheetId="13">#REF!</definedName>
    <definedName name="________PPB57" localSheetId="9">#REF!</definedName>
    <definedName name="________PPB57" localSheetId="16">#REF!</definedName>
    <definedName name="________PPB57" localSheetId="2">[106]MRATES!#REF!</definedName>
    <definedName name="________PPB57" localSheetId="4">[106]MRATES!#REF!</definedName>
    <definedName name="________PPB57" localSheetId="11">#REF!</definedName>
    <definedName name="________PPB57" localSheetId="5">[107]MRATES!#REF!</definedName>
    <definedName name="________PPB57" localSheetId="3">[106]MRATES!#REF!</definedName>
    <definedName name="________PPB57">#REF!</definedName>
    <definedName name="________PPB58" localSheetId="7">#REF!</definedName>
    <definedName name="________PPB58" localSheetId="6">#REF!</definedName>
    <definedName name="________PPB58" localSheetId="8">#REF!</definedName>
    <definedName name="________PPB58" localSheetId="13">#REF!</definedName>
    <definedName name="________PPB58" localSheetId="9">#REF!</definedName>
    <definedName name="________PPB58" localSheetId="16">#REF!</definedName>
    <definedName name="________PPB58" localSheetId="2">[106]MRATES!#REF!</definedName>
    <definedName name="________PPB58" localSheetId="4">[106]MRATES!#REF!</definedName>
    <definedName name="________PPB58" localSheetId="11">#REF!</definedName>
    <definedName name="________PPB58" localSheetId="5">[107]MRATES!#REF!</definedName>
    <definedName name="________PPB58" localSheetId="3">[106]MRATES!#REF!</definedName>
    <definedName name="________PPB58">#REF!</definedName>
    <definedName name="________PPB59" localSheetId="7">#REF!</definedName>
    <definedName name="________PPB59" localSheetId="6">#REF!</definedName>
    <definedName name="________PPB59" localSheetId="8">#REF!</definedName>
    <definedName name="________PPB59" localSheetId="13">#REF!</definedName>
    <definedName name="________PPB59" localSheetId="9">#REF!</definedName>
    <definedName name="________PPB59" localSheetId="16">#REF!</definedName>
    <definedName name="________PPB59" localSheetId="2">[106]MRATES!#REF!</definedName>
    <definedName name="________PPB59" localSheetId="4">[106]MRATES!#REF!</definedName>
    <definedName name="________PPB59" localSheetId="11">#REF!</definedName>
    <definedName name="________PPB59" localSheetId="5">[107]MRATES!#REF!</definedName>
    <definedName name="________PPB59" localSheetId="3">[106]MRATES!#REF!</definedName>
    <definedName name="________PPB59">#REF!</definedName>
    <definedName name="________PPB6" localSheetId="7">#REF!</definedName>
    <definedName name="________PPB6" localSheetId="6">#REF!</definedName>
    <definedName name="________PPB6" localSheetId="8">#REF!</definedName>
    <definedName name="________PPB6" localSheetId="13">#REF!</definedName>
    <definedName name="________PPB6" localSheetId="9">#REF!</definedName>
    <definedName name="________PPB6" localSheetId="16">#REF!</definedName>
    <definedName name="________PPB6" localSheetId="2">[106]MRATES!#REF!</definedName>
    <definedName name="________PPB6" localSheetId="4">[106]MRATES!#REF!</definedName>
    <definedName name="________PPB6" localSheetId="11">#REF!</definedName>
    <definedName name="________PPB6" localSheetId="5">[107]MRATES!#REF!</definedName>
    <definedName name="________PPB6" localSheetId="3">[106]MRATES!#REF!</definedName>
    <definedName name="________PPB6">#REF!</definedName>
    <definedName name="________PPB60" localSheetId="7">#REF!</definedName>
    <definedName name="________PPB60" localSheetId="6">#REF!</definedName>
    <definedName name="________PPB60" localSheetId="8">#REF!</definedName>
    <definedName name="________PPB60" localSheetId="13">#REF!</definedName>
    <definedName name="________PPB60" localSheetId="9">#REF!</definedName>
    <definedName name="________PPB60" localSheetId="16">#REF!</definedName>
    <definedName name="________PPB60" localSheetId="2">[106]MRATES!#REF!</definedName>
    <definedName name="________PPB60" localSheetId="4">[106]MRATES!#REF!</definedName>
    <definedName name="________PPB60" localSheetId="11">#REF!</definedName>
    <definedName name="________PPB60" localSheetId="5">[107]MRATES!#REF!</definedName>
    <definedName name="________PPB60" localSheetId="3">[106]MRATES!#REF!</definedName>
    <definedName name="________PPB60">#REF!</definedName>
    <definedName name="________PPB61" localSheetId="7">#REF!</definedName>
    <definedName name="________PPB61" localSheetId="6">#REF!</definedName>
    <definedName name="________PPB61" localSheetId="8">#REF!</definedName>
    <definedName name="________PPB61" localSheetId="13">#REF!</definedName>
    <definedName name="________PPB61" localSheetId="9">#REF!</definedName>
    <definedName name="________PPB61" localSheetId="16">#REF!</definedName>
    <definedName name="________PPB61" localSheetId="2">[106]MRATES!#REF!</definedName>
    <definedName name="________PPB61" localSheetId="4">[106]MRATES!#REF!</definedName>
    <definedName name="________PPB61" localSheetId="11">#REF!</definedName>
    <definedName name="________PPB61" localSheetId="5">[107]MRATES!#REF!</definedName>
    <definedName name="________PPB61" localSheetId="3">[106]MRATES!#REF!</definedName>
    <definedName name="________PPB61">#REF!</definedName>
    <definedName name="________PPB62" localSheetId="7">#REF!</definedName>
    <definedName name="________PPB62" localSheetId="6">#REF!</definedName>
    <definedName name="________PPB62" localSheetId="8">#REF!</definedName>
    <definedName name="________PPB62" localSheetId="13">#REF!</definedName>
    <definedName name="________PPB62" localSheetId="9">#REF!</definedName>
    <definedName name="________PPB62" localSheetId="16">#REF!</definedName>
    <definedName name="________PPB62" localSheetId="2">[106]MRATES!#REF!</definedName>
    <definedName name="________PPB62" localSheetId="4">[106]MRATES!#REF!</definedName>
    <definedName name="________PPB62" localSheetId="11">#REF!</definedName>
    <definedName name="________PPB62" localSheetId="5">[107]MRATES!#REF!</definedName>
    <definedName name="________PPB62" localSheetId="3">[106]MRATES!#REF!</definedName>
    <definedName name="________PPB62">#REF!</definedName>
    <definedName name="________PPB63" localSheetId="7">#REF!</definedName>
    <definedName name="________PPB63" localSheetId="6">#REF!</definedName>
    <definedName name="________PPB63" localSheetId="8">#REF!</definedName>
    <definedName name="________PPB63" localSheetId="13">#REF!</definedName>
    <definedName name="________PPB63" localSheetId="9">#REF!</definedName>
    <definedName name="________PPB63" localSheetId="16">#REF!</definedName>
    <definedName name="________PPB63" localSheetId="2">[106]MRATES!#REF!</definedName>
    <definedName name="________PPB63" localSheetId="4">[106]MRATES!#REF!</definedName>
    <definedName name="________PPB63" localSheetId="11">#REF!</definedName>
    <definedName name="________PPB63" localSheetId="5">[107]MRATES!#REF!</definedName>
    <definedName name="________PPB63" localSheetId="3">[106]MRATES!#REF!</definedName>
    <definedName name="________PPB63">#REF!</definedName>
    <definedName name="________PPB64" localSheetId="7">#REF!</definedName>
    <definedName name="________PPB64" localSheetId="6">#REF!</definedName>
    <definedName name="________PPB64" localSheetId="8">#REF!</definedName>
    <definedName name="________PPB64" localSheetId="13">#REF!</definedName>
    <definedName name="________PPB64" localSheetId="9">#REF!</definedName>
    <definedName name="________PPB64" localSheetId="16">#REF!</definedName>
    <definedName name="________PPB64" localSheetId="2">[106]MRATES!#REF!</definedName>
    <definedName name="________PPB64" localSheetId="4">[106]MRATES!#REF!</definedName>
    <definedName name="________PPB64" localSheetId="11">#REF!</definedName>
    <definedName name="________PPB64" localSheetId="5">[107]MRATES!#REF!</definedName>
    <definedName name="________PPB64" localSheetId="3">[106]MRATES!#REF!</definedName>
    <definedName name="________PPB64">#REF!</definedName>
    <definedName name="________PPB65" localSheetId="7">#REF!</definedName>
    <definedName name="________PPB65" localSheetId="6">#REF!</definedName>
    <definedName name="________PPB65" localSheetId="8">#REF!</definedName>
    <definedName name="________PPB65" localSheetId="13">#REF!</definedName>
    <definedName name="________PPB65" localSheetId="9">#REF!</definedName>
    <definedName name="________PPB65" localSheetId="16">#REF!</definedName>
    <definedName name="________PPB65" localSheetId="2">[106]MRATES!#REF!</definedName>
    <definedName name="________PPB65" localSheetId="4">[106]MRATES!#REF!</definedName>
    <definedName name="________PPB65" localSheetId="11">#REF!</definedName>
    <definedName name="________PPB65" localSheetId="5">[107]MRATES!#REF!</definedName>
    <definedName name="________PPB65" localSheetId="3">[106]MRATES!#REF!</definedName>
    <definedName name="________PPB65">#REF!</definedName>
    <definedName name="________PPB66" localSheetId="7">#REF!</definedName>
    <definedName name="________PPB66" localSheetId="6">#REF!</definedName>
    <definedName name="________PPB66" localSheetId="8">#REF!</definedName>
    <definedName name="________PPB66" localSheetId="13">#REF!</definedName>
    <definedName name="________PPB66" localSheetId="9">#REF!</definedName>
    <definedName name="________PPB66" localSheetId="16">#REF!</definedName>
    <definedName name="________PPB66" localSheetId="2">[106]MRATES!#REF!</definedName>
    <definedName name="________PPB66" localSheetId="4">[106]MRATES!#REF!</definedName>
    <definedName name="________PPB66" localSheetId="11">#REF!</definedName>
    <definedName name="________PPB66" localSheetId="5">[107]MRATES!#REF!</definedName>
    <definedName name="________PPB66" localSheetId="3">[106]MRATES!#REF!</definedName>
    <definedName name="________PPB66">#REF!</definedName>
    <definedName name="________PPB67" localSheetId="7">#REF!</definedName>
    <definedName name="________PPB67" localSheetId="6">#REF!</definedName>
    <definedName name="________PPB67" localSheetId="8">#REF!</definedName>
    <definedName name="________PPB67" localSheetId="13">#REF!</definedName>
    <definedName name="________PPB67" localSheetId="9">#REF!</definedName>
    <definedName name="________PPB67" localSheetId="16">#REF!</definedName>
    <definedName name="________PPB67" localSheetId="2">[106]MRATES!#REF!</definedName>
    <definedName name="________PPB67" localSheetId="4">[106]MRATES!#REF!</definedName>
    <definedName name="________PPB67" localSheetId="11">#REF!</definedName>
    <definedName name="________PPB67" localSheetId="5">[107]MRATES!#REF!</definedName>
    <definedName name="________PPB67" localSheetId="3">[106]MRATES!#REF!</definedName>
    <definedName name="________PPB67">#REF!</definedName>
    <definedName name="________PPB68" localSheetId="7">#REF!</definedName>
    <definedName name="________PPB68" localSheetId="6">#REF!</definedName>
    <definedName name="________PPB68" localSheetId="8">#REF!</definedName>
    <definedName name="________PPB68" localSheetId="13">#REF!</definedName>
    <definedName name="________PPB68" localSheetId="9">#REF!</definedName>
    <definedName name="________PPB68" localSheetId="16">#REF!</definedName>
    <definedName name="________PPB68" localSheetId="2">[106]MRATES!#REF!</definedName>
    <definedName name="________PPB68" localSheetId="4">[106]MRATES!#REF!</definedName>
    <definedName name="________PPB68" localSheetId="11">#REF!</definedName>
    <definedName name="________PPB68" localSheetId="5">[107]MRATES!#REF!</definedName>
    <definedName name="________PPB68" localSheetId="3">[106]MRATES!#REF!</definedName>
    <definedName name="________PPB68">#REF!</definedName>
    <definedName name="________PPB69" localSheetId="7">#REF!</definedName>
    <definedName name="________PPB69" localSheetId="6">#REF!</definedName>
    <definedName name="________PPB69" localSheetId="8">#REF!</definedName>
    <definedName name="________PPB69" localSheetId="13">#REF!</definedName>
    <definedName name="________PPB69" localSheetId="9">#REF!</definedName>
    <definedName name="________PPB69" localSheetId="16">#REF!</definedName>
    <definedName name="________PPB69" localSheetId="2">[106]MRATES!#REF!</definedName>
    <definedName name="________PPB69" localSheetId="4">[106]MRATES!#REF!</definedName>
    <definedName name="________PPB69" localSheetId="11">#REF!</definedName>
    <definedName name="________PPB69" localSheetId="5">[107]MRATES!#REF!</definedName>
    <definedName name="________PPB69" localSheetId="3">[106]MRATES!#REF!</definedName>
    <definedName name="________PPB69">#REF!</definedName>
    <definedName name="________PPB7" localSheetId="7">#REF!</definedName>
    <definedName name="________PPB7" localSheetId="6">#REF!</definedName>
    <definedName name="________PPB7" localSheetId="8">#REF!</definedName>
    <definedName name="________PPB7" localSheetId="13">#REF!</definedName>
    <definedName name="________PPB7" localSheetId="9">#REF!</definedName>
    <definedName name="________PPB7" localSheetId="16">#REF!</definedName>
    <definedName name="________PPB7" localSheetId="2">[106]MRATES!#REF!</definedName>
    <definedName name="________PPB7" localSheetId="4">[106]MRATES!#REF!</definedName>
    <definedName name="________PPB7" localSheetId="11">#REF!</definedName>
    <definedName name="________PPB7" localSheetId="5">[107]MRATES!#REF!</definedName>
    <definedName name="________PPB7" localSheetId="3">[106]MRATES!#REF!</definedName>
    <definedName name="________PPB7">#REF!</definedName>
    <definedName name="________PPB70" localSheetId="7">#REF!</definedName>
    <definedName name="________PPB70" localSheetId="6">#REF!</definedName>
    <definedName name="________PPB70" localSheetId="8">#REF!</definedName>
    <definedName name="________PPB70" localSheetId="13">#REF!</definedName>
    <definedName name="________PPB70" localSheetId="9">#REF!</definedName>
    <definedName name="________PPB70" localSheetId="16">#REF!</definedName>
    <definedName name="________PPB70" localSheetId="2">[106]MRATES!#REF!</definedName>
    <definedName name="________PPB70" localSheetId="4">[106]MRATES!#REF!</definedName>
    <definedName name="________PPB70" localSheetId="11">#REF!</definedName>
    <definedName name="________PPB70" localSheetId="5">[107]MRATES!#REF!</definedName>
    <definedName name="________PPB70" localSheetId="3">[106]MRATES!#REF!</definedName>
    <definedName name="________PPB70">#REF!</definedName>
    <definedName name="________PPB71" localSheetId="7">#REF!</definedName>
    <definedName name="________PPB71" localSheetId="6">#REF!</definedName>
    <definedName name="________PPB71" localSheetId="8">#REF!</definedName>
    <definedName name="________PPB71" localSheetId="13">#REF!</definedName>
    <definedName name="________PPB71" localSheetId="9">#REF!</definedName>
    <definedName name="________PPB71" localSheetId="16">#REF!</definedName>
    <definedName name="________PPB71" localSheetId="2">[106]MRATES!#REF!</definedName>
    <definedName name="________PPB71" localSheetId="4">[106]MRATES!#REF!</definedName>
    <definedName name="________PPB71" localSheetId="11">#REF!</definedName>
    <definedName name="________PPB71" localSheetId="5">[107]MRATES!#REF!</definedName>
    <definedName name="________PPB71" localSheetId="3">[106]MRATES!#REF!</definedName>
    <definedName name="________PPB71">#REF!</definedName>
    <definedName name="________PPB72" localSheetId="7">#REF!</definedName>
    <definedName name="________PPB72" localSheetId="6">#REF!</definedName>
    <definedName name="________PPB72" localSheetId="8">#REF!</definedName>
    <definedName name="________PPB72" localSheetId="13">#REF!</definedName>
    <definedName name="________PPB72" localSheetId="9">#REF!</definedName>
    <definedName name="________PPB72" localSheetId="16">#REF!</definedName>
    <definedName name="________PPB72" localSheetId="2">[106]MRATES!#REF!</definedName>
    <definedName name="________PPB72" localSheetId="4">[106]MRATES!#REF!</definedName>
    <definedName name="________PPB72" localSheetId="11">#REF!</definedName>
    <definedName name="________PPB72" localSheetId="5">[107]MRATES!#REF!</definedName>
    <definedName name="________PPB72" localSheetId="3">[106]MRATES!#REF!</definedName>
    <definedName name="________PPB72">#REF!</definedName>
    <definedName name="________PPB73" localSheetId="7">#REF!</definedName>
    <definedName name="________PPB73" localSheetId="6">#REF!</definedName>
    <definedName name="________PPB73" localSheetId="8">#REF!</definedName>
    <definedName name="________PPB73" localSheetId="13">#REF!</definedName>
    <definedName name="________PPB73" localSheetId="9">#REF!</definedName>
    <definedName name="________PPB73" localSheetId="16">#REF!</definedName>
    <definedName name="________PPB73" localSheetId="2">[106]MRATES!#REF!</definedName>
    <definedName name="________PPB73" localSheetId="4">[106]MRATES!#REF!</definedName>
    <definedName name="________PPB73" localSheetId="11">#REF!</definedName>
    <definedName name="________PPB73" localSheetId="5">[107]MRATES!#REF!</definedName>
    <definedName name="________PPB73" localSheetId="3">[106]MRATES!#REF!</definedName>
    <definedName name="________PPB73">#REF!</definedName>
    <definedName name="________PPB74" localSheetId="7">#REF!</definedName>
    <definedName name="________PPB74" localSheetId="6">#REF!</definedName>
    <definedName name="________PPB74" localSheetId="8">#REF!</definedName>
    <definedName name="________PPB74" localSheetId="13">#REF!</definedName>
    <definedName name="________PPB74" localSheetId="9">#REF!</definedName>
    <definedName name="________PPB74" localSheetId="16">#REF!</definedName>
    <definedName name="________PPB74" localSheetId="2">[106]MRATES!#REF!</definedName>
    <definedName name="________PPB74" localSheetId="4">[106]MRATES!#REF!</definedName>
    <definedName name="________PPB74" localSheetId="11">#REF!</definedName>
    <definedName name="________PPB74" localSheetId="5">[107]MRATES!#REF!</definedName>
    <definedName name="________PPB74" localSheetId="3">[106]MRATES!#REF!</definedName>
    <definedName name="________PPB74">#REF!</definedName>
    <definedName name="________PPB75" localSheetId="7">#REF!</definedName>
    <definedName name="________PPB75" localSheetId="6">#REF!</definedName>
    <definedName name="________PPB75" localSheetId="8">#REF!</definedName>
    <definedName name="________PPB75" localSheetId="13">#REF!</definedName>
    <definedName name="________PPB75" localSheetId="9">#REF!</definedName>
    <definedName name="________PPB75" localSheetId="16">#REF!</definedName>
    <definedName name="________PPB75" localSheetId="2">[106]MRATES!#REF!</definedName>
    <definedName name="________PPB75" localSheetId="4">[106]MRATES!#REF!</definedName>
    <definedName name="________PPB75" localSheetId="11">#REF!</definedName>
    <definedName name="________PPB75" localSheetId="5">[107]MRATES!#REF!</definedName>
    <definedName name="________PPB75" localSheetId="3">[106]MRATES!#REF!</definedName>
    <definedName name="________PPB75">#REF!</definedName>
    <definedName name="________PPB76" localSheetId="7">#REF!</definedName>
    <definedName name="________PPB76" localSheetId="6">#REF!</definedName>
    <definedName name="________PPB76" localSheetId="8">#REF!</definedName>
    <definedName name="________PPB76" localSheetId="13">#REF!</definedName>
    <definedName name="________PPB76" localSheetId="9">#REF!</definedName>
    <definedName name="________PPB76" localSheetId="16">#REF!</definedName>
    <definedName name="________PPB76" localSheetId="2">[106]MRATES!#REF!</definedName>
    <definedName name="________PPB76" localSheetId="4">[106]MRATES!#REF!</definedName>
    <definedName name="________PPB76" localSheetId="11">#REF!</definedName>
    <definedName name="________PPB76" localSheetId="5">[107]MRATES!#REF!</definedName>
    <definedName name="________PPB76" localSheetId="3">[106]MRATES!#REF!</definedName>
    <definedName name="________PPB76">#REF!</definedName>
    <definedName name="________PPB77" localSheetId="7">#REF!</definedName>
    <definedName name="________PPB77" localSheetId="6">#REF!</definedName>
    <definedName name="________PPB77" localSheetId="8">#REF!</definedName>
    <definedName name="________PPB77" localSheetId="13">#REF!</definedName>
    <definedName name="________PPB77" localSheetId="9">#REF!</definedName>
    <definedName name="________PPB77" localSheetId="16">#REF!</definedName>
    <definedName name="________PPB77" localSheetId="2">[106]MRATES!#REF!</definedName>
    <definedName name="________PPB77" localSheetId="4">[106]MRATES!#REF!</definedName>
    <definedName name="________PPB77" localSheetId="11">#REF!</definedName>
    <definedName name="________PPB77" localSheetId="5">[107]MRATES!#REF!</definedName>
    <definedName name="________PPB77" localSheetId="3">[106]MRATES!#REF!</definedName>
    <definedName name="________PPB77">#REF!</definedName>
    <definedName name="________PPB78" localSheetId="7">#REF!</definedName>
    <definedName name="________PPB78" localSheetId="6">#REF!</definedName>
    <definedName name="________PPB78" localSheetId="8">#REF!</definedName>
    <definedName name="________PPB78" localSheetId="13">#REF!</definedName>
    <definedName name="________PPB78" localSheetId="9">#REF!</definedName>
    <definedName name="________PPB78" localSheetId="16">#REF!</definedName>
    <definedName name="________PPB78" localSheetId="2">[106]MRATES!#REF!</definedName>
    <definedName name="________PPB78" localSheetId="4">[106]MRATES!#REF!</definedName>
    <definedName name="________PPB78" localSheetId="11">#REF!</definedName>
    <definedName name="________PPB78" localSheetId="5">[107]MRATES!#REF!</definedName>
    <definedName name="________PPB78" localSheetId="3">[106]MRATES!#REF!</definedName>
    <definedName name="________PPB78">#REF!</definedName>
    <definedName name="________PPB79" localSheetId="7">#REF!</definedName>
    <definedName name="________PPB79" localSheetId="6">#REF!</definedName>
    <definedName name="________PPB79" localSheetId="8">#REF!</definedName>
    <definedName name="________PPB79" localSheetId="13">#REF!</definedName>
    <definedName name="________PPB79" localSheetId="9">#REF!</definedName>
    <definedName name="________PPB79" localSheetId="16">#REF!</definedName>
    <definedName name="________PPB79" localSheetId="2">[106]MRATES!#REF!</definedName>
    <definedName name="________PPB79" localSheetId="4">[106]MRATES!#REF!</definedName>
    <definedName name="________PPB79" localSheetId="11">#REF!</definedName>
    <definedName name="________PPB79" localSheetId="5">[107]MRATES!#REF!</definedName>
    <definedName name="________PPB79" localSheetId="3">[106]MRATES!#REF!</definedName>
    <definedName name="________PPB79">#REF!</definedName>
    <definedName name="________PPB8" localSheetId="7">#REF!</definedName>
    <definedName name="________PPB8" localSheetId="6">#REF!</definedName>
    <definedName name="________PPB8" localSheetId="8">#REF!</definedName>
    <definedName name="________PPB8" localSheetId="13">#REF!</definedName>
    <definedName name="________PPB8" localSheetId="9">#REF!</definedName>
    <definedName name="________PPB8" localSheetId="16">#REF!</definedName>
    <definedName name="________PPB8" localSheetId="2">[106]MRATES!#REF!</definedName>
    <definedName name="________PPB8" localSheetId="4">[106]MRATES!#REF!</definedName>
    <definedName name="________PPB8" localSheetId="11">#REF!</definedName>
    <definedName name="________PPB8" localSheetId="5">[107]MRATES!#REF!</definedName>
    <definedName name="________PPB8" localSheetId="3">[106]MRATES!#REF!</definedName>
    <definedName name="________PPB8">#REF!</definedName>
    <definedName name="________PPB80" localSheetId="7">#REF!</definedName>
    <definedName name="________PPB80" localSheetId="6">#REF!</definedName>
    <definedName name="________PPB80" localSheetId="8">#REF!</definedName>
    <definedName name="________PPB80" localSheetId="13">#REF!</definedName>
    <definedName name="________PPB80" localSheetId="9">#REF!</definedName>
    <definedName name="________PPB80" localSheetId="16">#REF!</definedName>
    <definedName name="________PPB80" localSheetId="2">[106]MRATES!#REF!</definedName>
    <definedName name="________PPB80" localSheetId="4">[106]MRATES!#REF!</definedName>
    <definedName name="________PPB80" localSheetId="11">#REF!</definedName>
    <definedName name="________PPB80" localSheetId="5">[107]MRATES!#REF!</definedName>
    <definedName name="________PPB80" localSheetId="3">[106]MRATES!#REF!</definedName>
    <definedName name="________PPB80">#REF!</definedName>
    <definedName name="________PPB81" localSheetId="7">#REF!</definedName>
    <definedName name="________PPB81" localSheetId="6">#REF!</definedName>
    <definedName name="________PPB81" localSheetId="8">#REF!</definedName>
    <definedName name="________PPB81" localSheetId="13">#REF!</definedName>
    <definedName name="________PPB81" localSheetId="9">#REF!</definedName>
    <definedName name="________PPB81" localSheetId="16">#REF!</definedName>
    <definedName name="________PPB81" localSheetId="2">[106]MRATES!#REF!</definedName>
    <definedName name="________PPB81" localSheetId="4">[106]MRATES!#REF!</definedName>
    <definedName name="________PPB81" localSheetId="11">#REF!</definedName>
    <definedName name="________PPB81" localSheetId="5">[107]MRATES!#REF!</definedName>
    <definedName name="________PPB81" localSheetId="3">[106]MRATES!#REF!</definedName>
    <definedName name="________PPB81">#REF!</definedName>
    <definedName name="________PPB82" localSheetId="7">#REF!</definedName>
    <definedName name="________PPB82" localSheetId="6">#REF!</definedName>
    <definedName name="________PPB82" localSheetId="8">#REF!</definedName>
    <definedName name="________PPB82" localSheetId="13">#REF!</definedName>
    <definedName name="________PPB82" localSheetId="9">#REF!</definedName>
    <definedName name="________PPB82" localSheetId="16">#REF!</definedName>
    <definedName name="________PPB82" localSheetId="2">[106]MRATES!#REF!</definedName>
    <definedName name="________PPB82" localSheetId="4">[106]MRATES!#REF!</definedName>
    <definedName name="________PPB82" localSheetId="11">#REF!</definedName>
    <definedName name="________PPB82" localSheetId="5">[107]MRATES!#REF!</definedName>
    <definedName name="________PPB82" localSheetId="3">[106]MRATES!#REF!</definedName>
    <definedName name="________PPB82">#REF!</definedName>
    <definedName name="________PPB83" localSheetId="7">#REF!</definedName>
    <definedName name="________PPB83" localSheetId="6">#REF!</definedName>
    <definedName name="________PPB83" localSheetId="8">#REF!</definedName>
    <definedName name="________PPB83" localSheetId="13">#REF!</definedName>
    <definedName name="________PPB83" localSheetId="9">#REF!</definedName>
    <definedName name="________PPB83" localSheetId="16">#REF!</definedName>
    <definedName name="________PPB83" localSheetId="2">[106]MRATES!#REF!</definedName>
    <definedName name="________PPB83" localSheetId="4">[106]MRATES!#REF!</definedName>
    <definedName name="________PPB83" localSheetId="11">#REF!</definedName>
    <definedName name="________PPB83" localSheetId="5">[107]MRATES!#REF!</definedName>
    <definedName name="________PPB83" localSheetId="3">[106]MRATES!#REF!</definedName>
    <definedName name="________PPB83">#REF!</definedName>
    <definedName name="________PPB84" localSheetId="7">#REF!</definedName>
    <definedName name="________PPB84" localSheetId="6">#REF!</definedName>
    <definedName name="________PPB84" localSheetId="8">#REF!</definedName>
    <definedName name="________PPB84" localSheetId="13">#REF!</definedName>
    <definedName name="________PPB84" localSheetId="9">#REF!</definedName>
    <definedName name="________PPB84" localSheetId="16">#REF!</definedName>
    <definedName name="________PPB84" localSheetId="2">[106]MRATES!#REF!</definedName>
    <definedName name="________PPB84" localSheetId="4">[106]MRATES!#REF!</definedName>
    <definedName name="________PPB84" localSheetId="11">#REF!</definedName>
    <definedName name="________PPB84" localSheetId="5">[107]MRATES!#REF!</definedName>
    <definedName name="________PPB84" localSheetId="3">[106]MRATES!#REF!</definedName>
    <definedName name="________PPB84">#REF!</definedName>
    <definedName name="________PPB85" localSheetId="7">#REF!</definedName>
    <definedName name="________PPB85" localSheetId="6">#REF!</definedName>
    <definedName name="________PPB85" localSheetId="8">#REF!</definedName>
    <definedName name="________PPB85" localSheetId="13">#REF!</definedName>
    <definedName name="________PPB85" localSheetId="9">#REF!</definedName>
    <definedName name="________PPB85" localSheetId="16">#REF!</definedName>
    <definedName name="________PPB85" localSheetId="2">[106]MRATES!#REF!</definedName>
    <definedName name="________PPB85" localSheetId="4">[106]MRATES!#REF!</definedName>
    <definedName name="________PPB85" localSheetId="11">#REF!</definedName>
    <definedName name="________PPB85" localSheetId="5">[107]MRATES!#REF!</definedName>
    <definedName name="________PPB85" localSheetId="3">[106]MRATES!#REF!</definedName>
    <definedName name="________PPB85">#REF!</definedName>
    <definedName name="________PPB86" localSheetId="7">#REF!</definedName>
    <definedName name="________PPB86" localSheetId="6">#REF!</definedName>
    <definedName name="________PPB86" localSheetId="8">#REF!</definedName>
    <definedName name="________PPB86" localSheetId="13">#REF!</definedName>
    <definedName name="________PPB86" localSheetId="9">#REF!</definedName>
    <definedName name="________PPB86" localSheetId="16">#REF!</definedName>
    <definedName name="________PPB86" localSheetId="2">[106]MRATES!#REF!</definedName>
    <definedName name="________PPB86" localSheetId="4">[106]MRATES!#REF!</definedName>
    <definedName name="________PPB86" localSheetId="11">#REF!</definedName>
    <definedName name="________PPB86" localSheetId="5">[107]MRATES!#REF!</definedName>
    <definedName name="________PPB86" localSheetId="3">[106]MRATES!#REF!</definedName>
    <definedName name="________PPB86">#REF!</definedName>
    <definedName name="________PPB87" localSheetId="7">#REF!</definedName>
    <definedName name="________PPB87" localSheetId="6">#REF!</definedName>
    <definedName name="________PPB87" localSheetId="8">#REF!</definedName>
    <definedName name="________PPB87" localSheetId="13">#REF!</definedName>
    <definedName name="________PPB87" localSheetId="9">#REF!</definedName>
    <definedName name="________PPB87" localSheetId="16">#REF!</definedName>
    <definedName name="________PPB87" localSheetId="2">[106]MRATES!#REF!</definedName>
    <definedName name="________PPB87" localSheetId="4">[106]MRATES!#REF!</definedName>
    <definedName name="________PPB87" localSheetId="11">#REF!</definedName>
    <definedName name="________PPB87" localSheetId="5">[107]MRATES!#REF!</definedName>
    <definedName name="________PPB87" localSheetId="3">[106]MRATES!#REF!</definedName>
    <definedName name="________PPB87">#REF!</definedName>
    <definedName name="________PPB88" localSheetId="7">#REF!</definedName>
    <definedName name="________PPB88" localSheetId="6">#REF!</definedName>
    <definedName name="________PPB88" localSheetId="8">#REF!</definedName>
    <definedName name="________PPB88" localSheetId="13">#REF!</definedName>
    <definedName name="________PPB88" localSheetId="9">#REF!</definedName>
    <definedName name="________PPB88" localSheetId="16">#REF!</definedName>
    <definedName name="________PPB88" localSheetId="2">[106]MRATES!#REF!</definedName>
    <definedName name="________PPB88" localSheetId="4">[106]MRATES!#REF!</definedName>
    <definedName name="________PPB88" localSheetId="11">#REF!</definedName>
    <definedName name="________PPB88" localSheetId="5">[107]MRATES!#REF!</definedName>
    <definedName name="________PPB88" localSheetId="3">[106]MRATES!#REF!</definedName>
    <definedName name="________PPB88">#REF!</definedName>
    <definedName name="________PPB89" localSheetId="7">#REF!</definedName>
    <definedName name="________PPB89" localSheetId="6">#REF!</definedName>
    <definedName name="________PPB89" localSheetId="8">#REF!</definedName>
    <definedName name="________PPB89" localSheetId="13">#REF!</definedName>
    <definedName name="________PPB89" localSheetId="9">#REF!</definedName>
    <definedName name="________PPB89" localSheetId="16">#REF!</definedName>
    <definedName name="________PPB89" localSheetId="2">[106]MRATES!#REF!</definedName>
    <definedName name="________PPB89" localSheetId="4">[106]MRATES!#REF!</definedName>
    <definedName name="________PPB89" localSheetId="11">#REF!</definedName>
    <definedName name="________PPB89" localSheetId="5">[107]MRATES!#REF!</definedName>
    <definedName name="________PPB89" localSheetId="3">[106]MRATES!#REF!</definedName>
    <definedName name="________PPB89">#REF!</definedName>
    <definedName name="________PPB9" localSheetId="7">#REF!</definedName>
    <definedName name="________PPB9" localSheetId="6">#REF!</definedName>
    <definedName name="________PPB9" localSheetId="8">#REF!</definedName>
    <definedName name="________PPB9" localSheetId="13">#REF!</definedName>
    <definedName name="________PPB9" localSheetId="9">#REF!</definedName>
    <definedName name="________PPB9" localSheetId="16">#REF!</definedName>
    <definedName name="________PPB9" localSheetId="2">[106]MRATES!#REF!</definedName>
    <definedName name="________PPB9" localSheetId="4">[106]MRATES!#REF!</definedName>
    <definedName name="________PPB9" localSheetId="11">#REF!</definedName>
    <definedName name="________PPB9" localSheetId="5">[107]MRATES!#REF!</definedName>
    <definedName name="________PPB9" localSheetId="3">[106]MRATES!#REF!</definedName>
    <definedName name="________PPB9">#REF!</definedName>
    <definedName name="________PPB90" localSheetId="7">#REF!</definedName>
    <definedName name="________PPB90" localSheetId="6">#REF!</definedName>
    <definedName name="________PPB90" localSheetId="8">#REF!</definedName>
    <definedName name="________PPB90" localSheetId="13">#REF!</definedName>
    <definedName name="________PPB90" localSheetId="9">#REF!</definedName>
    <definedName name="________PPB90" localSheetId="16">#REF!</definedName>
    <definedName name="________PPB90" localSheetId="2">[106]MRATES!#REF!</definedName>
    <definedName name="________PPB90" localSheetId="4">[106]MRATES!#REF!</definedName>
    <definedName name="________PPB90" localSheetId="11">#REF!</definedName>
    <definedName name="________PPB90" localSheetId="5">[107]MRATES!#REF!</definedName>
    <definedName name="________PPB90" localSheetId="3">[106]MRATES!#REF!</definedName>
    <definedName name="________PPB90">#REF!</definedName>
    <definedName name="________PPB91" localSheetId="7">#REF!</definedName>
    <definedName name="________PPB91" localSheetId="6">#REF!</definedName>
    <definedName name="________PPB91" localSheetId="8">#REF!</definedName>
    <definedName name="________PPB91" localSheetId="13">#REF!</definedName>
    <definedName name="________PPB91" localSheetId="9">#REF!</definedName>
    <definedName name="________PPB91" localSheetId="16">#REF!</definedName>
    <definedName name="________PPB91" localSheetId="2">[106]MRATES!#REF!</definedName>
    <definedName name="________PPB91" localSheetId="4">[106]MRATES!#REF!</definedName>
    <definedName name="________PPB91" localSheetId="11">#REF!</definedName>
    <definedName name="________PPB91" localSheetId="5">[107]MRATES!#REF!</definedName>
    <definedName name="________PPB91" localSheetId="3">[106]MRATES!#REF!</definedName>
    <definedName name="________PPB91">#REF!</definedName>
    <definedName name="________PPB92" localSheetId="7">#REF!</definedName>
    <definedName name="________PPB92" localSheetId="6">#REF!</definedName>
    <definedName name="________PPB92" localSheetId="8">#REF!</definedName>
    <definedName name="________PPB92" localSheetId="13">#REF!</definedName>
    <definedName name="________PPB92" localSheetId="9">#REF!</definedName>
    <definedName name="________PPB92" localSheetId="16">#REF!</definedName>
    <definedName name="________PPB92" localSheetId="2">[106]MRATES!#REF!</definedName>
    <definedName name="________PPB92" localSheetId="4">[106]MRATES!#REF!</definedName>
    <definedName name="________PPB92" localSheetId="11">#REF!</definedName>
    <definedName name="________PPB92" localSheetId="5">[107]MRATES!#REF!</definedName>
    <definedName name="________PPB92" localSheetId="3">[106]MRATES!#REF!</definedName>
    <definedName name="________PPB92">#REF!</definedName>
    <definedName name="________PPB93" localSheetId="7">#REF!</definedName>
    <definedName name="________PPB93" localSheetId="6">#REF!</definedName>
    <definedName name="________PPB93" localSheetId="8">#REF!</definedName>
    <definedName name="________PPB93" localSheetId="13">#REF!</definedName>
    <definedName name="________PPB93" localSheetId="9">#REF!</definedName>
    <definedName name="________PPB93" localSheetId="16">#REF!</definedName>
    <definedName name="________PPB93" localSheetId="2">[106]MRATES!#REF!</definedName>
    <definedName name="________PPB93" localSheetId="4">[106]MRATES!#REF!</definedName>
    <definedName name="________PPB93" localSheetId="11">#REF!</definedName>
    <definedName name="________PPB93" localSheetId="5">[107]MRATES!#REF!</definedName>
    <definedName name="________PPB93" localSheetId="3">[106]MRATES!#REF!</definedName>
    <definedName name="________PPB93">#REF!</definedName>
    <definedName name="________PPB94" localSheetId="7">#REF!</definedName>
    <definedName name="________PPB94" localSheetId="6">#REF!</definedName>
    <definedName name="________PPB94" localSheetId="8">#REF!</definedName>
    <definedName name="________PPB94" localSheetId="13">#REF!</definedName>
    <definedName name="________PPB94" localSheetId="9">#REF!</definedName>
    <definedName name="________PPB94" localSheetId="16">#REF!</definedName>
    <definedName name="________PPB94" localSheetId="2">[106]MRATES!#REF!</definedName>
    <definedName name="________PPB94" localSheetId="4">[106]MRATES!#REF!</definedName>
    <definedName name="________PPB94" localSheetId="11">#REF!</definedName>
    <definedName name="________PPB94" localSheetId="5">[107]MRATES!#REF!</definedName>
    <definedName name="________PPB94" localSheetId="3">[106]MRATES!#REF!</definedName>
    <definedName name="________PPB94">#REF!</definedName>
    <definedName name="________PPB95" localSheetId="7">#REF!</definedName>
    <definedName name="________PPB95" localSheetId="6">#REF!</definedName>
    <definedName name="________PPB95" localSheetId="8">#REF!</definedName>
    <definedName name="________PPB95" localSheetId="13">#REF!</definedName>
    <definedName name="________PPB95" localSheetId="9">#REF!</definedName>
    <definedName name="________PPB95" localSheetId="16">#REF!</definedName>
    <definedName name="________PPB95" localSheetId="2">[106]MRATES!#REF!</definedName>
    <definedName name="________PPB95" localSheetId="4">[106]MRATES!#REF!</definedName>
    <definedName name="________PPB95" localSheetId="11">#REF!</definedName>
    <definedName name="________PPB95" localSheetId="5">[107]MRATES!#REF!</definedName>
    <definedName name="________PPB95" localSheetId="3">[106]MRATES!#REF!</definedName>
    <definedName name="________PPB95">#REF!</definedName>
    <definedName name="________PPB96" localSheetId="7">#REF!</definedName>
    <definedName name="________PPB96" localSheetId="6">#REF!</definedName>
    <definedName name="________PPB96" localSheetId="8">#REF!</definedName>
    <definedName name="________PPB96" localSheetId="13">#REF!</definedName>
    <definedName name="________PPB96" localSheetId="9">#REF!</definedName>
    <definedName name="________PPB96" localSheetId="16">#REF!</definedName>
    <definedName name="________PPB96" localSheetId="2">[106]MRATES!#REF!</definedName>
    <definedName name="________PPB96" localSheetId="4">[106]MRATES!#REF!</definedName>
    <definedName name="________PPB96" localSheetId="11">#REF!</definedName>
    <definedName name="________PPB96" localSheetId="5">[107]MRATES!#REF!</definedName>
    <definedName name="________PPB96" localSheetId="3">[106]MRATES!#REF!</definedName>
    <definedName name="________PPB96">#REF!</definedName>
    <definedName name="________PPB97" localSheetId="7">#REF!</definedName>
    <definedName name="________PPB97" localSheetId="6">#REF!</definedName>
    <definedName name="________PPB97" localSheetId="8">#REF!</definedName>
    <definedName name="________PPB97" localSheetId="13">#REF!</definedName>
    <definedName name="________PPB97" localSheetId="9">#REF!</definedName>
    <definedName name="________PPB97" localSheetId="16">#REF!</definedName>
    <definedName name="________PPB97" localSheetId="2">[106]MRATES!#REF!</definedName>
    <definedName name="________PPB97" localSheetId="4">[106]MRATES!#REF!</definedName>
    <definedName name="________PPB97" localSheetId="11">#REF!</definedName>
    <definedName name="________PPB97" localSheetId="5">[107]MRATES!#REF!</definedName>
    <definedName name="________PPB97" localSheetId="3">[106]MRATES!#REF!</definedName>
    <definedName name="________PPB97">#REF!</definedName>
    <definedName name="________PPB98" localSheetId="7">#REF!</definedName>
    <definedName name="________PPB98" localSheetId="6">#REF!</definedName>
    <definedName name="________PPB98" localSheetId="8">#REF!</definedName>
    <definedName name="________PPB98" localSheetId="13">#REF!</definedName>
    <definedName name="________PPB98" localSheetId="9">#REF!</definedName>
    <definedName name="________PPB98" localSheetId="16">#REF!</definedName>
    <definedName name="________PPB98" localSheetId="2">[106]MRATES!#REF!</definedName>
    <definedName name="________PPB98" localSheetId="4">[106]MRATES!#REF!</definedName>
    <definedName name="________PPB98" localSheetId="11">#REF!</definedName>
    <definedName name="________PPB98" localSheetId="5">[107]MRATES!#REF!</definedName>
    <definedName name="________PPB98" localSheetId="3">[106]MRATES!#REF!</definedName>
    <definedName name="________PPB98">#REF!</definedName>
    <definedName name="________PPB99" localSheetId="7">#REF!</definedName>
    <definedName name="________PPB99" localSheetId="6">#REF!</definedName>
    <definedName name="________PPB99" localSheetId="8">#REF!</definedName>
    <definedName name="________PPB99" localSheetId="13">#REF!</definedName>
    <definedName name="________PPB99" localSheetId="9">#REF!</definedName>
    <definedName name="________PPB99" localSheetId="16">#REF!</definedName>
    <definedName name="________PPB99" localSheetId="2">[106]MRATES!#REF!</definedName>
    <definedName name="________PPB99" localSheetId="4">[106]MRATES!#REF!</definedName>
    <definedName name="________PPB99" localSheetId="11">#REF!</definedName>
    <definedName name="________PPB99" localSheetId="5">[107]MRATES!#REF!</definedName>
    <definedName name="________PPB99" localSheetId="3">[106]MRATES!#REF!</definedName>
    <definedName name="________PPB99">#REF!</definedName>
    <definedName name="________PPC1" localSheetId="7">#REF!</definedName>
    <definedName name="________PPC1" localSheetId="6">#REF!</definedName>
    <definedName name="________PPC1" localSheetId="8">#REF!</definedName>
    <definedName name="________PPC1" localSheetId="13">#REF!</definedName>
    <definedName name="________PPC1" localSheetId="9">#REF!</definedName>
    <definedName name="________PPC1" localSheetId="16">#REF!</definedName>
    <definedName name="________PPC1" localSheetId="2">[106]MRATES!#REF!</definedName>
    <definedName name="________PPC1" localSheetId="4">[106]MRATES!#REF!</definedName>
    <definedName name="________PPC1" localSheetId="11">#REF!</definedName>
    <definedName name="________PPC1" localSheetId="5">[107]MRATES!#REF!</definedName>
    <definedName name="________PPC1" localSheetId="3">[106]MRATES!#REF!</definedName>
    <definedName name="________PPC1">#REF!</definedName>
    <definedName name="________PPC10" localSheetId="7">#REF!</definedName>
    <definedName name="________PPC10" localSheetId="6">#REF!</definedName>
    <definedName name="________PPC10" localSheetId="8">#REF!</definedName>
    <definedName name="________PPC10" localSheetId="13">#REF!</definedName>
    <definedName name="________PPC10" localSheetId="9">#REF!</definedName>
    <definedName name="________PPC10" localSheetId="16">#REF!</definedName>
    <definedName name="________PPC10" localSheetId="2">[106]MRATES!#REF!</definedName>
    <definedName name="________PPC10" localSheetId="4">[106]MRATES!#REF!</definedName>
    <definedName name="________PPC10" localSheetId="11">#REF!</definedName>
    <definedName name="________PPC10" localSheetId="5">[107]MRATES!#REF!</definedName>
    <definedName name="________PPC10" localSheetId="3">[106]MRATES!#REF!</definedName>
    <definedName name="________PPC10">#REF!</definedName>
    <definedName name="________PPC100" localSheetId="7">#REF!</definedName>
    <definedName name="________PPC100" localSheetId="6">#REF!</definedName>
    <definedName name="________PPC100" localSheetId="8">#REF!</definedName>
    <definedName name="________PPC100" localSheetId="13">#REF!</definedName>
    <definedName name="________PPC100" localSheetId="9">#REF!</definedName>
    <definedName name="________PPC100" localSheetId="16">#REF!</definedName>
    <definedName name="________PPC100" localSheetId="2">[106]MRATES!#REF!</definedName>
    <definedName name="________PPC100" localSheetId="4">[106]MRATES!#REF!</definedName>
    <definedName name="________PPC100" localSheetId="11">#REF!</definedName>
    <definedName name="________PPC100" localSheetId="5">[107]MRATES!#REF!</definedName>
    <definedName name="________PPC100" localSheetId="3">[106]MRATES!#REF!</definedName>
    <definedName name="________PPC100">#REF!</definedName>
    <definedName name="________PPC101" localSheetId="7">#REF!</definedName>
    <definedName name="________PPC101" localSheetId="6">#REF!</definedName>
    <definedName name="________PPC101" localSheetId="8">#REF!</definedName>
    <definedName name="________PPC101" localSheetId="13">#REF!</definedName>
    <definedName name="________PPC101" localSheetId="9">#REF!</definedName>
    <definedName name="________PPC101" localSheetId="16">#REF!</definedName>
    <definedName name="________PPC101" localSheetId="2">[106]MRATES!#REF!</definedName>
    <definedName name="________PPC101" localSheetId="4">[106]MRATES!#REF!</definedName>
    <definedName name="________PPC101" localSheetId="11">#REF!</definedName>
    <definedName name="________PPC101" localSheetId="5">[107]MRATES!#REF!</definedName>
    <definedName name="________PPC101" localSheetId="3">[106]MRATES!#REF!</definedName>
    <definedName name="________PPC101">#REF!</definedName>
    <definedName name="________PPC102" localSheetId="7">#REF!</definedName>
    <definedName name="________PPC102" localSheetId="6">#REF!</definedName>
    <definedName name="________PPC102" localSheetId="8">#REF!</definedName>
    <definedName name="________PPC102" localSheetId="13">#REF!</definedName>
    <definedName name="________PPC102" localSheetId="9">#REF!</definedName>
    <definedName name="________PPC102" localSheetId="16">#REF!</definedName>
    <definedName name="________PPC102" localSheetId="2">[106]MRATES!#REF!</definedName>
    <definedName name="________PPC102" localSheetId="4">[106]MRATES!#REF!</definedName>
    <definedName name="________PPC102" localSheetId="11">#REF!</definedName>
    <definedName name="________PPC102" localSheetId="5">[107]MRATES!#REF!</definedName>
    <definedName name="________PPC102" localSheetId="3">[106]MRATES!#REF!</definedName>
    <definedName name="________PPC102">#REF!</definedName>
    <definedName name="________PPC103" localSheetId="7">#REF!</definedName>
    <definedName name="________PPC103" localSheetId="6">#REF!</definedName>
    <definedName name="________PPC103" localSheetId="8">#REF!</definedName>
    <definedName name="________PPC103" localSheetId="13">#REF!</definedName>
    <definedName name="________PPC103" localSheetId="9">#REF!</definedName>
    <definedName name="________PPC103" localSheetId="16">#REF!</definedName>
    <definedName name="________PPC103" localSheetId="2">[106]MRATES!#REF!</definedName>
    <definedName name="________PPC103" localSheetId="4">[106]MRATES!#REF!</definedName>
    <definedName name="________PPC103" localSheetId="11">#REF!</definedName>
    <definedName name="________PPC103" localSheetId="5">[107]MRATES!#REF!</definedName>
    <definedName name="________PPC103" localSheetId="3">[106]MRATES!#REF!</definedName>
    <definedName name="________PPC103">#REF!</definedName>
    <definedName name="________PPC104" localSheetId="7">#REF!</definedName>
    <definedName name="________PPC104" localSheetId="6">#REF!</definedName>
    <definedName name="________PPC104" localSheetId="8">#REF!</definedName>
    <definedName name="________PPC104" localSheetId="13">#REF!</definedName>
    <definedName name="________PPC104" localSheetId="9">#REF!</definedName>
    <definedName name="________PPC104" localSheetId="16">#REF!</definedName>
    <definedName name="________PPC104" localSheetId="2">[106]MRATES!#REF!</definedName>
    <definedName name="________PPC104" localSheetId="4">[106]MRATES!#REF!</definedName>
    <definedName name="________PPC104" localSheetId="11">#REF!</definedName>
    <definedName name="________PPC104" localSheetId="5">[107]MRATES!#REF!</definedName>
    <definedName name="________PPC104" localSheetId="3">[106]MRATES!#REF!</definedName>
    <definedName name="________PPC104">#REF!</definedName>
    <definedName name="________PPC105" localSheetId="7">#REF!</definedName>
    <definedName name="________PPC105" localSheetId="6">#REF!</definedName>
    <definedName name="________PPC105" localSheetId="8">#REF!</definedName>
    <definedName name="________PPC105" localSheetId="13">#REF!</definedName>
    <definedName name="________PPC105" localSheetId="9">#REF!</definedName>
    <definedName name="________PPC105" localSheetId="16">#REF!</definedName>
    <definedName name="________PPC105" localSheetId="2">[106]MRATES!#REF!</definedName>
    <definedName name="________PPC105" localSheetId="4">[106]MRATES!#REF!</definedName>
    <definedName name="________PPC105" localSheetId="11">#REF!</definedName>
    <definedName name="________PPC105" localSheetId="5">[107]MRATES!#REF!</definedName>
    <definedName name="________PPC105" localSheetId="3">[106]MRATES!#REF!</definedName>
    <definedName name="________PPC105">#REF!</definedName>
    <definedName name="________PPC106" localSheetId="7">#REF!</definedName>
    <definedName name="________PPC106" localSheetId="6">#REF!</definedName>
    <definedName name="________PPC106" localSheetId="8">#REF!</definedName>
    <definedName name="________PPC106" localSheetId="13">#REF!</definedName>
    <definedName name="________PPC106" localSheetId="9">#REF!</definedName>
    <definedName name="________PPC106" localSheetId="16">#REF!</definedName>
    <definedName name="________PPC106" localSheetId="2">[106]MRATES!#REF!</definedName>
    <definedName name="________PPC106" localSheetId="4">[106]MRATES!#REF!</definedName>
    <definedName name="________PPC106" localSheetId="11">#REF!</definedName>
    <definedName name="________PPC106" localSheetId="5">[107]MRATES!#REF!</definedName>
    <definedName name="________PPC106" localSheetId="3">[106]MRATES!#REF!</definedName>
    <definedName name="________PPC106">#REF!</definedName>
    <definedName name="________PPC107" localSheetId="7">#REF!</definedName>
    <definedName name="________PPC107" localSheetId="6">#REF!</definedName>
    <definedName name="________PPC107" localSheetId="8">#REF!</definedName>
    <definedName name="________PPC107" localSheetId="13">#REF!</definedName>
    <definedName name="________PPC107" localSheetId="9">#REF!</definedName>
    <definedName name="________PPC107" localSheetId="16">#REF!</definedName>
    <definedName name="________PPC107" localSheetId="2">[106]MRATES!#REF!</definedName>
    <definedName name="________PPC107" localSheetId="4">[106]MRATES!#REF!</definedName>
    <definedName name="________PPC107" localSheetId="11">#REF!</definedName>
    <definedName name="________PPC107" localSheetId="5">[107]MRATES!#REF!</definedName>
    <definedName name="________PPC107" localSheetId="3">[106]MRATES!#REF!</definedName>
    <definedName name="________PPC107">#REF!</definedName>
    <definedName name="________PPC108" localSheetId="7">#REF!</definedName>
    <definedName name="________PPC108" localSheetId="6">#REF!</definedName>
    <definedName name="________PPC108" localSheetId="8">#REF!</definedName>
    <definedName name="________PPC108" localSheetId="13">#REF!</definedName>
    <definedName name="________PPC108" localSheetId="9">#REF!</definedName>
    <definedName name="________PPC108" localSheetId="16">#REF!</definedName>
    <definedName name="________PPC108" localSheetId="2">[106]MRATES!#REF!</definedName>
    <definedName name="________PPC108" localSheetId="4">[106]MRATES!#REF!</definedName>
    <definedName name="________PPC108" localSheetId="11">#REF!</definedName>
    <definedName name="________PPC108" localSheetId="5">[107]MRATES!#REF!</definedName>
    <definedName name="________PPC108" localSheetId="3">[106]MRATES!#REF!</definedName>
    <definedName name="________PPC108">#REF!</definedName>
    <definedName name="________PPC109" localSheetId="7">#REF!</definedName>
    <definedName name="________PPC109" localSheetId="6">#REF!</definedName>
    <definedName name="________PPC109" localSheetId="8">#REF!</definedName>
    <definedName name="________PPC109" localSheetId="13">#REF!</definedName>
    <definedName name="________PPC109" localSheetId="9">#REF!</definedName>
    <definedName name="________PPC109" localSheetId="16">#REF!</definedName>
    <definedName name="________PPC109" localSheetId="2">[106]MRATES!#REF!</definedName>
    <definedName name="________PPC109" localSheetId="4">[106]MRATES!#REF!</definedName>
    <definedName name="________PPC109" localSheetId="11">#REF!</definedName>
    <definedName name="________PPC109" localSheetId="5">[107]MRATES!#REF!</definedName>
    <definedName name="________PPC109" localSheetId="3">[106]MRATES!#REF!</definedName>
    <definedName name="________PPC109">#REF!</definedName>
    <definedName name="________PPC11" localSheetId="7">#REF!</definedName>
    <definedName name="________PPC11" localSheetId="6">#REF!</definedName>
    <definedName name="________PPC11" localSheetId="8">#REF!</definedName>
    <definedName name="________PPC11" localSheetId="13">#REF!</definedName>
    <definedName name="________PPC11" localSheetId="9">#REF!</definedName>
    <definedName name="________PPC11" localSheetId="16">#REF!</definedName>
    <definedName name="________PPC11" localSheetId="2">[106]MRATES!#REF!</definedName>
    <definedName name="________PPC11" localSheetId="4">[106]MRATES!#REF!</definedName>
    <definedName name="________PPC11" localSheetId="11">#REF!</definedName>
    <definedName name="________PPC11" localSheetId="5">[107]MRATES!#REF!</definedName>
    <definedName name="________PPC11" localSheetId="3">[106]MRATES!#REF!</definedName>
    <definedName name="________PPC11">#REF!</definedName>
    <definedName name="________PPC110" localSheetId="7">#REF!</definedName>
    <definedName name="________PPC110" localSheetId="6">#REF!</definedName>
    <definedName name="________PPC110" localSheetId="8">#REF!</definedName>
    <definedName name="________PPC110" localSheetId="13">#REF!</definedName>
    <definedName name="________PPC110" localSheetId="9">#REF!</definedName>
    <definedName name="________PPC110" localSheetId="16">#REF!</definedName>
    <definedName name="________PPC110" localSheetId="2">[106]MRATES!#REF!</definedName>
    <definedName name="________PPC110" localSheetId="4">[106]MRATES!#REF!</definedName>
    <definedName name="________PPC110" localSheetId="11">#REF!</definedName>
    <definedName name="________PPC110" localSheetId="5">[107]MRATES!#REF!</definedName>
    <definedName name="________PPC110" localSheetId="3">[106]MRATES!#REF!</definedName>
    <definedName name="________PPC110">#REF!</definedName>
    <definedName name="________PPC111" localSheetId="7">#REF!</definedName>
    <definedName name="________PPC111" localSheetId="6">#REF!</definedName>
    <definedName name="________PPC111" localSheetId="8">#REF!</definedName>
    <definedName name="________PPC111" localSheetId="13">#REF!</definedName>
    <definedName name="________PPC111" localSheetId="9">#REF!</definedName>
    <definedName name="________PPC111" localSheetId="16">#REF!</definedName>
    <definedName name="________PPC111" localSheetId="2">[106]MRATES!#REF!</definedName>
    <definedName name="________PPC111" localSheetId="4">[106]MRATES!#REF!</definedName>
    <definedName name="________PPC111" localSheetId="11">#REF!</definedName>
    <definedName name="________PPC111" localSheetId="5">[107]MRATES!#REF!</definedName>
    <definedName name="________PPC111" localSheetId="3">[106]MRATES!#REF!</definedName>
    <definedName name="________PPC111">#REF!</definedName>
    <definedName name="________PPC112" localSheetId="7">#REF!</definedName>
    <definedName name="________PPC112" localSheetId="6">#REF!</definedName>
    <definedName name="________PPC112" localSheetId="8">#REF!</definedName>
    <definedName name="________PPC112" localSheetId="13">#REF!</definedName>
    <definedName name="________PPC112" localSheetId="9">#REF!</definedName>
    <definedName name="________PPC112" localSheetId="16">#REF!</definedName>
    <definedName name="________PPC112" localSheetId="2">[106]MRATES!#REF!</definedName>
    <definedName name="________PPC112" localSheetId="4">[106]MRATES!#REF!</definedName>
    <definedName name="________PPC112" localSheetId="11">#REF!</definedName>
    <definedName name="________PPC112" localSheetId="5">[107]MRATES!#REF!</definedName>
    <definedName name="________PPC112" localSheetId="3">[106]MRATES!#REF!</definedName>
    <definedName name="________PPC112">#REF!</definedName>
    <definedName name="________PPC113" localSheetId="7">#REF!</definedName>
    <definedName name="________PPC113" localSheetId="6">#REF!</definedName>
    <definedName name="________PPC113" localSheetId="8">#REF!</definedName>
    <definedName name="________PPC113" localSheetId="13">#REF!</definedName>
    <definedName name="________PPC113" localSheetId="9">#REF!</definedName>
    <definedName name="________PPC113" localSheetId="16">#REF!</definedName>
    <definedName name="________PPC113" localSheetId="2">[106]MRATES!#REF!</definedName>
    <definedName name="________PPC113" localSheetId="4">[106]MRATES!#REF!</definedName>
    <definedName name="________PPC113" localSheetId="11">#REF!</definedName>
    <definedName name="________PPC113" localSheetId="5">[107]MRATES!#REF!</definedName>
    <definedName name="________PPC113" localSheetId="3">[106]MRATES!#REF!</definedName>
    <definedName name="________PPC113">#REF!</definedName>
    <definedName name="________PPC114" localSheetId="7">#REF!</definedName>
    <definedName name="________PPC114" localSheetId="6">#REF!</definedName>
    <definedName name="________PPC114" localSheetId="8">#REF!</definedName>
    <definedName name="________PPC114" localSheetId="13">#REF!</definedName>
    <definedName name="________PPC114" localSheetId="9">#REF!</definedName>
    <definedName name="________PPC114" localSheetId="16">#REF!</definedName>
    <definedName name="________PPC114" localSheetId="2">[106]MRATES!#REF!</definedName>
    <definedName name="________PPC114" localSheetId="4">[106]MRATES!#REF!</definedName>
    <definedName name="________PPC114" localSheetId="11">#REF!</definedName>
    <definedName name="________PPC114" localSheetId="5">[107]MRATES!#REF!</definedName>
    <definedName name="________PPC114" localSheetId="3">[106]MRATES!#REF!</definedName>
    <definedName name="________PPC114">#REF!</definedName>
    <definedName name="________PPC115" localSheetId="7">#REF!</definedName>
    <definedName name="________PPC115" localSheetId="6">#REF!</definedName>
    <definedName name="________PPC115" localSheetId="8">#REF!</definedName>
    <definedName name="________PPC115" localSheetId="13">#REF!</definedName>
    <definedName name="________PPC115" localSheetId="9">#REF!</definedName>
    <definedName name="________PPC115" localSheetId="16">#REF!</definedName>
    <definedName name="________PPC115" localSheetId="2">[106]MRATES!#REF!</definedName>
    <definedName name="________PPC115" localSheetId="4">[106]MRATES!#REF!</definedName>
    <definedName name="________PPC115" localSheetId="11">#REF!</definedName>
    <definedName name="________PPC115" localSheetId="5">[107]MRATES!#REF!</definedName>
    <definedName name="________PPC115" localSheetId="3">[106]MRATES!#REF!</definedName>
    <definedName name="________PPC115">#REF!</definedName>
    <definedName name="________PPC116" localSheetId="7">#REF!</definedName>
    <definedName name="________PPC116" localSheetId="6">#REF!</definedName>
    <definedName name="________PPC116" localSheetId="8">#REF!</definedName>
    <definedName name="________PPC116" localSheetId="13">#REF!</definedName>
    <definedName name="________PPC116" localSheetId="9">#REF!</definedName>
    <definedName name="________PPC116" localSheetId="16">#REF!</definedName>
    <definedName name="________PPC116" localSheetId="2">[106]MRATES!#REF!</definedName>
    <definedName name="________PPC116" localSheetId="4">[106]MRATES!#REF!</definedName>
    <definedName name="________PPC116" localSheetId="11">#REF!</definedName>
    <definedName name="________PPC116" localSheetId="5">[107]MRATES!#REF!</definedName>
    <definedName name="________PPC116" localSheetId="3">[106]MRATES!#REF!</definedName>
    <definedName name="________PPC116">#REF!</definedName>
    <definedName name="________PPC117" localSheetId="7">#REF!</definedName>
    <definedName name="________PPC117" localSheetId="6">#REF!</definedName>
    <definedName name="________PPC117" localSheetId="8">#REF!</definedName>
    <definedName name="________PPC117" localSheetId="13">#REF!</definedName>
    <definedName name="________PPC117" localSheetId="9">#REF!</definedName>
    <definedName name="________PPC117" localSheetId="16">#REF!</definedName>
    <definedName name="________PPC117" localSheetId="2">[106]MRATES!#REF!</definedName>
    <definedName name="________PPC117" localSheetId="4">[106]MRATES!#REF!</definedName>
    <definedName name="________PPC117" localSheetId="11">#REF!</definedName>
    <definedName name="________PPC117" localSheetId="5">[107]MRATES!#REF!</definedName>
    <definedName name="________PPC117" localSheetId="3">[106]MRATES!#REF!</definedName>
    <definedName name="________PPC117">#REF!</definedName>
    <definedName name="________PPC118" localSheetId="7">#REF!</definedName>
    <definedName name="________PPC118" localSheetId="6">#REF!</definedName>
    <definedName name="________PPC118" localSheetId="8">#REF!</definedName>
    <definedName name="________PPC118" localSheetId="13">#REF!</definedName>
    <definedName name="________PPC118" localSheetId="9">#REF!</definedName>
    <definedName name="________PPC118" localSheetId="16">#REF!</definedName>
    <definedName name="________PPC118" localSheetId="2">[106]MRATES!#REF!</definedName>
    <definedName name="________PPC118" localSheetId="4">[106]MRATES!#REF!</definedName>
    <definedName name="________PPC118" localSheetId="11">#REF!</definedName>
    <definedName name="________PPC118" localSheetId="5">[107]MRATES!#REF!</definedName>
    <definedName name="________PPC118" localSheetId="3">[106]MRATES!#REF!</definedName>
    <definedName name="________PPC118">#REF!</definedName>
    <definedName name="________PPC119" localSheetId="7">#REF!</definedName>
    <definedName name="________PPC119" localSheetId="6">#REF!</definedName>
    <definedName name="________PPC119" localSheetId="8">#REF!</definedName>
    <definedName name="________PPC119" localSheetId="13">#REF!</definedName>
    <definedName name="________PPC119" localSheetId="9">#REF!</definedName>
    <definedName name="________PPC119" localSheetId="16">#REF!</definedName>
    <definedName name="________PPC119" localSheetId="2">[106]MRATES!#REF!</definedName>
    <definedName name="________PPC119" localSheetId="4">[106]MRATES!#REF!</definedName>
    <definedName name="________PPC119" localSheetId="11">#REF!</definedName>
    <definedName name="________PPC119" localSheetId="5">[107]MRATES!#REF!</definedName>
    <definedName name="________PPC119" localSheetId="3">[106]MRATES!#REF!</definedName>
    <definedName name="________PPC119">#REF!</definedName>
    <definedName name="________PPC12" localSheetId="7">#REF!</definedName>
    <definedName name="________PPC12" localSheetId="6">#REF!</definedName>
    <definedName name="________PPC12" localSheetId="8">#REF!</definedName>
    <definedName name="________PPC12" localSheetId="13">#REF!</definedName>
    <definedName name="________PPC12" localSheetId="9">#REF!</definedName>
    <definedName name="________PPC12" localSheetId="16">#REF!</definedName>
    <definedName name="________PPC12" localSheetId="2">[106]MRATES!#REF!</definedName>
    <definedName name="________PPC12" localSheetId="4">[106]MRATES!#REF!</definedName>
    <definedName name="________PPC12" localSheetId="11">#REF!</definedName>
    <definedName name="________PPC12" localSheetId="5">[107]MRATES!#REF!</definedName>
    <definedName name="________PPC12" localSheetId="3">[106]MRATES!#REF!</definedName>
    <definedName name="________PPC12">#REF!</definedName>
    <definedName name="________PPC120" localSheetId="7">#REF!</definedName>
    <definedName name="________PPC120" localSheetId="6">#REF!</definedName>
    <definedName name="________PPC120" localSheetId="8">#REF!</definedName>
    <definedName name="________PPC120" localSheetId="13">#REF!</definedName>
    <definedName name="________PPC120" localSheetId="9">#REF!</definedName>
    <definedName name="________PPC120" localSheetId="16">#REF!</definedName>
    <definedName name="________PPC120" localSheetId="2">[106]MRATES!#REF!</definedName>
    <definedName name="________PPC120" localSheetId="4">[106]MRATES!#REF!</definedName>
    <definedName name="________PPC120" localSheetId="11">#REF!</definedName>
    <definedName name="________PPC120" localSheetId="5">[107]MRATES!#REF!</definedName>
    <definedName name="________PPC120" localSheetId="3">[106]MRATES!#REF!</definedName>
    <definedName name="________PPC120">#REF!</definedName>
    <definedName name="________PPC121" localSheetId="7">#REF!</definedName>
    <definedName name="________PPC121" localSheetId="6">#REF!</definedName>
    <definedName name="________PPC121" localSheetId="8">#REF!</definedName>
    <definedName name="________PPC121" localSheetId="13">#REF!</definedName>
    <definedName name="________PPC121" localSheetId="9">#REF!</definedName>
    <definedName name="________PPC121" localSheetId="16">#REF!</definedName>
    <definedName name="________PPC121" localSheetId="2">[106]MRATES!#REF!</definedName>
    <definedName name="________PPC121" localSheetId="4">[106]MRATES!#REF!</definedName>
    <definedName name="________PPC121" localSheetId="11">#REF!</definedName>
    <definedName name="________PPC121" localSheetId="5">[107]MRATES!#REF!</definedName>
    <definedName name="________PPC121" localSheetId="3">[106]MRATES!#REF!</definedName>
    <definedName name="________PPC121">#REF!</definedName>
    <definedName name="________PPC122" localSheetId="7">#REF!</definedName>
    <definedName name="________PPC122" localSheetId="6">#REF!</definedName>
    <definedName name="________PPC122" localSheetId="8">#REF!</definedName>
    <definedName name="________PPC122" localSheetId="13">#REF!</definedName>
    <definedName name="________PPC122" localSheetId="9">#REF!</definedName>
    <definedName name="________PPC122" localSheetId="16">#REF!</definedName>
    <definedName name="________PPC122" localSheetId="2">[106]MRATES!#REF!</definedName>
    <definedName name="________PPC122" localSheetId="4">[106]MRATES!#REF!</definedName>
    <definedName name="________PPC122" localSheetId="11">#REF!</definedName>
    <definedName name="________PPC122" localSheetId="5">[107]MRATES!#REF!</definedName>
    <definedName name="________PPC122" localSheetId="3">[106]MRATES!#REF!</definedName>
    <definedName name="________PPC122">#REF!</definedName>
    <definedName name="________PPC123" localSheetId="7">#REF!</definedName>
    <definedName name="________PPC123" localSheetId="6">#REF!</definedName>
    <definedName name="________PPC123" localSheetId="8">#REF!</definedName>
    <definedName name="________PPC123" localSheetId="13">#REF!</definedName>
    <definedName name="________PPC123" localSheetId="9">#REF!</definedName>
    <definedName name="________PPC123" localSheetId="16">#REF!</definedName>
    <definedName name="________PPC123" localSheetId="2">[106]MRATES!#REF!</definedName>
    <definedName name="________PPC123" localSheetId="4">[106]MRATES!#REF!</definedName>
    <definedName name="________PPC123" localSheetId="11">#REF!</definedName>
    <definedName name="________PPC123" localSheetId="5">[107]MRATES!#REF!</definedName>
    <definedName name="________PPC123" localSheetId="3">[106]MRATES!#REF!</definedName>
    <definedName name="________PPC123">#REF!</definedName>
    <definedName name="________PPC124" localSheetId="7">#REF!</definedName>
    <definedName name="________PPC124" localSheetId="6">#REF!</definedName>
    <definedName name="________PPC124" localSheetId="8">#REF!</definedName>
    <definedName name="________PPC124" localSheetId="13">#REF!</definedName>
    <definedName name="________PPC124" localSheetId="9">#REF!</definedName>
    <definedName name="________PPC124" localSheetId="16">#REF!</definedName>
    <definedName name="________PPC124" localSheetId="2">[106]MRATES!#REF!</definedName>
    <definedName name="________PPC124" localSheetId="4">[106]MRATES!#REF!</definedName>
    <definedName name="________PPC124" localSheetId="11">#REF!</definedName>
    <definedName name="________PPC124" localSheetId="5">[107]MRATES!#REF!</definedName>
    <definedName name="________PPC124" localSheetId="3">[106]MRATES!#REF!</definedName>
    <definedName name="________PPC124">#REF!</definedName>
    <definedName name="________PPC125" localSheetId="7">#REF!</definedName>
    <definedName name="________PPC125" localSheetId="6">#REF!</definedName>
    <definedName name="________PPC125" localSheetId="8">#REF!</definedName>
    <definedName name="________PPC125" localSheetId="13">#REF!</definedName>
    <definedName name="________PPC125" localSheetId="9">#REF!</definedName>
    <definedName name="________PPC125" localSheetId="16">#REF!</definedName>
    <definedName name="________PPC125" localSheetId="2">[106]MRATES!#REF!</definedName>
    <definedName name="________PPC125" localSheetId="4">[106]MRATES!#REF!</definedName>
    <definedName name="________PPC125" localSheetId="11">#REF!</definedName>
    <definedName name="________PPC125" localSheetId="5">[107]MRATES!#REF!</definedName>
    <definedName name="________PPC125" localSheetId="3">[106]MRATES!#REF!</definedName>
    <definedName name="________PPC125">#REF!</definedName>
    <definedName name="________PPC126" localSheetId="7">#REF!</definedName>
    <definedName name="________PPC126" localSheetId="6">#REF!</definedName>
    <definedName name="________PPC126" localSheetId="8">#REF!</definedName>
    <definedName name="________PPC126" localSheetId="13">#REF!</definedName>
    <definedName name="________PPC126" localSheetId="9">#REF!</definedName>
    <definedName name="________PPC126" localSheetId="16">#REF!</definedName>
    <definedName name="________PPC126" localSheetId="2">[106]MRATES!#REF!</definedName>
    <definedName name="________PPC126" localSheetId="4">[106]MRATES!#REF!</definedName>
    <definedName name="________PPC126" localSheetId="11">#REF!</definedName>
    <definedName name="________PPC126" localSheetId="5">[107]MRATES!#REF!</definedName>
    <definedName name="________PPC126" localSheetId="3">[106]MRATES!#REF!</definedName>
    <definedName name="________PPC126">#REF!</definedName>
    <definedName name="________PPC127" localSheetId="7">#REF!</definedName>
    <definedName name="________PPC127" localSheetId="6">#REF!</definedName>
    <definedName name="________PPC127" localSheetId="8">#REF!</definedName>
    <definedName name="________PPC127" localSheetId="13">#REF!</definedName>
    <definedName name="________PPC127" localSheetId="9">#REF!</definedName>
    <definedName name="________PPC127" localSheetId="16">#REF!</definedName>
    <definedName name="________PPC127" localSheetId="2">[106]MRATES!#REF!</definedName>
    <definedName name="________PPC127" localSheetId="4">[106]MRATES!#REF!</definedName>
    <definedName name="________PPC127" localSheetId="11">#REF!</definedName>
    <definedName name="________PPC127" localSheetId="5">[107]MRATES!#REF!</definedName>
    <definedName name="________PPC127" localSheetId="3">[106]MRATES!#REF!</definedName>
    <definedName name="________PPC127">#REF!</definedName>
    <definedName name="________PPC128" localSheetId="7">#REF!</definedName>
    <definedName name="________PPC128" localSheetId="6">#REF!</definedName>
    <definedName name="________PPC128" localSheetId="8">#REF!</definedName>
    <definedName name="________PPC128" localSheetId="13">#REF!</definedName>
    <definedName name="________PPC128" localSheetId="9">#REF!</definedName>
    <definedName name="________PPC128" localSheetId="16">#REF!</definedName>
    <definedName name="________PPC128" localSheetId="2">[106]MRATES!#REF!</definedName>
    <definedName name="________PPC128" localSheetId="4">[106]MRATES!#REF!</definedName>
    <definedName name="________PPC128" localSheetId="11">#REF!</definedName>
    <definedName name="________PPC128" localSheetId="5">[107]MRATES!#REF!</definedName>
    <definedName name="________PPC128" localSheetId="3">[106]MRATES!#REF!</definedName>
    <definedName name="________PPC128">#REF!</definedName>
    <definedName name="________PPC129" localSheetId="7">#REF!</definedName>
    <definedName name="________PPC129" localSheetId="6">#REF!</definedName>
    <definedName name="________PPC129" localSheetId="8">#REF!</definedName>
    <definedName name="________PPC129" localSheetId="13">#REF!</definedName>
    <definedName name="________PPC129" localSheetId="9">#REF!</definedName>
    <definedName name="________PPC129" localSheetId="16">#REF!</definedName>
    <definedName name="________PPC129" localSheetId="2">[106]MRATES!#REF!</definedName>
    <definedName name="________PPC129" localSheetId="4">[106]MRATES!#REF!</definedName>
    <definedName name="________PPC129" localSheetId="11">#REF!</definedName>
    <definedName name="________PPC129" localSheetId="5">[107]MRATES!#REF!</definedName>
    <definedName name="________PPC129" localSheetId="3">[106]MRATES!#REF!</definedName>
    <definedName name="________PPC129">#REF!</definedName>
    <definedName name="________PPC13" localSheetId="7">#REF!</definedName>
    <definedName name="________PPC13" localSheetId="6">#REF!</definedName>
    <definedName name="________PPC13" localSheetId="8">#REF!</definedName>
    <definedName name="________PPC13" localSheetId="13">#REF!</definedName>
    <definedName name="________PPC13" localSheetId="9">#REF!</definedName>
    <definedName name="________PPC13" localSheetId="16">#REF!</definedName>
    <definedName name="________PPC13" localSheetId="2">[106]MRATES!#REF!</definedName>
    <definedName name="________PPC13" localSheetId="4">[106]MRATES!#REF!</definedName>
    <definedName name="________PPC13" localSheetId="11">#REF!</definedName>
    <definedName name="________PPC13" localSheetId="5">[107]MRATES!#REF!</definedName>
    <definedName name="________PPC13" localSheetId="3">[106]MRATES!#REF!</definedName>
    <definedName name="________PPC13">#REF!</definedName>
    <definedName name="________PPC130" localSheetId="7">#REF!</definedName>
    <definedName name="________PPC130" localSheetId="6">#REF!</definedName>
    <definedName name="________PPC130" localSheetId="8">#REF!</definedName>
    <definedName name="________PPC130" localSheetId="13">#REF!</definedName>
    <definedName name="________PPC130" localSheetId="9">#REF!</definedName>
    <definedName name="________PPC130" localSheetId="16">#REF!</definedName>
    <definedName name="________PPC130" localSheetId="2">[106]MRATES!#REF!</definedName>
    <definedName name="________PPC130" localSheetId="4">[106]MRATES!#REF!</definedName>
    <definedName name="________PPC130" localSheetId="11">#REF!</definedName>
    <definedName name="________PPC130" localSheetId="5">[107]MRATES!#REF!</definedName>
    <definedName name="________PPC130" localSheetId="3">[106]MRATES!#REF!</definedName>
    <definedName name="________PPC130">#REF!</definedName>
    <definedName name="________PPC131" localSheetId="7">#REF!</definedName>
    <definedName name="________PPC131" localSheetId="6">#REF!</definedName>
    <definedName name="________PPC131" localSheetId="8">#REF!</definedName>
    <definedName name="________PPC131" localSheetId="13">#REF!</definedName>
    <definedName name="________PPC131" localSheetId="9">#REF!</definedName>
    <definedName name="________PPC131" localSheetId="16">#REF!</definedName>
    <definedName name="________PPC131" localSheetId="2">[106]MRATES!#REF!</definedName>
    <definedName name="________PPC131" localSheetId="4">[106]MRATES!#REF!</definedName>
    <definedName name="________PPC131" localSheetId="11">#REF!</definedName>
    <definedName name="________PPC131" localSheetId="5">[107]MRATES!#REF!</definedName>
    <definedName name="________PPC131" localSheetId="3">[106]MRATES!#REF!</definedName>
    <definedName name="________PPC131">#REF!</definedName>
    <definedName name="________PPC132" localSheetId="7">#REF!</definedName>
    <definedName name="________PPC132" localSheetId="6">#REF!</definedName>
    <definedName name="________PPC132" localSheetId="8">#REF!</definedName>
    <definedName name="________PPC132" localSheetId="13">#REF!</definedName>
    <definedName name="________PPC132" localSheetId="9">#REF!</definedName>
    <definedName name="________PPC132" localSheetId="16">#REF!</definedName>
    <definedName name="________PPC132" localSheetId="2">[106]MRATES!#REF!</definedName>
    <definedName name="________PPC132" localSheetId="4">[106]MRATES!#REF!</definedName>
    <definedName name="________PPC132" localSheetId="11">#REF!</definedName>
    <definedName name="________PPC132" localSheetId="5">[107]MRATES!#REF!</definedName>
    <definedName name="________PPC132" localSheetId="3">[106]MRATES!#REF!</definedName>
    <definedName name="________PPC132">#REF!</definedName>
    <definedName name="________PPC133" localSheetId="7">#REF!</definedName>
    <definedName name="________PPC133" localSheetId="6">#REF!</definedName>
    <definedName name="________PPC133" localSheetId="8">#REF!</definedName>
    <definedName name="________PPC133" localSheetId="13">#REF!</definedName>
    <definedName name="________PPC133" localSheetId="9">#REF!</definedName>
    <definedName name="________PPC133" localSheetId="16">#REF!</definedName>
    <definedName name="________PPC133" localSheetId="2">[106]MRATES!#REF!</definedName>
    <definedName name="________PPC133" localSheetId="4">[106]MRATES!#REF!</definedName>
    <definedName name="________PPC133" localSheetId="11">#REF!</definedName>
    <definedName name="________PPC133" localSheetId="5">[107]MRATES!#REF!</definedName>
    <definedName name="________PPC133" localSheetId="3">[106]MRATES!#REF!</definedName>
    <definedName name="________PPC133">#REF!</definedName>
    <definedName name="________PPC134" localSheetId="7">#REF!</definedName>
    <definedName name="________PPC134" localSheetId="6">#REF!</definedName>
    <definedName name="________PPC134" localSheetId="8">#REF!</definedName>
    <definedName name="________PPC134" localSheetId="13">#REF!</definedName>
    <definedName name="________PPC134" localSheetId="9">#REF!</definedName>
    <definedName name="________PPC134" localSheetId="16">#REF!</definedName>
    <definedName name="________PPC134" localSheetId="2">[106]MRATES!#REF!</definedName>
    <definedName name="________PPC134" localSheetId="4">[106]MRATES!#REF!</definedName>
    <definedName name="________PPC134" localSheetId="11">#REF!</definedName>
    <definedName name="________PPC134" localSheetId="5">[107]MRATES!#REF!</definedName>
    <definedName name="________PPC134" localSheetId="3">[106]MRATES!#REF!</definedName>
    <definedName name="________PPC134">#REF!</definedName>
    <definedName name="________PPC135" localSheetId="7">#REF!</definedName>
    <definedName name="________PPC135" localSheetId="6">#REF!</definedName>
    <definedName name="________PPC135" localSheetId="8">#REF!</definedName>
    <definedName name="________PPC135" localSheetId="13">#REF!</definedName>
    <definedName name="________PPC135" localSheetId="9">#REF!</definedName>
    <definedName name="________PPC135" localSheetId="16">#REF!</definedName>
    <definedName name="________PPC135" localSheetId="2">[106]MRATES!#REF!</definedName>
    <definedName name="________PPC135" localSheetId="4">[106]MRATES!#REF!</definedName>
    <definedName name="________PPC135" localSheetId="11">#REF!</definedName>
    <definedName name="________PPC135" localSheetId="5">[107]MRATES!#REF!</definedName>
    <definedName name="________PPC135" localSheetId="3">[106]MRATES!#REF!</definedName>
    <definedName name="________PPC135">#REF!</definedName>
    <definedName name="________PPC136" localSheetId="7">#REF!</definedName>
    <definedName name="________PPC136" localSheetId="6">#REF!</definedName>
    <definedName name="________PPC136" localSheetId="8">#REF!</definedName>
    <definedName name="________PPC136" localSheetId="13">#REF!</definedName>
    <definedName name="________PPC136" localSheetId="9">#REF!</definedName>
    <definedName name="________PPC136" localSheetId="16">#REF!</definedName>
    <definedName name="________PPC136" localSheetId="2">[106]MRATES!#REF!</definedName>
    <definedName name="________PPC136" localSheetId="4">[106]MRATES!#REF!</definedName>
    <definedName name="________PPC136" localSheetId="11">#REF!</definedName>
    <definedName name="________PPC136" localSheetId="5">[107]MRATES!#REF!</definedName>
    <definedName name="________PPC136" localSheetId="3">[106]MRATES!#REF!</definedName>
    <definedName name="________PPC136">#REF!</definedName>
    <definedName name="________PPC137" localSheetId="7">#REF!</definedName>
    <definedName name="________PPC137" localSheetId="6">#REF!</definedName>
    <definedName name="________PPC137" localSheetId="8">#REF!</definedName>
    <definedName name="________PPC137" localSheetId="13">#REF!</definedName>
    <definedName name="________PPC137" localSheetId="9">#REF!</definedName>
    <definedName name="________PPC137" localSheetId="16">#REF!</definedName>
    <definedName name="________PPC137" localSheetId="2">[106]MRATES!#REF!</definedName>
    <definedName name="________PPC137" localSheetId="4">[106]MRATES!#REF!</definedName>
    <definedName name="________PPC137" localSheetId="11">#REF!</definedName>
    <definedName name="________PPC137" localSheetId="5">[107]MRATES!#REF!</definedName>
    <definedName name="________PPC137" localSheetId="3">[106]MRATES!#REF!</definedName>
    <definedName name="________PPC137">#REF!</definedName>
    <definedName name="________PPC138" localSheetId="7">#REF!</definedName>
    <definedName name="________PPC138" localSheetId="6">#REF!</definedName>
    <definedName name="________PPC138" localSheetId="8">#REF!</definedName>
    <definedName name="________PPC138" localSheetId="13">#REF!</definedName>
    <definedName name="________PPC138" localSheetId="9">#REF!</definedName>
    <definedName name="________PPC138" localSheetId="16">#REF!</definedName>
    <definedName name="________PPC138" localSheetId="2">[106]MRATES!#REF!</definedName>
    <definedName name="________PPC138" localSheetId="4">[106]MRATES!#REF!</definedName>
    <definedName name="________PPC138" localSheetId="11">#REF!</definedName>
    <definedName name="________PPC138" localSheetId="5">[107]MRATES!#REF!</definedName>
    <definedName name="________PPC138" localSheetId="3">[106]MRATES!#REF!</definedName>
    <definedName name="________PPC138">#REF!</definedName>
    <definedName name="________PPC139" localSheetId="7">#REF!</definedName>
    <definedName name="________PPC139" localSheetId="6">#REF!</definedName>
    <definedName name="________PPC139" localSheetId="8">#REF!</definedName>
    <definedName name="________PPC139" localSheetId="13">#REF!</definedName>
    <definedName name="________PPC139" localSheetId="9">#REF!</definedName>
    <definedName name="________PPC139" localSheetId="16">#REF!</definedName>
    <definedName name="________PPC139" localSheetId="2">[106]MRATES!#REF!</definedName>
    <definedName name="________PPC139" localSheetId="4">[106]MRATES!#REF!</definedName>
    <definedName name="________PPC139" localSheetId="11">#REF!</definedName>
    <definedName name="________PPC139" localSheetId="5">[107]MRATES!#REF!</definedName>
    <definedName name="________PPC139" localSheetId="3">[106]MRATES!#REF!</definedName>
    <definedName name="________PPC139">#REF!</definedName>
    <definedName name="________PPC14" localSheetId="7">#REF!</definedName>
    <definedName name="________PPC14" localSheetId="6">#REF!</definedName>
    <definedName name="________PPC14" localSheetId="8">#REF!</definedName>
    <definedName name="________PPC14" localSheetId="13">#REF!</definedName>
    <definedName name="________PPC14" localSheetId="9">#REF!</definedName>
    <definedName name="________PPC14" localSheetId="16">#REF!</definedName>
    <definedName name="________PPC14" localSheetId="2">[106]MRATES!#REF!</definedName>
    <definedName name="________PPC14" localSheetId="4">[106]MRATES!#REF!</definedName>
    <definedName name="________PPC14" localSheetId="11">#REF!</definedName>
    <definedName name="________PPC14" localSheetId="5">[107]MRATES!#REF!</definedName>
    <definedName name="________PPC14" localSheetId="3">[106]MRATES!#REF!</definedName>
    <definedName name="________PPC14">#REF!</definedName>
    <definedName name="________PPC140" localSheetId="7">#REF!</definedName>
    <definedName name="________PPC140" localSheetId="6">#REF!</definedName>
    <definedName name="________PPC140" localSheetId="8">#REF!</definedName>
    <definedName name="________PPC140" localSheetId="13">#REF!</definedName>
    <definedName name="________PPC140" localSheetId="9">#REF!</definedName>
    <definedName name="________PPC140" localSheetId="16">#REF!</definedName>
    <definedName name="________PPC140" localSheetId="2">[106]MRATES!#REF!</definedName>
    <definedName name="________PPC140" localSheetId="4">[106]MRATES!#REF!</definedName>
    <definedName name="________PPC140" localSheetId="11">#REF!</definedName>
    <definedName name="________PPC140" localSheetId="5">[107]MRATES!#REF!</definedName>
    <definedName name="________PPC140" localSheetId="3">[106]MRATES!#REF!</definedName>
    <definedName name="________PPC140">#REF!</definedName>
    <definedName name="________PPC141" localSheetId="7">#REF!</definedName>
    <definedName name="________PPC141" localSheetId="6">#REF!</definedName>
    <definedName name="________PPC141" localSheetId="8">#REF!</definedName>
    <definedName name="________PPC141" localSheetId="13">#REF!</definedName>
    <definedName name="________PPC141" localSheetId="9">#REF!</definedName>
    <definedName name="________PPC141" localSheetId="16">#REF!</definedName>
    <definedName name="________PPC141" localSheetId="2">[106]MRATES!#REF!</definedName>
    <definedName name="________PPC141" localSheetId="4">[106]MRATES!#REF!</definedName>
    <definedName name="________PPC141" localSheetId="11">#REF!</definedName>
    <definedName name="________PPC141" localSheetId="5">[107]MRATES!#REF!</definedName>
    <definedName name="________PPC141" localSheetId="3">[106]MRATES!#REF!</definedName>
    <definedName name="________PPC141">#REF!</definedName>
    <definedName name="________PPC142" localSheetId="7">#REF!</definedName>
    <definedName name="________PPC142" localSheetId="6">#REF!</definedName>
    <definedName name="________PPC142" localSheetId="8">#REF!</definedName>
    <definedName name="________PPC142" localSheetId="13">#REF!</definedName>
    <definedName name="________PPC142" localSheetId="9">#REF!</definedName>
    <definedName name="________PPC142" localSheetId="16">#REF!</definedName>
    <definedName name="________PPC142" localSheetId="2">[106]MRATES!#REF!</definedName>
    <definedName name="________PPC142" localSheetId="4">[106]MRATES!#REF!</definedName>
    <definedName name="________PPC142" localSheetId="11">#REF!</definedName>
    <definedName name="________PPC142" localSheetId="5">[107]MRATES!#REF!</definedName>
    <definedName name="________PPC142" localSheetId="3">[106]MRATES!#REF!</definedName>
    <definedName name="________PPC142">#REF!</definedName>
    <definedName name="________PPC143" localSheetId="7">#REF!</definedName>
    <definedName name="________PPC143" localSheetId="6">#REF!</definedName>
    <definedName name="________PPC143" localSheetId="8">#REF!</definedName>
    <definedName name="________PPC143" localSheetId="13">#REF!</definedName>
    <definedName name="________PPC143" localSheetId="9">#REF!</definedName>
    <definedName name="________PPC143" localSheetId="16">#REF!</definedName>
    <definedName name="________PPC143" localSheetId="2">[106]MRATES!#REF!</definedName>
    <definedName name="________PPC143" localSheetId="4">[106]MRATES!#REF!</definedName>
    <definedName name="________PPC143" localSheetId="11">#REF!</definedName>
    <definedName name="________PPC143" localSheetId="5">[107]MRATES!#REF!</definedName>
    <definedName name="________PPC143" localSheetId="3">[106]MRATES!#REF!</definedName>
    <definedName name="________PPC143">#REF!</definedName>
    <definedName name="________PPC144" localSheetId="7">#REF!</definedName>
    <definedName name="________PPC144" localSheetId="6">#REF!</definedName>
    <definedName name="________PPC144" localSheetId="8">#REF!</definedName>
    <definedName name="________PPC144" localSheetId="13">#REF!</definedName>
    <definedName name="________PPC144" localSheetId="9">#REF!</definedName>
    <definedName name="________PPC144" localSheetId="16">#REF!</definedName>
    <definedName name="________PPC144" localSheetId="2">[106]MRATES!#REF!</definedName>
    <definedName name="________PPC144" localSheetId="4">[106]MRATES!#REF!</definedName>
    <definedName name="________PPC144" localSheetId="11">#REF!</definedName>
    <definedName name="________PPC144" localSheetId="5">[107]MRATES!#REF!</definedName>
    <definedName name="________PPC144" localSheetId="3">[106]MRATES!#REF!</definedName>
    <definedName name="________PPC144">#REF!</definedName>
    <definedName name="________PPC145" localSheetId="7">#REF!</definedName>
    <definedName name="________PPC145" localSheetId="6">#REF!</definedName>
    <definedName name="________PPC145" localSheetId="8">#REF!</definedName>
    <definedName name="________PPC145" localSheetId="13">#REF!</definedName>
    <definedName name="________PPC145" localSheetId="9">#REF!</definedName>
    <definedName name="________PPC145" localSheetId="16">#REF!</definedName>
    <definedName name="________PPC145" localSheetId="2">[106]MRATES!#REF!</definedName>
    <definedName name="________PPC145" localSheetId="4">[106]MRATES!#REF!</definedName>
    <definedName name="________PPC145" localSheetId="11">#REF!</definedName>
    <definedName name="________PPC145" localSheetId="5">[107]MRATES!#REF!</definedName>
    <definedName name="________PPC145" localSheetId="3">[106]MRATES!#REF!</definedName>
    <definedName name="________PPC145">#REF!</definedName>
    <definedName name="________PPC146" localSheetId="7">#REF!</definedName>
    <definedName name="________PPC146" localSheetId="6">#REF!</definedName>
    <definedName name="________PPC146" localSheetId="8">#REF!</definedName>
    <definedName name="________PPC146" localSheetId="13">#REF!</definedName>
    <definedName name="________PPC146" localSheetId="9">#REF!</definedName>
    <definedName name="________PPC146" localSheetId="16">#REF!</definedName>
    <definedName name="________PPC146" localSheetId="2">[106]MRATES!#REF!</definedName>
    <definedName name="________PPC146" localSheetId="4">[106]MRATES!#REF!</definedName>
    <definedName name="________PPC146" localSheetId="11">#REF!</definedName>
    <definedName name="________PPC146" localSheetId="5">[107]MRATES!#REF!</definedName>
    <definedName name="________PPC146" localSheetId="3">[106]MRATES!#REF!</definedName>
    <definedName name="________PPC146">#REF!</definedName>
    <definedName name="________PPC147" localSheetId="7">#REF!</definedName>
    <definedName name="________PPC147" localSheetId="6">#REF!</definedName>
    <definedName name="________PPC147" localSheetId="8">#REF!</definedName>
    <definedName name="________PPC147" localSheetId="13">#REF!</definedName>
    <definedName name="________PPC147" localSheetId="9">#REF!</definedName>
    <definedName name="________PPC147" localSheetId="16">#REF!</definedName>
    <definedName name="________PPC147" localSheetId="2">[106]MRATES!#REF!</definedName>
    <definedName name="________PPC147" localSheetId="4">[106]MRATES!#REF!</definedName>
    <definedName name="________PPC147" localSheetId="11">#REF!</definedName>
    <definedName name="________PPC147" localSheetId="5">[107]MRATES!#REF!</definedName>
    <definedName name="________PPC147" localSheetId="3">[106]MRATES!#REF!</definedName>
    <definedName name="________PPC147">#REF!</definedName>
    <definedName name="________PPC148" localSheetId="7">#REF!</definedName>
    <definedName name="________PPC148" localSheetId="6">#REF!</definedName>
    <definedName name="________PPC148" localSheetId="8">#REF!</definedName>
    <definedName name="________PPC148" localSheetId="13">#REF!</definedName>
    <definedName name="________PPC148" localSheetId="9">#REF!</definedName>
    <definedName name="________PPC148" localSheetId="16">#REF!</definedName>
    <definedName name="________PPC148" localSheetId="2">[106]MRATES!#REF!</definedName>
    <definedName name="________PPC148" localSheetId="4">[106]MRATES!#REF!</definedName>
    <definedName name="________PPC148" localSheetId="11">#REF!</definedName>
    <definedName name="________PPC148" localSheetId="5">[107]MRATES!#REF!</definedName>
    <definedName name="________PPC148" localSheetId="3">[106]MRATES!#REF!</definedName>
    <definedName name="________PPC148">#REF!</definedName>
    <definedName name="________PPC149" localSheetId="7">#REF!</definedName>
    <definedName name="________PPC149" localSheetId="6">#REF!</definedName>
    <definedName name="________PPC149" localSheetId="8">#REF!</definedName>
    <definedName name="________PPC149" localSheetId="13">#REF!</definedName>
    <definedName name="________PPC149" localSheetId="9">#REF!</definedName>
    <definedName name="________PPC149" localSheetId="16">#REF!</definedName>
    <definedName name="________PPC149" localSheetId="2">[106]MRATES!#REF!</definedName>
    <definedName name="________PPC149" localSheetId="4">[106]MRATES!#REF!</definedName>
    <definedName name="________PPC149" localSheetId="11">#REF!</definedName>
    <definedName name="________PPC149" localSheetId="5">[107]MRATES!#REF!</definedName>
    <definedName name="________PPC149" localSheetId="3">[106]MRATES!#REF!</definedName>
    <definedName name="________PPC149">#REF!</definedName>
    <definedName name="________PPC15" localSheetId="7">#REF!</definedName>
    <definedName name="________PPC15" localSheetId="6">#REF!</definedName>
    <definedName name="________PPC15" localSheetId="8">#REF!</definedName>
    <definedName name="________PPC15" localSheetId="13">#REF!</definedName>
    <definedName name="________PPC15" localSheetId="9">#REF!</definedName>
    <definedName name="________PPC15" localSheetId="16">#REF!</definedName>
    <definedName name="________PPC15" localSheetId="2">[106]MRATES!#REF!</definedName>
    <definedName name="________PPC15" localSheetId="4">[106]MRATES!#REF!</definedName>
    <definedName name="________PPC15" localSheetId="11">#REF!</definedName>
    <definedName name="________PPC15" localSheetId="5">[107]MRATES!#REF!</definedName>
    <definedName name="________PPC15" localSheetId="3">[106]MRATES!#REF!</definedName>
    <definedName name="________PPC15">#REF!</definedName>
    <definedName name="________PPC150" localSheetId="7">#REF!</definedName>
    <definedName name="________PPC150" localSheetId="6">#REF!</definedName>
    <definedName name="________PPC150" localSheetId="8">#REF!</definedName>
    <definedName name="________PPC150" localSheetId="13">#REF!</definedName>
    <definedName name="________PPC150" localSheetId="9">#REF!</definedName>
    <definedName name="________PPC150" localSheetId="16">#REF!</definedName>
    <definedName name="________PPC150" localSheetId="2">[106]MRATES!#REF!</definedName>
    <definedName name="________PPC150" localSheetId="4">[106]MRATES!#REF!</definedName>
    <definedName name="________PPC150" localSheetId="11">#REF!</definedName>
    <definedName name="________PPC150" localSheetId="5">[107]MRATES!#REF!</definedName>
    <definedName name="________PPC150" localSheetId="3">[106]MRATES!#REF!</definedName>
    <definedName name="________PPC150">#REF!</definedName>
    <definedName name="________PPC151" localSheetId="7">#REF!</definedName>
    <definedName name="________PPC151" localSheetId="6">#REF!</definedName>
    <definedName name="________PPC151" localSheetId="8">#REF!</definedName>
    <definedName name="________PPC151" localSheetId="13">#REF!</definedName>
    <definedName name="________PPC151" localSheetId="9">#REF!</definedName>
    <definedName name="________PPC151" localSheetId="16">#REF!</definedName>
    <definedName name="________PPC151" localSheetId="2">[106]MRATES!#REF!</definedName>
    <definedName name="________PPC151" localSheetId="4">[106]MRATES!#REF!</definedName>
    <definedName name="________PPC151" localSheetId="11">#REF!</definedName>
    <definedName name="________PPC151" localSheetId="5">[107]MRATES!#REF!</definedName>
    <definedName name="________PPC151" localSheetId="3">[106]MRATES!#REF!</definedName>
    <definedName name="________PPC151">#REF!</definedName>
    <definedName name="________PPC152" localSheetId="7">#REF!</definedName>
    <definedName name="________PPC152" localSheetId="6">#REF!</definedName>
    <definedName name="________PPC152" localSheetId="8">#REF!</definedName>
    <definedName name="________PPC152" localSheetId="13">#REF!</definedName>
    <definedName name="________PPC152" localSheetId="9">#REF!</definedName>
    <definedName name="________PPC152" localSheetId="16">#REF!</definedName>
    <definedName name="________PPC152" localSheetId="2">[106]MRATES!#REF!</definedName>
    <definedName name="________PPC152" localSheetId="4">[106]MRATES!#REF!</definedName>
    <definedName name="________PPC152" localSheetId="11">#REF!</definedName>
    <definedName name="________PPC152" localSheetId="5">[107]MRATES!#REF!</definedName>
    <definedName name="________PPC152" localSheetId="3">[106]MRATES!#REF!</definedName>
    <definedName name="________PPC152">#REF!</definedName>
    <definedName name="________PPC153" localSheetId="7">#REF!</definedName>
    <definedName name="________PPC153" localSheetId="6">#REF!</definedName>
    <definedName name="________PPC153" localSheetId="8">#REF!</definedName>
    <definedName name="________PPC153" localSheetId="13">#REF!</definedName>
    <definedName name="________PPC153" localSheetId="9">#REF!</definedName>
    <definedName name="________PPC153" localSheetId="16">#REF!</definedName>
    <definedName name="________PPC153" localSheetId="2">[106]MRATES!#REF!</definedName>
    <definedName name="________PPC153" localSheetId="4">[106]MRATES!#REF!</definedName>
    <definedName name="________PPC153" localSheetId="11">#REF!</definedName>
    <definedName name="________PPC153" localSheetId="5">[107]MRATES!#REF!</definedName>
    <definedName name="________PPC153" localSheetId="3">[106]MRATES!#REF!</definedName>
    <definedName name="________PPC153">#REF!</definedName>
    <definedName name="________PPC154" localSheetId="7">#REF!</definedName>
    <definedName name="________PPC154" localSheetId="6">#REF!</definedName>
    <definedName name="________PPC154" localSheetId="8">#REF!</definedName>
    <definedName name="________PPC154" localSheetId="13">#REF!</definedName>
    <definedName name="________PPC154" localSheetId="9">#REF!</definedName>
    <definedName name="________PPC154" localSheetId="16">#REF!</definedName>
    <definedName name="________PPC154" localSheetId="2">[106]MRATES!#REF!</definedName>
    <definedName name="________PPC154" localSheetId="4">[106]MRATES!#REF!</definedName>
    <definedName name="________PPC154" localSheetId="11">#REF!</definedName>
    <definedName name="________PPC154" localSheetId="5">[107]MRATES!#REF!</definedName>
    <definedName name="________PPC154" localSheetId="3">[106]MRATES!#REF!</definedName>
    <definedName name="________PPC154">#REF!</definedName>
    <definedName name="________PPC155" localSheetId="7">#REF!</definedName>
    <definedName name="________PPC155" localSheetId="6">#REF!</definedName>
    <definedName name="________PPC155" localSheetId="8">#REF!</definedName>
    <definedName name="________PPC155" localSheetId="13">#REF!</definedName>
    <definedName name="________PPC155" localSheetId="9">#REF!</definedName>
    <definedName name="________PPC155" localSheetId="16">#REF!</definedName>
    <definedName name="________PPC155" localSheetId="2">[106]MRATES!#REF!</definedName>
    <definedName name="________PPC155" localSheetId="4">[106]MRATES!#REF!</definedName>
    <definedName name="________PPC155" localSheetId="11">#REF!</definedName>
    <definedName name="________PPC155" localSheetId="5">[107]MRATES!#REF!</definedName>
    <definedName name="________PPC155" localSheetId="3">[106]MRATES!#REF!</definedName>
    <definedName name="________PPC155">#REF!</definedName>
    <definedName name="________PPC16" localSheetId="7">#REF!</definedName>
    <definedName name="________PPC16" localSheetId="6">#REF!</definedName>
    <definedName name="________PPC16" localSheetId="8">#REF!</definedName>
    <definedName name="________PPC16" localSheetId="13">#REF!</definedName>
    <definedName name="________PPC16" localSheetId="9">#REF!</definedName>
    <definedName name="________PPC16" localSheetId="16">#REF!</definedName>
    <definedName name="________PPC16" localSheetId="2">[106]MRATES!#REF!</definedName>
    <definedName name="________PPC16" localSheetId="4">[106]MRATES!#REF!</definedName>
    <definedName name="________PPC16" localSheetId="11">#REF!</definedName>
    <definedName name="________PPC16" localSheetId="5">[107]MRATES!#REF!</definedName>
    <definedName name="________PPC16" localSheetId="3">[106]MRATES!#REF!</definedName>
    <definedName name="________PPC16">#REF!</definedName>
    <definedName name="________PPC17" localSheetId="7">#REF!</definedName>
    <definedName name="________PPC17" localSheetId="6">#REF!</definedName>
    <definedName name="________PPC17" localSheetId="8">#REF!</definedName>
    <definedName name="________PPC17" localSheetId="13">#REF!</definedName>
    <definedName name="________PPC17" localSheetId="9">#REF!</definedName>
    <definedName name="________PPC17" localSheetId="16">#REF!</definedName>
    <definedName name="________PPC17" localSheetId="2">[106]MRATES!#REF!</definedName>
    <definedName name="________PPC17" localSheetId="4">[106]MRATES!#REF!</definedName>
    <definedName name="________PPC17" localSheetId="11">#REF!</definedName>
    <definedName name="________PPC17" localSheetId="5">[107]MRATES!#REF!</definedName>
    <definedName name="________PPC17" localSheetId="3">[106]MRATES!#REF!</definedName>
    <definedName name="________PPC17">#REF!</definedName>
    <definedName name="________PPC18" localSheetId="7">#REF!</definedName>
    <definedName name="________PPC18" localSheetId="6">#REF!</definedName>
    <definedName name="________PPC18" localSheetId="8">#REF!</definedName>
    <definedName name="________PPC18" localSheetId="13">#REF!</definedName>
    <definedName name="________PPC18" localSheetId="9">#REF!</definedName>
    <definedName name="________PPC18" localSheetId="16">#REF!</definedName>
    <definedName name="________PPC18" localSheetId="2">[106]MRATES!#REF!</definedName>
    <definedName name="________PPC18" localSheetId="4">[106]MRATES!#REF!</definedName>
    <definedName name="________PPC18" localSheetId="11">#REF!</definedName>
    <definedName name="________PPC18" localSheetId="5">[107]MRATES!#REF!</definedName>
    <definedName name="________PPC18" localSheetId="3">[106]MRATES!#REF!</definedName>
    <definedName name="________PPC18">#REF!</definedName>
    <definedName name="________PPC19" localSheetId="7">#REF!</definedName>
    <definedName name="________PPC19" localSheetId="6">#REF!</definedName>
    <definedName name="________PPC19" localSheetId="8">#REF!</definedName>
    <definedName name="________PPC19" localSheetId="13">#REF!</definedName>
    <definedName name="________PPC19" localSheetId="9">#REF!</definedName>
    <definedName name="________PPC19" localSheetId="16">#REF!</definedName>
    <definedName name="________PPC19" localSheetId="2">[106]MRATES!#REF!</definedName>
    <definedName name="________PPC19" localSheetId="4">[106]MRATES!#REF!</definedName>
    <definedName name="________PPC19" localSheetId="11">#REF!</definedName>
    <definedName name="________PPC19" localSheetId="5">[107]MRATES!#REF!</definedName>
    <definedName name="________PPC19" localSheetId="3">[106]MRATES!#REF!</definedName>
    <definedName name="________PPC19">#REF!</definedName>
    <definedName name="________PPC2" localSheetId="7">#REF!</definedName>
    <definedName name="________PPC2" localSheetId="6">#REF!</definedName>
    <definedName name="________PPC2" localSheetId="8">#REF!</definedName>
    <definedName name="________PPC2" localSheetId="13">#REF!</definedName>
    <definedName name="________PPC2" localSheetId="9">#REF!</definedName>
    <definedName name="________PPC2" localSheetId="16">#REF!</definedName>
    <definedName name="________PPC2" localSheetId="2">[106]MRATES!#REF!</definedName>
    <definedName name="________PPC2" localSheetId="4">[106]MRATES!#REF!</definedName>
    <definedName name="________PPC2" localSheetId="11">#REF!</definedName>
    <definedName name="________PPC2" localSheetId="5">[107]MRATES!#REF!</definedName>
    <definedName name="________PPC2" localSheetId="3">[106]MRATES!#REF!</definedName>
    <definedName name="________PPC2">#REF!</definedName>
    <definedName name="________PPC20" localSheetId="7">#REF!</definedName>
    <definedName name="________PPC20" localSheetId="6">#REF!</definedName>
    <definedName name="________PPC20" localSheetId="8">#REF!</definedName>
    <definedName name="________PPC20" localSheetId="13">#REF!</definedName>
    <definedName name="________PPC20" localSheetId="9">#REF!</definedName>
    <definedName name="________PPC20" localSheetId="16">#REF!</definedName>
    <definedName name="________PPC20" localSheetId="2">[106]MRATES!#REF!</definedName>
    <definedName name="________PPC20" localSheetId="4">[106]MRATES!#REF!</definedName>
    <definedName name="________PPC20" localSheetId="11">#REF!</definedName>
    <definedName name="________PPC20" localSheetId="5">[107]MRATES!#REF!</definedName>
    <definedName name="________PPC20" localSheetId="3">[106]MRATES!#REF!</definedName>
    <definedName name="________PPC20">#REF!</definedName>
    <definedName name="________PPC21" localSheetId="7">#REF!</definedName>
    <definedName name="________PPC21" localSheetId="6">#REF!</definedName>
    <definedName name="________PPC21" localSheetId="8">#REF!</definedName>
    <definedName name="________PPC21" localSheetId="13">#REF!</definedName>
    <definedName name="________PPC21" localSheetId="9">#REF!</definedName>
    <definedName name="________PPC21" localSheetId="16">#REF!</definedName>
    <definedName name="________PPC21" localSheetId="2">[106]MRATES!#REF!</definedName>
    <definedName name="________PPC21" localSheetId="4">[106]MRATES!#REF!</definedName>
    <definedName name="________PPC21" localSheetId="11">#REF!</definedName>
    <definedName name="________PPC21" localSheetId="5">[107]MRATES!#REF!</definedName>
    <definedName name="________PPC21" localSheetId="3">[106]MRATES!#REF!</definedName>
    <definedName name="________PPC21">#REF!</definedName>
    <definedName name="________PPC22" localSheetId="7">#REF!</definedName>
    <definedName name="________PPC22" localSheetId="6">#REF!</definedName>
    <definedName name="________PPC22" localSheetId="8">#REF!</definedName>
    <definedName name="________PPC22" localSheetId="13">#REF!</definedName>
    <definedName name="________PPC22" localSheetId="9">#REF!</definedName>
    <definedName name="________PPC22" localSheetId="16">#REF!</definedName>
    <definedName name="________PPC22" localSheetId="2">[106]MRATES!#REF!</definedName>
    <definedName name="________PPC22" localSheetId="4">[106]MRATES!#REF!</definedName>
    <definedName name="________PPC22" localSheetId="11">#REF!</definedName>
    <definedName name="________PPC22" localSheetId="5">[107]MRATES!#REF!</definedName>
    <definedName name="________PPC22" localSheetId="3">[106]MRATES!#REF!</definedName>
    <definedName name="________PPC22">#REF!</definedName>
    <definedName name="________PPC23" localSheetId="7">#REF!</definedName>
    <definedName name="________PPC23" localSheetId="6">#REF!</definedName>
    <definedName name="________PPC23" localSheetId="8">#REF!</definedName>
    <definedName name="________PPC23" localSheetId="13">#REF!</definedName>
    <definedName name="________PPC23" localSheetId="9">#REF!</definedName>
    <definedName name="________PPC23" localSheetId="16">#REF!</definedName>
    <definedName name="________PPC23" localSheetId="2">[106]MRATES!#REF!</definedName>
    <definedName name="________PPC23" localSheetId="4">[106]MRATES!#REF!</definedName>
    <definedName name="________PPC23" localSheetId="11">#REF!</definedName>
    <definedName name="________PPC23" localSheetId="5">[107]MRATES!#REF!</definedName>
    <definedName name="________PPC23" localSheetId="3">[106]MRATES!#REF!</definedName>
    <definedName name="________PPC23">#REF!</definedName>
    <definedName name="________PPC24" localSheetId="7">#REF!</definedName>
    <definedName name="________PPC24" localSheetId="6">#REF!</definedName>
    <definedName name="________PPC24" localSheetId="8">#REF!</definedName>
    <definedName name="________PPC24" localSheetId="13">#REF!</definedName>
    <definedName name="________PPC24" localSheetId="9">#REF!</definedName>
    <definedName name="________PPC24" localSheetId="16">#REF!</definedName>
    <definedName name="________PPC24" localSheetId="2">[106]MRATES!#REF!</definedName>
    <definedName name="________PPC24" localSheetId="4">[106]MRATES!#REF!</definedName>
    <definedName name="________PPC24" localSheetId="11">#REF!</definedName>
    <definedName name="________PPC24" localSheetId="5">[107]MRATES!#REF!</definedName>
    <definedName name="________PPC24" localSheetId="3">[106]MRATES!#REF!</definedName>
    <definedName name="________PPC24">#REF!</definedName>
    <definedName name="________PPC25" localSheetId="7">#REF!</definedName>
    <definedName name="________PPC25" localSheetId="6">#REF!</definedName>
    <definedName name="________PPC25" localSheetId="8">#REF!</definedName>
    <definedName name="________PPC25" localSheetId="13">#REF!</definedName>
    <definedName name="________PPC25" localSheetId="9">#REF!</definedName>
    <definedName name="________PPC25" localSheetId="16">#REF!</definedName>
    <definedName name="________PPC25" localSheetId="2">[106]MRATES!#REF!</definedName>
    <definedName name="________PPC25" localSheetId="4">[106]MRATES!#REF!</definedName>
    <definedName name="________PPC25" localSheetId="11">#REF!</definedName>
    <definedName name="________PPC25" localSheetId="5">[107]MRATES!#REF!</definedName>
    <definedName name="________PPC25" localSheetId="3">[106]MRATES!#REF!</definedName>
    <definedName name="________PPC25">#REF!</definedName>
    <definedName name="________PPC26" localSheetId="7">#REF!</definedName>
    <definedName name="________PPC26" localSheetId="6">#REF!</definedName>
    <definedName name="________PPC26" localSheetId="8">#REF!</definedName>
    <definedName name="________PPC26" localSheetId="13">#REF!</definedName>
    <definedName name="________PPC26" localSheetId="9">#REF!</definedName>
    <definedName name="________PPC26" localSheetId="16">#REF!</definedName>
    <definedName name="________PPC26" localSheetId="2">[106]MRATES!#REF!</definedName>
    <definedName name="________PPC26" localSheetId="4">[106]MRATES!#REF!</definedName>
    <definedName name="________PPC26" localSheetId="11">#REF!</definedName>
    <definedName name="________PPC26" localSheetId="5">[107]MRATES!#REF!</definedName>
    <definedName name="________PPC26" localSheetId="3">[106]MRATES!#REF!</definedName>
    <definedName name="________PPC26">#REF!</definedName>
    <definedName name="________PPC27" localSheetId="7">#REF!</definedName>
    <definedName name="________PPC27" localSheetId="6">#REF!</definedName>
    <definedName name="________PPC27" localSheetId="8">#REF!</definedName>
    <definedName name="________PPC27" localSheetId="13">#REF!</definedName>
    <definedName name="________PPC27" localSheetId="9">#REF!</definedName>
    <definedName name="________PPC27" localSheetId="16">#REF!</definedName>
    <definedName name="________PPC27" localSheetId="2">[106]MRATES!#REF!</definedName>
    <definedName name="________PPC27" localSheetId="4">[106]MRATES!#REF!</definedName>
    <definedName name="________PPC27" localSheetId="11">#REF!</definedName>
    <definedName name="________PPC27" localSheetId="5">[107]MRATES!#REF!</definedName>
    <definedName name="________PPC27" localSheetId="3">[106]MRATES!#REF!</definedName>
    <definedName name="________PPC27">#REF!</definedName>
    <definedName name="________PPC28" localSheetId="7">#REF!</definedName>
    <definedName name="________PPC28" localSheetId="6">#REF!</definedName>
    <definedName name="________PPC28" localSheetId="8">#REF!</definedName>
    <definedName name="________PPC28" localSheetId="13">#REF!</definedName>
    <definedName name="________PPC28" localSheetId="9">#REF!</definedName>
    <definedName name="________PPC28" localSheetId="16">#REF!</definedName>
    <definedName name="________PPC28" localSheetId="2">[106]MRATES!#REF!</definedName>
    <definedName name="________PPC28" localSheetId="4">[106]MRATES!#REF!</definedName>
    <definedName name="________PPC28" localSheetId="11">#REF!</definedName>
    <definedName name="________PPC28" localSheetId="5">[107]MRATES!#REF!</definedName>
    <definedName name="________PPC28" localSheetId="3">[106]MRATES!#REF!</definedName>
    <definedName name="________PPC28">#REF!</definedName>
    <definedName name="________PPC29" localSheetId="7">#REF!</definedName>
    <definedName name="________PPC29" localSheetId="6">#REF!</definedName>
    <definedName name="________PPC29" localSheetId="8">#REF!</definedName>
    <definedName name="________PPC29" localSheetId="13">#REF!</definedName>
    <definedName name="________PPC29" localSheetId="9">#REF!</definedName>
    <definedName name="________PPC29" localSheetId="16">#REF!</definedName>
    <definedName name="________PPC29" localSheetId="2">[106]MRATES!#REF!</definedName>
    <definedName name="________PPC29" localSheetId="4">[106]MRATES!#REF!</definedName>
    <definedName name="________PPC29" localSheetId="11">#REF!</definedName>
    <definedName name="________PPC29" localSheetId="5">[107]MRATES!#REF!</definedName>
    <definedName name="________PPC29" localSheetId="3">[106]MRATES!#REF!</definedName>
    <definedName name="________PPC29">#REF!</definedName>
    <definedName name="________PPC3" localSheetId="7">#REF!</definedName>
    <definedName name="________PPC3" localSheetId="6">#REF!</definedName>
    <definedName name="________PPC3" localSheetId="8">#REF!</definedName>
    <definedName name="________PPC3" localSheetId="13">#REF!</definedName>
    <definedName name="________PPC3" localSheetId="9">#REF!</definedName>
    <definedName name="________PPC3" localSheetId="16">#REF!</definedName>
    <definedName name="________PPC3" localSheetId="2">[106]MRATES!#REF!</definedName>
    <definedName name="________PPC3" localSheetId="4">[106]MRATES!#REF!</definedName>
    <definedName name="________PPC3" localSheetId="11">#REF!</definedName>
    <definedName name="________PPC3" localSheetId="5">[107]MRATES!#REF!</definedName>
    <definedName name="________PPC3" localSheetId="3">[106]MRATES!#REF!</definedName>
    <definedName name="________PPC3">#REF!</definedName>
    <definedName name="________PPC30" localSheetId="7">#REF!</definedName>
    <definedName name="________PPC30" localSheetId="6">#REF!</definedName>
    <definedName name="________PPC30" localSheetId="8">#REF!</definedName>
    <definedName name="________PPC30" localSheetId="13">#REF!</definedName>
    <definedName name="________PPC30" localSheetId="9">#REF!</definedName>
    <definedName name="________PPC30" localSheetId="16">#REF!</definedName>
    <definedName name="________PPC30" localSheetId="2">[106]MRATES!#REF!</definedName>
    <definedName name="________PPC30" localSheetId="4">[106]MRATES!#REF!</definedName>
    <definedName name="________PPC30" localSheetId="11">#REF!</definedName>
    <definedName name="________PPC30" localSheetId="5">[107]MRATES!#REF!</definedName>
    <definedName name="________PPC30" localSheetId="3">[106]MRATES!#REF!</definedName>
    <definedName name="________PPC30">#REF!</definedName>
    <definedName name="________PPC31" localSheetId="7">#REF!</definedName>
    <definedName name="________PPC31" localSheetId="6">#REF!</definedName>
    <definedName name="________PPC31" localSheetId="8">#REF!</definedName>
    <definedName name="________PPC31" localSheetId="13">#REF!</definedName>
    <definedName name="________PPC31" localSheetId="9">#REF!</definedName>
    <definedName name="________PPC31" localSheetId="16">#REF!</definedName>
    <definedName name="________PPC31" localSheetId="2">[106]MRATES!#REF!</definedName>
    <definedName name="________PPC31" localSheetId="4">[106]MRATES!#REF!</definedName>
    <definedName name="________PPC31" localSheetId="11">#REF!</definedName>
    <definedName name="________PPC31" localSheetId="5">[107]MRATES!#REF!</definedName>
    <definedName name="________PPC31" localSheetId="3">[106]MRATES!#REF!</definedName>
    <definedName name="________PPC31">#REF!</definedName>
    <definedName name="________PPC32" localSheetId="7">#REF!</definedName>
    <definedName name="________PPC32" localSheetId="6">#REF!</definedName>
    <definedName name="________PPC32" localSheetId="8">#REF!</definedName>
    <definedName name="________PPC32" localSheetId="13">#REF!</definedName>
    <definedName name="________PPC32" localSheetId="9">#REF!</definedName>
    <definedName name="________PPC32" localSheetId="16">#REF!</definedName>
    <definedName name="________PPC32" localSheetId="2">[106]MRATES!#REF!</definedName>
    <definedName name="________PPC32" localSheetId="4">[106]MRATES!#REF!</definedName>
    <definedName name="________PPC32" localSheetId="11">#REF!</definedName>
    <definedName name="________PPC32" localSheetId="5">[107]MRATES!#REF!</definedName>
    <definedName name="________PPC32" localSheetId="3">[106]MRATES!#REF!</definedName>
    <definedName name="________PPC32">#REF!</definedName>
    <definedName name="________PPC33" localSheetId="7">#REF!</definedName>
    <definedName name="________PPC33" localSheetId="6">#REF!</definedName>
    <definedName name="________PPC33" localSheetId="8">#REF!</definedName>
    <definedName name="________PPC33" localSheetId="13">#REF!</definedName>
    <definedName name="________PPC33" localSheetId="9">#REF!</definedName>
    <definedName name="________PPC33" localSheetId="16">#REF!</definedName>
    <definedName name="________PPC33" localSheetId="2">[106]MRATES!#REF!</definedName>
    <definedName name="________PPC33" localSheetId="4">[106]MRATES!#REF!</definedName>
    <definedName name="________PPC33" localSheetId="11">#REF!</definedName>
    <definedName name="________PPC33" localSheetId="5">[107]MRATES!#REF!</definedName>
    <definedName name="________PPC33" localSheetId="3">[106]MRATES!#REF!</definedName>
    <definedName name="________PPC33">#REF!</definedName>
    <definedName name="________PPC34" localSheetId="7">#REF!</definedName>
    <definedName name="________PPC34" localSheetId="6">#REF!</definedName>
    <definedName name="________PPC34" localSheetId="8">#REF!</definedName>
    <definedName name="________PPC34" localSheetId="13">#REF!</definedName>
    <definedName name="________PPC34" localSheetId="9">#REF!</definedName>
    <definedName name="________PPC34" localSheetId="16">#REF!</definedName>
    <definedName name="________PPC34" localSheetId="2">[106]MRATES!#REF!</definedName>
    <definedName name="________PPC34" localSheetId="4">[106]MRATES!#REF!</definedName>
    <definedName name="________PPC34" localSheetId="11">#REF!</definedName>
    <definedName name="________PPC34" localSheetId="5">[107]MRATES!#REF!</definedName>
    <definedName name="________PPC34" localSheetId="3">[106]MRATES!#REF!</definedName>
    <definedName name="________PPC34">#REF!</definedName>
    <definedName name="________PPC35" localSheetId="7">#REF!</definedName>
    <definedName name="________PPC35" localSheetId="6">#REF!</definedName>
    <definedName name="________PPC35" localSheetId="8">#REF!</definedName>
    <definedName name="________PPC35" localSheetId="13">#REF!</definedName>
    <definedName name="________PPC35" localSheetId="9">#REF!</definedName>
    <definedName name="________PPC35" localSheetId="16">#REF!</definedName>
    <definedName name="________PPC35" localSheetId="2">[106]MRATES!#REF!</definedName>
    <definedName name="________PPC35" localSheetId="4">[106]MRATES!#REF!</definedName>
    <definedName name="________PPC35" localSheetId="11">#REF!</definedName>
    <definedName name="________PPC35" localSheetId="5">[107]MRATES!#REF!</definedName>
    <definedName name="________PPC35" localSheetId="3">[106]MRATES!#REF!</definedName>
    <definedName name="________PPC35">#REF!</definedName>
    <definedName name="________PPC36" localSheetId="7">#REF!</definedName>
    <definedName name="________PPC36" localSheetId="6">#REF!</definedName>
    <definedName name="________PPC36" localSheetId="8">#REF!</definedName>
    <definedName name="________PPC36" localSheetId="13">#REF!</definedName>
    <definedName name="________PPC36" localSheetId="9">#REF!</definedName>
    <definedName name="________PPC36" localSheetId="16">#REF!</definedName>
    <definedName name="________PPC36" localSheetId="2">[106]MRATES!#REF!</definedName>
    <definedName name="________PPC36" localSheetId="4">[106]MRATES!#REF!</definedName>
    <definedName name="________PPC36" localSheetId="11">#REF!</definedName>
    <definedName name="________PPC36" localSheetId="5">[107]MRATES!#REF!</definedName>
    <definedName name="________PPC36" localSheetId="3">[106]MRATES!#REF!</definedName>
    <definedName name="________PPC36">#REF!</definedName>
    <definedName name="________PPC37" localSheetId="7">#REF!</definedName>
    <definedName name="________PPC37" localSheetId="6">#REF!</definedName>
    <definedName name="________PPC37" localSheetId="8">#REF!</definedName>
    <definedName name="________PPC37" localSheetId="13">#REF!</definedName>
    <definedName name="________PPC37" localSheetId="9">#REF!</definedName>
    <definedName name="________PPC37" localSheetId="16">#REF!</definedName>
    <definedName name="________PPC37" localSheetId="2">[106]MRATES!#REF!</definedName>
    <definedName name="________PPC37" localSheetId="4">[106]MRATES!#REF!</definedName>
    <definedName name="________PPC37" localSheetId="11">#REF!</definedName>
    <definedName name="________PPC37" localSheetId="5">[107]MRATES!#REF!</definedName>
    <definedName name="________PPC37" localSheetId="3">[106]MRATES!#REF!</definedName>
    <definedName name="________PPC37">#REF!</definedName>
    <definedName name="________PPC38" localSheetId="7">#REF!</definedName>
    <definedName name="________PPC38" localSheetId="6">#REF!</definedName>
    <definedName name="________PPC38" localSheetId="8">#REF!</definedName>
    <definedName name="________PPC38" localSheetId="13">#REF!</definedName>
    <definedName name="________PPC38" localSheetId="9">#REF!</definedName>
    <definedName name="________PPC38" localSheetId="16">#REF!</definedName>
    <definedName name="________PPC38" localSheetId="2">[106]MRATES!#REF!</definedName>
    <definedName name="________PPC38" localSheetId="4">[106]MRATES!#REF!</definedName>
    <definedName name="________PPC38" localSheetId="11">#REF!</definedName>
    <definedName name="________PPC38" localSheetId="5">[107]MRATES!#REF!</definedName>
    <definedName name="________PPC38" localSheetId="3">[106]MRATES!#REF!</definedName>
    <definedName name="________PPC38">#REF!</definedName>
    <definedName name="________PPC39" localSheetId="7">#REF!</definedName>
    <definedName name="________PPC39" localSheetId="6">#REF!</definedName>
    <definedName name="________PPC39" localSheetId="8">#REF!</definedName>
    <definedName name="________PPC39" localSheetId="13">#REF!</definedName>
    <definedName name="________PPC39" localSheetId="9">#REF!</definedName>
    <definedName name="________PPC39" localSheetId="16">#REF!</definedName>
    <definedName name="________PPC39" localSheetId="2">[106]MRATES!#REF!</definedName>
    <definedName name="________PPC39" localSheetId="4">[106]MRATES!#REF!</definedName>
    <definedName name="________PPC39" localSheetId="11">#REF!</definedName>
    <definedName name="________PPC39" localSheetId="5">[107]MRATES!#REF!</definedName>
    <definedName name="________PPC39" localSheetId="3">[106]MRATES!#REF!</definedName>
    <definedName name="________PPC39">#REF!</definedName>
    <definedName name="________PPC4" localSheetId="7">#REF!</definedName>
    <definedName name="________PPC4" localSheetId="6">#REF!</definedName>
    <definedName name="________PPC4" localSheetId="8">#REF!</definedName>
    <definedName name="________PPC4" localSheetId="13">#REF!</definedName>
    <definedName name="________PPC4" localSheetId="9">#REF!</definedName>
    <definedName name="________PPC4" localSheetId="16">#REF!</definedName>
    <definedName name="________PPC4" localSheetId="2">[106]MRATES!#REF!</definedName>
    <definedName name="________PPC4" localSheetId="4">[106]MRATES!#REF!</definedName>
    <definedName name="________PPC4" localSheetId="11">#REF!</definedName>
    <definedName name="________PPC4" localSheetId="5">[107]MRATES!#REF!</definedName>
    <definedName name="________PPC4" localSheetId="3">[106]MRATES!#REF!</definedName>
    <definedName name="________PPC4">#REF!</definedName>
    <definedName name="________PPC40" localSheetId="7">#REF!</definedName>
    <definedName name="________PPC40" localSheetId="6">#REF!</definedName>
    <definedName name="________PPC40" localSheetId="8">#REF!</definedName>
    <definedName name="________PPC40" localSheetId="13">#REF!</definedName>
    <definedName name="________PPC40" localSheetId="9">#REF!</definedName>
    <definedName name="________PPC40" localSheetId="16">#REF!</definedName>
    <definedName name="________PPC40" localSheetId="2">[106]MRATES!#REF!</definedName>
    <definedName name="________PPC40" localSheetId="4">[106]MRATES!#REF!</definedName>
    <definedName name="________PPC40" localSheetId="11">#REF!</definedName>
    <definedName name="________PPC40" localSheetId="5">[107]MRATES!#REF!</definedName>
    <definedName name="________PPC40" localSheetId="3">[106]MRATES!#REF!</definedName>
    <definedName name="________PPC40">#REF!</definedName>
    <definedName name="________PPC41" localSheetId="7">#REF!</definedName>
    <definedName name="________PPC41" localSheetId="6">#REF!</definedName>
    <definedName name="________PPC41" localSheetId="8">#REF!</definedName>
    <definedName name="________PPC41" localSheetId="13">#REF!</definedName>
    <definedName name="________PPC41" localSheetId="9">#REF!</definedName>
    <definedName name="________PPC41" localSheetId="16">#REF!</definedName>
    <definedName name="________PPC41" localSheetId="2">[106]MRATES!#REF!</definedName>
    <definedName name="________PPC41" localSheetId="4">[106]MRATES!#REF!</definedName>
    <definedName name="________PPC41" localSheetId="11">#REF!</definedName>
    <definedName name="________PPC41" localSheetId="5">[107]MRATES!#REF!</definedName>
    <definedName name="________PPC41" localSheetId="3">[106]MRATES!#REF!</definedName>
    <definedName name="________PPC41">#REF!</definedName>
    <definedName name="________PPC42" localSheetId="7">#REF!</definedName>
    <definedName name="________PPC42" localSheetId="6">#REF!</definedName>
    <definedName name="________PPC42" localSheetId="8">#REF!</definedName>
    <definedName name="________PPC42" localSheetId="13">#REF!</definedName>
    <definedName name="________PPC42" localSheetId="9">#REF!</definedName>
    <definedName name="________PPC42" localSheetId="16">#REF!</definedName>
    <definedName name="________PPC42" localSheetId="2">[106]MRATES!#REF!</definedName>
    <definedName name="________PPC42" localSheetId="4">[106]MRATES!#REF!</definedName>
    <definedName name="________PPC42" localSheetId="11">#REF!</definedName>
    <definedName name="________PPC42" localSheetId="5">[107]MRATES!#REF!</definedName>
    <definedName name="________PPC42" localSheetId="3">[106]MRATES!#REF!</definedName>
    <definedName name="________PPC42">#REF!</definedName>
    <definedName name="________PPC43" localSheetId="7">#REF!</definedName>
    <definedName name="________PPC43" localSheetId="6">#REF!</definedName>
    <definedName name="________PPC43" localSheetId="8">#REF!</definedName>
    <definedName name="________PPC43" localSheetId="13">#REF!</definedName>
    <definedName name="________PPC43" localSheetId="9">#REF!</definedName>
    <definedName name="________PPC43" localSheetId="16">#REF!</definedName>
    <definedName name="________PPC43" localSheetId="2">[106]MRATES!#REF!</definedName>
    <definedName name="________PPC43" localSheetId="4">[106]MRATES!#REF!</definedName>
    <definedName name="________PPC43" localSheetId="11">#REF!</definedName>
    <definedName name="________PPC43" localSheetId="5">[107]MRATES!#REF!</definedName>
    <definedName name="________PPC43" localSheetId="3">[106]MRATES!#REF!</definedName>
    <definedName name="________PPC43">#REF!</definedName>
    <definedName name="________PPC44" localSheetId="7">#REF!</definedName>
    <definedName name="________PPC44" localSheetId="6">#REF!</definedName>
    <definedName name="________PPC44" localSheetId="8">#REF!</definedName>
    <definedName name="________PPC44" localSheetId="13">#REF!</definedName>
    <definedName name="________PPC44" localSheetId="9">#REF!</definedName>
    <definedName name="________PPC44" localSheetId="16">#REF!</definedName>
    <definedName name="________PPC44" localSheetId="2">[106]MRATES!#REF!</definedName>
    <definedName name="________PPC44" localSheetId="4">[106]MRATES!#REF!</definedName>
    <definedName name="________PPC44" localSheetId="11">#REF!</definedName>
    <definedName name="________PPC44" localSheetId="5">[107]MRATES!#REF!</definedName>
    <definedName name="________PPC44" localSheetId="3">[106]MRATES!#REF!</definedName>
    <definedName name="________PPC44">#REF!</definedName>
    <definedName name="________PPC45" localSheetId="7">#REF!</definedName>
    <definedName name="________PPC45" localSheetId="6">#REF!</definedName>
    <definedName name="________PPC45" localSheetId="8">#REF!</definedName>
    <definedName name="________PPC45" localSheetId="13">#REF!</definedName>
    <definedName name="________PPC45" localSheetId="9">#REF!</definedName>
    <definedName name="________PPC45" localSheetId="16">#REF!</definedName>
    <definedName name="________PPC45" localSheetId="2">[106]MRATES!#REF!</definedName>
    <definedName name="________PPC45" localSheetId="4">[106]MRATES!#REF!</definedName>
    <definedName name="________PPC45" localSheetId="11">#REF!</definedName>
    <definedName name="________PPC45" localSheetId="5">[107]MRATES!#REF!</definedName>
    <definedName name="________PPC45" localSheetId="3">[106]MRATES!#REF!</definedName>
    <definedName name="________PPC45">#REF!</definedName>
    <definedName name="________PPC46" localSheetId="7">#REF!</definedName>
    <definedName name="________PPC46" localSheetId="6">#REF!</definedName>
    <definedName name="________PPC46" localSheetId="8">#REF!</definedName>
    <definedName name="________PPC46" localSheetId="13">#REF!</definedName>
    <definedName name="________PPC46" localSheetId="9">#REF!</definedName>
    <definedName name="________PPC46" localSheetId="16">#REF!</definedName>
    <definedName name="________PPC46" localSheetId="2">[106]MRATES!#REF!</definedName>
    <definedName name="________PPC46" localSheetId="4">[106]MRATES!#REF!</definedName>
    <definedName name="________PPC46" localSheetId="11">#REF!</definedName>
    <definedName name="________PPC46" localSheetId="5">[107]MRATES!#REF!</definedName>
    <definedName name="________PPC46" localSheetId="3">[106]MRATES!#REF!</definedName>
    <definedName name="________PPC46">#REF!</definedName>
    <definedName name="________PPC47" localSheetId="7">#REF!</definedName>
    <definedName name="________PPC47" localSheetId="6">#REF!</definedName>
    <definedName name="________PPC47" localSheetId="8">#REF!</definedName>
    <definedName name="________PPC47" localSheetId="13">#REF!</definedName>
    <definedName name="________PPC47" localSheetId="9">#REF!</definedName>
    <definedName name="________PPC47" localSheetId="16">#REF!</definedName>
    <definedName name="________PPC47" localSheetId="2">[106]MRATES!#REF!</definedName>
    <definedName name="________PPC47" localSheetId="4">[106]MRATES!#REF!</definedName>
    <definedName name="________PPC47" localSheetId="11">#REF!</definedName>
    <definedName name="________PPC47" localSheetId="5">[107]MRATES!#REF!</definedName>
    <definedName name="________PPC47" localSheetId="3">[106]MRATES!#REF!</definedName>
    <definedName name="________PPC47">#REF!</definedName>
    <definedName name="________PPC48" localSheetId="7">#REF!</definedName>
    <definedName name="________PPC48" localSheetId="6">#REF!</definedName>
    <definedName name="________PPC48" localSheetId="8">#REF!</definedName>
    <definedName name="________PPC48" localSheetId="13">#REF!</definedName>
    <definedName name="________PPC48" localSheetId="9">#REF!</definedName>
    <definedName name="________PPC48" localSheetId="16">#REF!</definedName>
    <definedName name="________PPC48" localSheetId="2">[106]MRATES!#REF!</definedName>
    <definedName name="________PPC48" localSheetId="4">[106]MRATES!#REF!</definedName>
    <definedName name="________PPC48" localSheetId="11">#REF!</definedName>
    <definedName name="________PPC48" localSheetId="5">[107]MRATES!#REF!</definedName>
    <definedName name="________PPC48" localSheetId="3">[106]MRATES!#REF!</definedName>
    <definedName name="________PPC48">#REF!</definedName>
    <definedName name="________PPC49" localSheetId="7">#REF!</definedName>
    <definedName name="________PPC49" localSheetId="6">#REF!</definedName>
    <definedName name="________PPC49" localSheetId="8">#REF!</definedName>
    <definedName name="________PPC49" localSheetId="13">#REF!</definedName>
    <definedName name="________PPC49" localSheetId="9">#REF!</definedName>
    <definedName name="________PPC49" localSheetId="16">#REF!</definedName>
    <definedName name="________PPC49" localSheetId="2">[106]MRATES!#REF!</definedName>
    <definedName name="________PPC49" localSheetId="4">[106]MRATES!#REF!</definedName>
    <definedName name="________PPC49" localSheetId="11">#REF!</definedName>
    <definedName name="________PPC49" localSheetId="5">[107]MRATES!#REF!</definedName>
    <definedName name="________PPC49" localSheetId="3">[106]MRATES!#REF!</definedName>
    <definedName name="________PPC49">#REF!</definedName>
    <definedName name="________PPC5" localSheetId="7">#REF!</definedName>
    <definedName name="________PPC5" localSheetId="6">#REF!</definedName>
    <definedName name="________PPC5" localSheetId="8">#REF!</definedName>
    <definedName name="________PPC5" localSheetId="13">#REF!</definedName>
    <definedName name="________PPC5" localSheetId="9">#REF!</definedName>
    <definedName name="________PPC5" localSheetId="16">#REF!</definedName>
    <definedName name="________PPC5" localSheetId="2">[106]MRATES!#REF!</definedName>
    <definedName name="________PPC5" localSheetId="4">[106]MRATES!#REF!</definedName>
    <definedName name="________PPC5" localSheetId="11">#REF!</definedName>
    <definedName name="________PPC5" localSheetId="5">[107]MRATES!#REF!</definedName>
    <definedName name="________PPC5" localSheetId="3">[106]MRATES!#REF!</definedName>
    <definedName name="________PPC5">#REF!</definedName>
    <definedName name="________PPC50" localSheetId="7">#REF!</definedName>
    <definedName name="________PPC50" localSheetId="6">#REF!</definedName>
    <definedName name="________PPC50" localSheetId="8">#REF!</definedName>
    <definedName name="________PPC50" localSheetId="13">#REF!</definedName>
    <definedName name="________PPC50" localSheetId="9">#REF!</definedName>
    <definedName name="________PPC50" localSheetId="16">#REF!</definedName>
    <definedName name="________PPC50" localSheetId="2">[106]MRATES!#REF!</definedName>
    <definedName name="________PPC50" localSheetId="4">[106]MRATES!#REF!</definedName>
    <definedName name="________PPC50" localSheetId="11">#REF!</definedName>
    <definedName name="________PPC50" localSheetId="5">[107]MRATES!#REF!</definedName>
    <definedName name="________PPC50" localSheetId="3">[106]MRATES!#REF!</definedName>
    <definedName name="________PPC50">#REF!</definedName>
    <definedName name="________PPC51" localSheetId="7">#REF!</definedName>
    <definedName name="________PPC51" localSheetId="6">#REF!</definedName>
    <definedName name="________PPC51" localSheetId="8">#REF!</definedName>
    <definedName name="________PPC51" localSheetId="13">#REF!</definedName>
    <definedName name="________PPC51" localSheetId="9">#REF!</definedName>
    <definedName name="________PPC51" localSheetId="16">#REF!</definedName>
    <definedName name="________PPC51" localSheetId="2">[106]MRATES!#REF!</definedName>
    <definedName name="________PPC51" localSheetId="4">[106]MRATES!#REF!</definedName>
    <definedName name="________PPC51" localSheetId="11">#REF!</definedName>
    <definedName name="________PPC51" localSheetId="5">[107]MRATES!#REF!</definedName>
    <definedName name="________PPC51" localSheetId="3">[106]MRATES!#REF!</definedName>
    <definedName name="________PPC51">#REF!</definedName>
    <definedName name="________PPC52" localSheetId="7">#REF!</definedName>
    <definedName name="________PPC52" localSheetId="6">#REF!</definedName>
    <definedName name="________PPC52" localSheetId="8">#REF!</definedName>
    <definedName name="________PPC52" localSheetId="13">#REF!</definedName>
    <definedName name="________PPC52" localSheetId="9">#REF!</definedName>
    <definedName name="________PPC52" localSheetId="16">#REF!</definedName>
    <definedName name="________PPC52" localSheetId="2">[106]MRATES!#REF!</definedName>
    <definedName name="________PPC52" localSheetId="4">[106]MRATES!#REF!</definedName>
    <definedName name="________PPC52" localSheetId="11">#REF!</definedName>
    <definedName name="________PPC52" localSheetId="5">[107]MRATES!#REF!</definedName>
    <definedName name="________PPC52" localSheetId="3">[106]MRATES!#REF!</definedName>
    <definedName name="________PPC52">#REF!</definedName>
    <definedName name="________PPC53" localSheetId="7">#REF!</definedName>
    <definedName name="________PPC53" localSheetId="6">#REF!</definedName>
    <definedName name="________PPC53" localSheetId="8">#REF!</definedName>
    <definedName name="________PPC53" localSheetId="13">#REF!</definedName>
    <definedName name="________PPC53" localSheetId="9">#REF!</definedName>
    <definedName name="________PPC53" localSheetId="16">#REF!</definedName>
    <definedName name="________PPC53" localSheetId="2">[106]MRATES!#REF!</definedName>
    <definedName name="________PPC53" localSheetId="4">[106]MRATES!#REF!</definedName>
    <definedName name="________PPC53" localSheetId="11">#REF!</definedName>
    <definedName name="________PPC53" localSheetId="5">[107]MRATES!#REF!</definedName>
    <definedName name="________PPC53" localSheetId="3">[106]MRATES!#REF!</definedName>
    <definedName name="________PPC53">#REF!</definedName>
    <definedName name="________PPC54" localSheetId="7">#REF!</definedName>
    <definedName name="________PPC54" localSheetId="6">#REF!</definedName>
    <definedName name="________PPC54" localSheetId="8">#REF!</definedName>
    <definedName name="________PPC54" localSheetId="13">#REF!</definedName>
    <definedName name="________PPC54" localSheetId="9">#REF!</definedName>
    <definedName name="________PPC54" localSheetId="16">#REF!</definedName>
    <definedName name="________PPC54" localSheetId="2">[106]MRATES!#REF!</definedName>
    <definedName name="________PPC54" localSheetId="4">[106]MRATES!#REF!</definedName>
    <definedName name="________PPC54" localSheetId="11">#REF!</definedName>
    <definedName name="________PPC54" localSheetId="5">[107]MRATES!#REF!</definedName>
    <definedName name="________PPC54" localSheetId="3">[106]MRATES!#REF!</definedName>
    <definedName name="________PPC54">#REF!</definedName>
    <definedName name="________PPC55" localSheetId="7">#REF!</definedName>
    <definedName name="________PPC55" localSheetId="6">#REF!</definedName>
    <definedName name="________PPC55" localSheetId="8">#REF!</definedName>
    <definedName name="________PPC55" localSheetId="13">#REF!</definedName>
    <definedName name="________PPC55" localSheetId="9">#REF!</definedName>
    <definedName name="________PPC55" localSheetId="16">#REF!</definedName>
    <definedName name="________PPC55" localSheetId="2">[106]MRATES!#REF!</definedName>
    <definedName name="________PPC55" localSheetId="4">[106]MRATES!#REF!</definedName>
    <definedName name="________PPC55" localSheetId="11">#REF!</definedName>
    <definedName name="________PPC55" localSheetId="5">[107]MRATES!#REF!</definedName>
    <definedName name="________PPC55" localSheetId="3">[106]MRATES!#REF!</definedName>
    <definedName name="________PPC55">#REF!</definedName>
    <definedName name="________PPC56" localSheetId="7">#REF!</definedName>
    <definedName name="________PPC56" localSheetId="6">#REF!</definedName>
    <definedName name="________PPC56" localSheetId="8">#REF!</definedName>
    <definedName name="________PPC56" localSheetId="13">#REF!</definedName>
    <definedName name="________PPC56" localSheetId="9">#REF!</definedName>
    <definedName name="________PPC56" localSheetId="16">#REF!</definedName>
    <definedName name="________PPC56" localSheetId="2">[106]MRATES!#REF!</definedName>
    <definedName name="________PPC56" localSheetId="4">[106]MRATES!#REF!</definedName>
    <definedName name="________PPC56" localSheetId="11">#REF!</definedName>
    <definedName name="________PPC56" localSheetId="5">[107]MRATES!#REF!</definedName>
    <definedName name="________PPC56" localSheetId="3">[106]MRATES!#REF!</definedName>
    <definedName name="________PPC56">#REF!</definedName>
    <definedName name="________PPC57" localSheetId="7">#REF!</definedName>
    <definedName name="________PPC57" localSheetId="6">#REF!</definedName>
    <definedName name="________PPC57" localSheetId="8">#REF!</definedName>
    <definedName name="________PPC57" localSheetId="13">#REF!</definedName>
    <definedName name="________PPC57" localSheetId="9">#REF!</definedName>
    <definedName name="________PPC57" localSheetId="16">#REF!</definedName>
    <definedName name="________PPC57" localSheetId="2">[106]MRATES!#REF!</definedName>
    <definedName name="________PPC57" localSheetId="4">[106]MRATES!#REF!</definedName>
    <definedName name="________PPC57" localSheetId="11">#REF!</definedName>
    <definedName name="________PPC57" localSheetId="5">[107]MRATES!#REF!</definedName>
    <definedName name="________PPC57" localSheetId="3">[106]MRATES!#REF!</definedName>
    <definedName name="________PPC57">#REF!</definedName>
    <definedName name="________PPC58" localSheetId="7">#REF!</definedName>
    <definedName name="________PPC58" localSheetId="6">#REF!</definedName>
    <definedName name="________PPC58" localSheetId="8">#REF!</definedName>
    <definedName name="________PPC58" localSheetId="13">#REF!</definedName>
    <definedName name="________PPC58" localSheetId="9">#REF!</definedName>
    <definedName name="________PPC58" localSheetId="16">#REF!</definedName>
    <definedName name="________PPC58" localSheetId="2">[106]MRATES!#REF!</definedName>
    <definedName name="________PPC58" localSheetId="4">[106]MRATES!#REF!</definedName>
    <definedName name="________PPC58" localSheetId="11">#REF!</definedName>
    <definedName name="________PPC58" localSheetId="5">[107]MRATES!#REF!</definedName>
    <definedName name="________PPC58" localSheetId="3">[106]MRATES!#REF!</definedName>
    <definedName name="________PPC58">#REF!</definedName>
    <definedName name="________PPC59" localSheetId="7">#REF!</definedName>
    <definedName name="________PPC59" localSheetId="6">#REF!</definedName>
    <definedName name="________PPC59" localSheetId="8">#REF!</definedName>
    <definedName name="________PPC59" localSheetId="13">#REF!</definedName>
    <definedName name="________PPC59" localSheetId="9">#REF!</definedName>
    <definedName name="________PPC59" localSheetId="16">#REF!</definedName>
    <definedName name="________PPC59" localSheetId="2">[106]MRATES!#REF!</definedName>
    <definedName name="________PPC59" localSheetId="4">[106]MRATES!#REF!</definedName>
    <definedName name="________PPC59" localSheetId="11">#REF!</definedName>
    <definedName name="________PPC59" localSheetId="5">[107]MRATES!#REF!</definedName>
    <definedName name="________PPC59" localSheetId="3">[106]MRATES!#REF!</definedName>
    <definedName name="________PPC59">#REF!</definedName>
    <definedName name="________PPC6" localSheetId="7">#REF!</definedName>
    <definedName name="________PPC6" localSheetId="6">#REF!</definedName>
    <definedName name="________PPC6" localSheetId="8">#REF!</definedName>
    <definedName name="________PPC6" localSheetId="13">#REF!</definedName>
    <definedName name="________PPC6" localSheetId="9">#REF!</definedName>
    <definedName name="________PPC6" localSheetId="16">#REF!</definedName>
    <definedName name="________PPC6" localSheetId="2">[106]MRATES!#REF!</definedName>
    <definedName name="________PPC6" localSheetId="4">[106]MRATES!#REF!</definedName>
    <definedName name="________PPC6" localSheetId="11">#REF!</definedName>
    <definedName name="________PPC6" localSheetId="5">[107]MRATES!#REF!</definedName>
    <definedName name="________PPC6" localSheetId="3">[106]MRATES!#REF!</definedName>
    <definedName name="________PPC6">#REF!</definedName>
    <definedName name="________PPC60" localSheetId="7">#REF!</definedName>
    <definedName name="________PPC60" localSheetId="6">#REF!</definedName>
    <definedName name="________PPC60" localSheetId="8">#REF!</definedName>
    <definedName name="________PPC60" localSheetId="13">#REF!</definedName>
    <definedName name="________PPC60" localSheetId="9">#REF!</definedName>
    <definedName name="________PPC60" localSheetId="16">#REF!</definedName>
    <definedName name="________PPC60" localSheetId="2">[106]MRATES!#REF!</definedName>
    <definedName name="________PPC60" localSheetId="4">[106]MRATES!#REF!</definedName>
    <definedName name="________PPC60" localSheetId="11">#REF!</definedName>
    <definedName name="________PPC60" localSheetId="5">[107]MRATES!#REF!</definedName>
    <definedName name="________PPC60" localSheetId="3">[106]MRATES!#REF!</definedName>
    <definedName name="________PPC60">#REF!</definedName>
    <definedName name="________PPC61" localSheetId="7">#REF!</definedName>
    <definedName name="________PPC61" localSheetId="6">#REF!</definedName>
    <definedName name="________PPC61" localSheetId="8">#REF!</definedName>
    <definedName name="________PPC61" localSheetId="13">#REF!</definedName>
    <definedName name="________PPC61" localSheetId="9">#REF!</definedName>
    <definedName name="________PPC61" localSheetId="16">#REF!</definedName>
    <definedName name="________PPC61" localSheetId="2">[106]MRATES!#REF!</definedName>
    <definedName name="________PPC61" localSheetId="4">[106]MRATES!#REF!</definedName>
    <definedName name="________PPC61" localSheetId="11">#REF!</definedName>
    <definedName name="________PPC61" localSheetId="5">[107]MRATES!#REF!</definedName>
    <definedName name="________PPC61" localSheetId="3">[106]MRATES!#REF!</definedName>
    <definedName name="________PPC61">#REF!</definedName>
    <definedName name="________PPC62" localSheetId="7">#REF!</definedName>
    <definedName name="________PPC62" localSheetId="6">#REF!</definedName>
    <definedName name="________PPC62" localSheetId="8">#REF!</definedName>
    <definedName name="________PPC62" localSheetId="13">#REF!</definedName>
    <definedName name="________PPC62" localSheetId="9">#REF!</definedName>
    <definedName name="________PPC62" localSheetId="16">#REF!</definedName>
    <definedName name="________PPC62" localSheetId="2">[106]MRATES!#REF!</definedName>
    <definedName name="________PPC62" localSheetId="4">[106]MRATES!#REF!</definedName>
    <definedName name="________PPC62" localSheetId="11">#REF!</definedName>
    <definedName name="________PPC62" localSheetId="5">[107]MRATES!#REF!</definedName>
    <definedName name="________PPC62" localSheetId="3">[106]MRATES!#REF!</definedName>
    <definedName name="________PPC62">#REF!</definedName>
    <definedName name="________PPC63" localSheetId="7">#REF!</definedName>
    <definedName name="________PPC63" localSheetId="6">#REF!</definedName>
    <definedName name="________PPC63" localSheetId="8">#REF!</definedName>
    <definedName name="________PPC63" localSheetId="13">#REF!</definedName>
    <definedName name="________PPC63" localSheetId="9">#REF!</definedName>
    <definedName name="________PPC63" localSheetId="16">#REF!</definedName>
    <definedName name="________PPC63" localSheetId="2">[106]MRATES!#REF!</definedName>
    <definedName name="________PPC63" localSheetId="4">[106]MRATES!#REF!</definedName>
    <definedName name="________PPC63" localSheetId="11">#REF!</definedName>
    <definedName name="________PPC63" localSheetId="5">[107]MRATES!#REF!</definedName>
    <definedName name="________PPC63" localSheetId="3">[106]MRATES!#REF!</definedName>
    <definedName name="________PPC63">#REF!</definedName>
    <definedName name="________PPC64" localSheetId="7">#REF!</definedName>
    <definedName name="________PPC64" localSheetId="6">#REF!</definedName>
    <definedName name="________PPC64" localSheetId="8">#REF!</definedName>
    <definedName name="________PPC64" localSheetId="13">#REF!</definedName>
    <definedName name="________PPC64" localSheetId="9">#REF!</definedName>
    <definedName name="________PPC64" localSheetId="16">#REF!</definedName>
    <definedName name="________PPC64" localSheetId="2">[106]MRATES!#REF!</definedName>
    <definedName name="________PPC64" localSheetId="4">[106]MRATES!#REF!</definedName>
    <definedName name="________PPC64" localSheetId="11">#REF!</definedName>
    <definedName name="________PPC64" localSheetId="5">[107]MRATES!#REF!</definedName>
    <definedName name="________PPC64" localSheetId="3">[106]MRATES!#REF!</definedName>
    <definedName name="________PPC64">#REF!</definedName>
    <definedName name="________PPC65" localSheetId="7">#REF!</definedName>
    <definedName name="________PPC65" localSheetId="6">#REF!</definedName>
    <definedName name="________PPC65" localSheetId="8">#REF!</definedName>
    <definedName name="________PPC65" localSheetId="13">#REF!</definedName>
    <definedName name="________PPC65" localSheetId="9">#REF!</definedName>
    <definedName name="________PPC65" localSheetId="16">#REF!</definedName>
    <definedName name="________PPC65" localSheetId="2">[106]MRATES!#REF!</definedName>
    <definedName name="________PPC65" localSheetId="4">[106]MRATES!#REF!</definedName>
    <definedName name="________PPC65" localSheetId="11">#REF!</definedName>
    <definedName name="________PPC65" localSheetId="5">[107]MRATES!#REF!</definedName>
    <definedName name="________PPC65" localSheetId="3">[106]MRATES!#REF!</definedName>
    <definedName name="________PPC65">#REF!</definedName>
    <definedName name="________PPC66" localSheetId="7">#REF!</definedName>
    <definedName name="________PPC66" localSheetId="6">#REF!</definedName>
    <definedName name="________PPC66" localSheetId="8">#REF!</definedName>
    <definedName name="________PPC66" localSheetId="13">#REF!</definedName>
    <definedName name="________PPC66" localSheetId="9">#REF!</definedName>
    <definedName name="________PPC66" localSheetId="16">#REF!</definedName>
    <definedName name="________PPC66" localSheetId="2">[106]MRATES!#REF!</definedName>
    <definedName name="________PPC66" localSheetId="4">[106]MRATES!#REF!</definedName>
    <definedName name="________PPC66" localSheetId="11">#REF!</definedName>
    <definedName name="________PPC66" localSheetId="5">[107]MRATES!#REF!</definedName>
    <definedName name="________PPC66" localSheetId="3">[106]MRATES!#REF!</definedName>
    <definedName name="________PPC66">#REF!</definedName>
    <definedName name="________PPC67" localSheetId="7">#REF!</definedName>
    <definedName name="________PPC67" localSheetId="6">#REF!</definedName>
    <definedName name="________PPC67" localSheetId="8">#REF!</definedName>
    <definedName name="________PPC67" localSheetId="13">#REF!</definedName>
    <definedName name="________PPC67" localSheetId="9">#REF!</definedName>
    <definedName name="________PPC67" localSheetId="16">#REF!</definedName>
    <definedName name="________PPC67" localSheetId="2">[106]MRATES!#REF!</definedName>
    <definedName name="________PPC67" localSheetId="4">[106]MRATES!#REF!</definedName>
    <definedName name="________PPC67" localSheetId="11">#REF!</definedName>
    <definedName name="________PPC67" localSheetId="5">[107]MRATES!#REF!</definedName>
    <definedName name="________PPC67" localSheetId="3">[106]MRATES!#REF!</definedName>
    <definedName name="________PPC67">#REF!</definedName>
    <definedName name="________PPC68" localSheetId="7">#REF!</definedName>
    <definedName name="________PPC68" localSheetId="6">#REF!</definedName>
    <definedName name="________PPC68" localSheetId="8">#REF!</definedName>
    <definedName name="________PPC68" localSheetId="13">#REF!</definedName>
    <definedName name="________PPC68" localSheetId="9">#REF!</definedName>
    <definedName name="________PPC68" localSheetId="16">#REF!</definedName>
    <definedName name="________PPC68" localSheetId="2">[106]MRATES!#REF!</definedName>
    <definedName name="________PPC68" localSheetId="4">[106]MRATES!#REF!</definedName>
    <definedName name="________PPC68" localSheetId="11">#REF!</definedName>
    <definedName name="________PPC68" localSheetId="5">[107]MRATES!#REF!</definedName>
    <definedName name="________PPC68" localSheetId="3">[106]MRATES!#REF!</definedName>
    <definedName name="________PPC68">#REF!</definedName>
    <definedName name="________PPC69" localSheetId="7">#REF!</definedName>
    <definedName name="________PPC69" localSheetId="6">#REF!</definedName>
    <definedName name="________PPC69" localSheetId="8">#REF!</definedName>
    <definedName name="________PPC69" localSheetId="13">#REF!</definedName>
    <definedName name="________PPC69" localSheetId="9">#REF!</definedName>
    <definedName name="________PPC69" localSheetId="16">#REF!</definedName>
    <definedName name="________PPC69" localSheetId="2">[106]MRATES!#REF!</definedName>
    <definedName name="________PPC69" localSheetId="4">[106]MRATES!#REF!</definedName>
    <definedName name="________PPC69" localSheetId="11">#REF!</definedName>
    <definedName name="________PPC69" localSheetId="5">[107]MRATES!#REF!</definedName>
    <definedName name="________PPC69" localSheetId="3">[106]MRATES!#REF!</definedName>
    <definedName name="________PPC69">#REF!</definedName>
    <definedName name="________PPC7" localSheetId="7">#REF!</definedName>
    <definedName name="________PPC7" localSheetId="6">#REF!</definedName>
    <definedName name="________PPC7" localSheetId="8">#REF!</definedName>
    <definedName name="________PPC7" localSheetId="13">#REF!</definedName>
    <definedName name="________PPC7" localSheetId="9">#REF!</definedName>
    <definedName name="________PPC7" localSheetId="16">#REF!</definedName>
    <definedName name="________PPC7" localSheetId="2">[106]MRATES!#REF!</definedName>
    <definedName name="________PPC7" localSheetId="4">[106]MRATES!#REF!</definedName>
    <definedName name="________PPC7" localSheetId="11">#REF!</definedName>
    <definedName name="________PPC7" localSheetId="5">[107]MRATES!#REF!</definedName>
    <definedName name="________PPC7" localSheetId="3">[106]MRATES!#REF!</definedName>
    <definedName name="________PPC7">#REF!</definedName>
    <definedName name="________PPC70" localSheetId="7">#REF!</definedName>
    <definedName name="________PPC70" localSheetId="6">#REF!</definedName>
    <definedName name="________PPC70" localSheetId="8">#REF!</definedName>
    <definedName name="________PPC70" localSheetId="13">#REF!</definedName>
    <definedName name="________PPC70" localSheetId="9">#REF!</definedName>
    <definedName name="________PPC70" localSheetId="16">#REF!</definedName>
    <definedName name="________PPC70" localSheetId="2">[106]MRATES!#REF!</definedName>
    <definedName name="________PPC70" localSheetId="4">[106]MRATES!#REF!</definedName>
    <definedName name="________PPC70" localSheetId="11">#REF!</definedName>
    <definedName name="________PPC70" localSheetId="5">[107]MRATES!#REF!</definedName>
    <definedName name="________PPC70" localSheetId="3">[106]MRATES!#REF!</definedName>
    <definedName name="________PPC70">#REF!</definedName>
    <definedName name="________PPC71" localSheetId="7">#REF!</definedName>
    <definedName name="________PPC71" localSheetId="6">#REF!</definedName>
    <definedName name="________PPC71" localSheetId="8">#REF!</definedName>
    <definedName name="________PPC71" localSheetId="13">#REF!</definedName>
    <definedName name="________PPC71" localSheetId="9">#REF!</definedName>
    <definedName name="________PPC71" localSheetId="16">#REF!</definedName>
    <definedName name="________PPC71" localSheetId="2">[106]MRATES!#REF!</definedName>
    <definedName name="________PPC71" localSheetId="4">[106]MRATES!#REF!</definedName>
    <definedName name="________PPC71" localSheetId="11">#REF!</definedName>
    <definedName name="________PPC71" localSheetId="5">[107]MRATES!#REF!</definedName>
    <definedName name="________PPC71" localSheetId="3">[106]MRATES!#REF!</definedName>
    <definedName name="________PPC71">#REF!</definedName>
    <definedName name="________PPC72" localSheetId="7">#REF!</definedName>
    <definedName name="________PPC72" localSheetId="6">#REF!</definedName>
    <definedName name="________PPC72" localSheetId="8">#REF!</definedName>
    <definedName name="________PPC72" localSheetId="13">#REF!</definedName>
    <definedName name="________PPC72" localSheetId="9">#REF!</definedName>
    <definedName name="________PPC72" localSheetId="16">#REF!</definedName>
    <definedName name="________PPC72" localSheetId="2">[106]MRATES!#REF!</definedName>
    <definedName name="________PPC72" localSheetId="4">[106]MRATES!#REF!</definedName>
    <definedName name="________PPC72" localSheetId="11">#REF!</definedName>
    <definedName name="________PPC72" localSheetId="5">[107]MRATES!#REF!</definedName>
    <definedName name="________PPC72" localSheetId="3">[106]MRATES!#REF!</definedName>
    <definedName name="________PPC72">#REF!</definedName>
    <definedName name="________PPC73" localSheetId="7">#REF!</definedName>
    <definedName name="________PPC73" localSheetId="6">#REF!</definedName>
    <definedName name="________PPC73" localSheetId="8">#REF!</definedName>
    <definedName name="________PPC73" localSheetId="13">#REF!</definedName>
    <definedName name="________PPC73" localSheetId="9">#REF!</definedName>
    <definedName name="________PPC73" localSheetId="16">#REF!</definedName>
    <definedName name="________PPC73" localSheetId="2">[106]MRATES!#REF!</definedName>
    <definedName name="________PPC73" localSheetId="4">[106]MRATES!#REF!</definedName>
    <definedName name="________PPC73" localSheetId="11">#REF!</definedName>
    <definedName name="________PPC73" localSheetId="5">[107]MRATES!#REF!</definedName>
    <definedName name="________PPC73" localSheetId="3">[106]MRATES!#REF!</definedName>
    <definedName name="________PPC73">#REF!</definedName>
    <definedName name="________PPC74" localSheetId="7">#REF!</definedName>
    <definedName name="________PPC74" localSheetId="6">#REF!</definedName>
    <definedName name="________PPC74" localSheetId="8">#REF!</definedName>
    <definedName name="________PPC74" localSheetId="13">#REF!</definedName>
    <definedName name="________PPC74" localSheetId="9">#REF!</definedName>
    <definedName name="________PPC74" localSheetId="16">#REF!</definedName>
    <definedName name="________PPC74" localSheetId="2">[106]MRATES!#REF!</definedName>
    <definedName name="________PPC74" localSheetId="4">[106]MRATES!#REF!</definedName>
    <definedName name="________PPC74" localSheetId="11">#REF!</definedName>
    <definedName name="________PPC74" localSheetId="5">[107]MRATES!#REF!</definedName>
    <definedName name="________PPC74" localSheetId="3">[106]MRATES!#REF!</definedName>
    <definedName name="________PPC74">#REF!</definedName>
    <definedName name="________PPC75" localSheetId="7">#REF!</definedName>
    <definedName name="________PPC75" localSheetId="6">#REF!</definedName>
    <definedName name="________PPC75" localSheetId="8">#REF!</definedName>
    <definedName name="________PPC75" localSheetId="13">#REF!</definedName>
    <definedName name="________PPC75" localSheetId="9">#REF!</definedName>
    <definedName name="________PPC75" localSheetId="16">#REF!</definedName>
    <definedName name="________PPC75" localSheetId="2">[106]MRATES!#REF!</definedName>
    <definedName name="________PPC75" localSheetId="4">[106]MRATES!#REF!</definedName>
    <definedName name="________PPC75" localSheetId="11">#REF!</definedName>
    <definedName name="________PPC75" localSheetId="5">[107]MRATES!#REF!</definedName>
    <definedName name="________PPC75" localSheetId="3">[106]MRATES!#REF!</definedName>
    <definedName name="________PPC75">#REF!</definedName>
    <definedName name="________PPC76" localSheetId="7">#REF!</definedName>
    <definedName name="________PPC76" localSheetId="6">#REF!</definedName>
    <definedName name="________PPC76" localSheetId="8">#REF!</definedName>
    <definedName name="________PPC76" localSheetId="13">#REF!</definedName>
    <definedName name="________PPC76" localSheetId="9">#REF!</definedName>
    <definedName name="________PPC76" localSheetId="16">#REF!</definedName>
    <definedName name="________PPC76" localSheetId="2">[106]MRATES!#REF!</definedName>
    <definedName name="________PPC76" localSheetId="4">[106]MRATES!#REF!</definedName>
    <definedName name="________PPC76" localSheetId="11">#REF!</definedName>
    <definedName name="________PPC76" localSheetId="5">[107]MRATES!#REF!</definedName>
    <definedName name="________PPC76" localSheetId="3">[106]MRATES!#REF!</definedName>
    <definedName name="________PPC76">#REF!</definedName>
    <definedName name="________PPC77" localSheetId="7">#REF!</definedName>
    <definedName name="________PPC77" localSheetId="6">#REF!</definedName>
    <definedName name="________PPC77" localSheetId="8">#REF!</definedName>
    <definedName name="________PPC77" localSheetId="13">#REF!</definedName>
    <definedName name="________PPC77" localSheetId="9">#REF!</definedName>
    <definedName name="________PPC77" localSheetId="16">#REF!</definedName>
    <definedName name="________PPC77" localSheetId="2">[106]MRATES!#REF!</definedName>
    <definedName name="________PPC77" localSheetId="4">[106]MRATES!#REF!</definedName>
    <definedName name="________PPC77" localSheetId="11">#REF!</definedName>
    <definedName name="________PPC77" localSheetId="5">[107]MRATES!#REF!</definedName>
    <definedName name="________PPC77" localSheetId="3">[106]MRATES!#REF!</definedName>
    <definedName name="________PPC77">#REF!</definedName>
    <definedName name="________PPC78" localSheetId="7">#REF!</definedName>
    <definedName name="________PPC78" localSheetId="6">#REF!</definedName>
    <definedName name="________PPC78" localSheetId="8">#REF!</definedName>
    <definedName name="________PPC78" localSheetId="13">#REF!</definedName>
    <definedName name="________PPC78" localSheetId="9">#REF!</definedName>
    <definedName name="________PPC78" localSheetId="16">#REF!</definedName>
    <definedName name="________PPC78" localSheetId="2">[106]MRATES!#REF!</definedName>
    <definedName name="________PPC78" localSheetId="4">[106]MRATES!#REF!</definedName>
    <definedName name="________PPC78" localSheetId="11">#REF!</definedName>
    <definedName name="________PPC78" localSheetId="5">[107]MRATES!#REF!</definedName>
    <definedName name="________PPC78" localSheetId="3">[106]MRATES!#REF!</definedName>
    <definedName name="________PPC78">#REF!</definedName>
    <definedName name="________PPC79" localSheetId="7">#REF!</definedName>
    <definedName name="________PPC79" localSheetId="6">#REF!</definedName>
    <definedName name="________PPC79" localSheetId="8">#REF!</definedName>
    <definedName name="________PPC79" localSheetId="13">#REF!</definedName>
    <definedName name="________PPC79" localSheetId="9">#REF!</definedName>
    <definedName name="________PPC79" localSheetId="16">#REF!</definedName>
    <definedName name="________PPC79" localSheetId="2">[106]MRATES!#REF!</definedName>
    <definedName name="________PPC79" localSheetId="4">[106]MRATES!#REF!</definedName>
    <definedName name="________PPC79" localSheetId="11">#REF!</definedName>
    <definedName name="________PPC79" localSheetId="5">[107]MRATES!#REF!</definedName>
    <definedName name="________PPC79" localSheetId="3">[106]MRATES!#REF!</definedName>
    <definedName name="________PPC79">#REF!</definedName>
    <definedName name="________PPC8" localSheetId="7">#REF!</definedName>
    <definedName name="________PPC8" localSheetId="6">#REF!</definedName>
    <definedName name="________PPC8" localSheetId="8">#REF!</definedName>
    <definedName name="________PPC8" localSheetId="13">#REF!</definedName>
    <definedName name="________PPC8" localSheetId="9">#REF!</definedName>
    <definedName name="________PPC8" localSheetId="16">#REF!</definedName>
    <definedName name="________PPC8" localSheetId="2">[106]MRATES!#REF!</definedName>
    <definedName name="________PPC8" localSheetId="4">[106]MRATES!#REF!</definedName>
    <definedName name="________PPC8" localSheetId="11">#REF!</definedName>
    <definedName name="________PPC8" localSheetId="5">[107]MRATES!#REF!</definedName>
    <definedName name="________PPC8" localSheetId="3">[106]MRATES!#REF!</definedName>
    <definedName name="________PPC8">#REF!</definedName>
    <definedName name="________PPC80" localSheetId="7">#REF!</definedName>
    <definedName name="________PPC80" localSheetId="6">#REF!</definedName>
    <definedName name="________PPC80" localSheetId="8">#REF!</definedName>
    <definedName name="________PPC80" localSheetId="13">#REF!</definedName>
    <definedName name="________PPC80" localSheetId="9">#REF!</definedName>
    <definedName name="________PPC80" localSheetId="16">#REF!</definedName>
    <definedName name="________PPC80" localSheetId="2">[106]MRATES!#REF!</definedName>
    <definedName name="________PPC80" localSheetId="4">[106]MRATES!#REF!</definedName>
    <definedName name="________PPC80" localSheetId="11">#REF!</definedName>
    <definedName name="________PPC80" localSheetId="5">[107]MRATES!#REF!</definedName>
    <definedName name="________PPC80" localSheetId="3">[106]MRATES!#REF!</definedName>
    <definedName name="________PPC80">#REF!</definedName>
    <definedName name="________PPC81" localSheetId="7">#REF!</definedName>
    <definedName name="________PPC81" localSheetId="6">#REF!</definedName>
    <definedName name="________PPC81" localSheetId="8">#REF!</definedName>
    <definedName name="________PPC81" localSheetId="13">#REF!</definedName>
    <definedName name="________PPC81" localSheetId="9">#REF!</definedName>
    <definedName name="________PPC81" localSheetId="16">#REF!</definedName>
    <definedName name="________PPC81" localSheetId="2">[106]MRATES!#REF!</definedName>
    <definedName name="________PPC81" localSheetId="4">[106]MRATES!#REF!</definedName>
    <definedName name="________PPC81" localSheetId="11">#REF!</definedName>
    <definedName name="________PPC81" localSheetId="5">[107]MRATES!#REF!</definedName>
    <definedName name="________PPC81" localSheetId="3">[106]MRATES!#REF!</definedName>
    <definedName name="________PPC81">#REF!</definedName>
    <definedName name="________PPC82" localSheetId="7">#REF!</definedName>
    <definedName name="________PPC82" localSheetId="6">#REF!</definedName>
    <definedName name="________PPC82" localSheetId="8">#REF!</definedName>
    <definedName name="________PPC82" localSheetId="13">#REF!</definedName>
    <definedName name="________PPC82" localSheetId="9">#REF!</definedName>
    <definedName name="________PPC82" localSheetId="16">#REF!</definedName>
    <definedName name="________PPC82" localSheetId="2">[106]MRATES!#REF!</definedName>
    <definedName name="________PPC82" localSheetId="4">[106]MRATES!#REF!</definedName>
    <definedName name="________PPC82" localSheetId="11">#REF!</definedName>
    <definedName name="________PPC82" localSheetId="5">[107]MRATES!#REF!</definedName>
    <definedName name="________PPC82" localSheetId="3">[106]MRATES!#REF!</definedName>
    <definedName name="________PPC82">#REF!</definedName>
    <definedName name="________PPC83" localSheetId="7">#REF!</definedName>
    <definedName name="________PPC83" localSheetId="6">#REF!</definedName>
    <definedName name="________PPC83" localSheetId="8">#REF!</definedName>
    <definedName name="________PPC83" localSheetId="13">#REF!</definedName>
    <definedName name="________PPC83" localSheetId="9">#REF!</definedName>
    <definedName name="________PPC83" localSheetId="16">#REF!</definedName>
    <definedName name="________PPC83" localSheetId="2">[106]MRATES!#REF!</definedName>
    <definedName name="________PPC83" localSheetId="4">[106]MRATES!#REF!</definedName>
    <definedName name="________PPC83" localSheetId="11">#REF!</definedName>
    <definedName name="________PPC83" localSheetId="5">[107]MRATES!#REF!</definedName>
    <definedName name="________PPC83" localSheetId="3">[106]MRATES!#REF!</definedName>
    <definedName name="________PPC83">#REF!</definedName>
    <definedName name="________PPC84" localSheetId="7">#REF!</definedName>
    <definedName name="________PPC84" localSheetId="6">#REF!</definedName>
    <definedName name="________PPC84" localSheetId="8">#REF!</definedName>
    <definedName name="________PPC84" localSheetId="13">#REF!</definedName>
    <definedName name="________PPC84" localSheetId="9">#REF!</definedName>
    <definedName name="________PPC84" localSheetId="16">#REF!</definedName>
    <definedName name="________PPC84" localSheetId="2">[106]MRATES!#REF!</definedName>
    <definedName name="________PPC84" localSheetId="4">[106]MRATES!#REF!</definedName>
    <definedName name="________PPC84" localSheetId="11">#REF!</definedName>
    <definedName name="________PPC84" localSheetId="5">[107]MRATES!#REF!</definedName>
    <definedName name="________PPC84" localSheetId="3">[106]MRATES!#REF!</definedName>
    <definedName name="________PPC84">#REF!</definedName>
    <definedName name="________PPC85" localSheetId="7">#REF!</definedName>
    <definedName name="________PPC85" localSheetId="6">#REF!</definedName>
    <definedName name="________PPC85" localSheetId="8">#REF!</definedName>
    <definedName name="________PPC85" localSheetId="13">#REF!</definedName>
    <definedName name="________PPC85" localSheetId="9">#REF!</definedName>
    <definedName name="________PPC85" localSheetId="16">#REF!</definedName>
    <definedName name="________PPC85" localSheetId="2">[106]MRATES!#REF!</definedName>
    <definedName name="________PPC85" localSheetId="4">[106]MRATES!#REF!</definedName>
    <definedName name="________PPC85" localSheetId="11">#REF!</definedName>
    <definedName name="________PPC85" localSheetId="5">[107]MRATES!#REF!</definedName>
    <definedName name="________PPC85" localSheetId="3">[106]MRATES!#REF!</definedName>
    <definedName name="________PPC85">#REF!</definedName>
    <definedName name="________PPC86" localSheetId="7">#REF!</definedName>
    <definedName name="________PPC86" localSheetId="6">#REF!</definedName>
    <definedName name="________PPC86" localSheetId="8">#REF!</definedName>
    <definedName name="________PPC86" localSheetId="13">#REF!</definedName>
    <definedName name="________PPC86" localSheetId="9">#REF!</definedName>
    <definedName name="________PPC86" localSheetId="16">#REF!</definedName>
    <definedName name="________PPC86" localSheetId="2">[106]MRATES!#REF!</definedName>
    <definedName name="________PPC86" localSheetId="4">[106]MRATES!#REF!</definedName>
    <definedName name="________PPC86" localSheetId="11">#REF!</definedName>
    <definedName name="________PPC86" localSheetId="5">[107]MRATES!#REF!</definedName>
    <definedName name="________PPC86" localSheetId="3">[106]MRATES!#REF!</definedName>
    <definedName name="________PPC86">#REF!</definedName>
    <definedName name="________PPC87" localSheetId="7">#REF!</definedName>
    <definedName name="________PPC87" localSheetId="6">#REF!</definedName>
    <definedName name="________PPC87" localSheetId="8">#REF!</definedName>
    <definedName name="________PPC87" localSheetId="13">#REF!</definedName>
    <definedName name="________PPC87" localSheetId="9">#REF!</definedName>
    <definedName name="________PPC87" localSheetId="16">#REF!</definedName>
    <definedName name="________PPC87" localSheetId="2">[106]MRATES!#REF!</definedName>
    <definedName name="________PPC87" localSheetId="4">[106]MRATES!#REF!</definedName>
    <definedName name="________PPC87" localSheetId="11">#REF!</definedName>
    <definedName name="________PPC87" localSheetId="5">[107]MRATES!#REF!</definedName>
    <definedName name="________PPC87" localSheetId="3">[106]MRATES!#REF!</definedName>
    <definedName name="________PPC87">#REF!</definedName>
    <definedName name="________PPC88" localSheetId="7">#REF!</definedName>
    <definedName name="________PPC88" localSheetId="6">#REF!</definedName>
    <definedName name="________PPC88" localSheetId="8">#REF!</definedName>
    <definedName name="________PPC88" localSheetId="13">#REF!</definedName>
    <definedName name="________PPC88" localSheetId="9">#REF!</definedName>
    <definedName name="________PPC88" localSheetId="16">#REF!</definedName>
    <definedName name="________PPC88" localSheetId="2">[106]MRATES!#REF!</definedName>
    <definedName name="________PPC88" localSheetId="4">[106]MRATES!#REF!</definedName>
    <definedName name="________PPC88" localSheetId="11">#REF!</definedName>
    <definedName name="________PPC88" localSheetId="5">[107]MRATES!#REF!</definedName>
    <definedName name="________PPC88" localSheetId="3">[106]MRATES!#REF!</definedName>
    <definedName name="________PPC88">#REF!</definedName>
    <definedName name="________PPC89" localSheetId="7">#REF!</definedName>
    <definedName name="________PPC89" localSheetId="6">#REF!</definedName>
    <definedName name="________PPC89" localSheetId="8">#REF!</definedName>
    <definedName name="________PPC89" localSheetId="13">#REF!</definedName>
    <definedName name="________PPC89" localSheetId="9">#REF!</definedName>
    <definedName name="________PPC89" localSheetId="16">#REF!</definedName>
    <definedName name="________PPC89" localSheetId="2">[106]MRATES!#REF!</definedName>
    <definedName name="________PPC89" localSheetId="4">[106]MRATES!#REF!</definedName>
    <definedName name="________PPC89" localSheetId="11">#REF!</definedName>
    <definedName name="________PPC89" localSheetId="5">[107]MRATES!#REF!</definedName>
    <definedName name="________PPC89" localSheetId="3">[106]MRATES!#REF!</definedName>
    <definedName name="________PPC89">#REF!</definedName>
    <definedName name="________PPC9" localSheetId="7">#REF!</definedName>
    <definedName name="________PPC9" localSheetId="6">#REF!</definedName>
    <definedName name="________PPC9" localSheetId="8">#REF!</definedName>
    <definedName name="________PPC9" localSheetId="13">#REF!</definedName>
    <definedName name="________PPC9" localSheetId="9">#REF!</definedName>
    <definedName name="________PPC9" localSheetId="16">#REF!</definedName>
    <definedName name="________PPC9" localSheetId="2">[106]MRATES!#REF!</definedName>
    <definedName name="________PPC9" localSheetId="4">[106]MRATES!#REF!</definedName>
    <definedName name="________PPC9" localSheetId="11">#REF!</definedName>
    <definedName name="________PPC9" localSheetId="5">[107]MRATES!#REF!</definedName>
    <definedName name="________PPC9" localSheetId="3">[106]MRATES!#REF!</definedName>
    <definedName name="________PPC9">#REF!</definedName>
    <definedName name="________PPC90" localSheetId="7">#REF!</definedName>
    <definedName name="________PPC90" localSheetId="6">#REF!</definedName>
    <definedName name="________PPC90" localSheetId="8">#REF!</definedName>
    <definedName name="________PPC90" localSheetId="13">#REF!</definedName>
    <definedName name="________PPC90" localSheetId="9">#REF!</definedName>
    <definedName name="________PPC90" localSheetId="16">#REF!</definedName>
    <definedName name="________PPC90" localSheetId="2">[106]MRATES!#REF!</definedName>
    <definedName name="________PPC90" localSheetId="4">[106]MRATES!#REF!</definedName>
    <definedName name="________PPC90" localSheetId="11">#REF!</definedName>
    <definedName name="________PPC90" localSheetId="5">[107]MRATES!#REF!</definedName>
    <definedName name="________PPC90" localSheetId="3">[106]MRATES!#REF!</definedName>
    <definedName name="________PPC90">#REF!</definedName>
    <definedName name="________PPC91" localSheetId="7">#REF!</definedName>
    <definedName name="________PPC91" localSheetId="6">#REF!</definedName>
    <definedName name="________PPC91" localSheetId="8">#REF!</definedName>
    <definedName name="________PPC91" localSheetId="13">#REF!</definedName>
    <definedName name="________PPC91" localSheetId="9">#REF!</definedName>
    <definedName name="________PPC91" localSheetId="16">#REF!</definedName>
    <definedName name="________PPC91" localSheetId="2">[106]MRATES!#REF!</definedName>
    <definedName name="________PPC91" localSheetId="4">[106]MRATES!#REF!</definedName>
    <definedName name="________PPC91" localSheetId="11">#REF!</definedName>
    <definedName name="________PPC91" localSheetId="5">[107]MRATES!#REF!</definedName>
    <definedName name="________PPC91" localSheetId="3">[106]MRATES!#REF!</definedName>
    <definedName name="________PPC91">#REF!</definedName>
    <definedName name="________PPC92" localSheetId="7">#REF!</definedName>
    <definedName name="________PPC92" localSheetId="6">#REF!</definedName>
    <definedName name="________PPC92" localSheetId="8">#REF!</definedName>
    <definedName name="________PPC92" localSheetId="13">#REF!</definedName>
    <definedName name="________PPC92" localSheetId="9">#REF!</definedName>
    <definedName name="________PPC92" localSheetId="16">#REF!</definedName>
    <definedName name="________PPC92" localSheetId="2">[106]MRATES!#REF!</definedName>
    <definedName name="________PPC92" localSheetId="4">[106]MRATES!#REF!</definedName>
    <definedName name="________PPC92" localSheetId="11">#REF!</definedName>
    <definedName name="________PPC92" localSheetId="5">[107]MRATES!#REF!</definedName>
    <definedName name="________PPC92" localSheetId="3">[106]MRATES!#REF!</definedName>
    <definedName name="________PPC92">#REF!</definedName>
    <definedName name="________PPC93" localSheetId="7">#REF!</definedName>
    <definedName name="________PPC93" localSheetId="6">#REF!</definedName>
    <definedName name="________PPC93" localSheetId="8">#REF!</definedName>
    <definedName name="________PPC93" localSheetId="13">#REF!</definedName>
    <definedName name="________PPC93" localSheetId="9">#REF!</definedName>
    <definedName name="________PPC93" localSheetId="16">#REF!</definedName>
    <definedName name="________PPC93" localSheetId="2">[106]MRATES!#REF!</definedName>
    <definedName name="________PPC93" localSheetId="4">[106]MRATES!#REF!</definedName>
    <definedName name="________PPC93" localSheetId="11">#REF!</definedName>
    <definedName name="________PPC93" localSheetId="5">[107]MRATES!#REF!</definedName>
    <definedName name="________PPC93" localSheetId="3">[106]MRATES!#REF!</definedName>
    <definedName name="________PPC93">#REF!</definedName>
    <definedName name="________PPC94" localSheetId="7">#REF!</definedName>
    <definedName name="________PPC94" localSheetId="6">#REF!</definedName>
    <definedName name="________PPC94" localSheetId="8">#REF!</definedName>
    <definedName name="________PPC94" localSheetId="13">#REF!</definedName>
    <definedName name="________PPC94" localSheetId="9">#REF!</definedName>
    <definedName name="________PPC94" localSheetId="16">#REF!</definedName>
    <definedName name="________PPC94" localSheetId="2">[106]MRATES!#REF!</definedName>
    <definedName name="________PPC94" localSheetId="4">[106]MRATES!#REF!</definedName>
    <definedName name="________PPC94" localSheetId="11">#REF!</definedName>
    <definedName name="________PPC94" localSheetId="5">[107]MRATES!#REF!</definedName>
    <definedName name="________PPC94" localSheetId="3">[106]MRATES!#REF!</definedName>
    <definedName name="________PPC94">#REF!</definedName>
    <definedName name="________PPC95" localSheetId="7">#REF!</definedName>
    <definedName name="________PPC95" localSheetId="6">#REF!</definedName>
    <definedName name="________PPC95" localSheetId="8">#REF!</definedName>
    <definedName name="________PPC95" localSheetId="13">#REF!</definedName>
    <definedName name="________PPC95" localSheetId="9">#REF!</definedName>
    <definedName name="________PPC95" localSheetId="16">#REF!</definedName>
    <definedName name="________PPC95" localSheetId="2">[106]MRATES!#REF!</definedName>
    <definedName name="________PPC95" localSheetId="4">[106]MRATES!#REF!</definedName>
    <definedName name="________PPC95" localSheetId="11">#REF!</definedName>
    <definedName name="________PPC95" localSheetId="5">[107]MRATES!#REF!</definedName>
    <definedName name="________PPC95" localSheetId="3">[106]MRATES!#REF!</definedName>
    <definedName name="________PPC95">#REF!</definedName>
    <definedName name="________PPD114" localSheetId="7">#REF!</definedName>
    <definedName name="________PPD114" localSheetId="6">#REF!</definedName>
    <definedName name="________PPD114" localSheetId="8">#REF!</definedName>
    <definedName name="________PPD114" localSheetId="13">#REF!</definedName>
    <definedName name="________PPD114" localSheetId="9">#REF!</definedName>
    <definedName name="________PPD114" localSheetId="16">#REF!</definedName>
    <definedName name="________PPD114" localSheetId="2">[106]MRATES!#REF!</definedName>
    <definedName name="________PPD114" localSheetId="4">[106]MRATES!#REF!</definedName>
    <definedName name="________PPD114" localSheetId="11">#REF!</definedName>
    <definedName name="________PPD114" localSheetId="5">[107]MRATES!#REF!</definedName>
    <definedName name="________PPD114" localSheetId="3">[106]MRATES!#REF!</definedName>
    <definedName name="________PPD114">#REF!</definedName>
    <definedName name="________PPD89" localSheetId="7">#REF!</definedName>
    <definedName name="________PPD89" localSheetId="6">#REF!</definedName>
    <definedName name="________PPD89" localSheetId="8">#REF!</definedName>
    <definedName name="________PPD89" localSheetId="13">#REF!</definedName>
    <definedName name="________PPD89" localSheetId="9">#REF!</definedName>
    <definedName name="________PPD89" localSheetId="16">#REF!</definedName>
    <definedName name="________PPD89" localSheetId="2">[106]MRATES!#REF!</definedName>
    <definedName name="________PPD89" localSheetId="4">[106]MRATES!#REF!</definedName>
    <definedName name="________PPD89" localSheetId="11">#REF!</definedName>
    <definedName name="________PPD89" localSheetId="5">[107]MRATES!#REF!</definedName>
    <definedName name="________PPD89" localSheetId="3">[106]MRATES!#REF!</definedName>
    <definedName name="________PPD89">#REF!</definedName>
    <definedName name="________pv2" localSheetId="4">#REF!</definedName>
    <definedName name="________pv2">#REF!</definedName>
    <definedName name="________QS25" localSheetId="12">[101]MRATES!$G$16</definedName>
    <definedName name="________QS25" localSheetId="5">#N/A</definedName>
    <definedName name="________QS25">[86]MRATES!$G$16</definedName>
    <definedName name="________QS40" localSheetId="12">[101]MRATES!$G$17</definedName>
    <definedName name="________QS40" localSheetId="5">#N/A</definedName>
    <definedName name="________QS40">[86]MRATES!$G$17</definedName>
    <definedName name="________RMR1">#N/A</definedName>
    <definedName name="________rr3">#N/A</definedName>
    <definedName name="________rrr1">#N/A</definedName>
    <definedName name="________RSI2" localSheetId="4">'[119]Road Detail Est.'!#REF!</definedName>
    <definedName name="________RSI2">'[119]Road Detail Est.'!#REF!</definedName>
    <definedName name="________S12">'[112]p&amp;m'!#REF!</definedName>
    <definedName name="________SD1" localSheetId="7">#REF!</definedName>
    <definedName name="________SD1" localSheetId="6">#REF!</definedName>
    <definedName name="________SD1" localSheetId="8">#REF!</definedName>
    <definedName name="________SD1" localSheetId="13">#REF!</definedName>
    <definedName name="________SD1" localSheetId="9">#REF!</definedName>
    <definedName name="________SD1" localSheetId="16">#REF!</definedName>
    <definedName name="________SD1" localSheetId="2">#REF!</definedName>
    <definedName name="________SD1" localSheetId="4">#REF!</definedName>
    <definedName name="________SD1" localSheetId="11">#REF!</definedName>
    <definedName name="________SD1" localSheetId="3">#REF!</definedName>
    <definedName name="________SD1">#REF!</definedName>
    <definedName name="________SD10" localSheetId="7">#REF!</definedName>
    <definedName name="________SD10" localSheetId="6">#REF!</definedName>
    <definedName name="________SD10" localSheetId="8">#REF!</definedName>
    <definedName name="________SD10" localSheetId="13">#REF!</definedName>
    <definedName name="________SD10" localSheetId="9">#REF!</definedName>
    <definedName name="________SD10" localSheetId="16">#REF!</definedName>
    <definedName name="________SD10" localSheetId="2">#REF!</definedName>
    <definedName name="________SD10" localSheetId="4">#REF!</definedName>
    <definedName name="________SD10" localSheetId="11">#REF!</definedName>
    <definedName name="________SD10" localSheetId="3">#REF!</definedName>
    <definedName name="________SD10">#REF!</definedName>
    <definedName name="________SD100" localSheetId="7">#REF!</definedName>
    <definedName name="________SD100" localSheetId="6">#REF!</definedName>
    <definedName name="________SD100" localSheetId="8">#REF!</definedName>
    <definedName name="________SD100" localSheetId="13">#REF!</definedName>
    <definedName name="________SD100" localSheetId="9">#REF!</definedName>
    <definedName name="________SD100" localSheetId="16">#REF!</definedName>
    <definedName name="________SD100" localSheetId="2">#REF!</definedName>
    <definedName name="________SD100" localSheetId="4">#REF!</definedName>
    <definedName name="________SD100" localSheetId="11">#REF!</definedName>
    <definedName name="________SD100" localSheetId="3">#REF!</definedName>
    <definedName name="________SD100">#REF!</definedName>
    <definedName name="________SD101" localSheetId="7">#REF!</definedName>
    <definedName name="________SD101" localSheetId="6">#REF!</definedName>
    <definedName name="________SD101" localSheetId="8">#REF!</definedName>
    <definedName name="________SD101" localSheetId="13">#REF!</definedName>
    <definedName name="________SD101" localSheetId="9">#REF!</definedName>
    <definedName name="________SD101" localSheetId="16">#REF!</definedName>
    <definedName name="________SD101" localSheetId="2">#REF!</definedName>
    <definedName name="________SD101" localSheetId="11">#REF!</definedName>
    <definedName name="________SD101" localSheetId="3">#REF!</definedName>
    <definedName name="________SD101">#REF!</definedName>
    <definedName name="________SD102" localSheetId="7">#REF!</definedName>
    <definedName name="________SD102" localSheetId="6">#REF!</definedName>
    <definedName name="________SD102" localSheetId="8">#REF!</definedName>
    <definedName name="________SD102" localSheetId="13">#REF!</definedName>
    <definedName name="________SD102" localSheetId="9">#REF!</definedName>
    <definedName name="________SD102" localSheetId="16">#REF!</definedName>
    <definedName name="________SD102" localSheetId="2">#REF!</definedName>
    <definedName name="________SD102" localSheetId="11">#REF!</definedName>
    <definedName name="________SD102" localSheetId="3">#REF!</definedName>
    <definedName name="________SD102">#REF!</definedName>
    <definedName name="________SD103" localSheetId="7">#REF!</definedName>
    <definedName name="________SD103" localSheetId="6">#REF!</definedName>
    <definedName name="________SD103" localSheetId="8">#REF!</definedName>
    <definedName name="________SD103" localSheetId="13">#REF!</definedName>
    <definedName name="________SD103" localSheetId="9">#REF!</definedName>
    <definedName name="________SD103" localSheetId="16">#REF!</definedName>
    <definedName name="________SD103" localSheetId="2">#REF!</definedName>
    <definedName name="________SD103" localSheetId="11">#REF!</definedName>
    <definedName name="________SD103" localSheetId="3">#REF!</definedName>
    <definedName name="________SD103">#REF!</definedName>
    <definedName name="________SD104" localSheetId="7">#REF!</definedName>
    <definedName name="________SD104" localSheetId="6">#REF!</definedName>
    <definedName name="________SD104" localSheetId="8">#REF!</definedName>
    <definedName name="________SD104" localSheetId="13">#REF!</definedName>
    <definedName name="________SD104" localSheetId="9">#REF!</definedName>
    <definedName name="________SD104" localSheetId="16">#REF!</definedName>
    <definedName name="________SD104" localSheetId="2">#REF!</definedName>
    <definedName name="________SD104" localSheetId="11">#REF!</definedName>
    <definedName name="________SD104" localSheetId="3">#REF!</definedName>
    <definedName name="________SD104">#REF!</definedName>
    <definedName name="________SD105" localSheetId="7">#REF!</definedName>
    <definedName name="________SD105" localSheetId="6">#REF!</definedName>
    <definedName name="________SD105" localSheetId="8">#REF!</definedName>
    <definedName name="________SD105" localSheetId="13">#REF!</definedName>
    <definedName name="________SD105" localSheetId="9">#REF!</definedName>
    <definedName name="________SD105" localSheetId="16">#REF!</definedName>
    <definedName name="________SD105" localSheetId="2">#REF!</definedName>
    <definedName name="________SD105" localSheetId="11">#REF!</definedName>
    <definedName name="________SD105" localSheetId="3">#REF!</definedName>
    <definedName name="________SD105">#REF!</definedName>
    <definedName name="________SD106" localSheetId="7">#REF!</definedName>
    <definedName name="________SD106" localSheetId="6">#REF!</definedName>
    <definedName name="________SD106" localSheetId="8">#REF!</definedName>
    <definedName name="________SD106" localSheetId="13">#REF!</definedName>
    <definedName name="________SD106" localSheetId="9">#REF!</definedName>
    <definedName name="________SD106" localSheetId="16">#REF!</definedName>
    <definedName name="________SD106" localSheetId="2">#REF!</definedName>
    <definedName name="________SD106" localSheetId="11">#REF!</definedName>
    <definedName name="________SD106" localSheetId="3">#REF!</definedName>
    <definedName name="________SD106">#REF!</definedName>
    <definedName name="________SD107" localSheetId="7">#REF!</definedName>
    <definedName name="________SD107" localSheetId="6">#REF!</definedName>
    <definedName name="________SD107" localSheetId="8">#REF!</definedName>
    <definedName name="________SD107" localSheetId="13">#REF!</definedName>
    <definedName name="________SD107" localSheetId="9">#REF!</definedName>
    <definedName name="________SD107" localSheetId="16">#REF!</definedName>
    <definedName name="________SD107" localSheetId="2">#REF!</definedName>
    <definedName name="________SD107" localSheetId="11">#REF!</definedName>
    <definedName name="________SD107" localSheetId="3">#REF!</definedName>
    <definedName name="________SD107">#REF!</definedName>
    <definedName name="________SD108" localSheetId="7">#REF!</definedName>
    <definedName name="________SD108" localSheetId="6">#REF!</definedName>
    <definedName name="________SD108" localSheetId="8">#REF!</definedName>
    <definedName name="________SD108" localSheetId="13">#REF!</definedName>
    <definedName name="________SD108" localSheetId="9">#REF!</definedName>
    <definedName name="________SD108" localSheetId="16">#REF!</definedName>
    <definedName name="________SD108" localSheetId="2">#REF!</definedName>
    <definedName name="________SD108" localSheetId="11">#REF!</definedName>
    <definedName name="________SD108" localSheetId="3">#REF!</definedName>
    <definedName name="________SD108">#REF!</definedName>
    <definedName name="________SD109" localSheetId="7">#REF!</definedName>
    <definedName name="________SD109" localSheetId="6">#REF!</definedName>
    <definedName name="________SD109" localSheetId="8">#REF!</definedName>
    <definedName name="________SD109" localSheetId="13">#REF!</definedName>
    <definedName name="________SD109" localSheetId="9">#REF!</definedName>
    <definedName name="________SD109" localSheetId="16">#REF!</definedName>
    <definedName name="________SD109" localSheetId="2">#REF!</definedName>
    <definedName name="________SD109" localSheetId="11">#REF!</definedName>
    <definedName name="________SD109" localSheetId="3">#REF!</definedName>
    <definedName name="________SD109">#REF!</definedName>
    <definedName name="________SD11" localSheetId="7">#REF!</definedName>
    <definedName name="________SD11" localSheetId="6">#REF!</definedName>
    <definedName name="________SD11" localSheetId="8">#REF!</definedName>
    <definedName name="________SD11" localSheetId="13">#REF!</definedName>
    <definedName name="________SD11" localSheetId="9">#REF!</definedName>
    <definedName name="________SD11" localSheetId="16">#REF!</definedName>
    <definedName name="________SD11" localSheetId="2">#REF!</definedName>
    <definedName name="________SD11" localSheetId="11">#REF!</definedName>
    <definedName name="________SD11" localSheetId="3">#REF!</definedName>
    <definedName name="________SD11">#REF!</definedName>
    <definedName name="________SD110" localSheetId="7">#REF!</definedName>
    <definedName name="________SD110" localSheetId="6">#REF!</definedName>
    <definedName name="________SD110" localSheetId="8">#REF!</definedName>
    <definedName name="________SD110" localSheetId="13">#REF!</definedName>
    <definedName name="________SD110" localSheetId="9">#REF!</definedName>
    <definedName name="________SD110" localSheetId="16">#REF!</definedName>
    <definedName name="________SD110" localSheetId="2">#REF!</definedName>
    <definedName name="________SD110" localSheetId="11">#REF!</definedName>
    <definedName name="________SD110" localSheetId="3">#REF!</definedName>
    <definedName name="________SD110">#REF!</definedName>
    <definedName name="________SD111" localSheetId="7">#REF!</definedName>
    <definedName name="________SD111" localSheetId="6">#REF!</definedName>
    <definedName name="________SD111" localSheetId="8">#REF!</definedName>
    <definedName name="________SD111" localSheetId="13">#REF!</definedName>
    <definedName name="________SD111" localSheetId="9">#REF!</definedName>
    <definedName name="________SD111" localSheetId="16">#REF!</definedName>
    <definedName name="________SD111" localSheetId="2">#REF!</definedName>
    <definedName name="________SD111" localSheetId="11">#REF!</definedName>
    <definedName name="________SD111" localSheetId="3">#REF!</definedName>
    <definedName name="________SD111">#REF!</definedName>
    <definedName name="________SD112" localSheetId="7">#REF!</definedName>
    <definedName name="________SD112" localSheetId="6">#REF!</definedName>
    <definedName name="________SD112" localSheetId="8">#REF!</definedName>
    <definedName name="________SD112" localSheetId="13">#REF!</definedName>
    <definedName name="________SD112" localSheetId="9">#REF!</definedName>
    <definedName name="________SD112" localSheetId="16">#REF!</definedName>
    <definedName name="________SD112" localSheetId="2">#REF!</definedName>
    <definedName name="________SD112" localSheetId="11">#REF!</definedName>
    <definedName name="________SD112" localSheetId="3">#REF!</definedName>
    <definedName name="________SD112">#REF!</definedName>
    <definedName name="________SD113" localSheetId="7">#REF!</definedName>
    <definedName name="________SD113" localSheetId="6">#REF!</definedName>
    <definedName name="________SD113" localSheetId="8">#REF!</definedName>
    <definedName name="________SD113" localSheetId="13">#REF!</definedName>
    <definedName name="________SD113" localSheetId="9">#REF!</definedName>
    <definedName name="________SD113" localSheetId="16">#REF!</definedName>
    <definedName name="________SD113" localSheetId="2">#REF!</definedName>
    <definedName name="________SD113" localSheetId="11">#REF!</definedName>
    <definedName name="________SD113" localSheetId="3">#REF!</definedName>
    <definedName name="________SD113">#REF!</definedName>
    <definedName name="________SD114" localSheetId="7">#REF!</definedName>
    <definedName name="________SD114" localSheetId="6">#REF!</definedName>
    <definedName name="________SD114" localSheetId="8">#REF!</definedName>
    <definedName name="________SD114" localSheetId="13">#REF!</definedName>
    <definedName name="________SD114" localSheetId="9">#REF!</definedName>
    <definedName name="________SD114" localSheetId="16">#REF!</definedName>
    <definedName name="________SD114" localSheetId="2">#REF!</definedName>
    <definedName name="________SD114" localSheetId="11">#REF!</definedName>
    <definedName name="________SD114" localSheetId="3">#REF!</definedName>
    <definedName name="________SD114">#REF!</definedName>
    <definedName name="________SD115" localSheetId="7">#REF!</definedName>
    <definedName name="________SD115" localSheetId="6">#REF!</definedName>
    <definedName name="________SD115" localSheetId="8">#REF!</definedName>
    <definedName name="________SD115" localSheetId="13">#REF!</definedName>
    <definedName name="________SD115" localSheetId="9">#REF!</definedName>
    <definedName name="________SD115" localSheetId="16">#REF!</definedName>
    <definedName name="________SD115" localSheetId="2">#REF!</definedName>
    <definedName name="________SD115" localSheetId="11">#REF!</definedName>
    <definedName name="________SD115" localSheetId="3">#REF!</definedName>
    <definedName name="________SD115">#REF!</definedName>
    <definedName name="________SD116" localSheetId="7">#REF!</definedName>
    <definedName name="________SD116" localSheetId="6">#REF!</definedName>
    <definedName name="________SD116" localSheetId="8">#REF!</definedName>
    <definedName name="________SD116" localSheetId="13">#REF!</definedName>
    <definedName name="________SD116" localSheetId="9">#REF!</definedName>
    <definedName name="________SD116" localSheetId="16">#REF!</definedName>
    <definedName name="________SD116" localSheetId="2">#REF!</definedName>
    <definedName name="________SD116" localSheetId="11">#REF!</definedName>
    <definedName name="________SD116" localSheetId="3">#REF!</definedName>
    <definedName name="________SD116">#REF!</definedName>
    <definedName name="________SD117" localSheetId="7">#REF!</definedName>
    <definedName name="________SD117" localSheetId="6">#REF!</definedName>
    <definedName name="________SD117" localSheetId="8">#REF!</definedName>
    <definedName name="________SD117" localSheetId="13">#REF!</definedName>
    <definedName name="________SD117" localSheetId="9">#REF!</definedName>
    <definedName name="________SD117" localSheetId="16">#REF!</definedName>
    <definedName name="________SD117" localSheetId="2">#REF!</definedName>
    <definedName name="________SD117" localSheetId="11">#REF!</definedName>
    <definedName name="________SD117" localSheetId="3">#REF!</definedName>
    <definedName name="________SD117">#REF!</definedName>
    <definedName name="________SD118" localSheetId="7">#REF!</definedName>
    <definedName name="________SD118" localSheetId="6">#REF!</definedName>
    <definedName name="________SD118" localSheetId="8">#REF!</definedName>
    <definedName name="________SD118" localSheetId="13">#REF!</definedName>
    <definedName name="________SD118" localSheetId="9">#REF!</definedName>
    <definedName name="________SD118" localSheetId="16">#REF!</definedName>
    <definedName name="________SD118" localSheetId="2">#REF!</definedName>
    <definedName name="________SD118" localSheetId="11">#REF!</definedName>
    <definedName name="________SD118" localSheetId="3">#REF!</definedName>
    <definedName name="________SD118">#REF!</definedName>
    <definedName name="________SD119" localSheetId="7">#REF!</definedName>
    <definedName name="________SD119" localSheetId="6">#REF!</definedName>
    <definedName name="________SD119" localSheetId="8">#REF!</definedName>
    <definedName name="________SD119" localSheetId="13">#REF!</definedName>
    <definedName name="________SD119" localSheetId="9">#REF!</definedName>
    <definedName name="________SD119" localSheetId="16">#REF!</definedName>
    <definedName name="________SD119" localSheetId="2">#REF!</definedName>
    <definedName name="________SD119" localSheetId="11">#REF!</definedName>
    <definedName name="________SD119" localSheetId="3">#REF!</definedName>
    <definedName name="________SD119">#REF!</definedName>
    <definedName name="________SD12" localSheetId="7">#REF!</definedName>
    <definedName name="________SD12" localSheetId="6">#REF!</definedName>
    <definedName name="________SD12" localSheetId="8">#REF!</definedName>
    <definedName name="________SD12" localSheetId="13">#REF!</definedName>
    <definedName name="________SD12" localSheetId="9">#REF!</definedName>
    <definedName name="________SD12" localSheetId="16">#REF!</definedName>
    <definedName name="________SD12" localSheetId="2">#REF!</definedName>
    <definedName name="________SD12" localSheetId="11">#REF!</definedName>
    <definedName name="________SD12" localSheetId="3">#REF!</definedName>
    <definedName name="________SD12">#REF!</definedName>
    <definedName name="________SD120" localSheetId="7">#REF!</definedName>
    <definedName name="________SD120" localSheetId="6">#REF!</definedName>
    <definedName name="________SD120" localSheetId="8">#REF!</definedName>
    <definedName name="________SD120" localSheetId="13">#REF!</definedName>
    <definedName name="________SD120" localSheetId="9">#REF!</definedName>
    <definedName name="________SD120" localSheetId="16">#REF!</definedName>
    <definedName name="________SD120" localSheetId="2">#REF!</definedName>
    <definedName name="________SD120" localSheetId="11">#REF!</definedName>
    <definedName name="________SD120" localSheetId="3">#REF!</definedName>
    <definedName name="________SD120">#REF!</definedName>
    <definedName name="________SD121" localSheetId="7">#REF!</definedName>
    <definedName name="________SD121" localSheetId="6">#REF!</definedName>
    <definedName name="________SD121" localSheetId="8">#REF!</definedName>
    <definedName name="________SD121" localSheetId="13">#REF!</definedName>
    <definedName name="________SD121" localSheetId="9">#REF!</definedName>
    <definedName name="________SD121" localSheetId="16">#REF!</definedName>
    <definedName name="________SD121" localSheetId="2">#REF!</definedName>
    <definedName name="________SD121" localSheetId="11">#REF!</definedName>
    <definedName name="________SD121" localSheetId="3">#REF!</definedName>
    <definedName name="________SD121">#REF!</definedName>
    <definedName name="________SD122" localSheetId="7">#REF!</definedName>
    <definedName name="________SD122" localSheetId="6">#REF!</definedName>
    <definedName name="________SD122" localSheetId="8">#REF!</definedName>
    <definedName name="________SD122" localSheetId="13">#REF!</definedName>
    <definedName name="________SD122" localSheetId="9">#REF!</definedName>
    <definedName name="________SD122" localSheetId="16">#REF!</definedName>
    <definedName name="________SD122" localSheetId="2">#REF!</definedName>
    <definedName name="________SD122" localSheetId="11">#REF!</definedName>
    <definedName name="________SD122" localSheetId="3">#REF!</definedName>
    <definedName name="________SD122">#REF!</definedName>
    <definedName name="________SD123" localSheetId="7">#REF!</definedName>
    <definedName name="________SD123" localSheetId="6">#REF!</definedName>
    <definedName name="________SD123" localSheetId="8">#REF!</definedName>
    <definedName name="________SD123" localSheetId="13">#REF!</definedName>
    <definedName name="________SD123" localSheetId="9">#REF!</definedName>
    <definedName name="________SD123" localSheetId="16">#REF!</definedName>
    <definedName name="________SD123" localSheetId="2">#REF!</definedName>
    <definedName name="________SD123" localSheetId="11">#REF!</definedName>
    <definedName name="________SD123" localSheetId="3">#REF!</definedName>
    <definedName name="________SD123">#REF!</definedName>
    <definedName name="________SD124" localSheetId="7">#REF!</definedName>
    <definedName name="________SD124" localSheetId="6">#REF!</definedName>
    <definedName name="________SD124" localSheetId="8">#REF!</definedName>
    <definedName name="________SD124" localSheetId="13">#REF!</definedName>
    <definedName name="________SD124" localSheetId="9">#REF!</definedName>
    <definedName name="________SD124" localSheetId="16">#REF!</definedName>
    <definedName name="________SD124" localSheetId="2">#REF!</definedName>
    <definedName name="________SD124" localSheetId="11">#REF!</definedName>
    <definedName name="________SD124" localSheetId="3">#REF!</definedName>
    <definedName name="________SD124">#REF!</definedName>
    <definedName name="________SD125" localSheetId="7">#REF!</definedName>
    <definedName name="________SD125" localSheetId="6">#REF!</definedName>
    <definedName name="________SD125" localSheetId="8">#REF!</definedName>
    <definedName name="________SD125" localSheetId="13">#REF!</definedName>
    <definedName name="________SD125" localSheetId="9">#REF!</definedName>
    <definedName name="________SD125" localSheetId="16">#REF!</definedName>
    <definedName name="________SD125" localSheetId="2">#REF!</definedName>
    <definedName name="________SD125" localSheetId="11">#REF!</definedName>
    <definedName name="________SD125" localSheetId="3">#REF!</definedName>
    <definedName name="________SD125">#REF!</definedName>
    <definedName name="________SD126" localSheetId="7">#REF!</definedName>
    <definedName name="________SD126" localSheetId="6">#REF!</definedName>
    <definedName name="________SD126" localSheetId="8">#REF!</definedName>
    <definedName name="________SD126" localSheetId="13">#REF!</definedName>
    <definedName name="________SD126" localSheetId="9">#REF!</definedName>
    <definedName name="________SD126" localSheetId="16">#REF!</definedName>
    <definedName name="________SD126" localSheetId="2">#REF!</definedName>
    <definedName name="________SD126" localSheetId="11">#REF!</definedName>
    <definedName name="________SD126" localSheetId="3">#REF!</definedName>
    <definedName name="________SD126">#REF!</definedName>
    <definedName name="________SD127" localSheetId="7">#REF!</definedName>
    <definedName name="________SD127" localSheetId="6">#REF!</definedName>
    <definedName name="________SD127" localSheetId="8">#REF!</definedName>
    <definedName name="________SD127" localSheetId="13">#REF!</definedName>
    <definedName name="________SD127" localSheetId="9">#REF!</definedName>
    <definedName name="________SD127" localSheetId="16">#REF!</definedName>
    <definedName name="________SD127" localSheetId="2">#REF!</definedName>
    <definedName name="________SD127" localSheetId="11">#REF!</definedName>
    <definedName name="________SD127" localSheetId="3">#REF!</definedName>
    <definedName name="________SD127">#REF!</definedName>
    <definedName name="________SD128" localSheetId="7">#REF!</definedName>
    <definedName name="________SD128" localSheetId="6">#REF!</definedName>
    <definedName name="________SD128" localSheetId="8">#REF!</definedName>
    <definedName name="________SD128" localSheetId="13">#REF!</definedName>
    <definedName name="________SD128" localSheetId="9">#REF!</definedName>
    <definedName name="________SD128" localSheetId="16">#REF!</definedName>
    <definedName name="________SD128" localSheetId="2">#REF!</definedName>
    <definedName name="________SD128" localSheetId="11">#REF!</definedName>
    <definedName name="________SD128" localSheetId="3">#REF!</definedName>
    <definedName name="________SD128">#REF!</definedName>
    <definedName name="________SD129" localSheetId="7">#REF!</definedName>
    <definedName name="________SD129" localSheetId="6">#REF!</definedName>
    <definedName name="________SD129" localSheetId="8">#REF!</definedName>
    <definedName name="________SD129" localSheetId="13">#REF!</definedName>
    <definedName name="________SD129" localSheetId="9">#REF!</definedName>
    <definedName name="________SD129" localSheetId="16">#REF!</definedName>
    <definedName name="________SD129" localSheetId="2">#REF!</definedName>
    <definedName name="________SD129" localSheetId="11">#REF!</definedName>
    <definedName name="________SD129" localSheetId="3">#REF!</definedName>
    <definedName name="________SD129">#REF!</definedName>
    <definedName name="________SD13" localSheetId="7">#REF!</definedName>
    <definedName name="________SD13" localSheetId="6">#REF!</definedName>
    <definedName name="________SD13" localSheetId="8">#REF!</definedName>
    <definedName name="________SD13" localSheetId="13">#REF!</definedName>
    <definedName name="________SD13" localSheetId="9">#REF!</definedName>
    <definedName name="________SD13" localSheetId="16">#REF!</definedName>
    <definedName name="________SD13" localSheetId="2">#REF!</definedName>
    <definedName name="________SD13" localSheetId="11">#REF!</definedName>
    <definedName name="________SD13" localSheetId="3">#REF!</definedName>
    <definedName name="________SD13">#REF!</definedName>
    <definedName name="________SD130" localSheetId="7">#REF!</definedName>
    <definedName name="________SD130" localSheetId="6">#REF!</definedName>
    <definedName name="________SD130" localSheetId="8">#REF!</definedName>
    <definedName name="________SD130" localSheetId="13">#REF!</definedName>
    <definedName name="________SD130" localSheetId="9">#REF!</definedName>
    <definedName name="________SD130" localSheetId="16">#REF!</definedName>
    <definedName name="________SD130" localSheetId="2">#REF!</definedName>
    <definedName name="________SD130" localSheetId="11">#REF!</definedName>
    <definedName name="________SD130" localSheetId="3">#REF!</definedName>
    <definedName name="________SD130">#REF!</definedName>
    <definedName name="________SD131" localSheetId="7">#REF!</definedName>
    <definedName name="________SD131" localSheetId="6">#REF!</definedName>
    <definedName name="________SD131" localSheetId="8">#REF!</definedName>
    <definedName name="________SD131" localSheetId="13">#REF!</definedName>
    <definedName name="________SD131" localSheetId="9">#REF!</definedName>
    <definedName name="________SD131" localSheetId="16">#REF!</definedName>
    <definedName name="________SD131" localSheetId="2">#REF!</definedName>
    <definedName name="________SD131" localSheetId="11">#REF!</definedName>
    <definedName name="________SD131" localSheetId="3">#REF!</definedName>
    <definedName name="________SD131">#REF!</definedName>
    <definedName name="________SD132" localSheetId="7">#REF!</definedName>
    <definedName name="________SD132" localSheetId="6">#REF!</definedName>
    <definedName name="________SD132" localSheetId="8">#REF!</definedName>
    <definedName name="________SD132" localSheetId="13">#REF!</definedName>
    <definedName name="________SD132" localSheetId="9">#REF!</definedName>
    <definedName name="________SD132" localSheetId="16">#REF!</definedName>
    <definedName name="________SD132" localSheetId="2">#REF!</definedName>
    <definedName name="________SD132" localSheetId="11">#REF!</definedName>
    <definedName name="________SD132" localSheetId="3">#REF!</definedName>
    <definedName name="________SD132">#REF!</definedName>
    <definedName name="________SD133" localSheetId="7">#REF!</definedName>
    <definedName name="________SD133" localSheetId="6">#REF!</definedName>
    <definedName name="________SD133" localSheetId="8">#REF!</definedName>
    <definedName name="________SD133" localSheetId="13">#REF!</definedName>
    <definedName name="________SD133" localSheetId="9">#REF!</definedName>
    <definedName name="________SD133" localSheetId="16">#REF!</definedName>
    <definedName name="________SD133" localSheetId="2">#REF!</definedName>
    <definedName name="________SD133" localSheetId="11">#REF!</definedName>
    <definedName name="________SD133" localSheetId="3">#REF!</definedName>
    <definedName name="________SD133">#REF!</definedName>
    <definedName name="________SD134" localSheetId="7">#REF!</definedName>
    <definedName name="________SD134" localSheetId="6">#REF!</definedName>
    <definedName name="________SD134" localSheetId="8">#REF!</definedName>
    <definedName name="________SD134" localSheetId="13">#REF!</definedName>
    <definedName name="________SD134" localSheetId="9">#REF!</definedName>
    <definedName name="________SD134" localSheetId="16">#REF!</definedName>
    <definedName name="________SD134" localSheetId="2">#REF!</definedName>
    <definedName name="________SD134" localSheetId="11">#REF!</definedName>
    <definedName name="________SD134" localSheetId="3">#REF!</definedName>
    <definedName name="________SD134">#REF!</definedName>
    <definedName name="________SD135" localSheetId="7">#REF!</definedName>
    <definedName name="________SD135" localSheetId="6">#REF!</definedName>
    <definedName name="________SD135" localSheetId="8">#REF!</definedName>
    <definedName name="________SD135" localSheetId="13">#REF!</definedName>
    <definedName name="________SD135" localSheetId="9">#REF!</definedName>
    <definedName name="________SD135" localSheetId="16">#REF!</definedName>
    <definedName name="________SD135" localSheetId="2">#REF!</definedName>
    <definedName name="________SD135" localSheetId="11">#REF!</definedName>
    <definedName name="________SD135" localSheetId="3">#REF!</definedName>
    <definedName name="________SD135">#REF!</definedName>
    <definedName name="________SD136" localSheetId="7">#REF!</definedName>
    <definedName name="________SD136" localSheetId="6">#REF!</definedName>
    <definedName name="________SD136" localSheetId="8">#REF!</definedName>
    <definedName name="________SD136" localSheetId="13">#REF!</definedName>
    <definedName name="________SD136" localSheetId="9">#REF!</definedName>
    <definedName name="________SD136" localSheetId="16">#REF!</definedName>
    <definedName name="________SD136" localSheetId="2">#REF!</definedName>
    <definedName name="________SD136" localSheetId="11">#REF!</definedName>
    <definedName name="________SD136" localSheetId="3">#REF!</definedName>
    <definedName name="________SD136">#REF!</definedName>
    <definedName name="________SD137" localSheetId="7">#REF!</definedName>
    <definedName name="________SD137" localSheetId="6">#REF!</definedName>
    <definedName name="________SD137" localSheetId="8">#REF!</definedName>
    <definedName name="________SD137" localSheetId="13">#REF!</definedName>
    <definedName name="________SD137" localSheetId="9">#REF!</definedName>
    <definedName name="________SD137" localSheetId="16">#REF!</definedName>
    <definedName name="________SD137" localSheetId="2">#REF!</definedName>
    <definedName name="________SD137" localSheetId="11">#REF!</definedName>
    <definedName name="________SD137" localSheetId="3">#REF!</definedName>
    <definedName name="________SD137">#REF!</definedName>
    <definedName name="________SD138" localSheetId="7">#REF!</definedName>
    <definedName name="________SD138" localSheetId="6">#REF!</definedName>
    <definedName name="________SD138" localSheetId="8">#REF!</definedName>
    <definedName name="________SD138" localSheetId="13">#REF!</definedName>
    <definedName name="________SD138" localSheetId="9">#REF!</definedName>
    <definedName name="________SD138" localSheetId="16">#REF!</definedName>
    <definedName name="________SD138" localSheetId="2">#REF!</definedName>
    <definedName name="________SD138" localSheetId="11">#REF!</definedName>
    <definedName name="________SD138" localSheetId="3">#REF!</definedName>
    <definedName name="________SD138">#REF!</definedName>
    <definedName name="________SD139" localSheetId="7">#REF!</definedName>
    <definedName name="________SD139" localSheetId="6">#REF!</definedName>
    <definedName name="________SD139" localSheetId="8">#REF!</definedName>
    <definedName name="________SD139" localSheetId="13">#REF!</definedName>
    <definedName name="________SD139" localSheetId="9">#REF!</definedName>
    <definedName name="________SD139" localSheetId="16">#REF!</definedName>
    <definedName name="________SD139" localSheetId="2">#REF!</definedName>
    <definedName name="________SD139" localSheetId="11">#REF!</definedName>
    <definedName name="________SD139" localSheetId="3">#REF!</definedName>
    <definedName name="________SD139">#REF!</definedName>
    <definedName name="________SD14" localSheetId="7">#REF!</definedName>
    <definedName name="________SD14" localSheetId="6">#REF!</definedName>
    <definedName name="________SD14" localSheetId="8">#REF!</definedName>
    <definedName name="________SD14" localSheetId="13">#REF!</definedName>
    <definedName name="________SD14" localSheetId="9">#REF!</definedName>
    <definedName name="________SD14" localSheetId="16">#REF!</definedName>
    <definedName name="________SD14" localSheetId="2">#REF!</definedName>
    <definedName name="________SD14" localSheetId="11">#REF!</definedName>
    <definedName name="________SD14" localSheetId="3">#REF!</definedName>
    <definedName name="________SD14">#REF!</definedName>
    <definedName name="________SD140" localSheetId="7">#REF!</definedName>
    <definedName name="________SD140" localSheetId="6">#REF!</definedName>
    <definedName name="________SD140" localSheetId="8">#REF!</definedName>
    <definedName name="________SD140" localSheetId="13">#REF!</definedName>
    <definedName name="________SD140" localSheetId="9">#REF!</definedName>
    <definedName name="________SD140" localSheetId="16">#REF!</definedName>
    <definedName name="________SD140" localSheetId="2">#REF!</definedName>
    <definedName name="________SD140" localSheetId="11">#REF!</definedName>
    <definedName name="________SD140" localSheetId="3">#REF!</definedName>
    <definedName name="________SD140">#REF!</definedName>
    <definedName name="________SD141" localSheetId="7">#REF!</definedName>
    <definedName name="________SD141" localSheetId="6">#REF!</definedName>
    <definedName name="________SD141" localSheetId="8">#REF!</definedName>
    <definedName name="________SD141" localSheetId="13">#REF!</definedName>
    <definedName name="________SD141" localSheetId="9">#REF!</definedName>
    <definedName name="________SD141" localSheetId="16">#REF!</definedName>
    <definedName name="________SD141" localSheetId="2">#REF!</definedName>
    <definedName name="________SD141" localSheetId="11">#REF!</definedName>
    <definedName name="________SD141" localSheetId="3">#REF!</definedName>
    <definedName name="________SD141">#REF!</definedName>
    <definedName name="________SD142" localSheetId="7">#REF!</definedName>
    <definedName name="________SD142" localSheetId="6">#REF!</definedName>
    <definedName name="________SD142" localSheetId="8">#REF!</definedName>
    <definedName name="________SD142" localSheetId="13">#REF!</definedName>
    <definedName name="________SD142" localSheetId="9">#REF!</definedName>
    <definedName name="________SD142" localSheetId="16">#REF!</definedName>
    <definedName name="________SD142" localSheetId="2">#REF!</definedName>
    <definedName name="________SD142" localSheetId="11">#REF!</definedName>
    <definedName name="________SD142" localSheetId="3">#REF!</definedName>
    <definedName name="________SD142">#REF!</definedName>
    <definedName name="________SD143" localSheetId="7">#REF!</definedName>
    <definedName name="________SD143" localSheetId="6">#REF!</definedName>
    <definedName name="________SD143" localSheetId="8">#REF!</definedName>
    <definedName name="________SD143" localSheetId="13">#REF!</definedName>
    <definedName name="________SD143" localSheetId="9">#REF!</definedName>
    <definedName name="________SD143" localSheetId="16">#REF!</definedName>
    <definedName name="________SD143" localSheetId="2">#REF!</definedName>
    <definedName name="________SD143" localSheetId="11">#REF!</definedName>
    <definedName name="________SD143" localSheetId="3">#REF!</definedName>
    <definedName name="________SD143">#REF!</definedName>
    <definedName name="________SD144" localSheetId="7">#REF!</definedName>
    <definedName name="________SD144" localSheetId="6">#REF!</definedName>
    <definedName name="________SD144" localSheetId="8">#REF!</definedName>
    <definedName name="________SD144" localSheetId="13">#REF!</definedName>
    <definedName name="________SD144" localSheetId="9">#REF!</definedName>
    <definedName name="________SD144" localSheetId="16">#REF!</definedName>
    <definedName name="________SD144" localSheetId="2">#REF!</definedName>
    <definedName name="________SD144" localSheetId="11">#REF!</definedName>
    <definedName name="________SD144" localSheetId="3">#REF!</definedName>
    <definedName name="________SD144">#REF!</definedName>
    <definedName name="________SD145" localSheetId="7">#REF!</definedName>
    <definedName name="________SD145" localSheetId="6">#REF!</definedName>
    <definedName name="________SD145" localSheetId="8">#REF!</definedName>
    <definedName name="________SD145" localSheetId="13">#REF!</definedName>
    <definedName name="________SD145" localSheetId="9">#REF!</definedName>
    <definedName name="________SD145" localSheetId="16">#REF!</definedName>
    <definedName name="________SD145" localSheetId="2">#REF!</definedName>
    <definedName name="________SD145" localSheetId="11">#REF!</definedName>
    <definedName name="________SD145" localSheetId="3">#REF!</definedName>
    <definedName name="________SD145">#REF!</definedName>
    <definedName name="________SD146" localSheetId="7">#REF!</definedName>
    <definedName name="________SD146" localSheetId="6">#REF!</definedName>
    <definedName name="________SD146" localSheetId="8">#REF!</definedName>
    <definedName name="________SD146" localSheetId="13">#REF!</definedName>
    <definedName name="________SD146" localSheetId="9">#REF!</definedName>
    <definedName name="________SD146" localSheetId="16">#REF!</definedName>
    <definedName name="________SD146" localSheetId="2">#REF!</definedName>
    <definedName name="________SD146" localSheetId="11">#REF!</definedName>
    <definedName name="________SD146" localSheetId="3">#REF!</definedName>
    <definedName name="________SD146">#REF!</definedName>
    <definedName name="________SD147" localSheetId="7">#REF!</definedName>
    <definedName name="________SD147" localSheetId="6">#REF!</definedName>
    <definedName name="________SD147" localSheetId="8">#REF!</definedName>
    <definedName name="________SD147" localSheetId="13">#REF!</definedName>
    <definedName name="________SD147" localSheetId="9">#REF!</definedName>
    <definedName name="________SD147" localSheetId="16">#REF!</definedName>
    <definedName name="________SD147" localSheetId="2">#REF!</definedName>
    <definedName name="________SD147" localSheetId="11">#REF!</definedName>
    <definedName name="________SD147" localSheetId="3">#REF!</definedName>
    <definedName name="________SD147">#REF!</definedName>
    <definedName name="________SD148" localSheetId="7">#REF!</definedName>
    <definedName name="________SD148" localSheetId="6">#REF!</definedName>
    <definedName name="________SD148" localSheetId="8">#REF!</definedName>
    <definedName name="________SD148" localSheetId="13">#REF!</definedName>
    <definedName name="________SD148" localSheetId="9">#REF!</definedName>
    <definedName name="________SD148" localSheetId="16">#REF!</definedName>
    <definedName name="________SD148" localSheetId="2">#REF!</definedName>
    <definedName name="________SD148" localSheetId="11">#REF!</definedName>
    <definedName name="________SD148" localSheetId="3">#REF!</definedName>
    <definedName name="________SD148">#REF!</definedName>
    <definedName name="________SD149" localSheetId="7">#REF!</definedName>
    <definedName name="________SD149" localSheetId="6">#REF!</definedName>
    <definedName name="________SD149" localSheetId="8">#REF!</definedName>
    <definedName name="________SD149" localSheetId="13">#REF!</definedName>
    <definedName name="________SD149" localSheetId="9">#REF!</definedName>
    <definedName name="________SD149" localSheetId="16">#REF!</definedName>
    <definedName name="________SD149" localSheetId="2">#REF!</definedName>
    <definedName name="________SD149" localSheetId="11">#REF!</definedName>
    <definedName name="________SD149" localSheetId="3">#REF!</definedName>
    <definedName name="________SD149">#REF!</definedName>
    <definedName name="________SD15" localSheetId="7">#REF!</definedName>
    <definedName name="________SD15" localSheetId="6">#REF!</definedName>
    <definedName name="________SD15" localSheetId="8">#REF!</definedName>
    <definedName name="________SD15" localSheetId="13">#REF!</definedName>
    <definedName name="________SD15" localSheetId="9">#REF!</definedName>
    <definedName name="________SD15" localSheetId="16">#REF!</definedName>
    <definedName name="________SD15" localSheetId="2">#REF!</definedName>
    <definedName name="________SD15" localSheetId="11">#REF!</definedName>
    <definedName name="________SD15" localSheetId="3">#REF!</definedName>
    <definedName name="________SD15">#REF!</definedName>
    <definedName name="________SD150" localSheetId="7">#REF!</definedName>
    <definedName name="________SD150" localSheetId="6">#REF!</definedName>
    <definedName name="________SD150" localSheetId="8">#REF!</definedName>
    <definedName name="________SD150" localSheetId="13">#REF!</definedName>
    <definedName name="________SD150" localSheetId="9">#REF!</definedName>
    <definedName name="________SD150" localSheetId="16">#REF!</definedName>
    <definedName name="________SD150" localSheetId="2">#REF!</definedName>
    <definedName name="________SD150" localSheetId="11">#REF!</definedName>
    <definedName name="________SD150" localSheetId="3">#REF!</definedName>
    <definedName name="________SD150">#REF!</definedName>
    <definedName name="________SD16" localSheetId="7">#REF!</definedName>
    <definedName name="________SD16" localSheetId="6">#REF!</definedName>
    <definedName name="________SD16" localSheetId="8">#REF!</definedName>
    <definedName name="________SD16" localSheetId="13">#REF!</definedName>
    <definedName name="________SD16" localSheetId="9">#REF!</definedName>
    <definedName name="________SD16" localSheetId="16">#REF!</definedName>
    <definedName name="________SD16" localSheetId="2">#REF!</definedName>
    <definedName name="________SD16" localSheetId="11">#REF!</definedName>
    <definedName name="________SD16" localSheetId="3">#REF!</definedName>
    <definedName name="________SD16">#REF!</definedName>
    <definedName name="________SD17" localSheetId="7">#REF!</definedName>
    <definedName name="________SD17" localSheetId="6">#REF!</definedName>
    <definedName name="________SD17" localSheetId="8">#REF!</definedName>
    <definedName name="________SD17" localSheetId="13">#REF!</definedName>
    <definedName name="________SD17" localSheetId="9">#REF!</definedName>
    <definedName name="________SD17" localSheetId="16">#REF!</definedName>
    <definedName name="________SD17" localSheetId="2">#REF!</definedName>
    <definedName name="________SD17" localSheetId="11">#REF!</definedName>
    <definedName name="________SD17" localSheetId="3">#REF!</definedName>
    <definedName name="________SD17">#REF!</definedName>
    <definedName name="________SD18" localSheetId="7">#REF!</definedName>
    <definedName name="________SD18" localSheetId="6">#REF!</definedName>
    <definedName name="________SD18" localSheetId="8">#REF!</definedName>
    <definedName name="________SD18" localSheetId="13">#REF!</definedName>
    <definedName name="________SD18" localSheetId="9">#REF!</definedName>
    <definedName name="________SD18" localSheetId="16">#REF!</definedName>
    <definedName name="________SD18" localSheetId="2">#REF!</definedName>
    <definedName name="________SD18" localSheetId="11">#REF!</definedName>
    <definedName name="________SD18" localSheetId="3">#REF!</definedName>
    <definedName name="________SD18">#REF!</definedName>
    <definedName name="________SD19" localSheetId="7">#REF!</definedName>
    <definedName name="________SD19" localSheetId="6">#REF!</definedName>
    <definedName name="________SD19" localSheetId="8">#REF!</definedName>
    <definedName name="________SD19" localSheetId="13">#REF!</definedName>
    <definedName name="________SD19" localSheetId="9">#REF!</definedName>
    <definedName name="________SD19" localSheetId="16">#REF!</definedName>
    <definedName name="________SD19" localSheetId="2">#REF!</definedName>
    <definedName name="________SD19" localSheetId="11">#REF!</definedName>
    <definedName name="________SD19" localSheetId="3">#REF!</definedName>
    <definedName name="________SD19">#REF!</definedName>
    <definedName name="________SD2" localSheetId="7">#REF!</definedName>
    <definedName name="________SD2" localSheetId="6">#REF!</definedName>
    <definedName name="________SD2" localSheetId="8">#REF!</definedName>
    <definedName name="________SD2" localSheetId="13">#REF!</definedName>
    <definedName name="________SD2" localSheetId="9">#REF!</definedName>
    <definedName name="________SD2" localSheetId="16">#REF!</definedName>
    <definedName name="________SD2" localSheetId="2">#REF!</definedName>
    <definedName name="________SD2" localSheetId="11">#REF!</definedName>
    <definedName name="________SD2" localSheetId="3">#REF!</definedName>
    <definedName name="________SD2">#REF!</definedName>
    <definedName name="________SD20" localSheetId="7">#REF!</definedName>
    <definedName name="________SD20" localSheetId="6">#REF!</definedName>
    <definedName name="________SD20" localSheetId="8">#REF!</definedName>
    <definedName name="________SD20" localSheetId="13">#REF!</definedName>
    <definedName name="________SD20" localSheetId="9">#REF!</definedName>
    <definedName name="________SD20" localSheetId="16">#REF!</definedName>
    <definedName name="________SD20" localSheetId="2">#REF!</definedName>
    <definedName name="________SD20" localSheetId="11">#REF!</definedName>
    <definedName name="________SD20" localSheetId="3">#REF!</definedName>
    <definedName name="________SD20">#REF!</definedName>
    <definedName name="________SD21" localSheetId="7">#REF!</definedName>
    <definedName name="________SD21" localSheetId="6">#REF!</definedName>
    <definedName name="________SD21" localSheetId="8">#REF!</definedName>
    <definedName name="________SD21" localSheetId="13">#REF!</definedName>
    <definedName name="________SD21" localSheetId="9">#REF!</definedName>
    <definedName name="________SD21" localSheetId="16">#REF!</definedName>
    <definedName name="________SD21" localSheetId="2">#REF!</definedName>
    <definedName name="________SD21" localSheetId="11">#REF!</definedName>
    <definedName name="________SD21" localSheetId="3">#REF!</definedName>
    <definedName name="________SD21">#REF!</definedName>
    <definedName name="________SD22" localSheetId="7">#REF!</definedName>
    <definedName name="________SD22" localSheetId="6">#REF!</definedName>
    <definedName name="________SD22" localSheetId="8">#REF!</definedName>
    <definedName name="________SD22" localSheetId="13">#REF!</definedName>
    <definedName name="________SD22" localSheetId="9">#REF!</definedName>
    <definedName name="________SD22" localSheetId="16">#REF!</definedName>
    <definedName name="________SD22" localSheetId="2">#REF!</definedName>
    <definedName name="________SD22" localSheetId="11">#REF!</definedName>
    <definedName name="________SD22" localSheetId="3">#REF!</definedName>
    <definedName name="________SD22">#REF!</definedName>
    <definedName name="________SD23" localSheetId="7">#REF!</definedName>
    <definedName name="________SD23" localSheetId="6">#REF!</definedName>
    <definedName name="________SD23" localSheetId="8">#REF!</definedName>
    <definedName name="________SD23" localSheetId="13">#REF!</definedName>
    <definedName name="________SD23" localSheetId="9">#REF!</definedName>
    <definedName name="________SD23" localSheetId="16">#REF!</definedName>
    <definedName name="________SD23" localSheetId="2">#REF!</definedName>
    <definedName name="________SD23" localSheetId="11">#REF!</definedName>
    <definedName name="________SD23" localSheetId="3">#REF!</definedName>
    <definedName name="________SD23">#REF!</definedName>
    <definedName name="________SD24" localSheetId="7">#REF!</definedName>
    <definedName name="________SD24" localSheetId="6">#REF!</definedName>
    <definedName name="________SD24" localSheetId="8">#REF!</definedName>
    <definedName name="________SD24" localSheetId="13">#REF!</definedName>
    <definedName name="________SD24" localSheetId="9">#REF!</definedName>
    <definedName name="________SD24" localSheetId="16">#REF!</definedName>
    <definedName name="________SD24" localSheetId="2">#REF!</definedName>
    <definedName name="________SD24" localSheetId="11">#REF!</definedName>
    <definedName name="________SD24" localSheetId="3">#REF!</definedName>
    <definedName name="________SD24">#REF!</definedName>
    <definedName name="________SD25" localSheetId="7">#REF!</definedName>
    <definedName name="________SD25" localSheetId="6">#REF!</definedName>
    <definedName name="________SD25" localSheetId="8">#REF!</definedName>
    <definedName name="________SD25" localSheetId="13">#REF!</definedName>
    <definedName name="________SD25" localSheetId="9">#REF!</definedName>
    <definedName name="________SD25" localSheetId="16">#REF!</definedName>
    <definedName name="________SD25" localSheetId="2">#REF!</definedName>
    <definedName name="________SD25" localSheetId="11">#REF!</definedName>
    <definedName name="________SD25" localSheetId="3">#REF!</definedName>
    <definedName name="________SD25">#REF!</definedName>
    <definedName name="________SD250" localSheetId="7">#REF!</definedName>
    <definedName name="________SD250" localSheetId="6">#REF!</definedName>
    <definedName name="________SD250" localSheetId="8">#REF!</definedName>
    <definedName name="________SD250" localSheetId="13">#REF!</definedName>
    <definedName name="________SD250" localSheetId="9">#REF!</definedName>
    <definedName name="________SD250" localSheetId="16">#REF!</definedName>
    <definedName name="________SD250" localSheetId="2">#REF!</definedName>
    <definedName name="________SD250" localSheetId="11">#REF!</definedName>
    <definedName name="________SD250" localSheetId="3">#REF!</definedName>
    <definedName name="________SD250">#REF!</definedName>
    <definedName name="________SD26" localSheetId="7">#REF!</definedName>
    <definedName name="________SD26" localSheetId="6">#REF!</definedName>
    <definedName name="________SD26" localSheetId="8">#REF!</definedName>
    <definedName name="________SD26" localSheetId="13">#REF!</definedName>
    <definedName name="________SD26" localSheetId="9">#REF!</definedName>
    <definedName name="________SD26" localSheetId="16">#REF!</definedName>
    <definedName name="________SD26" localSheetId="2">#REF!</definedName>
    <definedName name="________SD26" localSheetId="11">#REF!</definedName>
    <definedName name="________SD26" localSheetId="3">#REF!</definedName>
    <definedName name="________SD26">#REF!</definedName>
    <definedName name="________SD27" localSheetId="7">#REF!</definedName>
    <definedName name="________SD27" localSheetId="6">#REF!</definedName>
    <definedName name="________SD27" localSheetId="8">#REF!</definedName>
    <definedName name="________SD27" localSheetId="13">#REF!</definedName>
    <definedName name="________SD27" localSheetId="9">#REF!</definedName>
    <definedName name="________SD27" localSheetId="16">#REF!</definedName>
    <definedName name="________SD27" localSheetId="2">#REF!</definedName>
    <definedName name="________SD27" localSheetId="11">#REF!</definedName>
    <definedName name="________SD27" localSheetId="3">#REF!</definedName>
    <definedName name="________SD27">#REF!</definedName>
    <definedName name="________SD28" localSheetId="7">#REF!</definedName>
    <definedName name="________SD28" localSheetId="6">#REF!</definedName>
    <definedName name="________SD28" localSheetId="8">#REF!</definedName>
    <definedName name="________SD28" localSheetId="13">#REF!</definedName>
    <definedName name="________SD28" localSheetId="9">#REF!</definedName>
    <definedName name="________SD28" localSheetId="16">#REF!</definedName>
    <definedName name="________SD28" localSheetId="2">#REF!</definedName>
    <definedName name="________SD28" localSheetId="11">#REF!</definedName>
    <definedName name="________SD28" localSheetId="3">#REF!</definedName>
    <definedName name="________SD28">#REF!</definedName>
    <definedName name="________SD29" localSheetId="7">#REF!</definedName>
    <definedName name="________SD29" localSheetId="6">#REF!</definedName>
    <definedName name="________SD29" localSheetId="8">#REF!</definedName>
    <definedName name="________SD29" localSheetId="13">#REF!</definedName>
    <definedName name="________SD29" localSheetId="9">#REF!</definedName>
    <definedName name="________SD29" localSheetId="16">#REF!</definedName>
    <definedName name="________SD29" localSheetId="2">#REF!</definedName>
    <definedName name="________SD29" localSheetId="11">#REF!</definedName>
    <definedName name="________SD29" localSheetId="3">#REF!</definedName>
    <definedName name="________SD29">#REF!</definedName>
    <definedName name="________SD3" localSheetId="7">#REF!</definedName>
    <definedName name="________SD3" localSheetId="6">#REF!</definedName>
    <definedName name="________SD3" localSheetId="8">#REF!</definedName>
    <definedName name="________SD3" localSheetId="13">#REF!</definedName>
    <definedName name="________SD3" localSheetId="9">#REF!</definedName>
    <definedName name="________SD3" localSheetId="16">#REF!</definedName>
    <definedName name="________SD3" localSheetId="2">#REF!</definedName>
    <definedName name="________SD3" localSheetId="11">#REF!</definedName>
    <definedName name="________SD3" localSheetId="3">#REF!</definedName>
    <definedName name="________SD3">#REF!</definedName>
    <definedName name="________SD30" localSheetId="7">#REF!</definedName>
    <definedName name="________SD30" localSheetId="6">#REF!</definedName>
    <definedName name="________SD30" localSheetId="8">#REF!</definedName>
    <definedName name="________SD30" localSheetId="13">#REF!</definedName>
    <definedName name="________SD30" localSheetId="9">#REF!</definedName>
    <definedName name="________SD30" localSheetId="16">#REF!</definedName>
    <definedName name="________SD30" localSheetId="2">#REF!</definedName>
    <definedName name="________SD30" localSheetId="11">#REF!</definedName>
    <definedName name="________SD30" localSheetId="3">#REF!</definedName>
    <definedName name="________SD30">#REF!</definedName>
    <definedName name="________SD31" localSheetId="7">#REF!</definedName>
    <definedName name="________SD31" localSheetId="6">#REF!</definedName>
    <definedName name="________SD31" localSheetId="8">#REF!</definedName>
    <definedName name="________SD31" localSheetId="13">#REF!</definedName>
    <definedName name="________SD31" localSheetId="9">#REF!</definedName>
    <definedName name="________SD31" localSheetId="16">#REF!</definedName>
    <definedName name="________SD31" localSheetId="2">#REF!</definedName>
    <definedName name="________SD31" localSheetId="11">#REF!</definedName>
    <definedName name="________SD31" localSheetId="3">#REF!</definedName>
    <definedName name="________SD31">#REF!</definedName>
    <definedName name="________SD32" localSheetId="7">#REF!</definedName>
    <definedName name="________SD32" localSheetId="6">#REF!</definedName>
    <definedName name="________SD32" localSheetId="8">#REF!</definedName>
    <definedName name="________SD32" localSheetId="13">#REF!</definedName>
    <definedName name="________SD32" localSheetId="9">#REF!</definedName>
    <definedName name="________SD32" localSheetId="16">#REF!</definedName>
    <definedName name="________SD32" localSheetId="2">#REF!</definedName>
    <definedName name="________SD32" localSheetId="11">#REF!</definedName>
    <definedName name="________SD32" localSheetId="3">#REF!</definedName>
    <definedName name="________SD32">#REF!</definedName>
    <definedName name="________SD33" localSheetId="7">#REF!</definedName>
    <definedName name="________SD33" localSheetId="6">#REF!</definedName>
    <definedName name="________SD33" localSheetId="8">#REF!</definedName>
    <definedName name="________SD33" localSheetId="13">#REF!</definedName>
    <definedName name="________SD33" localSheetId="9">#REF!</definedName>
    <definedName name="________SD33" localSheetId="16">#REF!</definedName>
    <definedName name="________SD33" localSheetId="2">#REF!</definedName>
    <definedName name="________SD33" localSheetId="11">#REF!</definedName>
    <definedName name="________SD33" localSheetId="3">#REF!</definedName>
    <definedName name="________SD33">#REF!</definedName>
    <definedName name="________SD34" localSheetId="7">#REF!</definedName>
    <definedName name="________SD34" localSheetId="6">#REF!</definedName>
    <definedName name="________SD34" localSheetId="8">#REF!</definedName>
    <definedName name="________SD34" localSheetId="13">#REF!</definedName>
    <definedName name="________SD34" localSheetId="9">#REF!</definedName>
    <definedName name="________SD34" localSheetId="16">#REF!</definedName>
    <definedName name="________SD34" localSheetId="2">#REF!</definedName>
    <definedName name="________SD34" localSheetId="11">#REF!</definedName>
    <definedName name="________SD34" localSheetId="3">#REF!</definedName>
    <definedName name="________SD34">#REF!</definedName>
    <definedName name="________SD35" localSheetId="7">#REF!</definedName>
    <definedName name="________SD35" localSheetId="6">#REF!</definedName>
    <definedName name="________SD35" localSheetId="8">#REF!</definedName>
    <definedName name="________SD35" localSheetId="13">#REF!</definedName>
    <definedName name="________SD35" localSheetId="9">#REF!</definedName>
    <definedName name="________SD35" localSheetId="16">#REF!</definedName>
    <definedName name="________SD35" localSheetId="2">#REF!</definedName>
    <definedName name="________SD35" localSheetId="11">#REF!</definedName>
    <definedName name="________SD35" localSheetId="3">#REF!</definedName>
    <definedName name="________SD35">#REF!</definedName>
    <definedName name="________SD36" localSheetId="7">#REF!</definedName>
    <definedName name="________SD36" localSheetId="6">#REF!</definedName>
    <definedName name="________SD36" localSheetId="8">#REF!</definedName>
    <definedName name="________SD36" localSheetId="13">#REF!</definedName>
    <definedName name="________SD36" localSheetId="9">#REF!</definedName>
    <definedName name="________SD36" localSheetId="16">#REF!</definedName>
    <definedName name="________SD36" localSheetId="2">#REF!</definedName>
    <definedName name="________SD36" localSheetId="11">#REF!</definedName>
    <definedName name="________SD36" localSheetId="3">#REF!</definedName>
    <definedName name="________SD36">#REF!</definedName>
    <definedName name="________SD37" localSheetId="7">#REF!</definedName>
    <definedName name="________SD37" localSheetId="6">#REF!</definedName>
    <definedName name="________SD37" localSheetId="8">#REF!</definedName>
    <definedName name="________SD37" localSheetId="13">#REF!</definedName>
    <definedName name="________SD37" localSheetId="9">#REF!</definedName>
    <definedName name="________SD37" localSheetId="16">#REF!</definedName>
    <definedName name="________SD37" localSheetId="2">#REF!</definedName>
    <definedName name="________SD37" localSheetId="11">#REF!</definedName>
    <definedName name="________SD37" localSheetId="3">#REF!</definedName>
    <definedName name="________SD37">#REF!</definedName>
    <definedName name="________SD38" localSheetId="7">#REF!</definedName>
    <definedName name="________SD38" localSheetId="6">#REF!</definedName>
    <definedName name="________SD38" localSheetId="8">#REF!</definedName>
    <definedName name="________SD38" localSheetId="13">#REF!</definedName>
    <definedName name="________SD38" localSheetId="9">#REF!</definedName>
    <definedName name="________SD38" localSheetId="16">#REF!</definedName>
    <definedName name="________SD38" localSheetId="2">#REF!</definedName>
    <definedName name="________SD38" localSheetId="11">#REF!</definedName>
    <definedName name="________SD38" localSheetId="3">#REF!</definedName>
    <definedName name="________SD38">#REF!</definedName>
    <definedName name="________SD39" localSheetId="7">#REF!</definedName>
    <definedName name="________SD39" localSheetId="6">#REF!</definedName>
    <definedName name="________SD39" localSheetId="8">#REF!</definedName>
    <definedName name="________SD39" localSheetId="13">#REF!</definedName>
    <definedName name="________SD39" localSheetId="9">#REF!</definedName>
    <definedName name="________SD39" localSheetId="16">#REF!</definedName>
    <definedName name="________SD39" localSheetId="2">#REF!</definedName>
    <definedName name="________SD39" localSheetId="11">#REF!</definedName>
    <definedName name="________SD39" localSheetId="3">#REF!</definedName>
    <definedName name="________SD39">#REF!</definedName>
    <definedName name="________SD4" localSheetId="7">#REF!</definedName>
    <definedName name="________SD4" localSheetId="6">#REF!</definedName>
    <definedName name="________SD4" localSheetId="8">#REF!</definedName>
    <definedName name="________SD4" localSheetId="13">#REF!</definedName>
    <definedName name="________SD4" localSheetId="9">#REF!</definedName>
    <definedName name="________SD4" localSheetId="16">#REF!</definedName>
    <definedName name="________SD4" localSheetId="2">#REF!</definedName>
    <definedName name="________SD4" localSheetId="11">#REF!</definedName>
    <definedName name="________SD4" localSheetId="3">#REF!</definedName>
    <definedName name="________SD4">#REF!</definedName>
    <definedName name="________SD40" localSheetId="7">#REF!</definedName>
    <definedName name="________SD40" localSheetId="6">#REF!</definedName>
    <definedName name="________SD40" localSheetId="8">#REF!</definedName>
    <definedName name="________SD40" localSheetId="13">#REF!</definedName>
    <definedName name="________SD40" localSheetId="9">#REF!</definedName>
    <definedName name="________SD40" localSheetId="16">#REF!</definedName>
    <definedName name="________SD40" localSheetId="2">#REF!</definedName>
    <definedName name="________SD40" localSheetId="11">#REF!</definedName>
    <definedName name="________SD40" localSheetId="3">#REF!</definedName>
    <definedName name="________SD40">#REF!</definedName>
    <definedName name="________SD41" localSheetId="7">#REF!</definedName>
    <definedName name="________SD41" localSheetId="6">#REF!</definedName>
    <definedName name="________SD41" localSheetId="8">#REF!</definedName>
    <definedName name="________SD41" localSheetId="13">#REF!</definedName>
    <definedName name="________SD41" localSheetId="9">#REF!</definedName>
    <definedName name="________SD41" localSheetId="16">#REF!</definedName>
    <definedName name="________SD41" localSheetId="2">#REF!</definedName>
    <definedName name="________SD41" localSheetId="11">#REF!</definedName>
    <definedName name="________SD41" localSheetId="3">#REF!</definedName>
    <definedName name="________SD41">#REF!</definedName>
    <definedName name="________SD42" localSheetId="7">#REF!</definedName>
    <definedName name="________SD42" localSheetId="6">#REF!</definedName>
    <definedName name="________SD42" localSheetId="8">#REF!</definedName>
    <definedName name="________SD42" localSheetId="13">#REF!</definedName>
    <definedName name="________SD42" localSheetId="9">#REF!</definedName>
    <definedName name="________SD42" localSheetId="16">#REF!</definedName>
    <definedName name="________SD42" localSheetId="2">#REF!</definedName>
    <definedName name="________SD42" localSheetId="11">#REF!</definedName>
    <definedName name="________SD42" localSheetId="3">#REF!</definedName>
    <definedName name="________SD42">#REF!</definedName>
    <definedName name="________SD43" localSheetId="7">#REF!</definedName>
    <definedName name="________SD43" localSheetId="6">#REF!</definedName>
    <definedName name="________SD43" localSheetId="8">#REF!</definedName>
    <definedName name="________SD43" localSheetId="13">#REF!</definedName>
    <definedName name="________SD43" localSheetId="9">#REF!</definedName>
    <definedName name="________SD43" localSheetId="16">#REF!</definedName>
    <definedName name="________SD43" localSheetId="2">#REF!</definedName>
    <definedName name="________SD43" localSheetId="11">#REF!</definedName>
    <definedName name="________SD43" localSheetId="3">#REF!</definedName>
    <definedName name="________SD43">#REF!</definedName>
    <definedName name="________SD44" localSheetId="7">#REF!</definedName>
    <definedName name="________SD44" localSheetId="6">#REF!</definedName>
    <definedName name="________SD44" localSheetId="8">#REF!</definedName>
    <definedName name="________SD44" localSheetId="13">#REF!</definedName>
    <definedName name="________SD44" localSheetId="9">#REF!</definedName>
    <definedName name="________SD44" localSheetId="16">#REF!</definedName>
    <definedName name="________SD44" localSheetId="2">#REF!</definedName>
    <definedName name="________SD44" localSheetId="11">#REF!</definedName>
    <definedName name="________SD44" localSheetId="3">#REF!</definedName>
    <definedName name="________SD44">#REF!</definedName>
    <definedName name="________SD45" localSheetId="7">#REF!</definedName>
    <definedName name="________SD45" localSheetId="6">#REF!</definedName>
    <definedName name="________SD45" localSheetId="8">#REF!</definedName>
    <definedName name="________SD45" localSheetId="13">#REF!</definedName>
    <definedName name="________SD45" localSheetId="9">#REF!</definedName>
    <definedName name="________SD45" localSheetId="16">#REF!</definedName>
    <definedName name="________SD45" localSheetId="2">#REF!</definedName>
    <definedName name="________SD45" localSheetId="11">#REF!</definedName>
    <definedName name="________SD45" localSheetId="3">#REF!</definedName>
    <definedName name="________SD45">#REF!</definedName>
    <definedName name="________SD46" localSheetId="7">#REF!</definedName>
    <definedName name="________SD46" localSheetId="6">#REF!</definedName>
    <definedName name="________SD46" localSheetId="8">#REF!</definedName>
    <definedName name="________SD46" localSheetId="13">#REF!</definedName>
    <definedName name="________SD46" localSheetId="9">#REF!</definedName>
    <definedName name="________SD46" localSheetId="16">#REF!</definedName>
    <definedName name="________SD46" localSheetId="2">#REF!</definedName>
    <definedName name="________SD46" localSheetId="11">#REF!</definedName>
    <definedName name="________SD46" localSheetId="3">#REF!</definedName>
    <definedName name="________SD46">#REF!</definedName>
    <definedName name="________SD47" localSheetId="7">#REF!</definedName>
    <definedName name="________SD47" localSheetId="6">#REF!</definedName>
    <definedName name="________SD47" localSheetId="8">#REF!</definedName>
    <definedName name="________SD47" localSheetId="13">#REF!</definedName>
    <definedName name="________SD47" localSheetId="9">#REF!</definedName>
    <definedName name="________SD47" localSheetId="16">#REF!</definedName>
    <definedName name="________SD47" localSheetId="2">#REF!</definedName>
    <definedName name="________SD47" localSheetId="11">#REF!</definedName>
    <definedName name="________SD47" localSheetId="3">#REF!</definedName>
    <definedName name="________SD47">#REF!</definedName>
    <definedName name="________SD48" localSheetId="7">#REF!</definedName>
    <definedName name="________SD48" localSheetId="6">#REF!</definedName>
    <definedName name="________SD48" localSheetId="8">#REF!</definedName>
    <definedName name="________SD48" localSheetId="13">#REF!</definedName>
    <definedName name="________SD48" localSheetId="9">#REF!</definedName>
    <definedName name="________SD48" localSheetId="16">#REF!</definedName>
    <definedName name="________SD48" localSheetId="2">#REF!</definedName>
    <definedName name="________SD48" localSheetId="11">#REF!</definedName>
    <definedName name="________SD48" localSheetId="3">#REF!</definedName>
    <definedName name="________SD48">#REF!</definedName>
    <definedName name="________SD49" localSheetId="7">#REF!</definedName>
    <definedName name="________SD49" localSheetId="6">#REF!</definedName>
    <definedName name="________SD49" localSheetId="8">#REF!</definedName>
    <definedName name="________SD49" localSheetId="13">#REF!</definedName>
    <definedName name="________SD49" localSheetId="9">#REF!</definedName>
    <definedName name="________SD49" localSheetId="16">#REF!</definedName>
    <definedName name="________SD49" localSheetId="2">#REF!</definedName>
    <definedName name="________SD49" localSheetId="11">#REF!</definedName>
    <definedName name="________SD49" localSheetId="3">#REF!</definedName>
    <definedName name="________SD49">#REF!</definedName>
    <definedName name="________SD5" localSheetId="7">#REF!</definedName>
    <definedName name="________SD5" localSheetId="6">#REF!</definedName>
    <definedName name="________SD5" localSheetId="8">#REF!</definedName>
    <definedName name="________SD5" localSheetId="13">#REF!</definedName>
    <definedName name="________SD5" localSheetId="9">#REF!</definedName>
    <definedName name="________SD5" localSheetId="16">#REF!</definedName>
    <definedName name="________SD5" localSheetId="2">#REF!</definedName>
    <definedName name="________SD5" localSheetId="11">#REF!</definedName>
    <definedName name="________SD5" localSheetId="3">#REF!</definedName>
    <definedName name="________SD5">#REF!</definedName>
    <definedName name="________SD50" localSheetId="7">#REF!</definedName>
    <definedName name="________SD50" localSheetId="6">#REF!</definedName>
    <definedName name="________SD50" localSheetId="8">#REF!</definedName>
    <definedName name="________SD50" localSheetId="13">#REF!</definedName>
    <definedName name="________SD50" localSheetId="9">#REF!</definedName>
    <definedName name="________SD50" localSheetId="16">#REF!</definedName>
    <definedName name="________SD50" localSheetId="2">#REF!</definedName>
    <definedName name="________SD50" localSheetId="11">#REF!</definedName>
    <definedName name="________SD50" localSheetId="3">#REF!</definedName>
    <definedName name="________SD50">#REF!</definedName>
    <definedName name="________SD500" localSheetId="7">#REF!</definedName>
    <definedName name="________SD500" localSheetId="6">#REF!</definedName>
    <definedName name="________SD500" localSheetId="8">#REF!</definedName>
    <definedName name="________SD500" localSheetId="13">#REF!</definedName>
    <definedName name="________SD500" localSheetId="9">#REF!</definedName>
    <definedName name="________SD500" localSheetId="16">#REF!</definedName>
    <definedName name="________SD500" localSheetId="2">#REF!</definedName>
    <definedName name="________SD500" localSheetId="11">#REF!</definedName>
    <definedName name="________SD500" localSheetId="3">#REF!</definedName>
    <definedName name="________SD500">#REF!</definedName>
    <definedName name="________SD51" localSheetId="7">#REF!</definedName>
    <definedName name="________SD51" localSheetId="6">#REF!</definedName>
    <definedName name="________SD51" localSheetId="8">#REF!</definedName>
    <definedName name="________SD51" localSheetId="13">#REF!</definedName>
    <definedName name="________SD51" localSheetId="9">#REF!</definedName>
    <definedName name="________SD51" localSheetId="16">#REF!</definedName>
    <definedName name="________SD51" localSheetId="2">#REF!</definedName>
    <definedName name="________SD51" localSheetId="11">#REF!</definedName>
    <definedName name="________SD51" localSheetId="3">#REF!</definedName>
    <definedName name="________SD51">#REF!</definedName>
    <definedName name="________SD52" localSheetId="7">#REF!</definedName>
    <definedName name="________SD52" localSheetId="6">#REF!</definedName>
    <definedName name="________SD52" localSheetId="8">#REF!</definedName>
    <definedName name="________SD52" localSheetId="13">#REF!</definedName>
    <definedName name="________SD52" localSheetId="9">#REF!</definedName>
    <definedName name="________SD52" localSheetId="16">#REF!</definedName>
    <definedName name="________SD52" localSheetId="2">#REF!</definedName>
    <definedName name="________SD52" localSheetId="11">#REF!</definedName>
    <definedName name="________SD52" localSheetId="3">#REF!</definedName>
    <definedName name="________SD52">#REF!</definedName>
    <definedName name="________SD53" localSheetId="7">#REF!</definedName>
    <definedName name="________SD53" localSheetId="6">#REF!</definedName>
    <definedName name="________SD53" localSheetId="8">#REF!</definedName>
    <definedName name="________SD53" localSheetId="13">#REF!</definedName>
    <definedName name="________SD53" localSheetId="9">#REF!</definedName>
    <definedName name="________SD53" localSheetId="16">#REF!</definedName>
    <definedName name="________SD53" localSheetId="2">#REF!</definedName>
    <definedName name="________SD53" localSheetId="11">#REF!</definedName>
    <definedName name="________SD53" localSheetId="3">#REF!</definedName>
    <definedName name="________SD53">#REF!</definedName>
    <definedName name="________SD54" localSheetId="7">#REF!</definedName>
    <definedName name="________SD54" localSheetId="6">#REF!</definedName>
    <definedName name="________SD54" localSheetId="8">#REF!</definedName>
    <definedName name="________SD54" localSheetId="13">#REF!</definedName>
    <definedName name="________SD54" localSheetId="9">#REF!</definedName>
    <definedName name="________SD54" localSheetId="16">#REF!</definedName>
    <definedName name="________SD54" localSheetId="2">#REF!</definedName>
    <definedName name="________SD54" localSheetId="11">#REF!</definedName>
    <definedName name="________SD54" localSheetId="3">#REF!</definedName>
    <definedName name="________SD54">#REF!</definedName>
    <definedName name="________SD55" localSheetId="7">#REF!</definedName>
    <definedName name="________SD55" localSheetId="6">#REF!</definedName>
    <definedName name="________SD55" localSheetId="8">#REF!</definedName>
    <definedName name="________SD55" localSheetId="13">#REF!</definedName>
    <definedName name="________SD55" localSheetId="9">#REF!</definedName>
    <definedName name="________SD55" localSheetId="16">#REF!</definedName>
    <definedName name="________SD55" localSheetId="2">#REF!</definedName>
    <definedName name="________SD55" localSheetId="11">#REF!</definedName>
    <definedName name="________SD55" localSheetId="3">#REF!</definedName>
    <definedName name="________SD55">#REF!</definedName>
    <definedName name="________SD56" localSheetId="7">#REF!</definedName>
    <definedName name="________SD56" localSheetId="6">#REF!</definedName>
    <definedName name="________SD56" localSheetId="8">#REF!</definedName>
    <definedName name="________SD56" localSheetId="13">#REF!</definedName>
    <definedName name="________SD56" localSheetId="9">#REF!</definedName>
    <definedName name="________SD56" localSheetId="16">#REF!</definedName>
    <definedName name="________SD56" localSheetId="2">#REF!</definedName>
    <definedName name="________SD56" localSheetId="11">#REF!</definedName>
    <definedName name="________SD56" localSheetId="3">#REF!</definedName>
    <definedName name="________SD56">#REF!</definedName>
    <definedName name="________SD57" localSheetId="7">#REF!</definedName>
    <definedName name="________SD57" localSheetId="6">#REF!</definedName>
    <definedName name="________SD57" localSheetId="8">#REF!</definedName>
    <definedName name="________SD57" localSheetId="13">#REF!</definedName>
    <definedName name="________SD57" localSheetId="9">#REF!</definedName>
    <definedName name="________SD57" localSheetId="16">#REF!</definedName>
    <definedName name="________SD57" localSheetId="2">#REF!</definedName>
    <definedName name="________SD57" localSheetId="11">#REF!</definedName>
    <definedName name="________SD57" localSheetId="3">#REF!</definedName>
    <definedName name="________SD57">#REF!</definedName>
    <definedName name="________SD58" localSheetId="7">#REF!</definedName>
    <definedName name="________SD58" localSheetId="6">#REF!</definedName>
    <definedName name="________SD58" localSheetId="8">#REF!</definedName>
    <definedName name="________SD58" localSheetId="13">#REF!</definedName>
    <definedName name="________SD58" localSheetId="9">#REF!</definedName>
    <definedName name="________SD58" localSheetId="16">#REF!</definedName>
    <definedName name="________SD58" localSheetId="2">#REF!</definedName>
    <definedName name="________SD58" localSheetId="11">#REF!</definedName>
    <definedName name="________SD58" localSheetId="3">#REF!</definedName>
    <definedName name="________SD58">#REF!</definedName>
    <definedName name="________SD59" localSheetId="7">#REF!</definedName>
    <definedName name="________SD59" localSheetId="6">#REF!</definedName>
    <definedName name="________SD59" localSheetId="8">#REF!</definedName>
    <definedName name="________SD59" localSheetId="13">#REF!</definedName>
    <definedName name="________SD59" localSheetId="9">#REF!</definedName>
    <definedName name="________SD59" localSheetId="16">#REF!</definedName>
    <definedName name="________SD59" localSheetId="2">#REF!</definedName>
    <definedName name="________SD59" localSheetId="11">#REF!</definedName>
    <definedName name="________SD59" localSheetId="3">#REF!</definedName>
    <definedName name="________SD59">#REF!</definedName>
    <definedName name="________SD6" localSheetId="7">#REF!</definedName>
    <definedName name="________SD6" localSheetId="6">#REF!</definedName>
    <definedName name="________SD6" localSheetId="8">#REF!</definedName>
    <definedName name="________SD6" localSheetId="13">#REF!</definedName>
    <definedName name="________SD6" localSheetId="9">#REF!</definedName>
    <definedName name="________SD6" localSheetId="16">#REF!</definedName>
    <definedName name="________SD6" localSheetId="2">#REF!</definedName>
    <definedName name="________SD6" localSheetId="11">#REF!</definedName>
    <definedName name="________SD6" localSheetId="3">#REF!</definedName>
    <definedName name="________SD6">#REF!</definedName>
    <definedName name="________SD60" localSheetId="7">#REF!</definedName>
    <definedName name="________SD60" localSheetId="6">#REF!</definedName>
    <definedName name="________SD60" localSheetId="8">#REF!</definedName>
    <definedName name="________SD60" localSheetId="13">#REF!</definedName>
    <definedName name="________SD60" localSheetId="9">#REF!</definedName>
    <definedName name="________SD60" localSheetId="16">#REF!</definedName>
    <definedName name="________SD60" localSheetId="2">#REF!</definedName>
    <definedName name="________SD60" localSheetId="11">#REF!</definedName>
    <definedName name="________SD60" localSheetId="3">#REF!</definedName>
    <definedName name="________SD60">#REF!</definedName>
    <definedName name="________SD61" localSheetId="7">#REF!</definedName>
    <definedName name="________SD61" localSheetId="6">#REF!</definedName>
    <definedName name="________SD61" localSheetId="8">#REF!</definedName>
    <definedName name="________SD61" localSheetId="13">#REF!</definedName>
    <definedName name="________SD61" localSheetId="9">#REF!</definedName>
    <definedName name="________SD61" localSheetId="16">#REF!</definedName>
    <definedName name="________SD61" localSheetId="2">#REF!</definedName>
    <definedName name="________SD61" localSheetId="11">#REF!</definedName>
    <definedName name="________SD61" localSheetId="3">#REF!</definedName>
    <definedName name="________SD61">#REF!</definedName>
    <definedName name="________SD62" localSheetId="7">#REF!</definedName>
    <definedName name="________SD62" localSheetId="6">#REF!</definedName>
    <definedName name="________SD62" localSheetId="8">#REF!</definedName>
    <definedName name="________SD62" localSheetId="13">#REF!</definedName>
    <definedName name="________SD62" localSheetId="9">#REF!</definedName>
    <definedName name="________SD62" localSheetId="16">#REF!</definedName>
    <definedName name="________SD62" localSheetId="2">#REF!</definedName>
    <definedName name="________SD62" localSheetId="11">#REF!</definedName>
    <definedName name="________SD62" localSheetId="3">#REF!</definedName>
    <definedName name="________SD62">#REF!</definedName>
    <definedName name="________SD63" localSheetId="7">#REF!</definedName>
    <definedName name="________SD63" localSheetId="6">#REF!</definedName>
    <definedName name="________SD63" localSheetId="8">#REF!</definedName>
    <definedName name="________SD63" localSheetId="13">#REF!</definedName>
    <definedName name="________SD63" localSheetId="9">#REF!</definedName>
    <definedName name="________SD63" localSheetId="16">#REF!</definedName>
    <definedName name="________SD63" localSheetId="2">#REF!</definedName>
    <definedName name="________SD63" localSheetId="11">#REF!</definedName>
    <definedName name="________SD63" localSheetId="3">#REF!</definedName>
    <definedName name="________SD63">#REF!</definedName>
    <definedName name="________SD64" localSheetId="7">#REF!</definedName>
    <definedName name="________SD64" localSheetId="6">#REF!</definedName>
    <definedName name="________SD64" localSheetId="8">#REF!</definedName>
    <definedName name="________SD64" localSheetId="13">#REF!</definedName>
    <definedName name="________SD64" localSheetId="9">#REF!</definedName>
    <definedName name="________SD64" localSheetId="16">#REF!</definedName>
    <definedName name="________SD64" localSheetId="2">#REF!</definedName>
    <definedName name="________SD64" localSheetId="11">#REF!</definedName>
    <definedName name="________SD64" localSheetId="3">#REF!</definedName>
    <definedName name="________SD64">#REF!</definedName>
    <definedName name="________SD65" localSheetId="7">#REF!</definedName>
    <definedName name="________SD65" localSheetId="6">#REF!</definedName>
    <definedName name="________SD65" localSheetId="8">#REF!</definedName>
    <definedName name="________SD65" localSheetId="13">#REF!</definedName>
    <definedName name="________SD65" localSheetId="9">#REF!</definedName>
    <definedName name="________SD65" localSheetId="16">#REF!</definedName>
    <definedName name="________SD65" localSheetId="2">#REF!</definedName>
    <definedName name="________SD65" localSheetId="11">#REF!</definedName>
    <definedName name="________SD65" localSheetId="3">#REF!</definedName>
    <definedName name="________SD65">#REF!</definedName>
    <definedName name="________SD66" localSheetId="7">#REF!</definedName>
    <definedName name="________SD66" localSheetId="6">#REF!</definedName>
    <definedName name="________SD66" localSheetId="8">#REF!</definedName>
    <definedName name="________SD66" localSheetId="13">#REF!</definedName>
    <definedName name="________SD66" localSheetId="9">#REF!</definedName>
    <definedName name="________SD66" localSheetId="16">#REF!</definedName>
    <definedName name="________SD66" localSheetId="2">#REF!</definedName>
    <definedName name="________SD66" localSheetId="11">#REF!</definedName>
    <definedName name="________SD66" localSheetId="3">#REF!</definedName>
    <definedName name="________SD66">#REF!</definedName>
    <definedName name="________SD67" localSheetId="7">#REF!</definedName>
    <definedName name="________SD67" localSheetId="6">#REF!</definedName>
    <definedName name="________SD67" localSheetId="8">#REF!</definedName>
    <definedName name="________SD67" localSheetId="13">#REF!</definedName>
    <definedName name="________SD67" localSheetId="9">#REF!</definedName>
    <definedName name="________SD67" localSheetId="16">#REF!</definedName>
    <definedName name="________SD67" localSheetId="2">#REF!</definedName>
    <definedName name="________SD67" localSheetId="11">#REF!</definedName>
    <definedName name="________SD67" localSheetId="3">#REF!</definedName>
    <definedName name="________SD67">#REF!</definedName>
    <definedName name="________SD68" localSheetId="7">#REF!</definedName>
    <definedName name="________SD68" localSheetId="6">#REF!</definedName>
    <definedName name="________SD68" localSheetId="8">#REF!</definedName>
    <definedName name="________SD68" localSheetId="13">#REF!</definedName>
    <definedName name="________SD68" localSheetId="9">#REF!</definedName>
    <definedName name="________SD68" localSheetId="16">#REF!</definedName>
    <definedName name="________SD68" localSheetId="2">#REF!</definedName>
    <definedName name="________SD68" localSheetId="11">#REF!</definedName>
    <definedName name="________SD68" localSheetId="3">#REF!</definedName>
    <definedName name="________SD68">#REF!</definedName>
    <definedName name="________SD69" localSheetId="7">#REF!</definedName>
    <definedName name="________SD69" localSheetId="6">#REF!</definedName>
    <definedName name="________SD69" localSheetId="8">#REF!</definedName>
    <definedName name="________SD69" localSheetId="13">#REF!</definedName>
    <definedName name="________SD69" localSheetId="9">#REF!</definedName>
    <definedName name="________SD69" localSheetId="16">#REF!</definedName>
    <definedName name="________SD69" localSheetId="2">#REF!</definedName>
    <definedName name="________SD69" localSheetId="11">#REF!</definedName>
    <definedName name="________SD69" localSheetId="3">#REF!</definedName>
    <definedName name="________SD69">#REF!</definedName>
    <definedName name="________SD7" localSheetId="7">#REF!</definedName>
    <definedName name="________SD7" localSheetId="6">#REF!</definedName>
    <definedName name="________SD7" localSheetId="8">#REF!</definedName>
    <definedName name="________SD7" localSheetId="13">#REF!</definedName>
    <definedName name="________SD7" localSheetId="9">#REF!</definedName>
    <definedName name="________SD7" localSheetId="16">#REF!</definedName>
    <definedName name="________SD7" localSheetId="2">#REF!</definedName>
    <definedName name="________SD7" localSheetId="11">#REF!</definedName>
    <definedName name="________SD7" localSheetId="3">#REF!</definedName>
    <definedName name="________SD7">#REF!</definedName>
    <definedName name="________SD70" localSheetId="7">#REF!</definedName>
    <definedName name="________SD70" localSheetId="6">#REF!</definedName>
    <definedName name="________SD70" localSheetId="8">#REF!</definedName>
    <definedName name="________SD70" localSheetId="13">#REF!</definedName>
    <definedName name="________SD70" localSheetId="9">#REF!</definedName>
    <definedName name="________SD70" localSheetId="16">#REF!</definedName>
    <definedName name="________SD70" localSheetId="2">#REF!</definedName>
    <definedName name="________SD70" localSheetId="11">#REF!</definedName>
    <definedName name="________SD70" localSheetId="3">#REF!</definedName>
    <definedName name="________SD70">#REF!</definedName>
    <definedName name="________SD71" localSheetId="7">#REF!</definedName>
    <definedName name="________SD71" localSheetId="6">#REF!</definedName>
    <definedName name="________SD71" localSheetId="8">#REF!</definedName>
    <definedName name="________SD71" localSheetId="13">#REF!</definedName>
    <definedName name="________SD71" localSheetId="9">#REF!</definedName>
    <definedName name="________SD71" localSheetId="16">#REF!</definedName>
    <definedName name="________SD71" localSheetId="2">#REF!</definedName>
    <definedName name="________SD71" localSheetId="11">#REF!</definedName>
    <definedName name="________SD71" localSheetId="3">#REF!</definedName>
    <definedName name="________SD71">#REF!</definedName>
    <definedName name="________SD72" localSheetId="7">#REF!</definedName>
    <definedName name="________SD72" localSheetId="6">#REF!</definedName>
    <definedName name="________SD72" localSheetId="8">#REF!</definedName>
    <definedName name="________SD72" localSheetId="13">#REF!</definedName>
    <definedName name="________SD72" localSheetId="9">#REF!</definedName>
    <definedName name="________SD72" localSheetId="16">#REF!</definedName>
    <definedName name="________SD72" localSheetId="2">#REF!</definedName>
    <definedName name="________SD72" localSheetId="11">#REF!</definedName>
    <definedName name="________SD72" localSheetId="3">#REF!</definedName>
    <definedName name="________SD72">#REF!</definedName>
    <definedName name="________SD73" localSheetId="7">#REF!</definedName>
    <definedName name="________SD73" localSheetId="6">#REF!</definedName>
    <definedName name="________SD73" localSheetId="8">#REF!</definedName>
    <definedName name="________SD73" localSheetId="13">#REF!</definedName>
    <definedName name="________SD73" localSheetId="9">#REF!</definedName>
    <definedName name="________SD73" localSheetId="16">#REF!</definedName>
    <definedName name="________SD73" localSheetId="2">#REF!</definedName>
    <definedName name="________SD73" localSheetId="11">#REF!</definedName>
    <definedName name="________SD73" localSheetId="3">#REF!</definedName>
    <definedName name="________SD73">#REF!</definedName>
    <definedName name="________SD74" localSheetId="7">#REF!</definedName>
    <definedName name="________SD74" localSheetId="6">#REF!</definedName>
    <definedName name="________SD74" localSheetId="8">#REF!</definedName>
    <definedName name="________SD74" localSheetId="13">#REF!</definedName>
    <definedName name="________SD74" localSheetId="9">#REF!</definedName>
    <definedName name="________SD74" localSheetId="16">#REF!</definedName>
    <definedName name="________SD74" localSheetId="2">#REF!</definedName>
    <definedName name="________SD74" localSheetId="11">#REF!</definedName>
    <definedName name="________SD74" localSheetId="3">#REF!</definedName>
    <definedName name="________SD74">#REF!</definedName>
    <definedName name="________SD75" localSheetId="7">#REF!</definedName>
    <definedName name="________SD75" localSheetId="6">#REF!</definedName>
    <definedName name="________SD75" localSheetId="8">#REF!</definedName>
    <definedName name="________SD75" localSheetId="13">#REF!</definedName>
    <definedName name="________SD75" localSheetId="9">#REF!</definedName>
    <definedName name="________SD75" localSheetId="16">#REF!</definedName>
    <definedName name="________SD75" localSheetId="2">#REF!</definedName>
    <definedName name="________SD75" localSheetId="11">#REF!</definedName>
    <definedName name="________SD75" localSheetId="3">#REF!</definedName>
    <definedName name="________SD75">#REF!</definedName>
    <definedName name="________SD76" localSheetId="7">#REF!</definedName>
    <definedName name="________SD76" localSheetId="6">#REF!</definedName>
    <definedName name="________SD76" localSheetId="8">#REF!</definedName>
    <definedName name="________SD76" localSheetId="13">#REF!</definedName>
    <definedName name="________SD76" localSheetId="9">#REF!</definedName>
    <definedName name="________SD76" localSheetId="16">#REF!</definedName>
    <definedName name="________SD76" localSheetId="2">#REF!</definedName>
    <definedName name="________SD76" localSheetId="11">#REF!</definedName>
    <definedName name="________SD76" localSheetId="3">#REF!</definedName>
    <definedName name="________SD76">#REF!</definedName>
    <definedName name="________SD77" localSheetId="7">#REF!</definedName>
    <definedName name="________SD77" localSheetId="6">#REF!</definedName>
    <definedName name="________SD77" localSheetId="8">#REF!</definedName>
    <definedName name="________SD77" localSheetId="13">#REF!</definedName>
    <definedName name="________SD77" localSheetId="9">#REF!</definedName>
    <definedName name="________SD77" localSheetId="16">#REF!</definedName>
    <definedName name="________SD77" localSheetId="2">#REF!</definedName>
    <definedName name="________SD77" localSheetId="11">#REF!</definedName>
    <definedName name="________SD77" localSheetId="3">#REF!</definedName>
    <definedName name="________SD77">#REF!</definedName>
    <definedName name="________SD78" localSheetId="7">#REF!</definedName>
    <definedName name="________SD78" localSheetId="6">#REF!</definedName>
    <definedName name="________SD78" localSheetId="8">#REF!</definedName>
    <definedName name="________SD78" localSheetId="13">#REF!</definedName>
    <definedName name="________SD78" localSheetId="9">#REF!</definedName>
    <definedName name="________SD78" localSheetId="16">#REF!</definedName>
    <definedName name="________SD78" localSheetId="2">#REF!</definedName>
    <definedName name="________SD78" localSheetId="11">#REF!</definedName>
    <definedName name="________SD78" localSheetId="3">#REF!</definedName>
    <definedName name="________SD78">#REF!</definedName>
    <definedName name="________SD79" localSheetId="7">#REF!</definedName>
    <definedName name="________SD79" localSheetId="6">#REF!</definedName>
    <definedName name="________SD79" localSheetId="8">#REF!</definedName>
    <definedName name="________SD79" localSheetId="13">#REF!</definedName>
    <definedName name="________SD79" localSheetId="9">#REF!</definedName>
    <definedName name="________SD79" localSheetId="16">#REF!</definedName>
    <definedName name="________SD79" localSheetId="2">#REF!</definedName>
    <definedName name="________SD79" localSheetId="11">#REF!</definedName>
    <definedName name="________SD79" localSheetId="3">#REF!</definedName>
    <definedName name="________SD79">#REF!</definedName>
    <definedName name="________SD8" localSheetId="7">#REF!</definedName>
    <definedName name="________SD8" localSheetId="6">#REF!</definedName>
    <definedName name="________SD8" localSheetId="8">#REF!</definedName>
    <definedName name="________SD8" localSheetId="13">#REF!</definedName>
    <definedName name="________SD8" localSheetId="9">#REF!</definedName>
    <definedName name="________SD8" localSheetId="16">#REF!</definedName>
    <definedName name="________SD8" localSheetId="2">#REF!</definedName>
    <definedName name="________SD8" localSheetId="11">#REF!</definedName>
    <definedName name="________SD8" localSheetId="3">#REF!</definedName>
    <definedName name="________SD8">#REF!</definedName>
    <definedName name="________SD80" localSheetId="7">#REF!</definedName>
    <definedName name="________SD80" localSheetId="6">#REF!</definedName>
    <definedName name="________SD80" localSheetId="8">#REF!</definedName>
    <definedName name="________SD80" localSheetId="13">#REF!</definedName>
    <definedName name="________SD80" localSheetId="9">#REF!</definedName>
    <definedName name="________SD80" localSheetId="16">#REF!</definedName>
    <definedName name="________SD80" localSheetId="2">#REF!</definedName>
    <definedName name="________SD80" localSheetId="11">#REF!</definedName>
    <definedName name="________SD80" localSheetId="3">#REF!</definedName>
    <definedName name="________SD80">#REF!</definedName>
    <definedName name="________SD81" localSheetId="7">#REF!</definedName>
    <definedName name="________SD81" localSheetId="6">#REF!</definedName>
    <definedName name="________SD81" localSheetId="8">#REF!</definedName>
    <definedName name="________SD81" localSheetId="13">#REF!</definedName>
    <definedName name="________SD81" localSheetId="9">#REF!</definedName>
    <definedName name="________SD81" localSheetId="16">#REF!</definedName>
    <definedName name="________SD81" localSheetId="2">#REF!</definedName>
    <definedName name="________SD81" localSheetId="11">#REF!</definedName>
    <definedName name="________SD81" localSheetId="3">#REF!</definedName>
    <definedName name="________SD81">#REF!</definedName>
    <definedName name="________SD82" localSheetId="7">#REF!</definedName>
    <definedName name="________SD82" localSheetId="6">#REF!</definedName>
    <definedName name="________SD82" localSheetId="8">#REF!</definedName>
    <definedName name="________SD82" localSheetId="13">#REF!</definedName>
    <definedName name="________SD82" localSheetId="9">#REF!</definedName>
    <definedName name="________SD82" localSheetId="16">#REF!</definedName>
    <definedName name="________SD82" localSheetId="2">#REF!</definedName>
    <definedName name="________SD82" localSheetId="11">#REF!</definedName>
    <definedName name="________SD82" localSheetId="3">#REF!</definedName>
    <definedName name="________SD82">#REF!</definedName>
    <definedName name="________SD83" localSheetId="7">#REF!</definedName>
    <definedName name="________SD83" localSheetId="6">#REF!</definedName>
    <definedName name="________SD83" localSheetId="8">#REF!</definedName>
    <definedName name="________SD83" localSheetId="13">#REF!</definedName>
    <definedName name="________SD83" localSheetId="9">#REF!</definedName>
    <definedName name="________SD83" localSheetId="16">#REF!</definedName>
    <definedName name="________SD83" localSheetId="2">#REF!</definedName>
    <definedName name="________SD83" localSheetId="11">#REF!</definedName>
    <definedName name="________SD83" localSheetId="3">#REF!</definedName>
    <definedName name="________SD83">#REF!</definedName>
    <definedName name="________SD84" localSheetId="7">#REF!</definedName>
    <definedName name="________SD84" localSheetId="6">#REF!</definedName>
    <definedName name="________SD84" localSheetId="8">#REF!</definedName>
    <definedName name="________SD84" localSheetId="13">#REF!</definedName>
    <definedName name="________SD84" localSheetId="9">#REF!</definedName>
    <definedName name="________SD84" localSheetId="16">#REF!</definedName>
    <definedName name="________SD84" localSheetId="2">#REF!</definedName>
    <definedName name="________SD84" localSheetId="11">#REF!</definedName>
    <definedName name="________SD84" localSheetId="3">#REF!</definedName>
    <definedName name="________SD84">#REF!</definedName>
    <definedName name="________SD85" localSheetId="7">#REF!</definedName>
    <definedName name="________SD85" localSheetId="6">#REF!</definedName>
    <definedName name="________SD85" localSheetId="8">#REF!</definedName>
    <definedName name="________SD85" localSheetId="13">#REF!</definedName>
    <definedName name="________SD85" localSheetId="9">#REF!</definedName>
    <definedName name="________SD85" localSheetId="16">#REF!</definedName>
    <definedName name="________SD85" localSheetId="2">#REF!</definedName>
    <definedName name="________SD85" localSheetId="11">#REF!</definedName>
    <definedName name="________SD85" localSheetId="3">#REF!</definedName>
    <definedName name="________SD85">#REF!</definedName>
    <definedName name="________SD86" localSheetId="7">#REF!</definedName>
    <definedName name="________SD86" localSheetId="6">#REF!</definedName>
    <definedName name="________SD86" localSheetId="8">#REF!</definedName>
    <definedName name="________SD86" localSheetId="13">#REF!</definedName>
    <definedName name="________SD86" localSheetId="9">#REF!</definedName>
    <definedName name="________SD86" localSheetId="16">#REF!</definedName>
    <definedName name="________SD86" localSheetId="2">#REF!</definedName>
    <definedName name="________SD86" localSheetId="11">#REF!</definedName>
    <definedName name="________SD86" localSheetId="3">#REF!</definedName>
    <definedName name="________SD86">#REF!</definedName>
    <definedName name="________SD87" localSheetId="7">#REF!</definedName>
    <definedName name="________SD87" localSheetId="6">#REF!</definedName>
    <definedName name="________SD87" localSheetId="8">#REF!</definedName>
    <definedName name="________SD87" localSheetId="13">#REF!</definedName>
    <definedName name="________SD87" localSheetId="9">#REF!</definedName>
    <definedName name="________SD87" localSheetId="16">#REF!</definedName>
    <definedName name="________SD87" localSheetId="2">#REF!</definedName>
    <definedName name="________SD87" localSheetId="11">#REF!</definedName>
    <definedName name="________SD87" localSheetId="3">#REF!</definedName>
    <definedName name="________SD87">#REF!</definedName>
    <definedName name="________SD88" localSheetId="7">#REF!</definedName>
    <definedName name="________SD88" localSheetId="6">#REF!</definedName>
    <definedName name="________SD88" localSheetId="8">#REF!</definedName>
    <definedName name="________SD88" localSheetId="13">#REF!</definedName>
    <definedName name="________SD88" localSheetId="9">#REF!</definedName>
    <definedName name="________SD88" localSheetId="16">#REF!</definedName>
    <definedName name="________SD88" localSheetId="2">#REF!</definedName>
    <definedName name="________SD88" localSheetId="11">#REF!</definedName>
    <definedName name="________SD88" localSheetId="3">#REF!</definedName>
    <definedName name="________SD88">#REF!</definedName>
    <definedName name="________SD89" localSheetId="7">#REF!</definedName>
    <definedName name="________SD89" localSheetId="6">#REF!</definedName>
    <definedName name="________SD89" localSheetId="8">#REF!</definedName>
    <definedName name="________SD89" localSheetId="13">#REF!</definedName>
    <definedName name="________SD89" localSheetId="9">#REF!</definedName>
    <definedName name="________SD89" localSheetId="16">#REF!</definedName>
    <definedName name="________SD89" localSheetId="2">#REF!</definedName>
    <definedName name="________SD89" localSheetId="11">#REF!</definedName>
    <definedName name="________SD89" localSheetId="3">#REF!</definedName>
    <definedName name="________SD89">#REF!</definedName>
    <definedName name="________SD9" localSheetId="7">#REF!</definedName>
    <definedName name="________SD9" localSheetId="6">#REF!</definedName>
    <definedName name="________SD9" localSheetId="8">#REF!</definedName>
    <definedName name="________SD9" localSheetId="13">#REF!</definedName>
    <definedName name="________SD9" localSheetId="9">#REF!</definedName>
    <definedName name="________SD9" localSheetId="16">#REF!</definedName>
    <definedName name="________SD9" localSheetId="2">#REF!</definedName>
    <definedName name="________SD9" localSheetId="11">#REF!</definedName>
    <definedName name="________SD9" localSheetId="3">#REF!</definedName>
    <definedName name="________SD9">#REF!</definedName>
    <definedName name="________SD90" localSheetId="7">#REF!</definedName>
    <definedName name="________SD90" localSheetId="6">#REF!</definedName>
    <definedName name="________SD90" localSheetId="8">#REF!</definedName>
    <definedName name="________SD90" localSheetId="13">#REF!</definedName>
    <definedName name="________SD90" localSheetId="9">#REF!</definedName>
    <definedName name="________SD90" localSheetId="16">#REF!</definedName>
    <definedName name="________SD90" localSheetId="2">#REF!</definedName>
    <definedName name="________SD90" localSheetId="11">#REF!</definedName>
    <definedName name="________SD90" localSheetId="3">#REF!</definedName>
    <definedName name="________SD90">#REF!</definedName>
    <definedName name="________SD91" localSheetId="7">#REF!</definedName>
    <definedName name="________SD91" localSheetId="6">#REF!</definedName>
    <definedName name="________SD91" localSheetId="8">#REF!</definedName>
    <definedName name="________SD91" localSheetId="13">#REF!</definedName>
    <definedName name="________SD91" localSheetId="9">#REF!</definedName>
    <definedName name="________SD91" localSheetId="16">#REF!</definedName>
    <definedName name="________SD91" localSheetId="2">#REF!</definedName>
    <definedName name="________SD91" localSheetId="11">#REF!</definedName>
    <definedName name="________SD91" localSheetId="3">#REF!</definedName>
    <definedName name="________SD91">#REF!</definedName>
    <definedName name="________SD92" localSheetId="7">#REF!</definedName>
    <definedName name="________SD92" localSheetId="6">#REF!</definedName>
    <definedName name="________SD92" localSheetId="8">#REF!</definedName>
    <definedName name="________SD92" localSheetId="13">#REF!</definedName>
    <definedName name="________SD92" localSheetId="9">#REF!</definedName>
    <definedName name="________SD92" localSheetId="16">#REF!</definedName>
    <definedName name="________SD92" localSheetId="2">#REF!</definedName>
    <definedName name="________SD92" localSheetId="11">#REF!</definedName>
    <definedName name="________SD92" localSheetId="3">#REF!</definedName>
    <definedName name="________SD92">#REF!</definedName>
    <definedName name="________SD93" localSheetId="7">#REF!</definedName>
    <definedName name="________SD93" localSheetId="6">#REF!</definedName>
    <definedName name="________SD93" localSheetId="8">#REF!</definedName>
    <definedName name="________SD93" localSheetId="13">#REF!</definedName>
    <definedName name="________SD93" localSheetId="9">#REF!</definedName>
    <definedName name="________SD93" localSheetId="16">#REF!</definedName>
    <definedName name="________SD93" localSheetId="2">#REF!</definedName>
    <definedName name="________SD93" localSheetId="11">#REF!</definedName>
    <definedName name="________SD93" localSheetId="3">#REF!</definedName>
    <definedName name="________SD93">#REF!</definedName>
    <definedName name="________SD94" localSheetId="7">#REF!</definedName>
    <definedName name="________SD94" localSheetId="6">#REF!</definedName>
    <definedName name="________SD94" localSheetId="8">#REF!</definedName>
    <definedName name="________SD94" localSheetId="13">#REF!</definedName>
    <definedName name="________SD94" localSheetId="9">#REF!</definedName>
    <definedName name="________SD94" localSheetId="16">#REF!</definedName>
    <definedName name="________SD94" localSheetId="2">#REF!</definedName>
    <definedName name="________SD94" localSheetId="11">#REF!</definedName>
    <definedName name="________SD94" localSheetId="3">#REF!</definedName>
    <definedName name="________SD94">#REF!</definedName>
    <definedName name="________SD95" localSheetId="7">#REF!</definedName>
    <definedName name="________SD95" localSheetId="6">#REF!</definedName>
    <definedName name="________SD95" localSheetId="8">#REF!</definedName>
    <definedName name="________SD95" localSheetId="13">#REF!</definedName>
    <definedName name="________SD95" localSheetId="9">#REF!</definedName>
    <definedName name="________SD95" localSheetId="16">#REF!</definedName>
    <definedName name="________SD95" localSheetId="2">#REF!</definedName>
    <definedName name="________SD95" localSheetId="11">#REF!</definedName>
    <definedName name="________SD95" localSheetId="3">#REF!</definedName>
    <definedName name="________SD95">#REF!</definedName>
    <definedName name="________SD96" localSheetId="7">#REF!</definedName>
    <definedName name="________SD96" localSheetId="6">#REF!</definedName>
    <definedName name="________SD96" localSheetId="8">#REF!</definedName>
    <definedName name="________SD96" localSheetId="13">#REF!</definedName>
    <definedName name="________SD96" localSheetId="9">#REF!</definedName>
    <definedName name="________SD96" localSheetId="16">#REF!</definedName>
    <definedName name="________SD96" localSheetId="2">#REF!</definedName>
    <definedName name="________SD96" localSheetId="11">#REF!</definedName>
    <definedName name="________SD96" localSheetId="3">#REF!</definedName>
    <definedName name="________SD96">#REF!</definedName>
    <definedName name="________SD97" localSheetId="7">#REF!</definedName>
    <definedName name="________SD97" localSheetId="6">#REF!</definedName>
    <definedName name="________SD97" localSheetId="8">#REF!</definedName>
    <definedName name="________SD97" localSheetId="13">#REF!</definedName>
    <definedName name="________SD97" localSheetId="9">#REF!</definedName>
    <definedName name="________SD97" localSheetId="16">#REF!</definedName>
    <definedName name="________SD97" localSheetId="2">#REF!</definedName>
    <definedName name="________SD97" localSheetId="11">#REF!</definedName>
    <definedName name="________SD97" localSheetId="3">#REF!</definedName>
    <definedName name="________SD97">#REF!</definedName>
    <definedName name="________SD98" localSheetId="7">#REF!</definedName>
    <definedName name="________SD98" localSheetId="6">#REF!</definedName>
    <definedName name="________SD98" localSheetId="8">#REF!</definedName>
    <definedName name="________SD98" localSheetId="13">#REF!</definedName>
    <definedName name="________SD98" localSheetId="9">#REF!</definedName>
    <definedName name="________SD98" localSheetId="16">#REF!</definedName>
    <definedName name="________SD98" localSheetId="2">#REF!</definedName>
    <definedName name="________SD98" localSheetId="11">#REF!</definedName>
    <definedName name="________SD98" localSheetId="3">#REF!</definedName>
    <definedName name="________SD98">#REF!</definedName>
    <definedName name="________SD99" localSheetId="7">#REF!</definedName>
    <definedName name="________SD99" localSheetId="6">#REF!</definedName>
    <definedName name="________SD99" localSheetId="8">#REF!</definedName>
    <definedName name="________SD99" localSheetId="13">#REF!</definedName>
    <definedName name="________SD99" localSheetId="9">#REF!</definedName>
    <definedName name="________SD99" localSheetId="16">#REF!</definedName>
    <definedName name="________SD99" localSheetId="2">#REF!</definedName>
    <definedName name="________SD99" localSheetId="11">#REF!</definedName>
    <definedName name="________SD99" localSheetId="3">#REF!</definedName>
    <definedName name="________SD99">#REF!</definedName>
    <definedName name="________SK1" localSheetId="9" hidden="1">{"ss",#N/A,FALSE,"MODULE3"}</definedName>
    <definedName name="________SK1" localSheetId="2" hidden="1">{"ss",#N/A,FALSE,"MODULE3"}</definedName>
    <definedName name="________SK1" localSheetId="4" hidden="1">{"ss",#N/A,FALSE,"MODULE3"}</definedName>
    <definedName name="________SK1" localSheetId="11" hidden="1">{"ss",#N/A,FALSE,"MODULE3"}</definedName>
    <definedName name="________SK1" hidden="1">{"ss",#N/A,FALSE,"MODULE3"}</definedName>
    <definedName name="________so000001111" localSheetId="9">'[113]Road data'!#REF!</definedName>
    <definedName name="________so000001111" localSheetId="11">'[113]Road data'!#REF!</definedName>
    <definedName name="________so000001111" localSheetId="5">'[114]Road data'!#REF!</definedName>
    <definedName name="________so000001111">'[114]Road data'!#REF!</definedName>
    <definedName name="________SO016" localSheetId="7">#REF!</definedName>
    <definedName name="________SO016" localSheetId="6">#REF!</definedName>
    <definedName name="________SO016" localSheetId="8">#REF!</definedName>
    <definedName name="________SO016" localSheetId="13">#REF!</definedName>
    <definedName name="________SO016" localSheetId="9">#REF!</definedName>
    <definedName name="________SO016" localSheetId="16">#REF!</definedName>
    <definedName name="________SO016" localSheetId="2">#REF!</definedName>
    <definedName name="________SO016" localSheetId="4">#REF!</definedName>
    <definedName name="________SO016" localSheetId="11">#REF!</definedName>
    <definedName name="________SO016" localSheetId="12">'[116]MRoad data'!#REF!</definedName>
    <definedName name="________SO016" localSheetId="3">#REF!</definedName>
    <definedName name="________SO016">#REF!</definedName>
    <definedName name="________SP001" localSheetId="7">#REF!</definedName>
    <definedName name="________SP001" localSheetId="6">#REF!</definedName>
    <definedName name="________SP001" localSheetId="8">#REF!</definedName>
    <definedName name="________SP001" localSheetId="13">#REF!</definedName>
    <definedName name="________SP001" localSheetId="9">#REF!</definedName>
    <definedName name="________SP001" localSheetId="16">#REF!</definedName>
    <definedName name="________SP001" localSheetId="2">#REF!</definedName>
    <definedName name="________SP001" localSheetId="4">#REF!</definedName>
    <definedName name="________SP001" localSheetId="11">#REF!</definedName>
    <definedName name="________SP001" localSheetId="12">'[116]MRoad data'!#REF!</definedName>
    <definedName name="________SP001" localSheetId="3">#REF!</definedName>
    <definedName name="________SP001">#REF!</definedName>
    <definedName name="________SP002" localSheetId="7">#REF!</definedName>
    <definedName name="________SP002" localSheetId="6">#REF!</definedName>
    <definedName name="________SP002" localSheetId="8">#REF!</definedName>
    <definedName name="________SP002" localSheetId="13">#REF!</definedName>
    <definedName name="________SP002" localSheetId="9">#REF!</definedName>
    <definedName name="________SP002" localSheetId="16">#REF!</definedName>
    <definedName name="________SP002" localSheetId="2">#REF!</definedName>
    <definedName name="________SP002" localSheetId="4">#REF!</definedName>
    <definedName name="________SP002" localSheetId="11">#REF!</definedName>
    <definedName name="________SP002" localSheetId="12">'[116]MRoad data'!#REF!</definedName>
    <definedName name="________SP002" localSheetId="3">#REF!</definedName>
    <definedName name="________SP002">#REF!</definedName>
    <definedName name="________SP003" localSheetId="7">#REF!</definedName>
    <definedName name="________SP003" localSheetId="6">#REF!</definedName>
    <definedName name="________SP003" localSheetId="8">#REF!</definedName>
    <definedName name="________SP003" localSheetId="13">#REF!</definedName>
    <definedName name="________SP003" localSheetId="9">#REF!</definedName>
    <definedName name="________SP003" localSheetId="16">#REF!</definedName>
    <definedName name="________SP003" localSheetId="2">#REF!</definedName>
    <definedName name="________SP003" localSheetId="11">#REF!</definedName>
    <definedName name="________SP003" localSheetId="12">'[116]MRoad data'!#REF!</definedName>
    <definedName name="________SP003" localSheetId="3">#REF!</definedName>
    <definedName name="________SP003">#REF!</definedName>
    <definedName name="________SP004" localSheetId="7">#REF!</definedName>
    <definedName name="________SP004" localSheetId="6">#REF!</definedName>
    <definedName name="________SP004" localSheetId="8">#REF!</definedName>
    <definedName name="________SP004" localSheetId="13">#REF!</definedName>
    <definedName name="________SP004" localSheetId="9">#REF!</definedName>
    <definedName name="________SP004" localSheetId="16">#REF!</definedName>
    <definedName name="________SP004" localSheetId="2">#REF!</definedName>
    <definedName name="________SP004" localSheetId="11">#REF!</definedName>
    <definedName name="________SP004" localSheetId="12">'[116]MRoad data'!#REF!</definedName>
    <definedName name="________SP004" localSheetId="3">#REF!</definedName>
    <definedName name="________SP004">#REF!</definedName>
    <definedName name="________SP005" localSheetId="7">'[104]FINAL DATA'!#REF!</definedName>
    <definedName name="________SP005" localSheetId="6">'[104]FINAL DATA'!#REF!</definedName>
    <definedName name="________SP005" localSheetId="8">'[104]FINAL DATA'!#REF!</definedName>
    <definedName name="________SP005" localSheetId="13">'[104]FINAL DATA'!#REF!</definedName>
    <definedName name="________SP005" localSheetId="9">'[104]FINAL DATA'!#REF!</definedName>
    <definedName name="________SP005" localSheetId="16">'[104]FINAL DATA'!#REF!</definedName>
    <definedName name="________SP005" localSheetId="11">'[104]FINAL DATA'!#REF!</definedName>
    <definedName name="________SP005" localSheetId="5">'[105]FINAL DATA'!#REF!</definedName>
    <definedName name="________SP005">'[104]FINAL DATA'!#REF!</definedName>
    <definedName name="________SP006" localSheetId="7">#REF!</definedName>
    <definedName name="________SP006" localSheetId="6">#REF!</definedName>
    <definedName name="________SP006" localSheetId="8">#REF!</definedName>
    <definedName name="________SP006" localSheetId="13">#REF!</definedName>
    <definedName name="________SP006" localSheetId="9">#REF!</definedName>
    <definedName name="________SP006" localSheetId="16">#REF!</definedName>
    <definedName name="________SP006" localSheetId="2">#REF!</definedName>
    <definedName name="________SP006" localSheetId="11">#REF!</definedName>
    <definedName name="________SP006" localSheetId="12">'[116]MRoad data'!#REF!</definedName>
    <definedName name="________SP006" localSheetId="3">#REF!</definedName>
    <definedName name="________SP006">#REF!</definedName>
    <definedName name="________SP007" localSheetId="7">#REF!</definedName>
    <definedName name="________SP007" localSheetId="6">#REF!</definedName>
    <definedName name="________SP007" localSheetId="8">#REF!</definedName>
    <definedName name="________SP007" localSheetId="13">#REF!</definedName>
    <definedName name="________SP007" localSheetId="9">#REF!</definedName>
    <definedName name="________SP007" localSheetId="16">#REF!</definedName>
    <definedName name="________SP007" localSheetId="2">#REF!</definedName>
    <definedName name="________SP007" localSheetId="11">#REF!</definedName>
    <definedName name="________SP007" localSheetId="12">'[116]MRoad data'!#REF!</definedName>
    <definedName name="________SP007" localSheetId="3">#REF!</definedName>
    <definedName name="________SP007">#REF!</definedName>
    <definedName name="________SP008" localSheetId="7">#REF!</definedName>
    <definedName name="________SP008" localSheetId="6">#REF!</definedName>
    <definedName name="________SP008" localSheetId="8">#REF!</definedName>
    <definedName name="________SP008" localSheetId="13">#REF!</definedName>
    <definedName name="________SP008" localSheetId="9">#REF!</definedName>
    <definedName name="________SP008" localSheetId="16">#REF!</definedName>
    <definedName name="________SP008" localSheetId="2">#REF!</definedName>
    <definedName name="________SP008" localSheetId="11">#REF!</definedName>
    <definedName name="________SP008" localSheetId="12">'[116]MRoad data'!#REF!</definedName>
    <definedName name="________SP008" localSheetId="3">#REF!</definedName>
    <definedName name="________SP008">#REF!</definedName>
    <definedName name="________SP009" localSheetId="7">#REF!</definedName>
    <definedName name="________SP009" localSheetId="6">#REF!</definedName>
    <definedName name="________SP009" localSheetId="8">#REF!</definedName>
    <definedName name="________SP009" localSheetId="13">#REF!</definedName>
    <definedName name="________SP009" localSheetId="9">#REF!</definedName>
    <definedName name="________SP009" localSheetId="16">#REF!</definedName>
    <definedName name="________SP009" localSheetId="2">#REF!</definedName>
    <definedName name="________SP009" localSheetId="11">#REF!</definedName>
    <definedName name="________SP009" localSheetId="12">'[116]MRoad data'!#REF!</definedName>
    <definedName name="________SP009" localSheetId="3">#REF!</definedName>
    <definedName name="________SP009">#REF!</definedName>
    <definedName name="________SP010" localSheetId="7">#REF!</definedName>
    <definedName name="________SP010" localSheetId="6">#REF!</definedName>
    <definedName name="________SP010" localSheetId="8">#REF!</definedName>
    <definedName name="________SP010" localSheetId="13">#REF!</definedName>
    <definedName name="________SP010" localSheetId="9">#REF!</definedName>
    <definedName name="________SP010" localSheetId="16">#REF!</definedName>
    <definedName name="________SP010" localSheetId="2">#REF!</definedName>
    <definedName name="________SP010" localSheetId="11">#REF!</definedName>
    <definedName name="________SP010" localSheetId="12">'[116]MRoad data'!#REF!</definedName>
    <definedName name="________SP010" localSheetId="3">#REF!</definedName>
    <definedName name="________SP010">#REF!</definedName>
    <definedName name="________SP011" localSheetId="7">#REF!</definedName>
    <definedName name="________SP011" localSheetId="6">#REF!</definedName>
    <definedName name="________SP011" localSheetId="8">#REF!</definedName>
    <definedName name="________SP011" localSheetId="13">#REF!</definedName>
    <definedName name="________SP011" localSheetId="9">#REF!</definedName>
    <definedName name="________SP011" localSheetId="16">#REF!</definedName>
    <definedName name="________SP011" localSheetId="2">#REF!</definedName>
    <definedName name="________SP011" localSheetId="11">#REF!</definedName>
    <definedName name="________SP011" localSheetId="12">'[116]MRoad data'!#REF!</definedName>
    <definedName name="________SP011" localSheetId="3">#REF!</definedName>
    <definedName name="________SP011">#REF!</definedName>
    <definedName name="________SP012" localSheetId="7">#REF!</definedName>
    <definedName name="________SP012" localSheetId="6">#REF!</definedName>
    <definedName name="________SP012" localSheetId="8">#REF!</definedName>
    <definedName name="________SP012" localSheetId="13">#REF!</definedName>
    <definedName name="________SP012" localSheetId="9">#REF!</definedName>
    <definedName name="________SP012" localSheetId="16">#REF!</definedName>
    <definedName name="________SP012" localSheetId="2">#REF!</definedName>
    <definedName name="________SP012" localSheetId="11">#REF!</definedName>
    <definedName name="________SP012" localSheetId="12">'[116]MRoad data'!#REF!</definedName>
    <definedName name="________SP012" localSheetId="3">#REF!</definedName>
    <definedName name="________SP012">#REF!</definedName>
    <definedName name="________SP013" localSheetId="7">#REF!</definedName>
    <definedName name="________SP013" localSheetId="6">#REF!</definedName>
    <definedName name="________SP013" localSheetId="8">#REF!</definedName>
    <definedName name="________SP013" localSheetId="13">#REF!</definedName>
    <definedName name="________SP013" localSheetId="9">#REF!</definedName>
    <definedName name="________SP013" localSheetId="16">#REF!</definedName>
    <definedName name="________SP013" localSheetId="2">#REF!</definedName>
    <definedName name="________SP013" localSheetId="11">#REF!</definedName>
    <definedName name="________SP013" localSheetId="12">'[116]MRoad data'!#REF!</definedName>
    <definedName name="________SP013" localSheetId="3">#REF!</definedName>
    <definedName name="________SP013">#REF!</definedName>
    <definedName name="________SP014" localSheetId="7">#REF!</definedName>
    <definedName name="________SP014" localSheetId="6">#REF!</definedName>
    <definedName name="________SP014" localSheetId="8">#REF!</definedName>
    <definedName name="________SP014" localSheetId="13">#REF!</definedName>
    <definedName name="________SP014" localSheetId="9">#REF!</definedName>
    <definedName name="________SP014" localSheetId="16">#REF!</definedName>
    <definedName name="________SP014" localSheetId="2">#REF!</definedName>
    <definedName name="________SP014" localSheetId="11">#REF!</definedName>
    <definedName name="________SP014" localSheetId="12">'[116]MRoad data'!#REF!</definedName>
    <definedName name="________SP014" localSheetId="3">#REF!</definedName>
    <definedName name="________SP014">#REF!</definedName>
    <definedName name="________SP015" localSheetId="7">#REF!</definedName>
    <definedName name="________SP015" localSheetId="6">#REF!</definedName>
    <definedName name="________SP015" localSheetId="8">#REF!</definedName>
    <definedName name="________SP015" localSheetId="13">#REF!</definedName>
    <definedName name="________SP015" localSheetId="9">#REF!</definedName>
    <definedName name="________SP015" localSheetId="16">#REF!</definedName>
    <definedName name="________SP015" localSheetId="2">#REF!</definedName>
    <definedName name="________SP015" localSheetId="11">#REF!</definedName>
    <definedName name="________SP015" localSheetId="12">'[116]MRoad data'!#REF!</definedName>
    <definedName name="________SP015" localSheetId="3">#REF!</definedName>
    <definedName name="________SP015">#REF!</definedName>
    <definedName name="________SP016" localSheetId="7">#REF!</definedName>
    <definedName name="________SP016" localSheetId="6">#REF!</definedName>
    <definedName name="________SP016" localSheetId="8">#REF!</definedName>
    <definedName name="________SP016" localSheetId="13">#REF!</definedName>
    <definedName name="________SP016" localSheetId="9">#REF!</definedName>
    <definedName name="________SP016" localSheetId="16">#REF!</definedName>
    <definedName name="________SP016" localSheetId="2">#REF!</definedName>
    <definedName name="________SP016" localSheetId="11">#REF!</definedName>
    <definedName name="________SP016" localSheetId="12">'[116]MRoad data'!#REF!</definedName>
    <definedName name="________SP016" localSheetId="3">#REF!</definedName>
    <definedName name="________SP016">#REF!</definedName>
    <definedName name="________SP017" localSheetId="7">#REF!</definedName>
    <definedName name="________SP017" localSheetId="6">#REF!</definedName>
    <definedName name="________SP017" localSheetId="8">#REF!</definedName>
    <definedName name="________SP017" localSheetId="13">#REF!</definedName>
    <definedName name="________SP017" localSheetId="9">#REF!</definedName>
    <definedName name="________SP017" localSheetId="16">#REF!</definedName>
    <definedName name="________SP017" localSheetId="2">#REF!</definedName>
    <definedName name="________SP017" localSheetId="11">#REF!</definedName>
    <definedName name="________SP017" localSheetId="12">'[116]MRoad data'!#REF!</definedName>
    <definedName name="________SP017" localSheetId="3">#REF!</definedName>
    <definedName name="________SP017">#REF!</definedName>
    <definedName name="________SP018" localSheetId="7">#REF!</definedName>
    <definedName name="________SP018" localSheetId="6">#REF!</definedName>
    <definedName name="________SP018" localSheetId="8">#REF!</definedName>
    <definedName name="________SP018" localSheetId="13">#REF!</definedName>
    <definedName name="________SP018" localSheetId="9">#REF!</definedName>
    <definedName name="________SP018" localSheetId="16">#REF!</definedName>
    <definedName name="________SP018" localSheetId="2">#REF!</definedName>
    <definedName name="________SP018" localSheetId="11">#REF!</definedName>
    <definedName name="________SP018" localSheetId="12">'[116]MRoad data'!#REF!</definedName>
    <definedName name="________SP018" localSheetId="3">#REF!</definedName>
    <definedName name="________SP018">#REF!</definedName>
    <definedName name="________SP019" localSheetId="7">#REF!</definedName>
    <definedName name="________SP019" localSheetId="6">#REF!</definedName>
    <definedName name="________SP019" localSheetId="8">#REF!</definedName>
    <definedName name="________SP019" localSheetId="13">#REF!</definedName>
    <definedName name="________SP019" localSheetId="9">#REF!</definedName>
    <definedName name="________SP019" localSheetId="16">#REF!</definedName>
    <definedName name="________SP019" localSheetId="2">#REF!</definedName>
    <definedName name="________SP019" localSheetId="11">#REF!</definedName>
    <definedName name="________SP019" localSheetId="12">'[116]MRoad data'!#REF!</definedName>
    <definedName name="________SP019" localSheetId="3">#REF!</definedName>
    <definedName name="________SP019">#REF!</definedName>
    <definedName name="________SP020" localSheetId="7">#REF!</definedName>
    <definedName name="________SP020" localSheetId="6">#REF!</definedName>
    <definedName name="________SP020" localSheetId="8">#REF!</definedName>
    <definedName name="________SP020" localSheetId="13">#REF!</definedName>
    <definedName name="________SP020" localSheetId="9">#REF!</definedName>
    <definedName name="________SP020" localSheetId="16">#REF!</definedName>
    <definedName name="________SP020" localSheetId="2">#REF!</definedName>
    <definedName name="________SP020" localSheetId="11">#REF!</definedName>
    <definedName name="________SP020" localSheetId="12">'[116]MRoad data'!#REF!</definedName>
    <definedName name="________SP020" localSheetId="3">#REF!</definedName>
    <definedName name="________SP020">#REF!</definedName>
    <definedName name="________SP021" localSheetId="7">#REF!</definedName>
    <definedName name="________SP021" localSheetId="6">#REF!</definedName>
    <definedName name="________SP021" localSheetId="8">#REF!</definedName>
    <definedName name="________SP021" localSheetId="13">#REF!</definedName>
    <definedName name="________SP021" localSheetId="9">#REF!</definedName>
    <definedName name="________SP021" localSheetId="16">#REF!</definedName>
    <definedName name="________SP021" localSheetId="2">#REF!</definedName>
    <definedName name="________SP021" localSheetId="11">#REF!</definedName>
    <definedName name="________SP021" localSheetId="12">'[116]MRoad data'!#REF!</definedName>
    <definedName name="________SP021" localSheetId="3">#REF!</definedName>
    <definedName name="________SP021">#REF!</definedName>
    <definedName name="________SP022" localSheetId="7">#REF!</definedName>
    <definedName name="________SP022" localSheetId="6">#REF!</definedName>
    <definedName name="________SP022" localSheetId="8">#REF!</definedName>
    <definedName name="________SP022" localSheetId="13">#REF!</definedName>
    <definedName name="________SP022" localSheetId="9">#REF!</definedName>
    <definedName name="________SP022" localSheetId="16">#REF!</definedName>
    <definedName name="________SP022" localSheetId="2">#REF!</definedName>
    <definedName name="________SP022" localSheetId="11">#REF!</definedName>
    <definedName name="________SP022" localSheetId="12">'[116]MRoad data'!#REF!</definedName>
    <definedName name="________SP022" localSheetId="3">#REF!</definedName>
    <definedName name="________SP022">#REF!</definedName>
    <definedName name="________SP023" localSheetId="7">#REF!</definedName>
    <definedName name="________SP023" localSheetId="6">#REF!</definedName>
    <definedName name="________SP023" localSheetId="8">#REF!</definedName>
    <definedName name="________SP023" localSheetId="13">#REF!</definedName>
    <definedName name="________SP023" localSheetId="9">#REF!</definedName>
    <definedName name="________SP023" localSheetId="16">#REF!</definedName>
    <definedName name="________SP023" localSheetId="2">#REF!</definedName>
    <definedName name="________SP023" localSheetId="11">#REF!</definedName>
    <definedName name="________SP023" localSheetId="12">'[116]MRoad data'!#REF!</definedName>
    <definedName name="________SP023" localSheetId="3">#REF!</definedName>
    <definedName name="________SP023">#REF!</definedName>
    <definedName name="________SP024" localSheetId="7">#REF!</definedName>
    <definedName name="________SP024" localSheetId="6">#REF!</definedName>
    <definedName name="________SP024" localSheetId="8">#REF!</definedName>
    <definedName name="________SP024" localSheetId="13">#REF!</definedName>
    <definedName name="________SP024" localSheetId="9">#REF!</definedName>
    <definedName name="________SP024" localSheetId="16">#REF!</definedName>
    <definedName name="________SP024" localSheetId="2">#REF!</definedName>
    <definedName name="________SP024" localSheetId="11">#REF!</definedName>
    <definedName name="________SP024" localSheetId="12">'[116]MRoad data'!#REF!</definedName>
    <definedName name="________SP024" localSheetId="3">#REF!</definedName>
    <definedName name="________SP024">#REF!</definedName>
    <definedName name="________SP025" localSheetId="7">#REF!</definedName>
    <definedName name="________SP025" localSheetId="6">#REF!</definedName>
    <definedName name="________SP025" localSheetId="8">#REF!</definedName>
    <definedName name="________SP025" localSheetId="13">#REF!</definedName>
    <definedName name="________SP025" localSheetId="9">#REF!</definedName>
    <definedName name="________SP025" localSheetId="16">#REF!</definedName>
    <definedName name="________SP025" localSheetId="2">#REF!</definedName>
    <definedName name="________SP025" localSheetId="11">#REF!</definedName>
    <definedName name="________SP025" localSheetId="12">'[116]MRoad data'!#REF!</definedName>
    <definedName name="________SP025" localSheetId="3">#REF!</definedName>
    <definedName name="________SP025">#REF!</definedName>
    <definedName name="________SP026" localSheetId="7">#REF!</definedName>
    <definedName name="________SP026" localSheetId="6">#REF!</definedName>
    <definedName name="________SP026" localSheetId="8">#REF!</definedName>
    <definedName name="________SP026" localSheetId="13">#REF!</definedName>
    <definedName name="________SP026" localSheetId="9">#REF!</definedName>
    <definedName name="________SP026" localSheetId="16">#REF!</definedName>
    <definedName name="________SP026" localSheetId="2">#REF!</definedName>
    <definedName name="________SP026" localSheetId="11">#REF!</definedName>
    <definedName name="________SP026" localSheetId="12">'[116]MRoad data'!#REF!</definedName>
    <definedName name="________SP026" localSheetId="3">#REF!</definedName>
    <definedName name="________SP026">#REF!</definedName>
    <definedName name="________SP027" localSheetId="7">#REF!</definedName>
    <definedName name="________SP027" localSheetId="6">#REF!</definedName>
    <definedName name="________SP027" localSheetId="8">#REF!</definedName>
    <definedName name="________SP027" localSheetId="13">#REF!</definedName>
    <definedName name="________SP027" localSheetId="9">#REF!</definedName>
    <definedName name="________SP027" localSheetId="16">#REF!</definedName>
    <definedName name="________SP027" localSheetId="2">#REF!</definedName>
    <definedName name="________SP027" localSheetId="11">#REF!</definedName>
    <definedName name="________SP027" localSheetId="12">'[116]MRoad data'!#REF!</definedName>
    <definedName name="________SP027" localSheetId="3">#REF!</definedName>
    <definedName name="________SP027">#REF!</definedName>
    <definedName name="________SP028" localSheetId="7">#REF!</definedName>
    <definedName name="________SP028" localSheetId="6">#REF!</definedName>
    <definedName name="________SP028" localSheetId="8">#REF!</definedName>
    <definedName name="________SP028" localSheetId="13">#REF!</definedName>
    <definedName name="________SP028" localSheetId="9">#REF!</definedName>
    <definedName name="________SP028" localSheetId="16">#REF!</definedName>
    <definedName name="________SP028" localSheetId="2">#REF!</definedName>
    <definedName name="________SP028" localSheetId="11">#REF!</definedName>
    <definedName name="________SP028" localSheetId="12">'[116]MRoad data'!#REF!</definedName>
    <definedName name="________SP028" localSheetId="3">#REF!</definedName>
    <definedName name="________SP028">#REF!</definedName>
    <definedName name="________SP029" localSheetId="7">#REF!</definedName>
    <definedName name="________SP029" localSheetId="6">#REF!</definedName>
    <definedName name="________SP029" localSheetId="8">#REF!</definedName>
    <definedName name="________SP029" localSheetId="13">#REF!</definedName>
    <definedName name="________SP029" localSheetId="9">#REF!</definedName>
    <definedName name="________SP029" localSheetId="16">#REF!</definedName>
    <definedName name="________SP029" localSheetId="2">#REF!</definedName>
    <definedName name="________SP029" localSheetId="11">#REF!</definedName>
    <definedName name="________SP029" localSheetId="12">'[116]MRoad data'!#REF!</definedName>
    <definedName name="________SP029" localSheetId="3">#REF!</definedName>
    <definedName name="________SP029">#REF!</definedName>
    <definedName name="________SP030" localSheetId="7">#REF!</definedName>
    <definedName name="________SP030" localSheetId="6">#REF!</definedName>
    <definedName name="________SP030" localSheetId="8">#REF!</definedName>
    <definedName name="________SP030" localSheetId="13">#REF!</definedName>
    <definedName name="________SP030" localSheetId="9">#REF!</definedName>
    <definedName name="________SP030" localSheetId="16">#REF!</definedName>
    <definedName name="________SP030" localSheetId="2">#REF!</definedName>
    <definedName name="________SP030" localSheetId="11">#REF!</definedName>
    <definedName name="________SP030" localSheetId="12">'[116]MRoad data'!#REF!</definedName>
    <definedName name="________SP030" localSheetId="3">#REF!</definedName>
    <definedName name="________SP030">#REF!</definedName>
    <definedName name="________SP031" localSheetId="7">#REF!</definedName>
    <definedName name="________SP031" localSheetId="6">#REF!</definedName>
    <definedName name="________SP031" localSheetId="8">#REF!</definedName>
    <definedName name="________SP031" localSheetId="13">#REF!</definedName>
    <definedName name="________SP031" localSheetId="9">#REF!</definedName>
    <definedName name="________SP031" localSheetId="16">#REF!</definedName>
    <definedName name="________SP031" localSheetId="2">#REF!</definedName>
    <definedName name="________SP031" localSheetId="11">#REF!</definedName>
    <definedName name="________SP031" localSheetId="12">'[116]MRoad data'!#REF!</definedName>
    <definedName name="________SP031" localSheetId="3">#REF!</definedName>
    <definedName name="________SP031">#REF!</definedName>
    <definedName name="________SP032" localSheetId="7">#REF!</definedName>
    <definedName name="________SP032" localSheetId="6">#REF!</definedName>
    <definedName name="________SP032" localSheetId="8">#REF!</definedName>
    <definedName name="________SP032" localSheetId="13">#REF!</definedName>
    <definedName name="________SP032" localSheetId="9">#REF!</definedName>
    <definedName name="________SP032" localSheetId="16">#REF!</definedName>
    <definedName name="________SP032" localSheetId="2">#REF!</definedName>
    <definedName name="________SP032" localSheetId="11">#REF!</definedName>
    <definedName name="________SP032" localSheetId="12">'[116]MRoad data'!#REF!</definedName>
    <definedName name="________SP032" localSheetId="3">#REF!</definedName>
    <definedName name="________SP032">#REF!</definedName>
    <definedName name="________SP033" localSheetId="7">#REF!</definedName>
    <definedName name="________SP033" localSheetId="6">#REF!</definedName>
    <definedName name="________SP033" localSheetId="8">#REF!</definedName>
    <definedName name="________SP033" localSheetId="13">#REF!</definedName>
    <definedName name="________SP033" localSheetId="9">#REF!</definedName>
    <definedName name="________SP033" localSheetId="16">#REF!</definedName>
    <definedName name="________SP033" localSheetId="2">#REF!</definedName>
    <definedName name="________SP033" localSheetId="11">#REF!</definedName>
    <definedName name="________SP033" localSheetId="12">'[116]MRoad data'!#REF!</definedName>
    <definedName name="________SP033" localSheetId="3">#REF!</definedName>
    <definedName name="________SP033">#REF!</definedName>
    <definedName name="________SP034" localSheetId="7">#REF!</definedName>
    <definedName name="________SP034" localSheetId="6">#REF!</definedName>
    <definedName name="________SP034" localSheetId="8">#REF!</definedName>
    <definedName name="________SP034" localSheetId="13">#REF!</definedName>
    <definedName name="________SP034" localSheetId="9">#REF!</definedName>
    <definedName name="________SP034" localSheetId="16">#REF!</definedName>
    <definedName name="________SP034" localSheetId="2">#REF!</definedName>
    <definedName name="________SP034" localSheetId="11">#REF!</definedName>
    <definedName name="________SP034" localSheetId="12">'[116]MRoad data'!#REF!</definedName>
    <definedName name="________SP034" localSheetId="3">#REF!</definedName>
    <definedName name="________SP034">#REF!</definedName>
    <definedName name="________SP035" localSheetId="7">#REF!</definedName>
    <definedName name="________SP035" localSheetId="6">#REF!</definedName>
    <definedName name="________SP035" localSheetId="8">#REF!</definedName>
    <definedName name="________SP035" localSheetId="13">#REF!</definedName>
    <definedName name="________SP035" localSheetId="9">#REF!</definedName>
    <definedName name="________SP035" localSheetId="16">#REF!</definedName>
    <definedName name="________SP035" localSheetId="2">#REF!</definedName>
    <definedName name="________SP035" localSheetId="11">#REF!</definedName>
    <definedName name="________SP035" localSheetId="12">'[116]MRoad data'!#REF!</definedName>
    <definedName name="________SP035" localSheetId="3">#REF!</definedName>
    <definedName name="________SP035">#REF!</definedName>
    <definedName name="________SP036" localSheetId="7">#REF!</definedName>
    <definedName name="________SP036" localSheetId="6">#REF!</definedName>
    <definedName name="________SP036" localSheetId="8">#REF!</definedName>
    <definedName name="________SP036" localSheetId="13">#REF!</definedName>
    <definedName name="________SP036" localSheetId="9">#REF!</definedName>
    <definedName name="________SP036" localSheetId="16">#REF!</definedName>
    <definedName name="________SP036" localSheetId="2">#REF!</definedName>
    <definedName name="________SP036" localSheetId="11">#REF!</definedName>
    <definedName name="________SP036" localSheetId="12">'[116]MRoad data'!#REF!</definedName>
    <definedName name="________SP036" localSheetId="3">#REF!</definedName>
    <definedName name="________SP036">#REF!</definedName>
    <definedName name="________SP037" localSheetId="7">#REF!</definedName>
    <definedName name="________SP037" localSheetId="6">#REF!</definedName>
    <definedName name="________SP037" localSheetId="8">#REF!</definedName>
    <definedName name="________SP037" localSheetId="13">#REF!</definedName>
    <definedName name="________SP037" localSheetId="9">#REF!</definedName>
    <definedName name="________SP037" localSheetId="16">#REF!</definedName>
    <definedName name="________SP037" localSheetId="2">#REF!</definedName>
    <definedName name="________SP037" localSheetId="11">#REF!</definedName>
    <definedName name="________SP037" localSheetId="12">'[116]MRoad data'!#REF!</definedName>
    <definedName name="________SP037" localSheetId="3">#REF!</definedName>
    <definedName name="________SP037">#REF!</definedName>
    <definedName name="________SP038" localSheetId="7">#REF!</definedName>
    <definedName name="________SP038" localSheetId="6">#REF!</definedName>
    <definedName name="________SP038" localSheetId="8">#REF!</definedName>
    <definedName name="________SP038" localSheetId="13">#REF!</definedName>
    <definedName name="________SP038" localSheetId="9">#REF!</definedName>
    <definedName name="________SP038" localSheetId="16">#REF!</definedName>
    <definedName name="________SP038" localSheetId="2">#REF!</definedName>
    <definedName name="________SP038" localSheetId="11">#REF!</definedName>
    <definedName name="________SP038" localSheetId="12">'[116]MRoad data'!#REF!</definedName>
    <definedName name="________SP038" localSheetId="3">#REF!</definedName>
    <definedName name="________SP038">#REF!</definedName>
    <definedName name="________SP039" localSheetId="7">#REF!</definedName>
    <definedName name="________SP039" localSheetId="6">#REF!</definedName>
    <definedName name="________SP039" localSheetId="8">#REF!</definedName>
    <definedName name="________SP039" localSheetId="13">#REF!</definedName>
    <definedName name="________SP039" localSheetId="9">#REF!</definedName>
    <definedName name="________SP039" localSheetId="16">#REF!</definedName>
    <definedName name="________SP039" localSheetId="2">#REF!</definedName>
    <definedName name="________SP039" localSheetId="11">#REF!</definedName>
    <definedName name="________SP039" localSheetId="12">'[116]MRoad data'!#REF!</definedName>
    <definedName name="________SP039" localSheetId="3">#REF!</definedName>
    <definedName name="________SP039">#REF!</definedName>
    <definedName name="________SP040" localSheetId="7">#REF!</definedName>
    <definedName name="________SP040" localSheetId="6">#REF!</definedName>
    <definedName name="________SP040" localSheetId="8">#REF!</definedName>
    <definedName name="________SP040" localSheetId="13">#REF!</definedName>
    <definedName name="________SP040" localSheetId="9">#REF!</definedName>
    <definedName name="________SP040" localSheetId="16">#REF!</definedName>
    <definedName name="________SP040" localSheetId="2">#REF!</definedName>
    <definedName name="________SP040" localSheetId="11">#REF!</definedName>
    <definedName name="________SP040" localSheetId="12">'[116]MRoad data'!#REF!</definedName>
    <definedName name="________SP040" localSheetId="3">#REF!</definedName>
    <definedName name="________SP040">#REF!</definedName>
    <definedName name="________SP041" localSheetId="7">#REF!</definedName>
    <definedName name="________SP041" localSheetId="6">#REF!</definedName>
    <definedName name="________SP041" localSheetId="8">#REF!</definedName>
    <definedName name="________SP041" localSheetId="13">#REF!</definedName>
    <definedName name="________SP041" localSheetId="9">#REF!</definedName>
    <definedName name="________SP041" localSheetId="16">#REF!</definedName>
    <definedName name="________SP041" localSheetId="2">#REF!</definedName>
    <definedName name="________SP041" localSheetId="11">#REF!</definedName>
    <definedName name="________SP041" localSheetId="12">'[116]MRoad data'!#REF!</definedName>
    <definedName name="________SP041" localSheetId="3">#REF!</definedName>
    <definedName name="________SP041">#REF!</definedName>
    <definedName name="________SP042" localSheetId="7">#REF!</definedName>
    <definedName name="________SP042" localSheetId="6">#REF!</definedName>
    <definedName name="________SP042" localSheetId="8">#REF!</definedName>
    <definedName name="________SP042" localSheetId="13">#REF!</definedName>
    <definedName name="________SP042" localSheetId="9">#REF!</definedName>
    <definedName name="________SP042" localSheetId="16">#REF!</definedName>
    <definedName name="________SP042" localSheetId="2">#REF!</definedName>
    <definedName name="________SP042" localSheetId="11">#REF!</definedName>
    <definedName name="________SP042" localSheetId="12">'[116]MRoad data'!#REF!</definedName>
    <definedName name="________SP042" localSheetId="3">#REF!</definedName>
    <definedName name="________SP042">#REF!</definedName>
    <definedName name="________SP043" localSheetId="7">#REF!</definedName>
    <definedName name="________SP043" localSheetId="6">#REF!</definedName>
    <definedName name="________SP043" localSheetId="8">#REF!</definedName>
    <definedName name="________SP043" localSheetId="13">#REF!</definedName>
    <definedName name="________SP043" localSheetId="9">#REF!</definedName>
    <definedName name="________SP043" localSheetId="16">#REF!</definedName>
    <definedName name="________SP043" localSheetId="2">#REF!</definedName>
    <definedName name="________SP043" localSheetId="11">#REF!</definedName>
    <definedName name="________SP043" localSheetId="12">'[116]MRoad data'!#REF!</definedName>
    <definedName name="________SP043" localSheetId="3">#REF!</definedName>
    <definedName name="________SP043">#REF!</definedName>
    <definedName name="________SP044" localSheetId="7">#REF!</definedName>
    <definedName name="________SP044" localSheetId="6">#REF!</definedName>
    <definedName name="________SP044" localSheetId="8">#REF!</definedName>
    <definedName name="________SP044" localSheetId="13">#REF!</definedName>
    <definedName name="________SP044" localSheetId="9">#REF!</definedName>
    <definedName name="________SP044" localSheetId="16">#REF!</definedName>
    <definedName name="________SP044" localSheetId="2">#REF!</definedName>
    <definedName name="________SP044" localSheetId="11">#REF!</definedName>
    <definedName name="________SP044" localSheetId="12">'[116]MRoad data'!#REF!</definedName>
    <definedName name="________SP044" localSheetId="3">#REF!</definedName>
    <definedName name="________SP044">#REF!</definedName>
    <definedName name="________SP045" localSheetId="7">#REF!</definedName>
    <definedName name="________SP045" localSheetId="6">#REF!</definedName>
    <definedName name="________SP045" localSheetId="8">#REF!</definedName>
    <definedName name="________SP045" localSheetId="13">#REF!</definedName>
    <definedName name="________SP045" localSheetId="9">#REF!</definedName>
    <definedName name="________SP045" localSheetId="16">#REF!</definedName>
    <definedName name="________SP045" localSheetId="2">#REF!</definedName>
    <definedName name="________SP045" localSheetId="11">#REF!</definedName>
    <definedName name="________SP045" localSheetId="12">'[116]MRoad data'!#REF!</definedName>
    <definedName name="________SP045" localSheetId="3">#REF!</definedName>
    <definedName name="________SP045">#REF!</definedName>
    <definedName name="________SP046" localSheetId="7">#REF!</definedName>
    <definedName name="________SP046" localSheetId="6">#REF!</definedName>
    <definedName name="________SP046" localSheetId="8">#REF!</definedName>
    <definedName name="________SP046" localSheetId="13">#REF!</definedName>
    <definedName name="________SP046" localSheetId="9">#REF!</definedName>
    <definedName name="________SP046" localSheetId="16">#REF!</definedName>
    <definedName name="________SP046" localSheetId="2">#REF!</definedName>
    <definedName name="________SP046" localSheetId="11">#REF!</definedName>
    <definedName name="________SP046" localSheetId="12">'[116]MRoad data'!#REF!</definedName>
    <definedName name="________SP046" localSheetId="3">#REF!</definedName>
    <definedName name="________SP046">#REF!</definedName>
    <definedName name="________SP047" localSheetId="7">#REF!</definedName>
    <definedName name="________SP047" localSheetId="6">#REF!</definedName>
    <definedName name="________SP047" localSheetId="8">#REF!</definedName>
    <definedName name="________SP047" localSheetId="13">#REF!</definedName>
    <definedName name="________SP047" localSheetId="9">#REF!</definedName>
    <definedName name="________SP047" localSheetId="16">#REF!</definedName>
    <definedName name="________SP047" localSheetId="2">#REF!</definedName>
    <definedName name="________SP047" localSheetId="11">#REF!</definedName>
    <definedName name="________SP047" localSheetId="12">'[116]MRoad data'!#REF!</definedName>
    <definedName name="________SP047" localSheetId="3">#REF!</definedName>
    <definedName name="________SP047">#REF!</definedName>
    <definedName name="________SP048" localSheetId="7">#REF!</definedName>
    <definedName name="________SP048" localSheetId="6">#REF!</definedName>
    <definedName name="________SP048" localSheetId="8">#REF!</definedName>
    <definedName name="________SP048" localSheetId="13">#REF!</definedName>
    <definedName name="________SP048" localSheetId="9">#REF!</definedName>
    <definedName name="________SP048" localSheetId="16">#REF!</definedName>
    <definedName name="________SP048" localSheetId="2">#REF!</definedName>
    <definedName name="________SP048" localSheetId="11">#REF!</definedName>
    <definedName name="________SP048" localSheetId="12">'[116]MRoad data'!#REF!</definedName>
    <definedName name="________SP048" localSheetId="3">#REF!</definedName>
    <definedName name="________SP048">#REF!</definedName>
    <definedName name="________SP049" localSheetId="7">#REF!</definedName>
    <definedName name="________SP049" localSheetId="6">#REF!</definedName>
    <definedName name="________SP049" localSheetId="8">#REF!</definedName>
    <definedName name="________SP049" localSheetId="13">#REF!</definedName>
    <definedName name="________SP049" localSheetId="9">#REF!</definedName>
    <definedName name="________SP049" localSheetId="16">#REF!</definedName>
    <definedName name="________SP049" localSheetId="2">#REF!</definedName>
    <definedName name="________SP049" localSheetId="11">#REF!</definedName>
    <definedName name="________SP049" localSheetId="12">'[116]MRoad data'!#REF!</definedName>
    <definedName name="________SP049" localSheetId="3">#REF!</definedName>
    <definedName name="________SP049">#REF!</definedName>
    <definedName name="________SP050" localSheetId="7">#REF!</definedName>
    <definedName name="________SP050" localSheetId="6">#REF!</definedName>
    <definedName name="________SP050" localSheetId="8">#REF!</definedName>
    <definedName name="________SP050" localSheetId="13">#REF!</definedName>
    <definedName name="________SP050" localSheetId="9">#REF!</definedName>
    <definedName name="________SP050" localSheetId="16">#REF!</definedName>
    <definedName name="________SP050" localSheetId="2">#REF!</definedName>
    <definedName name="________SP050" localSheetId="11">#REF!</definedName>
    <definedName name="________SP050" localSheetId="12">'[116]MRoad data'!#REF!</definedName>
    <definedName name="________SP050" localSheetId="3">#REF!</definedName>
    <definedName name="________SP050">#REF!</definedName>
    <definedName name="________SP051" localSheetId="7">#REF!</definedName>
    <definedName name="________SP051" localSheetId="6">#REF!</definedName>
    <definedName name="________SP051" localSheetId="8">#REF!</definedName>
    <definedName name="________SP051" localSheetId="13">#REF!</definedName>
    <definedName name="________SP051" localSheetId="9">#REF!</definedName>
    <definedName name="________SP051" localSheetId="16">#REF!</definedName>
    <definedName name="________SP051" localSheetId="2">#REF!</definedName>
    <definedName name="________SP051" localSheetId="11">#REF!</definedName>
    <definedName name="________SP051" localSheetId="12">'[116]MRoad data'!#REF!</definedName>
    <definedName name="________SP051" localSheetId="3">#REF!</definedName>
    <definedName name="________SP051">#REF!</definedName>
    <definedName name="________SP052" localSheetId="7">#REF!</definedName>
    <definedName name="________SP052" localSheetId="6">#REF!</definedName>
    <definedName name="________SP052" localSheetId="8">#REF!</definedName>
    <definedName name="________SP052" localSheetId="13">#REF!</definedName>
    <definedName name="________SP052" localSheetId="9">#REF!</definedName>
    <definedName name="________SP052" localSheetId="16">#REF!</definedName>
    <definedName name="________SP052" localSheetId="2">#REF!</definedName>
    <definedName name="________SP052" localSheetId="11">#REF!</definedName>
    <definedName name="________SP052" localSheetId="12">'[116]MRoad data'!#REF!</definedName>
    <definedName name="________SP052" localSheetId="3">#REF!</definedName>
    <definedName name="________SP052">#REF!</definedName>
    <definedName name="________SP053" localSheetId="7">#REF!</definedName>
    <definedName name="________SP053" localSheetId="6">#REF!</definedName>
    <definedName name="________SP053" localSheetId="8">#REF!</definedName>
    <definedName name="________SP053" localSheetId="13">#REF!</definedName>
    <definedName name="________SP053" localSheetId="9">#REF!</definedName>
    <definedName name="________SP053" localSheetId="16">#REF!</definedName>
    <definedName name="________SP053" localSheetId="2">#REF!</definedName>
    <definedName name="________SP053" localSheetId="11">#REF!</definedName>
    <definedName name="________SP053" localSheetId="12">'[116]MRoad data'!#REF!</definedName>
    <definedName name="________SP053" localSheetId="3">#REF!</definedName>
    <definedName name="________SP053">#REF!</definedName>
    <definedName name="________SP054" localSheetId="7">#REF!</definedName>
    <definedName name="________SP054" localSheetId="6">#REF!</definedName>
    <definedName name="________SP054" localSheetId="8">#REF!</definedName>
    <definedName name="________SP054" localSheetId="13">#REF!</definedName>
    <definedName name="________SP054" localSheetId="9">#REF!</definedName>
    <definedName name="________SP054" localSheetId="16">#REF!</definedName>
    <definedName name="________SP054" localSheetId="2">#REF!</definedName>
    <definedName name="________SP054" localSheetId="11">#REF!</definedName>
    <definedName name="________SP054" localSheetId="12">'[116]MRoad data'!#REF!</definedName>
    <definedName name="________SP054" localSheetId="3">#REF!</definedName>
    <definedName name="________SP054">#REF!</definedName>
    <definedName name="________SP055" localSheetId="7">#REF!</definedName>
    <definedName name="________SP055" localSheetId="6">#REF!</definedName>
    <definedName name="________SP055" localSheetId="8">#REF!</definedName>
    <definedName name="________SP055" localSheetId="13">#REF!</definedName>
    <definedName name="________SP055" localSheetId="9">#REF!</definedName>
    <definedName name="________SP055" localSheetId="16">#REF!</definedName>
    <definedName name="________SP055" localSheetId="2">#REF!</definedName>
    <definedName name="________SP055" localSheetId="11">#REF!</definedName>
    <definedName name="________SP055" localSheetId="12">'[116]MRoad data'!#REF!</definedName>
    <definedName name="________SP055" localSheetId="3">#REF!</definedName>
    <definedName name="________SP055">#REF!</definedName>
    <definedName name="________SP056" localSheetId="7">#REF!</definedName>
    <definedName name="________SP056" localSheetId="6">#REF!</definedName>
    <definedName name="________SP056" localSheetId="8">#REF!</definedName>
    <definedName name="________SP056" localSheetId="13">#REF!</definedName>
    <definedName name="________SP056" localSheetId="9">#REF!</definedName>
    <definedName name="________SP056" localSheetId="16">#REF!</definedName>
    <definedName name="________SP056" localSheetId="2">#REF!</definedName>
    <definedName name="________SP056" localSheetId="11">#REF!</definedName>
    <definedName name="________SP056" localSheetId="12">'[116]MRoad data'!#REF!</definedName>
    <definedName name="________SP056" localSheetId="3">#REF!</definedName>
    <definedName name="________SP056">#REF!</definedName>
    <definedName name="________SP057" localSheetId="7">#REF!</definedName>
    <definedName name="________SP057" localSheetId="6">#REF!</definedName>
    <definedName name="________SP057" localSheetId="8">#REF!</definedName>
    <definedName name="________SP057" localSheetId="13">#REF!</definedName>
    <definedName name="________SP057" localSheetId="9">#REF!</definedName>
    <definedName name="________SP057" localSheetId="16">#REF!</definedName>
    <definedName name="________SP057" localSheetId="2">#REF!</definedName>
    <definedName name="________SP057" localSheetId="11">#REF!</definedName>
    <definedName name="________SP057" localSheetId="12">'[116]MRoad data'!#REF!</definedName>
    <definedName name="________SP057" localSheetId="3">#REF!</definedName>
    <definedName name="________SP057">#REF!</definedName>
    <definedName name="________SP058" localSheetId="7">#REF!</definedName>
    <definedName name="________SP058" localSheetId="6">#REF!</definedName>
    <definedName name="________SP058" localSheetId="8">#REF!</definedName>
    <definedName name="________SP058" localSheetId="13">#REF!</definedName>
    <definedName name="________SP058" localSheetId="9">#REF!</definedName>
    <definedName name="________SP058" localSheetId="16">#REF!</definedName>
    <definedName name="________SP058" localSheetId="2">#REF!</definedName>
    <definedName name="________SP058" localSheetId="11">#REF!</definedName>
    <definedName name="________SP058" localSheetId="12">'[116]MRoad data'!#REF!</definedName>
    <definedName name="________SP058" localSheetId="3">#REF!</definedName>
    <definedName name="________SP058">#REF!</definedName>
    <definedName name="________SP059" localSheetId="7">#REF!</definedName>
    <definedName name="________SP059" localSheetId="6">#REF!</definedName>
    <definedName name="________SP059" localSheetId="8">#REF!</definedName>
    <definedName name="________SP059" localSheetId="13">#REF!</definedName>
    <definedName name="________SP059" localSheetId="9">#REF!</definedName>
    <definedName name="________SP059" localSheetId="16">#REF!</definedName>
    <definedName name="________SP059" localSheetId="2">#REF!</definedName>
    <definedName name="________SP059" localSheetId="11">#REF!</definedName>
    <definedName name="________SP059" localSheetId="12">'[116]MRoad data'!#REF!</definedName>
    <definedName name="________SP059" localSheetId="3">#REF!</definedName>
    <definedName name="________SP059">#REF!</definedName>
    <definedName name="________SP060" localSheetId="7">#REF!</definedName>
    <definedName name="________SP060" localSheetId="6">#REF!</definedName>
    <definedName name="________SP060" localSheetId="8">#REF!</definedName>
    <definedName name="________SP060" localSheetId="13">#REF!</definedName>
    <definedName name="________SP060" localSheetId="9">#REF!</definedName>
    <definedName name="________SP060" localSheetId="16">#REF!</definedName>
    <definedName name="________SP060" localSheetId="2">#REF!</definedName>
    <definedName name="________SP060" localSheetId="11">#REF!</definedName>
    <definedName name="________SP060" localSheetId="12">'[116]MRoad data'!#REF!</definedName>
    <definedName name="________SP060" localSheetId="3">#REF!</definedName>
    <definedName name="________SP060">#REF!</definedName>
    <definedName name="________SP061" localSheetId="7">#REF!</definedName>
    <definedName name="________SP061" localSheetId="6">#REF!</definedName>
    <definedName name="________SP061" localSheetId="8">#REF!</definedName>
    <definedName name="________SP061" localSheetId="13">#REF!</definedName>
    <definedName name="________SP061" localSheetId="9">#REF!</definedName>
    <definedName name="________SP061" localSheetId="16">#REF!</definedName>
    <definedName name="________SP061" localSheetId="2">#REF!</definedName>
    <definedName name="________SP061" localSheetId="11">#REF!</definedName>
    <definedName name="________SP061" localSheetId="12">'[116]MRoad data'!#REF!</definedName>
    <definedName name="________SP061" localSheetId="3">#REF!</definedName>
    <definedName name="________SP061">#REF!</definedName>
    <definedName name="________SP062" localSheetId="7">#REF!</definedName>
    <definedName name="________SP062" localSheetId="6">#REF!</definedName>
    <definedName name="________SP062" localSheetId="8">#REF!</definedName>
    <definedName name="________SP062" localSheetId="13">#REF!</definedName>
    <definedName name="________SP062" localSheetId="9">#REF!</definedName>
    <definedName name="________SP062" localSheetId="16">#REF!</definedName>
    <definedName name="________SP062" localSheetId="2">#REF!</definedName>
    <definedName name="________SP062" localSheetId="11">#REF!</definedName>
    <definedName name="________SP062" localSheetId="12">'[116]MRoad data'!#REF!</definedName>
    <definedName name="________SP062" localSheetId="3">#REF!</definedName>
    <definedName name="________SP062">#REF!</definedName>
    <definedName name="________SP063" localSheetId="7">#REF!</definedName>
    <definedName name="________SP063" localSheetId="6">#REF!</definedName>
    <definedName name="________SP063" localSheetId="8">#REF!</definedName>
    <definedName name="________SP063" localSheetId="13">#REF!</definedName>
    <definedName name="________SP063" localSheetId="9">#REF!</definedName>
    <definedName name="________SP063" localSheetId="16">#REF!</definedName>
    <definedName name="________SP063" localSheetId="2">#REF!</definedName>
    <definedName name="________SP063" localSheetId="11">#REF!</definedName>
    <definedName name="________SP063" localSheetId="12">'[116]MRoad data'!#REF!</definedName>
    <definedName name="________SP063" localSheetId="3">#REF!</definedName>
    <definedName name="________SP063">#REF!</definedName>
    <definedName name="________SP064" localSheetId="7">#REF!</definedName>
    <definedName name="________SP064" localSheetId="6">#REF!</definedName>
    <definedName name="________SP064" localSheetId="8">#REF!</definedName>
    <definedName name="________SP064" localSheetId="13">#REF!</definedName>
    <definedName name="________SP064" localSheetId="9">#REF!</definedName>
    <definedName name="________SP064" localSheetId="16">#REF!</definedName>
    <definedName name="________SP064" localSheetId="2">#REF!</definedName>
    <definedName name="________SP064" localSheetId="11">#REF!</definedName>
    <definedName name="________SP064" localSheetId="12">'[116]MRoad data'!#REF!</definedName>
    <definedName name="________SP064" localSheetId="3">#REF!</definedName>
    <definedName name="________SP064">#REF!</definedName>
    <definedName name="________SP065" localSheetId="7">#REF!</definedName>
    <definedName name="________SP065" localSheetId="6">#REF!</definedName>
    <definedName name="________SP065" localSheetId="8">#REF!</definedName>
    <definedName name="________SP065" localSheetId="13">#REF!</definedName>
    <definedName name="________SP065" localSheetId="9">#REF!</definedName>
    <definedName name="________SP065" localSheetId="16">#REF!</definedName>
    <definedName name="________SP065" localSheetId="2">#REF!</definedName>
    <definedName name="________SP065" localSheetId="11">#REF!</definedName>
    <definedName name="________SP065" localSheetId="3">#REF!</definedName>
    <definedName name="________SP065">#REF!</definedName>
    <definedName name="________SP066" localSheetId="7">#REF!</definedName>
    <definedName name="________SP066" localSheetId="6">#REF!</definedName>
    <definedName name="________SP066" localSheetId="8">#REF!</definedName>
    <definedName name="________SP066" localSheetId="13">#REF!</definedName>
    <definedName name="________SP066" localSheetId="9">#REF!</definedName>
    <definedName name="________SP066" localSheetId="16">#REF!</definedName>
    <definedName name="________SP066" localSheetId="2">#REF!</definedName>
    <definedName name="________SP066" localSheetId="11">#REF!</definedName>
    <definedName name="________SP066" localSheetId="12">'[116]MRoad data'!#REF!</definedName>
    <definedName name="________SP066" localSheetId="3">#REF!</definedName>
    <definedName name="________SP066">#REF!</definedName>
    <definedName name="________SP067" localSheetId="7">#REF!</definedName>
    <definedName name="________SP067" localSheetId="6">#REF!</definedName>
    <definedName name="________SP067" localSheetId="8">#REF!</definedName>
    <definedName name="________SP067" localSheetId="13">#REF!</definedName>
    <definedName name="________SP067" localSheetId="9">#REF!</definedName>
    <definedName name="________SP067" localSheetId="16">#REF!</definedName>
    <definedName name="________SP067" localSheetId="2">#REF!</definedName>
    <definedName name="________SP067" localSheetId="11">#REF!</definedName>
    <definedName name="________SP067" localSheetId="12">'[116]MRoad data'!#REF!</definedName>
    <definedName name="________SP067" localSheetId="3">#REF!</definedName>
    <definedName name="________SP067">#REF!</definedName>
    <definedName name="________SP068" localSheetId="7">#REF!</definedName>
    <definedName name="________SP068" localSheetId="6">#REF!</definedName>
    <definedName name="________SP068" localSheetId="8">#REF!</definedName>
    <definedName name="________SP068" localSheetId="13">#REF!</definedName>
    <definedName name="________SP068" localSheetId="9">#REF!</definedName>
    <definedName name="________SP068" localSheetId="16">#REF!</definedName>
    <definedName name="________SP068" localSheetId="2">#REF!</definedName>
    <definedName name="________SP068" localSheetId="11">#REF!</definedName>
    <definedName name="________SP068" localSheetId="12">'[116]MRoad data'!#REF!</definedName>
    <definedName name="________SP068" localSheetId="3">#REF!</definedName>
    <definedName name="________SP068">#REF!</definedName>
    <definedName name="________SP069" localSheetId="7">#REF!</definedName>
    <definedName name="________SP069" localSheetId="6">#REF!</definedName>
    <definedName name="________SP069" localSheetId="8">#REF!</definedName>
    <definedName name="________SP069" localSheetId="13">#REF!</definedName>
    <definedName name="________SP069" localSheetId="9">#REF!</definedName>
    <definedName name="________SP069" localSheetId="16">#REF!</definedName>
    <definedName name="________SP069" localSheetId="2">#REF!</definedName>
    <definedName name="________SP069" localSheetId="11">#REF!</definedName>
    <definedName name="________SP069" localSheetId="12">'[116]MRoad data'!#REF!</definedName>
    <definedName name="________SP069" localSheetId="3">#REF!</definedName>
    <definedName name="________SP069">#REF!</definedName>
    <definedName name="________SP070" localSheetId="7">#REF!</definedName>
    <definedName name="________SP070" localSheetId="6">#REF!</definedName>
    <definedName name="________SP070" localSheetId="8">#REF!</definedName>
    <definedName name="________SP070" localSheetId="13">#REF!</definedName>
    <definedName name="________SP070" localSheetId="9">#REF!</definedName>
    <definedName name="________SP070" localSheetId="16">#REF!</definedName>
    <definedName name="________SP070" localSheetId="2">#REF!</definedName>
    <definedName name="________SP070" localSheetId="11">#REF!</definedName>
    <definedName name="________SP070" localSheetId="12">'[116]MRoad data'!#REF!</definedName>
    <definedName name="________SP070" localSheetId="3">#REF!</definedName>
    <definedName name="________SP070">#REF!</definedName>
    <definedName name="________sp071" localSheetId="7">#REF!</definedName>
    <definedName name="________sp071" localSheetId="6">#REF!</definedName>
    <definedName name="________sp071" localSheetId="8">#REF!</definedName>
    <definedName name="________sp071" localSheetId="13">#REF!</definedName>
    <definedName name="________sp071" localSheetId="9">#REF!</definedName>
    <definedName name="________sp071" localSheetId="16">#REF!</definedName>
    <definedName name="________sp071" localSheetId="2">#REF!</definedName>
    <definedName name="________sp071" localSheetId="11">#REF!</definedName>
    <definedName name="________sp071" localSheetId="12">'[116]MRoad data'!#REF!</definedName>
    <definedName name="________sp071" localSheetId="3">#REF!</definedName>
    <definedName name="________sp071">#REF!</definedName>
    <definedName name="________SP072" localSheetId="7">#REF!</definedName>
    <definedName name="________SP072" localSheetId="6">#REF!</definedName>
    <definedName name="________SP072" localSheetId="8">#REF!</definedName>
    <definedName name="________SP072" localSheetId="13">#REF!</definedName>
    <definedName name="________SP072" localSheetId="9">#REF!</definedName>
    <definedName name="________SP072" localSheetId="16">#REF!</definedName>
    <definedName name="________SP072" localSheetId="2">#REF!</definedName>
    <definedName name="________SP072" localSheetId="11">#REF!</definedName>
    <definedName name="________SP072" localSheetId="12">'[116]MRoad data'!#REF!</definedName>
    <definedName name="________SP072" localSheetId="3">#REF!</definedName>
    <definedName name="________SP072">#REF!</definedName>
    <definedName name="________SP073" localSheetId="7">#REF!</definedName>
    <definedName name="________SP073" localSheetId="6">#REF!</definedName>
    <definedName name="________SP073" localSheetId="8">#REF!</definedName>
    <definedName name="________SP073" localSheetId="13">#REF!</definedName>
    <definedName name="________SP073" localSheetId="9">#REF!</definedName>
    <definedName name="________SP073" localSheetId="16">#REF!</definedName>
    <definedName name="________SP073" localSheetId="2">#REF!</definedName>
    <definedName name="________SP073" localSheetId="11">#REF!</definedName>
    <definedName name="________SP073" localSheetId="12">'[116]MRoad data'!#REF!</definedName>
    <definedName name="________SP073" localSheetId="3">#REF!</definedName>
    <definedName name="________SP073">#REF!</definedName>
    <definedName name="________SP074" localSheetId="7">#REF!</definedName>
    <definedName name="________SP074" localSheetId="6">#REF!</definedName>
    <definedName name="________SP074" localSheetId="8">#REF!</definedName>
    <definedName name="________SP074" localSheetId="13">#REF!</definedName>
    <definedName name="________SP074" localSheetId="9">#REF!</definedName>
    <definedName name="________SP074" localSheetId="16">#REF!</definedName>
    <definedName name="________SP074" localSheetId="2">#REF!</definedName>
    <definedName name="________SP074" localSheetId="11">#REF!</definedName>
    <definedName name="________SP074" localSheetId="12">'[116]MRoad data'!#REF!</definedName>
    <definedName name="________SP074" localSheetId="3">#REF!</definedName>
    <definedName name="________SP074">#REF!</definedName>
    <definedName name="________SP075" localSheetId="7">#REF!</definedName>
    <definedName name="________SP075" localSheetId="6">#REF!</definedName>
    <definedName name="________SP075" localSheetId="8">#REF!</definedName>
    <definedName name="________SP075" localSheetId="13">#REF!</definedName>
    <definedName name="________SP075" localSheetId="9">#REF!</definedName>
    <definedName name="________SP075" localSheetId="16">#REF!</definedName>
    <definedName name="________SP075" localSheetId="2">#REF!</definedName>
    <definedName name="________SP075" localSheetId="11">#REF!</definedName>
    <definedName name="________SP075" localSheetId="12">'[116]MRoad data'!#REF!</definedName>
    <definedName name="________SP075" localSheetId="3">#REF!</definedName>
    <definedName name="________SP075">#REF!</definedName>
    <definedName name="________SP076" localSheetId="7">#REF!</definedName>
    <definedName name="________SP076" localSheetId="6">#REF!</definedName>
    <definedName name="________SP076" localSheetId="8">#REF!</definedName>
    <definedName name="________SP076" localSheetId="13">#REF!</definedName>
    <definedName name="________SP076" localSheetId="9">#REF!</definedName>
    <definedName name="________SP076" localSheetId="16">#REF!</definedName>
    <definedName name="________SP076" localSheetId="2">#REF!</definedName>
    <definedName name="________SP076" localSheetId="11">#REF!</definedName>
    <definedName name="________SP076" localSheetId="12">'[116]MRoad data'!#REF!</definedName>
    <definedName name="________SP076" localSheetId="3">#REF!</definedName>
    <definedName name="________SP076">#REF!</definedName>
    <definedName name="________SP077" localSheetId="7">#REF!</definedName>
    <definedName name="________SP077" localSheetId="6">#REF!</definedName>
    <definedName name="________SP077" localSheetId="8">#REF!</definedName>
    <definedName name="________SP077" localSheetId="13">#REF!</definedName>
    <definedName name="________SP077" localSheetId="9">#REF!</definedName>
    <definedName name="________SP077" localSheetId="16">#REF!</definedName>
    <definedName name="________SP077" localSheetId="2">#REF!</definedName>
    <definedName name="________SP077" localSheetId="11">#REF!</definedName>
    <definedName name="________SP077" localSheetId="12">'[116]MRoad data'!#REF!</definedName>
    <definedName name="________SP077" localSheetId="3">#REF!</definedName>
    <definedName name="________SP077">#REF!</definedName>
    <definedName name="________sp078" localSheetId="7">#REF!</definedName>
    <definedName name="________sp078" localSheetId="6">#REF!</definedName>
    <definedName name="________sp078" localSheetId="8">#REF!</definedName>
    <definedName name="________sp078" localSheetId="13">#REF!</definedName>
    <definedName name="________sp078" localSheetId="9">#REF!</definedName>
    <definedName name="________sp078" localSheetId="16">#REF!</definedName>
    <definedName name="________sp078" localSheetId="2">#REF!</definedName>
    <definedName name="________sp078" localSheetId="11">#REF!</definedName>
    <definedName name="________sp078" localSheetId="12">'[116]MRoad data'!#REF!</definedName>
    <definedName name="________sp078" localSheetId="3">#REF!</definedName>
    <definedName name="________sp078">#REF!</definedName>
    <definedName name="________SP10">[58]Sheet1!$C$18</definedName>
    <definedName name="________SP16">[58]Sheet1!$C$24</definedName>
    <definedName name="________SP7">[58]Sheet1!$C$15</definedName>
    <definedName name="________spb1">#REF!</definedName>
    <definedName name="________spb2">#REF!</definedName>
    <definedName name="________SPO79" localSheetId="7">#REF!</definedName>
    <definedName name="________SPO79" localSheetId="6">#REF!</definedName>
    <definedName name="________SPO79" localSheetId="8">#REF!</definedName>
    <definedName name="________SPO79" localSheetId="13">#REF!</definedName>
    <definedName name="________SPO79" localSheetId="9">#REF!</definedName>
    <definedName name="________SPO79" localSheetId="16">#REF!</definedName>
    <definedName name="________SPO79" localSheetId="2">#REF!</definedName>
    <definedName name="________SPO79" localSheetId="11">#REF!</definedName>
    <definedName name="________SPO79" localSheetId="12">'[116]MRoad data'!#REF!</definedName>
    <definedName name="________SPO79" localSheetId="3">#REF!</definedName>
    <definedName name="________SPO79">#REF!</definedName>
    <definedName name="________SS10" localSheetId="2">[106]MRATES!$C$9</definedName>
    <definedName name="________SS10" localSheetId="4">[106]MRATES!$C$9</definedName>
    <definedName name="________SS10" localSheetId="5">[107]MRATES!$C$9</definedName>
    <definedName name="________SS10" localSheetId="3">[106]MRATES!$C$9</definedName>
    <definedName name="________SS10">[117]MRATES!$J$7</definedName>
    <definedName name="________SS12" localSheetId="2">[106]MRATES!$C$10</definedName>
    <definedName name="________SS12" localSheetId="4">[106]MRATES!$C$10</definedName>
    <definedName name="________SS12" localSheetId="5">[107]MRATES!$C$10</definedName>
    <definedName name="________SS12" localSheetId="3">[106]MRATES!$C$10</definedName>
    <definedName name="________SS12">[117]MRATES!$J$8</definedName>
    <definedName name="________SS150" localSheetId="12">[101]MRATES!$G$13</definedName>
    <definedName name="________SS150" localSheetId="5">[118]MRATES!$G$13</definedName>
    <definedName name="________SS150">[117]MRATES!$G$13</definedName>
    <definedName name="________SS20" localSheetId="2">[106]MRATES!$C$11</definedName>
    <definedName name="________SS20" localSheetId="4">[106]MRATES!$C$11</definedName>
    <definedName name="________SS20" localSheetId="5">[107]MRATES!$C$11</definedName>
    <definedName name="________SS20" localSheetId="3">[106]MRATES!$C$11</definedName>
    <definedName name="________SS20">[117]MRATES!$J$9</definedName>
    <definedName name="________SS225" localSheetId="2">[106]MRATES!$I$19</definedName>
    <definedName name="________SS225" localSheetId="4">[106]MRATES!$I$19</definedName>
    <definedName name="________SS225" localSheetId="5">[107]MRATES!$I$19</definedName>
    <definedName name="________SS225" localSheetId="3">[106]MRATES!$I$19</definedName>
    <definedName name="________SS225">[86]MRATES!$G$14</definedName>
    <definedName name="________SS25" localSheetId="2">[106]MRATES!$C$12</definedName>
    <definedName name="________SS25" localSheetId="4">[106]MRATES!$C$12</definedName>
    <definedName name="________SS25" localSheetId="5">[107]MRATES!$C$12</definedName>
    <definedName name="________SS25" localSheetId="3">[106]MRATES!$C$12</definedName>
    <definedName name="________SS25">[117]MRATES!$J$10</definedName>
    <definedName name="________SS300" localSheetId="12">[101]MRATES!$G$15</definedName>
    <definedName name="________SS300" localSheetId="5">[118]MRATES!$G$15</definedName>
    <definedName name="________SS300">[117]MRATES!$G$15</definedName>
    <definedName name="________SS40" localSheetId="2">[106]MRATES!$C$13</definedName>
    <definedName name="________SS40" localSheetId="4">[106]MRATES!$C$13</definedName>
    <definedName name="________SS40" localSheetId="5">[107]MRATES!$C$13</definedName>
    <definedName name="________SS40" localSheetId="3">[106]MRATES!$C$13</definedName>
    <definedName name="________SS40">[117]MRATES!$J$11</definedName>
    <definedName name="________SS50">#REF!</definedName>
    <definedName name="________SS6" localSheetId="2">[106]MRATES!$C$8</definedName>
    <definedName name="________SS6" localSheetId="4">[106]MRATES!$C$8</definedName>
    <definedName name="________SS6" localSheetId="5">[107]MRATES!$C$8</definedName>
    <definedName name="________SS6" localSheetId="3">[106]MRATES!$C$8</definedName>
    <definedName name="________SS6">[117]MRATES!$J$6</definedName>
    <definedName name="________SS60">#REF!</definedName>
    <definedName name="________SS65">#REF!</definedName>
    <definedName name="________SS75">#REF!</definedName>
    <definedName name="________tw2" localSheetId="4">#REF!</definedName>
    <definedName name="________tw2">#REF!</definedName>
    <definedName name="________var1" localSheetId="4">#REF!</definedName>
    <definedName name="________var1" localSheetId="5">#N/A</definedName>
    <definedName name="________var1">#REF!</definedName>
    <definedName name="________var4" localSheetId="4">#REF!</definedName>
    <definedName name="________var4" localSheetId="5">#N/A</definedName>
    <definedName name="________var4">#REF!</definedName>
    <definedName name="________vat1">#REF!</definedName>
    <definedName name="________vat2">#REF!</definedName>
    <definedName name="________WN7" localSheetId="9" hidden="1">{#N/A,#N/A,FALSE,"MODULE3"}</definedName>
    <definedName name="________WN7" localSheetId="2" hidden="1">{#N/A,#N/A,FALSE,"MODULE3"}</definedName>
    <definedName name="________WN7" localSheetId="4" hidden="1">{#N/A,#N/A,FALSE,"MODULE3"}</definedName>
    <definedName name="________WN7" localSheetId="11" hidden="1">{#N/A,#N/A,FALSE,"MODULE3"}</definedName>
    <definedName name="________WN7" hidden="1">{#N/A,#N/A,FALSE,"MODULE3"}</definedName>
    <definedName name="________xh2256">[115]HDPE!$L$30</definedName>
    <definedName name="________xh2506">[115]HDPE!$M$30</definedName>
    <definedName name="________xh2806">[115]HDPE!$N$30</definedName>
    <definedName name="________xh3156">[115]HDPE!$O$30</definedName>
    <definedName name="________xh634">[115]HDPE!$C$16</definedName>
    <definedName name="________xk7100">[115]DI!$C$37</definedName>
    <definedName name="________xk7150">[115]DI!$D$37</definedName>
    <definedName name="________xk7250">[115]DI!$F$37</definedName>
    <definedName name="________xk7300">[115]DI!$G$37</definedName>
    <definedName name="________xp11010">[115]pvc!$F$61</definedName>
    <definedName name="________xp1104">[115]pvc!$F$31</definedName>
    <definedName name="________xp1106">[115]pvc!$F$46</definedName>
    <definedName name="________xp1254">[115]pvc!$G$31</definedName>
    <definedName name="________xp1256">[115]pvc!$G$46</definedName>
    <definedName name="________xp14010">[115]pvc!$H$61</definedName>
    <definedName name="________xp1404">[115]pvc!$H$31</definedName>
    <definedName name="________xp1406">[115]pvc!$H$46</definedName>
    <definedName name="________xp1604">[115]pvc!$I$31</definedName>
    <definedName name="________xp1606">[115]pvc!$I$46</definedName>
    <definedName name="________xp1804">[115]pvc!$J$31</definedName>
    <definedName name="________xp1806">[115]pvc!$J$46</definedName>
    <definedName name="________xp2006">[115]pvc!$K$46</definedName>
    <definedName name="________xp6310">[115]pvc!$C$61</definedName>
    <definedName name="________xp636">[115]pvc!$C$46</definedName>
    <definedName name="________xp7510">[115]pvc!$D$61</definedName>
    <definedName name="________xp754">[115]pvc!$D$31</definedName>
    <definedName name="________xp756">[115]pvc!$D$46</definedName>
    <definedName name="________xp9010">[115]pvc!$E$61</definedName>
    <definedName name="________xp904">[115]pvc!$E$31</definedName>
    <definedName name="________xp906">[115]pvc!$E$46</definedName>
    <definedName name="_______atw2">#REF!</definedName>
    <definedName name="_______bla1" localSheetId="9">[120]leads!$H$7</definedName>
    <definedName name="_______bla1" localSheetId="11">[120]leads!$H$7</definedName>
    <definedName name="_______bla1" localSheetId="5">[121]leads!$H$7</definedName>
    <definedName name="_______bla1">[121]leads!$H$7</definedName>
    <definedName name="_______can430">40.73</definedName>
    <definedName name="_______can435">43.3</definedName>
    <definedName name="_______cbr1">#REF!</definedName>
    <definedName name="_______cbr2">#REF!</definedName>
    <definedName name="_______cbr3">#REF!</definedName>
    <definedName name="_______cbr4">#REF!</definedName>
    <definedName name="_______CCW1">#REF!</definedName>
    <definedName name="_______CCW2">#REF!</definedName>
    <definedName name="_______CPR40">#REF!</definedName>
    <definedName name="_______crp2">'[90]Road data'!#REF!</definedName>
    <definedName name="_______crp22222">'[91]Road Detail Est.'!#REF!</definedName>
    <definedName name="_______cur1">[7]r!$F$30</definedName>
    <definedName name="_______d3">#N/A</definedName>
    <definedName name="_______dec05" localSheetId="9" hidden="1">{"'Sheet1'!$A$4386:$N$4591"}</definedName>
    <definedName name="_______dec05" localSheetId="2" hidden="1">{"'Sheet1'!$A$4386:$N$4591"}</definedName>
    <definedName name="_______dec05" localSheetId="4" hidden="1">{"'Sheet1'!$A$4386:$N$4591"}</definedName>
    <definedName name="_______dec05" localSheetId="11" hidden="1">{"'Sheet1'!$A$4386:$N$4591"}</definedName>
    <definedName name="_______dec05" hidden="1">{"'Sheet1'!$A$4386:$N$4591"}</definedName>
    <definedName name="_______dem2" localSheetId="9" hidden="1">{"pl_t&amp;d",#N/A,FALSE,"p&amp;l_t&amp;D_01_02 (2)"}</definedName>
    <definedName name="_______dem2" localSheetId="2" hidden="1">{"pl_t&amp;d",#N/A,FALSE,"p&amp;l_t&amp;D_01_02 (2)"}</definedName>
    <definedName name="_______dem2" localSheetId="4" hidden="1">{"pl_t&amp;d",#N/A,FALSE,"p&amp;l_t&amp;D_01_02 (2)"}</definedName>
    <definedName name="_______dem2" localSheetId="11" hidden="1">{"pl_t&amp;d",#N/A,FALSE,"p&amp;l_t&amp;D_01_02 (2)"}</definedName>
    <definedName name="_______dem2" hidden="1">{"pl_t&amp;d",#N/A,FALSE,"p&amp;l_t&amp;D_01_02 (2)"}</definedName>
    <definedName name="_______EVK12">#REF!</definedName>
    <definedName name="_______EVK19">#REF!</definedName>
    <definedName name="_______EVK25">#REF!</definedName>
    <definedName name="_______EVK40">#REF!</definedName>
    <definedName name="_______EVK5">#REF!</definedName>
    <definedName name="_______imp1">#REF!</definedName>
    <definedName name="_______IRC12" localSheetId="2">[78]MRATES!$F$11</definedName>
    <definedName name="_______IRC12" localSheetId="4">[78]MRATES!$F$11</definedName>
    <definedName name="_______IRC12" localSheetId="12">[122]MRATES!$M$9</definedName>
    <definedName name="_______IRC12" localSheetId="5">#N/A</definedName>
    <definedName name="_______IRC12" localSheetId="3">[78]MRATES!$F$11</definedName>
    <definedName name="_______IRC12">[76]MRATES!$M$9</definedName>
    <definedName name="_______IRC19" localSheetId="2">[78]MRATES!$F$12</definedName>
    <definedName name="_______IRC19" localSheetId="4">[78]MRATES!$F$12</definedName>
    <definedName name="_______IRC19" localSheetId="12">[122]MRATES!$M$10</definedName>
    <definedName name="_______IRC19" localSheetId="5">#N/A</definedName>
    <definedName name="_______IRC19" localSheetId="3">[78]MRATES!$F$12</definedName>
    <definedName name="_______IRC19">[76]MRATES!$M$10</definedName>
    <definedName name="_______IRC25" localSheetId="2">[78]MRATES!$F$13</definedName>
    <definedName name="_______IRC25" localSheetId="4">[78]MRATES!$F$13</definedName>
    <definedName name="_______IRC25" localSheetId="12">[122]MRATES!$M$11</definedName>
    <definedName name="_______IRC25" localSheetId="5">#N/A</definedName>
    <definedName name="_______IRC25" localSheetId="3">[78]MRATES!$F$13</definedName>
    <definedName name="_______IRC25">[76]MRATES!$M$11</definedName>
    <definedName name="_______IRC40" localSheetId="2">[78]MRATES!$F$14</definedName>
    <definedName name="_______IRC40" localSheetId="4">[78]MRATES!$F$14</definedName>
    <definedName name="_______IRC40" localSheetId="12">[122]MRATES!$M$12</definedName>
    <definedName name="_______IRC40" localSheetId="5">#N/A</definedName>
    <definedName name="_______IRC40" localSheetId="3">[78]MRATES!$F$14</definedName>
    <definedName name="_______IRC40">[76]MRATES!$M$12</definedName>
    <definedName name="_______IRC5" localSheetId="2">[78]MRATES!$F$9</definedName>
    <definedName name="_______IRC5" localSheetId="4">[78]MRATES!$F$9</definedName>
    <definedName name="_______IRC5" localSheetId="12">[122]MRATES!$M$7</definedName>
    <definedName name="_______IRC5" localSheetId="5">#N/A</definedName>
    <definedName name="_______IRC5" localSheetId="3">[78]MRATES!$F$9</definedName>
    <definedName name="_______IRC5">[76]MRATES!$M$7</definedName>
    <definedName name="_______IRC50" localSheetId="2">[68]MRATES!$M$14</definedName>
    <definedName name="_______IRC50" localSheetId="4">[68]MRATES!$M$14</definedName>
    <definedName name="_______IRC50" localSheetId="12">[122]MRATES!$M$13</definedName>
    <definedName name="_______IRC50" localSheetId="5">[75]MRATES!$M$13</definedName>
    <definedName name="_______IRC50" localSheetId="3">[68]MRATES!$M$14</definedName>
    <definedName name="_______IRC50">[76]MRATES!$M$13</definedName>
    <definedName name="_______IRC60" localSheetId="2">[68]MRATES!$M$15</definedName>
    <definedName name="_______IRC60" localSheetId="4">[68]MRATES!$M$15</definedName>
    <definedName name="_______IRC60" localSheetId="12">[101]MRATES!$M$14</definedName>
    <definedName name="_______IRC60" localSheetId="5">[75]MRATES!$M$14</definedName>
    <definedName name="_______IRC60" localSheetId="3">[68]MRATES!$M$15</definedName>
    <definedName name="_______IRC60">[76]MRATES!$M$14</definedName>
    <definedName name="_______IRC65">[92]MRATES!$F$17</definedName>
    <definedName name="_______IRC75">#REF!</definedName>
    <definedName name="_______IRC9" localSheetId="2">[78]MRATES!$F$10</definedName>
    <definedName name="_______IRC9" localSheetId="4">[78]MRATES!$F$10</definedName>
    <definedName name="_______IRC9" localSheetId="12">[122]MRATES!$M$8</definedName>
    <definedName name="_______IRC9" localSheetId="5">#N/A</definedName>
    <definedName name="_______IRC9" localSheetId="3">[78]MRATES!$F$10</definedName>
    <definedName name="_______IRC9">[76]MRATES!$M$8</definedName>
    <definedName name="_______KC139">#REF!</definedName>
    <definedName name="_______knr2" localSheetId="4">#REF!</definedName>
    <definedName name="_______knr2">#REF!</definedName>
    <definedName name="_______l1" localSheetId="9">[123]leads!$A$3:$E$108</definedName>
    <definedName name="_______l1" localSheetId="11">[123]leads!$A$3:$E$108</definedName>
    <definedName name="_______l1" localSheetId="5">[124]leads!$A$3:$E$108</definedName>
    <definedName name="_______l1">[124]leads!$A$3:$E$108</definedName>
    <definedName name="_______l12" localSheetId="4">#REF!</definedName>
    <definedName name="_______l12">#REF!</definedName>
    <definedName name="_______l2">[7]r!$F$29</definedName>
    <definedName name="_______l3">#REF!</definedName>
    <definedName name="_______l4" localSheetId="9">[125]Sheet1!$W$2:$Y$103</definedName>
    <definedName name="_______l4" localSheetId="11">[125]Sheet1!$W$2:$Y$103</definedName>
    <definedName name="_______l4" localSheetId="5">[126]Sheet1!$W$2:$Y$103</definedName>
    <definedName name="_______l4">[126]Sheet1!$W$2:$Y$103</definedName>
    <definedName name="_______l5">#REF!</definedName>
    <definedName name="_______l6">[7]r!$F$4</definedName>
    <definedName name="_______l7">[8]r!$F$4</definedName>
    <definedName name="_______l8">[7]r!$F$2</definedName>
    <definedName name="_______l9">[7]r!$F$3</definedName>
    <definedName name="_______LJ6">#REF!</definedName>
    <definedName name="_______LSO24">#REF!</definedName>
    <definedName name="_______ma1">#REF!</definedName>
    <definedName name="_______ma2">#REF!</definedName>
    <definedName name="_______me12">#REF!</definedName>
    <definedName name="_______Met22">#REF!</definedName>
    <definedName name="_______Met45">#REF!</definedName>
    <definedName name="_______MEt55">#REF!</definedName>
    <definedName name="_______Met63">#REF!</definedName>
    <definedName name="_______MIX124">[23]maya!$A$11:$A$18</definedName>
    <definedName name="_______mm1" localSheetId="9">[127]r!$F$4</definedName>
    <definedName name="_______mm1" localSheetId="11">[127]r!$F$4</definedName>
    <definedName name="_______mm1" localSheetId="5">[128]r!$F$4</definedName>
    <definedName name="_______mm1">[128]r!$F$4</definedName>
    <definedName name="_______mm1000">#REF!</definedName>
    <definedName name="_______mm11">[7]r!$F$4</definedName>
    <definedName name="_______mm111">[8]r!$F$4</definedName>
    <definedName name="_______mm600">#REF!</definedName>
    <definedName name="_______mm800">#REF!</definedName>
    <definedName name="_______MS10" localSheetId="9">[108]MRATES!$P$51</definedName>
    <definedName name="_______MS10" localSheetId="11">[108]MRATES!$P$51</definedName>
    <definedName name="_______MS10" localSheetId="5">[109]MRATES!$P$51</definedName>
    <definedName name="_______MS10">[109]MRATES!$P$51</definedName>
    <definedName name="_______MS11" localSheetId="9">[108]MRATES!$P$51</definedName>
    <definedName name="_______MS11" localSheetId="11">[108]MRATES!$P$51</definedName>
    <definedName name="_______MS11" localSheetId="5">[109]MRATES!$P$51</definedName>
    <definedName name="_______MS11">[109]MRATES!$P$51</definedName>
    <definedName name="_______MS13" localSheetId="9">[108]MRATES!$P$51</definedName>
    <definedName name="_______MS13" localSheetId="11">[108]MRATES!$P$51</definedName>
    <definedName name="_______MS13" localSheetId="5">[109]MRATES!$P$51</definedName>
    <definedName name="_______MS13">[109]MRATES!$P$51</definedName>
    <definedName name="_______MS14" localSheetId="9">[108]MRATES!$P$51</definedName>
    <definedName name="_______MS14" localSheetId="11">[108]MRATES!$P$51</definedName>
    <definedName name="_______MS14" localSheetId="5">[109]MRATES!$P$51</definedName>
    <definedName name="_______MS14">[109]MRATES!$P$51</definedName>
    <definedName name="_______MS15" localSheetId="9">[108]MRATES!$P$51</definedName>
    <definedName name="_______MS15" localSheetId="11">[108]MRATES!$P$51</definedName>
    <definedName name="_______MS15" localSheetId="5">[109]MRATES!$P$51</definedName>
    <definedName name="_______MS15">[109]MRATES!$P$51</definedName>
    <definedName name="_______MS16" localSheetId="9">[108]MRATES!$P$51</definedName>
    <definedName name="_______MS16" localSheetId="11">[108]MRATES!$P$51</definedName>
    <definedName name="_______MS16" localSheetId="5">[109]MRATES!$P$51</definedName>
    <definedName name="_______MS16">[109]MRATES!$P$51</definedName>
    <definedName name="_______MS18" localSheetId="9">[108]MRATES!$P$51</definedName>
    <definedName name="_______MS18" localSheetId="11">[108]MRATES!$P$51</definedName>
    <definedName name="_______MS18" localSheetId="5">[109]MRATES!$P$51</definedName>
    <definedName name="_______MS18">[109]MRATES!$P$51</definedName>
    <definedName name="_______MS2" localSheetId="9">[110]MRATES!$P$51</definedName>
    <definedName name="_______MS2" localSheetId="11">[110]MRATES!$P$51</definedName>
    <definedName name="_______MS2" localSheetId="5">[111]MRATES!$P$51</definedName>
    <definedName name="_______MS2">[111]MRATES!$P$51</definedName>
    <definedName name="_______MS3" localSheetId="9">[110]MRATES!$P$51</definedName>
    <definedName name="_______MS3" localSheetId="11">[110]MRATES!$P$51</definedName>
    <definedName name="_______MS3" localSheetId="5">[111]MRATES!$P$51</definedName>
    <definedName name="_______MS3">[111]MRATES!$P$51</definedName>
    <definedName name="_______MS4" localSheetId="9">[110]MRATES!$P$51</definedName>
    <definedName name="_______MS4" localSheetId="11">[110]MRATES!$P$51</definedName>
    <definedName name="_______MS4" localSheetId="5">[111]MRATES!$P$51</definedName>
    <definedName name="_______MS4">[111]MRATES!$P$51</definedName>
    <definedName name="_______MS5" localSheetId="9">[110]MRATES!$P$51</definedName>
    <definedName name="_______MS5" localSheetId="11">[110]MRATES!$P$51</definedName>
    <definedName name="_______MS5" localSheetId="5">[111]MRATES!$P$51</definedName>
    <definedName name="_______MS5">[111]MRATES!$P$51</definedName>
    <definedName name="_______MS6" localSheetId="12">[101]MRATES!$P$50</definedName>
    <definedName name="_______MS6" localSheetId="5">[75]MRATES!$P$50</definedName>
    <definedName name="_______MS6">[76]MRATES!$P$50</definedName>
    <definedName name="_______MS7" localSheetId="9">[110]MRATES!$P$51</definedName>
    <definedName name="_______MS7" localSheetId="11">[110]MRATES!$P$51</definedName>
    <definedName name="_______MS7" localSheetId="5">[111]MRATES!$P$51</definedName>
    <definedName name="_______MS7">[111]MRATES!$P$51</definedName>
    <definedName name="_______MS8" localSheetId="9">[110]MRATES!$P$51</definedName>
    <definedName name="_______MS8" localSheetId="11">[110]MRATES!$P$51</definedName>
    <definedName name="_______MS8" localSheetId="5">[111]MRATES!$P$51</definedName>
    <definedName name="_______MS8">[111]MRATES!$P$51</definedName>
    <definedName name="_______MS9" localSheetId="9">[110]MRATES!$P$51</definedName>
    <definedName name="_______MS9" localSheetId="11">[110]MRATES!$P$51</definedName>
    <definedName name="_______MS9" localSheetId="5">[111]MRATES!$P$51</definedName>
    <definedName name="_______MS9">[111]MRATES!$P$51</definedName>
    <definedName name="_______MT1" localSheetId="7">#REF!</definedName>
    <definedName name="_______MT1" localSheetId="6">#REF!</definedName>
    <definedName name="_______MT1" localSheetId="8">#REF!</definedName>
    <definedName name="_______MT1" localSheetId="13">#REF!</definedName>
    <definedName name="_______MT1" localSheetId="9">#REF!</definedName>
    <definedName name="_______MT1" localSheetId="16">#REF!</definedName>
    <definedName name="_______MT1" localSheetId="2">#REF!</definedName>
    <definedName name="_______MT1" localSheetId="11">#REF!</definedName>
    <definedName name="_______MT1" localSheetId="3">#REF!</definedName>
    <definedName name="_______MT1">#REF!</definedName>
    <definedName name="_______MT10" localSheetId="7">#REF!</definedName>
    <definedName name="_______MT10" localSheetId="6">#REF!</definedName>
    <definedName name="_______MT10" localSheetId="8">#REF!</definedName>
    <definedName name="_______MT10" localSheetId="13">#REF!</definedName>
    <definedName name="_______MT10" localSheetId="9">#REF!</definedName>
    <definedName name="_______MT10" localSheetId="16">#REF!</definedName>
    <definedName name="_______MT10" localSheetId="2">#REF!</definedName>
    <definedName name="_______MT10" localSheetId="11">#REF!</definedName>
    <definedName name="_______MT10" localSheetId="3">#REF!</definedName>
    <definedName name="_______MT10">#REF!</definedName>
    <definedName name="_______MT100" localSheetId="7">#REF!</definedName>
    <definedName name="_______MT100" localSheetId="6">#REF!</definedName>
    <definedName name="_______MT100" localSheetId="8">#REF!</definedName>
    <definedName name="_______MT100" localSheetId="13">#REF!</definedName>
    <definedName name="_______MT100" localSheetId="9">#REF!</definedName>
    <definedName name="_______MT100" localSheetId="16">#REF!</definedName>
    <definedName name="_______MT100" localSheetId="2">#REF!</definedName>
    <definedName name="_______MT100" localSheetId="11">#REF!</definedName>
    <definedName name="_______MT100" localSheetId="3">#REF!</definedName>
    <definedName name="_______MT100">#REF!</definedName>
    <definedName name="_______MT101" localSheetId="7">#REF!</definedName>
    <definedName name="_______MT101" localSheetId="6">#REF!</definedName>
    <definedName name="_______MT101" localSheetId="8">#REF!</definedName>
    <definedName name="_______MT101" localSheetId="13">#REF!</definedName>
    <definedName name="_______MT101" localSheetId="9">#REF!</definedName>
    <definedName name="_______MT101" localSheetId="16">#REF!</definedName>
    <definedName name="_______MT101" localSheetId="2">#REF!</definedName>
    <definedName name="_______MT101" localSheetId="11">#REF!</definedName>
    <definedName name="_______MT101" localSheetId="3">#REF!</definedName>
    <definedName name="_______MT101">#REF!</definedName>
    <definedName name="_______MT102" localSheetId="7">#REF!</definedName>
    <definedName name="_______MT102" localSheetId="6">#REF!</definedName>
    <definedName name="_______MT102" localSheetId="8">#REF!</definedName>
    <definedName name="_______MT102" localSheetId="13">#REF!</definedName>
    <definedName name="_______MT102" localSheetId="9">#REF!</definedName>
    <definedName name="_______MT102" localSheetId="16">#REF!</definedName>
    <definedName name="_______MT102" localSheetId="2">#REF!</definedName>
    <definedName name="_______MT102" localSheetId="11">#REF!</definedName>
    <definedName name="_______MT102" localSheetId="3">#REF!</definedName>
    <definedName name="_______MT102">#REF!</definedName>
    <definedName name="_______MT103" localSheetId="7">#REF!</definedName>
    <definedName name="_______MT103" localSheetId="6">#REF!</definedName>
    <definedName name="_______MT103" localSheetId="8">#REF!</definedName>
    <definedName name="_______MT103" localSheetId="13">#REF!</definedName>
    <definedName name="_______MT103" localSheetId="9">#REF!</definedName>
    <definedName name="_______MT103" localSheetId="16">#REF!</definedName>
    <definedName name="_______MT103" localSheetId="2">#REF!</definedName>
    <definedName name="_______MT103" localSheetId="11">#REF!</definedName>
    <definedName name="_______MT103" localSheetId="3">#REF!</definedName>
    <definedName name="_______MT103">#REF!</definedName>
    <definedName name="_______MT104" localSheetId="7">#REF!</definedName>
    <definedName name="_______MT104" localSheetId="6">#REF!</definedName>
    <definedName name="_______MT104" localSheetId="8">#REF!</definedName>
    <definedName name="_______MT104" localSheetId="13">#REF!</definedName>
    <definedName name="_______MT104" localSheetId="9">#REF!</definedName>
    <definedName name="_______MT104" localSheetId="16">#REF!</definedName>
    <definedName name="_______MT104" localSheetId="2">#REF!</definedName>
    <definedName name="_______MT104" localSheetId="11">#REF!</definedName>
    <definedName name="_______MT104" localSheetId="3">#REF!</definedName>
    <definedName name="_______MT104">#REF!</definedName>
    <definedName name="_______MT105" localSheetId="7">#REF!</definedName>
    <definedName name="_______MT105" localSheetId="6">#REF!</definedName>
    <definedName name="_______MT105" localSheetId="8">#REF!</definedName>
    <definedName name="_______MT105" localSheetId="13">#REF!</definedName>
    <definedName name="_______MT105" localSheetId="9">#REF!</definedName>
    <definedName name="_______MT105" localSheetId="16">#REF!</definedName>
    <definedName name="_______MT105" localSheetId="2">#REF!</definedName>
    <definedName name="_______MT105" localSheetId="11">#REF!</definedName>
    <definedName name="_______MT105" localSheetId="3">#REF!</definedName>
    <definedName name="_______MT105">#REF!</definedName>
    <definedName name="_______MT106" localSheetId="7">#REF!</definedName>
    <definedName name="_______MT106" localSheetId="6">#REF!</definedName>
    <definedName name="_______MT106" localSheetId="8">#REF!</definedName>
    <definedName name="_______MT106" localSheetId="13">#REF!</definedName>
    <definedName name="_______MT106" localSheetId="9">#REF!</definedName>
    <definedName name="_______MT106" localSheetId="16">#REF!</definedName>
    <definedName name="_______MT106" localSheetId="2">#REF!</definedName>
    <definedName name="_______MT106" localSheetId="11">#REF!</definedName>
    <definedName name="_______MT106" localSheetId="3">#REF!</definedName>
    <definedName name="_______MT106">#REF!</definedName>
    <definedName name="_______MT107" localSheetId="7">#REF!</definedName>
    <definedName name="_______MT107" localSheetId="6">#REF!</definedName>
    <definedName name="_______MT107" localSheetId="8">#REF!</definedName>
    <definedName name="_______MT107" localSheetId="13">#REF!</definedName>
    <definedName name="_______MT107" localSheetId="9">#REF!</definedName>
    <definedName name="_______MT107" localSheetId="16">#REF!</definedName>
    <definedName name="_______MT107" localSheetId="2">#REF!</definedName>
    <definedName name="_______MT107" localSheetId="11">#REF!</definedName>
    <definedName name="_______MT107" localSheetId="3">#REF!</definedName>
    <definedName name="_______MT107">#REF!</definedName>
    <definedName name="_______MT108" localSheetId="7">#REF!</definedName>
    <definedName name="_______MT108" localSheetId="6">#REF!</definedName>
    <definedName name="_______MT108" localSheetId="8">#REF!</definedName>
    <definedName name="_______MT108" localSheetId="13">#REF!</definedName>
    <definedName name="_______MT108" localSheetId="9">#REF!</definedName>
    <definedName name="_______MT108" localSheetId="16">#REF!</definedName>
    <definedName name="_______MT108" localSheetId="2">#REF!</definedName>
    <definedName name="_______MT108" localSheetId="11">#REF!</definedName>
    <definedName name="_______MT108" localSheetId="3">#REF!</definedName>
    <definedName name="_______MT108">#REF!</definedName>
    <definedName name="_______MT109" localSheetId="7">#REF!</definedName>
    <definedName name="_______MT109" localSheetId="6">#REF!</definedName>
    <definedName name="_______MT109" localSheetId="8">#REF!</definedName>
    <definedName name="_______MT109" localSheetId="13">#REF!</definedName>
    <definedName name="_______MT109" localSheetId="9">#REF!</definedName>
    <definedName name="_______MT109" localSheetId="16">#REF!</definedName>
    <definedName name="_______MT109" localSheetId="2">#REF!</definedName>
    <definedName name="_______MT109" localSheetId="11">#REF!</definedName>
    <definedName name="_______MT109" localSheetId="3">#REF!</definedName>
    <definedName name="_______MT109">#REF!</definedName>
    <definedName name="_______MT11" localSheetId="7">#REF!</definedName>
    <definedName name="_______MT11" localSheetId="6">#REF!</definedName>
    <definedName name="_______MT11" localSheetId="8">#REF!</definedName>
    <definedName name="_______MT11" localSheetId="13">#REF!</definedName>
    <definedName name="_______MT11" localSheetId="9">#REF!</definedName>
    <definedName name="_______MT11" localSheetId="16">#REF!</definedName>
    <definedName name="_______MT11" localSheetId="2">#REF!</definedName>
    <definedName name="_______MT11" localSheetId="11">#REF!</definedName>
    <definedName name="_______MT11" localSheetId="3">#REF!</definedName>
    <definedName name="_______MT11">#REF!</definedName>
    <definedName name="_______MT110" localSheetId="7">#REF!</definedName>
    <definedName name="_______MT110" localSheetId="6">#REF!</definedName>
    <definedName name="_______MT110" localSheetId="8">#REF!</definedName>
    <definedName name="_______MT110" localSheetId="13">#REF!</definedName>
    <definedName name="_______MT110" localSheetId="9">#REF!</definedName>
    <definedName name="_______MT110" localSheetId="16">#REF!</definedName>
    <definedName name="_______MT110" localSheetId="2">#REF!</definedName>
    <definedName name="_______MT110" localSheetId="11">#REF!</definedName>
    <definedName name="_______MT110" localSheetId="3">#REF!</definedName>
    <definedName name="_______MT110">#REF!</definedName>
    <definedName name="_______MT111" localSheetId="7">#REF!</definedName>
    <definedName name="_______MT111" localSheetId="6">#REF!</definedName>
    <definedName name="_______MT111" localSheetId="8">#REF!</definedName>
    <definedName name="_______MT111" localSheetId="13">#REF!</definedName>
    <definedName name="_______MT111" localSheetId="9">#REF!</definedName>
    <definedName name="_______MT111" localSheetId="16">#REF!</definedName>
    <definedName name="_______MT111" localSheetId="2">#REF!</definedName>
    <definedName name="_______MT111" localSheetId="11">#REF!</definedName>
    <definedName name="_______MT111" localSheetId="3">#REF!</definedName>
    <definedName name="_______MT111">#REF!</definedName>
    <definedName name="_______MT112" localSheetId="7">#REF!</definedName>
    <definedName name="_______MT112" localSheetId="6">#REF!</definedName>
    <definedName name="_______MT112" localSheetId="8">#REF!</definedName>
    <definedName name="_______MT112" localSheetId="13">#REF!</definedName>
    <definedName name="_______MT112" localSheetId="9">#REF!</definedName>
    <definedName name="_______MT112" localSheetId="16">#REF!</definedName>
    <definedName name="_______MT112" localSheetId="2">#REF!</definedName>
    <definedName name="_______MT112" localSheetId="11">#REF!</definedName>
    <definedName name="_______MT112" localSheetId="3">#REF!</definedName>
    <definedName name="_______MT112">#REF!</definedName>
    <definedName name="_______MT113" localSheetId="7">#REF!</definedName>
    <definedName name="_______MT113" localSheetId="6">#REF!</definedName>
    <definedName name="_______MT113" localSheetId="8">#REF!</definedName>
    <definedName name="_______MT113" localSheetId="13">#REF!</definedName>
    <definedName name="_______MT113" localSheetId="9">#REF!</definedName>
    <definedName name="_______MT113" localSheetId="16">#REF!</definedName>
    <definedName name="_______MT113" localSheetId="2">#REF!</definedName>
    <definedName name="_______MT113" localSheetId="11">#REF!</definedName>
    <definedName name="_______MT113" localSheetId="3">#REF!</definedName>
    <definedName name="_______MT113">#REF!</definedName>
    <definedName name="_______MT114" localSheetId="7">#REF!</definedName>
    <definedName name="_______MT114" localSheetId="6">#REF!</definedName>
    <definedName name="_______MT114" localSheetId="8">#REF!</definedName>
    <definedName name="_______MT114" localSheetId="13">#REF!</definedName>
    <definedName name="_______MT114" localSheetId="9">#REF!</definedName>
    <definedName name="_______MT114" localSheetId="16">#REF!</definedName>
    <definedName name="_______MT114" localSheetId="2">#REF!</definedName>
    <definedName name="_______MT114" localSheetId="11">#REF!</definedName>
    <definedName name="_______MT114" localSheetId="3">#REF!</definedName>
    <definedName name="_______MT114">#REF!</definedName>
    <definedName name="_______MT115" localSheetId="7">#REF!</definedName>
    <definedName name="_______MT115" localSheetId="6">#REF!</definedName>
    <definedName name="_______MT115" localSheetId="8">#REF!</definedName>
    <definedName name="_______MT115" localSheetId="13">#REF!</definedName>
    <definedName name="_______MT115" localSheetId="9">#REF!</definedName>
    <definedName name="_______MT115" localSheetId="16">#REF!</definedName>
    <definedName name="_______MT115" localSheetId="2">#REF!</definedName>
    <definedName name="_______MT115" localSheetId="11">#REF!</definedName>
    <definedName name="_______MT115" localSheetId="3">#REF!</definedName>
    <definedName name="_______MT115">#REF!</definedName>
    <definedName name="_______MT116" localSheetId="7">#REF!</definedName>
    <definedName name="_______MT116" localSheetId="6">#REF!</definedName>
    <definedName name="_______MT116" localSheetId="8">#REF!</definedName>
    <definedName name="_______MT116" localSheetId="13">#REF!</definedName>
    <definedName name="_______MT116" localSheetId="9">#REF!</definedName>
    <definedName name="_______MT116" localSheetId="16">#REF!</definedName>
    <definedName name="_______MT116" localSheetId="2">#REF!</definedName>
    <definedName name="_______MT116" localSheetId="11">#REF!</definedName>
    <definedName name="_______MT116" localSheetId="3">#REF!</definedName>
    <definedName name="_______MT116">#REF!</definedName>
    <definedName name="_______MT117" localSheetId="7">#REF!</definedName>
    <definedName name="_______MT117" localSheetId="6">#REF!</definedName>
    <definedName name="_______MT117" localSheetId="8">#REF!</definedName>
    <definedName name="_______MT117" localSheetId="13">#REF!</definedName>
    <definedName name="_______MT117" localSheetId="9">#REF!</definedName>
    <definedName name="_______MT117" localSheetId="16">#REF!</definedName>
    <definedName name="_______MT117" localSheetId="2">#REF!</definedName>
    <definedName name="_______MT117" localSheetId="11">#REF!</definedName>
    <definedName name="_______MT117" localSheetId="3">#REF!</definedName>
    <definedName name="_______MT117">#REF!</definedName>
    <definedName name="_______MT118" localSheetId="7">#REF!</definedName>
    <definedName name="_______MT118" localSheetId="6">#REF!</definedName>
    <definedName name="_______MT118" localSheetId="8">#REF!</definedName>
    <definedName name="_______MT118" localSheetId="13">#REF!</definedName>
    <definedName name="_______MT118" localSheetId="9">#REF!</definedName>
    <definedName name="_______MT118" localSheetId="16">#REF!</definedName>
    <definedName name="_______MT118" localSheetId="2">#REF!</definedName>
    <definedName name="_______MT118" localSheetId="11">#REF!</definedName>
    <definedName name="_______MT118" localSheetId="3">#REF!</definedName>
    <definedName name="_______MT118">#REF!</definedName>
    <definedName name="_______MT119" localSheetId="7">#REF!</definedName>
    <definedName name="_______MT119" localSheetId="6">#REF!</definedName>
    <definedName name="_______MT119" localSheetId="8">#REF!</definedName>
    <definedName name="_______MT119" localSheetId="13">#REF!</definedName>
    <definedName name="_______MT119" localSheetId="9">#REF!</definedName>
    <definedName name="_______MT119" localSheetId="16">#REF!</definedName>
    <definedName name="_______MT119" localSheetId="2">#REF!</definedName>
    <definedName name="_______MT119" localSheetId="11">#REF!</definedName>
    <definedName name="_______MT119" localSheetId="3">#REF!</definedName>
    <definedName name="_______MT119">#REF!</definedName>
    <definedName name="_______MT12" localSheetId="7">#REF!</definedName>
    <definedName name="_______MT12" localSheetId="6">#REF!</definedName>
    <definedName name="_______MT12" localSheetId="8">#REF!</definedName>
    <definedName name="_______MT12" localSheetId="13">#REF!</definedName>
    <definedName name="_______MT12" localSheetId="9">#REF!</definedName>
    <definedName name="_______MT12" localSheetId="16">#REF!</definedName>
    <definedName name="_______MT12" localSheetId="2">#REF!</definedName>
    <definedName name="_______MT12" localSheetId="11">#REF!</definedName>
    <definedName name="_______MT12" localSheetId="3">#REF!</definedName>
    <definedName name="_______MT12">#REF!</definedName>
    <definedName name="_______MT120" localSheetId="7">#REF!</definedName>
    <definedName name="_______MT120" localSheetId="6">#REF!</definedName>
    <definedName name="_______MT120" localSheetId="8">#REF!</definedName>
    <definedName name="_______MT120" localSheetId="13">#REF!</definedName>
    <definedName name="_______MT120" localSheetId="9">#REF!</definedName>
    <definedName name="_______MT120" localSheetId="16">#REF!</definedName>
    <definedName name="_______MT120" localSheetId="2">#REF!</definedName>
    <definedName name="_______MT120" localSheetId="11">#REF!</definedName>
    <definedName name="_______MT120" localSheetId="3">#REF!</definedName>
    <definedName name="_______MT120">#REF!</definedName>
    <definedName name="_______MT121" localSheetId="7">#REF!</definedName>
    <definedName name="_______MT121" localSheetId="6">#REF!</definedName>
    <definedName name="_______MT121" localSheetId="8">#REF!</definedName>
    <definedName name="_______MT121" localSheetId="13">#REF!</definedName>
    <definedName name="_______MT121" localSheetId="9">#REF!</definedName>
    <definedName name="_______MT121" localSheetId="16">#REF!</definedName>
    <definedName name="_______MT121" localSheetId="2">#REF!</definedName>
    <definedName name="_______MT121" localSheetId="11">#REF!</definedName>
    <definedName name="_______MT121" localSheetId="3">#REF!</definedName>
    <definedName name="_______MT121">#REF!</definedName>
    <definedName name="_______MT122" localSheetId="7">#REF!</definedName>
    <definedName name="_______MT122" localSheetId="6">#REF!</definedName>
    <definedName name="_______MT122" localSheetId="8">#REF!</definedName>
    <definedName name="_______MT122" localSheetId="13">#REF!</definedName>
    <definedName name="_______MT122" localSheetId="9">#REF!</definedName>
    <definedName name="_______MT122" localSheetId="16">#REF!</definedName>
    <definedName name="_______MT122" localSheetId="2">#REF!</definedName>
    <definedName name="_______MT122" localSheetId="11">#REF!</definedName>
    <definedName name="_______MT122" localSheetId="3">#REF!</definedName>
    <definedName name="_______MT122">#REF!</definedName>
    <definedName name="_______MT123" localSheetId="7">#REF!</definedName>
    <definedName name="_______MT123" localSheetId="6">#REF!</definedName>
    <definedName name="_______MT123" localSheetId="8">#REF!</definedName>
    <definedName name="_______MT123" localSheetId="13">#REF!</definedName>
    <definedName name="_______MT123" localSheetId="9">#REF!</definedName>
    <definedName name="_______MT123" localSheetId="16">#REF!</definedName>
    <definedName name="_______MT123" localSheetId="2">#REF!</definedName>
    <definedName name="_______MT123" localSheetId="11">#REF!</definedName>
    <definedName name="_______MT123" localSheetId="3">#REF!</definedName>
    <definedName name="_______MT123">#REF!</definedName>
    <definedName name="_______MT124" localSheetId="7">#REF!</definedName>
    <definedName name="_______MT124" localSheetId="6">#REF!</definedName>
    <definedName name="_______MT124" localSheetId="8">#REF!</definedName>
    <definedName name="_______MT124" localSheetId="13">#REF!</definedName>
    <definedName name="_______MT124" localSheetId="9">#REF!</definedName>
    <definedName name="_______MT124" localSheetId="16">#REF!</definedName>
    <definedName name="_______MT124" localSheetId="2">#REF!</definedName>
    <definedName name="_______MT124" localSheetId="11">#REF!</definedName>
    <definedName name="_______MT124" localSheetId="3">#REF!</definedName>
    <definedName name="_______MT124">#REF!</definedName>
    <definedName name="_______MT125" localSheetId="7">#REF!</definedName>
    <definedName name="_______MT125" localSheetId="6">#REF!</definedName>
    <definedName name="_______MT125" localSheetId="8">#REF!</definedName>
    <definedName name="_______MT125" localSheetId="13">#REF!</definedName>
    <definedName name="_______MT125" localSheetId="9">#REF!</definedName>
    <definedName name="_______MT125" localSheetId="16">#REF!</definedName>
    <definedName name="_______MT125" localSheetId="2">#REF!</definedName>
    <definedName name="_______MT125" localSheetId="11">#REF!</definedName>
    <definedName name="_______MT125" localSheetId="3">#REF!</definedName>
    <definedName name="_______MT125">#REF!</definedName>
    <definedName name="_______MT126" localSheetId="7">#REF!</definedName>
    <definedName name="_______MT126" localSheetId="6">#REF!</definedName>
    <definedName name="_______MT126" localSheetId="8">#REF!</definedName>
    <definedName name="_______MT126" localSheetId="13">#REF!</definedName>
    <definedName name="_______MT126" localSheetId="9">#REF!</definedName>
    <definedName name="_______MT126" localSheetId="16">#REF!</definedName>
    <definedName name="_______MT126" localSheetId="2">#REF!</definedName>
    <definedName name="_______MT126" localSheetId="11">#REF!</definedName>
    <definedName name="_______MT126" localSheetId="3">#REF!</definedName>
    <definedName name="_______MT126">#REF!</definedName>
    <definedName name="_______MT127" localSheetId="7">#REF!</definedName>
    <definedName name="_______MT127" localSheetId="6">#REF!</definedName>
    <definedName name="_______MT127" localSheetId="8">#REF!</definedName>
    <definedName name="_______MT127" localSheetId="13">#REF!</definedName>
    <definedName name="_______MT127" localSheetId="9">#REF!</definedName>
    <definedName name="_______MT127" localSheetId="16">#REF!</definedName>
    <definedName name="_______MT127" localSheetId="2">#REF!</definedName>
    <definedName name="_______MT127" localSheetId="11">#REF!</definedName>
    <definedName name="_______MT127" localSheetId="3">#REF!</definedName>
    <definedName name="_______MT127">#REF!</definedName>
    <definedName name="_______MT128" localSheetId="7">#REF!</definedName>
    <definedName name="_______MT128" localSheetId="6">#REF!</definedName>
    <definedName name="_______MT128" localSheetId="8">#REF!</definedName>
    <definedName name="_______MT128" localSheetId="13">#REF!</definedName>
    <definedName name="_______MT128" localSheetId="9">#REF!</definedName>
    <definedName name="_______MT128" localSheetId="16">#REF!</definedName>
    <definedName name="_______MT128" localSheetId="2">#REF!</definedName>
    <definedName name="_______MT128" localSheetId="11">#REF!</definedName>
    <definedName name="_______MT128" localSheetId="3">#REF!</definedName>
    <definedName name="_______MT128">#REF!</definedName>
    <definedName name="_______MT129" localSheetId="7">#REF!</definedName>
    <definedName name="_______MT129" localSheetId="6">#REF!</definedName>
    <definedName name="_______MT129" localSheetId="8">#REF!</definedName>
    <definedName name="_______MT129" localSheetId="13">#REF!</definedName>
    <definedName name="_______MT129" localSheetId="9">#REF!</definedName>
    <definedName name="_______MT129" localSheetId="16">#REF!</definedName>
    <definedName name="_______MT129" localSheetId="2">#REF!</definedName>
    <definedName name="_______MT129" localSheetId="11">#REF!</definedName>
    <definedName name="_______MT129" localSheetId="3">#REF!</definedName>
    <definedName name="_______MT129">#REF!</definedName>
    <definedName name="_______MT13" localSheetId="7">#REF!</definedName>
    <definedName name="_______MT13" localSheetId="6">#REF!</definedName>
    <definedName name="_______MT13" localSheetId="8">#REF!</definedName>
    <definedName name="_______MT13" localSheetId="13">#REF!</definedName>
    <definedName name="_______MT13" localSheetId="9">#REF!</definedName>
    <definedName name="_______MT13" localSheetId="16">#REF!</definedName>
    <definedName name="_______MT13" localSheetId="2">#REF!</definedName>
    <definedName name="_______MT13" localSheetId="11">#REF!</definedName>
    <definedName name="_______MT13" localSheetId="3">#REF!</definedName>
    <definedName name="_______MT13">#REF!</definedName>
    <definedName name="_______MT130" localSheetId="7">#REF!</definedName>
    <definedName name="_______MT130" localSheetId="6">#REF!</definedName>
    <definedName name="_______MT130" localSheetId="8">#REF!</definedName>
    <definedName name="_______MT130" localSheetId="13">#REF!</definedName>
    <definedName name="_______MT130" localSheetId="9">#REF!</definedName>
    <definedName name="_______MT130" localSheetId="16">#REF!</definedName>
    <definedName name="_______MT130" localSheetId="2">#REF!</definedName>
    <definedName name="_______MT130" localSheetId="11">#REF!</definedName>
    <definedName name="_______MT130" localSheetId="3">#REF!</definedName>
    <definedName name="_______MT130">#REF!</definedName>
    <definedName name="_______MT131" localSheetId="7">#REF!</definedName>
    <definedName name="_______MT131" localSheetId="6">#REF!</definedName>
    <definedName name="_______MT131" localSheetId="8">#REF!</definedName>
    <definedName name="_______MT131" localSheetId="13">#REF!</definedName>
    <definedName name="_______MT131" localSheetId="9">#REF!</definedName>
    <definedName name="_______MT131" localSheetId="16">#REF!</definedName>
    <definedName name="_______MT131" localSheetId="2">#REF!</definedName>
    <definedName name="_______MT131" localSheetId="11">#REF!</definedName>
    <definedName name="_______MT131" localSheetId="3">#REF!</definedName>
    <definedName name="_______MT131">#REF!</definedName>
    <definedName name="_______MT132" localSheetId="7">#REF!</definedName>
    <definedName name="_______MT132" localSheetId="6">#REF!</definedName>
    <definedName name="_______MT132" localSheetId="8">#REF!</definedName>
    <definedName name="_______MT132" localSheetId="13">#REF!</definedName>
    <definedName name="_______MT132" localSheetId="9">#REF!</definedName>
    <definedName name="_______MT132" localSheetId="16">#REF!</definedName>
    <definedName name="_______MT132" localSheetId="2">#REF!</definedName>
    <definedName name="_______MT132" localSheetId="11">#REF!</definedName>
    <definedName name="_______MT132" localSheetId="3">#REF!</definedName>
    <definedName name="_______MT132">#REF!</definedName>
    <definedName name="_______MT133" localSheetId="7">#REF!</definedName>
    <definedName name="_______MT133" localSheetId="6">#REF!</definedName>
    <definedName name="_______MT133" localSheetId="8">#REF!</definedName>
    <definedName name="_______MT133" localSheetId="13">#REF!</definedName>
    <definedName name="_______MT133" localSheetId="9">#REF!</definedName>
    <definedName name="_______MT133" localSheetId="16">#REF!</definedName>
    <definedName name="_______MT133" localSheetId="2">#REF!</definedName>
    <definedName name="_______MT133" localSheetId="11">#REF!</definedName>
    <definedName name="_______MT133" localSheetId="3">#REF!</definedName>
    <definedName name="_______MT133">#REF!</definedName>
    <definedName name="_______MT134" localSheetId="7">#REF!</definedName>
    <definedName name="_______MT134" localSheetId="6">#REF!</definedName>
    <definedName name="_______MT134" localSheetId="8">#REF!</definedName>
    <definedName name="_______MT134" localSheetId="13">#REF!</definedName>
    <definedName name="_______MT134" localSheetId="9">#REF!</definedName>
    <definedName name="_______MT134" localSheetId="16">#REF!</definedName>
    <definedName name="_______MT134" localSheetId="2">#REF!</definedName>
    <definedName name="_______MT134" localSheetId="11">#REF!</definedName>
    <definedName name="_______MT134" localSheetId="3">#REF!</definedName>
    <definedName name="_______MT134">#REF!</definedName>
    <definedName name="_______MT135" localSheetId="7">#REF!</definedName>
    <definedName name="_______MT135" localSheetId="6">#REF!</definedName>
    <definedName name="_______MT135" localSheetId="8">#REF!</definedName>
    <definedName name="_______MT135" localSheetId="13">#REF!</definedName>
    <definedName name="_______MT135" localSheetId="9">#REF!</definedName>
    <definedName name="_______MT135" localSheetId="16">#REF!</definedName>
    <definedName name="_______MT135" localSheetId="2">#REF!</definedName>
    <definedName name="_______MT135" localSheetId="11">#REF!</definedName>
    <definedName name="_______MT135" localSheetId="3">#REF!</definedName>
    <definedName name="_______MT135">#REF!</definedName>
    <definedName name="_______MT136" localSheetId="7">#REF!</definedName>
    <definedName name="_______MT136" localSheetId="6">#REF!</definedName>
    <definedName name="_______MT136" localSheetId="8">#REF!</definedName>
    <definedName name="_______MT136" localSheetId="13">#REF!</definedName>
    <definedName name="_______MT136" localSheetId="9">#REF!</definedName>
    <definedName name="_______MT136" localSheetId="16">#REF!</definedName>
    <definedName name="_______MT136" localSheetId="2">#REF!</definedName>
    <definedName name="_______MT136" localSheetId="11">#REF!</definedName>
    <definedName name="_______MT136" localSheetId="3">#REF!</definedName>
    <definedName name="_______MT136">#REF!</definedName>
    <definedName name="_______MT137" localSheetId="7">#REF!</definedName>
    <definedName name="_______MT137" localSheetId="6">#REF!</definedName>
    <definedName name="_______MT137" localSheetId="8">#REF!</definedName>
    <definedName name="_______MT137" localSheetId="13">#REF!</definedName>
    <definedName name="_______MT137" localSheetId="9">#REF!</definedName>
    <definedName name="_______MT137" localSheetId="16">#REF!</definedName>
    <definedName name="_______MT137" localSheetId="2">#REF!</definedName>
    <definedName name="_______MT137" localSheetId="11">#REF!</definedName>
    <definedName name="_______MT137" localSheetId="3">#REF!</definedName>
    <definedName name="_______MT137">#REF!</definedName>
    <definedName name="_______MT138" localSheetId="7">#REF!</definedName>
    <definedName name="_______MT138" localSheetId="6">#REF!</definedName>
    <definedName name="_______MT138" localSheetId="8">#REF!</definedName>
    <definedName name="_______MT138" localSheetId="13">#REF!</definedName>
    <definedName name="_______MT138" localSheetId="9">#REF!</definedName>
    <definedName name="_______MT138" localSheetId="16">#REF!</definedName>
    <definedName name="_______MT138" localSheetId="2">#REF!</definedName>
    <definedName name="_______MT138" localSheetId="11">#REF!</definedName>
    <definedName name="_______MT138" localSheetId="3">#REF!</definedName>
    <definedName name="_______MT138">#REF!</definedName>
    <definedName name="_______MT139" localSheetId="7">#REF!</definedName>
    <definedName name="_______MT139" localSheetId="6">#REF!</definedName>
    <definedName name="_______MT139" localSheetId="8">#REF!</definedName>
    <definedName name="_______MT139" localSheetId="13">#REF!</definedName>
    <definedName name="_______MT139" localSheetId="9">#REF!</definedName>
    <definedName name="_______MT139" localSheetId="16">#REF!</definedName>
    <definedName name="_______MT139" localSheetId="2">#REF!</definedName>
    <definedName name="_______MT139" localSheetId="11">#REF!</definedName>
    <definedName name="_______MT139" localSheetId="3">#REF!</definedName>
    <definedName name="_______MT139">#REF!</definedName>
    <definedName name="_______MT14" localSheetId="7">#REF!</definedName>
    <definedName name="_______MT14" localSheetId="6">#REF!</definedName>
    <definedName name="_______MT14" localSheetId="8">#REF!</definedName>
    <definedName name="_______MT14" localSheetId="13">#REF!</definedName>
    <definedName name="_______MT14" localSheetId="9">#REF!</definedName>
    <definedName name="_______MT14" localSheetId="16">#REF!</definedName>
    <definedName name="_______MT14" localSheetId="2">#REF!</definedName>
    <definedName name="_______MT14" localSheetId="11">#REF!</definedName>
    <definedName name="_______MT14" localSheetId="3">#REF!</definedName>
    <definedName name="_______MT14">#REF!</definedName>
    <definedName name="_______MT140" localSheetId="7">#REF!</definedName>
    <definedName name="_______MT140" localSheetId="6">#REF!</definedName>
    <definedName name="_______MT140" localSheetId="8">#REF!</definedName>
    <definedName name="_______MT140" localSheetId="13">#REF!</definedName>
    <definedName name="_______MT140" localSheetId="9">#REF!</definedName>
    <definedName name="_______MT140" localSheetId="16">#REF!</definedName>
    <definedName name="_______MT140" localSheetId="2">#REF!</definedName>
    <definedName name="_______MT140" localSheetId="11">#REF!</definedName>
    <definedName name="_______MT140" localSheetId="3">#REF!</definedName>
    <definedName name="_______MT140">#REF!</definedName>
    <definedName name="_______MT141" localSheetId="7">#REF!</definedName>
    <definedName name="_______MT141" localSheetId="6">#REF!</definedName>
    <definedName name="_______MT141" localSheetId="8">#REF!</definedName>
    <definedName name="_______MT141" localSheetId="13">#REF!</definedName>
    <definedName name="_______MT141" localSheetId="9">#REF!</definedName>
    <definedName name="_______MT141" localSheetId="16">#REF!</definedName>
    <definedName name="_______MT141" localSheetId="2">#REF!</definedName>
    <definedName name="_______MT141" localSheetId="11">#REF!</definedName>
    <definedName name="_______MT141" localSheetId="3">#REF!</definedName>
    <definedName name="_______MT141">#REF!</definedName>
    <definedName name="_______MT142" localSheetId="7">#REF!</definedName>
    <definedName name="_______MT142" localSheetId="6">#REF!</definedName>
    <definedName name="_______MT142" localSheetId="8">#REF!</definedName>
    <definedName name="_______MT142" localSheetId="13">#REF!</definedName>
    <definedName name="_______MT142" localSheetId="9">#REF!</definedName>
    <definedName name="_______MT142" localSheetId="16">#REF!</definedName>
    <definedName name="_______MT142" localSheetId="2">#REF!</definedName>
    <definedName name="_______MT142" localSheetId="11">#REF!</definedName>
    <definedName name="_______MT142" localSheetId="3">#REF!</definedName>
    <definedName name="_______MT142">#REF!</definedName>
    <definedName name="_______MT143" localSheetId="7">#REF!</definedName>
    <definedName name="_______MT143" localSheetId="6">#REF!</definedName>
    <definedName name="_______MT143" localSheetId="8">#REF!</definedName>
    <definedName name="_______MT143" localSheetId="13">#REF!</definedName>
    <definedName name="_______MT143" localSheetId="9">#REF!</definedName>
    <definedName name="_______MT143" localSheetId="16">#REF!</definedName>
    <definedName name="_______MT143" localSheetId="2">#REF!</definedName>
    <definedName name="_______MT143" localSheetId="11">#REF!</definedName>
    <definedName name="_______MT143" localSheetId="3">#REF!</definedName>
    <definedName name="_______MT143">#REF!</definedName>
    <definedName name="_______MT144" localSheetId="7">#REF!</definedName>
    <definedName name="_______MT144" localSheetId="6">#REF!</definedName>
    <definedName name="_______MT144" localSheetId="8">#REF!</definedName>
    <definedName name="_______MT144" localSheetId="13">#REF!</definedName>
    <definedName name="_______MT144" localSheetId="9">#REF!</definedName>
    <definedName name="_______MT144" localSheetId="16">#REF!</definedName>
    <definedName name="_______MT144" localSheetId="2">#REF!</definedName>
    <definedName name="_______MT144" localSheetId="11">#REF!</definedName>
    <definedName name="_______MT144" localSheetId="3">#REF!</definedName>
    <definedName name="_______MT144">#REF!</definedName>
    <definedName name="_______MT145" localSheetId="7">#REF!</definedName>
    <definedName name="_______MT145" localSheetId="6">#REF!</definedName>
    <definedName name="_______MT145" localSheetId="8">#REF!</definedName>
    <definedName name="_______MT145" localSheetId="13">#REF!</definedName>
    <definedName name="_______MT145" localSheetId="9">#REF!</definedName>
    <definedName name="_______MT145" localSheetId="16">#REF!</definedName>
    <definedName name="_______MT145" localSheetId="2">#REF!</definedName>
    <definedName name="_______MT145" localSheetId="11">#REF!</definedName>
    <definedName name="_______MT145" localSheetId="3">#REF!</definedName>
    <definedName name="_______MT145">#REF!</definedName>
    <definedName name="_______MT146" localSheetId="7">#REF!</definedName>
    <definedName name="_______MT146" localSheetId="6">#REF!</definedName>
    <definedName name="_______MT146" localSheetId="8">#REF!</definedName>
    <definedName name="_______MT146" localSheetId="13">#REF!</definedName>
    <definedName name="_______MT146" localSheetId="9">#REF!</definedName>
    <definedName name="_______MT146" localSheetId="16">#REF!</definedName>
    <definedName name="_______MT146" localSheetId="2">#REF!</definedName>
    <definedName name="_______MT146" localSheetId="11">#REF!</definedName>
    <definedName name="_______MT146" localSheetId="3">#REF!</definedName>
    <definedName name="_______MT146">#REF!</definedName>
    <definedName name="_______MT147" localSheetId="7">#REF!</definedName>
    <definedName name="_______MT147" localSheetId="6">#REF!</definedName>
    <definedName name="_______MT147" localSheetId="8">#REF!</definedName>
    <definedName name="_______MT147" localSheetId="13">#REF!</definedName>
    <definedName name="_______MT147" localSheetId="9">#REF!</definedName>
    <definedName name="_______MT147" localSheetId="16">#REF!</definedName>
    <definedName name="_______MT147" localSheetId="2">#REF!</definedName>
    <definedName name="_______MT147" localSheetId="11">#REF!</definedName>
    <definedName name="_______MT147" localSheetId="3">#REF!</definedName>
    <definedName name="_______MT147">#REF!</definedName>
    <definedName name="_______MT148" localSheetId="7">#REF!</definedName>
    <definedName name="_______MT148" localSheetId="6">#REF!</definedName>
    <definedName name="_______MT148" localSheetId="8">#REF!</definedName>
    <definedName name="_______MT148" localSheetId="13">#REF!</definedName>
    <definedName name="_______MT148" localSheetId="9">#REF!</definedName>
    <definedName name="_______MT148" localSheetId="16">#REF!</definedName>
    <definedName name="_______MT148" localSheetId="2">#REF!</definedName>
    <definedName name="_______MT148" localSheetId="11">#REF!</definedName>
    <definedName name="_______MT148" localSheetId="3">#REF!</definedName>
    <definedName name="_______MT148">#REF!</definedName>
    <definedName name="_______MT149" localSheetId="7">#REF!</definedName>
    <definedName name="_______MT149" localSheetId="6">#REF!</definedName>
    <definedName name="_______MT149" localSheetId="8">#REF!</definedName>
    <definedName name="_______MT149" localSheetId="13">#REF!</definedName>
    <definedName name="_______MT149" localSheetId="9">#REF!</definedName>
    <definedName name="_______MT149" localSheetId="16">#REF!</definedName>
    <definedName name="_______MT149" localSheetId="2">#REF!</definedName>
    <definedName name="_______MT149" localSheetId="11">#REF!</definedName>
    <definedName name="_______MT149" localSheetId="3">#REF!</definedName>
    <definedName name="_______MT149">#REF!</definedName>
    <definedName name="_______MT15" localSheetId="7">#REF!</definedName>
    <definedName name="_______MT15" localSheetId="6">#REF!</definedName>
    <definedName name="_______MT15" localSheetId="8">#REF!</definedName>
    <definedName name="_______MT15" localSheetId="13">#REF!</definedName>
    <definedName name="_______MT15" localSheetId="9">#REF!</definedName>
    <definedName name="_______MT15" localSheetId="16">#REF!</definedName>
    <definedName name="_______MT15" localSheetId="2">#REF!</definedName>
    <definedName name="_______MT15" localSheetId="11">#REF!</definedName>
    <definedName name="_______MT15" localSheetId="3">#REF!</definedName>
    <definedName name="_______MT15">#REF!</definedName>
    <definedName name="_______MT150" localSheetId="7">#REF!</definedName>
    <definedName name="_______MT150" localSheetId="6">#REF!</definedName>
    <definedName name="_______MT150" localSheetId="8">#REF!</definedName>
    <definedName name="_______MT150" localSheetId="13">#REF!</definedName>
    <definedName name="_______MT150" localSheetId="9">#REF!</definedName>
    <definedName name="_______MT150" localSheetId="16">#REF!</definedName>
    <definedName name="_______MT150" localSheetId="2">#REF!</definedName>
    <definedName name="_______MT150" localSheetId="11">#REF!</definedName>
    <definedName name="_______MT150" localSheetId="3">#REF!</definedName>
    <definedName name="_______MT150">#REF!</definedName>
    <definedName name="_______MT16" localSheetId="7">#REF!</definedName>
    <definedName name="_______MT16" localSheetId="6">#REF!</definedName>
    <definedName name="_______MT16" localSheetId="8">#REF!</definedName>
    <definedName name="_______MT16" localSheetId="13">#REF!</definedName>
    <definedName name="_______MT16" localSheetId="9">#REF!</definedName>
    <definedName name="_______MT16" localSheetId="16">#REF!</definedName>
    <definedName name="_______MT16" localSheetId="2">#REF!</definedName>
    <definedName name="_______MT16" localSheetId="11">#REF!</definedName>
    <definedName name="_______MT16" localSheetId="3">#REF!</definedName>
    <definedName name="_______MT16">#REF!</definedName>
    <definedName name="_______MT17" localSheetId="7">#REF!</definedName>
    <definedName name="_______MT17" localSheetId="6">#REF!</definedName>
    <definedName name="_______MT17" localSheetId="8">#REF!</definedName>
    <definedName name="_______MT17" localSheetId="13">#REF!</definedName>
    <definedName name="_______MT17" localSheetId="9">#REF!</definedName>
    <definedName name="_______MT17" localSheetId="16">#REF!</definedName>
    <definedName name="_______MT17" localSheetId="2">#REF!</definedName>
    <definedName name="_______MT17" localSheetId="11">#REF!</definedName>
    <definedName name="_______MT17" localSheetId="3">#REF!</definedName>
    <definedName name="_______MT17">#REF!</definedName>
    <definedName name="_______MT18" localSheetId="7">#REF!</definedName>
    <definedName name="_______MT18" localSheetId="6">#REF!</definedName>
    <definedName name="_______MT18" localSheetId="8">#REF!</definedName>
    <definedName name="_______MT18" localSheetId="13">#REF!</definedName>
    <definedName name="_______MT18" localSheetId="9">#REF!</definedName>
    <definedName name="_______MT18" localSheetId="16">#REF!</definedName>
    <definedName name="_______MT18" localSheetId="2">#REF!</definedName>
    <definedName name="_______MT18" localSheetId="11">#REF!</definedName>
    <definedName name="_______MT18" localSheetId="3">#REF!</definedName>
    <definedName name="_______MT18">#REF!</definedName>
    <definedName name="_______MT19" localSheetId="7">#REF!</definedName>
    <definedName name="_______MT19" localSheetId="6">#REF!</definedName>
    <definedName name="_______MT19" localSheetId="8">#REF!</definedName>
    <definedName name="_______MT19" localSheetId="13">#REF!</definedName>
    <definedName name="_______MT19" localSheetId="9">#REF!</definedName>
    <definedName name="_______MT19" localSheetId="16">#REF!</definedName>
    <definedName name="_______MT19" localSheetId="2">#REF!</definedName>
    <definedName name="_______MT19" localSheetId="11">#REF!</definedName>
    <definedName name="_______MT19" localSheetId="3">#REF!</definedName>
    <definedName name="_______MT19">#REF!</definedName>
    <definedName name="_______MT2" localSheetId="7">#REF!</definedName>
    <definedName name="_______MT2" localSheetId="6">#REF!</definedName>
    <definedName name="_______MT2" localSheetId="8">#REF!</definedName>
    <definedName name="_______MT2" localSheetId="13">#REF!</definedName>
    <definedName name="_______MT2" localSheetId="9">#REF!</definedName>
    <definedName name="_______MT2" localSheetId="16">#REF!</definedName>
    <definedName name="_______MT2" localSheetId="2">#REF!</definedName>
    <definedName name="_______MT2" localSheetId="11">#REF!</definedName>
    <definedName name="_______MT2" localSheetId="3">#REF!</definedName>
    <definedName name="_______MT2">#REF!</definedName>
    <definedName name="_______MT20" localSheetId="7">#REF!</definedName>
    <definedName name="_______MT20" localSheetId="6">#REF!</definedName>
    <definedName name="_______MT20" localSheetId="8">#REF!</definedName>
    <definedName name="_______MT20" localSheetId="13">#REF!</definedName>
    <definedName name="_______MT20" localSheetId="9">#REF!</definedName>
    <definedName name="_______MT20" localSheetId="16">#REF!</definedName>
    <definedName name="_______MT20" localSheetId="2">#REF!</definedName>
    <definedName name="_______MT20" localSheetId="11">#REF!</definedName>
    <definedName name="_______MT20" localSheetId="3">#REF!</definedName>
    <definedName name="_______MT20">#REF!</definedName>
    <definedName name="_______MT21" localSheetId="7">#REF!</definedName>
    <definedName name="_______MT21" localSheetId="6">#REF!</definedName>
    <definedName name="_______MT21" localSheetId="8">#REF!</definedName>
    <definedName name="_______MT21" localSheetId="13">#REF!</definedName>
    <definedName name="_______MT21" localSheetId="9">#REF!</definedName>
    <definedName name="_______MT21" localSheetId="16">#REF!</definedName>
    <definedName name="_______MT21" localSheetId="2">#REF!</definedName>
    <definedName name="_______MT21" localSheetId="11">#REF!</definedName>
    <definedName name="_______MT21" localSheetId="3">#REF!</definedName>
    <definedName name="_______MT21">#REF!</definedName>
    <definedName name="_______MT22" localSheetId="7">#REF!</definedName>
    <definedName name="_______MT22" localSheetId="6">#REF!</definedName>
    <definedName name="_______MT22" localSheetId="8">#REF!</definedName>
    <definedName name="_______MT22" localSheetId="13">#REF!</definedName>
    <definedName name="_______MT22" localSheetId="9">#REF!</definedName>
    <definedName name="_______MT22" localSheetId="16">#REF!</definedName>
    <definedName name="_______MT22" localSheetId="2">#REF!</definedName>
    <definedName name="_______MT22" localSheetId="11">#REF!</definedName>
    <definedName name="_______MT22" localSheetId="3">#REF!</definedName>
    <definedName name="_______MT22">#REF!</definedName>
    <definedName name="_______MT23" localSheetId="7">#REF!</definedName>
    <definedName name="_______MT23" localSheetId="6">#REF!</definedName>
    <definedName name="_______MT23" localSheetId="8">#REF!</definedName>
    <definedName name="_______MT23" localSheetId="13">#REF!</definedName>
    <definedName name="_______MT23" localSheetId="9">#REF!</definedName>
    <definedName name="_______MT23" localSheetId="16">#REF!</definedName>
    <definedName name="_______MT23" localSheetId="2">#REF!</definedName>
    <definedName name="_______MT23" localSheetId="11">#REF!</definedName>
    <definedName name="_______MT23" localSheetId="3">#REF!</definedName>
    <definedName name="_______MT23">#REF!</definedName>
    <definedName name="_______MT24" localSheetId="7">#REF!</definedName>
    <definedName name="_______MT24" localSheetId="6">#REF!</definedName>
    <definedName name="_______MT24" localSheetId="8">#REF!</definedName>
    <definedName name="_______MT24" localSheetId="13">#REF!</definedName>
    <definedName name="_______MT24" localSheetId="9">#REF!</definedName>
    <definedName name="_______MT24" localSheetId="16">#REF!</definedName>
    <definedName name="_______MT24" localSheetId="2">#REF!</definedName>
    <definedName name="_______MT24" localSheetId="11">#REF!</definedName>
    <definedName name="_______MT24" localSheetId="3">#REF!</definedName>
    <definedName name="_______MT24">#REF!</definedName>
    <definedName name="_______MT25" localSheetId="7">#REF!</definedName>
    <definedName name="_______MT25" localSheetId="6">#REF!</definedName>
    <definedName name="_______MT25" localSheetId="8">#REF!</definedName>
    <definedName name="_______MT25" localSheetId="13">#REF!</definedName>
    <definedName name="_______MT25" localSheetId="9">#REF!</definedName>
    <definedName name="_______MT25" localSheetId="16">#REF!</definedName>
    <definedName name="_______MT25" localSheetId="2">#REF!</definedName>
    <definedName name="_______MT25" localSheetId="11">#REF!</definedName>
    <definedName name="_______MT25" localSheetId="3">#REF!</definedName>
    <definedName name="_______MT25">#REF!</definedName>
    <definedName name="_______MT26" localSheetId="7">#REF!</definedName>
    <definedName name="_______MT26" localSheetId="6">#REF!</definedName>
    <definedName name="_______MT26" localSheetId="8">#REF!</definedName>
    <definedName name="_______MT26" localSheetId="13">#REF!</definedName>
    <definedName name="_______MT26" localSheetId="9">#REF!</definedName>
    <definedName name="_______MT26" localSheetId="16">#REF!</definedName>
    <definedName name="_______MT26" localSheetId="2">#REF!</definedName>
    <definedName name="_______MT26" localSheetId="11">#REF!</definedName>
    <definedName name="_______MT26" localSheetId="3">#REF!</definedName>
    <definedName name="_______MT26">#REF!</definedName>
    <definedName name="_______MT27" localSheetId="7">#REF!</definedName>
    <definedName name="_______MT27" localSheetId="6">#REF!</definedName>
    <definedName name="_______MT27" localSheetId="8">#REF!</definedName>
    <definedName name="_______MT27" localSheetId="13">#REF!</definedName>
    <definedName name="_______MT27" localSheetId="9">#REF!</definedName>
    <definedName name="_______MT27" localSheetId="16">#REF!</definedName>
    <definedName name="_______MT27" localSheetId="2">#REF!</definedName>
    <definedName name="_______MT27" localSheetId="11">#REF!</definedName>
    <definedName name="_______MT27" localSheetId="3">#REF!</definedName>
    <definedName name="_______MT27">#REF!</definedName>
    <definedName name="_______MT28" localSheetId="7">#REF!</definedName>
    <definedName name="_______MT28" localSheetId="6">#REF!</definedName>
    <definedName name="_______MT28" localSheetId="8">#REF!</definedName>
    <definedName name="_______MT28" localSheetId="13">#REF!</definedName>
    <definedName name="_______MT28" localSheetId="9">#REF!</definedName>
    <definedName name="_______MT28" localSheetId="16">#REF!</definedName>
    <definedName name="_______MT28" localSheetId="2">#REF!</definedName>
    <definedName name="_______MT28" localSheetId="11">#REF!</definedName>
    <definedName name="_______MT28" localSheetId="3">#REF!</definedName>
    <definedName name="_______MT28">#REF!</definedName>
    <definedName name="_______MT29" localSheetId="7">#REF!</definedName>
    <definedName name="_______MT29" localSheetId="6">#REF!</definedName>
    <definedName name="_______MT29" localSheetId="8">#REF!</definedName>
    <definedName name="_______MT29" localSheetId="13">#REF!</definedName>
    <definedName name="_______MT29" localSheetId="9">#REF!</definedName>
    <definedName name="_______MT29" localSheetId="16">#REF!</definedName>
    <definedName name="_______MT29" localSheetId="2">#REF!</definedName>
    <definedName name="_______MT29" localSheetId="11">#REF!</definedName>
    <definedName name="_______MT29" localSheetId="3">#REF!</definedName>
    <definedName name="_______MT29">#REF!</definedName>
    <definedName name="_______MT3" localSheetId="7">#REF!</definedName>
    <definedName name="_______MT3" localSheetId="6">#REF!</definedName>
    <definedName name="_______MT3" localSheetId="8">#REF!</definedName>
    <definedName name="_______MT3" localSheetId="13">#REF!</definedName>
    <definedName name="_______MT3" localSheetId="9">#REF!</definedName>
    <definedName name="_______MT3" localSheetId="16">#REF!</definedName>
    <definedName name="_______MT3" localSheetId="2">#REF!</definedName>
    <definedName name="_______MT3" localSheetId="11">#REF!</definedName>
    <definedName name="_______MT3" localSheetId="3">#REF!</definedName>
    <definedName name="_______MT3">#REF!</definedName>
    <definedName name="_______MT30" localSheetId="7">#REF!</definedName>
    <definedName name="_______MT30" localSheetId="6">#REF!</definedName>
    <definedName name="_______MT30" localSheetId="8">#REF!</definedName>
    <definedName name="_______MT30" localSheetId="13">#REF!</definedName>
    <definedName name="_______MT30" localSheetId="9">#REF!</definedName>
    <definedName name="_______MT30" localSheetId="16">#REF!</definedName>
    <definedName name="_______MT30" localSheetId="2">#REF!</definedName>
    <definedName name="_______MT30" localSheetId="11">#REF!</definedName>
    <definedName name="_______MT30" localSheetId="3">#REF!</definedName>
    <definedName name="_______MT30">#REF!</definedName>
    <definedName name="_______MT31" localSheetId="7">#REF!</definedName>
    <definedName name="_______MT31" localSheetId="6">#REF!</definedName>
    <definedName name="_______MT31" localSheetId="8">#REF!</definedName>
    <definedName name="_______MT31" localSheetId="13">#REF!</definedName>
    <definedName name="_______MT31" localSheetId="9">#REF!</definedName>
    <definedName name="_______MT31" localSheetId="16">#REF!</definedName>
    <definedName name="_______MT31" localSheetId="2">#REF!</definedName>
    <definedName name="_______MT31" localSheetId="11">#REF!</definedName>
    <definedName name="_______MT31" localSheetId="3">#REF!</definedName>
    <definedName name="_______MT31">#REF!</definedName>
    <definedName name="_______MT32" localSheetId="7">#REF!</definedName>
    <definedName name="_______MT32" localSheetId="6">#REF!</definedName>
    <definedName name="_______MT32" localSheetId="8">#REF!</definedName>
    <definedName name="_______MT32" localSheetId="13">#REF!</definedName>
    <definedName name="_______MT32" localSheetId="9">#REF!</definedName>
    <definedName name="_______MT32" localSheetId="16">#REF!</definedName>
    <definedName name="_______MT32" localSheetId="2">#REF!</definedName>
    <definedName name="_______MT32" localSheetId="11">#REF!</definedName>
    <definedName name="_______MT32" localSheetId="3">#REF!</definedName>
    <definedName name="_______MT32">#REF!</definedName>
    <definedName name="_______MT33" localSheetId="7">#REF!</definedName>
    <definedName name="_______MT33" localSheetId="6">#REF!</definedName>
    <definedName name="_______MT33" localSheetId="8">#REF!</definedName>
    <definedName name="_______MT33" localSheetId="13">#REF!</definedName>
    <definedName name="_______MT33" localSheetId="9">#REF!</definedName>
    <definedName name="_______MT33" localSheetId="16">#REF!</definedName>
    <definedName name="_______MT33" localSheetId="2">#REF!</definedName>
    <definedName name="_______MT33" localSheetId="11">#REF!</definedName>
    <definedName name="_______MT33" localSheetId="3">#REF!</definedName>
    <definedName name="_______MT33">#REF!</definedName>
    <definedName name="_______MT34" localSheetId="7">#REF!</definedName>
    <definedName name="_______MT34" localSheetId="6">#REF!</definedName>
    <definedName name="_______MT34" localSheetId="8">#REF!</definedName>
    <definedName name="_______MT34" localSheetId="13">#REF!</definedName>
    <definedName name="_______MT34" localSheetId="9">#REF!</definedName>
    <definedName name="_______MT34" localSheetId="16">#REF!</definedName>
    <definedName name="_______MT34" localSheetId="2">#REF!</definedName>
    <definedName name="_______MT34" localSheetId="11">#REF!</definedName>
    <definedName name="_______MT34" localSheetId="3">#REF!</definedName>
    <definedName name="_______MT34">#REF!</definedName>
    <definedName name="_______MT35" localSheetId="7">#REF!</definedName>
    <definedName name="_______MT35" localSheetId="6">#REF!</definedName>
    <definedName name="_______MT35" localSheetId="8">#REF!</definedName>
    <definedName name="_______MT35" localSheetId="13">#REF!</definedName>
    <definedName name="_______MT35" localSheetId="9">#REF!</definedName>
    <definedName name="_______MT35" localSheetId="16">#REF!</definedName>
    <definedName name="_______MT35" localSheetId="2">#REF!</definedName>
    <definedName name="_______MT35" localSheetId="11">#REF!</definedName>
    <definedName name="_______MT35" localSheetId="3">#REF!</definedName>
    <definedName name="_______MT35">#REF!</definedName>
    <definedName name="_______MT36" localSheetId="7">#REF!</definedName>
    <definedName name="_______MT36" localSheetId="6">#REF!</definedName>
    <definedName name="_______MT36" localSheetId="8">#REF!</definedName>
    <definedName name="_______MT36" localSheetId="13">#REF!</definedName>
    <definedName name="_______MT36" localSheetId="9">#REF!</definedName>
    <definedName name="_______MT36" localSheetId="16">#REF!</definedName>
    <definedName name="_______MT36" localSheetId="2">#REF!</definedName>
    <definedName name="_______MT36" localSheetId="11">#REF!</definedName>
    <definedName name="_______MT36" localSheetId="3">#REF!</definedName>
    <definedName name="_______MT36">#REF!</definedName>
    <definedName name="_______MT37" localSheetId="7">#REF!</definedName>
    <definedName name="_______MT37" localSheetId="6">#REF!</definedName>
    <definedName name="_______MT37" localSheetId="8">#REF!</definedName>
    <definedName name="_______MT37" localSheetId="13">#REF!</definedName>
    <definedName name="_______MT37" localSheetId="9">#REF!</definedName>
    <definedName name="_______MT37" localSheetId="16">#REF!</definedName>
    <definedName name="_______MT37" localSheetId="2">#REF!</definedName>
    <definedName name="_______MT37" localSheetId="11">#REF!</definedName>
    <definedName name="_______MT37" localSheetId="3">#REF!</definedName>
    <definedName name="_______MT37">#REF!</definedName>
    <definedName name="_______MT38" localSheetId="7">#REF!</definedName>
    <definedName name="_______MT38" localSheetId="6">#REF!</definedName>
    <definedName name="_______MT38" localSheetId="8">#REF!</definedName>
    <definedName name="_______MT38" localSheetId="13">#REF!</definedName>
    <definedName name="_______MT38" localSheetId="9">#REF!</definedName>
    <definedName name="_______MT38" localSheetId="16">#REF!</definedName>
    <definedName name="_______MT38" localSheetId="2">#REF!</definedName>
    <definedName name="_______MT38" localSheetId="11">#REF!</definedName>
    <definedName name="_______MT38" localSheetId="3">#REF!</definedName>
    <definedName name="_______MT38">#REF!</definedName>
    <definedName name="_______MT39" localSheetId="7">#REF!</definedName>
    <definedName name="_______MT39" localSheetId="6">#REF!</definedName>
    <definedName name="_______MT39" localSheetId="8">#REF!</definedName>
    <definedName name="_______MT39" localSheetId="13">#REF!</definedName>
    <definedName name="_______MT39" localSheetId="9">#REF!</definedName>
    <definedName name="_______MT39" localSheetId="16">#REF!</definedName>
    <definedName name="_______MT39" localSheetId="2">#REF!</definedName>
    <definedName name="_______MT39" localSheetId="11">#REF!</definedName>
    <definedName name="_______MT39" localSheetId="3">#REF!</definedName>
    <definedName name="_______MT39">#REF!</definedName>
    <definedName name="_______MT4" localSheetId="7">#REF!</definedName>
    <definedName name="_______MT4" localSheetId="6">#REF!</definedName>
    <definedName name="_______MT4" localSheetId="8">#REF!</definedName>
    <definedName name="_______MT4" localSheetId="13">#REF!</definedName>
    <definedName name="_______MT4" localSheetId="9">#REF!</definedName>
    <definedName name="_______MT4" localSheetId="16">#REF!</definedName>
    <definedName name="_______MT4" localSheetId="2">#REF!</definedName>
    <definedName name="_______MT4" localSheetId="11">#REF!</definedName>
    <definedName name="_______MT4" localSheetId="3">#REF!</definedName>
    <definedName name="_______MT4">#REF!</definedName>
    <definedName name="_______MT40" localSheetId="7">#REF!</definedName>
    <definedName name="_______MT40" localSheetId="6">#REF!</definedName>
    <definedName name="_______MT40" localSheetId="8">#REF!</definedName>
    <definedName name="_______MT40" localSheetId="13">#REF!</definedName>
    <definedName name="_______MT40" localSheetId="9">#REF!</definedName>
    <definedName name="_______MT40" localSheetId="16">#REF!</definedName>
    <definedName name="_______MT40" localSheetId="2">#REF!</definedName>
    <definedName name="_______MT40" localSheetId="11">#REF!</definedName>
    <definedName name="_______MT40" localSheetId="3">#REF!</definedName>
    <definedName name="_______MT40">#REF!</definedName>
    <definedName name="_______MT41" localSheetId="7">#REF!</definedName>
    <definedName name="_______MT41" localSheetId="6">#REF!</definedName>
    <definedName name="_______MT41" localSheetId="8">#REF!</definedName>
    <definedName name="_______MT41" localSheetId="13">#REF!</definedName>
    <definedName name="_______MT41" localSheetId="9">#REF!</definedName>
    <definedName name="_______MT41" localSheetId="16">#REF!</definedName>
    <definedName name="_______MT41" localSheetId="2">#REF!</definedName>
    <definedName name="_______MT41" localSheetId="11">#REF!</definedName>
    <definedName name="_______MT41" localSheetId="3">#REF!</definedName>
    <definedName name="_______MT41">#REF!</definedName>
    <definedName name="_______MT42" localSheetId="7">#REF!</definedName>
    <definedName name="_______MT42" localSheetId="6">#REF!</definedName>
    <definedName name="_______MT42" localSheetId="8">#REF!</definedName>
    <definedName name="_______MT42" localSheetId="13">#REF!</definedName>
    <definedName name="_______MT42" localSheetId="9">#REF!</definedName>
    <definedName name="_______MT42" localSheetId="16">#REF!</definedName>
    <definedName name="_______MT42" localSheetId="2">#REF!</definedName>
    <definedName name="_______MT42" localSheetId="11">#REF!</definedName>
    <definedName name="_______MT42" localSheetId="3">#REF!</definedName>
    <definedName name="_______MT42">#REF!</definedName>
    <definedName name="_______MT43" localSheetId="7">#REF!</definedName>
    <definedName name="_______MT43" localSheetId="6">#REF!</definedName>
    <definedName name="_______MT43" localSheetId="8">#REF!</definedName>
    <definedName name="_______MT43" localSheetId="13">#REF!</definedName>
    <definedName name="_______MT43" localSheetId="9">#REF!</definedName>
    <definedName name="_______MT43" localSheetId="16">#REF!</definedName>
    <definedName name="_______MT43" localSheetId="2">#REF!</definedName>
    <definedName name="_______MT43" localSheetId="11">#REF!</definedName>
    <definedName name="_______MT43" localSheetId="3">#REF!</definedName>
    <definedName name="_______MT43">#REF!</definedName>
    <definedName name="_______MT44" localSheetId="7">#REF!</definedName>
    <definedName name="_______MT44" localSheetId="6">#REF!</definedName>
    <definedName name="_______MT44" localSheetId="8">#REF!</definedName>
    <definedName name="_______MT44" localSheetId="13">#REF!</definedName>
    <definedName name="_______MT44" localSheetId="9">#REF!</definedName>
    <definedName name="_______MT44" localSheetId="16">#REF!</definedName>
    <definedName name="_______MT44" localSheetId="2">#REF!</definedName>
    <definedName name="_______MT44" localSheetId="11">#REF!</definedName>
    <definedName name="_______MT44" localSheetId="3">#REF!</definedName>
    <definedName name="_______MT44">#REF!</definedName>
    <definedName name="_______MT45" localSheetId="7">#REF!</definedName>
    <definedName name="_______MT45" localSheetId="6">#REF!</definedName>
    <definedName name="_______MT45" localSheetId="8">#REF!</definedName>
    <definedName name="_______MT45" localSheetId="13">#REF!</definedName>
    <definedName name="_______MT45" localSheetId="9">#REF!</definedName>
    <definedName name="_______MT45" localSheetId="16">#REF!</definedName>
    <definedName name="_______MT45" localSheetId="2">#REF!</definedName>
    <definedName name="_______MT45" localSheetId="11">#REF!</definedName>
    <definedName name="_______MT45" localSheetId="3">#REF!</definedName>
    <definedName name="_______MT45">#REF!</definedName>
    <definedName name="_______MT46" localSheetId="7">#REF!</definedName>
    <definedName name="_______MT46" localSheetId="6">#REF!</definedName>
    <definedName name="_______MT46" localSheetId="8">#REF!</definedName>
    <definedName name="_______MT46" localSheetId="13">#REF!</definedName>
    <definedName name="_______MT46" localSheetId="9">#REF!</definedName>
    <definedName name="_______MT46" localSheetId="16">#REF!</definedName>
    <definedName name="_______MT46" localSheetId="2">#REF!</definedName>
    <definedName name="_______MT46" localSheetId="11">#REF!</definedName>
    <definedName name="_______MT46" localSheetId="3">#REF!</definedName>
    <definedName name="_______MT46">#REF!</definedName>
    <definedName name="_______MT47" localSheetId="7">#REF!</definedName>
    <definedName name="_______MT47" localSheetId="6">#REF!</definedName>
    <definedName name="_______MT47" localSheetId="8">#REF!</definedName>
    <definedName name="_______MT47" localSheetId="13">#REF!</definedName>
    <definedName name="_______MT47" localSheetId="9">#REF!</definedName>
    <definedName name="_______MT47" localSheetId="16">#REF!</definedName>
    <definedName name="_______MT47" localSheetId="2">#REF!</definedName>
    <definedName name="_______MT47" localSheetId="11">#REF!</definedName>
    <definedName name="_______MT47" localSheetId="3">#REF!</definedName>
    <definedName name="_______MT47">#REF!</definedName>
    <definedName name="_______MT48" localSheetId="7">#REF!</definedName>
    <definedName name="_______MT48" localSheetId="6">#REF!</definedName>
    <definedName name="_______MT48" localSheetId="8">#REF!</definedName>
    <definedName name="_______MT48" localSheetId="13">#REF!</definedName>
    <definedName name="_______MT48" localSheetId="9">#REF!</definedName>
    <definedName name="_______MT48" localSheetId="16">#REF!</definedName>
    <definedName name="_______MT48" localSheetId="2">#REF!</definedName>
    <definedName name="_______MT48" localSheetId="11">#REF!</definedName>
    <definedName name="_______MT48" localSheetId="3">#REF!</definedName>
    <definedName name="_______MT48">#REF!</definedName>
    <definedName name="_______MT49" localSheetId="7">#REF!</definedName>
    <definedName name="_______MT49" localSheetId="6">#REF!</definedName>
    <definedName name="_______MT49" localSheetId="8">#REF!</definedName>
    <definedName name="_______MT49" localSheetId="13">#REF!</definedName>
    <definedName name="_______MT49" localSheetId="9">#REF!</definedName>
    <definedName name="_______MT49" localSheetId="16">#REF!</definedName>
    <definedName name="_______MT49" localSheetId="2">#REF!</definedName>
    <definedName name="_______MT49" localSheetId="11">#REF!</definedName>
    <definedName name="_______MT49" localSheetId="3">#REF!</definedName>
    <definedName name="_______MT49">#REF!</definedName>
    <definedName name="_______MT5" localSheetId="7">#REF!</definedName>
    <definedName name="_______MT5" localSheetId="6">#REF!</definedName>
    <definedName name="_______MT5" localSheetId="8">#REF!</definedName>
    <definedName name="_______MT5" localSheetId="13">#REF!</definedName>
    <definedName name="_______MT5" localSheetId="9">#REF!</definedName>
    <definedName name="_______MT5" localSheetId="16">#REF!</definedName>
    <definedName name="_______MT5" localSheetId="2">#REF!</definedName>
    <definedName name="_______MT5" localSheetId="11">#REF!</definedName>
    <definedName name="_______MT5" localSheetId="3">#REF!</definedName>
    <definedName name="_______MT5">#REF!</definedName>
    <definedName name="_______MT50" localSheetId="7">#REF!</definedName>
    <definedName name="_______MT50" localSheetId="6">#REF!</definedName>
    <definedName name="_______MT50" localSheetId="8">#REF!</definedName>
    <definedName name="_______MT50" localSheetId="13">#REF!</definedName>
    <definedName name="_______MT50" localSheetId="9">#REF!</definedName>
    <definedName name="_______MT50" localSheetId="16">#REF!</definedName>
    <definedName name="_______MT50" localSheetId="2">#REF!</definedName>
    <definedName name="_______MT50" localSheetId="11">#REF!</definedName>
    <definedName name="_______MT50" localSheetId="3">#REF!</definedName>
    <definedName name="_______MT50">#REF!</definedName>
    <definedName name="_______MT500" localSheetId="7">#REF!</definedName>
    <definedName name="_______MT500" localSheetId="6">#REF!</definedName>
    <definedName name="_______MT500" localSheetId="8">#REF!</definedName>
    <definedName name="_______MT500" localSheetId="13">#REF!</definedName>
    <definedName name="_______MT500" localSheetId="9">#REF!</definedName>
    <definedName name="_______MT500" localSheetId="16">#REF!</definedName>
    <definedName name="_______MT500" localSheetId="2">#REF!</definedName>
    <definedName name="_______MT500" localSheetId="11">#REF!</definedName>
    <definedName name="_______MT500" localSheetId="3">#REF!</definedName>
    <definedName name="_______MT500">#REF!</definedName>
    <definedName name="_______MT51" localSheetId="7">#REF!</definedName>
    <definedName name="_______MT51" localSheetId="6">#REF!</definedName>
    <definedName name="_______MT51" localSheetId="8">#REF!</definedName>
    <definedName name="_______MT51" localSheetId="13">#REF!</definedName>
    <definedName name="_______MT51" localSheetId="9">#REF!</definedName>
    <definedName name="_______MT51" localSheetId="16">#REF!</definedName>
    <definedName name="_______MT51" localSheetId="2">#REF!</definedName>
    <definedName name="_______MT51" localSheetId="11">#REF!</definedName>
    <definedName name="_______MT51" localSheetId="3">#REF!</definedName>
    <definedName name="_______MT51">#REF!</definedName>
    <definedName name="_______MT52" localSheetId="7">#REF!</definedName>
    <definedName name="_______MT52" localSheetId="6">#REF!</definedName>
    <definedName name="_______MT52" localSheetId="8">#REF!</definedName>
    <definedName name="_______MT52" localSheetId="13">#REF!</definedName>
    <definedName name="_______MT52" localSheetId="9">#REF!</definedName>
    <definedName name="_______MT52" localSheetId="16">#REF!</definedName>
    <definedName name="_______MT52" localSheetId="2">#REF!</definedName>
    <definedName name="_______MT52" localSheetId="11">#REF!</definedName>
    <definedName name="_______MT52" localSheetId="3">#REF!</definedName>
    <definedName name="_______MT52">#REF!</definedName>
    <definedName name="_______MT53" localSheetId="7">#REF!</definedName>
    <definedName name="_______MT53" localSheetId="6">#REF!</definedName>
    <definedName name="_______MT53" localSheetId="8">#REF!</definedName>
    <definedName name="_______MT53" localSheetId="13">#REF!</definedName>
    <definedName name="_______MT53" localSheetId="9">#REF!</definedName>
    <definedName name="_______MT53" localSheetId="16">#REF!</definedName>
    <definedName name="_______MT53" localSheetId="2">#REF!</definedName>
    <definedName name="_______MT53" localSheetId="11">#REF!</definedName>
    <definedName name="_______MT53" localSheetId="3">#REF!</definedName>
    <definedName name="_______MT53">#REF!</definedName>
    <definedName name="_______MT54" localSheetId="7">#REF!</definedName>
    <definedName name="_______MT54" localSheetId="6">#REF!</definedName>
    <definedName name="_______MT54" localSheetId="8">#REF!</definedName>
    <definedName name="_______MT54" localSheetId="13">#REF!</definedName>
    <definedName name="_______MT54" localSheetId="9">#REF!</definedName>
    <definedName name="_______MT54" localSheetId="16">#REF!</definedName>
    <definedName name="_______MT54" localSheetId="2">#REF!</definedName>
    <definedName name="_______MT54" localSheetId="11">#REF!</definedName>
    <definedName name="_______MT54" localSheetId="3">#REF!</definedName>
    <definedName name="_______MT54">#REF!</definedName>
    <definedName name="_______MT55" localSheetId="7">#REF!</definedName>
    <definedName name="_______MT55" localSheetId="6">#REF!</definedName>
    <definedName name="_______MT55" localSheetId="8">#REF!</definedName>
    <definedName name="_______MT55" localSheetId="13">#REF!</definedName>
    <definedName name="_______MT55" localSheetId="9">#REF!</definedName>
    <definedName name="_______MT55" localSheetId="16">#REF!</definedName>
    <definedName name="_______MT55" localSheetId="2">#REF!</definedName>
    <definedName name="_______MT55" localSheetId="11">#REF!</definedName>
    <definedName name="_______MT55" localSheetId="3">#REF!</definedName>
    <definedName name="_______MT55">#REF!</definedName>
    <definedName name="_______MT56" localSheetId="7">#REF!</definedName>
    <definedName name="_______MT56" localSheetId="6">#REF!</definedName>
    <definedName name="_______MT56" localSheetId="8">#REF!</definedName>
    <definedName name="_______MT56" localSheetId="13">#REF!</definedName>
    <definedName name="_______MT56" localSheetId="9">#REF!</definedName>
    <definedName name="_______MT56" localSheetId="16">#REF!</definedName>
    <definedName name="_______MT56" localSheetId="2">#REF!</definedName>
    <definedName name="_______MT56" localSheetId="11">#REF!</definedName>
    <definedName name="_______MT56" localSheetId="3">#REF!</definedName>
    <definedName name="_______MT56">#REF!</definedName>
    <definedName name="_______MT57" localSheetId="7">#REF!</definedName>
    <definedName name="_______MT57" localSheetId="6">#REF!</definedName>
    <definedName name="_______MT57" localSheetId="8">#REF!</definedName>
    <definedName name="_______MT57" localSheetId="13">#REF!</definedName>
    <definedName name="_______MT57" localSheetId="9">#REF!</definedName>
    <definedName name="_______MT57" localSheetId="16">#REF!</definedName>
    <definedName name="_______MT57" localSheetId="2">#REF!</definedName>
    <definedName name="_______MT57" localSheetId="11">#REF!</definedName>
    <definedName name="_______MT57" localSheetId="3">#REF!</definedName>
    <definedName name="_______MT57">#REF!</definedName>
    <definedName name="_______MT58" localSheetId="7">#REF!</definedName>
    <definedName name="_______MT58" localSheetId="6">#REF!</definedName>
    <definedName name="_______MT58" localSheetId="8">#REF!</definedName>
    <definedName name="_______MT58" localSheetId="13">#REF!</definedName>
    <definedName name="_______MT58" localSheetId="9">#REF!</definedName>
    <definedName name="_______MT58" localSheetId="16">#REF!</definedName>
    <definedName name="_______MT58" localSheetId="2">#REF!</definedName>
    <definedName name="_______MT58" localSheetId="11">#REF!</definedName>
    <definedName name="_______MT58" localSheetId="3">#REF!</definedName>
    <definedName name="_______MT58">#REF!</definedName>
    <definedName name="_______MT59" localSheetId="7">#REF!</definedName>
    <definedName name="_______MT59" localSheetId="6">#REF!</definedName>
    <definedName name="_______MT59" localSheetId="8">#REF!</definedName>
    <definedName name="_______MT59" localSheetId="13">#REF!</definedName>
    <definedName name="_______MT59" localSheetId="9">#REF!</definedName>
    <definedName name="_______MT59" localSheetId="16">#REF!</definedName>
    <definedName name="_______MT59" localSheetId="2">#REF!</definedName>
    <definedName name="_______MT59" localSheetId="11">#REF!</definedName>
    <definedName name="_______MT59" localSheetId="3">#REF!</definedName>
    <definedName name="_______MT59">#REF!</definedName>
    <definedName name="_______MT6" localSheetId="7">#REF!</definedName>
    <definedName name="_______MT6" localSheetId="6">#REF!</definedName>
    <definedName name="_______MT6" localSheetId="8">#REF!</definedName>
    <definedName name="_______MT6" localSheetId="13">#REF!</definedName>
    <definedName name="_______MT6" localSheetId="9">#REF!</definedName>
    <definedName name="_______MT6" localSheetId="16">#REF!</definedName>
    <definedName name="_______MT6" localSheetId="2">#REF!</definedName>
    <definedName name="_______MT6" localSheetId="11">#REF!</definedName>
    <definedName name="_______MT6" localSheetId="3">#REF!</definedName>
    <definedName name="_______MT6">#REF!</definedName>
    <definedName name="_______MT60" localSheetId="7">#REF!</definedName>
    <definedName name="_______MT60" localSheetId="6">#REF!</definedName>
    <definedName name="_______MT60" localSheetId="8">#REF!</definedName>
    <definedName name="_______MT60" localSheetId="13">#REF!</definedName>
    <definedName name="_______MT60" localSheetId="9">#REF!</definedName>
    <definedName name="_______MT60" localSheetId="16">#REF!</definedName>
    <definedName name="_______MT60" localSheetId="2">#REF!</definedName>
    <definedName name="_______MT60" localSheetId="11">#REF!</definedName>
    <definedName name="_______MT60" localSheetId="3">#REF!</definedName>
    <definedName name="_______MT60">#REF!</definedName>
    <definedName name="_______MT61" localSheetId="7">#REF!</definedName>
    <definedName name="_______MT61" localSheetId="6">#REF!</definedName>
    <definedName name="_______MT61" localSheetId="8">#REF!</definedName>
    <definedName name="_______MT61" localSheetId="13">#REF!</definedName>
    <definedName name="_______MT61" localSheetId="9">#REF!</definedName>
    <definedName name="_______MT61" localSheetId="16">#REF!</definedName>
    <definedName name="_______MT61" localSheetId="2">#REF!</definedName>
    <definedName name="_______MT61" localSheetId="11">#REF!</definedName>
    <definedName name="_______MT61" localSheetId="3">#REF!</definedName>
    <definedName name="_______MT61">#REF!</definedName>
    <definedName name="_______MT62" localSheetId="7">#REF!</definedName>
    <definedName name="_______MT62" localSheetId="6">#REF!</definedName>
    <definedName name="_______MT62" localSheetId="8">#REF!</definedName>
    <definedName name="_______MT62" localSheetId="13">#REF!</definedName>
    <definedName name="_______MT62" localSheetId="9">#REF!</definedName>
    <definedName name="_______MT62" localSheetId="16">#REF!</definedName>
    <definedName name="_______MT62" localSheetId="2">#REF!</definedName>
    <definedName name="_______MT62" localSheetId="11">#REF!</definedName>
    <definedName name="_______MT62" localSheetId="3">#REF!</definedName>
    <definedName name="_______MT62">#REF!</definedName>
    <definedName name="_______MT63" localSheetId="7">#REF!</definedName>
    <definedName name="_______MT63" localSheetId="6">#REF!</definedName>
    <definedName name="_______MT63" localSheetId="8">#REF!</definedName>
    <definedName name="_______MT63" localSheetId="13">#REF!</definedName>
    <definedName name="_______MT63" localSheetId="9">#REF!</definedName>
    <definedName name="_______MT63" localSheetId="16">#REF!</definedName>
    <definedName name="_______MT63" localSheetId="2">#REF!</definedName>
    <definedName name="_______MT63" localSheetId="11">#REF!</definedName>
    <definedName name="_______MT63" localSheetId="3">#REF!</definedName>
    <definedName name="_______MT63">#REF!</definedName>
    <definedName name="_______MT64" localSheetId="7">#REF!</definedName>
    <definedName name="_______MT64" localSheetId="6">#REF!</definedName>
    <definedName name="_______MT64" localSheetId="8">#REF!</definedName>
    <definedName name="_______MT64" localSheetId="13">#REF!</definedName>
    <definedName name="_______MT64" localSheetId="9">#REF!</definedName>
    <definedName name="_______MT64" localSheetId="16">#REF!</definedName>
    <definedName name="_______MT64" localSheetId="2">#REF!</definedName>
    <definedName name="_______MT64" localSheetId="11">#REF!</definedName>
    <definedName name="_______MT64" localSheetId="3">#REF!</definedName>
    <definedName name="_______MT64">#REF!</definedName>
    <definedName name="_______MT65" localSheetId="7">#REF!</definedName>
    <definedName name="_______MT65" localSheetId="6">#REF!</definedName>
    <definedName name="_______MT65" localSheetId="8">#REF!</definedName>
    <definedName name="_______MT65" localSheetId="13">#REF!</definedName>
    <definedName name="_______MT65" localSheetId="9">#REF!</definedName>
    <definedName name="_______MT65" localSheetId="16">#REF!</definedName>
    <definedName name="_______MT65" localSheetId="2">#REF!</definedName>
    <definedName name="_______MT65" localSheetId="11">#REF!</definedName>
    <definedName name="_______MT65" localSheetId="3">#REF!</definedName>
    <definedName name="_______MT65">#REF!</definedName>
    <definedName name="_______MT66" localSheetId="7">#REF!</definedName>
    <definedName name="_______MT66" localSheetId="6">#REF!</definedName>
    <definedName name="_______MT66" localSheetId="8">#REF!</definedName>
    <definedName name="_______MT66" localSheetId="13">#REF!</definedName>
    <definedName name="_______MT66" localSheetId="9">#REF!</definedName>
    <definedName name="_______MT66" localSheetId="16">#REF!</definedName>
    <definedName name="_______MT66" localSheetId="2">#REF!</definedName>
    <definedName name="_______MT66" localSheetId="11">#REF!</definedName>
    <definedName name="_______MT66" localSheetId="3">#REF!</definedName>
    <definedName name="_______MT66">#REF!</definedName>
    <definedName name="_______MT67" localSheetId="7">#REF!</definedName>
    <definedName name="_______MT67" localSheetId="6">#REF!</definedName>
    <definedName name="_______MT67" localSheetId="8">#REF!</definedName>
    <definedName name="_______MT67" localSheetId="13">#REF!</definedName>
    <definedName name="_______MT67" localSheetId="9">#REF!</definedName>
    <definedName name="_______MT67" localSheetId="16">#REF!</definedName>
    <definedName name="_______MT67" localSheetId="2">#REF!</definedName>
    <definedName name="_______MT67" localSheetId="11">#REF!</definedName>
    <definedName name="_______MT67" localSheetId="3">#REF!</definedName>
    <definedName name="_______MT67">#REF!</definedName>
    <definedName name="_______MT68" localSheetId="7">#REF!</definedName>
    <definedName name="_______MT68" localSheetId="6">#REF!</definedName>
    <definedName name="_______MT68" localSheetId="8">#REF!</definedName>
    <definedName name="_______MT68" localSheetId="13">#REF!</definedName>
    <definedName name="_______MT68" localSheetId="9">#REF!</definedName>
    <definedName name="_______MT68" localSheetId="16">#REF!</definedName>
    <definedName name="_______MT68" localSheetId="2">#REF!</definedName>
    <definedName name="_______MT68" localSheetId="11">#REF!</definedName>
    <definedName name="_______MT68" localSheetId="3">#REF!</definedName>
    <definedName name="_______MT68">#REF!</definedName>
    <definedName name="_______MT69" localSheetId="7">#REF!</definedName>
    <definedName name="_______MT69" localSheetId="6">#REF!</definedName>
    <definedName name="_______MT69" localSheetId="8">#REF!</definedName>
    <definedName name="_______MT69" localSheetId="13">#REF!</definedName>
    <definedName name="_______MT69" localSheetId="9">#REF!</definedName>
    <definedName name="_______MT69" localSheetId="16">#REF!</definedName>
    <definedName name="_______MT69" localSheetId="2">#REF!</definedName>
    <definedName name="_______MT69" localSheetId="11">#REF!</definedName>
    <definedName name="_______MT69" localSheetId="3">#REF!</definedName>
    <definedName name="_______MT69">#REF!</definedName>
    <definedName name="_______MT7" localSheetId="7">#REF!</definedName>
    <definedName name="_______MT7" localSheetId="6">#REF!</definedName>
    <definedName name="_______MT7" localSheetId="8">#REF!</definedName>
    <definedName name="_______MT7" localSheetId="13">#REF!</definedName>
    <definedName name="_______MT7" localSheetId="9">#REF!</definedName>
    <definedName name="_______MT7" localSheetId="16">#REF!</definedName>
    <definedName name="_______MT7" localSheetId="2">#REF!</definedName>
    <definedName name="_______MT7" localSheetId="11">#REF!</definedName>
    <definedName name="_______MT7" localSheetId="3">#REF!</definedName>
    <definedName name="_______MT7">#REF!</definedName>
    <definedName name="_______MT70" localSheetId="7">#REF!</definedName>
    <definedName name="_______MT70" localSheetId="6">#REF!</definedName>
    <definedName name="_______MT70" localSheetId="8">#REF!</definedName>
    <definedName name="_______MT70" localSheetId="13">#REF!</definedName>
    <definedName name="_______MT70" localSheetId="9">#REF!</definedName>
    <definedName name="_______MT70" localSheetId="16">#REF!</definedName>
    <definedName name="_______MT70" localSheetId="2">#REF!</definedName>
    <definedName name="_______MT70" localSheetId="11">#REF!</definedName>
    <definedName name="_______MT70" localSheetId="3">#REF!</definedName>
    <definedName name="_______MT70">#REF!</definedName>
    <definedName name="_______MT71" localSheetId="7">#REF!</definedName>
    <definedName name="_______MT71" localSheetId="6">#REF!</definedName>
    <definedName name="_______MT71" localSheetId="8">#REF!</definedName>
    <definedName name="_______MT71" localSheetId="13">#REF!</definedName>
    <definedName name="_______MT71" localSheetId="9">#REF!</definedName>
    <definedName name="_______MT71" localSheetId="16">#REF!</definedName>
    <definedName name="_______MT71" localSheetId="2">#REF!</definedName>
    <definedName name="_______MT71" localSheetId="11">#REF!</definedName>
    <definedName name="_______MT71" localSheetId="3">#REF!</definedName>
    <definedName name="_______MT71">#REF!</definedName>
    <definedName name="_______MT72" localSheetId="7">#REF!</definedName>
    <definedName name="_______MT72" localSheetId="6">#REF!</definedName>
    <definedName name="_______MT72" localSheetId="8">#REF!</definedName>
    <definedName name="_______MT72" localSheetId="13">#REF!</definedName>
    <definedName name="_______MT72" localSheetId="9">#REF!</definedName>
    <definedName name="_______MT72" localSheetId="16">#REF!</definedName>
    <definedName name="_______MT72" localSheetId="2">#REF!</definedName>
    <definedName name="_______MT72" localSheetId="11">#REF!</definedName>
    <definedName name="_______MT72" localSheetId="3">#REF!</definedName>
    <definedName name="_______MT72">#REF!</definedName>
    <definedName name="_______MT73" localSheetId="7">#REF!</definedName>
    <definedName name="_______MT73" localSheetId="6">#REF!</definedName>
    <definedName name="_______MT73" localSheetId="8">#REF!</definedName>
    <definedName name="_______MT73" localSheetId="13">#REF!</definedName>
    <definedName name="_______MT73" localSheetId="9">#REF!</definedName>
    <definedName name="_______MT73" localSheetId="16">#REF!</definedName>
    <definedName name="_______MT73" localSheetId="2">#REF!</definedName>
    <definedName name="_______MT73" localSheetId="11">#REF!</definedName>
    <definedName name="_______MT73" localSheetId="3">#REF!</definedName>
    <definedName name="_______MT73">#REF!</definedName>
    <definedName name="_______MT74" localSheetId="7">#REF!</definedName>
    <definedName name="_______MT74" localSheetId="6">#REF!</definedName>
    <definedName name="_______MT74" localSheetId="8">#REF!</definedName>
    <definedName name="_______MT74" localSheetId="13">#REF!</definedName>
    <definedName name="_______MT74" localSheetId="9">#REF!</definedName>
    <definedName name="_______MT74" localSheetId="16">#REF!</definedName>
    <definedName name="_______MT74" localSheetId="2">#REF!</definedName>
    <definedName name="_______MT74" localSheetId="11">#REF!</definedName>
    <definedName name="_______MT74" localSheetId="3">#REF!</definedName>
    <definedName name="_______MT74">#REF!</definedName>
    <definedName name="_______MT75" localSheetId="7">#REF!</definedName>
    <definedName name="_______MT75" localSheetId="6">#REF!</definedName>
    <definedName name="_______MT75" localSheetId="8">#REF!</definedName>
    <definedName name="_______MT75" localSheetId="13">#REF!</definedName>
    <definedName name="_______MT75" localSheetId="9">#REF!</definedName>
    <definedName name="_______MT75" localSheetId="16">#REF!</definedName>
    <definedName name="_______MT75" localSheetId="2">#REF!</definedName>
    <definedName name="_______MT75" localSheetId="11">#REF!</definedName>
    <definedName name="_______MT75" localSheetId="3">#REF!</definedName>
    <definedName name="_______MT75">#REF!</definedName>
    <definedName name="_______MT76" localSheetId="7">#REF!</definedName>
    <definedName name="_______MT76" localSheetId="6">#REF!</definedName>
    <definedName name="_______MT76" localSheetId="8">#REF!</definedName>
    <definedName name="_______MT76" localSheetId="13">#REF!</definedName>
    <definedName name="_______MT76" localSheetId="9">#REF!</definedName>
    <definedName name="_______MT76" localSheetId="16">#REF!</definedName>
    <definedName name="_______MT76" localSheetId="2">#REF!</definedName>
    <definedName name="_______MT76" localSheetId="11">#REF!</definedName>
    <definedName name="_______MT76" localSheetId="3">#REF!</definedName>
    <definedName name="_______MT76">#REF!</definedName>
    <definedName name="_______MT77" localSheetId="7">#REF!</definedName>
    <definedName name="_______MT77" localSheetId="6">#REF!</definedName>
    <definedName name="_______MT77" localSheetId="8">#REF!</definedName>
    <definedName name="_______MT77" localSheetId="13">#REF!</definedName>
    <definedName name="_______MT77" localSheetId="9">#REF!</definedName>
    <definedName name="_______MT77" localSheetId="16">#REF!</definedName>
    <definedName name="_______MT77" localSheetId="2">#REF!</definedName>
    <definedName name="_______MT77" localSheetId="11">#REF!</definedName>
    <definedName name="_______MT77" localSheetId="3">#REF!</definedName>
    <definedName name="_______MT77">#REF!</definedName>
    <definedName name="_______MT78" localSheetId="7">#REF!</definedName>
    <definedName name="_______MT78" localSheetId="6">#REF!</definedName>
    <definedName name="_______MT78" localSheetId="8">#REF!</definedName>
    <definedName name="_______MT78" localSheetId="13">#REF!</definedName>
    <definedName name="_______MT78" localSheetId="9">#REF!</definedName>
    <definedName name="_______MT78" localSheetId="16">#REF!</definedName>
    <definedName name="_______MT78" localSheetId="2">#REF!</definedName>
    <definedName name="_______MT78" localSheetId="11">#REF!</definedName>
    <definedName name="_______MT78" localSheetId="3">#REF!</definedName>
    <definedName name="_______MT78">#REF!</definedName>
    <definedName name="_______MT79" localSheetId="7">#REF!</definedName>
    <definedName name="_______MT79" localSheetId="6">#REF!</definedName>
    <definedName name="_______MT79" localSheetId="8">#REF!</definedName>
    <definedName name="_______MT79" localSheetId="13">#REF!</definedName>
    <definedName name="_______MT79" localSheetId="9">#REF!</definedName>
    <definedName name="_______MT79" localSheetId="16">#REF!</definedName>
    <definedName name="_______MT79" localSheetId="2">#REF!</definedName>
    <definedName name="_______MT79" localSheetId="11">#REF!</definedName>
    <definedName name="_______MT79" localSheetId="3">#REF!</definedName>
    <definedName name="_______MT79">#REF!</definedName>
    <definedName name="_______MT8" localSheetId="7">#REF!</definedName>
    <definedName name="_______MT8" localSheetId="6">#REF!</definedName>
    <definedName name="_______MT8" localSheetId="8">#REF!</definedName>
    <definedName name="_______MT8" localSheetId="13">#REF!</definedName>
    <definedName name="_______MT8" localSheetId="9">#REF!</definedName>
    <definedName name="_______MT8" localSheetId="16">#REF!</definedName>
    <definedName name="_______MT8" localSheetId="2">#REF!</definedName>
    <definedName name="_______MT8" localSheetId="11">#REF!</definedName>
    <definedName name="_______MT8" localSheetId="3">#REF!</definedName>
    <definedName name="_______MT8">#REF!</definedName>
    <definedName name="_______MT80" localSheetId="7">#REF!</definedName>
    <definedName name="_______MT80" localSheetId="6">#REF!</definedName>
    <definedName name="_______MT80" localSheetId="8">#REF!</definedName>
    <definedName name="_______MT80" localSheetId="13">#REF!</definedName>
    <definedName name="_______MT80" localSheetId="9">#REF!</definedName>
    <definedName name="_______MT80" localSheetId="16">#REF!</definedName>
    <definedName name="_______MT80" localSheetId="2">#REF!</definedName>
    <definedName name="_______MT80" localSheetId="11">#REF!</definedName>
    <definedName name="_______MT80" localSheetId="3">#REF!</definedName>
    <definedName name="_______MT80">#REF!</definedName>
    <definedName name="_______MT81" localSheetId="7">#REF!</definedName>
    <definedName name="_______MT81" localSheetId="6">#REF!</definedName>
    <definedName name="_______MT81" localSheetId="8">#REF!</definedName>
    <definedName name="_______MT81" localSheetId="13">#REF!</definedName>
    <definedName name="_______MT81" localSheetId="9">#REF!</definedName>
    <definedName name="_______MT81" localSheetId="16">#REF!</definedName>
    <definedName name="_______MT81" localSheetId="2">#REF!</definedName>
    <definedName name="_______MT81" localSheetId="11">#REF!</definedName>
    <definedName name="_______MT81" localSheetId="3">#REF!</definedName>
    <definedName name="_______MT81">#REF!</definedName>
    <definedName name="_______MT82" localSheetId="7">#REF!</definedName>
    <definedName name="_______MT82" localSheetId="6">#REF!</definedName>
    <definedName name="_______MT82" localSheetId="8">#REF!</definedName>
    <definedName name="_______MT82" localSheetId="13">#REF!</definedName>
    <definedName name="_______MT82" localSheetId="9">#REF!</definedName>
    <definedName name="_______MT82" localSheetId="16">#REF!</definedName>
    <definedName name="_______MT82" localSheetId="2">#REF!</definedName>
    <definedName name="_______MT82" localSheetId="11">#REF!</definedName>
    <definedName name="_______MT82" localSheetId="3">#REF!</definedName>
    <definedName name="_______MT82">#REF!</definedName>
    <definedName name="_______MT83" localSheetId="7">#REF!</definedName>
    <definedName name="_______MT83" localSheetId="6">#REF!</definedName>
    <definedName name="_______MT83" localSheetId="8">#REF!</definedName>
    <definedName name="_______MT83" localSheetId="13">#REF!</definedName>
    <definedName name="_______MT83" localSheetId="9">#REF!</definedName>
    <definedName name="_______MT83" localSheetId="16">#REF!</definedName>
    <definedName name="_______MT83" localSheetId="2">#REF!</definedName>
    <definedName name="_______MT83" localSheetId="11">#REF!</definedName>
    <definedName name="_______MT83" localSheetId="3">#REF!</definedName>
    <definedName name="_______MT83">#REF!</definedName>
    <definedName name="_______MT84" localSheetId="7">#REF!</definedName>
    <definedName name="_______MT84" localSheetId="6">#REF!</definedName>
    <definedName name="_______MT84" localSheetId="8">#REF!</definedName>
    <definedName name="_______MT84" localSheetId="13">#REF!</definedName>
    <definedName name="_______MT84" localSheetId="9">#REF!</definedName>
    <definedName name="_______MT84" localSheetId="16">#REF!</definedName>
    <definedName name="_______MT84" localSheetId="2">#REF!</definedName>
    <definedName name="_______MT84" localSheetId="11">#REF!</definedName>
    <definedName name="_______MT84" localSheetId="3">#REF!</definedName>
    <definedName name="_______MT84">#REF!</definedName>
    <definedName name="_______MT85" localSheetId="7">#REF!</definedName>
    <definedName name="_______MT85" localSheetId="6">#REF!</definedName>
    <definedName name="_______MT85" localSheetId="8">#REF!</definedName>
    <definedName name="_______MT85" localSheetId="13">#REF!</definedName>
    <definedName name="_______MT85" localSheetId="9">#REF!</definedName>
    <definedName name="_______MT85" localSheetId="16">#REF!</definedName>
    <definedName name="_______MT85" localSheetId="2">#REF!</definedName>
    <definedName name="_______MT85" localSheetId="11">#REF!</definedName>
    <definedName name="_______MT85" localSheetId="3">#REF!</definedName>
    <definedName name="_______MT85">#REF!</definedName>
    <definedName name="_______MT86" localSheetId="7">#REF!</definedName>
    <definedName name="_______MT86" localSheetId="6">#REF!</definedName>
    <definedName name="_______MT86" localSheetId="8">#REF!</definedName>
    <definedName name="_______MT86" localSheetId="13">#REF!</definedName>
    <definedName name="_______MT86" localSheetId="9">#REF!</definedName>
    <definedName name="_______MT86" localSheetId="16">#REF!</definedName>
    <definedName name="_______MT86" localSheetId="2">#REF!</definedName>
    <definedName name="_______MT86" localSheetId="11">#REF!</definedName>
    <definedName name="_______MT86" localSheetId="3">#REF!</definedName>
    <definedName name="_______MT86">#REF!</definedName>
    <definedName name="_______MT87" localSheetId="7">#REF!</definedName>
    <definedName name="_______MT87" localSheetId="6">#REF!</definedName>
    <definedName name="_______MT87" localSheetId="8">#REF!</definedName>
    <definedName name="_______MT87" localSheetId="13">#REF!</definedName>
    <definedName name="_______MT87" localSheetId="9">#REF!</definedName>
    <definedName name="_______MT87" localSheetId="16">#REF!</definedName>
    <definedName name="_______MT87" localSheetId="2">#REF!</definedName>
    <definedName name="_______MT87" localSheetId="11">#REF!</definedName>
    <definedName name="_______MT87" localSheetId="3">#REF!</definedName>
    <definedName name="_______MT87">#REF!</definedName>
    <definedName name="_______MT88" localSheetId="7">#REF!</definedName>
    <definedName name="_______MT88" localSheetId="6">#REF!</definedName>
    <definedName name="_______MT88" localSheetId="8">#REF!</definedName>
    <definedName name="_______MT88" localSheetId="13">#REF!</definedName>
    <definedName name="_______MT88" localSheetId="9">#REF!</definedName>
    <definedName name="_______MT88" localSheetId="16">#REF!</definedName>
    <definedName name="_______MT88" localSheetId="2">#REF!</definedName>
    <definedName name="_______MT88" localSheetId="11">#REF!</definedName>
    <definedName name="_______MT88" localSheetId="3">#REF!</definedName>
    <definedName name="_______MT88">#REF!</definedName>
    <definedName name="_______MT89" localSheetId="7">#REF!</definedName>
    <definedName name="_______MT89" localSheetId="6">#REF!</definedName>
    <definedName name="_______MT89" localSheetId="8">#REF!</definedName>
    <definedName name="_______MT89" localSheetId="13">#REF!</definedName>
    <definedName name="_______MT89" localSheetId="9">#REF!</definedName>
    <definedName name="_______MT89" localSheetId="16">#REF!</definedName>
    <definedName name="_______MT89" localSheetId="2">#REF!</definedName>
    <definedName name="_______MT89" localSheetId="11">#REF!</definedName>
    <definedName name="_______MT89" localSheetId="3">#REF!</definedName>
    <definedName name="_______MT89">#REF!</definedName>
    <definedName name="_______MT9" localSheetId="7">#REF!</definedName>
    <definedName name="_______MT9" localSheetId="6">#REF!</definedName>
    <definedName name="_______MT9" localSheetId="8">#REF!</definedName>
    <definedName name="_______MT9" localSheetId="13">#REF!</definedName>
    <definedName name="_______MT9" localSheetId="9">#REF!</definedName>
    <definedName name="_______MT9" localSheetId="16">#REF!</definedName>
    <definedName name="_______MT9" localSheetId="2">#REF!</definedName>
    <definedName name="_______MT9" localSheetId="11">#REF!</definedName>
    <definedName name="_______MT9" localSheetId="3">#REF!</definedName>
    <definedName name="_______MT9">#REF!</definedName>
    <definedName name="_______MT90" localSheetId="7">#REF!</definedName>
    <definedName name="_______MT90" localSheetId="6">#REF!</definedName>
    <definedName name="_______MT90" localSheetId="8">#REF!</definedName>
    <definedName name="_______MT90" localSheetId="13">#REF!</definedName>
    <definedName name="_______MT90" localSheetId="9">#REF!</definedName>
    <definedName name="_______MT90" localSheetId="16">#REF!</definedName>
    <definedName name="_______MT90" localSheetId="2">#REF!</definedName>
    <definedName name="_______MT90" localSheetId="11">#REF!</definedName>
    <definedName name="_______MT90" localSheetId="3">#REF!</definedName>
    <definedName name="_______MT90">#REF!</definedName>
    <definedName name="_______MT91" localSheetId="7">#REF!</definedName>
    <definedName name="_______MT91" localSheetId="6">#REF!</definedName>
    <definedName name="_______MT91" localSheetId="8">#REF!</definedName>
    <definedName name="_______MT91" localSheetId="13">#REF!</definedName>
    <definedName name="_______MT91" localSheetId="9">#REF!</definedName>
    <definedName name="_______MT91" localSheetId="16">#REF!</definedName>
    <definedName name="_______MT91" localSheetId="2">#REF!</definedName>
    <definedName name="_______MT91" localSheetId="11">#REF!</definedName>
    <definedName name="_______MT91" localSheetId="3">#REF!</definedName>
    <definedName name="_______MT91">#REF!</definedName>
    <definedName name="_______MT92" localSheetId="7">#REF!</definedName>
    <definedName name="_______MT92" localSheetId="6">#REF!</definedName>
    <definedName name="_______MT92" localSheetId="8">#REF!</definedName>
    <definedName name="_______MT92" localSheetId="13">#REF!</definedName>
    <definedName name="_______MT92" localSheetId="9">#REF!</definedName>
    <definedName name="_______MT92" localSheetId="16">#REF!</definedName>
    <definedName name="_______MT92" localSheetId="2">#REF!</definedName>
    <definedName name="_______MT92" localSheetId="11">#REF!</definedName>
    <definedName name="_______MT92" localSheetId="3">#REF!</definedName>
    <definedName name="_______MT92">#REF!</definedName>
    <definedName name="_______MT93" localSheetId="7">#REF!</definedName>
    <definedName name="_______MT93" localSheetId="6">#REF!</definedName>
    <definedName name="_______MT93" localSheetId="8">#REF!</definedName>
    <definedName name="_______MT93" localSheetId="13">#REF!</definedName>
    <definedName name="_______MT93" localSheetId="9">#REF!</definedName>
    <definedName name="_______MT93" localSheetId="16">#REF!</definedName>
    <definedName name="_______MT93" localSheetId="2">#REF!</definedName>
    <definedName name="_______MT93" localSheetId="11">#REF!</definedName>
    <definedName name="_______MT93" localSheetId="3">#REF!</definedName>
    <definedName name="_______MT93">#REF!</definedName>
    <definedName name="_______MT94" localSheetId="7">#REF!</definedName>
    <definedName name="_______MT94" localSheetId="6">#REF!</definedName>
    <definedName name="_______MT94" localSheetId="8">#REF!</definedName>
    <definedName name="_______MT94" localSheetId="13">#REF!</definedName>
    <definedName name="_______MT94" localSheetId="9">#REF!</definedName>
    <definedName name="_______MT94" localSheetId="16">#REF!</definedName>
    <definedName name="_______MT94" localSheetId="2">#REF!</definedName>
    <definedName name="_______MT94" localSheetId="11">#REF!</definedName>
    <definedName name="_______MT94" localSheetId="3">#REF!</definedName>
    <definedName name="_______MT94">#REF!</definedName>
    <definedName name="_______MT95" localSheetId="7">#REF!</definedName>
    <definedName name="_______MT95" localSheetId="6">#REF!</definedName>
    <definedName name="_______MT95" localSheetId="8">#REF!</definedName>
    <definedName name="_______MT95" localSheetId="13">#REF!</definedName>
    <definedName name="_______MT95" localSheetId="9">#REF!</definedName>
    <definedName name="_______MT95" localSheetId="16">#REF!</definedName>
    <definedName name="_______MT95" localSheetId="2">#REF!</definedName>
    <definedName name="_______MT95" localSheetId="11">#REF!</definedName>
    <definedName name="_______MT95" localSheetId="3">#REF!</definedName>
    <definedName name="_______MT95">#REF!</definedName>
    <definedName name="_______MT96" localSheetId="7">#REF!</definedName>
    <definedName name="_______MT96" localSheetId="6">#REF!</definedName>
    <definedName name="_______MT96" localSheetId="8">#REF!</definedName>
    <definedName name="_______MT96" localSheetId="13">#REF!</definedName>
    <definedName name="_______MT96" localSheetId="9">#REF!</definedName>
    <definedName name="_______MT96" localSheetId="16">#REF!</definedName>
    <definedName name="_______MT96" localSheetId="2">#REF!</definedName>
    <definedName name="_______MT96" localSheetId="11">#REF!</definedName>
    <definedName name="_______MT96" localSheetId="3">#REF!</definedName>
    <definedName name="_______MT96">#REF!</definedName>
    <definedName name="_______MT97" localSheetId="7">#REF!</definedName>
    <definedName name="_______MT97" localSheetId="6">#REF!</definedName>
    <definedName name="_______MT97" localSheetId="8">#REF!</definedName>
    <definedName name="_______MT97" localSheetId="13">#REF!</definedName>
    <definedName name="_______MT97" localSheetId="9">#REF!</definedName>
    <definedName name="_______MT97" localSheetId="16">#REF!</definedName>
    <definedName name="_______MT97" localSheetId="2">#REF!</definedName>
    <definedName name="_______MT97" localSheetId="11">#REF!</definedName>
    <definedName name="_______MT97" localSheetId="3">#REF!</definedName>
    <definedName name="_______MT97">#REF!</definedName>
    <definedName name="_______MT98" localSheetId="7">#REF!</definedName>
    <definedName name="_______MT98" localSheetId="6">#REF!</definedName>
    <definedName name="_______MT98" localSheetId="8">#REF!</definedName>
    <definedName name="_______MT98" localSheetId="13">#REF!</definedName>
    <definedName name="_______MT98" localSheetId="9">#REF!</definedName>
    <definedName name="_______MT98" localSheetId="16">#REF!</definedName>
    <definedName name="_______MT98" localSheetId="2">#REF!</definedName>
    <definedName name="_______MT98" localSheetId="11">#REF!</definedName>
    <definedName name="_______MT98" localSheetId="3">#REF!</definedName>
    <definedName name="_______MT98">#REF!</definedName>
    <definedName name="_______MT99" localSheetId="7">#REF!</definedName>
    <definedName name="_______MT99" localSheetId="6">#REF!</definedName>
    <definedName name="_______MT99" localSheetId="8">#REF!</definedName>
    <definedName name="_______MT99" localSheetId="13">#REF!</definedName>
    <definedName name="_______MT99" localSheetId="9">#REF!</definedName>
    <definedName name="_______MT99" localSheetId="16">#REF!</definedName>
    <definedName name="_______MT99" localSheetId="2">#REF!</definedName>
    <definedName name="_______MT99" localSheetId="11">#REF!</definedName>
    <definedName name="_______MT99" localSheetId="3">#REF!</definedName>
    <definedName name="_______MT99">#REF!</definedName>
    <definedName name="_______OH1" localSheetId="12">[101]MRATES!$C$35</definedName>
    <definedName name="_______OH1" localSheetId="5">[75]MRATES!$C$35</definedName>
    <definedName name="_______OH1">[76]MRATES!$C$35</definedName>
    <definedName name="_______pc2" localSheetId="4">#REF!</definedName>
    <definedName name="_______pc2">#REF!</definedName>
    <definedName name="_______pk12">#REF!</definedName>
    <definedName name="_______pk19">#REF!</definedName>
    <definedName name="_______pk25">#REF!</definedName>
    <definedName name="_______pk40">#REF!</definedName>
    <definedName name="_______pk5">#REF!</definedName>
    <definedName name="_______pla4">#REF!</definedName>
    <definedName name="_______PPA14" localSheetId="7">#REF!</definedName>
    <definedName name="_______PPA14" localSheetId="6">#REF!</definedName>
    <definedName name="_______PPA14" localSheetId="8">#REF!</definedName>
    <definedName name="_______PPA14" localSheetId="13">#REF!</definedName>
    <definedName name="_______PPA14" localSheetId="9">#REF!</definedName>
    <definedName name="_______PPA14" localSheetId="16">#REF!</definedName>
    <definedName name="_______PPA14" localSheetId="2">[78]MRATES!#REF!</definedName>
    <definedName name="_______PPA14" localSheetId="4">[78]MRATES!#REF!</definedName>
    <definedName name="_______PPA14" localSheetId="11">#REF!</definedName>
    <definedName name="_______PPA14" localSheetId="5">#N/A</definedName>
    <definedName name="_______PPA14" localSheetId="3">[78]MRATES!#REF!</definedName>
    <definedName name="_______PPA14">#REF!</definedName>
    <definedName name="_______PPB154" localSheetId="7">#REF!</definedName>
    <definedName name="_______PPB154" localSheetId="6">#REF!</definedName>
    <definedName name="_______PPB154" localSheetId="8">#REF!</definedName>
    <definedName name="_______PPB154" localSheetId="13">#REF!</definedName>
    <definedName name="_______PPB154" localSheetId="9">#REF!</definedName>
    <definedName name="_______PPB154" localSheetId="16">#REF!</definedName>
    <definedName name="_______PPB154" localSheetId="2">[78]MRATES!#REF!</definedName>
    <definedName name="_______PPB154" localSheetId="4">[78]MRATES!#REF!</definedName>
    <definedName name="_______PPB154" localSheetId="11">#REF!</definedName>
    <definedName name="_______PPB154" localSheetId="5">#N/A</definedName>
    <definedName name="_______PPB154" localSheetId="3">[78]MRATES!#REF!</definedName>
    <definedName name="_______PPB154">#REF!</definedName>
    <definedName name="_______PPB155" localSheetId="7">#REF!</definedName>
    <definedName name="_______PPB155" localSheetId="6">#REF!</definedName>
    <definedName name="_______PPB155" localSheetId="8">#REF!</definedName>
    <definedName name="_______PPB155" localSheetId="13">#REF!</definedName>
    <definedName name="_______PPB155" localSheetId="9">#REF!</definedName>
    <definedName name="_______PPB155" localSheetId="16">#REF!</definedName>
    <definedName name="_______PPB155" localSheetId="2">[78]MRATES!#REF!</definedName>
    <definedName name="_______PPB155" localSheetId="4">[78]MRATES!#REF!</definedName>
    <definedName name="_______PPB155" localSheetId="11">#REF!</definedName>
    <definedName name="_______PPB155" localSheetId="5">#N/A</definedName>
    <definedName name="_______PPB155" localSheetId="3">[78]MRATES!#REF!</definedName>
    <definedName name="_______PPB155">#REF!</definedName>
    <definedName name="_______PPB16" localSheetId="7">#REF!</definedName>
    <definedName name="_______PPB16" localSheetId="6">#REF!</definedName>
    <definedName name="_______PPB16" localSheetId="8">#REF!</definedName>
    <definedName name="_______PPB16" localSheetId="13">#REF!</definedName>
    <definedName name="_______PPB16" localSheetId="9">#REF!</definedName>
    <definedName name="_______PPB16" localSheetId="16">#REF!</definedName>
    <definedName name="_______PPB16" localSheetId="2">[78]MRATES!#REF!</definedName>
    <definedName name="_______PPB16" localSheetId="4">[78]MRATES!#REF!</definedName>
    <definedName name="_______PPB16" localSheetId="11">#REF!</definedName>
    <definedName name="_______PPB16" localSheetId="5">#N/A</definedName>
    <definedName name="_______PPB16" localSheetId="3">[78]MRATES!#REF!</definedName>
    <definedName name="_______PPB16">#REF!</definedName>
    <definedName name="_______PPB17" localSheetId="7">#REF!</definedName>
    <definedName name="_______PPB17" localSheetId="6">#REF!</definedName>
    <definedName name="_______PPB17" localSheetId="8">#REF!</definedName>
    <definedName name="_______PPB17" localSheetId="13">#REF!</definedName>
    <definedName name="_______PPB17" localSheetId="9">#REF!</definedName>
    <definedName name="_______PPB17" localSheetId="16">#REF!</definedName>
    <definedName name="_______PPB17" localSheetId="2">[78]MRATES!#REF!</definedName>
    <definedName name="_______PPB17" localSheetId="4">[78]MRATES!#REF!</definedName>
    <definedName name="_______PPB17" localSheetId="11">#REF!</definedName>
    <definedName name="_______PPB17" localSheetId="5">#N/A</definedName>
    <definedName name="_______PPB17" localSheetId="3">[78]MRATES!#REF!</definedName>
    <definedName name="_______PPB17">#REF!</definedName>
    <definedName name="_______PPB18" localSheetId="7">#REF!</definedName>
    <definedName name="_______PPB18" localSheetId="6">#REF!</definedName>
    <definedName name="_______PPB18" localSheetId="8">#REF!</definedName>
    <definedName name="_______PPB18" localSheetId="13">#REF!</definedName>
    <definedName name="_______PPB18" localSheetId="9">#REF!</definedName>
    <definedName name="_______PPB18" localSheetId="16">#REF!</definedName>
    <definedName name="_______PPB18" localSheetId="2">[78]MRATES!#REF!</definedName>
    <definedName name="_______PPB18" localSheetId="4">[78]MRATES!#REF!</definedName>
    <definedName name="_______PPB18" localSheetId="11">#REF!</definedName>
    <definedName name="_______PPB18" localSheetId="5">#N/A</definedName>
    <definedName name="_______PPB18" localSheetId="3">[78]MRATES!#REF!</definedName>
    <definedName name="_______PPB18">#REF!</definedName>
    <definedName name="_______PPB19" localSheetId="7">#REF!</definedName>
    <definedName name="_______PPB19" localSheetId="6">#REF!</definedName>
    <definedName name="_______PPB19" localSheetId="8">#REF!</definedName>
    <definedName name="_______PPB19" localSheetId="13">#REF!</definedName>
    <definedName name="_______PPB19" localSheetId="9">#REF!</definedName>
    <definedName name="_______PPB19" localSheetId="16">#REF!</definedName>
    <definedName name="_______PPB19" localSheetId="2">[78]MRATES!#REF!</definedName>
    <definedName name="_______PPB19" localSheetId="4">[78]MRATES!#REF!</definedName>
    <definedName name="_______PPB19" localSheetId="11">#REF!</definedName>
    <definedName name="_______PPB19" localSheetId="5">#N/A</definedName>
    <definedName name="_______PPB19" localSheetId="3">[78]MRATES!#REF!</definedName>
    <definedName name="_______PPB19">#REF!</definedName>
    <definedName name="_______PPB2" localSheetId="7">#REF!</definedName>
    <definedName name="_______PPB2" localSheetId="6">#REF!</definedName>
    <definedName name="_______PPB2" localSheetId="8">#REF!</definedName>
    <definedName name="_______PPB2" localSheetId="13">#REF!</definedName>
    <definedName name="_______PPB2" localSheetId="9">#REF!</definedName>
    <definedName name="_______PPB2" localSheetId="16">#REF!</definedName>
    <definedName name="_______PPB2" localSheetId="2">[78]MRATES!#REF!</definedName>
    <definedName name="_______PPB2" localSheetId="4">[78]MRATES!#REF!</definedName>
    <definedName name="_______PPB2" localSheetId="11">#REF!</definedName>
    <definedName name="_______PPB2" localSheetId="5">#N/A</definedName>
    <definedName name="_______PPB2" localSheetId="3">[78]MRATES!#REF!</definedName>
    <definedName name="_______PPB2">#REF!</definedName>
    <definedName name="_______PPB20" localSheetId="7">#REF!</definedName>
    <definedName name="_______PPB20" localSheetId="6">#REF!</definedName>
    <definedName name="_______PPB20" localSheetId="8">#REF!</definedName>
    <definedName name="_______PPB20" localSheetId="13">#REF!</definedName>
    <definedName name="_______PPB20" localSheetId="9">#REF!</definedName>
    <definedName name="_______PPB20" localSheetId="16">#REF!</definedName>
    <definedName name="_______PPB20" localSheetId="2">[78]MRATES!#REF!</definedName>
    <definedName name="_______PPB20" localSheetId="4">[78]MRATES!#REF!</definedName>
    <definedName name="_______PPB20" localSheetId="11">#REF!</definedName>
    <definedName name="_______PPB20" localSheetId="5">#N/A</definedName>
    <definedName name="_______PPB20" localSheetId="3">[78]MRATES!#REF!</definedName>
    <definedName name="_______PPB20">#REF!</definedName>
    <definedName name="_______PPB21" localSheetId="7">#REF!</definedName>
    <definedName name="_______PPB21" localSheetId="6">#REF!</definedName>
    <definedName name="_______PPB21" localSheetId="8">#REF!</definedName>
    <definedName name="_______PPB21" localSheetId="13">#REF!</definedName>
    <definedName name="_______PPB21" localSheetId="9">#REF!</definedName>
    <definedName name="_______PPB21" localSheetId="16">#REF!</definedName>
    <definedName name="_______PPB21" localSheetId="2">[78]MRATES!#REF!</definedName>
    <definedName name="_______PPB21" localSheetId="4">[78]MRATES!#REF!</definedName>
    <definedName name="_______PPB21" localSheetId="11">#REF!</definedName>
    <definedName name="_______PPB21" localSheetId="5">#N/A</definedName>
    <definedName name="_______PPB21" localSheetId="3">[78]MRATES!#REF!</definedName>
    <definedName name="_______PPB21">#REF!</definedName>
    <definedName name="_______PPB22" localSheetId="7">#REF!</definedName>
    <definedName name="_______PPB22" localSheetId="6">#REF!</definedName>
    <definedName name="_______PPB22" localSheetId="8">#REF!</definedName>
    <definedName name="_______PPB22" localSheetId="13">#REF!</definedName>
    <definedName name="_______PPB22" localSheetId="9">#REF!</definedName>
    <definedName name="_______PPB22" localSheetId="16">#REF!</definedName>
    <definedName name="_______PPB22" localSheetId="2">[78]MRATES!#REF!</definedName>
    <definedName name="_______PPB22" localSheetId="4">[78]MRATES!#REF!</definedName>
    <definedName name="_______PPB22" localSheetId="11">#REF!</definedName>
    <definedName name="_______PPB22" localSheetId="5">#N/A</definedName>
    <definedName name="_______PPB22" localSheetId="3">[78]MRATES!#REF!</definedName>
    <definedName name="_______PPB22">#REF!</definedName>
    <definedName name="_______PPB23" localSheetId="7">#REF!</definedName>
    <definedName name="_______PPB23" localSheetId="6">#REF!</definedName>
    <definedName name="_______PPB23" localSheetId="8">#REF!</definedName>
    <definedName name="_______PPB23" localSheetId="13">#REF!</definedName>
    <definedName name="_______PPB23" localSheetId="9">#REF!</definedName>
    <definedName name="_______PPB23" localSheetId="16">#REF!</definedName>
    <definedName name="_______PPB23" localSheetId="2">[78]MRATES!#REF!</definedName>
    <definedName name="_______PPB23" localSheetId="4">[78]MRATES!#REF!</definedName>
    <definedName name="_______PPB23" localSheetId="11">#REF!</definedName>
    <definedName name="_______PPB23" localSheetId="5">#N/A</definedName>
    <definedName name="_______PPB23" localSheetId="3">[78]MRATES!#REF!</definedName>
    <definedName name="_______PPB23">#REF!</definedName>
    <definedName name="_______PPB24" localSheetId="7">#REF!</definedName>
    <definedName name="_______PPB24" localSheetId="6">#REF!</definedName>
    <definedName name="_______PPB24" localSheetId="8">#REF!</definedName>
    <definedName name="_______PPB24" localSheetId="13">#REF!</definedName>
    <definedName name="_______PPB24" localSheetId="9">#REF!</definedName>
    <definedName name="_______PPB24" localSheetId="16">#REF!</definedName>
    <definedName name="_______PPB24" localSheetId="2">[78]MRATES!#REF!</definedName>
    <definedName name="_______PPB24" localSheetId="4">[78]MRATES!#REF!</definedName>
    <definedName name="_______PPB24" localSheetId="11">#REF!</definedName>
    <definedName name="_______PPB24" localSheetId="5">#N/A</definedName>
    <definedName name="_______PPB24" localSheetId="3">[78]MRATES!#REF!</definedName>
    <definedName name="_______PPB24">#REF!</definedName>
    <definedName name="_______PPB25" localSheetId="7">#REF!</definedName>
    <definedName name="_______PPB25" localSheetId="6">#REF!</definedName>
    <definedName name="_______PPB25" localSheetId="8">#REF!</definedName>
    <definedName name="_______PPB25" localSheetId="13">#REF!</definedName>
    <definedName name="_______PPB25" localSheetId="9">#REF!</definedName>
    <definedName name="_______PPB25" localSheetId="16">#REF!</definedName>
    <definedName name="_______PPB25" localSheetId="2">[78]MRATES!#REF!</definedName>
    <definedName name="_______PPB25" localSheetId="4">[78]MRATES!#REF!</definedName>
    <definedName name="_______PPB25" localSheetId="11">#REF!</definedName>
    <definedName name="_______PPB25" localSheetId="5">#N/A</definedName>
    <definedName name="_______PPB25" localSheetId="3">[78]MRATES!#REF!</definedName>
    <definedName name="_______PPB25">#REF!</definedName>
    <definedName name="_______PPB26" localSheetId="7">#REF!</definedName>
    <definedName name="_______PPB26" localSheetId="6">#REF!</definedName>
    <definedName name="_______PPB26" localSheetId="8">#REF!</definedName>
    <definedName name="_______PPB26" localSheetId="13">#REF!</definedName>
    <definedName name="_______PPB26" localSheetId="9">#REF!</definedName>
    <definedName name="_______PPB26" localSheetId="16">#REF!</definedName>
    <definedName name="_______PPB26" localSheetId="2">[78]MRATES!#REF!</definedName>
    <definedName name="_______PPB26" localSheetId="4">[78]MRATES!#REF!</definedName>
    <definedName name="_______PPB26" localSheetId="11">#REF!</definedName>
    <definedName name="_______PPB26" localSheetId="5">#N/A</definedName>
    <definedName name="_______PPB26" localSheetId="3">[78]MRATES!#REF!</definedName>
    <definedName name="_______PPB26">#REF!</definedName>
    <definedName name="_______PPB27" localSheetId="7">#REF!</definedName>
    <definedName name="_______PPB27" localSheetId="6">#REF!</definedName>
    <definedName name="_______PPB27" localSheetId="8">#REF!</definedName>
    <definedName name="_______PPB27" localSheetId="13">#REF!</definedName>
    <definedName name="_______PPB27" localSheetId="9">#REF!</definedName>
    <definedName name="_______PPB27" localSheetId="16">#REF!</definedName>
    <definedName name="_______PPB27" localSheetId="2">[78]MRATES!#REF!</definedName>
    <definedName name="_______PPB27" localSheetId="4">[78]MRATES!#REF!</definedName>
    <definedName name="_______PPB27" localSheetId="11">#REF!</definedName>
    <definedName name="_______PPB27" localSheetId="5">#N/A</definedName>
    <definedName name="_______PPB27" localSheetId="3">[78]MRATES!#REF!</definedName>
    <definedName name="_______PPB27">#REF!</definedName>
    <definedName name="_______PPB28" localSheetId="7">#REF!</definedName>
    <definedName name="_______PPB28" localSheetId="6">#REF!</definedName>
    <definedName name="_______PPB28" localSheetId="8">#REF!</definedName>
    <definedName name="_______PPB28" localSheetId="13">#REF!</definedName>
    <definedName name="_______PPB28" localSheetId="9">#REF!</definedName>
    <definedName name="_______PPB28" localSheetId="16">#REF!</definedName>
    <definedName name="_______PPB28" localSheetId="2">[78]MRATES!#REF!</definedName>
    <definedName name="_______PPB28" localSheetId="4">[78]MRATES!#REF!</definedName>
    <definedName name="_______PPB28" localSheetId="11">#REF!</definedName>
    <definedName name="_______PPB28" localSheetId="5">#N/A</definedName>
    <definedName name="_______PPB28" localSheetId="3">[78]MRATES!#REF!</definedName>
    <definedName name="_______PPB28">#REF!</definedName>
    <definedName name="_______PPB29" localSheetId="7">#REF!</definedName>
    <definedName name="_______PPB29" localSheetId="6">#REF!</definedName>
    <definedName name="_______PPB29" localSheetId="8">#REF!</definedName>
    <definedName name="_______PPB29" localSheetId="13">#REF!</definedName>
    <definedName name="_______PPB29" localSheetId="9">#REF!</definedName>
    <definedName name="_______PPB29" localSheetId="16">#REF!</definedName>
    <definedName name="_______PPB29" localSheetId="2">[78]MRATES!#REF!</definedName>
    <definedName name="_______PPB29" localSheetId="4">[78]MRATES!#REF!</definedName>
    <definedName name="_______PPB29" localSheetId="11">#REF!</definedName>
    <definedName name="_______PPB29" localSheetId="5">#N/A</definedName>
    <definedName name="_______PPB29" localSheetId="3">[78]MRATES!#REF!</definedName>
    <definedName name="_______PPB29">#REF!</definedName>
    <definedName name="_______PPB3" localSheetId="7">#REF!</definedName>
    <definedName name="_______PPB3" localSheetId="6">#REF!</definedName>
    <definedName name="_______PPB3" localSheetId="8">#REF!</definedName>
    <definedName name="_______PPB3" localSheetId="13">#REF!</definedName>
    <definedName name="_______PPB3" localSheetId="9">#REF!</definedName>
    <definedName name="_______PPB3" localSheetId="16">#REF!</definedName>
    <definedName name="_______PPB3" localSheetId="2">[78]MRATES!#REF!</definedName>
    <definedName name="_______PPB3" localSheetId="4">[78]MRATES!#REF!</definedName>
    <definedName name="_______PPB3" localSheetId="11">#REF!</definedName>
    <definedName name="_______PPB3" localSheetId="5">#N/A</definedName>
    <definedName name="_______PPB3" localSheetId="3">[78]MRATES!#REF!</definedName>
    <definedName name="_______PPB3">#REF!</definedName>
    <definedName name="_______PPB30" localSheetId="7">#REF!</definedName>
    <definedName name="_______PPB30" localSheetId="6">#REF!</definedName>
    <definedName name="_______PPB30" localSheetId="8">#REF!</definedName>
    <definedName name="_______PPB30" localSheetId="13">#REF!</definedName>
    <definedName name="_______PPB30" localSheetId="9">#REF!</definedName>
    <definedName name="_______PPB30" localSheetId="16">#REF!</definedName>
    <definedName name="_______PPB30" localSheetId="2">[78]MRATES!#REF!</definedName>
    <definedName name="_______PPB30" localSheetId="4">[78]MRATES!#REF!</definedName>
    <definedName name="_______PPB30" localSheetId="11">#REF!</definedName>
    <definedName name="_______PPB30" localSheetId="5">#N/A</definedName>
    <definedName name="_______PPB30" localSheetId="3">[78]MRATES!#REF!</definedName>
    <definedName name="_______PPB30">#REF!</definedName>
    <definedName name="_______PPB31" localSheetId="7">#REF!</definedName>
    <definedName name="_______PPB31" localSheetId="6">#REF!</definedName>
    <definedName name="_______PPB31" localSheetId="8">#REF!</definedName>
    <definedName name="_______PPB31" localSheetId="13">#REF!</definedName>
    <definedName name="_______PPB31" localSheetId="9">#REF!</definedName>
    <definedName name="_______PPB31" localSheetId="16">#REF!</definedName>
    <definedName name="_______PPB31" localSheetId="2">[78]MRATES!#REF!</definedName>
    <definedName name="_______PPB31" localSheetId="4">[78]MRATES!#REF!</definedName>
    <definedName name="_______PPB31" localSheetId="11">#REF!</definedName>
    <definedName name="_______PPB31" localSheetId="5">#N/A</definedName>
    <definedName name="_______PPB31" localSheetId="3">[78]MRATES!#REF!</definedName>
    <definedName name="_______PPB31">#REF!</definedName>
    <definedName name="_______PPB32" localSheetId="7">#REF!</definedName>
    <definedName name="_______PPB32" localSheetId="6">#REF!</definedName>
    <definedName name="_______PPB32" localSheetId="8">#REF!</definedName>
    <definedName name="_______PPB32" localSheetId="13">#REF!</definedName>
    <definedName name="_______PPB32" localSheetId="9">#REF!</definedName>
    <definedName name="_______PPB32" localSheetId="16">#REF!</definedName>
    <definedName name="_______PPB32" localSheetId="2">[78]MRATES!#REF!</definedName>
    <definedName name="_______PPB32" localSheetId="4">[78]MRATES!#REF!</definedName>
    <definedName name="_______PPB32" localSheetId="11">#REF!</definedName>
    <definedName name="_______PPB32" localSheetId="5">#N/A</definedName>
    <definedName name="_______PPB32" localSheetId="3">[78]MRATES!#REF!</definedName>
    <definedName name="_______PPB32">#REF!</definedName>
    <definedName name="_______PPB33" localSheetId="7">#REF!</definedName>
    <definedName name="_______PPB33" localSheetId="6">#REF!</definedName>
    <definedName name="_______PPB33" localSheetId="8">#REF!</definedName>
    <definedName name="_______PPB33" localSheetId="13">#REF!</definedName>
    <definedName name="_______PPB33" localSheetId="9">#REF!</definedName>
    <definedName name="_______PPB33" localSheetId="16">#REF!</definedName>
    <definedName name="_______PPB33" localSheetId="2">[78]MRATES!#REF!</definedName>
    <definedName name="_______PPB33" localSheetId="4">[78]MRATES!#REF!</definedName>
    <definedName name="_______PPB33" localSheetId="11">#REF!</definedName>
    <definedName name="_______PPB33" localSheetId="5">#N/A</definedName>
    <definedName name="_______PPB33" localSheetId="3">[78]MRATES!#REF!</definedName>
    <definedName name="_______PPB33">#REF!</definedName>
    <definedName name="_______PPB34" localSheetId="7">#REF!</definedName>
    <definedName name="_______PPB34" localSheetId="6">#REF!</definedName>
    <definedName name="_______PPB34" localSheetId="8">#REF!</definedName>
    <definedName name="_______PPB34" localSheetId="13">#REF!</definedName>
    <definedName name="_______PPB34" localSheetId="9">#REF!</definedName>
    <definedName name="_______PPB34" localSheetId="16">#REF!</definedName>
    <definedName name="_______PPB34" localSheetId="2">[78]MRATES!#REF!</definedName>
    <definedName name="_______PPB34" localSheetId="4">[78]MRATES!#REF!</definedName>
    <definedName name="_______PPB34" localSheetId="11">#REF!</definedName>
    <definedName name="_______PPB34" localSheetId="5">#N/A</definedName>
    <definedName name="_______PPB34" localSheetId="3">[78]MRATES!#REF!</definedName>
    <definedName name="_______PPB34">#REF!</definedName>
    <definedName name="_______PPB35" localSheetId="7">#REF!</definedName>
    <definedName name="_______PPB35" localSheetId="6">#REF!</definedName>
    <definedName name="_______PPB35" localSheetId="8">#REF!</definedName>
    <definedName name="_______PPB35" localSheetId="13">#REF!</definedName>
    <definedName name="_______PPB35" localSheetId="9">#REF!</definedName>
    <definedName name="_______PPB35" localSheetId="16">#REF!</definedName>
    <definedName name="_______PPB35" localSheetId="2">[78]MRATES!#REF!</definedName>
    <definedName name="_______PPB35" localSheetId="4">[78]MRATES!#REF!</definedName>
    <definedName name="_______PPB35" localSheetId="11">#REF!</definedName>
    <definedName name="_______PPB35" localSheetId="5">#N/A</definedName>
    <definedName name="_______PPB35" localSheetId="3">[78]MRATES!#REF!</definedName>
    <definedName name="_______PPB35">#REF!</definedName>
    <definedName name="_______PPB36" localSheetId="7">#REF!</definedName>
    <definedName name="_______PPB36" localSheetId="6">#REF!</definedName>
    <definedName name="_______PPB36" localSheetId="8">#REF!</definedName>
    <definedName name="_______PPB36" localSheetId="13">#REF!</definedName>
    <definedName name="_______PPB36" localSheetId="9">#REF!</definedName>
    <definedName name="_______PPB36" localSheetId="16">#REF!</definedName>
    <definedName name="_______PPB36" localSheetId="2">[78]MRATES!#REF!</definedName>
    <definedName name="_______PPB36" localSheetId="4">[78]MRATES!#REF!</definedName>
    <definedName name="_______PPB36" localSheetId="11">#REF!</definedName>
    <definedName name="_______PPB36" localSheetId="5">#N/A</definedName>
    <definedName name="_______PPB36" localSheetId="3">[78]MRATES!#REF!</definedName>
    <definedName name="_______PPB36">#REF!</definedName>
    <definedName name="_______PPB37" localSheetId="7">#REF!</definedName>
    <definedName name="_______PPB37" localSheetId="6">#REF!</definedName>
    <definedName name="_______PPB37" localSheetId="8">#REF!</definedName>
    <definedName name="_______PPB37" localSheetId="13">#REF!</definedName>
    <definedName name="_______PPB37" localSheetId="9">#REF!</definedName>
    <definedName name="_______PPB37" localSheetId="16">#REF!</definedName>
    <definedName name="_______PPB37" localSheetId="2">[78]MRATES!#REF!</definedName>
    <definedName name="_______PPB37" localSheetId="4">[78]MRATES!#REF!</definedName>
    <definedName name="_______PPB37" localSheetId="11">#REF!</definedName>
    <definedName name="_______PPB37" localSheetId="5">#N/A</definedName>
    <definedName name="_______PPB37" localSheetId="3">[78]MRATES!#REF!</definedName>
    <definedName name="_______PPB37">#REF!</definedName>
    <definedName name="_______PPB38" localSheetId="7">#REF!</definedName>
    <definedName name="_______PPB38" localSheetId="6">#REF!</definedName>
    <definedName name="_______PPB38" localSheetId="8">#REF!</definedName>
    <definedName name="_______PPB38" localSheetId="13">#REF!</definedName>
    <definedName name="_______PPB38" localSheetId="9">#REF!</definedName>
    <definedName name="_______PPB38" localSheetId="16">#REF!</definedName>
    <definedName name="_______PPB38" localSheetId="2">[78]MRATES!#REF!</definedName>
    <definedName name="_______PPB38" localSheetId="4">[78]MRATES!#REF!</definedName>
    <definedName name="_______PPB38" localSheetId="11">#REF!</definedName>
    <definedName name="_______PPB38" localSheetId="5">#N/A</definedName>
    <definedName name="_______PPB38" localSheetId="3">[78]MRATES!#REF!</definedName>
    <definedName name="_______PPB38">#REF!</definedName>
    <definedName name="_______PPB39" localSheetId="7">#REF!</definedName>
    <definedName name="_______PPB39" localSheetId="6">#REF!</definedName>
    <definedName name="_______PPB39" localSheetId="8">#REF!</definedName>
    <definedName name="_______PPB39" localSheetId="13">#REF!</definedName>
    <definedName name="_______PPB39" localSheetId="9">#REF!</definedName>
    <definedName name="_______PPB39" localSheetId="16">#REF!</definedName>
    <definedName name="_______PPB39" localSheetId="2">[78]MRATES!#REF!</definedName>
    <definedName name="_______PPB39" localSheetId="4">[78]MRATES!#REF!</definedName>
    <definedName name="_______PPB39" localSheetId="11">#REF!</definedName>
    <definedName name="_______PPB39" localSheetId="5">#N/A</definedName>
    <definedName name="_______PPB39" localSheetId="3">[78]MRATES!#REF!</definedName>
    <definedName name="_______PPB39">#REF!</definedName>
    <definedName name="_______PPB4" localSheetId="7">#REF!</definedName>
    <definedName name="_______PPB4" localSheetId="6">#REF!</definedName>
    <definedName name="_______PPB4" localSheetId="8">#REF!</definedName>
    <definedName name="_______PPB4" localSheetId="13">#REF!</definedName>
    <definedName name="_______PPB4" localSheetId="9">#REF!</definedName>
    <definedName name="_______PPB4" localSheetId="16">#REF!</definedName>
    <definedName name="_______PPB4" localSheetId="2">[78]MRATES!#REF!</definedName>
    <definedName name="_______PPB4" localSheetId="4">[78]MRATES!#REF!</definedName>
    <definedName name="_______PPB4" localSheetId="11">#REF!</definedName>
    <definedName name="_______PPB4" localSheetId="5">#N/A</definedName>
    <definedName name="_______PPB4" localSheetId="3">[78]MRATES!#REF!</definedName>
    <definedName name="_______PPB4">#REF!</definedName>
    <definedName name="_______PPB40" localSheetId="7">#REF!</definedName>
    <definedName name="_______PPB40" localSheetId="6">#REF!</definedName>
    <definedName name="_______PPB40" localSheetId="8">#REF!</definedName>
    <definedName name="_______PPB40" localSheetId="13">#REF!</definedName>
    <definedName name="_______PPB40" localSheetId="9">#REF!</definedName>
    <definedName name="_______PPB40" localSheetId="16">#REF!</definedName>
    <definedName name="_______PPB40" localSheetId="2">[78]MRATES!#REF!</definedName>
    <definedName name="_______PPB40" localSheetId="4">[78]MRATES!#REF!</definedName>
    <definedName name="_______PPB40" localSheetId="11">#REF!</definedName>
    <definedName name="_______PPB40" localSheetId="5">#N/A</definedName>
    <definedName name="_______PPB40" localSheetId="3">[78]MRATES!#REF!</definedName>
    <definedName name="_______PPB40">#REF!</definedName>
    <definedName name="_______PPB41" localSheetId="7">#REF!</definedName>
    <definedName name="_______PPB41" localSheetId="6">#REF!</definedName>
    <definedName name="_______PPB41" localSheetId="8">#REF!</definedName>
    <definedName name="_______PPB41" localSheetId="13">#REF!</definedName>
    <definedName name="_______PPB41" localSheetId="9">#REF!</definedName>
    <definedName name="_______PPB41" localSheetId="16">#REF!</definedName>
    <definedName name="_______PPB41" localSheetId="2">[78]MRATES!#REF!</definedName>
    <definedName name="_______PPB41" localSheetId="4">[78]MRATES!#REF!</definedName>
    <definedName name="_______PPB41" localSheetId="11">#REF!</definedName>
    <definedName name="_______PPB41" localSheetId="5">#N/A</definedName>
    <definedName name="_______PPB41" localSheetId="3">[78]MRATES!#REF!</definedName>
    <definedName name="_______PPB41">#REF!</definedName>
    <definedName name="_______PPB42" localSheetId="7">#REF!</definedName>
    <definedName name="_______PPB42" localSheetId="6">#REF!</definedName>
    <definedName name="_______PPB42" localSheetId="8">#REF!</definedName>
    <definedName name="_______PPB42" localSheetId="13">#REF!</definedName>
    <definedName name="_______PPB42" localSheetId="9">#REF!</definedName>
    <definedName name="_______PPB42" localSheetId="16">#REF!</definedName>
    <definedName name="_______PPB42" localSheetId="2">[78]MRATES!#REF!</definedName>
    <definedName name="_______PPB42" localSheetId="4">[78]MRATES!#REF!</definedName>
    <definedName name="_______PPB42" localSheetId="11">#REF!</definedName>
    <definedName name="_______PPB42" localSheetId="5">#N/A</definedName>
    <definedName name="_______PPB42" localSheetId="3">[78]MRATES!#REF!</definedName>
    <definedName name="_______PPB42">#REF!</definedName>
    <definedName name="_______PPB43" localSheetId="7">#REF!</definedName>
    <definedName name="_______PPB43" localSheetId="6">#REF!</definedName>
    <definedName name="_______PPB43" localSheetId="8">#REF!</definedName>
    <definedName name="_______PPB43" localSheetId="13">#REF!</definedName>
    <definedName name="_______PPB43" localSheetId="9">#REF!</definedName>
    <definedName name="_______PPB43" localSheetId="16">#REF!</definedName>
    <definedName name="_______PPB43" localSheetId="2">[78]MRATES!#REF!</definedName>
    <definedName name="_______PPB43" localSheetId="4">[78]MRATES!#REF!</definedName>
    <definedName name="_______PPB43" localSheetId="11">#REF!</definedName>
    <definedName name="_______PPB43" localSheetId="5">#N/A</definedName>
    <definedName name="_______PPB43" localSheetId="3">[78]MRATES!#REF!</definedName>
    <definedName name="_______PPB43">#REF!</definedName>
    <definedName name="_______PPB44" localSheetId="7">#REF!</definedName>
    <definedName name="_______PPB44" localSheetId="6">#REF!</definedName>
    <definedName name="_______PPB44" localSheetId="8">#REF!</definedName>
    <definedName name="_______PPB44" localSheetId="13">#REF!</definedName>
    <definedName name="_______PPB44" localSheetId="9">#REF!</definedName>
    <definedName name="_______PPB44" localSheetId="16">#REF!</definedName>
    <definedName name="_______PPB44" localSheetId="2">[78]MRATES!#REF!</definedName>
    <definedName name="_______PPB44" localSheetId="4">[78]MRATES!#REF!</definedName>
    <definedName name="_______PPB44" localSheetId="11">#REF!</definedName>
    <definedName name="_______PPB44" localSheetId="5">#N/A</definedName>
    <definedName name="_______PPB44" localSheetId="3">[78]MRATES!#REF!</definedName>
    <definedName name="_______PPB44">#REF!</definedName>
    <definedName name="_______PPB45" localSheetId="7">#REF!</definedName>
    <definedName name="_______PPB45" localSheetId="6">#REF!</definedName>
    <definedName name="_______PPB45" localSheetId="8">#REF!</definedName>
    <definedName name="_______PPB45" localSheetId="13">#REF!</definedName>
    <definedName name="_______PPB45" localSheetId="9">#REF!</definedName>
    <definedName name="_______PPB45" localSheetId="16">#REF!</definedName>
    <definedName name="_______PPB45" localSheetId="2">[78]MRATES!#REF!</definedName>
    <definedName name="_______PPB45" localSheetId="4">[78]MRATES!#REF!</definedName>
    <definedName name="_______PPB45" localSheetId="11">#REF!</definedName>
    <definedName name="_______PPB45" localSheetId="5">#N/A</definedName>
    <definedName name="_______PPB45" localSheetId="3">[78]MRATES!#REF!</definedName>
    <definedName name="_______PPB45">#REF!</definedName>
    <definedName name="_______PPB46" localSheetId="7">#REF!</definedName>
    <definedName name="_______PPB46" localSheetId="6">#REF!</definedName>
    <definedName name="_______PPB46" localSheetId="8">#REF!</definedName>
    <definedName name="_______PPB46" localSheetId="13">#REF!</definedName>
    <definedName name="_______PPB46" localSheetId="9">#REF!</definedName>
    <definedName name="_______PPB46" localSheetId="16">#REF!</definedName>
    <definedName name="_______PPB46" localSheetId="2">[78]MRATES!#REF!</definedName>
    <definedName name="_______PPB46" localSheetId="4">[78]MRATES!#REF!</definedName>
    <definedName name="_______PPB46" localSheetId="11">#REF!</definedName>
    <definedName name="_______PPB46" localSheetId="5">#N/A</definedName>
    <definedName name="_______PPB46" localSheetId="3">[78]MRATES!#REF!</definedName>
    <definedName name="_______PPB46">#REF!</definedName>
    <definedName name="_______PPB47" localSheetId="7">#REF!</definedName>
    <definedName name="_______PPB47" localSheetId="6">#REF!</definedName>
    <definedName name="_______PPB47" localSheetId="8">#REF!</definedName>
    <definedName name="_______PPB47" localSheetId="13">#REF!</definedName>
    <definedName name="_______PPB47" localSheetId="9">#REF!</definedName>
    <definedName name="_______PPB47" localSheetId="16">#REF!</definedName>
    <definedName name="_______PPB47" localSheetId="2">[78]MRATES!#REF!</definedName>
    <definedName name="_______PPB47" localSheetId="4">[78]MRATES!#REF!</definedName>
    <definedName name="_______PPB47" localSheetId="11">#REF!</definedName>
    <definedName name="_______PPB47" localSheetId="5">#N/A</definedName>
    <definedName name="_______PPB47" localSheetId="3">[78]MRATES!#REF!</definedName>
    <definedName name="_______PPB47">#REF!</definedName>
    <definedName name="_______PPB48" localSheetId="7">#REF!</definedName>
    <definedName name="_______PPB48" localSheetId="6">#REF!</definedName>
    <definedName name="_______PPB48" localSheetId="8">#REF!</definedName>
    <definedName name="_______PPB48" localSheetId="13">#REF!</definedName>
    <definedName name="_______PPB48" localSheetId="9">#REF!</definedName>
    <definedName name="_______PPB48" localSheetId="16">#REF!</definedName>
    <definedName name="_______PPB48" localSheetId="2">[78]MRATES!#REF!</definedName>
    <definedName name="_______PPB48" localSheetId="4">[78]MRATES!#REF!</definedName>
    <definedName name="_______PPB48" localSheetId="11">#REF!</definedName>
    <definedName name="_______PPB48" localSheetId="5">#N/A</definedName>
    <definedName name="_______PPB48" localSheetId="3">[78]MRATES!#REF!</definedName>
    <definedName name="_______PPB48">#REF!</definedName>
    <definedName name="_______PPB49" localSheetId="7">#REF!</definedName>
    <definedName name="_______PPB49" localSheetId="6">#REF!</definedName>
    <definedName name="_______PPB49" localSheetId="8">#REF!</definedName>
    <definedName name="_______PPB49" localSheetId="13">#REF!</definedName>
    <definedName name="_______PPB49" localSheetId="9">#REF!</definedName>
    <definedName name="_______PPB49" localSheetId="16">#REF!</definedName>
    <definedName name="_______PPB49" localSheetId="2">[78]MRATES!#REF!</definedName>
    <definedName name="_______PPB49" localSheetId="4">[78]MRATES!#REF!</definedName>
    <definedName name="_______PPB49" localSheetId="11">#REF!</definedName>
    <definedName name="_______PPB49" localSheetId="5">#N/A</definedName>
    <definedName name="_______PPB49" localSheetId="3">[78]MRATES!#REF!</definedName>
    <definedName name="_______PPB49">#REF!</definedName>
    <definedName name="_______PPB5" localSheetId="7">#REF!</definedName>
    <definedName name="_______PPB5" localSheetId="6">#REF!</definedName>
    <definedName name="_______PPB5" localSheetId="8">#REF!</definedName>
    <definedName name="_______PPB5" localSheetId="13">#REF!</definedName>
    <definedName name="_______PPB5" localSheetId="9">#REF!</definedName>
    <definedName name="_______PPB5" localSheetId="16">#REF!</definedName>
    <definedName name="_______PPB5" localSheetId="2">[78]MRATES!#REF!</definedName>
    <definedName name="_______PPB5" localSheetId="4">[78]MRATES!#REF!</definedName>
    <definedName name="_______PPB5" localSheetId="11">#REF!</definedName>
    <definedName name="_______PPB5" localSheetId="5">#N/A</definedName>
    <definedName name="_______PPB5" localSheetId="3">[78]MRATES!#REF!</definedName>
    <definedName name="_______PPB5">#REF!</definedName>
    <definedName name="_______PPB50" localSheetId="7">#REF!</definedName>
    <definedName name="_______PPB50" localSheetId="6">#REF!</definedName>
    <definedName name="_______PPB50" localSheetId="8">#REF!</definedName>
    <definedName name="_______PPB50" localSheetId="13">#REF!</definedName>
    <definedName name="_______PPB50" localSheetId="9">#REF!</definedName>
    <definedName name="_______PPB50" localSheetId="16">#REF!</definedName>
    <definedName name="_______PPB50" localSheetId="2">[78]MRATES!#REF!</definedName>
    <definedName name="_______PPB50" localSheetId="4">[78]MRATES!#REF!</definedName>
    <definedName name="_______PPB50" localSheetId="11">#REF!</definedName>
    <definedName name="_______PPB50" localSheetId="5">#N/A</definedName>
    <definedName name="_______PPB50" localSheetId="3">[78]MRATES!#REF!</definedName>
    <definedName name="_______PPB50">#REF!</definedName>
    <definedName name="_______PPB51" localSheetId="7">#REF!</definedName>
    <definedName name="_______PPB51" localSheetId="6">#REF!</definedName>
    <definedName name="_______PPB51" localSheetId="8">#REF!</definedName>
    <definedName name="_______PPB51" localSheetId="13">#REF!</definedName>
    <definedName name="_______PPB51" localSheetId="9">#REF!</definedName>
    <definedName name="_______PPB51" localSheetId="16">#REF!</definedName>
    <definedName name="_______PPB51" localSheetId="2">[78]MRATES!#REF!</definedName>
    <definedName name="_______PPB51" localSheetId="4">[78]MRATES!#REF!</definedName>
    <definedName name="_______PPB51" localSheetId="11">#REF!</definedName>
    <definedName name="_______PPB51" localSheetId="5">#N/A</definedName>
    <definedName name="_______PPB51" localSheetId="3">[78]MRATES!#REF!</definedName>
    <definedName name="_______PPB51">#REF!</definedName>
    <definedName name="_______PPB52" localSheetId="7">#REF!</definedName>
    <definedName name="_______PPB52" localSheetId="6">#REF!</definedName>
    <definedName name="_______PPB52" localSheetId="8">#REF!</definedName>
    <definedName name="_______PPB52" localSheetId="13">#REF!</definedName>
    <definedName name="_______PPB52" localSheetId="9">#REF!</definedName>
    <definedName name="_______PPB52" localSheetId="16">#REF!</definedName>
    <definedName name="_______PPB52" localSheetId="2">[78]MRATES!#REF!</definedName>
    <definedName name="_______PPB52" localSheetId="4">[78]MRATES!#REF!</definedName>
    <definedName name="_______PPB52" localSheetId="11">#REF!</definedName>
    <definedName name="_______PPB52" localSheetId="5">#N/A</definedName>
    <definedName name="_______PPB52" localSheetId="3">[78]MRATES!#REF!</definedName>
    <definedName name="_______PPB52">#REF!</definedName>
    <definedName name="_______PPB53" localSheetId="7">#REF!</definedName>
    <definedName name="_______PPB53" localSheetId="6">#REF!</definedName>
    <definedName name="_______PPB53" localSheetId="8">#REF!</definedName>
    <definedName name="_______PPB53" localSheetId="13">#REF!</definedName>
    <definedName name="_______PPB53" localSheetId="9">#REF!</definedName>
    <definedName name="_______PPB53" localSheetId="16">#REF!</definedName>
    <definedName name="_______PPB53" localSheetId="2">[78]MRATES!#REF!</definedName>
    <definedName name="_______PPB53" localSheetId="4">[78]MRATES!#REF!</definedName>
    <definedName name="_______PPB53" localSheetId="11">#REF!</definedName>
    <definedName name="_______PPB53" localSheetId="5">#N/A</definedName>
    <definedName name="_______PPB53" localSheetId="3">[78]MRATES!#REF!</definedName>
    <definedName name="_______PPB53">#REF!</definedName>
    <definedName name="_______PPB54" localSheetId="7">#REF!</definedName>
    <definedName name="_______PPB54" localSheetId="6">#REF!</definedName>
    <definedName name="_______PPB54" localSheetId="8">#REF!</definedName>
    <definedName name="_______PPB54" localSheetId="13">#REF!</definedName>
    <definedName name="_______PPB54" localSheetId="9">#REF!</definedName>
    <definedName name="_______PPB54" localSheetId="16">#REF!</definedName>
    <definedName name="_______PPB54" localSheetId="2">[78]MRATES!#REF!</definedName>
    <definedName name="_______PPB54" localSheetId="4">[78]MRATES!#REF!</definedName>
    <definedName name="_______PPB54" localSheetId="11">#REF!</definedName>
    <definedName name="_______PPB54" localSheetId="5">#N/A</definedName>
    <definedName name="_______PPB54" localSheetId="3">[78]MRATES!#REF!</definedName>
    <definedName name="_______PPB54">#REF!</definedName>
    <definedName name="_______PPB55" localSheetId="7">#REF!</definedName>
    <definedName name="_______PPB55" localSheetId="6">#REF!</definedName>
    <definedName name="_______PPB55" localSheetId="8">#REF!</definedName>
    <definedName name="_______PPB55" localSheetId="13">#REF!</definedName>
    <definedName name="_______PPB55" localSheetId="9">#REF!</definedName>
    <definedName name="_______PPB55" localSheetId="16">#REF!</definedName>
    <definedName name="_______PPB55" localSheetId="2">[78]MRATES!#REF!</definedName>
    <definedName name="_______PPB55" localSheetId="4">[78]MRATES!#REF!</definedName>
    <definedName name="_______PPB55" localSheetId="11">#REF!</definedName>
    <definedName name="_______PPB55" localSheetId="5">#N/A</definedName>
    <definedName name="_______PPB55" localSheetId="3">[78]MRATES!#REF!</definedName>
    <definedName name="_______PPB55">#REF!</definedName>
    <definedName name="_______PPB56" localSheetId="7">#REF!</definedName>
    <definedName name="_______PPB56" localSheetId="6">#REF!</definedName>
    <definedName name="_______PPB56" localSheetId="8">#REF!</definedName>
    <definedName name="_______PPB56" localSheetId="13">#REF!</definedName>
    <definedName name="_______PPB56" localSheetId="9">#REF!</definedName>
    <definedName name="_______PPB56" localSheetId="16">#REF!</definedName>
    <definedName name="_______PPB56" localSheetId="2">[78]MRATES!#REF!</definedName>
    <definedName name="_______PPB56" localSheetId="4">[78]MRATES!#REF!</definedName>
    <definedName name="_______PPB56" localSheetId="11">#REF!</definedName>
    <definedName name="_______PPB56" localSheetId="5">#N/A</definedName>
    <definedName name="_______PPB56" localSheetId="3">[78]MRATES!#REF!</definedName>
    <definedName name="_______PPB56">#REF!</definedName>
    <definedName name="_______PPB57" localSheetId="7">#REF!</definedName>
    <definedName name="_______PPB57" localSheetId="6">#REF!</definedName>
    <definedName name="_______PPB57" localSheetId="8">#REF!</definedName>
    <definedName name="_______PPB57" localSheetId="13">#REF!</definedName>
    <definedName name="_______PPB57" localSheetId="9">#REF!</definedName>
    <definedName name="_______PPB57" localSheetId="16">#REF!</definedName>
    <definedName name="_______PPB57" localSheetId="2">[78]MRATES!#REF!</definedName>
    <definedName name="_______PPB57" localSheetId="4">[78]MRATES!#REF!</definedName>
    <definedName name="_______PPB57" localSheetId="11">#REF!</definedName>
    <definedName name="_______PPB57" localSheetId="5">#N/A</definedName>
    <definedName name="_______PPB57" localSheetId="3">[78]MRATES!#REF!</definedName>
    <definedName name="_______PPB57">#REF!</definedName>
    <definedName name="_______PPB58" localSheetId="7">#REF!</definedName>
    <definedName name="_______PPB58" localSheetId="6">#REF!</definedName>
    <definedName name="_______PPB58" localSheetId="8">#REF!</definedName>
    <definedName name="_______PPB58" localSheetId="13">#REF!</definedName>
    <definedName name="_______PPB58" localSheetId="9">#REF!</definedName>
    <definedName name="_______PPB58" localSheetId="16">#REF!</definedName>
    <definedName name="_______PPB58" localSheetId="2">[78]MRATES!#REF!</definedName>
    <definedName name="_______PPB58" localSheetId="4">[78]MRATES!#REF!</definedName>
    <definedName name="_______PPB58" localSheetId="11">#REF!</definedName>
    <definedName name="_______PPB58" localSheetId="5">#N/A</definedName>
    <definedName name="_______PPB58" localSheetId="3">[78]MRATES!#REF!</definedName>
    <definedName name="_______PPB58">#REF!</definedName>
    <definedName name="_______PPB59" localSheetId="7">#REF!</definedName>
    <definedName name="_______PPB59" localSheetId="6">#REF!</definedName>
    <definedName name="_______PPB59" localSheetId="8">#REF!</definedName>
    <definedName name="_______PPB59" localSheetId="13">#REF!</definedName>
    <definedName name="_______PPB59" localSheetId="9">#REF!</definedName>
    <definedName name="_______PPB59" localSheetId="16">#REF!</definedName>
    <definedName name="_______PPB59" localSheetId="2">[78]MRATES!#REF!</definedName>
    <definedName name="_______PPB59" localSheetId="4">[78]MRATES!#REF!</definedName>
    <definedName name="_______PPB59" localSheetId="11">#REF!</definedName>
    <definedName name="_______PPB59" localSheetId="5">#N/A</definedName>
    <definedName name="_______PPB59" localSheetId="3">[78]MRATES!#REF!</definedName>
    <definedName name="_______PPB59">#REF!</definedName>
    <definedName name="_______PPB6" localSheetId="7">#REF!</definedName>
    <definedName name="_______PPB6" localSheetId="6">#REF!</definedName>
    <definedName name="_______PPB6" localSheetId="8">#REF!</definedName>
    <definedName name="_______PPB6" localSheetId="13">#REF!</definedName>
    <definedName name="_______PPB6" localSheetId="9">#REF!</definedName>
    <definedName name="_______PPB6" localSheetId="16">#REF!</definedName>
    <definedName name="_______PPB6" localSheetId="2">[78]MRATES!#REF!</definedName>
    <definedName name="_______PPB6" localSheetId="4">[78]MRATES!#REF!</definedName>
    <definedName name="_______PPB6" localSheetId="11">#REF!</definedName>
    <definedName name="_______PPB6" localSheetId="5">#N/A</definedName>
    <definedName name="_______PPB6" localSheetId="3">[78]MRATES!#REF!</definedName>
    <definedName name="_______PPB6">#REF!</definedName>
    <definedName name="_______PPB60" localSheetId="7">#REF!</definedName>
    <definedName name="_______PPB60" localSheetId="6">#REF!</definedName>
    <definedName name="_______PPB60" localSheetId="8">#REF!</definedName>
    <definedName name="_______PPB60" localSheetId="13">#REF!</definedName>
    <definedName name="_______PPB60" localSheetId="9">#REF!</definedName>
    <definedName name="_______PPB60" localSheetId="16">#REF!</definedName>
    <definedName name="_______PPB60" localSheetId="2">[78]MRATES!#REF!</definedName>
    <definedName name="_______PPB60" localSheetId="4">[78]MRATES!#REF!</definedName>
    <definedName name="_______PPB60" localSheetId="11">#REF!</definedName>
    <definedName name="_______PPB60" localSheetId="5">#N/A</definedName>
    <definedName name="_______PPB60" localSheetId="3">[78]MRATES!#REF!</definedName>
    <definedName name="_______PPB60">#REF!</definedName>
    <definedName name="_______PPB61" localSheetId="7">#REF!</definedName>
    <definedName name="_______PPB61" localSheetId="6">#REF!</definedName>
    <definedName name="_______PPB61" localSheetId="8">#REF!</definedName>
    <definedName name="_______PPB61" localSheetId="13">#REF!</definedName>
    <definedName name="_______PPB61" localSheetId="9">#REF!</definedName>
    <definedName name="_______PPB61" localSheetId="16">#REF!</definedName>
    <definedName name="_______PPB61" localSheetId="2">[78]MRATES!#REF!</definedName>
    <definedName name="_______PPB61" localSheetId="4">[78]MRATES!#REF!</definedName>
    <definedName name="_______PPB61" localSheetId="11">#REF!</definedName>
    <definedName name="_______PPB61" localSheetId="5">#N/A</definedName>
    <definedName name="_______PPB61" localSheetId="3">[78]MRATES!#REF!</definedName>
    <definedName name="_______PPB61">#REF!</definedName>
    <definedName name="_______PPB62" localSheetId="7">#REF!</definedName>
    <definedName name="_______PPB62" localSheetId="6">#REF!</definedName>
    <definedName name="_______PPB62" localSheetId="8">#REF!</definedName>
    <definedName name="_______PPB62" localSheetId="13">#REF!</definedName>
    <definedName name="_______PPB62" localSheetId="9">#REF!</definedName>
    <definedName name="_______PPB62" localSheetId="16">#REF!</definedName>
    <definedName name="_______PPB62" localSheetId="2">[78]MRATES!#REF!</definedName>
    <definedName name="_______PPB62" localSheetId="4">[78]MRATES!#REF!</definedName>
    <definedName name="_______PPB62" localSheetId="11">#REF!</definedName>
    <definedName name="_______PPB62" localSheetId="5">#N/A</definedName>
    <definedName name="_______PPB62" localSheetId="3">[78]MRATES!#REF!</definedName>
    <definedName name="_______PPB62">#REF!</definedName>
    <definedName name="_______PPB63" localSheetId="7">#REF!</definedName>
    <definedName name="_______PPB63" localSheetId="6">#REF!</definedName>
    <definedName name="_______PPB63" localSheetId="8">#REF!</definedName>
    <definedName name="_______PPB63" localSheetId="13">#REF!</definedName>
    <definedName name="_______PPB63" localSheetId="9">#REF!</definedName>
    <definedName name="_______PPB63" localSheetId="16">#REF!</definedName>
    <definedName name="_______PPB63" localSheetId="2">[78]MRATES!#REF!</definedName>
    <definedName name="_______PPB63" localSheetId="4">[78]MRATES!#REF!</definedName>
    <definedName name="_______PPB63" localSheetId="11">#REF!</definedName>
    <definedName name="_______PPB63" localSheetId="5">#N/A</definedName>
    <definedName name="_______PPB63" localSheetId="3">[78]MRATES!#REF!</definedName>
    <definedName name="_______PPB63">#REF!</definedName>
    <definedName name="_______PPB64" localSheetId="7">#REF!</definedName>
    <definedName name="_______PPB64" localSheetId="6">#REF!</definedName>
    <definedName name="_______PPB64" localSheetId="8">#REF!</definedName>
    <definedName name="_______PPB64" localSheetId="13">#REF!</definedName>
    <definedName name="_______PPB64" localSheetId="9">#REF!</definedName>
    <definedName name="_______PPB64" localSheetId="16">#REF!</definedName>
    <definedName name="_______PPB64" localSheetId="2">[78]MRATES!#REF!</definedName>
    <definedName name="_______PPB64" localSheetId="4">[78]MRATES!#REF!</definedName>
    <definedName name="_______PPB64" localSheetId="11">#REF!</definedName>
    <definedName name="_______PPB64" localSheetId="5">#N/A</definedName>
    <definedName name="_______PPB64" localSheetId="3">[78]MRATES!#REF!</definedName>
    <definedName name="_______PPB64">#REF!</definedName>
    <definedName name="_______PPB65" localSheetId="7">#REF!</definedName>
    <definedName name="_______PPB65" localSheetId="6">#REF!</definedName>
    <definedName name="_______PPB65" localSheetId="8">#REF!</definedName>
    <definedName name="_______PPB65" localSheetId="13">#REF!</definedName>
    <definedName name="_______PPB65" localSheetId="9">#REF!</definedName>
    <definedName name="_______PPB65" localSheetId="16">#REF!</definedName>
    <definedName name="_______PPB65" localSheetId="2">[78]MRATES!#REF!</definedName>
    <definedName name="_______PPB65" localSheetId="4">[78]MRATES!#REF!</definedName>
    <definedName name="_______PPB65" localSheetId="11">#REF!</definedName>
    <definedName name="_______PPB65" localSheetId="5">#N/A</definedName>
    <definedName name="_______PPB65" localSheetId="3">[78]MRATES!#REF!</definedName>
    <definedName name="_______PPB65">#REF!</definedName>
    <definedName name="_______PPB66" localSheetId="7">#REF!</definedName>
    <definedName name="_______PPB66" localSheetId="6">#REF!</definedName>
    <definedName name="_______PPB66" localSheetId="8">#REF!</definedName>
    <definedName name="_______PPB66" localSheetId="13">#REF!</definedName>
    <definedName name="_______PPB66" localSheetId="9">#REF!</definedName>
    <definedName name="_______PPB66" localSheetId="16">#REF!</definedName>
    <definedName name="_______PPB66" localSheetId="2">[78]MRATES!#REF!</definedName>
    <definedName name="_______PPB66" localSheetId="4">[78]MRATES!#REF!</definedName>
    <definedName name="_______PPB66" localSheetId="11">#REF!</definedName>
    <definedName name="_______PPB66" localSheetId="5">#N/A</definedName>
    <definedName name="_______PPB66" localSheetId="3">[78]MRATES!#REF!</definedName>
    <definedName name="_______PPB66">#REF!</definedName>
    <definedName name="_______PPB67" localSheetId="7">#REF!</definedName>
    <definedName name="_______PPB67" localSheetId="6">#REF!</definedName>
    <definedName name="_______PPB67" localSheetId="8">#REF!</definedName>
    <definedName name="_______PPB67" localSheetId="13">#REF!</definedName>
    <definedName name="_______PPB67" localSheetId="9">#REF!</definedName>
    <definedName name="_______PPB67" localSheetId="16">#REF!</definedName>
    <definedName name="_______PPB67" localSheetId="2">[78]MRATES!#REF!</definedName>
    <definedName name="_______PPB67" localSheetId="4">[78]MRATES!#REF!</definedName>
    <definedName name="_______PPB67" localSheetId="11">#REF!</definedName>
    <definedName name="_______PPB67" localSheetId="5">#N/A</definedName>
    <definedName name="_______PPB67" localSheetId="3">[78]MRATES!#REF!</definedName>
    <definedName name="_______PPB67">#REF!</definedName>
    <definedName name="_______PPB68" localSheetId="7">#REF!</definedName>
    <definedName name="_______PPB68" localSheetId="6">#REF!</definedName>
    <definedName name="_______PPB68" localSheetId="8">#REF!</definedName>
    <definedName name="_______PPB68" localSheetId="13">#REF!</definedName>
    <definedName name="_______PPB68" localSheetId="9">#REF!</definedName>
    <definedName name="_______PPB68" localSheetId="16">#REF!</definedName>
    <definedName name="_______PPB68" localSheetId="2">[78]MRATES!#REF!</definedName>
    <definedName name="_______PPB68" localSheetId="4">[78]MRATES!#REF!</definedName>
    <definedName name="_______PPB68" localSheetId="11">#REF!</definedName>
    <definedName name="_______PPB68" localSheetId="5">#N/A</definedName>
    <definedName name="_______PPB68" localSheetId="3">[78]MRATES!#REF!</definedName>
    <definedName name="_______PPB68">#REF!</definedName>
    <definedName name="_______PPB69" localSheetId="7">#REF!</definedName>
    <definedName name="_______PPB69" localSheetId="6">#REF!</definedName>
    <definedName name="_______PPB69" localSheetId="8">#REF!</definedName>
    <definedName name="_______PPB69" localSheetId="13">#REF!</definedName>
    <definedName name="_______PPB69" localSheetId="9">#REF!</definedName>
    <definedName name="_______PPB69" localSheetId="16">#REF!</definedName>
    <definedName name="_______PPB69" localSheetId="2">[78]MRATES!#REF!</definedName>
    <definedName name="_______PPB69" localSheetId="4">[78]MRATES!#REF!</definedName>
    <definedName name="_______PPB69" localSheetId="11">#REF!</definedName>
    <definedName name="_______PPB69" localSheetId="5">#N/A</definedName>
    <definedName name="_______PPB69" localSheetId="3">[78]MRATES!#REF!</definedName>
    <definedName name="_______PPB69">#REF!</definedName>
    <definedName name="_______PPB7" localSheetId="7">#REF!</definedName>
    <definedName name="_______PPB7" localSheetId="6">#REF!</definedName>
    <definedName name="_______PPB7" localSheetId="8">#REF!</definedName>
    <definedName name="_______PPB7" localSheetId="13">#REF!</definedName>
    <definedName name="_______PPB7" localSheetId="9">#REF!</definedName>
    <definedName name="_______PPB7" localSheetId="16">#REF!</definedName>
    <definedName name="_______PPB7" localSheetId="2">[78]MRATES!#REF!</definedName>
    <definedName name="_______PPB7" localSheetId="4">[78]MRATES!#REF!</definedName>
    <definedName name="_______PPB7" localSheetId="11">#REF!</definedName>
    <definedName name="_______PPB7" localSheetId="5">#N/A</definedName>
    <definedName name="_______PPB7" localSheetId="3">[78]MRATES!#REF!</definedName>
    <definedName name="_______PPB7">#REF!</definedName>
    <definedName name="_______PPB70" localSheetId="7">#REF!</definedName>
    <definedName name="_______PPB70" localSheetId="6">#REF!</definedName>
    <definedName name="_______PPB70" localSheetId="8">#REF!</definedName>
    <definedName name="_______PPB70" localSheetId="13">#REF!</definedName>
    <definedName name="_______PPB70" localSheetId="9">#REF!</definedName>
    <definedName name="_______PPB70" localSheetId="16">#REF!</definedName>
    <definedName name="_______PPB70" localSheetId="2">[78]MRATES!#REF!</definedName>
    <definedName name="_______PPB70" localSheetId="4">[78]MRATES!#REF!</definedName>
    <definedName name="_______PPB70" localSheetId="11">#REF!</definedName>
    <definedName name="_______PPB70" localSheetId="5">#N/A</definedName>
    <definedName name="_______PPB70" localSheetId="3">[78]MRATES!#REF!</definedName>
    <definedName name="_______PPB70">#REF!</definedName>
    <definedName name="_______PPB71" localSheetId="7">#REF!</definedName>
    <definedName name="_______PPB71" localSheetId="6">#REF!</definedName>
    <definedName name="_______PPB71" localSheetId="8">#REF!</definedName>
    <definedName name="_______PPB71" localSheetId="13">#REF!</definedName>
    <definedName name="_______PPB71" localSheetId="9">#REF!</definedName>
    <definedName name="_______PPB71" localSheetId="16">#REF!</definedName>
    <definedName name="_______PPB71" localSheetId="2">[78]MRATES!#REF!</definedName>
    <definedName name="_______PPB71" localSheetId="4">[78]MRATES!#REF!</definedName>
    <definedName name="_______PPB71" localSheetId="11">#REF!</definedName>
    <definedName name="_______PPB71" localSheetId="5">#N/A</definedName>
    <definedName name="_______PPB71" localSheetId="3">[78]MRATES!#REF!</definedName>
    <definedName name="_______PPB71">#REF!</definedName>
    <definedName name="_______PPB72" localSheetId="7">#REF!</definedName>
    <definedName name="_______PPB72" localSheetId="6">#REF!</definedName>
    <definedName name="_______PPB72" localSheetId="8">#REF!</definedName>
    <definedName name="_______PPB72" localSheetId="13">#REF!</definedName>
    <definedName name="_______PPB72" localSheetId="9">#REF!</definedName>
    <definedName name="_______PPB72" localSheetId="16">#REF!</definedName>
    <definedName name="_______PPB72" localSheetId="2">[78]MRATES!#REF!</definedName>
    <definedName name="_______PPB72" localSheetId="4">[78]MRATES!#REF!</definedName>
    <definedName name="_______PPB72" localSheetId="11">#REF!</definedName>
    <definedName name="_______PPB72" localSheetId="5">#N/A</definedName>
    <definedName name="_______PPB72" localSheetId="3">[78]MRATES!#REF!</definedName>
    <definedName name="_______PPB72">#REF!</definedName>
    <definedName name="_______PPB73" localSheetId="7">#REF!</definedName>
    <definedName name="_______PPB73" localSheetId="6">#REF!</definedName>
    <definedName name="_______PPB73" localSheetId="8">#REF!</definedName>
    <definedName name="_______PPB73" localSheetId="13">#REF!</definedName>
    <definedName name="_______PPB73" localSheetId="9">#REF!</definedName>
    <definedName name="_______PPB73" localSheetId="16">#REF!</definedName>
    <definedName name="_______PPB73" localSheetId="2">[78]MRATES!#REF!</definedName>
    <definedName name="_______PPB73" localSheetId="4">[78]MRATES!#REF!</definedName>
    <definedName name="_______PPB73" localSheetId="11">#REF!</definedName>
    <definedName name="_______PPB73" localSheetId="5">#N/A</definedName>
    <definedName name="_______PPB73" localSheetId="3">[78]MRATES!#REF!</definedName>
    <definedName name="_______PPB73">#REF!</definedName>
    <definedName name="_______PPB74" localSheetId="7">#REF!</definedName>
    <definedName name="_______PPB74" localSheetId="6">#REF!</definedName>
    <definedName name="_______PPB74" localSheetId="8">#REF!</definedName>
    <definedName name="_______PPB74" localSheetId="13">#REF!</definedName>
    <definedName name="_______PPB74" localSheetId="9">#REF!</definedName>
    <definedName name="_______PPB74" localSheetId="16">#REF!</definedName>
    <definedName name="_______PPB74" localSheetId="2">[78]MRATES!#REF!</definedName>
    <definedName name="_______PPB74" localSheetId="4">[78]MRATES!#REF!</definedName>
    <definedName name="_______PPB74" localSheetId="11">#REF!</definedName>
    <definedName name="_______PPB74" localSheetId="5">#N/A</definedName>
    <definedName name="_______PPB74" localSheetId="3">[78]MRATES!#REF!</definedName>
    <definedName name="_______PPB74">#REF!</definedName>
    <definedName name="_______PPB75" localSheetId="7">#REF!</definedName>
    <definedName name="_______PPB75" localSheetId="6">#REF!</definedName>
    <definedName name="_______PPB75" localSheetId="8">#REF!</definedName>
    <definedName name="_______PPB75" localSheetId="13">#REF!</definedName>
    <definedName name="_______PPB75" localSheetId="9">#REF!</definedName>
    <definedName name="_______PPB75" localSheetId="16">#REF!</definedName>
    <definedName name="_______PPB75" localSheetId="2">[78]MRATES!#REF!</definedName>
    <definedName name="_______PPB75" localSheetId="4">[78]MRATES!#REF!</definedName>
    <definedName name="_______PPB75" localSheetId="11">#REF!</definedName>
    <definedName name="_______PPB75" localSheetId="5">#N/A</definedName>
    <definedName name="_______PPB75" localSheetId="3">[78]MRATES!#REF!</definedName>
    <definedName name="_______PPB75">#REF!</definedName>
    <definedName name="_______PPB76" localSheetId="7">#REF!</definedName>
    <definedName name="_______PPB76" localSheetId="6">#REF!</definedName>
    <definedName name="_______PPB76" localSheetId="8">#REF!</definedName>
    <definedName name="_______PPB76" localSheetId="13">#REF!</definedName>
    <definedName name="_______PPB76" localSheetId="9">#REF!</definedName>
    <definedName name="_______PPB76" localSheetId="16">#REF!</definedName>
    <definedName name="_______PPB76" localSheetId="2">[78]MRATES!#REF!</definedName>
    <definedName name="_______PPB76" localSheetId="4">[78]MRATES!#REF!</definedName>
    <definedName name="_______PPB76" localSheetId="11">#REF!</definedName>
    <definedName name="_______PPB76" localSheetId="5">#N/A</definedName>
    <definedName name="_______PPB76" localSheetId="3">[78]MRATES!#REF!</definedName>
    <definedName name="_______PPB76">#REF!</definedName>
    <definedName name="_______PPB77" localSheetId="7">#REF!</definedName>
    <definedName name="_______PPB77" localSheetId="6">#REF!</definedName>
    <definedName name="_______PPB77" localSheetId="8">#REF!</definedName>
    <definedName name="_______PPB77" localSheetId="13">#REF!</definedName>
    <definedName name="_______PPB77" localSheetId="9">#REF!</definedName>
    <definedName name="_______PPB77" localSheetId="16">#REF!</definedName>
    <definedName name="_______PPB77" localSheetId="2">[78]MRATES!#REF!</definedName>
    <definedName name="_______PPB77" localSheetId="4">[78]MRATES!#REF!</definedName>
    <definedName name="_______PPB77" localSheetId="11">#REF!</definedName>
    <definedName name="_______PPB77" localSheetId="5">#N/A</definedName>
    <definedName name="_______PPB77" localSheetId="3">[78]MRATES!#REF!</definedName>
    <definedName name="_______PPB77">#REF!</definedName>
    <definedName name="_______PPB78" localSheetId="7">#REF!</definedName>
    <definedName name="_______PPB78" localSheetId="6">#REF!</definedName>
    <definedName name="_______PPB78" localSheetId="8">#REF!</definedName>
    <definedName name="_______PPB78" localSheetId="13">#REF!</definedName>
    <definedName name="_______PPB78" localSheetId="9">#REF!</definedName>
    <definedName name="_______PPB78" localSheetId="16">#REF!</definedName>
    <definedName name="_______PPB78" localSheetId="2">[78]MRATES!#REF!</definedName>
    <definedName name="_______PPB78" localSheetId="4">[78]MRATES!#REF!</definedName>
    <definedName name="_______PPB78" localSheetId="11">#REF!</definedName>
    <definedName name="_______PPB78" localSheetId="5">#N/A</definedName>
    <definedName name="_______PPB78" localSheetId="3">[78]MRATES!#REF!</definedName>
    <definedName name="_______PPB78">#REF!</definedName>
    <definedName name="_______PPB79" localSheetId="7">#REF!</definedName>
    <definedName name="_______PPB79" localSheetId="6">#REF!</definedName>
    <definedName name="_______PPB79" localSheetId="8">#REF!</definedName>
    <definedName name="_______PPB79" localSheetId="13">#REF!</definedName>
    <definedName name="_______PPB79" localSheetId="9">#REF!</definedName>
    <definedName name="_______PPB79" localSheetId="16">#REF!</definedName>
    <definedName name="_______PPB79" localSheetId="2">[78]MRATES!#REF!</definedName>
    <definedName name="_______PPB79" localSheetId="4">[78]MRATES!#REF!</definedName>
    <definedName name="_______PPB79" localSheetId="11">#REF!</definedName>
    <definedName name="_______PPB79" localSheetId="5">#N/A</definedName>
    <definedName name="_______PPB79" localSheetId="3">[78]MRATES!#REF!</definedName>
    <definedName name="_______PPB79">#REF!</definedName>
    <definedName name="_______PPB8" localSheetId="7">#REF!</definedName>
    <definedName name="_______PPB8" localSheetId="6">#REF!</definedName>
    <definedName name="_______PPB8" localSheetId="8">#REF!</definedName>
    <definedName name="_______PPB8" localSheetId="13">#REF!</definedName>
    <definedName name="_______PPB8" localSheetId="9">#REF!</definedName>
    <definedName name="_______PPB8" localSheetId="16">#REF!</definedName>
    <definedName name="_______PPB8" localSheetId="2">[78]MRATES!#REF!</definedName>
    <definedName name="_______PPB8" localSheetId="4">[78]MRATES!#REF!</definedName>
    <definedName name="_______PPB8" localSheetId="11">#REF!</definedName>
    <definedName name="_______PPB8" localSheetId="5">#N/A</definedName>
    <definedName name="_______PPB8" localSheetId="3">[78]MRATES!#REF!</definedName>
    <definedName name="_______PPB8">#REF!</definedName>
    <definedName name="_______PPB80" localSheetId="7">#REF!</definedName>
    <definedName name="_______PPB80" localSheetId="6">#REF!</definedName>
    <definedName name="_______PPB80" localSheetId="8">#REF!</definedName>
    <definedName name="_______PPB80" localSheetId="13">#REF!</definedName>
    <definedName name="_______PPB80" localSheetId="9">#REF!</definedName>
    <definedName name="_______PPB80" localSheetId="16">#REF!</definedName>
    <definedName name="_______PPB80" localSheetId="2">[78]MRATES!#REF!</definedName>
    <definedName name="_______PPB80" localSheetId="4">[78]MRATES!#REF!</definedName>
    <definedName name="_______PPB80" localSheetId="11">#REF!</definedName>
    <definedName name="_______PPB80" localSheetId="5">#N/A</definedName>
    <definedName name="_______PPB80" localSheetId="3">[78]MRATES!#REF!</definedName>
    <definedName name="_______PPB80">#REF!</definedName>
    <definedName name="_______PPB81" localSheetId="7">#REF!</definedName>
    <definedName name="_______PPB81" localSheetId="6">#REF!</definedName>
    <definedName name="_______PPB81" localSheetId="8">#REF!</definedName>
    <definedName name="_______PPB81" localSheetId="13">#REF!</definedName>
    <definedName name="_______PPB81" localSheetId="9">#REF!</definedName>
    <definedName name="_______PPB81" localSheetId="16">#REF!</definedName>
    <definedName name="_______PPB81" localSheetId="2">[78]MRATES!#REF!</definedName>
    <definedName name="_______PPB81" localSheetId="4">[78]MRATES!#REF!</definedName>
    <definedName name="_______PPB81" localSheetId="11">#REF!</definedName>
    <definedName name="_______PPB81" localSheetId="5">#N/A</definedName>
    <definedName name="_______PPB81" localSheetId="3">[78]MRATES!#REF!</definedName>
    <definedName name="_______PPB81">#REF!</definedName>
    <definedName name="_______PPB82" localSheetId="7">#REF!</definedName>
    <definedName name="_______PPB82" localSheetId="6">#REF!</definedName>
    <definedName name="_______PPB82" localSheetId="8">#REF!</definedName>
    <definedName name="_______PPB82" localSheetId="13">#REF!</definedName>
    <definedName name="_______PPB82" localSheetId="9">#REF!</definedName>
    <definedName name="_______PPB82" localSheetId="16">#REF!</definedName>
    <definedName name="_______PPB82" localSheetId="2">[78]MRATES!#REF!</definedName>
    <definedName name="_______PPB82" localSheetId="4">[78]MRATES!#REF!</definedName>
    <definedName name="_______PPB82" localSheetId="11">#REF!</definedName>
    <definedName name="_______PPB82" localSheetId="5">#N/A</definedName>
    <definedName name="_______PPB82" localSheetId="3">[78]MRATES!#REF!</definedName>
    <definedName name="_______PPB82">#REF!</definedName>
    <definedName name="_______PPB83" localSheetId="7">#REF!</definedName>
    <definedName name="_______PPB83" localSheetId="6">#REF!</definedName>
    <definedName name="_______PPB83" localSheetId="8">#REF!</definedName>
    <definedName name="_______PPB83" localSheetId="13">#REF!</definedName>
    <definedName name="_______PPB83" localSheetId="9">#REF!</definedName>
    <definedName name="_______PPB83" localSheetId="16">#REF!</definedName>
    <definedName name="_______PPB83" localSheetId="2">[78]MRATES!#REF!</definedName>
    <definedName name="_______PPB83" localSheetId="4">[78]MRATES!#REF!</definedName>
    <definedName name="_______PPB83" localSheetId="11">#REF!</definedName>
    <definedName name="_______PPB83" localSheetId="5">#N/A</definedName>
    <definedName name="_______PPB83" localSheetId="3">[78]MRATES!#REF!</definedName>
    <definedName name="_______PPB83">#REF!</definedName>
    <definedName name="_______PPB84" localSheetId="7">#REF!</definedName>
    <definedName name="_______PPB84" localSheetId="6">#REF!</definedName>
    <definedName name="_______PPB84" localSheetId="8">#REF!</definedName>
    <definedName name="_______PPB84" localSheetId="13">#REF!</definedName>
    <definedName name="_______PPB84" localSheetId="9">#REF!</definedName>
    <definedName name="_______PPB84" localSheetId="16">#REF!</definedName>
    <definedName name="_______PPB84" localSheetId="2">[78]MRATES!#REF!</definedName>
    <definedName name="_______PPB84" localSheetId="4">[78]MRATES!#REF!</definedName>
    <definedName name="_______PPB84" localSheetId="11">#REF!</definedName>
    <definedName name="_______PPB84" localSheetId="5">#N/A</definedName>
    <definedName name="_______PPB84" localSheetId="3">[78]MRATES!#REF!</definedName>
    <definedName name="_______PPB84">#REF!</definedName>
    <definedName name="_______PPB85" localSheetId="7">#REF!</definedName>
    <definedName name="_______PPB85" localSheetId="6">#REF!</definedName>
    <definedName name="_______PPB85" localSheetId="8">#REF!</definedName>
    <definedName name="_______PPB85" localSheetId="13">#REF!</definedName>
    <definedName name="_______PPB85" localSheetId="9">#REF!</definedName>
    <definedName name="_______PPB85" localSheetId="16">#REF!</definedName>
    <definedName name="_______PPB85" localSheetId="2">[78]MRATES!#REF!</definedName>
    <definedName name="_______PPB85" localSheetId="4">[78]MRATES!#REF!</definedName>
    <definedName name="_______PPB85" localSheetId="11">#REF!</definedName>
    <definedName name="_______PPB85" localSheetId="5">#N/A</definedName>
    <definedName name="_______PPB85" localSheetId="3">[78]MRATES!#REF!</definedName>
    <definedName name="_______PPB85">#REF!</definedName>
    <definedName name="_______PPB86" localSheetId="7">#REF!</definedName>
    <definedName name="_______PPB86" localSheetId="6">#REF!</definedName>
    <definedName name="_______PPB86" localSheetId="8">#REF!</definedName>
    <definedName name="_______PPB86" localSheetId="13">#REF!</definedName>
    <definedName name="_______PPB86" localSheetId="9">#REF!</definedName>
    <definedName name="_______PPB86" localSheetId="16">#REF!</definedName>
    <definedName name="_______PPB86" localSheetId="2">[78]MRATES!#REF!</definedName>
    <definedName name="_______PPB86" localSheetId="4">[78]MRATES!#REF!</definedName>
    <definedName name="_______PPB86" localSheetId="11">#REF!</definedName>
    <definedName name="_______PPB86" localSheetId="5">#N/A</definedName>
    <definedName name="_______PPB86" localSheetId="3">[78]MRATES!#REF!</definedName>
    <definedName name="_______PPB86">#REF!</definedName>
    <definedName name="_______PPB87" localSheetId="7">#REF!</definedName>
    <definedName name="_______PPB87" localSheetId="6">#REF!</definedName>
    <definedName name="_______PPB87" localSheetId="8">#REF!</definedName>
    <definedName name="_______PPB87" localSheetId="13">#REF!</definedName>
    <definedName name="_______PPB87" localSheetId="9">#REF!</definedName>
    <definedName name="_______PPB87" localSheetId="16">#REF!</definedName>
    <definedName name="_______PPB87" localSheetId="2">[78]MRATES!#REF!</definedName>
    <definedName name="_______PPB87" localSheetId="4">[78]MRATES!#REF!</definedName>
    <definedName name="_______PPB87" localSheetId="11">#REF!</definedName>
    <definedName name="_______PPB87" localSheetId="5">#N/A</definedName>
    <definedName name="_______PPB87" localSheetId="3">[78]MRATES!#REF!</definedName>
    <definedName name="_______PPB87">#REF!</definedName>
    <definedName name="_______PPB88" localSheetId="7">#REF!</definedName>
    <definedName name="_______PPB88" localSheetId="6">#REF!</definedName>
    <definedName name="_______PPB88" localSheetId="8">#REF!</definedName>
    <definedName name="_______PPB88" localSheetId="13">#REF!</definedName>
    <definedName name="_______PPB88" localSheetId="9">#REF!</definedName>
    <definedName name="_______PPB88" localSheetId="16">#REF!</definedName>
    <definedName name="_______PPB88" localSheetId="2">[78]MRATES!#REF!</definedName>
    <definedName name="_______PPB88" localSheetId="4">[78]MRATES!#REF!</definedName>
    <definedName name="_______PPB88" localSheetId="11">#REF!</definedName>
    <definedName name="_______PPB88" localSheetId="5">#N/A</definedName>
    <definedName name="_______PPB88" localSheetId="3">[78]MRATES!#REF!</definedName>
    <definedName name="_______PPB88">#REF!</definedName>
    <definedName name="_______PPB89" localSheetId="7">#REF!</definedName>
    <definedName name="_______PPB89" localSheetId="6">#REF!</definedName>
    <definedName name="_______PPB89" localSheetId="8">#REF!</definedName>
    <definedName name="_______PPB89" localSheetId="13">#REF!</definedName>
    <definedName name="_______PPB89" localSheetId="9">#REF!</definedName>
    <definedName name="_______PPB89" localSheetId="16">#REF!</definedName>
    <definedName name="_______PPB89" localSheetId="2">[78]MRATES!#REF!</definedName>
    <definedName name="_______PPB89" localSheetId="4">[78]MRATES!#REF!</definedName>
    <definedName name="_______PPB89" localSheetId="11">#REF!</definedName>
    <definedName name="_______PPB89" localSheetId="5">#N/A</definedName>
    <definedName name="_______PPB89" localSheetId="3">[78]MRATES!#REF!</definedName>
    <definedName name="_______PPB89">#REF!</definedName>
    <definedName name="_______PPB9" localSheetId="7">#REF!</definedName>
    <definedName name="_______PPB9" localSheetId="6">#REF!</definedName>
    <definedName name="_______PPB9" localSheetId="8">#REF!</definedName>
    <definedName name="_______PPB9" localSheetId="13">#REF!</definedName>
    <definedName name="_______PPB9" localSheetId="9">#REF!</definedName>
    <definedName name="_______PPB9" localSheetId="16">#REF!</definedName>
    <definedName name="_______PPB9" localSheetId="2">[78]MRATES!#REF!</definedName>
    <definedName name="_______PPB9" localSheetId="4">[78]MRATES!#REF!</definedName>
    <definedName name="_______PPB9" localSheetId="11">#REF!</definedName>
    <definedName name="_______PPB9" localSheetId="5">#N/A</definedName>
    <definedName name="_______PPB9" localSheetId="3">[78]MRATES!#REF!</definedName>
    <definedName name="_______PPB9">#REF!</definedName>
    <definedName name="_______PPB90" localSheetId="7">#REF!</definedName>
    <definedName name="_______PPB90" localSheetId="6">#REF!</definedName>
    <definedName name="_______PPB90" localSheetId="8">#REF!</definedName>
    <definedName name="_______PPB90" localSheetId="13">#REF!</definedName>
    <definedName name="_______PPB90" localSheetId="9">#REF!</definedName>
    <definedName name="_______PPB90" localSheetId="16">#REF!</definedName>
    <definedName name="_______PPB90" localSheetId="2">[78]MRATES!#REF!</definedName>
    <definedName name="_______PPB90" localSheetId="4">[78]MRATES!#REF!</definedName>
    <definedName name="_______PPB90" localSheetId="11">#REF!</definedName>
    <definedName name="_______PPB90" localSheetId="5">#N/A</definedName>
    <definedName name="_______PPB90" localSheetId="3">[78]MRATES!#REF!</definedName>
    <definedName name="_______PPB90">#REF!</definedName>
    <definedName name="_______PPB91" localSheetId="7">#REF!</definedName>
    <definedName name="_______PPB91" localSheetId="6">#REF!</definedName>
    <definedName name="_______PPB91" localSheetId="8">#REF!</definedName>
    <definedName name="_______PPB91" localSheetId="13">#REF!</definedName>
    <definedName name="_______PPB91" localSheetId="9">#REF!</definedName>
    <definedName name="_______PPB91" localSheetId="16">#REF!</definedName>
    <definedName name="_______PPB91" localSheetId="2">[78]MRATES!#REF!</definedName>
    <definedName name="_______PPB91" localSheetId="4">[78]MRATES!#REF!</definedName>
    <definedName name="_______PPB91" localSheetId="11">#REF!</definedName>
    <definedName name="_______PPB91" localSheetId="5">#N/A</definedName>
    <definedName name="_______PPB91" localSheetId="3">[78]MRATES!#REF!</definedName>
    <definedName name="_______PPB91">#REF!</definedName>
    <definedName name="_______PPB92" localSheetId="7">#REF!</definedName>
    <definedName name="_______PPB92" localSheetId="6">#REF!</definedName>
    <definedName name="_______PPB92" localSheetId="8">#REF!</definedName>
    <definedName name="_______PPB92" localSheetId="13">#REF!</definedName>
    <definedName name="_______PPB92" localSheetId="9">#REF!</definedName>
    <definedName name="_______PPB92" localSheetId="16">#REF!</definedName>
    <definedName name="_______PPB92" localSheetId="2">[78]MRATES!#REF!</definedName>
    <definedName name="_______PPB92" localSheetId="4">[78]MRATES!#REF!</definedName>
    <definedName name="_______PPB92" localSheetId="11">#REF!</definedName>
    <definedName name="_______PPB92" localSheetId="5">#N/A</definedName>
    <definedName name="_______PPB92" localSheetId="3">[78]MRATES!#REF!</definedName>
    <definedName name="_______PPB92">#REF!</definedName>
    <definedName name="_______PPB93" localSheetId="7">#REF!</definedName>
    <definedName name="_______PPB93" localSheetId="6">#REF!</definedName>
    <definedName name="_______PPB93" localSheetId="8">#REF!</definedName>
    <definedName name="_______PPB93" localSheetId="13">#REF!</definedName>
    <definedName name="_______PPB93" localSheetId="9">#REF!</definedName>
    <definedName name="_______PPB93" localSheetId="16">#REF!</definedName>
    <definedName name="_______PPB93" localSheetId="2">[78]MRATES!#REF!</definedName>
    <definedName name="_______PPB93" localSheetId="4">[78]MRATES!#REF!</definedName>
    <definedName name="_______PPB93" localSheetId="11">#REF!</definedName>
    <definedName name="_______PPB93" localSheetId="5">#N/A</definedName>
    <definedName name="_______PPB93" localSheetId="3">[78]MRATES!#REF!</definedName>
    <definedName name="_______PPB93">#REF!</definedName>
    <definedName name="_______PPB94" localSheetId="7">#REF!</definedName>
    <definedName name="_______PPB94" localSheetId="6">#REF!</definedName>
    <definedName name="_______PPB94" localSheetId="8">#REF!</definedName>
    <definedName name="_______PPB94" localSheetId="13">#REF!</definedName>
    <definedName name="_______PPB94" localSheetId="9">#REF!</definedName>
    <definedName name="_______PPB94" localSheetId="16">#REF!</definedName>
    <definedName name="_______PPB94" localSheetId="2">[78]MRATES!#REF!</definedName>
    <definedName name="_______PPB94" localSheetId="4">[78]MRATES!#REF!</definedName>
    <definedName name="_______PPB94" localSheetId="11">#REF!</definedName>
    <definedName name="_______PPB94" localSheetId="5">#N/A</definedName>
    <definedName name="_______PPB94" localSheetId="3">[78]MRATES!#REF!</definedName>
    <definedName name="_______PPB94">#REF!</definedName>
    <definedName name="_______PPB95" localSheetId="7">#REF!</definedName>
    <definedName name="_______PPB95" localSheetId="6">#REF!</definedName>
    <definedName name="_______PPB95" localSheetId="8">#REF!</definedName>
    <definedName name="_______PPB95" localSheetId="13">#REF!</definedName>
    <definedName name="_______PPB95" localSheetId="9">#REF!</definedName>
    <definedName name="_______PPB95" localSheetId="16">#REF!</definedName>
    <definedName name="_______PPB95" localSheetId="2">[78]MRATES!#REF!</definedName>
    <definedName name="_______PPB95" localSheetId="4">[78]MRATES!#REF!</definedName>
    <definedName name="_______PPB95" localSheetId="11">#REF!</definedName>
    <definedName name="_______PPB95" localSheetId="5">#N/A</definedName>
    <definedName name="_______PPB95" localSheetId="3">[78]MRATES!#REF!</definedName>
    <definedName name="_______PPB95">#REF!</definedName>
    <definedName name="_______PPB96" localSheetId="7">#REF!</definedName>
    <definedName name="_______PPB96" localSheetId="6">#REF!</definedName>
    <definedName name="_______PPB96" localSheetId="8">#REF!</definedName>
    <definedName name="_______PPB96" localSheetId="13">#REF!</definedName>
    <definedName name="_______PPB96" localSheetId="9">#REF!</definedName>
    <definedName name="_______PPB96" localSheetId="16">#REF!</definedName>
    <definedName name="_______PPB96" localSheetId="2">[78]MRATES!#REF!</definedName>
    <definedName name="_______PPB96" localSheetId="4">[78]MRATES!#REF!</definedName>
    <definedName name="_______PPB96" localSheetId="11">#REF!</definedName>
    <definedName name="_______PPB96" localSheetId="5">#N/A</definedName>
    <definedName name="_______PPB96" localSheetId="3">[78]MRATES!#REF!</definedName>
    <definedName name="_______PPB96">#REF!</definedName>
    <definedName name="_______PPB97" localSheetId="7">#REF!</definedName>
    <definedName name="_______PPB97" localSheetId="6">#REF!</definedName>
    <definedName name="_______PPB97" localSheetId="8">#REF!</definedName>
    <definedName name="_______PPB97" localSheetId="13">#REF!</definedName>
    <definedName name="_______PPB97" localSheetId="9">#REF!</definedName>
    <definedName name="_______PPB97" localSheetId="16">#REF!</definedName>
    <definedName name="_______PPB97" localSheetId="2">[78]MRATES!#REF!</definedName>
    <definedName name="_______PPB97" localSheetId="4">[78]MRATES!#REF!</definedName>
    <definedName name="_______PPB97" localSheetId="11">#REF!</definedName>
    <definedName name="_______PPB97" localSheetId="5">#N/A</definedName>
    <definedName name="_______PPB97" localSheetId="3">[78]MRATES!#REF!</definedName>
    <definedName name="_______PPB97">#REF!</definedName>
    <definedName name="_______PPB98" localSheetId="7">#REF!</definedName>
    <definedName name="_______PPB98" localSheetId="6">#REF!</definedName>
    <definedName name="_______PPB98" localSheetId="8">#REF!</definedName>
    <definedName name="_______PPB98" localSheetId="13">#REF!</definedName>
    <definedName name="_______PPB98" localSheetId="9">#REF!</definedName>
    <definedName name="_______PPB98" localSheetId="16">#REF!</definedName>
    <definedName name="_______PPB98" localSheetId="2">[78]MRATES!#REF!</definedName>
    <definedName name="_______PPB98" localSheetId="4">[78]MRATES!#REF!</definedName>
    <definedName name="_______PPB98" localSheetId="11">#REF!</definedName>
    <definedName name="_______PPB98" localSheetId="5">#N/A</definedName>
    <definedName name="_______PPB98" localSheetId="3">[78]MRATES!#REF!</definedName>
    <definedName name="_______PPB98">#REF!</definedName>
    <definedName name="_______PPB99" localSheetId="7">#REF!</definedName>
    <definedName name="_______PPB99" localSheetId="6">#REF!</definedName>
    <definedName name="_______PPB99" localSheetId="8">#REF!</definedName>
    <definedName name="_______PPB99" localSheetId="13">#REF!</definedName>
    <definedName name="_______PPB99" localSheetId="9">#REF!</definedName>
    <definedName name="_______PPB99" localSheetId="16">#REF!</definedName>
    <definedName name="_______PPB99" localSheetId="2">[78]MRATES!#REF!</definedName>
    <definedName name="_______PPB99" localSheetId="4">[78]MRATES!#REF!</definedName>
    <definedName name="_______PPB99" localSheetId="11">#REF!</definedName>
    <definedName name="_______PPB99" localSheetId="5">#N/A</definedName>
    <definedName name="_______PPB99" localSheetId="3">[78]MRATES!#REF!</definedName>
    <definedName name="_______PPB99">#REF!</definedName>
    <definedName name="_______PPC1" localSheetId="7">#REF!</definedName>
    <definedName name="_______PPC1" localSheetId="6">#REF!</definedName>
    <definedName name="_______PPC1" localSheetId="8">#REF!</definedName>
    <definedName name="_______PPC1" localSheetId="13">#REF!</definedName>
    <definedName name="_______PPC1" localSheetId="9">#REF!</definedName>
    <definedName name="_______PPC1" localSheetId="16">#REF!</definedName>
    <definedName name="_______PPC1" localSheetId="2">[78]MRATES!#REF!</definedName>
    <definedName name="_______PPC1" localSheetId="4">[78]MRATES!#REF!</definedName>
    <definedName name="_______PPC1" localSheetId="11">#REF!</definedName>
    <definedName name="_______PPC1" localSheetId="5">#N/A</definedName>
    <definedName name="_______PPC1" localSheetId="3">[78]MRATES!#REF!</definedName>
    <definedName name="_______PPC1">#REF!</definedName>
    <definedName name="_______PPC10" localSheetId="7">#REF!</definedName>
    <definedName name="_______PPC10" localSheetId="6">#REF!</definedName>
    <definedName name="_______PPC10" localSheetId="8">#REF!</definedName>
    <definedName name="_______PPC10" localSheetId="13">#REF!</definedName>
    <definedName name="_______PPC10" localSheetId="9">#REF!</definedName>
    <definedName name="_______PPC10" localSheetId="16">#REF!</definedName>
    <definedName name="_______PPC10" localSheetId="2">[78]MRATES!#REF!</definedName>
    <definedName name="_______PPC10" localSheetId="4">[78]MRATES!#REF!</definedName>
    <definedName name="_______PPC10" localSheetId="11">#REF!</definedName>
    <definedName name="_______PPC10" localSheetId="5">#N/A</definedName>
    <definedName name="_______PPC10" localSheetId="3">[78]MRATES!#REF!</definedName>
    <definedName name="_______PPC10">#REF!</definedName>
    <definedName name="_______PPC100" localSheetId="7">#REF!</definedName>
    <definedName name="_______PPC100" localSheetId="6">#REF!</definedName>
    <definedName name="_______PPC100" localSheetId="8">#REF!</definedName>
    <definedName name="_______PPC100" localSheetId="13">#REF!</definedName>
    <definedName name="_______PPC100" localSheetId="9">#REF!</definedName>
    <definedName name="_______PPC100" localSheetId="16">#REF!</definedName>
    <definedName name="_______PPC100" localSheetId="2">[78]MRATES!#REF!</definedName>
    <definedName name="_______PPC100" localSheetId="4">[78]MRATES!#REF!</definedName>
    <definedName name="_______PPC100" localSheetId="11">#REF!</definedName>
    <definedName name="_______PPC100" localSheetId="5">#N/A</definedName>
    <definedName name="_______PPC100" localSheetId="3">[78]MRATES!#REF!</definedName>
    <definedName name="_______PPC100">#REF!</definedName>
    <definedName name="_______PPC101" localSheetId="7">#REF!</definedName>
    <definedName name="_______PPC101" localSheetId="6">#REF!</definedName>
    <definedName name="_______PPC101" localSheetId="8">#REF!</definedName>
    <definedName name="_______PPC101" localSheetId="13">#REF!</definedName>
    <definedName name="_______PPC101" localSheetId="9">#REF!</definedName>
    <definedName name="_______PPC101" localSheetId="16">#REF!</definedName>
    <definedName name="_______PPC101" localSheetId="2">[78]MRATES!#REF!</definedName>
    <definedName name="_______PPC101" localSheetId="4">[78]MRATES!#REF!</definedName>
    <definedName name="_______PPC101" localSheetId="11">#REF!</definedName>
    <definedName name="_______PPC101" localSheetId="5">#N/A</definedName>
    <definedName name="_______PPC101" localSheetId="3">[78]MRATES!#REF!</definedName>
    <definedName name="_______PPC101">#REF!</definedName>
    <definedName name="_______PPC102" localSheetId="7">#REF!</definedName>
    <definedName name="_______PPC102" localSheetId="6">#REF!</definedName>
    <definedName name="_______PPC102" localSheetId="8">#REF!</definedName>
    <definedName name="_______PPC102" localSheetId="13">#REF!</definedName>
    <definedName name="_______PPC102" localSheetId="9">#REF!</definedName>
    <definedName name="_______PPC102" localSheetId="16">#REF!</definedName>
    <definedName name="_______PPC102" localSheetId="2">[78]MRATES!#REF!</definedName>
    <definedName name="_______PPC102" localSheetId="4">[78]MRATES!#REF!</definedName>
    <definedName name="_______PPC102" localSheetId="11">#REF!</definedName>
    <definedName name="_______PPC102" localSheetId="5">#N/A</definedName>
    <definedName name="_______PPC102" localSheetId="3">[78]MRATES!#REF!</definedName>
    <definedName name="_______PPC102">#REF!</definedName>
    <definedName name="_______PPC103" localSheetId="7">#REF!</definedName>
    <definedName name="_______PPC103" localSheetId="6">#REF!</definedName>
    <definedName name="_______PPC103" localSheetId="8">#REF!</definedName>
    <definedName name="_______PPC103" localSheetId="13">#REF!</definedName>
    <definedName name="_______PPC103" localSheetId="9">#REF!</definedName>
    <definedName name="_______PPC103" localSheetId="16">#REF!</definedName>
    <definedName name="_______PPC103" localSheetId="2">[78]MRATES!#REF!</definedName>
    <definedName name="_______PPC103" localSheetId="4">[78]MRATES!#REF!</definedName>
    <definedName name="_______PPC103" localSheetId="11">#REF!</definedName>
    <definedName name="_______PPC103" localSheetId="5">#N/A</definedName>
    <definedName name="_______PPC103" localSheetId="3">[78]MRATES!#REF!</definedName>
    <definedName name="_______PPC103">#REF!</definedName>
    <definedName name="_______PPC104" localSheetId="7">#REF!</definedName>
    <definedName name="_______PPC104" localSheetId="6">#REF!</definedName>
    <definedName name="_______PPC104" localSheetId="8">#REF!</definedName>
    <definedName name="_______PPC104" localSheetId="13">#REF!</definedName>
    <definedName name="_______PPC104" localSheetId="9">#REF!</definedName>
    <definedName name="_______PPC104" localSheetId="16">#REF!</definedName>
    <definedName name="_______PPC104" localSheetId="2">[78]MRATES!#REF!</definedName>
    <definedName name="_______PPC104" localSheetId="4">[78]MRATES!#REF!</definedName>
    <definedName name="_______PPC104" localSheetId="11">#REF!</definedName>
    <definedName name="_______PPC104" localSheetId="5">#N/A</definedName>
    <definedName name="_______PPC104" localSheetId="3">[78]MRATES!#REF!</definedName>
    <definedName name="_______PPC104">#REF!</definedName>
    <definedName name="_______PPC105" localSheetId="7">#REF!</definedName>
    <definedName name="_______PPC105" localSheetId="6">#REF!</definedName>
    <definedName name="_______PPC105" localSheetId="8">#REF!</definedName>
    <definedName name="_______PPC105" localSheetId="13">#REF!</definedName>
    <definedName name="_______PPC105" localSheetId="9">#REF!</definedName>
    <definedName name="_______PPC105" localSheetId="16">#REF!</definedName>
    <definedName name="_______PPC105" localSheetId="2">[78]MRATES!#REF!</definedName>
    <definedName name="_______PPC105" localSheetId="4">[78]MRATES!#REF!</definedName>
    <definedName name="_______PPC105" localSheetId="11">#REF!</definedName>
    <definedName name="_______PPC105" localSheetId="5">#N/A</definedName>
    <definedName name="_______PPC105" localSheetId="3">[78]MRATES!#REF!</definedName>
    <definedName name="_______PPC105">#REF!</definedName>
    <definedName name="_______PPC106" localSheetId="7">#REF!</definedName>
    <definedName name="_______PPC106" localSheetId="6">#REF!</definedName>
    <definedName name="_______PPC106" localSheetId="8">#REF!</definedName>
    <definedName name="_______PPC106" localSheetId="13">#REF!</definedName>
    <definedName name="_______PPC106" localSheetId="9">#REF!</definedName>
    <definedName name="_______PPC106" localSheetId="16">#REF!</definedName>
    <definedName name="_______PPC106" localSheetId="2">[78]MRATES!#REF!</definedName>
    <definedName name="_______PPC106" localSheetId="4">[78]MRATES!#REF!</definedName>
    <definedName name="_______PPC106" localSheetId="11">#REF!</definedName>
    <definedName name="_______PPC106" localSheetId="5">#N/A</definedName>
    <definedName name="_______PPC106" localSheetId="3">[78]MRATES!#REF!</definedName>
    <definedName name="_______PPC106">#REF!</definedName>
    <definedName name="_______PPC107" localSheetId="7">#REF!</definedName>
    <definedName name="_______PPC107" localSheetId="6">#REF!</definedName>
    <definedName name="_______PPC107" localSheetId="8">#REF!</definedName>
    <definedName name="_______PPC107" localSheetId="13">#REF!</definedName>
    <definedName name="_______PPC107" localSheetId="9">#REF!</definedName>
    <definedName name="_______PPC107" localSheetId="16">#REF!</definedName>
    <definedName name="_______PPC107" localSheetId="2">[78]MRATES!#REF!</definedName>
    <definedName name="_______PPC107" localSheetId="4">[78]MRATES!#REF!</definedName>
    <definedName name="_______PPC107" localSheetId="11">#REF!</definedName>
    <definedName name="_______PPC107" localSheetId="5">#N/A</definedName>
    <definedName name="_______PPC107" localSheetId="3">[78]MRATES!#REF!</definedName>
    <definedName name="_______PPC107">#REF!</definedName>
    <definedName name="_______PPC108" localSheetId="7">#REF!</definedName>
    <definedName name="_______PPC108" localSheetId="6">#REF!</definedName>
    <definedName name="_______PPC108" localSheetId="8">#REF!</definedName>
    <definedName name="_______PPC108" localSheetId="13">#REF!</definedName>
    <definedName name="_______PPC108" localSheetId="9">#REF!</definedName>
    <definedName name="_______PPC108" localSheetId="16">#REF!</definedName>
    <definedName name="_______PPC108" localSheetId="2">[78]MRATES!#REF!</definedName>
    <definedName name="_______PPC108" localSheetId="4">[78]MRATES!#REF!</definedName>
    <definedName name="_______PPC108" localSheetId="11">#REF!</definedName>
    <definedName name="_______PPC108" localSheetId="5">#N/A</definedName>
    <definedName name="_______PPC108" localSheetId="3">[78]MRATES!#REF!</definedName>
    <definedName name="_______PPC108">#REF!</definedName>
    <definedName name="_______PPC109" localSheetId="7">#REF!</definedName>
    <definedName name="_______PPC109" localSheetId="6">#REF!</definedName>
    <definedName name="_______PPC109" localSheetId="8">#REF!</definedName>
    <definedName name="_______PPC109" localSheetId="13">#REF!</definedName>
    <definedName name="_______PPC109" localSheetId="9">#REF!</definedName>
    <definedName name="_______PPC109" localSheetId="16">#REF!</definedName>
    <definedName name="_______PPC109" localSheetId="2">[78]MRATES!#REF!</definedName>
    <definedName name="_______PPC109" localSheetId="4">[78]MRATES!#REF!</definedName>
    <definedName name="_______PPC109" localSheetId="11">#REF!</definedName>
    <definedName name="_______PPC109" localSheetId="5">#N/A</definedName>
    <definedName name="_______PPC109" localSheetId="3">[78]MRATES!#REF!</definedName>
    <definedName name="_______PPC109">#REF!</definedName>
    <definedName name="_______PPC11" localSheetId="7">#REF!</definedName>
    <definedName name="_______PPC11" localSheetId="6">#REF!</definedName>
    <definedName name="_______PPC11" localSheetId="8">#REF!</definedName>
    <definedName name="_______PPC11" localSheetId="13">#REF!</definedName>
    <definedName name="_______PPC11" localSheetId="9">#REF!</definedName>
    <definedName name="_______PPC11" localSheetId="16">#REF!</definedName>
    <definedName name="_______PPC11" localSheetId="2">[78]MRATES!#REF!</definedName>
    <definedName name="_______PPC11" localSheetId="4">[78]MRATES!#REF!</definedName>
    <definedName name="_______PPC11" localSheetId="11">#REF!</definedName>
    <definedName name="_______PPC11" localSheetId="5">#N/A</definedName>
    <definedName name="_______PPC11" localSheetId="3">[78]MRATES!#REF!</definedName>
    <definedName name="_______PPC11">#REF!</definedName>
    <definedName name="_______PPC110" localSheetId="7">#REF!</definedName>
    <definedName name="_______PPC110" localSheetId="6">#REF!</definedName>
    <definedName name="_______PPC110" localSheetId="8">#REF!</definedName>
    <definedName name="_______PPC110" localSheetId="13">#REF!</definedName>
    <definedName name="_______PPC110" localSheetId="9">#REF!</definedName>
    <definedName name="_______PPC110" localSheetId="16">#REF!</definedName>
    <definedName name="_______PPC110" localSheetId="2">[78]MRATES!#REF!</definedName>
    <definedName name="_______PPC110" localSheetId="4">[78]MRATES!#REF!</definedName>
    <definedName name="_______PPC110" localSheetId="11">#REF!</definedName>
    <definedName name="_______PPC110" localSheetId="5">#N/A</definedName>
    <definedName name="_______PPC110" localSheetId="3">[78]MRATES!#REF!</definedName>
    <definedName name="_______PPC110">#REF!</definedName>
    <definedName name="_______PPC111" localSheetId="7">#REF!</definedName>
    <definedName name="_______PPC111" localSheetId="6">#REF!</definedName>
    <definedName name="_______PPC111" localSheetId="8">#REF!</definedName>
    <definedName name="_______PPC111" localSheetId="13">#REF!</definedName>
    <definedName name="_______PPC111" localSheetId="9">#REF!</definedName>
    <definedName name="_______PPC111" localSheetId="16">#REF!</definedName>
    <definedName name="_______PPC111" localSheetId="2">[78]MRATES!#REF!</definedName>
    <definedName name="_______PPC111" localSheetId="4">[78]MRATES!#REF!</definedName>
    <definedName name="_______PPC111" localSheetId="11">#REF!</definedName>
    <definedName name="_______PPC111" localSheetId="5">#N/A</definedName>
    <definedName name="_______PPC111" localSheetId="3">[78]MRATES!#REF!</definedName>
    <definedName name="_______PPC111">#REF!</definedName>
    <definedName name="_______PPC112" localSheetId="7">#REF!</definedName>
    <definedName name="_______PPC112" localSheetId="6">#REF!</definedName>
    <definedName name="_______PPC112" localSheetId="8">#REF!</definedName>
    <definedName name="_______PPC112" localSheetId="13">#REF!</definedName>
    <definedName name="_______PPC112" localSheetId="9">#REF!</definedName>
    <definedName name="_______PPC112" localSheetId="16">#REF!</definedName>
    <definedName name="_______PPC112" localSheetId="2">[78]MRATES!#REF!</definedName>
    <definedName name="_______PPC112" localSheetId="4">[78]MRATES!#REF!</definedName>
    <definedName name="_______PPC112" localSheetId="11">#REF!</definedName>
    <definedName name="_______PPC112" localSheetId="5">#N/A</definedName>
    <definedName name="_______PPC112" localSheetId="3">[78]MRATES!#REF!</definedName>
    <definedName name="_______PPC112">#REF!</definedName>
    <definedName name="_______PPC113" localSheetId="7">#REF!</definedName>
    <definedName name="_______PPC113" localSheetId="6">#REF!</definedName>
    <definedName name="_______PPC113" localSheetId="8">#REF!</definedName>
    <definedName name="_______PPC113" localSheetId="13">#REF!</definedName>
    <definedName name="_______PPC113" localSheetId="9">#REF!</definedName>
    <definedName name="_______PPC113" localSheetId="16">#REF!</definedName>
    <definedName name="_______PPC113" localSheetId="2">[78]MRATES!#REF!</definedName>
    <definedName name="_______PPC113" localSheetId="4">[78]MRATES!#REF!</definedName>
    <definedName name="_______PPC113" localSheetId="11">#REF!</definedName>
    <definedName name="_______PPC113" localSheetId="5">#N/A</definedName>
    <definedName name="_______PPC113" localSheetId="3">[78]MRATES!#REF!</definedName>
    <definedName name="_______PPC113">#REF!</definedName>
    <definedName name="_______PPC114" localSheetId="7">#REF!</definedName>
    <definedName name="_______PPC114" localSheetId="6">#REF!</definedName>
    <definedName name="_______PPC114" localSheetId="8">#REF!</definedName>
    <definedName name="_______PPC114" localSheetId="13">#REF!</definedName>
    <definedName name="_______PPC114" localSheetId="9">#REF!</definedName>
    <definedName name="_______PPC114" localSheetId="16">#REF!</definedName>
    <definedName name="_______PPC114" localSheetId="2">[78]MRATES!#REF!</definedName>
    <definedName name="_______PPC114" localSheetId="4">[78]MRATES!#REF!</definedName>
    <definedName name="_______PPC114" localSheetId="11">#REF!</definedName>
    <definedName name="_______PPC114" localSheetId="5">#N/A</definedName>
    <definedName name="_______PPC114" localSheetId="3">[78]MRATES!#REF!</definedName>
    <definedName name="_______PPC114">#REF!</definedName>
    <definedName name="_______PPC115" localSheetId="7">#REF!</definedName>
    <definedName name="_______PPC115" localSheetId="6">#REF!</definedName>
    <definedName name="_______PPC115" localSheetId="8">#REF!</definedName>
    <definedName name="_______PPC115" localSheetId="13">#REF!</definedName>
    <definedName name="_______PPC115" localSheetId="9">#REF!</definedName>
    <definedName name="_______PPC115" localSheetId="16">#REF!</definedName>
    <definedName name="_______PPC115" localSheetId="2">[78]MRATES!#REF!</definedName>
    <definedName name="_______PPC115" localSheetId="4">[78]MRATES!#REF!</definedName>
    <definedName name="_______PPC115" localSheetId="11">#REF!</definedName>
    <definedName name="_______PPC115" localSheetId="5">#N/A</definedName>
    <definedName name="_______PPC115" localSheetId="3">[78]MRATES!#REF!</definedName>
    <definedName name="_______PPC115">#REF!</definedName>
    <definedName name="_______PPC116" localSheetId="7">#REF!</definedName>
    <definedName name="_______PPC116" localSheetId="6">#REF!</definedName>
    <definedName name="_______PPC116" localSheetId="8">#REF!</definedName>
    <definedName name="_______PPC116" localSheetId="13">#REF!</definedName>
    <definedName name="_______PPC116" localSheetId="9">#REF!</definedName>
    <definedName name="_______PPC116" localSheetId="16">#REF!</definedName>
    <definedName name="_______PPC116" localSheetId="2">[78]MRATES!#REF!</definedName>
    <definedName name="_______PPC116" localSheetId="4">[78]MRATES!#REF!</definedName>
    <definedName name="_______PPC116" localSheetId="11">#REF!</definedName>
    <definedName name="_______PPC116" localSheetId="5">#N/A</definedName>
    <definedName name="_______PPC116" localSheetId="3">[78]MRATES!#REF!</definedName>
    <definedName name="_______PPC116">#REF!</definedName>
    <definedName name="_______PPC117" localSheetId="7">#REF!</definedName>
    <definedName name="_______PPC117" localSheetId="6">#REF!</definedName>
    <definedName name="_______PPC117" localSheetId="8">#REF!</definedName>
    <definedName name="_______PPC117" localSheetId="13">#REF!</definedName>
    <definedName name="_______PPC117" localSheetId="9">#REF!</definedName>
    <definedName name="_______PPC117" localSheetId="16">#REF!</definedName>
    <definedName name="_______PPC117" localSheetId="2">[78]MRATES!#REF!</definedName>
    <definedName name="_______PPC117" localSheetId="4">[78]MRATES!#REF!</definedName>
    <definedName name="_______PPC117" localSheetId="11">#REF!</definedName>
    <definedName name="_______PPC117" localSheetId="5">#N/A</definedName>
    <definedName name="_______PPC117" localSheetId="3">[78]MRATES!#REF!</definedName>
    <definedName name="_______PPC117">#REF!</definedName>
    <definedName name="_______PPC118" localSheetId="7">#REF!</definedName>
    <definedName name="_______PPC118" localSheetId="6">#REF!</definedName>
    <definedName name="_______PPC118" localSheetId="8">#REF!</definedName>
    <definedName name="_______PPC118" localSheetId="13">#REF!</definedName>
    <definedName name="_______PPC118" localSheetId="9">#REF!</definedName>
    <definedName name="_______PPC118" localSheetId="16">#REF!</definedName>
    <definedName name="_______PPC118" localSheetId="2">[78]MRATES!#REF!</definedName>
    <definedName name="_______PPC118" localSheetId="4">[78]MRATES!#REF!</definedName>
    <definedName name="_______PPC118" localSheetId="11">#REF!</definedName>
    <definedName name="_______PPC118" localSheetId="5">#N/A</definedName>
    <definedName name="_______PPC118" localSheetId="3">[78]MRATES!#REF!</definedName>
    <definedName name="_______PPC118">#REF!</definedName>
    <definedName name="_______PPC119" localSheetId="7">#REF!</definedName>
    <definedName name="_______PPC119" localSheetId="6">#REF!</definedName>
    <definedName name="_______PPC119" localSheetId="8">#REF!</definedName>
    <definedName name="_______PPC119" localSheetId="13">#REF!</definedName>
    <definedName name="_______PPC119" localSheetId="9">#REF!</definedName>
    <definedName name="_______PPC119" localSheetId="16">#REF!</definedName>
    <definedName name="_______PPC119" localSheetId="2">[78]MRATES!#REF!</definedName>
    <definedName name="_______PPC119" localSheetId="4">[78]MRATES!#REF!</definedName>
    <definedName name="_______PPC119" localSheetId="11">#REF!</definedName>
    <definedName name="_______PPC119" localSheetId="5">#N/A</definedName>
    <definedName name="_______PPC119" localSheetId="3">[78]MRATES!#REF!</definedName>
    <definedName name="_______PPC119">#REF!</definedName>
    <definedName name="_______PPC12" localSheetId="7">#REF!</definedName>
    <definedName name="_______PPC12" localSheetId="6">#REF!</definedName>
    <definedName name="_______PPC12" localSheetId="8">#REF!</definedName>
    <definedName name="_______PPC12" localSheetId="13">#REF!</definedName>
    <definedName name="_______PPC12" localSheetId="9">#REF!</definedName>
    <definedName name="_______PPC12" localSheetId="16">#REF!</definedName>
    <definedName name="_______PPC12" localSheetId="2">[78]MRATES!#REF!</definedName>
    <definedName name="_______PPC12" localSheetId="4">[78]MRATES!#REF!</definedName>
    <definedName name="_______PPC12" localSheetId="11">#REF!</definedName>
    <definedName name="_______PPC12" localSheetId="5">#N/A</definedName>
    <definedName name="_______PPC12" localSheetId="3">[78]MRATES!#REF!</definedName>
    <definedName name="_______PPC12">#REF!</definedName>
    <definedName name="_______PPC120" localSheetId="7">#REF!</definedName>
    <definedName name="_______PPC120" localSheetId="6">#REF!</definedName>
    <definedName name="_______PPC120" localSheetId="8">#REF!</definedName>
    <definedName name="_______PPC120" localSheetId="13">#REF!</definedName>
    <definedName name="_______PPC120" localSheetId="9">#REF!</definedName>
    <definedName name="_______PPC120" localSheetId="16">#REF!</definedName>
    <definedName name="_______PPC120" localSheetId="2">[78]MRATES!#REF!</definedName>
    <definedName name="_______PPC120" localSheetId="4">[78]MRATES!#REF!</definedName>
    <definedName name="_______PPC120" localSheetId="11">#REF!</definedName>
    <definedName name="_______PPC120" localSheetId="5">#N/A</definedName>
    <definedName name="_______PPC120" localSheetId="3">[78]MRATES!#REF!</definedName>
    <definedName name="_______PPC120">#REF!</definedName>
    <definedName name="_______PPC121" localSheetId="7">#REF!</definedName>
    <definedName name="_______PPC121" localSheetId="6">#REF!</definedName>
    <definedName name="_______PPC121" localSheetId="8">#REF!</definedName>
    <definedName name="_______PPC121" localSheetId="13">#REF!</definedName>
    <definedName name="_______PPC121" localSheetId="9">#REF!</definedName>
    <definedName name="_______PPC121" localSheetId="16">#REF!</definedName>
    <definedName name="_______PPC121" localSheetId="2">[78]MRATES!#REF!</definedName>
    <definedName name="_______PPC121" localSheetId="4">[78]MRATES!#REF!</definedName>
    <definedName name="_______PPC121" localSheetId="11">#REF!</definedName>
    <definedName name="_______PPC121" localSheetId="5">#N/A</definedName>
    <definedName name="_______PPC121" localSheetId="3">[78]MRATES!#REF!</definedName>
    <definedName name="_______PPC121">#REF!</definedName>
    <definedName name="_______PPC122" localSheetId="7">#REF!</definedName>
    <definedName name="_______PPC122" localSheetId="6">#REF!</definedName>
    <definedName name="_______PPC122" localSheetId="8">#REF!</definedName>
    <definedName name="_______PPC122" localSheetId="13">#REF!</definedName>
    <definedName name="_______PPC122" localSheetId="9">#REF!</definedName>
    <definedName name="_______PPC122" localSheetId="16">#REF!</definedName>
    <definedName name="_______PPC122" localSheetId="2">[78]MRATES!#REF!</definedName>
    <definedName name="_______PPC122" localSheetId="4">[78]MRATES!#REF!</definedName>
    <definedName name="_______PPC122" localSheetId="11">#REF!</definedName>
    <definedName name="_______PPC122" localSheetId="5">#N/A</definedName>
    <definedName name="_______PPC122" localSheetId="3">[78]MRATES!#REF!</definedName>
    <definedName name="_______PPC122">#REF!</definedName>
    <definedName name="_______PPC123" localSheetId="7">#REF!</definedName>
    <definedName name="_______PPC123" localSheetId="6">#REF!</definedName>
    <definedName name="_______PPC123" localSheetId="8">#REF!</definedName>
    <definedName name="_______PPC123" localSheetId="13">#REF!</definedName>
    <definedName name="_______PPC123" localSheetId="9">#REF!</definedName>
    <definedName name="_______PPC123" localSheetId="16">#REF!</definedName>
    <definedName name="_______PPC123" localSheetId="2">[78]MRATES!#REF!</definedName>
    <definedName name="_______PPC123" localSheetId="4">[78]MRATES!#REF!</definedName>
    <definedName name="_______PPC123" localSheetId="11">#REF!</definedName>
    <definedName name="_______PPC123" localSheetId="5">#N/A</definedName>
    <definedName name="_______PPC123" localSheetId="3">[78]MRATES!#REF!</definedName>
    <definedName name="_______PPC123">#REF!</definedName>
    <definedName name="_______PPC124" localSheetId="7">#REF!</definedName>
    <definedName name="_______PPC124" localSheetId="6">#REF!</definedName>
    <definedName name="_______PPC124" localSheetId="8">#REF!</definedName>
    <definedName name="_______PPC124" localSheetId="13">#REF!</definedName>
    <definedName name="_______PPC124" localSheetId="9">#REF!</definedName>
    <definedName name="_______PPC124" localSheetId="16">#REF!</definedName>
    <definedName name="_______PPC124" localSheetId="2">[78]MRATES!#REF!</definedName>
    <definedName name="_______PPC124" localSheetId="4">[78]MRATES!#REF!</definedName>
    <definedName name="_______PPC124" localSheetId="11">#REF!</definedName>
    <definedName name="_______PPC124" localSheetId="5">#N/A</definedName>
    <definedName name="_______PPC124" localSheetId="3">[78]MRATES!#REF!</definedName>
    <definedName name="_______PPC124">#REF!</definedName>
    <definedName name="_______PPC125" localSheetId="7">#REF!</definedName>
    <definedName name="_______PPC125" localSheetId="6">#REF!</definedName>
    <definedName name="_______PPC125" localSheetId="8">#REF!</definedName>
    <definedName name="_______PPC125" localSheetId="13">#REF!</definedName>
    <definedName name="_______PPC125" localSheetId="9">#REF!</definedName>
    <definedName name="_______PPC125" localSheetId="16">#REF!</definedName>
    <definedName name="_______PPC125" localSheetId="2">[78]MRATES!#REF!</definedName>
    <definedName name="_______PPC125" localSheetId="4">[78]MRATES!#REF!</definedName>
    <definedName name="_______PPC125" localSheetId="11">#REF!</definedName>
    <definedName name="_______PPC125" localSheetId="5">#N/A</definedName>
    <definedName name="_______PPC125" localSheetId="3">[78]MRATES!#REF!</definedName>
    <definedName name="_______PPC125">#REF!</definedName>
    <definedName name="_______PPC126" localSheetId="7">#REF!</definedName>
    <definedName name="_______PPC126" localSheetId="6">#REF!</definedName>
    <definedName name="_______PPC126" localSheetId="8">#REF!</definedName>
    <definedName name="_______PPC126" localSheetId="13">#REF!</definedName>
    <definedName name="_______PPC126" localSheetId="9">#REF!</definedName>
    <definedName name="_______PPC126" localSheetId="16">#REF!</definedName>
    <definedName name="_______PPC126" localSheetId="2">[78]MRATES!#REF!</definedName>
    <definedName name="_______PPC126" localSheetId="4">[78]MRATES!#REF!</definedName>
    <definedName name="_______PPC126" localSheetId="11">#REF!</definedName>
    <definedName name="_______PPC126" localSheetId="5">#N/A</definedName>
    <definedName name="_______PPC126" localSheetId="3">[78]MRATES!#REF!</definedName>
    <definedName name="_______PPC126">#REF!</definedName>
    <definedName name="_______PPC127" localSheetId="7">#REF!</definedName>
    <definedName name="_______PPC127" localSheetId="6">#REF!</definedName>
    <definedName name="_______PPC127" localSheetId="8">#REF!</definedName>
    <definedName name="_______PPC127" localSheetId="13">#REF!</definedName>
    <definedName name="_______PPC127" localSheetId="9">#REF!</definedName>
    <definedName name="_______PPC127" localSheetId="16">#REF!</definedName>
    <definedName name="_______PPC127" localSheetId="2">[78]MRATES!#REF!</definedName>
    <definedName name="_______PPC127" localSheetId="4">[78]MRATES!#REF!</definedName>
    <definedName name="_______PPC127" localSheetId="11">#REF!</definedName>
    <definedName name="_______PPC127" localSheetId="5">#N/A</definedName>
    <definedName name="_______PPC127" localSheetId="3">[78]MRATES!#REF!</definedName>
    <definedName name="_______PPC127">#REF!</definedName>
    <definedName name="_______PPC128" localSheetId="7">#REF!</definedName>
    <definedName name="_______PPC128" localSheetId="6">#REF!</definedName>
    <definedName name="_______PPC128" localSheetId="8">#REF!</definedName>
    <definedName name="_______PPC128" localSheetId="13">#REF!</definedName>
    <definedName name="_______PPC128" localSheetId="9">#REF!</definedName>
    <definedName name="_______PPC128" localSheetId="16">#REF!</definedName>
    <definedName name="_______PPC128" localSheetId="2">[78]MRATES!#REF!</definedName>
    <definedName name="_______PPC128" localSheetId="4">[78]MRATES!#REF!</definedName>
    <definedName name="_______PPC128" localSheetId="11">#REF!</definedName>
    <definedName name="_______PPC128" localSheetId="5">#N/A</definedName>
    <definedName name="_______PPC128" localSheetId="3">[78]MRATES!#REF!</definedName>
    <definedName name="_______PPC128">#REF!</definedName>
    <definedName name="_______PPC129" localSheetId="7">#REF!</definedName>
    <definedName name="_______PPC129" localSheetId="6">#REF!</definedName>
    <definedName name="_______PPC129" localSheetId="8">#REF!</definedName>
    <definedName name="_______PPC129" localSheetId="13">#REF!</definedName>
    <definedName name="_______PPC129" localSheetId="9">#REF!</definedName>
    <definedName name="_______PPC129" localSheetId="16">#REF!</definedName>
    <definedName name="_______PPC129" localSheetId="2">[78]MRATES!#REF!</definedName>
    <definedName name="_______PPC129" localSheetId="4">[78]MRATES!#REF!</definedName>
    <definedName name="_______PPC129" localSheetId="11">#REF!</definedName>
    <definedName name="_______PPC129" localSheetId="5">#N/A</definedName>
    <definedName name="_______PPC129" localSheetId="3">[78]MRATES!#REF!</definedName>
    <definedName name="_______PPC129">#REF!</definedName>
    <definedName name="_______PPC13" localSheetId="7">#REF!</definedName>
    <definedName name="_______PPC13" localSheetId="6">#REF!</definedName>
    <definedName name="_______PPC13" localSheetId="8">#REF!</definedName>
    <definedName name="_______PPC13" localSheetId="13">#REF!</definedName>
    <definedName name="_______PPC13" localSheetId="9">#REF!</definedName>
    <definedName name="_______PPC13" localSheetId="16">#REF!</definedName>
    <definedName name="_______PPC13" localSheetId="2">[78]MRATES!#REF!</definedName>
    <definedName name="_______PPC13" localSheetId="4">[78]MRATES!#REF!</definedName>
    <definedName name="_______PPC13" localSheetId="11">#REF!</definedName>
    <definedName name="_______PPC13" localSheetId="5">#N/A</definedName>
    <definedName name="_______PPC13" localSheetId="3">[78]MRATES!#REF!</definedName>
    <definedName name="_______PPC13">#REF!</definedName>
    <definedName name="_______PPC130" localSheetId="7">#REF!</definedName>
    <definedName name="_______PPC130" localSheetId="6">#REF!</definedName>
    <definedName name="_______PPC130" localSheetId="8">#REF!</definedName>
    <definedName name="_______PPC130" localSheetId="13">#REF!</definedName>
    <definedName name="_______PPC130" localSheetId="9">#REF!</definedName>
    <definedName name="_______PPC130" localSheetId="16">#REF!</definedName>
    <definedName name="_______PPC130" localSheetId="2">[78]MRATES!#REF!</definedName>
    <definedName name="_______PPC130" localSheetId="4">[78]MRATES!#REF!</definedName>
    <definedName name="_______PPC130" localSheetId="11">#REF!</definedName>
    <definedName name="_______PPC130" localSheetId="5">#N/A</definedName>
    <definedName name="_______PPC130" localSheetId="3">[78]MRATES!#REF!</definedName>
    <definedName name="_______PPC130">#REF!</definedName>
    <definedName name="_______PPC131" localSheetId="7">#REF!</definedName>
    <definedName name="_______PPC131" localSheetId="6">#REF!</definedName>
    <definedName name="_______PPC131" localSheetId="8">#REF!</definedName>
    <definedName name="_______PPC131" localSheetId="13">#REF!</definedName>
    <definedName name="_______PPC131" localSheetId="9">#REF!</definedName>
    <definedName name="_______PPC131" localSheetId="16">#REF!</definedName>
    <definedName name="_______PPC131" localSheetId="2">[78]MRATES!#REF!</definedName>
    <definedName name="_______PPC131" localSheetId="4">[78]MRATES!#REF!</definedName>
    <definedName name="_______PPC131" localSheetId="11">#REF!</definedName>
    <definedName name="_______PPC131" localSheetId="5">#N/A</definedName>
    <definedName name="_______PPC131" localSheetId="3">[78]MRATES!#REF!</definedName>
    <definedName name="_______PPC131">#REF!</definedName>
    <definedName name="_______PPC132" localSheetId="7">#REF!</definedName>
    <definedName name="_______PPC132" localSheetId="6">#REF!</definedName>
    <definedName name="_______PPC132" localSheetId="8">#REF!</definedName>
    <definedName name="_______PPC132" localSheetId="13">#REF!</definedName>
    <definedName name="_______PPC132" localSheetId="9">#REF!</definedName>
    <definedName name="_______PPC132" localSheetId="16">#REF!</definedName>
    <definedName name="_______PPC132" localSheetId="2">[78]MRATES!#REF!</definedName>
    <definedName name="_______PPC132" localSheetId="4">[78]MRATES!#REF!</definedName>
    <definedName name="_______PPC132" localSheetId="11">#REF!</definedName>
    <definedName name="_______PPC132" localSheetId="5">#N/A</definedName>
    <definedName name="_______PPC132" localSheetId="3">[78]MRATES!#REF!</definedName>
    <definedName name="_______PPC132">#REF!</definedName>
    <definedName name="_______PPC133" localSheetId="7">#REF!</definedName>
    <definedName name="_______PPC133" localSheetId="6">#REF!</definedName>
    <definedName name="_______PPC133" localSheetId="8">#REF!</definedName>
    <definedName name="_______PPC133" localSheetId="13">#REF!</definedName>
    <definedName name="_______PPC133" localSheetId="9">#REF!</definedName>
    <definedName name="_______PPC133" localSheetId="16">#REF!</definedName>
    <definedName name="_______PPC133" localSheetId="2">[78]MRATES!#REF!</definedName>
    <definedName name="_______PPC133" localSheetId="4">[78]MRATES!#REF!</definedName>
    <definedName name="_______PPC133" localSheetId="11">#REF!</definedName>
    <definedName name="_______PPC133" localSheetId="5">#N/A</definedName>
    <definedName name="_______PPC133" localSheetId="3">[78]MRATES!#REF!</definedName>
    <definedName name="_______PPC133">#REF!</definedName>
    <definedName name="_______PPC134" localSheetId="7">#REF!</definedName>
    <definedName name="_______PPC134" localSheetId="6">#REF!</definedName>
    <definedName name="_______PPC134" localSheetId="8">#REF!</definedName>
    <definedName name="_______PPC134" localSheetId="13">#REF!</definedName>
    <definedName name="_______PPC134" localSheetId="9">#REF!</definedName>
    <definedName name="_______PPC134" localSheetId="16">#REF!</definedName>
    <definedName name="_______PPC134" localSheetId="2">[78]MRATES!#REF!</definedName>
    <definedName name="_______PPC134" localSheetId="4">[78]MRATES!#REF!</definedName>
    <definedName name="_______PPC134" localSheetId="11">#REF!</definedName>
    <definedName name="_______PPC134" localSheetId="5">#N/A</definedName>
    <definedName name="_______PPC134" localSheetId="3">[78]MRATES!#REF!</definedName>
    <definedName name="_______PPC134">#REF!</definedName>
    <definedName name="_______PPC135" localSheetId="7">#REF!</definedName>
    <definedName name="_______PPC135" localSheetId="6">#REF!</definedName>
    <definedName name="_______PPC135" localSheetId="8">#REF!</definedName>
    <definedName name="_______PPC135" localSheetId="13">#REF!</definedName>
    <definedName name="_______PPC135" localSheetId="9">#REF!</definedName>
    <definedName name="_______PPC135" localSheetId="16">#REF!</definedName>
    <definedName name="_______PPC135" localSheetId="2">[78]MRATES!#REF!</definedName>
    <definedName name="_______PPC135" localSheetId="4">[78]MRATES!#REF!</definedName>
    <definedName name="_______PPC135" localSheetId="11">#REF!</definedName>
    <definedName name="_______PPC135" localSheetId="5">#N/A</definedName>
    <definedName name="_______PPC135" localSheetId="3">[78]MRATES!#REF!</definedName>
    <definedName name="_______PPC135">#REF!</definedName>
    <definedName name="_______PPC136" localSheetId="7">#REF!</definedName>
    <definedName name="_______PPC136" localSheetId="6">#REF!</definedName>
    <definedName name="_______PPC136" localSheetId="8">#REF!</definedName>
    <definedName name="_______PPC136" localSheetId="13">#REF!</definedName>
    <definedName name="_______PPC136" localSheetId="9">#REF!</definedName>
    <definedName name="_______PPC136" localSheetId="16">#REF!</definedName>
    <definedName name="_______PPC136" localSheetId="2">[78]MRATES!#REF!</definedName>
    <definedName name="_______PPC136" localSheetId="4">[78]MRATES!#REF!</definedName>
    <definedName name="_______PPC136" localSheetId="11">#REF!</definedName>
    <definedName name="_______PPC136" localSheetId="5">#N/A</definedName>
    <definedName name="_______PPC136" localSheetId="3">[78]MRATES!#REF!</definedName>
    <definedName name="_______PPC136">#REF!</definedName>
    <definedName name="_______PPC137" localSheetId="7">#REF!</definedName>
    <definedName name="_______PPC137" localSheetId="6">#REF!</definedName>
    <definedName name="_______PPC137" localSheetId="8">#REF!</definedName>
    <definedName name="_______PPC137" localSheetId="13">#REF!</definedName>
    <definedName name="_______PPC137" localSheetId="9">#REF!</definedName>
    <definedName name="_______PPC137" localSheetId="16">#REF!</definedName>
    <definedName name="_______PPC137" localSheetId="2">[78]MRATES!#REF!</definedName>
    <definedName name="_______PPC137" localSheetId="4">[78]MRATES!#REF!</definedName>
    <definedName name="_______PPC137" localSheetId="11">#REF!</definedName>
    <definedName name="_______PPC137" localSheetId="5">#N/A</definedName>
    <definedName name="_______PPC137" localSheetId="3">[78]MRATES!#REF!</definedName>
    <definedName name="_______PPC137">#REF!</definedName>
    <definedName name="_______PPC138" localSheetId="7">#REF!</definedName>
    <definedName name="_______PPC138" localSheetId="6">#REF!</definedName>
    <definedName name="_______PPC138" localSheetId="8">#REF!</definedName>
    <definedName name="_______PPC138" localSheetId="13">#REF!</definedName>
    <definedName name="_______PPC138" localSheetId="9">#REF!</definedName>
    <definedName name="_______PPC138" localSheetId="16">#REF!</definedName>
    <definedName name="_______PPC138" localSheetId="2">[78]MRATES!#REF!</definedName>
    <definedName name="_______PPC138" localSheetId="4">[78]MRATES!#REF!</definedName>
    <definedName name="_______PPC138" localSheetId="11">#REF!</definedName>
    <definedName name="_______PPC138" localSheetId="5">#N/A</definedName>
    <definedName name="_______PPC138" localSheetId="3">[78]MRATES!#REF!</definedName>
    <definedName name="_______PPC138">#REF!</definedName>
    <definedName name="_______PPC139" localSheetId="7">#REF!</definedName>
    <definedName name="_______PPC139" localSheetId="6">#REF!</definedName>
    <definedName name="_______PPC139" localSheetId="8">#REF!</definedName>
    <definedName name="_______PPC139" localSheetId="13">#REF!</definedName>
    <definedName name="_______PPC139" localSheetId="9">#REF!</definedName>
    <definedName name="_______PPC139" localSheetId="16">#REF!</definedName>
    <definedName name="_______PPC139" localSheetId="2">[78]MRATES!#REF!</definedName>
    <definedName name="_______PPC139" localSheetId="4">[78]MRATES!#REF!</definedName>
    <definedName name="_______PPC139" localSheetId="11">#REF!</definedName>
    <definedName name="_______PPC139" localSheetId="5">#N/A</definedName>
    <definedName name="_______PPC139" localSheetId="3">[78]MRATES!#REF!</definedName>
    <definedName name="_______PPC139">#REF!</definedName>
    <definedName name="_______PPC14" localSheetId="7">#REF!</definedName>
    <definedName name="_______PPC14" localSheetId="6">#REF!</definedName>
    <definedName name="_______PPC14" localSheetId="8">#REF!</definedName>
    <definedName name="_______PPC14" localSheetId="13">#REF!</definedName>
    <definedName name="_______PPC14" localSheetId="9">#REF!</definedName>
    <definedName name="_______PPC14" localSheetId="16">#REF!</definedName>
    <definedName name="_______PPC14" localSheetId="2">[78]MRATES!#REF!</definedName>
    <definedName name="_______PPC14" localSheetId="4">[78]MRATES!#REF!</definedName>
    <definedName name="_______PPC14" localSheetId="11">#REF!</definedName>
    <definedName name="_______PPC14" localSheetId="5">#N/A</definedName>
    <definedName name="_______PPC14" localSheetId="3">[78]MRATES!#REF!</definedName>
    <definedName name="_______PPC14">#REF!</definedName>
    <definedName name="_______PPC140" localSheetId="7">#REF!</definedName>
    <definedName name="_______PPC140" localSheetId="6">#REF!</definedName>
    <definedName name="_______PPC140" localSheetId="8">#REF!</definedName>
    <definedName name="_______PPC140" localSheetId="13">#REF!</definedName>
    <definedName name="_______PPC140" localSheetId="9">#REF!</definedName>
    <definedName name="_______PPC140" localSheetId="16">#REF!</definedName>
    <definedName name="_______PPC140" localSheetId="2">[78]MRATES!#REF!</definedName>
    <definedName name="_______PPC140" localSheetId="4">[78]MRATES!#REF!</definedName>
    <definedName name="_______PPC140" localSheetId="11">#REF!</definedName>
    <definedName name="_______PPC140" localSheetId="5">#N/A</definedName>
    <definedName name="_______PPC140" localSheetId="3">[78]MRATES!#REF!</definedName>
    <definedName name="_______PPC140">#REF!</definedName>
    <definedName name="_______PPC141" localSheetId="7">#REF!</definedName>
    <definedName name="_______PPC141" localSheetId="6">#REF!</definedName>
    <definedName name="_______PPC141" localSheetId="8">#REF!</definedName>
    <definedName name="_______PPC141" localSheetId="13">#REF!</definedName>
    <definedName name="_______PPC141" localSheetId="9">#REF!</definedName>
    <definedName name="_______PPC141" localSheetId="16">#REF!</definedName>
    <definedName name="_______PPC141" localSheetId="2">[78]MRATES!#REF!</definedName>
    <definedName name="_______PPC141" localSheetId="4">[78]MRATES!#REF!</definedName>
    <definedName name="_______PPC141" localSheetId="11">#REF!</definedName>
    <definedName name="_______PPC141" localSheetId="5">#N/A</definedName>
    <definedName name="_______PPC141" localSheetId="3">[78]MRATES!#REF!</definedName>
    <definedName name="_______PPC141">#REF!</definedName>
    <definedName name="_______PPC142" localSheetId="7">#REF!</definedName>
    <definedName name="_______PPC142" localSheetId="6">#REF!</definedName>
    <definedName name="_______PPC142" localSheetId="8">#REF!</definedName>
    <definedName name="_______PPC142" localSheetId="13">#REF!</definedName>
    <definedName name="_______PPC142" localSheetId="9">#REF!</definedName>
    <definedName name="_______PPC142" localSheetId="16">#REF!</definedName>
    <definedName name="_______PPC142" localSheetId="2">[78]MRATES!#REF!</definedName>
    <definedName name="_______PPC142" localSheetId="4">[78]MRATES!#REF!</definedName>
    <definedName name="_______PPC142" localSheetId="11">#REF!</definedName>
    <definedName name="_______PPC142" localSheetId="5">#N/A</definedName>
    <definedName name="_______PPC142" localSheetId="3">[78]MRATES!#REF!</definedName>
    <definedName name="_______PPC142">#REF!</definedName>
    <definedName name="_______PPC143" localSheetId="7">#REF!</definedName>
    <definedName name="_______PPC143" localSheetId="6">#REF!</definedName>
    <definedName name="_______PPC143" localSheetId="8">#REF!</definedName>
    <definedName name="_______PPC143" localSheetId="13">#REF!</definedName>
    <definedName name="_______PPC143" localSheetId="9">#REF!</definedName>
    <definedName name="_______PPC143" localSheetId="16">#REF!</definedName>
    <definedName name="_______PPC143" localSheetId="2">[78]MRATES!#REF!</definedName>
    <definedName name="_______PPC143" localSheetId="4">[78]MRATES!#REF!</definedName>
    <definedName name="_______PPC143" localSheetId="11">#REF!</definedName>
    <definedName name="_______PPC143" localSheetId="5">#N/A</definedName>
    <definedName name="_______PPC143" localSheetId="3">[78]MRATES!#REF!</definedName>
    <definedName name="_______PPC143">#REF!</definedName>
    <definedName name="_______PPC144" localSheetId="7">#REF!</definedName>
    <definedName name="_______PPC144" localSheetId="6">#REF!</definedName>
    <definedName name="_______PPC144" localSheetId="8">#REF!</definedName>
    <definedName name="_______PPC144" localSheetId="13">#REF!</definedName>
    <definedName name="_______PPC144" localSheetId="9">#REF!</definedName>
    <definedName name="_______PPC144" localSheetId="16">#REF!</definedName>
    <definedName name="_______PPC144" localSheetId="2">[78]MRATES!#REF!</definedName>
    <definedName name="_______PPC144" localSheetId="4">[78]MRATES!#REF!</definedName>
    <definedName name="_______PPC144" localSheetId="11">#REF!</definedName>
    <definedName name="_______PPC144" localSheetId="5">#N/A</definedName>
    <definedName name="_______PPC144" localSheetId="3">[78]MRATES!#REF!</definedName>
    <definedName name="_______PPC144">#REF!</definedName>
    <definedName name="_______PPC145" localSheetId="7">#REF!</definedName>
    <definedName name="_______PPC145" localSheetId="6">#REF!</definedName>
    <definedName name="_______PPC145" localSheetId="8">#REF!</definedName>
    <definedName name="_______PPC145" localSheetId="13">#REF!</definedName>
    <definedName name="_______PPC145" localSheetId="9">#REF!</definedName>
    <definedName name="_______PPC145" localSheetId="16">#REF!</definedName>
    <definedName name="_______PPC145" localSheetId="2">[78]MRATES!#REF!</definedName>
    <definedName name="_______PPC145" localSheetId="4">[78]MRATES!#REF!</definedName>
    <definedName name="_______PPC145" localSheetId="11">#REF!</definedName>
    <definedName name="_______PPC145" localSheetId="5">#N/A</definedName>
    <definedName name="_______PPC145" localSheetId="3">[78]MRATES!#REF!</definedName>
    <definedName name="_______PPC145">#REF!</definedName>
    <definedName name="_______PPC146" localSheetId="7">#REF!</definedName>
    <definedName name="_______PPC146" localSheetId="6">#REF!</definedName>
    <definedName name="_______PPC146" localSheetId="8">#REF!</definedName>
    <definedName name="_______PPC146" localSheetId="13">#REF!</definedName>
    <definedName name="_______PPC146" localSheetId="9">#REF!</definedName>
    <definedName name="_______PPC146" localSheetId="16">#REF!</definedName>
    <definedName name="_______PPC146" localSheetId="2">[78]MRATES!#REF!</definedName>
    <definedName name="_______PPC146" localSheetId="4">[78]MRATES!#REF!</definedName>
    <definedName name="_______PPC146" localSheetId="11">#REF!</definedName>
    <definedName name="_______PPC146" localSheetId="5">#N/A</definedName>
    <definedName name="_______PPC146" localSheetId="3">[78]MRATES!#REF!</definedName>
    <definedName name="_______PPC146">#REF!</definedName>
    <definedName name="_______PPC147" localSheetId="7">#REF!</definedName>
    <definedName name="_______PPC147" localSheetId="6">#REF!</definedName>
    <definedName name="_______PPC147" localSheetId="8">#REF!</definedName>
    <definedName name="_______PPC147" localSheetId="13">#REF!</definedName>
    <definedName name="_______PPC147" localSheetId="9">#REF!</definedName>
    <definedName name="_______PPC147" localSheetId="16">#REF!</definedName>
    <definedName name="_______PPC147" localSheetId="2">[78]MRATES!#REF!</definedName>
    <definedName name="_______PPC147" localSheetId="4">[78]MRATES!#REF!</definedName>
    <definedName name="_______PPC147" localSheetId="11">#REF!</definedName>
    <definedName name="_______PPC147" localSheetId="5">#N/A</definedName>
    <definedName name="_______PPC147" localSheetId="3">[78]MRATES!#REF!</definedName>
    <definedName name="_______PPC147">#REF!</definedName>
    <definedName name="_______PPC148" localSheetId="7">#REF!</definedName>
    <definedName name="_______PPC148" localSheetId="6">#REF!</definedName>
    <definedName name="_______PPC148" localSheetId="8">#REF!</definedName>
    <definedName name="_______PPC148" localSheetId="13">#REF!</definedName>
    <definedName name="_______PPC148" localSheetId="9">#REF!</definedName>
    <definedName name="_______PPC148" localSheetId="16">#REF!</definedName>
    <definedName name="_______PPC148" localSheetId="2">[78]MRATES!#REF!</definedName>
    <definedName name="_______PPC148" localSheetId="4">[78]MRATES!#REF!</definedName>
    <definedName name="_______PPC148" localSheetId="11">#REF!</definedName>
    <definedName name="_______PPC148" localSheetId="5">#N/A</definedName>
    <definedName name="_______PPC148" localSheetId="3">[78]MRATES!#REF!</definedName>
    <definedName name="_______PPC148">#REF!</definedName>
    <definedName name="_______PPC149" localSheetId="7">#REF!</definedName>
    <definedName name="_______PPC149" localSheetId="6">#REF!</definedName>
    <definedName name="_______PPC149" localSheetId="8">#REF!</definedName>
    <definedName name="_______PPC149" localSheetId="13">#REF!</definedName>
    <definedName name="_______PPC149" localSheetId="9">#REF!</definedName>
    <definedName name="_______PPC149" localSheetId="16">#REF!</definedName>
    <definedName name="_______PPC149" localSheetId="2">[78]MRATES!#REF!</definedName>
    <definedName name="_______PPC149" localSheetId="4">[78]MRATES!#REF!</definedName>
    <definedName name="_______PPC149" localSheetId="11">#REF!</definedName>
    <definedName name="_______PPC149" localSheetId="5">#N/A</definedName>
    <definedName name="_______PPC149" localSheetId="3">[78]MRATES!#REF!</definedName>
    <definedName name="_______PPC149">#REF!</definedName>
    <definedName name="_______PPC15" localSheetId="7">#REF!</definedName>
    <definedName name="_______PPC15" localSheetId="6">#REF!</definedName>
    <definedName name="_______PPC15" localSheetId="8">#REF!</definedName>
    <definedName name="_______PPC15" localSheetId="13">#REF!</definedName>
    <definedName name="_______PPC15" localSheetId="9">#REF!</definedName>
    <definedName name="_______PPC15" localSheetId="16">#REF!</definedName>
    <definedName name="_______PPC15" localSheetId="2">[78]MRATES!#REF!</definedName>
    <definedName name="_______PPC15" localSheetId="4">[78]MRATES!#REF!</definedName>
    <definedName name="_______PPC15" localSheetId="11">#REF!</definedName>
    <definedName name="_______PPC15" localSheetId="5">#N/A</definedName>
    <definedName name="_______PPC15" localSheetId="3">[78]MRATES!#REF!</definedName>
    <definedName name="_______PPC15">#REF!</definedName>
    <definedName name="_______PPC150" localSheetId="7">#REF!</definedName>
    <definedName name="_______PPC150" localSheetId="6">#REF!</definedName>
    <definedName name="_______PPC150" localSheetId="8">#REF!</definedName>
    <definedName name="_______PPC150" localSheetId="13">#REF!</definedName>
    <definedName name="_______PPC150" localSheetId="9">#REF!</definedName>
    <definedName name="_______PPC150" localSheetId="16">#REF!</definedName>
    <definedName name="_______PPC150" localSheetId="2">[78]MRATES!#REF!</definedName>
    <definedName name="_______PPC150" localSheetId="4">[78]MRATES!#REF!</definedName>
    <definedName name="_______PPC150" localSheetId="11">#REF!</definedName>
    <definedName name="_______PPC150" localSheetId="5">#N/A</definedName>
    <definedName name="_______PPC150" localSheetId="3">[78]MRATES!#REF!</definedName>
    <definedName name="_______PPC150">#REF!</definedName>
    <definedName name="_______PPC151" localSheetId="7">#REF!</definedName>
    <definedName name="_______PPC151" localSheetId="6">#REF!</definedName>
    <definedName name="_______PPC151" localSheetId="8">#REF!</definedName>
    <definedName name="_______PPC151" localSheetId="13">#REF!</definedName>
    <definedName name="_______PPC151" localSheetId="9">#REF!</definedName>
    <definedName name="_______PPC151" localSheetId="16">#REF!</definedName>
    <definedName name="_______PPC151" localSheetId="2">[78]MRATES!#REF!</definedName>
    <definedName name="_______PPC151" localSheetId="4">[78]MRATES!#REF!</definedName>
    <definedName name="_______PPC151" localSheetId="11">#REF!</definedName>
    <definedName name="_______PPC151" localSheetId="5">#N/A</definedName>
    <definedName name="_______PPC151" localSheetId="3">[78]MRATES!#REF!</definedName>
    <definedName name="_______PPC151">#REF!</definedName>
    <definedName name="_______PPC152" localSheetId="7">#REF!</definedName>
    <definedName name="_______PPC152" localSheetId="6">#REF!</definedName>
    <definedName name="_______PPC152" localSheetId="8">#REF!</definedName>
    <definedName name="_______PPC152" localSheetId="13">#REF!</definedName>
    <definedName name="_______PPC152" localSheetId="9">#REF!</definedName>
    <definedName name="_______PPC152" localSheetId="16">#REF!</definedName>
    <definedName name="_______PPC152" localSheetId="2">[78]MRATES!#REF!</definedName>
    <definedName name="_______PPC152" localSheetId="4">[78]MRATES!#REF!</definedName>
    <definedName name="_______PPC152" localSheetId="11">#REF!</definedName>
    <definedName name="_______PPC152" localSheetId="5">#N/A</definedName>
    <definedName name="_______PPC152" localSheetId="3">[78]MRATES!#REF!</definedName>
    <definedName name="_______PPC152">#REF!</definedName>
    <definedName name="_______PPC153" localSheetId="7">#REF!</definedName>
    <definedName name="_______PPC153" localSheetId="6">#REF!</definedName>
    <definedName name="_______PPC153" localSheetId="8">#REF!</definedName>
    <definedName name="_______PPC153" localSheetId="13">#REF!</definedName>
    <definedName name="_______PPC153" localSheetId="9">#REF!</definedName>
    <definedName name="_______PPC153" localSheetId="16">#REF!</definedName>
    <definedName name="_______PPC153" localSheetId="2">[78]MRATES!#REF!</definedName>
    <definedName name="_______PPC153" localSheetId="4">[78]MRATES!#REF!</definedName>
    <definedName name="_______PPC153" localSheetId="11">#REF!</definedName>
    <definedName name="_______PPC153" localSheetId="5">#N/A</definedName>
    <definedName name="_______PPC153" localSheetId="3">[78]MRATES!#REF!</definedName>
    <definedName name="_______PPC153">#REF!</definedName>
    <definedName name="_______PPC154" localSheetId="7">#REF!</definedName>
    <definedName name="_______PPC154" localSheetId="6">#REF!</definedName>
    <definedName name="_______PPC154" localSheetId="8">#REF!</definedName>
    <definedName name="_______PPC154" localSheetId="13">#REF!</definedName>
    <definedName name="_______PPC154" localSheetId="9">#REF!</definedName>
    <definedName name="_______PPC154" localSheetId="16">#REF!</definedName>
    <definedName name="_______PPC154" localSheetId="2">[78]MRATES!#REF!</definedName>
    <definedName name="_______PPC154" localSheetId="4">[78]MRATES!#REF!</definedName>
    <definedName name="_______PPC154" localSheetId="11">#REF!</definedName>
    <definedName name="_______PPC154" localSheetId="5">#N/A</definedName>
    <definedName name="_______PPC154" localSheetId="3">[78]MRATES!#REF!</definedName>
    <definedName name="_______PPC154">#REF!</definedName>
    <definedName name="_______PPC155" localSheetId="7">#REF!</definedName>
    <definedName name="_______PPC155" localSheetId="6">#REF!</definedName>
    <definedName name="_______PPC155" localSheetId="8">#REF!</definedName>
    <definedName name="_______PPC155" localSheetId="13">#REF!</definedName>
    <definedName name="_______PPC155" localSheetId="9">#REF!</definedName>
    <definedName name="_______PPC155" localSheetId="16">#REF!</definedName>
    <definedName name="_______PPC155" localSheetId="2">[78]MRATES!#REF!</definedName>
    <definedName name="_______PPC155" localSheetId="4">[78]MRATES!#REF!</definedName>
    <definedName name="_______PPC155" localSheetId="11">#REF!</definedName>
    <definedName name="_______PPC155" localSheetId="5">#N/A</definedName>
    <definedName name="_______PPC155" localSheetId="3">[78]MRATES!#REF!</definedName>
    <definedName name="_______PPC155">#REF!</definedName>
    <definedName name="_______PPC16" localSheetId="7">#REF!</definedName>
    <definedName name="_______PPC16" localSheetId="6">#REF!</definedName>
    <definedName name="_______PPC16" localSheetId="8">#REF!</definedName>
    <definedName name="_______PPC16" localSheetId="13">#REF!</definedName>
    <definedName name="_______PPC16" localSheetId="9">#REF!</definedName>
    <definedName name="_______PPC16" localSheetId="16">#REF!</definedName>
    <definedName name="_______PPC16" localSheetId="2">[78]MRATES!#REF!</definedName>
    <definedName name="_______PPC16" localSheetId="4">[78]MRATES!#REF!</definedName>
    <definedName name="_______PPC16" localSheetId="11">#REF!</definedName>
    <definedName name="_______PPC16" localSheetId="5">#N/A</definedName>
    <definedName name="_______PPC16" localSheetId="3">[78]MRATES!#REF!</definedName>
    <definedName name="_______PPC16">#REF!</definedName>
    <definedName name="_______PPC17" localSheetId="7">#REF!</definedName>
    <definedName name="_______PPC17" localSheetId="6">#REF!</definedName>
    <definedName name="_______PPC17" localSheetId="8">#REF!</definedName>
    <definedName name="_______PPC17" localSheetId="13">#REF!</definedName>
    <definedName name="_______PPC17" localSheetId="9">#REF!</definedName>
    <definedName name="_______PPC17" localSheetId="16">#REF!</definedName>
    <definedName name="_______PPC17" localSheetId="2">[78]MRATES!#REF!</definedName>
    <definedName name="_______PPC17" localSheetId="4">[78]MRATES!#REF!</definedName>
    <definedName name="_______PPC17" localSheetId="11">#REF!</definedName>
    <definedName name="_______PPC17" localSheetId="5">#N/A</definedName>
    <definedName name="_______PPC17" localSheetId="3">[78]MRATES!#REF!</definedName>
    <definedName name="_______PPC17">#REF!</definedName>
    <definedName name="_______PPC18" localSheetId="7">#REF!</definedName>
    <definedName name="_______PPC18" localSheetId="6">#REF!</definedName>
    <definedName name="_______PPC18" localSheetId="8">#REF!</definedName>
    <definedName name="_______PPC18" localSheetId="13">#REF!</definedName>
    <definedName name="_______PPC18" localSheetId="9">#REF!</definedName>
    <definedName name="_______PPC18" localSheetId="16">#REF!</definedName>
    <definedName name="_______PPC18" localSheetId="2">[78]MRATES!#REF!</definedName>
    <definedName name="_______PPC18" localSheetId="4">[78]MRATES!#REF!</definedName>
    <definedName name="_______PPC18" localSheetId="11">#REF!</definedName>
    <definedName name="_______PPC18" localSheetId="5">#N/A</definedName>
    <definedName name="_______PPC18" localSheetId="3">[78]MRATES!#REF!</definedName>
    <definedName name="_______PPC18">#REF!</definedName>
    <definedName name="_______PPC19" localSheetId="7">#REF!</definedName>
    <definedName name="_______PPC19" localSheetId="6">#REF!</definedName>
    <definedName name="_______PPC19" localSheetId="8">#REF!</definedName>
    <definedName name="_______PPC19" localSheetId="13">#REF!</definedName>
    <definedName name="_______PPC19" localSheetId="9">#REF!</definedName>
    <definedName name="_______PPC19" localSheetId="16">#REF!</definedName>
    <definedName name="_______PPC19" localSheetId="2">[78]MRATES!#REF!</definedName>
    <definedName name="_______PPC19" localSheetId="4">[78]MRATES!#REF!</definedName>
    <definedName name="_______PPC19" localSheetId="11">#REF!</definedName>
    <definedName name="_______PPC19" localSheetId="5">#N/A</definedName>
    <definedName name="_______PPC19" localSheetId="3">[78]MRATES!#REF!</definedName>
    <definedName name="_______PPC19">#REF!</definedName>
    <definedName name="_______PPC2" localSheetId="7">#REF!</definedName>
    <definedName name="_______PPC2" localSheetId="6">#REF!</definedName>
    <definedName name="_______PPC2" localSheetId="8">#REF!</definedName>
    <definedName name="_______PPC2" localSheetId="13">#REF!</definedName>
    <definedName name="_______PPC2" localSheetId="9">#REF!</definedName>
    <definedName name="_______PPC2" localSheetId="16">#REF!</definedName>
    <definedName name="_______PPC2" localSheetId="2">[78]MRATES!#REF!</definedName>
    <definedName name="_______PPC2" localSheetId="4">[78]MRATES!#REF!</definedName>
    <definedName name="_______PPC2" localSheetId="11">#REF!</definedName>
    <definedName name="_______PPC2" localSheetId="5">#N/A</definedName>
    <definedName name="_______PPC2" localSheetId="3">[78]MRATES!#REF!</definedName>
    <definedName name="_______PPC2">#REF!</definedName>
    <definedName name="_______PPC20" localSheetId="7">#REF!</definedName>
    <definedName name="_______PPC20" localSheetId="6">#REF!</definedName>
    <definedName name="_______PPC20" localSheetId="8">#REF!</definedName>
    <definedName name="_______PPC20" localSheetId="13">#REF!</definedName>
    <definedName name="_______PPC20" localSheetId="9">#REF!</definedName>
    <definedName name="_______PPC20" localSheetId="16">#REF!</definedName>
    <definedName name="_______PPC20" localSheetId="2">[78]MRATES!#REF!</definedName>
    <definedName name="_______PPC20" localSheetId="4">[78]MRATES!#REF!</definedName>
    <definedName name="_______PPC20" localSheetId="11">#REF!</definedName>
    <definedName name="_______PPC20" localSheetId="5">#N/A</definedName>
    <definedName name="_______PPC20" localSheetId="3">[78]MRATES!#REF!</definedName>
    <definedName name="_______PPC20">#REF!</definedName>
    <definedName name="_______PPC21" localSheetId="7">#REF!</definedName>
    <definedName name="_______PPC21" localSheetId="6">#REF!</definedName>
    <definedName name="_______PPC21" localSheetId="8">#REF!</definedName>
    <definedName name="_______PPC21" localSheetId="13">#REF!</definedName>
    <definedName name="_______PPC21" localSheetId="9">#REF!</definedName>
    <definedName name="_______PPC21" localSheetId="16">#REF!</definedName>
    <definedName name="_______PPC21" localSheetId="2">[78]MRATES!#REF!</definedName>
    <definedName name="_______PPC21" localSheetId="4">[78]MRATES!#REF!</definedName>
    <definedName name="_______PPC21" localSheetId="11">#REF!</definedName>
    <definedName name="_______PPC21" localSheetId="5">#N/A</definedName>
    <definedName name="_______PPC21" localSheetId="3">[78]MRATES!#REF!</definedName>
    <definedName name="_______PPC21">#REF!</definedName>
    <definedName name="_______PPC22" localSheetId="7">#REF!</definedName>
    <definedName name="_______PPC22" localSheetId="6">#REF!</definedName>
    <definedName name="_______PPC22" localSheetId="8">#REF!</definedName>
    <definedName name="_______PPC22" localSheetId="13">#REF!</definedName>
    <definedName name="_______PPC22" localSheetId="9">#REF!</definedName>
    <definedName name="_______PPC22" localSheetId="16">#REF!</definedName>
    <definedName name="_______PPC22" localSheetId="2">[78]MRATES!#REF!</definedName>
    <definedName name="_______PPC22" localSheetId="4">[78]MRATES!#REF!</definedName>
    <definedName name="_______PPC22" localSheetId="11">#REF!</definedName>
    <definedName name="_______PPC22" localSheetId="5">#N/A</definedName>
    <definedName name="_______PPC22" localSheetId="3">[78]MRATES!#REF!</definedName>
    <definedName name="_______PPC22">#REF!</definedName>
    <definedName name="_______PPC23" localSheetId="7">#REF!</definedName>
    <definedName name="_______PPC23" localSheetId="6">#REF!</definedName>
    <definedName name="_______PPC23" localSheetId="8">#REF!</definedName>
    <definedName name="_______PPC23" localSheetId="13">#REF!</definedName>
    <definedName name="_______PPC23" localSheetId="9">#REF!</definedName>
    <definedName name="_______PPC23" localSheetId="16">#REF!</definedName>
    <definedName name="_______PPC23" localSheetId="2">[78]MRATES!#REF!</definedName>
    <definedName name="_______PPC23" localSheetId="4">[78]MRATES!#REF!</definedName>
    <definedName name="_______PPC23" localSheetId="11">#REF!</definedName>
    <definedName name="_______PPC23" localSheetId="5">#N/A</definedName>
    <definedName name="_______PPC23" localSheetId="3">[78]MRATES!#REF!</definedName>
    <definedName name="_______PPC23">#REF!</definedName>
    <definedName name="_______PPC24" localSheetId="7">#REF!</definedName>
    <definedName name="_______PPC24" localSheetId="6">#REF!</definedName>
    <definedName name="_______PPC24" localSheetId="8">#REF!</definedName>
    <definedName name="_______PPC24" localSheetId="13">#REF!</definedName>
    <definedName name="_______PPC24" localSheetId="9">#REF!</definedName>
    <definedName name="_______PPC24" localSheetId="16">#REF!</definedName>
    <definedName name="_______PPC24" localSheetId="2">[78]MRATES!#REF!</definedName>
    <definedName name="_______PPC24" localSheetId="4">[78]MRATES!#REF!</definedName>
    <definedName name="_______PPC24" localSheetId="11">#REF!</definedName>
    <definedName name="_______PPC24" localSheetId="5">#N/A</definedName>
    <definedName name="_______PPC24" localSheetId="3">[78]MRATES!#REF!</definedName>
    <definedName name="_______PPC24">#REF!</definedName>
    <definedName name="_______PPC25" localSheetId="7">#REF!</definedName>
    <definedName name="_______PPC25" localSheetId="6">#REF!</definedName>
    <definedName name="_______PPC25" localSheetId="8">#REF!</definedName>
    <definedName name="_______PPC25" localSheetId="13">#REF!</definedName>
    <definedName name="_______PPC25" localSheetId="9">#REF!</definedName>
    <definedName name="_______PPC25" localSheetId="16">#REF!</definedName>
    <definedName name="_______PPC25" localSheetId="2">[78]MRATES!#REF!</definedName>
    <definedName name="_______PPC25" localSheetId="4">[78]MRATES!#REF!</definedName>
    <definedName name="_______PPC25" localSheetId="11">#REF!</definedName>
    <definedName name="_______PPC25" localSheetId="5">#N/A</definedName>
    <definedName name="_______PPC25" localSheetId="3">[78]MRATES!#REF!</definedName>
    <definedName name="_______PPC25">#REF!</definedName>
    <definedName name="_______PPC26" localSheetId="7">#REF!</definedName>
    <definedName name="_______PPC26" localSheetId="6">#REF!</definedName>
    <definedName name="_______PPC26" localSheetId="8">#REF!</definedName>
    <definedName name="_______PPC26" localSheetId="13">#REF!</definedName>
    <definedName name="_______PPC26" localSheetId="9">#REF!</definedName>
    <definedName name="_______PPC26" localSheetId="16">#REF!</definedName>
    <definedName name="_______PPC26" localSheetId="2">[78]MRATES!#REF!</definedName>
    <definedName name="_______PPC26" localSheetId="4">[78]MRATES!#REF!</definedName>
    <definedName name="_______PPC26" localSheetId="11">#REF!</definedName>
    <definedName name="_______PPC26" localSheetId="5">#N/A</definedName>
    <definedName name="_______PPC26" localSheetId="3">[78]MRATES!#REF!</definedName>
    <definedName name="_______PPC26">#REF!</definedName>
    <definedName name="_______PPC27" localSheetId="7">#REF!</definedName>
    <definedName name="_______PPC27" localSheetId="6">#REF!</definedName>
    <definedName name="_______PPC27" localSheetId="8">#REF!</definedName>
    <definedName name="_______PPC27" localSheetId="13">#REF!</definedName>
    <definedName name="_______PPC27" localSheetId="9">#REF!</definedName>
    <definedName name="_______PPC27" localSheetId="16">#REF!</definedName>
    <definedName name="_______PPC27" localSheetId="2">[78]MRATES!#REF!</definedName>
    <definedName name="_______PPC27" localSheetId="4">[78]MRATES!#REF!</definedName>
    <definedName name="_______PPC27" localSheetId="11">#REF!</definedName>
    <definedName name="_______PPC27" localSheetId="5">#N/A</definedName>
    <definedName name="_______PPC27" localSheetId="3">[78]MRATES!#REF!</definedName>
    <definedName name="_______PPC27">#REF!</definedName>
    <definedName name="_______PPC28" localSheetId="7">#REF!</definedName>
    <definedName name="_______PPC28" localSheetId="6">#REF!</definedName>
    <definedName name="_______PPC28" localSheetId="8">#REF!</definedName>
    <definedName name="_______PPC28" localSheetId="13">#REF!</definedName>
    <definedName name="_______PPC28" localSheetId="9">#REF!</definedName>
    <definedName name="_______PPC28" localSheetId="16">#REF!</definedName>
    <definedName name="_______PPC28" localSheetId="2">[78]MRATES!#REF!</definedName>
    <definedName name="_______PPC28" localSheetId="4">[78]MRATES!#REF!</definedName>
    <definedName name="_______PPC28" localSheetId="11">#REF!</definedName>
    <definedName name="_______PPC28" localSheetId="5">#N/A</definedName>
    <definedName name="_______PPC28" localSheetId="3">[78]MRATES!#REF!</definedName>
    <definedName name="_______PPC28">#REF!</definedName>
    <definedName name="_______PPC29" localSheetId="7">#REF!</definedName>
    <definedName name="_______PPC29" localSheetId="6">#REF!</definedName>
    <definedName name="_______PPC29" localSheetId="8">#REF!</definedName>
    <definedName name="_______PPC29" localSheetId="13">#REF!</definedName>
    <definedName name="_______PPC29" localSheetId="9">#REF!</definedName>
    <definedName name="_______PPC29" localSheetId="16">#REF!</definedName>
    <definedName name="_______PPC29" localSheetId="2">[78]MRATES!#REF!</definedName>
    <definedName name="_______PPC29" localSheetId="4">[78]MRATES!#REF!</definedName>
    <definedName name="_______PPC29" localSheetId="11">#REF!</definedName>
    <definedName name="_______PPC29" localSheetId="5">#N/A</definedName>
    <definedName name="_______PPC29" localSheetId="3">[78]MRATES!#REF!</definedName>
    <definedName name="_______PPC29">#REF!</definedName>
    <definedName name="_______PPC3" localSheetId="7">#REF!</definedName>
    <definedName name="_______PPC3" localSheetId="6">#REF!</definedName>
    <definedName name="_______PPC3" localSheetId="8">#REF!</definedName>
    <definedName name="_______PPC3" localSheetId="13">#REF!</definedName>
    <definedName name="_______PPC3" localSheetId="9">#REF!</definedName>
    <definedName name="_______PPC3" localSheetId="16">#REF!</definedName>
    <definedName name="_______PPC3" localSheetId="2">[78]MRATES!#REF!</definedName>
    <definedName name="_______PPC3" localSheetId="4">[78]MRATES!#REF!</definedName>
    <definedName name="_______PPC3" localSheetId="11">#REF!</definedName>
    <definedName name="_______PPC3" localSheetId="5">#N/A</definedName>
    <definedName name="_______PPC3" localSheetId="3">[78]MRATES!#REF!</definedName>
    <definedName name="_______PPC3">#REF!</definedName>
    <definedName name="_______PPC30" localSheetId="7">#REF!</definedName>
    <definedName name="_______PPC30" localSheetId="6">#REF!</definedName>
    <definedName name="_______PPC30" localSheetId="8">#REF!</definedName>
    <definedName name="_______PPC30" localSheetId="13">#REF!</definedName>
    <definedName name="_______PPC30" localSheetId="9">#REF!</definedName>
    <definedName name="_______PPC30" localSheetId="16">#REF!</definedName>
    <definedName name="_______PPC30" localSheetId="2">[78]MRATES!#REF!</definedName>
    <definedName name="_______PPC30" localSheetId="4">[78]MRATES!#REF!</definedName>
    <definedName name="_______PPC30" localSheetId="11">#REF!</definedName>
    <definedName name="_______PPC30" localSheetId="5">#N/A</definedName>
    <definedName name="_______PPC30" localSheetId="3">[78]MRATES!#REF!</definedName>
    <definedName name="_______PPC30">#REF!</definedName>
    <definedName name="_______PPC31" localSheetId="7">#REF!</definedName>
    <definedName name="_______PPC31" localSheetId="6">#REF!</definedName>
    <definedName name="_______PPC31" localSheetId="8">#REF!</definedName>
    <definedName name="_______PPC31" localSheetId="13">#REF!</definedName>
    <definedName name="_______PPC31" localSheetId="9">#REF!</definedName>
    <definedName name="_______PPC31" localSheetId="16">#REF!</definedName>
    <definedName name="_______PPC31" localSheetId="2">[78]MRATES!#REF!</definedName>
    <definedName name="_______PPC31" localSheetId="4">[78]MRATES!#REF!</definedName>
    <definedName name="_______PPC31" localSheetId="11">#REF!</definedName>
    <definedName name="_______PPC31" localSheetId="5">#N/A</definedName>
    <definedName name="_______PPC31" localSheetId="3">[78]MRATES!#REF!</definedName>
    <definedName name="_______PPC31">#REF!</definedName>
    <definedName name="_______PPC32" localSheetId="7">#REF!</definedName>
    <definedName name="_______PPC32" localSheetId="6">#REF!</definedName>
    <definedName name="_______PPC32" localSheetId="8">#REF!</definedName>
    <definedName name="_______PPC32" localSheetId="13">#REF!</definedName>
    <definedName name="_______PPC32" localSheetId="9">#REF!</definedName>
    <definedName name="_______PPC32" localSheetId="16">#REF!</definedName>
    <definedName name="_______PPC32" localSheetId="2">[78]MRATES!#REF!</definedName>
    <definedName name="_______PPC32" localSheetId="4">[78]MRATES!#REF!</definedName>
    <definedName name="_______PPC32" localSheetId="11">#REF!</definedName>
    <definedName name="_______PPC32" localSheetId="5">#N/A</definedName>
    <definedName name="_______PPC32" localSheetId="3">[78]MRATES!#REF!</definedName>
    <definedName name="_______PPC32">#REF!</definedName>
    <definedName name="_______PPC33" localSheetId="7">#REF!</definedName>
    <definedName name="_______PPC33" localSheetId="6">#REF!</definedName>
    <definedName name="_______PPC33" localSheetId="8">#REF!</definedName>
    <definedName name="_______PPC33" localSheetId="13">#REF!</definedName>
    <definedName name="_______PPC33" localSheetId="9">#REF!</definedName>
    <definedName name="_______PPC33" localSheetId="16">#REF!</definedName>
    <definedName name="_______PPC33" localSheetId="2">[78]MRATES!#REF!</definedName>
    <definedName name="_______PPC33" localSheetId="4">[78]MRATES!#REF!</definedName>
    <definedName name="_______PPC33" localSheetId="11">#REF!</definedName>
    <definedName name="_______PPC33" localSheetId="5">#N/A</definedName>
    <definedName name="_______PPC33" localSheetId="3">[78]MRATES!#REF!</definedName>
    <definedName name="_______PPC33">#REF!</definedName>
    <definedName name="_______PPC34" localSheetId="7">#REF!</definedName>
    <definedName name="_______PPC34" localSheetId="6">#REF!</definedName>
    <definedName name="_______PPC34" localSheetId="8">#REF!</definedName>
    <definedName name="_______PPC34" localSheetId="13">#REF!</definedName>
    <definedName name="_______PPC34" localSheetId="9">#REF!</definedName>
    <definedName name="_______PPC34" localSheetId="16">#REF!</definedName>
    <definedName name="_______PPC34" localSheetId="2">[78]MRATES!#REF!</definedName>
    <definedName name="_______PPC34" localSheetId="4">[78]MRATES!#REF!</definedName>
    <definedName name="_______PPC34" localSheetId="11">#REF!</definedName>
    <definedName name="_______PPC34" localSheetId="5">#N/A</definedName>
    <definedName name="_______PPC34" localSheetId="3">[78]MRATES!#REF!</definedName>
    <definedName name="_______PPC34">#REF!</definedName>
    <definedName name="_______PPC35" localSheetId="7">#REF!</definedName>
    <definedName name="_______PPC35" localSheetId="6">#REF!</definedName>
    <definedName name="_______PPC35" localSheetId="8">#REF!</definedName>
    <definedName name="_______PPC35" localSheetId="13">#REF!</definedName>
    <definedName name="_______PPC35" localSheetId="9">#REF!</definedName>
    <definedName name="_______PPC35" localSheetId="16">#REF!</definedName>
    <definedName name="_______PPC35" localSheetId="2">[78]MRATES!#REF!</definedName>
    <definedName name="_______PPC35" localSheetId="4">[78]MRATES!#REF!</definedName>
    <definedName name="_______PPC35" localSheetId="11">#REF!</definedName>
    <definedName name="_______PPC35" localSheetId="5">#N/A</definedName>
    <definedName name="_______PPC35" localSheetId="3">[78]MRATES!#REF!</definedName>
    <definedName name="_______PPC35">#REF!</definedName>
    <definedName name="_______PPC36" localSheetId="7">#REF!</definedName>
    <definedName name="_______PPC36" localSheetId="6">#REF!</definedName>
    <definedName name="_______PPC36" localSheetId="8">#REF!</definedName>
    <definedName name="_______PPC36" localSheetId="13">#REF!</definedName>
    <definedName name="_______PPC36" localSheetId="9">#REF!</definedName>
    <definedName name="_______PPC36" localSheetId="16">#REF!</definedName>
    <definedName name="_______PPC36" localSheetId="2">[78]MRATES!#REF!</definedName>
    <definedName name="_______PPC36" localSheetId="4">[78]MRATES!#REF!</definedName>
    <definedName name="_______PPC36" localSheetId="11">#REF!</definedName>
    <definedName name="_______PPC36" localSheetId="5">#N/A</definedName>
    <definedName name="_______PPC36" localSheetId="3">[78]MRATES!#REF!</definedName>
    <definedName name="_______PPC36">#REF!</definedName>
    <definedName name="_______PPC37" localSheetId="7">#REF!</definedName>
    <definedName name="_______PPC37" localSheetId="6">#REF!</definedName>
    <definedName name="_______PPC37" localSheetId="8">#REF!</definedName>
    <definedName name="_______PPC37" localSheetId="13">#REF!</definedName>
    <definedName name="_______PPC37" localSheetId="9">#REF!</definedName>
    <definedName name="_______PPC37" localSheetId="16">#REF!</definedName>
    <definedName name="_______PPC37" localSheetId="2">[78]MRATES!#REF!</definedName>
    <definedName name="_______PPC37" localSheetId="4">[78]MRATES!#REF!</definedName>
    <definedName name="_______PPC37" localSheetId="11">#REF!</definedName>
    <definedName name="_______PPC37" localSheetId="5">#N/A</definedName>
    <definedName name="_______PPC37" localSheetId="3">[78]MRATES!#REF!</definedName>
    <definedName name="_______PPC37">#REF!</definedName>
    <definedName name="_______PPC38" localSheetId="7">#REF!</definedName>
    <definedName name="_______PPC38" localSheetId="6">#REF!</definedName>
    <definedName name="_______PPC38" localSheetId="8">#REF!</definedName>
    <definedName name="_______PPC38" localSheetId="13">#REF!</definedName>
    <definedName name="_______PPC38" localSheetId="9">#REF!</definedName>
    <definedName name="_______PPC38" localSheetId="16">#REF!</definedName>
    <definedName name="_______PPC38" localSheetId="2">[78]MRATES!#REF!</definedName>
    <definedName name="_______PPC38" localSheetId="4">[78]MRATES!#REF!</definedName>
    <definedName name="_______PPC38" localSheetId="11">#REF!</definedName>
    <definedName name="_______PPC38" localSheetId="5">#N/A</definedName>
    <definedName name="_______PPC38" localSheetId="3">[78]MRATES!#REF!</definedName>
    <definedName name="_______PPC38">#REF!</definedName>
    <definedName name="_______PPC39" localSheetId="7">#REF!</definedName>
    <definedName name="_______PPC39" localSheetId="6">#REF!</definedName>
    <definedName name="_______PPC39" localSheetId="8">#REF!</definedName>
    <definedName name="_______PPC39" localSheetId="13">#REF!</definedName>
    <definedName name="_______PPC39" localSheetId="9">#REF!</definedName>
    <definedName name="_______PPC39" localSheetId="16">#REF!</definedName>
    <definedName name="_______PPC39" localSheetId="2">[78]MRATES!#REF!</definedName>
    <definedName name="_______PPC39" localSheetId="4">[78]MRATES!#REF!</definedName>
    <definedName name="_______PPC39" localSheetId="11">#REF!</definedName>
    <definedName name="_______PPC39" localSheetId="5">#N/A</definedName>
    <definedName name="_______PPC39" localSheetId="3">[78]MRATES!#REF!</definedName>
    <definedName name="_______PPC39">#REF!</definedName>
    <definedName name="_______PPC4" localSheetId="7">#REF!</definedName>
    <definedName name="_______PPC4" localSheetId="6">#REF!</definedName>
    <definedName name="_______PPC4" localSheetId="8">#REF!</definedName>
    <definedName name="_______PPC4" localSheetId="13">#REF!</definedName>
    <definedName name="_______PPC4" localSheetId="9">#REF!</definedName>
    <definedName name="_______PPC4" localSheetId="16">#REF!</definedName>
    <definedName name="_______PPC4" localSheetId="2">[78]MRATES!#REF!</definedName>
    <definedName name="_______PPC4" localSheetId="4">[78]MRATES!#REF!</definedName>
    <definedName name="_______PPC4" localSheetId="11">#REF!</definedName>
    <definedName name="_______PPC4" localSheetId="5">#N/A</definedName>
    <definedName name="_______PPC4" localSheetId="3">[78]MRATES!#REF!</definedName>
    <definedName name="_______PPC4">#REF!</definedName>
    <definedName name="_______PPC40" localSheetId="7">#REF!</definedName>
    <definedName name="_______PPC40" localSheetId="6">#REF!</definedName>
    <definedName name="_______PPC40" localSheetId="8">#REF!</definedName>
    <definedName name="_______PPC40" localSheetId="13">#REF!</definedName>
    <definedName name="_______PPC40" localSheetId="9">#REF!</definedName>
    <definedName name="_______PPC40" localSheetId="16">#REF!</definedName>
    <definedName name="_______PPC40" localSheetId="2">[78]MRATES!#REF!</definedName>
    <definedName name="_______PPC40" localSheetId="4">[78]MRATES!#REF!</definedName>
    <definedName name="_______PPC40" localSheetId="11">#REF!</definedName>
    <definedName name="_______PPC40" localSheetId="5">#N/A</definedName>
    <definedName name="_______PPC40" localSheetId="3">[78]MRATES!#REF!</definedName>
    <definedName name="_______PPC40">#REF!</definedName>
    <definedName name="_______PPC41" localSheetId="7">#REF!</definedName>
    <definedName name="_______PPC41" localSheetId="6">#REF!</definedName>
    <definedName name="_______PPC41" localSheetId="8">#REF!</definedName>
    <definedName name="_______PPC41" localSheetId="13">#REF!</definedName>
    <definedName name="_______PPC41" localSheetId="9">#REF!</definedName>
    <definedName name="_______PPC41" localSheetId="16">#REF!</definedName>
    <definedName name="_______PPC41" localSheetId="2">[78]MRATES!#REF!</definedName>
    <definedName name="_______PPC41" localSheetId="4">[78]MRATES!#REF!</definedName>
    <definedName name="_______PPC41" localSheetId="11">#REF!</definedName>
    <definedName name="_______PPC41" localSheetId="5">#N/A</definedName>
    <definedName name="_______PPC41" localSheetId="3">[78]MRATES!#REF!</definedName>
    <definedName name="_______PPC41">#REF!</definedName>
    <definedName name="_______PPC42" localSheetId="7">#REF!</definedName>
    <definedName name="_______PPC42" localSheetId="6">#REF!</definedName>
    <definedName name="_______PPC42" localSheetId="8">#REF!</definedName>
    <definedName name="_______PPC42" localSheetId="13">#REF!</definedName>
    <definedName name="_______PPC42" localSheetId="9">#REF!</definedName>
    <definedName name="_______PPC42" localSheetId="16">#REF!</definedName>
    <definedName name="_______PPC42" localSheetId="2">[78]MRATES!#REF!</definedName>
    <definedName name="_______PPC42" localSheetId="4">[78]MRATES!#REF!</definedName>
    <definedName name="_______PPC42" localSheetId="11">#REF!</definedName>
    <definedName name="_______PPC42" localSheetId="5">#N/A</definedName>
    <definedName name="_______PPC42" localSheetId="3">[78]MRATES!#REF!</definedName>
    <definedName name="_______PPC42">#REF!</definedName>
    <definedName name="_______PPC43" localSheetId="7">#REF!</definedName>
    <definedName name="_______PPC43" localSheetId="6">#REF!</definedName>
    <definedName name="_______PPC43" localSheetId="8">#REF!</definedName>
    <definedName name="_______PPC43" localSheetId="13">#REF!</definedName>
    <definedName name="_______PPC43" localSheetId="9">#REF!</definedName>
    <definedName name="_______PPC43" localSheetId="16">#REF!</definedName>
    <definedName name="_______PPC43" localSheetId="2">[78]MRATES!#REF!</definedName>
    <definedName name="_______PPC43" localSheetId="4">[78]MRATES!#REF!</definedName>
    <definedName name="_______PPC43" localSheetId="11">#REF!</definedName>
    <definedName name="_______PPC43" localSheetId="5">#N/A</definedName>
    <definedName name="_______PPC43" localSheetId="3">[78]MRATES!#REF!</definedName>
    <definedName name="_______PPC43">#REF!</definedName>
    <definedName name="_______PPC44" localSheetId="7">#REF!</definedName>
    <definedName name="_______PPC44" localSheetId="6">#REF!</definedName>
    <definedName name="_______PPC44" localSheetId="8">#REF!</definedName>
    <definedName name="_______PPC44" localSheetId="13">#REF!</definedName>
    <definedName name="_______PPC44" localSheetId="9">#REF!</definedName>
    <definedName name="_______PPC44" localSheetId="16">#REF!</definedName>
    <definedName name="_______PPC44" localSheetId="2">[78]MRATES!#REF!</definedName>
    <definedName name="_______PPC44" localSheetId="4">[78]MRATES!#REF!</definedName>
    <definedName name="_______PPC44" localSheetId="11">#REF!</definedName>
    <definedName name="_______PPC44" localSheetId="5">#N/A</definedName>
    <definedName name="_______PPC44" localSheetId="3">[78]MRATES!#REF!</definedName>
    <definedName name="_______PPC44">#REF!</definedName>
    <definedName name="_______PPC45" localSheetId="7">#REF!</definedName>
    <definedName name="_______PPC45" localSheetId="6">#REF!</definedName>
    <definedName name="_______PPC45" localSheetId="8">#REF!</definedName>
    <definedName name="_______PPC45" localSheetId="13">#REF!</definedName>
    <definedName name="_______PPC45" localSheetId="9">#REF!</definedName>
    <definedName name="_______PPC45" localSheetId="16">#REF!</definedName>
    <definedName name="_______PPC45" localSheetId="2">[78]MRATES!#REF!</definedName>
    <definedName name="_______PPC45" localSheetId="4">[78]MRATES!#REF!</definedName>
    <definedName name="_______PPC45" localSheetId="11">#REF!</definedName>
    <definedName name="_______PPC45" localSheetId="5">#N/A</definedName>
    <definedName name="_______PPC45" localSheetId="3">[78]MRATES!#REF!</definedName>
    <definedName name="_______PPC45">#REF!</definedName>
    <definedName name="_______PPC46" localSheetId="7">#REF!</definedName>
    <definedName name="_______PPC46" localSheetId="6">#REF!</definedName>
    <definedName name="_______PPC46" localSheetId="8">#REF!</definedName>
    <definedName name="_______PPC46" localSheetId="13">#REF!</definedName>
    <definedName name="_______PPC46" localSheetId="9">#REF!</definedName>
    <definedName name="_______PPC46" localSheetId="16">#REF!</definedName>
    <definedName name="_______PPC46" localSheetId="2">[78]MRATES!#REF!</definedName>
    <definedName name="_______PPC46" localSheetId="4">[78]MRATES!#REF!</definedName>
    <definedName name="_______PPC46" localSheetId="11">#REF!</definedName>
    <definedName name="_______PPC46" localSheetId="5">#N/A</definedName>
    <definedName name="_______PPC46" localSheetId="3">[78]MRATES!#REF!</definedName>
    <definedName name="_______PPC46">#REF!</definedName>
    <definedName name="_______PPC47" localSheetId="7">#REF!</definedName>
    <definedName name="_______PPC47" localSheetId="6">#REF!</definedName>
    <definedName name="_______PPC47" localSheetId="8">#REF!</definedName>
    <definedName name="_______PPC47" localSheetId="13">#REF!</definedName>
    <definedName name="_______PPC47" localSheetId="9">#REF!</definedName>
    <definedName name="_______PPC47" localSheetId="16">#REF!</definedName>
    <definedName name="_______PPC47" localSheetId="2">[78]MRATES!#REF!</definedName>
    <definedName name="_______PPC47" localSheetId="4">[78]MRATES!#REF!</definedName>
    <definedName name="_______PPC47" localSheetId="11">#REF!</definedName>
    <definedName name="_______PPC47" localSheetId="5">#N/A</definedName>
    <definedName name="_______PPC47" localSheetId="3">[78]MRATES!#REF!</definedName>
    <definedName name="_______PPC47">#REF!</definedName>
    <definedName name="_______PPC48" localSheetId="7">#REF!</definedName>
    <definedName name="_______PPC48" localSheetId="6">#REF!</definedName>
    <definedName name="_______PPC48" localSheetId="8">#REF!</definedName>
    <definedName name="_______PPC48" localSheetId="13">#REF!</definedName>
    <definedName name="_______PPC48" localSheetId="9">#REF!</definedName>
    <definedName name="_______PPC48" localSheetId="16">#REF!</definedName>
    <definedName name="_______PPC48" localSheetId="2">[78]MRATES!#REF!</definedName>
    <definedName name="_______PPC48" localSheetId="4">[78]MRATES!#REF!</definedName>
    <definedName name="_______PPC48" localSheetId="11">#REF!</definedName>
    <definedName name="_______PPC48" localSheetId="5">#N/A</definedName>
    <definedName name="_______PPC48" localSheetId="3">[78]MRATES!#REF!</definedName>
    <definedName name="_______PPC48">#REF!</definedName>
    <definedName name="_______PPC49" localSheetId="7">#REF!</definedName>
    <definedName name="_______PPC49" localSheetId="6">#REF!</definedName>
    <definedName name="_______PPC49" localSheetId="8">#REF!</definedName>
    <definedName name="_______PPC49" localSheetId="13">#REF!</definedName>
    <definedName name="_______PPC49" localSheetId="9">#REF!</definedName>
    <definedName name="_______PPC49" localSheetId="16">#REF!</definedName>
    <definedName name="_______PPC49" localSheetId="2">[78]MRATES!#REF!</definedName>
    <definedName name="_______PPC49" localSheetId="4">[78]MRATES!#REF!</definedName>
    <definedName name="_______PPC49" localSheetId="11">#REF!</definedName>
    <definedName name="_______PPC49" localSheetId="5">#N/A</definedName>
    <definedName name="_______PPC49" localSheetId="3">[78]MRATES!#REF!</definedName>
    <definedName name="_______PPC49">#REF!</definedName>
    <definedName name="_______PPC5" localSheetId="7">#REF!</definedName>
    <definedName name="_______PPC5" localSheetId="6">#REF!</definedName>
    <definedName name="_______PPC5" localSheetId="8">#REF!</definedName>
    <definedName name="_______PPC5" localSheetId="13">#REF!</definedName>
    <definedName name="_______PPC5" localSheetId="9">#REF!</definedName>
    <definedName name="_______PPC5" localSheetId="16">#REF!</definedName>
    <definedName name="_______PPC5" localSheetId="2">[78]MRATES!#REF!</definedName>
    <definedName name="_______PPC5" localSheetId="4">[78]MRATES!#REF!</definedName>
    <definedName name="_______PPC5" localSheetId="11">#REF!</definedName>
    <definedName name="_______PPC5" localSheetId="5">#N/A</definedName>
    <definedName name="_______PPC5" localSheetId="3">[78]MRATES!#REF!</definedName>
    <definedName name="_______PPC5">#REF!</definedName>
    <definedName name="_______PPC50" localSheetId="7">#REF!</definedName>
    <definedName name="_______PPC50" localSheetId="6">#REF!</definedName>
    <definedName name="_______PPC50" localSheetId="8">#REF!</definedName>
    <definedName name="_______PPC50" localSheetId="13">#REF!</definedName>
    <definedName name="_______PPC50" localSheetId="9">#REF!</definedName>
    <definedName name="_______PPC50" localSheetId="16">#REF!</definedName>
    <definedName name="_______PPC50" localSheetId="2">[78]MRATES!#REF!</definedName>
    <definedName name="_______PPC50" localSheetId="4">[78]MRATES!#REF!</definedName>
    <definedName name="_______PPC50" localSheetId="11">#REF!</definedName>
    <definedName name="_______PPC50" localSheetId="5">#N/A</definedName>
    <definedName name="_______PPC50" localSheetId="3">[78]MRATES!#REF!</definedName>
    <definedName name="_______PPC50">#REF!</definedName>
    <definedName name="_______PPC51" localSheetId="7">#REF!</definedName>
    <definedName name="_______PPC51" localSheetId="6">#REF!</definedName>
    <definedName name="_______PPC51" localSheetId="8">#REF!</definedName>
    <definedName name="_______PPC51" localSheetId="13">#REF!</definedName>
    <definedName name="_______PPC51" localSheetId="9">#REF!</definedName>
    <definedName name="_______PPC51" localSheetId="16">#REF!</definedName>
    <definedName name="_______PPC51" localSheetId="2">[78]MRATES!#REF!</definedName>
    <definedName name="_______PPC51" localSheetId="4">[78]MRATES!#REF!</definedName>
    <definedName name="_______PPC51" localSheetId="11">#REF!</definedName>
    <definedName name="_______PPC51" localSheetId="5">#N/A</definedName>
    <definedName name="_______PPC51" localSheetId="3">[78]MRATES!#REF!</definedName>
    <definedName name="_______PPC51">#REF!</definedName>
    <definedName name="_______PPC52" localSheetId="7">#REF!</definedName>
    <definedName name="_______PPC52" localSheetId="6">#REF!</definedName>
    <definedName name="_______PPC52" localSheetId="8">#REF!</definedName>
    <definedName name="_______PPC52" localSheetId="13">#REF!</definedName>
    <definedName name="_______PPC52" localSheetId="9">#REF!</definedName>
    <definedName name="_______PPC52" localSheetId="16">#REF!</definedName>
    <definedName name="_______PPC52" localSheetId="2">[78]MRATES!#REF!</definedName>
    <definedName name="_______PPC52" localSheetId="4">[78]MRATES!#REF!</definedName>
    <definedName name="_______PPC52" localSheetId="11">#REF!</definedName>
    <definedName name="_______PPC52" localSheetId="5">#N/A</definedName>
    <definedName name="_______PPC52" localSheetId="3">[78]MRATES!#REF!</definedName>
    <definedName name="_______PPC52">#REF!</definedName>
    <definedName name="_______PPC53" localSheetId="7">#REF!</definedName>
    <definedName name="_______PPC53" localSheetId="6">#REF!</definedName>
    <definedName name="_______PPC53" localSheetId="8">#REF!</definedName>
    <definedName name="_______PPC53" localSheetId="13">#REF!</definedName>
    <definedName name="_______PPC53" localSheetId="9">#REF!</definedName>
    <definedName name="_______PPC53" localSheetId="16">#REF!</definedName>
    <definedName name="_______PPC53" localSheetId="2">[78]MRATES!#REF!</definedName>
    <definedName name="_______PPC53" localSheetId="4">[78]MRATES!#REF!</definedName>
    <definedName name="_______PPC53" localSheetId="11">#REF!</definedName>
    <definedName name="_______PPC53" localSheetId="5">#N/A</definedName>
    <definedName name="_______PPC53" localSheetId="3">[78]MRATES!#REF!</definedName>
    <definedName name="_______PPC53">#REF!</definedName>
    <definedName name="_______PPC54" localSheetId="7">#REF!</definedName>
    <definedName name="_______PPC54" localSheetId="6">#REF!</definedName>
    <definedName name="_______PPC54" localSheetId="8">#REF!</definedName>
    <definedName name="_______PPC54" localSheetId="13">#REF!</definedName>
    <definedName name="_______PPC54" localSheetId="9">#REF!</definedName>
    <definedName name="_______PPC54" localSheetId="16">#REF!</definedName>
    <definedName name="_______PPC54" localSheetId="2">[78]MRATES!#REF!</definedName>
    <definedName name="_______PPC54" localSheetId="4">[78]MRATES!#REF!</definedName>
    <definedName name="_______PPC54" localSheetId="11">#REF!</definedName>
    <definedName name="_______PPC54" localSheetId="5">#N/A</definedName>
    <definedName name="_______PPC54" localSheetId="3">[78]MRATES!#REF!</definedName>
    <definedName name="_______PPC54">#REF!</definedName>
    <definedName name="_______PPC55" localSheetId="7">#REF!</definedName>
    <definedName name="_______PPC55" localSheetId="6">#REF!</definedName>
    <definedName name="_______PPC55" localSheetId="8">#REF!</definedName>
    <definedName name="_______PPC55" localSheetId="13">#REF!</definedName>
    <definedName name="_______PPC55" localSheetId="9">#REF!</definedName>
    <definedName name="_______PPC55" localSheetId="16">#REF!</definedName>
    <definedName name="_______PPC55" localSheetId="2">[78]MRATES!#REF!</definedName>
    <definedName name="_______PPC55" localSheetId="4">[78]MRATES!#REF!</definedName>
    <definedName name="_______PPC55" localSheetId="11">#REF!</definedName>
    <definedName name="_______PPC55" localSheetId="5">#N/A</definedName>
    <definedName name="_______PPC55" localSheetId="3">[78]MRATES!#REF!</definedName>
    <definedName name="_______PPC55">#REF!</definedName>
    <definedName name="_______PPC56" localSheetId="7">#REF!</definedName>
    <definedName name="_______PPC56" localSheetId="6">#REF!</definedName>
    <definedName name="_______PPC56" localSheetId="8">#REF!</definedName>
    <definedName name="_______PPC56" localSheetId="13">#REF!</definedName>
    <definedName name="_______PPC56" localSheetId="9">#REF!</definedName>
    <definedName name="_______PPC56" localSheetId="16">#REF!</definedName>
    <definedName name="_______PPC56" localSheetId="2">[78]MRATES!#REF!</definedName>
    <definedName name="_______PPC56" localSheetId="4">[78]MRATES!#REF!</definedName>
    <definedName name="_______PPC56" localSheetId="11">#REF!</definedName>
    <definedName name="_______PPC56" localSheetId="5">#N/A</definedName>
    <definedName name="_______PPC56" localSheetId="3">[78]MRATES!#REF!</definedName>
    <definedName name="_______PPC56">#REF!</definedName>
    <definedName name="_______PPC57" localSheetId="7">#REF!</definedName>
    <definedName name="_______PPC57" localSheetId="6">#REF!</definedName>
    <definedName name="_______PPC57" localSheetId="8">#REF!</definedName>
    <definedName name="_______PPC57" localSheetId="13">#REF!</definedName>
    <definedName name="_______PPC57" localSheetId="9">#REF!</definedName>
    <definedName name="_______PPC57" localSheetId="16">#REF!</definedName>
    <definedName name="_______PPC57" localSheetId="2">[78]MRATES!#REF!</definedName>
    <definedName name="_______PPC57" localSheetId="4">[78]MRATES!#REF!</definedName>
    <definedName name="_______PPC57" localSheetId="11">#REF!</definedName>
    <definedName name="_______PPC57" localSheetId="5">#N/A</definedName>
    <definedName name="_______PPC57" localSheetId="3">[78]MRATES!#REF!</definedName>
    <definedName name="_______PPC57">#REF!</definedName>
    <definedName name="_______PPC58" localSheetId="7">#REF!</definedName>
    <definedName name="_______PPC58" localSheetId="6">#REF!</definedName>
    <definedName name="_______PPC58" localSheetId="8">#REF!</definedName>
    <definedName name="_______PPC58" localSheetId="13">#REF!</definedName>
    <definedName name="_______PPC58" localSheetId="9">#REF!</definedName>
    <definedName name="_______PPC58" localSheetId="16">#REF!</definedName>
    <definedName name="_______PPC58" localSheetId="2">[78]MRATES!#REF!</definedName>
    <definedName name="_______PPC58" localSheetId="4">[78]MRATES!#REF!</definedName>
    <definedName name="_______PPC58" localSheetId="11">#REF!</definedName>
    <definedName name="_______PPC58" localSheetId="5">#N/A</definedName>
    <definedName name="_______PPC58" localSheetId="3">[78]MRATES!#REF!</definedName>
    <definedName name="_______PPC58">#REF!</definedName>
    <definedName name="_______PPC59" localSheetId="7">#REF!</definedName>
    <definedName name="_______PPC59" localSheetId="6">#REF!</definedName>
    <definedName name="_______PPC59" localSheetId="8">#REF!</definedName>
    <definedName name="_______PPC59" localSheetId="13">#REF!</definedName>
    <definedName name="_______PPC59" localSheetId="9">#REF!</definedName>
    <definedName name="_______PPC59" localSheetId="16">#REF!</definedName>
    <definedName name="_______PPC59" localSheetId="2">[78]MRATES!#REF!</definedName>
    <definedName name="_______PPC59" localSheetId="4">[78]MRATES!#REF!</definedName>
    <definedName name="_______PPC59" localSheetId="11">#REF!</definedName>
    <definedName name="_______PPC59" localSheetId="5">#N/A</definedName>
    <definedName name="_______PPC59" localSheetId="3">[78]MRATES!#REF!</definedName>
    <definedName name="_______PPC59">#REF!</definedName>
    <definedName name="_______PPC6" localSheetId="7">#REF!</definedName>
    <definedName name="_______PPC6" localSheetId="6">#REF!</definedName>
    <definedName name="_______PPC6" localSheetId="8">#REF!</definedName>
    <definedName name="_______PPC6" localSheetId="13">#REF!</definedName>
    <definedName name="_______PPC6" localSheetId="9">#REF!</definedName>
    <definedName name="_______PPC6" localSheetId="16">#REF!</definedName>
    <definedName name="_______PPC6" localSheetId="2">[78]MRATES!#REF!</definedName>
    <definedName name="_______PPC6" localSheetId="4">[78]MRATES!#REF!</definedName>
    <definedName name="_______PPC6" localSheetId="11">#REF!</definedName>
    <definedName name="_______PPC6" localSheetId="5">#N/A</definedName>
    <definedName name="_______PPC6" localSheetId="3">[78]MRATES!#REF!</definedName>
    <definedName name="_______PPC6">#REF!</definedName>
    <definedName name="_______PPC60" localSheetId="7">#REF!</definedName>
    <definedName name="_______PPC60" localSheetId="6">#REF!</definedName>
    <definedName name="_______PPC60" localSheetId="8">#REF!</definedName>
    <definedName name="_______PPC60" localSheetId="13">#REF!</definedName>
    <definedName name="_______PPC60" localSheetId="9">#REF!</definedName>
    <definedName name="_______PPC60" localSheetId="16">#REF!</definedName>
    <definedName name="_______PPC60" localSheetId="2">[78]MRATES!#REF!</definedName>
    <definedName name="_______PPC60" localSheetId="4">[78]MRATES!#REF!</definedName>
    <definedName name="_______PPC60" localSheetId="11">#REF!</definedName>
    <definedName name="_______PPC60" localSheetId="5">#N/A</definedName>
    <definedName name="_______PPC60" localSheetId="3">[78]MRATES!#REF!</definedName>
    <definedName name="_______PPC60">#REF!</definedName>
    <definedName name="_______PPC61" localSheetId="7">#REF!</definedName>
    <definedName name="_______PPC61" localSheetId="6">#REF!</definedName>
    <definedName name="_______PPC61" localSheetId="8">#REF!</definedName>
    <definedName name="_______PPC61" localSheetId="13">#REF!</definedName>
    <definedName name="_______PPC61" localSheetId="9">#REF!</definedName>
    <definedName name="_______PPC61" localSheetId="16">#REF!</definedName>
    <definedName name="_______PPC61" localSheetId="2">[78]MRATES!#REF!</definedName>
    <definedName name="_______PPC61" localSheetId="4">[78]MRATES!#REF!</definedName>
    <definedName name="_______PPC61" localSheetId="11">#REF!</definedName>
    <definedName name="_______PPC61" localSheetId="5">#N/A</definedName>
    <definedName name="_______PPC61" localSheetId="3">[78]MRATES!#REF!</definedName>
    <definedName name="_______PPC61">#REF!</definedName>
    <definedName name="_______PPC62" localSheetId="7">#REF!</definedName>
    <definedName name="_______PPC62" localSheetId="6">#REF!</definedName>
    <definedName name="_______PPC62" localSheetId="8">#REF!</definedName>
    <definedName name="_______PPC62" localSheetId="13">#REF!</definedName>
    <definedName name="_______PPC62" localSheetId="9">#REF!</definedName>
    <definedName name="_______PPC62" localSheetId="16">#REF!</definedName>
    <definedName name="_______PPC62" localSheetId="2">[78]MRATES!#REF!</definedName>
    <definedName name="_______PPC62" localSheetId="4">[78]MRATES!#REF!</definedName>
    <definedName name="_______PPC62" localSheetId="11">#REF!</definedName>
    <definedName name="_______PPC62" localSheetId="5">#N/A</definedName>
    <definedName name="_______PPC62" localSheetId="3">[78]MRATES!#REF!</definedName>
    <definedName name="_______PPC62">#REF!</definedName>
    <definedName name="_______PPC63" localSheetId="7">#REF!</definedName>
    <definedName name="_______PPC63" localSheetId="6">#REF!</definedName>
    <definedName name="_______PPC63" localSheetId="8">#REF!</definedName>
    <definedName name="_______PPC63" localSheetId="13">#REF!</definedName>
    <definedName name="_______PPC63" localSheetId="9">#REF!</definedName>
    <definedName name="_______PPC63" localSheetId="16">#REF!</definedName>
    <definedName name="_______PPC63" localSheetId="2">[78]MRATES!#REF!</definedName>
    <definedName name="_______PPC63" localSheetId="4">[78]MRATES!#REF!</definedName>
    <definedName name="_______PPC63" localSheetId="11">#REF!</definedName>
    <definedName name="_______PPC63" localSheetId="5">#N/A</definedName>
    <definedName name="_______PPC63" localSheetId="3">[78]MRATES!#REF!</definedName>
    <definedName name="_______PPC63">#REF!</definedName>
    <definedName name="_______PPC64" localSheetId="7">#REF!</definedName>
    <definedName name="_______PPC64" localSheetId="6">#REF!</definedName>
    <definedName name="_______PPC64" localSheetId="8">#REF!</definedName>
    <definedName name="_______PPC64" localSheetId="13">#REF!</definedName>
    <definedName name="_______PPC64" localSheetId="9">#REF!</definedName>
    <definedName name="_______PPC64" localSheetId="16">#REF!</definedName>
    <definedName name="_______PPC64" localSheetId="2">[78]MRATES!#REF!</definedName>
    <definedName name="_______PPC64" localSheetId="4">[78]MRATES!#REF!</definedName>
    <definedName name="_______PPC64" localSheetId="11">#REF!</definedName>
    <definedName name="_______PPC64" localSheetId="5">#N/A</definedName>
    <definedName name="_______PPC64" localSheetId="3">[78]MRATES!#REF!</definedName>
    <definedName name="_______PPC64">#REF!</definedName>
    <definedName name="_______PPC65" localSheetId="7">#REF!</definedName>
    <definedName name="_______PPC65" localSheetId="6">#REF!</definedName>
    <definedName name="_______PPC65" localSheetId="8">#REF!</definedName>
    <definedName name="_______PPC65" localSheetId="13">#REF!</definedName>
    <definedName name="_______PPC65" localSheetId="9">#REF!</definedName>
    <definedName name="_______PPC65" localSheetId="16">#REF!</definedName>
    <definedName name="_______PPC65" localSheetId="2">[78]MRATES!#REF!</definedName>
    <definedName name="_______PPC65" localSheetId="4">[78]MRATES!#REF!</definedName>
    <definedName name="_______PPC65" localSheetId="11">#REF!</definedName>
    <definedName name="_______PPC65" localSheetId="5">#N/A</definedName>
    <definedName name="_______PPC65" localSheetId="3">[78]MRATES!#REF!</definedName>
    <definedName name="_______PPC65">#REF!</definedName>
    <definedName name="_______PPC66" localSheetId="7">#REF!</definedName>
    <definedName name="_______PPC66" localSheetId="6">#REF!</definedName>
    <definedName name="_______PPC66" localSheetId="8">#REF!</definedName>
    <definedName name="_______PPC66" localSheetId="13">#REF!</definedName>
    <definedName name="_______PPC66" localSheetId="9">#REF!</definedName>
    <definedName name="_______PPC66" localSheetId="16">#REF!</definedName>
    <definedName name="_______PPC66" localSheetId="2">[78]MRATES!#REF!</definedName>
    <definedName name="_______PPC66" localSheetId="4">[78]MRATES!#REF!</definedName>
    <definedName name="_______PPC66" localSheetId="11">#REF!</definedName>
    <definedName name="_______PPC66" localSheetId="5">#N/A</definedName>
    <definedName name="_______PPC66" localSheetId="3">[78]MRATES!#REF!</definedName>
    <definedName name="_______PPC66">#REF!</definedName>
    <definedName name="_______PPC67" localSheetId="7">#REF!</definedName>
    <definedName name="_______PPC67" localSheetId="6">#REF!</definedName>
    <definedName name="_______PPC67" localSheetId="8">#REF!</definedName>
    <definedName name="_______PPC67" localSheetId="13">#REF!</definedName>
    <definedName name="_______PPC67" localSheetId="9">#REF!</definedName>
    <definedName name="_______PPC67" localSheetId="16">#REF!</definedName>
    <definedName name="_______PPC67" localSheetId="2">[78]MRATES!#REF!</definedName>
    <definedName name="_______PPC67" localSheetId="4">[78]MRATES!#REF!</definedName>
    <definedName name="_______PPC67" localSheetId="11">#REF!</definedName>
    <definedName name="_______PPC67" localSheetId="5">#N/A</definedName>
    <definedName name="_______PPC67" localSheetId="3">[78]MRATES!#REF!</definedName>
    <definedName name="_______PPC67">#REF!</definedName>
    <definedName name="_______PPC68" localSheetId="7">#REF!</definedName>
    <definedName name="_______PPC68" localSheetId="6">#REF!</definedName>
    <definedName name="_______PPC68" localSheetId="8">#REF!</definedName>
    <definedName name="_______PPC68" localSheetId="13">#REF!</definedName>
    <definedName name="_______PPC68" localSheetId="9">#REF!</definedName>
    <definedName name="_______PPC68" localSheetId="16">#REF!</definedName>
    <definedName name="_______PPC68" localSheetId="2">[78]MRATES!#REF!</definedName>
    <definedName name="_______PPC68" localSheetId="4">[78]MRATES!#REF!</definedName>
    <definedName name="_______PPC68" localSheetId="11">#REF!</definedName>
    <definedName name="_______PPC68" localSheetId="5">#N/A</definedName>
    <definedName name="_______PPC68" localSheetId="3">[78]MRATES!#REF!</definedName>
    <definedName name="_______PPC68">#REF!</definedName>
    <definedName name="_______PPC69" localSheetId="7">#REF!</definedName>
    <definedName name="_______PPC69" localSheetId="6">#REF!</definedName>
    <definedName name="_______PPC69" localSheetId="8">#REF!</definedName>
    <definedName name="_______PPC69" localSheetId="13">#REF!</definedName>
    <definedName name="_______PPC69" localSheetId="9">#REF!</definedName>
    <definedName name="_______PPC69" localSheetId="16">#REF!</definedName>
    <definedName name="_______PPC69" localSheetId="2">[78]MRATES!#REF!</definedName>
    <definedName name="_______PPC69" localSheetId="4">[78]MRATES!#REF!</definedName>
    <definedName name="_______PPC69" localSheetId="11">#REF!</definedName>
    <definedName name="_______PPC69" localSheetId="5">#N/A</definedName>
    <definedName name="_______PPC69" localSheetId="3">[78]MRATES!#REF!</definedName>
    <definedName name="_______PPC69">#REF!</definedName>
    <definedName name="_______PPC7" localSheetId="7">#REF!</definedName>
    <definedName name="_______PPC7" localSheetId="6">#REF!</definedName>
    <definedName name="_______PPC7" localSheetId="8">#REF!</definedName>
    <definedName name="_______PPC7" localSheetId="13">#REF!</definedName>
    <definedName name="_______PPC7" localSheetId="9">#REF!</definedName>
    <definedName name="_______PPC7" localSheetId="16">#REF!</definedName>
    <definedName name="_______PPC7" localSheetId="2">[78]MRATES!#REF!</definedName>
    <definedName name="_______PPC7" localSheetId="4">[78]MRATES!#REF!</definedName>
    <definedName name="_______PPC7" localSheetId="11">#REF!</definedName>
    <definedName name="_______PPC7" localSheetId="5">#N/A</definedName>
    <definedName name="_______PPC7" localSheetId="3">[78]MRATES!#REF!</definedName>
    <definedName name="_______PPC7">#REF!</definedName>
    <definedName name="_______PPC70" localSheetId="7">#REF!</definedName>
    <definedName name="_______PPC70" localSheetId="6">#REF!</definedName>
    <definedName name="_______PPC70" localSheetId="8">#REF!</definedName>
    <definedName name="_______PPC70" localSheetId="13">#REF!</definedName>
    <definedName name="_______PPC70" localSheetId="9">#REF!</definedName>
    <definedName name="_______PPC70" localSheetId="16">#REF!</definedName>
    <definedName name="_______PPC70" localSheetId="2">[78]MRATES!#REF!</definedName>
    <definedName name="_______PPC70" localSheetId="4">[78]MRATES!#REF!</definedName>
    <definedName name="_______PPC70" localSheetId="11">#REF!</definedName>
    <definedName name="_______PPC70" localSheetId="5">#N/A</definedName>
    <definedName name="_______PPC70" localSheetId="3">[78]MRATES!#REF!</definedName>
    <definedName name="_______PPC70">#REF!</definedName>
    <definedName name="_______PPC71" localSheetId="7">#REF!</definedName>
    <definedName name="_______PPC71" localSheetId="6">#REF!</definedName>
    <definedName name="_______PPC71" localSheetId="8">#REF!</definedName>
    <definedName name="_______PPC71" localSheetId="13">#REF!</definedName>
    <definedName name="_______PPC71" localSheetId="9">#REF!</definedName>
    <definedName name="_______PPC71" localSheetId="16">#REF!</definedName>
    <definedName name="_______PPC71" localSheetId="2">[78]MRATES!#REF!</definedName>
    <definedName name="_______PPC71" localSheetId="4">[78]MRATES!#REF!</definedName>
    <definedName name="_______PPC71" localSheetId="11">#REF!</definedName>
    <definedName name="_______PPC71" localSheetId="5">#N/A</definedName>
    <definedName name="_______PPC71" localSheetId="3">[78]MRATES!#REF!</definedName>
    <definedName name="_______PPC71">#REF!</definedName>
    <definedName name="_______PPC72" localSheetId="7">#REF!</definedName>
    <definedName name="_______PPC72" localSheetId="6">#REF!</definedName>
    <definedName name="_______PPC72" localSheetId="8">#REF!</definedName>
    <definedName name="_______PPC72" localSheetId="13">#REF!</definedName>
    <definedName name="_______PPC72" localSheetId="9">#REF!</definedName>
    <definedName name="_______PPC72" localSheetId="16">#REF!</definedName>
    <definedName name="_______PPC72" localSheetId="2">[78]MRATES!#REF!</definedName>
    <definedName name="_______PPC72" localSheetId="4">[78]MRATES!#REF!</definedName>
    <definedName name="_______PPC72" localSheetId="11">#REF!</definedName>
    <definedName name="_______PPC72" localSheetId="5">#N/A</definedName>
    <definedName name="_______PPC72" localSheetId="3">[78]MRATES!#REF!</definedName>
    <definedName name="_______PPC72">#REF!</definedName>
    <definedName name="_______PPC73" localSheetId="7">#REF!</definedName>
    <definedName name="_______PPC73" localSheetId="6">#REF!</definedName>
    <definedName name="_______PPC73" localSheetId="8">#REF!</definedName>
    <definedName name="_______PPC73" localSheetId="13">#REF!</definedName>
    <definedName name="_______PPC73" localSheetId="9">#REF!</definedName>
    <definedName name="_______PPC73" localSheetId="16">#REF!</definedName>
    <definedName name="_______PPC73" localSheetId="2">[78]MRATES!#REF!</definedName>
    <definedName name="_______PPC73" localSheetId="4">[78]MRATES!#REF!</definedName>
    <definedName name="_______PPC73" localSheetId="11">#REF!</definedName>
    <definedName name="_______PPC73" localSheetId="5">#N/A</definedName>
    <definedName name="_______PPC73" localSheetId="3">[78]MRATES!#REF!</definedName>
    <definedName name="_______PPC73">#REF!</definedName>
    <definedName name="_______PPC74" localSheetId="7">#REF!</definedName>
    <definedName name="_______PPC74" localSheetId="6">#REF!</definedName>
    <definedName name="_______PPC74" localSheetId="8">#REF!</definedName>
    <definedName name="_______PPC74" localSheetId="13">#REF!</definedName>
    <definedName name="_______PPC74" localSheetId="9">#REF!</definedName>
    <definedName name="_______PPC74" localSheetId="16">#REF!</definedName>
    <definedName name="_______PPC74" localSheetId="2">[78]MRATES!#REF!</definedName>
    <definedName name="_______PPC74" localSheetId="4">[78]MRATES!#REF!</definedName>
    <definedName name="_______PPC74" localSheetId="11">#REF!</definedName>
    <definedName name="_______PPC74" localSheetId="5">#N/A</definedName>
    <definedName name="_______PPC74" localSheetId="3">[78]MRATES!#REF!</definedName>
    <definedName name="_______PPC74">#REF!</definedName>
    <definedName name="_______PPC75" localSheetId="7">#REF!</definedName>
    <definedName name="_______PPC75" localSheetId="6">#REF!</definedName>
    <definedName name="_______PPC75" localSheetId="8">#REF!</definedName>
    <definedName name="_______PPC75" localSheetId="13">#REF!</definedName>
    <definedName name="_______PPC75" localSheetId="9">#REF!</definedName>
    <definedName name="_______PPC75" localSheetId="16">#REF!</definedName>
    <definedName name="_______PPC75" localSheetId="2">[78]MRATES!#REF!</definedName>
    <definedName name="_______PPC75" localSheetId="4">[78]MRATES!#REF!</definedName>
    <definedName name="_______PPC75" localSheetId="11">#REF!</definedName>
    <definedName name="_______PPC75" localSheetId="5">#N/A</definedName>
    <definedName name="_______PPC75" localSheetId="3">[78]MRATES!#REF!</definedName>
    <definedName name="_______PPC75">#REF!</definedName>
    <definedName name="_______PPC76" localSheetId="7">#REF!</definedName>
    <definedName name="_______PPC76" localSheetId="6">#REF!</definedName>
    <definedName name="_______PPC76" localSheetId="8">#REF!</definedName>
    <definedName name="_______PPC76" localSheetId="13">#REF!</definedName>
    <definedName name="_______PPC76" localSheetId="9">#REF!</definedName>
    <definedName name="_______PPC76" localSheetId="16">#REF!</definedName>
    <definedName name="_______PPC76" localSheetId="2">[78]MRATES!#REF!</definedName>
    <definedName name="_______PPC76" localSheetId="4">[78]MRATES!#REF!</definedName>
    <definedName name="_______PPC76" localSheetId="11">#REF!</definedName>
    <definedName name="_______PPC76" localSheetId="5">#N/A</definedName>
    <definedName name="_______PPC76" localSheetId="3">[78]MRATES!#REF!</definedName>
    <definedName name="_______PPC76">#REF!</definedName>
    <definedName name="_______PPC77" localSheetId="7">#REF!</definedName>
    <definedName name="_______PPC77" localSheetId="6">#REF!</definedName>
    <definedName name="_______PPC77" localSheetId="8">#REF!</definedName>
    <definedName name="_______PPC77" localSheetId="13">#REF!</definedName>
    <definedName name="_______PPC77" localSheetId="9">#REF!</definedName>
    <definedName name="_______PPC77" localSheetId="16">#REF!</definedName>
    <definedName name="_______PPC77" localSheetId="2">[78]MRATES!#REF!</definedName>
    <definedName name="_______PPC77" localSheetId="4">[78]MRATES!#REF!</definedName>
    <definedName name="_______PPC77" localSheetId="11">#REF!</definedName>
    <definedName name="_______PPC77" localSheetId="5">#N/A</definedName>
    <definedName name="_______PPC77" localSheetId="3">[78]MRATES!#REF!</definedName>
    <definedName name="_______PPC77">#REF!</definedName>
    <definedName name="_______PPC78" localSheetId="7">#REF!</definedName>
    <definedName name="_______PPC78" localSheetId="6">#REF!</definedName>
    <definedName name="_______PPC78" localSheetId="8">#REF!</definedName>
    <definedName name="_______PPC78" localSheetId="13">#REF!</definedName>
    <definedName name="_______PPC78" localSheetId="9">#REF!</definedName>
    <definedName name="_______PPC78" localSheetId="16">#REF!</definedName>
    <definedName name="_______PPC78" localSheetId="2">[78]MRATES!#REF!</definedName>
    <definedName name="_______PPC78" localSheetId="4">[78]MRATES!#REF!</definedName>
    <definedName name="_______PPC78" localSheetId="11">#REF!</definedName>
    <definedName name="_______PPC78" localSheetId="5">#N/A</definedName>
    <definedName name="_______PPC78" localSheetId="3">[78]MRATES!#REF!</definedName>
    <definedName name="_______PPC78">#REF!</definedName>
    <definedName name="_______PPC79" localSheetId="7">#REF!</definedName>
    <definedName name="_______PPC79" localSheetId="6">#REF!</definedName>
    <definedName name="_______PPC79" localSheetId="8">#REF!</definedName>
    <definedName name="_______PPC79" localSheetId="13">#REF!</definedName>
    <definedName name="_______PPC79" localSheetId="9">#REF!</definedName>
    <definedName name="_______PPC79" localSheetId="16">#REF!</definedName>
    <definedName name="_______PPC79" localSheetId="2">[78]MRATES!#REF!</definedName>
    <definedName name="_______PPC79" localSheetId="4">[78]MRATES!#REF!</definedName>
    <definedName name="_______PPC79" localSheetId="11">#REF!</definedName>
    <definedName name="_______PPC79" localSheetId="5">#N/A</definedName>
    <definedName name="_______PPC79" localSheetId="3">[78]MRATES!#REF!</definedName>
    <definedName name="_______PPC79">#REF!</definedName>
    <definedName name="_______PPC8" localSheetId="7">#REF!</definedName>
    <definedName name="_______PPC8" localSheetId="6">#REF!</definedName>
    <definedName name="_______PPC8" localSheetId="8">#REF!</definedName>
    <definedName name="_______PPC8" localSheetId="13">#REF!</definedName>
    <definedName name="_______PPC8" localSheetId="9">#REF!</definedName>
    <definedName name="_______PPC8" localSheetId="16">#REF!</definedName>
    <definedName name="_______PPC8" localSheetId="2">[78]MRATES!#REF!</definedName>
    <definedName name="_______PPC8" localSheetId="4">[78]MRATES!#REF!</definedName>
    <definedName name="_______PPC8" localSheetId="11">#REF!</definedName>
    <definedName name="_______PPC8" localSheetId="5">#N/A</definedName>
    <definedName name="_______PPC8" localSheetId="3">[78]MRATES!#REF!</definedName>
    <definedName name="_______PPC8">#REF!</definedName>
    <definedName name="_______PPC80" localSheetId="7">#REF!</definedName>
    <definedName name="_______PPC80" localSheetId="6">#REF!</definedName>
    <definedName name="_______PPC80" localSheetId="8">#REF!</definedName>
    <definedName name="_______PPC80" localSheetId="13">#REF!</definedName>
    <definedName name="_______PPC80" localSheetId="9">#REF!</definedName>
    <definedName name="_______PPC80" localSheetId="16">#REF!</definedName>
    <definedName name="_______PPC80" localSheetId="2">[78]MRATES!#REF!</definedName>
    <definedName name="_______PPC80" localSheetId="4">[78]MRATES!#REF!</definedName>
    <definedName name="_______PPC80" localSheetId="11">#REF!</definedName>
    <definedName name="_______PPC80" localSheetId="5">#N/A</definedName>
    <definedName name="_______PPC80" localSheetId="3">[78]MRATES!#REF!</definedName>
    <definedName name="_______PPC80">#REF!</definedName>
    <definedName name="_______PPC81" localSheetId="7">#REF!</definedName>
    <definedName name="_______PPC81" localSheetId="6">#REF!</definedName>
    <definedName name="_______PPC81" localSheetId="8">#REF!</definedName>
    <definedName name="_______PPC81" localSheetId="13">#REF!</definedName>
    <definedName name="_______PPC81" localSheetId="9">#REF!</definedName>
    <definedName name="_______PPC81" localSheetId="16">#REF!</definedName>
    <definedName name="_______PPC81" localSheetId="2">[78]MRATES!#REF!</definedName>
    <definedName name="_______PPC81" localSheetId="4">[78]MRATES!#REF!</definedName>
    <definedName name="_______PPC81" localSheetId="11">#REF!</definedName>
    <definedName name="_______PPC81" localSheetId="5">#N/A</definedName>
    <definedName name="_______PPC81" localSheetId="3">[78]MRATES!#REF!</definedName>
    <definedName name="_______PPC81">#REF!</definedName>
    <definedName name="_______PPC82" localSheetId="7">#REF!</definedName>
    <definedName name="_______PPC82" localSheetId="6">#REF!</definedName>
    <definedName name="_______PPC82" localSheetId="8">#REF!</definedName>
    <definedName name="_______PPC82" localSheetId="13">#REF!</definedName>
    <definedName name="_______PPC82" localSheetId="9">#REF!</definedName>
    <definedName name="_______PPC82" localSheetId="16">#REF!</definedName>
    <definedName name="_______PPC82" localSheetId="2">[78]MRATES!#REF!</definedName>
    <definedName name="_______PPC82" localSheetId="4">[78]MRATES!#REF!</definedName>
    <definedName name="_______PPC82" localSheetId="11">#REF!</definedName>
    <definedName name="_______PPC82" localSheetId="5">#N/A</definedName>
    <definedName name="_______PPC82" localSheetId="3">[78]MRATES!#REF!</definedName>
    <definedName name="_______PPC82">#REF!</definedName>
    <definedName name="_______PPC83" localSheetId="7">#REF!</definedName>
    <definedName name="_______PPC83" localSheetId="6">#REF!</definedName>
    <definedName name="_______PPC83" localSheetId="8">#REF!</definedName>
    <definedName name="_______PPC83" localSheetId="13">#REF!</definedName>
    <definedName name="_______PPC83" localSheetId="9">#REF!</definedName>
    <definedName name="_______PPC83" localSheetId="16">#REF!</definedName>
    <definedName name="_______PPC83" localSheetId="2">[78]MRATES!#REF!</definedName>
    <definedName name="_______PPC83" localSheetId="4">[78]MRATES!#REF!</definedName>
    <definedName name="_______PPC83" localSheetId="11">#REF!</definedName>
    <definedName name="_______PPC83" localSheetId="5">#N/A</definedName>
    <definedName name="_______PPC83" localSheetId="3">[78]MRATES!#REF!</definedName>
    <definedName name="_______PPC83">#REF!</definedName>
    <definedName name="_______PPC84" localSheetId="7">#REF!</definedName>
    <definedName name="_______PPC84" localSheetId="6">#REF!</definedName>
    <definedName name="_______PPC84" localSheetId="8">#REF!</definedName>
    <definedName name="_______PPC84" localSheetId="13">#REF!</definedName>
    <definedName name="_______PPC84" localSheetId="9">#REF!</definedName>
    <definedName name="_______PPC84" localSheetId="16">#REF!</definedName>
    <definedName name="_______PPC84" localSheetId="2">[78]MRATES!#REF!</definedName>
    <definedName name="_______PPC84" localSheetId="4">[78]MRATES!#REF!</definedName>
    <definedName name="_______PPC84" localSheetId="11">#REF!</definedName>
    <definedName name="_______PPC84" localSheetId="5">#N/A</definedName>
    <definedName name="_______PPC84" localSheetId="3">[78]MRATES!#REF!</definedName>
    <definedName name="_______PPC84">#REF!</definedName>
    <definedName name="_______PPC85" localSheetId="7">#REF!</definedName>
    <definedName name="_______PPC85" localSheetId="6">#REF!</definedName>
    <definedName name="_______PPC85" localSheetId="8">#REF!</definedName>
    <definedName name="_______PPC85" localSheetId="13">#REF!</definedName>
    <definedName name="_______PPC85" localSheetId="9">#REF!</definedName>
    <definedName name="_______PPC85" localSheetId="16">#REF!</definedName>
    <definedName name="_______PPC85" localSheetId="2">[78]MRATES!#REF!</definedName>
    <definedName name="_______PPC85" localSheetId="4">[78]MRATES!#REF!</definedName>
    <definedName name="_______PPC85" localSheetId="11">#REF!</definedName>
    <definedName name="_______PPC85" localSheetId="5">#N/A</definedName>
    <definedName name="_______PPC85" localSheetId="3">[78]MRATES!#REF!</definedName>
    <definedName name="_______PPC85">#REF!</definedName>
    <definedName name="_______PPC86" localSheetId="7">#REF!</definedName>
    <definedName name="_______PPC86" localSheetId="6">#REF!</definedName>
    <definedName name="_______PPC86" localSheetId="8">#REF!</definedName>
    <definedName name="_______PPC86" localSheetId="13">#REF!</definedName>
    <definedName name="_______PPC86" localSheetId="9">#REF!</definedName>
    <definedName name="_______PPC86" localSheetId="16">#REF!</definedName>
    <definedName name="_______PPC86" localSheetId="2">[78]MRATES!#REF!</definedName>
    <definedName name="_______PPC86" localSheetId="4">[78]MRATES!#REF!</definedName>
    <definedName name="_______PPC86" localSheetId="11">#REF!</definedName>
    <definedName name="_______PPC86" localSheetId="5">#N/A</definedName>
    <definedName name="_______PPC86" localSheetId="3">[78]MRATES!#REF!</definedName>
    <definedName name="_______PPC86">#REF!</definedName>
    <definedName name="_______PPC87" localSheetId="7">#REF!</definedName>
    <definedName name="_______PPC87" localSheetId="6">#REF!</definedName>
    <definedName name="_______PPC87" localSheetId="8">#REF!</definedName>
    <definedName name="_______PPC87" localSheetId="13">#REF!</definedName>
    <definedName name="_______PPC87" localSheetId="9">#REF!</definedName>
    <definedName name="_______PPC87" localSheetId="16">#REF!</definedName>
    <definedName name="_______PPC87" localSheetId="2">[78]MRATES!#REF!</definedName>
    <definedName name="_______PPC87" localSheetId="4">[78]MRATES!#REF!</definedName>
    <definedName name="_______PPC87" localSheetId="11">#REF!</definedName>
    <definedName name="_______PPC87" localSheetId="5">#N/A</definedName>
    <definedName name="_______PPC87" localSheetId="3">[78]MRATES!#REF!</definedName>
    <definedName name="_______PPC87">#REF!</definedName>
    <definedName name="_______PPC88" localSheetId="7">#REF!</definedName>
    <definedName name="_______PPC88" localSheetId="6">#REF!</definedName>
    <definedName name="_______PPC88" localSheetId="8">#REF!</definedName>
    <definedName name="_______PPC88" localSheetId="13">#REF!</definedName>
    <definedName name="_______PPC88" localSheetId="9">#REF!</definedName>
    <definedName name="_______PPC88" localSheetId="16">#REF!</definedName>
    <definedName name="_______PPC88" localSheetId="2">[78]MRATES!#REF!</definedName>
    <definedName name="_______PPC88" localSheetId="4">[78]MRATES!#REF!</definedName>
    <definedName name="_______PPC88" localSheetId="11">#REF!</definedName>
    <definedName name="_______PPC88" localSheetId="5">#N/A</definedName>
    <definedName name="_______PPC88" localSheetId="3">[78]MRATES!#REF!</definedName>
    <definedName name="_______PPC88">#REF!</definedName>
    <definedName name="_______PPC89" localSheetId="7">#REF!</definedName>
    <definedName name="_______PPC89" localSheetId="6">#REF!</definedName>
    <definedName name="_______PPC89" localSheetId="8">#REF!</definedName>
    <definedName name="_______PPC89" localSheetId="13">#REF!</definedName>
    <definedName name="_______PPC89" localSheetId="9">#REF!</definedName>
    <definedName name="_______PPC89" localSheetId="16">#REF!</definedName>
    <definedName name="_______PPC89" localSheetId="2">[78]MRATES!#REF!</definedName>
    <definedName name="_______PPC89" localSheetId="4">[78]MRATES!#REF!</definedName>
    <definedName name="_______PPC89" localSheetId="11">#REF!</definedName>
    <definedName name="_______PPC89" localSheetId="5">#N/A</definedName>
    <definedName name="_______PPC89" localSheetId="3">[78]MRATES!#REF!</definedName>
    <definedName name="_______PPC89">#REF!</definedName>
    <definedName name="_______PPC9" localSheetId="7">#REF!</definedName>
    <definedName name="_______PPC9" localSheetId="6">#REF!</definedName>
    <definedName name="_______PPC9" localSheetId="8">#REF!</definedName>
    <definedName name="_______PPC9" localSheetId="13">#REF!</definedName>
    <definedName name="_______PPC9" localSheetId="9">#REF!</definedName>
    <definedName name="_______PPC9" localSheetId="16">#REF!</definedName>
    <definedName name="_______PPC9" localSheetId="2">[78]MRATES!#REF!</definedName>
    <definedName name="_______PPC9" localSheetId="4">[78]MRATES!#REF!</definedName>
    <definedName name="_______PPC9" localSheetId="11">#REF!</definedName>
    <definedName name="_______PPC9" localSheetId="5">#N/A</definedName>
    <definedName name="_______PPC9" localSheetId="3">[78]MRATES!#REF!</definedName>
    <definedName name="_______PPC9">#REF!</definedName>
    <definedName name="_______PPC90" localSheetId="7">#REF!</definedName>
    <definedName name="_______PPC90" localSheetId="6">#REF!</definedName>
    <definedName name="_______PPC90" localSheetId="8">#REF!</definedName>
    <definedName name="_______PPC90" localSheetId="13">#REF!</definedName>
    <definedName name="_______PPC90" localSheetId="9">#REF!</definedName>
    <definedName name="_______PPC90" localSheetId="16">#REF!</definedName>
    <definedName name="_______PPC90" localSheetId="2">[78]MRATES!#REF!</definedName>
    <definedName name="_______PPC90" localSheetId="4">[78]MRATES!#REF!</definedName>
    <definedName name="_______PPC90" localSheetId="11">#REF!</definedName>
    <definedName name="_______PPC90" localSheetId="5">#N/A</definedName>
    <definedName name="_______PPC90" localSheetId="3">[78]MRATES!#REF!</definedName>
    <definedName name="_______PPC90">#REF!</definedName>
    <definedName name="_______PPC91" localSheetId="7">#REF!</definedName>
    <definedName name="_______PPC91" localSheetId="6">#REF!</definedName>
    <definedName name="_______PPC91" localSheetId="8">#REF!</definedName>
    <definedName name="_______PPC91" localSheetId="13">#REF!</definedName>
    <definedName name="_______PPC91" localSheetId="9">#REF!</definedName>
    <definedName name="_______PPC91" localSheetId="16">#REF!</definedName>
    <definedName name="_______PPC91" localSheetId="2">[78]MRATES!#REF!</definedName>
    <definedName name="_______PPC91" localSheetId="4">[78]MRATES!#REF!</definedName>
    <definedName name="_______PPC91" localSheetId="11">#REF!</definedName>
    <definedName name="_______PPC91" localSheetId="5">#N/A</definedName>
    <definedName name="_______PPC91" localSheetId="3">[78]MRATES!#REF!</definedName>
    <definedName name="_______PPC91">#REF!</definedName>
    <definedName name="_______PPC92" localSheetId="7">#REF!</definedName>
    <definedName name="_______PPC92" localSheetId="6">#REF!</definedName>
    <definedName name="_______PPC92" localSheetId="8">#REF!</definedName>
    <definedName name="_______PPC92" localSheetId="13">#REF!</definedName>
    <definedName name="_______PPC92" localSheetId="9">#REF!</definedName>
    <definedName name="_______PPC92" localSheetId="16">#REF!</definedName>
    <definedName name="_______PPC92" localSheetId="2">[78]MRATES!#REF!</definedName>
    <definedName name="_______PPC92" localSheetId="4">[78]MRATES!#REF!</definedName>
    <definedName name="_______PPC92" localSheetId="11">#REF!</definedName>
    <definedName name="_______PPC92" localSheetId="5">#N/A</definedName>
    <definedName name="_______PPC92" localSheetId="3">[78]MRATES!#REF!</definedName>
    <definedName name="_______PPC92">#REF!</definedName>
    <definedName name="_______PPC93" localSheetId="7">#REF!</definedName>
    <definedName name="_______PPC93" localSheetId="6">#REF!</definedName>
    <definedName name="_______PPC93" localSheetId="8">#REF!</definedName>
    <definedName name="_______PPC93" localSheetId="13">#REF!</definedName>
    <definedName name="_______PPC93" localSheetId="9">#REF!</definedName>
    <definedName name="_______PPC93" localSheetId="16">#REF!</definedName>
    <definedName name="_______PPC93" localSheetId="2">[78]MRATES!#REF!</definedName>
    <definedName name="_______PPC93" localSheetId="4">[78]MRATES!#REF!</definedName>
    <definedName name="_______PPC93" localSheetId="11">#REF!</definedName>
    <definedName name="_______PPC93" localSheetId="5">#N/A</definedName>
    <definedName name="_______PPC93" localSheetId="3">[78]MRATES!#REF!</definedName>
    <definedName name="_______PPC93">#REF!</definedName>
    <definedName name="_______PPC94" localSheetId="7">#REF!</definedName>
    <definedName name="_______PPC94" localSheetId="6">#REF!</definedName>
    <definedName name="_______PPC94" localSheetId="8">#REF!</definedName>
    <definedName name="_______PPC94" localSheetId="13">#REF!</definedName>
    <definedName name="_______PPC94" localSheetId="9">#REF!</definedName>
    <definedName name="_______PPC94" localSheetId="16">#REF!</definedName>
    <definedName name="_______PPC94" localSheetId="2">[78]MRATES!#REF!</definedName>
    <definedName name="_______PPC94" localSheetId="4">[78]MRATES!#REF!</definedName>
    <definedName name="_______PPC94" localSheetId="11">#REF!</definedName>
    <definedName name="_______PPC94" localSheetId="5">#N/A</definedName>
    <definedName name="_______PPC94" localSheetId="3">[78]MRATES!#REF!</definedName>
    <definedName name="_______PPC94">#REF!</definedName>
    <definedName name="_______PPC95" localSheetId="7">#REF!</definedName>
    <definedName name="_______PPC95" localSheetId="6">#REF!</definedName>
    <definedName name="_______PPC95" localSheetId="8">#REF!</definedName>
    <definedName name="_______PPC95" localSheetId="13">#REF!</definedName>
    <definedName name="_______PPC95" localSheetId="9">#REF!</definedName>
    <definedName name="_______PPC95" localSheetId="16">#REF!</definedName>
    <definedName name="_______PPC95" localSheetId="2">[78]MRATES!#REF!</definedName>
    <definedName name="_______PPC95" localSheetId="4">[78]MRATES!#REF!</definedName>
    <definedName name="_______PPC95" localSheetId="11">#REF!</definedName>
    <definedName name="_______PPC95" localSheetId="5">#N/A</definedName>
    <definedName name="_______PPC95" localSheetId="3">[78]MRATES!#REF!</definedName>
    <definedName name="_______PPC95">#REF!</definedName>
    <definedName name="_______PPD114" localSheetId="7">#REF!</definedName>
    <definedName name="_______PPD114" localSheetId="6">#REF!</definedName>
    <definedName name="_______PPD114" localSheetId="8">#REF!</definedName>
    <definedName name="_______PPD114" localSheetId="13">#REF!</definedName>
    <definedName name="_______PPD114" localSheetId="9">#REF!</definedName>
    <definedName name="_______PPD114" localSheetId="16">#REF!</definedName>
    <definedName name="_______PPD114" localSheetId="2">[78]MRATES!#REF!</definedName>
    <definedName name="_______PPD114" localSheetId="4">[78]MRATES!#REF!</definedName>
    <definedName name="_______PPD114" localSheetId="11">#REF!</definedName>
    <definedName name="_______PPD114" localSheetId="5">#N/A</definedName>
    <definedName name="_______PPD114" localSheetId="3">[78]MRATES!#REF!</definedName>
    <definedName name="_______PPD114">#REF!</definedName>
    <definedName name="_______PPD89" localSheetId="7">#REF!</definedName>
    <definedName name="_______PPD89" localSheetId="6">#REF!</definedName>
    <definedName name="_______PPD89" localSheetId="8">#REF!</definedName>
    <definedName name="_______PPD89" localSheetId="13">#REF!</definedName>
    <definedName name="_______PPD89" localSheetId="9">#REF!</definedName>
    <definedName name="_______PPD89" localSheetId="16">#REF!</definedName>
    <definedName name="_______PPD89" localSheetId="2">[78]MRATES!#REF!</definedName>
    <definedName name="_______PPD89" localSheetId="4">[78]MRATES!#REF!</definedName>
    <definedName name="_______PPD89" localSheetId="11">#REF!</definedName>
    <definedName name="_______PPD89" localSheetId="5">#N/A</definedName>
    <definedName name="_______PPD89" localSheetId="3">[78]MRATES!#REF!</definedName>
    <definedName name="_______PPD89">#REF!</definedName>
    <definedName name="_______pv2" localSheetId="4">#REF!</definedName>
    <definedName name="_______pv2">#REF!</definedName>
    <definedName name="_______QS25" localSheetId="12">[101]MRATES!$G$16</definedName>
    <definedName name="_______QS25" localSheetId="5">[75]MRATES!$G$16</definedName>
    <definedName name="_______QS25">[76]MRATES!$G$16</definedName>
    <definedName name="_______QS40" localSheetId="12">[101]MRATES!$G$17</definedName>
    <definedName name="_______QS40" localSheetId="5">[75]MRATES!$G$17</definedName>
    <definedName name="_______QS40">[76]MRATES!$G$17</definedName>
    <definedName name="_______rbm50" localSheetId="4">#REF!</definedName>
    <definedName name="_______rbm50">#REF!</definedName>
    <definedName name="_______RMR1">#N/A</definedName>
    <definedName name="_______rr3" localSheetId="9">[129]v!$A$2:$E$51</definedName>
    <definedName name="_______rr3" localSheetId="11">[129]v!$A$2:$E$51</definedName>
    <definedName name="_______rr3" localSheetId="5">[130]v!$A$2:$E$51</definedName>
    <definedName name="_______rr3">[130]v!$A$2:$E$51</definedName>
    <definedName name="_______rrr1" localSheetId="9">[129]r!$B$1:$I$145</definedName>
    <definedName name="_______rrr1" localSheetId="11">[129]r!$B$1:$I$145</definedName>
    <definedName name="_______rrr1" localSheetId="5">[130]r!$B$1:$I$145</definedName>
    <definedName name="_______rrr1">[130]r!$B$1:$I$145</definedName>
    <definedName name="_______RT5565">#N/A</definedName>
    <definedName name="_______S12">'[112]p&amp;m'!#REF!</definedName>
    <definedName name="_______SD1" localSheetId="7">#REF!</definedName>
    <definedName name="_______SD1" localSheetId="6">#REF!</definedName>
    <definedName name="_______SD1" localSheetId="8">#REF!</definedName>
    <definedName name="_______SD1" localSheetId="13">#REF!</definedName>
    <definedName name="_______SD1" localSheetId="9">#REF!</definedName>
    <definedName name="_______SD1" localSheetId="2">#REF!</definedName>
    <definedName name="_______SD1" localSheetId="4">#REF!</definedName>
    <definedName name="_______SD1" localSheetId="11">#REF!</definedName>
    <definedName name="_______SD1" localSheetId="3">#REF!</definedName>
    <definedName name="_______SD1">#REF!</definedName>
    <definedName name="_______SD10" localSheetId="7">#REF!</definedName>
    <definedName name="_______SD10" localSheetId="6">#REF!</definedName>
    <definedName name="_______SD10" localSheetId="8">#REF!</definedName>
    <definedName name="_______SD10" localSheetId="13">#REF!</definedName>
    <definedName name="_______SD10" localSheetId="9">#REF!</definedName>
    <definedName name="_______SD10" localSheetId="16">#REF!</definedName>
    <definedName name="_______SD10" localSheetId="2">#REF!</definedName>
    <definedName name="_______SD10" localSheetId="4">#REF!</definedName>
    <definedName name="_______SD10" localSheetId="11">#REF!</definedName>
    <definedName name="_______SD10" localSheetId="3">#REF!</definedName>
    <definedName name="_______SD10">#REF!</definedName>
    <definedName name="_______SD100" localSheetId="7">#REF!</definedName>
    <definedName name="_______SD100" localSheetId="6">#REF!</definedName>
    <definedName name="_______SD100" localSheetId="8">#REF!</definedName>
    <definedName name="_______SD100" localSheetId="13">#REF!</definedName>
    <definedName name="_______SD100" localSheetId="9">#REF!</definedName>
    <definedName name="_______SD100" localSheetId="16">#REF!</definedName>
    <definedName name="_______SD100" localSheetId="2">#REF!</definedName>
    <definedName name="_______SD100" localSheetId="4">#REF!</definedName>
    <definedName name="_______SD100" localSheetId="11">#REF!</definedName>
    <definedName name="_______SD100" localSheetId="3">#REF!</definedName>
    <definedName name="_______SD100">#REF!</definedName>
    <definedName name="_______SD101" localSheetId="7">#REF!</definedName>
    <definedName name="_______SD101" localSheetId="6">#REF!</definedName>
    <definedName name="_______SD101" localSheetId="8">#REF!</definedName>
    <definedName name="_______SD101" localSheetId="13">#REF!</definedName>
    <definedName name="_______SD101" localSheetId="9">#REF!</definedName>
    <definedName name="_______SD101" localSheetId="16">#REF!</definedName>
    <definedName name="_______SD101" localSheetId="2">#REF!</definedName>
    <definedName name="_______SD101" localSheetId="11">#REF!</definedName>
    <definedName name="_______SD101" localSheetId="3">#REF!</definedName>
    <definedName name="_______SD101">#REF!</definedName>
    <definedName name="_______SD102" localSheetId="7">#REF!</definedName>
    <definedName name="_______SD102" localSheetId="6">#REF!</definedName>
    <definedName name="_______SD102" localSheetId="8">#REF!</definedName>
    <definedName name="_______SD102" localSheetId="13">#REF!</definedName>
    <definedName name="_______SD102" localSheetId="9">#REF!</definedName>
    <definedName name="_______SD102" localSheetId="16">#REF!</definedName>
    <definedName name="_______SD102" localSheetId="2">#REF!</definedName>
    <definedName name="_______SD102" localSheetId="11">#REF!</definedName>
    <definedName name="_______SD102" localSheetId="3">#REF!</definedName>
    <definedName name="_______SD102">#REF!</definedName>
    <definedName name="_______SD103" localSheetId="7">#REF!</definedName>
    <definedName name="_______SD103" localSheetId="6">#REF!</definedName>
    <definedName name="_______SD103" localSheetId="8">#REF!</definedName>
    <definedName name="_______SD103" localSheetId="13">#REF!</definedName>
    <definedName name="_______SD103" localSheetId="9">#REF!</definedName>
    <definedName name="_______SD103" localSheetId="16">#REF!</definedName>
    <definedName name="_______SD103" localSheetId="2">#REF!</definedName>
    <definedName name="_______SD103" localSheetId="11">#REF!</definedName>
    <definedName name="_______SD103" localSheetId="3">#REF!</definedName>
    <definedName name="_______SD103">#REF!</definedName>
    <definedName name="_______SD104" localSheetId="7">#REF!</definedName>
    <definedName name="_______SD104" localSheetId="6">#REF!</definedName>
    <definedName name="_______SD104" localSheetId="8">#REF!</definedName>
    <definedName name="_______SD104" localSheetId="13">#REF!</definedName>
    <definedName name="_______SD104" localSheetId="9">#REF!</definedName>
    <definedName name="_______SD104" localSheetId="16">#REF!</definedName>
    <definedName name="_______SD104" localSheetId="2">#REF!</definedName>
    <definedName name="_______SD104" localSheetId="11">#REF!</definedName>
    <definedName name="_______SD104" localSheetId="3">#REF!</definedName>
    <definedName name="_______SD104">#REF!</definedName>
    <definedName name="_______SD105" localSheetId="7">#REF!</definedName>
    <definedName name="_______SD105" localSheetId="6">#REF!</definedName>
    <definedName name="_______SD105" localSheetId="8">#REF!</definedName>
    <definedName name="_______SD105" localSheetId="13">#REF!</definedName>
    <definedName name="_______SD105" localSheetId="9">#REF!</definedName>
    <definedName name="_______SD105" localSheetId="16">#REF!</definedName>
    <definedName name="_______SD105" localSheetId="2">#REF!</definedName>
    <definedName name="_______SD105" localSheetId="11">#REF!</definedName>
    <definedName name="_______SD105" localSheetId="3">#REF!</definedName>
    <definedName name="_______SD105">#REF!</definedName>
    <definedName name="_______SD106" localSheetId="7">#REF!</definedName>
    <definedName name="_______SD106" localSheetId="6">#REF!</definedName>
    <definedName name="_______SD106" localSheetId="8">#REF!</definedName>
    <definedName name="_______SD106" localSheetId="13">#REF!</definedName>
    <definedName name="_______SD106" localSheetId="9">#REF!</definedName>
    <definedName name="_______SD106" localSheetId="16">#REF!</definedName>
    <definedName name="_______SD106" localSheetId="2">#REF!</definedName>
    <definedName name="_______SD106" localSheetId="11">#REF!</definedName>
    <definedName name="_______SD106" localSheetId="3">#REF!</definedName>
    <definedName name="_______SD106">#REF!</definedName>
    <definedName name="_______SD107" localSheetId="7">#REF!</definedName>
    <definedName name="_______SD107" localSheetId="6">#REF!</definedName>
    <definedName name="_______SD107" localSheetId="8">#REF!</definedName>
    <definedName name="_______SD107" localSheetId="13">#REF!</definedName>
    <definedName name="_______SD107" localSheetId="9">#REF!</definedName>
    <definedName name="_______SD107" localSheetId="16">#REF!</definedName>
    <definedName name="_______SD107" localSheetId="2">#REF!</definedName>
    <definedName name="_______SD107" localSheetId="11">#REF!</definedName>
    <definedName name="_______SD107" localSheetId="3">#REF!</definedName>
    <definedName name="_______SD107">#REF!</definedName>
    <definedName name="_______SD108" localSheetId="7">#REF!</definedName>
    <definedName name="_______SD108" localSheetId="6">#REF!</definedName>
    <definedName name="_______SD108" localSheetId="8">#REF!</definedName>
    <definedName name="_______SD108" localSheetId="13">#REF!</definedName>
    <definedName name="_______SD108" localSheetId="9">#REF!</definedName>
    <definedName name="_______SD108" localSheetId="16">#REF!</definedName>
    <definedName name="_______SD108" localSheetId="2">#REF!</definedName>
    <definedName name="_______SD108" localSheetId="11">#REF!</definedName>
    <definedName name="_______SD108" localSheetId="3">#REF!</definedName>
    <definedName name="_______SD108">#REF!</definedName>
    <definedName name="_______SD109" localSheetId="7">#REF!</definedName>
    <definedName name="_______SD109" localSheetId="6">#REF!</definedName>
    <definedName name="_______SD109" localSheetId="8">#REF!</definedName>
    <definedName name="_______SD109" localSheetId="13">#REF!</definedName>
    <definedName name="_______SD109" localSheetId="9">#REF!</definedName>
    <definedName name="_______SD109" localSheetId="16">#REF!</definedName>
    <definedName name="_______SD109" localSheetId="2">#REF!</definedName>
    <definedName name="_______SD109" localSheetId="11">#REF!</definedName>
    <definedName name="_______SD109" localSheetId="3">#REF!</definedName>
    <definedName name="_______SD109">#REF!</definedName>
    <definedName name="_______SD11" localSheetId="7">#REF!</definedName>
    <definedName name="_______SD11" localSheetId="6">#REF!</definedName>
    <definedName name="_______SD11" localSheetId="8">#REF!</definedName>
    <definedName name="_______SD11" localSheetId="13">#REF!</definedName>
    <definedName name="_______SD11" localSheetId="9">#REF!</definedName>
    <definedName name="_______SD11" localSheetId="16">#REF!</definedName>
    <definedName name="_______SD11" localSheetId="2">#REF!</definedName>
    <definedName name="_______SD11" localSheetId="11">#REF!</definedName>
    <definedName name="_______SD11" localSheetId="3">#REF!</definedName>
    <definedName name="_______SD11">#REF!</definedName>
    <definedName name="_______SD110" localSheetId="7">#REF!</definedName>
    <definedName name="_______SD110" localSheetId="6">#REF!</definedName>
    <definedName name="_______SD110" localSheetId="8">#REF!</definedName>
    <definedName name="_______SD110" localSheetId="13">#REF!</definedName>
    <definedName name="_______SD110" localSheetId="9">#REF!</definedName>
    <definedName name="_______SD110" localSheetId="16">#REF!</definedName>
    <definedName name="_______SD110" localSheetId="2">#REF!</definedName>
    <definedName name="_______SD110" localSheetId="11">#REF!</definedName>
    <definedName name="_______SD110" localSheetId="3">#REF!</definedName>
    <definedName name="_______SD110">#REF!</definedName>
    <definedName name="_______SD111" localSheetId="7">#REF!</definedName>
    <definedName name="_______SD111" localSheetId="6">#REF!</definedName>
    <definedName name="_______SD111" localSheetId="8">#REF!</definedName>
    <definedName name="_______SD111" localSheetId="13">#REF!</definedName>
    <definedName name="_______SD111" localSheetId="9">#REF!</definedName>
    <definedName name="_______SD111" localSheetId="16">#REF!</definedName>
    <definedName name="_______SD111" localSheetId="2">#REF!</definedName>
    <definedName name="_______SD111" localSheetId="11">#REF!</definedName>
    <definedName name="_______SD111" localSheetId="3">#REF!</definedName>
    <definedName name="_______SD111">#REF!</definedName>
    <definedName name="_______SD112" localSheetId="7">#REF!</definedName>
    <definedName name="_______SD112" localSheetId="6">#REF!</definedName>
    <definedName name="_______SD112" localSheetId="8">#REF!</definedName>
    <definedName name="_______SD112" localSheetId="13">#REF!</definedName>
    <definedName name="_______SD112" localSheetId="9">#REF!</definedName>
    <definedName name="_______SD112" localSheetId="16">#REF!</definedName>
    <definedName name="_______SD112" localSheetId="2">#REF!</definedName>
    <definedName name="_______SD112" localSheetId="11">#REF!</definedName>
    <definedName name="_______SD112" localSheetId="3">#REF!</definedName>
    <definedName name="_______SD112">#REF!</definedName>
    <definedName name="_______SD113" localSheetId="7">#REF!</definedName>
    <definedName name="_______SD113" localSheetId="6">#REF!</definedName>
    <definedName name="_______SD113" localSheetId="8">#REF!</definedName>
    <definedName name="_______SD113" localSheetId="13">#REF!</definedName>
    <definedName name="_______SD113" localSheetId="9">#REF!</definedName>
    <definedName name="_______SD113" localSheetId="16">#REF!</definedName>
    <definedName name="_______SD113" localSheetId="2">#REF!</definedName>
    <definedName name="_______SD113" localSheetId="11">#REF!</definedName>
    <definedName name="_______SD113" localSheetId="3">#REF!</definedName>
    <definedName name="_______SD113">#REF!</definedName>
    <definedName name="_______SD114" localSheetId="7">#REF!</definedName>
    <definedName name="_______SD114" localSheetId="6">#REF!</definedName>
    <definedName name="_______SD114" localSheetId="8">#REF!</definedName>
    <definedName name="_______SD114" localSheetId="13">#REF!</definedName>
    <definedName name="_______SD114" localSheetId="9">#REF!</definedName>
    <definedName name="_______SD114" localSheetId="16">#REF!</definedName>
    <definedName name="_______SD114" localSheetId="2">#REF!</definedName>
    <definedName name="_______SD114" localSheetId="11">#REF!</definedName>
    <definedName name="_______SD114" localSheetId="3">#REF!</definedName>
    <definedName name="_______SD114">#REF!</definedName>
    <definedName name="_______SD115" localSheetId="7">#REF!</definedName>
    <definedName name="_______SD115" localSheetId="6">#REF!</definedName>
    <definedName name="_______SD115" localSheetId="8">#REF!</definedName>
    <definedName name="_______SD115" localSheetId="13">#REF!</definedName>
    <definedName name="_______SD115" localSheetId="9">#REF!</definedName>
    <definedName name="_______SD115" localSheetId="16">#REF!</definedName>
    <definedName name="_______SD115" localSheetId="2">#REF!</definedName>
    <definedName name="_______SD115" localSheetId="11">#REF!</definedName>
    <definedName name="_______SD115" localSheetId="3">#REF!</definedName>
    <definedName name="_______SD115">#REF!</definedName>
    <definedName name="_______SD116" localSheetId="7">#REF!</definedName>
    <definedName name="_______SD116" localSheetId="6">#REF!</definedName>
    <definedName name="_______SD116" localSheetId="8">#REF!</definedName>
    <definedName name="_______SD116" localSheetId="13">#REF!</definedName>
    <definedName name="_______SD116" localSheetId="9">#REF!</definedName>
    <definedName name="_______SD116" localSheetId="16">#REF!</definedName>
    <definedName name="_______SD116" localSheetId="2">#REF!</definedName>
    <definedName name="_______SD116" localSheetId="11">#REF!</definedName>
    <definedName name="_______SD116" localSheetId="3">#REF!</definedName>
    <definedName name="_______SD116">#REF!</definedName>
    <definedName name="_______SD117" localSheetId="7">#REF!</definedName>
    <definedName name="_______SD117" localSheetId="6">#REF!</definedName>
    <definedName name="_______SD117" localSheetId="8">#REF!</definedName>
    <definedName name="_______SD117" localSheetId="13">#REF!</definedName>
    <definedName name="_______SD117" localSheetId="9">#REF!</definedName>
    <definedName name="_______SD117" localSheetId="16">#REF!</definedName>
    <definedName name="_______SD117" localSheetId="2">#REF!</definedName>
    <definedName name="_______SD117" localSheetId="11">#REF!</definedName>
    <definedName name="_______SD117" localSheetId="3">#REF!</definedName>
    <definedName name="_______SD117">#REF!</definedName>
    <definedName name="_______SD118" localSheetId="7">#REF!</definedName>
    <definedName name="_______SD118" localSheetId="6">#REF!</definedName>
    <definedName name="_______SD118" localSheetId="8">#REF!</definedName>
    <definedName name="_______SD118" localSheetId="13">#REF!</definedName>
    <definedName name="_______SD118" localSheetId="9">#REF!</definedName>
    <definedName name="_______SD118" localSheetId="16">#REF!</definedName>
    <definedName name="_______SD118" localSheetId="2">#REF!</definedName>
    <definedName name="_______SD118" localSheetId="11">#REF!</definedName>
    <definedName name="_______SD118" localSheetId="3">#REF!</definedName>
    <definedName name="_______SD118">#REF!</definedName>
    <definedName name="_______SD119" localSheetId="7">#REF!</definedName>
    <definedName name="_______SD119" localSheetId="6">#REF!</definedName>
    <definedName name="_______SD119" localSheetId="8">#REF!</definedName>
    <definedName name="_______SD119" localSheetId="13">#REF!</definedName>
    <definedName name="_______SD119" localSheetId="9">#REF!</definedName>
    <definedName name="_______SD119" localSheetId="16">#REF!</definedName>
    <definedName name="_______SD119" localSheetId="2">#REF!</definedName>
    <definedName name="_______SD119" localSheetId="11">#REF!</definedName>
    <definedName name="_______SD119" localSheetId="3">#REF!</definedName>
    <definedName name="_______SD119">#REF!</definedName>
    <definedName name="_______SD12" localSheetId="7">#REF!</definedName>
    <definedName name="_______SD12" localSheetId="6">#REF!</definedName>
    <definedName name="_______SD12" localSheetId="8">#REF!</definedName>
    <definedName name="_______SD12" localSheetId="13">#REF!</definedName>
    <definedName name="_______SD12" localSheetId="9">#REF!</definedName>
    <definedName name="_______SD12" localSheetId="16">#REF!</definedName>
    <definedName name="_______SD12" localSheetId="2">#REF!</definedName>
    <definedName name="_______SD12" localSheetId="11">#REF!</definedName>
    <definedName name="_______SD12" localSheetId="3">#REF!</definedName>
    <definedName name="_______SD12">#REF!</definedName>
    <definedName name="_______SD120" localSheetId="7">#REF!</definedName>
    <definedName name="_______SD120" localSheetId="6">#REF!</definedName>
    <definedName name="_______SD120" localSheetId="8">#REF!</definedName>
    <definedName name="_______SD120" localSheetId="13">#REF!</definedName>
    <definedName name="_______SD120" localSheetId="9">#REF!</definedName>
    <definedName name="_______SD120" localSheetId="16">#REF!</definedName>
    <definedName name="_______SD120" localSheetId="2">#REF!</definedName>
    <definedName name="_______SD120" localSheetId="11">#REF!</definedName>
    <definedName name="_______SD120" localSheetId="3">#REF!</definedName>
    <definedName name="_______SD120">#REF!</definedName>
    <definedName name="_______SD121" localSheetId="7">#REF!</definedName>
    <definedName name="_______SD121" localSheetId="6">#REF!</definedName>
    <definedName name="_______SD121" localSheetId="8">#REF!</definedName>
    <definedName name="_______SD121" localSheetId="13">#REF!</definedName>
    <definedName name="_______SD121" localSheetId="9">#REF!</definedName>
    <definedName name="_______SD121" localSheetId="16">#REF!</definedName>
    <definedName name="_______SD121" localSheetId="2">#REF!</definedName>
    <definedName name="_______SD121" localSheetId="11">#REF!</definedName>
    <definedName name="_______SD121" localSheetId="3">#REF!</definedName>
    <definedName name="_______SD121">#REF!</definedName>
    <definedName name="_______SD122" localSheetId="7">#REF!</definedName>
    <definedName name="_______SD122" localSheetId="6">#REF!</definedName>
    <definedName name="_______SD122" localSheetId="8">#REF!</definedName>
    <definedName name="_______SD122" localSheetId="13">#REF!</definedName>
    <definedName name="_______SD122" localSheetId="9">#REF!</definedName>
    <definedName name="_______SD122" localSheetId="16">#REF!</definedName>
    <definedName name="_______SD122" localSheetId="2">#REF!</definedName>
    <definedName name="_______SD122" localSheetId="11">#REF!</definedName>
    <definedName name="_______SD122" localSheetId="3">#REF!</definedName>
    <definedName name="_______SD122">#REF!</definedName>
    <definedName name="_______SD123" localSheetId="7">#REF!</definedName>
    <definedName name="_______SD123" localSheetId="6">#REF!</definedName>
    <definedName name="_______SD123" localSheetId="8">#REF!</definedName>
    <definedName name="_______SD123" localSheetId="13">#REF!</definedName>
    <definedName name="_______SD123" localSheetId="9">#REF!</definedName>
    <definedName name="_______SD123" localSheetId="16">#REF!</definedName>
    <definedName name="_______SD123" localSheetId="2">#REF!</definedName>
    <definedName name="_______SD123" localSheetId="11">#REF!</definedName>
    <definedName name="_______SD123" localSheetId="3">#REF!</definedName>
    <definedName name="_______SD123">#REF!</definedName>
    <definedName name="_______SD124" localSheetId="7">#REF!</definedName>
    <definedName name="_______SD124" localSheetId="6">#REF!</definedName>
    <definedName name="_______SD124" localSheetId="8">#REF!</definedName>
    <definedName name="_______SD124" localSheetId="13">#REF!</definedName>
    <definedName name="_______SD124" localSheetId="9">#REF!</definedName>
    <definedName name="_______SD124" localSheetId="16">#REF!</definedName>
    <definedName name="_______SD124" localSheetId="2">#REF!</definedName>
    <definedName name="_______SD124" localSheetId="11">#REF!</definedName>
    <definedName name="_______SD124" localSheetId="3">#REF!</definedName>
    <definedName name="_______SD124">#REF!</definedName>
    <definedName name="_______SD125" localSheetId="7">#REF!</definedName>
    <definedName name="_______SD125" localSheetId="6">#REF!</definedName>
    <definedName name="_______SD125" localSheetId="8">#REF!</definedName>
    <definedName name="_______SD125" localSheetId="13">#REF!</definedName>
    <definedName name="_______SD125" localSheetId="9">#REF!</definedName>
    <definedName name="_______SD125" localSheetId="16">#REF!</definedName>
    <definedName name="_______SD125" localSheetId="2">#REF!</definedName>
    <definedName name="_______SD125" localSheetId="11">#REF!</definedName>
    <definedName name="_______SD125" localSheetId="3">#REF!</definedName>
    <definedName name="_______SD125">#REF!</definedName>
    <definedName name="_______SD126" localSheetId="7">#REF!</definedName>
    <definedName name="_______SD126" localSheetId="6">#REF!</definedName>
    <definedName name="_______SD126" localSheetId="8">#REF!</definedName>
    <definedName name="_______SD126" localSheetId="13">#REF!</definedName>
    <definedName name="_______SD126" localSheetId="9">#REF!</definedName>
    <definedName name="_______SD126" localSheetId="16">#REF!</definedName>
    <definedName name="_______SD126" localSheetId="2">#REF!</definedName>
    <definedName name="_______SD126" localSheetId="11">#REF!</definedName>
    <definedName name="_______SD126" localSheetId="3">#REF!</definedName>
    <definedName name="_______SD126">#REF!</definedName>
    <definedName name="_______SD127" localSheetId="7">#REF!</definedName>
    <definedName name="_______SD127" localSheetId="6">#REF!</definedName>
    <definedName name="_______SD127" localSheetId="8">#REF!</definedName>
    <definedName name="_______SD127" localSheetId="13">#REF!</definedName>
    <definedName name="_______SD127" localSheetId="9">#REF!</definedName>
    <definedName name="_______SD127" localSheetId="16">#REF!</definedName>
    <definedName name="_______SD127" localSheetId="2">#REF!</definedName>
    <definedName name="_______SD127" localSheetId="11">#REF!</definedName>
    <definedName name="_______SD127" localSheetId="3">#REF!</definedName>
    <definedName name="_______SD127">#REF!</definedName>
    <definedName name="_______SD128" localSheetId="7">#REF!</definedName>
    <definedName name="_______SD128" localSheetId="6">#REF!</definedName>
    <definedName name="_______SD128" localSheetId="8">#REF!</definedName>
    <definedName name="_______SD128" localSheetId="13">#REF!</definedName>
    <definedName name="_______SD128" localSheetId="9">#REF!</definedName>
    <definedName name="_______SD128" localSheetId="16">#REF!</definedName>
    <definedName name="_______SD128" localSheetId="2">#REF!</definedName>
    <definedName name="_______SD128" localSheetId="11">#REF!</definedName>
    <definedName name="_______SD128" localSheetId="3">#REF!</definedName>
    <definedName name="_______SD128">#REF!</definedName>
    <definedName name="_______SD129" localSheetId="7">#REF!</definedName>
    <definedName name="_______SD129" localSheetId="6">#REF!</definedName>
    <definedName name="_______SD129" localSheetId="8">#REF!</definedName>
    <definedName name="_______SD129" localSheetId="13">#REF!</definedName>
    <definedName name="_______SD129" localSheetId="9">#REF!</definedName>
    <definedName name="_______SD129" localSheetId="16">#REF!</definedName>
    <definedName name="_______SD129" localSheetId="2">#REF!</definedName>
    <definedName name="_______SD129" localSheetId="11">#REF!</definedName>
    <definedName name="_______SD129" localSheetId="3">#REF!</definedName>
    <definedName name="_______SD129">#REF!</definedName>
    <definedName name="_______SD13" localSheetId="7">#REF!</definedName>
    <definedName name="_______SD13" localSheetId="6">#REF!</definedName>
    <definedName name="_______SD13" localSheetId="8">#REF!</definedName>
    <definedName name="_______SD13" localSheetId="13">#REF!</definedName>
    <definedName name="_______SD13" localSheetId="9">#REF!</definedName>
    <definedName name="_______SD13" localSheetId="16">#REF!</definedName>
    <definedName name="_______SD13" localSheetId="2">#REF!</definedName>
    <definedName name="_______SD13" localSheetId="11">#REF!</definedName>
    <definedName name="_______SD13" localSheetId="3">#REF!</definedName>
    <definedName name="_______SD13">#REF!</definedName>
    <definedName name="_______SD130" localSheetId="7">#REF!</definedName>
    <definedName name="_______SD130" localSheetId="6">#REF!</definedName>
    <definedName name="_______SD130" localSheetId="8">#REF!</definedName>
    <definedName name="_______SD130" localSheetId="13">#REF!</definedName>
    <definedName name="_______SD130" localSheetId="9">#REF!</definedName>
    <definedName name="_______SD130" localSheetId="16">#REF!</definedName>
    <definedName name="_______SD130" localSheetId="2">#REF!</definedName>
    <definedName name="_______SD130" localSheetId="11">#REF!</definedName>
    <definedName name="_______SD130" localSheetId="3">#REF!</definedName>
    <definedName name="_______SD130">#REF!</definedName>
    <definedName name="_______SD131" localSheetId="7">#REF!</definedName>
    <definedName name="_______SD131" localSheetId="6">#REF!</definedName>
    <definedName name="_______SD131" localSheetId="8">#REF!</definedName>
    <definedName name="_______SD131" localSheetId="13">#REF!</definedName>
    <definedName name="_______SD131" localSheetId="9">#REF!</definedName>
    <definedName name="_______SD131" localSheetId="16">#REF!</definedName>
    <definedName name="_______SD131" localSheetId="2">#REF!</definedName>
    <definedName name="_______SD131" localSheetId="11">#REF!</definedName>
    <definedName name="_______SD131" localSheetId="3">#REF!</definedName>
    <definedName name="_______SD131">#REF!</definedName>
    <definedName name="_______SD132" localSheetId="7">#REF!</definedName>
    <definedName name="_______SD132" localSheetId="6">#REF!</definedName>
    <definedName name="_______SD132" localSheetId="8">#REF!</definedName>
    <definedName name="_______SD132" localSheetId="13">#REF!</definedName>
    <definedName name="_______SD132" localSheetId="9">#REF!</definedName>
    <definedName name="_______SD132" localSheetId="16">#REF!</definedName>
    <definedName name="_______SD132" localSheetId="2">#REF!</definedName>
    <definedName name="_______SD132" localSheetId="11">#REF!</definedName>
    <definedName name="_______SD132" localSheetId="3">#REF!</definedName>
    <definedName name="_______SD132">#REF!</definedName>
    <definedName name="_______SD133" localSheetId="7">#REF!</definedName>
    <definedName name="_______SD133" localSheetId="6">#REF!</definedName>
    <definedName name="_______SD133" localSheetId="8">#REF!</definedName>
    <definedName name="_______SD133" localSheetId="13">#REF!</definedName>
    <definedName name="_______SD133" localSheetId="9">#REF!</definedName>
    <definedName name="_______SD133" localSheetId="16">#REF!</definedName>
    <definedName name="_______SD133" localSheetId="2">#REF!</definedName>
    <definedName name="_______SD133" localSheetId="11">#REF!</definedName>
    <definedName name="_______SD133" localSheetId="3">#REF!</definedName>
    <definedName name="_______SD133">#REF!</definedName>
    <definedName name="_______SD134" localSheetId="7">#REF!</definedName>
    <definedName name="_______SD134" localSheetId="6">#REF!</definedName>
    <definedName name="_______SD134" localSheetId="8">#REF!</definedName>
    <definedName name="_______SD134" localSheetId="13">#REF!</definedName>
    <definedName name="_______SD134" localSheetId="9">#REF!</definedName>
    <definedName name="_______SD134" localSheetId="16">#REF!</definedName>
    <definedName name="_______SD134" localSheetId="2">#REF!</definedName>
    <definedName name="_______SD134" localSheetId="11">#REF!</definedName>
    <definedName name="_______SD134" localSheetId="3">#REF!</definedName>
    <definedName name="_______SD134">#REF!</definedName>
    <definedName name="_______SD135" localSheetId="7">#REF!</definedName>
    <definedName name="_______SD135" localSheetId="6">#REF!</definedName>
    <definedName name="_______SD135" localSheetId="8">#REF!</definedName>
    <definedName name="_______SD135" localSheetId="13">#REF!</definedName>
    <definedName name="_______SD135" localSheetId="9">#REF!</definedName>
    <definedName name="_______SD135" localSheetId="16">#REF!</definedName>
    <definedName name="_______SD135" localSheetId="2">#REF!</definedName>
    <definedName name="_______SD135" localSheetId="11">#REF!</definedName>
    <definedName name="_______SD135" localSheetId="3">#REF!</definedName>
    <definedName name="_______SD135">#REF!</definedName>
    <definedName name="_______SD136" localSheetId="7">#REF!</definedName>
    <definedName name="_______SD136" localSheetId="6">#REF!</definedName>
    <definedName name="_______SD136" localSheetId="8">#REF!</definedName>
    <definedName name="_______SD136" localSheetId="13">#REF!</definedName>
    <definedName name="_______SD136" localSheetId="9">#REF!</definedName>
    <definedName name="_______SD136" localSheetId="16">#REF!</definedName>
    <definedName name="_______SD136" localSheetId="2">#REF!</definedName>
    <definedName name="_______SD136" localSheetId="11">#REF!</definedName>
    <definedName name="_______SD136" localSheetId="3">#REF!</definedName>
    <definedName name="_______SD136">#REF!</definedName>
    <definedName name="_______SD137" localSheetId="7">#REF!</definedName>
    <definedName name="_______SD137" localSheetId="6">#REF!</definedName>
    <definedName name="_______SD137" localSheetId="8">#REF!</definedName>
    <definedName name="_______SD137" localSheetId="13">#REF!</definedName>
    <definedName name="_______SD137" localSheetId="9">#REF!</definedName>
    <definedName name="_______SD137" localSheetId="16">#REF!</definedName>
    <definedName name="_______SD137" localSheetId="2">#REF!</definedName>
    <definedName name="_______SD137" localSheetId="11">#REF!</definedName>
    <definedName name="_______SD137" localSheetId="3">#REF!</definedName>
    <definedName name="_______SD137">#REF!</definedName>
    <definedName name="_______SD138" localSheetId="7">#REF!</definedName>
    <definedName name="_______SD138" localSheetId="6">#REF!</definedName>
    <definedName name="_______SD138" localSheetId="8">#REF!</definedName>
    <definedName name="_______SD138" localSheetId="13">#REF!</definedName>
    <definedName name="_______SD138" localSheetId="9">#REF!</definedName>
    <definedName name="_______SD138" localSheetId="16">#REF!</definedName>
    <definedName name="_______SD138" localSheetId="2">#REF!</definedName>
    <definedName name="_______SD138" localSheetId="11">#REF!</definedName>
    <definedName name="_______SD138" localSheetId="3">#REF!</definedName>
    <definedName name="_______SD138">#REF!</definedName>
    <definedName name="_______SD139" localSheetId="7">#REF!</definedName>
    <definedName name="_______SD139" localSheetId="6">#REF!</definedName>
    <definedName name="_______SD139" localSheetId="8">#REF!</definedName>
    <definedName name="_______SD139" localSheetId="13">#REF!</definedName>
    <definedName name="_______SD139" localSheetId="9">#REF!</definedName>
    <definedName name="_______SD139" localSheetId="16">#REF!</definedName>
    <definedName name="_______SD139" localSheetId="2">#REF!</definedName>
    <definedName name="_______SD139" localSheetId="11">#REF!</definedName>
    <definedName name="_______SD139" localSheetId="3">#REF!</definedName>
    <definedName name="_______SD139">#REF!</definedName>
    <definedName name="_______SD14" localSheetId="7">#REF!</definedName>
    <definedName name="_______SD14" localSheetId="6">#REF!</definedName>
    <definedName name="_______SD14" localSheetId="8">#REF!</definedName>
    <definedName name="_______SD14" localSheetId="13">#REF!</definedName>
    <definedName name="_______SD14" localSheetId="9">#REF!</definedName>
    <definedName name="_______SD14" localSheetId="16">#REF!</definedName>
    <definedName name="_______SD14" localSheetId="2">#REF!</definedName>
    <definedName name="_______SD14" localSheetId="11">#REF!</definedName>
    <definedName name="_______SD14" localSheetId="3">#REF!</definedName>
    <definedName name="_______SD14">#REF!</definedName>
    <definedName name="_______SD140" localSheetId="7">#REF!</definedName>
    <definedName name="_______SD140" localSheetId="6">#REF!</definedName>
    <definedName name="_______SD140" localSheetId="8">#REF!</definedName>
    <definedName name="_______SD140" localSheetId="13">#REF!</definedName>
    <definedName name="_______SD140" localSheetId="9">#REF!</definedName>
    <definedName name="_______SD140" localSheetId="16">#REF!</definedName>
    <definedName name="_______SD140" localSheetId="2">#REF!</definedName>
    <definedName name="_______SD140" localSheetId="11">#REF!</definedName>
    <definedName name="_______SD140" localSheetId="3">#REF!</definedName>
    <definedName name="_______SD140">#REF!</definedName>
    <definedName name="_______SD141" localSheetId="7">#REF!</definedName>
    <definedName name="_______SD141" localSheetId="6">#REF!</definedName>
    <definedName name="_______SD141" localSheetId="8">#REF!</definedName>
    <definedName name="_______SD141" localSheetId="13">#REF!</definedName>
    <definedName name="_______SD141" localSheetId="9">#REF!</definedName>
    <definedName name="_______SD141" localSheetId="16">#REF!</definedName>
    <definedName name="_______SD141" localSheetId="2">#REF!</definedName>
    <definedName name="_______SD141" localSheetId="11">#REF!</definedName>
    <definedName name="_______SD141" localSheetId="3">#REF!</definedName>
    <definedName name="_______SD141">#REF!</definedName>
    <definedName name="_______SD142" localSheetId="7">#REF!</definedName>
    <definedName name="_______SD142" localSheetId="6">#REF!</definedName>
    <definedName name="_______SD142" localSheetId="8">#REF!</definedName>
    <definedName name="_______SD142" localSheetId="13">#REF!</definedName>
    <definedName name="_______SD142" localSheetId="9">#REF!</definedName>
    <definedName name="_______SD142" localSheetId="16">#REF!</definedName>
    <definedName name="_______SD142" localSheetId="2">#REF!</definedName>
    <definedName name="_______SD142" localSheetId="11">#REF!</definedName>
    <definedName name="_______SD142" localSheetId="3">#REF!</definedName>
    <definedName name="_______SD142">#REF!</definedName>
    <definedName name="_______SD143" localSheetId="7">#REF!</definedName>
    <definedName name="_______SD143" localSheetId="6">#REF!</definedName>
    <definedName name="_______SD143" localSheetId="8">#REF!</definedName>
    <definedName name="_______SD143" localSheetId="13">#REF!</definedName>
    <definedName name="_______SD143" localSheetId="9">#REF!</definedName>
    <definedName name="_______SD143" localSheetId="16">#REF!</definedName>
    <definedName name="_______SD143" localSheetId="2">#REF!</definedName>
    <definedName name="_______SD143" localSheetId="11">#REF!</definedName>
    <definedName name="_______SD143" localSheetId="3">#REF!</definedName>
    <definedName name="_______SD143">#REF!</definedName>
    <definedName name="_______SD144" localSheetId="7">#REF!</definedName>
    <definedName name="_______SD144" localSheetId="6">#REF!</definedName>
    <definedName name="_______SD144" localSheetId="8">#REF!</definedName>
    <definedName name="_______SD144" localSheetId="13">#REF!</definedName>
    <definedName name="_______SD144" localSheetId="9">#REF!</definedName>
    <definedName name="_______SD144" localSheetId="16">#REF!</definedName>
    <definedName name="_______SD144" localSheetId="2">#REF!</definedName>
    <definedName name="_______SD144" localSheetId="11">#REF!</definedName>
    <definedName name="_______SD144" localSheetId="3">#REF!</definedName>
    <definedName name="_______SD144">#REF!</definedName>
    <definedName name="_______SD145" localSheetId="7">#REF!</definedName>
    <definedName name="_______SD145" localSheetId="6">#REF!</definedName>
    <definedName name="_______SD145" localSheetId="8">#REF!</definedName>
    <definedName name="_______SD145" localSheetId="13">#REF!</definedName>
    <definedName name="_______SD145" localSheetId="9">#REF!</definedName>
    <definedName name="_______SD145" localSheetId="16">#REF!</definedName>
    <definedName name="_______SD145" localSheetId="2">#REF!</definedName>
    <definedName name="_______SD145" localSheetId="11">#REF!</definedName>
    <definedName name="_______SD145" localSheetId="3">#REF!</definedName>
    <definedName name="_______SD145">#REF!</definedName>
    <definedName name="_______SD146" localSheetId="7">#REF!</definedName>
    <definedName name="_______SD146" localSheetId="6">#REF!</definedName>
    <definedName name="_______SD146" localSheetId="8">#REF!</definedName>
    <definedName name="_______SD146" localSheetId="13">#REF!</definedName>
    <definedName name="_______SD146" localSheetId="9">#REF!</definedName>
    <definedName name="_______SD146" localSheetId="16">#REF!</definedName>
    <definedName name="_______SD146" localSheetId="2">#REF!</definedName>
    <definedName name="_______SD146" localSheetId="11">#REF!</definedName>
    <definedName name="_______SD146" localSheetId="3">#REF!</definedName>
    <definedName name="_______SD146">#REF!</definedName>
    <definedName name="_______SD147" localSheetId="7">#REF!</definedName>
    <definedName name="_______SD147" localSheetId="6">#REF!</definedName>
    <definedName name="_______SD147" localSheetId="8">#REF!</definedName>
    <definedName name="_______SD147" localSheetId="13">#REF!</definedName>
    <definedName name="_______SD147" localSheetId="9">#REF!</definedName>
    <definedName name="_______SD147" localSheetId="16">#REF!</definedName>
    <definedName name="_______SD147" localSheetId="2">#REF!</definedName>
    <definedName name="_______SD147" localSheetId="11">#REF!</definedName>
    <definedName name="_______SD147" localSheetId="3">#REF!</definedName>
    <definedName name="_______SD147">#REF!</definedName>
    <definedName name="_______SD148" localSheetId="7">#REF!</definedName>
    <definedName name="_______SD148" localSheetId="6">#REF!</definedName>
    <definedName name="_______SD148" localSheetId="8">#REF!</definedName>
    <definedName name="_______SD148" localSheetId="13">#REF!</definedName>
    <definedName name="_______SD148" localSheetId="9">#REF!</definedName>
    <definedName name="_______SD148" localSheetId="16">#REF!</definedName>
    <definedName name="_______SD148" localSheetId="2">#REF!</definedName>
    <definedName name="_______SD148" localSheetId="11">#REF!</definedName>
    <definedName name="_______SD148" localSheetId="3">#REF!</definedName>
    <definedName name="_______SD148">#REF!</definedName>
    <definedName name="_______SD149" localSheetId="7">#REF!</definedName>
    <definedName name="_______SD149" localSheetId="6">#REF!</definedName>
    <definedName name="_______SD149" localSheetId="8">#REF!</definedName>
    <definedName name="_______SD149" localSheetId="13">#REF!</definedName>
    <definedName name="_______SD149" localSheetId="9">#REF!</definedName>
    <definedName name="_______SD149" localSheetId="16">#REF!</definedName>
    <definedName name="_______SD149" localSheetId="2">#REF!</definedName>
    <definedName name="_______SD149" localSheetId="11">#REF!</definedName>
    <definedName name="_______SD149" localSheetId="3">#REF!</definedName>
    <definedName name="_______SD149">#REF!</definedName>
    <definedName name="_______SD15" localSheetId="7">#REF!</definedName>
    <definedName name="_______SD15" localSheetId="6">#REF!</definedName>
    <definedName name="_______SD15" localSheetId="8">#REF!</definedName>
    <definedName name="_______SD15" localSheetId="13">#REF!</definedName>
    <definedName name="_______SD15" localSheetId="9">#REF!</definedName>
    <definedName name="_______SD15" localSheetId="16">#REF!</definedName>
    <definedName name="_______SD15" localSheetId="2">#REF!</definedName>
    <definedName name="_______SD15" localSheetId="11">#REF!</definedName>
    <definedName name="_______SD15" localSheetId="3">#REF!</definedName>
    <definedName name="_______SD15">#REF!</definedName>
    <definedName name="_______SD150" localSheetId="7">#REF!</definedName>
    <definedName name="_______SD150" localSheetId="6">#REF!</definedName>
    <definedName name="_______SD150" localSheetId="8">#REF!</definedName>
    <definedName name="_______SD150" localSheetId="13">#REF!</definedName>
    <definedName name="_______SD150" localSheetId="9">#REF!</definedName>
    <definedName name="_______SD150" localSheetId="16">#REF!</definedName>
    <definedName name="_______SD150" localSheetId="2">#REF!</definedName>
    <definedName name="_______SD150" localSheetId="11">#REF!</definedName>
    <definedName name="_______SD150" localSheetId="3">#REF!</definedName>
    <definedName name="_______SD150">#REF!</definedName>
    <definedName name="_______SD16" localSheetId="7">#REF!</definedName>
    <definedName name="_______SD16" localSheetId="6">#REF!</definedName>
    <definedName name="_______SD16" localSheetId="8">#REF!</definedName>
    <definedName name="_______SD16" localSheetId="13">#REF!</definedName>
    <definedName name="_______SD16" localSheetId="9">#REF!</definedName>
    <definedName name="_______SD16" localSheetId="16">#REF!</definedName>
    <definedName name="_______SD16" localSheetId="2">#REF!</definedName>
    <definedName name="_______SD16" localSheetId="11">#REF!</definedName>
    <definedName name="_______SD16" localSheetId="3">#REF!</definedName>
    <definedName name="_______SD16">#REF!</definedName>
    <definedName name="_______SD17" localSheetId="7">#REF!</definedName>
    <definedName name="_______SD17" localSheetId="6">#REF!</definedName>
    <definedName name="_______SD17" localSheetId="8">#REF!</definedName>
    <definedName name="_______SD17" localSheetId="13">#REF!</definedName>
    <definedName name="_______SD17" localSheetId="9">#REF!</definedName>
    <definedName name="_______SD17" localSheetId="16">#REF!</definedName>
    <definedName name="_______SD17" localSheetId="2">#REF!</definedName>
    <definedName name="_______SD17" localSheetId="11">#REF!</definedName>
    <definedName name="_______SD17" localSheetId="3">#REF!</definedName>
    <definedName name="_______SD17">#REF!</definedName>
    <definedName name="_______SD18" localSheetId="7">#REF!</definedName>
    <definedName name="_______SD18" localSheetId="6">#REF!</definedName>
    <definedName name="_______SD18" localSheetId="8">#REF!</definedName>
    <definedName name="_______SD18" localSheetId="13">#REF!</definedName>
    <definedName name="_______SD18" localSheetId="9">#REF!</definedName>
    <definedName name="_______SD18" localSheetId="16">#REF!</definedName>
    <definedName name="_______SD18" localSheetId="2">#REF!</definedName>
    <definedName name="_______SD18" localSheetId="11">#REF!</definedName>
    <definedName name="_______SD18" localSheetId="3">#REF!</definedName>
    <definedName name="_______SD18">#REF!</definedName>
    <definedName name="_______SD19" localSheetId="7">#REF!</definedName>
    <definedName name="_______SD19" localSheetId="6">#REF!</definedName>
    <definedName name="_______SD19" localSheetId="8">#REF!</definedName>
    <definedName name="_______SD19" localSheetId="13">#REF!</definedName>
    <definedName name="_______SD19" localSheetId="9">#REF!</definedName>
    <definedName name="_______SD19" localSheetId="16">#REF!</definedName>
    <definedName name="_______SD19" localSheetId="2">#REF!</definedName>
    <definedName name="_______SD19" localSheetId="11">#REF!</definedName>
    <definedName name="_______SD19" localSheetId="3">#REF!</definedName>
    <definedName name="_______SD19">#REF!</definedName>
    <definedName name="_______SD2" localSheetId="7">#REF!</definedName>
    <definedName name="_______SD2" localSheetId="6">#REF!</definedName>
    <definedName name="_______SD2" localSheetId="8">#REF!</definedName>
    <definedName name="_______SD2" localSheetId="13">#REF!</definedName>
    <definedName name="_______SD2" localSheetId="9">#REF!</definedName>
    <definedName name="_______SD2" localSheetId="16">#REF!</definedName>
    <definedName name="_______SD2" localSheetId="2">#REF!</definedName>
    <definedName name="_______SD2" localSheetId="11">#REF!</definedName>
    <definedName name="_______SD2" localSheetId="3">#REF!</definedName>
    <definedName name="_______SD2">#REF!</definedName>
    <definedName name="_______SD20" localSheetId="7">#REF!</definedName>
    <definedName name="_______SD20" localSheetId="6">#REF!</definedName>
    <definedName name="_______SD20" localSheetId="8">#REF!</definedName>
    <definedName name="_______SD20" localSheetId="13">#REF!</definedName>
    <definedName name="_______SD20" localSheetId="9">#REF!</definedName>
    <definedName name="_______SD20" localSheetId="16">#REF!</definedName>
    <definedName name="_______SD20" localSheetId="2">#REF!</definedName>
    <definedName name="_______SD20" localSheetId="11">#REF!</definedName>
    <definedName name="_______SD20" localSheetId="3">#REF!</definedName>
    <definedName name="_______SD20">#REF!</definedName>
    <definedName name="_______SD21" localSheetId="7">#REF!</definedName>
    <definedName name="_______SD21" localSheetId="6">#REF!</definedName>
    <definedName name="_______SD21" localSheetId="8">#REF!</definedName>
    <definedName name="_______SD21" localSheetId="13">#REF!</definedName>
    <definedName name="_______SD21" localSheetId="9">#REF!</definedName>
    <definedName name="_______SD21" localSheetId="16">#REF!</definedName>
    <definedName name="_______SD21" localSheetId="2">#REF!</definedName>
    <definedName name="_______SD21" localSheetId="11">#REF!</definedName>
    <definedName name="_______SD21" localSheetId="3">#REF!</definedName>
    <definedName name="_______SD21">#REF!</definedName>
    <definedName name="_______SD22" localSheetId="7">#REF!</definedName>
    <definedName name="_______SD22" localSheetId="6">#REF!</definedName>
    <definedName name="_______SD22" localSheetId="8">#REF!</definedName>
    <definedName name="_______SD22" localSheetId="13">#REF!</definedName>
    <definedName name="_______SD22" localSheetId="9">#REF!</definedName>
    <definedName name="_______SD22" localSheetId="16">#REF!</definedName>
    <definedName name="_______SD22" localSheetId="2">#REF!</definedName>
    <definedName name="_______SD22" localSheetId="11">#REF!</definedName>
    <definedName name="_______SD22" localSheetId="3">#REF!</definedName>
    <definedName name="_______SD22">#REF!</definedName>
    <definedName name="_______SD23" localSheetId="7">#REF!</definedName>
    <definedName name="_______SD23" localSheetId="6">#REF!</definedName>
    <definedName name="_______SD23" localSheetId="8">#REF!</definedName>
    <definedName name="_______SD23" localSheetId="13">#REF!</definedName>
    <definedName name="_______SD23" localSheetId="9">#REF!</definedName>
    <definedName name="_______SD23" localSheetId="16">#REF!</definedName>
    <definedName name="_______SD23" localSheetId="2">#REF!</definedName>
    <definedName name="_______SD23" localSheetId="11">#REF!</definedName>
    <definedName name="_______SD23" localSheetId="3">#REF!</definedName>
    <definedName name="_______SD23">#REF!</definedName>
    <definedName name="_______SD24" localSheetId="7">#REF!</definedName>
    <definedName name="_______SD24" localSheetId="6">#REF!</definedName>
    <definedName name="_______SD24" localSheetId="8">#REF!</definedName>
    <definedName name="_______SD24" localSheetId="13">#REF!</definedName>
    <definedName name="_______SD24" localSheetId="9">#REF!</definedName>
    <definedName name="_______SD24" localSheetId="16">#REF!</definedName>
    <definedName name="_______SD24" localSheetId="2">#REF!</definedName>
    <definedName name="_______SD24" localSheetId="11">#REF!</definedName>
    <definedName name="_______SD24" localSheetId="3">#REF!</definedName>
    <definedName name="_______SD24">#REF!</definedName>
    <definedName name="_______SD25" localSheetId="7">#REF!</definedName>
    <definedName name="_______SD25" localSheetId="6">#REF!</definedName>
    <definedName name="_______SD25" localSheetId="8">#REF!</definedName>
    <definedName name="_______SD25" localSheetId="13">#REF!</definedName>
    <definedName name="_______SD25" localSheetId="9">#REF!</definedName>
    <definedName name="_______SD25" localSheetId="16">#REF!</definedName>
    <definedName name="_______SD25" localSheetId="2">#REF!</definedName>
    <definedName name="_______SD25" localSheetId="11">#REF!</definedName>
    <definedName name="_______SD25" localSheetId="3">#REF!</definedName>
    <definedName name="_______SD25">#REF!</definedName>
    <definedName name="_______SD250" localSheetId="7">#REF!</definedName>
    <definedName name="_______SD250" localSheetId="6">#REF!</definedName>
    <definedName name="_______SD250" localSheetId="8">#REF!</definedName>
    <definedName name="_______SD250" localSheetId="13">#REF!</definedName>
    <definedName name="_______SD250" localSheetId="9">#REF!</definedName>
    <definedName name="_______SD250" localSheetId="16">#REF!</definedName>
    <definedName name="_______SD250" localSheetId="2">#REF!</definedName>
    <definedName name="_______SD250" localSheetId="11">#REF!</definedName>
    <definedName name="_______SD250" localSheetId="3">#REF!</definedName>
    <definedName name="_______SD250">#REF!</definedName>
    <definedName name="_______SD26" localSheetId="7">#REF!</definedName>
    <definedName name="_______SD26" localSheetId="6">#REF!</definedName>
    <definedName name="_______SD26" localSheetId="8">#REF!</definedName>
    <definedName name="_______SD26" localSheetId="13">#REF!</definedName>
    <definedName name="_______SD26" localSheetId="9">#REF!</definedName>
    <definedName name="_______SD26" localSheetId="16">#REF!</definedName>
    <definedName name="_______SD26" localSheetId="2">#REF!</definedName>
    <definedName name="_______SD26" localSheetId="11">#REF!</definedName>
    <definedName name="_______SD26" localSheetId="3">#REF!</definedName>
    <definedName name="_______SD26">#REF!</definedName>
    <definedName name="_______SD27" localSheetId="7">#REF!</definedName>
    <definedName name="_______SD27" localSheetId="6">#REF!</definedName>
    <definedName name="_______SD27" localSheetId="8">#REF!</definedName>
    <definedName name="_______SD27" localSheetId="13">#REF!</definedName>
    <definedName name="_______SD27" localSheetId="9">#REF!</definedName>
    <definedName name="_______SD27" localSheetId="16">#REF!</definedName>
    <definedName name="_______SD27" localSheetId="2">#REF!</definedName>
    <definedName name="_______SD27" localSheetId="11">#REF!</definedName>
    <definedName name="_______SD27" localSheetId="3">#REF!</definedName>
    <definedName name="_______SD27">#REF!</definedName>
    <definedName name="_______SD28" localSheetId="7">#REF!</definedName>
    <definedName name="_______SD28" localSheetId="6">#REF!</definedName>
    <definedName name="_______SD28" localSheetId="8">#REF!</definedName>
    <definedName name="_______SD28" localSheetId="13">#REF!</definedName>
    <definedName name="_______SD28" localSheetId="9">#REF!</definedName>
    <definedName name="_______SD28" localSheetId="16">#REF!</definedName>
    <definedName name="_______SD28" localSheetId="2">#REF!</definedName>
    <definedName name="_______SD28" localSheetId="11">#REF!</definedName>
    <definedName name="_______SD28" localSheetId="3">#REF!</definedName>
    <definedName name="_______SD28">#REF!</definedName>
    <definedName name="_______SD29" localSheetId="7">#REF!</definedName>
    <definedName name="_______SD29" localSheetId="6">#REF!</definedName>
    <definedName name="_______SD29" localSheetId="8">#REF!</definedName>
    <definedName name="_______SD29" localSheetId="13">#REF!</definedName>
    <definedName name="_______SD29" localSheetId="9">#REF!</definedName>
    <definedName name="_______SD29" localSheetId="16">#REF!</definedName>
    <definedName name="_______SD29" localSheetId="2">#REF!</definedName>
    <definedName name="_______SD29" localSheetId="11">#REF!</definedName>
    <definedName name="_______SD29" localSheetId="3">#REF!</definedName>
    <definedName name="_______SD29">#REF!</definedName>
    <definedName name="_______SD3" localSheetId="7">#REF!</definedName>
    <definedName name="_______SD3" localSheetId="6">#REF!</definedName>
    <definedName name="_______SD3" localSheetId="8">#REF!</definedName>
    <definedName name="_______SD3" localSheetId="13">#REF!</definedName>
    <definedName name="_______SD3" localSheetId="9">#REF!</definedName>
    <definedName name="_______SD3" localSheetId="16">#REF!</definedName>
    <definedName name="_______SD3" localSheetId="2">#REF!</definedName>
    <definedName name="_______SD3" localSheetId="11">#REF!</definedName>
    <definedName name="_______SD3" localSheetId="3">#REF!</definedName>
    <definedName name="_______SD3">#REF!</definedName>
    <definedName name="_______SD30" localSheetId="7">#REF!</definedName>
    <definedName name="_______SD30" localSheetId="6">#REF!</definedName>
    <definedName name="_______SD30" localSheetId="8">#REF!</definedName>
    <definedName name="_______SD30" localSheetId="13">#REF!</definedName>
    <definedName name="_______SD30" localSheetId="9">#REF!</definedName>
    <definedName name="_______SD30" localSheetId="16">#REF!</definedName>
    <definedName name="_______SD30" localSheetId="2">#REF!</definedName>
    <definedName name="_______SD30" localSheetId="11">#REF!</definedName>
    <definedName name="_______SD30" localSheetId="3">#REF!</definedName>
    <definedName name="_______SD30">#REF!</definedName>
    <definedName name="_______SD31" localSheetId="7">#REF!</definedName>
    <definedName name="_______SD31" localSheetId="6">#REF!</definedName>
    <definedName name="_______SD31" localSheetId="8">#REF!</definedName>
    <definedName name="_______SD31" localSheetId="13">#REF!</definedName>
    <definedName name="_______SD31" localSheetId="9">#REF!</definedName>
    <definedName name="_______SD31" localSheetId="16">#REF!</definedName>
    <definedName name="_______SD31" localSheetId="2">#REF!</definedName>
    <definedName name="_______SD31" localSheetId="11">#REF!</definedName>
    <definedName name="_______SD31" localSheetId="3">#REF!</definedName>
    <definedName name="_______SD31">#REF!</definedName>
    <definedName name="_______SD32" localSheetId="7">#REF!</definedName>
    <definedName name="_______SD32" localSheetId="6">#REF!</definedName>
    <definedName name="_______SD32" localSheetId="8">#REF!</definedName>
    <definedName name="_______SD32" localSheetId="13">#REF!</definedName>
    <definedName name="_______SD32" localSheetId="9">#REF!</definedName>
    <definedName name="_______SD32" localSheetId="16">#REF!</definedName>
    <definedName name="_______SD32" localSheetId="2">#REF!</definedName>
    <definedName name="_______SD32" localSheetId="11">#REF!</definedName>
    <definedName name="_______SD32" localSheetId="3">#REF!</definedName>
    <definedName name="_______SD32">#REF!</definedName>
    <definedName name="_______SD33" localSheetId="7">#REF!</definedName>
    <definedName name="_______SD33" localSheetId="6">#REF!</definedName>
    <definedName name="_______SD33" localSheetId="8">#REF!</definedName>
    <definedName name="_______SD33" localSheetId="13">#REF!</definedName>
    <definedName name="_______SD33" localSheetId="9">#REF!</definedName>
    <definedName name="_______SD33" localSheetId="16">#REF!</definedName>
    <definedName name="_______SD33" localSheetId="2">#REF!</definedName>
    <definedName name="_______SD33" localSheetId="11">#REF!</definedName>
    <definedName name="_______SD33" localSheetId="3">#REF!</definedName>
    <definedName name="_______SD33">#REF!</definedName>
    <definedName name="_______SD34" localSheetId="7">#REF!</definedName>
    <definedName name="_______SD34" localSheetId="6">#REF!</definedName>
    <definedName name="_______SD34" localSheetId="8">#REF!</definedName>
    <definedName name="_______SD34" localSheetId="13">#REF!</definedName>
    <definedName name="_______SD34" localSheetId="9">#REF!</definedName>
    <definedName name="_______SD34" localSheetId="16">#REF!</definedName>
    <definedName name="_______SD34" localSheetId="2">#REF!</definedName>
    <definedName name="_______SD34" localSheetId="11">#REF!</definedName>
    <definedName name="_______SD34" localSheetId="3">#REF!</definedName>
    <definedName name="_______SD34">#REF!</definedName>
    <definedName name="_______SD35" localSheetId="7">#REF!</definedName>
    <definedName name="_______SD35" localSheetId="6">#REF!</definedName>
    <definedName name="_______SD35" localSheetId="8">#REF!</definedName>
    <definedName name="_______SD35" localSheetId="13">#REF!</definedName>
    <definedName name="_______SD35" localSheetId="9">#REF!</definedName>
    <definedName name="_______SD35" localSheetId="16">#REF!</definedName>
    <definedName name="_______SD35" localSheetId="2">#REF!</definedName>
    <definedName name="_______SD35" localSheetId="11">#REF!</definedName>
    <definedName name="_______SD35" localSheetId="3">#REF!</definedName>
    <definedName name="_______SD35">#REF!</definedName>
    <definedName name="_______SD36" localSheetId="7">#REF!</definedName>
    <definedName name="_______SD36" localSheetId="6">#REF!</definedName>
    <definedName name="_______SD36" localSheetId="8">#REF!</definedName>
    <definedName name="_______SD36" localSheetId="13">#REF!</definedName>
    <definedName name="_______SD36" localSheetId="9">#REF!</definedName>
    <definedName name="_______SD36" localSheetId="16">#REF!</definedName>
    <definedName name="_______SD36" localSheetId="2">#REF!</definedName>
    <definedName name="_______SD36" localSheetId="11">#REF!</definedName>
    <definedName name="_______SD36" localSheetId="3">#REF!</definedName>
    <definedName name="_______SD36">#REF!</definedName>
    <definedName name="_______SD37" localSheetId="7">#REF!</definedName>
    <definedName name="_______SD37" localSheetId="6">#REF!</definedName>
    <definedName name="_______SD37" localSheetId="8">#REF!</definedName>
    <definedName name="_______SD37" localSheetId="13">#REF!</definedName>
    <definedName name="_______SD37" localSheetId="9">#REF!</definedName>
    <definedName name="_______SD37" localSheetId="16">#REF!</definedName>
    <definedName name="_______SD37" localSheetId="2">#REF!</definedName>
    <definedName name="_______SD37" localSheetId="11">#REF!</definedName>
    <definedName name="_______SD37" localSheetId="3">#REF!</definedName>
    <definedName name="_______SD37">#REF!</definedName>
    <definedName name="_______SD38" localSheetId="7">#REF!</definedName>
    <definedName name="_______SD38" localSheetId="6">#REF!</definedName>
    <definedName name="_______SD38" localSheetId="8">#REF!</definedName>
    <definedName name="_______SD38" localSheetId="13">#REF!</definedName>
    <definedName name="_______SD38" localSheetId="9">#REF!</definedName>
    <definedName name="_______SD38" localSheetId="16">#REF!</definedName>
    <definedName name="_______SD38" localSheetId="2">#REF!</definedName>
    <definedName name="_______SD38" localSheetId="11">#REF!</definedName>
    <definedName name="_______SD38" localSheetId="3">#REF!</definedName>
    <definedName name="_______SD38">#REF!</definedName>
    <definedName name="_______SD39" localSheetId="7">#REF!</definedName>
    <definedName name="_______SD39" localSheetId="6">#REF!</definedName>
    <definedName name="_______SD39" localSheetId="8">#REF!</definedName>
    <definedName name="_______SD39" localSheetId="13">#REF!</definedName>
    <definedName name="_______SD39" localSheetId="9">#REF!</definedName>
    <definedName name="_______SD39" localSheetId="16">#REF!</definedName>
    <definedName name="_______SD39" localSheetId="2">#REF!</definedName>
    <definedName name="_______SD39" localSheetId="11">#REF!</definedName>
    <definedName name="_______SD39" localSheetId="3">#REF!</definedName>
    <definedName name="_______SD39">#REF!</definedName>
    <definedName name="_______SD4" localSheetId="7">#REF!</definedName>
    <definedName name="_______SD4" localSheetId="6">#REF!</definedName>
    <definedName name="_______SD4" localSheetId="8">#REF!</definedName>
    <definedName name="_______SD4" localSheetId="13">#REF!</definedName>
    <definedName name="_______SD4" localSheetId="9">#REF!</definedName>
    <definedName name="_______SD4" localSheetId="16">#REF!</definedName>
    <definedName name="_______SD4" localSheetId="2">#REF!</definedName>
    <definedName name="_______SD4" localSheetId="11">#REF!</definedName>
    <definedName name="_______SD4" localSheetId="3">#REF!</definedName>
    <definedName name="_______SD4">#REF!</definedName>
    <definedName name="_______SD40" localSheetId="7">#REF!</definedName>
    <definedName name="_______SD40" localSheetId="6">#REF!</definedName>
    <definedName name="_______SD40" localSheetId="8">#REF!</definedName>
    <definedName name="_______SD40" localSheetId="13">#REF!</definedName>
    <definedName name="_______SD40" localSheetId="9">#REF!</definedName>
    <definedName name="_______SD40" localSheetId="16">#REF!</definedName>
    <definedName name="_______SD40" localSheetId="2">#REF!</definedName>
    <definedName name="_______SD40" localSheetId="11">#REF!</definedName>
    <definedName name="_______SD40" localSheetId="3">#REF!</definedName>
    <definedName name="_______SD40">#REF!</definedName>
    <definedName name="_______SD41" localSheetId="7">#REF!</definedName>
    <definedName name="_______SD41" localSheetId="6">#REF!</definedName>
    <definedName name="_______SD41" localSheetId="8">#REF!</definedName>
    <definedName name="_______SD41" localSheetId="13">#REF!</definedName>
    <definedName name="_______SD41" localSheetId="9">#REF!</definedName>
    <definedName name="_______SD41" localSheetId="16">#REF!</definedName>
    <definedName name="_______SD41" localSheetId="2">#REF!</definedName>
    <definedName name="_______SD41" localSheetId="11">#REF!</definedName>
    <definedName name="_______SD41" localSheetId="3">#REF!</definedName>
    <definedName name="_______SD41">#REF!</definedName>
    <definedName name="_______SD42" localSheetId="7">#REF!</definedName>
    <definedName name="_______SD42" localSheetId="6">#REF!</definedName>
    <definedName name="_______SD42" localSheetId="8">#REF!</definedName>
    <definedName name="_______SD42" localSheetId="13">#REF!</definedName>
    <definedName name="_______SD42" localSheetId="9">#REF!</definedName>
    <definedName name="_______SD42" localSheetId="16">#REF!</definedName>
    <definedName name="_______SD42" localSheetId="2">#REF!</definedName>
    <definedName name="_______SD42" localSheetId="11">#REF!</definedName>
    <definedName name="_______SD42" localSheetId="3">#REF!</definedName>
    <definedName name="_______SD42">#REF!</definedName>
    <definedName name="_______SD43" localSheetId="7">#REF!</definedName>
    <definedName name="_______SD43" localSheetId="6">#REF!</definedName>
    <definedName name="_______SD43" localSheetId="8">#REF!</definedName>
    <definedName name="_______SD43" localSheetId="13">#REF!</definedName>
    <definedName name="_______SD43" localSheetId="9">#REF!</definedName>
    <definedName name="_______SD43" localSheetId="16">#REF!</definedName>
    <definedName name="_______SD43" localSheetId="2">#REF!</definedName>
    <definedName name="_______SD43" localSheetId="11">#REF!</definedName>
    <definedName name="_______SD43" localSheetId="3">#REF!</definedName>
    <definedName name="_______SD43">#REF!</definedName>
    <definedName name="_______SD44" localSheetId="7">#REF!</definedName>
    <definedName name="_______SD44" localSheetId="6">#REF!</definedName>
    <definedName name="_______SD44" localSheetId="8">#REF!</definedName>
    <definedName name="_______SD44" localSheetId="13">#REF!</definedName>
    <definedName name="_______SD44" localSheetId="9">#REF!</definedName>
    <definedName name="_______SD44" localSheetId="16">#REF!</definedName>
    <definedName name="_______SD44" localSheetId="2">#REF!</definedName>
    <definedName name="_______SD44" localSheetId="11">#REF!</definedName>
    <definedName name="_______SD44" localSheetId="3">#REF!</definedName>
    <definedName name="_______SD44">#REF!</definedName>
    <definedName name="_______SD45" localSheetId="7">#REF!</definedName>
    <definedName name="_______SD45" localSheetId="6">#REF!</definedName>
    <definedName name="_______SD45" localSheetId="8">#REF!</definedName>
    <definedName name="_______SD45" localSheetId="13">#REF!</definedName>
    <definedName name="_______SD45" localSheetId="9">#REF!</definedName>
    <definedName name="_______SD45" localSheetId="16">#REF!</definedName>
    <definedName name="_______SD45" localSheetId="2">#REF!</definedName>
    <definedName name="_______SD45" localSheetId="11">#REF!</definedName>
    <definedName name="_______SD45" localSheetId="3">#REF!</definedName>
    <definedName name="_______SD45">#REF!</definedName>
    <definedName name="_______SD46" localSheetId="7">#REF!</definedName>
    <definedName name="_______SD46" localSheetId="6">#REF!</definedName>
    <definedName name="_______SD46" localSheetId="8">#REF!</definedName>
    <definedName name="_______SD46" localSheetId="13">#REF!</definedName>
    <definedName name="_______SD46" localSheetId="9">#REF!</definedName>
    <definedName name="_______SD46" localSheetId="16">#REF!</definedName>
    <definedName name="_______SD46" localSheetId="2">#REF!</definedName>
    <definedName name="_______SD46" localSheetId="11">#REF!</definedName>
    <definedName name="_______SD46" localSheetId="3">#REF!</definedName>
    <definedName name="_______SD46">#REF!</definedName>
    <definedName name="_______SD47" localSheetId="7">#REF!</definedName>
    <definedName name="_______SD47" localSheetId="6">#REF!</definedName>
    <definedName name="_______SD47" localSheetId="8">#REF!</definedName>
    <definedName name="_______SD47" localSheetId="13">#REF!</definedName>
    <definedName name="_______SD47" localSheetId="9">#REF!</definedName>
    <definedName name="_______SD47" localSheetId="16">#REF!</definedName>
    <definedName name="_______SD47" localSheetId="2">#REF!</definedName>
    <definedName name="_______SD47" localSheetId="11">#REF!</definedName>
    <definedName name="_______SD47" localSheetId="3">#REF!</definedName>
    <definedName name="_______SD47">#REF!</definedName>
    <definedName name="_______SD48" localSheetId="7">#REF!</definedName>
    <definedName name="_______SD48" localSheetId="6">#REF!</definedName>
    <definedName name="_______SD48" localSheetId="8">#REF!</definedName>
    <definedName name="_______SD48" localSheetId="13">#REF!</definedName>
    <definedName name="_______SD48" localSheetId="9">#REF!</definedName>
    <definedName name="_______SD48" localSheetId="16">#REF!</definedName>
    <definedName name="_______SD48" localSheetId="2">#REF!</definedName>
    <definedName name="_______SD48" localSheetId="11">#REF!</definedName>
    <definedName name="_______SD48" localSheetId="3">#REF!</definedName>
    <definedName name="_______SD48">#REF!</definedName>
    <definedName name="_______SD49" localSheetId="7">#REF!</definedName>
    <definedName name="_______SD49" localSheetId="6">#REF!</definedName>
    <definedName name="_______SD49" localSheetId="8">#REF!</definedName>
    <definedName name="_______SD49" localSheetId="13">#REF!</definedName>
    <definedName name="_______SD49" localSheetId="9">#REF!</definedName>
    <definedName name="_______SD49" localSheetId="16">#REF!</definedName>
    <definedName name="_______SD49" localSheetId="2">#REF!</definedName>
    <definedName name="_______SD49" localSheetId="11">#REF!</definedName>
    <definedName name="_______SD49" localSheetId="3">#REF!</definedName>
    <definedName name="_______SD49">#REF!</definedName>
    <definedName name="_______SD5" localSheetId="7">#REF!</definedName>
    <definedName name="_______SD5" localSheetId="6">#REF!</definedName>
    <definedName name="_______SD5" localSheetId="8">#REF!</definedName>
    <definedName name="_______SD5" localSheetId="13">#REF!</definedName>
    <definedName name="_______SD5" localSheetId="9">#REF!</definedName>
    <definedName name="_______SD5" localSheetId="16">#REF!</definedName>
    <definedName name="_______SD5" localSheetId="2">#REF!</definedName>
    <definedName name="_______SD5" localSheetId="11">#REF!</definedName>
    <definedName name="_______SD5" localSheetId="3">#REF!</definedName>
    <definedName name="_______SD5">#REF!</definedName>
    <definedName name="_______SD50" localSheetId="7">#REF!</definedName>
    <definedName name="_______SD50" localSheetId="6">#REF!</definedName>
    <definedName name="_______SD50" localSheetId="8">#REF!</definedName>
    <definedName name="_______SD50" localSheetId="13">#REF!</definedName>
    <definedName name="_______SD50" localSheetId="9">#REF!</definedName>
    <definedName name="_______SD50" localSheetId="16">#REF!</definedName>
    <definedName name="_______SD50" localSheetId="2">#REF!</definedName>
    <definedName name="_______SD50" localSheetId="11">#REF!</definedName>
    <definedName name="_______SD50" localSheetId="3">#REF!</definedName>
    <definedName name="_______SD50">#REF!</definedName>
    <definedName name="_______SD500" localSheetId="7">#REF!</definedName>
    <definedName name="_______SD500" localSheetId="6">#REF!</definedName>
    <definedName name="_______SD500" localSheetId="8">#REF!</definedName>
    <definedName name="_______SD500" localSheetId="13">#REF!</definedName>
    <definedName name="_______SD500" localSheetId="9">#REF!</definedName>
    <definedName name="_______SD500" localSheetId="16">#REF!</definedName>
    <definedName name="_______SD500" localSheetId="2">#REF!</definedName>
    <definedName name="_______SD500" localSheetId="11">#REF!</definedName>
    <definedName name="_______SD500" localSheetId="3">#REF!</definedName>
    <definedName name="_______SD500">#REF!</definedName>
    <definedName name="_______SD51" localSheetId="7">#REF!</definedName>
    <definedName name="_______SD51" localSheetId="6">#REF!</definedName>
    <definedName name="_______SD51" localSheetId="8">#REF!</definedName>
    <definedName name="_______SD51" localSheetId="13">#REF!</definedName>
    <definedName name="_______SD51" localSheetId="9">#REF!</definedName>
    <definedName name="_______SD51" localSheetId="16">#REF!</definedName>
    <definedName name="_______SD51" localSheetId="2">#REF!</definedName>
    <definedName name="_______SD51" localSheetId="11">#REF!</definedName>
    <definedName name="_______SD51" localSheetId="3">#REF!</definedName>
    <definedName name="_______SD51">#REF!</definedName>
    <definedName name="_______SD52" localSheetId="7">#REF!</definedName>
    <definedName name="_______SD52" localSheetId="6">#REF!</definedName>
    <definedName name="_______SD52" localSheetId="8">#REF!</definedName>
    <definedName name="_______SD52" localSheetId="13">#REF!</definedName>
    <definedName name="_______SD52" localSheetId="9">#REF!</definedName>
    <definedName name="_______SD52" localSheetId="16">#REF!</definedName>
    <definedName name="_______SD52" localSheetId="2">#REF!</definedName>
    <definedName name="_______SD52" localSheetId="11">#REF!</definedName>
    <definedName name="_______SD52" localSheetId="3">#REF!</definedName>
    <definedName name="_______SD52">#REF!</definedName>
    <definedName name="_______SD53" localSheetId="7">#REF!</definedName>
    <definedName name="_______SD53" localSheetId="6">#REF!</definedName>
    <definedName name="_______SD53" localSheetId="8">#REF!</definedName>
    <definedName name="_______SD53" localSheetId="13">#REF!</definedName>
    <definedName name="_______SD53" localSheetId="9">#REF!</definedName>
    <definedName name="_______SD53" localSheetId="16">#REF!</definedName>
    <definedName name="_______SD53" localSheetId="2">#REF!</definedName>
    <definedName name="_______SD53" localSheetId="11">#REF!</definedName>
    <definedName name="_______SD53" localSheetId="3">#REF!</definedName>
    <definedName name="_______SD53">#REF!</definedName>
    <definedName name="_______SD54" localSheetId="7">#REF!</definedName>
    <definedName name="_______SD54" localSheetId="6">#REF!</definedName>
    <definedName name="_______SD54" localSheetId="8">#REF!</definedName>
    <definedName name="_______SD54" localSheetId="13">#REF!</definedName>
    <definedName name="_______SD54" localSheetId="9">#REF!</definedName>
    <definedName name="_______SD54" localSheetId="16">#REF!</definedName>
    <definedName name="_______SD54" localSheetId="2">#REF!</definedName>
    <definedName name="_______SD54" localSheetId="11">#REF!</definedName>
    <definedName name="_______SD54" localSheetId="3">#REF!</definedName>
    <definedName name="_______SD54">#REF!</definedName>
    <definedName name="_______SD55" localSheetId="7">#REF!</definedName>
    <definedName name="_______SD55" localSheetId="6">#REF!</definedName>
    <definedName name="_______SD55" localSheetId="8">#REF!</definedName>
    <definedName name="_______SD55" localSheetId="13">#REF!</definedName>
    <definedName name="_______SD55" localSheetId="9">#REF!</definedName>
    <definedName name="_______SD55" localSheetId="16">#REF!</definedName>
    <definedName name="_______SD55" localSheetId="2">#REF!</definedName>
    <definedName name="_______SD55" localSheetId="11">#REF!</definedName>
    <definedName name="_______SD55" localSheetId="3">#REF!</definedName>
    <definedName name="_______SD55">#REF!</definedName>
    <definedName name="_______SD56" localSheetId="7">#REF!</definedName>
    <definedName name="_______SD56" localSheetId="6">#REF!</definedName>
    <definedName name="_______SD56" localSheetId="8">#REF!</definedName>
    <definedName name="_______SD56" localSheetId="13">#REF!</definedName>
    <definedName name="_______SD56" localSheetId="9">#REF!</definedName>
    <definedName name="_______SD56" localSheetId="16">#REF!</definedName>
    <definedName name="_______SD56" localSheetId="2">#REF!</definedName>
    <definedName name="_______SD56" localSheetId="11">#REF!</definedName>
    <definedName name="_______SD56" localSheetId="3">#REF!</definedName>
    <definedName name="_______SD56">#REF!</definedName>
    <definedName name="_______SD57" localSheetId="7">#REF!</definedName>
    <definedName name="_______SD57" localSheetId="6">#REF!</definedName>
    <definedName name="_______SD57" localSheetId="8">#REF!</definedName>
    <definedName name="_______SD57" localSheetId="13">#REF!</definedName>
    <definedName name="_______SD57" localSheetId="9">#REF!</definedName>
    <definedName name="_______SD57" localSheetId="16">#REF!</definedName>
    <definedName name="_______SD57" localSheetId="2">#REF!</definedName>
    <definedName name="_______SD57" localSheetId="11">#REF!</definedName>
    <definedName name="_______SD57" localSheetId="3">#REF!</definedName>
    <definedName name="_______SD57">#REF!</definedName>
    <definedName name="_______SD58" localSheetId="7">#REF!</definedName>
    <definedName name="_______SD58" localSheetId="6">#REF!</definedName>
    <definedName name="_______SD58" localSheetId="8">#REF!</definedName>
    <definedName name="_______SD58" localSheetId="13">#REF!</definedName>
    <definedName name="_______SD58" localSheetId="9">#REF!</definedName>
    <definedName name="_______SD58" localSheetId="16">#REF!</definedName>
    <definedName name="_______SD58" localSheetId="2">#REF!</definedName>
    <definedName name="_______SD58" localSheetId="11">#REF!</definedName>
    <definedName name="_______SD58" localSheetId="3">#REF!</definedName>
    <definedName name="_______SD58">#REF!</definedName>
    <definedName name="_______SD59" localSheetId="7">#REF!</definedName>
    <definedName name="_______SD59" localSheetId="6">#REF!</definedName>
    <definedName name="_______SD59" localSheetId="8">#REF!</definedName>
    <definedName name="_______SD59" localSheetId="13">#REF!</definedName>
    <definedName name="_______SD59" localSheetId="9">#REF!</definedName>
    <definedName name="_______SD59" localSheetId="16">#REF!</definedName>
    <definedName name="_______SD59" localSheetId="2">#REF!</definedName>
    <definedName name="_______SD59" localSheetId="11">#REF!</definedName>
    <definedName name="_______SD59" localSheetId="3">#REF!</definedName>
    <definedName name="_______SD59">#REF!</definedName>
    <definedName name="_______SD6" localSheetId="7">#REF!</definedName>
    <definedName name="_______SD6" localSheetId="6">#REF!</definedName>
    <definedName name="_______SD6" localSheetId="8">#REF!</definedName>
    <definedName name="_______SD6" localSheetId="13">#REF!</definedName>
    <definedName name="_______SD6" localSheetId="9">#REF!</definedName>
    <definedName name="_______SD6" localSheetId="16">#REF!</definedName>
    <definedName name="_______SD6" localSheetId="2">#REF!</definedName>
    <definedName name="_______SD6" localSheetId="11">#REF!</definedName>
    <definedName name="_______SD6" localSheetId="3">#REF!</definedName>
    <definedName name="_______SD6">#REF!</definedName>
    <definedName name="_______SD60" localSheetId="7">#REF!</definedName>
    <definedName name="_______SD60" localSheetId="6">#REF!</definedName>
    <definedName name="_______SD60" localSheetId="8">#REF!</definedName>
    <definedName name="_______SD60" localSheetId="13">#REF!</definedName>
    <definedName name="_______SD60" localSheetId="9">#REF!</definedName>
    <definedName name="_______SD60" localSheetId="16">#REF!</definedName>
    <definedName name="_______SD60" localSheetId="2">#REF!</definedName>
    <definedName name="_______SD60" localSheetId="11">#REF!</definedName>
    <definedName name="_______SD60" localSheetId="3">#REF!</definedName>
    <definedName name="_______SD60">#REF!</definedName>
    <definedName name="_______SD61" localSheetId="7">#REF!</definedName>
    <definedName name="_______SD61" localSheetId="6">#REF!</definedName>
    <definedName name="_______SD61" localSheetId="8">#REF!</definedName>
    <definedName name="_______SD61" localSheetId="13">#REF!</definedName>
    <definedName name="_______SD61" localSheetId="9">#REF!</definedName>
    <definedName name="_______SD61" localSheetId="16">#REF!</definedName>
    <definedName name="_______SD61" localSheetId="2">#REF!</definedName>
    <definedName name="_______SD61" localSheetId="11">#REF!</definedName>
    <definedName name="_______SD61" localSheetId="3">#REF!</definedName>
    <definedName name="_______SD61">#REF!</definedName>
    <definedName name="_______SD62" localSheetId="7">#REF!</definedName>
    <definedName name="_______SD62" localSheetId="6">#REF!</definedName>
    <definedName name="_______SD62" localSheetId="8">#REF!</definedName>
    <definedName name="_______SD62" localSheetId="13">#REF!</definedName>
    <definedName name="_______SD62" localSheetId="9">#REF!</definedName>
    <definedName name="_______SD62" localSheetId="16">#REF!</definedName>
    <definedName name="_______SD62" localSheetId="2">#REF!</definedName>
    <definedName name="_______SD62" localSheetId="11">#REF!</definedName>
    <definedName name="_______SD62" localSheetId="3">#REF!</definedName>
    <definedName name="_______SD62">#REF!</definedName>
    <definedName name="_______SD63" localSheetId="7">#REF!</definedName>
    <definedName name="_______SD63" localSheetId="6">#REF!</definedName>
    <definedName name="_______SD63" localSheetId="8">#REF!</definedName>
    <definedName name="_______SD63" localSheetId="13">#REF!</definedName>
    <definedName name="_______SD63" localSheetId="9">#REF!</definedName>
    <definedName name="_______SD63" localSheetId="16">#REF!</definedName>
    <definedName name="_______SD63" localSheetId="2">#REF!</definedName>
    <definedName name="_______SD63" localSheetId="11">#REF!</definedName>
    <definedName name="_______SD63" localSheetId="3">#REF!</definedName>
    <definedName name="_______SD63">#REF!</definedName>
    <definedName name="_______SD64" localSheetId="7">#REF!</definedName>
    <definedName name="_______SD64" localSheetId="6">#REF!</definedName>
    <definedName name="_______SD64" localSheetId="8">#REF!</definedName>
    <definedName name="_______SD64" localSheetId="13">#REF!</definedName>
    <definedName name="_______SD64" localSheetId="9">#REF!</definedName>
    <definedName name="_______SD64" localSheetId="16">#REF!</definedName>
    <definedName name="_______SD64" localSheetId="2">#REF!</definedName>
    <definedName name="_______SD64" localSheetId="11">#REF!</definedName>
    <definedName name="_______SD64" localSheetId="3">#REF!</definedName>
    <definedName name="_______SD64">#REF!</definedName>
    <definedName name="_______SD65" localSheetId="7">#REF!</definedName>
    <definedName name="_______SD65" localSheetId="6">#REF!</definedName>
    <definedName name="_______SD65" localSheetId="8">#REF!</definedName>
    <definedName name="_______SD65" localSheetId="13">#REF!</definedName>
    <definedName name="_______SD65" localSheetId="9">#REF!</definedName>
    <definedName name="_______SD65" localSheetId="16">#REF!</definedName>
    <definedName name="_______SD65" localSheetId="2">#REF!</definedName>
    <definedName name="_______SD65" localSheetId="11">#REF!</definedName>
    <definedName name="_______SD65" localSheetId="3">#REF!</definedName>
    <definedName name="_______SD65">#REF!</definedName>
    <definedName name="_______SD66" localSheetId="7">#REF!</definedName>
    <definedName name="_______SD66" localSheetId="6">#REF!</definedName>
    <definedName name="_______SD66" localSheetId="8">#REF!</definedName>
    <definedName name="_______SD66" localSheetId="13">#REF!</definedName>
    <definedName name="_______SD66" localSheetId="9">#REF!</definedName>
    <definedName name="_______SD66" localSheetId="16">#REF!</definedName>
    <definedName name="_______SD66" localSheetId="2">#REF!</definedName>
    <definedName name="_______SD66" localSheetId="11">#REF!</definedName>
    <definedName name="_______SD66" localSheetId="3">#REF!</definedName>
    <definedName name="_______SD66">#REF!</definedName>
    <definedName name="_______SD67" localSheetId="7">#REF!</definedName>
    <definedName name="_______SD67" localSheetId="6">#REF!</definedName>
    <definedName name="_______SD67" localSheetId="8">#REF!</definedName>
    <definedName name="_______SD67" localSheetId="13">#REF!</definedName>
    <definedName name="_______SD67" localSheetId="9">#REF!</definedName>
    <definedName name="_______SD67" localSheetId="16">#REF!</definedName>
    <definedName name="_______SD67" localSheetId="2">#REF!</definedName>
    <definedName name="_______SD67" localSheetId="11">#REF!</definedName>
    <definedName name="_______SD67" localSheetId="3">#REF!</definedName>
    <definedName name="_______SD67">#REF!</definedName>
    <definedName name="_______SD68" localSheetId="7">#REF!</definedName>
    <definedName name="_______SD68" localSheetId="6">#REF!</definedName>
    <definedName name="_______SD68" localSheetId="8">#REF!</definedName>
    <definedName name="_______SD68" localSheetId="13">#REF!</definedName>
    <definedName name="_______SD68" localSheetId="9">#REF!</definedName>
    <definedName name="_______SD68" localSheetId="16">#REF!</definedName>
    <definedName name="_______SD68" localSheetId="2">#REF!</definedName>
    <definedName name="_______SD68" localSheetId="11">#REF!</definedName>
    <definedName name="_______SD68" localSheetId="3">#REF!</definedName>
    <definedName name="_______SD68">#REF!</definedName>
    <definedName name="_______SD69" localSheetId="7">#REF!</definedName>
    <definedName name="_______SD69" localSheetId="6">#REF!</definedName>
    <definedName name="_______SD69" localSheetId="8">#REF!</definedName>
    <definedName name="_______SD69" localSheetId="13">#REF!</definedName>
    <definedName name="_______SD69" localSheetId="9">#REF!</definedName>
    <definedName name="_______SD69" localSheetId="16">#REF!</definedName>
    <definedName name="_______SD69" localSheetId="2">#REF!</definedName>
    <definedName name="_______SD69" localSheetId="11">#REF!</definedName>
    <definedName name="_______SD69" localSheetId="3">#REF!</definedName>
    <definedName name="_______SD69">#REF!</definedName>
    <definedName name="_______SD7" localSheetId="7">#REF!</definedName>
    <definedName name="_______SD7" localSheetId="6">#REF!</definedName>
    <definedName name="_______SD7" localSheetId="8">#REF!</definedName>
    <definedName name="_______SD7" localSheetId="13">#REF!</definedName>
    <definedName name="_______SD7" localSheetId="9">#REF!</definedName>
    <definedName name="_______SD7" localSheetId="16">#REF!</definedName>
    <definedName name="_______SD7" localSheetId="2">#REF!</definedName>
    <definedName name="_______SD7" localSheetId="11">#REF!</definedName>
    <definedName name="_______SD7" localSheetId="3">#REF!</definedName>
    <definedName name="_______SD7">#REF!</definedName>
    <definedName name="_______SD70" localSheetId="7">#REF!</definedName>
    <definedName name="_______SD70" localSheetId="6">#REF!</definedName>
    <definedName name="_______SD70" localSheetId="8">#REF!</definedName>
    <definedName name="_______SD70" localSheetId="13">#REF!</definedName>
    <definedName name="_______SD70" localSheetId="9">#REF!</definedName>
    <definedName name="_______SD70" localSheetId="16">#REF!</definedName>
    <definedName name="_______SD70" localSheetId="2">#REF!</definedName>
    <definedName name="_______SD70" localSheetId="11">#REF!</definedName>
    <definedName name="_______SD70" localSheetId="3">#REF!</definedName>
    <definedName name="_______SD70">#REF!</definedName>
    <definedName name="_______SD71" localSheetId="7">#REF!</definedName>
    <definedName name="_______SD71" localSheetId="6">#REF!</definedName>
    <definedName name="_______SD71" localSheetId="8">#REF!</definedName>
    <definedName name="_______SD71" localSheetId="13">#REF!</definedName>
    <definedName name="_______SD71" localSheetId="9">#REF!</definedName>
    <definedName name="_______SD71" localSheetId="16">#REF!</definedName>
    <definedName name="_______SD71" localSheetId="2">#REF!</definedName>
    <definedName name="_______SD71" localSheetId="11">#REF!</definedName>
    <definedName name="_______SD71" localSheetId="3">#REF!</definedName>
    <definedName name="_______SD71">#REF!</definedName>
    <definedName name="_______SD72" localSheetId="7">#REF!</definedName>
    <definedName name="_______SD72" localSheetId="6">#REF!</definedName>
    <definedName name="_______SD72" localSheetId="8">#REF!</definedName>
    <definedName name="_______SD72" localSheetId="13">#REF!</definedName>
    <definedName name="_______SD72" localSheetId="9">#REF!</definedName>
    <definedName name="_______SD72" localSheetId="16">#REF!</definedName>
    <definedName name="_______SD72" localSheetId="2">#REF!</definedName>
    <definedName name="_______SD72" localSheetId="11">#REF!</definedName>
    <definedName name="_______SD72" localSheetId="3">#REF!</definedName>
    <definedName name="_______SD72">#REF!</definedName>
    <definedName name="_______SD73" localSheetId="7">#REF!</definedName>
    <definedName name="_______SD73" localSheetId="6">#REF!</definedName>
    <definedName name="_______SD73" localSheetId="8">#REF!</definedName>
    <definedName name="_______SD73" localSheetId="13">#REF!</definedName>
    <definedName name="_______SD73" localSheetId="9">#REF!</definedName>
    <definedName name="_______SD73" localSheetId="16">#REF!</definedName>
    <definedName name="_______SD73" localSheetId="2">#REF!</definedName>
    <definedName name="_______SD73" localSheetId="11">#REF!</definedName>
    <definedName name="_______SD73" localSheetId="3">#REF!</definedName>
    <definedName name="_______SD73">#REF!</definedName>
    <definedName name="_______SD74" localSheetId="7">#REF!</definedName>
    <definedName name="_______SD74" localSheetId="6">#REF!</definedName>
    <definedName name="_______SD74" localSheetId="8">#REF!</definedName>
    <definedName name="_______SD74" localSheetId="13">#REF!</definedName>
    <definedName name="_______SD74" localSheetId="9">#REF!</definedName>
    <definedName name="_______SD74" localSheetId="16">#REF!</definedName>
    <definedName name="_______SD74" localSheetId="2">#REF!</definedName>
    <definedName name="_______SD74" localSheetId="11">#REF!</definedName>
    <definedName name="_______SD74" localSheetId="3">#REF!</definedName>
    <definedName name="_______SD74">#REF!</definedName>
    <definedName name="_______SD75" localSheetId="7">#REF!</definedName>
    <definedName name="_______SD75" localSheetId="6">#REF!</definedName>
    <definedName name="_______SD75" localSheetId="8">#REF!</definedName>
    <definedName name="_______SD75" localSheetId="13">#REF!</definedName>
    <definedName name="_______SD75" localSheetId="9">#REF!</definedName>
    <definedName name="_______SD75" localSheetId="16">#REF!</definedName>
    <definedName name="_______SD75" localSheetId="2">#REF!</definedName>
    <definedName name="_______SD75" localSheetId="11">#REF!</definedName>
    <definedName name="_______SD75" localSheetId="3">#REF!</definedName>
    <definedName name="_______SD75">#REF!</definedName>
    <definedName name="_______SD76" localSheetId="7">#REF!</definedName>
    <definedName name="_______SD76" localSheetId="6">#REF!</definedName>
    <definedName name="_______SD76" localSheetId="8">#REF!</definedName>
    <definedName name="_______SD76" localSheetId="13">#REF!</definedName>
    <definedName name="_______SD76" localSheetId="9">#REF!</definedName>
    <definedName name="_______SD76" localSheetId="16">#REF!</definedName>
    <definedName name="_______SD76" localSheetId="2">#REF!</definedName>
    <definedName name="_______SD76" localSheetId="11">#REF!</definedName>
    <definedName name="_______SD76" localSheetId="3">#REF!</definedName>
    <definedName name="_______SD76">#REF!</definedName>
    <definedName name="_______SD77" localSheetId="7">#REF!</definedName>
    <definedName name="_______SD77" localSheetId="6">#REF!</definedName>
    <definedName name="_______SD77" localSheetId="8">#REF!</definedName>
    <definedName name="_______SD77" localSheetId="13">#REF!</definedName>
    <definedName name="_______SD77" localSheetId="9">#REF!</definedName>
    <definedName name="_______SD77" localSheetId="16">#REF!</definedName>
    <definedName name="_______SD77" localSheetId="2">#REF!</definedName>
    <definedName name="_______SD77" localSheetId="11">#REF!</definedName>
    <definedName name="_______SD77" localSheetId="3">#REF!</definedName>
    <definedName name="_______SD77">#REF!</definedName>
    <definedName name="_______SD78" localSheetId="7">#REF!</definedName>
    <definedName name="_______SD78" localSheetId="6">#REF!</definedName>
    <definedName name="_______SD78" localSheetId="8">#REF!</definedName>
    <definedName name="_______SD78" localSheetId="13">#REF!</definedName>
    <definedName name="_______SD78" localSheetId="9">#REF!</definedName>
    <definedName name="_______SD78" localSheetId="16">#REF!</definedName>
    <definedName name="_______SD78" localSheetId="2">#REF!</definedName>
    <definedName name="_______SD78" localSheetId="11">#REF!</definedName>
    <definedName name="_______SD78" localSheetId="3">#REF!</definedName>
    <definedName name="_______SD78">#REF!</definedName>
    <definedName name="_______SD79" localSheetId="7">#REF!</definedName>
    <definedName name="_______SD79" localSheetId="6">#REF!</definedName>
    <definedName name="_______SD79" localSheetId="8">#REF!</definedName>
    <definedName name="_______SD79" localSheetId="13">#REF!</definedName>
    <definedName name="_______SD79" localSheetId="9">#REF!</definedName>
    <definedName name="_______SD79" localSheetId="16">#REF!</definedName>
    <definedName name="_______SD79" localSheetId="2">#REF!</definedName>
    <definedName name="_______SD79" localSheetId="11">#REF!</definedName>
    <definedName name="_______SD79" localSheetId="3">#REF!</definedName>
    <definedName name="_______SD79">#REF!</definedName>
    <definedName name="_______SD8" localSheetId="7">#REF!</definedName>
    <definedName name="_______SD8" localSheetId="6">#REF!</definedName>
    <definedName name="_______SD8" localSheetId="8">#REF!</definedName>
    <definedName name="_______SD8" localSheetId="13">#REF!</definedName>
    <definedName name="_______SD8" localSheetId="9">#REF!</definedName>
    <definedName name="_______SD8" localSheetId="16">#REF!</definedName>
    <definedName name="_______SD8" localSheetId="2">#REF!</definedName>
    <definedName name="_______SD8" localSheetId="11">#REF!</definedName>
    <definedName name="_______SD8" localSheetId="3">#REF!</definedName>
    <definedName name="_______SD8">#REF!</definedName>
    <definedName name="_______SD80" localSheetId="7">#REF!</definedName>
    <definedName name="_______SD80" localSheetId="6">#REF!</definedName>
    <definedName name="_______SD80" localSheetId="8">#REF!</definedName>
    <definedName name="_______SD80" localSheetId="13">#REF!</definedName>
    <definedName name="_______SD80" localSheetId="9">#REF!</definedName>
    <definedName name="_______SD80" localSheetId="16">#REF!</definedName>
    <definedName name="_______SD80" localSheetId="2">#REF!</definedName>
    <definedName name="_______SD80" localSheetId="11">#REF!</definedName>
    <definedName name="_______SD80" localSheetId="3">#REF!</definedName>
    <definedName name="_______SD80">#REF!</definedName>
    <definedName name="_______SD81" localSheetId="7">#REF!</definedName>
    <definedName name="_______SD81" localSheetId="6">#REF!</definedName>
    <definedName name="_______SD81" localSheetId="8">#REF!</definedName>
    <definedName name="_______SD81" localSheetId="13">#REF!</definedName>
    <definedName name="_______SD81" localSheetId="9">#REF!</definedName>
    <definedName name="_______SD81" localSheetId="16">#REF!</definedName>
    <definedName name="_______SD81" localSheetId="2">#REF!</definedName>
    <definedName name="_______SD81" localSheetId="11">#REF!</definedName>
    <definedName name="_______SD81" localSheetId="3">#REF!</definedName>
    <definedName name="_______SD81">#REF!</definedName>
    <definedName name="_______SD82" localSheetId="7">#REF!</definedName>
    <definedName name="_______SD82" localSheetId="6">#REF!</definedName>
    <definedName name="_______SD82" localSheetId="8">#REF!</definedName>
    <definedName name="_______SD82" localSheetId="13">#REF!</definedName>
    <definedName name="_______SD82" localSheetId="9">#REF!</definedName>
    <definedName name="_______SD82" localSheetId="16">#REF!</definedName>
    <definedName name="_______SD82" localSheetId="2">#REF!</definedName>
    <definedName name="_______SD82" localSheetId="11">#REF!</definedName>
    <definedName name="_______SD82" localSheetId="3">#REF!</definedName>
    <definedName name="_______SD82">#REF!</definedName>
    <definedName name="_______SD83" localSheetId="7">#REF!</definedName>
    <definedName name="_______SD83" localSheetId="6">#REF!</definedName>
    <definedName name="_______SD83" localSheetId="8">#REF!</definedName>
    <definedName name="_______SD83" localSheetId="13">#REF!</definedName>
    <definedName name="_______SD83" localSheetId="9">#REF!</definedName>
    <definedName name="_______SD83" localSheetId="16">#REF!</definedName>
    <definedName name="_______SD83" localSheetId="2">#REF!</definedName>
    <definedName name="_______SD83" localSheetId="11">#REF!</definedName>
    <definedName name="_______SD83" localSheetId="3">#REF!</definedName>
    <definedName name="_______SD83">#REF!</definedName>
    <definedName name="_______SD84" localSheetId="7">#REF!</definedName>
    <definedName name="_______SD84" localSheetId="6">#REF!</definedName>
    <definedName name="_______SD84" localSheetId="8">#REF!</definedName>
    <definedName name="_______SD84" localSheetId="13">#REF!</definedName>
    <definedName name="_______SD84" localSheetId="9">#REF!</definedName>
    <definedName name="_______SD84" localSheetId="16">#REF!</definedName>
    <definedName name="_______SD84" localSheetId="2">#REF!</definedName>
    <definedName name="_______SD84" localSheetId="11">#REF!</definedName>
    <definedName name="_______SD84" localSheetId="3">#REF!</definedName>
    <definedName name="_______SD84">#REF!</definedName>
    <definedName name="_______SD85" localSheetId="7">#REF!</definedName>
    <definedName name="_______SD85" localSheetId="6">#REF!</definedName>
    <definedName name="_______SD85" localSheetId="8">#REF!</definedName>
    <definedName name="_______SD85" localSheetId="13">#REF!</definedName>
    <definedName name="_______SD85" localSheetId="9">#REF!</definedName>
    <definedName name="_______SD85" localSheetId="16">#REF!</definedName>
    <definedName name="_______SD85" localSheetId="2">#REF!</definedName>
    <definedName name="_______SD85" localSheetId="11">#REF!</definedName>
    <definedName name="_______SD85" localSheetId="3">#REF!</definedName>
    <definedName name="_______SD85">#REF!</definedName>
    <definedName name="_______SD86" localSheetId="7">#REF!</definedName>
    <definedName name="_______SD86" localSheetId="6">#REF!</definedName>
    <definedName name="_______SD86" localSheetId="8">#REF!</definedName>
    <definedName name="_______SD86" localSheetId="13">#REF!</definedName>
    <definedName name="_______SD86" localSheetId="9">#REF!</definedName>
    <definedName name="_______SD86" localSheetId="16">#REF!</definedName>
    <definedName name="_______SD86" localSheetId="2">#REF!</definedName>
    <definedName name="_______SD86" localSheetId="11">#REF!</definedName>
    <definedName name="_______SD86" localSheetId="3">#REF!</definedName>
    <definedName name="_______SD86">#REF!</definedName>
    <definedName name="_______SD87" localSheetId="7">#REF!</definedName>
    <definedName name="_______SD87" localSheetId="6">#REF!</definedName>
    <definedName name="_______SD87" localSheetId="8">#REF!</definedName>
    <definedName name="_______SD87" localSheetId="13">#REF!</definedName>
    <definedName name="_______SD87" localSheetId="9">#REF!</definedName>
    <definedName name="_______SD87" localSheetId="16">#REF!</definedName>
    <definedName name="_______SD87" localSheetId="2">#REF!</definedName>
    <definedName name="_______SD87" localSheetId="11">#REF!</definedName>
    <definedName name="_______SD87" localSheetId="3">#REF!</definedName>
    <definedName name="_______SD87">#REF!</definedName>
    <definedName name="_______SD88" localSheetId="7">#REF!</definedName>
    <definedName name="_______SD88" localSheetId="6">#REF!</definedName>
    <definedName name="_______SD88" localSheetId="8">#REF!</definedName>
    <definedName name="_______SD88" localSheetId="13">#REF!</definedName>
    <definedName name="_______SD88" localSheetId="9">#REF!</definedName>
    <definedName name="_______SD88" localSheetId="16">#REF!</definedName>
    <definedName name="_______SD88" localSheetId="2">#REF!</definedName>
    <definedName name="_______SD88" localSheetId="11">#REF!</definedName>
    <definedName name="_______SD88" localSheetId="3">#REF!</definedName>
    <definedName name="_______SD88">#REF!</definedName>
    <definedName name="_______SD89" localSheetId="7">#REF!</definedName>
    <definedName name="_______SD89" localSheetId="6">#REF!</definedName>
    <definedName name="_______SD89" localSheetId="8">#REF!</definedName>
    <definedName name="_______SD89" localSheetId="13">#REF!</definedName>
    <definedName name="_______SD89" localSheetId="9">#REF!</definedName>
    <definedName name="_______SD89" localSheetId="16">#REF!</definedName>
    <definedName name="_______SD89" localSheetId="2">#REF!</definedName>
    <definedName name="_______SD89" localSheetId="11">#REF!</definedName>
    <definedName name="_______SD89" localSheetId="3">#REF!</definedName>
    <definedName name="_______SD89">#REF!</definedName>
    <definedName name="_______SD9" localSheetId="7">#REF!</definedName>
    <definedName name="_______SD9" localSheetId="6">#REF!</definedName>
    <definedName name="_______SD9" localSheetId="8">#REF!</definedName>
    <definedName name="_______SD9" localSheetId="13">#REF!</definedName>
    <definedName name="_______SD9" localSheetId="9">#REF!</definedName>
    <definedName name="_______SD9" localSheetId="16">#REF!</definedName>
    <definedName name="_______SD9" localSheetId="2">#REF!</definedName>
    <definedName name="_______SD9" localSheetId="11">#REF!</definedName>
    <definedName name="_______SD9" localSheetId="3">#REF!</definedName>
    <definedName name="_______SD9">#REF!</definedName>
    <definedName name="_______SD90" localSheetId="7">#REF!</definedName>
    <definedName name="_______SD90" localSheetId="6">#REF!</definedName>
    <definedName name="_______SD90" localSheetId="8">#REF!</definedName>
    <definedName name="_______SD90" localSheetId="13">#REF!</definedName>
    <definedName name="_______SD90" localSheetId="9">#REF!</definedName>
    <definedName name="_______SD90" localSheetId="16">#REF!</definedName>
    <definedName name="_______SD90" localSheetId="2">#REF!</definedName>
    <definedName name="_______SD90" localSheetId="11">#REF!</definedName>
    <definedName name="_______SD90" localSheetId="3">#REF!</definedName>
    <definedName name="_______SD90">#REF!</definedName>
    <definedName name="_______SD91" localSheetId="7">#REF!</definedName>
    <definedName name="_______SD91" localSheetId="6">#REF!</definedName>
    <definedName name="_______SD91" localSheetId="8">#REF!</definedName>
    <definedName name="_______SD91" localSheetId="13">#REF!</definedName>
    <definedName name="_______SD91" localSheetId="9">#REF!</definedName>
    <definedName name="_______SD91" localSheetId="16">#REF!</definedName>
    <definedName name="_______SD91" localSheetId="2">#REF!</definedName>
    <definedName name="_______SD91" localSheetId="11">#REF!</definedName>
    <definedName name="_______SD91" localSheetId="3">#REF!</definedName>
    <definedName name="_______SD91">#REF!</definedName>
    <definedName name="_______SD92" localSheetId="7">#REF!</definedName>
    <definedName name="_______SD92" localSheetId="6">#REF!</definedName>
    <definedName name="_______SD92" localSheetId="8">#REF!</definedName>
    <definedName name="_______SD92" localSheetId="13">#REF!</definedName>
    <definedName name="_______SD92" localSheetId="9">#REF!</definedName>
    <definedName name="_______SD92" localSheetId="16">#REF!</definedName>
    <definedName name="_______SD92" localSheetId="2">#REF!</definedName>
    <definedName name="_______SD92" localSheetId="11">#REF!</definedName>
    <definedName name="_______SD92" localSheetId="3">#REF!</definedName>
    <definedName name="_______SD92">#REF!</definedName>
    <definedName name="_______SD93" localSheetId="7">#REF!</definedName>
    <definedName name="_______SD93" localSheetId="6">#REF!</definedName>
    <definedName name="_______SD93" localSheetId="8">#REF!</definedName>
    <definedName name="_______SD93" localSheetId="13">#REF!</definedName>
    <definedName name="_______SD93" localSheetId="9">#REF!</definedName>
    <definedName name="_______SD93" localSheetId="16">#REF!</definedName>
    <definedName name="_______SD93" localSheetId="2">#REF!</definedName>
    <definedName name="_______SD93" localSheetId="11">#REF!</definedName>
    <definedName name="_______SD93" localSheetId="3">#REF!</definedName>
    <definedName name="_______SD93">#REF!</definedName>
    <definedName name="_______SD94" localSheetId="7">#REF!</definedName>
    <definedName name="_______SD94" localSheetId="6">#REF!</definedName>
    <definedName name="_______SD94" localSheetId="8">#REF!</definedName>
    <definedName name="_______SD94" localSheetId="13">#REF!</definedName>
    <definedName name="_______SD94" localSheetId="9">#REF!</definedName>
    <definedName name="_______SD94" localSheetId="16">#REF!</definedName>
    <definedName name="_______SD94" localSheetId="2">#REF!</definedName>
    <definedName name="_______SD94" localSheetId="11">#REF!</definedName>
    <definedName name="_______SD94" localSheetId="3">#REF!</definedName>
    <definedName name="_______SD94">#REF!</definedName>
    <definedName name="_______SD95" localSheetId="7">#REF!</definedName>
    <definedName name="_______SD95" localSheetId="6">#REF!</definedName>
    <definedName name="_______SD95" localSheetId="8">#REF!</definedName>
    <definedName name="_______SD95" localSheetId="13">#REF!</definedName>
    <definedName name="_______SD95" localSheetId="9">#REF!</definedName>
    <definedName name="_______SD95" localSheetId="16">#REF!</definedName>
    <definedName name="_______SD95" localSheetId="2">#REF!</definedName>
    <definedName name="_______SD95" localSheetId="11">#REF!</definedName>
    <definedName name="_______SD95" localSheetId="3">#REF!</definedName>
    <definedName name="_______SD95">#REF!</definedName>
    <definedName name="_______SD96" localSheetId="7">#REF!</definedName>
    <definedName name="_______SD96" localSheetId="6">#REF!</definedName>
    <definedName name="_______SD96" localSheetId="8">#REF!</definedName>
    <definedName name="_______SD96" localSheetId="13">#REF!</definedName>
    <definedName name="_______SD96" localSheetId="9">#REF!</definedName>
    <definedName name="_______SD96" localSheetId="16">#REF!</definedName>
    <definedName name="_______SD96" localSheetId="2">#REF!</definedName>
    <definedName name="_______SD96" localSheetId="11">#REF!</definedName>
    <definedName name="_______SD96" localSheetId="3">#REF!</definedName>
    <definedName name="_______SD96">#REF!</definedName>
    <definedName name="_______SD97" localSheetId="7">#REF!</definedName>
    <definedName name="_______SD97" localSheetId="6">#REF!</definedName>
    <definedName name="_______SD97" localSheetId="8">#REF!</definedName>
    <definedName name="_______SD97" localSheetId="13">#REF!</definedName>
    <definedName name="_______SD97" localSheetId="9">#REF!</definedName>
    <definedName name="_______SD97" localSheetId="16">#REF!</definedName>
    <definedName name="_______SD97" localSheetId="2">#REF!</definedName>
    <definedName name="_______SD97" localSheetId="11">#REF!</definedName>
    <definedName name="_______SD97" localSheetId="3">#REF!</definedName>
    <definedName name="_______SD97">#REF!</definedName>
    <definedName name="_______SD98" localSheetId="7">#REF!</definedName>
    <definedName name="_______SD98" localSheetId="6">#REF!</definedName>
    <definedName name="_______SD98" localSheetId="8">#REF!</definedName>
    <definedName name="_______SD98" localSheetId="13">#REF!</definedName>
    <definedName name="_______SD98" localSheetId="9">#REF!</definedName>
    <definedName name="_______SD98" localSheetId="16">#REF!</definedName>
    <definedName name="_______SD98" localSheetId="2">#REF!</definedName>
    <definedName name="_______SD98" localSheetId="11">#REF!</definedName>
    <definedName name="_______SD98" localSheetId="3">#REF!</definedName>
    <definedName name="_______SD98">#REF!</definedName>
    <definedName name="_______SD99" localSheetId="7">#REF!</definedName>
    <definedName name="_______SD99" localSheetId="6">#REF!</definedName>
    <definedName name="_______SD99" localSheetId="8">#REF!</definedName>
    <definedName name="_______SD99" localSheetId="13">#REF!</definedName>
    <definedName name="_______SD99" localSheetId="9">#REF!</definedName>
    <definedName name="_______SD99" localSheetId="16">#REF!</definedName>
    <definedName name="_______SD99" localSheetId="2">#REF!</definedName>
    <definedName name="_______SD99" localSheetId="11">#REF!</definedName>
    <definedName name="_______SD99" localSheetId="3">#REF!</definedName>
    <definedName name="_______SD99">#REF!</definedName>
    <definedName name="_______SK1" localSheetId="9" hidden="1">{"ss",#N/A,FALSE,"MODULE3"}</definedName>
    <definedName name="_______SK1" localSheetId="2" hidden="1">{"ss",#N/A,FALSE,"MODULE3"}</definedName>
    <definedName name="_______SK1" localSheetId="4" hidden="1">{"ss",#N/A,FALSE,"MODULE3"}</definedName>
    <definedName name="_______SK1" localSheetId="11" hidden="1">{"ss",#N/A,FALSE,"MODULE3"}</definedName>
    <definedName name="_______SK1" hidden="1">{"ss",#N/A,FALSE,"MODULE3"}</definedName>
    <definedName name="_______so000001111" localSheetId="9">'[113]Road data'!#REF!</definedName>
    <definedName name="_______so000001111" localSheetId="11">'[113]Road data'!#REF!</definedName>
    <definedName name="_______so000001111" localSheetId="5">'[114]Road data'!#REF!</definedName>
    <definedName name="_______so000001111">'[114]Road data'!#REF!</definedName>
    <definedName name="_______SO016" localSheetId="7">#REF!</definedName>
    <definedName name="_______SO016" localSheetId="6">#REF!</definedName>
    <definedName name="_______SO016" localSheetId="8">#REF!</definedName>
    <definedName name="_______SO016" localSheetId="13">#REF!</definedName>
    <definedName name="_______SO016" localSheetId="9">#REF!</definedName>
    <definedName name="_______SO016" localSheetId="16">#REF!</definedName>
    <definedName name="_______SO016" localSheetId="2">#REF!</definedName>
    <definedName name="_______SO016" localSheetId="4">#REF!</definedName>
    <definedName name="_______SO016" localSheetId="11">#REF!</definedName>
    <definedName name="_______SO016" localSheetId="12">'[131]MRoad data'!#REF!</definedName>
    <definedName name="_______SO016" localSheetId="3">#REF!</definedName>
    <definedName name="_______SO016">#REF!</definedName>
    <definedName name="_______SP001" localSheetId="7">#REF!</definedName>
    <definedName name="_______SP001" localSheetId="6">#REF!</definedName>
    <definedName name="_______SP001" localSheetId="8">#REF!</definedName>
    <definedName name="_______SP001" localSheetId="13">#REF!</definedName>
    <definedName name="_______SP001" localSheetId="9">#REF!</definedName>
    <definedName name="_______SP001" localSheetId="16">#REF!</definedName>
    <definedName name="_______SP001" localSheetId="2">#REF!</definedName>
    <definedName name="_______SP001" localSheetId="4">#REF!</definedName>
    <definedName name="_______SP001" localSheetId="11">#REF!</definedName>
    <definedName name="_______SP001" localSheetId="12">'[131]MRoad data'!#REF!</definedName>
    <definedName name="_______SP001" localSheetId="3">#REF!</definedName>
    <definedName name="_______SP001">#REF!</definedName>
    <definedName name="_______SP002" localSheetId="7">#REF!</definedName>
    <definedName name="_______SP002" localSheetId="6">#REF!</definedName>
    <definedName name="_______SP002" localSheetId="8">#REF!</definedName>
    <definedName name="_______SP002" localSheetId="13">#REF!</definedName>
    <definedName name="_______SP002" localSheetId="9">#REF!</definedName>
    <definedName name="_______SP002" localSheetId="16">#REF!</definedName>
    <definedName name="_______SP002" localSheetId="2">#REF!</definedName>
    <definedName name="_______SP002" localSheetId="4">#REF!</definedName>
    <definedName name="_______SP002" localSheetId="11">#REF!</definedName>
    <definedName name="_______SP002" localSheetId="12">'[131]MRoad data'!#REF!</definedName>
    <definedName name="_______SP002" localSheetId="3">#REF!</definedName>
    <definedName name="_______SP002">#REF!</definedName>
    <definedName name="_______SP003" localSheetId="7">#REF!</definedName>
    <definedName name="_______SP003" localSheetId="6">#REF!</definedName>
    <definedName name="_______SP003" localSheetId="8">#REF!</definedName>
    <definedName name="_______SP003" localSheetId="13">#REF!</definedName>
    <definedName name="_______SP003" localSheetId="9">#REF!</definedName>
    <definedName name="_______SP003" localSheetId="16">#REF!</definedName>
    <definedName name="_______SP003" localSheetId="2">#REF!</definedName>
    <definedName name="_______SP003" localSheetId="11">#REF!</definedName>
    <definedName name="_______SP003" localSheetId="12">'[131]MRoad data'!#REF!</definedName>
    <definedName name="_______SP003" localSheetId="3">#REF!</definedName>
    <definedName name="_______SP003">#REF!</definedName>
    <definedName name="_______SP004" localSheetId="7">#REF!</definedName>
    <definedName name="_______SP004" localSheetId="6">#REF!</definedName>
    <definedName name="_______SP004" localSheetId="8">#REF!</definedName>
    <definedName name="_______SP004" localSheetId="13">#REF!</definedName>
    <definedName name="_______SP004" localSheetId="9">#REF!</definedName>
    <definedName name="_______SP004" localSheetId="16">#REF!</definedName>
    <definedName name="_______SP004" localSheetId="2">#REF!</definedName>
    <definedName name="_______SP004" localSheetId="11">#REF!</definedName>
    <definedName name="_______SP004" localSheetId="12">'[131]MRoad data'!#REF!</definedName>
    <definedName name="_______SP004" localSheetId="3">#REF!</definedName>
    <definedName name="_______SP004">#REF!</definedName>
    <definedName name="_______SP005" localSheetId="7">'[104]FINAL DATA'!#REF!</definedName>
    <definedName name="_______SP005" localSheetId="6">'[104]FINAL DATA'!#REF!</definedName>
    <definedName name="_______SP005" localSheetId="8">'[104]FINAL DATA'!#REF!</definedName>
    <definedName name="_______SP005" localSheetId="13">'[104]FINAL DATA'!#REF!</definedName>
    <definedName name="_______SP005" localSheetId="9">'[104]FINAL DATA'!#REF!</definedName>
    <definedName name="_______SP005" localSheetId="16">'[104]FINAL DATA'!#REF!</definedName>
    <definedName name="_______SP005" localSheetId="11">'[104]FINAL DATA'!#REF!</definedName>
    <definedName name="_______SP005" localSheetId="5">'[105]FINAL DATA'!#REF!</definedName>
    <definedName name="_______SP005">'[104]FINAL DATA'!#REF!</definedName>
    <definedName name="_______SP006" localSheetId="7">#REF!</definedName>
    <definedName name="_______SP006" localSheetId="6">#REF!</definedName>
    <definedName name="_______SP006" localSheetId="8">#REF!</definedName>
    <definedName name="_______SP006" localSheetId="13">#REF!</definedName>
    <definedName name="_______SP006" localSheetId="9">#REF!</definedName>
    <definedName name="_______SP006" localSheetId="16">#REF!</definedName>
    <definedName name="_______SP006" localSheetId="2">#REF!</definedName>
    <definedName name="_______SP006" localSheetId="11">#REF!</definedName>
    <definedName name="_______SP006" localSheetId="12">'[131]MRoad data'!#REF!</definedName>
    <definedName name="_______SP006" localSheetId="3">#REF!</definedName>
    <definedName name="_______SP006">#REF!</definedName>
    <definedName name="_______SP007" localSheetId="7">#REF!</definedName>
    <definedName name="_______SP007" localSheetId="6">#REF!</definedName>
    <definedName name="_______SP007" localSheetId="8">#REF!</definedName>
    <definedName name="_______SP007" localSheetId="13">#REF!</definedName>
    <definedName name="_______SP007" localSheetId="9">#REF!</definedName>
    <definedName name="_______SP007" localSheetId="16">#REF!</definedName>
    <definedName name="_______SP007" localSheetId="2">#REF!</definedName>
    <definedName name="_______SP007" localSheetId="11">#REF!</definedName>
    <definedName name="_______SP007" localSheetId="12">'[131]MRoad data'!#REF!</definedName>
    <definedName name="_______SP007" localSheetId="3">#REF!</definedName>
    <definedName name="_______SP007">#REF!</definedName>
    <definedName name="_______SP008" localSheetId="7">#REF!</definedName>
    <definedName name="_______SP008" localSheetId="6">#REF!</definedName>
    <definedName name="_______SP008" localSheetId="8">#REF!</definedName>
    <definedName name="_______SP008" localSheetId="13">#REF!</definedName>
    <definedName name="_______SP008" localSheetId="9">#REF!</definedName>
    <definedName name="_______SP008" localSheetId="16">#REF!</definedName>
    <definedName name="_______SP008" localSheetId="2">#REF!</definedName>
    <definedName name="_______SP008" localSheetId="11">#REF!</definedName>
    <definedName name="_______SP008" localSheetId="12">'[131]MRoad data'!#REF!</definedName>
    <definedName name="_______SP008" localSheetId="3">#REF!</definedName>
    <definedName name="_______SP008">#REF!</definedName>
    <definedName name="_______SP009" localSheetId="7">#REF!</definedName>
    <definedName name="_______SP009" localSheetId="6">#REF!</definedName>
    <definedName name="_______SP009" localSheetId="8">#REF!</definedName>
    <definedName name="_______SP009" localSheetId="13">#REF!</definedName>
    <definedName name="_______SP009" localSheetId="9">#REF!</definedName>
    <definedName name="_______SP009" localSheetId="16">#REF!</definedName>
    <definedName name="_______SP009" localSheetId="2">#REF!</definedName>
    <definedName name="_______SP009" localSheetId="11">#REF!</definedName>
    <definedName name="_______SP009" localSheetId="12">'[131]MRoad data'!#REF!</definedName>
    <definedName name="_______SP009" localSheetId="3">#REF!</definedName>
    <definedName name="_______SP009">#REF!</definedName>
    <definedName name="_______SP010" localSheetId="7">#REF!</definedName>
    <definedName name="_______SP010" localSheetId="6">#REF!</definedName>
    <definedName name="_______SP010" localSheetId="8">#REF!</definedName>
    <definedName name="_______SP010" localSheetId="13">#REF!</definedName>
    <definedName name="_______SP010" localSheetId="9">#REF!</definedName>
    <definedName name="_______SP010" localSheetId="16">#REF!</definedName>
    <definedName name="_______SP010" localSheetId="2">#REF!</definedName>
    <definedName name="_______SP010" localSheetId="11">#REF!</definedName>
    <definedName name="_______SP010" localSheetId="12">'[131]MRoad data'!#REF!</definedName>
    <definedName name="_______SP010" localSheetId="3">#REF!</definedName>
    <definedName name="_______SP010">#REF!</definedName>
    <definedName name="_______SP011" localSheetId="7">#REF!</definedName>
    <definedName name="_______SP011" localSheetId="6">#REF!</definedName>
    <definedName name="_______SP011" localSheetId="8">#REF!</definedName>
    <definedName name="_______SP011" localSheetId="13">#REF!</definedName>
    <definedName name="_______SP011" localSheetId="9">#REF!</definedName>
    <definedName name="_______SP011" localSheetId="16">#REF!</definedName>
    <definedName name="_______SP011" localSheetId="2">#REF!</definedName>
    <definedName name="_______SP011" localSheetId="11">#REF!</definedName>
    <definedName name="_______SP011" localSheetId="12">'[131]MRoad data'!#REF!</definedName>
    <definedName name="_______SP011" localSheetId="3">#REF!</definedName>
    <definedName name="_______SP011">#REF!</definedName>
    <definedName name="_______SP012" localSheetId="7">#REF!</definedName>
    <definedName name="_______SP012" localSheetId="6">#REF!</definedName>
    <definedName name="_______SP012" localSheetId="8">#REF!</definedName>
    <definedName name="_______SP012" localSheetId="13">#REF!</definedName>
    <definedName name="_______SP012" localSheetId="9">#REF!</definedName>
    <definedName name="_______SP012" localSheetId="16">#REF!</definedName>
    <definedName name="_______SP012" localSheetId="2">#REF!</definedName>
    <definedName name="_______SP012" localSheetId="11">#REF!</definedName>
    <definedName name="_______SP012" localSheetId="12">'[131]MRoad data'!#REF!</definedName>
    <definedName name="_______SP012" localSheetId="3">#REF!</definedName>
    <definedName name="_______SP012">#REF!</definedName>
    <definedName name="_______SP013" localSheetId="7">#REF!</definedName>
    <definedName name="_______SP013" localSheetId="6">#REF!</definedName>
    <definedName name="_______SP013" localSheetId="8">#REF!</definedName>
    <definedName name="_______SP013" localSheetId="13">#REF!</definedName>
    <definedName name="_______SP013" localSheetId="9">#REF!</definedName>
    <definedName name="_______SP013" localSheetId="16">#REF!</definedName>
    <definedName name="_______SP013" localSheetId="2">#REF!</definedName>
    <definedName name="_______SP013" localSheetId="11">#REF!</definedName>
    <definedName name="_______SP013" localSheetId="12">'[131]MRoad data'!#REF!</definedName>
    <definedName name="_______SP013" localSheetId="3">#REF!</definedName>
    <definedName name="_______SP013">#REF!</definedName>
    <definedName name="_______SP014" localSheetId="7">#REF!</definedName>
    <definedName name="_______SP014" localSheetId="6">#REF!</definedName>
    <definedName name="_______SP014" localSheetId="8">#REF!</definedName>
    <definedName name="_______SP014" localSheetId="13">#REF!</definedName>
    <definedName name="_______SP014" localSheetId="9">#REF!</definedName>
    <definedName name="_______SP014" localSheetId="16">#REF!</definedName>
    <definedName name="_______SP014" localSheetId="2">#REF!</definedName>
    <definedName name="_______SP014" localSheetId="11">#REF!</definedName>
    <definedName name="_______SP014" localSheetId="12">'[131]MRoad data'!#REF!</definedName>
    <definedName name="_______SP014" localSheetId="3">#REF!</definedName>
    <definedName name="_______SP014">#REF!</definedName>
    <definedName name="_______SP015" localSheetId="7">#REF!</definedName>
    <definedName name="_______SP015" localSheetId="6">#REF!</definedName>
    <definedName name="_______SP015" localSheetId="8">#REF!</definedName>
    <definedName name="_______SP015" localSheetId="13">#REF!</definedName>
    <definedName name="_______SP015" localSheetId="9">#REF!</definedName>
    <definedName name="_______SP015" localSheetId="16">#REF!</definedName>
    <definedName name="_______SP015" localSheetId="2">#REF!</definedName>
    <definedName name="_______SP015" localSheetId="11">#REF!</definedName>
    <definedName name="_______SP015" localSheetId="12">'[131]MRoad data'!#REF!</definedName>
    <definedName name="_______SP015" localSheetId="3">#REF!</definedName>
    <definedName name="_______SP015">#REF!</definedName>
    <definedName name="_______SP016" localSheetId="7">#REF!</definedName>
    <definedName name="_______SP016" localSheetId="6">#REF!</definedName>
    <definedName name="_______SP016" localSheetId="8">#REF!</definedName>
    <definedName name="_______SP016" localSheetId="13">#REF!</definedName>
    <definedName name="_______SP016" localSheetId="9">#REF!</definedName>
    <definedName name="_______SP016" localSheetId="16">#REF!</definedName>
    <definedName name="_______SP016" localSheetId="2">#REF!</definedName>
    <definedName name="_______SP016" localSheetId="11">#REF!</definedName>
    <definedName name="_______SP016" localSheetId="12">'[131]MRoad data'!#REF!</definedName>
    <definedName name="_______SP016" localSheetId="3">#REF!</definedName>
    <definedName name="_______SP016">#REF!</definedName>
    <definedName name="_______SP017" localSheetId="7">#REF!</definedName>
    <definedName name="_______SP017" localSheetId="6">#REF!</definedName>
    <definedName name="_______SP017" localSheetId="8">#REF!</definedName>
    <definedName name="_______SP017" localSheetId="13">#REF!</definedName>
    <definedName name="_______SP017" localSheetId="9">#REF!</definedName>
    <definedName name="_______SP017" localSheetId="16">#REF!</definedName>
    <definedName name="_______SP017" localSheetId="2">#REF!</definedName>
    <definedName name="_______SP017" localSheetId="11">#REF!</definedName>
    <definedName name="_______SP017" localSheetId="12">'[131]MRoad data'!#REF!</definedName>
    <definedName name="_______SP017" localSheetId="3">#REF!</definedName>
    <definedName name="_______SP017">#REF!</definedName>
    <definedName name="_______SP018" localSheetId="7">#REF!</definedName>
    <definedName name="_______SP018" localSheetId="6">#REF!</definedName>
    <definedName name="_______SP018" localSheetId="8">#REF!</definedName>
    <definedName name="_______SP018" localSheetId="13">#REF!</definedName>
    <definedName name="_______SP018" localSheetId="9">#REF!</definedName>
    <definedName name="_______SP018" localSheetId="16">#REF!</definedName>
    <definedName name="_______SP018" localSheetId="2">#REF!</definedName>
    <definedName name="_______SP018" localSheetId="11">#REF!</definedName>
    <definedName name="_______SP018" localSheetId="12">'[131]MRoad data'!#REF!</definedName>
    <definedName name="_______SP018" localSheetId="3">#REF!</definedName>
    <definedName name="_______SP018">#REF!</definedName>
    <definedName name="_______SP019" localSheetId="7">#REF!</definedName>
    <definedName name="_______SP019" localSheetId="6">#REF!</definedName>
    <definedName name="_______SP019" localSheetId="8">#REF!</definedName>
    <definedName name="_______SP019" localSheetId="13">#REF!</definedName>
    <definedName name="_______SP019" localSheetId="9">#REF!</definedName>
    <definedName name="_______SP019" localSheetId="16">#REF!</definedName>
    <definedName name="_______SP019" localSheetId="2">#REF!</definedName>
    <definedName name="_______SP019" localSheetId="11">#REF!</definedName>
    <definedName name="_______SP019" localSheetId="12">'[131]MRoad data'!#REF!</definedName>
    <definedName name="_______SP019" localSheetId="3">#REF!</definedName>
    <definedName name="_______SP019">#REF!</definedName>
    <definedName name="_______SP020" localSheetId="7">#REF!</definedName>
    <definedName name="_______SP020" localSheetId="6">#REF!</definedName>
    <definedName name="_______SP020" localSheetId="8">#REF!</definedName>
    <definedName name="_______SP020" localSheetId="13">#REF!</definedName>
    <definedName name="_______SP020" localSheetId="9">#REF!</definedName>
    <definedName name="_______SP020" localSheetId="16">#REF!</definedName>
    <definedName name="_______SP020" localSheetId="2">#REF!</definedName>
    <definedName name="_______SP020" localSheetId="11">#REF!</definedName>
    <definedName name="_______SP020" localSheetId="12">'[131]MRoad data'!#REF!</definedName>
    <definedName name="_______SP020" localSheetId="3">#REF!</definedName>
    <definedName name="_______SP020">#REF!</definedName>
    <definedName name="_______SP021" localSheetId="7">#REF!</definedName>
    <definedName name="_______SP021" localSheetId="6">#REF!</definedName>
    <definedName name="_______SP021" localSheetId="8">#REF!</definedName>
    <definedName name="_______SP021" localSheetId="13">#REF!</definedName>
    <definedName name="_______SP021" localSheetId="9">#REF!</definedName>
    <definedName name="_______SP021" localSheetId="16">#REF!</definedName>
    <definedName name="_______SP021" localSheetId="2">#REF!</definedName>
    <definedName name="_______SP021" localSheetId="11">#REF!</definedName>
    <definedName name="_______SP021" localSheetId="12">'[131]MRoad data'!#REF!</definedName>
    <definedName name="_______SP021" localSheetId="3">#REF!</definedName>
    <definedName name="_______SP021">#REF!</definedName>
    <definedName name="_______SP022" localSheetId="7">#REF!</definedName>
    <definedName name="_______SP022" localSheetId="6">#REF!</definedName>
    <definedName name="_______SP022" localSheetId="8">#REF!</definedName>
    <definedName name="_______SP022" localSheetId="13">#REF!</definedName>
    <definedName name="_______SP022" localSheetId="9">#REF!</definedName>
    <definedName name="_______SP022" localSheetId="16">#REF!</definedName>
    <definedName name="_______SP022" localSheetId="2">#REF!</definedName>
    <definedName name="_______SP022" localSheetId="11">#REF!</definedName>
    <definedName name="_______SP022" localSheetId="12">'[131]MRoad data'!#REF!</definedName>
    <definedName name="_______SP022" localSheetId="3">#REF!</definedName>
    <definedName name="_______SP022">#REF!</definedName>
    <definedName name="_______SP023" localSheetId="7">#REF!</definedName>
    <definedName name="_______SP023" localSheetId="6">#REF!</definedName>
    <definedName name="_______SP023" localSheetId="8">#REF!</definedName>
    <definedName name="_______SP023" localSheetId="13">#REF!</definedName>
    <definedName name="_______SP023" localSheetId="9">#REF!</definedName>
    <definedName name="_______SP023" localSheetId="16">#REF!</definedName>
    <definedName name="_______SP023" localSheetId="2">#REF!</definedName>
    <definedName name="_______SP023" localSheetId="11">#REF!</definedName>
    <definedName name="_______SP023" localSheetId="12">'[131]MRoad data'!#REF!</definedName>
    <definedName name="_______SP023" localSheetId="3">#REF!</definedName>
    <definedName name="_______SP023">#REF!</definedName>
    <definedName name="_______SP024" localSheetId="7">#REF!</definedName>
    <definedName name="_______SP024" localSheetId="6">#REF!</definedName>
    <definedName name="_______SP024" localSheetId="8">#REF!</definedName>
    <definedName name="_______SP024" localSheetId="13">#REF!</definedName>
    <definedName name="_______SP024" localSheetId="9">#REF!</definedName>
    <definedName name="_______SP024" localSheetId="16">#REF!</definedName>
    <definedName name="_______SP024" localSheetId="2">#REF!</definedName>
    <definedName name="_______SP024" localSheetId="11">#REF!</definedName>
    <definedName name="_______SP024" localSheetId="12">'[131]MRoad data'!#REF!</definedName>
    <definedName name="_______SP024" localSheetId="3">#REF!</definedName>
    <definedName name="_______SP024">#REF!</definedName>
    <definedName name="_______SP025" localSheetId="7">#REF!</definedName>
    <definedName name="_______SP025" localSheetId="6">#REF!</definedName>
    <definedName name="_______SP025" localSheetId="8">#REF!</definedName>
    <definedName name="_______SP025" localSheetId="13">#REF!</definedName>
    <definedName name="_______SP025" localSheetId="9">#REF!</definedName>
    <definedName name="_______SP025" localSheetId="16">#REF!</definedName>
    <definedName name="_______SP025" localSheetId="2">#REF!</definedName>
    <definedName name="_______SP025" localSheetId="11">#REF!</definedName>
    <definedName name="_______SP025" localSheetId="12">'[131]MRoad data'!#REF!</definedName>
    <definedName name="_______SP025" localSheetId="3">#REF!</definedName>
    <definedName name="_______SP025">#REF!</definedName>
    <definedName name="_______SP026" localSheetId="7">#REF!</definedName>
    <definedName name="_______SP026" localSheetId="6">#REF!</definedName>
    <definedName name="_______SP026" localSheetId="8">#REF!</definedName>
    <definedName name="_______SP026" localSheetId="13">#REF!</definedName>
    <definedName name="_______SP026" localSheetId="9">#REF!</definedName>
    <definedName name="_______SP026" localSheetId="16">#REF!</definedName>
    <definedName name="_______SP026" localSheetId="2">#REF!</definedName>
    <definedName name="_______SP026" localSheetId="11">#REF!</definedName>
    <definedName name="_______SP026" localSheetId="12">'[131]MRoad data'!#REF!</definedName>
    <definedName name="_______SP026" localSheetId="3">#REF!</definedName>
    <definedName name="_______SP026">#REF!</definedName>
    <definedName name="_______SP027" localSheetId="7">#REF!</definedName>
    <definedName name="_______SP027" localSheetId="6">#REF!</definedName>
    <definedName name="_______SP027" localSheetId="8">#REF!</definedName>
    <definedName name="_______SP027" localSheetId="13">#REF!</definedName>
    <definedName name="_______SP027" localSheetId="9">#REF!</definedName>
    <definedName name="_______SP027" localSheetId="16">#REF!</definedName>
    <definedName name="_______SP027" localSheetId="2">#REF!</definedName>
    <definedName name="_______SP027" localSheetId="11">#REF!</definedName>
    <definedName name="_______SP027" localSheetId="12">'[131]MRoad data'!#REF!</definedName>
    <definedName name="_______SP027" localSheetId="3">#REF!</definedName>
    <definedName name="_______SP027">#REF!</definedName>
    <definedName name="_______SP028" localSheetId="7">#REF!</definedName>
    <definedName name="_______SP028" localSheetId="6">#REF!</definedName>
    <definedName name="_______SP028" localSheetId="8">#REF!</definedName>
    <definedName name="_______SP028" localSheetId="13">#REF!</definedName>
    <definedName name="_______SP028" localSheetId="9">#REF!</definedName>
    <definedName name="_______SP028" localSheetId="16">#REF!</definedName>
    <definedName name="_______SP028" localSheetId="2">#REF!</definedName>
    <definedName name="_______SP028" localSheetId="11">#REF!</definedName>
    <definedName name="_______SP028" localSheetId="12">'[131]MRoad data'!#REF!</definedName>
    <definedName name="_______SP028" localSheetId="3">#REF!</definedName>
    <definedName name="_______SP028">#REF!</definedName>
    <definedName name="_______SP029" localSheetId="7">#REF!</definedName>
    <definedName name="_______SP029" localSheetId="6">#REF!</definedName>
    <definedName name="_______SP029" localSheetId="8">#REF!</definedName>
    <definedName name="_______SP029" localSheetId="13">#REF!</definedName>
    <definedName name="_______SP029" localSheetId="9">#REF!</definedName>
    <definedName name="_______SP029" localSheetId="16">#REF!</definedName>
    <definedName name="_______SP029" localSheetId="2">#REF!</definedName>
    <definedName name="_______SP029" localSheetId="11">#REF!</definedName>
    <definedName name="_______SP029" localSheetId="12">'[131]MRoad data'!#REF!</definedName>
    <definedName name="_______SP029" localSheetId="3">#REF!</definedName>
    <definedName name="_______SP029">#REF!</definedName>
    <definedName name="_______SP030" localSheetId="7">#REF!</definedName>
    <definedName name="_______SP030" localSheetId="6">#REF!</definedName>
    <definedName name="_______SP030" localSheetId="8">#REF!</definedName>
    <definedName name="_______SP030" localSheetId="13">#REF!</definedName>
    <definedName name="_______SP030" localSheetId="9">#REF!</definedName>
    <definedName name="_______SP030" localSheetId="16">#REF!</definedName>
    <definedName name="_______SP030" localSheetId="2">#REF!</definedName>
    <definedName name="_______SP030" localSheetId="11">#REF!</definedName>
    <definedName name="_______SP030" localSheetId="12">'[131]MRoad data'!#REF!</definedName>
    <definedName name="_______SP030" localSheetId="3">#REF!</definedName>
    <definedName name="_______SP030">#REF!</definedName>
    <definedName name="_______SP031" localSheetId="7">#REF!</definedName>
    <definedName name="_______SP031" localSheetId="6">#REF!</definedName>
    <definedName name="_______SP031" localSheetId="8">#REF!</definedName>
    <definedName name="_______SP031" localSheetId="13">#REF!</definedName>
    <definedName name="_______SP031" localSheetId="9">#REF!</definedName>
    <definedName name="_______SP031" localSheetId="16">#REF!</definedName>
    <definedName name="_______SP031" localSheetId="2">#REF!</definedName>
    <definedName name="_______SP031" localSheetId="11">#REF!</definedName>
    <definedName name="_______SP031" localSheetId="12">'[131]MRoad data'!#REF!</definedName>
    <definedName name="_______SP031" localSheetId="3">#REF!</definedName>
    <definedName name="_______SP031">#REF!</definedName>
    <definedName name="_______SP032" localSheetId="7">#REF!</definedName>
    <definedName name="_______SP032" localSheetId="6">#REF!</definedName>
    <definedName name="_______SP032" localSheetId="8">#REF!</definedName>
    <definedName name="_______SP032" localSheetId="13">#REF!</definedName>
    <definedName name="_______SP032" localSheetId="9">#REF!</definedName>
    <definedName name="_______SP032" localSheetId="16">#REF!</definedName>
    <definedName name="_______SP032" localSheetId="2">#REF!</definedName>
    <definedName name="_______SP032" localSheetId="11">#REF!</definedName>
    <definedName name="_______SP032" localSheetId="12">'[131]MRoad data'!#REF!</definedName>
    <definedName name="_______SP032" localSheetId="3">#REF!</definedName>
    <definedName name="_______SP032">#REF!</definedName>
    <definedName name="_______SP033" localSheetId="7">#REF!</definedName>
    <definedName name="_______SP033" localSheetId="6">#REF!</definedName>
    <definedName name="_______SP033" localSheetId="8">#REF!</definedName>
    <definedName name="_______SP033" localSheetId="13">#REF!</definedName>
    <definedName name="_______SP033" localSheetId="9">#REF!</definedName>
    <definedName name="_______SP033" localSheetId="16">#REF!</definedName>
    <definedName name="_______SP033" localSheetId="2">#REF!</definedName>
    <definedName name="_______SP033" localSheetId="11">#REF!</definedName>
    <definedName name="_______SP033" localSheetId="12">'[131]MRoad data'!#REF!</definedName>
    <definedName name="_______SP033" localSheetId="3">#REF!</definedName>
    <definedName name="_______SP033">#REF!</definedName>
    <definedName name="_______SP034" localSheetId="7">#REF!</definedName>
    <definedName name="_______SP034" localSheetId="6">#REF!</definedName>
    <definedName name="_______SP034" localSheetId="8">#REF!</definedName>
    <definedName name="_______SP034" localSheetId="13">#REF!</definedName>
    <definedName name="_______SP034" localSheetId="9">#REF!</definedName>
    <definedName name="_______SP034" localSheetId="16">#REF!</definedName>
    <definedName name="_______SP034" localSheetId="2">#REF!</definedName>
    <definedName name="_______SP034" localSheetId="11">#REF!</definedName>
    <definedName name="_______SP034" localSheetId="12">'[131]MRoad data'!#REF!</definedName>
    <definedName name="_______SP034" localSheetId="3">#REF!</definedName>
    <definedName name="_______SP034">#REF!</definedName>
    <definedName name="_______SP035" localSheetId="7">#REF!</definedName>
    <definedName name="_______SP035" localSheetId="6">#REF!</definedName>
    <definedName name="_______SP035" localSheetId="8">#REF!</definedName>
    <definedName name="_______SP035" localSheetId="13">#REF!</definedName>
    <definedName name="_______SP035" localSheetId="9">#REF!</definedName>
    <definedName name="_______SP035" localSheetId="16">#REF!</definedName>
    <definedName name="_______SP035" localSheetId="2">#REF!</definedName>
    <definedName name="_______SP035" localSheetId="11">#REF!</definedName>
    <definedName name="_______SP035" localSheetId="12">'[131]MRoad data'!#REF!</definedName>
    <definedName name="_______SP035" localSheetId="3">#REF!</definedName>
    <definedName name="_______SP035">#REF!</definedName>
    <definedName name="_______SP036" localSheetId="7">#REF!</definedName>
    <definedName name="_______SP036" localSheetId="6">#REF!</definedName>
    <definedName name="_______SP036" localSheetId="8">#REF!</definedName>
    <definedName name="_______SP036" localSheetId="13">#REF!</definedName>
    <definedName name="_______SP036" localSheetId="9">#REF!</definedName>
    <definedName name="_______SP036" localSheetId="16">#REF!</definedName>
    <definedName name="_______SP036" localSheetId="2">#REF!</definedName>
    <definedName name="_______SP036" localSheetId="11">#REF!</definedName>
    <definedName name="_______SP036" localSheetId="12">'[131]MRoad data'!#REF!</definedName>
    <definedName name="_______SP036" localSheetId="3">#REF!</definedName>
    <definedName name="_______SP036">#REF!</definedName>
    <definedName name="_______SP037" localSheetId="7">#REF!</definedName>
    <definedName name="_______SP037" localSheetId="6">#REF!</definedName>
    <definedName name="_______SP037" localSheetId="8">#REF!</definedName>
    <definedName name="_______SP037" localSheetId="13">#REF!</definedName>
    <definedName name="_______SP037" localSheetId="9">#REF!</definedName>
    <definedName name="_______SP037" localSheetId="16">#REF!</definedName>
    <definedName name="_______SP037" localSheetId="2">#REF!</definedName>
    <definedName name="_______SP037" localSheetId="11">#REF!</definedName>
    <definedName name="_______SP037" localSheetId="12">'[131]MRoad data'!#REF!</definedName>
    <definedName name="_______SP037" localSheetId="3">#REF!</definedName>
    <definedName name="_______SP037">#REF!</definedName>
    <definedName name="_______SP038" localSheetId="7">#REF!</definedName>
    <definedName name="_______SP038" localSheetId="6">#REF!</definedName>
    <definedName name="_______SP038" localSheetId="8">#REF!</definedName>
    <definedName name="_______SP038" localSheetId="13">#REF!</definedName>
    <definedName name="_______SP038" localSheetId="9">#REF!</definedName>
    <definedName name="_______SP038" localSheetId="16">#REF!</definedName>
    <definedName name="_______SP038" localSheetId="2">#REF!</definedName>
    <definedName name="_______SP038" localSheetId="11">#REF!</definedName>
    <definedName name="_______SP038" localSheetId="12">'[131]MRoad data'!#REF!</definedName>
    <definedName name="_______SP038" localSheetId="3">#REF!</definedName>
    <definedName name="_______SP038">#REF!</definedName>
    <definedName name="_______SP039" localSheetId="7">#REF!</definedName>
    <definedName name="_______SP039" localSheetId="6">#REF!</definedName>
    <definedName name="_______SP039" localSheetId="8">#REF!</definedName>
    <definedName name="_______SP039" localSheetId="13">#REF!</definedName>
    <definedName name="_______SP039" localSheetId="9">#REF!</definedName>
    <definedName name="_______SP039" localSheetId="16">#REF!</definedName>
    <definedName name="_______SP039" localSheetId="2">#REF!</definedName>
    <definedName name="_______SP039" localSheetId="11">#REF!</definedName>
    <definedName name="_______SP039" localSheetId="12">'[131]MRoad data'!#REF!</definedName>
    <definedName name="_______SP039" localSheetId="3">#REF!</definedName>
    <definedName name="_______SP039">#REF!</definedName>
    <definedName name="_______SP040" localSheetId="7">#REF!</definedName>
    <definedName name="_______SP040" localSheetId="6">#REF!</definedName>
    <definedName name="_______SP040" localSheetId="8">#REF!</definedName>
    <definedName name="_______SP040" localSheetId="13">#REF!</definedName>
    <definedName name="_______SP040" localSheetId="9">#REF!</definedName>
    <definedName name="_______SP040" localSheetId="16">#REF!</definedName>
    <definedName name="_______SP040" localSheetId="2">#REF!</definedName>
    <definedName name="_______SP040" localSheetId="11">#REF!</definedName>
    <definedName name="_______SP040" localSheetId="12">'[131]MRoad data'!#REF!</definedName>
    <definedName name="_______SP040" localSheetId="3">#REF!</definedName>
    <definedName name="_______SP040">#REF!</definedName>
    <definedName name="_______SP041" localSheetId="7">#REF!</definedName>
    <definedName name="_______SP041" localSheetId="6">#REF!</definedName>
    <definedName name="_______SP041" localSheetId="8">#REF!</definedName>
    <definedName name="_______SP041" localSheetId="13">#REF!</definedName>
    <definedName name="_______SP041" localSheetId="9">#REF!</definedName>
    <definedName name="_______SP041" localSheetId="16">#REF!</definedName>
    <definedName name="_______SP041" localSheetId="2">#REF!</definedName>
    <definedName name="_______SP041" localSheetId="11">#REF!</definedName>
    <definedName name="_______SP041" localSheetId="12">'[131]MRoad data'!#REF!</definedName>
    <definedName name="_______SP041" localSheetId="3">#REF!</definedName>
    <definedName name="_______SP041">#REF!</definedName>
    <definedName name="_______SP042" localSheetId="7">#REF!</definedName>
    <definedName name="_______SP042" localSheetId="6">#REF!</definedName>
    <definedName name="_______SP042" localSheetId="8">#REF!</definedName>
    <definedName name="_______SP042" localSheetId="13">#REF!</definedName>
    <definedName name="_______SP042" localSheetId="9">#REF!</definedName>
    <definedName name="_______SP042" localSheetId="16">#REF!</definedName>
    <definedName name="_______SP042" localSheetId="2">#REF!</definedName>
    <definedName name="_______SP042" localSheetId="11">#REF!</definedName>
    <definedName name="_______SP042" localSheetId="12">'[131]MRoad data'!#REF!</definedName>
    <definedName name="_______SP042" localSheetId="3">#REF!</definedName>
    <definedName name="_______SP042">#REF!</definedName>
    <definedName name="_______SP043" localSheetId="7">#REF!</definedName>
    <definedName name="_______SP043" localSheetId="6">#REF!</definedName>
    <definedName name="_______SP043" localSheetId="8">#REF!</definedName>
    <definedName name="_______SP043" localSheetId="13">#REF!</definedName>
    <definedName name="_______SP043" localSheetId="9">#REF!</definedName>
    <definedName name="_______SP043" localSheetId="16">#REF!</definedName>
    <definedName name="_______SP043" localSheetId="2">#REF!</definedName>
    <definedName name="_______SP043" localSheetId="11">#REF!</definedName>
    <definedName name="_______SP043" localSheetId="12">'[131]MRoad data'!#REF!</definedName>
    <definedName name="_______SP043" localSheetId="3">#REF!</definedName>
    <definedName name="_______SP043">#REF!</definedName>
    <definedName name="_______SP044" localSheetId="7">#REF!</definedName>
    <definedName name="_______SP044" localSheetId="6">#REF!</definedName>
    <definedName name="_______SP044" localSheetId="8">#REF!</definedName>
    <definedName name="_______SP044" localSheetId="13">#REF!</definedName>
    <definedName name="_______SP044" localSheetId="9">#REF!</definedName>
    <definedName name="_______SP044" localSheetId="16">#REF!</definedName>
    <definedName name="_______SP044" localSheetId="2">#REF!</definedName>
    <definedName name="_______SP044" localSheetId="11">#REF!</definedName>
    <definedName name="_______SP044" localSheetId="12">'[131]MRoad data'!#REF!</definedName>
    <definedName name="_______SP044" localSheetId="3">#REF!</definedName>
    <definedName name="_______SP044">#REF!</definedName>
    <definedName name="_______SP045" localSheetId="7">#REF!</definedName>
    <definedName name="_______SP045" localSheetId="6">#REF!</definedName>
    <definedName name="_______SP045" localSheetId="8">#REF!</definedName>
    <definedName name="_______SP045" localSheetId="13">#REF!</definedName>
    <definedName name="_______SP045" localSheetId="9">#REF!</definedName>
    <definedName name="_______SP045" localSheetId="16">#REF!</definedName>
    <definedName name="_______SP045" localSheetId="2">#REF!</definedName>
    <definedName name="_______SP045" localSheetId="11">#REF!</definedName>
    <definedName name="_______SP045" localSheetId="12">'[131]MRoad data'!#REF!</definedName>
    <definedName name="_______SP045" localSheetId="3">#REF!</definedName>
    <definedName name="_______SP045">#REF!</definedName>
    <definedName name="_______SP046" localSheetId="7">#REF!</definedName>
    <definedName name="_______SP046" localSheetId="6">#REF!</definedName>
    <definedName name="_______SP046" localSheetId="8">#REF!</definedName>
    <definedName name="_______SP046" localSheetId="13">#REF!</definedName>
    <definedName name="_______SP046" localSheetId="9">#REF!</definedName>
    <definedName name="_______SP046" localSheetId="16">#REF!</definedName>
    <definedName name="_______SP046" localSheetId="2">#REF!</definedName>
    <definedName name="_______SP046" localSheetId="11">#REF!</definedName>
    <definedName name="_______SP046" localSheetId="12">'[131]MRoad data'!#REF!</definedName>
    <definedName name="_______SP046" localSheetId="3">#REF!</definedName>
    <definedName name="_______SP046">#REF!</definedName>
    <definedName name="_______SP047" localSheetId="7">#REF!</definedName>
    <definedName name="_______SP047" localSheetId="6">#REF!</definedName>
    <definedName name="_______SP047" localSheetId="8">#REF!</definedName>
    <definedName name="_______SP047" localSheetId="13">#REF!</definedName>
    <definedName name="_______SP047" localSheetId="9">#REF!</definedName>
    <definedName name="_______SP047" localSheetId="16">#REF!</definedName>
    <definedName name="_______SP047" localSheetId="2">#REF!</definedName>
    <definedName name="_______SP047" localSheetId="11">#REF!</definedName>
    <definedName name="_______SP047" localSheetId="12">'[131]MRoad data'!#REF!</definedName>
    <definedName name="_______SP047" localSheetId="3">#REF!</definedName>
    <definedName name="_______SP047">#REF!</definedName>
    <definedName name="_______SP048" localSheetId="7">#REF!</definedName>
    <definedName name="_______SP048" localSheetId="6">#REF!</definedName>
    <definedName name="_______SP048" localSheetId="8">#REF!</definedName>
    <definedName name="_______SP048" localSheetId="13">#REF!</definedName>
    <definedName name="_______SP048" localSheetId="9">#REF!</definedName>
    <definedName name="_______SP048" localSheetId="16">#REF!</definedName>
    <definedName name="_______SP048" localSheetId="2">#REF!</definedName>
    <definedName name="_______SP048" localSheetId="11">#REF!</definedName>
    <definedName name="_______SP048" localSheetId="12">'[131]MRoad data'!#REF!</definedName>
    <definedName name="_______SP048" localSheetId="3">#REF!</definedName>
    <definedName name="_______SP048">#REF!</definedName>
    <definedName name="_______SP049" localSheetId="7">#REF!</definedName>
    <definedName name="_______SP049" localSheetId="6">#REF!</definedName>
    <definedName name="_______SP049" localSheetId="8">#REF!</definedName>
    <definedName name="_______SP049" localSheetId="13">#REF!</definedName>
    <definedName name="_______SP049" localSheetId="9">#REF!</definedName>
    <definedName name="_______SP049" localSheetId="16">#REF!</definedName>
    <definedName name="_______SP049" localSheetId="2">#REF!</definedName>
    <definedName name="_______SP049" localSheetId="11">#REF!</definedName>
    <definedName name="_______SP049" localSheetId="12">'[131]MRoad data'!#REF!</definedName>
    <definedName name="_______SP049" localSheetId="3">#REF!</definedName>
    <definedName name="_______SP049">#REF!</definedName>
    <definedName name="_______SP050" localSheetId="7">#REF!</definedName>
    <definedName name="_______SP050" localSheetId="6">#REF!</definedName>
    <definedName name="_______SP050" localSheetId="8">#REF!</definedName>
    <definedName name="_______SP050" localSheetId="13">#REF!</definedName>
    <definedName name="_______SP050" localSheetId="9">#REF!</definedName>
    <definedName name="_______SP050" localSheetId="16">#REF!</definedName>
    <definedName name="_______SP050" localSheetId="2">#REF!</definedName>
    <definedName name="_______SP050" localSheetId="11">#REF!</definedName>
    <definedName name="_______SP050" localSheetId="12">'[131]MRoad data'!#REF!</definedName>
    <definedName name="_______SP050" localSheetId="3">#REF!</definedName>
    <definedName name="_______SP050">#REF!</definedName>
    <definedName name="_______SP051" localSheetId="7">#REF!</definedName>
    <definedName name="_______SP051" localSheetId="6">#REF!</definedName>
    <definedName name="_______SP051" localSheetId="8">#REF!</definedName>
    <definedName name="_______SP051" localSheetId="13">#REF!</definedName>
    <definedName name="_______SP051" localSheetId="9">#REF!</definedName>
    <definedName name="_______SP051" localSheetId="16">#REF!</definedName>
    <definedName name="_______SP051" localSheetId="2">#REF!</definedName>
    <definedName name="_______SP051" localSheetId="11">#REF!</definedName>
    <definedName name="_______SP051" localSheetId="12">'[131]MRoad data'!#REF!</definedName>
    <definedName name="_______SP051" localSheetId="3">#REF!</definedName>
    <definedName name="_______SP051">#REF!</definedName>
    <definedName name="_______SP052" localSheetId="7">#REF!</definedName>
    <definedName name="_______SP052" localSheetId="6">#REF!</definedName>
    <definedName name="_______SP052" localSheetId="8">#REF!</definedName>
    <definedName name="_______SP052" localSheetId="13">#REF!</definedName>
    <definedName name="_______SP052" localSheetId="9">#REF!</definedName>
    <definedName name="_______SP052" localSheetId="16">#REF!</definedName>
    <definedName name="_______SP052" localSheetId="2">#REF!</definedName>
    <definedName name="_______SP052" localSheetId="11">#REF!</definedName>
    <definedName name="_______SP052" localSheetId="12">'[131]MRoad data'!#REF!</definedName>
    <definedName name="_______SP052" localSheetId="3">#REF!</definedName>
    <definedName name="_______SP052">#REF!</definedName>
    <definedName name="_______SP053" localSheetId="7">#REF!</definedName>
    <definedName name="_______SP053" localSheetId="6">#REF!</definedName>
    <definedName name="_______SP053" localSheetId="8">#REF!</definedName>
    <definedName name="_______SP053" localSheetId="13">#REF!</definedName>
    <definedName name="_______SP053" localSheetId="9">#REF!</definedName>
    <definedName name="_______SP053" localSheetId="16">#REF!</definedName>
    <definedName name="_______SP053" localSheetId="2">#REF!</definedName>
    <definedName name="_______SP053" localSheetId="11">#REF!</definedName>
    <definedName name="_______SP053" localSheetId="12">'[131]MRoad data'!#REF!</definedName>
    <definedName name="_______SP053" localSheetId="3">#REF!</definedName>
    <definedName name="_______SP053">#REF!</definedName>
    <definedName name="_______SP054" localSheetId="7">#REF!</definedName>
    <definedName name="_______SP054" localSheetId="6">#REF!</definedName>
    <definedName name="_______SP054" localSheetId="8">#REF!</definedName>
    <definedName name="_______SP054" localSheetId="13">#REF!</definedName>
    <definedName name="_______SP054" localSheetId="9">#REF!</definedName>
    <definedName name="_______SP054" localSheetId="16">#REF!</definedName>
    <definedName name="_______SP054" localSheetId="2">#REF!</definedName>
    <definedName name="_______SP054" localSheetId="11">#REF!</definedName>
    <definedName name="_______SP054" localSheetId="12">'[131]MRoad data'!#REF!</definedName>
    <definedName name="_______SP054" localSheetId="3">#REF!</definedName>
    <definedName name="_______SP054">#REF!</definedName>
    <definedName name="_______SP055" localSheetId="7">#REF!</definedName>
    <definedName name="_______SP055" localSheetId="6">#REF!</definedName>
    <definedName name="_______SP055" localSheetId="8">#REF!</definedName>
    <definedName name="_______SP055" localSheetId="13">#REF!</definedName>
    <definedName name="_______SP055" localSheetId="9">#REF!</definedName>
    <definedName name="_______SP055" localSheetId="16">#REF!</definedName>
    <definedName name="_______SP055" localSheetId="2">#REF!</definedName>
    <definedName name="_______SP055" localSheetId="11">#REF!</definedName>
    <definedName name="_______SP055" localSheetId="12">'[131]MRoad data'!#REF!</definedName>
    <definedName name="_______SP055" localSheetId="3">#REF!</definedName>
    <definedName name="_______SP055">#REF!</definedName>
    <definedName name="_______SP056" localSheetId="7">#REF!</definedName>
    <definedName name="_______SP056" localSheetId="6">#REF!</definedName>
    <definedName name="_______SP056" localSheetId="8">#REF!</definedName>
    <definedName name="_______SP056" localSheetId="13">#REF!</definedName>
    <definedName name="_______SP056" localSheetId="9">#REF!</definedName>
    <definedName name="_______SP056" localSheetId="16">#REF!</definedName>
    <definedName name="_______SP056" localSheetId="2">#REF!</definedName>
    <definedName name="_______SP056" localSheetId="11">#REF!</definedName>
    <definedName name="_______SP056" localSheetId="12">'[131]MRoad data'!#REF!</definedName>
    <definedName name="_______SP056" localSheetId="3">#REF!</definedName>
    <definedName name="_______SP056">#REF!</definedName>
    <definedName name="_______SP057" localSheetId="7">#REF!</definedName>
    <definedName name="_______SP057" localSheetId="6">#REF!</definedName>
    <definedName name="_______SP057" localSheetId="8">#REF!</definedName>
    <definedName name="_______SP057" localSheetId="13">#REF!</definedName>
    <definedName name="_______SP057" localSheetId="9">#REF!</definedName>
    <definedName name="_______SP057" localSheetId="16">#REF!</definedName>
    <definedName name="_______SP057" localSheetId="2">#REF!</definedName>
    <definedName name="_______SP057" localSheetId="11">#REF!</definedName>
    <definedName name="_______SP057" localSheetId="12">'[131]MRoad data'!#REF!</definedName>
    <definedName name="_______SP057" localSheetId="3">#REF!</definedName>
    <definedName name="_______SP057">#REF!</definedName>
    <definedName name="_______SP058" localSheetId="7">#REF!</definedName>
    <definedName name="_______SP058" localSheetId="6">#REF!</definedName>
    <definedName name="_______SP058" localSheetId="8">#REF!</definedName>
    <definedName name="_______SP058" localSheetId="13">#REF!</definedName>
    <definedName name="_______SP058" localSheetId="9">#REF!</definedName>
    <definedName name="_______SP058" localSheetId="16">#REF!</definedName>
    <definedName name="_______SP058" localSheetId="2">#REF!</definedName>
    <definedName name="_______SP058" localSheetId="11">#REF!</definedName>
    <definedName name="_______SP058" localSheetId="12">'[131]MRoad data'!#REF!</definedName>
    <definedName name="_______SP058" localSheetId="3">#REF!</definedName>
    <definedName name="_______SP058">#REF!</definedName>
    <definedName name="_______SP059" localSheetId="7">#REF!</definedName>
    <definedName name="_______SP059" localSheetId="6">#REF!</definedName>
    <definedName name="_______SP059" localSheetId="8">#REF!</definedName>
    <definedName name="_______SP059" localSheetId="13">#REF!</definedName>
    <definedName name="_______SP059" localSheetId="9">#REF!</definedName>
    <definedName name="_______SP059" localSheetId="16">#REF!</definedName>
    <definedName name="_______SP059" localSheetId="2">#REF!</definedName>
    <definedName name="_______SP059" localSheetId="11">#REF!</definedName>
    <definedName name="_______SP059" localSheetId="12">'[131]MRoad data'!#REF!</definedName>
    <definedName name="_______SP059" localSheetId="3">#REF!</definedName>
    <definedName name="_______SP059">#REF!</definedName>
    <definedName name="_______SP060" localSheetId="7">#REF!</definedName>
    <definedName name="_______SP060" localSheetId="6">#REF!</definedName>
    <definedName name="_______SP060" localSheetId="8">#REF!</definedName>
    <definedName name="_______SP060" localSheetId="13">#REF!</definedName>
    <definedName name="_______SP060" localSheetId="9">#REF!</definedName>
    <definedName name="_______SP060" localSheetId="16">#REF!</definedName>
    <definedName name="_______SP060" localSheetId="2">#REF!</definedName>
    <definedName name="_______SP060" localSheetId="11">#REF!</definedName>
    <definedName name="_______SP060" localSheetId="12">'[131]MRoad data'!#REF!</definedName>
    <definedName name="_______SP060" localSheetId="3">#REF!</definedName>
    <definedName name="_______SP060">#REF!</definedName>
    <definedName name="_______SP061" localSheetId="7">#REF!</definedName>
    <definedName name="_______SP061" localSheetId="6">#REF!</definedName>
    <definedName name="_______SP061" localSheetId="8">#REF!</definedName>
    <definedName name="_______SP061" localSheetId="13">#REF!</definedName>
    <definedName name="_______SP061" localSheetId="9">#REF!</definedName>
    <definedName name="_______SP061" localSheetId="16">#REF!</definedName>
    <definedName name="_______SP061" localSheetId="2">#REF!</definedName>
    <definedName name="_______SP061" localSheetId="11">#REF!</definedName>
    <definedName name="_______SP061" localSheetId="12">'[131]MRoad data'!#REF!</definedName>
    <definedName name="_______SP061" localSheetId="3">#REF!</definedName>
    <definedName name="_______SP061">#REF!</definedName>
    <definedName name="_______SP062" localSheetId="7">#REF!</definedName>
    <definedName name="_______SP062" localSheetId="6">#REF!</definedName>
    <definedName name="_______SP062" localSheetId="8">#REF!</definedName>
    <definedName name="_______SP062" localSheetId="13">#REF!</definedName>
    <definedName name="_______SP062" localSheetId="9">#REF!</definedName>
    <definedName name="_______SP062" localSheetId="16">#REF!</definedName>
    <definedName name="_______SP062" localSheetId="2">#REF!</definedName>
    <definedName name="_______SP062" localSheetId="11">#REF!</definedName>
    <definedName name="_______SP062" localSheetId="12">'[131]MRoad data'!#REF!</definedName>
    <definedName name="_______SP062" localSheetId="3">#REF!</definedName>
    <definedName name="_______SP062">#REF!</definedName>
    <definedName name="_______SP063" localSheetId="7">#REF!</definedName>
    <definedName name="_______SP063" localSheetId="6">#REF!</definedName>
    <definedName name="_______SP063" localSheetId="8">#REF!</definedName>
    <definedName name="_______SP063" localSheetId="13">#REF!</definedName>
    <definedName name="_______SP063" localSheetId="9">#REF!</definedName>
    <definedName name="_______SP063" localSheetId="16">#REF!</definedName>
    <definedName name="_______SP063" localSheetId="2">#REF!</definedName>
    <definedName name="_______SP063" localSheetId="11">#REF!</definedName>
    <definedName name="_______SP063" localSheetId="12">'[131]MRoad data'!#REF!</definedName>
    <definedName name="_______SP063" localSheetId="3">#REF!</definedName>
    <definedName name="_______SP063">#REF!</definedName>
    <definedName name="_______SP064" localSheetId="7">#REF!</definedName>
    <definedName name="_______SP064" localSheetId="6">#REF!</definedName>
    <definedName name="_______SP064" localSheetId="8">#REF!</definedName>
    <definedName name="_______SP064" localSheetId="13">#REF!</definedName>
    <definedName name="_______SP064" localSheetId="9">#REF!</definedName>
    <definedName name="_______SP064" localSheetId="16">#REF!</definedName>
    <definedName name="_______SP064" localSheetId="2">#REF!</definedName>
    <definedName name="_______SP064" localSheetId="11">#REF!</definedName>
    <definedName name="_______SP064" localSheetId="12">'[131]MRoad data'!#REF!</definedName>
    <definedName name="_______SP064" localSheetId="3">#REF!</definedName>
    <definedName name="_______SP064">#REF!</definedName>
    <definedName name="_______SP065" localSheetId="7">#REF!</definedName>
    <definedName name="_______SP065" localSheetId="6">#REF!</definedName>
    <definedName name="_______SP065" localSheetId="8">#REF!</definedName>
    <definedName name="_______SP065" localSheetId="13">#REF!</definedName>
    <definedName name="_______SP065" localSheetId="9">#REF!</definedName>
    <definedName name="_______SP065" localSheetId="16">#REF!</definedName>
    <definedName name="_______SP065" localSheetId="2">#REF!</definedName>
    <definedName name="_______SP065" localSheetId="11">#REF!</definedName>
    <definedName name="_______SP065" localSheetId="3">#REF!</definedName>
    <definedName name="_______SP065">#REF!</definedName>
    <definedName name="_______SP066" localSheetId="7">#REF!</definedName>
    <definedName name="_______SP066" localSheetId="6">#REF!</definedName>
    <definedName name="_______SP066" localSheetId="8">#REF!</definedName>
    <definedName name="_______SP066" localSheetId="13">#REF!</definedName>
    <definedName name="_______SP066" localSheetId="9">#REF!</definedName>
    <definedName name="_______SP066" localSheetId="16">#REF!</definedName>
    <definedName name="_______SP066" localSheetId="2">#REF!</definedName>
    <definedName name="_______SP066" localSheetId="11">#REF!</definedName>
    <definedName name="_______SP066" localSheetId="12">'[131]MRoad data'!#REF!</definedName>
    <definedName name="_______SP066" localSheetId="3">#REF!</definedName>
    <definedName name="_______SP066">#REF!</definedName>
    <definedName name="_______SP067" localSheetId="7">#REF!</definedName>
    <definedName name="_______SP067" localSheetId="6">#REF!</definedName>
    <definedName name="_______SP067" localSheetId="8">#REF!</definedName>
    <definedName name="_______SP067" localSheetId="13">#REF!</definedName>
    <definedName name="_______SP067" localSheetId="9">#REF!</definedName>
    <definedName name="_______SP067" localSheetId="16">#REF!</definedName>
    <definedName name="_______SP067" localSheetId="2">#REF!</definedName>
    <definedName name="_______SP067" localSheetId="11">#REF!</definedName>
    <definedName name="_______SP067" localSheetId="12">'[131]MRoad data'!#REF!</definedName>
    <definedName name="_______SP067" localSheetId="3">#REF!</definedName>
    <definedName name="_______SP067">#REF!</definedName>
    <definedName name="_______SP068" localSheetId="7">#REF!</definedName>
    <definedName name="_______SP068" localSheetId="6">#REF!</definedName>
    <definedName name="_______SP068" localSheetId="8">#REF!</definedName>
    <definedName name="_______SP068" localSheetId="13">#REF!</definedName>
    <definedName name="_______SP068" localSheetId="9">#REF!</definedName>
    <definedName name="_______SP068" localSheetId="16">#REF!</definedName>
    <definedName name="_______SP068" localSheetId="2">#REF!</definedName>
    <definedName name="_______SP068" localSheetId="11">#REF!</definedName>
    <definedName name="_______SP068" localSheetId="12">'[131]MRoad data'!#REF!</definedName>
    <definedName name="_______SP068" localSheetId="3">#REF!</definedName>
    <definedName name="_______SP068">#REF!</definedName>
    <definedName name="_______SP069" localSheetId="7">#REF!</definedName>
    <definedName name="_______SP069" localSheetId="6">#REF!</definedName>
    <definedName name="_______SP069" localSheetId="8">#REF!</definedName>
    <definedName name="_______SP069" localSheetId="13">#REF!</definedName>
    <definedName name="_______SP069" localSheetId="9">#REF!</definedName>
    <definedName name="_______SP069" localSheetId="16">#REF!</definedName>
    <definedName name="_______SP069" localSheetId="2">#REF!</definedName>
    <definedName name="_______SP069" localSheetId="11">#REF!</definedName>
    <definedName name="_______SP069" localSheetId="12">'[131]MRoad data'!#REF!</definedName>
    <definedName name="_______SP069" localSheetId="3">#REF!</definedName>
    <definedName name="_______SP069">#REF!</definedName>
    <definedName name="_______SP070" localSheetId="7">#REF!</definedName>
    <definedName name="_______SP070" localSheetId="6">#REF!</definedName>
    <definedName name="_______SP070" localSheetId="8">#REF!</definedName>
    <definedName name="_______SP070" localSheetId="13">#REF!</definedName>
    <definedName name="_______SP070" localSheetId="9">#REF!</definedName>
    <definedName name="_______SP070" localSheetId="16">#REF!</definedName>
    <definedName name="_______SP070" localSheetId="2">#REF!</definedName>
    <definedName name="_______SP070" localSheetId="11">#REF!</definedName>
    <definedName name="_______SP070" localSheetId="12">'[131]MRoad data'!#REF!</definedName>
    <definedName name="_______SP070" localSheetId="3">#REF!</definedName>
    <definedName name="_______SP070">#REF!</definedName>
    <definedName name="_______sp071" localSheetId="7">#REF!</definedName>
    <definedName name="_______sp071" localSheetId="6">#REF!</definedName>
    <definedName name="_______sp071" localSheetId="8">#REF!</definedName>
    <definedName name="_______sp071" localSheetId="13">#REF!</definedName>
    <definedName name="_______sp071" localSheetId="9">#REF!</definedName>
    <definedName name="_______sp071" localSheetId="16">#REF!</definedName>
    <definedName name="_______sp071" localSheetId="2">#REF!</definedName>
    <definedName name="_______sp071" localSheetId="11">#REF!</definedName>
    <definedName name="_______sp071" localSheetId="12">'[131]MRoad data'!#REF!</definedName>
    <definedName name="_______sp071" localSheetId="3">#REF!</definedName>
    <definedName name="_______sp071">#REF!</definedName>
    <definedName name="_______SP072" localSheetId="7">#REF!</definedName>
    <definedName name="_______SP072" localSheetId="6">#REF!</definedName>
    <definedName name="_______SP072" localSheetId="8">#REF!</definedName>
    <definedName name="_______SP072" localSheetId="13">#REF!</definedName>
    <definedName name="_______SP072" localSheetId="9">#REF!</definedName>
    <definedName name="_______SP072" localSheetId="16">#REF!</definedName>
    <definedName name="_______SP072" localSheetId="2">#REF!</definedName>
    <definedName name="_______SP072" localSheetId="11">#REF!</definedName>
    <definedName name="_______SP072" localSheetId="12">'[131]MRoad data'!#REF!</definedName>
    <definedName name="_______SP072" localSheetId="3">#REF!</definedName>
    <definedName name="_______SP072">#REF!</definedName>
    <definedName name="_______SP073" localSheetId="7">#REF!</definedName>
    <definedName name="_______SP073" localSheetId="6">#REF!</definedName>
    <definedName name="_______SP073" localSheetId="8">#REF!</definedName>
    <definedName name="_______SP073" localSheetId="13">#REF!</definedName>
    <definedName name="_______SP073" localSheetId="9">#REF!</definedName>
    <definedName name="_______SP073" localSheetId="16">#REF!</definedName>
    <definedName name="_______SP073" localSheetId="2">#REF!</definedName>
    <definedName name="_______SP073" localSheetId="11">#REF!</definedName>
    <definedName name="_______SP073" localSheetId="12">'[131]MRoad data'!#REF!</definedName>
    <definedName name="_______SP073" localSheetId="3">#REF!</definedName>
    <definedName name="_______SP073">#REF!</definedName>
    <definedName name="_______SP074" localSheetId="7">#REF!</definedName>
    <definedName name="_______SP074" localSheetId="6">#REF!</definedName>
    <definedName name="_______SP074" localSheetId="8">#REF!</definedName>
    <definedName name="_______SP074" localSheetId="13">#REF!</definedName>
    <definedName name="_______SP074" localSheetId="9">#REF!</definedName>
    <definedName name="_______SP074" localSheetId="16">#REF!</definedName>
    <definedName name="_______SP074" localSheetId="2">#REF!</definedName>
    <definedName name="_______SP074" localSheetId="11">#REF!</definedName>
    <definedName name="_______SP074" localSheetId="12">'[131]MRoad data'!#REF!</definedName>
    <definedName name="_______SP074" localSheetId="3">#REF!</definedName>
    <definedName name="_______SP074">#REF!</definedName>
    <definedName name="_______SP075" localSheetId="7">#REF!</definedName>
    <definedName name="_______SP075" localSheetId="6">#REF!</definedName>
    <definedName name="_______SP075" localSheetId="8">#REF!</definedName>
    <definedName name="_______SP075" localSheetId="13">#REF!</definedName>
    <definedName name="_______SP075" localSheetId="9">#REF!</definedName>
    <definedName name="_______SP075" localSheetId="16">#REF!</definedName>
    <definedName name="_______SP075" localSheetId="2">#REF!</definedName>
    <definedName name="_______SP075" localSheetId="11">#REF!</definedName>
    <definedName name="_______SP075" localSheetId="12">'[131]MRoad data'!#REF!</definedName>
    <definedName name="_______SP075" localSheetId="3">#REF!</definedName>
    <definedName name="_______SP075">#REF!</definedName>
    <definedName name="_______SP076" localSheetId="7">#REF!</definedName>
    <definedName name="_______SP076" localSheetId="6">#REF!</definedName>
    <definedName name="_______SP076" localSheetId="8">#REF!</definedName>
    <definedName name="_______SP076" localSheetId="13">#REF!</definedName>
    <definedName name="_______SP076" localSheetId="9">#REF!</definedName>
    <definedName name="_______SP076" localSheetId="16">#REF!</definedName>
    <definedName name="_______SP076" localSheetId="2">#REF!</definedName>
    <definedName name="_______SP076" localSheetId="11">#REF!</definedName>
    <definedName name="_______SP076" localSheetId="12">'[131]MRoad data'!#REF!</definedName>
    <definedName name="_______SP076" localSheetId="3">#REF!</definedName>
    <definedName name="_______SP076">#REF!</definedName>
    <definedName name="_______SP077" localSheetId="7">#REF!</definedName>
    <definedName name="_______SP077" localSheetId="6">#REF!</definedName>
    <definedName name="_______SP077" localSheetId="8">#REF!</definedName>
    <definedName name="_______SP077" localSheetId="13">#REF!</definedName>
    <definedName name="_______SP077" localSheetId="9">#REF!</definedName>
    <definedName name="_______SP077" localSheetId="16">#REF!</definedName>
    <definedName name="_______SP077" localSheetId="2">#REF!</definedName>
    <definedName name="_______SP077" localSheetId="11">#REF!</definedName>
    <definedName name="_______SP077" localSheetId="12">'[131]MRoad data'!#REF!</definedName>
    <definedName name="_______SP077" localSheetId="3">#REF!</definedName>
    <definedName name="_______SP077">#REF!</definedName>
    <definedName name="_______sp078" localSheetId="7">#REF!</definedName>
    <definedName name="_______sp078" localSheetId="6">#REF!</definedName>
    <definedName name="_______sp078" localSheetId="8">#REF!</definedName>
    <definedName name="_______sp078" localSheetId="13">#REF!</definedName>
    <definedName name="_______sp078" localSheetId="9">#REF!</definedName>
    <definedName name="_______sp078" localSheetId="16">#REF!</definedName>
    <definedName name="_______sp078" localSheetId="2">#REF!</definedName>
    <definedName name="_______sp078" localSheetId="11">#REF!</definedName>
    <definedName name="_______sp078" localSheetId="12">'[131]MRoad data'!#REF!</definedName>
    <definedName name="_______sp078" localSheetId="3">#REF!</definedName>
    <definedName name="_______sp078">#REF!</definedName>
    <definedName name="_______SP10">[58]Sheet1!$C$18</definedName>
    <definedName name="_______SP16">[58]Sheet1!$C$24</definedName>
    <definedName name="_______SP7">[58]Sheet1!$C$15</definedName>
    <definedName name="_______spb1">#REF!</definedName>
    <definedName name="_______spb2">#REF!</definedName>
    <definedName name="_______SPO79" localSheetId="7">#REF!</definedName>
    <definedName name="_______SPO79" localSheetId="6">#REF!</definedName>
    <definedName name="_______SPO79" localSheetId="8">#REF!</definedName>
    <definedName name="_______SPO79" localSheetId="13">#REF!</definedName>
    <definedName name="_______SPO79" localSheetId="9">#REF!</definedName>
    <definedName name="_______SPO79" localSheetId="16">#REF!</definedName>
    <definedName name="_______SPO79" localSheetId="2">#REF!</definedName>
    <definedName name="_______SPO79" localSheetId="11">#REF!</definedName>
    <definedName name="_______SPO79" localSheetId="12">'[131]MRoad data'!#REF!</definedName>
    <definedName name="_______SPO79" localSheetId="3">#REF!</definedName>
    <definedName name="_______SPO79">#REF!</definedName>
    <definedName name="_______SS10" localSheetId="2">[78]MRATES!$C$9</definedName>
    <definedName name="_______SS10" localSheetId="4">[78]MRATES!$C$9</definedName>
    <definedName name="_______SS10" localSheetId="12">[101]MRATES!$J$7</definedName>
    <definedName name="_______SS10" localSheetId="5">#N/A</definedName>
    <definedName name="_______SS10" localSheetId="3">[78]MRATES!$C$9</definedName>
    <definedName name="_______SS10">[76]MRATES!$J$7</definedName>
    <definedName name="_______SS12" localSheetId="2">[78]MRATES!$C$10</definedName>
    <definedName name="_______SS12" localSheetId="4">[78]MRATES!$C$10</definedName>
    <definedName name="_______SS12" localSheetId="12">[101]MRATES!$J$8</definedName>
    <definedName name="_______SS12" localSheetId="5">#N/A</definedName>
    <definedName name="_______SS12" localSheetId="3">[78]MRATES!$C$10</definedName>
    <definedName name="_______SS12">[76]MRATES!$J$8</definedName>
    <definedName name="_______SS150" localSheetId="2">[68]MRATES!$G$14</definedName>
    <definedName name="_______SS150" localSheetId="4">[68]MRATES!$G$14</definedName>
    <definedName name="_______SS150" localSheetId="12">[101]MRATES!$G$13</definedName>
    <definedName name="_______SS150" localSheetId="5">[75]MRATES!$G$13</definedName>
    <definedName name="_______SS150" localSheetId="3">[68]MRATES!$G$14</definedName>
    <definedName name="_______SS150">[76]MRATES!$G$13</definedName>
    <definedName name="_______SS20" localSheetId="2">[78]MRATES!$C$11</definedName>
    <definedName name="_______SS20" localSheetId="4">[78]MRATES!$C$11</definedName>
    <definedName name="_______SS20" localSheetId="12">[101]MRATES!$J$9</definedName>
    <definedName name="_______SS20" localSheetId="5">#N/A</definedName>
    <definedName name="_______SS20" localSheetId="3">[78]MRATES!$C$11</definedName>
    <definedName name="_______SS20">[76]MRATES!$J$9</definedName>
    <definedName name="_______SS225" localSheetId="2">[78]MRATES!$I$19</definedName>
    <definedName name="_______SS225" localSheetId="4">[78]MRATES!$I$19</definedName>
    <definedName name="_______SS225" localSheetId="12">[101]MRATES!$G$14</definedName>
    <definedName name="_______SS225" localSheetId="5">#N/A</definedName>
    <definedName name="_______SS225" localSheetId="3">[78]MRATES!$I$19</definedName>
    <definedName name="_______SS225">[76]MRATES!$G$14</definedName>
    <definedName name="_______SS25" localSheetId="2">[78]MRATES!$C$12</definedName>
    <definedName name="_______SS25" localSheetId="4">[78]MRATES!$C$12</definedName>
    <definedName name="_______SS25" localSheetId="12">[101]MRATES!$J$10</definedName>
    <definedName name="_______SS25" localSheetId="5">#N/A</definedName>
    <definedName name="_______SS25" localSheetId="3">[78]MRATES!$C$12</definedName>
    <definedName name="_______SS25">[76]MRATES!$J$10</definedName>
    <definedName name="_______SS300" localSheetId="2">[68]MRATES!$G$16</definedName>
    <definedName name="_______SS300" localSheetId="4">[68]MRATES!$G$16</definedName>
    <definedName name="_______SS300" localSheetId="12">[101]MRATES!$G$15</definedName>
    <definedName name="_______SS300" localSheetId="5">[75]MRATES!$G$15</definedName>
    <definedName name="_______SS300" localSheetId="3">[68]MRATES!$G$16</definedName>
    <definedName name="_______SS300">[76]MRATES!$G$15</definedName>
    <definedName name="_______SS40" localSheetId="2">[78]MRATES!$C$13</definedName>
    <definedName name="_______SS40" localSheetId="4">[78]MRATES!$C$13</definedName>
    <definedName name="_______SS40" localSheetId="12">[101]MRATES!$J$11</definedName>
    <definedName name="_______SS40" localSheetId="5">#N/A</definedName>
    <definedName name="_______SS40" localSheetId="3">[78]MRATES!$C$13</definedName>
    <definedName name="_______SS40">[76]MRATES!$J$11</definedName>
    <definedName name="_______SS50">#REF!</definedName>
    <definedName name="_______SS6" localSheetId="2">[78]MRATES!$C$8</definedName>
    <definedName name="_______SS6" localSheetId="4">[78]MRATES!$C$8</definedName>
    <definedName name="_______SS6" localSheetId="12">[101]MRATES!$J$6</definedName>
    <definedName name="_______SS6" localSheetId="5">#N/A</definedName>
    <definedName name="_______SS6" localSheetId="3">[78]MRATES!$C$8</definedName>
    <definedName name="_______SS6">[76]MRATES!$J$6</definedName>
    <definedName name="_______SS60">#REF!</definedName>
    <definedName name="_______SS65">#REF!</definedName>
    <definedName name="_______SS75">#REF!</definedName>
    <definedName name="_______tw2" localSheetId="4">#REF!</definedName>
    <definedName name="_______tw2">#REF!</definedName>
    <definedName name="_______var1" localSheetId="4">#REF!</definedName>
    <definedName name="_______var1">#REF!</definedName>
    <definedName name="_______var4">#REF!</definedName>
    <definedName name="_______vat1">#REF!</definedName>
    <definedName name="_______vat2">#REF!</definedName>
    <definedName name="_______WN7" localSheetId="9" hidden="1">{#N/A,#N/A,FALSE,"MODULE3"}</definedName>
    <definedName name="_______WN7" localSheetId="2" hidden="1">{#N/A,#N/A,FALSE,"MODULE3"}</definedName>
    <definedName name="_______WN7" localSheetId="4" hidden="1">{#N/A,#N/A,FALSE,"MODULE3"}</definedName>
    <definedName name="_______WN7" localSheetId="11" hidden="1">{#N/A,#N/A,FALSE,"MODULE3"}</definedName>
    <definedName name="_______WN7" hidden="1">{#N/A,#N/A,FALSE,"MODULE3"}</definedName>
    <definedName name="_______xh2256">[115]HDPE!$L$30</definedName>
    <definedName name="_______xh2506">[115]HDPE!$M$30</definedName>
    <definedName name="_______xh2806">[115]HDPE!$N$30</definedName>
    <definedName name="_______xh3156">[115]HDPE!$O$30</definedName>
    <definedName name="_______xh634">[115]HDPE!$C$16</definedName>
    <definedName name="_______xk7100">[115]DI!$C$37</definedName>
    <definedName name="_______xk7150">[115]DI!$D$37</definedName>
    <definedName name="_______xk7250">[115]DI!$F$37</definedName>
    <definedName name="_______xk7300">[115]DI!$G$37</definedName>
    <definedName name="_______xp11010">[115]pvc!$F$61</definedName>
    <definedName name="_______xp1104">[115]pvc!$F$31</definedName>
    <definedName name="_______xp1106">[115]pvc!$F$46</definedName>
    <definedName name="_______xp1254">[115]pvc!$G$31</definedName>
    <definedName name="_______xp1256">[115]pvc!$G$46</definedName>
    <definedName name="_______xp14010">[115]pvc!$H$61</definedName>
    <definedName name="_______xp1404">[115]pvc!$H$31</definedName>
    <definedName name="_______xp1406">[115]pvc!$H$46</definedName>
    <definedName name="_______xp1604">[115]pvc!$I$31</definedName>
    <definedName name="_______xp1606">[115]pvc!$I$46</definedName>
    <definedName name="_______xp1804">[115]pvc!$J$31</definedName>
    <definedName name="_______xp1806">[115]pvc!$J$46</definedName>
    <definedName name="_______xp2006">[115]pvc!$K$46</definedName>
    <definedName name="_______xp6310">[115]pvc!$C$61</definedName>
    <definedName name="_______xp636">[115]pvc!$C$46</definedName>
    <definedName name="_______xp7510">[115]pvc!$D$61</definedName>
    <definedName name="_______xp754">[115]pvc!$D$31</definedName>
    <definedName name="_______xp756">[115]pvc!$D$46</definedName>
    <definedName name="_______xp9010">[115]pvc!$E$61</definedName>
    <definedName name="_______xp904">[115]pvc!$E$31</definedName>
    <definedName name="_______xp906">[115]pvc!$E$46</definedName>
    <definedName name="_______xx1" localSheetId="9" hidden="1">{"'Typical Costs Estimates'!$C$158:$H$161"}</definedName>
    <definedName name="_______xx1" localSheetId="2" hidden="1">{"'Typical Costs Estimates'!$C$158:$H$161"}</definedName>
    <definedName name="_______xx1" localSheetId="4" hidden="1">{"'Typical Costs Estimates'!$C$158:$H$161"}</definedName>
    <definedName name="_______xx1" localSheetId="11" hidden="1">{"'Typical Costs Estimates'!$C$158:$H$161"}</definedName>
    <definedName name="_______xx1" hidden="1">{"'Typical Costs Estimates'!$C$158:$H$161"}</definedName>
    <definedName name="______atw2">#REF!</definedName>
    <definedName name="______bla1">#N/A</definedName>
    <definedName name="______can430">40.73</definedName>
    <definedName name="______can435">43.3</definedName>
    <definedName name="______cbr1">#REF!</definedName>
    <definedName name="______cbr2">#REF!</definedName>
    <definedName name="______cbr3">#REF!</definedName>
    <definedName name="______cbr4">#REF!</definedName>
    <definedName name="______CCW1">#REF!</definedName>
    <definedName name="______CCW2">#REF!</definedName>
    <definedName name="______CPR40">#REF!</definedName>
    <definedName name="______crp2">'[90]Road data'!#REF!</definedName>
    <definedName name="______crp22222">'[91]Road Detail Est.'!#REF!</definedName>
    <definedName name="______cur1">[7]r!$F$30</definedName>
    <definedName name="______dem2" localSheetId="9" hidden="1">{"pl_t&amp;d",#N/A,FALSE,"p&amp;l_t&amp;D_01_02 (2)"}</definedName>
    <definedName name="______dem2" localSheetId="2" hidden="1">{"pl_t&amp;d",#N/A,FALSE,"p&amp;l_t&amp;D_01_02 (2)"}</definedName>
    <definedName name="______dem2" localSheetId="4" hidden="1">{"pl_t&amp;d",#N/A,FALSE,"p&amp;l_t&amp;D_01_02 (2)"}</definedName>
    <definedName name="______dem2" localSheetId="11" hidden="1">{"pl_t&amp;d",#N/A,FALSE,"p&amp;l_t&amp;D_01_02 (2)"}</definedName>
    <definedName name="______dem2" hidden="1">{"pl_t&amp;d",#N/A,FALSE,"p&amp;l_t&amp;D_01_02 (2)"}</definedName>
    <definedName name="______er1">#N/A</definedName>
    <definedName name="______EVK12">#REF!</definedName>
    <definedName name="______EVK19">#REF!</definedName>
    <definedName name="______EVK25">#REF!</definedName>
    <definedName name="______EVK40">#REF!</definedName>
    <definedName name="______EVK5">#REF!</definedName>
    <definedName name="______imp1">#REF!</definedName>
    <definedName name="______IRC12" localSheetId="2">[78]MRATES!$F$11</definedName>
    <definedName name="______IRC12" localSheetId="4">[78]MRATES!$F$11</definedName>
    <definedName name="______IRC12" localSheetId="12">[132]MRATES!$M$9</definedName>
    <definedName name="______IRC12" localSheetId="5">#N/A</definedName>
    <definedName name="______IRC12" localSheetId="3">[78]MRATES!$F$11</definedName>
    <definedName name="______IRC12">[117]MRATES!$M$9</definedName>
    <definedName name="______IRC19" localSheetId="2">[78]MRATES!$F$12</definedName>
    <definedName name="______IRC19" localSheetId="4">[78]MRATES!$F$12</definedName>
    <definedName name="______IRC19" localSheetId="12">[132]MRATES!$M$10</definedName>
    <definedName name="______IRC19" localSheetId="5">#N/A</definedName>
    <definedName name="______IRC19" localSheetId="3">[78]MRATES!$F$12</definedName>
    <definedName name="______IRC19">[117]MRATES!$M$10</definedName>
    <definedName name="______IRC25" localSheetId="2">[78]MRATES!$F$13</definedName>
    <definedName name="______IRC25" localSheetId="4">[78]MRATES!$F$13</definedName>
    <definedName name="______IRC25" localSheetId="12">[132]MRATES!$M$11</definedName>
    <definedName name="______IRC25" localSheetId="5">#N/A</definedName>
    <definedName name="______IRC25" localSheetId="3">[78]MRATES!$F$13</definedName>
    <definedName name="______IRC25">[117]MRATES!$M$11</definedName>
    <definedName name="______IRC40" localSheetId="2">[78]MRATES!$F$14</definedName>
    <definedName name="______IRC40" localSheetId="4">[78]MRATES!$F$14</definedName>
    <definedName name="______IRC40" localSheetId="12">[132]MRATES!$M$12</definedName>
    <definedName name="______IRC40" localSheetId="5">#N/A</definedName>
    <definedName name="______IRC40" localSheetId="3">[78]MRATES!$F$14</definedName>
    <definedName name="______IRC40">[117]MRATES!$M$12</definedName>
    <definedName name="______IRC5" localSheetId="2">[78]MRATES!$F$9</definedName>
    <definedName name="______IRC5" localSheetId="4">[78]MRATES!$F$9</definedName>
    <definedName name="______IRC5" localSheetId="12">[132]MRATES!$M$7</definedName>
    <definedName name="______IRC5" localSheetId="5">#N/A</definedName>
    <definedName name="______IRC5" localSheetId="3">[78]MRATES!$F$9</definedName>
    <definedName name="______IRC5">[117]MRATES!$M$7</definedName>
    <definedName name="______IRC50" localSheetId="2">[72]MRATES!$M$13</definedName>
    <definedName name="______IRC50" localSheetId="4">[72]MRATES!$M$13</definedName>
    <definedName name="______IRC50" localSheetId="12">[132]MRATES!$M$13</definedName>
    <definedName name="______IRC50" localSheetId="5">[118]MRATES!$M$13</definedName>
    <definedName name="______IRC50" localSheetId="3">[72]MRATES!$M$13</definedName>
    <definedName name="______IRC50">[117]MRATES!$M$13</definedName>
    <definedName name="______IRC60" localSheetId="2">[72]MRATES!$M$14</definedName>
    <definedName name="______IRC60" localSheetId="4">[72]MRATES!$M$14</definedName>
    <definedName name="______IRC60" localSheetId="5">[118]MRATES!$M$14</definedName>
    <definedName name="______IRC60" localSheetId="3">[72]MRATES!$M$14</definedName>
    <definedName name="______IRC60">[117]MRATES!$M$14</definedName>
    <definedName name="______IRC65">[92]MRATES!$F$17</definedName>
    <definedName name="______IRC75">#REF!</definedName>
    <definedName name="______IRC9" localSheetId="2">[78]MRATES!$F$10</definedName>
    <definedName name="______IRC9" localSheetId="4">[78]MRATES!$F$10</definedName>
    <definedName name="______IRC9" localSheetId="12">[132]MRATES!$M$8</definedName>
    <definedName name="______IRC9" localSheetId="5">#N/A</definedName>
    <definedName name="______IRC9" localSheetId="3">[78]MRATES!$F$10</definedName>
    <definedName name="______IRC9">[117]MRATES!$M$8</definedName>
    <definedName name="______KC139">#REF!</definedName>
    <definedName name="______knr2">#REF!</definedName>
    <definedName name="______l1" localSheetId="9">[93]leads!$A$3:$E$108</definedName>
    <definedName name="______l1" localSheetId="11">[93]leads!$A$3:$E$108</definedName>
    <definedName name="______l1" localSheetId="5">[94]leads!$A$3:$E$108</definedName>
    <definedName name="______l1">[94]leads!$A$3:$E$108</definedName>
    <definedName name="______l12" localSheetId="4">#REF!</definedName>
    <definedName name="______l12" localSheetId="5">#N/A</definedName>
    <definedName name="______l12">#REF!</definedName>
    <definedName name="______l2">[7]r!$F$29</definedName>
    <definedName name="______l3" localSheetId="4">#REF!</definedName>
    <definedName name="______l3">#REF!</definedName>
    <definedName name="______l4" localSheetId="9">[95]Sheet1!$W$2:$Y$103</definedName>
    <definedName name="______l4" localSheetId="11">[95]Sheet1!$W$2:$Y$103</definedName>
    <definedName name="______l4" localSheetId="5">[96]Sheet1!$W$2:$Y$103</definedName>
    <definedName name="______l4">[96]Sheet1!$W$2:$Y$103</definedName>
    <definedName name="______l5" localSheetId="4">#REF!</definedName>
    <definedName name="______l5">#REF!</definedName>
    <definedName name="______l6">[7]r!$F$4</definedName>
    <definedName name="______l7">[8]r!$F$4</definedName>
    <definedName name="______l8">[7]r!$F$2</definedName>
    <definedName name="______l9">[7]r!$F$3</definedName>
    <definedName name="______LJ6">#REF!</definedName>
    <definedName name="______ma1">#REF!</definedName>
    <definedName name="______ma2">#REF!</definedName>
    <definedName name="______me12">'[133]Lead statement'!#REF!</definedName>
    <definedName name="______Met22">#REF!</definedName>
    <definedName name="______Met45">#REF!</definedName>
    <definedName name="______MEt55">#REF!</definedName>
    <definedName name="______Met63">#REF!</definedName>
    <definedName name="______MIX124">[23]maya!$A$11:$A$18</definedName>
    <definedName name="______mm1">#N/A</definedName>
    <definedName name="______mm1000">#REF!</definedName>
    <definedName name="______mm11">[7]r!$F$4</definedName>
    <definedName name="______mm111">[8]r!$F$4</definedName>
    <definedName name="______mm600">#REF!</definedName>
    <definedName name="______mm800">#REF!</definedName>
    <definedName name="______MS10" localSheetId="9">[108]MRATES!$P$51</definedName>
    <definedName name="______MS10" localSheetId="11">[108]MRATES!$P$51</definedName>
    <definedName name="______MS10" localSheetId="5">[109]MRATES!$P$51</definedName>
    <definedName name="______MS10">[109]MRATES!$P$51</definedName>
    <definedName name="______MS11" localSheetId="9">[108]MRATES!$P$51</definedName>
    <definedName name="______MS11" localSheetId="11">[108]MRATES!$P$51</definedName>
    <definedName name="______MS11" localSheetId="5">[109]MRATES!$P$51</definedName>
    <definedName name="______MS11">[109]MRATES!$P$51</definedName>
    <definedName name="______MS13" localSheetId="9">[108]MRATES!$P$51</definedName>
    <definedName name="______MS13" localSheetId="11">[108]MRATES!$P$51</definedName>
    <definedName name="______MS13" localSheetId="5">[109]MRATES!$P$51</definedName>
    <definedName name="______MS13">[109]MRATES!$P$51</definedName>
    <definedName name="______MS14" localSheetId="9">[108]MRATES!$P$51</definedName>
    <definedName name="______MS14" localSheetId="11">[108]MRATES!$P$51</definedName>
    <definedName name="______MS14" localSheetId="5">[109]MRATES!$P$51</definedName>
    <definedName name="______MS14">[109]MRATES!$P$51</definedName>
    <definedName name="______MS15" localSheetId="9">[108]MRATES!$P$51</definedName>
    <definedName name="______MS15" localSheetId="11">[108]MRATES!$P$51</definedName>
    <definedName name="______MS15" localSheetId="5">[109]MRATES!$P$51</definedName>
    <definedName name="______MS15">[109]MRATES!$P$51</definedName>
    <definedName name="______MS16" localSheetId="9">[108]MRATES!$P$51</definedName>
    <definedName name="______MS16" localSheetId="11">[108]MRATES!$P$51</definedName>
    <definedName name="______MS16" localSheetId="5">[109]MRATES!$P$51</definedName>
    <definedName name="______MS16">[109]MRATES!$P$51</definedName>
    <definedName name="______MS18" localSheetId="9">[108]MRATES!$P$51</definedName>
    <definedName name="______MS18" localSheetId="11">[108]MRATES!$P$51</definedName>
    <definedName name="______MS18" localSheetId="5">[109]MRATES!$P$51</definedName>
    <definedName name="______MS18">[109]MRATES!$P$51</definedName>
    <definedName name="______MS2" localSheetId="9">[110]MRATES!$P$51</definedName>
    <definedName name="______MS2" localSheetId="11">[110]MRATES!$P$51</definedName>
    <definedName name="______MS2" localSheetId="5">[111]MRATES!$P$51</definedName>
    <definedName name="______MS2">[111]MRATES!$P$51</definedName>
    <definedName name="______MS3" localSheetId="9">[110]MRATES!$P$51</definedName>
    <definedName name="______MS3" localSheetId="11">[110]MRATES!$P$51</definedName>
    <definedName name="______MS3" localSheetId="5">[111]MRATES!$P$51</definedName>
    <definedName name="______MS3">[111]MRATES!$P$51</definedName>
    <definedName name="______MS4" localSheetId="9">[110]MRATES!$P$51</definedName>
    <definedName name="______MS4" localSheetId="11">[110]MRATES!$P$51</definedName>
    <definedName name="______MS4" localSheetId="5">[111]MRATES!$P$51</definedName>
    <definedName name="______MS4">[111]MRATES!$P$51</definedName>
    <definedName name="______MS5" localSheetId="9">[110]MRATES!$P$51</definedName>
    <definedName name="______MS5" localSheetId="11">[110]MRATES!$P$51</definedName>
    <definedName name="______MS5" localSheetId="5">[111]MRATES!$P$51</definedName>
    <definedName name="______MS5">[111]MRATES!$P$51</definedName>
    <definedName name="______MS6" localSheetId="5">[134]MRATES!$P$50</definedName>
    <definedName name="______MS6">[135]MRATES!$P$50</definedName>
    <definedName name="______MS7" localSheetId="9">[110]MRATES!$P$51</definedName>
    <definedName name="______MS7" localSheetId="11">[110]MRATES!$P$51</definedName>
    <definedName name="______MS7" localSheetId="5">[111]MRATES!$P$51</definedName>
    <definedName name="______MS7">[111]MRATES!$P$51</definedName>
    <definedName name="______MS8" localSheetId="9">[110]MRATES!$P$51</definedName>
    <definedName name="______MS8" localSheetId="11">[110]MRATES!$P$51</definedName>
    <definedName name="______MS8" localSheetId="5">[111]MRATES!$P$51</definedName>
    <definedName name="______MS8">[111]MRATES!$P$51</definedName>
    <definedName name="______MS9" localSheetId="9">[110]MRATES!$P$51</definedName>
    <definedName name="______MS9" localSheetId="11">[110]MRATES!$P$51</definedName>
    <definedName name="______MS9" localSheetId="5">[111]MRATES!$P$51</definedName>
    <definedName name="______MS9">[111]MRATES!$P$51</definedName>
    <definedName name="______MT1" localSheetId="7">#REF!</definedName>
    <definedName name="______MT1" localSheetId="6">#REF!</definedName>
    <definedName name="______MT1" localSheetId="8">#REF!</definedName>
    <definedName name="______MT1" localSheetId="13">#REF!</definedName>
    <definedName name="______MT1" localSheetId="9">#REF!</definedName>
    <definedName name="______MT1" localSheetId="16">#REF!</definedName>
    <definedName name="______MT1" localSheetId="2">#REF!</definedName>
    <definedName name="______MT1" localSheetId="4">#REF!</definedName>
    <definedName name="______MT1" localSheetId="11">#REF!</definedName>
    <definedName name="______MT1" localSheetId="3">#REF!</definedName>
    <definedName name="______MT1">#REF!</definedName>
    <definedName name="______MT10" localSheetId="7">#REF!</definedName>
    <definedName name="______MT10" localSheetId="6">#REF!</definedName>
    <definedName name="______MT10" localSheetId="8">#REF!</definedName>
    <definedName name="______MT10" localSheetId="13">#REF!</definedName>
    <definedName name="______MT10" localSheetId="9">#REF!</definedName>
    <definedName name="______MT10" localSheetId="16">#REF!</definedName>
    <definedName name="______MT10" localSheetId="2">#REF!</definedName>
    <definedName name="______MT10" localSheetId="4">#REF!</definedName>
    <definedName name="______MT10" localSheetId="11">#REF!</definedName>
    <definedName name="______MT10" localSheetId="3">#REF!</definedName>
    <definedName name="______MT10">#REF!</definedName>
    <definedName name="______MT100" localSheetId="7">#REF!</definedName>
    <definedName name="______MT100" localSheetId="6">#REF!</definedName>
    <definedName name="______MT100" localSheetId="8">#REF!</definedName>
    <definedName name="______MT100" localSheetId="13">#REF!</definedName>
    <definedName name="______MT100" localSheetId="9">#REF!</definedName>
    <definedName name="______MT100" localSheetId="16">#REF!</definedName>
    <definedName name="______MT100" localSheetId="2">#REF!</definedName>
    <definedName name="______MT100" localSheetId="4">#REF!</definedName>
    <definedName name="______MT100" localSheetId="11">#REF!</definedName>
    <definedName name="______MT100" localSheetId="3">#REF!</definedName>
    <definedName name="______MT100">#REF!</definedName>
    <definedName name="______MT101" localSheetId="7">#REF!</definedName>
    <definedName name="______MT101" localSheetId="6">#REF!</definedName>
    <definedName name="______MT101" localSheetId="8">#REF!</definedName>
    <definedName name="______MT101" localSheetId="13">#REF!</definedName>
    <definedName name="______MT101" localSheetId="9">#REF!</definedName>
    <definedName name="______MT101" localSheetId="16">#REF!</definedName>
    <definedName name="______MT101" localSheetId="2">#REF!</definedName>
    <definedName name="______MT101" localSheetId="4">#REF!</definedName>
    <definedName name="______MT101" localSheetId="11">#REF!</definedName>
    <definedName name="______MT101" localSheetId="3">#REF!</definedName>
    <definedName name="______MT101">#REF!</definedName>
    <definedName name="______MT102" localSheetId="7">#REF!</definedName>
    <definedName name="______MT102" localSheetId="6">#REF!</definedName>
    <definedName name="______MT102" localSheetId="8">#REF!</definedName>
    <definedName name="______MT102" localSheetId="13">#REF!</definedName>
    <definedName name="______MT102" localSheetId="9">#REF!</definedName>
    <definedName name="______MT102" localSheetId="16">#REF!</definedName>
    <definedName name="______MT102" localSheetId="2">#REF!</definedName>
    <definedName name="______MT102" localSheetId="4">#REF!</definedName>
    <definedName name="______MT102" localSheetId="11">#REF!</definedName>
    <definedName name="______MT102" localSheetId="3">#REF!</definedName>
    <definedName name="______MT102">#REF!</definedName>
    <definedName name="______MT103" localSheetId="7">#REF!</definedName>
    <definedName name="______MT103" localSheetId="6">#REF!</definedName>
    <definedName name="______MT103" localSheetId="8">#REF!</definedName>
    <definedName name="______MT103" localSheetId="13">#REF!</definedName>
    <definedName name="______MT103" localSheetId="9">#REF!</definedName>
    <definedName name="______MT103" localSheetId="16">#REF!</definedName>
    <definedName name="______MT103" localSheetId="2">#REF!</definedName>
    <definedName name="______MT103" localSheetId="4">#REF!</definedName>
    <definedName name="______MT103" localSheetId="11">#REF!</definedName>
    <definedName name="______MT103" localSheetId="3">#REF!</definedName>
    <definedName name="______MT103">#REF!</definedName>
    <definedName name="______MT104" localSheetId="7">#REF!</definedName>
    <definedName name="______MT104" localSheetId="6">#REF!</definedName>
    <definedName name="______MT104" localSheetId="8">#REF!</definedName>
    <definedName name="______MT104" localSheetId="13">#REF!</definedName>
    <definedName name="______MT104" localSheetId="9">#REF!</definedName>
    <definedName name="______MT104" localSheetId="16">#REF!</definedName>
    <definedName name="______MT104" localSheetId="2">#REF!</definedName>
    <definedName name="______MT104" localSheetId="4">#REF!</definedName>
    <definedName name="______MT104" localSheetId="11">#REF!</definedName>
    <definedName name="______MT104" localSheetId="3">#REF!</definedName>
    <definedName name="______MT104">#REF!</definedName>
    <definedName name="______MT105" localSheetId="7">#REF!</definedName>
    <definedName name="______MT105" localSheetId="6">#REF!</definedName>
    <definedName name="______MT105" localSheetId="8">#REF!</definedName>
    <definedName name="______MT105" localSheetId="13">#REF!</definedName>
    <definedName name="______MT105" localSheetId="9">#REF!</definedName>
    <definedName name="______MT105" localSheetId="16">#REF!</definedName>
    <definedName name="______MT105" localSheetId="2">#REF!</definedName>
    <definedName name="______MT105" localSheetId="4">#REF!</definedName>
    <definedName name="______MT105" localSheetId="11">#REF!</definedName>
    <definedName name="______MT105" localSheetId="3">#REF!</definedName>
    <definedName name="______MT105">#REF!</definedName>
    <definedName name="______MT106" localSheetId="7">#REF!</definedName>
    <definedName name="______MT106" localSheetId="6">#REF!</definedName>
    <definedName name="______MT106" localSheetId="8">#REF!</definedName>
    <definedName name="______MT106" localSheetId="13">#REF!</definedName>
    <definedName name="______MT106" localSheetId="9">#REF!</definedName>
    <definedName name="______MT106" localSheetId="16">#REF!</definedName>
    <definedName name="______MT106" localSheetId="2">#REF!</definedName>
    <definedName name="______MT106" localSheetId="4">#REF!</definedName>
    <definedName name="______MT106" localSheetId="11">#REF!</definedName>
    <definedName name="______MT106" localSheetId="3">#REF!</definedName>
    <definedName name="______MT106">#REF!</definedName>
    <definedName name="______MT107" localSheetId="7">#REF!</definedName>
    <definedName name="______MT107" localSheetId="6">#REF!</definedName>
    <definedName name="______MT107" localSheetId="8">#REF!</definedName>
    <definedName name="______MT107" localSheetId="13">#REF!</definedName>
    <definedName name="______MT107" localSheetId="9">#REF!</definedName>
    <definedName name="______MT107" localSheetId="16">#REF!</definedName>
    <definedName name="______MT107" localSheetId="2">#REF!</definedName>
    <definedName name="______MT107" localSheetId="4">#REF!</definedName>
    <definedName name="______MT107" localSheetId="11">#REF!</definedName>
    <definedName name="______MT107" localSheetId="3">#REF!</definedName>
    <definedName name="______MT107">#REF!</definedName>
    <definedName name="______MT108" localSheetId="7">#REF!</definedName>
    <definedName name="______MT108" localSheetId="6">#REF!</definedName>
    <definedName name="______MT108" localSheetId="8">#REF!</definedName>
    <definedName name="______MT108" localSheetId="13">#REF!</definedName>
    <definedName name="______MT108" localSheetId="9">#REF!</definedName>
    <definedName name="______MT108" localSheetId="16">#REF!</definedName>
    <definedName name="______MT108" localSheetId="2">#REF!</definedName>
    <definedName name="______MT108" localSheetId="4">#REF!</definedName>
    <definedName name="______MT108" localSheetId="11">#REF!</definedName>
    <definedName name="______MT108" localSheetId="3">#REF!</definedName>
    <definedName name="______MT108">#REF!</definedName>
    <definedName name="______MT109" localSheetId="7">#REF!</definedName>
    <definedName name="______MT109" localSheetId="6">#REF!</definedName>
    <definedName name="______MT109" localSheetId="8">#REF!</definedName>
    <definedName name="______MT109" localSheetId="13">#REF!</definedName>
    <definedName name="______MT109" localSheetId="9">#REF!</definedName>
    <definedName name="______MT109" localSheetId="16">#REF!</definedName>
    <definedName name="______MT109" localSheetId="2">#REF!</definedName>
    <definedName name="______MT109" localSheetId="4">#REF!</definedName>
    <definedName name="______MT109" localSheetId="11">#REF!</definedName>
    <definedName name="______MT109" localSheetId="3">#REF!</definedName>
    <definedName name="______MT109">#REF!</definedName>
    <definedName name="______MT11" localSheetId="7">#REF!</definedName>
    <definedName name="______MT11" localSheetId="6">#REF!</definedName>
    <definedName name="______MT11" localSheetId="8">#REF!</definedName>
    <definedName name="______MT11" localSheetId="13">#REF!</definedName>
    <definedName name="______MT11" localSheetId="9">#REF!</definedName>
    <definedName name="______MT11" localSheetId="16">#REF!</definedName>
    <definedName name="______MT11" localSheetId="2">#REF!</definedName>
    <definedName name="______MT11" localSheetId="4">#REF!</definedName>
    <definedName name="______MT11" localSheetId="11">#REF!</definedName>
    <definedName name="______MT11" localSheetId="3">#REF!</definedName>
    <definedName name="______MT11">#REF!</definedName>
    <definedName name="______MT110" localSheetId="7">#REF!</definedName>
    <definedName name="______MT110" localSheetId="6">#REF!</definedName>
    <definedName name="______MT110" localSheetId="8">#REF!</definedName>
    <definedName name="______MT110" localSheetId="13">#REF!</definedName>
    <definedName name="______MT110" localSheetId="9">#REF!</definedName>
    <definedName name="______MT110" localSheetId="16">#REF!</definedName>
    <definedName name="______MT110" localSheetId="2">#REF!</definedName>
    <definedName name="______MT110" localSheetId="4">#REF!</definedName>
    <definedName name="______MT110" localSheetId="11">#REF!</definedName>
    <definedName name="______MT110" localSheetId="3">#REF!</definedName>
    <definedName name="______MT110">#REF!</definedName>
    <definedName name="______MT111" localSheetId="7">#REF!</definedName>
    <definedName name="______MT111" localSheetId="6">#REF!</definedName>
    <definedName name="______MT111" localSheetId="8">#REF!</definedName>
    <definedName name="______MT111" localSheetId="13">#REF!</definedName>
    <definedName name="______MT111" localSheetId="9">#REF!</definedName>
    <definedName name="______MT111" localSheetId="16">#REF!</definedName>
    <definedName name="______MT111" localSheetId="2">#REF!</definedName>
    <definedName name="______MT111" localSheetId="4">#REF!</definedName>
    <definedName name="______MT111" localSheetId="11">#REF!</definedName>
    <definedName name="______MT111" localSheetId="3">#REF!</definedName>
    <definedName name="______MT111">#REF!</definedName>
    <definedName name="______MT112" localSheetId="7">#REF!</definedName>
    <definedName name="______MT112" localSheetId="6">#REF!</definedName>
    <definedName name="______MT112" localSheetId="8">#REF!</definedName>
    <definedName name="______MT112" localSheetId="13">#REF!</definedName>
    <definedName name="______MT112" localSheetId="9">#REF!</definedName>
    <definedName name="______MT112" localSheetId="16">#REF!</definedName>
    <definedName name="______MT112" localSheetId="2">#REF!</definedName>
    <definedName name="______MT112" localSheetId="4">#REF!</definedName>
    <definedName name="______MT112" localSheetId="11">#REF!</definedName>
    <definedName name="______MT112" localSheetId="3">#REF!</definedName>
    <definedName name="______MT112">#REF!</definedName>
    <definedName name="______MT113" localSheetId="7">#REF!</definedName>
    <definedName name="______MT113" localSheetId="6">#REF!</definedName>
    <definedName name="______MT113" localSheetId="8">#REF!</definedName>
    <definedName name="______MT113" localSheetId="13">#REF!</definedName>
    <definedName name="______MT113" localSheetId="9">#REF!</definedName>
    <definedName name="______MT113" localSheetId="16">#REF!</definedName>
    <definedName name="______MT113" localSheetId="2">#REF!</definedName>
    <definedName name="______MT113" localSheetId="4">#REF!</definedName>
    <definedName name="______MT113" localSheetId="11">#REF!</definedName>
    <definedName name="______MT113" localSheetId="3">#REF!</definedName>
    <definedName name="______MT113">#REF!</definedName>
    <definedName name="______MT114" localSheetId="7">#REF!</definedName>
    <definedName name="______MT114" localSheetId="6">#REF!</definedName>
    <definedName name="______MT114" localSheetId="8">#REF!</definedName>
    <definedName name="______MT114" localSheetId="13">#REF!</definedName>
    <definedName name="______MT114" localSheetId="9">#REF!</definedName>
    <definedName name="______MT114" localSheetId="16">#REF!</definedName>
    <definedName name="______MT114" localSheetId="2">#REF!</definedName>
    <definedName name="______MT114" localSheetId="4">#REF!</definedName>
    <definedName name="______MT114" localSheetId="11">#REF!</definedName>
    <definedName name="______MT114" localSheetId="3">#REF!</definedName>
    <definedName name="______MT114">#REF!</definedName>
    <definedName name="______MT115" localSheetId="7">#REF!</definedName>
    <definedName name="______MT115" localSheetId="6">#REF!</definedName>
    <definedName name="______MT115" localSheetId="8">#REF!</definedName>
    <definedName name="______MT115" localSheetId="13">#REF!</definedName>
    <definedName name="______MT115" localSheetId="9">#REF!</definedName>
    <definedName name="______MT115" localSheetId="16">#REF!</definedName>
    <definedName name="______MT115" localSheetId="2">#REF!</definedName>
    <definedName name="______MT115" localSheetId="4">#REF!</definedName>
    <definedName name="______MT115" localSheetId="11">#REF!</definedName>
    <definedName name="______MT115" localSheetId="3">#REF!</definedName>
    <definedName name="______MT115">#REF!</definedName>
    <definedName name="______MT116" localSheetId="7">#REF!</definedName>
    <definedName name="______MT116" localSheetId="6">#REF!</definedName>
    <definedName name="______MT116" localSheetId="8">#REF!</definedName>
    <definedName name="______MT116" localSheetId="13">#REF!</definedName>
    <definedName name="______MT116" localSheetId="9">#REF!</definedName>
    <definedName name="______MT116" localSheetId="16">#REF!</definedName>
    <definedName name="______MT116" localSheetId="2">#REF!</definedName>
    <definedName name="______MT116" localSheetId="4">#REF!</definedName>
    <definedName name="______MT116" localSheetId="11">#REF!</definedName>
    <definedName name="______MT116" localSheetId="3">#REF!</definedName>
    <definedName name="______MT116">#REF!</definedName>
    <definedName name="______MT117" localSheetId="7">#REF!</definedName>
    <definedName name="______MT117" localSheetId="6">#REF!</definedName>
    <definedName name="______MT117" localSheetId="8">#REF!</definedName>
    <definedName name="______MT117" localSheetId="13">#REF!</definedName>
    <definedName name="______MT117" localSheetId="9">#REF!</definedName>
    <definedName name="______MT117" localSheetId="16">#REF!</definedName>
    <definedName name="______MT117" localSheetId="2">#REF!</definedName>
    <definedName name="______MT117" localSheetId="4">#REF!</definedName>
    <definedName name="______MT117" localSheetId="11">#REF!</definedName>
    <definedName name="______MT117" localSheetId="3">#REF!</definedName>
    <definedName name="______MT117">#REF!</definedName>
    <definedName name="______MT118" localSheetId="7">#REF!</definedName>
    <definedName name="______MT118" localSheetId="6">#REF!</definedName>
    <definedName name="______MT118" localSheetId="8">#REF!</definedName>
    <definedName name="______MT118" localSheetId="13">#REF!</definedName>
    <definedName name="______MT118" localSheetId="9">#REF!</definedName>
    <definedName name="______MT118" localSheetId="16">#REF!</definedName>
    <definedName name="______MT118" localSheetId="2">#REF!</definedName>
    <definedName name="______MT118" localSheetId="4">#REF!</definedName>
    <definedName name="______MT118" localSheetId="11">#REF!</definedName>
    <definedName name="______MT118" localSheetId="3">#REF!</definedName>
    <definedName name="______MT118">#REF!</definedName>
    <definedName name="______MT119" localSheetId="7">#REF!</definedName>
    <definedName name="______MT119" localSheetId="6">#REF!</definedName>
    <definedName name="______MT119" localSheetId="8">#REF!</definedName>
    <definedName name="______MT119" localSheetId="13">#REF!</definedName>
    <definedName name="______MT119" localSheetId="9">#REF!</definedName>
    <definedName name="______MT119" localSheetId="16">#REF!</definedName>
    <definedName name="______MT119" localSheetId="2">#REF!</definedName>
    <definedName name="______MT119" localSheetId="4">#REF!</definedName>
    <definedName name="______MT119" localSheetId="11">#REF!</definedName>
    <definedName name="______MT119" localSheetId="3">#REF!</definedName>
    <definedName name="______MT119">#REF!</definedName>
    <definedName name="______MT12" localSheetId="7">#REF!</definedName>
    <definedName name="______MT12" localSheetId="6">#REF!</definedName>
    <definedName name="______MT12" localSheetId="8">#REF!</definedName>
    <definedName name="______MT12" localSheetId="13">#REF!</definedName>
    <definedName name="______MT12" localSheetId="9">#REF!</definedName>
    <definedName name="______MT12" localSheetId="16">#REF!</definedName>
    <definedName name="______MT12" localSheetId="2">#REF!</definedName>
    <definedName name="______MT12" localSheetId="4">#REF!</definedName>
    <definedName name="______MT12" localSheetId="11">#REF!</definedName>
    <definedName name="______MT12" localSheetId="3">#REF!</definedName>
    <definedName name="______MT12">#REF!</definedName>
    <definedName name="______MT120" localSheetId="7">#REF!</definedName>
    <definedName name="______MT120" localSheetId="6">#REF!</definedName>
    <definedName name="______MT120" localSheetId="8">#REF!</definedName>
    <definedName name="______MT120" localSheetId="13">#REF!</definedName>
    <definedName name="______MT120" localSheetId="9">#REF!</definedName>
    <definedName name="______MT120" localSheetId="16">#REF!</definedName>
    <definedName name="______MT120" localSheetId="2">#REF!</definedName>
    <definedName name="______MT120" localSheetId="4">#REF!</definedName>
    <definedName name="______MT120" localSheetId="11">#REF!</definedName>
    <definedName name="______MT120" localSheetId="3">#REF!</definedName>
    <definedName name="______MT120">#REF!</definedName>
    <definedName name="______MT121" localSheetId="7">#REF!</definedName>
    <definedName name="______MT121" localSheetId="6">#REF!</definedName>
    <definedName name="______MT121" localSheetId="8">#REF!</definedName>
    <definedName name="______MT121" localSheetId="13">#REF!</definedName>
    <definedName name="______MT121" localSheetId="9">#REF!</definedName>
    <definedName name="______MT121" localSheetId="16">#REF!</definedName>
    <definedName name="______MT121" localSheetId="2">#REF!</definedName>
    <definedName name="______MT121" localSheetId="4">#REF!</definedName>
    <definedName name="______MT121" localSheetId="11">#REF!</definedName>
    <definedName name="______MT121" localSheetId="3">#REF!</definedName>
    <definedName name="______MT121">#REF!</definedName>
    <definedName name="______MT122" localSheetId="7">#REF!</definedName>
    <definedName name="______MT122" localSheetId="6">#REF!</definedName>
    <definedName name="______MT122" localSheetId="8">#REF!</definedName>
    <definedName name="______MT122" localSheetId="13">#REF!</definedName>
    <definedName name="______MT122" localSheetId="9">#REF!</definedName>
    <definedName name="______MT122" localSheetId="16">#REF!</definedName>
    <definedName name="______MT122" localSheetId="2">#REF!</definedName>
    <definedName name="______MT122" localSheetId="4">#REF!</definedName>
    <definedName name="______MT122" localSheetId="11">#REF!</definedName>
    <definedName name="______MT122" localSheetId="3">#REF!</definedName>
    <definedName name="______MT122">#REF!</definedName>
    <definedName name="______MT123" localSheetId="7">#REF!</definedName>
    <definedName name="______MT123" localSheetId="6">#REF!</definedName>
    <definedName name="______MT123" localSheetId="8">#REF!</definedName>
    <definedName name="______MT123" localSheetId="13">#REF!</definedName>
    <definedName name="______MT123" localSheetId="9">#REF!</definedName>
    <definedName name="______MT123" localSheetId="16">#REF!</definedName>
    <definedName name="______MT123" localSheetId="2">#REF!</definedName>
    <definedName name="______MT123" localSheetId="4">#REF!</definedName>
    <definedName name="______MT123" localSheetId="11">#REF!</definedName>
    <definedName name="______MT123" localSheetId="3">#REF!</definedName>
    <definedName name="______MT123">#REF!</definedName>
    <definedName name="______MT124" localSheetId="7">#REF!</definedName>
    <definedName name="______MT124" localSheetId="6">#REF!</definedName>
    <definedName name="______MT124" localSheetId="8">#REF!</definedName>
    <definedName name="______MT124" localSheetId="13">#REF!</definedName>
    <definedName name="______MT124" localSheetId="9">#REF!</definedName>
    <definedName name="______MT124" localSheetId="16">#REF!</definedName>
    <definedName name="______MT124" localSheetId="2">#REF!</definedName>
    <definedName name="______MT124" localSheetId="4">#REF!</definedName>
    <definedName name="______MT124" localSheetId="11">#REF!</definedName>
    <definedName name="______MT124" localSheetId="3">#REF!</definedName>
    <definedName name="______MT124">#REF!</definedName>
    <definedName name="______MT125" localSheetId="7">#REF!</definedName>
    <definedName name="______MT125" localSheetId="6">#REF!</definedName>
    <definedName name="______MT125" localSheetId="8">#REF!</definedName>
    <definedName name="______MT125" localSheetId="13">#REF!</definedName>
    <definedName name="______MT125" localSheetId="9">#REF!</definedName>
    <definedName name="______MT125" localSheetId="16">#REF!</definedName>
    <definedName name="______MT125" localSheetId="2">#REF!</definedName>
    <definedName name="______MT125" localSheetId="4">#REF!</definedName>
    <definedName name="______MT125" localSheetId="11">#REF!</definedName>
    <definedName name="______MT125" localSheetId="3">#REF!</definedName>
    <definedName name="______MT125">#REF!</definedName>
    <definedName name="______MT126" localSheetId="7">#REF!</definedName>
    <definedName name="______MT126" localSheetId="6">#REF!</definedName>
    <definedName name="______MT126" localSheetId="8">#REF!</definedName>
    <definedName name="______MT126" localSheetId="13">#REF!</definedName>
    <definedName name="______MT126" localSheetId="9">#REF!</definedName>
    <definedName name="______MT126" localSheetId="16">#REF!</definedName>
    <definedName name="______MT126" localSheetId="2">#REF!</definedName>
    <definedName name="______MT126" localSheetId="4">#REF!</definedName>
    <definedName name="______MT126" localSheetId="11">#REF!</definedName>
    <definedName name="______MT126" localSheetId="3">#REF!</definedName>
    <definedName name="______MT126">#REF!</definedName>
    <definedName name="______MT127" localSheetId="7">#REF!</definedName>
    <definedName name="______MT127" localSheetId="6">#REF!</definedName>
    <definedName name="______MT127" localSheetId="8">#REF!</definedName>
    <definedName name="______MT127" localSheetId="13">#REF!</definedName>
    <definedName name="______MT127" localSheetId="9">#REF!</definedName>
    <definedName name="______MT127" localSheetId="16">#REF!</definedName>
    <definedName name="______MT127" localSheetId="2">#REF!</definedName>
    <definedName name="______MT127" localSheetId="4">#REF!</definedName>
    <definedName name="______MT127" localSheetId="11">#REF!</definedName>
    <definedName name="______MT127" localSheetId="3">#REF!</definedName>
    <definedName name="______MT127">#REF!</definedName>
    <definedName name="______MT128" localSheetId="7">#REF!</definedName>
    <definedName name="______MT128" localSheetId="6">#REF!</definedName>
    <definedName name="______MT128" localSheetId="8">#REF!</definedName>
    <definedName name="______MT128" localSheetId="13">#REF!</definedName>
    <definedName name="______MT128" localSheetId="9">#REF!</definedName>
    <definedName name="______MT128" localSheetId="16">#REF!</definedName>
    <definedName name="______MT128" localSheetId="2">#REF!</definedName>
    <definedName name="______MT128" localSheetId="4">#REF!</definedName>
    <definedName name="______MT128" localSheetId="11">#REF!</definedName>
    <definedName name="______MT128" localSheetId="3">#REF!</definedName>
    <definedName name="______MT128">#REF!</definedName>
    <definedName name="______MT129" localSheetId="7">#REF!</definedName>
    <definedName name="______MT129" localSheetId="6">#REF!</definedName>
    <definedName name="______MT129" localSheetId="8">#REF!</definedName>
    <definedName name="______MT129" localSheetId="13">#REF!</definedName>
    <definedName name="______MT129" localSheetId="9">#REF!</definedName>
    <definedName name="______MT129" localSheetId="16">#REF!</definedName>
    <definedName name="______MT129" localSheetId="2">#REF!</definedName>
    <definedName name="______MT129" localSheetId="4">#REF!</definedName>
    <definedName name="______MT129" localSheetId="11">#REF!</definedName>
    <definedName name="______MT129" localSheetId="3">#REF!</definedName>
    <definedName name="______MT129">#REF!</definedName>
    <definedName name="______MT13" localSheetId="7">#REF!</definedName>
    <definedName name="______MT13" localSheetId="6">#REF!</definedName>
    <definedName name="______MT13" localSheetId="8">#REF!</definedName>
    <definedName name="______MT13" localSheetId="13">#REF!</definedName>
    <definedName name="______MT13" localSheetId="9">#REF!</definedName>
    <definedName name="______MT13" localSheetId="16">#REF!</definedName>
    <definedName name="______MT13" localSheetId="2">#REF!</definedName>
    <definedName name="______MT13" localSheetId="4">#REF!</definedName>
    <definedName name="______MT13" localSheetId="11">#REF!</definedName>
    <definedName name="______MT13" localSheetId="3">#REF!</definedName>
    <definedName name="______MT13">#REF!</definedName>
    <definedName name="______MT130" localSheetId="7">#REF!</definedName>
    <definedName name="______MT130" localSheetId="6">#REF!</definedName>
    <definedName name="______MT130" localSheetId="8">#REF!</definedName>
    <definedName name="______MT130" localSheetId="13">#REF!</definedName>
    <definedName name="______MT130" localSheetId="9">#REF!</definedName>
    <definedName name="______MT130" localSheetId="16">#REF!</definedName>
    <definedName name="______MT130" localSheetId="2">#REF!</definedName>
    <definedName name="______MT130" localSheetId="4">#REF!</definedName>
    <definedName name="______MT130" localSheetId="11">#REF!</definedName>
    <definedName name="______MT130" localSheetId="3">#REF!</definedName>
    <definedName name="______MT130">#REF!</definedName>
    <definedName name="______MT131" localSheetId="7">#REF!</definedName>
    <definedName name="______MT131" localSheetId="6">#REF!</definedName>
    <definedName name="______MT131" localSheetId="8">#REF!</definedName>
    <definedName name="______MT131" localSheetId="13">#REF!</definedName>
    <definedName name="______MT131" localSheetId="9">#REF!</definedName>
    <definedName name="______MT131" localSheetId="16">#REF!</definedName>
    <definedName name="______MT131" localSheetId="2">#REF!</definedName>
    <definedName name="______MT131" localSheetId="4">#REF!</definedName>
    <definedName name="______MT131" localSheetId="11">#REF!</definedName>
    <definedName name="______MT131" localSheetId="3">#REF!</definedName>
    <definedName name="______MT131">#REF!</definedName>
    <definedName name="______MT132" localSheetId="7">#REF!</definedName>
    <definedName name="______MT132" localSheetId="6">#REF!</definedName>
    <definedName name="______MT132" localSheetId="8">#REF!</definedName>
    <definedName name="______MT132" localSheetId="13">#REF!</definedName>
    <definedName name="______MT132" localSheetId="9">#REF!</definedName>
    <definedName name="______MT132" localSheetId="16">#REF!</definedName>
    <definedName name="______MT132" localSheetId="2">#REF!</definedName>
    <definedName name="______MT132" localSheetId="4">#REF!</definedName>
    <definedName name="______MT132" localSheetId="11">#REF!</definedName>
    <definedName name="______MT132" localSheetId="3">#REF!</definedName>
    <definedName name="______MT132">#REF!</definedName>
    <definedName name="______MT133" localSheetId="7">#REF!</definedName>
    <definedName name="______MT133" localSheetId="6">#REF!</definedName>
    <definedName name="______MT133" localSheetId="8">#REF!</definedName>
    <definedName name="______MT133" localSheetId="13">#REF!</definedName>
    <definedName name="______MT133" localSheetId="9">#REF!</definedName>
    <definedName name="______MT133" localSheetId="16">#REF!</definedName>
    <definedName name="______MT133" localSheetId="2">#REF!</definedName>
    <definedName name="______MT133" localSheetId="4">#REF!</definedName>
    <definedName name="______MT133" localSheetId="11">#REF!</definedName>
    <definedName name="______MT133" localSheetId="3">#REF!</definedName>
    <definedName name="______MT133">#REF!</definedName>
    <definedName name="______MT134" localSheetId="7">#REF!</definedName>
    <definedName name="______MT134" localSheetId="6">#REF!</definedName>
    <definedName name="______MT134" localSheetId="8">#REF!</definedName>
    <definedName name="______MT134" localSheetId="13">#REF!</definedName>
    <definedName name="______MT134" localSheetId="9">#REF!</definedName>
    <definedName name="______MT134" localSheetId="16">#REF!</definedName>
    <definedName name="______MT134" localSheetId="2">#REF!</definedName>
    <definedName name="______MT134" localSheetId="4">#REF!</definedName>
    <definedName name="______MT134" localSheetId="11">#REF!</definedName>
    <definedName name="______MT134" localSheetId="3">#REF!</definedName>
    <definedName name="______MT134">#REF!</definedName>
    <definedName name="______MT135" localSheetId="7">#REF!</definedName>
    <definedName name="______MT135" localSheetId="6">#REF!</definedName>
    <definedName name="______MT135" localSheetId="8">#REF!</definedName>
    <definedName name="______MT135" localSheetId="13">#REF!</definedName>
    <definedName name="______MT135" localSheetId="9">#REF!</definedName>
    <definedName name="______MT135" localSheetId="16">#REF!</definedName>
    <definedName name="______MT135" localSheetId="2">#REF!</definedName>
    <definedName name="______MT135" localSheetId="4">#REF!</definedName>
    <definedName name="______MT135" localSheetId="11">#REF!</definedName>
    <definedName name="______MT135" localSheetId="3">#REF!</definedName>
    <definedName name="______MT135">#REF!</definedName>
    <definedName name="______MT136" localSheetId="7">#REF!</definedName>
    <definedName name="______MT136" localSheetId="6">#REF!</definedName>
    <definedName name="______MT136" localSheetId="8">#REF!</definedName>
    <definedName name="______MT136" localSheetId="13">#REF!</definedName>
    <definedName name="______MT136" localSheetId="9">#REF!</definedName>
    <definedName name="______MT136" localSheetId="16">#REF!</definedName>
    <definedName name="______MT136" localSheetId="2">#REF!</definedName>
    <definedName name="______MT136" localSheetId="4">#REF!</definedName>
    <definedName name="______MT136" localSheetId="11">#REF!</definedName>
    <definedName name="______MT136" localSheetId="3">#REF!</definedName>
    <definedName name="______MT136">#REF!</definedName>
    <definedName name="______MT137" localSheetId="7">#REF!</definedName>
    <definedName name="______MT137" localSheetId="6">#REF!</definedName>
    <definedName name="______MT137" localSheetId="8">#REF!</definedName>
    <definedName name="______MT137" localSheetId="13">#REF!</definedName>
    <definedName name="______MT137" localSheetId="9">#REF!</definedName>
    <definedName name="______MT137" localSheetId="16">#REF!</definedName>
    <definedName name="______MT137" localSheetId="2">#REF!</definedName>
    <definedName name="______MT137" localSheetId="4">#REF!</definedName>
    <definedName name="______MT137" localSheetId="11">#REF!</definedName>
    <definedName name="______MT137" localSheetId="3">#REF!</definedName>
    <definedName name="______MT137">#REF!</definedName>
    <definedName name="______MT138" localSheetId="7">#REF!</definedName>
    <definedName name="______MT138" localSheetId="6">#REF!</definedName>
    <definedName name="______MT138" localSheetId="8">#REF!</definedName>
    <definedName name="______MT138" localSheetId="13">#REF!</definedName>
    <definedName name="______MT138" localSheetId="9">#REF!</definedName>
    <definedName name="______MT138" localSheetId="16">#REF!</definedName>
    <definedName name="______MT138" localSheetId="2">#REF!</definedName>
    <definedName name="______MT138" localSheetId="4">#REF!</definedName>
    <definedName name="______MT138" localSheetId="11">#REF!</definedName>
    <definedName name="______MT138" localSheetId="3">#REF!</definedName>
    <definedName name="______MT138">#REF!</definedName>
    <definedName name="______MT139" localSheetId="7">#REF!</definedName>
    <definedName name="______MT139" localSheetId="6">#REF!</definedName>
    <definedName name="______MT139" localSheetId="8">#REF!</definedName>
    <definedName name="______MT139" localSheetId="13">#REF!</definedName>
    <definedName name="______MT139" localSheetId="9">#REF!</definedName>
    <definedName name="______MT139" localSheetId="16">#REF!</definedName>
    <definedName name="______MT139" localSheetId="2">#REF!</definedName>
    <definedName name="______MT139" localSheetId="4">#REF!</definedName>
    <definedName name="______MT139" localSheetId="11">#REF!</definedName>
    <definedName name="______MT139" localSheetId="3">#REF!</definedName>
    <definedName name="______MT139">#REF!</definedName>
    <definedName name="______MT14" localSheetId="7">#REF!</definedName>
    <definedName name="______MT14" localSheetId="6">#REF!</definedName>
    <definedName name="______MT14" localSheetId="8">#REF!</definedName>
    <definedName name="______MT14" localSheetId="13">#REF!</definedName>
    <definedName name="______MT14" localSheetId="9">#REF!</definedName>
    <definedName name="______MT14" localSheetId="16">#REF!</definedName>
    <definedName name="______MT14" localSheetId="2">#REF!</definedName>
    <definedName name="______MT14" localSheetId="4">#REF!</definedName>
    <definedName name="______MT14" localSheetId="11">#REF!</definedName>
    <definedName name="______MT14" localSheetId="3">#REF!</definedName>
    <definedName name="______MT14">#REF!</definedName>
    <definedName name="______MT140" localSheetId="7">#REF!</definedName>
    <definedName name="______MT140" localSheetId="6">#REF!</definedName>
    <definedName name="______MT140" localSheetId="8">#REF!</definedName>
    <definedName name="______MT140" localSheetId="13">#REF!</definedName>
    <definedName name="______MT140" localSheetId="9">#REF!</definedName>
    <definedName name="______MT140" localSheetId="16">#REF!</definedName>
    <definedName name="______MT140" localSheetId="2">#REF!</definedName>
    <definedName name="______MT140" localSheetId="4">#REF!</definedName>
    <definedName name="______MT140" localSheetId="11">#REF!</definedName>
    <definedName name="______MT140" localSheetId="3">#REF!</definedName>
    <definedName name="______MT140">#REF!</definedName>
    <definedName name="______MT141" localSheetId="7">#REF!</definedName>
    <definedName name="______MT141" localSheetId="6">#REF!</definedName>
    <definedName name="______MT141" localSheetId="8">#REF!</definedName>
    <definedName name="______MT141" localSheetId="13">#REF!</definedName>
    <definedName name="______MT141" localSheetId="9">#REF!</definedName>
    <definedName name="______MT141" localSheetId="16">#REF!</definedName>
    <definedName name="______MT141" localSheetId="2">#REF!</definedName>
    <definedName name="______MT141" localSheetId="4">#REF!</definedName>
    <definedName name="______MT141" localSheetId="11">#REF!</definedName>
    <definedName name="______MT141" localSheetId="3">#REF!</definedName>
    <definedName name="______MT141">#REF!</definedName>
    <definedName name="______MT142" localSheetId="7">#REF!</definedName>
    <definedName name="______MT142" localSheetId="6">#REF!</definedName>
    <definedName name="______MT142" localSheetId="8">#REF!</definedName>
    <definedName name="______MT142" localSheetId="13">#REF!</definedName>
    <definedName name="______MT142" localSheetId="9">#REF!</definedName>
    <definedName name="______MT142" localSheetId="16">#REF!</definedName>
    <definedName name="______MT142" localSheetId="2">#REF!</definedName>
    <definedName name="______MT142" localSheetId="4">#REF!</definedName>
    <definedName name="______MT142" localSheetId="11">#REF!</definedName>
    <definedName name="______MT142" localSheetId="3">#REF!</definedName>
    <definedName name="______MT142">#REF!</definedName>
    <definedName name="______MT143" localSheetId="7">#REF!</definedName>
    <definedName name="______MT143" localSheetId="6">#REF!</definedName>
    <definedName name="______MT143" localSheetId="8">#REF!</definedName>
    <definedName name="______MT143" localSheetId="13">#REF!</definedName>
    <definedName name="______MT143" localSheetId="9">#REF!</definedName>
    <definedName name="______MT143" localSheetId="16">#REF!</definedName>
    <definedName name="______MT143" localSheetId="2">#REF!</definedName>
    <definedName name="______MT143" localSheetId="4">#REF!</definedName>
    <definedName name="______MT143" localSheetId="11">#REF!</definedName>
    <definedName name="______MT143" localSheetId="3">#REF!</definedName>
    <definedName name="______MT143">#REF!</definedName>
    <definedName name="______MT144" localSheetId="7">#REF!</definedName>
    <definedName name="______MT144" localSheetId="6">#REF!</definedName>
    <definedName name="______MT144" localSheetId="8">#REF!</definedName>
    <definedName name="______MT144" localSheetId="13">#REF!</definedName>
    <definedName name="______MT144" localSheetId="9">#REF!</definedName>
    <definedName name="______MT144" localSheetId="16">#REF!</definedName>
    <definedName name="______MT144" localSheetId="2">#REF!</definedName>
    <definedName name="______MT144" localSheetId="4">#REF!</definedName>
    <definedName name="______MT144" localSheetId="11">#REF!</definedName>
    <definedName name="______MT144" localSheetId="3">#REF!</definedName>
    <definedName name="______MT144">#REF!</definedName>
    <definedName name="______MT145" localSheetId="7">#REF!</definedName>
    <definedName name="______MT145" localSheetId="6">#REF!</definedName>
    <definedName name="______MT145" localSheetId="8">#REF!</definedName>
    <definedName name="______MT145" localSheetId="13">#REF!</definedName>
    <definedName name="______MT145" localSheetId="9">#REF!</definedName>
    <definedName name="______MT145" localSheetId="16">#REF!</definedName>
    <definedName name="______MT145" localSheetId="2">#REF!</definedName>
    <definedName name="______MT145" localSheetId="4">#REF!</definedName>
    <definedName name="______MT145" localSheetId="11">#REF!</definedName>
    <definedName name="______MT145" localSheetId="3">#REF!</definedName>
    <definedName name="______MT145">#REF!</definedName>
    <definedName name="______MT146" localSheetId="7">#REF!</definedName>
    <definedName name="______MT146" localSheetId="6">#REF!</definedName>
    <definedName name="______MT146" localSheetId="8">#REF!</definedName>
    <definedName name="______MT146" localSheetId="13">#REF!</definedName>
    <definedName name="______MT146" localSheetId="9">#REF!</definedName>
    <definedName name="______MT146" localSheetId="16">#REF!</definedName>
    <definedName name="______MT146" localSheetId="2">#REF!</definedName>
    <definedName name="______MT146" localSheetId="4">#REF!</definedName>
    <definedName name="______MT146" localSheetId="11">#REF!</definedName>
    <definedName name="______MT146" localSheetId="3">#REF!</definedName>
    <definedName name="______MT146">#REF!</definedName>
    <definedName name="______MT147" localSheetId="7">#REF!</definedName>
    <definedName name="______MT147" localSheetId="6">#REF!</definedName>
    <definedName name="______MT147" localSheetId="8">#REF!</definedName>
    <definedName name="______MT147" localSheetId="13">#REF!</definedName>
    <definedName name="______MT147" localSheetId="9">#REF!</definedName>
    <definedName name="______MT147" localSheetId="16">#REF!</definedName>
    <definedName name="______MT147" localSheetId="2">#REF!</definedName>
    <definedName name="______MT147" localSheetId="4">#REF!</definedName>
    <definedName name="______MT147" localSheetId="11">#REF!</definedName>
    <definedName name="______MT147" localSheetId="3">#REF!</definedName>
    <definedName name="______MT147">#REF!</definedName>
    <definedName name="______MT148" localSheetId="7">#REF!</definedName>
    <definedName name="______MT148" localSheetId="6">#REF!</definedName>
    <definedName name="______MT148" localSheetId="8">#REF!</definedName>
    <definedName name="______MT148" localSheetId="13">#REF!</definedName>
    <definedName name="______MT148" localSheetId="9">#REF!</definedName>
    <definedName name="______MT148" localSheetId="16">#REF!</definedName>
    <definedName name="______MT148" localSheetId="2">#REF!</definedName>
    <definedName name="______MT148" localSheetId="4">#REF!</definedName>
    <definedName name="______MT148" localSheetId="11">#REF!</definedName>
    <definedName name="______MT148" localSheetId="3">#REF!</definedName>
    <definedName name="______MT148">#REF!</definedName>
    <definedName name="______MT149" localSheetId="7">#REF!</definedName>
    <definedName name="______MT149" localSheetId="6">#REF!</definedName>
    <definedName name="______MT149" localSheetId="8">#REF!</definedName>
    <definedName name="______MT149" localSheetId="13">#REF!</definedName>
    <definedName name="______MT149" localSheetId="9">#REF!</definedName>
    <definedName name="______MT149" localSheetId="16">#REF!</definedName>
    <definedName name="______MT149" localSheetId="2">#REF!</definedName>
    <definedName name="______MT149" localSheetId="4">#REF!</definedName>
    <definedName name="______MT149" localSheetId="11">#REF!</definedName>
    <definedName name="______MT149" localSheetId="3">#REF!</definedName>
    <definedName name="______MT149">#REF!</definedName>
    <definedName name="______MT15" localSheetId="7">#REF!</definedName>
    <definedName name="______MT15" localSheetId="6">#REF!</definedName>
    <definedName name="______MT15" localSheetId="8">#REF!</definedName>
    <definedName name="______MT15" localSheetId="13">#REF!</definedName>
    <definedName name="______MT15" localSheetId="9">#REF!</definedName>
    <definedName name="______MT15" localSheetId="16">#REF!</definedName>
    <definedName name="______MT15" localSheetId="2">#REF!</definedName>
    <definedName name="______MT15" localSheetId="4">#REF!</definedName>
    <definedName name="______MT15" localSheetId="11">#REF!</definedName>
    <definedName name="______MT15" localSheetId="3">#REF!</definedName>
    <definedName name="______MT15">#REF!</definedName>
    <definedName name="______MT150" localSheetId="7">#REF!</definedName>
    <definedName name="______MT150" localSheetId="6">#REF!</definedName>
    <definedName name="______MT150" localSheetId="8">#REF!</definedName>
    <definedName name="______MT150" localSheetId="13">#REF!</definedName>
    <definedName name="______MT150" localSheetId="9">#REF!</definedName>
    <definedName name="______MT150" localSheetId="16">#REF!</definedName>
    <definedName name="______MT150" localSheetId="2">#REF!</definedName>
    <definedName name="______MT150" localSheetId="4">#REF!</definedName>
    <definedName name="______MT150" localSheetId="11">#REF!</definedName>
    <definedName name="______MT150" localSheetId="3">#REF!</definedName>
    <definedName name="______MT150">#REF!</definedName>
    <definedName name="______MT16" localSheetId="7">#REF!</definedName>
    <definedName name="______MT16" localSheetId="6">#REF!</definedName>
    <definedName name="______MT16" localSheetId="8">#REF!</definedName>
    <definedName name="______MT16" localSheetId="13">#REF!</definedName>
    <definedName name="______MT16" localSheetId="9">#REF!</definedName>
    <definedName name="______MT16" localSheetId="16">#REF!</definedName>
    <definedName name="______MT16" localSheetId="2">#REF!</definedName>
    <definedName name="______MT16" localSheetId="4">#REF!</definedName>
    <definedName name="______MT16" localSheetId="11">#REF!</definedName>
    <definedName name="______MT16" localSheetId="3">#REF!</definedName>
    <definedName name="______MT16">#REF!</definedName>
    <definedName name="______MT17" localSheetId="7">#REF!</definedName>
    <definedName name="______MT17" localSheetId="6">#REF!</definedName>
    <definedName name="______MT17" localSheetId="8">#REF!</definedName>
    <definedName name="______MT17" localSheetId="13">#REF!</definedName>
    <definedName name="______MT17" localSheetId="9">#REF!</definedName>
    <definedName name="______MT17" localSheetId="16">#REF!</definedName>
    <definedName name="______MT17" localSheetId="2">#REF!</definedName>
    <definedName name="______MT17" localSheetId="4">#REF!</definedName>
    <definedName name="______MT17" localSheetId="11">#REF!</definedName>
    <definedName name="______MT17" localSheetId="3">#REF!</definedName>
    <definedName name="______MT17">#REF!</definedName>
    <definedName name="______MT18" localSheetId="7">#REF!</definedName>
    <definedName name="______MT18" localSheetId="6">#REF!</definedName>
    <definedName name="______MT18" localSheetId="8">#REF!</definedName>
    <definedName name="______MT18" localSheetId="13">#REF!</definedName>
    <definedName name="______MT18" localSheetId="9">#REF!</definedName>
    <definedName name="______MT18" localSheetId="16">#REF!</definedName>
    <definedName name="______MT18" localSheetId="2">#REF!</definedName>
    <definedName name="______MT18" localSheetId="4">#REF!</definedName>
    <definedName name="______MT18" localSheetId="11">#REF!</definedName>
    <definedName name="______MT18" localSheetId="3">#REF!</definedName>
    <definedName name="______MT18">#REF!</definedName>
    <definedName name="______MT19" localSheetId="7">#REF!</definedName>
    <definedName name="______MT19" localSheetId="6">#REF!</definedName>
    <definedName name="______MT19" localSheetId="8">#REF!</definedName>
    <definedName name="______MT19" localSheetId="13">#REF!</definedName>
    <definedName name="______MT19" localSheetId="9">#REF!</definedName>
    <definedName name="______MT19" localSheetId="16">#REF!</definedName>
    <definedName name="______MT19" localSheetId="2">#REF!</definedName>
    <definedName name="______MT19" localSheetId="4">#REF!</definedName>
    <definedName name="______MT19" localSheetId="11">#REF!</definedName>
    <definedName name="______MT19" localSheetId="3">#REF!</definedName>
    <definedName name="______MT19">#REF!</definedName>
    <definedName name="______MT2" localSheetId="7">#REF!</definedName>
    <definedName name="______MT2" localSheetId="6">#REF!</definedName>
    <definedName name="______MT2" localSheetId="8">#REF!</definedName>
    <definedName name="______MT2" localSheetId="13">#REF!</definedName>
    <definedName name="______MT2" localSheetId="9">#REF!</definedName>
    <definedName name="______MT2" localSheetId="16">#REF!</definedName>
    <definedName name="______MT2" localSheetId="2">#REF!</definedName>
    <definedName name="______MT2" localSheetId="4">#REF!</definedName>
    <definedName name="______MT2" localSheetId="11">#REF!</definedName>
    <definedName name="______MT2" localSheetId="3">#REF!</definedName>
    <definedName name="______MT2">#REF!</definedName>
    <definedName name="______MT20" localSheetId="7">#REF!</definedName>
    <definedName name="______MT20" localSheetId="6">#REF!</definedName>
    <definedName name="______MT20" localSheetId="8">#REF!</definedName>
    <definedName name="______MT20" localSheetId="13">#REF!</definedName>
    <definedName name="______MT20" localSheetId="9">#REF!</definedName>
    <definedName name="______MT20" localSheetId="16">#REF!</definedName>
    <definedName name="______MT20" localSheetId="2">#REF!</definedName>
    <definedName name="______MT20" localSheetId="4">#REF!</definedName>
    <definedName name="______MT20" localSheetId="11">#REF!</definedName>
    <definedName name="______MT20" localSheetId="3">#REF!</definedName>
    <definedName name="______MT20">#REF!</definedName>
    <definedName name="______MT21" localSheetId="7">#REF!</definedName>
    <definedName name="______MT21" localSheetId="6">#REF!</definedName>
    <definedName name="______MT21" localSheetId="8">#REF!</definedName>
    <definedName name="______MT21" localSheetId="13">#REF!</definedName>
    <definedName name="______MT21" localSheetId="9">#REF!</definedName>
    <definedName name="______MT21" localSheetId="16">#REF!</definedName>
    <definedName name="______MT21" localSheetId="2">#REF!</definedName>
    <definedName name="______MT21" localSheetId="4">#REF!</definedName>
    <definedName name="______MT21" localSheetId="11">#REF!</definedName>
    <definedName name="______MT21" localSheetId="3">#REF!</definedName>
    <definedName name="______MT21">#REF!</definedName>
    <definedName name="______MT22" localSheetId="7">#REF!</definedName>
    <definedName name="______MT22" localSheetId="6">#REF!</definedName>
    <definedName name="______MT22" localSheetId="8">#REF!</definedName>
    <definedName name="______MT22" localSheetId="13">#REF!</definedName>
    <definedName name="______MT22" localSheetId="9">#REF!</definedName>
    <definedName name="______MT22" localSheetId="16">#REF!</definedName>
    <definedName name="______MT22" localSheetId="2">#REF!</definedName>
    <definedName name="______MT22" localSheetId="4">#REF!</definedName>
    <definedName name="______MT22" localSheetId="11">#REF!</definedName>
    <definedName name="______MT22" localSheetId="3">#REF!</definedName>
    <definedName name="______MT22">#REF!</definedName>
    <definedName name="______MT23" localSheetId="7">#REF!</definedName>
    <definedName name="______MT23" localSheetId="6">#REF!</definedName>
    <definedName name="______MT23" localSheetId="8">#REF!</definedName>
    <definedName name="______MT23" localSheetId="13">#REF!</definedName>
    <definedName name="______MT23" localSheetId="9">#REF!</definedName>
    <definedName name="______MT23" localSheetId="16">#REF!</definedName>
    <definedName name="______MT23" localSheetId="2">#REF!</definedName>
    <definedName name="______MT23" localSheetId="4">#REF!</definedName>
    <definedName name="______MT23" localSheetId="11">#REF!</definedName>
    <definedName name="______MT23" localSheetId="3">#REF!</definedName>
    <definedName name="______MT23">#REF!</definedName>
    <definedName name="______MT24" localSheetId="7">#REF!</definedName>
    <definedName name="______MT24" localSheetId="6">#REF!</definedName>
    <definedName name="______MT24" localSheetId="8">#REF!</definedName>
    <definedName name="______MT24" localSheetId="13">#REF!</definedName>
    <definedName name="______MT24" localSheetId="9">#REF!</definedName>
    <definedName name="______MT24" localSheetId="16">#REF!</definedName>
    <definedName name="______MT24" localSheetId="2">#REF!</definedName>
    <definedName name="______MT24" localSheetId="4">#REF!</definedName>
    <definedName name="______MT24" localSheetId="11">#REF!</definedName>
    <definedName name="______MT24" localSheetId="3">#REF!</definedName>
    <definedName name="______MT24">#REF!</definedName>
    <definedName name="______MT25" localSheetId="7">#REF!</definedName>
    <definedName name="______MT25" localSheetId="6">#REF!</definedName>
    <definedName name="______MT25" localSheetId="8">#REF!</definedName>
    <definedName name="______MT25" localSheetId="13">#REF!</definedName>
    <definedName name="______MT25" localSheetId="9">#REF!</definedName>
    <definedName name="______MT25" localSheetId="16">#REF!</definedName>
    <definedName name="______MT25" localSheetId="2">#REF!</definedName>
    <definedName name="______MT25" localSheetId="4">#REF!</definedName>
    <definedName name="______MT25" localSheetId="11">#REF!</definedName>
    <definedName name="______MT25" localSheetId="3">#REF!</definedName>
    <definedName name="______MT25">#REF!</definedName>
    <definedName name="______MT26" localSheetId="7">#REF!</definedName>
    <definedName name="______MT26" localSheetId="6">#REF!</definedName>
    <definedName name="______MT26" localSheetId="8">#REF!</definedName>
    <definedName name="______MT26" localSheetId="13">#REF!</definedName>
    <definedName name="______MT26" localSheetId="9">#REF!</definedName>
    <definedName name="______MT26" localSheetId="16">#REF!</definedName>
    <definedName name="______MT26" localSheetId="2">#REF!</definedName>
    <definedName name="______MT26" localSheetId="4">#REF!</definedName>
    <definedName name="______MT26" localSheetId="11">#REF!</definedName>
    <definedName name="______MT26" localSheetId="3">#REF!</definedName>
    <definedName name="______MT26">#REF!</definedName>
    <definedName name="______MT27" localSheetId="7">#REF!</definedName>
    <definedName name="______MT27" localSheetId="6">#REF!</definedName>
    <definedName name="______MT27" localSheetId="8">#REF!</definedName>
    <definedName name="______MT27" localSheetId="13">#REF!</definedName>
    <definedName name="______MT27" localSheetId="9">#REF!</definedName>
    <definedName name="______MT27" localSheetId="16">#REF!</definedName>
    <definedName name="______MT27" localSheetId="2">#REF!</definedName>
    <definedName name="______MT27" localSheetId="4">#REF!</definedName>
    <definedName name="______MT27" localSheetId="11">#REF!</definedName>
    <definedName name="______MT27" localSheetId="3">#REF!</definedName>
    <definedName name="______MT27">#REF!</definedName>
    <definedName name="______MT28" localSheetId="7">#REF!</definedName>
    <definedName name="______MT28" localSheetId="6">#REF!</definedName>
    <definedName name="______MT28" localSheetId="8">#REF!</definedName>
    <definedName name="______MT28" localSheetId="13">#REF!</definedName>
    <definedName name="______MT28" localSheetId="9">#REF!</definedName>
    <definedName name="______MT28" localSheetId="16">#REF!</definedName>
    <definedName name="______MT28" localSheetId="2">#REF!</definedName>
    <definedName name="______MT28" localSheetId="4">#REF!</definedName>
    <definedName name="______MT28" localSheetId="11">#REF!</definedName>
    <definedName name="______MT28" localSheetId="3">#REF!</definedName>
    <definedName name="______MT28">#REF!</definedName>
    <definedName name="______MT29" localSheetId="7">#REF!</definedName>
    <definedName name="______MT29" localSheetId="6">#REF!</definedName>
    <definedName name="______MT29" localSheetId="8">#REF!</definedName>
    <definedName name="______MT29" localSheetId="13">#REF!</definedName>
    <definedName name="______MT29" localSheetId="9">#REF!</definedName>
    <definedName name="______MT29" localSheetId="16">#REF!</definedName>
    <definedName name="______MT29" localSheetId="2">#REF!</definedName>
    <definedName name="______MT29" localSheetId="4">#REF!</definedName>
    <definedName name="______MT29" localSheetId="11">#REF!</definedName>
    <definedName name="______MT29" localSheetId="3">#REF!</definedName>
    <definedName name="______MT29">#REF!</definedName>
    <definedName name="______MT3" localSheetId="7">#REF!</definedName>
    <definedName name="______MT3" localSheetId="6">#REF!</definedName>
    <definedName name="______MT3" localSheetId="8">#REF!</definedName>
    <definedName name="______MT3" localSheetId="13">#REF!</definedName>
    <definedName name="______MT3" localSheetId="9">#REF!</definedName>
    <definedName name="______MT3" localSheetId="16">#REF!</definedName>
    <definedName name="______MT3" localSheetId="2">#REF!</definedName>
    <definedName name="______MT3" localSheetId="4">#REF!</definedName>
    <definedName name="______MT3" localSheetId="11">#REF!</definedName>
    <definedName name="______MT3" localSheetId="3">#REF!</definedName>
    <definedName name="______MT3">#REF!</definedName>
    <definedName name="______MT30" localSheetId="7">#REF!</definedName>
    <definedName name="______MT30" localSheetId="6">#REF!</definedName>
    <definedName name="______MT30" localSheetId="8">#REF!</definedName>
    <definedName name="______MT30" localSheetId="13">#REF!</definedName>
    <definedName name="______MT30" localSheetId="9">#REF!</definedName>
    <definedName name="______MT30" localSheetId="16">#REF!</definedName>
    <definedName name="______MT30" localSheetId="2">#REF!</definedName>
    <definedName name="______MT30" localSheetId="4">#REF!</definedName>
    <definedName name="______MT30" localSheetId="11">#REF!</definedName>
    <definedName name="______MT30" localSheetId="3">#REF!</definedName>
    <definedName name="______MT30">#REF!</definedName>
    <definedName name="______MT31" localSheetId="7">#REF!</definedName>
    <definedName name="______MT31" localSheetId="6">#REF!</definedName>
    <definedName name="______MT31" localSheetId="8">#REF!</definedName>
    <definedName name="______MT31" localSheetId="13">#REF!</definedName>
    <definedName name="______MT31" localSheetId="9">#REF!</definedName>
    <definedName name="______MT31" localSheetId="16">#REF!</definedName>
    <definedName name="______MT31" localSheetId="2">#REF!</definedName>
    <definedName name="______MT31" localSheetId="4">#REF!</definedName>
    <definedName name="______MT31" localSheetId="11">#REF!</definedName>
    <definedName name="______MT31" localSheetId="3">#REF!</definedName>
    <definedName name="______MT31">#REF!</definedName>
    <definedName name="______MT32" localSheetId="7">#REF!</definedName>
    <definedName name="______MT32" localSheetId="6">#REF!</definedName>
    <definedName name="______MT32" localSheetId="8">#REF!</definedName>
    <definedName name="______MT32" localSheetId="13">#REF!</definedName>
    <definedName name="______MT32" localSheetId="9">#REF!</definedName>
    <definedName name="______MT32" localSheetId="16">#REF!</definedName>
    <definedName name="______MT32" localSheetId="2">#REF!</definedName>
    <definedName name="______MT32" localSheetId="4">#REF!</definedName>
    <definedName name="______MT32" localSheetId="11">#REF!</definedName>
    <definedName name="______MT32" localSheetId="3">#REF!</definedName>
    <definedName name="______MT32">#REF!</definedName>
    <definedName name="______MT33" localSheetId="7">#REF!</definedName>
    <definedName name="______MT33" localSheetId="6">#REF!</definedName>
    <definedName name="______MT33" localSheetId="8">#REF!</definedName>
    <definedName name="______MT33" localSheetId="13">#REF!</definedName>
    <definedName name="______MT33" localSheetId="9">#REF!</definedName>
    <definedName name="______MT33" localSheetId="16">#REF!</definedName>
    <definedName name="______MT33" localSheetId="2">#REF!</definedName>
    <definedName name="______MT33" localSheetId="4">#REF!</definedName>
    <definedName name="______MT33" localSheetId="11">#REF!</definedName>
    <definedName name="______MT33" localSheetId="3">#REF!</definedName>
    <definedName name="______MT33">#REF!</definedName>
    <definedName name="______MT34" localSheetId="7">#REF!</definedName>
    <definedName name="______MT34" localSheetId="6">#REF!</definedName>
    <definedName name="______MT34" localSheetId="8">#REF!</definedName>
    <definedName name="______MT34" localSheetId="13">#REF!</definedName>
    <definedName name="______MT34" localSheetId="9">#REF!</definedName>
    <definedName name="______MT34" localSheetId="16">#REF!</definedName>
    <definedName name="______MT34" localSheetId="2">#REF!</definedName>
    <definedName name="______MT34" localSheetId="4">#REF!</definedName>
    <definedName name="______MT34" localSheetId="11">#REF!</definedName>
    <definedName name="______MT34" localSheetId="3">#REF!</definedName>
    <definedName name="______MT34">#REF!</definedName>
    <definedName name="______MT35" localSheetId="7">#REF!</definedName>
    <definedName name="______MT35" localSheetId="6">#REF!</definedName>
    <definedName name="______MT35" localSheetId="8">#REF!</definedName>
    <definedName name="______MT35" localSheetId="13">#REF!</definedName>
    <definedName name="______MT35" localSheetId="9">#REF!</definedName>
    <definedName name="______MT35" localSheetId="16">#REF!</definedName>
    <definedName name="______MT35" localSheetId="2">#REF!</definedName>
    <definedName name="______MT35" localSheetId="4">#REF!</definedName>
    <definedName name="______MT35" localSheetId="11">#REF!</definedName>
    <definedName name="______MT35" localSheetId="3">#REF!</definedName>
    <definedName name="______MT35">#REF!</definedName>
    <definedName name="______MT36" localSheetId="7">#REF!</definedName>
    <definedName name="______MT36" localSheetId="6">#REF!</definedName>
    <definedName name="______MT36" localSheetId="8">#REF!</definedName>
    <definedName name="______MT36" localSheetId="13">#REF!</definedName>
    <definedName name="______MT36" localSheetId="9">#REF!</definedName>
    <definedName name="______MT36" localSheetId="16">#REF!</definedName>
    <definedName name="______MT36" localSheetId="2">#REF!</definedName>
    <definedName name="______MT36" localSheetId="4">#REF!</definedName>
    <definedName name="______MT36" localSheetId="11">#REF!</definedName>
    <definedName name="______MT36" localSheetId="3">#REF!</definedName>
    <definedName name="______MT36">#REF!</definedName>
    <definedName name="______MT37" localSheetId="7">#REF!</definedName>
    <definedName name="______MT37" localSheetId="6">#REF!</definedName>
    <definedName name="______MT37" localSheetId="8">#REF!</definedName>
    <definedName name="______MT37" localSheetId="13">#REF!</definedName>
    <definedName name="______MT37" localSheetId="9">#REF!</definedName>
    <definedName name="______MT37" localSheetId="16">#REF!</definedName>
    <definedName name="______MT37" localSheetId="2">#REF!</definedName>
    <definedName name="______MT37" localSheetId="4">#REF!</definedName>
    <definedName name="______MT37" localSheetId="11">#REF!</definedName>
    <definedName name="______MT37" localSheetId="3">#REF!</definedName>
    <definedName name="______MT37">#REF!</definedName>
    <definedName name="______MT38" localSheetId="7">#REF!</definedName>
    <definedName name="______MT38" localSheetId="6">#REF!</definedName>
    <definedName name="______MT38" localSheetId="8">#REF!</definedName>
    <definedName name="______MT38" localSheetId="13">#REF!</definedName>
    <definedName name="______MT38" localSheetId="9">#REF!</definedName>
    <definedName name="______MT38" localSheetId="16">#REF!</definedName>
    <definedName name="______MT38" localSheetId="2">#REF!</definedName>
    <definedName name="______MT38" localSheetId="4">#REF!</definedName>
    <definedName name="______MT38" localSheetId="11">#REF!</definedName>
    <definedName name="______MT38" localSheetId="3">#REF!</definedName>
    <definedName name="______MT38">#REF!</definedName>
    <definedName name="______MT39" localSheetId="7">#REF!</definedName>
    <definedName name="______MT39" localSheetId="6">#REF!</definedName>
    <definedName name="______MT39" localSheetId="8">#REF!</definedName>
    <definedName name="______MT39" localSheetId="13">#REF!</definedName>
    <definedName name="______MT39" localSheetId="9">#REF!</definedName>
    <definedName name="______MT39" localSheetId="16">#REF!</definedName>
    <definedName name="______MT39" localSheetId="2">#REF!</definedName>
    <definedName name="______MT39" localSheetId="4">#REF!</definedName>
    <definedName name="______MT39" localSheetId="11">#REF!</definedName>
    <definedName name="______MT39" localSheetId="3">#REF!</definedName>
    <definedName name="______MT39">#REF!</definedName>
    <definedName name="______MT4" localSheetId="7">#REF!</definedName>
    <definedName name="______MT4" localSheetId="6">#REF!</definedName>
    <definedName name="______MT4" localSheetId="8">#REF!</definedName>
    <definedName name="______MT4" localSheetId="13">#REF!</definedName>
    <definedName name="______MT4" localSheetId="9">#REF!</definedName>
    <definedName name="______MT4" localSheetId="16">#REF!</definedName>
    <definedName name="______MT4" localSheetId="2">#REF!</definedName>
    <definedName name="______MT4" localSheetId="4">#REF!</definedName>
    <definedName name="______MT4" localSheetId="11">#REF!</definedName>
    <definedName name="______MT4" localSheetId="3">#REF!</definedName>
    <definedName name="______MT4">#REF!</definedName>
    <definedName name="______MT40" localSheetId="7">#REF!</definedName>
    <definedName name="______MT40" localSheetId="6">#REF!</definedName>
    <definedName name="______MT40" localSheetId="8">#REF!</definedName>
    <definedName name="______MT40" localSheetId="13">#REF!</definedName>
    <definedName name="______MT40" localSheetId="9">#REF!</definedName>
    <definedName name="______MT40" localSheetId="16">#REF!</definedName>
    <definedName name="______MT40" localSheetId="2">#REF!</definedName>
    <definedName name="______MT40" localSheetId="4">#REF!</definedName>
    <definedName name="______MT40" localSheetId="11">#REF!</definedName>
    <definedName name="______MT40" localSheetId="3">#REF!</definedName>
    <definedName name="______MT40">#REF!</definedName>
    <definedName name="______MT41" localSheetId="7">#REF!</definedName>
    <definedName name="______MT41" localSheetId="6">#REF!</definedName>
    <definedName name="______MT41" localSheetId="8">#REF!</definedName>
    <definedName name="______MT41" localSheetId="13">#REF!</definedName>
    <definedName name="______MT41" localSheetId="9">#REF!</definedName>
    <definedName name="______MT41" localSheetId="16">#REF!</definedName>
    <definedName name="______MT41" localSheetId="2">#REF!</definedName>
    <definedName name="______MT41" localSheetId="4">#REF!</definedName>
    <definedName name="______MT41" localSheetId="11">#REF!</definedName>
    <definedName name="______MT41" localSheetId="3">#REF!</definedName>
    <definedName name="______MT41">#REF!</definedName>
    <definedName name="______MT42" localSheetId="7">#REF!</definedName>
    <definedName name="______MT42" localSheetId="6">#REF!</definedName>
    <definedName name="______MT42" localSheetId="8">#REF!</definedName>
    <definedName name="______MT42" localSheetId="13">#REF!</definedName>
    <definedName name="______MT42" localSheetId="9">#REF!</definedName>
    <definedName name="______MT42" localSheetId="16">#REF!</definedName>
    <definedName name="______MT42" localSheetId="2">#REF!</definedName>
    <definedName name="______MT42" localSheetId="4">#REF!</definedName>
    <definedName name="______MT42" localSheetId="11">#REF!</definedName>
    <definedName name="______MT42" localSheetId="3">#REF!</definedName>
    <definedName name="______MT42">#REF!</definedName>
    <definedName name="______MT43" localSheetId="7">#REF!</definedName>
    <definedName name="______MT43" localSheetId="6">#REF!</definedName>
    <definedName name="______MT43" localSheetId="8">#REF!</definedName>
    <definedName name="______MT43" localSheetId="13">#REF!</definedName>
    <definedName name="______MT43" localSheetId="9">#REF!</definedName>
    <definedName name="______MT43" localSheetId="16">#REF!</definedName>
    <definedName name="______MT43" localSheetId="2">#REF!</definedName>
    <definedName name="______MT43" localSheetId="4">#REF!</definedName>
    <definedName name="______MT43" localSheetId="11">#REF!</definedName>
    <definedName name="______MT43" localSheetId="3">#REF!</definedName>
    <definedName name="______MT43">#REF!</definedName>
    <definedName name="______MT44" localSheetId="7">#REF!</definedName>
    <definedName name="______MT44" localSheetId="6">#REF!</definedName>
    <definedName name="______MT44" localSheetId="8">#REF!</definedName>
    <definedName name="______MT44" localSheetId="13">#REF!</definedName>
    <definedName name="______MT44" localSheetId="9">#REF!</definedName>
    <definedName name="______MT44" localSheetId="16">#REF!</definedName>
    <definedName name="______MT44" localSheetId="2">#REF!</definedName>
    <definedName name="______MT44" localSheetId="4">#REF!</definedName>
    <definedName name="______MT44" localSheetId="11">#REF!</definedName>
    <definedName name="______MT44" localSheetId="3">#REF!</definedName>
    <definedName name="______MT44">#REF!</definedName>
    <definedName name="______MT45" localSheetId="7">#REF!</definedName>
    <definedName name="______MT45" localSheetId="6">#REF!</definedName>
    <definedName name="______MT45" localSheetId="8">#REF!</definedName>
    <definedName name="______MT45" localSheetId="13">#REF!</definedName>
    <definedName name="______MT45" localSheetId="9">#REF!</definedName>
    <definedName name="______MT45" localSheetId="16">#REF!</definedName>
    <definedName name="______MT45" localSheetId="2">#REF!</definedName>
    <definedName name="______MT45" localSheetId="4">#REF!</definedName>
    <definedName name="______MT45" localSheetId="11">#REF!</definedName>
    <definedName name="______MT45" localSheetId="3">#REF!</definedName>
    <definedName name="______MT45">#REF!</definedName>
    <definedName name="______MT46" localSheetId="7">#REF!</definedName>
    <definedName name="______MT46" localSheetId="6">#REF!</definedName>
    <definedName name="______MT46" localSheetId="8">#REF!</definedName>
    <definedName name="______MT46" localSheetId="13">#REF!</definedName>
    <definedName name="______MT46" localSheetId="9">#REF!</definedName>
    <definedName name="______MT46" localSheetId="16">#REF!</definedName>
    <definedName name="______MT46" localSheetId="2">#REF!</definedName>
    <definedName name="______MT46" localSheetId="4">#REF!</definedName>
    <definedName name="______MT46" localSheetId="11">#REF!</definedName>
    <definedName name="______MT46" localSheetId="3">#REF!</definedName>
    <definedName name="______MT46">#REF!</definedName>
    <definedName name="______MT47" localSheetId="7">#REF!</definedName>
    <definedName name="______MT47" localSheetId="6">#REF!</definedName>
    <definedName name="______MT47" localSheetId="8">#REF!</definedName>
    <definedName name="______MT47" localSheetId="13">#REF!</definedName>
    <definedName name="______MT47" localSheetId="9">#REF!</definedName>
    <definedName name="______MT47" localSheetId="16">#REF!</definedName>
    <definedName name="______MT47" localSheetId="2">#REF!</definedName>
    <definedName name="______MT47" localSheetId="4">#REF!</definedName>
    <definedName name="______MT47" localSheetId="11">#REF!</definedName>
    <definedName name="______MT47" localSheetId="3">#REF!</definedName>
    <definedName name="______MT47">#REF!</definedName>
    <definedName name="______MT48" localSheetId="7">#REF!</definedName>
    <definedName name="______MT48" localSheetId="6">#REF!</definedName>
    <definedName name="______MT48" localSheetId="8">#REF!</definedName>
    <definedName name="______MT48" localSheetId="13">#REF!</definedName>
    <definedName name="______MT48" localSheetId="9">#REF!</definedName>
    <definedName name="______MT48" localSheetId="16">#REF!</definedName>
    <definedName name="______MT48" localSheetId="2">#REF!</definedName>
    <definedName name="______MT48" localSheetId="4">#REF!</definedName>
    <definedName name="______MT48" localSheetId="11">#REF!</definedName>
    <definedName name="______MT48" localSheetId="3">#REF!</definedName>
    <definedName name="______MT48">#REF!</definedName>
    <definedName name="______MT49" localSheetId="7">#REF!</definedName>
    <definedName name="______MT49" localSheetId="6">#REF!</definedName>
    <definedName name="______MT49" localSheetId="8">#REF!</definedName>
    <definedName name="______MT49" localSheetId="13">#REF!</definedName>
    <definedName name="______MT49" localSheetId="9">#REF!</definedName>
    <definedName name="______MT49" localSheetId="16">#REF!</definedName>
    <definedName name="______MT49" localSheetId="2">#REF!</definedName>
    <definedName name="______MT49" localSheetId="4">#REF!</definedName>
    <definedName name="______MT49" localSheetId="11">#REF!</definedName>
    <definedName name="______MT49" localSheetId="3">#REF!</definedName>
    <definedName name="______MT49">#REF!</definedName>
    <definedName name="______MT5" localSheetId="7">#REF!</definedName>
    <definedName name="______MT5" localSheetId="6">#REF!</definedName>
    <definedName name="______MT5" localSheetId="8">#REF!</definedName>
    <definedName name="______MT5" localSheetId="13">#REF!</definedName>
    <definedName name="______MT5" localSheetId="9">#REF!</definedName>
    <definedName name="______MT5" localSheetId="16">#REF!</definedName>
    <definedName name="______MT5" localSheetId="2">#REF!</definedName>
    <definedName name="______MT5" localSheetId="4">#REF!</definedName>
    <definedName name="______MT5" localSheetId="11">#REF!</definedName>
    <definedName name="______MT5" localSheetId="3">#REF!</definedName>
    <definedName name="______MT5">#REF!</definedName>
    <definedName name="______MT50" localSheetId="7">#REF!</definedName>
    <definedName name="______MT50" localSheetId="6">#REF!</definedName>
    <definedName name="______MT50" localSheetId="8">#REF!</definedName>
    <definedName name="______MT50" localSheetId="13">#REF!</definedName>
    <definedName name="______MT50" localSheetId="9">#REF!</definedName>
    <definedName name="______MT50" localSheetId="16">#REF!</definedName>
    <definedName name="______MT50" localSheetId="2">#REF!</definedName>
    <definedName name="______MT50" localSheetId="4">#REF!</definedName>
    <definedName name="______MT50" localSheetId="11">#REF!</definedName>
    <definedName name="______MT50" localSheetId="3">#REF!</definedName>
    <definedName name="______MT50">#REF!</definedName>
    <definedName name="______MT500" localSheetId="7">#REF!</definedName>
    <definedName name="______MT500" localSheetId="6">#REF!</definedName>
    <definedName name="______MT500" localSheetId="8">#REF!</definedName>
    <definedName name="______MT500" localSheetId="13">#REF!</definedName>
    <definedName name="______MT500" localSheetId="9">#REF!</definedName>
    <definedName name="______MT500" localSheetId="16">#REF!</definedName>
    <definedName name="______MT500" localSheetId="2">#REF!</definedName>
    <definedName name="______MT500" localSheetId="4">#REF!</definedName>
    <definedName name="______MT500" localSheetId="11">#REF!</definedName>
    <definedName name="______MT500" localSheetId="3">#REF!</definedName>
    <definedName name="______MT500">#REF!</definedName>
    <definedName name="______MT51" localSheetId="7">#REF!</definedName>
    <definedName name="______MT51" localSheetId="6">#REF!</definedName>
    <definedName name="______MT51" localSheetId="8">#REF!</definedName>
    <definedName name="______MT51" localSheetId="13">#REF!</definedName>
    <definedName name="______MT51" localSheetId="9">#REF!</definedName>
    <definedName name="______MT51" localSheetId="16">#REF!</definedName>
    <definedName name="______MT51" localSheetId="2">#REF!</definedName>
    <definedName name="______MT51" localSheetId="4">#REF!</definedName>
    <definedName name="______MT51" localSheetId="11">#REF!</definedName>
    <definedName name="______MT51" localSheetId="3">#REF!</definedName>
    <definedName name="______MT51">#REF!</definedName>
    <definedName name="______MT52" localSheetId="7">#REF!</definedName>
    <definedName name="______MT52" localSheetId="6">#REF!</definedName>
    <definedName name="______MT52" localSheetId="8">#REF!</definedName>
    <definedName name="______MT52" localSheetId="13">#REF!</definedName>
    <definedName name="______MT52" localSheetId="9">#REF!</definedName>
    <definedName name="______MT52" localSheetId="16">#REF!</definedName>
    <definedName name="______MT52" localSheetId="2">#REF!</definedName>
    <definedName name="______MT52" localSheetId="4">#REF!</definedName>
    <definedName name="______MT52" localSheetId="11">#REF!</definedName>
    <definedName name="______MT52" localSheetId="3">#REF!</definedName>
    <definedName name="______MT52">#REF!</definedName>
    <definedName name="______MT53" localSheetId="7">#REF!</definedName>
    <definedName name="______MT53" localSheetId="6">#REF!</definedName>
    <definedName name="______MT53" localSheetId="8">#REF!</definedName>
    <definedName name="______MT53" localSheetId="13">#REF!</definedName>
    <definedName name="______MT53" localSheetId="9">#REF!</definedName>
    <definedName name="______MT53" localSheetId="16">#REF!</definedName>
    <definedName name="______MT53" localSheetId="2">#REF!</definedName>
    <definedName name="______MT53" localSheetId="4">#REF!</definedName>
    <definedName name="______MT53" localSheetId="11">#REF!</definedName>
    <definedName name="______MT53" localSheetId="3">#REF!</definedName>
    <definedName name="______MT53">#REF!</definedName>
    <definedName name="______MT54" localSheetId="7">#REF!</definedName>
    <definedName name="______MT54" localSheetId="6">#REF!</definedName>
    <definedName name="______MT54" localSheetId="8">#REF!</definedName>
    <definedName name="______MT54" localSheetId="13">#REF!</definedName>
    <definedName name="______MT54" localSheetId="9">#REF!</definedName>
    <definedName name="______MT54" localSheetId="16">#REF!</definedName>
    <definedName name="______MT54" localSheetId="2">#REF!</definedName>
    <definedName name="______MT54" localSheetId="4">#REF!</definedName>
    <definedName name="______MT54" localSheetId="11">#REF!</definedName>
    <definedName name="______MT54" localSheetId="3">#REF!</definedName>
    <definedName name="______MT54">#REF!</definedName>
    <definedName name="______MT55" localSheetId="7">#REF!</definedName>
    <definedName name="______MT55" localSheetId="6">#REF!</definedName>
    <definedName name="______MT55" localSheetId="8">#REF!</definedName>
    <definedName name="______MT55" localSheetId="13">#REF!</definedName>
    <definedName name="______MT55" localSheetId="9">#REF!</definedName>
    <definedName name="______MT55" localSheetId="16">#REF!</definedName>
    <definedName name="______MT55" localSheetId="2">#REF!</definedName>
    <definedName name="______MT55" localSheetId="4">#REF!</definedName>
    <definedName name="______MT55" localSheetId="11">#REF!</definedName>
    <definedName name="______MT55" localSheetId="3">#REF!</definedName>
    <definedName name="______MT55">#REF!</definedName>
    <definedName name="______MT56" localSheetId="7">#REF!</definedName>
    <definedName name="______MT56" localSheetId="6">#REF!</definedName>
    <definedName name="______MT56" localSheetId="8">#REF!</definedName>
    <definedName name="______MT56" localSheetId="13">#REF!</definedName>
    <definedName name="______MT56" localSheetId="9">#REF!</definedName>
    <definedName name="______MT56" localSheetId="16">#REF!</definedName>
    <definedName name="______MT56" localSheetId="2">#REF!</definedName>
    <definedName name="______MT56" localSheetId="4">#REF!</definedName>
    <definedName name="______MT56" localSheetId="11">#REF!</definedName>
    <definedName name="______MT56" localSheetId="3">#REF!</definedName>
    <definedName name="______MT56">#REF!</definedName>
    <definedName name="______MT57" localSheetId="7">#REF!</definedName>
    <definedName name="______MT57" localSheetId="6">#REF!</definedName>
    <definedName name="______MT57" localSheetId="8">#REF!</definedName>
    <definedName name="______MT57" localSheetId="13">#REF!</definedName>
    <definedName name="______MT57" localSheetId="9">#REF!</definedName>
    <definedName name="______MT57" localSheetId="16">#REF!</definedName>
    <definedName name="______MT57" localSheetId="2">#REF!</definedName>
    <definedName name="______MT57" localSheetId="4">#REF!</definedName>
    <definedName name="______MT57" localSheetId="11">#REF!</definedName>
    <definedName name="______MT57" localSheetId="3">#REF!</definedName>
    <definedName name="______MT57">#REF!</definedName>
    <definedName name="______MT58" localSheetId="7">#REF!</definedName>
    <definedName name="______MT58" localSheetId="6">#REF!</definedName>
    <definedName name="______MT58" localSheetId="8">#REF!</definedName>
    <definedName name="______MT58" localSheetId="13">#REF!</definedName>
    <definedName name="______MT58" localSheetId="9">#REF!</definedName>
    <definedName name="______MT58" localSheetId="16">#REF!</definedName>
    <definedName name="______MT58" localSheetId="2">#REF!</definedName>
    <definedName name="______MT58" localSheetId="4">#REF!</definedName>
    <definedName name="______MT58" localSheetId="11">#REF!</definedName>
    <definedName name="______MT58" localSheetId="3">#REF!</definedName>
    <definedName name="______MT58">#REF!</definedName>
    <definedName name="______MT59" localSheetId="7">#REF!</definedName>
    <definedName name="______MT59" localSheetId="6">#REF!</definedName>
    <definedName name="______MT59" localSheetId="8">#REF!</definedName>
    <definedName name="______MT59" localSheetId="13">#REF!</definedName>
    <definedName name="______MT59" localSheetId="9">#REF!</definedName>
    <definedName name="______MT59" localSheetId="16">#REF!</definedName>
    <definedName name="______MT59" localSheetId="2">#REF!</definedName>
    <definedName name="______MT59" localSheetId="4">#REF!</definedName>
    <definedName name="______MT59" localSheetId="11">#REF!</definedName>
    <definedName name="______MT59" localSheetId="3">#REF!</definedName>
    <definedName name="______MT59">#REF!</definedName>
    <definedName name="______MT6" localSheetId="7">#REF!</definedName>
    <definedName name="______MT6" localSheetId="6">#REF!</definedName>
    <definedName name="______MT6" localSheetId="8">#REF!</definedName>
    <definedName name="______MT6" localSheetId="13">#REF!</definedName>
    <definedName name="______MT6" localSheetId="9">#REF!</definedName>
    <definedName name="______MT6" localSheetId="16">#REF!</definedName>
    <definedName name="______MT6" localSheetId="2">#REF!</definedName>
    <definedName name="______MT6" localSheetId="4">#REF!</definedName>
    <definedName name="______MT6" localSheetId="11">#REF!</definedName>
    <definedName name="______MT6" localSheetId="3">#REF!</definedName>
    <definedName name="______MT6">#REF!</definedName>
    <definedName name="______MT60" localSheetId="7">#REF!</definedName>
    <definedName name="______MT60" localSheetId="6">#REF!</definedName>
    <definedName name="______MT60" localSheetId="8">#REF!</definedName>
    <definedName name="______MT60" localSheetId="13">#REF!</definedName>
    <definedName name="______MT60" localSheetId="9">#REF!</definedName>
    <definedName name="______MT60" localSheetId="16">#REF!</definedName>
    <definedName name="______MT60" localSheetId="2">#REF!</definedName>
    <definedName name="______MT60" localSheetId="4">#REF!</definedName>
    <definedName name="______MT60" localSheetId="11">#REF!</definedName>
    <definedName name="______MT60" localSheetId="3">#REF!</definedName>
    <definedName name="______MT60">#REF!</definedName>
    <definedName name="______MT61" localSheetId="7">#REF!</definedName>
    <definedName name="______MT61" localSheetId="6">#REF!</definedName>
    <definedName name="______MT61" localSheetId="8">#REF!</definedName>
    <definedName name="______MT61" localSheetId="13">#REF!</definedName>
    <definedName name="______MT61" localSheetId="9">#REF!</definedName>
    <definedName name="______MT61" localSheetId="16">#REF!</definedName>
    <definedName name="______MT61" localSheetId="2">#REF!</definedName>
    <definedName name="______MT61" localSheetId="4">#REF!</definedName>
    <definedName name="______MT61" localSheetId="11">#REF!</definedName>
    <definedName name="______MT61" localSheetId="3">#REF!</definedName>
    <definedName name="______MT61">#REF!</definedName>
    <definedName name="______MT62" localSheetId="7">#REF!</definedName>
    <definedName name="______MT62" localSheetId="6">#REF!</definedName>
    <definedName name="______MT62" localSheetId="8">#REF!</definedName>
    <definedName name="______MT62" localSheetId="13">#REF!</definedName>
    <definedName name="______MT62" localSheetId="9">#REF!</definedName>
    <definedName name="______MT62" localSheetId="16">#REF!</definedName>
    <definedName name="______MT62" localSheetId="2">#REF!</definedName>
    <definedName name="______MT62" localSheetId="4">#REF!</definedName>
    <definedName name="______MT62" localSheetId="11">#REF!</definedName>
    <definedName name="______MT62" localSheetId="3">#REF!</definedName>
    <definedName name="______MT62">#REF!</definedName>
    <definedName name="______MT63" localSheetId="7">#REF!</definedName>
    <definedName name="______MT63" localSheetId="6">#REF!</definedName>
    <definedName name="______MT63" localSheetId="8">#REF!</definedName>
    <definedName name="______MT63" localSheetId="13">#REF!</definedName>
    <definedName name="______MT63" localSheetId="9">#REF!</definedName>
    <definedName name="______MT63" localSheetId="16">#REF!</definedName>
    <definedName name="______MT63" localSheetId="2">#REF!</definedName>
    <definedName name="______MT63" localSheetId="4">#REF!</definedName>
    <definedName name="______MT63" localSheetId="11">#REF!</definedName>
    <definedName name="______MT63" localSheetId="3">#REF!</definedName>
    <definedName name="______MT63">#REF!</definedName>
    <definedName name="______MT64" localSheetId="7">#REF!</definedName>
    <definedName name="______MT64" localSheetId="6">#REF!</definedName>
    <definedName name="______MT64" localSheetId="8">#REF!</definedName>
    <definedName name="______MT64" localSheetId="13">#REF!</definedName>
    <definedName name="______MT64" localSheetId="9">#REF!</definedName>
    <definedName name="______MT64" localSheetId="16">#REF!</definedName>
    <definedName name="______MT64" localSheetId="2">#REF!</definedName>
    <definedName name="______MT64" localSheetId="4">#REF!</definedName>
    <definedName name="______MT64" localSheetId="11">#REF!</definedName>
    <definedName name="______MT64" localSheetId="3">#REF!</definedName>
    <definedName name="______MT64">#REF!</definedName>
    <definedName name="______MT65" localSheetId="7">#REF!</definedName>
    <definedName name="______MT65" localSheetId="6">#REF!</definedName>
    <definedName name="______MT65" localSheetId="8">#REF!</definedName>
    <definedName name="______MT65" localSheetId="13">#REF!</definedName>
    <definedName name="______MT65" localSheetId="9">#REF!</definedName>
    <definedName name="______MT65" localSheetId="16">#REF!</definedName>
    <definedName name="______MT65" localSheetId="2">#REF!</definedName>
    <definedName name="______MT65" localSheetId="4">#REF!</definedName>
    <definedName name="______MT65" localSheetId="11">#REF!</definedName>
    <definedName name="______MT65" localSheetId="3">#REF!</definedName>
    <definedName name="______MT65">#REF!</definedName>
    <definedName name="______MT66" localSheetId="7">#REF!</definedName>
    <definedName name="______MT66" localSheetId="6">#REF!</definedName>
    <definedName name="______MT66" localSheetId="8">#REF!</definedName>
    <definedName name="______MT66" localSheetId="13">#REF!</definedName>
    <definedName name="______MT66" localSheetId="9">#REF!</definedName>
    <definedName name="______MT66" localSheetId="16">#REF!</definedName>
    <definedName name="______MT66" localSheetId="2">#REF!</definedName>
    <definedName name="______MT66" localSheetId="4">#REF!</definedName>
    <definedName name="______MT66" localSheetId="11">#REF!</definedName>
    <definedName name="______MT66" localSheetId="3">#REF!</definedName>
    <definedName name="______MT66">#REF!</definedName>
    <definedName name="______MT67" localSheetId="7">#REF!</definedName>
    <definedName name="______MT67" localSheetId="6">#REF!</definedName>
    <definedName name="______MT67" localSheetId="8">#REF!</definedName>
    <definedName name="______MT67" localSheetId="13">#REF!</definedName>
    <definedName name="______MT67" localSheetId="9">#REF!</definedName>
    <definedName name="______MT67" localSheetId="16">#REF!</definedName>
    <definedName name="______MT67" localSheetId="2">#REF!</definedName>
    <definedName name="______MT67" localSheetId="4">#REF!</definedName>
    <definedName name="______MT67" localSheetId="11">#REF!</definedName>
    <definedName name="______MT67" localSheetId="3">#REF!</definedName>
    <definedName name="______MT67">#REF!</definedName>
    <definedName name="______MT68" localSheetId="7">#REF!</definedName>
    <definedName name="______MT68" localSheetId="6">#REF!</definedName>
    <definedName name="______MT68" localSheetId="8">#REF!</definedName>
    <definedName name="______MT68" localSheetId="13">#REF!</definedName>
    <definedName name="______MT68" localSheetId="9">#REF!</definedName>
    <definedName name="______MT68" localSheetId="16">#REF!</definedName>
    <definedName name="______MT68" localSheetId="2">#REF!</definedName>
    <definedName name="______MT68" localSheetId="4">#REF!</definedName>
    <definedName name="______MT68" localSheetId="11">#REF!</definedName>
    <definedName name="______MT68" localSheetId="3">#REF!</definedName>
    <definedName name="______MT68">#REF!</definedName>
    <definedName name="______MT69" localSheetId="7">#REF!</definedName>
    <definedName name="______MT69" localSheetId="6">#REF!</definedName>
    <definedName name="______MT69" localSheetId="8">#REF!</definedName>
    <definedName name="______MT69" localSheetId="13">#REF!</definedName>
    <definedName name="______MT69" localSheetId="9">#REF!</definedName>
    <definedName name="______MT69" localSheetId="16">#REF!</definedName>
    <definedName name="______MT69" localSheetId="2">#REF!</definedName>
    <definedName name="______MT69" localSheetId="4">#REF!</definedName>
    <definedName name="______MT69" localSheetId="11">#REF!</definedName>
    <definedName name="______MT69" localSheetId="3">#REF!</definedName>
    <definedName name="______MT69">#REF!</definedName>
    <definedName name="______MT7" localSheetId="7">#REF!</definedName>
    <definedName name="______MT7" localSheetId="6">#REF!</definedName>
    <definedName name="______MT7" localSheetId="8">#REF!</definedName>
    <definedName name="______MT7" localSheetId="13">#REF!</definedName>
    <definedName name="______MT7" localSheetId="9">#REF!</definedName>
    <definedName name="______MT7" localSheetId="16">#REF!</definedName>
    <definedName name="______MT7" localSheetId="2">#REF!</definedName>
    <definedName name="______MT7" localSheetId="4">#REF!</definedName>
    <definedName name="______MT7" localSheetId="11">#REF!</definedName>
    <definedName name="______MT7" localSheetId="3">#REF!</definedName>
    <definedName name="______MT7">#REF!</definedName>
    <definedName name="______MT70" localSheetId="7">#REF!</definedName>
    <definedName name="______MT70" localSheetId="6">#REF!</definedName>
    <definedName name="______MT70" localSheetId="8">#REF!</definedName>
    <definedName name="______MT70" localSheetId="13">#REF!</definedName>
    <definedName name="______MT70" localSheetId="9">#REF!</definedName>
    <definedName name="______MT70" localSheetId="16">#REF!</definedName>
    <definedName name="______MT70" localSheetId="2">#REF!</definedName>
    <definedName name="______MT70" localSheetId="4">#REF!</definedName>
    <definedName name="______MT70" localSheetId="11">#REF!</definedName>
    <definedName name="______MT70" localSheetId="3">#REF!</definedName>
    <definedName name="______MT70">#REF!</definedName>
    <definedName name="______MT71" localSheetId="7">#REF!</definedName>
    <definedName name="______MT71" localSheetId="6">#REF!</definedName>
    <definedName name="______MT71" localSheetId="8">#REF!</definedName>
    <definedName name="______MT71" localSheetId="13">#REF!</definedName>
    <definedName name="______MT71" localSheetId="9">#REF!</definedName>
    <definedName name="______MT71" localSheetId="16">#REF!</definedName>
    <definedName name="______MT71" localSheetId="2">#REF!</definedName>
    <definedName name="______MT71" localSheetId="4">#REF!</definedName>
    <definedName name="______MT71" localSheetId="11">#REF!</definedName>
    <definedName name="______MT71" localSheetId="3">#REF!</definedName>
    <definedName name="______MT71">#REF!</definedName>
    <definedName name="______MT72" localSheetId="7">#REF!</definedName>
    <definedName name="______MT72" localSheetId="6">#REF!</definedName>
    <definedName name="______MT72" localSheetId="8">#REF!</definedName>
    <definedName name="______MT72" localSheetId="13">#REF!</definedName>
    <definedName name="______MT72" localSheetId="9">#REF!</definedName>
    <definedName name="______MT72" localSheetId="16">#REF!</definedName>
    <definedName name="______MT72" localSheetId="2">#REF!</definedName>
    <definedName name="______MT72" localSheetId="4">#REF!</definedName>
    <definedName name="______MT72" localSheetId="11">#REF!</definedName>
    <definedName name="______MT72" localSheetId="3">#REF!</definedName>
    <definedName name="______MT72">#REF!</definedName>
    <definedName name="______MT73" localSheetId="7">#REF!</definedName>
    <definedName name="______MT73" localSheetId="6">#REF!</definedName>
    <definedName name="______MT73" localSheetId="8">#REF!</definedName>
    <definedName name="______MT73" localSheetId="13">#REF!</definedName>
    <definedName name="______MT73" localSheetId="9">#REF!</definedName>
    <definedName name="______MT73" localSheetId="16">#REF!</definedName>
    <definedName name="______MT73" localSheetId="2">#REF!</definedName>
    <definedName name="______MT73" localSheetId="4">#REF!</definedName>
    <definedName name="______MT73" localSheetId="11">#REF!</definedName>
    <definedName name="______MT73" localSheetId="3">#REF!</definedName>
    <definedName name="______MT73">#REF!</definedName>
    <definedName name="______MT74" localSheetId="7">#REF!</definedName>
    <definedName name="______MT74" localSheetId="6">#REF!</definedName>
    <definedName name="______MT74" localSheetId="8">#REF!</definedName>
    <definedName name="______MT74" localSheetId="13">#REF!</definedName>
    <definedName name="______MT74" localSheetId="9">#REF!</definedName>
    <definedName name="______MT74" localSheetId="16">#REF!</definedName>
    <definedName name="______MT74" localSheetId="2">#REF!</definedName>
    <definedName name="______MT74" localSheetId="4">#REF!</definedName>
    <definedName name="______MT74" localSheetId="11">#REF!</definedName>
    <definedName name="______MT74" localSheetId="3">#REF!</definedName>
    <definedName name="______MT74">#REF!</definedName>
    <definedName name="______MT75" localSheetId="7">#REF!</definedName>
    <definedName name="______MT75" localSheetId="6">#REF!</definedName>
    <definedName name="______MT75" localSheetId="8">#REF!</definedName>
    <definedName name="______MT75" localSheetId="13">#REF!</definedName>
    <definedName name="______MT75" localSheetId="9">#REF!</definedName>
    <definedName name="______MT75" localSheetId="16">#REF!</definedName>
    <definedName name="______MT75" localSheetId="2">#REF!</definedName>
    <definedName name="______MT75" localSheetId="4">#REF!</definedName>
    <definedName name="______MT75" localSheetId="11">#REF!</definedName>
    <definedName name="______MT75" localSheetId="3">#REF!</definedName>
    <definedName name="______MT75">#REF!</definedName>
    <definedName name="______MT76" localSheetId="7">#REF!</definedName>
    <definedName name="______MT76" localSheetId="6">#REF!</definedName>
    <definedName name="______MT76" localSheetId="8">#REF!</definedName>
    <definedName name="______MT76" localSheetId="13">#REF!</definedName>
    <definedName name="______MT76" localSheetId="9">#REF!</definedName>
    <definedName name="______MT76" localSheetId="16">#REF!</definedName>
    <definedName name="______MT76" localSheetId="2">#REF!</definedName>
    <definedName name="______MT76" localSheetId="4">#REF!</definedName>
    <definedName name="______MT76" localSheetId="11">#REF!</definedName>
    <definedName name="______MT76" localSheetId="3">#REF!</definedName>
    <definedName name="______MT76">#REF!</definedName>
    <definedName name="______MT77" localSheetId="7">#REF!</definedName>
    <definedName name="______MT77" localSheetId="6">#REF!</definedName>
    <definedName name="______MT77" localSheetId="8">#REF!</definedName>
    <definedName name="______MT77" localSheetId="13">#REF!</definedName>
    <definedName name="______MT77" localSheetId="9">#REF!</definedName>
    <definedName name="______MT77" localSheetId="16">#REF!</definedName>
    <definedName name="______MT77" localSheetId="2">#REF!</definedName>
    <definedName name="______MT77" localSheetId="4">#REF!</definedName>
    <definedName name="______MT77" localSheetId="11">#REF!</definedName>
    <definedName name="______MT77" localSheetId="3">#REF!</definedName>
    <definedName name="______MT77">#REF!</definedName>
    <definedName name="______MT78" localSheetId="7">#REF!</definedName>
    <definedName name="______MT78" localSheetId="6">#REF!</definedName>
    <definedName name="______MT78" localSheetId="8">#REF!</definedName>
    <definedName name="______MT78" localSheetId="13">#REF!</definedName>
    <definedName name="______MT78" localSheetId="9">#REF!</definedName>
    <definedName name="______MT78" localSheetId="16">#REF!</definedName>
    <definedName name="______MT78" localSheetId="2">#REF!</definedName>
    <definedName name="______MT78" localSheetId="4">#REF!</definedName>
    <definedName name="______MT78" localSheetId="11">#REF!</definedName>
    <definedName name="______MT78" localSheetId="3">#REF!</definedName>
    <definedName name="______MT78">#REF!</definedName>
    <definedName name="______MT79" localSheetId="7">#REF!</definedName>
    <definedName name="______MT79" localSheetId="6">#REF!</definedName>
    <definedName name="______MT79" localSheetId="8">#REF!</definedName>
    <definedName name="______MT79" localSheetId="13">#REF!</definedName>
    <definedName name="______MT79" localSheetId="9">#REF!</definedName>
    <definedName name="______MT79" localSheetId="16">#REF!</definedName>
    <definedName name="______MT79" localSheetId="2">#REF!</definedName>
    <definedName name="______MT79" localSheetId="4">#REF!</definedName>
    <definedName name="______MT79" localSheetId="11">#REF!</definedName>
    <definedName name="______MT79" localSheetId="3">#REF!</definedName>
    <definedName name="______MT79">#REF!</definedName>
    <definedName name="______MT8" localSheetId="7">#REF!</definedName>
    <definedName name="______MT8" localSheetId="6">#REF!</definedName>
    <definedName name="______MT8" localSheetId="8">#REF!</definedName>
    <definedName name="______MT8" localSheetId="13">#REF!</definedName>
    <definedName name="______MT8" localSheetId="9">#REF!</definedName>
    <definedName name="______MT8" localSheetId="16">#REF!</definedName>
    <definedName name="______MT8" localSheetId="2">#REF!</definedName>
    <definedName name="______MT8" localSheetId="4">#REF!</definedName>
    <definedName name="______MT8" localSheetId="11">#REF!</definedName>
    <definedName name="______MT8" localSheetId="3">#REF!</definedName>
    <definedName name="______MT8">#REF!</definedName>
    <definedName name="______MT80" localSheetId="7">#REF!</definedName>
    <definedName name="______MT80" localSheetId="6">#REF!</definedName>
    <definedName name="______MT80" localSheetId="8">#REF!</definedName>
    <definedName name="______MT80" localSheetId="13">#REF!</definedName>
    <definedName name="______MT80" localSheetId="9">#REF!</definedName>
    <definedName name="______MT80" localSheetId="16">#REF!</definedName>
    <definedName name="______MT80" localSheetId="2">#REF!</definedName>
    <definedName name="______MT80" localSheetId="4">#REF!</definedName>
    <definedName name="______MT80" localSheetId="11">#REF!</definedName>
    <definedName name="______MT80" localSheetId="3">#REF!</definedName>
    <definedName name="______MT80">#REF!</definedName>
    <definedName name="______MT81" localSheetId="7">#REF!</definedName>
    <definedName name="______MT81" localSheetId="6">#REF!</definedName>
    <definedName name="______MT81" localSheetId="8">#REF!</definedName>
    <definedName name="______MT81" localSheetId="13">#REF!</definedName>
    <definedName name="______MT81" localSheetId="9">#REF!</definedName>
    <definedName name="______MT81" localSheetId="16">#REF!</definedName>
    <definedName name="______MT81" localSheetId="2">#REF!</definedName>
    <definedName name="______MT81" localSheetId="4">#REF!</definedName>
    <definedName name="______MT81" localSheetId="11">#REF!</definedName>
    <definedName name="______MT81" localSheetId="3">#REF!</definedName>
    <definedName name="______MT81">#REF!</definedName>
    <definedName name="______MT82" localSheetId="7">#REF!</definedName>
    <definedName name="______MT82" localSheetId="6">#REF!</definedName>
    <definedName name="______MT82" localSheetId="8">#REF!</definedName>
    <definedName name="______MT82" localSheetId="13">#REF!</definedName>
    <definedName name="______MT82" localSheetId="9">#REF!</definedName>
    <definedName name="______MT82" localSheetId="16">#REF!</definedName>
    <definedName name="______MT82" localSheetId="2">#REF!</definedName>
    <definedName name="______MT82" localSheetId="4">#REF!</definedName>
    <definedName name="______MT82" localSheetId="11">#REF!</definedName>
    <definedName name="______MT82" localSheetId="3">#REF!</definedName>
    <definedName name="______MT82">#REF!</definedName>
    <definedName name="______MT83" localSheetId="7">#REF!</definedName>
    <definedName name="______MT83" localSheetId="6">#REF!</definedName>
    <definedName name="______MT83" localSheetId="8">#REF!</definedName>
    <definedName name="______MT83" localSheetId="13">#REF!</definedName>
    <definedName name="______MT83" localSheetId="9">#REF!</definedName>
    <definedName name="______MT83" localSheetId="16">#REF!</definedName>
    <definedName name="______MT83" localSheetId="2">#REF!</definedName>
    <definedName name="______MT83" localSheetId="4">#REF!</definedName>
    <definedName name="______MT83" localSheetId="11">#REF!</definedName>
    <definedName name="______MT83" localSheetId="3">#REF!</definedName>
    <definedName name="______MT83">#REF!</definedName>
    <definedName name="______MT84" localSheetId="7">#REF!</definedName>
    <definedName name="______MT84" localSheetId="6">#REF!</definedName>
    <definedName name="______MT84" localSheetId="8">#REF!</definedName>
    <definedName name="______MT84" localSheetId="13">#REF!</definedName>
    <definedName name="______MT84" localSheetId="9">#REF!</definedName>
    <definedName name="______MT84" localSheetId="16">#REF!</definedName>
    <definedName name="______MT84" localSheetId="2">#REF!</definedName>
    <definedName name="______MT84" localSheetId="4">#REF!</definedName>
    <definedName name="______MT84" localSheetId="11">#REF!</definedName>
    <definedName name="______MT84" localSheetId="3">#REF!</definedName>
    <definedName name="______MT84">#REF!</definedName>
    <definedName name="______MT85" localSheetId="7">#REF!</definedName>
    <definedName name="______MT85" localSheetId="6">#REF!</definedName>
    <definedName name="______MT85" localSheetId="8">#REF!</definedName>
    <definedName name="______MT85" localSheetId="13">#REF!</definedName>
    <definedName name="______MT85" localSheetId="9">#REF!</definedName>
    <definedName name="______MT85" localSheetId="16">#REF!</definedName>
    <definedName name="______MT85" localSheetId="2">#REF!</definedName>
    <definedName name="______MT85" localSheetId="4">#REF!</definedName>
    <definedName name="______MT85" localSheetId="11">#REF!</definedName>
    <definedName name="______MT85" localSheetId="3">#REF!</definedName>
    <definedName name="______MT85">#REF!</definedName>
    <definedName name="______MT86" localSheetId="7">#REF!</definedName>
    <definedName name="______MT86" localSheetId="6">#REF!</definedName>
    <definedName name="______MT86" localSheetId="8">#REF!</definedName>
    <definedName name="______MT86" localSheetId="13">#REF!</definedName>
    <definedName name="______MT86" localSheetId="9">#REF!</definedName>
    <definedName name="______MT86" localSheetId="16">#REF!</definedName>
    <definedName name="______MT86" localSheetId="2">#REF!</definedName>
    <definedName name="______MT86" localSheetId="4">#REF!</definedName>
    <definedName name="______MT86" localSheetId="11">#REF!</definedName>
    <definedName name="______MT86" localSheetId="3">#REF!</definedName>
    <definedName name="______MT86">#REF!</definedName>
    <definedName name="______MT87" localSheetId="7">#REF!</definedName>
    <definedName name="______MT87" localSheetId="6">#REF!</definedName>
    <definedName name="______MT87" localSheetId="8">#REF!</definedName>
    <definedName name="______MT87" localSheetId="13">#REF!</definedName>
    <definedName name="______MT87" localSheetId="9">#REF!</definedName>
    <definedName name="______MT87" localSheetId="16">#REF!</definedName>
    <definedName name="______MT87" localSheetId="2">#REF!</definedName>
    <definedName name="______MT87" localSheetId="4">#REF!</definedName>
    <definedName name="______MT87" localSheetId="11">#REF!</definedName>
    <definedName name="______MT87" localSheetId="3">#REF!</definedName>
    <definedName name="______MT87">#REF!</definedName>
    <definedName name="______MT88" localSheetId="7">#REF!</definedName>
    <definedName name="______MT88" localSheetId="6">#REF!</definedName>
    <definedName name="______MT88" localSheetId="8">#REF!</definedName>
    <definedName name="______MT88" localSheetId="13">#REF!</definedName>
    <definedName name="______MT88" localSheetId="9">#REF!</definedName>
    <definedName name="______MT88" localSheetId="16">#REF!</definedName>
    <definedName name="______MT88" localSheetId="2">#REF!</definedName>
    <definedName name="______MT88" localSheetId="4">#REF!</definedName>
    <definedName name="______MT88" localSheetId="11">#REF!</definedName>
    <definedName name="______MT88" localSheetId="3">#REF!</definedName>
    <definedName name="______MT88">#REF!</definedName>
    <definedName name="______MT89" localSheetId="7">#REF!</definedName>
    <definedName name="______MT89" localSheetId="6">#REF!</definedName>
    <definedName name="______MT89" localSheetId="8">#REF!</definedName>
    <definedName name="______MT89" localSheetId="13">#REF!</definedName>
    <definedName name="______MT89" localSheetId="9">#REF!</definedName>
    <definedName name="______MT89" localSheetId="16">#REF!</definedName>
    <definedName name="______MT89" localSheetId="2">#REF!</definedName>
    <definedName name="______MT89" localSheetId="4">#REF!</definedName>
    <definedName name="______MT89" localSheetId="11">#REF!</definedName>
    <definedName name="______MT89" localSheetId="3">#REF!</definedName>
    <definedName name="______MT89">#REF!</definedName>
    <definedName name="______MT9" localSheetId="7">#REF!</definedName>
    <definedName name="______MT9" localSheetId="6">#REF!</definedName>
    <definedName name="______MT9" localSheetId="8">#REF!</definedName>
    <definedName name="______MT9" localSheetId="13">#REF!</definedName>
    <definedName name="______MT9" localSheetId="9">#REF!</definedName>
    <definedName name="______MT9" localSheetId="16">#REF!</definedName>
    <definedName name="______MT9" localSheetId="2">#REF!</definedName>
    <definedName name="______MT9" localSheetId="4">#REF!</definedName>
    <definedName name="______MT9" localSheetId="11">#REF!</definedName>
    <definedName name="______MT9" localSheetId="3">#REF!</definedName>
    <definedName name="______MT9">#REF!</definedName>
    <definedName name="______MT90" localSheetId="7">#REF!</definedName>
    <definedName name="______MT90" localSheetId="6">#REF!</definedName>
    <definedName name="______MT90" localSheetId="8">#REF!</definedName>
    <definedName name="______MT90" localSheetId="13">#REF!</definedName>
    <definedName name="______MT90" localSheetId="9">#REF!</definedName>
    <definedName name="______MT90" localSheetId="16">#REF!</definedName>
    <definedName name="______MT90" localSheetId="2">#REF!</definedName>
    <definedName name="______MT90" localSheetId="4">#REF!</definedName>
    <definedName name="______MT90" localSheetId="11">#REF!</definedName>
    <definedName name="______MT90" localSheetId="3">#REF!</definedName>
    <definedName name="______MT90">#REF!</definedName>
    <definedName name="______MT91" localSheetId="7">#REF!</definedName>
    <definedName name="______MT91" localSheetId="6">#REF!</definedName>
    <definedName name="______MT91" localSheetId="8">#REF!</definedName>
    <definedName name="______MT91" localSheetId="13">#REF!</definedName>
    <definedName name="______MT91" localSheetId="9">#REF!</definedName>
    <definedName name="______MT91" localSheetId="16">#REF!</definedName>
    <definedName name="______MT91" localSheetId="2">#REF!</definedName>
    <definedName name="______MT91" localSheetId="4">#REF!</definedName>
    <definedName name="______MT91" localSheetId="11">#REF!</definedName>
    <definedName name="______MT91" localSheetId="3">#REF!</definedName>
    <definedName name="______MT91">#REF!</definedName>
    <definedName name="______MT92" localSheetId="7">#REF!</definedName>
    <definedName name="______MT92" localSheetId="6">#REF!</definedName>
    <definedName name="______MT92" localSheetId="8">#REF!</definedName>
    <definedName name="______MT92" localSheetId="13">#REF!</definedName>
    <definedName name="______MT92" localSheetId="9">#REF!</definedName>
    <definedName name="______MT92" localSheetId="16">#REF!</definedName>
    <definedName name="______MT92" localSheetId="2">#REF!</definedName>
    <definedName name="______MT92" localSheetId="4">#REF!</definedName>
    <definedName name="______MT92" localSheetId="11">#REF!</definedName>
    <definedName name="______MT92" localSheetId="3">#REF!</definedName>
    <definedName name="______MT92">#REF!</definedName>
    <definedName name="______MT93" localSheetId="7">#REF!</definedName>
    <definedName name="______MT93" localSheetId="6">#REF!</definedName>
    <definedName name="______MT93" localSheetId="8">#REF!</definedName>
    <definedName name="______MT93" localSheetId="13">#REF!</definedName>
    <definedName name="______MT93" localSheetId="9">#REF!</definedName>
    <definedName name="______MT93" localSheetId="16">#REF!</definedName>
    <definedName name="______MT93" localSheetId="2">#REF!</definedName>
    <definedName name="______MT93" localSheetId="4">#REF!</definedName>
    <definedName name="______MT93" localSheetId="11">#REF!</definedName>
    <definedName name="______MT93" localSheetId="3">#REF!</definedName>
    <definedName name="______MT93">#REF!</definedName>
    <definedName name="______MT94" localSheetId="7">#REF!</definedName>
    <definedName name="______MT94" localSheetId="6">#REF!</definedName>
    <definedName name="______MT94" localSheetId="8">#REF!</definedName>
    <definedName name="______MT94" localSheetId="13">#REF!</definedName>
    <definedName name="______MT94" localSheetId="9">#REF!</definedName>
    <definedName name="______MT94" localSheetId="16">#REF!</definedName>
    <definedName name="______MT94" localSheetId="2">#REF!</definedName>
    <definedName name="______MT94" localSheetId="4">#REF!</definedName>
    <definedName name="______MT94" localSheetId="11">#REF!</definedName>
    <definedName name="______MT94" localSheetId="3">#REF!</definedName>
    <definedName name="______MT94">#REF!</definedName>
    <definedName name="______MT95" localSheetId="7">#REF!</definedName>
    <definedName name="______MT95" localSheetId="6">#REF!</definedName>
    <definedName name="______MT95" localSheetId="8">#REF!</definedName>
    <definedName name="______MT95" localSheetId="13">#REF!</definedName>
    <definedName name="______MT95" localSheetId="9">#REF!</definedName>
    <definedName name="______MT95" localSheetId="16">#REF!</definedName>
    <definedName name="______MT95" localSheetId="2">#REF!</definedName>
    <definedName name="______MT95" localSheetId="4">#REF!</definedName>
    <definedName name="______MT95" localSheetId="11">#REF!</definedName>
    <definedName name="______MT95" localSheetId="3">#REF!</definedName>
    <definedName name="______MT95">#REF!</definedName>
    <definedName name="______MT96" localSheetId="7">#REF!</definedName>
    <definedName name="______MT96" localSheetId="6">#REF!</definedName>
    <definedName name="______MT96" localSheetId="8">#REF!</definedName>
    <definedName name="______MT96" localSheetId="13">#REF!</definedName>
    <definedName name="______MT96" localSheetId="9">#REF!</definedName>
    <definedName name="______MT96" localSheetId="16">#REF!</definedName>
    <definedName name="______MT96" localSheetId="2">#REF!</definedName>
    <definedName name="______MT96" localSheetId="4">#REF!</definedName>
    <definedName name="______MT96" localSheetId="11">#REF!</definedName>
    <definedName name="______MT96" localSheetId="3">#REF!</definedName>
    <definedName name="______MT96">#REF!</definedName>
    <definedName name="______MT97" localSheetId="7">#REF!</definedName>
    <definedName name="______MT97" localSheetId="6">#REF!</definedName>
    <definedName name="______MT97" localSheetId="8">#REF!</definedName>
    <definedName name="______MT97" localSheetId="13">#REF!</definedName>
    <definedName name="______MT97" localSheetId="9">#REF!</definedName>
    <definedName name="______MT97" localSheetId="16">#REF!</definedName>
    <definedName name="______MT97" localSheetId="2">#REF!</definedName>
    <definedName name="______MT97" localSheetId="4">#REF!</definedName>
    <definedName name="______MT97" localSheetId="11">#REF!</definedName>
    <definedName name="______MT97" localSheetId="3">#REF!</definedName>
    <definedName name="______MT97">#REF!</definedName>
    <definedName name="______MT98" localSheetId="7">#REF!</definedName>
    <definedName name="______MT98" localSheetId="6">#REF!</definedName>
    <definedName name="______MT98" localSheetId="8">#REF!</definedName>
    <definedName name="______MT98" localSheetId="13">#REF!</definedName>
    <definedName name="______MT98" localSheetId="9">#REF!</definedName>
    <definedName name="______MT98" localSheetId="16">#REF!</definedName>
    <definedName name="______MT98" localSheetId="2">#REF!</definedName>
    <definedName name="______MT98" localSheetId="4">#REF!</definedName>
    <definedName name="______MT98" localSheetId="11">#REF!</definedName>
    <definedName name="______MT98" localSheetId="3">#REF!</definedName>
    <definedName name="______MT98">#REF!</definedName>
    <definedName name="______MT99" localSheetId="7">#REF!</definedName>
    <definedName name="______MT99" localSheetId="6">#REF!</definedName>
    <definedName name="______MT99" localSheetId="8">#REF!</definedName>
    <definedName name="______MT99" localSheetId="13">#REF!</definedName>
    <definedName name="______MT99" localSheetId="9">#REF!</definedName>
    <definedName name="______MT99" localSheetId="16">#REF!</definedName>
    <definedName name="______MT99" localSheetId="2">#REF!</definedName>
    <definedName name="______MT99" localSheetId="4">#REF!</definedName>
    <definedName name="______MT99" localSheetId="11">#REF!</definedName>
    <definedName name="______MT99" localSheetId="3">#REF!</definedName>
    <definedName name="______MT99">#REF!</definedName>
    <definedName name="______OH1" localSheetId="12">[101]MRATES!$C$35</definedName>
    <definedName name="______OH1" localSheetId="5">[134]MRATES!$C$35</definedName>
    <definedName name="______OH1">[135]MRATES!$C$35</definedName>
    <definedName name="______pc2" localSheetId="4">#REF!</definedName>
    <definedName name="______pc2">#REF!</definedName>
    <definedName name="______pk12">#REF!</definedName>
    <definedName name="______pk19">#REF!</definedName>
    <definedName name="______pk25">#REF!</definedName>
    <definedName name="______pk40">#REF!</definedName>
    <definedName name="______pk5">#REF!</definedName>
    <definedName name="______pla4">#REF!</definedName>
    <definedName name="______PPA14" localSheetId="7">#REF!</definedName>
    <definedName name="______PPA14" localSheetId="6">#REF!</definedName>
    <definedName name="______PPA14" localSheetId="8">#REF!</definedName>
    <definedName name="______PPA14" localSheetId="13">#REF!</definedName>
    <definedName name="______PPA14" localSheetId="9">#REF!</definedName>
    <definedName name="______PPA14" localSheetId="16">#REF!</definedName>
    <definedName name="______PPA14" localSheetId="2">[78]MRATES!#REF!</definedName>
    <definedName name="______PPA14" localSheetId="4">[78]MRATES!#REF!</definedName>
    <definedName name="______PPA14" localSheetId="11">#REF!</definedName>
    <definedName name="______PPA14" localSheetId="5">#N/A</definedName>
    <definedName name="______PPA14" localSheetId="3">[78]MRATES!#REF!</definedName>
    <definedName name="______PPA14">#REF!</definedName>
    <definedName name="______PPB154" localSheetId="7">#REF!</definedName>
    <definedName name="______PPB154" localSheetId="6">#REF!</definedName>
    <definedName name="______PPB154" localSheetId="8">#REF!</definedName>
    <definedName name="______PPB154" localSheetId="13">#REF!</definedName>
    <definedName name="______PPB154" localSheetId="9">#REF!</definedName>
    <definedName name="______PPB154" localSheetId="16">#REF!</definedName>
    <definedName name="______PPB154" localSheetId="2">[78]MRATES!#REF!</definedName>
    <definedName name="______PPB154" localSheetId="4">[78]MRATES!#REF!</definedName>
    <definedName name="______PPB154" localSheetId="11">#REF!</definedName>
    <definedName name="______PPB154" localSheetId="5">#N/A</definedName>
    <definedName name="______PPB154" localSheetId="3">[78]MRATES!#REF!</definedName>
    <definedName name="______PPB154">#REF!</definedName>
    <definedName name="______PPB155" localSheetId="7">#REF!</definedName>
    <definedName name="______PPB155" localSheetId="6">#REF!</definedName>
    <definedName name="______PPB155" localSheetId="8">#REF!</definedName>
    <definedName name="______PPB155" localSheetId="13">#REF!</definedName>
    <definedName name="______PPB155" localSheetId="9">#REF!</definedName>
    <definedName name="______PPB155" localSheetId="16">#REF!</definedName>
    <definedName name="______PPB155" localSheetId="2">[78]MRATES!#REF!</definedName>
    <definedName name="______PPB155" localSheetId="4">[78]MRATES!#REF!</definedName>
    <definedName name="______PPB155" localSheetId="11">#REF!</definedName>
    <definedName name="______PPB155" localSheetId="5">#N/A</definedName>
    <definedName name="______PPB155" localSheetId="3">[78]MRATES!#REF!</definedName>
    <definedName name="______PPB155">#REF!</definedName>
    <definedName name="______PPB16" localSheetId="7">#REF!</definedName>
    <definedName name="______PPB16" localSheetId="6">#REF!</definedName>
    <definedName name="______PPB16" localSheetId="8">#REF!</definedName>
    <definedName name="______PPB16" localSheetId="13">#REF!</definedName>
    <definedName name="______PPB16" localSheetId="9">#REF!</definedName>
    <definedName name="______PPB16" localSheetId="16">#REF!</definedName>
    <definedName name="______PPB16" localSheetId="2">[78]MRATES!#REF!</definedName>
    <definedName name="______PPB16" localSheetId="4">[78]MRATES!#REF!</definedName>
    <definedName name="______PPB16" localSheetId="11">#REF!</definedName>
    <definedName name="______PPB16" localSheetId="5">#N/A</definedName>
    <definedName name="______PPB16" localSheetId="3">[78]MRATES!#REF!</definedName>
    <definedName name="______PPB16">#REF!</definedName>
    <definedName name="______PPB17" localSheetId="7">#REF!</definedName>
    <definedName name="______PPB17" localSheetId="6">#REF!</definedName>
    <definedName name="______PPB17" localSheetId="8">#REF!</definedName>
    <definedName name="______PPB17" localSheetId="13">#REF!</definedName>
    <definedName name="______PPB17" localSheetId="9">#REF!</definedName>
    <definedName name="______PPB17" localSheetId="16">#REF!</definedName>
    <definedName name="______PPB17" localSheetId="2">[78]MRATES!#REF!</definedName>
    <definedName name="______PPB17" localSheetId="4">[78]MRATES!#REF!</definedName>
    <definedName name="______PPB17" localSheetId="11">#REF!</definedName>
    <definedName name="______PPB17" localSheetId="5">#N/A</definedName>
    <definedName name="______PPB17" localSheetId="3">[78]MRATES!#REF!</definedName>
    <definedName name="______PPB17">#REF!</definedName>
    <definedName name="______PPB18" localSheetId="7">#REF!</definedName>
    <definedName name="______PPB18" localSheetId="6">#REF!</definedName>
    <definedName name="______PPB18" localSheetId="8">#REF!</definedName>
    <definedName name="______PPB18" localSheetId="13">#REF!</definedName>
    <definedName name="______PPB18" localSheetId="9">#REF!</definedName>
    <definedName name="______PPB18" localSheetId="16">#REF!</definedName>
    <definedName name="______PPB18" localSheetId="2">[78]MRATES!#REF!</definedName>
    <definedName name="______PPB18" localSheetId="4">[78]MRATES!#REF!</definedName>
    <definedName name="______PPB18" localSheetId="11">#REF!</definedName>
    <definedName name="______PPB18" localSheetId="5">#N/A</definedName>
    <definedName name="______PPB18" localSheetId="3">[78]MRATES!#REF!</definedName>
    <definedName name="______PPB18">#REF!</definedName>
    <definedName name="______PPB19" localSheetId="7">#REF!</definedName>
    <definedName name="______PPB19" localSheetId="6">#REF!</definedName>
    <definedName name="______PPB19" localSheetId="8">#REF!</definedName>
    <definedName name="______PPB19" localSheetId="13">#REF!</definedName>
    <definedName name="______PPB19" localSheetId="9">#REF!</definedName>
    <definedName name="______PPB19" localSheetId="16">#REF!</definedName>
    <definedName name="______PPB19" localSheetId="2">[78]MRATES!#REF!</definedName>
    <definedName name="______PPB19" localSheetId="4">[78]MRATES!#REF!</definedName>
    <definedName name="______PPB19" localSheetId="11">#REF!</definedName>
    <definedName name="______PPB19" localSheetId="5">#N/A</definedName>
    <definedName name="______PPB19" localSheetId="3">[78]MRATES!#REF!</definedName>
    <definedName name="______PPB19">#REF!</definedName>
    <definedName name="______PPB2" localSheetId="7">#REF!</definedName>
    <definedName name="______PPB2" localSheetId="6">#REF!</definedName>
    <definedName name="______PPB2" localSheetId="8">#REF!</definedName>
    <definedName name="______PPB2" localSheetId="13">#REF!</definedName>
    <definedName name="______PPB2" localSheetId="9">#REF!</definedName>
    <definedName name="______PPB2" localSheetId="16">#REF!</definedName>
    <definedName name="______PPB2" localSheetId="2">[78]MRATES!#REF!</definedName>
    <definedName name="______PPB2" localSheetId="4">[78]MRATES!#REF!</definedName>
    <definedName name="______PPB2" localSheetId="11">#REF!</definedName>
    <definedName name="______PPB2" localSheetId="5">#N/A</definedName>
    <definedName name="______PPB2" localSheetId="3">[78]MRATES!#REF!</definedName>
    <definedName name="______PPB2">#REF!</definedName>
    <definedName name="______PPB20" localSheetId="7">#REF!</definedName>
    <definedName name="______PPB20" localSheetId="6">#REF!</definedName>
    <definedName name="______PPB20" localSheetId="8">#REF!</definedName>
    <definedName name="______PPB20" localSheetId="13">#REF!</definedName>
    <definedName name="______PPB20" localSheetId="9">#REF!</definedName>
    <definedName name="______PPB20" localSheetId="16">#REF!</definedName>
    <definedName name="______PPB20" localSheetId="2">[78]MRATES!#REF!</definedName>
    <definedName name="______PPB20" localSheetId="4">[78]MRATES!#REF!</definedName>
    <definedName name="______PPB20" localSheetId="11">#REF!</definedName>
    <definedName name="______PPB20" localSheetId="5">#N/A</definedName>
    <definedName name="______PPB20" localSheetId="3">[78]MRATES!#REF!</definedName>
    <definedName name="______PPB20">#REF!</definedName>
    <definedName name="______PPB21" localSheetId="7">#REF!</definedName>
    <definedName name="______PPB21" localSheetId="6">#REF!</definedName>
    <definedName name="______PPB21" localSheetId="8">#REF!</definedName>
    <definedName name="______PPB21" localSheetId="13">#REF!</definedName>
    <definedName name="______PPB21" localSheetId="9">#REF!</definedName>
    <definedName name="______PPB21" localSheetId="16">#REF!</definedName>
    <definedName name="______PPB21" localSheetId="2">[78]MRATES!#REF!</definedName>
    <definedName name="______PPB21" localSheetId="4">[78]MRATES!#REF!</definedName>
    <definedName name="______PPB21" localSheetId="11">#REF!</definedName>
    <definedName name="______PPB21" localSheetId="5">#N/A</definedName>
    <definedName name="______PPB21" localSheetId="3">[78]MRATES!#REF!</definedName>
    <definedName name="______PPB21">#REF!</definedName>
    <definedName name="______PPB22" localSheetId="7">#REF!</definedName>
    <definedName name="______PPB22" localSheetId="6">#REF!</definedName>
    <definedName name="______PPB22" localSheetId="8">#REF!</definedName>
    <definedName name="______PPB22" localSheetId="13">#REF!</definedName>
    <definedName name="______PPB22" localSheetId="9">#REF!</definedName>
    <definedName name="______PPB22" localSheetId="16">#REF!</definedName>
    <definedName name="______PPB22" localSheetId="2">[78]MRATES!#REF!</definedName>
    <definedName name="______PPB22" localSheetId="4">[78]MRATES!#REF!</definedName>
    <definedName name="______PPB22" localSheetId="11">#REF!</definedName>
    <definedName name="______PPB22" localSheetId="5">#N/A</definedName>
    <definedName name="______PPB22" localSheetId="3">[78]MRATES!#REF!</definedName>
    <definedName name="______PPB22">#REF!</definedName>
    <definedName name="______PPB23" localSheetId="7">#REF!</definedName>
    <definedName name="______PPB23" localSheetId="6">#REF!</definedName>
    <definedName name="______PPB23" localSheetId="8">#REF!</definedName>
    <definedName name="______PPB23" localSheetId="13">#REF!</definedName>
    <definedName name="______PPB23" localSheetId="9">#REF!</definedName>
    <definedName name="______PPB23" localSheetId="16">#REF!</definedName>
    <definedName name="______PPB23" localSheetId="2">[78]MRATES!#REF!</definedName>
    <definedName name="______PPB23" localSheetId="4">[78]MRATES!#REF!</definedName>
    <definedName name="______PPB23" localSheetId="11">#REF!</definedName>
    <definedName name="______PPB23" localSheetId="5">#N/A</definedName>
    <definedName name="______PPB23" localSheetId="3">[78]MRATES!#REF!</definedName>
    <definedName name="______PPB23">#REF!</definedName>
    <definedName name="______PPB24" localSheetId="7">#REF!</definedName>
    <definedName name="______PPB24" localSheetId="6">#REF!</definedName>
    <definedName name="______PPB24" localSheetId="8">#REF!</definedName>
    <definedName name="______PPB24" localSheetId="13">#REF!</definedName>
    <definedName name="______PPB24" localSheetId="9">#REF!</definedName>
    <definedName name="______PPB24" localSheetId="16">#REF!</definedName>
    <definedName name="______PPB24" localSheetId="2">[78]MRATES!#REF!</definedName>
    <definedName name="______PPB24" localSheetId="4">[78]MRATES!#REF!</definedName>
    <definedName name="______PPB24" localSheetId="11">#REF!</definedName>
    <definedName name="______PPB24" localSheetId="5">#N/A</definedName>
    <definedName name="______PPB24" localSheetId="3">[78]MRATES!#REF!</definedName>
    <definedName name="______PPB24">#REF!</definedName>
    <definedName name="______PPB25" localSheetId="7">#REF!</definedName>
    <definedName name="______PPB25" localSheetId="6">#REF!</definedName>
    <definedName name="______PPB25" localSheetId="8">#REF!</definedName>
    <definedName name="______PPB25" localSheetId="13">#REF!</definedName>
    <definedName name="______PPB25" localSheetId="9">#REF!</definedName>
    <definedName name="______PPB25" localSheetId="16">#REF!</definedName>
    <definedName name="______PPB25" localSheetId="2">[78]MRATES!#REF!</definedName>
    <definedName name="______PPB25" localSheetId="4">[78]MRATES!#REF!</definedName>
    <definedName name="______PPB25" localSheetId="11">#REF!</definedName>
    <definedName name="______PPB25" localSheetId="5">#N/A</definedName>
    <definedName name="______PPB25" localSheetId="3">[78]MRATES!#REF!</definedName>
    <definedName name="______PPB25">#REF!</definedName>
    <definedName name="______PPB26" localSheetId="7">#REF!</definedName>
    <definedName name="______PPB26" localSheetId="6">#REF!</definedName>
    <definedName name="______PPB26" localSheetId="8">#REF!</definedName>
    <definedName name="______PPB26" localSheetId="13">#REF!</definedName>
    <definedName name="______PPB26" localSheetId="9">#REF!</definedName>
    <definedName name="______PPB26" localSheetId="16">#REF!</definedName>
    <definedName name="______PPB26" localSheetId="2">[78]MRATES!#REF!</definedName>
    <definedName name="______PPB26" localSheetId="4">[78]MRATES!#REF!</definedName>
    <definedName name="______PPB26" localSheetId="11">#REF!</definedName>
    <definedName name="______PPB26" localSheetId="5">#N/A</definedName>
    <definedName name="______PPB26" localSheetId="3">[78]MRATES!#REF!</definedName>
    <definedName name="______PPB26">#REF!</definedName>
    <definedName name="______PPB27" localSheetId="7">#REF!</definedName>
    <definedName name="______PPB27" localSheetId="6">#REF!</definedName>
    <definedName name="______PPB27" localSheetId="8">#REF!</definedName>
    <definedName name="______PPB27" localSheetId="13">#REF!</definedName>
    <definedName name="______PPB27" localSheetId="9">#REF!</definedName>
    <definedName name="______PPB27" localSheetId="16">#REF!</definedName>
    <definedName name="______PPB27" localSheetId="2">[78]MRATES!#REF!</definedName>
    <definedName name="______PPB27" localSheetId="4">[78]MRATES!#REF!</definedName>
    <definedName name="______PPB27" localSheetId="11">#REF!</definedName>
    <definedName name="______PPB27" localSheetId="5">#N/A</definedName>
    <definedName name="______PPB27" localSheetId="3">[78]MRATES!#REF!</definedName>
    <definedName name="______PPB27">#REF!</definedName>
    <definedName name="______PPB28" localSheetId="7">#REF!</definedName>
    <definedName name="______PPB28" localSheetId="6">#REF!</definedName>
    <definedName name="______PPB28" localSheetId="8">#REF!</definedName>
    <definedName name="______PPB28" localSheetId="13">#REF!</definedName>
    <definedName name="______PPB28" localSheetId="9">#REF!</definedName>
    <definedName name="______PPB28" localSheetId="16">#REF!</definedName>
    <definedName name="______PPB28" localSheetId="2">[78]MRATES!#REF!</definedName>
    <definedName name="______PPB28" localSheetId="4">[78]MRATES!#REF!</definedName>
    <definedName name="______PPB28" localSheetId="11">#REF!</definedName>
    <definedName name="______PPB28" localSheetId="5">#N/A</definedName>
    <definedName name="______PPB28" localSheetId="3">[78]MRATES!#REF!</definedName>
    <definedName name="______PPB28">#REF!</definedName>
    <definedName name="______PPB29" localSheetId="7">#REF!</definedName>
    <definedName name="______PPB29" localSheetId="6">#REF!</definedName>
    <definedName name="______PPB29" localSheetId="8">#REF!</definedName>
    <definedName name="______PPB29" localSheetId="13">#REF!</definedName>
    <definedName name="______PPB29" localSheetId="9">#REF!</definedName>
    <definedName name="______PPB29" localSheetId="16">#REF!</definedName>
    <definedName name="______PPB29" localSheetId="2">[78]MRATES!#REF!</definedName>
    <definedName name="______PPB29" localSheetId="4">[78]MRATES!#REF!</definedName>
    <definedName name="______PPB29" localSheetId="11">#REF!</definedName>
    <definedName name="______PPB29" localSheetId="5">#N/A</definedName>
    <definedName name="______PPB29" localSheetId="3">[78]MRATES!#REF!</definedName>
    <definedName name="______PPB29">#REF!</definedName>
    <definedName name="______PPB3" localSheetId="7">#REF!</definedName>
    <definedName name="______PPB3" localSheetId="6">#REF!</definedName>
    <definedName name="______PPB3" localSheetId="8">#REF!</definedName>
    <definedName name="______PPB3" localSheetId="13">#REF!</definedName>
    <definedName name="______PPB3" localSheetId="9">#REF!</definedName>
    <definedName name="______PPB3" localSheetId="16">#REF!</definedName>
    <definedName name="______PPB3" localSheetId="2">[78]MRATES!#REF!</definedName>
    <definedName name="______PPB3" localSheetId="4">[78]MRATES!#REF!</definedName>
    <definedName name="______PPB3" localSheetId="11">#REF!</definedName>
    <definedName name="______PPB3" localSheetId="5">#N/A</definedName>
    <definedName name="______PPB3" localSheetId="3">[78]MRATES!#REF!</definedName>
    <definedName name="______PPB3">#REF!</definedName>
    <definedName name="______PPB30" localSheetId="7">#REF!</definedName>
    <definedName name="______PPB30" localSheetId="6">#REF!</definedName>
    <definedName name="______PPB30" localSheetId="8">#REF!</definedName>
    <definedName name="______PPB30" localSheetId="13">#REF!</definedName>
    <definedName name="______PPB30" localSheetId="9">#REF!</definedName>
    <definedName name="______PPB30" localSheetId="16">#REF!</definedName>
    <definedName name="______PPB30" localSheetId="2">[78]MRATES!#REF!</definedName>
    <definedName name="______PPB30" localSheetId="4">[78]MRATES!#REF!</definedName>
    <definedName name="______PPB30" localSheetId="11">#REF!</definedName>
    <definedName name="______PPB30" localSheetId="5">#N/A</definedName>
    <definedName name="______PPB30" localSheetId="3">[78]MRATES!#REF!</definedName>
    <definedName name="______PPB30">#REF!</definedName>
    <definedName name="______PPB31" localSheetId="7">#REF!</definedName>
    <definedName name="______PPB31" localSheetId="6">#REF!</definedName>
    <definedName name="______PPB31" localSheetId="8">#REF!</definedName>
    <definedName name="______PPB31" localSheetId="13">#REF!</definedName>
    <definedName name="______PPB31" localSheetId="9">#REF!</definedName>
    <definedName name="______PPB31" localSheetId="16">#REF!</definedName>
    <definedName name="______PPB31" localSheetId="2">[78]MRATES!#REF!</definedName>
    <definedName name="______PPB31" localSheetId="4">[78]MRATES!#REF!</definedName>
    <definedName name="______PPB31" localSheetId="11">#REF!</definedName>
    <definedName name="______PPB31" localSheetId="5">#N/A</definedName>
    <definedName name="______PPB31" localSheetId="3">[78]MRATES!#REF!</definedName>
    <definedName name="______PPB31">#REF!</definedName>
    <definedName name="______PPB32" localSheetId="7">#REF!</definedName>
    <definedName name="______PPB32" localSheetId="6">#REF!</definedName>
    <definedName name="______PPB32" localSheetId="8">#REF!</definedName>
    <definedName name="______PPB32" localSheetId="13">#REF!</definedName>
    <definedName name="______PPB32" localSheetId="9">#REF!</definedName>
    <definedName name="______PPB32" localSheetId="16">#REF!</definedName>
    <definedName name="______PPB32" localSheetId="2">[78]MRATES!#REF!</definedName>
    <definedName name="______PPB32" localSheetId="4">[78]MRATES!#REF!</definedName>
    <definedName name="______PPB32" localSheetId="11">#REF!</definedName>
    <definedName name="______PPB32" localSheetId="5">#N/A</definedName>
    <definedName name="______PPB32" localSheetId="3">[78]MRATES!#REF!</definedName>
    <definedName name="______PPB32">#REF!</definedName>
    <definedName name="______PPB33" localSheetId="7">#REF!</definedName>
    <definedName name="______PPB33" localSheetId="6">#REF!</definedName>
    <definedName name="______PPB33" localSheetId="8">#REF!</definedName>
    <definedName name="______PPB33" localSheetId="13">#REF!</definedName>
    <definedName name="______PPB33" localSheetId="9">#REF!</definedName>
    <definedName name="______PPB33" localSheetId="16">#REF!</definedName>
    <definedName name="______PPB33" localSheetId="2">[78]MRATES!#REF!</definedName>
    <definedName name="______PPB33" localSheetId="4">[78]MRATES!#REF!</definedName>
    <definedName name="______PPB33" localSheetId="11">#REF!</definedName>
    <definedName name="______PPB33" localSheetId="5">#N/A</definedName>
    <definedName name="______PPB33" localSheetId="3">[78]MRATES!#REF!</definedName>
    <definedName name="______PPB33">#REF!</definedName>
    <definedName name="______PPB34" localSheetId="7">#REF!</definedName>
    <definedName name="______PPB34" localSheetId="6">#REF!</definedName>
    <definedName name="______PPB34" localSheetId="8">#REF!</definedName>
    <definedName name="______PPB34" localSheetId="13">#REF!</definedName>
    <definedName name="______PPB34" localSheetId="9">#REF!</definedName>
    <definedName name="______PPB34" localSheetId="16">#REF!</definedName>
    <definedName name="______PPB34" localSheetId="2">[78]MRATES!#REF!</definedName>
    <definedName name="______PPB34" localSheetId="4">[78]MRATES!#REF!</definedName>
    <definedName name="______PPB34" localSheetId="11">#REF!</definedName>
    <definedName name="______PPB34" localSheetId="5">#N/A</definedName>
    <definedName name="______PPB34" localSheetId="3">[78]MRATES!#REF!</definedName>
    <definedName name="______PPB34">#REF!</definedName>
    <definedName name="______PPB35" localSheetId="7">#REF!</definedName>
    <definedName name="______PPB35" localSheetId="6">#REF!</definedName>
    <definedName name="______PPB35" localSheetId="8">#REF!</definedName>
    <definedName name="______PPB35" localSheetId="13">#REF!</definedName>
    <definedName name="______PPB35" localSheetId="9">#REF!</definedName>
    <definedName name="______PPB35" localSheetId="16">#REF!</definedName>
    <definedName name="______PPB35" localSheetId="2">[78]MRATES!#REF!</definedName>
    <definedName name="______PPB35" localSheetId="4">[78]MRATES!#REF!</definedName>
    <definedName name="______PPB35" localSheetId="11">#REF!</definedName>
    <definedName name="______PPB35" localSheetId="5">#N/A</definedName>
    <definedName name="______PPB35" localSheetId="3">[78]MRATES!#REF!</definedName>
    <definedName name="______PPB35">#REF!</definedName>
    <definedName name="______PPB36" localSheetId="7">#REF!</definedName>
    <definedName name="______PPB36" localSheetId="6">#REF!</definedName>
    <definedName name="______PPB36" localSheetId="8">#REF!</definedName>
    <definedName name="______PPB36" localSheetId="13">#REF!</definedName>
    <definedName name="______PPB36" localSheetId="9">#REF!</definedName>
    <definedName name="______PPB36" localSheetId="16">#REF!</definedName>
    <definedName name="______PPB36" localSheetId="2">[78]MRATES!#REF!</definedName>
    <definedName name="______PPB36" localSheetId="4">[78]MRATES!#REF!</definedName>
    <definedName name="______PPB36" localSheetId="11">#REF!</definedName>
    <definedName name="______PPB36" localSheetId="5">#N/A</definedName>
    <definedName name="______PPB36" localSheetId="3">[78]MRATES!#REF!</definedName>
    <definedName name="______PPB36">#REF!</definedName>
    <definedName name="______PPB37" localSheetId="7">#REF!</definedName>
    <definedName name="______PPB37" localSheetId="6">#REF!</definedName>
    <definedName name="______PPB37" localSheetId="8">#REF!</definedName>
    <definedName name="______PPB37" localSheetId="13">#REF!</definedName>
    <definedName name="______PPB37" localSheetId="9">#REF!</definedName>
    <definedName name="______PPB37" localSheetId="16">#REF!</definedName>
    <definedName name="______PPB37" localSheetId="2">[78]MRATES!#REF!</definedName>
    <definedName name="______PPB37" localSheetId="4">[78]MRATES!#REF!</definedName>
    <definedName name="______PPB37" localSheetId="11">#REF!</definedName>
    <definedName name="______PPB37" localSheetId="5">#N/A</definedName>
    <definedName name="______PPB37" localSheetId="3">[78]MRATES!#REF!</definedName>
    <definedName name="______PPB37">#REF!</definedName>
    <definedName name="______PPB38" localSheetId="7">#REF!</definedName>
    <definedName name="______PPB38" localSheetId="6">#REF!</definedName>
    <definedName name="______PPB38" localSheetId="8">#REF!</definedName>
    <definedName name="______PPB38" localSheetId="13">#REF!</definedName>
    <definedName name="______PPB38" localSheetId="9">#REF!</definedName>
    <definedName name="______PPB38" localSheetId="16">#REF!</definedName>
    <definedName name="______PPB38" localSheetId="2">[78]MRATES!#REF!</definedName>
    <definedName name="______PPB38" localSheetId="4">[78]MRATES!#REF!</definedName>
    <definedName name="______PPB38" localSheetId="11">#REF!</definedName>
    <definedName name="______PPB38" localSheetId="5">#N/A</definedName>
    <definedName name="______PPB38" localSheetId="3">[78]MRATES!#REF!</definedName>
    <definedName name="______PPB38">#REF!</definedName>
    <definedName name="______PPB39" localSheetId="7">#REF!</definedName>
    <definedName name="______PPB39" localSheetId="6">#REF!</definedName>
    <definedName name="______PPB39" localSheetId="8">#REF!</definedName>
    <definedName name="______PPB39" localSheetId="13">#REF!</definedName>
    <definedName name="______PPB39" localSheetId="9">#REF!</definedName>
    <definedName name="______PPB39" localSheetId="16">#REF!</definedName>
    <definedName name="______PPB39" localSheetId="2">[78]MRATES!#REF!</definedName>
    <definedName name="______PPB39" localSheetId="4">[78]MRATES!#REF!</definedName>
    <definedName name="______PPB39" localSheetId="11">#REF!</definedName>
    <definedName name="______PPB39" localSheetId="5">#N/A</definedName>
    <definedName name="______PPB39" localSheetId="3">[78]MRATES!#REF!</definedName>
    <definedName name="______PPB39">#REF!</definedName>
    <definedName name="______PPB4" localSheetId="7">#REF!</definedName>
    <definedName name="______PPB4" localSheetId="6">#REF!</definedName>
    <definedName name="______PPB4" localSheetId="8">#REF!</definedName>
    <definedName name="______PPB4" localSheetId="13">#REF!</definedName>
    <definedName name="______PPB4" localSheetId="9">#REF!</definedName>
    <definedName name="______PPB4" localSheetId="16">#REF!</definedName>
    <definedName name="______PPB4" localSheetId="2">[78]MRATES!#REF!</definedName>
    <definedName name="______PPB4" localSheetId="4">[78]MRATES!#REF!</definedName>
    <definedName name="______PPB4" localSheetId="11">#REF!</definedName>
    <definedName name="______PPB4" localSheetId="5">#N/A</definedName>
    <definedName name="______PPB4" localSheetId="3">[78]MRATES!#REF!</definedName>
    <definedName name="______PPB4">#REF!</definedName>
    <definedName name="______PPB40" localSheetId="7">#REF!</definedName>
    <definedName name="______PPB40" localSheetId="6">#REF!</definedName>
    <definedName name="______PPB40" localSheetId="8">#REF!</definedName>
    <definedName name="______PPB40" localSheetId="13">#REF!</definedName>
    <definedName name="______PPB40" localSheetId="9">#REF!</definedName>
    <definedName name="______PPB40" localSheetId="16">#REF!</definedName>
    <definedName name="______PPB40" localSheetId="2">[78]MRATES!#REF!</definedName>
    <definedName name="______PPB40" localSheetId="4">[78]MRATES!#REF!</definedName>
    <definedName name="______PPB40" localSheetId="11">#REF!</definedName>
    <definedName name="______PPB40" localSheetId="5">#N/A</definedName>
    <definedName name="______PPB40" localSheetId="3">[78]MRATES!#REF!</definedName>
    <definedName name="______PPB40">#REF!</definedName>
    <definedName name="______PPB41" localSheetId="7">#REF!</definedName>
    <definedName name="______PPB41" localSheetId="6">#REF!</definedName>
    <definedName name="______PPB41" localSheetId="8">#REF!</definedName>
    <definedName name="______PPB41" localSheetId="13">#REF!</definedName>
    <definedName name="______PPB41" localSheetId="9">#REF!</definedName>
    <definedName name="______PPB41" localSheetId="16">#REF!</definedName>
    <definedName name="______PPB41" localSheetId="2">[78]MRATES!#REF!</definedName>
    <definedName name="______PPB41" localSheetId="4">[78]MRATES!#REF!</definedName>
    <definedName name="______PPB41" localSheetId="11">#REF!</definedName>
    <definedName name="______PPB41" localSheetId="5">#N/A</definedName>
    <definedName name="______PPB41" localSheetId="3">[78]MRATES!#REF!</definedName>
    <definedName name="______PPB41">#REF!</definedName>
    <definedName name="______PPB42" localSheetId="7">#REF!</definedName>
    <definedName name="______PPB42" localSheetId="6">#REF!</definedName>
    <definedName name="______PPB42" localSheetId="8">#REF!</definedName>
    <definedName name="______PPB42" localSheetId="13">#REF!</definedName>
    <definedName name="______PPB42" localSheetId="9">#REF!</definedName>
    <definedName name="______PPB42" localSheetId="16">#REF!</definedName>
    <definedName name="______PPB42" localSheetId="2">[78]MRATES!#REF!</definedName>
    <definedName name="______PPB42" localSheetId="4">[78]MRATES!#REF!</definedName>
    <definedName name="______PPB42" localSheetId="11">#REF!</definedName>
    <definedName name="______PPB42" localSheetId="5">#N/A</definedName>
    <definedName name="______PPB42" localSheetId="3">[78]MRATES!#REF!</definedName>
    <definedName name="______PPB42">#REF!</definedName>
    <definedName name="______PPB43" localSheetId="7">#REF!</definedName>
    <definedName name="______PPB43" localSheetId="6">#REF!</definedName>
    <definedName name="______PPB43" localSheetId="8">#REF!</definedName>
    <definedName name="______PPB43" localSheetId="13">#REF!</definedName>
    <definedName name="______PPB43" localSheetId="9">#REF!</definedName>
    <definedName name="______PPB43" localSheetId="16">#REF!</definedName>
    <definedName name="______PPB43" localSheetId="2">[78]MRATES!#REF!</definedName>
    <definedName name="______PPB43" localSheetId="4">[78]MRATES!#REF!</definedName>
    <definedName name="______PPB43" localSheetId="11">#REF!</definedName>
    <definedName name="______PPB43" localSheetId="5">#N/A</definedName>
    <definedName name="______PPB43" localSheetId="3">[78]MRATES!#REF!</definedName>
    <definedName name="______PPB43">#REF!</definedName>
    <definedName name="______PPB44" localSheetId="7">#REF!</definedName>
    <definedName name="______PPB44" localSheetId="6">#REF!</definedName>
    <definedName name="______PPB44" localSheetId="8">#REF!</definedName>
    <definedName name="______PPB44" localSheetId="13">#REF!</definedName>
    <definedName name="______PPB44" localSheetId="9">#REF!</definedName>
    <definedName name="______PPB44" localSheetId="16">#REF!</definedName>
    <definedName name="______PPB44" localSheetId="2">[78]MRATES!#REF!</definedName>
    <definedName name="______PPB44" localSheetId="4">[78]MRATES!#REF!</definedName>
    <definedName name="______PPB44" localSheetId="11">#REF!</definedName>
    <definedName name="______PPB44" localSheetId="5">#N/A</definedName>
    <definedName name="______PPB44" localSheetId="3">[78]MRATES!#REF!</definedName>
    <definedName name="______PPB44">#REF!</definedName>
    <definedName name="______PPB45" localSheetId="7">#REF!</definedName>
    <definedName name="______PPB45" localSheetId="6">#REF!</definedName>
    <definedName name="______PPB45" localSheetId="8">#REF!</definedName>
    <definedName name="______PPB45" localSheetId="13">#REF!</definedName>
    <definedName name="______PPB45" localSheetId="9">#REF!</definedName>
    <definedName name="______PPB45" localSheetId="16">#REF!</definedName>
    <definedName name="______PPB45" localSheetId="2">[78]MRATES!#REF!</definedName>
    <definedName name="______PPB45" localSheetId="4">[78]MRATES!#REF!</definedName>
    <definedName name="______PPB45" localSheetId="11">#REF!</definedName>
    <definedName name="______PPB45" localSheetId="5">#N/A</definedName>
    <definedName name="______PPB45" localSheetId="3">[78]MRATES!#REF!</definedName>
    <definedName name="______PPB45">#REF!</definedName>
    <definedName name="______PPB46" localSheetId="7">#REF!</definedName>
    <definedName name="______PPB46" localSheetId="6">#REF!</definedName>
    <definedName name="______PPB46" localSheetId="8">#REF!</definedName>
    <definedName name="______PPB46" localSheetId="13">#REF!</definedName>
    <definedName name="______PPB46" localSheetId="9">#REF!</definedName>
    <definedName name="______PPB46" localSheetId="16">#REF!</definedName>
    <definedName name="______PPB46" localSheetId="2">[78]MRATES!#REF!</definedName>
    <definedName name="______PPB46" localSheetId="4">[78]MRATES!#REF!</definedName>
    <definedName name="______PPB46" localSheetId="11">#REF!</definedName>
    <definedName name="______PPB46" localSheetId="5">#N/A</definedName>
    <definedName name="______PPB46" localSheetId="3">[78]MRATES!#REF!</definedName>
    <definedName name="______PPB46">#REF!</definedName>
    <definedName name="______PPB47" localSheetId="7">#REF!</definedName>
    <definedName name="______PPB47" localSheetId="6">#REF!</definedName>
    <definedName name="______PPB47" localSheetId="8">#REF!</definedName>
    <definedName name="______PPB47" localSheetId="13">#REF!</definedName>
    <definedName name="______PPB47" localSheetId="9">#REF!</definedName>
    <definedName name="______PPB47" localSheetId="16">#REF!</definedName>
    <definedName name="______PPB47" localSheetId="2">[78]MRATES!#REF!</definedName>
    <definedName name="______PPB47" localSheetId="4">[78]MRATES!#REF!</definedName>
    <definedName name="______PPB47" localSheetId="11">#REF!</definedName>
    <definedName name="______PPB47" localSheetId="5">#N/A</definedName>
    <definedName name="______PPB47" localSheetId="3">[78]MRATES!#REF!</definedName>
    <definedName name="______PPB47">#REF!</definedName>
    <definedName name="______PPB48" localSheetId="7">#REF!</definedName>
    <definedName name="______PPB48" localSheetId="6">#REF!</definedName>
    <definedName name="______PPB48" localSheetId="8">#REF!</definedName>
    <definedName name="______PPB48" localSheetId="13">#REF!</definedName>
    <definedName name="______PPB48" localSheetId="9">#REF!</definedName>
    <definedName name="______PPB48" localSheetId="16">#REF!</definedName>
    <definedName name="______PPB48" localSheetId="2">[78]MRATES!#REF!</definedName>
    <definedName name="______PPB48" localSheetId="4">[78]MRATES!#REF!</definedName>
    <definedName name="______PPB48" localSheetId="11">#REF!</definedName>
    <definedName name="______PPB48" localSheetId="5">#N/A</definedName>
    <definedName name="______PPB48" localSheetId="3">[78]MRATES!#REF!</definedName>
    <definedName name="______PPB48">#REF!</definedName>
    <definedName name="______PPB49" localSheetId="7">#REF!</definedName>
    <definedName name="______PPB49" localSheetId="6">#REF!</definedName>
    <definedName name="______PPB49" localSheetId="8">#REF!</definedName>
    <definedName name="______PPB49" localSheetId="13">#REF!</definedName>
    <definedName name="______PPB49" localSheetId="9">#REF!</definedName>
    <definedName name="______PPB49" localSheetId="16">#REF!</definedName>
    <definedName name="______PPB49" localSheetId="2">[78]MRATES!#REF!</definedName>
    <definedName name="______PPB49" localSheetId="4">[78]MRATES!#REF!</definedName>
    <definedName name="______PPB49" localSheetId="11">#REF!</definedName>
    <definedName name="______PPB49" localSheetId="5">#N/A</definedName>
    <definedName name="______PPB49" localSheetId="3">[78]MRATES!#REF!</definedName>
    <definedName name="______PPB49">#REF!</definedName>
    <definedName name="______PPB5" localSheetId="7">#REF!</definedName>
    <definedName name="______PPB5" localSheetId="6">#REF!</definedName>
    <definedName name="______PPB5" localSheetId="8">#REF!</definedName>
    <definedName name="______PPB5" localSheetId="13">#REF!</definedName>
    <definedName name="______PPB5" localSheetId="9">#REF!</definedName>
    <definedName name="______PPB5" localSheetId="16">#REF!</definedName>
    <definedName name="______PPB5" localSheetId="2">[78]MRATES!#REF!</definedName>
    <definedName name="______PPB5" localSheetId="4">[78]MRATES!#REF!</definedName>
    <definedName name="______PPB5" localSheetId="11">#REF!</definedName>
    <definedName name="______PPB5" localSheetId="5">#N/A</definedName>
    <definedName name="______PPB5" localSheetId="3">[78]MRATES!#REF!</definedName>
    <definedName name="______PPB5">#REF!</definedName>
    <definedName name="______PPB50" localSheetId="7">#REF!</definedName>
    <definedName name="______PPB50" localSheetId="6">#REF!</definedName>
    <definedName name="______PPB50" localSheetId="8">#REF!</definedName>
    <definedName name="______PPB50" localSheetId="13">#REF!</definedName>
    <definedName name="______PPB50" localSheetId="9">#REF!</definedName>
    <definedName name="______PPB50" localSheetId="16">#REF!</definedName>
    <definedName name="______PPB50" localSheetId="2">[78]MRATES!#REF!</definedName>
    <definedName name="______PPB50" localSheetId="4">[78]MRATES!#REF!</definedName>
    <definedName name="______PPB50" localSheetId="11">#REF!</definedName>
    <definedName name="______PPB50" localSheetId="5">#N/A</definedName>
    <definedName name="______PPB50" localSheetId="3">[78]MRATES!#REF!</definedName>
    <definedName name="______PPB50">#REF!</definedName>
    <definedName name="______PPB51" localSheetId="7">#REF!</definedName>
    <definedName name="______PPB51" localSheetId="6">#REF!</definedName>
    <definedName name="______PPB51" localSheetId="8">#REF!</definedName>
    <definedName name="______PPB51" localSheetId="13">#REF!</definedName>
    <definedName name="______PPB51" localSheetId="9">#REF!</definedName>
    <definedName name="______PPB51" localSheetId="16">#REF!</definedName>
    <definedName name="______PPB51" localSheetId="2">[78]MRATES!#REF!</definedName>
    <definedName name="______PPB51" localSheetId="4">[78]MRATES!#REF!</definedName>
    <definedName name="______PPB51" localSheetId="11">#REF!</definedName>
    <definedName name="______PPB51" localSheetId="5">#N/A</definedName>
    <definedName name="______PPB51" localSheetId="3">[78]MRATES!#REF!</definedName>
    <definedName name="______PPB51">#REF!</definedName>
    <definedName name="______PPB52" localSheetId="7">#REF!</definedName>
    <definedName name="______PPB52" localSheetId="6">#REF!</definedName>
    <definedName name="______PPB52" localSheetId="8">#REF!</definedName>
    <definedName name="______PPB52" localSheetId="13">#REF!</definedName>
    <definedName name="______PPB52" localSheetId="9">#REF!</definedName>
    <definedName name="______PPB52" localSheetId="16">#REF!</definedName>
    <definedName name="______PPB52" localSheetId="2">[78]MRATES!#REF!</definedName>
    <definedName name="______PPB52" localSheetId="4">[78]MRATES!#REF!</definedName>
    <definedName name="______PPB52" localSheetId="11">#REF!</definedName>
    <definedName name="______PPB52" localSheetId="5">#N/A</definedName>
    <definedName name="______PPB52" localSheetId="3">[78]MRATES!#REF!</definedName>
    <definedName name="______PPB52">#REF!</definedName>
    <definedName name="______PPB53" localSheetId="7">#REF!</definedName>
    <definedName name="______PPB53" localSheetId="6">#REF!</definedName>
    <definedName name="______PPB53" localSheetId="8">#REF!</definedName>
    <definedName name="______PPB53" localSheetId="13">#REF!</definedName>
    <definedName name="______PPB53" localSheetId="9">#REF!</definedName>
    <definedName name="______PPB53" localSheetId="16">#REF!</definedName>
    <definedName name="______PPB53" localSheetId="2">[78]MRATES!#REF!</definedName>
    <definedName name="______PPB53" localSheetId="4">[78]MRATES!#REF!</definedName>
    <definedName name="______PPB53" localSheetId="11">#REF!</definedName>
    <definedName name="______PPB53" localSheetId="5">#N/A</definedName>
    <definedName name="______PPB53" localSheetId="3">[78]MRATES!#REF!</definedName>
    <definedName name="______PPB53">#REF!</definedName>
    <definedName name="______PPB54" localSheetId="7">#REF!</definedName>
    <definedName name="______PPB54" localSheetId="6">#REF!</definedName>
    <definedName name="______PPB54" localSheetId="8">#REF!</definedName>
    <definedName name="______PPB54" localSheetId="13">#REF!</definedName>
    <definedName name="______PPB54" localSheetId="9">#REF!</definedName>
    <definedName name="______PPB54" localSheetId="16">#REF!</definedName>
    <definedName name="______PPB54" localSheetId="2">[78]MRATES!#REF!</definedName>
    <definedName name="______PPB54" localSheetId="4">[78]MRATES!#REF!</definedName>
    <definedName name="______PPB54" localSheetId="11">#REF!</definedName>
    <definedName name="______PPB54" localSheetId="5">#N/A</definedName>
    <definedName name="______PPB54" localSheetId="3">[78]MRATES!#REF!</definedName>
    <definedName name="______PPB54">#REF!</definedName>
    <definedName name="______PPB55" localSheetId="7">#REF!</definedName>
    <definedName name="______PPB55" localSheetId="6">#REF!</definedName>
    <definedName name="______PPB55" localSheetId="8">#REF!</definedName>
    <definedName name="______PPB55" localSheetId="13">#REF!</definedName>
    <definedName name="______PPB55" localSheetId="9">#REF!</definedName>
    <definedName name="______PPB55" localSheetId="16">#REF!</definedName>
    <definedName name="______PPB55" localSheetId="2">[78]MRATES!#REF!</definedName>
    <definedName name="______PPB55" localSheetId="4">[78]MRATES!#REF!</definedName>
    <definedName name="______PPB55" localSheetId="11">#REF!</definedName>
    <definedName name="______PPB55" localSheetId="5">#N/A</definedName>
    <definedName name="______PPB55" localSheetId="3">[78]MRATES!#REF!</definedName>
    <definedName name="______PPB55">#REF!</definedName>
    <definedName name="______PPB56" localSheetId="7">#REF!</definedName>
    <definedName name="______PPB56" localSheetId="6">#REF!</definedName>
    <definedName name="______PPB56" localSheetId="8">#REF!</definedName>
    <definedName name="______PPB56" localSheetId="13">#REF!</definedName>
    <definedName name="______PPB56" localSheetId="9">#REF!</definedName>
    <definedName name="______PPB56" localSheetId="16">#REF!</definedName>
    <definedName name="______PPB56" localSheetId="2">[78]MRATES!#REF!</definedName>
    <definedName name="______PPB56" localSheetId="4">[78]MRATES!#REF!</definedName>
    <definedName name="______PPB56" localSheetId="11">#REF!</definedName>
    <definedName name="______PPB56" localSheetId="5">#N/A</definedName>
    <definedName name="______PPB56" localSheetId="3">[78]MRATES!#REF!</definedName>
    <definedName name="______PPB56">#REF!</definedName>
    <definedName name="______PPB57" localSheetId="7">#REF!</definedName>
    <definedName name="______PPB57" localSheetId="6">#REF!</definedName>
    <definedName name="______PPB57" localSheetId="8">#REF!</definedName>
    <definedName name="______PPB57" localSheetId="13">#REF!</definedName>
    <definedName name="______PPB57" localSheetId="9">#REF!</definedName>
    <definedName name="______PPB57" localSheetId="16">#REF!</definedName>
    <definedName name="______PPB57" localSheetId="2">[78]MRATES!#REF!</definedName>
    <definedName name="______PPB57" localSheetId="4">[78]MRATES!#REF!</definedName>
    <definedName name="______PPB57" localSheetId="11">#REF!</definedName>
    <definedName name="______PPB57" localSheetId="5">#N/A</definedName>
    <definedName name="______PPB57" localSheetId="3">[78]MRATES!#REF!</definedName>
    <definedName name="______PPB57">#REF!</definedName>
    <definedName name="______PPB58" localSheetId="7">#REF!</definedName>
    <definedName name="______PPB58" localSheetId="6">#REF!</definedName>
    <definedName name="______PPB58" localSheetId="8">#REF!</definedName>
    <definedName name="______PPB58" localSheetId="13">#REF!</definedName>
    <definedName name="______PPB58" localSheetId="9">#REF!</definedName>
    <definedName name="______PPB58" localSheetId="16">#REF!</definedName>
    <definedName name="______PPB58" localSheetId="2">[78]MRATES!#REF!</definedName>
    <definedName name="______PPB58" localSheetId="4">[78]MRATES!#REF!</definedName>
    <definedName name="______PPB58" localSheetId="11">#REF!</definedName>
    <definedName name="______PPB58" localSheetId="5">#N/A</definedName>
    <definedName name="______PPB58" localSheetId="3">[78]MRATES!#REF!</definedName>
    <definedName name="______PPB58">#REF!</definedName>
    <definedName name="______PPB59" localSheetId="7">#REF!</definedName>
    <definedName name="______PPB59" localSheetId="6">#REF!</definedName>
    <definedName name="______PPB59" localSheetId="8">#REF!</definedName>
    <definedName name="______PPB59" localSheetId="13">#REF!</definedName>
    <definedName name="______PPB59" localSheetId="9">#REF!</definedName>
    <definedName name="______PPB59" localSheetId="16">#REF!</definedName>
    <definedName name="______PPB59" localSheetId="2">[78]MRATES!#REF!</definedName>
    <definedName name="______PPB59" localSheetId="4">[78]MRATES!#REF!</definedName>
    <definedName name="______PPB59" localSheetId="11">#REF!</definedName>
    <definedName name="______PPB59" localSheetId="5">#N/A</definedName>
    <definedName name="______PPB59" localSheetId="3">[78]MRATES!#REF!</definedName>
    <definedName name="______PPB59">#REF!</definedName>
    <definedName name="______PPB6" localSheetId="7">#REF!</definedName>
    <definedName name="______PPB6" localSheetId="6">#REF!</definedName>
    <definedName name="______PPB6" localSheetId="8">#REF!</definedName>
    <definedName name="______PPB6" localSheetId="13">#REF!</definedName>
    <definedName name="______PPB6" localSheetId="9">#REF!</definedName>
    <definedName name="______PPB6" localSheetId="16">#REF!</definedName>
    <definedName name="______PPB6" localSheetId="2">[78]MRATES!#REF!</definedName>
    <definedName name="______PPB6" localSheetId="4">[78]MRATES!#REF!</definedName>
    <definedName name="______PPB6" localSheetId="11">#REF!</definedName>
    <definedName name="______PPB6" localSheetId="5">#N/A</definedName>
    <definedName name="______PPB6" localSheetId="3">[78]MRATES!#REF!</definedName>
    <definedName name="______PPB6">#REF!</definedName>
    <definedName name="______PPB60" localSheetId="7">#REF!</definedName>
    <definedName name="______PPB60" localSheetId="6">#REF!</definedName>
    <definedName name="______PPB60" localSheetId="8">#REF!</definedName>
    <definedName name="______PPB60" localSheetId="13">#REF!</definedName>
    <definedName name="______PPB60" localSheetId="9">#REF!</definedName>
    <definedName name="______PPB60" localSheetId="16">#REF!</definedName>
    <definedName name="______PPB60" localSheetId="2">[78]MRATES!#REF!</definedName>
    <definedName name="______PPB60" localSheetId="4">[78]MRATES!#REF!</definedName>
    <definedName name="______PPB60" localSheetId="11">#REF!</definedName>
    <definedName name="______PPB60" localSheetId="5">#N/A</definedName>
    <definedName name="______PPB60" localSheetId="3">[78]MRATES!#REF!</definedName>
    <definedName name="______PPB60">#REF!</definedName>
    <definedName name="______PPB61" localSheetId="7">#REF!</definedName>
    <definedName name="______PPB61" localSheetId="6">#REF!</definedName>
    <definedName name="______PPB61" localSheetId="8">#REF!</definedName>
    <definedName name="______PPB61" localSheetId="13">#REF!</definedName>
    <definedName name="______PPB61" localSheetId="9">#REF!</definedName>
    <definedName name="______PPB61" localSheetId="16">#REF!</definedName>
    <definedName name="______PPB61" localSheetId="2">[78]MRATES!#REF!</definedName>
    <definedName name="______PPB61" localSheetId="4">[78]MRATES!#REF!</definedName>
    <definedName name="______PPB61" localSheetId="11">#REF!</definedName>
    <definedName name="______PPB61" localSheetId="5">#N/A</definedName>
    <definedName name="______PPB61" localSheetId="3">[78]MRATES!#REF!</definedName>
    <definedName name="______PPB61">#REF!</definedName>
    <definedName name="______PPB62" localSheetId="7">#REF!</definedName>
    <definedName name="______PPB62" localSheetId="6">#REF!</definedName>
    <definedName name="______PPB62" localSheetId="8">#REF!</definedName>
    <definedName name="______PPB62" localSheetId="13">#REF!</definedName>
    <definedName name="______PPB62" localSheetId="9">#REF!</definedName>
    <definedName name="______PPB62" localSheetId="16">#REF!</definedName>
    <definedName name="______PPB62" localSheetId="2">[78]MRATES!#REF!</definedName>
    <definedName name="______PPB62" localSheetId="4">[78]MRATES!#REF!</definedName>
    <definedName name="______PPB62" localSheetId="11">#REF!</definedName>
    <definedName name="______PPB62" localSheetId="5">#N/A</definedName>
    <definedName name="______PPB62" localSheetId="3">[78]MRATES!#REF!</definedName>
    <definedName name="______PPB62">#REF!</definedName>
    <definedName name="______PPB63" localSheetId="7">#REF!</definedName>
    <definedName name="______PPB63" localSheetId="6">#REF!</definedName>
    <definedName name="______PPB63" localSheetId="8">#REF!</definedName>
    <definedName name="______PPB63" localSheetId="13">#REF!</definedName>
    <definedName name="______PPB63" localSheetId="9">#REF!</definedName>
    <definedName name="______PPB63" localSheetId="16">#REF!</definedName>
    <definedName name="______PPB63" localSheetId="2">[78]MRATES!#REF!</definedName>
    <definedName name="______PPB63" localSheetId="4">[78]MRATES!#REF!</definedName>
    <definedName name="______PPB63" localSheetId="11">#REF!</definedName>
    <definedName name="______PPB63" localSheetId="5">#N/A</definedName>
    <definedName name="______PPB63" localSheetId="3">[78]MRATES!#REF!</definedName>
    <definedName name="______PPB63">#REF!</definedName>
    <definedName name="______PPB64" localSheetId="7">#REF!</definedName>
    <definedName name="______PPB64" localSheetId="6">#REF!</definedName>
    <definedName name="______PPB64" localSheetId="8">#REF!</definedName>
    <definedName name="______PPB64" localSheetId="13">#REF!</definedName>
    <definedName name="______PPB64" localSheetId="9">#REF!</definedName>
    <definedName name="______PPB64" localSheetId="16">#REF!</definedName>
    <definedName name="______PPB64" localSheetId="2">[78]MRATES!#REF!</definedName>
    <definedName name="______PPB64" localSheetId="4">[78]MRATES!#REF!</definedName>
    <definedName name="______PPB64" localSheetId="11">#REF!</definedName>
    <definedName name="______PPB64" localSheetId="5">#N/A</definedName>
    <definedName name="______PPB64" localSheetId="3">[78]MRATES!#REF!</definedName>
    <definedName name="______PPB64">#REF!</definedName>
    <definedName name="______PPB65" localSheetId="7">#REF!</definedName>
    <definedName name="______PPB65" localSheetId="6">#REF!</definedName>
    <definedName name="______PPB65" localSheetId="8">#REF!</definedName>
    <definedName name="______PPB65" localSheetId="13">#REF!</definedName>
    <definedName name="______PPB65" localSheetId="9">#REF!</definedName>
    <definedName name="______PPB65" localSheetId="16">#REF!</definedName>
    <definedName name="______PPB65" localSheetId="2">[78]MRATES!#REF!</definedName>
    <definedName name="______PPB65" localSheetId="4">[78]MRATES!#REF!</definedName>
    <definedName name="______PPB65" localSheetId="11">#REF!</definedName>
    <definedName name="______PPB65" localSheetId="5">#N/A</definedName>
    <definedName name="______PPB65" localSheetId="3">[78]MRATES!#REF!</definedName>
    <definedName name="______PPB65">#REF!</definedName>
    <definedName name="______PPB66" localSheetId="7">#REF!</definedName>
    <definedName name="______PPB66" localSheetId="6">#REF!</definedName>
    <definedName name="______PPB66" localSheetId="8">#REF!</definedName>
    <definedName name="______PPB66" localSheetId="13">#REF!</definedName>
    <definedName name="______PPB66" localSheetId="9">#REF!</definedName>
    <definedName name="______PPB66" localSheetId="16">#REF!</definedName>
    <definedName name="______PPB66" localSheetId="2">[78]MRATES!#REF!</definedName>
    <definedName name="______PPB66" localSheetId="4">[78]MRATES!#REF!</definedName>
    <definedName name="______PPB66" localSheetId="11">#REF!</definedName>
    <definedName name="______PPB66" localSheetId="5">#N/A</definedName>
    <definedName name="______PPB66" localSheetId="3">[78]MRATES!#REF!</definedName>
    <definedName name="______PPB66">#REF!</definedName>
    <definedName name="______PPB67" localSheetId="7">#REF!</definedName>
    <definedName name="______PPB67" localSheetId="6">#REF!</definedName>
    <definedName name="______PPB67" localSheetId="8">#REF!</definedName>
    <definedName name="______PPB67" localSheetId="13">#REF!</definedName>
    <definedName name="______PPB67" localSheetId="9">#REF!</definedName>
    <definedName name="______PPB67" localSheetId="16">#REF!</definedName>
    <definedName name="______PPB67" localSheetId="2">[78]MRATES!#REF!</definedName>
    <definedName name="______PPB67" localSheetId="4">[78]MRATES!#REF!</definedName>
    <definedName name="______PPB67" localSheetId="11">#REF!</definedName>
    <definedName name="______PPB67" localSheetId="5">#N/A</definedName>
    <definedName name="______PPB67" localSheetId="3">[78]MRATES!#REF!</definedName>
    <definedName name="______PPB67">#REF!</definedName>
    <definedName name="______PPB68" localSheetId="7">#REF!</definedName>
    <definedName name="______PPB68" localSheetId="6">#REF!</definedName>
    <definedName name="______PPB68" localSheetId="8">#REF!</definedName>
    <definedName name="______PPB68" localSheetId="13">#REF!</definedName>
    <definedName name="______PPB68" localSheetId="9">#REF!</definedName>
    <definedName name="______PPB68" localSheetId="16">#REF!</definedName>
    <definedName name="______PPB68" localSheetId="2">[78]MRATES!#REF!</definedName>
    <definedName name="______PPB68" localSheetId="4">[78]MRATES!#REF!</definedName>
    <definedName name="______PPB68" localSheetId="11">#REF!</definedName>
    <definedName name="______PPB68" localSheetId="5">#N/A</definedName>
    <definedName name="______PPB68" localSheetId="3">[78]MRATES!#REF!</definedName>
    <definedName name="______PPB68">#REF!</definedName>
    <definedName name="______PPB69" localSheetId="7">#REF!</definedName>
    <definedName name="______PPB69" localSheetId="6">#REF!</definedName>
    <definedName name="______PPB69" localSheetId="8">#REF!</definedName>
    <definedName name="______PPB69" localSheetId="13">#REF!</definedName>
    <definedName name="______PPB69" localSheetId="9">#REF!</definedName>
    <definedName name="______PPB69" localSheetId="16">#REF!</definedName>
    <definedName name="______PPB69" localSheetId="2">[78]MRATES!#REF!</definedName>
    <definedName name="______PPB69" localSheetId="4">[78]MRATES!#REF!</definedName>
    <definedName name="______PPB69" localSheetId="11">#REF!</definedName>
    <definedName name="______PPB69" localSheetId="5">#N/A</definedName>
    <definedName name="______PPB69" localSheetId="3">[78]MRATES!#REF!</definedName>
    <definedName name="______PPB69">#REF!</definedName>
    <definedName name="______PPB7" localSheetId="7">#REF!</definedName>
    <definedName name="______PPB7" localSheetId="6">#REF!</definedName>
    <definedName name="______PPB7" localSheetId="8">#REF!</definedName>
    <definedName name="______PPB7" localSheetId="13">#REF!</definedName>
    <definedName name="______PPB7" localSheetId="9">#REF!</definedName>
    <definedName name="______PPB7" localSheetId="16">#REF!</definedName>
    <definedName name="______PPB7" localSheetId="2">[78]MRATES!#REF!</definedName>
    <definedName name="______PPB7" localSheetId="4">[78]MRATES!#REF!</definedName>
    <definedName name="______PPB7" localSheetId="11">#REF!</definedName>
    <definedName name="______PPB7" localSheetId="5">#N/A</definedName>
    <definedName name="______PPB7" localSheetId="3">[78]MRATES!#REF!</definedName>
    <definedName name="______PPB7">#REF!</definedName>
    <definedName name="______PPB70" localSheetId="7">#REF!</definedName>
    <definedName name="______PPB70" localSheetId="6">#REF!</definedName>
    <definedName name="______PPB70" localSheetId="8">#REF!</definedName>
    <definedName name="______PPB70" localSheetId="13">#REF!</definedName>
    <definedName name="______PPB70" localSheetId="9">#REF!</definedName>
    <definedName name="______PPB70" localSheetId="16">#REF!</definedName>
    <definedName name="______PPB70" localSheetId="2">[78]MRATES!#REF!</definedName>
    <definedName name="______PPB70" localSheetId="4">[78]MRATES!#REF!</definedName>
    <definedName name="______PPB70" localSheetId="11">#REF!</definedName>
    <definedName name="______PPB70" localSheetId="5">#N/A</definedName>
    <definedName name="______PPB70" localSheetId="3">[78]MRATES!#REF!</definedName>
    <definedName name="______PPB70">#REF!</definedName>
    <definedName name="______PPB71" localSheetId="7">#REF!</definedName>
    <definedName name="______PPB71" localSheetId="6">#REF!</definedName>
    <definedName name="______PPB71" localSheetId="8">#REF!</definedName>
    <definedName name="______PPB71" localSheetId="13">#REF!</definedName>
    <definedName name="______PPB71" localSheetId="9">#REF!</definedName>
    <definedName name="______PPB71" localSheetId="16">#REF!</definedName>
    <definedName name="______PPB71" localSheetId="2">[78]MRATES!#REF!</definedName>
    <definedName name="______PPB71" localSheetId="4">[78]MRATES!#REF!</definedName>
    <definedName name="______PPB71" localSheetId="11">#REF!</definedName>
    <definedName name="______PPB71" localSheetId="5">#N/A</definedName>
    <definedName name="______PPB71" localSheetId="3">[78]MRATES!#REF!</definedName>
    <definedName name="______PPB71">#REF!</definedName>
    <definedName name="______PPB72" localSheetId="7">#REF!</definedName>
    <definedName name="______PPB72" localSheetId="6">#REF!</definedName>
    <definedName name="______PPB72" localSheetId="8">#REF!</definedName>
    <definedName name="______PPB72" localSheetId="13">#REF!</definedName>
    <definedName name="______PPB72" localSheetId="9">#REF!</definedName>
    <definedName name="______PPB72" localSheetId="16">#REF!</definedName>
    <definedName name="______PPB72" localSheetId="2">[78]MRATES!#REF!</definedName>
    <definedName name="______PPB72" localSheetId="4">[78]MRATES!#REF!</definedName>
    <definedName name="______PPB72" localSheetId="11">#REF!</definedName>
    <definedName name="______PPB72" localSheetId="5">#N/A</definedName>
    <definedName name="______PPB72" localSheetId="3">[78]MRATES!#REF!</definedName>
    <definedName name="______PPB72">#REF!</definedName>
    <definedName name="______PPB73" localSheetId="7">#REF!</definedName>
    <definedName name="______PPB73" localSheetId="6">#REF!</definedName>
    <definedName name="______PPB73" localSheetId="8">#REF!</definedName>
    <definedName name="______PPB73" localSheetId="13">#REF!</definedName>
    <definedName name="______PPB73" localSheetId="9">#REF!</definedName>
    <definedName name="______PPB73" localSheetId="16">#REF!</definedName>
    <definedName name="______PPB73" localSheetId="2">[78]MRATES!#REF!</definedName>
    <definedName name="______PPB73" localSheetId="4">[78]MRATES!#REF!</definedName>
    <definedName name="______PPB73" localSheetId="11">#REF!</definedName>
    <definedName name="______PPB73" localSheetId="5">#N/A</definedName>
    <definedName name="______PPB73" localSheetId="3">[78]MRATES!#REF!</definedName>
    <definedName name="______PPB73">#REF!</definedName>
    <definedName name="______PPB74" localSheetId="7">#REF!</definedName>
    <definedName name="______PPB74" localSheetId="6">#REF!</definedName>
    <definedName name="______PPB74" localSheetId="8">#REF!</definedName>
    <definedName name="______PPB74" localSheetId="13">#REF!</definedName>
    <definedName name="______PPB74" localSheetId="9">#REF!</definedName>
    <definedName name="______PPB74" localSheetId="16">#REF!</definedName>
    <definedName name="______PPB74" localSheetId="2">[78]MRATES!#REF!</definedName>
    <definedName name="______PPB74" localSheetId="4">[78]MRATES!#REF!</definedName>
    <definedName name="______PPB74" localSheetId="11">#REF!</definedName>
    <definedName name="______PPB74" localSheetId="5">#N/A</definedName>
    <definedName name="______PPB74" localSheetId="3">[78]MRATES!#REF!</definedName>
    <definedName name="______PPB74">#REF!</definedName>
    <definedName name="______PPB75" localSheetId="7">#REF!</definedName>
    <definedName name="______PPB75" localSheetId="6">#REF!</definedName>
    <definedName name="______PPB75" localSheetId="8">#REF!</definedName>
    <definedName name="______PPB75" localSheetId="13">#REF!</definedName>
    <definedName name="______PPB75" localSheetId="9">#REF!</definedName>
    <definedName name="______PPB75" localSheetId="16">#REF!</definedName>
    <definedName name="______PPB75" localSheetId="2">[78]MRATES!#REF!</definedName>
    <definedName name="______PPB75" localSheetId="4">[78]MRATES!#REF!</definedName>
    <definedName name="______PPB75" localSheetId="11">#REF!</definedName>
    <definedName name="______PPB75" localSheetId="5">#N/A</definedName>
    <definedName name="______PPB75" localSheetId="3">[78]MRATES!#REF!</definedName>
    <definedName name="______PPB75">#REF!</definedName>
    <definedName name="______PPB76" localSheetId="7">#REF!</definedName>
    <definedName name="______PPB76" localSheetId="6">#REF!</definedName>
    <definedName name="______PPB76" localSheetId="8">#REF!</definedName>
    <definedName name="______PPB76" localSheetId="13">#REF!</definedName>
    <definedName name="______PPB76" localSheetId="9">#REF!</definedName>
    <definedName name="______PPB76" localSheetId="16">#REF!</definedName>
    <definedName name="______PPB76" localSheetId="2">[78]MRATES!#REF!</definedName>
    <definedName name="______PPB76" localSheetId="4">[78]MRATES!#REF!</definedName>
    <definedName name="______PPB76" localSheetId="11">#REF!</definedName>
    <definedName name="______PPB76" localSheetId="5">#N/A</definedName>
    <definedName name="______PPB76" localSheetId="3">[78]MRATES!#REF!</definedName>
    <definedName name="______PPB76">#REF!</definedName>
    <definedName name="______PPB77" localSheetId="7">#REF!</definedName>
    <definedName name="______PPB77" localSheetId="6">#REF!</definedName>
    <definedName name="______PPB77" localSheetId="8">#REF!</definedName>
    <definedName name="______PPB77" localSheetId="13">#REF!</definedName>
    <definedName name="______PPB77" localSheetId="9">#REF!</definedName>
    <definedName name="______PPB77" localSheetId="16">#REF!</definedName>
    <definedName name="______PPB77" localSheetId="2">[78]MRATES!#REF!</definedName>
    <definedName name="______PPB77" localSheetId="4">[78]MRATES!#REF!</definedName>
    <definedName name="______PPB77" localSheetId="11">#REF!</definedName>
    <definedName name="______PPB77" localSheetId="5">#N/A</definedName>
    <definedName name="______PPB77" localSheetId="3">[78]MRATES!#REF!</definedName>
    <definedName name="______PPB77">#REF!</definedName>
    <definedName name="______PPB78" localSheetId="7">#REF!</definedName>
    <definedName name="______PPB78" localSheetId="6">#REF!</definedName>
    <definedName name="______PPB78" localSheetId="8">#REF!</definedName>
    <definedName name="______PPB78" localSheetId="13">#REF!</definedName>
    <definedName name="______PPB78" localSheetId="9">#REF!</definedName>
    <definedName name="______PPB78" localSheetId="16">#REF!</definedName>
    <definedName name="______PPB78" localSheetId="2">[78]MRATES!#REF!</definedName>
    <definedName name="______PPB78" localSheetId="4">[78]MRATES!#REF!</definedName>
    <definedName name="______PPB78" localSheetId="11">#REF!</definedName>
    <definedName name="______PPB78" localSheetId="5">#N/A</definedName>
    <definedName name="______PPB78" localSheetId="3">[78]MRATES!#REF!</definedName>
    <definedName name="______PPB78">#REF!</definedName>
    <definedName name="______PPB79" localSheetId="7">#REF!</definedName>
    <definedName name="______PPB79" localSheetId="6">#REF!</definedName>
    <definedName name="______PPB79" localSheetId="8">#REF!</definedName>
    <definedName name="______PPB79" localSheetId="13">#REF!</definedName>
    <definedName name="______PPB79" localSheetId="9">#REF!</definedName>
    <definedName name="______PPB79" localSheetId="16">#REF!</definedName>
    <definedName name="______PPB79" localSheetId="2">[78]MRATES!#REF!</definedName>
    <definedName name="______PPB79" localSheetId="4">[78]MRATES!#REF!</definedName>
    <definedName name="______PPB79" localSheetId="11">#REF!</definedName>
    <definedName name="______PPB79" localSheetId="5">#N/A</definedName>
    <definedName name="______PPB79" localSheetId="3">[78]MRATES!#REF!</definedName>
    <definedName name="______PPB79">#REF!</definedName>
    <definedName name="______PPB8" localSheetId="7">#REF!</definedName>
    <definedName name="______PPB8" localSheetId="6">#REF!</definedName>
    <definedName name="______PPB8" localSheetId="8">#REF!</definedName>
    <definedName name="______PPB8" localSheetId="13">#REF!</definedName>
    <definedName name="______PPB8" localSheetId="9">#REF!</definedName>
    <definedName name="______PPB8" localSheetId="16">#REF!</definedName>
    <definedName name="______PPB8" localSheetId="2">[78]MRATES!#REF!</definedName>
    <definedName name="______PPB8" localSheetId="4">[78]MRATES!#REF!</definedName>
    <definedName name="______PPB8" localSheetId="11">#REF!</definedName>
    <definedName name="______PPB8" localSheetId="5">#N/A</definedName>
    <definedName name="______PPB8" localSheetId="3">[78]MRATES!#REF!</definedName>
    <definedName name="______PPB8">#REF!</definedName>
    <definedName name="______PPB80" localSheetId="7">#REF!</definedName>
    <definedName name="______PPB80" localSheetId="6">#REF!</definedName>
    <definedName name="______PPB80" localSheetId="8">#REF!</definedName>
    <definedName name="______PPB80" localSheetId="13">#REF!</definedName>
    <definedName name="______PPB80" localSheetId="9">#REF!</definedName>
    <definedName name="______PPB80" localSheetId="16">#REF!</definedName>
    <definedName name="______PPB80" localSheetId="2">[78]MRATES!#REF!</definedName>
    <definedName name="______PPB80" localSheetId="4">[78]MRATES!#REF!</definedName>
    <definedName name="______PPB80" localSheetId="11">#REF!</definedName>
    <definedName name="______PPB80" localSheetId="5">#N/A</definedName>
    <definedName name="______PPB80" localSheetId="3">[78]MRATES!#REF!</definedName>
    <definedName name="______PPB80">#REF!</definedName>
    <definedName name="______PPB81" localSheetId="7">#REF!</definedName>
    <definedName name="______PPB81" localSheetId="6">#REF!</definedName>
    <definedName name="______PPB81" localSheetId="8">#REF!</definedName>
    <definedName name="______PPB81" localSheetId="13">#REF!</definedName>
    <definedName name="______PPB81" localSheetId="9">#REF!</definedName>
    <definedName name="______PPB81" localSheetId="16">#REF!</definedName>
    <definedName name="______PPB81" localSheetId="2">[78]MRATES!#REF!</definedName>
    <definedName name="______PPB81" localSheetId="4">[78]MRATES!#REF!</definedName>
    <definedName name="______PPB81" localSheetId="11">#REF!</definedName>
    <definedName name="______PPB81" localSheetId="5">#N/A</definedName>
    <definedName name="______PPB81" localSheetId="3">[78]MRATES!#REF!</definedName>
    <definedName name="______PPB81">#REF!</definedName>
    <definedName name="______PPB82" localSheetId="7">#REF!</definedName>
    <definedName name="______PPB82" localSheetId="6">#REF!</definedName>
    <definedName name="______PPB82" localSheetId="8">#REF!</definedName>
    <definedName name="______PPB82" localSheetId="13">#REF!</definedName>
    <definedName name="______PPB82" localSheetId="9">#REF!</definedName>
    <definedName name="______PPB82" localSheetId="16">#REF!</definedName>
    <definedName name="______PPB82" localSheetId="2">[78]MRATES!#REF!</definedName>
    <definedName name="______PPB82" localSheetId="4">[78]MRATES!#REF!</definedName>
    <definedName name="______PPB82" localSheetId="11">#REF!</definedName>
    <definedName name="______PPB82" localSheetId="5">#N/A</definedName>
    <definedName name="______PPB82" localSheetId="3">[78]MRATES!#REF!</definedName>
    <definedName name="______PPB82">#REF!</definedName>
    <definedName name="______PPB83" localSheetId="7">#REF!</definedName>
    <definedName name="______PPB83" localSheetId="6">#REF!</definedName>
    <definedName name="______PPB83" localSheetId="8">#REF!</definedName>
    <definedName name="______PPB83" localSheetId="13">#REF!</definedName>
    <definedName name="______PPB83" localSheetId="9">#REF!</definedName>
    <definedName name="______PPB83" localSheetId="16">#REF!</definedName>
    <definedName name="______PPB83" localSheetId="2">[78]MRATES!#REF!</definedName>
    <definedName name="______PPB83" localSheetId="4">[78]MRATES!#REF!</definedName>
    <definedName name="______PPB83" localSheetId="11">#REF!</definedName>
    <definedName name="______PPB83" localSheetId="5">#N/A</definedName>
    <definedName name="______PPB83" localSheetId="3">[78]MRATES!#REF!</definedName>
    <definedName name="______PPB83">#REF!</definedName>
    <definedName name="______PPB84" localSheetId="7">#REF!</definedName>
    <definedName name="______PPB84" localSheetId="6">#REF!</definedName>
    <definedName name="______PPB84" localSheetId="8">#REF!</definedName>
    <definedName name="______PPB84" localSheetId="13">#REF!</definedName>
    <definedName name="______PPB84" localSheetId="9">#REF!</definedName>
    <definedName name="______PPB84" localSheetId="16">#REF!</definedName>
    <definedName name="______PPB84" localSheetId="2">[78]MRATES!#REF!</definedName>
    <definedName name="______PPB84" localSheetId="4">[78]MRATES!#REF!</definedName>
    <definedName name="______PPB84" localSheetId="11">#REF!</definedName>
    <definedName name="______PPB84" localSheetId="5">#N/A</definedName>
    <definedName name="______PPB84" localSheetId="3">[78]MRATES!#REF!</definedName>
    <definedName name="______PPB84">#REF!</definedName>
    <definedName name="______PPB85" localSheetId="7">#REF!</definedName>
    <definedName name="______PPB85" localSheetId="6">#REF!</definedName>
    <definedName name="______PPB85" localSheetId="8">#REF!</definedName>
    <definedName name="______PPB85" localSheetId="13">#REF!</definedName>
    <definedName name="______PPB85" localSheetId="9">#REF!</definedName>
    <definedName name="______PPB85" localSheetId="16">#REF!</definedName>
    <definedName name="______PPB85" localSheetId="2">[78]MRATES!#REF!</definedName>
    <definedName name="______PPB85" localSheetId="4">[78]MRATES!#REF!</definedName>
    <definedName name="______PPB85" localSheetId="11">#REF!</definedName>
    <definedName name="______PPB85" localSheetId="5">#N/A</definedName>
    <definedName name="______PPB85" localSheetId="3">[78]MRATES!#REF!</definedName>
    <definedName name="______PPB85">#REF!</definedName>
    <definedName name="______PPB86" localSheetId="7">#REF!</definedName>
    <definedName name="______PPB86" localSheetId="6">#REF!</definedName>
    <definedName name="______PPB86" localSheetId="8">#REF!</definedName>
    <definedName name="______PPB86" localSheetId="13">#REF!</definedName>
    <definedName name="______PPB86" localSheetId="9">#REF!</definedName>
    <definedName name="______PPB86" localSheetId="16">#REF!</definedName>
    <definedName name="______PPB86" localSheetId="2">[78]MRATES!#REF!</definedName>
    <definedName name="______PPB86" localSheetId="4">[78]MRATES!#REF!</definedName>
    <definedName name="______PPB86" localSheetId="11">#REF!</definedName>
    <definedName name="______PPB86" localSheetId="5">#N/A</definedName>
    <definedName name="______PPB86" localSheetId="3">[78]MRATES!#REF!</definedName>
    <definedName name="______PPB86">#REF!</definedName>
    <definedName name="______PPB87" localSheetId="7">#REF!</definedName>
    <definedName name="______PPB87" localSheetId="6">#REF!</definedName>
    <definedName name="______PPB87" localSheetId="8">#REF!</definedName>
    <definedName name="______PPB87" localSheetId="13">#REF!</definedName>
    <definedName name="______PPB87" localSheetId="9">#REF!</definedName>
    <definedName name="______PPB87" localSheetId="16">#REF!</definedName>
    <definedName name="______PPB87" localSheetId="2">[78]MRATES!#REF!</definedName>
    <definedName name="______PPB87" localSheetId="4">[78]MRATES!#REF!</definedName>
    <definedName name="______PPB87" localSheetId="11">#REF!</definedName>
    <definedName name="______PPB87" localSheetId="5">#N/A</definedName>
    <definedName name="______PPB87" localSheetId="3">[78]MRATES!#REF!</definedName>
    <definedName name="______PPB87">#REF!</definedName>
    <definedName name="______PPB88" localSheetId="7">#REF!</definedName>
    <definedName name="______PPB88" localSheetId="6">#REF!</definedName>
    <definedName name="______PPB88" localSheetId="8">#REF!</definedName>
    <definedName name="______PPB88" localSheetId="13">#REF!</definedName>
    <definedName name="______PPB88" localSheetId="9">#REF!</definedName>
    <definedName name="______PPB88" localSheetId="16">#REF!</definedName>
    <definedName name="______PPB88" localSheetId="2">[78]MRATES!#REF!</definedName>
    <definedName name="______PPB88" localSheetId="4">[78]MRATES!#REF!</definedName>
    <definedName name="______PPB88" localSheetId="11">#REF!</definedName>
    <definedName name="______PPB88" localSheetId="5">#N/A</definedName>
    <definedName name="______PPB88" localSheetId="3">[78]MRATES!#REF!</definedName>
    <definedName name="______PPB88">#REF!</definedName>
    <definedName name="______PPB89" localSheetId="7">#REF!</definedName>
    <definedName name="______PPB89" localSheetId="6">#REF!</definedName>
    <definedName name="______PPB89" localSheetId="8">#REF!</definedName>
    <definedName name="______PPB89" localSheetId="13">#REF!</definedName>
    <definedName name="______PPB89" localSheetId="9">#REF!</definedName>
    <definedName name="______PPB89" localSheetId="16">#REF!</definedName>
    <definedName name="______PPB89" localSheetId="2">[78]MRATES!#REF!</definedName>
    <definedName name="______PPB89" localSheetId="4">[78]MRATES!#REF!</definedName>
    <definedName name="______PPB89" localSheetId="11">#REF!</definedName>
    <definedName name="______PPB89" localSheetId="5">#N/A</definedName>
    <definedName name="______PPB89" localSheetId="3">[78]MRATES!#REF!</definedName>
    <definedName name="______PPB89">#REF!</definedName>
    <definedName name="______PPB9" localSheetId="7">#REF!</definedName>
    <definedName name="______PPB9" localSheetId="6">#REF!</definedName>
    <definedName name="______PPB9" localSheetId="8">#REF!</definedName>
    <definedName name="______PPB9" localSheetId="13">#REF!</definedName>
    <definedName name="______PPB9" localSheetId="9">#REF!</definedName>
    <definedName name="______PPB9" localSheetId="16">#REF!</definedName>
    <definedName name="______PPB9" localSheetId="2">[78]MRATES!#REF!</definedName>
    <definedName name="______PPB9" localSheetId="4">[78]MRATES!#REF!</definedName>
    <definedName name="______PPB9" localSheetId="11">#REF!</definedName>
    <definedName name="______PPB9" localSheetId="5">#N/A</definedName>
    <definedName name="______PPB9" localSheetId="3">[78]MRATES!#REF!</definedName>
    <definedName name="______PPB9">#REF!</definedName>
    <definedName name="______PPB90" localSheetId="7">#REF!</definedName>
    <definedName name="______PPB90" localSheetId="6">#REF!</definedName>
    <definedName name="______PPB90" localSheetId="8">#REF!</definedName>
    <definedName name="______PPB90" localSheetId="13">#REF!</definedName>
    <definedName name="______PPB90" localSheetId="9">#REF!</definedName>
    <definedName name="______PPB90" localSheetId="16">#REF!</definedName>
    <definedName name="______PPB90" localSheetId="2">[78]MRATES!#REF!</definedName>
    <definedName name="______PPB90" localSheetId="4">[78]MRATES!#REF!</definedName>
    <definedName name="______PPB90" localSheetId="11">#REF!</definedName>
    <definedName name="______PPB90" localSheetId="5">#N/A</definedName>
    <definedName name="______PPB90" localSheetId="3">[78]MRATES!#REF!</definedName>
    <definedName name="______PPB90">#REF!</definedName>
    <definedName name="______PPB91" localSheetId="7">#REF!</definedName>
    <definedName name="______PPB91" localSheetId="6">#REF!</definedName>
    <definedName name="______PPB91" localSheetId="8">#REF!</definedName>
    <definedName name="______PPB91" localSheetId="13">#REF!</definedName>
    <definedName name="______PPB91" localSheetId="9">#REF!</definedName>
    <definedName name="______PPB91" localSheetId="16">#REF!</definedName>
    <definedName name="______PPB91" localSheetId="2">[78]MRATES!#REF!</definedName>
    <definedName name="______PPB91" localSheetId="4">[78]MRATES!#REF!</definedName>
    <definedName name="______PPB91" localSheetId="11">#REF!</definedName>
    <definedName name="______PPB91" localSheetId="5">#N/A</definedName>
    <definedName name="______PPB91" localSheetId="3">[78]MRATES!#REF!</definedName>
    <definedName name="______PPB91">#REF!</definedName>
    <definedName name="______PPB92" localSheetId="7">#REF!</definedName>
    <definedName name="______PPB92" localSheetId="6">#REF!</definedName>
    <definedName name="______PPB92" localSheetId="8">#REF!</definedName>
    <definedName name="______PPB92" localSheetId="13">#REF!</definedName>
    <definedName name="______PPB92" localSheetId="9">#REF!</definedName>
    <definedName name="______PPB92" localSheetId="16">#REF!</definedName>
    <definedName name="______PPB92" localSheetId="2">[78]MRATES!#REF!</definedName>
    <definedName name="______PPB92" localSheetId="4">[78]MRATES!#REF!</definedName>
    <definedName name="______PPB92" localSheetId="11">#REF!</definedName>
    <definedName name="______PPB92" localSheetId="5">#N/A</definedName>
    <definedName name="______PPB92" localSheetId="3">[78]MRATES!#REF!</definedName>
    <definedName name="______PPB92">#REF!</definedName>
    <definedName name="______PPB93" localSheetId="7">#REF!</definedName>
    <definedName name="______PPB93" localSheetId="6">#REF!</definedName>
    <definedName name="______PPB93" localSheetId="8">#REF!</definedName>
    <definedName name="______PPB93" localSheetId="13">#REF!</definedName>
    <definedName name="______PPB93" localSheetId="9">#REF!</definedName>
    <definedName name="______PPB93" localSheetId="16">#REF!</definedName>
    <definedName name="______PPB93" localSheetId="2">[78]MRATES!#REF!</definedName>
    <definedName name="______PPB93" localSheetId="4">[78]MRATES!#REF!</definedName>
    <definedName name="______PPB93" localSheetId="11">#REF!</definedName>
    <definedName name="______PPB93" localSheetId="5">#N/A</definedName>
    <definedName name="______PPB93" localSheetId="3">[78]MRATES!#REF!</definedName>
    <definedName name="______PPB93">#REF!</definedName>
    <definedName name="______PPB94" localSheetId="7">#REF!</definedName>
    <definedName name="______PPB94" localSheetId="6">#REF!</definedName>
    <definedName name="______PPB94" localSheetId="8">#REF!</definedName>
    <definedName name="______PPB94" localSheetId="13">#REF!</definedName>
    <definedName name="______PPB94" localSheetId="9">#REF!</definedName>
    <definedName name="______PPB94" localSheetId="16">#REF!</definedName>
    <definedName name="______PPB94" localSheetId="2">[78]MRATES!#REF!</definedName>
    <definedName name="______PPB94" localSheetId="4">[78]MRATES!#REF!</definedName>
    <definedName name="______PPB94" localSheetId="11">#REF!</definedName>
    <definedName name="______PPB94" localSheetId="5">#N/A</definedName>
    <definedName name="______PPB94" localSheetId="3">[78]MRATES!#REF!</definedName>
    <definedName name="______PPB94">#REF!</definedName>
    <definedName name="______PPB95" localSheetId="7">#REF!</definedName>
    <definedName name="______PPB95" localSheetId="6">#REF!</definedName>
    <definedName name="______PPB95" localSheetId="8">#REF!</definedName>
    <definedName name="______PPB95" localSheetId="13">#REF!</definedName>
    <definedName name="______PPB95" localSheetId="9">#REF!</definedName>
    <definedName name="______PPB95" localSheetId="16">#REF!</definedName>
    <definedName name="______PPB95" localSheetId="2">[78]MRATES!#REF!</definedName>
    <definedName name="______PPB95" localSheetId="4">[78]MRATES!#REF!</definedName>
    <definedName name="______PPB95" localSheetId="11">#REF!</definedName>
    <definedName name="______PPB95" localSheetId="5">#N/A</definedName>
    <definedName name="______PPB95" localSheetId="3">[78]MRATES!#REF!</definedName>
    <definedName name="______PPB95">#REF!</definedName>
    <definedName name="______PPB96" localSheetId="7">#REF!</definedName>
    <definedName name="______PPB96" localSheetId="6">#REF!</definedName>
    <definedName name="______PPB96" localSheetId="8">#REF!</definedName>
    <definedName name="______PPB96" localSheetId="13">#REF!</definedName>
    <definedName name="______PPB96" localSheetId="9">#REF!</definedName>
    <definedName name="______PPB96" localSheetId="16">#REF!</definedName>
    <definedName name="______PPB96" localSheetId="2">[78]MRATES!#REF!</definedName>
    <definedName name="______PPB96" localSheetId="4">[78]MRATES!#REF!</definedName>
    <definedName name="______PPB96" localSheetId="11">#REF!</definedName>
    <definedName name="______PPB96" localSheetId="5">#N/A</definedName>
    <definedName name="______PPB96" localSheetId="3">[78]MRATES!#REF!</definedName>
    <definedName name="______PPB96">#REF!</definedName>
    <definedName name="______PPB97" localSheetId="7">#REF!</definedName>
    <definedName name="______PPB97" localSheetId="6">#REF!</definedName>
    <definedName name="______PPB97" localSheetId="8">#REF!</definedName>
    <definedName name="______PPB97" localSheetId="13">#REF!</definedName>
    <definedName name="______PPB97" localSheetId="9">#REF!</definedName>
    <definedName name="______PPB97" localSheetId="16">#REF!</definedName>
    <definedName name="______PPB97" localSheetId="2">[78]MRATES!#REF!</definedName>
    <definedName name="______PPB97" localSheetId="4">[78]MRATES!#REF!</definedName>
    <definedName name="______PPB97" localSheetId="11">#REF!</definedName>
    <definedName name="______PPB97" localSheetId="5">#N/A</definedName>
    <definedName name="______PPB97" localSheetId="3">[78]MRATES!#REF!</definedName>
    <definedName name="______PPB97">#REF!</definedName>
    <definedName name="______PPB98" localSheetId="7">#REF!</definedName>
    <definedName name="______PPB98" localSheetId="6">#REF!</definedName>
    <definedName name="______PPB98" localSheetId="8">#REF!</definedName>
    <definedName name="______PPB98" localSheetId="13">#REF!</definedName>
    <definedName name="______PPB98" localSheetId="9">#REF!</definedName>
    <definedName name="______PPB98" localSheetId="16">#REF!</definedName>
    <definedName name="______PPB98" localSheetId="2">[78]MRATES!#REF!</definedName>
    <definedName name="______PPB98" localSheetId="4">[78]MRATES!#REF!</definedName>
    <definedName name="______PPB98" localSheetId="11">#REF!</definedName>
    <definedName name="______PPB98" localSheetId="5">#N/A</definedName>
    <definedName name="______PPB98" localSheetId="3">[78]MRATES!#REF!</definedName>
    <definedName name="______PPB98">#REF!</definedName>
    <definedName name="______PPB99" localSheetId="7">#REF!</definedName>
    <definedName name="______PPB99" localSheetId="6">#REF!</definedName>
    <definedName name="______PPB99" localSheetId="8">#REF!</definedName>
    <definedName name="______PPB99" localSheetId="13">#REF!</definedName>
    <definedName name="______PPB99" localSheetId="9">#REF!</definedName>
    <definedName name="______PPB99" localSheetId="16">#REF!</definedName>
    <definedName name="______PPB99" localSheetId="2">[78]MRATES!#REF!</definedName>
    <definedName name="______PPB99" localSheetId="4">[78]MRATES!#REF!</definedName>
    <definedName name="______PPB99" localSheetId="11">#REF!</definedName>
    <definedName name="______PPB99" localSheetId="5">#N/A</definedName>
    <definedName name="______PPB99" localSheetId="3">[78]MRATES!#REF!</definedName>
    <definedName name="______PPB99">#REF!</definedName>
    <definedName name="______PPC1" localSheetId="7">#REF!</definedName>
    <definedName name="______PPC1" localSheetId="6">#REF!</definedName>
    <definedName name="______PPC1" localSheetId="8">#REF!</definedName>
    <definedName name="______PPC1" localSheetId="13">#REF!</definedName>
    <definedName name="______PPC1" localSheetId="9">#REF!</definedName>
    <definedName name="______PPC1" localSheetId="16">#REF!</definedName>
    <definedName name="______PPC1" localSheetId="2">[78]MRATES!#REF!</definedName>
    <definedName name="______PPC1" localSheetId="4">[78]MRATES!#REF!</definedName>
    <definedName name="______PPC1" localSheetId="11">#REF!</definedName>
    <definedName name="______PPC1" localSheetId="5">#N/A</definedName>
    <definedName name="______PPC1" localSheetId="3">[78]MRATES!#REF!</definedName>
    <definedName name="______PPC1">#REF!</definedName>
    <definedName name="______PPC10" localSheetId="7">#REF!</definedName>
    <definedName name="______PPC10" localSheetId="6">#REF!</definedName>
    <definedName name="______PPC10" localSheetId="8">#REF!</definedName>
    <definedName name="______PPC10" localSheetId="13">#REF!</definedName>
    <definedName name="______PPC10" localSheetId="9">#REF!</definedName>
    <definedName name="______PPC10" localSheetId="16">#REF!</definedName>
    <definedName name="______PPC10" localSheetId="2">[78]MRATES!#REF!</definedName>
    <definedName name="______PPC10" localSheetId="4">[78]MRATES!#REF!</definedName>
    <definedName name="______PPC10" localSheetId="11">#REF!</definedName>
    <definedName name="______PPC10" localSheetId="5">#N/A</definedName>
    <definedName name="______PPC10" localSheetId="3">[78]MRATES!#REF!</definedName>
    <definedName name="______PPC10">#REF!</definedName>
    <definedName name="______PPC100" localSheetId="7">#REF!</definedName>
    <definedName name="______PPC100" localSheetId="6">#REF!</definedName>
    <definedName name="______PPC100" localSheetId="8">#REF!</definedName>
    <definedName name="______PPC100" localSheetId="13">#REF!</definedName>
    <definedName name="______PPC100" localSheetId="9">#REF!</definedName>
    <definedName name="______PPC100" localSheetId="16">#REF!</definedName>
    <definedName name="______PPC100" localSheetId="2">[78]MRATES!#REF!</definedName>
    <definedName name="______PPC100" localSheetId="4">[78]MRATES!#REF!</definedName>
    <definedName name="______PPC100" localSheetId="11">#REF!</definedName>
    <definedName name="______PPC100" localSheetId="5">#N/A</definedName>
    <definedName name="______PPC100" localSheetId="3">[78]MRATES!#REF!</definedName>
    <definedName name="______PPC100">#REF!</definedName>
    <definedName name="______PPC101" localSheetId="7">#REF!</definedName>
    <definedName name="______PPC101" localSheetId="6">#REF!</definedName>
    <definedName name="______PPC101" localSheetId="8">#REF!</definedName>
    <definedName name="______PPC101" localSheetId="13">#REF!</definedName>
    <definedName name="______PPC101" localSheetId="9">#REF!</definedName>
    <definedName name="______PPC101" localSheetId="16">#REF!</definedName>
    <definedName name="______PPC101" localSheetId="2">[78]MRATES!#REF!</definedName>
    <definedName name="______PPC101" localSheetId="4">[78]MRATES!#REF!</definedName>
    <definedName name="______PPC101" localSheetId="11">#REF!</definedName>
    <definedName name="______PPC101" localSheetId="5">#N/A</definedName>
    <definedName name="______PPC101" localSheetId="3">[78]MRATES!#REF!</definedName>
    <definedName name="______PPC101">#REF!</definedName>
    <definedName name="______PPC102" localSheetId="7">#REF!</definedName>
    <definedName name="______PPC102" localSheetId="6">#REF!</definedName>
    <definedName name="______PPC102" localSheetId="8">#REF!</definedName>
    <definedName name="______PPC102" localSheetId="13">#REF!</definedName>
    <definedName name="______PPC102" localSheetId="9">#REF!</definedName>
    <definedName name="______PPC102" localSheetId="16">#REF!</definedName>
    <definedName name="______PPC102" localSheetId="2">[78]MRATES!#REF!</definedName>
    <definedName name="______PPC102" localSheetId="4">[78]MRATES!#REF!</definedName>
    <definedName name="______PPC102" localSheetId="11">#REF!</definedName>
    <definedName name="______PPC102" localSheetId="5">#N/A</definedName>
    <definedName name="______PPC102" localSheetId="3">[78]MRATES!#REF!</definedName>
    <definedName name="______PPC102">#REF!</definedName>
    <definedName name="______PPC103" localSheetId="7">#REF!</definedName>
    <definedName name="______PPC103" localSheetId="6">#REF!</definedName>
    <definedName name="______PPC103" localSheetId="8">#REF!</definedName>
    <definedName name="______PPC103" localSheetId="13">#REF!</definedName>
    <definedName name="______PPC103" localSheetId="9">#REF!</definedName>
    <definedName name="______PPC103" localSheetId="16">#REF!</definedName>
    <definedName name="______PPC103" localSheetId="2">[78]MRATES!#REF!</definedName>
    <definedName name="______PPC103" localSheetId="4">[78]MRATES!#REF!</definedName>
    <definedName name="______PPC103" localSheetId="11">#REF!</definedName>
    <definedName name="______PPC103" localSheetId="5">#N/A</definedName>
    <definedName name="______PPC103" localSheetId="3">[78]MRATES!#REF!</definedName>
    <definedName name="______PPC103">#REF!</definedName>
    <definedName name="______PPC104" localSheetId="7">#REF!</definedName>
    <definedName name="______PPC104" localSheetId="6">#REF!</definedName>
    <definedName name="______PPC104" localSheetId="8">#REF!</definedName>
    <definedName name="______PPC104" localSheetId="13">#REF!</definedName>
    <definedName name="______PPC104" localSheetId="9">#REF!</definedName>
    <definedName name="______PPC104" localSheetId="16">#REF!</definedName>
    <definedName name="______PPC104" localSheetId="2">[78]MRATES!#REF!</definedName>
    <definedName name="______PPC104" localSheetId="4">[78]MRATES!#REF!</definedName>
    <definedName name="______PPC104" localSheetId="11">#REF!</definedName>
    <definedName name="______PPC104" localSheetId="5">#N/A</definedName>
    <definedName name="______PPC104" localSheetId="3">[78]MRATES!#REF!</definedName>
    <definedName name="______PPC104">#REF!</definedName>
    <definedName name="______PPC105" localSheetId="7">#REF!</definedName>
    <definedName name="______PPC105" localSheetId="6">#REF!</definedName>
    <definedName name="______PPC105" localSheetId="8">#REF!</definedName>
    <definedName name="______PPC105" localSheetId="13">#REF!</definedName>
    <definedName name="______PPC105" localSheetId="9">#REF!</definedName>
    <definedName name="______PPC105" localSheetId="16">#REF!</definedName>
    <definedName name="______PPC105" localSheetId="2">[78]MRATES!#REF!</definedName>
    <definedName name="______PPC105" localSheetId="4">[78]MRATES!#REF!</definedName>
    <definedName name="______PPC105" localSheetId="11">#REF!</definedName>
    <definedName name="______PPC105" localSheetId="5">#N/A</definedName>
    <definedName name="______PPC105" localSheetId="3">[78]MRATES!#REF!</definedName>
    <definedName name="______PPC105">#REF!</definedName>
    <definedName name="______PPC106" localSheetId="7">#REF!</definedName>
    <definedName name="______PPC106" localSheetId="6">#REF!</definedName>
    <definedName name="______PPC106" localSheetId="8">#REF!</definedName>
    <definedName name="______PPC106" localSheetId="13">#REF!</definedName>
    <definedName name="______PPC106" localSheetId="9">#REF!</definedName>
    <definedName name="______PPC106" localSheetId="16">#REF!</definedName>
    <definedName name="______PPC106" localSheetId="2">[78]MRATES!#REF!</definedName>
    <definedName name="______PPC106" localSheetId="4">[78]MRATES!#REF!</definedName>
    <definedName name="______PPC106" localSheetId="11">#REF!</definedName>
    <definedName name="______PPC106" localSheetId="5">#N/A</definedName>
    <definedName name="______PPC106" localSheetId="3">[78]MRATES!#REF!</definedName>
    <definedName name="______PPC106">#REF!</definedName>
    <definedName name="______PPC107" localSheetId="7">#REF!</definedName>
    <definedName name="______PPC107" localSheetId="6">#REF!</definedName>
    <definedName name="______PPC107" localSheetId="8">#REF!</definedName>
    <definedName name="______PPC107" localSheetId="13">#REF!</definedName>
    <definedName name="______PPC107" localSheetId="9">#REF!</definedName>
    <definedName name="______PPC107" localSheetId="16">#REF!</definedName>
    <definedName name="______PPC107" localSheetId="2">[78]MRATES!#REF!</definedName>
    <definedName name="______PPC107" localSheetId="4">[78]MRATES!#REF!</definedName>
    <definedName name="______PPC107" localSheetId="11">#REF!</definedName>
    <definedName name="______PPC107" localSheetId="5">#N/A</definedName>
    <definedName name="______PPC107" localSheetId="3">[78]MRATES!#REF!</definedName>
    <definedName name="______PPC107">#REF!</definedName>
    <definedName name="______PPC108" localSheetId="7">#REF!</definedName>
    <definedName name="______PPC108" localSheetId="6">#REF!</definedName>
    <definedName name="______PPC108" localSheetId="8">#REF!</definedName>
    <definedName name="______PPC108" localSheetId="13">#REF!</definedName>
    <definedName name="______PPC108" localSheetId="9">#REF!</definedName>
    <definedName name="______PPC108" localSheetId="16">#REF!</definedName>
    <definedName name="______PPC108" localSheetId="2">[78]MRATES!#REF!</definedName>
    <definedName name="______PPC108" localSheetId="4">[78]MRATES!#REF!</definedName>
    <definedName name="______PPC108" localSheetId="11">#REF!</definedName>
    <definedName name="______PPC108" localSheetId="5">#N/A</definedName>
    <definedName name="______PPC108" localSheetId="3">[78]MRATES!#REF!</definedName>
    <definedName name="______PPC108">#REF!</definedName>
    <definedName name="______PPC109" localSheetId="7">#REF!</definedName>
    <definedName name="______PPC109" localSheetId="6">#REF!</definedName>
    <definedName name="______PPC109" localSheetId="8">#REF!</definedName>
    <definedName name="______PPC109" localSheetId="13">#REF!</definedName>
    <definedName name="______PPC109" localSheetId="9">#REF!</definedName>
    <definedName name="______PPC109" localSheetId="16">#REF!</definedName>
    <definedName name="______PPC109" localSheetId="2">[78]MRATES!#REF!</definedName>
    <definedName name="______PPC109" localSheetId="4">[78]MRATES!#REF!</definedName>
    <definedName name="______PPC109" localSheetId="11">#REF!</definedName>
    <definedName name="______PPC109" localSheetId="5">#N/A</definedName>
    <definedName name="______PPC109" localSheetId="3">[78]MRATES!#REF!</definedName>
    <definedName name="______PPC109">#REF!</definedName>
    <definedName name="______PPC11" localSheetId="7">#REF!</definedName>
    <definedName name="______PPC11" localSheetId="6">#REF!</definedName>
    <definedName name="______PPC11" localSheetId="8">#REF!</definedName>
    <definedName name="______PPC11" localSheetId="13">#REF!</definedName>
    <definedName name="______PPC11" localSheetId="9">#REF!</definedName>
    <definedName name="______PPC11" localSheetId="16">#REF!</definedName>
    <definedName name="______PPC11" localSheetId="2">[78]MRATES!#REF!</definedName>
    <definedName name="______PPC11" localSheetId="4">[78]MRATES!#REF!</definedName>
    <definedName name="______PPC11" localSheetId="11">#REF!</definedName>
    <definedName name="______PPC11" localSheetId="5">#N/A</definedName>
    <definedName name="______PPC11" localSheetId="3">[78]MRATES!#REF!</definedName>
    <definedName name="______PPC11">#REF!</definedName>
    <definedName name="______PPC110" localSheetId="7">#REF!</definedName>
    <definedName name="______PPC110" localSheetId="6">#REF!</definedName>
    <definedName name="______PPC110" localSheetId="8">#REF!</definedName>
    <definedName name="______PPC110" localSheetId="13">#REF!</definedName>
    <definedName name="______PPC110" localSheetId="9">#REF!</definedName>
    <definedName name="______PPC110" localSheetId="16">#REF!</definedName>
    <definedName name="______PPC110" localSheetId="2">[78]MRATES!#REF!</definedName>
    <definedName name="______PPC110" localSheetId="4">[78]MRATES!#REF!</definedName>
    <definedName name="______PPC110" localSheetId="11">#REF!</definedName>
    <definedName name="______PPC110" localSheetId="5">#N/A</definedName>
    <definedName name="______PPC110" localSheetId="3">[78]MRATES!#REF!</definedName>
    <definedName name="______PPC110">#REF!</definedName>
    <definedName name="______PPC111" localSheetId="7">#REF!</definedName>
    <definedName name="______PPC111" localSheetId="6">#REF!</definedName>
    <definedName name="______PPC111" localSheetId="8">#REF!</definedName>
    <definedName name="______PPC111" localSheetId="13">#REF!</definedName>
    <definedName name="______PPC111" localSheetId="9">#REF!</definedName>
    <definedName name="______PPC111" localSheetId="16">#REF!</definedName>
    <definedName name="______PPC111" localSheetId="2">[78]MRATES!#REF!</definedName>
    <definedName name="______PPC111" localSheetId="4">[78]MRATES!#REF!</definedName>
    <definedName name="______PPC111" localSheetId="11">#REF!</definedName>
    <definedName name="______PPC111" localSheetId="5">#N/A</definedName>
    <definedName name="______PPC111" localSheetId="3">[78]MRATES!#REF!</definedName>
    <definedName name="______PPC111">#REF!</definedName>
    <definedName name="______PPC112" localSheetId="7">#REF!</definedName>
    <definedName name="______PPC112" localSheetId="6">#REF!</definedName>
    <definedName name="______PPC112" localSheetId="8">#REF!</definedName>
    <definedName name="______PPC112" localSheetId="13">#REF!</definedName>
    <definedName name="______PPC112" localSheetId="9">#REF!</definedName>
    <definedName name="______PPC112" localSheetId="16">#REF!</definedName>
    <definedName name="______PPC112" localSheetId="2">[78]MRATES!#REF!</definedName>
    <definedName name="______PPC112" localSheetId="4">[78]MRATES!#REF!</definedName>
    <definedName name="______PPC112" localSheetId="11">#REF!</definedName>
    <definedName name="______PPC112" localSheetId="5">#N/A</definedName>
    <definedName name="______PPC112" localSheetId="3">[78]MRATES!#REF!</definedName>
    <definedName name="______PPC112">#REF!</definedName>
    <definedName name="______PPC113" localSheetId="7">#REF!</definedName>
    <definedName name="______PPC113" localSheetId="6">#REF!</definedName>
    <definedName name="______PPC113" localSheetId="8">#REF!</definedName>
    <definedName name="______PPC113" localSheetId="13">#REF!</definedName>
    <definedName name="______PPC113" localSheetId="9">#REF!</definedName>
    <definedName name="______PPC113" localSheetId="16">#REF!</definedName>
    <definedName name="______PPC113" localSheetId="2">[78]MRATES!#REF!</definedName>
    <definedName name="______PPC113" localSheetId="4">[78]MRATES!#REF!</definedName>
    <definedName name="______PPC113" localSheetId="11">#REF!</definedName>
    <definedName name="______PPC113" localSheetId="5">#N/A</definedName>
    <definedName name="______PPC113" localSheetId="3">[78]MRATES!#REF!</definedName>
    <definedName name="______PPC113">#REF!</definedName>
    <definedName name="______PPC114" localSheetId="7">#REF!</definedName>
    <definedName name="______PPC114" localSheetId="6">#REF!</definedName>
    <definedName name="______PPC114" localSheetId="8">#REF!</definedName>
    <definedName name="______PPC114" localSheetId="13">#REF!</definedName>
    <definedName name="______PPC114" localSheetId="9">#REF!</definedName>
    <definedName name="______PPC114" localSheetId="16">#REF!</definedName>
    <definedName name="______PPC114" localSheetId="2">[78]MRATES!#REF!</definedName>
    <definedName name="______PPC114" localSheetId="4">[78]MRATES!#REF!</definedName>
    <definedName name="______PPC114" localSheetId="11">#REF!</definedName>
    <definedName name="______PPC114" localSheetId="5">#N/A</definedName>
    <definedName name="______PPC114" localSheetId="3">[78]MRATES!#REF!</definedName>
    <definedName name="______PPC114">#REF!</definedName>
    <definedName name="______PPC115" localSheetId="7">#REF!</definedName>
    <definedName name="______PPC115" localSheetId="6">#REF!</definedName>
    <definedName name="______PPC115" localSheetId="8">#REF!</definedName>
    <definedName name="______PPC115" localSheetId="13">#REF!</definedName>
    <definedName name="______PPC115" localSheetId="9">#REF!</definedName>
    <definedName name="______PPC115" localSheetId="16">#REF!</definedName>
    <definedName name="______PPC115" localSheetId="2">[78]MRATES!#REF!</definedName>
    <definedName name="______PPC115" localSheetId="4">[78]MRATES!#REF!</definedName>
    <definedName name="______PPC115" localSheetId="11">#REF!</definedName>
    <definedName name="______PPC115" localSheetId="5">#N/A</definedName>
    <definedName name="______PPC115" localSheetId="3">[78]MRATES!#REF!</definedName>
    <definedName name="______PPC115">#REF!</definedName>
    <definedName name="______PPC116" localSheetId="7">#REF!</definedName>
    <definedName name="______PPC116" localSheetId="6">#REF!</definedName>
    <definedName name="______PPC116" localSheetId="8">#REF!</definedName>
    <definedName name="______PPC116" localSheetId="13">#REF!</definedName>
    <definedName name="______PPC116" localSheetId="9">#REF!</definedName>
    <definedName name="______PPC116" localSheetId="16">#REF!</definedName>
    <definedName name="______PPC116" localSheetId="2">[78]MRATES!#REF!</definedName>
    <definedName name="______PPC116" localSheetId="4">[78]MRATES!#REF!</definedName>
    <definedName name="______PPC116" localSheetId="11">#REF!</definedName>
    <definedName name="______PPC116" localSheetId="5">#N/A</definedName>
    <definedName name="______PPC116" localSheetId="3">[78]MRATES!#REF!</definedName>
    <definedName name="______PPC116">#REF!</definedName>
    <definedName name="______PPC117" localSheetId="7">#REF!</definedName>
    <definedName name="______PPC117" localSheetId="6">#REF!</definedName>
    <definedName name="______PPC117" localSheetId="8">#REF!</definedName>
    <definedName name="______PPC117" localSheetId="13">#REF!</definedName>
    <definedName name="______PPC117" localSheetId="9">#REF!</definedName>
    <definedName name="______PPC117" localSheetId="16">#REF!</definedName>
    <definedName name="______PPC117" localSheetId="2">[78]MRATES!#REF!</definedName>
    <definedName name="______PPC117" localSheetId="4">[78]MRATES!#REF!</definedName>
    <definedName name="______PPC117" localSheetId="11">#REF!</definedName>
    <definedName name="______PPC117" localSheetId="5">#N/A</definedName>
    <definedName name="______PPC117" localSheetId="3">[78]MRATES!#REF!</definedName>
    <definedName name="______PPC117">#REF!</definedName>
    <definedName name="______PPC118" localSheetId="7">#REF!</definedName>
    <definedName name="______PPC118" localSheetId="6">#REF!</definedName>
    <definedName name="______PPC118" localSheetId="8">#REF!</definedName>
    <definedName name="______PPC118" localSheetId="13">#REF!</definedName>
    <definedName name="______PPC118" localSheetId="9">#REF!</definedName>
    <definedName name="______PPC118" localSheetId="16">#REF!</definedName>
    <definedName name="______PPC118" localSheetId="2">[78]MRATES!#REF!</definedName>
    <definedName name="______PPC118" localSheetId="4">[78]MRATES!#REF!</definedName>
    <definedName name="______PPC118" localSheetId="11">#REF!</definedName>
    <definedName name="______PPC118" localSheetId="5">#N/A</definedName>
    <definedName name="______PPC118" localSheetId="3">[78]MRATES!#REF!</definedName>
    <definedName name="______PPC118">#REF!</definedName>
    <definedName name="______PPC119" localSheetId="7">#REF!</definedName>
    <definedName name="______PPC119" localSheetId="6">#REF!</definedName>
    <definedName name="______PPC119" localSheetId="8">#REF!</definedName>
    <definedName name="______PPC119" localSheetId="13">#REF!</definedName>
    <definedName name="______PPC119" localSheetId="9">#REF!</definedName>
    <definedName name="______PPC119" localSheetId="16">#REF!</definedName>
    <definedName name="______PPC119" localSheetId="2">[78]MRATES!#REF!</definedName>
    <definedName name="______PPC119" localSheetId="4">[78]MRATES!#REF!</definedName>
    <definedName name="______PPC119" localSheetId="11">#REF!</definedName>
    <definedName name="______PPC119" localSheetId="5">#N/A</definedName>
    <definedName name="______PPC119" localSheetId="3">[78]MRATES!#REF!</definedName>
    <definedName name="______PPC119">#REF!</definedName>
    <definedName name="______PPC12" localSheetId="7">#REF!</definedName>
    <definedName name="______PPC12" localSheetId="6">#REF!</definedName>
    <definedName name="______PPC12" localSheetId="8">#REF!</definedName>
    <definedName name="______PPC12" localSheetId="13">#REF!</definedName>
    <definedName name="______PPC12" localSheetId="9">#REF!</definedName>
    <definedName name="______PPC12" localSheetId="16">#REF!</definedName>
    <definedName name="______PPC12" localSheetId="2">[78]MRATES!#REF!</definedName>
    <definedName name="______PPC12" localSheetId="4">[78]MRATES!#REF!</definedName>
    <definedName name="______PPC12" localSheetId="11">#REF!</definedName>
    <definedName name="______PPC12" localSheetId="5">#N/A</definedName>
    <definedName name="______PPC12" localSheetId="3">[78]MRATES!#REF!</definedName>
    <definedName name="______PPC12">#REF!</definedName>
    <definedName name="______PPC120" localSheetId="7">#REF!</definedName>
    <definedName name="______PPC120" localSheetId="6">#REF!</definedName>
    <definedName name="______PPC120" localSheetId="8">#REF!</definedName>
    <definedName name="______PPC120" localSheetId="13">#REF!</definedName>
    <definedName name="______PPC120" localSheetId="9">#REF!</definedName>
    <definedName name="______PPC120" localSheetId="16">#REF!</definedName>
    <definedName name="______PPC120" localSheetId="2">[78]MRATES!#REF!</definedName>
    <definedName name="______PPC120" localSheetId="4">[78]MRATES!#REF!</definedName>
    <definedName name="______PPC120" localSheetId="11">#REF!</definedName>
    <definedName name="______PPC120" localSheetId="5">#N/A</definedName>
    <definedName name="______PPC120" localSheetId="3">[78]MRATES!#REF!</definedName>
    <definedName name="______PPC120">#REF!</definedName>
    <definedName name="______PPC121" localSheetId="7">#REF!</definedName>
    <definedName name="______PPC121" localSheetId="6">#REF!</definedName>
    <definedName name="______PPC121" localSheetId="8">#REF!</definedName>
    <definedName name="______PPC121" localSheetId="13">#REF!</definedName>
    <definedName name="______PPC121" localSheetId="9">#REF!</definedName>
    <definedName name="______PPC121" localSheetId="16">#REF!</definedName>
    <definedName name="______PPC121" localSheetId="2">[78]MRATES!#REF!</definedName>
    <definedName name="______PPC121" localSheetId="4">[78]MRATES!#REF!</definedName>
    <definedName name="______PPC121" localSheetId="11">#REF!</definedName>
    <definedName name="______PPC121" localSheetId="5">#N/A</definedName>
    <definedName name="______PPC121" localSheetId="3">[78]MRATES!#REF!</definedName>
    <definedName name="______PPC121">#REF!</definedName>
    <definedName name="______PPC122" localSheetId="7">#REF!</definedName>
    <definedName name="______PPC122" localSheetId="6">#REF!</definedName>
    <definedName name="______PPC122" localSheetId="8">#REF!</definedName>
    <definedName name="______PPC122" localSheetId="13">#REF!</definedName>
    <definedName name="______PPC122" localSheetId="9">#REF!</definedName>
    <definedName name="______PPC122" localSheetId="16">#REF!</definedName>
    <definedName name="______PPC122" localSheetId="2">[78]MRATES!#REF!</definedName>
    <definedName name="______PPC122" localSheetId="4">[78]MRATES!#REF!</definedName>
    <definedName name="______PPC122" localSheetId="11">#REF!</definedName>
    <definedName name="______PPC122" localSheetId="5">#N/A</definedName>
    <definedName name="______PPC122" localSheetId="3">[78]MRATES!#REF!</definedName>
    <definedName name="______PPC122">#REF!</definedName>
    <definedName name="______PPC123" localSheetId="7">#REF!</definedName>
    <definedName name="______PPC123" localSheetId="6">#REF!</definedName>
    <definedName name="______PPC123" localSheetId="8">#REF!</definedName>
    <definedName name="______PPC123" localSheetId="13">#REF!</definedName>
    <definedName name="______PPC123" localSheetId="9">#REF!</definedName>
    <definedName name="______PPC123" localSheetId="16">#REF!</definedName>
    <definedName name="______PPC123" localSheetId="2">[78]MRATES!#REF!</definedName>
    <definedName name="______PPC123" localSheetId="4">[78]MRATES!#REF!</definedName>
    <definedName name="______PPC123" localSheetId="11">#REF!</definedName>
    <definedName name="______PPC123" localSheetId="5">#N/A</definedName>
    <definedName name="______PPC123" localSheetId="3">[78]MRATES!#REF!</definedName>
    <definedName name="______PPC123">#REF!</definedName>
    <definedName name="______PPC124" localSheetId="7">#REF!</definedName>
    <definedName name="______PPC124" localSheetId="6">#REF!</definedName>
    <definedName name="______PPC124" localSheetId="8">#REF!</definedName>
    <definedName name="______PPC124" localSheetId="13">#REF!</definedName>
    <definedName name="______PPC124" localSheetId="9">#REF!</definedName>
    <definedName name="______PPC124" localSheetId="16">#REF!</definedName>
    <definedName name="______PPC124" localSheetId="2">[78]MRATES!#REF!</definedName>
    <definedName name="______PPC124" localSheetId="4">[78]MRATES!#REF!</definedName>
    <definedName name="______PPC124" localSheetId="11">#REF!</definedName>
    <definedName name="______PPC124" localSheetId="5">#N/A</definedName>
    <definedName name="______PPC124" localSheetId="3">[78]MRATES!#REF!</definedName>
    <definedName name="______PPC124">#REF!</definedName>
    <definedName name="______PPC125" localSheetId="7">#REF!</definedName>
    <definedName name="______PPC125" localSheetId="6">#REF!</definedName>
    <definedName name="______PPC125" localSheetId="8">#REF!</definedName>
    <definedName name="______PPC125" localSheetId="13">#REF!</definedName>
    <definedName name="______PPC125" localSheetId="9">#REF!</definedName>
    <definedName name="______PPC125" localSheetId="16">#REF!</definedName>
    <definedName name="______PPC125" localSheetId="2">[78]MRATES!#REF!</definedName>
    <definedName name="______PPC125" localSheetId="4">[78]MRATES!#REF!</definedName>
    <definedName name="______PPC125" localSheetId="11">#REF!</definedName>
    <definedName name="______PPC125" localSheetId="5">#N/A</definedName>
    <definedName name="______PPC125" localSheetId="3">[78]MRATES!#REF!</definedName>
    <definedName name="______PPC125">#REF!</definedName>
    <definedName name="______PPC126" localSheetId="7">#REF!</definedName>
    <definedName name="______PPC126" localSheetId="6">#REF!</definedName>
    <definedName name="______PPC126" localSheetId="8">#REF!</definedName>
    <definedName name="______PPC126" localSheetId="13">#REF!</definedName>
    <definedName name="______PPC126" localSheetId="9">#REF!</definedName>
    <definedName name="______PPC126" localSheetId="16">#REF!</definedName>
    <definedName name="______PPC126" localSheetId="2">[78]MRATES!#REF!</definedName>
    <definedName name="______PPC126" localSheetId="4">[78]MRATES!#REF!</definedName>
    <definedName name="______PPC126" localSheetId="11">#REF!</definedName>
    <definedName name="______PPC126" localSheetId="5">#N/A</definedName>
    <definedName name="______PPC126" localSheetId="3">[78]MRATES!#REF!</definedName>
    <definedName name="______PPC126">#REF!</definedName>
    <definedName name="______PPC127" localSheetId="7">#REF!</definedName>
    <definedName name="______PPC127" localSheetId="6">#REF!</definedName>
    <definedName name="______PPC127" localSheetId="8">#REF!</definedName>
    <definedName name="______PPC127" localSheetId="13">#REF!</definedName>
    <definedName name="______PPC127" localSheetId="9">#REF!</definedName>
    <definedName name="______PPC127" localSheetId="16">#REF!</definedName>
    <definedName name="______PPC127" localSheetId="2">[78]MRATES!#REF!</definedName>
    <definedName name="______PPC127" localSheetId="4">[78]MRATES!#REF!</definedName>
    <definedName name="______PPC127" localSheetId="11">#REF!</definedName>
    <definedName name="______PPC127" localSheetId="5">#N/A</definedName>
    <definedName name="______PPC127" localSheetId="3">[78]MRATES!#REF!</definedName>
    <definedName name="______PPC127">#REF!</definedName>
    <definedName name="______PPC128" localSheetId="7">#REF!</definedName>
    <definedName name="______PPC128" localSheetId="6">#REF!</definedName>
    <definedName name="______PPC128" localSheetId="8">#REF!</definedName>
    <definedName name="______PPC128" localSheetId="13">#REF!</definedName>
    <definedName name="______PPC128" localSheetId="9">#REF!</definedName>
    <definedName name="______PPC128" localSheetId="16">#REF!</definedName>
    <definedName name="______PPC128" localSheetId="2">[78]MRATES!#REF!</definedName>
    <definedName name="______PPC128" localSheetId="4">[78]MRATES!#REF!</definedName>
    <definedName name="______PPC128" localSheetId="11">#REF!</definedName>
    <definedName name="______PPC128" localSheetId="5">#N/A</definedName>
    <definedName name="______PPC128" localSheetId="3">[78]MRATES!#REF!</definedName>
    <definedName name="______PPC128">#REF!</definedName>
    <definedName name="______PPC129" localSheetId="7">#REF!</definedName>
    <definedName name="______PPC129" localSheetId="6">#REF!</definedName>
    <definedName name="______PPC129" localSheetId="8">#REF!</definedName>
    <definedName name="______PPC129" localSheetId="13">#REF!</definedName>
    <definedName name="______PPC129" localSheetId="9">#REF!</definedName>
    <definedName name="______PPC129" localSheetId="16">#REF!</definedName>
    <definedName name="______PPC129" localSheetId="2">[78]MRATES!#REF!</definedName>
    <definedName name="______PPC129" localSheetId="4">[78]MRATES!#REF!</definedName>
    <definedName name="______PPC129" localSheetId="11">#REF!</definedName>
    <definedName name="______PPC129" localSheetId="5">#N/A</definedName>
    <definedName name="______PPC129" localSheetId="3">[78]MRATES!#REF!</definedName>
    <definedName name="______PPC129">#REF!</definedName>
    <definedName name="______PPC13" localSheetId="7">#REF!</definedName>
    <definedName name="______PPC13" localSheetId="6">#REF!</definedName>
    <definedName name="______PPC13" localSheetId="8">#REF!</definedName>
    <definedName name="______PPC13" localSheetId="13">#REF!</definedName>
    <definedName name="______PPC13" localSheetId="9">#REF!</definedName>
    <definedName name="______PPC13" localSheetId="16">#REF!</definedName>
    <definedName name="______PPC13" localSheetId="2">[78]MRATES!#REF!</definedName>
    <definedName name="______PPC13" localSheetId="4">[78]MRATES!#REF!</definedName>
    <definedName name="______PPC13" localSheetId="11">#REF!</definedName>
    <definedName name="______PPC13" localSheetId="5">#N/A</definedName>
    <definedName name="______PPC13" localSheetId="3">[78]MRATES!#REF!</definedName>
    <definedName name="______PPC13">#REF!</definedName>
    <definedName name="______PPC130" localSheetId="7">#REF!</definedName>
    <definedName name="______PPC130" localSheetId="6">#REF!</definedName>
    <definedName name="______PPC130" localSheetId="8">#REF!</definedName>
    <definedName name="______PPC130" localSheetId="13">#REF!</definedName>
    <definedName name="______PPC130" localSheetId="9">#REF!</definedName>
    <definedName name="______PPC130" localSheetId="16">#REF!</definedName>
    <definedName name="______PPC130" localSheetId="2">[78]MRATES!#REF!</definedName>
    <definedName name="______PPC130" localSheetId="4">[78]MRATES!#REF!</definedName>
    <definedName name="______PPC130" localSheetId="11">#REF!</definedName>
    <definedName name="______PPC130" localSheetId="5">#N/A</definedName>
    <definedName name="______PPC130" localSheetId="3">[78]MRATES!#REF!</definedName>
    <definedName name="______PPC130">#REF!</definedName>
    <definedName name="______PPC131" localSheetId="7">#REF!</definedName>
    <definedName name="______PPC131" localSheetId="6">#REF!</definedName>
    <definedName name="______PPC131" localSheetId="8">#REF!</definedName>
    <definedName name="______PPC131" localSheetId="13">#REF!</definedName>
    <definedName name="______PPC131" localSheetId="9">#REF!</definedName>
    <definedName name="______PPC131" localSheetId="16">#REF!</definedName>
    <definedName name="______PPC131" localSheetId="2">[78]MRATES!#REF!</definedName>
    <definedName name="______PPC131" localSheetId="4">[78]MRATES!#REF!</definedName>
    <definedName name="______PPC131" localSheetId="11">#REF!</definedName>
    <definedName name="______PPC131" localSheetId="5">#N/A</definedName>
    <definedName name="______PPC131" localSheetId="3">[78]MRATES!#REF!</definedName>
    <definedName name="______PPC131">#REF!</definedName>
    <definedName name="______PPC132" localSheetId="7">#REF!</definedName>
    <definedName name="______PPC132" localSheetId="6">#REF!</definedName>
    <definedName name="______PPC132" localSheetId="8">#REF!</definedName>
    <definedName name="______PPC132" localSheetId="13">#REF!</definedName>
    <definedName name="______PPC132" localSheetId="9">#REF!</definedName>
    <definedName name="______PPC132" localSheetId="16">#REF!</definedName>
    <definedName name="______PPC132" localSheetId="2">[78]MRATES!#REF!</definedName>
    <definedName name="______PPC132" localSheetId="4">[78]MRATES!#REF!</definedName>
    <definedName name="______PPC132" localSheetId="11">#REF!</definedName>
    <definedName name="______PPC132" localSheetId="5">#N/A</definedName>
    <definedName name="______PPC132" localSheetId="3">[78]MRATES!#REF!</definedName>
    <definedName name="______PPC132">#REF!</definedName>
    <definedName name="______PPC133" localSheetId="7">#REF!</definedName>
    <definedName name="______PPC133" localSheetId="6">#REF!</definedName>
    <definedName name="______PPC133" localSheetId="8">#REF!</definedName>
    <definedName name="______PPC133" localSheetId="13">#REF!</definedName>
    <definedName name="______PPC133" localSheetId="9">#REF!</definedName>
    <definedName name="______PPC133" localSheetId="16">#REF!</definedName>
    <definedName name="______PPC133" localSheetId="2">[78]MRATES!#REF!</definedName>
    <definedName name="______PPC133" localSheetId="4">[78]MRATES!#REF!</definedName>
    <definedName name="______PPC133" localSheetId="11">#REF!</definedName>
    <definedName name="______PPC133" localSheetId="5">#N/A</definedName>
    <definedName name="______PPC133" localSheetId="3">[78]MRATES!#REF!</definedName>
    <definedName name="______PPC133">#REF!</definedName>
    <definedName name="______PPC134" localSheetId="7">#REF!</definedName>
    <definedName name="______PPC134" localSheetId="6">#REF!</definedName>
    <definedName name="______PPC134" localSheetId="8">#REF!</definedName>
    <definedName name="______PPC134" localSheetId="13">#REF!</definedName>
    <definedName name="______PPC134" localSheetId="9">#REF!</definedName>
    <definedName name="______PPC134" localSheetId="16">#REF!</definedName>
    <definedName name="______PPC134" localSheetId="2">[78]MRATES!#REF!</definedName>
    <definedName name="______PPC134" localSheetId="4">[78]MRATES!#REF!</definedName>
    <definedName name="______PPC134" localSheetId="11">#REF!</definedName>
    <definedName name="______PPC134" localSheetId="5">#N/A</definedName>
    <definedName name="______PPC134" localSheetId="3">[78]MRATES!#REF!</definedName>
    <definedName name="______PPC134">#REF!</definedName>
    <definedName name="______PPC135" localSheetId="7">#REF!</definedName>
    <definedName name="______PPC135" localSheetId="6">#REF!</definedName>
    <definedName name="______PPC135" localSheetId="8">#REF!</definedName>
    <definedName name="______PPC135" localSheetId="13">#REF!</definedName>
    <definedName name="______PPC135" localSheetId="9">#REF!</definedName>
    <definedName name="______PPC135" localSheetId="16">#REF!</definedName>
    <definedName name="______PPC135" localSheetId="2">[78]MRATES!#REF!</definedName>
    <definedName name="______PPC135" localSheetId="4">[78]MRATES!#REF!</definedName>
    <definedName name="______PPC135" localSheetId="11">#REF!</definedName>
    <definedName name="______PPC135" localSheetId="5">#N/A</definedName>
    <definedName name="______PPC135" localSheetId="3">[78]MRATES!#REF!</definedName>
    <definedName name="______PPC135">#REF!</definedName>
    <definedName name="______PPC136" localSheetId="7">#REF!</definedName>
    <definedName name="______PPC136" localSheetId="6">#REF!</definedName>
    <definedName name="______PPC136" localSheetId="8">#REF!</definedName>
    <definedName name="______PPC136" localSheetId="13">#REF!</definedName>
    <definedName name="______PPC136" localSheetId="9">#REF!</definedName>
    <definedName name="______PPC136" localSheetId="16">#REF!</definedName>
    <definedName name="______PPC136" localSheetId="2">[78]MRATES!#REF!</definedName>
    <definedName name="______PPC136" localSheetId="4">[78]MRATES!#REF!</definedName>
    <definedName name="______PPC136" localSheetId="11">#REF!</definedName>
    <definedName name="______PPC136" localSheetId="5">#N/A</definedName>
    <definedName name="______PPC136" localSheetId="3">[78]MRATES!#REF!</definedName>
    <definedName name="______PPC136">#REF!</definedName>
    <definedName name="______PPC137" localSheetId="7">#REF!</definedName>
    <definedName name="______PPC137" localSheetId="6">#REF!</definedName>
    <definedName name="______PPC137" localSheetId="8">#REF!</definedName>
    <definedName name="______PPC137" localSheetId="13">#REF!</definedName>
    <definedName name="______PPC137" localSheetId="9">#REF!</definedName>
    <definedName name="______PPC137" localSheetId="16">#REF!</definedName>
    <definedName name="______PPC137" localSheetId="2">[78]MRATES!#REF!</definedName>
    <definedName name="______PPC137" localSheetId="4">[78]MRATES!#REF!</definedName>
    <definedName name="______PPC137" localSheetId="11">#REF!</definedName>
    <definedName name="______PPC137" localSheetId="5">#N/A</definedName>
    <definedName name="______PPC137" localSheetId="3">[78]MRATES!#REF!</definedName>
    <definedName name="______PPC137">#REF!</definedName>
    <definedName name="______PPC138" localSheetId="7">#REF!</definedName>
    <definedName name="______PPC138" localSheetId="6">#REF!</definedName>
    <definedName name="______PPC138" localSheetId="8">#REF!</definedName>
    <definedName name="______PPC138" localSheetId="13">#REF!</definedName>
    <definedName name="______PPC138" localSheetId="9">#REF!</definedName>
    <definedName name="______PPC138" localSheetId="16">#REF!</definedName>
    <definedName name="______PPC138" localSheetId="2">[78]MRATES!#REF!</definedName>
    <definedName name="______PPC138" localSheetId="4">[78]MRATES!#REF!</definedName>
    <definedName name="______PPC138" localSheetId="11">#REF!</definedName>
    <definedName name="______PPC138" localSheetId="5">#N/A</definedName>
    <definedName name="______PPC138" localSheetId="3">[78]MRATES!#REF!</definedName>
    <definedName name="______PPC138">#REF!</definedName>
    <definedName name="______PPC139" localSheetId="7">#REF!</definedName>
    <definedName name="______PPC139" localSheetId="6">#REF!</definedName>
    <definedName name="______PPC139" localSheetId="8">#REF!</definedName>
    <definedName name="______PPC139" localSheetId="13">#REF!</definedName>
    <definedName name="______PPC139" localSheetId="9">#REF!</definedName>
    <definedName name="______PPC139" localSheetId="16">#REF!</definedName>
    <definedName name="______PPC139" localSheetId="2">[78]MRATES!#REF!</definedName>
    <definedName name="______PPC139" localSheetId="4">[78]MRATES!#REF!</definedName>
    <definedName name="______PPC139" localSheetId="11">#REF!</definedName>
    <definedName name="______PPC139" localSheetId="5">#N/A</definedName>
    <definedName name="______PPC139" localSheetId="3">[78]MRATES!#REF!</definedName>
    <definedName name="______PPC139">#REF!</definedName>
    <definedName name="______PPC14" localSheetId="7">#REF!</definedName>
    <definedName name="______PPC14" localSheetId="6">#REF!</definedName>
    <definedName name="______PPC14" localSheetId="8">#REF!</definedName>
    <definedName name="______PPC14" localSheetId="13">#REF!</definedName>
    <definedName name="______PPC14" localSheetId="9">#REF!</definedName>
    <definedName name="______PPC14" localSheetId="16">#REF!</definedName>
    <definedName name="______PPC14" localSheetId="2">[78]MRATES!#REF!</definedName>
    <definedName name="______PPC14" localSheetId="4">[78]MRATES!#REF!</definedName>
    <definedName name="______PPC14" localSheetId="11">#REF!</definedName>
    <definedName name="______PPC14" localSheetId="5">#N/A</definedName>
    <definedName name="______PPC14" localSheetId="3">[78]MRATES!#REF!</definedName>
    <definedName name="______PPC14">#REF!</definedName>
    <definedName name="______PPC140" localSheetId="7">#REF!</definedName>
    <definedName name="______PPC140" localSheetId="6">#REF!</definedName>
    <definedName name="______PPC140" localSheetId="8">#REF!</definedName>
    <definedName name="______PPC140" localSheetId="13">#REF!</definedName>
    <definedName name="______PPC140" localSheetId="9">#REF!</definedName>
    <definedName name="______PPC140" localSheetId="16">#REF!</definedName>
    <definedName name="______PPC140" localSheetId="2">[78]MRATES!#REF!</definedName>
    <definedName name="______PPC140" localSheetId="4">[78]MRATES!#REF!</definedName>
    <definedName name="______PPC140" localSheetId="11">#REF!</definedName>
    <definedName name="______PPC140" localSheetId="5">#N/A</definedName>
    <definedName name="______PPC140" localSheetId="3">[78]MRATES!#REF!</definedName>
    <definedName name="______PPC140">#REF!</definedName>
    <definedName name="______PPC141" localSheetId="7">#REF!</definedName>
    <definedName name="______PPC141" localSheetId="6">#REF!</definedName>
    <definedName name="______PPC141" localSheetId="8">#REF!</definedName>
    <definedName name="______PPC141" localSheetId="13">#REF!</definedName>
    <definedName name="______PPC141" localSheetId="9">#REF!</definedName>
    <definedName name="______PPC141" localSheetId="16">#REF!</definedName>
    <definedName name="______PPC141" localSheetId="2">[78]MRATES!#REF!</definedName>
    <definedName name="______PPC141" localSheetId="4">[78]MRATES!#REF!</definedName>
    <definedName name="______PPC141" localSheetId="11">#REF!</definedName>
    <definedName name="______PPC141" localSheetId="5">#N/A</definedName>
    <definedName name="______PPC141" localSheetId="3">[78]MRATES!#REF!</definedName>
    <definedName name="______PPC141">#REF!</definedName>
    <definedName name="______PPC142" localSheetId="7">#REF!</definedName>
    <definedName name="______PPC142" localSheetId="6">#REF!</definedName>
    <definedName name="______PPC142" localSheetId="8">#REF!</definedName>
    <definedName name="______PPC142" localSheetId="13">#REF!</definedName>
    <definedName name="______PPC142" localSheetId="9">#REF!</definedName>
    <definedName name="______PPC142" localSheetId="16">#REF!</definedName>
    <definedName name="______PPC142" localSheetId="2">[78]MRATES!#REF!</definedName>
    <definedName name="______PPC142" localSheetId="4">[78]MRATES!#REF!</definedName>
    <definedName name="______PPC142" localSheetId="11">#REF!</definedName>
    <definedName name="______PPC142" localSheetId="5">#N/A</definedName>
    <definedName name="______PPC142" localSheetId="3">[78]MRATES!#REF!</definedName>
    <definedName name="______PPC142">#REF!</definedName>
    <definedName name="______PPC143" localSheetId="7">#REF!</definedName>
    <definedName name="______PPC143" localSheetId="6">#REF!</definedName>
    <definedName name="______PPC143" localSheetId="8">#REF!</definedName>
    <definedName name="______PPC143" localSheetId="13">#REF!</definedName>
    <definedName name="______PPC143" localSheetId="9">#REF!</definedName>
    <definedName name="______PPC143" localSheetId="16">#REF!</definedName>
    <definedName name="______PPC143" localSheetId="2">[78]MRATES!#REF!</definedName>
    <definedName name="______PPC143" localSheetId="4">[78]MRATES!#REF!</definedName>
    <definedName name="______PPC143" localSheetId="11">#REF!</definedName>
    <definedName name="______PPC143" localSheetId="5">#N/A</definedName>
    <definedName name="______PPC143" localSheetId="3">[78]MRATES!#REF!</definedName>
    <definedName name="______PPC143">#REF!</definedName>
    <definedName name="______PPC144" localSheetId="7">#REF!</definedName>
    <definedName name="______PPC144" localSheetId="6">#REF!</definedName>
    <definedName name="______PPC144" localSheetId="8">#REF!</definedName>
    <definedName name="______PPC144" localSheetId="13">#REF!</definedName>
    <definedName name="______PPC144" localSheetId="9">#REF!</definedName>
    <definedName name="______PPC144" localSheetId="16">#REF!</definedName>
    <definedName name="______PPC144" localSheetId="2">[78]MRATES!#REF!</definedName>
    <definedName name="______PPC144" localSheetId="4">[78]MRATES!#REF!</definedName>
    <definedName name="______PPC144" localSheetId="11">#REF!</definedName>
    <definedName name="______PPC144" localSheetId="5">#N/A</definedName>
    <definedName name="______PPC144" localSheetId="3">[78]MRATES!#REF!</definedName>
    <definedName name="______PPC144">#REF!</definedName>
    <definedName name="______PPC145" localSheetId="7">#REF!</definedName>
    <definedName name="______PPC145" localSheetId="6">#REF!</definedName>
    <definedName name="______PPC145" localSheetId="8">#REF!</definedName>
    <definedName name="______PPC145" localSheetId="13">#REF!</definedName>
    <definedName name="______PPC145" localSheetId="9">#REF!</definedName>
    <definedName name="______PPC145" localSheetId="16">#REF!</definedName>
    <definedName name="______PPC145" localSheetId="2">[78]MRATES!#REF!</definedName>
    <definedName name="______PPC145" localSheetId="4">[78]MRATES!#REF!</definedName>
    <definedName name="______PPC145" localSheetId="11">#REF!</definedName>
    <definedName name="______PPC145" localSheetId="5">#N/A</definedName>
    <definedName name="______PPC145" localSheetId="3">[78]MRATES!#REF!</definedName>
    <definedName name="______PPC145">#REF!</definedName>
    <definedName name="______PPC146" localSheetId="7">#REF!</definedName>
    <definedName name="______PPC146" localSheetId="6">#REF!</definedName>
    <definedName name="______PPC146" localSheetId="8">#REF!</definedName>
    <definedName name="______PPC146" localSheetId="13">#REF!</definedName>
    <definedName name="______PPC146" localSheetId="9">#REF!</definedName>
    <definedName name="______PPC146" localSheetId="16">#REF!</definedName>
    <definedName name="______PPC146" localSheetId="2">[78]MRATES!#REF!</definedName>
    <definedName name="______PPC146" localSheetId="4">[78]MRATES!#REF!</definedName>
    <definedName name="______PPC146" localSheetId="11">#REF!</definedName>
    <definedName name="______PPC146" localSheetId="5">#N/A</definedName>
    <definedName name="______PPC146" localSheetId="3">[78]MRATES!#REF!</definedName>
    <definedName name="______PPC146">#REF!</definedName>
    <definedName name="______PPC147" localSheetId="7">#REF!</definedName>
    <definedName name="______PPC147" localSheetId="6">#REF!</definedName>
    <definedName name="______PPC147" localSheetId="8">#REF!</definedName>
    <definedName name="______PPC147" localSheetId="13">#REF!</definedName>
    <definedName name="______PPC147" localSheetId="9">#REF!</definedName>
    <definedName name="______PPC147" localSheetId="16">#REF!</definedName>
    <definedName name="______PPC147" localSheetId="2">[78]MRATES!#REF!</definedName>
    <definedName name="______PPC147" localSheetId="4">[78]MRATES!#REF!</definedName>
    <definedName name="______PPC147" localSheetId="11">#REF!</definedName>
    <definedName name="______PPC147" localSheetId="5">#N/A</definedName>
    <definedName name="______PPC147" localSheetId="3">[78]MRATES!#REF!</definedName>
    <definedName name="______PPC147">#REF!</definedName>
    <definedName name="______PPC148" localSheetId="7">#REF!</definedName>
    <definedName name="______PPC148" localSheetId="6">#REF!</definedName>
    <definedName name="______PPC148" localSheetId="8">#REF!</definedName>
    <definedName name="______PPC148" localSheetId="13">#REF!</definedName>
    <definedName name="______PPC148" localSheetId="9">#REF!</definedName>
    <definedName name="______PPC148" localSheetId="16">#REF!</definedName>
    <definedName name="______PPC148" localSheetId="2">[78]MRATES!#REF!</definedName>
    <definedName name="______PPC148" localSheetId="4">[78]MRATES!#REF!</definedName>
    <definedName name="______PPC148" localSheetId="11">#REF!</definedName>
    <definedName name="______PPC148" localSheetId="5">#N/A</definedName>
    <definedName name="______PPC148" localSheetId="3">[78]MRATES!#REF!</definedName>
    <definedName name="______PPC148">#REF!</definedName>
    <definedName name="______PPC149" localSheetId="7">#REF!</definedName>
    <definedName name="______PPC149" localSheetId="6">#REF!</definedName>
    <definedName name="______PPC149" localSheetId="8">#REF!</definedName>
    <definedName name="______PPC149" localSheetId="13">#REF!</definedName>
    <definedName name="______PPC149" localSheetId="9">#REF!</definedName>
    <definedName name="______PPC149" localSheetId="16">#REF!</definedName>
    <definedName name="______PPC149" localSheetId="2">[78]MRATES!#REF!</definedName>
    <definedName name="______PPC149" localSheetId="4">[78]MRATES!#REF!</definedName>
    <definedName name="______PPC149" localSheetId="11">#REF!</definedName>
    <definedName name="______PPC149" localSheetId="5">#N/A</definedName>
    <definedName name="______PPC149" localSheetId="3">[78]MRATES!#REF!</definedName>
    <definedName name="______PPC149">#REF!</definedName>
    <definedName name="______PPC15" localSheetId="7">#REF!</definedName>
    <definedName name="______PPC15" localSheetId="6">#REF!</definedName>
    <definedName name="______PPC15" localSheetId="8">#REF!</definedName>
    <definedName name="______PPC15" localSheetId="13">#REF!</definedName>
    <definedName name="______PPC15" localSheetId="9">#REF!</definedName>
    <definedName name="______PPC15" localSheetId="16">#REF!</definedName>
    <definedName name="______PPC15" localSheetId="2">[78]MRATES!#REF!</definedName>
    <definedName name="______PPC15" localSheetId="4">[78]MRATES!#REF!</definedName>
    <definedName name="______PPC15" localSheetId="11">#REF!</definedName>
    <definedName name="______PPC15" localSheetId="5">#N/A</definedName>
    <definedName name="______PPC15" localSheetId="3">[78]MRATES!#REF!</definedName>
    <definedName name="______PPC15">#REF!</definedName>
    <definedName name="______PPC150" localSheetId="7">#REF!</definedName>
    <definedName name="______PPC150" localSheetId="6">#REF!</definedName>
    <definedName name="______PPC150" localSheetId="8">#REF!</definedName>
    <definedName name="______PPC150" localSheetId="13">#REF!</definedName>
    <definedName name="______PPC150" localSheetId="9">#REF!</definedName>
    <definedName name="______PPC150" localSheetId="16">#REF!</definedName>
    <definedName name="______PPC150" localSheetId="2">[78]MRATES!#REF!</definedName>
    <definedName name="______PPC150" localSheetId="4">[78]MRATES!#REF!</definedName>
    <definedName name="______PPC150" localSheetId="11">#REF!</definedName>
    <definedName name="______PPC150" localSheetId="5">#N/A</definedName>
    <definedName name="______PPC150" localSheetId="3">[78]MRATES!#REF!</definedName>
    <definedName name="______PPC150">#REF!</definedName>
    <definedName name="______PPC151" localSheetId="7">#REF!</definedName>
    <definedName name="______PPC151" localSheetId="6">#REF!</definedName>
    <definedName name="______PPC151" localSheetId="8">#REF!</definedName>
    <definedName name="______PPC151" localSheetId="13">#REF!</definedName>
    <definedName name="______PPC151" localSheetId="9">#REF!</definedName>
    <definedName name="______PPC151" localSheetId="16">#REF!</definedName>
    <definedName name="______PPC151" localSheetId="2">[78]MRATES!#REF!</definedName>
    <definedName name="______PPC151" localSheetId="4">[78]MRATES!#REF!</definedName>
    <definedName name="______PPC151" localSheetId="11">#REF!</definedName>
    <definedName name="______PPC151" localSheetId="5">#N/A</definedName>
    <definedName name="______PPC151" localSheetId="3">[78]MRATES!#REF!</definedName>
    <definedName name="______PPC151">#REF!</definedName>
    <definedName name="______PPC152" localSheetId="7">#REF!</definedName>
    <definedName name="______PPC152" localSheetId="6">#REF!</definedName>
    <definedName name="______PPC152" localSheetId="8">#REF!</definedName>
    <definedName name="______PPC152" localSheetId="13">#REF!</definedName>
    <definedName name="______PPC152" localSheetId="9">#REF!</definedName>
    <definedName name="______PPC152" localSheetId="16">#REF!</definedName>
    <definedName name="______PPC152" localSheetId="2">[78]MRATES!#REF!</definedName>
    <definedName name="______PPC152" localSheetId="4">[78]MRATES!#REF!</definedName>
    <definedName name="______PPC152" localSheetId="11">#REF!</definedName>
    <definedName name="______PPC152" localSheetId="5">#N/A</definedName>
    <definedName name="______PPC152" localSheetId="3">[78]MRATES!#REF!</definedName>
    <definedName name="______PPC152">#REF!</definedName>
    <definedName name="______PPC153" localSheetId="7">#REF!</definedName>
    <definedName name="______PPC153" localSheetId="6">#REF!</definedName>
    <definedName name="______PPC153" localSheetId="8">#REF!</definedName>
    <definedName name="______PPC153" localSheetId="13">#REF!</definedName>
    <definedName name="______PPC153" localSheetId="9">#REF!</definedName>
    <definedName name="______PPC153" localSheetId="16">#REF!</definedName>
    <definedName name="______PPC153" localSheetId="2">[78]MRATES!#REF!</definedName>
    <definedName name="______PPC153" localSheetId="4">[78]MRATES!#REF!</definedName>
    <definedName name="______PPC153" localSheetId="11">#REF!</definedName>
    <definedName name="______PPC153" localSheetId="5">#N/A</definedName>
    <definedName name="______PPC153" localSheetId="3">[78]MRATES!#REF!</definedName>
    <definedName name="______PPC153">#REF!</definedName>
    <definedName name="______PPC154" localSheetId="7">#REF!</definedName>
    <definedName name="______PPC154" localSheetId="6">#REF!</definedName>
    <definedName name="______PPC154" localSheetId="8">#REF!</definedName>
    <definedName name="______PPC154" localSheetId="13">#REF!</definedName>
    <definedName name="______PPC154" localSheetId="9">#REF!</definedName>
    <definedName name="______PPC154" localSheetId="16">#REF!</definedName>
    <definedName name="______PPC154" localSheetId="2">[78]MRATES!#REF!</definedName>
    <definedName name="______PPC154" localSheetId="4">[78]MRATES!#REF!</definedName>
    <definedName name="______PPC154" localSheetId="11">#REF!</definedName>
    <definedName name="______PPC154" localSheetId="5">#N/A</definedName>
    <definedName name="______PPC154" localSheetId="3">[78]MRATES!#REF!</definedName>
    <definedName name="______PPC154">#REF!</definedName>
    <definedName name="______PPC155" localSheetId="7">#REF!</definedName>
    <definedName name="______PPC155" localSheetId="6">#REF!</definedName>
    <definedName name="______PPC155" localSheetId="8">#REF!</definedName>
    <definedName name="______PPC155" localSheetId="13">#REF!</definedName>
    <definedName name="______PPC155" localSheetId="9">#REF!</definedName>
    <definedName name="______PPC155" localSheetId="16">#REF!</definedName>
    <definedName name="______PPC155" localSheetId="2">[78]MRATES!#REF!</definedName>
    <definedName name="______PPC155" localSheetId="4">[78]MRATES!#REF!</definedName>
    <definedName name="______PPC155" localSheetId="11">#REF!</definedName>
    <definedName name="______PPC155" localSheetId="5">#N/A</definedName>
    <definedName name="______PPC155" localSheetId="3">[78]MRATES!#REF!</definedName>
    <definedName name="______PPC155">#REF!</definedName>
    <definedName name="______PPC16" localSheetId="7">#REF!</definedName>
    <definedName name="______PPC16" localSheetId="6">#REF!</definedName>
    <definedName name="______PPC16" localSheetId="8">#REF!</definedName>
    <definedName name="______PPC16" localSheetId="13">#REF!</definedName>
    <definedName name="______PPC16" localSheetId="9">#REF!</definedName>
    <definedName name="______PPC16" localSheetId="16">#REF!</definedName>
    <definedName name="______PPC16" localSheetId="2">[78]MRATES!#REF!</definedName>
    <definedName name="______PPC16" localSheetId="4">[78]MRATES!#REF!</definedName>
    <definedName name="______PPC16" localSheetId="11">#REF!</definedName>
    <definedName name="______PPC16" localSheetId="5">#N/A</definedName>
    <definedName name="______PPC16" localSheetId="3">[78]MRATES!#REF!</definedName>
    <definedName name="______PPC16">#REF!</definedName>
    <definedName name="______PPC17" localSheetId="7">#REF!</definedName>
    <definedName name="______PPC17" localSheetId="6">#REF!</definedName>
    <definedName name="______PPC17" localSheetId="8">#REF!</definedName>
    <definedName name="______PPC17" localSheetId="13">#REF!</definedName>
    <definedName name="______PPC17" localSheetId="9">#REF!</definedName>
    <definedName name="______PPC17" localSheetId="16">#REF!</definedName>
    <definedName name="______PPC17" localSheetId="2">[78]MRATES!#REF!</definedName>
    <definedName name="______PPC17" localSheetId="4">[78]MRATES!#REF!</definedName>
    <definedName name="______PPC17" localSheetId="11">#REF!</definedName>
    <definedName name="______PPC17" localSheetId="5">#N/A</definedName>
    <definedName name="______PPC17" localSheetId="3">[78]MRATES!#REF!</definedName>
    <definedName name="______PPC17">#REF!</definedName>
    <definedName name="______PPC18" localSheetId="7">#REF!</definedName>
    <definedName name="______PPC18" localSheetId="6">#REF!</definedName>
    <definedName name="______PPC18" localSheetId="8">#REF!</definedName>
    <definedName name="______PPC18" localSheetId="13">#REF!</definedName>
    <definedName name="______PPC18" localSheetId="9">#REF!</definedName>
    <definedName name="______PPC18" localSheetId="16">#REF!</definedName>
    <definedName name="______PPC18" localSheetId="2">[78]MRATES!#REF!</definedName>
    <definedName name="______PPC18" localSheetId="4">[78]MRATES!#REF!</definedName>
    <definedName name="______PPC18" localSheetId="11">#REF!</definedName>
    <definedName name="______PPC18" localSheetId="5">#N/A</definedName>
    <definedName name="______PPC18" localSheetId="3">[78]MRATES!#REF!</definedName>
    <definedName name="______PPC18">#REF!</definedName>
    <definedName name="______PPC19" localSheetId="7">#REF!</definedName>
    <definedName name="______PPC19" localSheetId="6">#REF!</definedName>
    <definedName name="______PPC19" localSheetId="8">#REF!</definedName>
    <definedName name="______PPC19" localSheetId="13">#REF!</definedName>
    <definedName name="______PPC19" localSheetId="9">#REF!</definedName>
    <definedName name="______PPC19" localSheetId="16">#REF!</definedName>
    <definedName name="______PPC19" localSheetId="2">[78]MRATES!#REF!</definedName>
    <definedName name="______PPC19" localSheetId="4">[78]MRATES!#REF!</definedName>
    <definedName name="______PPC19" localSheetId="11">#REF!</definedName>
    <definedName name="______PPC19" localSheetId="5">#N/A</definedName>
    <definedName name="______PPC19" localSheetId="3">[78]MRATES!#REF!</definedName>
    <definedName name="______PPC19">#REF!</definedName>
    <definedName name="______PPC2" localSheetId="7">#REF!</definedName>
    <definedName name="______PPC2" localSheetId="6">#REF!</definedName>
    <definedName name="______PPC2" localSheetId="8">#REF!</definedName>
    <definedName name="______PPC2" localSheetId="13">#REF!</definedName>
    <definedName name="______PPC2" localSheetId="9">#REF!</definedName>
    <definedName name="______PPC2" localSheetId="16">#REF!</definedName>
    <definedName name="______PPC2" localSheetId="2">[78]MRATES!#REF!</definedName>
    <definedName name="______PPC2" localSheetId="4">[78]MRATES!#REF!</definedName>
    <definedName name="______PPC2" localSheetId="11">#REF!</definedName>
    <definedName name="______PPC2" localSheetId="5">#N/A</definedName>
    <definedName name="______PPC2" localSheetId="3">[78]MRATES!#REF!</definedName>
    <definedName name="______PPC2">#REF!</definedName>
    <definedName name="______PPC20" localSheetId="7">#REF!</definedName>
    <definedName name="______PPC20" localSheetId="6">#REF!</definedName>
    <definedName name="______PPC20" localSheetId="8">#REF!</definedName>
    <definedName name="______PPC20" localSheetId="13">#REF!</definedName>
    <definedName name="______PPC20" localSheetId="9">#REF!</definedName>
    <definedName name="______PPC20" localSheetId="16">#REF!</definedName>
    <definedName name="______PPC20" localSheetId="2">[78]MRATES!#REF!</definedName>
    <definedName name="______PPC20" localSheetId="4">[78]MRATES!#REF!</definedName>
    <definedName name="______PPC20" localSheetId="11">#REF!</definedName>
    <definedName name="______PPC20" localSheetId="5">#N/A</definedName>
    <definedName name="______PPC20" localSheetId="3">[78]MRATES!#REF!</definedName>
    <definedName name="______PPC20">#REF!</definedName>
    <definedName name="______PPC21" localSheetId="7">#REF!</definedName>
    <definedName name="______PPC21" localSheetId="6">#REF!</definedName>
    <definedName name="______PPC21" localSheetId="8">#REF!</definedName>
    <definedName name="______PPC21" localSheetId="13">#REF!</definedName>
    <definedName name="______PPC21" localSheetId="9">#REF!</definedName>
    <definedName name="______PPC21" localSheetId="16">#REF!</definedName>
    <definedName name="______PPC21" localSheetId="2">[78]MRATES!#REF!</definedName>
    <definedName name="______PPC21" localSheetId="4">[78]MRATES!#REF!</definedName>
    <definedName name="______PPC21" localSheetId="11">#REF!</definedName>
    <definedName name="______PPC21" localSheetId="5">#N/A</definedName>
    <definedName name="______PPC21" localSheetId="3">[78]MRATES!#REF!</definedName>
    <definedName name="______PPC21">#REF!</definedName>
    <definedName name="______PPC22" localSheetId="7">#REF!</definedName>
    <definedName name="______PPC22" localSheetId="6">#REF!</definedName>
    <definedName name="______PPC22" localSheetId="8">#REF!</definedName>
    <definedName name="______PPC22" localSheetId="13">#REF!</definedName>
    <definedName name="______PPC22" localSheetId="9">#REF!</definedName>
    <definedName name="______PPC22" localSheetId="16">#REF!</definedName>
    <definedName name="______PPC22" localSheetId="2">[78]MRATES!#REF!</definedName>
    <definedName name="______PPC22" localSheetId="4">[78]MRATES!#REF!</definedName>
    <definedName name="______PPC22" localSheetId="11">#REF!</definedName>
    <definedName name="______PPC22" localSheetId="5">#N/A</definedName>
    <definedName name="______PPC22" localSheetId="3">[78]MRATES!#REF!</definedName>
    <definedName name="______PPC22">#REF!</definedName>
    <definedName name="______PPC23" localSheetId="7">#REF!</definedName>
    <definedName name="______PPC23" localSheetId="6">#REF!</definedName>
    <definedName name="______PPC23" localSheetId="8">#REF!</definedName>
    <definedName name="______PPC23" localSheetId="13">#REF!</definedName>
    <definedName name="______PPC23" localSheetId="9">#REF!</definedName>
    <definedName name="______PPC23" localSheetId="16">#REF!</definedName>
    <definedName name="______PPC23" localSheetId="2">[78]MRATES!#REF!</definedName>
    <definedName name="______PPC23" localSheetId="4">[78]MRATES!#REF!</definedName>
    <definedName name="______PPC23" localSheetId="11">#REF!</definedName>
    <definedName name="______PPC23" localSheetId="5">#N/A</definedName>
    <definedName name="______PPC23" localSheetId="3">[78]MRATES!#REF!</definedName>
    <definedName name="______PPC23">#REF!</definedName>
    <definedName name="______PPC24" localSheetId="7">#REF!</definedName>
    <definedName name="______PPC24" localSheetId="6">#REF!</definedName>
    <definedName name="______PPC24" localSheetId="8">#REF!</definedName>
    <definedName name="______PPC24" localSheetId="13">#REF!</definedName>
    <definedName name="______PPC24" localSheetId="9">#REF!</definedName>
    <definedName name="______PPC24" localSheetId="16">#REF!</definedName>
    <definedName name="______PPC24" localSheetId="2">[78]MRATES!#REF!</definedName>
    <definedName name="______PPC24" localSheetId="4">[78]MRATES!#REF!</definedName>
    <definedName name="______PPC24" localSheetId="11">#REF!</definedName>
    <definedName name="______PPC24" localSheetId="5">#N/A</definedName>
    <definedName name="______PPC24" localSheetId="3">[78]MRATES!#REF!</definedName>
    <definedName name="______PPC24">#REF!</definedName>
    <definedName name="______PPC25" localSheetId="7">#REF!</definedName>
    <definedName name="______PPC25" localSheetId="6">#REF!</definedName>
    <definedName name="______PPC25" localSheetId="8">#REF!</definedName>
    <definedName name="______PPC25" localSheetId="13">#REF!</definedName>
    <definedName name="______PPC25" localSheetId="9">#REF!</definedName>
    <definedName name="______PPC25" localSheetId="16">#REF!</definedName>
    <definedName name="______PPC25" localSheetId="2">[78]MRATES!#REF!</definedName>
    <definedName name="______PPC25" localSheetId="4">[78]MRATES!#REF!</definedName>
    <definedName name="______PPC25" localSheetId="11">#REF!</definedName>
    <definedName name="______PPC25" localSheetId="5">#N/A</definedName>
    <definedName name="______PPC25" localSheetId="3">[78]MRATES!#REF!</definedName>
    <definedName name="______PPC25">#REF!</definedName>
    <definedName name="______PPC26" localSheetId="7">#REF!</definedName>
    <definedName name="______PPC26" localSheetId="6">#REF!</definedName>
    <definedName name="______PPC26" localSheetId="8">#REF!</definedName>
    <definedName name="______PPC26" localSheetId="13">#REF!</definedName>
    <definedName name="______PPC26" localSheetId="9">#REF!</definedName>
    <definedName name="______PPC26" localSheetId="16">#REF!</definedName>
    <definedName name="______PPC26" localSheetId="2">[78]MRATES!#REF!</definedName>
    <definedName name="______PPC26" localSheetId="4">[78]MRATES!#REF!</definedName>
    <definedName name="______PPC26" localSheetId="11">#REF!</definedName>
    <definedName name="______PPC26" localSheetId="5">#N/A</definedName>
    <definedName name="______PPC26" localSheetId="3">[78]MRATES!#REF!</definedName>
    <definedName name="______PPC26">#REF!</definedName>
    <definedName name="______PPC27" localSheetId="7">#REF!</definedName>
    <definedName name="______PPC27" localSheetId="6">#REF!</definedName>
    <definedName name="______PPC27" localSheetId="8">#REF!</definedName>
    <definedName name="______PPC27" localSheetId="13">#REF!</definedName>
    <definedName name="______PPC27" localSheetId="9">#REF!</definedName>
    <definedName name="______PPC27" localSheetId="16">#REF!</definedName>
    <definedName name="______PPC27" localSheetId="2">[78]MRATES!#REF!</definedName>
    <definedName name="______PPC27" localSheetId="4">[78]MRATES!#REF!</definedName>
    <definedName name="______PPC27" localSheetId="11">#REF!</definedName>
    <definedName name="______PPC27" localSheetId="5">#N/A</definedName>
    <definedName name="______PPC27" localSheetId="3">[78]MRATES!#REF!</definedName>
    <definedName name="______PPC27">#REF!</definedName>
    <definedName name="______PPC28" localSheetId="7">#REF!</definedName>
    <definedName name="______PPC28" localSheetId="6">#REF!</definedName>
    <definedName name="______PPC28" localSheetId="8">#REF!</definedName>
    <definedName name="______PPC28" localSheetId="13">#REF!</definedName>
    <definedName name="______PPC28" localSheetId="9">#REF!</definedName>
    <definedName name="______PPC28" localSheetId="16">#REF!</definedName>
    <definedName name="______PPC28" localSheetId="2">[78]MRATES!#REF!</definedName>
    <definedName name="______PPC28" localSheetId="4">[78]MRATES!#REF!</definedName>
    <definedName name="______PPC28" localSheetId="11">#REF!</definedName>
    <definedName name="______PPC28" localSheetId="5">#N/A</definedName>
    <definedName name="______PPC28" localSheetId="3">[78]MRATES!#REF!</definedName>
    <definedName name="______PPC28">#REF!</definedName>
    <definedName name="______PPC29" localSheetId="7">#REF!</definedName>
    <definedName name="______PPC29" localSheetId="6">#REF!</definedName>
    <definedName name="______PPC29" localSheetId="8">#REF!</definedName>
    <definedName name="______PPC29" localSheetId="13">#REF!</definedName>
    <definedName name="______PPC29" localSheetId="9">#REF!</definedName>
    <definedName name="______PPC29" localSheetId="16">#REF!</definedName>
    <definedName name="______PPC29" localSheetId="2">[78]MRATES!#REF!</definedName>
    <definedName name="______PPC29" localSheetId="4">[78]MRATES!#REF!</definedName>
    <definedName name="______PPC29" localSheetId="11">#REF!</definedName>
    <definedName name="______PPC29" localSheetId="5">#N/A</definedName>
    <definedName name="______PPC29" localSheetId="3">[78]MRATES!#REF!</definedName>
    <definedName name="______PPC29">#REF!</definedName>
    <definedName name="______PPC3" localSheetId="7">#REF!</definedName>
    <definedName name="______PPC3" localSheetId="6">#REF!</definedName>
    <definedName name="______PPC3" localSheetId="8">#REF!</definedName>
    <definedName name="______PPC3" localSheetId="13">#REF!</definedName>
    <definedName name="______PPC3" localSheetId="9">#REF!</definedName>
    <definedName name="______PPC3" localSheetId="16">#REF!</definedName>
    <definedName name="______PPC3" localSheetId="2">[78]MRATES!#REF!</definedName>
    <definedName name="______PPC3" localSheetId="4">[78]MRATES!#REF!</definedName>
    <definedName name="______PPC3" localSheetId="11">#REF!</definedName>
    <definedName name="______PPC3" localSheetId="5">#N/A</definedName>
    <definedName name="______PPC3" localSheetId="3">[78]MRATES!#REF!</definedName>
    <definedName name="______PPC3">#REF!</definedName>
    <definedName name="______PPC30" localSheetId="7">#REF!</definedName>
    <definedName name="______PPC30" localSheetId="6">#REF!</definedName>
    <definedName name="______PPC30" localSheetId="8">#REF!</definedName>
    <definedName name="______PPC30" localSheetId="13">#REF!</definedName>
    <definedName name="______PPC30" localSheetId="9">#REF!</definedName>
    <definedName name="______PPC30" localSheetId="16">#REF!</definedName>
    <definedName name="______PPC30" localSheetId="2">[78]MRATES!#REF!</definedName>
    <definedName name="______PPC30" localSheetId="4">[78]MRATES!#REF!</definedName>
    <definedName name="______PPC30" localSheetId="11">#REF!</definedName>
    <definedName name="______PPC30" localSheetId="5">#N/A</definedName>
    <definedName name="______PPC30" localSheetId="3">[78]MRATES!#REF!</definedName>
    <definedName name="______PPC30">#REF!</definedName>
    <definedName name="______PPC31" localSheetId="7">#REF!</definedName>
    <definedName name="______PPC31" localSheetId="6">#REF!</definedName>
    <definedName name="______PPC31" localSheetId="8">#REF!</definedName>
    <definedName name="______PPC31" localSheetId="13">#REF!</definedName>
    <definedName name="______PPC31" localSheetId="9">#REF!</definedName>
    <definedName name="______PPC31" localSheetId="16">#REF!</definedName>
    <definedName name="______PPC31" localSheetId="2">[78]MRATES!#REF!</definedName>
    <definedName name="______PPC31" localSheetId="4">[78]MRATES!#REF!</definedName>
    <definedName name="______PPC31" localSheetId="11">#REF!</definedName>
    <definedName name="______PPC31" localSheetId="5">#N/A</definedName>
    <definedName name="______PPC31" localSheetId="3">[78]MRATES!#REF!</definedName>
    <definedName name="______PPC31">#REF!</definedName>
    <definedName name="______PPC32" localSheetId="7">#REF!</definedName>
    <definedName name="______PPC32" localSheetId="6">#REF!</definedName>
    <definedName name="______PPC32" localSheetId="8">#REF!</definedName>
    <definedName name="______PPC32" localSheetId="13">#REF!</definedName>
    <definedName name="______PPC32" localSheetId="9">#REF!</definedName>
    <definedName name="______PPC32" localSheetId="16">#REF!</definedName>
    <definedName name="______PPC32" localSheetId="2">[78]MRATES!#REF!</definedName>
    <definedName name="______PPC32" localSheetId="4">[78]MRATES!#REF!</definedName>
    <definedName name="______PPC32" localSheetId="11">#REF!</definedName>
    <definedName name="______PPC32" localSheetId="5">#N/A</definedName>
    <definedName name="______PPC32" localSheetId="3">[78]MRATES!#REF!</definedName>
    <definedName name="______PPC32">#REF!</definedName>
    <definedName name="______PPC33" localSheetId="7">#REF!</definedName>
    <definedName name="______PPC33" localSheetId="6">#REF!</definedName>
    <definedName name="______PPC33" localSheetId="8">#REF!</definedName>
    <definedName name="______PPC33" localSheetId="13">#REF!</definedName>
    <definedName name="______PPC33" localSheetId="9">#REF!</definedName>
    <definedName name="______PPC33" localSheetId="16">#REF!</definedName>
    <definedName name="______PPC33" localSheetId="2">[78]MRATES!#REF!</definedName>
    <definedName name="______PPC33" localSheetId="4">[78]MRATES!#REF!</definedName>
    <definedName name="______PPC33" localSheetId="11">#REF!</definedName>
    <definedName name="______PPC33" localSheetId="5">#N/A</definedName>
    <definedName name="______PPC33" localSheetId="3">[78]MRATES!#REF!</definedName>
    <definedName name="______PPC33">#REF!</definedName>
    <definedName name="______PPC34" localSheetId="7">#REF!</definedName>
    <definedName name="______PPC34" localSheetId="6">#REF!</definedName>
    <definedName name="______PPC34" localSheetId="8">#REF!</definedName>
    <definedName name="______PPC34" localSheetId="13">#REF!</definedName>
    <definedName name="______PPC34" localSheetId="9">#REF!</definedName>
    <definedName name="______PPC34" localSheetId="16">#REF!</definedName>
    <definedName name="______PPC34" localSheetId="2">[78]MRATES!#REF!</definedName>
    <definedName name="______PPC34" localSheetId="4">[78]MRATES!#REF!</definedName>
    <definedName name="______PPC34" localSheetId="11">#REF!</definedName>
    <definedName name="______PPC34" localSheetId="5">#N/A</definedName>
    <definedName name="______PPC34" localSheetId="3">[78]MRATES!#REF!</definedName>
    <definedName name="______PPC34">#REF!</definedName>
    <definedName name="______PPC35" localSheetId="7">#REF!</definedName>
    <definedName name="______PPC35" localSheetId="6">#REF!</definedName>
    <definedName name="______PPC35" localSheetId="8">#REF!</definedName>
    <definedName name="______PPC35" localSheetId="13">#REF!</definedName>
    <definedName name="______PPC35" localSheetId="9">#REF!</definedName>
    <definedName name="______PPC35" localSheetId="16">#REF!</definedName>
    <definedName name="______PPC35" localSheetId="2">[78]MRATES!#REF!</definedName>
    <definedName name="______PPC35" localSheetId="4">[78]MRATES!#REF!</definedName>
    <definedName name="______PPC35" localSheetId="11">#REF!</definedName>
    <definedName name="______PPC35" localSheetId="5">#N/A</definedName>
    <definedName name="______PPC35" localSheetId="3">[78]MRATES!#REF!</definedName>
    <definedName name="______PPC35">#REF!</definedName>
    <definedName name="______PPC36" localSheetId="7">#REF!</definedName>
    <definedName name="______PPC36" localSheetId="6">#REF!</definedName>
    <definedName name="______PPC36" localSheetId="8">#REF!</definedName>
    <definedName name="______PPC36" localSheetId="13">#REF!</definedName>
    <definedName name="______PPC36" localSheetId="9">#REF!</definedName>
    <definedName name="______PPC36" localSheetId="16">#REF!</definedName>
    <definedName name="______PPC36" localSheetId="2">[78]MRATES!#REF!</definedName>
    <definedName name="______PPC36" localSheetId="4">[78]MRATES!#REF!</definedName>
    <definedName name="______PPC36" localSheetId="11">#REF!</definedName>
    <definedName name="______PPC36" localSheetId="5">#N/A</definedName>
    <definedName name="______PPC36" localSheetId="3">[78]MRATES!#REF!</definedName>
    <definedName name="______PPC36">#REF!</definedName>
    <definedName name="______PPC37" localSheetId="7">#REF!</definedName>
    <definedName name="______PPC37" localSheetId="6">#REF!</definedName>
    <definedName name="______PPC37" localSheetId="8">#REF!</definedName>
    <definedName name="______PPC37" localSheetId="13">#REF!</definedName>
    <definedName name="______PPC37" localSheetId="9">#REF!</definedName>
    <definedName name="______PPC37" localSheetId="16">#REF!</definedName>
    <definedName name="______PPC37" localSheetId="2">[78]MRATES!#REF!</definedName>
    <definedName name="______PPC37" localSheetId="4">[78]MRATES!#REF!</definedName>
    <definedName name="______PPC37" localSheetId="11">#REF!</definedName>
    <definedName name="______PPC37" localSheetId="5">#N/A</definedName>
    <definedName name="______PPC37" localSheetId="3">[78]MRATES!#REF!</definedName>
    <definedName name="______PPC37">#REF!</definedName>
    <definedName name="______PPC38" localSheetId="7">#REF!</definedName>
    <definedName name="______PPC38" localSheetId="6">#REF!</definedName>
    <definedName name="______PPC38" localSheetId="8">#REF!</definedName>
    <definedName name="______PPC38" localSheetId="13">#REF!</definedName>
    <definedName name="______PPC38" localSheetId="9">#REF!</definedName>
    <definedName name="______PPC38" localSheetId="16">#REF!</definedName>
    <definedName name="______PPC38" localSheetId="2">[78]MRATES!#REF!</definedName>
    <definedName name="______PPC38" localSheetId="4">[78]MRATES!#REF!</definedName>
    <definedName name="______PPC38" localSheetId="11">#REF!</definedName>
    <definedName name="______PPC38" localSheetId="5">#N/A</definedName>
    <definedName name="______PPC38" localSheetId="3">[78]MRATES!#REF!</definedName>
    <definedName name="______PPC38">#REF!</definedName>
    <definedName name="______PPC39" localSheetId="7">#REF!</definedName>
    <definedName name="______PPC39" localSheetId="6">#REF!</definedName>
    <definedName name="______PPC39" localSheetId="8">#REF!</definedName>
    <definedName name="______PPC39" localSheetId="13">#REF!</definedName>
    <definedName name="______PPC39" localSheetId="9">#REF!</definedName>
    <definedName name="______PPC39" localSheetId="16">#REF!</definedName>
    <definedName name="______PPC39" localSheetId="2">[78]MRATES!#REF!</definedName>
    <definedName name="______PPC39" localSheetId="4">[78]MRATES!#REF!</definedName>
    <definedName name="______PPC39" localSheetId="11">#REF!</definedName>
    <definedName name="______PPC39" localSheetId="5">#N/A</definedName>
    <definedName name="______PPC39" localSheetId="3">[78]MRATES!#REF!</definedName>
    <definedName name="______PPC39">#REF!</definedName>
    <definedName name="______PPC4" localSheetId="7">#REF!</definedName>
    <definedName name="______PPC4" localSheetId="6">#REF!</definedName>
    <definedName name="______PPC4" localSheetId="8">#REF!</definedName>
    <definedName name="______PPC4" localSheetId="13">#REF!</definedName>
    <definedName name="______PPC4" localSheetId="9">#REF!</definedName>
    <definedName name="______PPC4" localSheetId="16">#REF!</definedName>
    <definedName name="______PPC4" localSheetId="2">[78]MRATES!#REF!</definedName>
    <definedName name="______PPC4" localSheetId="4">[78]MRATES!#REF!</definedName>
    <definedName name="______PPC4" localSheetId="11">#REF!</definedName>
    <definedName name="______PPC4" localSheetId="5">#N/A</definedName>
    <definedName name="______PPC4" localSheetId="3">[78]MRATES!#REF!</definedName>
    <definedName name="______PPC4">#REF!</definedName>
    <definedName name="______PPC40" localSheetId="7">#REF!</definedName>
    <definedName name="______PPC40" localSheetId="6">#REF!</definedName>
    <definedName name="______PPC40" localSheetId="8">#REF!</definedName>
    <definedName name="______PPC40" localSheetId="13">#REF!</definedName>
    <definedName name="______PPC40" localSheetId="9">#REF!</definedName>
    <definedName name="______PPC40" localSheetId="16">#REF!</definedName>
    <definedName name="______PPC40" localSheetId="2">[78]MRATES!#REF!</definedName>
    <definedName name="______PPC40" localSheetId="4">[78]MRATES!#REF!</definedName>
    <definedName name="______PPC40" localSheetId="11">#REF!</definedName>
    <definedName name="______PPC40" localSheetId="5">#N/A</definedName>
    <definedName name="______PPC40" localSheetId="3">[78]MRATES!#REF!</definedName>
    <definedName name="______PPC40">#REF!</definedName>
    <definedName name="______PPC41" localSheetId="7">#REF!</definedName>
    <definedName name="______PPC41" localSheetId="6">#REF!</definedName>
    <definedName name="______PPC41" localSheetId="8">#REF!</definedName>
    <definedName name="______PPC41" localSheetId="13">#REF!</definedName>
    <definedName name="______PPC41" localSheetId="9">#REF!</definedName>
    <definedName name="______PPC41" localSheetId="16">#REF!</definedName>
    <definedName name="______PPC41" localSheetId="2">[78]MRATES!#REF!</definedName>
    <definedName name="______PPC41" localSheetId="4">[78]MRATES!#REF!</definedName>
    <definedName name="______PPC41" localSheetId="11">#REF!</definedName>
    <definedName name="______PPC41" localSheetId="5">#N/A</definedName>
    <definedName name="______PPC41" localSheetId="3">[78]MRATES!#REF!</definedName>
    <definedName name="______PPC41">#REF!</definedName>
    <definedName name="______PPC42" localSheetId="7">#REF!</definedName>
    <definedName name="______PPC42" localSheetId="6">#REF!</definedName>
    <definedName name="______PPC42" localSheetId="8">#REF!</definedName>
    <definedName name="______PPC42" localSheetId="13">#REF!</definedName>
    <definedName name="______PPC42" localSheetId="9">#REF!</definedName>
    <definedName name="______PPC42" localSheetId="16">#REF!</definedName>
    <definedName name="______PPC42" localSheetId="2">[78]MRATES!#REF!</definedName>
    <definedName name="______PPC42" localSheetId="4">[78]MRATES!#REF!</definedName>
    <definedName name="______PPC42" localSheetId="11">#REF!</definedName>
    <definedName name="______PPC42" localSheetId="5">#N/A</definedName>
    <definedName name="______PPC42" localSheetId="3">[78]MRATES!#REF!</definedName>
    <definedName name="______PPC42">#REF!</definedName>
    <definedName name="______PPC43" localSheetId="7">#REF!</definedName>
    <definedName name="______PPC43" localSheetId="6">#REF!</definedName>
    <definedName name="______PPC43" localSheetId="8">#REF!</definedName>
    <definedName name="______PPC43" localSheetId="13">#REF!</definedName>
    <definedName name="______PPC43" localSheetId="9">#REF!</definedName>
    <definedName name="______PPC43" localSheetId="16">#REF!</definedName>
    <definedName name="______PPC43" localSheetId="2">[78]MRATES!#REF!</definedName>
    <definedName name="______PPC43" localSheetId="4">[78]MRATES!#REF!</definedName>
    <definedName name="______PPC43" localSheetId="11">#REF!</definedName>
    <definedName name="______PPC43" localSheetId="5">#N/A</definedName>
    <definedName name="______PPC43" localSheetId="3">[78]MRATES!#REF!</definedName>
    <definedName name="______PPC43">#REF!</definedName>
    <definedName name="______PPC44" localSheetId="7">#REF!</definedName>
    <definedName name="______PPC44" localSheetId="6">#REF!</definedName>
    <definedName name="______PPC44" localSheetId="8">#REF!</definedName>
    <definedName name="______PPC44" localSheetId="13">#REF!</definedName>
    <definedName name="______PPC44" localSheetId="9">#REF!</definedName>
    <definedName name="______PPC44" localSheetId="16">#REF!</definedName>
    <definedName name="______PPC44" localSheetId="2">[78]MRATES!#REF!</definedName>
    <definedName name="______PPC44" localSheetId="4">[78]MRATES!#REF!</definedName>
    <definedName name="______PPC44" localSheetId="11">#REF!</definedName>
    <definedName name="______PPC44" localSheetId="5">#N/A</definedName>
    <definedName name="______PPC44" localSheetId="3">[78]MRATES!#REF!</definedName>
    <definedName name="______PPC44">#REF!</definedName>
    <definedName name="______PPC45" localSheetId="7">#REF!</definedName>
    <definedName name="______PPC45" localSheetId="6">#REF!</definedName>
    <definedName name="______PPC45" localSheetId="8">#REF!</definedName>
    <definedName name="______PPC45" localSheetId="13">#REF!</definedName>
    <definedName name="______PPC45" localSheetId="9">#REF!</definedName>
    <definedName name="______PPC45" localSheetId="16">#REF!</definedName>
    <definedName name="______PPC45" localSheetId="2">[78]MRATES!#REF!</definedName>
    <definedName name="______PPC45" localSheetId="4">[78]MRATES!#REF!</definedName>
    <definedName name="______PPC45" localSheetId="11">#REF!</definedName>
    <definedName name="______PPC45" localSheetId="5">#N/A</definedName>
    <definedName name="______PPC45" localSheetId="3">[78]MRATES!#REF!</definedName>
    <definedName name="______PPC45">#REF!</definedName>
    <definedName name="______PPC46" localSheetId="7">#REF!</definedName>
    <definedName name="______PPC46" localSheetId="6">#REF!</definedName>
    <definedName name="______PPC46" localSheetId="8">#REF!</definedName>
    <definedName name="______PPC46" localSheetId="13">#REF!</definedName>
    <definedName name="______PPC46" localSheetId="9">#REF!</definedName>
    <definedName name="______PPC46" localSheetId="16">#REF!</definedName>
    <definedName name="______PPC46" localSheetId="2">[78]MRATES!#REF!</definedName>
    <definedName name="______PPC46" localSheetId="4">[78]MRATES!#REF!</definedName>
    <definedName name="______PPC46" localSheetId="11">#REF!</definedName>
    <definedName name="______PPC46" localSheetId="5">#N/A</definedName>
    <definedName name="______PPC46" localSheetId="3">[78]MRATES!#REF!</definedName>
    <definedName name="______PPC46">#REF!</definedName>
    <definedName name="______PPC47" localSheetId="7">#REF!</definedName>
    <definedName name="______PPC47" localSheetId="6">#REF!</definedName>
    <definedName name="______PPC47" localSheetId="8">#REF!</definedName>
    <definedName name="______PPC47" localSheetId="13">#REF!</definedName>
    <definedName name="______PPC47" localSheetId="9">#REF!</definedName>
    <definedName name="______PPC47" localSheetId="16">#REF!</definedName>
    <definedName name="______PPC47" localSheetId="2">[78]MRATES!#REF!</definedName>
    <definedName name="______PPC47" localSheetId="4">[78]MRATES!#REF!</definedName>
    <definedName name="______PPC47" localSheetId="11">#REF!</definedName>
    <definedName name="______PPC47" localSheetId="5">#N/A</definedName>
    <definedName name="______PPC47" localSheetId="3">[78]MRATES!#REF!</definedName>
    <definedName name="______PPC47">#REF!</definedName>
    <definedName name="______PPC48" localSheetId="7">#REF!</definedName>
    <definedName name="______PPC48" localSheetId="6">#REF!</definedName>
    <definedName name="______PPC48" localSheetId="8">#REF!</definedName>
    <definedName name="______PPC48" localSheetId="13">#REF!</definedName>
    <definedName name="______PPC48" localSheetId="9">#REF!</definedName>
    <definedName name="______PPC48" localSheetId="16">#REF!</definedName>
    <definedName name="______PPC48" localSheetId="2">[78]MRATES!#REF!</definedName>
    <definedName name="______PPC48" localSheetId="4">[78]MRATES!#REF!</definedName>
    <definedName name="______PPC48" localSheetId="11">#REF!</definedName>
    <definedName name="______PPC48" localSheetId="5">#N/A</definedName>
    <definedName name="______PPC48" localSheetId="3">[78]MRATES!#REF!</definedName>
    <definedName name="______PPC48">#REF!</definedName>
    <definedName name="______PPC49" localSheetId="7">#REF!</definedName>
    <definedName name="______PPC49" localSheetId="6">#REF!</definedName>
    <definedName name="______PPC49" localSheetId="8">#REF!</definedName>
    <definedName name="______PPC49" localSheetId="13">#REF!</definedName>
    <definedName name="______PPC49" localSheetId="9">#REF!</definedName>
    <definedName name="______PPC49" localSheetId="16">#REF!</definedName>
    <definedName name="______PPC49" localSheetId="2">[78]MRATES!#REF!</definedName>
    <definedName name="______PPC49" localSheetId="4">[78]MRATES!#REF!</definedName>
    <definedName name="______PPC49" localSheetId="11">#REF!</definedName>
    <definedName name="______PPC49" localSheetId="5">#N/A</definedName>
    <definedName name="______PPC49" localSheetId="3">[78]MRATES!#REF!</definedName>
    <definedName name="______PPC49">#REF!</definedName>
    <definedName name="______PPC5" localSheetId="7">#REF!</definedName>
    <definedName name="______PPC5" localSheetId="6">#REF!</definedName>
    <definedName name="______PPC5" localSheetId="8">#REF!</definedName>
    <definedName name="______PPC5" localSheetId="13">#REF!</definedName>
    <definedName name="______PPC5" localSheetId="9">#REF!</definedName>
    <definedName name="______PPC5" localSheetId="16">#REF!</definedName>
    <definedName name="______PPC5" localSheetId="2">[78]MRATES!#REF!</definedName>
    <definedName name="______PPC5" localSheetId="4">[78]MRATES!#REF!</definedName>
    <definedName name="______PPC5" localSheetId="11">#REF!</definedName>
    <definedName name="______PPC5" localSheetId="5">#N/A</definedName>
    <definedName name="______PPC5" localSheetId="3">[78]MRATES!#REF!</definedName>
    <definedName name="______PPC5">#REF!</definedName>
    <definedName name="______PPC50" localSheetId="7">#REF!</definedName>
    <definedName name="______PPC50" localSheetId="6">#REF!</definedName>
    <definedName name="______PPC50" localSheetId="8">#REF!</definedName>
    <definedName name="______PPC50" localSheetId="13">#REF!</definedName>
    <definedName name="______PPC50" localSheetId="9">#REF!</definedName>
    <definedName name="______PPC50" localSheetId="16">#REF!</definedName>
    <definedName name="______PPC50" localSheetId="2">[78]MRATES!#REF!</definedName>
    <definedName name="______PPC50" localSheetId="4">[78]MRATES!#REF!</definedName>
    <definedName name="______PPC50" localSheetId="11">#REF!</definedName>
    <definedName name="______PPC50" localSheetId="5">#N/A</definedName>
    <definedName name="______PPC50" localSheetId="3">[78]MRATES!#REF!</definedName>
    <definedName name="______PPC50">#REF!</definedName>
    <definedName name="______PPC51" localSheetId="7">#REF!</definedName>
    <definedName name="______PPC51" localSheetId="6">#REF!</definedName>
    <definedName name="______PPC51" localSheetId="8">#REF!</definedName>
    <definedName name="______PPC51" localSheetId="13">#REF!</definedName>
    <definedName name="______PPC51" localSheetId="9">#REF!</definedName>
    <definedName name="______PPC51" localSheetId="16">#REF!</definedName>
    <definedName name="______PPC51" localSheetId="2">[78]MRATES!#REF!</definedName>
    <definedName name="______PPC51" localSheetId="4">[78]MRATES!#REF!</definedName>
    <definedName name="______PPC51" localSheetId="11">#REF!</definedName>
    <definedName name="______PPC51" localSheetId="5">#N/A</definedName>
    <definedName name="______PPC51" localSheetId="3">[78]MRATES!#REF!</definedName>
    <definedName name="______PPC51">#REF!</definedName>
    <definedName name="______PPC52" localSheetId="7">#REF!</definedName>
    <definedName name="______PPC52" localSheetId="6">#REF!</definedName>
    <definedName name="______PPC52" localSheetId="8">#REF!</definedName>
    <definedName name="______PPC52" localSheetId="13">#REF!</definedName>
    <definedName name="______PPC52" localSheetId="9">#REF!</definedName>
    <definedName name="______PPC52" localSheetId="16">#REF!</definedName>
    <definedName name="______PPC52" localSheetId="2">[78]MRATES!#REF!</definedName>
    <definedName name="______PPC52" localSheetId="4">[78]MRATES!#REF!</definedName>
    <definedName name="______PPC52" localSheetId="11">#REF!</definedName>
    <definedName name="______PPC52" localSheetId="5">#N/A</definedName>
    <definedName name="______PPC52" localSheetId="3">[78]MRATES!#REF!</definedName>
    <definedName name="______PPC52">#REF!</definedName>
    <definedName name="______PPC53" localSheetId="7">#REF!</definedName>
    <definedName name="______PPC53" localSheetId="6">#REF!</definedName>
    <definedName name="______PPC53" localSheetId="8">#REF!</definedName>
    <definedName name="______PPC53" localSheetId="13">#REF!</definedName>
    <definedName name="______PPC53" localSheetId="9">#REF!</definedName>
    <definedName name="______PPC53" localSheetId="16">#REF!</definedName>
    <definedName name="______PPC53" localSheetId="2">[78]MRATES!#REF!</definedName>
    <definedName name="______PPC53" localSheetId="4">[78]MRATES!#REF!</definedName>
    <definedName name="______PPC53" localSheetId="11">#REF!</definedName>
    <definedName name="______PPC53" localSheetId="5">#N/A</definedName>
    <definedName name="______PPC53" localSheetId="3">[78]MRATES!#REF!</definedName>
    <definedName name="______PPC53">#REF!</definedName>
    <definedName name="______PPC54" localSheetId="7">#REF!</definedName>
    <definedName name="______PPC54" localSheetId="6">#REF!</definedName>
    <definedName name="______PPC54" localSheetId="8">#REF!</definedName>
    <definedName name="______PPC54" localSheetId="13">#REF!</definedName>
    <definedName name="______PPC54" localSheetId="9">#REF!</definedName>
    <definedName name="______PPC54" localSheetId="16">#REF!</definedName>
    <definedName name="______PPC54" localSheetId="2">[78]MRATES!#REF!</definedName>
    <definedName name="______PPC54" localSheetId="4">[78]MRATES!#REF!</definedName>
    <definedName name="______PPC54" localSheetId="11">#REF!</definedName>
    <definedName name="______PPC54" localSheetId="5">#N/A</definedName>
    <definedName name="______PPC54" localSheetId="3">[78]MRATES!#REF!</definedName>
    <definedName name="______PPC54">#REF!</definedName>
    <definedName name="______PPC55" localSheetId="7">#REF!</definedName>
    <definedName name="______PPC55" localSheetId="6">#REF!</definedName>
    <definedName name="______PPC55" localSheetId="8">#REF!</definedName>
    <definedName name="______PPC55" localSheetId="13">#REF!</definedName>
    <definedName name="______PPC55" localSheetId="9">#REF!</definedName>
    <definedName name="______PPC55" localSheetId="16">#REF!</definedName>
    <definedName name="______PPC55" localSheetId="2">[78]MRATES!#REF!</definedName>
    <definedName name="______PPC55" localSheetId="4">[78]MRATES!#REF!</definedName>
    <definedName name="______PPC55" localSheetId="11">#REF!</definedName>
    <definedName name="______PPC55" localSheetId="5">#N/A</definedName>
    <definedName name="______PPC55" localSheetId="3">[78]MRATES!#REF!</definedName>
    <definedName name="______PPC55">#REF!</definedName>
    <definedName name="______PPC56" localSheetId="7">#REF!</definedName>
    <definedName name="______PPC56" localSheetId="6">#REF!</definedName>
    <definedName name="______PPC56" localSheetId="8">#REF!</definedName>
    <definedName name="______PPC56" localSheetId="13">#REF!</definedName>
    <definedName name="______PPC56" localSheetId="9">#REF!</definedName>
    <definedName name="______PPC56" localSheetId="16">#REF!</definedName>
    <definedName name="______PPC56" localSheetId="2">[78]MRATES!#REF!</definedName>
    <definedName name="______PPC56" localSheetId="4">[78]MRATES!#REF!</definedName>
    <definedName name="______PPC56" localSheetId="11">#REF!</definedName>
    <definedName name="______PPC56" localSheetId="5">#N/A</definedName>
    <definedName name="______PPC56" localSheetId="3">[78]MRATES!#REF!</definedName>
    <definedName name="______PPC56">#REF!</definedName>
    <definedName name="______PPC57" localSheetId="7">#REF!</definedName>
    <definedName name="______PPC57" localSheetId="6">#REF!</definedName>
    <definedName name="______PPC57" localSheetId="8">#REF!</definedName>
    <definedName name="______PPC57" localSheetId="13">#REF!</definedName>
    <definedName name="______PPC57" localSheetId="9">#REF!</definedName>
    <definedName name="______PPC57" localSheetId="16">#REF!</definedName>
    <definedName name="______PPC57" localSheetId="2">[78]MRATES!#REF!</definedName>
    <definedName name="______PPC57" localSheetId="4">[78]MRATES!#REF!</definedName>
    <definedName name="______PPC57" localSheetId="11">#REF!</definedName>
    <definedName name="______PPC57" localSheetId="5">#N/A</definedName>
    <definedName name="______PPC57" localSheetId="3">[78]MRATES!#REF!</definedName>
    <definedName name="______PPC57">#REF!</definedName>
    <definedName name="______PPC58" localSheetId="7">#REF!</definedName>
    <definedName name="______PPC58" localSheetId="6">#REF!</definedName>
    <definedName name="______PPC58" localSheetId="8">#REF!</definedName>
    <definedName name="______PPC58" localSheetId="13">#REF!</definedName>
    <definedName name="______PPC58" localSheetId="9">#REF!</definedName>
    <definedName name="______PPC58" localSheetId="16">#REF!</definedName>
    <definedName name="______PPC58" localSheetId="2">[78]MRATES!#REF!</definedName>
    <definedName name="______PPC58" localSheetId="4">[78]MRATES!#REF!</definedName>
    <definedName name="______PPC58" localSheetId="11">#REF!</definedName>
    <definedName name="______PPC58" localSheetId="5">#N/A</definedName>
    <definedName name="______PPC58" localSheetId="3">[78]MRATES!#REF!</definedName>
    <definedName name="______PPC58">#REF!</definedName>
    <definedName name="______PPC59" localSheetId="7">#REF!</definedName>
    <definedName name="______PPC59" localSheetId="6">#REF!</definedName>
    <definedName name="______PPC59" localSheetId="8">#REF!</definedName>
    <definedName name="______PPC59" localSheetId="13">#REF!</definedName>
    <definedName name="______PPC59" localSheetId="9">#REF!</definedName>
    <definedName name="______PPC59" localSheetId="16">#REF!</definedName>
    <definedName name="______PPC59" localSheetId="2">[78]MRATES!#REF!</definedName>
    <definedName name="______PPC59" localSheetId="4">[78]MRATES!#REF!</definedName>
    <definedName name="______PPC59" localSheetId="11">#REF!</definedName>
    <definedName name="______PPC59" localSheetId="5">#N/A</definedName>
    <definedName name="______PPC59" localSheetId="3">[78]MRATES!#REF!</definedName>
    <definedName name="______PPC59">#REF!</definedName>
    <definedName name="______PPC6" localSheetId="7">#REF!</definedName>
    <definedName name="______PPC6" localSheetId="6">#REF!</definedName>
    <definedName name="______PPC6" localSheetId="8">#REF!</definedName>
    <definedName name="______PPC6" localSheetId="13">#REF!</definedName>
    <definedName name="______PPC6" localSheetId="9">#REF!</definedName>
    <definedName name="______PPC6" localSheetId="16">#REF!</definedName>
    <definedName name="______PPC6" localSheetId="2">[78]MRATES!#REF!</definedName>
    <definedName name="______PPC6" localSheetId="4">[78]MRATES!#REF!</definedName>
    <definedName name="______PPC6" localSheetId="11">#REF!</definedName>
    <definedName name="______PPC6" localSheetId="5">#N/A</definedName>
    <definedName name="______PPC6" localSheetId="3">[78]MRATES!#REF!</definedName>
    <definedName name="______PPC6">#REF!</definedName>
    <definedName name="______PPC60" localSheetId="7">#REF!</definedName>
    <definedName name="______PPC60" localSheetId="6">#REF!</definedName>
    <definedName name="______PPC60" localSheetId="8">#REF!</definedName>
    <definedName name="______PPC60" localSheetId="13">#REF!</definedName>
    <definedName name="______PPC60" localSheetId="9">#REF!</definedName>
    <definedName name="______PPC60" localSheetId="16">#REF!</definedName>
    <definedName name="______PPC60" localSheetId="2">[78]MRATES!#REF!</definedName>
    <definedName name="______PPC60" localSheetId="4">[78]MRATES!#REF!</definedName>
    <definedName name="______PPC60" localSheetId="11">#REF!</definedName>
    <definedName name="______PPC60" localSheetId="5">#N/A</definedName>
    <definedName name="______PPC60" localSheetId="3">[78]MRATES!#REF!</definedName>
    <definedName name="______PPC60">#REF!</definedName>
    <definedName name="______PPC61" localSheetId="7">#REF!</definedName>
    <definedName name="______PPC61" localSheetId="6">#REF!</definedName>
    <definedName name="______PPC61" localSheetId="8">#REF!</definedName>
    <definedName name="______PPC61" localSheetId="13">#REF!</definedName>
    <definedName name="______PPC61" localSheetId="9">#REF!</definedName>
    <definedName name="______PPC61" localSheetId="16">#REF!</definedName>
    <definedName name="______PPC61" localSheetId="2">[78]MRATES!#REF!</definedName>
    <definedName name="______PPC61" localSheetId="4">[78]MRATES!#REF!</definedName>
    <definedName name="______PPC61" localSheetId="11">#REF!</definedName>
    <definedName name="______PPC61" localSheetId="5">#N/A</definedName>
    <definedName name="______PPC61" localSheetId="3">[78]MRATES!#REF!</definedName>
    <definedName name="______PPC61">#REF!</definedName>
    <definedName name="______PPC62" localSheetId="7">#REF!</definedName>
    <definedName name="______PPC62" localSheetId="6">#REF!</definedName>
    <definedName name="______PPC62" localSheetId="8">#REF!</definedName>
    <definedName name="______PPC62" localSheetId="13">#REF!</definedName>
    <definedName name="______PPC62" localSheetId="9">#REF!</definedName>
    <definedName name="______PPC62" localSheetId="16">#REF!</definedName>
    <definedName name="______PPC62" localSheetId="2">[78]MRATES!#REF!</definedName>
    <definedName name="______PPC62" localSheetId="4">[78]MRATES!#REF!</definedName>
    <definedName name="______PPC62" localSheetId="11">#REF!</definedName>
    <definedName name="______PPC62" localSheetId="5">#N/A</definedName>
    <definedName name="______PPC62" localSheetId="3">[78]MRATES!#REF!</definedName>
    <definedName name="______PPC62">#REF!</definedName>
    <definedName name="______PPC63" localSheetId="7">#REF!</definedName>
    <definedName name="______PPC63" localSheetId="6">#REF!</definedName>
    <definedName name="______PPC63" localSheetId="8">#REF!</definedName>
    <definedName name="______PPC63" localSheetId="13">#REF!</definedName>
    <definedName name="______PPC63" localSheetId="9">#REF!</definedName>
    <definedName name="______PPC63" localSheetId="16">#REF!</definedName>
    <definedName name="______PPC63" localSheetId="2">[78]MRATES!#REF!</definedName>
    <definedName name="______PPC63" localSheetId="4">[78]MRATES!#REF!</definedName>
    <definedName name="______PPC63" localSheetId="11">#REF!</definedName>
    <definedName name="______PPC63" localSheetId="5">#N/A</definedName>
    <definedName name="______PPC63" localSheetId="3">[78]MRATES!#REF!</definedName>
    <definedName name="______PPC63">#REF!</definedName>
    <definedName name="______PPC64" localSheetId="7">#REF!</definedName>
    <definedName name="______PPC64" localSheetId="6">#REF!</definedName>
    <definedName name="______PPC64" localSheetId="8">#REF!</definedName>
    <definedName name="______PPC64" localSheetId="13">#REF!</definedName>
    <definedName name="______PPC64" localSheetId="9">#REF!</definedName>
    <definedName name="______PPC64" localSheetId="16">#REF!</definedName>
    <definedName name="______PPC64" localSheetId="2">[78]MRATES!#REF!</definedName>
    <definedName name="______PPC64" localSheetId="4">[78]MRATES!#REF!</definedName>
    <definedName name="______PPC64" localSheetId="11">#REF!</definedName>
    <definedName name="______PPC64" localSheetId="5">#N/A</definedName>
    <definedName name="______PPC64" localSheetId="3">[78]MRATES!#REF!</definedName>
    <definedName name="______PPC64">#REF!</definedName>
    <definedName name="______PPC65" localSheetId="7">#REF!</definedName>
    <definedName name="______PPC65" localSheetId="6">#REF!</definedName>
    <definedName name="______PPC65" localSheetId="8">#REF!</definedName>
    <definedName name="______PPC65" localSheetId="13">#REF!</definedName>
    <definedName name="______PPC65" localSheetId="9">#REF!</definedName>
    <definedName name="______PPC65" localSheetId="16">#REF!</definedName>
    <definedName name="______PPC65" localSheetId="2">[78]MRATES!#REF!</definedName>
    <definedName name="______PPC65" localSheetId="4">[78]MRATES!#REF!</definedName>
    <definedName name="______PPC65" localSheetId="11">#REF!</definedName>
    <definedName name="______PPC65" localSheetId="5">#N/A</definedName>
    <definedName name="______PPC65" localSheetId="3">[78]MRATES!#REF!</definedName>
    <definedName name="______PPC65">#REF!</definedName>
    <definedName name="______PPC66" localSheetId="7">#REF!</definedName>
    <definedName name="______PPC66" localSheetId="6">#REF!</definedName>
    <definedName name="______PPC66" localSheetId="8">#REF!</definedName>
    <definedName name="______PPC66" localSheetId="13">#REF!</definedName>
    <definedName name="______PPC66" localSheetId="9">#REF!</definedName>
    <definedName name="______PPC66" localSheetId="16">#REF!</definedName>
    <definedName name="______PPC66" localSheetId="2">[78]MRATES!#REF!</definedName>
    <definedName name="______PPC66" localSheetId="4">[78]MRATES!#REF!</definedName>
    <definedName name="______PPC66" localSheetId="11">#REF!</definedName>
    <definedName name="______PPC66" localSheetId="5">#N/A</definedName>
    <definedName name="______PPC66" localSheetId="3">[78]MRATES!#REF!</definedName>
    <definedName name="______PPC66">#REF!</definedName>
    <definedName name="______PPC67" localSheetId="7">#REF!</definedName>
    <definedName name="______PPC67" localSheetId="6">#REF!</definedName>
    <definedName name="______PPC67" localSheetId="8">#REF!</definedName>
    <definedName name="______PPC67" localSheetId="13">#REF!</definedName>
    <definedName name="______PPC67" localSheetId="9">#REF!</definedName>
    <definedName name="______PPC67" localSheetId="16">#REF!</definedName>
    <definedName name="______PPC67" localSheetId="2">[78]MRATES!#REF!</definedName>
    <definedName name="______PPC67" localSheetId="4">[78]MRATES!#REF!</definedName>
    <definedName name="______PPC67" localSheetId="11">#REF!</definedName>
    <definedName name="______PPC67" localSheetId="5">#N/A</definedName>
    <definedName name="______PPC67" localSheetId="3">[78]MRATES!#REF!</definedName>
    <definedName name="______PPC67">#REF!</definedName>
    <definedName name="______PPC68" localSheetId="7">#REF!</definedName>
    <definedName name="______PPC68" localSheetId="6">#REF!</definedName>
    <definedName name="______PPC68" localSheetId="8">#REF!</definedName>
    <definedName name="______PPC68" localSheetId="13">#REF!</definedName>
    <definedName name="______PPC68" localSheetId="9">#REF!</definedName>
    <definedName name="______PPC68" localSheetId="16">#REF!</definedName>
    <definedName name="______PPC68" localSheetId="2">[78]MRATES!#REF!</definedName>
    <definedName name="______PPC68" localSheetId="4">[78]MRATES!#REF!</definedName>
    <definedName name="______PPC68" localSheetId="11">#REF!</definedName>
    <definedName name="______PPC68" localSheetId="5">#N/A</definedName>
    <definedName name="______PPC68" localSheetId="3">[78]MRATES!#REF!</definedName>
    <definedName name="______PPC68">#REF!</definedName>
    <definedName name="______PPC69" localSheetId="7">#REF!</definedName>
    <definedName name="______PPC69" localSheetId="6">#REF!</definedName>
    <definedName name="______PPC69" localSheetId="8">#REF!</definedName>
    <definedName name="______PPC69" localSheetId="13">#REF!</definedName>
    <definedName name="______PPC69" localSheetId="9">#REF!</definedName>
    <definedName name="______PPC69" localSheetId="16">#REF!</definedName>
    <definedName name="______PPC69" localSheetId="2">[78]MRATES!#REF!</definedName>
    <definedName name="______PPC69" localSheetId="4">[78]MRATES!#REF!</definedName>
    <definedName name="______PPC69" localSheetId="11">#REF!</definedName>
    <definedName name="______PPC69" localSheetId="5">#N/A</definedName>
    <definedName name="______PPC69" localSheetId="3">[78]MRATES!#REF!</definedName>
    <definedName name="______PPC69">#REF!</definedName>
    <definedName name="______PPC7" localSheetId="7">#REF!</definedName>
    <definedName name="______PPC7" localSheetId="6">#REF!</definedName>
    <definedName name="______PPC7" localSheetId="8">#REF!</definedName>
    <definedName name="______PPC7" localSheetId="13">#REF!</definedName>
    <definedName name="______PPC7" localSheetId="9">#REF!</definedName>
    <definedName name="______PPC7" localSheetId="16">#REF!</definedName>
    <definedName name="______PPC7" localSheetId="2">[78]MRATES!#REF!</definedName>
    <definedName name="______PPC7" localSheetId="4">[78]MRATES!#REF!</definedName>
    <definedName name="______PPC7" localSheetId="11">#REF!</definedName>
    <definedName name="______PPC7" localSheetId="5">#N/A</definedName>
    <definedName name="______PPC7" localSheetId="3">[78]MRATES!#REF!</definedName>
    <definedName name="______PPC7">#REF!</definedName>
    <definedName name="______PPC70" localSheetId="7">#REF!</definedName>
    <definedName name="______PPC70" localSheetId="6">#REF!</definedName>
    <definedName name="______PPC70" localSheetId="8">#REF!</definedName>
    <definedName name="______PPC70" localSheetId="13">#REF!</definedName>
    <definedName name="______PPC70" localSheetId="9">#REF!</definedName>
    <definedName name="______PPC70" localSheetId="16">#REF!</definedName>
    <definedName name="______PPC70" localSheetId="2">[78]MRATES!#REF!</definedName>
    <definedName name="______PPC70" localSheetId="4">[78]MRATES!#REF!</definedName>
    <definedName name="______PPC70" localSheetId="11">#REF!</definedName>
    <definedName name="______PPC70" localSheetId="5">#N/A</definedName>
    <definedName name="______PPC70" localSheetId="3">[78]MRATES!#REF!</definedName>
    <definedName name="______PPC70">#REF!</definedName>
    <definedName name="______PPC71" localSheetId="7">#REF!</definedName>
    <definedName name="______PPC71" localSheetId="6">#REF!</definedName>
    <definedName name="______PPC71" localSheetId="8">#REF!</definedName>
    <definedName name="______PPC71" localSheetId="13">#REF!</definedName>
    <definedName name="______PPC71" localSheetId="9">#REF!</definedName>
    <definedName name="______PPC71" localSheetId="16">#REF!</definedName>
    <definedName name="______PPC71" localSheetId="2">[78]MRATES!#REF!</definedName>
    <definedName name="______PPC71" localSheetId="4">[78]MRATES!#REF!</definedName>
    <definedName name="______PPC71" localSheetId="11">#REF!</definedName>
    <definedName name="______PPC71" localSheetId="5">#N/A</definedName>
    <definedName name="______PPC71" localSheetId="3">[78]MRATES!#REF!</definedName>
    <definedName name="______PPC71">#REF!</definedName>
    <definedName name="______PPC72" localSheetId="7">#REF!</definedName>
    <definedName name="______PPC72" localSheetId="6">#REF!</definedName>
    <definedName name="______PPC72" localSheetId="8">#REF!</definedName>
    <definedName name="______PPC72" localSheetId="13">#REF!</definedName>
    <definedName name="______PPC72" localSheetId="9">#REF!</definedName>
    <definedName name="______PPC72" localSheetId="16">#REF!</definedName>
    <definedName name="______PPC72" localSheetId="2">[78]MRATES!#REF!</definedName>
    <definedName name="______PPC72" localSheetId="4">[78]MRATES!#REF!</definedName>
    <definedName name="______PPC72" localSheetId="11">#REF!</definedName>
    <definedName name="______PPC72" localSheetId="5">#N/A</definedName>
    <definedName name="______PPC72" localSheetId="3">[78]MRATES!#REF!</definedName>
    <definedName name="______PPC72">#REF!</definedName>
    <definedName name="______PPC73" localSheetId="7">#REF!</definedName>
    <definedName name="______PPC73" localSheetId="6">#REF!</definedName>
    <definedName name="______PPC73" localSheetId="8">#REF!</definedName>
    <definedName name="______PPC73" localSheetId="13">#REF!</definedName>
    <definedName name="______PPC73" localSheetId="9">#REF!</definedName>
    <definedName name="______PPC73" localSheetId="16">#REF!</definedName>
    <definedName name="______PPC73" localSheetId="2">[78]MRATES!#REF!</definedName>
    <definedName name="______PPC73" localSheetId="4">[78]MRATES!#REF!</definedName>
    <definedName name="______PPC73" localSheetId="11">#REF!</definedName>
    <definedName name="______PPC73" localSheetId="5">#N/A</definedName>
    <definedName name="______PPC73" localSheetId="3">[78]MRATES!#REF!</definedName>
    <definedName name="______PPC73">#REF!</definedName>
    <definedName name="______PPC74" localSheetId="7">#REF!</definedName>
    <definedName name="______PPC74" localSheetId="6">#REF!</definedName>
    <definedName name="______PPC74" localSheetId="8">#REF!</definedName>
    <definedName name="______PPC74" localSheetId="13">#REF!</definedName>
    <definedName name="______PPC74" localSheetId="9">#REF!</definedName>
    <definedName name="______PPC74" localSheetId="16">#REF!</definedName>
    <definedName name="______PPC74" localSheetId="2">[78]MRATES!#REF!</definedName>
    <definedName name="______PPC74" localSheetId="4">[78]MRATES!#REF!</definedName>
    <definedName name="______PPC74" localSheetId="11">#REF!</definedName>
    <definedName name="______PPC74" localSheetId="5">#N/A</definedName>
    <definedName name="______PPC74" localSheetId="3">[78]MRATES!#REF!</definedName>
    <definedName name="______PPC74">#REF!</definedName>
    <definedName name="______PPC75" localSheetId="7">#REF!</definedName>
    <definedName name="______PPC75" localSheetId="6">#REF!</definedName>
    <definedName name="______PPC75" localSheetId="8">#REF!</definedName>
    <definedName name="______PPC75" localSheetId="13">#REF!</definedName>
    <definedName name="______PPC75" localSheetId="9">#REF!</definedName>
    <definedName name="______PPC75" localSheetId="16">#REF!</definedName>
    <definedName name="______PPC75" localSheetId="2">[78]MRATES!#REF!</definedName>
    <definedName name="______PPC75" localSheetId="4">[78]MRATES!#REF!</definedName>
    <definedName name="______PPC75" localSheetId="11">#REF!</definedName>
    <definedName name="______PPC75" localSheetId="5">#N/A</definedName>
    <definedName name="______PPC75" localSheetId="3">[78]MRATES!#REF!</definedName>
    <definedName name="______PPC75">#REF!</definedName>
    <definedName name="______PPC76" localSheetId="7">#REF!</definedName>
    <definedName name="______PPC76" localSheetId="6">#REF!</definedName>
    <definedName name="______PPC76" localSheetId="8">#REF!</definedName>
    <definedName name="______PPC76" localSheetId="13">#REF!</definedName>
    <definedName name="______PPC76" localSheetId="9">#REF!</definedName>
    <definedName name="______PPC76" localSheetId="16">#REF!</definedName>
    <definedName name="______PPC76" localSheetId="2">[78]MRATES!#REF!</definedName>
    <definedName name="______PPC76" localSheetId="4">[78]MRATES!#REF!</definedName>
    <definedName name="______PPC76" localSheetId="11">#REF!</definedName>
    <definedName name="______PPC76" localSheetId="5">#N/A</definedName>
    <definedName name="______PPC76" localSheetId="3">[78]MRATES!#REF!</definedName>
    <definedName name="______PPC76">#REF!</definedName>
    <definedName name="______PPC77" localSheetId="7">#REF!</definedName>
    <definedName name="______PPC77" localSheetId="6">#REF!</definedName>
    <definedName name="______PPC77" localSheetId="8">#REF!</definedName>
    <definedName name="______PPC77" localSheetId="13">#REF!</definedName>
    <definedName name="______PPC77" localSheetId="9">#REF!</definedName>
    <definedName name="______PPC77" localSheetId="16">#REF!</definedName>
    <definedName name="______PPC77" localSheetId="2">[78]MRATES!#REF!</definedName>
    <definedName name="______PPC77" localSheetId="4">[78]MRATES!#REF!</definedName>
    <definedName name="______PPC77" localSheetId="11">#REF!</definedName>
    <definedName name="______PPC77" localSheetId="5">#N/A</definedName>
    <definedName name="______PPC77" localSheetId="3">[78]MRATES!#REF!</definedName>
    <definedName name="______PPC77">#REF!</definedName>
    <definedName name="______PPC78" localSheetId="7">#REF!</definedName>
    <definedName name="______PPC78" localSheetId="6">#REF!</definedName>
    <definedName name="______PPC78" localSheetId="8">#REF!</definedName>
    <definedName name="______PPC78" localSheetId="13">#REF!</definedName>
    <definedName name="______PPC78" localSheetId="9">#REF!</definedName>
    <definedName name="______PPC78" localSheetId="16">#REF!</definedName>
    <definedName name="______PPC78" localSheetId="2">[78]MRATES!#REF!</definedName>
    <definedName name="______PPC78" localSheetId="4">[78]MRATES!#REF!</definedName>
    <definedName name="______PPC78" localSheetId="11">#REF!</definedName>
    <definedName name="______PPC78" localSheetId="5">#N/A</definedName>
    <definedName name="______PPC78" localSheetId="3">[78]MRATES!#REF!</definedName>
    <definedName name="______PPC78">#REF!</definedName>
    <definedName name="______PPC79" localSheetId="7">#REF!</definedName>
    <definedName name="______PPC79" localSheetId="6">#REF!</definedName>
    <definedName name="______PPC79" localSheetId="8">#REF!</definedName>
    <definedName name="______PPC79" localSheetId="13">#REF!</definedName>
    <definedName name="______PPC79" localSheetId="9">#REF!</definedName>
    <definedName name="______PPC79" localSheetId="16">#REF!</definedName>
    <definedName name="______PPC79" localSheetId="2">[78]MRATES!#REF!</definedName>
    <definedName name="______PPC79" localSheetId="4">[78]MRATES!#REF!</definedName>
    <definedName name="______PPC79" localSheetId="11">#REF!</definedName>
    <definedName name="______PPC79" localSheetId="5">#N/A</definedName>
    <definedName name="______PPC79" localSheetId="3">[78]MRATES!#REF!</definedName>
    <definedName name="______PPC79">#REF!</definedName>
    <definedName name="______PPC8" localSheetId="7">#REF!</definedName>
    <definedName name="______PPC8" localSheetId="6">#REF!</definedName>
    <definedName name="______PPC8" localSheetId="8">#REF!</definedName>
    <definedName name="______PPC8" localSheetId="13">#REF!</definedName>
    <definedName name="______PPC8" localSheetId="9">#REF!</definedName>
    <definedName name="______PPC8" localSheetId="16">#REF!</definedName>
    <definedName name="______PPC8" localSheetId="2">[78]MRATES!#REF!</definedName>
    <definedName name="______PPC8" localSheetId="4">[78]MRATES!#REF!</definedName>
    <definedName name="______PPC8" localSheetId="11">#REF!</definedName>
    <definedName name="______PPC8" localSheetId="5">#N/A</definedName>
    <definedName name="______PPC8" localSheetId="3">[78]MRATES!#REF!</definedName>
    <definedName name="______PPC8">#REF!</definedName>
    <definedName name="______PPC80" localSheetId="7">#REF!</definedName>
    <definedName name="______PPC80" localSheetId="6">#REF!</definedName>
    <definedName name="______PPC80" localSheetId="8">#REF!</definedName>
    <definedName name="______PPC80" localSheetId="13">#REF!</definedName>
    <definedName name="______PPC80" localSheetId="9">#REF!</definedName>
    <definedName name="______PPC80" localSheetId="16">#REF!</definedName>
    <definedName name="______PPC80" localSheetId="2">[78]MRATES!#REF!</definedName>
    <definedName name="______PPC80" localSheetId="4">[78]MRATES!#REF!</definedName>
    <definedName name="______PPC80" localSheetId="11">#REF!</definedName>
    <definedName name="______PPC80" localSheetId="5">#N/A</definedName>
    <definedName name="______PPC80" localSheetId="3">[78]MRATES!#REF!</definedName>
    <definedName name="______PPC80">#REF!</definedName>
    <definedName name="______PPC81" localSheetId="7">#REF!</definedName>
    <definedName name="______PPC81" localSheetId="6">#REF!</definedName>
    <definedName name="______PPC81" localSheetId="8">#REF!</definedName>
    <definedName name="______PPC81" localSheetId="13">#REF!</definedName>
    <definedName name="______PPC81" localSheetId="9">#REF!</definedName>
    <definedName name="______PPC81" localSheetId="16">#REF!</definedName>
    <definedName name="______PPC81" localSheetId="2">[78]MRATES!#REF!</definedName>
    <definedName name="______PPC81" localSheetId="4">[78]MRATES!#REF!</definedName>
    <definedName name="______PPC81" localSheetId="11">#REF!</definedName>
    <definedName name="______PPC81" localSheetId="5">#N/A</definedName>
    <definedName name="______PPC81" localSheetId="3">[78]MRATES!#REF!</definedName>
    <definedName name="______PPC81">#REF!</definedName>
    <definedName name="______PPC82" localSheetId="7">#REF!</definedName>
    <definedName name="______PPC82" localSheetId="6">#REF!</definedName>
    <definedName name="______PPC82" localSheetId="8">#REF!</definedName>
    <definedName name="______PPC82" localSheetId="13">#REF!</definedName>
    <definedName name="______PPC82" localSheetId="9">#REF!</definedName>
    <definedName name="______PPC82" localSheetId="16">#REF!</definedName>
    <definedName name="______PPC82" localSheetId="2">[78]MRATES!#REF!</definedName>
    <definedName name="______PPC82" localSheetId="4">[78]MRATES!#REF!</definedName>
    <definedName name="______PPC82" localSheetId="11">#REF!</definedName>
    <definedName name="______PPC82" localSheetId="5">#N/A</definedName>
    <definedName name="______PPC82" localSheetId="3">[78]MRATES!#REF!</definedName>
    <definedName name="______PPC82">#REF!</definedName>
    <definedName name="______PPC83" localSheetId="7">#REF!</definedName>
    <definedName name="______PPC83" localSheetId="6">#REF!</definedName>
    <definedName name="______PPC83" localSheetId="8">#REF!</definedName>
    <definedName name="______PPC83" localSheetId="13">#REF!</definedName>
    <definedName name="______PPC83" localSheetId="9">#REF!</definedName>
    <definedName name="______PPC83" localSheetId="16">#REF!</definedName>
    <definedName name="______PPC83" localSheetId="2">[78]MRATES!#REF!</definedName>
    <definedName name="______PPC83" localSheetId="4">[78]MRATES!#REF!</definedName>
    <definedName name="______PPC83" localSheetId="11">#REF!</definedName>
    <definedName name="______PPC83" localSheetId="5">#N/A</definedName>
    <definedName name="______PPC83" localSheetId="3">[78]MRATES!#REF!</definedName>
    <definedName name="______PPC83">#REF!</definedName>
    <definedName name="______PPC84" localSheetId="7">#REF!</definedName>
    <definedName name="______PPC84" localSheetId="6">#REF!</definedName>
    <definedName name="______PPC84" localSheetId="8">#REF!</definedName>
    <definedName name="______PPC84" localSheetId="13">#REF!</definedName>
    <definedName name="______PPC84" localSheetId="9">#REF!</definedName>
    <definedName name="______PPC84" localSheetId="16">#REF!</definedName>
    <definedName name="______PPC84" localSheetId="2">[78]MRATES!#REF!</definedName>
    <definedName name="______PPC84" localSheetId="4">[78]MRATES!#REF!</definedName>
    <definedName name="______PPC84" localSheetId="11">#REF!</definedName>
    <definedName name="______PPC84" localSheetId="5">#N/A</definedName>
    <definedName name="______PPC84" localSheetId="3">[78]MRATES!#REF!</definedName>
    <definedName name="______PPC84">#REF!</definedName>
    <definedName name="______PPC85" localSheetId="7">#REF!</definedName>
    <definedName name="______PPC85" localSheetId="6">#REF!</definedName>
    <definedName name="______PPC85" localSheetId="8">#REF!</definedName>
    <definedName name="______PPC85" localSheetId="13">#REF!</definedName>
    <definedName name="______PPC85" localSheetId="9">#REF!</definedName>
    <definedName name="______PPC85" localSheetId="16">#REF!</definedName>
    <definedName name="______PPC85" localSheetId="2">[78]MRATES!#REF!</definedName>
    <definedName name="______PPC85" localSheetId="4">[78]MRATES!#REF!</definedName>
    <definedName name="______PPC85" localSheetId="11">#REF!</definedName>
    <definedName name="______PPC85" localSheetId="5">#N/A</definedName>
    <definedName name="______PPC85" localSheetId="3">[78]MRATES!#REF!</definedName>
    <definedName name="______PPC85">#REF!</definedName>
    <definedName name="______PPC86" localSheetId="7">#REF!</definedName>
    <definedName name="______PPC86" localSheetId="6">#REF!</definedName>
    <definedName name="______PPC86" localSheetId="8">#REF!</definedName>
    <definedName name="______PPC86" localSheetId="13">#REF!</definedName>
    <definedName name="______PPC86" localSheetId="9">#REF!</definedName>
    <definedName name="______PPC86" localSheetId="16">#REF!</definedName>
    <definedName name="______PPC86" localSheetId="2">[78]MRATES!#REF!</definedName>
    <definedName name="______PPC86" localSheetId="4">[78]MRATES!#REF!</definedName>
    <definedName name="______PPC86" localSheetId="11">#REF!</definedName>
    <definedName name="______PPC86" localSheetId="5">#N/A</definedName>
    <definedName name="______PPC86" localSheetId="3">[78]MRATES!#REF!</definedName>
    <definedName name="______PPC86">#REF!</definedName>
    <definedName name="______PPC87" localSheetId="7">#REF!</definedName>
    <definedName name="______PPC87" localSheetId="6">#REF!</definedName>
    <definedName name="______PPC87" localSheetId="8">#REF!</definedName>
    <definedName name="______PPC87" localSheetId="13">#REF!</definedName>
    <definedName name="______PPC87" localSheetId="9">#REF!</definedName>
    <definedName name="______PPC87" localSheetId="16">#REF!</definedName>
    <definedName name="______PPC87" localSheetId="2">[78]MRATES!#REF!</definedName>
    <definedName name="______PPC87" localSheetId="4">[78]MRATES!#REF!</definedName>
    <definedName name="______PPC87" localSheetId="11">#REF!</definedName>
    <definedName name="______PPC87" localSheetId="5">#N/A</definedName>
    <definedName name="______PPC87" localSheetId="3">[78]MRATES!#REF!</definedName>
    <definedName name="______PPC87">#REF!</definedName>
    <definedName name="______PPC88" localSheetId="7">#REF!</definedName>
    <definedName name="______PPC88" localSheetId="6">#REF!</definedName>
    <definedName name="______PPC88" localSheetId="8">#REF!</definedName>
    <definedName name="______PPC88" localSheetId="13">#REF!</definedName>
    <definedName name="______PPC88" localSheetId="9">#REF!</definedName>
    <definedName name="______PPC88" localSheetId="16">#REF!</definedName>
    <definedName name="______PPC88" localSheetId="2">[78]MRATES!#REF!</definedName>
    <definedName name="______PPC88" localSheetId="4">[78]MRATES!#REF!</definedName>
    <definedName name="______PPC88" localSheetId="11">#REF!</definedName>
    <definedName name="______PPC88" localSheetId="5">#N/A</definedName>
    <definedName name="______PPC88" localSheetId="3">[78]MRATES!#REF!</definedName>
    <definedName name="______PPC88">#REF!</definedName>
    <definedName name="______PPC89" localSheetId="7">#REF!</definedName>
    <definedName name="______PPC89" localSheetId="6">#REF!</definedName>
    <definedName name="______PPC89" localSheetId="8">#REF!</definedName>
    <definedName name="______PPC89" localSheetId="13">#REF!</definedName>
    <definedName name="______PPC89" localSheetId="9">#REF!</definedName>
    <definedName name="______PPC89" localSheetId="16">#REF!</definedName>
    <definedName name="______PPC89" localSheetId="2">[78]MRATES!#REF!</definedName>
    <definedName name="______PPC89" localSheetId="4">[78]MRATES!#REF!</definedName>
    <definedName name="______PPC89" localSheetId="11">#REF!</definedName>
    <definedName name="______PPC89" localSheetId="5">#N/A</definedName>
    <definedName name="______PPC89" localSheetId="3">[78]MRATES!#REF!</definedName>
    <definedName name="______PPC89">#REF!</definedName>
    <definedName name="______PPC9" localSheetId="7">#REF!</definedName>
    <definedName name="______PPC9" localSheetId="6">#REF!</definedName>
    <definedName name="______PPC9" localSheetId="8">#REF!</definedName>
    <definedName name="______PPC9" localSheetId="13">#REF!</definedName>
    <definedName name="______PPC9" localSheetId="9">#REF!</definedName>
    <definedName name="______PPC9" localSheetId="16">#REF!</definedName>
    <definedName name="______PPC9" localSheetId="2">[78]MRATES!#REF!</definedName>
    <definedName name="______PPC9" localSheetId="4">[78]MRATES!#REF!</definedName>
    <definedName name="______PPC9" localSheetId="11">#REF!</definedName>
    <definedName name="______PPC9" localSheetId="5">#N/A</definedName>
    <definedName name="______PPC9" localSheetId="3">[78]MRATES!#REF!</definedName>
    <definedName name="______PPC9">#REF!</definedName>
    <definedName name="______PPC90" localSheetId="7">#REF!</definedName>
    <definedName name="______PPC90" localSheetId="6">#REF!</definedName>
    <definedName name="______PPC90" localSheetId="8">#REF!</definedName>
    <definedName name="______PPC90" localSheetId="13">#REF!</definedName>
    <definedName name="______PPC90" localSheetId="9">#REF!</definedName>
    <definedName name="______PPC90" localSheetId="16">#REF!</definedName>
    <definedName name="______PPC90" localSheetId="2">[78]MRATES!#REF!</definedName>
    <definedName name="______PPC90" localSheetId="4">[78]MRATES!#REF!</definedName>
    <definedName name="______PPC90" localSheetId="11">#REF!</definedName>
    <definedName name="______PPC90" localSheetId="5">#N/A</definedName>
    <definedName name="______PPC90" localSheetId="3">[78]MRATES!#REF!</definedName>
    <definedName name="______PPC90">#REF!</definedName>
    <definedName name="______PPC91" localSheetId="7">#REF!</definedName>
    <definedName name="______PPC91" localSheetId="6">#REF!</definedName>
    <definedName name="______PPC91" localSheetId="8">#REF!</definedName>
    <definedName name="______PPC91" localSheetId="13">#REF!</definedName>
    <definedName name="______PPC91" localSheetId="9">#REF!</definedName>
    <definedName name="______PPC91" localSheetId="16">#REF!</definedName>
    <definedName name="______PPC91" localSheetId="2">[78]MRATES!#REF!</definedName>
    <definedName name="______PPC91" localSheetId="4">[78]MRATES!#REF!</definedName>
    <definedName name="______PPC91" localSheetId="11">#REF!</definedName>
    <definedName name="______PPC91" localSheetId="5">#N/A</definedName>
    <definedName name="______PPC91" localSheetId="3">[78]MRATES!#REF!</definedName>
    <definedName name="______PPC91">#REF!</definedName>
    <definedName name="______PPC92" localSheetId="7">#REF!</definedName>
    <definedName name="______PPC92" localSheetId="6">#REF!</definedName>
    <definedName name="______PPC92" localSheetId="8">#REF!</definedName>
    <definedName name="______PPC92" localSheetId="13">#REF!</definedName>
    <definedName name="______PPC92" localSheetId="9">#REF!</definedName>
    <definedName name="______PPC92" localSheetId="16">#REF!</definedName>
    <definedName name="______PPC92" localSheetId="2">[78]MRATES!#REF!</definedName>
    <definedName name="______PPC92" localSheetId="4">[78]MRATES!#REF!</definedName>
    <definedName name="______PPC92" localSheetId="11">#REF!</definedName>
    <definedName name="______PPC92" localSheetId="5">#N/A</definedName>
    <definedName name="______PPC92" localSheetId="3">[78]MRATES!#REF!</definedName>
    <definedName name="______PPC92">#REF!</definedName>
    <definedName name="______PPC93" localSheetId="7">#REF!</definedName>
    <definedName name="______PPC93" localSheetId="6">#REF!</definedName>
    <definedName name="______PPC93" localSheetId="8">#REF!</definedName>
    <definedName name="______PPC93" localSheetId="13">#REF!</definedName>
    <definedName name="______PPC93" localSheetId="9">#REF!</definedName>
    <definedName name="______PPC93" localSheetId="16">#REF!</definedName>
    <definedName name="______PPC93" localSheetId="2">[78]MRATES!#REF!</definedName>
    <definedName name="______PPC93" localSheetId="4">[78]MRATES!#REF!</definedName>
    <definedName name="______PPC93" localSheetId="11">#REF!</definedName>
    <definedName name="______PPC93" localSheetId="5">#N/A</definedName>
    <definedName name="______PPC93" localSheetId="3">[78]MRATES!#REF!</definedName>
    <definedName name="______PPC93">#REF!</definedName>
    <definedName name="______PPC94" localSheetId="7">#REF!</definedName>
    <definedName name="______PPC94" localSheetId="6">#REF!</definedName>
    <definedName name="______PPC94" localSheetId="8">#REF!</definedName>
    <definedName name="______PPC94" localSheetId="13">#REF!</definedName>
    <definedName name="______PPC94" localSheetId="9">#REF!</definedName>
    <definedName name="______PPC94" localSheetId="16">#REF!</definedName>
    <definedName name="______PPC94" localSheetId="2">[78]MRATES!#REF!</definedName>
    <definedName name="______PPC94" localSheetId="4">[78]MRATES!#REF!</definedName>
    <definedName name="______PPC94" localSheetId="11">#REF!</definedName>
    <definedName name="______PPC94" localSheetId="5">#N/A</definedName>
    <definedName name="______PPC94" localSheetId="3">[78]MRATES!#REF!</definedName>
    <definedName name="______PPC94">#REF!</definedName>
    <definedName name="______PPC95" localSheetId="7">#REF!</definedName>
    <definedName name="______PPC95" localSheetId="6">#REF!</definedName>
    <definedName name="______PPC95" localSheetId="8">#REF!</definedName>
    <definedName name="______PPC95" localSheetId="13">#REF!</definedName>
    <definedName name="______PPC95" localSheetId="9">#REF!</definedName>
    <definedName name="______PPC95" localSheetId="16">#REF!</definedName>
    <definedName name="______PPC95" localSheetId="2">[78]MRATES!#REF!</definedName>
    <definedName name="______PPC95" localSheetId="4">[78]MRATES!#REF!</definedName>
    <definedName name="______PPC95" localSheetId="11">#REF!</definedName>
    <definedName name="______PPC95" localSheetId="5">#N/A</definedName>
    <definedName name="______PPC95" localSheetId="3">[78]MRATES!#REF!</definedName>
    <definedName name="______PPC95">#REF!</definedName>
    <definedName name="______PPD114" localSheetId="7">#REF!</definedName>
    <definedName name="______PPD114" localSheetId="6">#REF!</definedName>
    <definedName name="______PPD114" localSheetId="8">#REF!</definedName>
    <definedName name="______PPD114" localSheetId="13">#REF!</definedName>
    <definedName name="______PPD114" localSheetId="9">#REF!</definedName>
    <definedName name="______PPD114" localSheetId="16">#REF!</definedName>
    <definedName name="______PPD114" localSheetId="2">[78]MRATES!#REF!</definedName>
    <definedName name="______PPD114" localSheetId="4">[78]MRATES!#REF!</definedName>
    <definedName name="______PPD114" localSheetId="11">#REF!</definedName>
    <definedName name="______PPD114" localSheetId="5">#N/A</definedName>
    <definedName name="______PPD114" localSheetId="3">[78]MRATES!#REF!</definedName>
    <definedName name="______PPD114">#REF!</definedName>
    <definedName name="______PPD89" localSheetId="7">#REF!</definedName>
    <definedName name="______PPD89" localSheetId="6">#REF!</definedName>
    <definedName name="______PPD89" localSheetId="8">#REF!</definedName>
    <definedName name="______PPD89" localSheetId="13">#REF!</definedName>
    <definedName name="______PPD89" localSheetId="9">#REF!</definedName>
    <definedName name="______PPD89" localSheetId="16">#REF!</definedName>
    <definedName name="______PPD89" localSheetId="2">[78]MRATES!#REF!</definedName>
    <definedName name="______PPD89" localSheetId="4">[78]MRATES!#REF!</definedName>
    <definedName name="______PPD89" localSheetId="11">#REF!</definedName>
    <definedName name="______PPD89" localSheetId="5">#N/A</definedName>
    <definedName name="______PPD89" localSheetId="3">[78]MRATES!#REF!</definedName>
    <definedName name="______PPD89">#REF!</definedName>
    <definedName name="______pv2" localSheetId="4">#REF!</definedName>
    <definedName name="______pv2">#REF!</definedName>
    <definedName name="______QS25" localSheetId="5">[134]MRATES!$G$16</definedName>
    <definedName name="______QS25">[135]MRATES!$G$16</definedName>
    <definedName name="______QS40" localSheetId="5">[134]MRATES!$G$17</definedName>
    <definedName name="______QS40">[135]MRATES!$G$17</definedName>
    <definedName name="______RMR1" localSheetId="2">IF([0]!________PPC15,'Abstract -Pipe Culvert'!__________PPC47+'Abstrac- Road work'!_________MT76,'Abstract -Pipe Culvert'!__________PPC47)</definedName>
    <definedName name="______RMR1" localSheetId="4">#N/A</definedName>
    <definedName name="______RMR1" localSheetId="3">IF(COVER!________PPC150,'Gen Abs 2026-27'!__________PPC47+'TS MEMO'!_________MT76,'Gen Abs 2026-27'!__________PPC47)</definedName>
    <definedName name="______RMR1">#N/A</definedName>
    <definedName name="______rr3">#N/A</definedName>
    <definedName name="______rrr1">#N/A</definedName>
    <definedName name="______RSI2" localSheetId="4">'[119]Road Detail Est.'!#REF!</definedName>
    <definedName name="______RSI2">'[119]Road Detail Est.'!#REF!</definedName>
    <definedName name="______S12">'[112]p&amp;m'!#REF!</definedName>
    <definedName name="______SD1" localSheetId="7">#REF!</definedName>
    <definedName name="______SD1" localSheetId="6">#REF!</definedName>
    <definedName name="______SD1" localSheetId="8">#REF!</definedName>
    <definedName name="______SD1" localSheetId="13">#REF!</definedName>
    <definedName name="______SD1" localSheetId="9">#REF!</definedName>
    <definedName name="______SD1" localSheetId="2">#REF!</definedName>
    <definedName name="______SD1" localSheetId="4">#REF!</definedName>
    <definedName name="______SD1" localSheetId="11">#REF!</definedName>
    <definedName name="______SD1" localSheetId="3">#REF!</definedName>
    <definedName name="______SD1">#REF!</definedName>
    <definedName name="______SD10" localSheetId="7">#REF!</definedName>
    <definedName name="______SD10" localSheetId="6">#REF!</definedName>
    <definedName name="______SD10" localSheetId="8">#REF!</definedName>
    <definedName name="______SD10" localSheetId="13">#REF!</definedName>
    <definedName name="______SD10" localSheetId="9">#REF!</definedName>
    <definedName name="______SD10" localSheetId="16">#REF!</definedName>
    <definedName name="______SD10" localSheetId="2">#REF!</definedName>
    <definedName name="______SD10" localSheetId="4">#REF!</definedName>
    <definedName name="______SD10" localSheetId="11">#REF!</definedName>
    <definedName name="______SD10" localSheetId="3">#REF!</definedName>
    <definedName name="______SD10">#REF!</definedName>
    <definedName name="______SD100" localSheetId="7">#REF!</definedName>
    <definedName name="______SD100" localSheetId="6">#REF!</definedName>
    <definedName name="______SD100" localSheetId="8">#REF!</definedName>
    <definedName name="______SD100" localSheetId="13">#REF!</definedName>
    <definedName name="______SD100" localSheetId="9">#REF!</definedName>
    <definedName name="______SD100" localSheetId="16">#REF!</definedName>
    <definedName name="______SD100" localSheetId="2">#REF!</definedName>
    <definedName name="______SD100" localSheetId="4">#REF!</definedName>
    <definedName name="______SD100" localSheetId="11">#REF!</definedName>
    <definedName name="______SD100" localSheetId="3">#REF!</definedName>
    <definedName name="______SD100">#REF!</definedName>
    <definedName name="______SD101" localSheetId="7">#REF!</definedName>
    <definedName name="______SD101" localSheetId="6">#REF!</definedName>
    <definedName name="______SD101" localSheetId="8">#REF!</definedName>
    <definedName name="______SD101" localSheetId="13">#REF!</definedName>
    <definedName name="______SD101" localSheetId="9">#REF!</definedName>
    <definedName name="______SD101" localSheetId="16">#REF!</definedName>
    <definedName name="______SD101" localSheetId="2">#REF!</definedName>
    <definedName name="______SD101" localSheetId="4">#REF!</definedName>
    <definedName name="______SD101" localSheetId="11">#REF!</definedName>
    <definedName name="______SD101" localSheetId="3">#REF!</definedName>
    <definedName name="______SD101">#REF!</definedName>
    <definedName name="______SD102" localSheetId="7">#REF!</definedName>
    <definedName name="______SD102" localSheetId="6">#REF!</definedName>
    <definedName name="______SD102" localSheetId="8">#REF!</definedName>
    <definedName name="______SD102" localSheetId="13">#REF!</definedName>
    <definedName name="______SD102" localSheetId="9">#REF!</definedName>
    <definedName name="______SD102" localSheetId="16">#REF!</definedName>
    <definedName name="______SD102" localSheetId="2">#REF!</definedName>
    <definedName name="______SD102" localSheetId="4">#REF!</definedName>
    <definedName name="______SD102" localSheetId="11">#REF!</definedName>
    <definedName name="______SD102" localSheetId="3">#REF!</definedName>
    <definedName name="______SD102">#REF!</definedName>
    <definedName name="______SD103" localSheetId="7">#REF!</definedName>
    <definedName name="______SD103" localSheetId="6">#REF!</definedName>
    <definedName name="______SD103" localSheetId="8">#REF!</definedName>
    <definedName name="______SD103" localSheetId="13">#REF!</definedName>
    <definedName name="______SD103" localSheetId="9">#REF!</definedName>
    <definedName name="______SD103" localSheetId="16">#REF!</definedName>
    <definedName name="______SD103" localSheetId="2">#REF!</definedName>
    <definedName name="______SD103" localSheetId="4">#REF!</definedName>
    <definedName name="______SD103" localSheetId="11">#REF!</definedName>
    <definedName name="______SD103" localSheetId="3">#REF!</definedName>
    <definedName name="______SD103">#REF!</definedName>
    <definedName name="______SD104" localSheetId="7">#REF!</definedName>
    <definedName name="______SD104" localSheetId="6">#REF!</definedName>
    <definedName name="______SD104" localSheetId="8">#REF!</definedName>
    <definedName name="______SD104" localSheetId="13">#REF!</definedName>
    <definedName name="______SD104" localSheetId="9">#REF!</definedName>
    <definedName name="______SD104" localSheetId="16">#REF!</definedName>
    <definedName name="______SD104" localSheetId="2">#REF!</definedName>
    <definedName name="______SD104" localSheetId="4">#REF!</definedName>
    <definedName name="______SD104" localSheetId="11">#REF!</definedName>
    <definedName name="______SD104" localSheetId="3">#REF!</definedName>
    <definedName name="______SD104">#REF!</definedName>
    <definedName name="______SD105" localSheetId="7">#REF!</definedName>
    <definedName name="______SD105" localSheetId="6">#REF!</definedName>
    <definedName name="______SD105" localSheetId="8">#REF!</definedName>
    <definedName name="______SD105" localSheetId="13">#REF!</definedName>
    <definedName name="______SD105" localSheetId="9">#REF!</definedName>
    <definedName name="______SD105" localSheetId="16">#REF!</definedName>
    <definedName name="______SD105" localSheetId="2">#REF!</definedName>
    <definedName name="______SD105" localSheetId="4">#REF!</definedName>
    <definedName name="______SD105" localSheetId="11">#REF!</definedName>
    <definedName name="______SD105" localSheetId="3">#REF!</definedName>
    <definedName name="______SD105">#REF!</definedName>
    <definedName name="______SD106" localSheetId="7">#REF!</definedName>
    <definedName name="______SD106" localSheetId="6">#REF!</definedName>
    <definedName name="______SD106" localSheetId="8">#REF!</definedName>
    <definedName name="______SD106" localSheetId="13">#REF!</definedName>
    <definedName name="______SD106" localSheetId="9">#REF!</definedName>
    <definedName name="______SD106" localSheetId="16">#REF!</definedName>
    <definedName name="______SD106" localSheetId="2">#REF!</definedName>
    <definedName name="______SD106" localSheetId="4">#REF!</definedName>
    <definedName name="______SD106" localSheetId="11">#REF!</definedName>
    <definedName name="______SD106" localSheetId="3">#REF!</definedName>
    <definedName name="______SD106">#REF!</definedName>
    <definedName name="______SD107" localSheetId="7">#REF!</definedName>
    <definedName name="______SD107" localSheetId="6">#REF!</definedName>
    <definedName name="______SD107" localSheetId="8">#REF!</definedName>
    <definedName name="______SD107" localSheetId="13">#REF!</definedName>
    <definedName name="______SD107" localSheetId="9">#REF!</definedName>
    <definedName name="______SD107" localSheetId="16">#REF!</definedName>
    <definedName name="______SD107" localSheetId="2">#REF!</definedName>
    <definedName name="______SD107" localSheetId="4">#REF!</definedName>
    <definedName name="______SD107" localSheetId="11">#REF!</definedName>
    <definedName name="______SD107" localSheetId="3">#REF!</definedName>
    <definedName name="______SD107">#REF!</definedName>
    <definedName name="______SD108" localSheetId="7">#REF!</definedName>
    <definedName name="______SD108" localSheetId="6">#REF!</definedName>
    <definedName name="______SD108" localSheetId="8">#REF!</definedName>
    <definedName name="______SD108" localSheetId="13">#REF!</definedName>
    <definedName name="______SD108" localSheetId="9">#REF!</definedName>
    <definedName name="______SD108" localSheetId="16">#REF!</definedName>
    <definedName name="______SD108" localSheetId="2">#REF!</definedName>
    <definedName name="______SD108" localSheetId="4">#REF!</definedName>
    <definedName name="______SD108" localSheetId="11">#REF!</definedName>
    <definedName name="______SD108" localSheetId="3">#REF!</definedName>
    <definedName name="______SD108">#REF!</definedName>
    <definedName name="______SD109" localSheetId="7">#REF!</definedName>
    <definedName name="______SD109" localSheetId="6">#REF!</definedName>
    <definedName name="______SD109" localSheetId="8">#REF!</definedName>
    <definedName name="______SD109" localSheetId="13">#REF!</definedName>
    <definedName name="______SD109" localSheetId="9">#REF!</definedName>
    <definedName name="______SD109" localSheetId="16">#REF!</definedName>
    <definedName name="______SD109" localSheetId="2">#REF!</definedName>
    <definedName name="______SD109" localSheetId="4">#REF!</definedName>
    <definedName name="______SD109" localSheetId="11">#REF!</definedName>
    <definedName name="______SD109" localSheetId="3">#REF!</definedName>
    <definedName name="______SD109">#REF!</definedName>
    <definedName name="______SD11" localSheetId="7">#REF!</definedName>
    <definedName name="______SD11" localSheetId="6">#REF!</definedName>
    <definedName name="______SD11" localSheetId="8">#REF!</definedName>
    <definedName name="______SD11" localSheetId="13">#REF!</definedName>
    <definedName name="______SD11" localSheetId="9">#REF!</definedName>
    <definedName name="______SD11" localSheetId="16">#REF!</definedName>
    <definedName name="______SD11" localSheetId="2">#REF!</definedName>
    <definedName name="______SD11" localSheetId="4">#REF!</definedName>
    <definedName name="______SD11" localSheetId="11">#REF!</definedName>
    <definedName name="______SD11" localSheetId="3">#REF!</definedName>
    <definedName name="______SD11">#REF!</definedName>
    <definedName name="______SD110" localSheetId="7">#REF!</definedName>
    <definedName name="______SD110" localSheetId="6">#REF!</definedName>
    <definedName name="______SD110" localSheetId="8">#REF!</definedName>
    <definedName name="______SD110" localSheetId="13">#REF!</definedName>
    <definedName name="______SD110" localSheetId="9">#REF!</definedName>
    <definedName name="______SD110" localSheetId="16">#REF!</definedName>
    <definedName name="______SD110" localSheetId="2">#REF!</definedName>
    <definedName name="______SD110" localSheetId="4">#REF!</definedName>
    <definedName name="______SD110" localSheetId="11">#REF!</definedName>
    <definedName name="______SD110" localSheetId="3">#REF!</definedName>
    <definedName name="______SD110">#REF!</definedName>
    <definedName name="______SD111" localSheetId="7">#REF!</definedName>
    <definedName name="______SD111" localSheetId="6">#REF!</definedName>
    <definedName name="______SD111" localSheetId="8">#REF!</definedName>
    <definedName name="______SD111" localSheetId="13">#REF!</definedName>
    <definedName name="______SD111" localSheetId="9">#REF!</definedName>
    <definedName name="______SD111" localSheetId="16">#REF!</definedName>
    <definedName name="______SD111" localSheetId="2">#REF!</definedName>
    <definedName name="______SD111" localSheetId="4">#REF!</definedName>
    <definedName name="______SD111" localSheetId="11">#REF!</definedName>
    <definedName name="______SD111" localSheetId="3">#REF!</definedName>
    <definedName name="______SD111">#REF!</definedName>
    <definedName name="______SD112" localSheetId="7">#REF!</definedName>
    <definedName name="______SD112" localSheetId="6">#REF!</definedName>
    <definedName name="______SD112" localSheetId="8">#REF!</definedName>
    <definedName name="______SD112" localSheetId="13">#REF!</definedName>
    <definedName name="______SD112" localSheetId="9">#REF!</definedName>
    <definedName name="______SD112" localSheetId="16">#REF!</definedName>
    <definedName name="______SD112" localSheetId="2">#REF!</definedName>
    <definedName name="______SD112" localSheetId="4">#REF!</definedName>
    <definedName name="______SD112" localSheetId="11">#REF!</definedName>
    <definedName name="______SD112" localSheetId="3">#REF!</definedName>
    <definedName name="______SD112">#REF!</definedName>
    <definedName name="______SD113" localSheetId="7">#REF!</definedName>
    <definedName name="______SD113" localSheetId="6">#REF!</definedName>
    <definedName name="______SD113" localSheetId="8">#REF!</definedName>
    <definedName name="______SD113" localSheetId="13">#REF!</definedName>
    <definedName name="______SD113" localSheetId="9">#REF!</definedName>
    <definedName name="______SD113" localSheetId="16">#REF!</definedName>
    <definedName name="______SD113" localSheetId="2">#REF!</definedName>
    <definedName name="______SD113" localSheetId="4">#REF!</definedName>
    <definedName name="______SD113" localSheetId="11">#REF!</definedName>
    <definedName name="______SD113" localSheetId="3">#REF!</definedName>
    <definedName name="______SD113">#REF!</definedName>
    <definedName name="______SD114" localSheetId="7">#REF!</definedName>
    <definedName name="______SD114" localSheetId="6">#REF!</definedName>
    <definedName name="______SD114" localSheetId="8">#REF!</definedName>
    <definedName name="______SD114" localSheetId="13">#REF!</definedName>
    <definedName name="______SD114" localSheetId="9">#REF!</definedName>
    <definedName name="______SD114" localSheetId="16">#REF!</definedName>
    <definedName name="______SD114" localSheetId="2">#REF!</definedName>
    <definedName name="______SD114" localSheetId="4">#REF!</definedName>
    <definedName name="______SD114" localSheetId="11">#REF!</definedName>
    <definedName name="______SD114" localSheetId="3">#REF!</definedName>
    <definedName name="______SD114">#REF!</definedName>
    <definedName name="______SD115" localSheetId="7">#REF!</definedName>
    <definedName name="______SD115" localSheetId="6">#REF!</definedName>
    <definedName name="______SD115" localSheetId="8">#REF!</definedName>
    <definedName name="______SD115" localSheetId="13">#REF!</definedName>
    <definedName name="______SD115" localSheetId="9">#REF!</definedName>
    <definedName name="______SD115" localSheetId="16">#REF!</definedName>
    <definedName name="______SD115" localSheetId="2">#REF!</definedName>
    <definedName name="______SD115" localSheetId="4">#REF!</definedName>
    <definedName name="______SD115" localSheetId="11">#REF!</definedName>
    <definedName name="______SD115" localSheetId="3">#REF!</definedName>
    <definedName name="______SD115">#REF!</definedName>
    <definedName name="______SD116" localSheetId="7">#REF!</definedName>
    <definedName name="______SD116" localSheetId="6">#REF!</definedName>
    <definedName name="______SD116" localSheetId="8">#REF!</definedName>
    <definedName name="______SD116" localSheetId="13">#REF!</definedName>
    <definedName name="______SD116" localSheetId="9">#REF!</definedName>
    <definedName name="______SD116" localSheetId="16">#REF!</definedName>
    <definedName name="______SD116" localSheetId="2">#REF!</definedName>
    <definedName name="______SD116" localSheetId="4">#REF!</definedName>
    <definedName name="______SD116" localSheetId="11">#REF!</definedName>
    <definedName name="______SD116" localSheetId="3">#REF!</definedName>
    <definedName name="______SD116">#REF!</definedName>
    <definedName name="______SD117" localSheetId="7">#REF!</definedName>
    <definedName name="______SD117" localSheetId="6">#REF!</definedName>
    <definedName name="______SD117" localSheetId="8">#REF!</definedName>
    <definedName name="______SD117" localSheetId="13">#REF!</definedName>
    <definedName name="______SD117" localSheetId="9">#REF!</definedName>
    <definedName name="______SD117" localSheetId="16">#REF!</definedName>
    <definedName name="______SD117" localSheetId="2">#REF!</definedName>
    <definedName name="______SD117" localSheetId="4">#REF!</definedName>
    <definedName name="______SD117" localSheetId="11">#REF!</definedName>
    <definedName name="______SD117" localSheetId="3">#REF!</definedName>
    <definedName name="______SD117">#REF!</definedName>
    <definedName name="______SD118" localSheetId="7">#REF!</definedName>
    <definedName name="______SD118" localSheetId="6">#REF!</definedName>
    <definedName name="______SD118" localSheetId="8">#REF!</definedName>
    <definedName name="______SD118" localSheetId="13">#REF!</definedName>
    <definedName name="______SD118" localSheetId="9">#REF!</definedName>
    <definedName name="______SD118" localSheetId="16">#REF!</definedName>
    <definedName name="______SD118" localSheetId="2">#REF!</definedName>
    <definedName name="______SD118" localSheetId="4">#REF!</definedName>
    <definedName name="______SD118" localSheetId="11">#REF!</definedName>
    <definedName name="______SD118" localSheetId="3">#REF!</definedName>
    <definedName name="______SD118">#REF!</definedName>
    <definedName name="______SD119" localSheetId="7">#REF!</definedName>
    <definedName name="______SD119" localSheetId="6">#REF!</definedName>
    <definedName name="______SD119" localSheetId="8">#REF!</definedName>
    <definedName name="______SD119" localSheetId="13">#REF!</definedName>
    <definedName name="______SD119" localSheetId="9">#REF!</definedName>
    <definedName name="______SD119" localSheetId="16">#REF!</definedName>
    <definedName name="______SD119" localSheetId="2">#REF!</definedName>
    <definedName name="______SD119" localSheetId="4">#REF!</definedName>
    <definedName name="______SD119" localSheetId="11">#REF!</definedName>
    <definedName name="______SD119" localSheetId="3">#REF!</definedName>
    <definedName name="______SD119">#REF!</definedName>
    <definedName name="______SD12" localSheetId="7">#REF!</definedName>
    <definedName name="______SD12" localSheetId="6">#REF!</definedName>
    <definedName name="______SD12" localSheetId="8">#REF!</definedName>
    <definedName name="______SD12" localSheetId="13">#REF!</definedName>
    <definedName name="______SD12" localSheetId="9">#REF!</definedName>
    <definedName name="______SD12" localSheetId="16">#REF!</definedName>
    <definedName name="______SD12" localSheetId="2">#REF!</definedName>
    <definedName name="______SD12" localSheetId="4">#REF!</definedName>
    <definedName name="______SD12" localSheetId="11">#REF!</definedName>
    <definedName name="______SD12" localSheetId="3">#REF!</definedName>
    <definedName name="______SD12">#REF!</definedName>
    <definedName name="______SD120" localSheetId="7">#REF!</definedName>
    <definedName name="______SD120" localSheetId="6">#REF!</definedName>
    <definedName name="______SD120" localSheetId="8">#REF!</definedName>
    <definedName name="______SD120" localSheetId="13">#REF!</definedName>
    <definedName name="______SD120" localSheetId="9">#REF!</definedName>
    <definedName name="______SD120" localSheetId="16">#REF!</definedName>
    <definedName name="______SD120" localSheetId="2">#REF!</definedName>
    <definedName name="______SD120" localSheetId="4">#REF!</definedName>
    <definedName name="______SD120" localSheetId="11">#REF!</definedName>
    <definedName name="______SD120" localSheetId="3">#REF!</definedName>
    <definedName name="______SD120">#REF!</definedName>
    <definedName name="______SD121" localSheetId="7">#REF!</definedName>
    <definedName name="______SD121" localSheetId="6">#REF!</definedName>
    <definedName name="______SD121" localSheetId="8">#REF!</definedName>
    <definedName name="______SD121" localSheetId="13">#REF!</definedName>
    <definedName name="______SD121" localSheetId="9">#REF!</definedName>
    <definedName name="______SD121" localSheetId="16">#REF!</definedName>
    <definedName name="______SD121" localSheetId="2">#REF!</definedName>
    <definedName name="______SD121" localSheetId="4">#REF!</definedName>
    <definedName name="______SD121" localSheetId="11">#REF!</definedName>
    <definedName name="______SD121" localSheetId="3">#REF!</definedName>
    <definedName name="______SD121">#REF!</definedName>
    <definedName name="______SD122" localSheetId="7">#REF!</definedName>
    <definedName name="______SD122" localSheetId="6">#REF!</definedName>
    <definedName name="______SD122" localSheetId="8">#REF!</definedName>
    <definedName name="______SD122" localSheetId="13">#REF!</definedName>
    <definedName name="______SD122" localSheetId="9">#REF!</definedName>
    <definedName name="______SD122" localSheetId="16">#REF!</definedName>
    <definedName name="______SD122" localSheetId="2">#REF!</definedName>
    <definedName name="______SD122" localSheetId="4">#REF!</definedName>
    <definedName name="______SD122" localSheetId="11">#REF!</definedName>
    <definedName name="______SD122" localSheetId="3">#REF!</definedName>
    <definedName name="______SD122">#REF!</definedName>
    <definedName name="______SD123" localSheetId="7">#REF!</definedName>
    <definedName name="______SD123" localSheetId="6">#REF!</definedName>
    <definedName name="______SD123" localSheetId="8">#REF!</definedName>
    <definedName name="______SD123" localSheetId="13">#REF!</definedName>
    <definedName name="______SD123" localSheetId="9">#REF!</definedName>
    <definedName name="______SD123" localSheetId="16">#REF!</definedName>
    <definedName name="______SD123" localSheetId="2">#REF!</definedName>
    <definedName name="______SD123" localSheetId="4">#REF!</definedName>
    <definedName name="______SD123" localSheetId="11">#REF!</definedName>
    <definedName name="______SD123" localSheetId="3">#REF!</definedName>
    <definedName name="______SD123">#REF!</definedName>
    <definedName name="______SD124" localSheetId="7">#REF!</definedName>
    <definedName name="______SD124" localSheetId="6">#REF!</definedName>
    <definedName name="______SD124" localSheetId="8">#REF!</definedName>
    <definedName name="______SD124" localSheetId="13">#REF!</definedName>
    <definedName name="______SD124" localSheetId="9">#REF!</definedName>
    <definedName name="______SD124" localSheetId="16">#REF!</definedName>
    <definedName name="______SD124" localSheetId="2">#REF!</definedName>
    <definedName name="______SD124" localSheetId="4">#REF!</definedName>
    <definedName name="______SD124" localSheetId="11">#REF!</definedName>
    <definedName name="______SD124" localSheetId="3">#REF!</definedName>
    <definedName name="______SD124">#REF!</definedName>
    <definedName name="______SD125" localSheetId="7">#REF!</definedName>
    <definedName name="______SD125" localSheetId="6">#REF!</definedName>
    <definedName name="______SD125" localSheetId="8">#REF!</definedName>
    <definedName name="______SD125" localSheetId="13">#REF!</definedName>
    <definedName name="______SD125" localSheetId="9">#REF!</definedName>
    <definedName name="______SD125" localSheetId="16">#REF!</definedName>
    <definedName name="______SD125" localSheetId="2">#REF!</definedName>
    <definedName name="______SD125" localSheetId="4">#REF!</definedName>
    <definedName name="______SD125" localSheetId="11">#REF!</definedName>
    <definedName name="______SD125" localSheetId="3">#REF!</definedName>
    <definedName name="______SD125">#REF!</definedName>
    <definedName name="______SD126" localSheetId="7">#REF!</definedName>
    <definedName name="______SD126" localSheetId="6">#REF!</definedName>
    <definedName name="______SD126" localSheetId="8">#REF!</definedName>
    <definedName name="______SD126" localSheetId="13">#REF!</definedName>
    <definedName name="______SD126" localSheetId="9">#REF!</definedName>
    <definedName name="______SD126" localSheetId="16">#REF!</definedName>
    <definedName name="______SD126" localSheetId="2">#REF!</definedName>
    <definedName name="______SD126" localSheetId="4">#REF!</definedName>
    <definedName name="______SD126" localSheetId="11">#REF!</definedName>
    <definedName name="______SD126" localSheetId="3">#REF!</definedName>
    <definedName name="______SD126">#REF!</definedName>
    <definedName name="______SD127" localSheetId="7">#REF!</definedName>
    <definedName name="______SD127" localSheetId="6">#REF!</definedName>
    <definedName name="______SD127" localSheetId="8">#REF!</definedName>
    <definedName name="______SD127" localSheetId="13">#REF!</definedName>
    <definedName name="______SD127" localSheetId="9">#REF!</definedName>
    <definedName name="______SD127" localSheetId="16">#REF!</definedName>
    <definedName name="______SD127" localSheetId="2">#REF!</definedName>
    <definedName name="______SD127" localSheetId="4">#REF!</definedName>
    <definedName name="______SD127" localSheetId="11">#REF!</definedName>
    <definedName name="______SD127" localSheetId="3">#REF!</definedName>
    <definedName name="______SD127">#REF!</definedName>
    <definedName name="______SD128" localSheetId="7">#REF!</definedName>
    <definedName name="______SD128" localSheetId="6">#REF!</definedName>
    <definedName name="______SD128" localSheetId="8">#REF!</definedName>
    <definedName name="______SD128" localSheetId="13">#REF!</definedName>
    <definedName name="______SD128" localSheetId="9">#REF!</definedName>
    <definedName name="______SD128" localSheetId="16">#REF!</definedName>
    <definedName name="______SD128" localSheetId="2">#REF!</definedName>
    <definedName name="______SD128" localSheetId="4">#REF!</definedName>
    <definedName name="______SD128" localSheetId="11">#REF!</definedName>
    <definedName name="______SD128" localSheetId="3">#REF!</definedName>
    <definedName name="______SD128">#REF!</definedName>
    <definedName name="______SD129" localSheetId="7">#REF!</definedName>
    <definedName name="______SD129" localSheetId="6">#REF!</definedName>
    <definedName name="______SD129" localSheetId="8">#REF!</definedName>
    <definedName name="______SD129" localSheetId="13">#REF!</definedName>
    <definedName name="______SD129" localSheetId="9">#REF!</definedName>
    <definedName name="______SD129" localSheetId="16">#REF!</definedName>
    <definedName name="______SD129" localSheetId="2">#REF!</definedName>
    <definedName name="______SD129" localSheetId="4">#REF!</definedName>
    <definedName name="______SD129" localSheetId="11">#REF!</definedName>
    <definedName name="______SD129" localSheetId="3">#REF!</definedName>
    <definedName name="______SD129">#REF!</definedName>
    <definedName name="______SD13" localSheetId="7">#REF!</definedName>
    <definedName name="______SD13" localSheetId="6">#REF!</definedName>
    <definedName name="______SD13" localSheetId="8">#REF!</definedName>
    <definedName name="______SD13" localSheetId="13">#REF!</definedName>
    <definedName name="______SD13" localSheetId="9">#REF!</definedName>
    <definedName name="______SD13" localSheetId="16">#REF!</definedName>
    <definedName name="______SD13" localSheetId="2">#REF!</definedName>
    <definedName name="______SD13" localSheetId="4">#REF!</definedName>
    <definedName name="______SD13" localSheetId="11">#REF!</definedName>
    <definedName name="______SD13" localSheetId="3">#REF!</definedName>
    <definedName name="______SD13">#REF!</definedName>
    <definedName name="______SD130" localSheetId="7">#REF!</definedName>
    <definedName name="______SD130" localSheetId="6">#REF!</definedName>
    <definedName name="______SD130" localSheetId="8">#REF!</definedName>
    <definedName name="______SD130" localSheetId="13">#REF!</definedName>
    <definedName name="______SD130" localSheetId="9">#REF!</definedName>
    <definedName name="______SD130" localSheetId="16">#REF!</definedName>
    <definedName name="______SD130" localSheetId="2">#REF!</definedName>
    <definedName name="______SD130" localSheetId="4">#REF!</definedName>
    <definedName name="______SD130" localSheetId="11">#REF!</definedName>
    <definedName name="______SD130" localSheetId="3">#REF!</definedName>
    <definedName name="______SD130">#REF!</definedName>
    <definedName name="______SD131" localSheetId="7">#REF!</definedName>
    <definedName name="______SD131" localSheetId="6">#REF!</definedName>
    <definedName name="______SD131" localSheetId="8">#REF!</definedName>
    <definedName name="______SD131" localSheetId="13">#REF!</definedName>
    <definedName name="______SD131" localSheetId="9">#REF!</definedName>
    <definedName name="______SD131" localSheetId="16">#REF!</definedName>
    <definedName name="______SD131" localSheetId="2">#REF!</definedName>
    <definedName name="______SD131" localSheetId="4">#REF!</definedName>
    <definedName name="______SD131" localSheetId="11">#REF!</definedName>
    <definedName name="______SD131" localSheetId="3">#REF!</definedName>
    <definedName name="______SD131">#REF!</definedName>
    <definedName name="______SD132" localSheetId="7">#REF!</definedName>
    <definedName name="______SD132" localSheetId="6">#REF!</definedName>
    <definedName name="______SD132" localSheetId="8">#REF!</definedName>
    <definedName name="______SD132" localSheetId="13">#REF!</definedName>
    <definedName name="______SD132" localSheetId="9">#REF!</definedName>
    <definedName name="______SD132" localSheetId="16">#REF!</definedName>
    <definedName name="______SD132" localSheetId="2">#REF!</definedName>
    <definedName name="______SD132" localSheetId="4">#REF!</definedName>
    <definedName name="______SD132" localSheetId="11">#REF!</definedName>
    <definedName name="______SD132" localSheetId="3">#REF!</definedName>
    <definedName name="______SD132">#REF!</definedName>
    <definedName name="______SD133" localSheetId="7">#REF!</definedName>
    <definedName name="______SD133" localSheetId="6">#REF!</definedName>
    <definedName name="______SD133" localSheetId="8">#REF!</definedName>
    <definedName name="______SD133" localSheetId="13">#REF!</definedName>
    <definedName name="______SD133" localSheetId="9">#REF!</definedName>
    <definedName name="______SD133" localSheetId="16">#REF!</definedName>
    <definedName name="______SD133" localSheetId="2">#REF!</definedName>
    <definedName name="______SD133" localSheetId="4">#REF!</definedName>
    <definedName name="______SD133" localSheetId="11">#REF!</definedName>
    <definedName name="______SD133" localSheetId="3">#REF!</definedName>
    <definedName name="______SD133">#REF!</definedName>
    <definedName name="______SD134" localSheetId="7">#REF!</definedName>
    <definedName name="______SD134" localSheetId="6">#REF!</definedName>
    <definedName name="______SD134" localSheetId="8">#REF!</definedName>
    <definedName name="______SD134" localSheetId="13">#REF!</definedName>
    <definedName name="______SD134" localSheetId="9">#REF!</definedName>
    <definedName name="______SD134" localSheetId="16">#REF!</definedName>
    <definedName name="______SD134" localSheetId="2">#REF!</definedName>
    <definedName name="______SD134" localSheetId="4">#REF!</definedName>
    <definedName name="______SD134" localSheetId="11">#REF!</definedName>
    <definedName name="______SD134" localSheetId="3">#REF!</definedName>
    <definedName name="______SD134">#REF!</definedName>
    <definedName name="______SD135" localSheetId="7">#REF!</definedName>
    <definedName name="______SD135" localSheetId="6">#REF!</definedName>
    <definedName name="______SD135" localSheetId="8">#REF!</definedName>
    <definedName name="______SD135" localSheetId="13">#REF!</definedName>
    <definedName name="______SD135" localSheetId="9">#REF!</definedName>
    <definedName name="______SD135" localSheetId="16">#REF!</definedName>
    <definedName name="______SD135" localSheetId="2">#REF!</definedName>
    <definedName name="______SD135" localSheetId="4">#REF!</definedName>
    <definedName name="______SD135" localSheetId="11">#REF!</definedName>
    <definedName name="______SD135" localSheetId="3">#REF!</definedName>
    <definedName name="______SD135">#REF!</definedName>
    <definedName name="______SD136" localSheetId="7">#REF!</definedName>
    <definedName name="______SD136" localSheetId="6">#REF!</definedName>
    <definedName name="______SD136" localSheetId="8">#REF!</definedName>
    <definedName name="______SD136" localSheetId="13">#REF!</definedName>
    <definedName name="______SD136" localSheetId="9">#REF!</definedName>
    <definedName name="______SD136" localSheetId="16">#REF!</definedName>
    <definedName name="______SD136" localSheetId="2">#REF!</definedName>
    <definedName name="______SD136" localSheetId="4">#REF!</definedName>
    <definedName name="______SD136" localSheetId="11">#REF!</definedName>
    <definedName name="______SD136" localSheetId="3">#REF!</definedName>
    <definedName name="______SD136">#REF!</definedName>
    <definedName name="______SD137" localSheetId="7">#REF!</definedName>
    <definedName name="______SD137" localSheetId="6">#REF!</definedName>
    <definedName name="______SD137" localSheetId="8">#REF!</definedName>
    <definedName name="______SD137" localSheetId="13">#REF!</definedName>
    <definedName name="______SD137" localSheetId="9">#REF!</definedName>
    <definedName name="______SD137" localSheetId="16">#REF!</definedName>
    <definedName name="______SD137" localSheetId="2">#REF!</definedName>
    <definedName name="______SD137" localSheetId="4">#REF!</definedName>
    <definedName name="______SD137" localSheetId="11">#REF!</definedName>
    <definedName name="______SD137" localSheetId="3">#REF!</definedName>
    <definedName name="______SD137">#REF!</definedName>
    <definedName name="______SD138" localSheetId="7">#REF!</definedName>
    <definedName name="______SD138" localSheetId="6">#REF!</definedName>
    <definedName name="______SD138" localSheetId="8">#REF!</definedName>
    <definedName name="______SD138" localSheetId="13">#REF!</definedName>
    <definedName name="______SD138" localSheetId="9">#REF!</definedName>
    <definedName name="______SD138" localSheetId="16">#REF!</definedName>
    <definedName name="______SD138" localSheetId="2">#REF!</definedName>
    <definedName name="______SD138" localSheetId="4">#REF!</definedName>
    <definedName name="______SD138" localSheetId="11">#REF!</definedName>
    <definedName name="______SD138" localSheetId="3">#REF!</definedName>
    <definedName name="______SD138">#REF!</definedName>
    <definedName name="______SD139" localSheetId="7">#REF!</definedName>
    <definedName name="______SD139" localSheetId="6">#REF!</definedName>
    <definedName name="______SD139" localSheetId="8">#REF!</definedName>
    <definedName name="______SD139" localSheetId="13">#REF!</definedName>
    <definedName name="______SD139" localSheetId="9">#REF!</definedName>
    <definedName name="______SD139" localSheetId="16">#REF!</definedName>
    <definedName name="______SD139" localSheetId="2">#REF!</definedName>
    <definedName name="______SD139" localSheetId="4">#REF!</definedName>
    <definedName name="______SD139" localSheetId="11">#REF!</definedName>
    <definedName name="______SD139" localSheetId="3">#REF!</definedName>
    <definedName name="______SD139">#REF!</definedName>
    <definedName name="______SD14" localSheetId="7">#REF!</definedName>
    <definedName name="______SD14" localSheetId="6">#REF!</definedName>
    <definedName name="______SD14" localSheetId="8">#REF!</definedName>
    <definedName name="______SD14" localSheetId="13">#REF!</definedName>
    <definedName name="______SD14" localSheetId="9">#REF!</definedName>
    <definedName name="______SD14" localSheetId="16">#REF!</definedName>
    <definedName name="______SD14" localSheetId="2">#REF!</definedName>
    <definedName name="______SD14" localSheetId="4">#REF!</definedName>
    <definedName name="______SD14" localSheetId="11">#REF!</definedName>
    <definedName name="______SD14" localSheetId="3">#REF!</definedName>
    <definedName name="______SD14">#REF!</definedName>
    <definedName name="______SD140" localSheetId="7">#REF!</definedName>
    <definedName name="______SD140" localSheetId="6">#REF!</definedName>
    <definedName name="______SD140" localSheetId="8">#REF!</definedName>
    <definedName name="______SD140" localSheetId="13">#REF!</definedName>
    <definedName name="______SD140" localSheetId="9">#REF!</definedName>
    <definedName name="______SD140" localSheetId="16">#REF!</definedName>
    <definedName name="______SD140" localSheetId="2">#REF!</definedName>
    <definedName name="______SD140" localSheetId="4">#REF!</definedName>
    <definedName name="______SD140" localSheetId="11">#REF!</definedName>
    <definedName name="______SD140" localSheetId="3">#REF!</definedName>
    <definedName name="______SD140">#REF!</definedName>
    <definedName name="______SD141" localSheetId="7">#REF!</definedName>
    <definedName name="______SD141" localSheetId="6">#REF!</definedName>
    <definedName name="______SD141" localSheetId="8">#REF!</definedName>
    <definedName name="______SD141" localSheetId="13">#REF!</definedName>
    <definedName name="______SD141" localSheetId="9">#REF!</definedName>
    <definedName name="______SD141" localSheetId="16">#REF!</definedName>
    <definedName name="______SD141" localSheetId="2">#REF!</definedName>
    <definedName name="______SD141" localSheetId="4">#REF!</definedName>
    <definedName name="______SD141" localSheetId="11">#REF!</definedName>
    <definedName name="______SD141" localSheetId="3">#REF!</definedName>
    <definedName name="______SD141">#REF!</definedName>
    <definedName name="______SD142" localSheetId="7">#REF!</definedName>
    <definedName name="______SD142" localSheetId="6">#REF!</definedName>
    <definedName name="______SD142" localSheetId="8">#REF!</definedName>
    <definedName name="______SD142" localSheetId="13">#REF!</definedName>
    <definedName name="______SD142" localSheetId="9">#REF!</definedName>
    <definedName name="______SD142" localSheetId="16">#REF!</definedName>
    <definedName name="______SD142" localSheetId="2">#REF!</definedName>
    <definedName name="______SD142" localSheetId="4">#REF!</definedName>
    <definedName name="______SD142" localSheetId="11">#REF!</definedName>
    <definedName name="______SD142" localSheetId="3">#REF!</definedName>
    <definedName name="______SD142">#REF!</definedName>
    <definedName name="______SD143" localSheetId="7">#REF!</definedName>
    <definedName name="______SD143" localSheetId="6">#REF!</definedName>
    <definedName name="______SD143" localSheetId="8">#REF!</definedName>
    <definedName name="______SD143" localSheetId="13">#REF!</definedName>
    <definedName name="______SD143" localSheetId="9">#REF!</definedName>
    <definedName name="______SD143" localSheetId="16">#REF!</definedName>
    <definedName name="______SD143" localSheetId="2">#REF!</definedName>
    <definedName name="______SD143" localSheetId="4">#REF!</definedName>
    <definedName name="______SD143" localSheetId="11">#REF!</definedName>
    <definedName name="______SD143" localSheetId="3">#REF!</definedName>
    <definedName name="______SD143">#REF!</definedName>
    <definedName name="______SD144" localSheetId="7">#REF!</definedName>
    <definedName name="______SD144" localSheetId="6">#REF!</definedName>
    <definedName name="______SD144" localSheetId="8">#REF!</definedName>
    <definedName name="______SD144" localSheetId="13">#REF!</definedName>
    <definedName name="______SD144" localSheetId="9">#REF!</definedName>
    <definedName name="______SD144" localSheetId="16">#REF!</definedName>
    <definedName name="______SD144" localSheetId="2">#REF!</definedName>
    <definedName name="______SD144" localSheetId="4">#REF!</definedName>
    <definedName name="______SD144" localSheetId="11">#REF!</definedName>
    <definedName name="______SD144" localSheetId="3">#REF!</definedName>
    <definedName name="______SD144">#REF!</definedName>
    <definedName name="______SD145" localSheetId="7">#REF!</definedName>
    <definedName name="______SD145" localSheetId="6">#REF!</definedName>
    <definedName name="______SD145" localSheetId="8">#REF!</definedName>
    <definedName name="______SD145" localSheetId="13">#REF!</definedName>
    <definedName name="______SD145" localSheetId="9">#REF!</definedName>
    <definedName name="______SD145" localSheetId="16">#REF!</definedName>
    <definedName name="______SD145" localSheetId="2">#REF!</definedName>
    <definedName name="______SD145" localSheetId="4">#REF!</definedName>
    <definedName name="______SD145" localSheetId="11">#REF!</definedName>
    <definedName name="______SD145" localSheetId="3">#REF!</definedName>
    <definedName name="______SD145">#REF!</definedName>
    <definedName name="______SD146" localSheetId="7">#REF!</definedName>
    <definedName name="______SD146" localSheetId="6">#REF!</definedName>
    <definedName name="______SD146" localSheetId="8">#REF!</definedName>
    <definedName name="______SD146" localSheetId="13">#REF!</definedName>
    <definedName name="______SD146" localSheetId="9">#REF!</definedName>
    <definedName name="______SD146" localSheetId="16">#REF!</definedName>
    <definedName name="______SD146" localSheetId="2">#REF!</definedName>
    <definedName name="______SD146" localSheetId="4">#REF!</definedName>
    <definedName name="______SD146" localSheetId="11">#REF!</definedName>
    <definedName name="______SD146" localSheetId="3">#REF!</definedName>
    <definedName name="______SD146">#REF!</definedName>
    <definedName name="______SD147" localSheetId="7">#REF!</definedName>
    <definedName name="______SD147" localSheetId="6">#REF!</definedName>
    <definedName name="______SD147" localSheetId="8">#REF!</definedName>
    <definedName name="______SD147" localSheetId="13">#REF!</definedName>
    <definedName name="______SD147" localSheetId="9">#REF!</definedName>
    <definedName name="______SD147" localSheetId="16">#REF!</definedName>
    <definedName name="______SD147" localSheetId="2">#REF!</definedName>
    <definedName name="______SD147" localSheetId="4">#REF!</definedName>
    <definedName name="______SD147" localSheetId="11">#REF!</definedName>
    <definedName name="______SD147" localSheetId="3">#REF!</definedName>
    <definedName name="______SD147">#REF!</definedName>
    <definedName name="______SD148" localSheetId="7">#REF!</definedName>
    <definedName name="______SD148" localSheetId="6">#REF!</definedName>
    <definedName name="______SD148" localSheetId="8">#REF!</definedName>
    <definedName name="______SD148" localSheetId="13">#REF!</definedName>
    <definedName name="______SD148" localSheetId="9">#REF!</definedName>
    <definedName name="______SD148" localSheetId="16">#REF!</definedName>
    <definedName name="______SD148" localSheetId="2">#REF!</definedName>
    <definedName name="______SD148" localSheetId="4">#REF!</definedName>
    <definedName name="______SD148" localSheetId="11">#REF!</definedName>
    <definedName name="______SD148" localSheetId="3">#REF!</definedName>
    <definedName name="______SD148">#REF!</definedName>
    <definedName name="______SD149" localSheetId="7">#REF!</definedName>
    <definedName name="______SD149" localSheetId="6">#REF!</definedName>
    <definedName name="______SD149" localSheetId="8">#REF!</definedName>
    <definedName name="______SD149" localSheetId="13">#REF!</definedName>
    <definedName name="______SD149" localSheetId="9">#REF!</definedName>
    <definedName name="______SD149" localSheetId="16">#REF!</definedName>
    <definedName name="______SD149" localSheetId="2">#REF!</definedName>
    <definedName name="______SD149" localSheetId="4">#REF!</definedName>
    <definedName name="______SD149" localSheetId="11">#REF!</definedName>
    <definedName name="______SD149" localSheetId="3">#REF!</definedName>
    <definedName name="______SD149">#REF!</definedName>
    <definedName name="______SD15" localSheetId="7">#REF!</definedName>
    <definedName name="______SD15" localSheetId="6">#REF!</definedName>
    <definedName name="______SD15" localSheetId="8">#REF!</definedName>
    <definedName name="______SD15" localSheetId="13">#REF!</definedName>
    <definedName name="______SD15" localSheetId="9">#REF!</definedName>
    <definedName name="______SD15" localSheetId="16">#REF!</definedName>
    <definedName name="______SD15" localSheetId="2">#REF!</definedName>
    <definedName name="______SD15" localSheetId="4">#REF!</definedName>
    <definedName name="______SD15" localSheetId="11">#REF!</definedName>
    <definedName name="______SD15" localSheetId="3">#REF!</definedName>
    <definedName name="______SD15">#REF!</definedName>
    <definedName name="______SD150" localSheetId="7">#REF!</definedName>
    <definedName name="______SD150" localSheetId="6">#REF!</definedName>
    <definedName name="______SD150" localSheetId="8">#REF!</definedName>
    <definedName name="______SD150" localSheetId="13">#REF!</definedName>
    <definedName name="______SD150" localSheetId="9">#REF!</definedName>
    <definedName name="______SD150" localSheetId="16">#REF!</definedName>
    <definedName name="______SD150" localSheetId="2">#REF!</definedName>
    <definedName name="______SD150" localSheetId="4">#REF!</definedName>
    <definedName name="______SD150" localSheetId="11">#REF!</definedName>
    <definedName name="______SD150" localSheetId="3">#REF!</definedName>
    <definedName name="______SD150">#REF!</definedName>
    <definedName name="______SD16" localSheetId="7">#REF!</definedName>
    <definedName name="______SD16" localSheetId="6">#REF!</definedName>
    <definedName name="______SD16" localSheetId="8">#REF!</definedName>
    <definedName name="______SD16" localSheetId="13">#REF!</definedName>
    <definedName name="______SD16" localSheetId="9">#REF!</definedName>
    <definedName name="______SD16" localSheetId="16">#REF!</definedName>
    <definedName name="______SD16" localSheetId="2">#REF!</definedName>
    <definedName name="______SD16" localSheetId="4">#REF!</definedName>
    <definedName name="______SD16" localSheetId="11">#REF!</definedName>
    <definedName name="______SD16" localSheetId="3">#REF!</definedName>
    <definedName name="______SD16">#REF!</definedName>
    <definedName name="______SD17" localSheetId="7">#REF!</definedName>
    <definedName name="______SD17" localSheetId="6">#REF!</definedName>
    <definedName name="______SD17" localSheetId="8">#REF!</definedName>
    <definedName name="______SD17" localSheetId="13">#REF!</definedName>
    <definedName name="______SD17" localSheetId="9">#REF!</definedName>
    <definedName name="______SD17" localSheetId="16">#REF!</definedName>
    <definedName name="______SD17" localSheetId="2">#REF!</definedName>
    <definedName name="______SD17" localSheetId="4">#REF!</definedName>
    <definedName name="______SD17" localSheetId="11">#REF!</definedName>
    <definedName name="______SD17" localSheetId="3">#REF!</definedName>
    <definedName name="______SD17">#REF!</definedName>
    <definedName name="______SD18" localSheetId="7">#REF!</definedName>
    <definedName name="______SD18" localSheetId="6">#REF!</definedName>
    <definedName name="______SD18" localSheetId="8">#REF!</definedName>
    <definedName name="______SD18" localSheetId="13">#REF!</definedName>
    <definedName name="______SD18" localSheetId="9">#REF!</definedName>
    <definedName name="______SD18" localSheetId="16">#REF!</definedName>
    <definedName name="______SD18" localSheetId="2">#REF!</definedName>
    <definedName name="______SD18" localSheetId="4">#REF!</definedName>
    <definedName name="______SD18" localSheetId="11">#REF!</definedName>
    <definedName name="______SD18" localSheetId="3">#REF!</definedName>
    <definedName name="______SD18">#REF!</definedName>
    <definedName name="______SD19" localSheetId="7">#REF!</definedName>
    <definedName name="______SD19" localSheetId="6">#REF!</definedName>
    <definedName name="______SD19" localSheetId="8">#REF!</definedName>
    <definedName name="______SD19" localSheetId="13">#REF!</definedName>
    <definedName name="______SD19" localSheetId="9">#REF!</definedName>
    <definedName name="______SD19" localSheetId="16">#REF!</definedName>
    <definedName name="______SD19" localSheetId="2">#REF!</definedName>
    <definedName name="______SD19" localSheetId="4">#REF!</definedName>
    <definedName name="______SD19" localSheetId="11">#REF!</definedName>
    <definedName name="______SD19" localSheetId="3">#REF!</definedName>
    <definedName name="______SD19">#REF!</definedName>
    <definedName name="______SD2" localSheetId="7">#REF!</definedName>
    <definedName name="______SD2" localSheetId="6">#REF!</definedName>
    <definedName name="______SD2" localSheetId="8">#REF!</definedName>
    <definedName name="______SD2" localSheetId="13">#REF!</definedName>
    <definedName name="______SD2" localSheetId="9">#REF!</definedName>
    <definedName name="______SD2" localSheetId="16">#REF!</definedName>
    <definedName name="______SD2" localSheetId="2">#REF!</definedName>
    <definedName name="______SD2" localSheetId="4">#REF!</definedName>
    <definedName name="______SD2" localSheetId="11">#REF!</definedName>
    <definedName name="______SD2" localSheetId="3">#REF!</definedName>
    <definedName name="______SD2">#REF!</definedName>
    <definedName name="______SD20" localSheetId="7">#REF!</definedName>
    <definedName name="______SD20" localSheetId="6">#REF!</definedName>
    <definedName name="______SD20" localSheetId="8">#REF!</definedName>
    <definedName name="______SD20" localSheetId="13">#REF!</definedName>
    <definedName name="______SD20" localSheetId="9">#REF!</definedName>
    <definedName name="______SD20" localSheetId="16">#REF!</definedName>
    <definedName name="______SD20" localSheetId="2">#REF!</definedName>
    <definedName name="______SD20" localSheetId="4">#REF!</definedName>
    <definedName name="______SD20" localSheetId="11">#REF!</definedName>
    <definedName name="______SD20" localSheetId="3">#REF!</definedName>
    <definedName name="______SD20">#REF!</definedName>
    <definedName name="______SD21" localSheetId="7">#REF!</definedName>
    <definedName name="______SD21" localSheetId="6">#REF!</definedName>
    <definedName name="______SD21" localSheetId="8">#REF!</definedName>
    <definedName name="______SD21" localSheetId="13">#REF!</definedName>
    <definedName name="______SD21" localSheetId="9">#REF!</definedName>
    <definedName name="______SD21" localSheetId="16">#REF!</definedName>
    <definedName name="______SD21" localSheetId="2">#REF!</definedName>
    <definedName name="______SD21" localSheetId="4">#REF!</definedName>
    <definedName name="______SD21" localSheetId="11">#REF!</definedName>
    <definedName name="______SD21" localSheetId="3">#REF!</definedName>
    <definedName name="______SD21">#REF!</definedName>
    <definedName name="______SD22" localSheetId="7">#REF!</definedName>
    <definedName name="______SD22" localSheetId="6">#REF!</definedName>
    <definedName name="______SD22" localSheetId="8">#REF!</definedName>
    <definedName name="______SD22" localSheetId="13">#REF!</definedName>
    <definedName name="______SD22" localSheetId="9">#REF!</definedName>
    <definedName name="______SD22" localSheetId="16">#REF!</definedName>
    <definedName name="______SD22" localSheetId="2">#REF!</definedName>
    <definedName name="______SD22" localSheetId="4">#REF!</definedName>
    <definedName name="______SD22" localSheetId="11">#REF!</definedName>
    <definedName name="______SD22" localSheetId="3">#REF!</definedName>
    <definedName name="______SD22">#REF!</definedName>
    <definedName name="______SD23" localSheetId="7">#REF!</definedName>
    <definedName name="______SD23" localSheetId="6">#REF!</definedName>
    <definedName name="______SD23" localSheetId="8">#REF!</definedName>
    <definedName name="______SD23" localSheetId="13">#REF!</definedName>
    <definedName name="______SD23" localSheetId="9">#REF!</definedName>
    <definedName name="______SD23" localSheetId="16">#REF!</definedName>
    <definedName name="______SD23" localSheetId="2">#REF!</definedName>
    <definedName name="______SD23" localSheetId="4">#REF!</definedName>
    <definedName name="______SD23" localSheetId="11">#REF!</definedName>
    <definedName name="______SD23" localSheetId="3">#REF!</definedName>
    <definedName name="______SD23">#REF!</definedName>
    <definedName name="______SD24" localSheetId="7">#REF!</definedName>
    <definedName name="______SD24" localSheetId="6">#REF!</definedName>
    <definedName name="______SD24" localSheetId="8">#REF!</definedName>
    <definedName name="______SD24" localSheetId="13">#REF!</definedName>
    <definedName name="______SD24" localSheetId="9">#REF!</definedName>
    <definedName name="______SD24" localSheetId="16">#REF!</definedName>
    <definedName name="______SD24" localSheetId="2">#REF!</definedName>
    <definedName name="______SD24" localSheetId="4">#REF!</definedName>
    <definedName name="______SD24" localSheetId="11">#REF!</definedName>
    <definedName name="______SD24" localSheetId="3">#REF!</definedName>
    <definedName name="______SD24">#REF!</definedName>
    <definedName name="______SD25" localSheetId="7">#REF!</definedName>
    <definedName name="______SD25" localSheetId="6">#REF!</definedName>
    <definedName name="______SD25" localSheetId="8">#REF!</definedName>
    <definedName name="______SD25" localSheetId="13">#REF!</definedName>
    <definedName name="______SD25" localSheetId="9">#REF!</definedName>
    <definedName name="______SD25" localSheetId="16">#REF!</definedName>
    <definedName name="______SD25" localSheetId="2">#REF!</definedName>
    <definedName name="______SD25" localSheetId="4">#REF!</definedName>
    <definedName name="______SD25" localSheetId="11">#REF!</definedName>
    <definedName name="______SD25" localSheetId="3">#REF!</definedName>
    <definedName name="______SD25">#REF!</definedName>
    <definedName name="______SD250" localSheetId="7">#REF!</definedName>
    <definedName name="______SD250" localSheetId="6">#REF!</definedName>
    <definedName name="______SD250" localSheetId="8">#REF!</definedName>
    <definedName name="______SD250" localSheetId="13">#REF!</definedName>
    <definedName name="______SD250" localSheetId="9">#REF!</definedName>
    <definedName name="______SD250" localSheetId="16">#REF!</definedName>
    <definedName name="______SD250" localSheetId="2">#REF!</definedName>
    <definedName name="______SD250" localSheetId="4">#REF!</definedName>
    <definedName name="______SD250" localSheetId="11">#REF!</definedName>
    <definedName name="______SD250" localSheetId="3">#REF!</definedName>
    <definedName name="______SD250">#REF!</definedName>
    <definedName name="______SD26" localSheetId="7">#REF!</definedName>
    <definedName name="______SD26" localSheetId="6">#REF!</definedName>
    <definedName name="______SD26" localSheetId="8">#REF!</definedName>
    <definedName name="______SD26" localSheetId="13">#REF!</definedName>
    <definedName name="______SD26" localSheetId="9">#REF!</definedName>
    <definedName name="______SD26" localSheetId="16">#REF!</definedName>
    <definedName name="______SD26" localSheetId="2">#REF!</definedName>
    <definedName name="______SD26" localSheetId="4">#REF!</definedName>
    <definedName name="______SD26" localSheetId="11">#REF!</definedName>
    <definedName name="______SD26" localSheetId="3">#REF!</definedName>
    <definedName name="______SD26">#REF!</definedName>
    <definedName name="______SD27" localSheetId="7">#REF!</definedName>
    <definedName name="______SD27" localSheetId="6">#REF!</definedName>
    <definedName name="______SD27" localSheetId="8">#REF!</definedName>
    <definedName name="______SD27" localSheetId="13">#REF!</definedName>
    <definedName name="______SD27" localSheetId="9">#REF!</definedName>
    <definedName name="______SD27" localSheetId="16">#REF!</definedName>
    <definedName name="______SD27" localSheetId="2">#REF!</definedName>
    <definedName name="______SD27" localSheetId="4">#REF!</definedName>
    <definedName name="______SD27" localSheetId="11">#REF!</definedName>
    <definedName name="______SD27" localSheetId="3">#REF!</definedName>
    <definedName name="______SD27">#REF!</definedName>
    <definedName name="______SD28" localSheetId="7">#REF!</definedName>
    <definedName name="______SD28" localSheetId="6">#REF!</definedName>
    <definedName name="______SD28" localSheetId="8">#REF!</definedName>
    <definedName name="______SD28" localSheetId="13">#REF!</definedName>
    <definedName name="______SD28" localSheetId="9">#REF!</definedName>
    <definedName name="______SD28" localSheetId="16">#REF!</definedName>
    <definedName name="______SD28" localSheetId="2">#REF!</definedName>
    <definedName name="______SD28" localSheetId="4">#REF!</definedName>
    <definedName name="______SD28" localSheetId="11">#REF!</definedName>
    <definedName name="______SD28" localSheetId="3">#REF!</definedName>
    <definedName name="______SD28">#REF!</definedName>
    <definedName name="______SD29" localSheetId="7">#REF!</definedName>
    <definedName name="______SD29" localSheetId="6">#REF!</definedName>
    <definedName name="______SD29" localSheetId="8">#REF!</definedName>
    <definedName name="______SD29" localSheetId="13">#REF!</definedName>
    <definedName name="______SD29" localSheetId="9">#REF!</definedName>
    <definedName name="______SD29" localSheetId="16">#REF!</definedName>
    <definedName name="______SD29" localSheetId="2">#REF!</definedName>
    <definedName name="______SD29" localSheetId="4">#REF!</definedName>
    <definedName name="______SD29" localSheetId="11">#REF!</definedName>
    <definedName name="______SD29" localSheetId="3">#REF!</definedName>
    <definedName name="______SD29">#REF!</definedName>
    <definedName name="______SD3" localSheetId="7">#REF!</definedName>
    <definedName name="______SD3" localSheetId="6">#REF!</definedName>
    <definedName name="______SD3" localSheetId="8">#REF!</definedName>
    <definedName name="______SD3" localSheetId="13">#REF!</definedName>
    <definedName name="______SD3" localSheetId="9">#REF!</definedName>
    <definedName name="______SD3" localSheetId="16">#REF!</definedName>
    <definedName name="______SD3" localSheetId="2">#REF!</definedName>
    <definedName name="______SD3" localSheetId="4">#REF!</definedName>
    <definedName name="______SD3" localSheetId="11">#REF!</definedName>
    <definedName name="______SD3" localSheetId="3">#REF!</definedName>
    <definedName name="______SD3">#REF!</definedName>
    <definedName name="______SD30" localSheetId="7">#REF!</definedName>
    <definedName name="______SD30" localSheetId="6">#REF!</definedName>
    <definedName name="______SD30" localSheetId="8">#REF!</definedName>
    <definedName name="______SD30" localSheetId="13">#REF!</definedName>
    <definedName name="______SD30" localSheetId="9">#REF!</definedName>
    <definedName name="______SD30" localSheetId="16">#REF!</definedName>
    <definedName name="______SD30" localSheetId="2">#REF!</definedName>
    <definedName name="______SD30" localSheetId="4">#REF!</definedName>
    <definedName name="______SD30" localSheetId="11">#REF!</definedName>
    <definedName name="______SD30" localSheetId="3">#REF!</definedName>
    <definedName name="______SD30">#REF!</definedName>
    <definedName name="______SD31" localSheetId="7">#REF!</definedName>
    <definedName name="______SD31" localSheetId="6">#REF!</definedName>
    <definedName name="______SD31" localSheetId="8">#REF!</definedName>
    <definedName name="______SD31" localSheetId="13">#REF!</definedName>
    <definedName name="______SD31" localSheetId="9">#REF!</definedName>
    <definedName name="______SD31" localSheetId="16">#REF!</definedName>
    <definedName name="______SD31" localSheetId="2">#REF!</definedName>
    <definedName name="______SD31" localSheetId="4">#REF!</definedName>
    <definedName name="______SD31" localSheetId="11">#REF!</definedName>
    <definedName name="______SD31" localSheetId="3">#REF!</definedName>
    <definedName name="______SD31">#REF!</definedName>
    <definedName name="______SD32" localSheetId="7">#REF!</definedName>
    <definedName name="______SD32" localSheetId="6">#REF!</definedName>
    <definedName name="______SD32" localSheetId="8">#REF!</definedName>
    <definedName name="______SD32" localSheetId="13">#REF!</definedName>
    <definedName name="______SD32" localSheetId="9">#REF!</definedName>
    <definedName name="______SD32" localSheetId="16">#REF!</definedName>
    <definedName name="______SD32" localSheetId="2">#REF!</definedName>
    <definedName name="______SD32" localSheetId="4">#REF!</definedName>
    <definedName name="______SD32" localSheetId="11">#REF!</definedName>
    <definedName name="______SD32" localSheetId="3">#REF!</definedName>
    <definedName name="______SD32">#REF!</definedName>
    <definedName name="______SD33" localSheetId="7">#REF!</definedName>
    <definedName name="______SD33" localSheetId="6">#REF!</definedName>
    <definedName name="______SD33" localSheetId="8">#REF!</definedName>
    <definedName name="______SD33" localSheetId="13">#REF!</definedName>
    <definedName name="______SD33" localSheetId="9">#REF!</definedName>
    <definedName name="______SD33" localSheetId="16">#REF!</definedName>
    <definedName name="______SD33" localSheetId="2">#REF!</definedName>
    <definedName name="______SD33" localSheetId="4">#REF!</definedName>
    <definedName name="______SD33" localSheetId="11">#REF!</definedName>
    <definedName name="______SD33" localSheetId="3">#REF!</definedName>
    <definedName name="______SD33">#REF!</definedName>
    <definedName name="______SD34" localSheetId="7">#REF!</definedName>
    <definedName name="______SD34" localSheetId="6">#REF!</definedName>
    <definedName name="______SD34" localSheetId="8">#REF!</definedName>
    <definedName name="______SD34" localSheetId="13">#REF!</definedName>
    <definedName name="______SD34" localSheetId="9">#REF!</definedName>
    <definedName name="______SD34" localSheetId="16">#REF!</definedName>
    <definedName name="______SD34" localSheetId="2">#REF!</definedName>
    <definedName name="______SD34" localSheetId="4">#REF!</definedName>
    <definedName name="______SD34" localSheetId="11">#REF!</definedName>
    <definedName name="______SD34" localSheetId="3">#REF!</definedName>
    <definedName name="______SD34">#REF!</definedName>
    <definedName name="______SD35" localSheetId="7">#REF!</definedName>
    <definedName name="______SD35" localSheetId="6">#REF!</definedName>
    <definedName name="______SD35" localSheetId="8">#REF!</definedName>
    <definedName name="______SD35" localSheetId="13">#REF!</definedName>
    <definedName name="______SD35" localSheetId="9">#REF!</definedName>
    <definedName name="______SD35" localSheetId="16">#REF!</definedName>
    <definedName name="______SD35" localSheetId="2">#REF!</definedName>
    <definedName name="______SD35" localSheetId="4">#REF!</definedName>
    <definedName name="______SD35" localSheetId="11">#REF!</definedName>
    <definedName name="______SD35" localSheetId="3">#REF!</definedName>
    <definedName name="______SD35">#REF!</definedName>
    <definedName name="______SD36" localSheetId="7">#REF!</definedName>
    <definedName name="______SD36" localSheetId="6">#REF!</definedName>
    <definedName name="______SD36" localSheetId="8">#REF!</definedName>
    <definedName name="______SD36" localSheetId="13">#REF!</definedName>
    <definedName name="______SD36" localSheetId="9">#REF!</definedName>
    <definedName name="______SD36" localSheetId="16">#REF!</definedName>
    <definedName name="______SD36" localSheetId="2">#REF!</definedName>
    <definedName name="______SD36" localSheetId="4">#REF!</definedName>
    <definedName name="______SD36" localSheetId="11">#REF!</definedName>
    <definedName name="______SD36" localSheetId="3">#REF!</definedName>
    <definedName name="______SD36">#REF!</definedName>
    <definedName name="______SD37" localSheetId="7">#REF!</definedName>
    <definedName name="______SD37" localSheetId="6">#REF!</definedName>
    <definedName name="______SD37" localSheetId="8">#REF!</definedName>
    <definedName name="______SD37" localSheetId="13">#REF!</definedName>
    <definedName name="______SD37" localSheetId="9">#REF!</definedName>
    <definedName name="______SD37" localSheetId="16">#REF!</definedName>
    <definedName name="______SD37" localSheetId="2">#REF!</definedName>
    <definedName name="______SD37" localSheetId="4">#REF!</definedName>
    <definedName name="______SD37" localSheetId="11">#REF!</definedName>
    <definedName name="______SD37" localSheetId="3">#REF!</definedName>
    <definedName name="______SD37">#REF!</definedName>
    <definedName name="______SD38" localSheetId="7">#REF!</definedName>
    <definedName name="______SD38" localSheetId="6">#REF!</definedName>
    <definedName name="______SD38" localSheetId="8">#REF!</definedName>
    <definedName name="______SD38" localSheetId="13">#REF!</definedName>
    <definedName name="______SD38" localSheetId="9">#REF!</definedName>
    <definedName name="______SD38" localSheetId="16">#REF!</definedName>
    <definedName name="______SD38" localSheetId="2">#REF!</definedName>
    <definedName name="______SD38" localSheetId="4">#REF!</definedName>
    <definedName name="______SD38" localSheetId="11">#REF!</definedName>
    <definedName name="______SD38" localSheetId="3">#REF!</definedName>
    <definedName name="______SD38">#REF!</definedName>
    <definedName name="______SD39" localSheetId="7">#REF!</definedName>
    <definedName name="______SD39" localSheetId="6">#REF!</definedName>
    <definedName name="______SD39" localSheetId="8">#REF!</definedName>
    <definedName name="______SD39" localSheetId="13">#REF!</definedName>
    <definedName name="______SD39" localSheetId="9">#REF!</definedName>
    <definedName name="______SD39" localSheetId="16">#REF!</definedName>
    <definedName name="______SD39" localSheetId="2">#REF!</definedName>
    <definedName name="______SD39" localSheetId="4">#REF!</definedName>
    <definedName name="______SD39" localSheetId="11">#REF!</definedName>
    <definedName name="______SD39" localSheetId="3">#REF!</definedName>
    <definedName name="______SD39">#REF!</definedName>
    <definedName name="______SD4" localSheetId="7">#REF!</definedName>
    <definedName name="______SD4" localSheetId="6">#REF!</definedName>
    <definedName name="______SD4" localSheetId="8">#REF!</definedName>
    <definedName name="______SD4" localSheetId="13">#REF!</definedName>
    <definedName name="______SD4" localSheetId="9">#REF!</definedName>
    <definedName name="______SD4" localSheetId="16">#REF!</definedName>
    <definedName name="______SD4" localSheetId="2">#REF!</definedName>
    <definedName name="______SD4" localSheetId="4">#REF!</definedName>
    <definedName name="______SD4" localSheetId="11">#REF!</definedName>
    <definedName name="______SD4" localSheetId="3">#REF!</definedName>
    <definedName name="______SD4">#REF!</definedName>
    <definedName name="______SD40" localSheetId="7">#REF!</definedName>
    <definedName name="______SD40" localSheetId="6">#REF!</definedName>
    <definedName name="______SD40" localSheetId="8">#REF!</definedName>
    <definedName name="______SD40" localSheetId="13">#REF!</definedName>
    <definedName name="______SD40" localSheetId="9">#REF!</definedName>
    <definedName name="______SD40" localSheetId="16">#REF!</definedName>
    <definedName name="______SD40" localSheetId="2">#REF!</definedName>
    <definedName name="______SD40" localSheetId="4">#REF!</definedName>
    <definedName name="______SD40" localSheetId="11">#REF!</definedName>
    <definedName name="______SD40" localSheetId="3">#REF!</definedName>
    <definedName name="______SD40">#REF!</definedName>
    <definedName name="______SD41" localSheetId="7">#REF!</definedName>
    <definedName name="______SD41" localSheetId="6">#REF!</definedName>
    <definedName name="______SD41" localSheetId="8">#REF!</definedName>
    <definedName name="______SD41" localSheetId="13">#REF!</definedName>
    <definedName name="______SD41" localSheetId="9">#REF!</definedName>
    <definedName name="______SD41" localSheetId="16">#REF!</definedName>
    <definedName name="______SD41" localSheetId="2">#REF!</definedName>
    <definedName name="______SD41" localSheetId="4">#REF!</definedName>
    <definedName name="______SD41" localSheetId="11">#REF!</definedName>
    <definedName name="______SD41" localSheetId="3">#REF!</definedName>
    <definedName name="______SD41">#REF!</definedName>
    <definedName name="______SD42" localSheetId="7">#REF!</definedName>
    <definedName name="______SD42" localSheetId="6">#REF!</definedName>
    <definedName name="______SD42" localSheetId="8">#REF!</definedName>
    <definedName name="______SD42" localSheetId="13">#REF!</definedName>
    <definedName name="______SD42" localSheetId="9">#REF!</definedName>
    <definedName name="______SD42" localSheetId="16">#REF!</definedName>
    <definedName name="______SD42" localSheetId="2">#REF!</definedName>
    <definedName name="______SD42" localSheetId="4">#REF!</definedName>
    <definedName name="______SD42" localSheetId="11">#REF!</definedName>
    <definedName name="______SD42" localSheetId="3">#REF!</definedName>
    <definedName name="______SD42">#REF!</definedName>
    <definedName name="______SD43" localSheetId="7">#REF!</definedName>
    <definedName name="______SD43" localSheetId="6">#REF!</definedName>
    <definedName name="______SD43" localSheetId="8">#REF!</definedName>
    <definedName name="______SD43" localSheetId="13">#REF!</definedName>
    <definedName name="______SD43" localSheetId="9">#REF!</definedName>
    <definedName name="______SD43" localSheetId="16">#REF!</definedName>
    <definedName name="______SD43" localSheetId="2">#REF!</definedName>
    <definedName name="______SD43" localSheetId="4">#REF!</definedName>
    <definedName name="______SD43" localSheetId="11">#REF!</definedName>
    <definedName name="______SD43" localSheetId="3">#REF!</definedName>
    <definedName name="______SD43">#REF!</definedName>
    <definedName name="______SD44" localSheetId="7">#REF!</definedName>
    <definedName name="______SD44" localSheetId="6">#REF!</definedName>
    <definedName name="______SD44" localSheetId="8">#REF!</definedName>
    <definedName name="______SD44" localSheetId="13">#REF!</definedName>
    <definedName name="______SD44" localSheetId="9">#REF!</definedName>
    <definedName name="______SD44" localSheetId="16">#REF!</definedName>
    <definedName name="______SD44" localSheetId="2">#REF!</definedName>
    <definedName name="______SD44" localSheetId="4">#REF!</definedName>
    <definedName name="______SD44" localSheetId="11">#REF!</definedName>
    <definedName name="______SD44" localSheetId="3">#REF!</definedName>
    <definedName name="______SD44">#REF!</definedName>
    <definedName name="______SD45" localSheetId="7">#REF!</definedName>
    <definedName name="______SD45" localSheetId="6">#REF!</definedName>
    <definedName name="______SD45" localSheetId="8">#REF!</definedName>
    <definedName name="______SD45" localSheetId="13">#REF!</definedName>
    <definedName name="______SD45" localSheetId="9">#REF!</definedName>
    <definedName name="______SD45" localSheetId="16">#REF!</definedName>
    <definedName name="______SD45" localSheetId="2">#REF!</definedName>
    <definedName name="______SD45" localSheetId="4">#REF!</definedName>
    <definedName name="______SD45" localSheetId="11">#REF!</definedName>
    <definedName name="______SD45" localSheetId="3">#REF!</definedName>
    <definedName name="______SD45">#REF!</definedName>
    <definedName name="______SD46" localSheetId="7">#REF!</definedName>
    <definedName name="______SD46" localSheetId="6">#REF!</definedName>
    <definedName name="______SD46" localSheetId="8">#REF!</definedName>
    <definedName name="______SD46" localSheetId="13">#REF!</definedName>
    <definedName name="______SD46" localSheetId="9">#REF!</definedName>
    <definedName name="______SD46" localSheetId="16">#REF!</definedName>
    <definedName name="______SD46" localSheetId="2">#REF!</definedName>
    <definedName name="______SD46" localSheetId="4">#REF!</definedName>
    <definedName name="______SD46" localSheetId="11">#REF!</definedName>
    <definedName name="______SD46" localSheetId="3">#REF!</definedName>
    <definedName name="______SD46">#REF!</definedName>
    <definedName name="______SD47" localSheetId="7">#REF!</definedName>
    <definedName name="______SD47" localSheetId="6">#REF!</definedName>
    <definedName name="______SD47" localSheetId="8">#REF!</definedName>
    <definedName name="______SD47" localSheetId="13">#REF!</definedName>
    <definedName name="______SD47" localSheetId="9">#REF!</definedName>
    <definedName name="______SD47" localSheetId="16">#REF!</definedName>
    <definedName name="______SD47" localSheetId="2">#REF!</definedName>
    <definedName name="______SD47" localSheetId="4">#REF!</definedName>
    <definedName name="______SD47" localSheetId="11">#REF!</definedName>
    <definedName name="______SD47" localSheetId="3">#REF!</definedName>
    <definedName name="______SD47">#REF!</definedName>
    <definedName name="______SD48" localSheetId="7">#REF!</definedName>
    <definedName name="______SD48" localSheetId="6">#REF!</definedName>
    <definedName name="______SD48" localSheetId="8">#REF!</definedName>
    <definedName name="______SD48" localSheetId="13">#REF!</definedName>
    <definedName name="______SD48" localSheetId="9">#REF!</definedName>
    <definedName name="______SD48" localSheetId="16">#REF!</definedName>
    <definedName name="______SD48" localSheetId="2">#REF!</definedName>
    <definedName name="______SD48" localSheetId="4">#REF!</definedName>
    <definedName name="______SD48" localSheetId="11">#REF!</definedName>
    <definedName name="______SD48" localSheetId="3">#REF!</definedName>
    <definedName name="______SD48">#REF!</definedName>
    <definedName name="______SD49" localSheetId="7">#REF!</definedName>
    <definedName name="______SD49" localSheetId="6">#REF!</definedName>
    <definedName name="______SD49" localSheetId="8">#REF!</definedName>
    <definedName name="______SD49" localSheetId="13">#REF!</definedName>
    <definedName name="______SD49" localSheetId="9">#REF!</definedName>
    <definedName name="______SD49" localSheetId="16">#REF!</definedName>
    <definedName name="______SD49" localSheetId="2">#REF!</definedName>
    <definedName name="______SD49" localSheetId="4">#REF!</definedName>
    <definedName name="______SD49" localSheetId="11">#REF!</definedName>
    <definedName name="______SD49" localSheetId="3">#REF!</definedName>
    <definedName name="______SD49">#REF!</definedName>
    <definedName name="______SD5" localSheetId="7">#REF!</definedName>
    <definedName name="______SD5" localSheetId="6">#REF!</definedName>
    <definedName name="______SD5" localSheetId="8">#REF!</definedName>
    <definedName name="______SD5" localSheetId="13">#REF!</definedName>
    <definedName name="______SD5" localSheetId="9">#REF!</definedName>
    <definedName name="______SD5" localSheetId="16">#REF!</definedName>
    <definedName name="______SD5" localSheetId="2">#REF!</definedName>
    <definedName name="______SD5" localSheetId="4">#REF!</definedName>
    <definedName name="______SD5" localSheetId="11">#REF!</definedName>
    <definedName name="______SD5" localSheetId="3">#REF!</definedName>
    <definedName name="______SD5">#REF!</definedName>
    <definedName name="______SD50" localSheetId="7">#REF!</definedName>
    <definedName name="______SD50" localSheetId="6">#REF!</definedName>
    <definedName name="______SD50" localSheetId="8">#REF!</definedName>
    <definedName name="______SD50" localSheetId="13">#REF!</definedName>
    <definedName name="______SD50" localSheetId="9">#REF!</definedName>
    <definedName name="______SD50" localSheetId="16">#REF!</definedName>
    <definedName name="______SD50" localSheetId="2">#REF!</definedName>
    <definedName name="______SD50" localSheetId="4">#REF!</definedName>
    <definedName name="______SD50" localSheetId="11">#REF!</definedName>
    <definedName name="______SD50" localSheetId="3">#REF!</definedName>
    <definedName name="______SD50">#REF!</definedName>
    <definedName name="______SD500" localSheetId="7">#REF!</definedName>
    <definedName name="______SD500" localSheetId="6">#REF!</definedName>
    <definedName name="______SD500" localSheetId="8">#REF!</definedName>
    <definedName name="______SD500" localSheetId="13">#REF!</definedName>
    <definedName name="______SD500" localSheetId="9">#REF!</definedName>
    <definedName name="______SD500" localSheetId="16">#REF!</definedName>
    <definedName name="______SD500" localSheetId="2">#REF!</definedName>
    <definedName name="______SD500" localSheetId="4">#REF!</definedName>
    <definedName name="______SD500" localSheetId="11">#REF!</definedName>
    <definedName name="______SD500" localSheetId="3">#REF!</definedName>
    <definedName name="______SD500">#REF!</definedName>
    <definedName name="______SD51" localSheetId="7">#REF!</definedName>
    <definedName name="______SD51" localSheetId="6">#REF!</definedName>
    <definedName name="______SD51" localSheetId="8">#REF!</definedName>
    <definedName name="______SD51" localSheetId="13">#REF!</definedName>
    <definedName name="______SD51" localSheetId="9">#REF!</definedName>
    <definedName name="______SD51" localSheetId="16">#REF!</definedName>
    <definedName name="______SD51" localSheetId="2">#REF!</definedName>
    <definedName name="______SD51" localSheetId="4">#REF!</definedName>
    <definedName name="______SD51" localSheetId="11">#REF!</definedName>
    <definedName name="______SD51" localSheetId="3">#REF!</definedName>
    <definedName name="______SD51">#REF!</definedName>
    <definedName name="______SD52" localSheetId="7">#REF!</definedName>
    <definedName name="______SD52" localSheetId="6">#REF!</definedName>
    <definedName name="______SD52" localSheetId="8">#REF!</definedName>
    <definedName name="______SD52" localSheetId="13">#REF!</definedName>
    <definedName name="______SD52" localSheetId="9">#REF!</definedName>
    <definedName name="______SD52" localSheetId="16">#REF!</definedName>
    <definedName name="______SD52" localSheetId="2">#REF!</definedName>
    <definedName name="______SD52" localSheetId="4">#REF!</definedName>
    <definedName name="______SD52" localSheetId="11">#REF!</definedName>
    <definedName name="______SD52" localSheetId="3">#REF!</definedName>
    <definedName name="______SD52">#REF!</definedName>
    <definedName name="______SD53" localSheetId="7">#REF!</definedName>
    <definedName name="______SD53" localSheetId="6">#REF!</definedName>
    <definedName name="______SD53" localSheetId="8">#REF!</definedName>
    <definedName name="______SD53" localSheetId="13">#REF!</definedName>
    <definedName name="______SD53" localSheetId="9">#REF!</definedName>
    <definedName name="______SD53" localSheetId="16">#REF!</definedName>
    <definedName name="______SD53" localSheetId="2">#REF!</definedName>
    <definedName name="______SD53" localSheetId="4">#REF!</definedName>
    <definedName name="______SD53" localSheetId="11">#REF!</definedName>
    <definedName name="______SD53" localSheetId="3">#REF!</definedName>
    <definedName name="______SD53">#REF!</definedName>
    <definedName name="______SD54" localSheetId="7">#REF!</definedName>
    <definedName name="______SD54" localSheetId="6">#REF!</definedName>
    <definedName name="______SD54" localSheetId="8">#REF!</definedName>
    <definedName name="______SD54" localSheetId="13">#REF!</definedName>
    <definedName name="______SD54" localSheetId="9">#REF!</definedName>
    <definedName name="______SD54" localSheetId="16">#REF!</definedName>
    <definedName name="______SD54" localSheetId="2">#REF!</definedName>
    <definedName name="______SD54" localSheetId="4">#REF!</definedName>
    <definedName name="______SD54" localSheetId="11">#REF!</definedName>
    <definedName name="______SD54" localSheetId="3">#REF!</definedName>
    <definedName name="______SD54">#REF!</definedName>
    <definedName name="______SD55" localSheetId="7">#REF!</definedName>
    <definedName name="______SD55" localSheetId="6">#REF!</definedName>
    <definedName name="______SD55" localSheetId="8">#REF!</definedName>
    <definedName name="______SD55" localSheetId="13">#REF!</definedName>
    <definedName name="______SD55" localSheetId="9">#REF!</definedName>
    <definedName name="______SD55" localSheetId="16">#REF!</definedName>
    <definedName name="______SD55" localSheetId="2">#REF!</definedName>
    <definedName name="______SD55" localSheetId="4">#REF!</definedName>
    <definedName name="______SD55" localSheetId="11">#REF!</definedName>
    <definedName name="______SD55" localSheetId="3">#REF!</definedName>
    <definedName name="______SD55">#REF!</definedName>
    <definedName name="______SD56" localSheetId="7">#REF!</definedName>
    <definedName name="______SD56" localSheetId="6">#REF!</definedName>
    <definedName name="______SD56" localSheetId="8">#REF!</definedName>
    <definedName name="______SD56" localSheetId="13">#REF!</definedName>
    <definedName name="______SD56" localSheetId="9">#REF!</definedName>
    <definedName name="______SD56" localSheetId="16">#REF!</definedName>
    <definedName name="______SD56" localSheetId="2">#REF!</definedName>
    <definedName name="______SD56" localSheetId="4">#REF!</definedName>
    <definedName name="______SD56" localSheetId="11">#REF!</definedName>
    <definedName name="______SD56" localSheetId="3">#REF!</definedName>
    <definedName name="______SD56">#REF!</definedName>
    <definedName name="______SD57" localSheetId="7">#REF!</definedName>
    <definedName name="______SD57" localSheetId="6">#REF!</definedName>
    <definedName name="______SD57" localSheetId="8">#REF!</definedName>
    <definedName name="______SD57" localSheetId="13">#REF!</definedName>
    <definedName name="______SD57" localSheetId="9">#REF!</definedName>
    <definedName name="______SD57" localSheetId="16">#REF!</definedName>
    <definedName name="______SD57" localSheetId="2">#REF!</definedName>
    <definedName name="______SD57" localSheetId="4">#REF!</definedName>
    <definedName name="______SD57" localSheetId="11">#REF!</definedName>
    <definedName name="______SD57" localSheetId="3">#REF!</definedName>
    <definedName name="______SD57">#REF!</definedName>
    <definedName name="______SD58" localSheetId="7">#REF!</definedName>
    <definedName name="______SD58" localSheetId="6">#REF!</definedName>
    <definedName name="______SD58" localSheetId="8">#REF!</definedName>
    <definedName name="______SD58" localSheetId="13">#REF!</definedName>
    <definedName name="______SD58" localSheetId="9">#REF!</definedName>
    <definedName name="______SD58" localSheetId="16">#REF!</definedName>
    <definedName name="______SD58" localSheetId="2">#REF!</definedName>
    <definedName name="______SD58" localSheetId="4">#REF!</definedName>
    <definedName name="______SD58" localSheetId="11">#REF!</definedName>
    <definedName name="______SD58" localSheetId="3">#REF!</definedName>
    <definedName name="______SD58">#REF!</definedName>
    <definedName name="______SD59" localSheetId="7">#REF!</definedName>
    <definedName name="______SD59" localSheetId="6">#REF!</definedName>
    <definedName name="______SD59" localSheetId="8">#REF!</definedName>
    <definedName name="______SD59" localSheetId="13">#REF!</definedName>
    <definedName name="______SD59" localSheetId="9">#REF!</definedName>
    <definedName name="______SD59" localSheetId="16">#REF!</definedName>
    <definedName name="______SD59" localSheetId="2">#REF!</definedName>
    <definedName name="______SD59" localSheetId="4">#REF!</definedName>
    <definedName name="______SD59" localSheetId="11">#REF!</definedName>
    <definedName name="______SD59" localSheetId="3">#REF!</definedName>
    <definedName name="______SD59">#REF!</definedName>
    <definedName name="______SD6" localSheetId="7">#REF!</definedName>
    <definedName name="______SD6" localSheetId="6">#REF!</definedName>
    <definedName name="______SD6" localSheetId="8">#REF!</definedName>
    <definedName name="______SD6" localSheetId="13">#REF!</definedName>
    <definedName name="______SD6" localSheetId="9">#REF!</definedName>
    <definedName name="______SD6" localSheetId="16">#REF!</definedName>
    <definedName name="______SD6" localSheetId="2">#REF!</definedName>
    <definedName name="______SD6" localSheetId="4">#REF!</definedName>
    <definedName name="______SD6" localSheetId="11">#REF!</definedName>
    <definedName name="______SD6" localSheetId="3">#REF!</definedName>
    <definedName name="______SD6">#REF!</definedName>
    <definedName name="______SD60" localSheetId="7">#REF!</definedName>
    <definedName name="______SD60" localSheetId="6">#REF!</definedName>
    <definedName name="______SD60" localSheetId="8">#REF!</definedName>
    <definedName name="______SD60" localSheetId="13">#REF!</definedName>
    <definedName name="______SD60" localSheetId="9">#REF!</definedName>
    <definedName name="______SD60" localSheetId="16">#REF!</definedName>
    <definedName name="______SD60" localSheetId="2">#REF!</definedName>
    <definedName name="______SD60" localSheetId="4">#REF!</definedName>
    <definedName name="______SD60" localSheetId="11">#REF!</definedName>
    <definedName name="______SD60" localSheetId="3">#REF!</definedName>
    <definedName name="______SD60">#REF!</definedName>
    <definedName name="______SD61" localSheetId="7">#REF!</definedName>
    <definedName name="______SD61" localSheetId="6">#REF!</definedName>
    <definedName name="______SD61" localSheetId="8">#REF!</definedName>
    <definedName name="______SD61" localSheetId="13">#REF!</definedName>
    <definedName name="______SD61" localSheetId="9">#REF!</definedName>
    <definedName name="______SD61" localSheetId="16">#REF!</definedName>
    <definedName name="______SD61" localSheetId="2">#REF!</definedName>
    <definedName name="______SD61" localSheetId="4">#REF!</definedName>
    <definedName name="______SD61" localSheetId="11">#REF!</definedName>
    <definedName name="______SD61" localSheetId="3">#REF!</definedName>
    <definedName name="______SD61">#REF!</definedName>
    <definedName name="______SD62" localSheetId="7">#REF!</definedName>
    <definedName name="______SD62" localSheetId="6">#REF!</definedName>
    <definedName name="______SD62" localSheetId="8">#REF!</definedName>
    <definedName name="______SD62" localSheetId="13">#REF!</definedName>
    <definedName name="______SD62" localSheetId="9">#REF!</definedName>
    <definedName name="______SD62" localSheetId="16">#REF!</definedName>
    <definedName name="______SD62" localSheetId="2">#REF!</definedName>
    <definedName name="______SD62" localSheetId="4">#REF!</definedName>
    <definedName name="______SD62" localSheetId="11">#REF!</definedName>
    <definedName name="______SD62" localSheetId="3">#REF!</definedName>
    <definedName name="______SD62">#REF!</definedName>
    <definedName name="______SD63" localSheetId="7">#REF!</definedName>
    <definedName name="______SD63" localSheetId="6">#REF!</definedName>
    <definedName name="______SD63" localSheetId="8">#REF!</definedName>
    <definedName name="______SD63" localSheetId="13">#REF!</definedName>
    <definedName name="______SD63" localSheetId="9">#REF!</definedName>
    <definedName name="______SD63" localSheetId="16">#REF!</definedName>
    <definedName name="______SD63" localSheetId="2">#REF!</definedName>
    <definedName name="______SD63" localSheetId="4">#REF!</definedName>
    <definedName name="______SD63" localSheetId="11">#REF!</definedName>
    <definedName name="______SD63" localSheetId="3">#REF!</definedName>
    <definedName name="______SD63">#REF!</definedName>
    <definedName name="______SD64" localSheetId="7">#REF!</definedName>
    <definedName name="______SD64" localSheetId="6">#REF!</definedName>
    <definedName name="______SD64" localSheetId="8">#REF!</definedName>
    <definedName name="______SD64" localSheetId="13">#REF!</definedName>
    <definedName name="______SD64" localSheetId="9">#REF!</definedName>
    <definedName name="______SD64" localSheetId="16">#REF!</definedName>
    <definedName name="______SD64" localSheetId="2">#REF!</definedName>
    <definedName name="______SD64" localSheetId="4">#REF!</definedName>
    <definedName name="______SD64" localSheetId="11">#REF!</definedName>
    <definedName name="______SD64" localSheetId="3">#REF!</definedName>
    <definedName name="______SD64">#REF!</definedName>
    <definedName name="______SD65" localSheetId="7">#REF!</definedName>
    <definedName name="______SD65" localSheetId="6">#REF!</definedName>
    <definedName name="______SD65" localSheetId="8">#REF!</definedName>
    <definedName name="______SD65" localSheetId="13">#REF!</definedName>
    <definedName name="______SD65" localSheetId="9">#REF!</definedName>
    <definedName name="______SD65" localSheetId="16">#REF!</definedName>
    <definedName name="______SD65" localSheetId="2">#REF!</definedName>
    <definedName name="______SD65" localSheetId="4">#REF!</definedName>
    <definedName name="______SD65" localSheetId="11">#REF!</definedName>
    <definedName name="______SD65" localSheetId="3">#REF!</definedName>
    <definedName name="______SD65">#REF!</definedName>
    <definedName name="______SD66" localSheetId="7">#REF!</definedName>
    <definedName name="______SD66" localSheetId="6">#REF!</definedName>
    <definedName name="______SD66" localSheetId="8">#REF!</definedName>
    <definedName name="______SD66" localSheetId="13">#REF!</definedName>
    <definedName name="______SD66" localSheetId="9">#REF!</definedName>
    <definedName name="______SD66" localSheetId="16">#REF!</definedName>
    <definedName name="______SD66" localSheetId="2">#REF!</definedName>
    <definedName name="______SD66" localSheetId="4">#REF!</definedName>
    <definedName name="______SD66" localSheetId="11">#REF!</definedName>
    <definedName name="______SD66" localSheetId="3">#REF!</definedName>
    <definedName name="______SD66">#REF!</definedName>
    <definedName name="______SD67" localSheetId="7">#REF!</definedName>
    <definedName name="______SD67" localSheetId="6">#REF!</definedName>
    <definedName name="______SD67" localSheetId="8">#REF!</definedName>
    <definedName name="______SD67" localSheetId="13">#REF!</definedName>
    <definedName name="______SD67" localSheetId="9">#REF!</definedName>
    <definedName name="______SD67" localSheetId="16">#REF!</definedName>
    <definedName name="______SD67" localSheetId="2">#REF!</definedName>
    <definedName name="______SD67" localSheetId="4">#REF!</definedName>
    <definedName name="______SD67" localSheetId="11">#REF!</definedName>
    <definedName name="______SD67" localSheetId="3">#REF!</definedName>
    <definedName name="______SD67">#REF!</definedName>
    <definedName name="______SD68" localSheetId="7">#REF!</definedName>
    <definedName name="______SD68" localSheetId="6">#REF!</definedName>
    <definedName name="______SD68" localSheetId="8">#REF!</definedName>
    <definedName name="______SD68" localSheetId="13">#REF!</definedName>
    <definedName name="______SD68" localSheetId="9">#REF!</definedName>
    <definedName name="______SD68" localSheetId="16">#REF!</definedName>
    <definedName name="______SD68" localSheetId="2">#REF!</definedName>
    <definedName name="______SD68" localSheetId="4">#REF!</definedName>
    <definedName name="______SD68" localSheetId="11">#REF!</definedName>
    <definedName name="______SD68" localSheetId="3">#REF!</definedName>
    <definedName name="______SD68">#REF!</definedName>
    <definedName name="______SD69" localSheetId="7">#REF!</definedName>
    <definedName name="______SD69" localSheetId="6">#REF!</definedName>
    <definedName name="______SD69" localSheetId="8">#REF!</definedName>
    <definedName name="______SD69" localSheetId="13">#REF!</definedName>
    <definedName name="______SD69" localSheetId="9">#REF!</definedName>
    <definedName name="______SD69" localSheetId="16">#REF!</definedName>
    <definedName name="______SD69" localSheetId="2">#REF!</definedName>
    <definedName name="______SD69" localSheetId="4">#REF!</definedName>
    <definedName name="______SD69" localSheetId="11">#REF!</definedName>
    <definedName name="______SD69" localSheetId="3">#REF!</definedName>
    <definedName name="______SD69">#REF!</definedName>
    <definedName name="______SD7" localSheetId="7">#REF!</definedName>
    <definedName name="______SD7" localSheetId="6">#REF!</definedName>
    <definedName name="______SD7" localSheetId="8">#REF!</definedName>
    <definedName name="______SD7" localSheetId="13">#REF!</definedName>
    <definedName name="______SD7" localSheetId="9">#REF!</definedName>
    <definedName name="______SD7" localSheetId="16">#REF!</definedName>
    <definedName name="______SD7" localSheetId="2">#REF!</definedName>
    <definedName name="______SD7" localSheetId="4">#REF!</definedName>
    <definedName name="______SD7" localSheetId="11">#REF!</definedName>
    <definedName name="______SD7" localSheetId="3">#REF!</definedName>
    <definedName name="______SD7">#REF!</definedName>
    <definedName name="______SD70" localSheetId="7">#REF!</definedName>
    <definedName name="______SD70" localSheetId="6">#REF!</definedName>
    <definedName name="______SD70" localSheetId="8">#REF!</definedName>
    <definedName name="______SD70" localSheetId="13">#REF!</definedName>
    <definedName name="______SD70" localSheetId="9">#REF!</definedName>
    <definedName name="______SD70" localSheetId="16">#REF!</definedName>
    <definedName name="______SD70" localSheetId="2">#REF!</definedName>
    <definedName name="______SD70" localSheetId="4">#REF!</definedName>
    <definedName name="______SD70" localSheetId="11">#REF!</definedName>
    <definedName name="______SD70" localSheetId="3">#REF!</definedName>
    <definedName name="______SD70">#REF!</definedName>
    <definedName name="______SD71" localSheetId="7">#REF!</definedName>
    <definedName name="______SD71" localSheetId="6">#REF!</definedName>
    <definedName name="______SD71" localSheetId="8">#REF!</definedName>
    <definedName name="______SD71" localSheetId="13">#REF!</definedName>
    <definedName name="______SD71" localSheetId="9">#REF!</definedName>
    <definedName name="______SD71" localSheetId="16">#REF!</definedName>
    <definedName name="______SD71" localSheetId="2">#REF!</definedName>
    <definedName name="______SD71" localSheetId="4">#REF!</definedName>
    <definedName name="______SD71" localSheetId="11">#REF!</definedName>
    <definedName name="______SD71" localSheetId="3">#REF!</definedName>
    <definedName name="______SD71">#REF!</definedName>
    <definedName name="______SD72" localSheetId="7">#REF!</definedName>
    <definedName name="______SD72" localSheetId="6">#REF!</definedName>
    <definedName name="______SD72" localSheetId="8">#REF!</definedName>
    <definedName name="______SD72" localSheetId="13">#REF!</definedName>
    <definedName name="______SD72" localSheetId="9">#REF!</definedName>
    <definedName name="______SD72" localSheetId="16">#REF!</definedName>
    <definedName name="______SD72" localSheetId="2">#REF!</definedName>
    <definedName name="______SD72" localSheetId="4">#REF!</definedName>
    <definedName name="______SD72" localSheetId="11">#REF!</definedName>
    <definedName name="______SD72" localSheetId="3">#REF!</definedName>
    <definedName name="______SD72">#REF!</definedName>
    <definedName name="______SD73" localSheetId="7">#REF!</definedName>
    <definedName name="______SD73" localSheetId="6">#REF!</definedName>
    <definedName name="______SD73" localSheetId="8">#REF!</definedName>
    <definedName name="______SD73" localSheetId="13">#REF!</definedName>
    <definedName name="______SD73" localSheetId="9">#REF!</definedName>
    <definedName name="______SD73" localSheetId="16">#REF!</definedName>
    <definedName name="______SD73" localSheetId="2">#REF!</definedName>
    <definedName name="______SD73" localSheetId="4">#REF!</definedName>
    <definedName name="______SD73" localSheetId="11">#REF!</definedName>
    <definedName name="______SD73" localSheetId="3">#REF!</definedName>
    <definedName name="______SD73">#REF!</definedName>
    <definedName name="______SD74" localSheetId="7">#REF!</definedName>
    <definedName name="______SD74" localSheetId="6">#REF!</definedName>
    <definedName name="______SD74" localSheetId="8">#REF!</definedName>
    <definedName name="______SD74" localSheetId="13">#REF!</definedName>
    <definedName name="______SD74" localSheetId="9">#REF!</definedName>
    <definedName name="______SD74" localSheetId="16">#REF!</definedName>
    <definedName name="______SD74" localSheetId="2">#REF!</definedName>
    <definedName name="______SD74" localSheetId="4">#REF!</definedName>
    <definedName name="______SD74" localSheetId="11">#REF!</definedName>
    <definedName name="______SD74" localSheetId="3">#REF!</definedName>
    <definedName name="______SD74">#REF!</definedName>
    <definedName name="______SD75" localSheetId="7">#REF!</definedName>
    <definedName name="______SD75" localSheetId="6">#REF!</definedName>
    <definedName name="______SD75" localSheetId="8">#REF!</definedName>
    <definedName name="______SD75" localSheetId="13">#REF!</definedName>
    <definedName name="______SD75" localSheetId="9">#REF!</definedName>
    <definedName name="______SD75" localSheetId="16">#REF!</definedName>
    <definedName name="______SD75" localSheetId="2">#REF!</definedName>
    <definedName name="______SD75" localSheetId="4">#REF!</definedName>
    <definedName name="______SD75" localSheetId="11">#REF!</definedName>
    <definedName name="______SD75" localSheetId="3">#REF!</definedName>
    <definedName name="______SD75">#REF!</definedName>
    <definedName name="______SD76" localSheetId="7">#REF!</definedName>
    <definedName name="______SD76" localSheetId="6">#REF!</definedName>
    <definedName name="______SD76" localSheetId="8">#REF!</definedName>
    <definedName name="______SD76" localSheetId="13">#REF!</definedName>
    <definedName name="______SD76" localSheetId="9">#REF!</definedName>
    <definedName name="______SD76" localSheetId="16">#REF!</definedName>
    <definedName name="______SD76" localSheetId="2">#REF!</definedName>
    <definedName name="______SD76" localSheetId="4">#REF!</definedName>
    <definedName name="______SD76" localSheetId="11">#REF!</definedName>
    <definedName name="______SD76" localSheetId="3">#REF!</definedName>
    <definedName name="______SD76">#REF!</definedName>
    <definedName name="______SD77" localSheetId="7">#REF!</definedName>
    <definedName name="______SD77" localSheetId="6">#REF!</definedName>
    <definedName name="______SD77" localSheetId="8">#REF!</definedName>
    <definedName name="______SD77" localSheetId="13">#REF!</definedName>
    <definedName name="______SD77" localSheetId="9">#REF!</definedName>
    <definedName name="______SD77" localSheetId="16">#REF!</definedName>
    <definedName name="______SD77" localSheetId="2">#REF!</definedName>
    <definedName name="______SD77" localSheetId="4">#REF!</definedName>
    <definedName name="______SD77" localSheetId="11">#REF!</definedName>
    <definedName name="______SD77" localSheetId="3">#REF!</definedName>
    <definedName name="______SD77">#REF!</definedName>
    <definedName name="______SD78" localSheetId="7">#REF!</definedName>
    <definedName name="______SD78" localSheetId="6">#REF!</definedName>
    <definedName name="______SD78" localSheetId="8">#REF!</definedName>
    <definedName name="______SD78" localSheetId="13">#REF!</definedName>
    <definedName name="______SD78" localSheetId="9">#REF!</definedName>
    <definedName name="______SD78" localSheetId="16">#REF!</definedName>
    <definedName name="______SD78" localSheetId="2">#REF!</definedName>
    <definedName name="______SD78" localSheetId="4">#REF!</definedName>
    <definedName name="______SD78" localSheetId="11">#REF!</definedName>
    <definedName name="______SD78" localSheetId="3">#REF!</definedName>
    <definedName name="______SD78">#REF!</definedName>
    <definedName name="______SD79" localSheetId="7">#REF!</definedName>
    <definedName name="______SD79" localSheetId="6">#REF!</definedName>
    <definedName name="______SD79" localSheetId="8">#REF!</definedName>
    <definedName name="______SD79" localSheetId="13">#REF!</definedName>
    <definedName name="______SD79" localSheetId="9">#REF!</definedName>
    <definedName name="______SD79" localSheetId="16">#REF!</definedName>
    <definedName name="______SD79" localSheetId="2">#REF!</definedName>
    <definedName name="______SD79" localSheetId="4">#REF!</definedName>
    <definedName name="______SD79" localSheetId="11">#REF!</definedName>
    <definedName name="______SD79" localSheetId="3">#REF!</definedName>
    <definedName name="______SD79">#REF!</definedName>
    <definedName name="______SD8" localSheetId="7">#REF!</definedName>
    <definedName name="______SD8" localSheetId="6">#REF!</definedName>
    <definedName name="______SD8" localSheetId="8">#REF!</definedName>
    <definedName name="______SD8" localSheetId="13">#REF!</definedName>
    <definedName name="______SD8" localSheetId="9">#REF!</definedName>
    <definedName name="______SD8" localSheetId="16">#REF!</definedName>
    <definedName name="______SD8" localSheetId="2">#REF!</definedName>
    <definedName name="______SD8" localSheetId="4">#REF!</definedName>
    <definedName name="______SD8" localSheetId="11">#REF!</definedName>
    <definedName name="______SD8" localSheetId="3">#REF!</definedName>
    <definedName name="______SD8">#REF!</definedName>
    <definedName name="______SD80" localSheetId="7">#REF!</definedName>
    <definedName name="______SD80" localSheetId="6">#REF!</definedName>
    <definedName name="______SD80" localSheetId="8">#REF!</definedName>
    <definedName name="______SD80" localSheetId="13">#REF!</definedName>
    <definedName name="______SD80" localSheetId="9">#REF!</definedName>
    <definedName name="______SD80" localSheetId="16">#REF!</definedName>
    <definedName name="______SD80" localSheetId="2">#REF!</definedName>
    <definedName name="______SD80" localSheetId="4">#REF!</definedName>
    <definedName name="______SD80" localSheetId="11">#REF!</definedName>
    <definedName name="______SD80" localSheetId="3">#REF!</definedName>
    <definedName name="______SD80">#REF!</definedName>
    <definedName name="______SD81" localSheetId="7">#REF!</definedName>
    <definedName name="______SD81" localSheetId="6">#REF!</definedName>
    <definedName name="______SD81" localSheetId="8">#REF!</definedName>
    <definedName name="______SD81" localSheetId="13">#REF!</definedName>
    <definedName name="______SD81" localSheetId="9">#REF!</definedName>
    <definedName name="______SD81" localSheetId="16">#REF!</definedName>
    <definedName name="______SD81" localSheetId="2">#REF!</definedName>
    <definedName name="______SD81" localSheetId="4">#REF!</definedName>
    <definedName name="______SD81" localSheetId="11">#REF!</definedName>
    <definedName name="______SD81" localSheetId="3">#REF!</definedName>
    <definedName name="______SD81">#REF!</definedName>
    <definedName name="______SD82" localSheetId="7">#REF!</definedName>
    <definedName name="______SD82" localSheetId="6">#REF!</definedName>
    <definedName name="______SD82" localSheetId="8">#REF!</definedName>
    <definedName name="______SD82" localSheetId="13">#REF!</definedName>
    <definedName name="______SD82" localSheetId="9">#REF!</definedName>
    <definedName name="______SD82" localSheetId="16">#REF!</definedName>
    <definedName name="______SD82" localSheetId="2">#REF!</definedName>
    <definedName name="______SD82" localSheetId="4">#REF!</definedName>
    <definedName name="______SD82" localSheetId="11">#REF!</definedName>
    <definedName name="______SD82" localSheetId="3">#REF!</definedName>
    <definedName name="______SD82">#REF!</definedName>
    <definedName name="______SD83" localSheetId="7">#REF!</definedName>
    <definedName name="______SD83" localSheetId="6">#REF!</definedName>
    <definedName name="______SD83" localSheetId="8">#REF!</definedName>
    <definedName name="______SD83" localSheetId="13">#REF!</definedName>
    <definedName name="______SD83" localSheetId="9">#REF!</definedName>
    <definedName name="______SD83" localSheetId="16">#REF!</definedName>
    <definedName name="______SD83" localSheetId="2">#REF!</definedName>
    <definedName name="______SD83" localSheetId="4">#REF!</definedName>
    <definedName name="______SD83" localSheetId="11">#REF!</definedName>
    <definedName name="______SD83" localSheetId="3">#REF!</definedName>
    <definedName name="______SD83">#REF!</definedName>
    <definedName name="______SD84" localSheetId="7">#REF!</definedName>
    <definedName name="______SD84" localSheetId="6">#REF!</definedName>
    <definedName name="______SD84" localSheetId="8">#REF!</definedName>
    <definedName name="______SD84" localSheetId="13">#REF!</definedName>
    <definedName name="______SD84" localSheetId="9">#REF!</definedName>
    <definedName name="______SD84" localSheetId="16">#REF!</definedName>
    <definedName name="______SD84" localSheetId="2">#REF!</definedName>
    <definedName name="______SD84" localSheetId="4">#REF!</definedName>
    <definedName name="______SD84" localSheetId="11">#REF!</definedName>
    <definedName name="______SD84" localSheetId="3">#REF!</definedName>
    <definedName name="______SD84">#REF!</definedName>
    <definedName name="______SD85" localSheetId="7">#REF!</definedName>
    <definedName name="______SD85" localSheetId="6">#REF!</definedName>
    <definedName name="______SD85" localSheetId="8">#REF!</definedName>
    <definedName name="______SD85" localSheetId="13">#REF!</definedName>
    <definedName name="______SD85" localSheetId="9">#REF!</definedName>
    <definedName name="______SD85" localSheetId="16">#REF!</definedName>
    <definedName name="______SD85" localSheetId="2">#REF!</definedName>
    <definedName name="______SD85" localSheetId="4">#REF!</definedName>
    <definedName name="______SD85" localSheetId="11">#REF!</definedName>
    <definedName name="______SD85" localSheetId="3">#REF!</definedName>
    <definedName name="______SD85">#REF!</definedName>
    <definedName name="______SD86" localSheetId="7">#REF!</definedName>
    <definedName name="______SD86" localSheetId="6">#REF!</definedName>
    <definedName name="______SD86" localSheetId="8">#REF!</definedName>
    <definedName name="______SD86" localSheetId="13">#REF!</definedName>
    <definedName name="______SD86" localSheetId="9">#REF!</definedName>
    <definedName name="______SD86" localSheetId="16">#REF!</definedName>
    <definedName name="______SD86" localSheetId="2">#REF!</definedName>
    <definedName name="______SD86" localSheetId="4">#REF!</definedName>
    <definedName name="______SD86" localSheetId="11">#REF!</definedName>
    <definedName name="______SD86" localSheetId="3">#REF!</definedName>
    <definedName name="______SD86">#REF!</definedName>
    <definedName name="______SD87" localSheetId="7">#REF!</definedName>
    <definedName name="______SD87" localSheetId="6">#REF!</definedName>
    <definedName name="______SD87" localSheetId="8">#REF!</definedName>
    <definedName name="______SD87" localSheetId="13">#REF!</definedName>
    <definedName name="______SD87" localSheetId="9">#REF!</definedName>
    <definedName name="______SD87" localSheetId="16">#REF!</definedName>
    <definedName name="______SD87" localSheetId="2">#REF!</definedName>
    <definedName name="______SD87" localSheetId="4">#REF!</definedName>
    <definedName name="______SD87" localSheetId="11">#REF!</definedName>
    <definedName name="______SD87" localSheetId="3">#REF!</definedName>
    <definedName name="______SD87">#REF!</definedName>
    <definedName name="______SD88" localSheetId="7">#REF!</definedName>
    <definedName name="______SD88" localSheetId="6">#REF!</definedName>
    <definedName name="______SD88" localSheetId="8">#REF!</definedName>
    <definedName name="______SD88" localSheetId="13">#REF!</definedName>
    <definedName name="______SD88" localSheetId="9">#REF!</definedName>
    <definedName name="______SD88" localSheetId="16">#REF!</definedName>
    <definedName name="______SD88" localSheetId="2">#REF!</definedName>
    <definedName name="______SD88" localSheetId="4">#REF!</definedName>
    <definedName name="______SD88" localSheetId="11">#REF!</definedName>
    <definedName name="______SD88" localSheetId="3">#REF!</definedName>
    <definedName name="______SD88">#REF!</definedName>
    <definedName name="______SD89" localSheetId="7">#REF!</definedName>
    <definedName name="______SD89" localSheetId="6">#REF!</definedName>
    <definedName name="______SD89" localSheetId="8">#REF!</definedName>
    <definedName name="______SD89" localSheetId="13">#REF!</definedName>
    <definedName name="______SD89" localSheetId="9">#REF!</definedName>
    <definedName name="______SD89" localSheetId="16">#REF!</definedName>
    <definedName name="______SD89" localSheetId="2">#REF!</definedName>
    <definedName name="______SD89" localSheetId="4">#REF!</definedName>
    <definedName name="______SD89" localSheetId="11">#REF!</definedName>
    <definedName name="______SD89" localSheetId="3">#REF!</definedName>
    <definedName name="______SD89">#REF!</definedName>
    <definedName name="______SD9" localSheetId="7">#REF!</definedName>
    <definedName name="______SD9" localSheetId="6">#REF!</definedName>
    <definedName name="______SD9" localSheetId="8">#REF!</definedName>
    <definedName name="______SD9" localSheetId="13">#REF!</definedName>
    <definedName name="______SD9" localSheetId="9">#REF!</definedName>
    <definedName name="______SD9" localSheetId="16">#REF!</definedName>
    <definedName name="______SD9" localSheetId="2">#REF!</definedName>
    <definedName name="______SD9" localSheetId="4">#REF!</definedName>
    <definedName name="______SD9" localSheetId="11">#REF!</definedName>
    <definedName name="______SD9" localSheetId="3">#REF!</definedName>
    <definedName name="______SD9">#REF!</definedName>
    <definedName name="______SD90" localSheetId="7">#REF!</definedName>
    <definedName name="______SD90" localSheetId="6">#REF!</definedName>
    <definedName name="______SD90" localSheetId="8">#REF!</definedName>
    <definedName name="______SD90" localSheetId="13">#REF!</definedName>
    <definedName name="______SD90" localSheetId="9">#REF!</definedName>
    <definedName name="______SD90" localSheetId="16">#REF!</definedName>
    <definedName name="______SD90" localSheetId="2">#REF!</definedName>
    <definedName name="______SD90" localSheetId="4">#REF!</definedName>
    <definedName name="______SD90" localSheetId="11">#REF!</definedName>
    <definedName name="______SD90" localSheetId="3">#REF!</definedName>
    <definedName name="______SD90">#REF!</definedName>
    <definedName name="______SD91" localSheetId="7">#REF!</definedName>
    <definedName name="______SD91" localSheetId="6">#REF!</definedName>
    <definedName name="______SD91" localSheetId="8">#REF!</definedName>
    <definedName name="______SD91" localSheetId="13">#REF!</definedName>
    <definedName name="______SD91" localSheetId="9">#REF!</definedName>
    <definedName name="______SD91" localSheetId="16">#REF!</definedName>
    <definedName name="______SD91" localSheetId="2">#REF!</definedName>
    <definedName name="______SD91" localSheetId="4">#REF!</definedName>
    <definedName name="______SD91" localSheetId="11">#REF!</definedName>
    <definedName name="______SD91" localSheetId="3">#REF!</definedName>
    <definedName name="______SD91">#REF!</definedName>
    <definedName name="______SD92" localSheetId="7">#REF!</definedName>
    <definedName name="______SD92" localSheetId="6">#REF!</definedName>
    <definedName name="______SD92" localSheetId="8">#REF!</definedName>
    <definedName name="______SD92" localSheetId="13">#REF!</definedName>
    <definedName name="______SD92" localSheetId="9">#REF!</definedName>
    <definedName name="______SD92" localSheetId="16">#REF!</definedName>
    <definedName name="______SD92" localSheetId="2">#REF!</definedName>
    <definedName name="______SD92" localSheetId="4">#REF!</definedName>
    <definedName name="______SD92" localSheetId="11">#REF!</definedName>
    <definedName name="______SD92" localSheetId="3">#REF!</definedName>
    <definedName name="______SD92">#REF!</definedName>
    <definedName name="______SD93" localSheetId="7">#REF!</definedName>
    <definedName name="______SD93" localSheetId="6">#REF!</definedName>
    <definedName name="______SD93" localSheetId="8">#REF!</definedName>
    <definedName name="______SD93" localSheetId="13">#REF!</definedName>
    <definedName name="______SD93" localSheetId="9">#REF!</definedName>
    <definedName name="______SD93" localSheetId="16">#REF!</definedName>
    <definedName name="______SD93" localSheetId="2">#REF!</definedName>
    <definedName name="______SD93" localSheetId="4">#REF!</definedName>
    <definedName name="______SD93" localSheetId="11">#REF!</definedName>
    <definedName name="______SD93" localSheetId="3">#REF!</definedName>
    <definedName name="______SD93">#REF!</definedName>
    <definedName name="______SD94" localSheetId="7">#REF!</definedName>
    <definedName name="______SD94" localSheetId="6">#REF!</definedName>
    <definedName name="______SD94" localSheetId="8">#REF!</definedName>
    <definedName name="______SD94" localSheetId="13">#REF!</definedName>
    <definedName name="______SD94" localSheetId="9">#REF!</definedName>
    <definedName name="______SD94" localSheetId="16">#REF!</definedName>
    <definedName name="______SD94" localSheetId="2">#REF!</definedName>
    <definedName name="______SD94" localSheetId="4">#REF!</definedName>
    <definedName name="______SD94" localSheetId="11">#REF!</definedName>
    <definedName name="______SD94" localSheetId="3">#REF!</definedName>
    <definedName name="______SD94">#REF!</definedName>
    <definedName name="______SD95" localSheetId="7">#REF!</definedName>
    <definedName name="______SD95" localSheetId="6">#REF!</definedName>
    <definedName name="______SD95" localSheetId="8">#REF!</definedName>
    <definedName name="______SD95" localSheetId="13">#REF!</definedName>
    <definedName name="______SD95" localSheetId="9">#REF!</definedName>
    <definedName name="______SD95" localSheetId="16">#REF!</definedName>
    <definedName name="______SD95" localSheetId="2">#REF!</definedName>
    <definedName name="______SD95" localSheetId="4">#REF!</definedName>
    <definedName name="______SD95" localSheetId="11">#REF!</definedName>
    <definedName name="______SD95" localSheetId="3">#REF!</definedName>
    <definedName name="______SD95">#REF!</definedName>
    <definedName name="______SD96" localSheetId="7">#REF!</definedName>
    <definedName name="______SD96" localSheetId="6">#REF!</definedName>
    <definedName name="______SD96" localSheetId="8">#REF!</definedName>
    <definedName name="______SD96" localSheetId="13">#REF!</definedName>
    <definedName name="______SD96" localSheetId="9">#REF!</definedName>
    <definedName name="______SD96" localSheetId="16">#REF!</definedName>
    <definedName name="______SD96" localSheetId="2">#REF!</definedName>
    <definedName name="______SD96" localSheetId="4">#REF!</definedName>
    <definedName name="______SD96" localSheetId="11">#REF!</definedName>
    <definedName name="______SD96" localSheetId="3">#REF!</definedName>
    <definedName name="______SD96">#REF!</definedName>
    <definedName name="______SD97" localSheetId="7">#REF!</definedName>
    <definedName name="______SD97" localSheetId="6">#REF!</definedName>
    <definedName name="______SD97" localSheetId="8">#REF!</definedName>
    <definedName name="______SD97" localSheetId="13">#REF!</definedName>
    <definedName name="______SD97" localSheetId="9">#REF!</definedName>
    <definedName name="______SD97" localSheetId="16">#REF!</definedName>
    <definedName name="______SD97" localSheetId="2">#REF!</definedName>
    <definedName name="______SD97" localSheetId="4">#REF!</definedName>
    <definedName name="______SD97" localSheetId="11">#REF!</definedName>
    <definedName name="______SD97" localSheetId="3">#REF!</definedName>
    <definedName name="______SD97">#REF!</definedName>
    <definedName name="______SD98" localSheetId="7">#REF!</definedName>
    <definedName name="______SD98" localSheetId="6">#REF!</definedName>
    <definedName name="______SD98" localSheetId="8">#REF!</definedName>
    <definedName name="______SD98" localSheetId="13">#REF!</definedName>
    <definedName name="______SD98" localSheetId="9">#REF!</definedName>
    <definedName name="______SD98" localSheetId="16">#REF!</definedName>
    <definedName name="______SD98" localSheetId="2">#REF!</definedName>
    <definedName name="______SD98" localSheetId="4">#REF!</definedName>
    <definedName name="______SD98" localSheetId="11">#REF!</definedName>
    <definedName name="______SD98" localSheetId="3">#REF!</definedName>
    <definedName name="______SD98">#REF!</definedName>
    <definedName name="______SD99" localSheetId="7">#REF!</definedName>
    <definedName name="______SD99" localSheetId="6">#REF!</definedName>
    <definedName name="______SD99" localSheetId="8">#REF!</definedName>
    <definedName name="______SD99" localSheetId="13">#REF!</definedName>
    <definedName name="______SD99" localSheetId="9">#REF!</definedName>
    <definedName name="______SD99" localSheetId="16">#REF!</definedName>
    <definedName name="______SD99" localSheetId="2">#REF!</definedName>
    <definedName name="______SD99" localSheetId="4">#REF!</definedName>
    <definedName name="______SD99" localSheetId="11">#REF!</definedName>
    <definedName name="______SD99" localSheetId="3">#REF!</definedName>
    <definedName name="______SD99">#REF!</definedName>
    <definedName name="______SK1" localSheetId="9" hidden="1">{"ss",#N/A,FALSE,"MODULE3"}</definedName>
    <definedName name="______SK1" localSheetId="2" hidden="1">{"ss",#N/A,FALSE,"MODULE3"}</definedName>
    <definedName name="______SK1" localSheetId="4" hidden="1">{"ss",#N/A,FALSE,"MODULE3"}</definedName>
    <definedName name="______SK1" localSheetId="11" hidden="1">{"ss",#N/A,FALSE,"MODULE3"}</definedName>
    <definedName name="______SK1" hidden="1">{"ss",#N/A,FALSE,"MODULE3"}</definedName>
    <definedName name="______so000001111" localSheetId="9">'[113]Road data'!#REF!</definedName>
    <definedName name="______so000001111" localSheetId="11">'[113]Road data'!#REF!</definedName>
    <definedName name="______so000001111" localSheetId="5">'[114]Road data'!#REF!</definedName>
    <definedName name="______so000001111">'[114]Road data'!#REF!</definedName>
    <definedName name="______SO016" localSheetId="7">#REF!</definedName>
    <definedName name="______SO016" localSheetId="6">#REF!</definedName>
    <definedName name="______SO016" localSheetId="8">#REF!</definedName>
    <definedName name="______SO016" localSheetId="13">#REF!</definedName>
    <definedName name="______SO016" localSheetId="9">#REF!</definedName>
    <definedName name="______SO016" localSheetId="16">#REF!</definedName>
    <definedName name="______SO016" localSheetId="2">#REF!</definedName>
    <definedName name="______SO016" localSheetId="4">#REF!</definedName>
    <definedName name="______SO016" localSheetId="11">#REF!</definedName>
    <definedName name="______SO016" localSheetId="12">'[136]MRoad data'!#REF!</definedName>
    <definedName name="______SO016" localSheetId="3">#REF!</definedName>
    <definedName name="______SO016">#REF!</definedName>
    <definedName name="______SP001" localSheetId="7">#REF!</definedName>
    <definedName name="______SP001" localSheetId="6">#REF!</definedName>
    <definedName name="______SP001" localSheetId="8">#REF!</definedName>
    <definedName name="______SP001" localSheetId="13">#REF!</definedName>
    <definedName name="______SP001" localSheetId="9">#REF!</definedName>
    <definedName name="______SP001" localSheetId="16">#REF!</definedName>
    <definedName name="______SP001" localSheetId="2">#REF!</definedName>
    <definedName name="______SP001" localSheetId="4">#REF!</definedName>
    <definedName name="______SP001" localSheetId="11">#REF!</definedName>
    <definedName name="______SP001" localSheetId="12">'[137]MRoad data'!#REF!</definedName>
    <definedName name="______SP001" localSheetId="3">#REF!</definedName>
    <definedName name="______SP001">#REF!</definedName>
    <definedName name="______SP002" localSheetId="7">#REF!</definedName>
    <definedName name="______SP002" localSheetId="6">#REF!</definedName>
    <definedName name="______SP002" localSheetId="8">#REF!</definedName>
    <definedName name="______SP002" localSheetId="13">#REF!</definedName>
    <definedName name="______SP002" localSheetId="9">#REF!</definedName>
    <definedName name="______SP002" localSheetId="16">#REF!</definedName>
    <definedName name="______SP002" localSheetId="2">#REF!</definedName>
    <definedName name="______SP002" localSheetId="4">#REF!</definedName>
    <definedName name="______SP002" localSheetId="11">#REF!</definedName>
    <definedName name="______SP002" localSheetId="12">'[137]MRoad data'!#REF!</definedName>
    <definedName name="______SP002" localSheetId="3">#REF!</definedName>
    <definedName name="______SP002">#REF!</definedName>
    <definedName name="______SP003" localSheetId="7">#REF!</definedName>
    <definedName name="______SP003" localSheetId="6">#REF!</definedName>
    <definedName name="______SP003" localSheetId="8">#REF!</definedName>
    <definedName name="______SP003" localSheetId="13">#REF!</definedName>
    <definedName name="______SP003" localSheetId="9">#REF!</definedName>
    <definedName name="______SP003" localSheetId="16">#REF!</definedName>
    <definedName name="______SP003" localSheetId="2">#REF!</definedName>
    <definedName name="______SP003" localSheetId="11">#REF!</definedName>
    <definedName name="______SP003" localSheetId="12">'[137]MRoad data'!#REF!</definedName>
    <definedName name="______SP003" localSheetId="3">#REF!</definedName>
    <definedName name="______SP003">#REF!</definedName>
    <definedName name="______SP004" localSheetId="7">#REF!</definedName>
    <definedName name="______SP004" localSheetId="6">#REF!</definedName>
    <definedName name="______SP004" localSheetId="8">#REF!</definedName>
    <definedName name="______SP004" localSheetId="13">#REF!</definedName>
    <definedName name="______SP004" localSheetId="9">#REF!</definedName>
    <definedName name="______SP004" localSheetId="16">#REF!</definedName>
    <definedName name="______SP004" localSheetId="2">#REF!</definedName>
    <definedName name="______SP004" localSheetId="11">#REF!</definedName>
    <definedName name="______SP004" localSheetId="12">'[137]MRoad data'!#REF!</definedName>
    <definedName name="______SP004" localSheetId="3">#REF!</definedName>
    <definedName name="______SP004">#REF!</definedName>
    <definedName name="______SP005" localSheetId="7">'[104]FINAL DATA'!#REF!</definedName>
    <definedName name="______SP005" localSheetId="6">'[104]FINAL DATA'!#REF!</definedName>
    <definedName name="______SP005" localSheetId="8">'[104]FINAL DATA'!#REF!</definedName>
    <definedName name="______SP005" localSheetId="13">'[104]FINAL DATA'!#REF!</definedName>
    <definedName name="______SP005" localSheetId="9">'[104]FINAL DATA'!#REF!</definedName>
    <definedName name="______SP005" localSheetId="16">'[104]FINAL DATA'!#REF!</definedName>
    <definedName name="______SP005" localSheetId="11">'[104]FINAL DATA'!#REF!</definedName>
    <definedName name="______SP005" localSheetId="5">'[105]FINAL DATA'!#REF!</definedName>
    <definedName name="______SP005">'[104]FINAL DATA'!#REF!</definedName>
    <definedName name="______SP006" localSheetId="7">#REF!</definedName>
    <definedName name="______SP006" localSheetId="6">#REF!</definedName>
    <definedName name="______SP006" localSheetId="8">#REF!</definedName>
    <definedName name="______SP006" localSheetId="13">#REF!</definedName>
    <definedName name="______SP006" localSheetId="9">#REF!</definedName>
    <definedName name="______SP006" localSheetId="16">#REF!</definedName>
    <definedName name="______SP006" localSheetId="2">#REF!</definedName>
    <definedName name="______SP006" localSheetId="11">#REF!</definedName>
    <definedName name="______SP006" localSheetId="12">'[137]MRoad data'!#REF!</definedName>
    <definedName name="______SP006" localSheetId="3">#REF!</definedName>
    <definedName name="______SP006">#REF!</definedName>
    <definedName name="______SP007" localSheetId="7">#REF!</definedName>
    <definedName name="______SP007" localSheetId="6">#REF!</definedName>
    <definedName name="______SP007" localSheetId="8">#REF!</definedName>
    <definedName name="______SP007" localSheetId="13">#REF!</definedName>
    <definedName name="______SP007" localSheetId="9">#REF!</definedName>
    <definedName name="______SP007" localSheetId="16">#REF!</definedName>
    <definedName name="______SP007" localSheetId="2">#REF!</definedName>
    <definedName name="______SP007" localSheetId="11">#REF!</definedName>
    <definedName name="______SP007" localSheetId="12">'[137]MRoad data'!#REF!</definedName>
    <definedName name="______SP007" localSheetId="3">#REF!</definedName>
    <definedName name="______SP007">#REF!</definedName>
    <definedName name="______SP008" localSheetId="7">#REF!</definedName>
    <definedName name="______SP008" localSheetId="6">#REF!</definedName>
    <definedName name="______SP008" localSheetId="8">#REF!</definedName>
    <definedName name="______SP008" localSheetId="13">#REF!</definedName>
    <definedName name="______SP008" localSheetId="9">#REF!</definedName>
    <definedName name="______SP008" localSheetId="16">#REF!</definedName>
    <definedName name="______SP008" localSheetId="2">#REF!</definedName>
    <definedName name="______SP008" localSheetId="11">#REF!</definedName>
    <definedName name="______SP008" localSheetId="12">'[137]MRoad data'!#REF!</definedName>
    <definedName name="______SP008" localSheetId="3">#REF!</definedName>
    <definedName name="______SP008">#REF!</definedName>
    <definedName name="______SP009" localSheetId="7">#REF!</definedName>
    <definedName name="______SP009" localSheetId="6">#REF!</definedName>
    <definedName name="______SP009" localSheetId="8">#REF!</definedName>
    <definedName name="______SP009" localSheetId="13">#REF!</definedName>
    <definedName name="______SP009" localSheetId="9">#REF!</definedName>
    <definedName name="______SP009" localSheetId="16">#REF!</definedName>
    <definedName name="______SP009" localSheetId="2">#REF!</definedName>
    <definedName name="______SP009" localSheetId="11">#REF!</definedName>
    <definedName name="______SP009" localSheetId="12">'[137]MRoad data'!#REF!</definedName>
    <definedName name="______SP009" localSheetId="3">#REF!</definedName>
    <definedName name="______SP009">#REF!</definedName>
    <definedName name="______SP010" localSheetId="7">#REF!</definedName>
    <definedName name="______SP010" localSheetId="6">#REF!</definedName>
    <definedName name="______SP010" localSheetId="8">#REF!</definedName>
    <definedName name="______SP010" localSheetId="13">#REF!</definedName>
    <definedName name="______SP010" localSheetId="9">#REF!</definedName>
    <definedName name="______SP010" localSheetId="16">#REF!</definedName>
    <definedName name="______SP010" localSheetId="2">#REF!</definedName>
    <definedName name="______SP010" localSheetId="11">#REF!</definedName>
    <definedName name="______SP010" localSheetId="12">'[137]MRoad data'!#REF!</definedName>
    <definedName name="______SP010" localSheetId="3">#REF!</definedName>
    <definedName name="______SP010">#REF!</definedName>
    <definedName name="______SP011" localSheetId="7">#REF!</definedName>
    <definedName name="______SP011" localSheetId="6">#REF!</definedName>
    <definedName name="______SP011" localSheetId="8">#REF!</definedName>
    <definedName name="______SP011" localSheetId="13">#REF!</definedName>
    <definedName name="______SP011" localSheetId="9">#REF!</definedName>
    <definedName name="______SP011" localSheetId="16">#REF!</definedName>
    <definedName name="______SP011" localSheetId="2">#REF!</definedName>
    <definedName name="______SP011" localSheetId="11">#REF!</definedName>
    <definedName name="______SP011" localSheetId="12">'[137]MRoad data'!#REF!</definedName>
    <definedName name="______SP011" localSheetId="3">#REF!</definedName>
    <definedName name="______SP011">#REF!</definedName>
    <definedName name="______SP012" localSheetId="7">#REF!</definedName>
    <definedName name="______SP012" localSheetId="6">#REF!</definedName>
    <definedName name="______SP012" localSheetId="8">#REF!</definedName>
    <definedName name="______SP012" localSheetId="13">#REF!</definedName>
    <definedName name="______SP012" localSheetId="9">#REF!</definedName>
    <definedName name="______SP012" localSheetId="16">#REF!</definedName>
    <definedName name="______SP012" localSheetId="2">#REF!</definedName>
    <definedName name="______SP012" localSheetId="11">#REF!</definedName>
    <definedName name="______SP012" localSheetId="12">'[137]MRoad data'!#REF!</definedName>
    <definedName name="______SP012" localSheetId="3">#REF!</definedName>
    <definedName name="______SP012">#REF!</definedName>
    <definedName name="______SP013" localSheetId="7">#REF!</definedName>
    <definedName name="______SP013" localSheetId="6">#REF!</definedName>
    <definedName name="______SP013" localSheetId="8">#REF!</definedName>
    <definedName name="______SP013" localSheetId="13">#REF!</definedName>
    <definedName name="______SP013" localSheetId="9">#REF!</definedName>
    <definedName name="______SP013" localSheetId="16">#REF!</definedName>
    <definedName name="______SP013" localSheetId="2">#REF!</definedName>
    <definedName name="______SP013" localSheetId="11">#REF!</definedName>
    <definedName name="______SP013" localSheetId="12">'[137]MRoad data'!#REF!</definedName>
    <definedName name="______SP013" localSheetId="3">#REF!</definedName>
    <definedName name="______SP013">#REF!</definedName>
    <definedName name="______SP014" localSheetId="7">#REF!</definedName>
    <definedName name="______SP014" localSheetId="6">#REF!</definedName>
    <definedName name="______SP014" localSheetId="8">#REF!</definedName>
    <definedName name="______SP014" localSheetId="13">#REF!</definedName>
    <definedName name="______SP014" localSheetId="9">#REF!</definedName>
    <definedName name="______SP014" localSheetId="16">#REF!</definedName>
    <definedName name="______SP014" localSheetId="2">#REF!</definedName>
    <definedName name="______SP014" localSheetId="11">#REF!</definedName>
    <definedName name="______SP014" localSheetId="12">'[137]MRoad data'!#REF!</definedName>
    <definedName name="______SP014" localSheetId="3">#REF!</definedName>
    <definedName name="______SP014">#REF!</definedName>
    <definedName name="______SP015" localSheetId="7">#REF!</definedName>
    <definedName name="______SP015" localSheetId="6">#REF!</definedName>
    <definedName name="______SP015" localSheetId="8">#REF!</definedName>
    <definedName name="______SP015" localSheetId="13">#REF!</definedName>
    <definedName name="______SP015" localSheetId="9">#REF!</definedName>
    <definedName name="______SP015" localSheetId="16">#REF!</definedName>
    <definedName name="______SP015" localSheetId="2">#REF!</definedName>
    <definedName name="______SP015" localSheetId="11">#REF!</definedName>
    <definedName name="______SP015" localSheetId="12">'[137]MRoad data'!#REF!</definedName>
    <definedName name="______SP015" localSheetId="3">#REF!</definedName>
    <definedName name="______SP015">#REF!</definedName>
    <definedName name="______SP016" localSheetId="7">#REF!</definedName>
    <definedName name="______SP016" localSheetId="6">#REF!</definedName>
    <definedName name="______SP016" localSheetId="8">#REF!</definedName>
    <definedName name="______SP016" localSheetId="13">#REF!</definedName>
    <definedName name="______SP016" localSheetId="9">#REF!</definedName>
    <definedName name="______SP016" localSheetId="16">#REF!</definedName>
    <definedName name="______SP016" localSheetId="2">#REF!</definedName>
    <definedName name="______SP016" localSheetId="11">#REF!</definedName>
    <definedName name="______SP016" localSheetId="12">'[136]MRoad data'!#REF!</definedName>
    <definedName name="______SP016" localSheetId="3">#REF!</definedName>
    <definedName name="______SP016">#REF!</definedName>
    <definedName name="______SP017" localSheetId="7">#REF!</definedName>
    <definedName name="______SP017" localSheetId="6">#REF!</definedName>
    <definedName name="______SP017" localSheetId="8">#REF!</definedName>
    <definedName name="______SP017" localSheetId="13">#REF!</definedName>
    <definedName name="______SP017" localSheetId="9">#REF!</definedName>
    <definedName name="______SP017" localSheetId="16">#REF!</definedName>
    <definedName name="______SP017" localSheetId="2">#REF!</definedName>
    <definedName name="______SP017" localSheetId="11">#REF!</definedName>
    <definedName name="______SP017" localSheetId="12">'[137]MRoad data'!#REF!</definedName>
    <definedName name="______SP017" localSheetId="3">#REF!</definedName>
    <definedName name="______SP017">#REF!</definedName>
    <definedName name="______SP018" localSheetId="7">#REF!</definedName>
    <definedName name="______SP018" localSheetId="6">#REF!</definedName>
    <definedName name="______SP018" localSheetId="8">#REF!</definedName>
    <definedName name="______SP018" localSheetId="13">#REF!</definedName>
    <definedName name="______SP018" localSheetId="9">#REF!</definedName>
    <definedName name="______SP018" localSheetId="16">#REF!</definedName>
    <definedName name="______SP018" localSheetId="2">#REF!</definedName>
    <definedName name="______SP018" localSheetId="11">#REF!</definedName>
    <definedName name="______SP018" localSheetId="12">'[137]MRoad data'!#REF!</definedName>
    <definedName name="______SP018" localSheetId="3">#REF!</definedName>
    <definedName name="______SP018">#REF!</definedName>
    <definedName name="______SP019" localSheetId="7">#REF!</definedName>
    <definedName name="______SP019" localSheetId="6">#REF!</definedName>
    <definedName name="______SP019" localSheetId="8">#REF!</definedName>
    <definedName name="______SP019" localSheetId="13">#REF!</definedName>
    <definedName name="______SP019" localSheetId="9">#REF!</definedName>
    <definedName name="______SP019" localSheetId="16">#REF!</definedName>
    <definedName name="______SP019" localSheetId="2">#REF!</definedName>
    <definedName name="______SP019" localSheetId="11">#REF!</definedName>
    <definedName name="______SP019" localSheetId="12">'[137]MRoad data'!#REF!</definedName>
    <definedName name="______SP019" localSheetId="3">#REF!</definedName>
    <definedName name="______SP019">#REF!</definedName>
    <definedName name="______SP020" localSheetId="7">#REF!</definedName>
    <definedName name="______SP020" localSheetId="6">#REF!</definedName>
    <definedName name="______SP020" localSheetId="8">#REF!</definedName>
    <definedName name="______SP020" localSheetId="13">#REF!</definedName>
    <definedName name="______SP020" localSheetId="9">#REF!</definedName>
    <definedName name="______SP020" localSheetId="16">#REF!</definedName>
    <definedName name="______SP020" localSheetId="2">#REF!</definedName>
    <definedName name="______SP020" localSheetId="11">#REF!</definedName>
    <definedName name="______SP020" localSheetId="12">'[137]MRoad data'!#REF!</definedName>
    <definedName name="______SP020" localSheetId="3">#REF!</definedName>
    <definedName name="______SP020">#REF!</definedName>
    <definedName name="______SP021" localSheetId="7">#REF!</definedName>
    <definedName name="______SP021" localSheetId="6">#REF!</definedName>
    <definedName name="______SP021" localSheetId="8">#REF!</definedName>
    <definedName name="______SP021" localSheetId="13">#REF!</definedName>
    <definedName name="______SP021" localSheetId="9">#REF!</definedName>
    <definedName name="______SP021" localSheetId="16">#REF!</definedName>
    <definedName name="______SP021" localSheetId="2">#REF!</definedName>
    <definedName name="______SP021" localSheetId="11">#REF!</definedName>
    <definedName name="______SP021" localSheetId="12">'[137]MRoad data'!#REF!</definedName>
    <definedName name="______SP021" localSheetId="3">#REF!</definedName>
    <definedName name="______SP021">#REF!</definedName>
    <definedName name="______SP022" localSheetId="7">#REF!</definedName>
    <definedName name="______SP022" localSheetId="6">#REF!</definedName>
    <definedName name="______SP022" localSheetId="8">#REF!</definedName>
    <definedName name="______SP022" localSheetId="13">#REF!</definedName>
    <definedName name="______SP022" localSheetId="9">#REF!</definedName>
    <definedName name="______SP022" localSheetId="16">#REF!</definedName>
    <definedName name="______SP022" localSheetId="2">#REF!</definedName>
    <definedName name="______SP022" localSheetId="11">#REF!</definedName>
    <definedName name="______SP022" localSheetId="12">'[137]MRoad data'!#REF!</definedName>
    <definedName name="______SP022" localSheetId="3">#REF!</definedName>
    <definedName name="______SP022">#REF!</definedName>
    <definedName name="______SP023" localSheetId="7">#REF!</definedName>
    <definedName name="______SP023" localSheetId="6">#REF!</definedName>
    <definedName name="______SP023" localSheetId="8">#REF!</definedName>
    <definedName name="______SP023" localSheetId="13">#REF!</definedName>
    <definedName name="______SP023" localSheetId="9">#REF!</definedName>
    <definedName name="______SP023" localSheetId="16">#REF!</definedName>
    <definedName name="______SP023" localSheetId="2">#REF!</definedName>
    <definedName name="______SP023" localSheetId="11">#REF!</definedName>
    <definedName name="______SP023" localSheetId="12">'[137]MRoad data'!#REF!</definedName>
    <definedName name="______SP023" localSheetId="3">#REF!</definedName>
    <definedName name="______SP023">#REF!</definedName>
    <definedName name="______SP024" localSheetId="7">#REF!</definedName>
    <definedName name="______SP024" localSheetId="6">#REF!</definedName>
    <definedName name="______SP024" localSheetId="8">#REF!</definedName>
    <definedName name="______SP024" localSheetId="13">#REF!</definedName>
    <definedName name="______SP024" localSheetId="9">#REF!</definedName>
    <definedName name="______SP024" localSheetId="16">#REF!</definedName>
    <definedName name="______SP024" localSheetId="2">#REF!</definedName>
    <definedName name="______SP024" localSheetId="11">#REF!</definedName>
    <definedName name="______SP024" localSheetId="12">'[137]MRoad data'!#REF!</definedName>
    <definedName name="______SP024" localSheetId="3">#REF!</definedName>
    <definedName name="______SP024">#REF!</definedName>
    <definedName name="______SP025" localSheetId="7">#REF!</definedName>
    <definedName name="______SP025" localSheetId="6">#REF!</definedName>
    <definedName name="______SP025" localSheetId="8">#REF!</definedName>
    <definedName name="______SP025" localSheetId="13">#REF!</definedName>
    <definedName name="______SP025" localSheetId="9">#REF!</definedName>
    <definedName name="______SP025" localSheetId="16">#REF!</definedName>
    <definedName name="______SP025" localSheetId="2">#REF!</definedName>
    <definedName name="______SP025" localSheetId="11">#REF!</definedName>
    <definedName name="______SP025" localSheetId="12">'[137]MRoad data'!#REF!</definedName>
    <definedName name="______SP025" localSheetId="3">#REF!</definedName>
    <definedName name="______SP025">#REF!</definedName>
    <definedName name="______SP026" localSheetId="7">#REF!</definedName>
    <definedName name="______SP026" localSheetId="6">#REF!</definedName>
    <definedName name="______SP026" localSheetId="8">#REF!</definedName>
    <definedName name="______SP026" localSheetId="13">#REF!</definedName>
    <definedName name="______SP026" localSheetId="9">#REF!</definedName>
    <definedName name="______SP026" localSheetId="16">#REF!</definedName>
    <definedName name="______SP026" localSheetId="2">#REF!</definedName>
    <definedName name="______SP026" localSheetId="11">#REF!</definedName>
    <definedName name="______SP026" localSheetId="12">'[137]MRoad data'!#REF!</definedName>
    <definedName name="______SP026" localSheetId="3">#REF!</definedName>
    <definedName name="______SP026">#REF!</definedName>
    <definedName name="______SP027" localSheetId="7">#REF!</definedName>
    <definedName name="______SP027" localSheetId="6">#REF!</definedName>
    <definedName name="______SP027" localSheetId="8">#REF!</definedName>
    <definedName name="______SP027" localSheetId="13">#REF!</definedName>
    <definedName name="______SP027" localSheetId="9">#REF!</definedName>
    <definedName name="______SP027" localSheetId="16">#REF!</definedName>
    <definedName name="______SP027" localSheetId="2">#REF!</definedName>
    <definedName name="______SP027" localSheetId="11">#REF!</definedName>
    <definedName name="______SP027" localSheetId="12">'[137]MRoad data'!#REF!</definedName>
    <definedName name="______SP027" localSheetId="3">#REF!</definedName>
    <definedName name="______SP027">#REF!</definedName>
    <definedName name="______SP028" localSheetId="7">#REF!</definedName>
    <definedName name="______SP028" localSheetId="6">#REF!</definedName>
    <definedName name="______SP028" localSheetId="8">#REF!</definedName>
    <definedName name="______SP028" localSheetId="13">#REF!</definedName>
    <definedName name="______SP028" localSheetId="9">#REF!</definedName>
    <definedName name="______SP028" localSheetId="16">#REF!</definedName>
    <definedName name="______SP028" localSheetId="2">#REF!</definedName>
    <definedName name="______SP028" localSheetId="11">#REF!</definedName>
    <definedName name="______SP028" localSheetId="12">'[137]MRoad data'!#REF!</definedName>
    <definedName name="______SP028" localSheetId="3">#REF!</definedName>
    <definedName name="______SP028">#REF!</definedName>
    <definedName name="______SP029" localSheetId="7">#REF!</definedName>
    <definedName name="______SP029" localSheetId="6">#REF!</definedName>
    <definedName name="______SP029" localSheetId="8">#REF!</definedName>
    <definedName name="______SP029" localSheetId="13">#REF!</definedName>
    <definedName name="______SP029" localSheetId="9">#REF!</definedName>
    <definedName name="______SP029" localSheetId="16">#REF!</definedName>
    <definedName name="______SP029" localSheetId="2">#REF!</definedName>
    <definedName name="______SP029" localSheetId="11">#REF!</definedName>
    <definedName name="______SP029" localSheetId="12">'[137]MRoad data'!#REF!</definedName>
    <definedName name="______SP029" localSheetId="3">#REF!</definedName>
    <definedName name="______SP029">#REF!</definedName>
    <definedName name="______SP030" localSheetId="7">#REF!</definedName>
    <definedName name="______SP030" localSheetId="6">#REF!</definedName>
    <definedName name="______SP030" localSheetId="8">#REF!</definedName>
    <definedName name="______SP030" localSheetId="13">#REF!</definedName>
    <definedName name="______SP030" localSheetId="9">#REF!</definedName>
    <definedName name="______SP030" localSheetId="16">#REF!</definedName>
    <definedName name="______SP030" localSheetId="2">#REF!</definedName>
    <definedName name="______SP030" localSheetId="11">#REF!</definedName>
    <definedName name="______SP030" localSheetId="12">'[137]MRoad data'!#REF!</definedName>
    <definedName name="______SP030" localSheetId="3">#REF!</definedName>
    <definedName name="______SP030">#REF!</definedName>
    <definedName name="______SP031" localSheetId="7">#REF!</definedName>
    <definedName name="______SP031" localSheetId="6">#REF!</definedName>
    <definedName name="______SP031" localSheetId="8">#REF!</definedName>
    <definedName name="______SP031" localSheetId="13">#REF!</definedName>
    <definedName name="______SP031" localSheetId="9">#REF!</definedName>
    <definedName name="______SP031" localSheetId="16">#REF!</definedName>
    <definedName name="______SP031" localSheetId="2">#REF!</definedName>
    <definedName name="______SP031" localSheetId="11">#REF!</definedName>
    <definedName name="______SP031" localSheetId="12">'[137]MRoad data'!#REF!</definedName>
    <definedName name="______SP031" localSheetId="3">#REF!</definedName>
    <definedName name="______SP031">#REF!</definedName>
    <definedName name="______SP032" localSheetId="7">#REF!</definedName>
    <definedName name="______SP032" localSheetId="6">#REF!</definedName>
    <definedName name="______SP032" localSheetId="8">#REF!</definedName>
    <definedName name="______SP032" localSheetId="13">#REF!</definedName>
    <definedName name="______SP032" localSheetId="9">#REF!</definedName>
    <definedName name="______SP032" localSheetId="16">#REF!</definedName>
    <definedName name="______SP032" localSheetId="2">#REF!</definedName>
    <definedName name="______SP032" localSheetId="11">#REF!</definedName>
    <definedName name="______SP032" localSheetId="12">'[137]MRoad data'!#REF!</definedName>
    <definedName name="______SP032" localSheetId="3">#REF!</definedName>
    <definedName name="______SP032">#REF!</definedName>
    <definedName name="______SP033" localSheetId="7">#REF!</definedName>
    <definedName name="______SP033" localSheetId="6">#REF!</definedName>
    <definedName name="______SP033" localSheetId="8">#REF!</definedName>
    <definedName name="______SP033" localSheetId="13">#REF!</definedName>
    <definedName name="______SP033" localSheetId="9">#REF!</definedName>
    <definedName name="______SP033" localSheetId="16">#REF!</definedName>
    <definedName name="______SP033" localSheetId="2">#REF!</definedName>
    <definedName name="______SP033" localSheetId="11">#REF!</definedName>
    <definedName name="______SP033" localSheetId="12">'[137]MRoad data'!#REF!</definedName>
    <definedName name="______SP033" localSheetId="3">#REF!</definedName>
    <definedName name="______SP033">#REF!</definedName>
    <definedName name="______SP034" localSheetId="7">#REF!</definedName>
    <definedName name="______SP034" localSheetId="6">#REF!</definedName>
    <definedName name="______SP034" localSheetId="8">#REF!</definedName>
    <definedName name="______SP034" localSheetId="13">#REF!</definedName>
    <definedName name="______SP034" localSheetId="9">#REF!</definedName>
    <definedName name="______SP034" localSheetId="16">#REF!</definedName>
    <definedName name="______SP034" localSheetId="2">#REF!</definedName>
    <definedName name="______SP034" localSheetId="11">#REF!</definedName>
    <definedName name="______SP034" localSheetId="12">'[137]MRoad data'!#REF!</definedName>
    <definedName name="______SP034" localSheetId="3">#REF!</definedName>
    <definedName name="______SP034">#REF!</definedName>
    <definedName name="______SP035" localSheetId="7">#REF!</definedName>
    <definedName name="______SP035" localSheetId="6">#REF!</definedName>
    <definedName name="______SP035" localSheetId="8">#REF!</definedName>
    <definedName name="______SP035" localSheetId="13">#REF!</definedName>
    <definedName name="______SP035" localSheetId="9">#REF!</definedName>
    <definedName name="______SP035" localSheetId="16">#REF!</definedName>
    <definedName name="______SP035" localSheetId="2">#REF!</definedName>
    <definedName name="______SP035" localSheetId="11">#REF!</definedName>
    <definedName name="______SP035" localSheetId="12">'[137]MRoad data'!#REF!</definedName>
    <definedName name="______SP035" localSheetId="3">#REF!</definedName>
    <definedName name="______SP035">#REF!</definedName>
    <definedName name="______SP036" localSheetId="7">#REF!</definedName>
    <definedName name="______SP036" localSheetId="6">#REF!</definedName>
    <definedName name="______SP036" localSheetId="8">#REF!</definedName>
    <definedName name="______SP036" localSheetId="13">#REF!</definedName>
    <definedName name="______SP036" localSheetId="9">#REF!</definedName>
    <definedName name="______SP036" localSheetId="16">#REF!</definedName>
    <definedName name="______SP036" localSheetId="2">#REF!</definedName>
    <definedName name="______SP036" localSheetId="11">#REF!</definedName>
    <definedName name="______SP036" localSheetId="12">'[137]MRoad data'!#REF!</definedName>
    <definedName name="______SP036" localSheetId="3">#REF!</definedName>
    <definedName name="______SP036">#REF!</definedName>
    <definedName name="______SP037" localSheetId="7">#REF!</definedName>
    <definedName name="______SP037" localSheetId="6">#REF!</definedName>
    <definedName name="______SP037" localSheetId="8">#REF!</definedName>
    <definedName name="______SP037" localSheetId="13">#REF!</definedName>
    <definedName name="______SP037" localSheetId="9">#REF!</definedName>
    <definedName name="______SP037" localSheetId="16">#REF!</definedName>
    <definedName name="______SP037" localSheetId="2">#REF!</definedName>
    <definedName name="______SP037" localSheetId="11">#REF!</definedName>
    <definedName name="______SP037" localSheetId="12">'[137]MRoad data'!#REF!</definedName>
    <definedName name="______SP037" localSheetId="3">#REF!</definedName>
    <definedName name="______SP037">#REF!</definedName>
    <definedName name="______SP038" localSheetId="7">#REF!</definedName>
    <definedName name="______SP038" localSheetId="6">#REF!</definedName>
    <definedName name="______SP038" localSheetId="8">#REF!</definedName>
    <definedName name="______SP038" localSheetId="13">#REF!</definedName>
    <definedName name="______SP038" localSheetId="9">#REF!</definedName>
    <definedName name="______SP038" localSheetId="16">#REF!</definedName>
    <definedName name="______SP038" localSheetId="2">#REF!</definedName>
    <definedName name="______SP038" localSheetId="11">#REF!</definedName>
    <definedName name="______SP038" localSheetId="12">'[137]MRoad data'!#REF!</definedName>
    <definedName name="______SP038" localSheetId="3">#REF!</definedName>
    <definedName name="______SP038">#REF!</definedName>
    <definedName name="______SP039" localSheetId="7">#REF!</definedName>
    <definedName name="______SP039" localSheetId="6">#REF!</definedName>
    <definedName name="______SP039" localSheetId="8">#REF!</definedName>
    <definedName name="______SP039" localSheetId="13">#REF!</definedName>
    <definedName name="______SP039" localSheetId="9">#REF!</definedName>
    <definedName name="______SP039" localSheetId="16">#REF!</definedName>
    <definedName name="______SP039" localSheetId="2">#REF!</definedName>
    <definedName name="______SP039" localSheetId="11">#REF!</definedName>
    <definedName name="______SP039" localSheetId="12">'[137]MRoad data'!#REF!</definedName>
    <definedName name="______SP039" localSheetId="3">#REF!</definedName>
    <definedName name="______SP039">#REF!</definedName>
    <definedName name="______SP040" localSheetId="7">#REF!</definedName>
    <definedName name="______SP040" localSheetId="6">#REF!</definedName>
    <definedName name="______SP040" localSheetId="8">#REF!</definedName>
    <definedName name="______SP040" localSheetId="13">#REF!</definedName>
    <definedName name="______SP040" localSheetId="9">#REF!</definedName>
    <definedName name="______SP040" localSheetId="16">#REF!</definedName>
    <definedName name="______SP040" localSheetId="2">#REF!</definedName>
    <definedName name="______SP040" localSheetId="11">#REF!</definedName>
    <definedName name="______SP040" localSheetId="12">'[137]MRoad data'!#REF!</definedName>
    <definedName name="______SP040" localSheetId="3">#REF!</definedName>
    <definedName name="______SP040">#REF!</definedName>
    <definedName name="______SP041" localSheetId="7">#REF!</definedName>
    <definedName name="______SP041" localSheetId="6">#REF!</definedName>
    <definedName name="______SP041" localSheetId="8">#REF!</definedName>
    <definedName name="______SP041" localSheetId="13">#REF!</definedName>
    <definedName name="______SP041" localSheetId="9">#REF!</definedName>
    <definedName name="______SP041" localSheetId="16">#REF!</definedName>
    <definedName name="______SP041" localSheetId="2">#REF!</definedName>
    <definedName name="______SP041" localSheetId="11">#REF!</definedName>
    <definedName name="______SP041" localSheetId="12">'[137]MRoad data'!#REF!</definedName>
    <definedName name="______SP041" localSheetId="3">#REF!</definedName>
    <definedName name="______SP041">#REF!</definedName>
    <definedName name="______SP042" localSheetId="7">#REF!</definedName>
    <definedName name="______SP042" localSheetId="6">#REF!</definedName>
    <definedName name="______SP042" localSheetId="8">#REF!</definedName>
    <definedName name="______SP042" localSheetId="13">#REF!</definedName>
    <definedName name="______SP042" localSheetId="9">#REF!</definedName>
    <definedName name="______SP042" localSheetId="16">#REF!</definedName>
    <definedName name="______SP042" localSheetId="2">#REF!</definedName>
    <definedName name="______SP042" localSheetId="11">#REF!</definedName>
    <definedName name="______SP042" localSheetId="12">'[137]MRoad data'!#REF!</definedName>
    <definedName name="______SP042" localSheetId="3">#REF!</definedName>
    <definedName name="______SP042">#REF!</definedName>
    <definedName name="______SP043" localSheetId="7">#REF!</definedName>
    <definedName name="______SP043" localSheetId="6">#REF!</definedName>
    <definedName name="______SP043" localSheetId="8">#REF!</definedName>
    <definedName name="______SP043" localSheetId="13">#REF!</definedName>
    <definedName name="______SP043" localSheetId="9">#REF!</definedName>
    <definedName name="______SP043" localSheetId="16">#REF!</definedName>
    <definedName name="______SP043" localSheetId="2">#REF!</definedName>
    <definedName name="______SP043" localSheetId="11">#REF!</definedName>
    <definedName name="______SP043" localSheetId="12">'[137]MRoad data'!#REF!</definedName>
    <definedName name="______SP043" localSheetId="3">#REF!</definedName>
    <definedName name="______SP043">#REF!</definedName>
    <definedName name="______SP044" localSheetId="7">#REF!</definedName>
    <definedName name="______SP044" localSheetId="6">#REF!</definedName>
    <definedName name="______SP044" localSheetId="8">#REF!</definedName>
    <definedName name="______SP044" localSheetId="13">#REF!</definedName>
    <definedName name="______SP044" localSheetId="9">#REF!</definedName>
    <definedName name="______SP044" localSheetId="16">#REF!</definedName>
    <definedName name="______SP044" localSheetId="2">#REF!</definedName>
    <definedName name="______SP044" localSheetId="11">#REF!</definedName>
    <definedName name="______SP044" localSheetId="12">'[137]MRoad data'!#REF!</definedName>
    <definedName name="______SP044" localSheetId="3">#REF!</definedName>
    <definedName name="______SP044">#REF!</definedName>
    <definedName name="______SP045" localSheetId="7">#REF!</definedName>
    <definedName name="______SP045" localSheetId="6">#REF!</definedName>
    <definedName name="______SP045" localSheetId="8">#REF!</definedName>
    <definedName name="______SP045" localSheetId="13">#REF!</definedName>
    <definedName name="______SP045" localSheetId="9">#REF!</definedName>
    <definedName name="______SP045" localSheetId="16">#REF!</definedName>
    <definedName name="______SP045" localSheetId="2">#REF!</definedName>
    <definedName name="______SP045" localSheetId="11">#REF!</definedName>
    <definedName name="______SP045" localSheetId="12">'[137]MRoad data'!#REF!</definedName>
    <definedName name="______SP045" localSheetId="3">#REF!</definedName>
    <definedName name="______SP045">#REF!</definedName>
    <definedName name="______SP046" localSheetId="7">#REF!</definedName>
    <definedName name="______SP046" localSheetId="6">#REF!</definedName>
    <definedName name="______SP046" localSheetId="8">#REF!</definedName>
    <definedName name="______SP046" localSheetId="13">#REF!</definedName>
    <definedName name="______SP046" localSheetId="9">#REF!</definedName>
    <definedName name="______SP046" localSheetId="16">#REF!</definedName>
    <definedName name="______SP046" localSheetId="2">#REF!</definedName>
    <definedName name="______SP046" localSheetId="11">#REF!</definedName>
    <definedName name="______SP046" localSheetId="12">'[137]MRoad data'!#REF!</definedName>
    <definedName name="______SP046" localSheetId="3">#REF!</definedName>
    <definedName name="______SP046">#REF!</definedName>
    <definedName name="______SP047" localSheetId="7">#REF!</definedName>
    <definedName name="______SP047" localSheetId="6">#REF!</definedName>
    <definedName name="______SP047" localSheetId="8">#REF!</definedName>
    <definedName name="______SP047" localSheetId="13">#REF!</definedName>
    <definedName name="______SP047" localSheetId="9">#REF!</definedName>
    <definedName name="______SP047" localSheetId="16">#REF!</definedName>
    <definedName name="______SP047" localSheetId="2">#REF!</definedName>
    <definedName name="______SP047" localSheetId="11">#REF!</definedName>
    <definedName name="______SP047" localSheetId="12">'[137]MRoad data'!#REF!</definedName>
    <definedName name="______SP047" localSheetId="3">#REF!</definedName>
    <definedName name="______SP047">#REF!</definedName>
    <definedName name="______SP048" localSheetId="7">#REF!</definedName>
    <definedName name="______SP048" localSheetId="6">#REF!</definedName>
    <definedName name="______SP048" localSheetId="8">#REF!</definedName>
    <definedName name="______SP048" localSheetId="13">#REF!</definedName>
    <definedName name="______SP048" localSheetId="9">#REF!</definedName>
    <definedName name="______SP048" localSheetId="16">#REF!</definedName>
    <definedName name="______SP048" localSheetId="2">#REF!</definedName>
    <definedName name="______SP048" localSheetId="11">#REF!</definedName>
    <definedName name="______SP048" localSheetId="12">'[137]MRoad data'!#REF!</definedName>
    <definedName name="______SP048" localSheetId="3">#REF!</definedName>
    <definedName name="______SP048">#REF!</definedName>
    <definedName name="______SP049" localSheetId="7">#REF!</definedName>
    <definedName name="______SP049" localSheetId="6">#REF!</definedName>
    <definedName name="______SP049" localSheetId="8">#REF!</definedName>
    <definedName name="______SP049" localSheetId="13">#REF!</definedName>
    <definedName name="______SP049" localSheetId="9">#REF!</definedName>
    <definedName name="______SP049" localSheetId="16">#REF!</definedName>
    <definedName name="______SP049" localSheetId="2">#REF!</definedName>
    <definedName name="______SP049" localSheetId="11">#REF!</definedName>
    <definedName name="______SP049" localSheetId="12">'[137]MRoad data'!#REF!</definedName>
    <definedName name="______SP049" localSheetId="3">#REF!</definedName>
    <definedName name="______SP049">#REF!</definedName>
    <definedName name="______SP050" localSheetId="7">#REF!</definedName>
    <definedName name="______SP050" localSheetId="6">#REF!</definedName>
    <definedName name="______SP050" localSheetId="8">#REF!</definedName>
    <definedName name="______SP050" localSheetId="13">#REF!</definedName>
    <definedName name="______SP050" localSheetId="9">#REF!</definedName>
    <definedName name="______SP050" localSheetId="16">#REF!</definedName>
    <definedName name="______SP050" localSheetId="2">#REF!</definedName>
    <definedName name="______SP050" localSheetId="11">#REF!</definedName>
    <definedName name="______SP050" localSheetId="12">'[137]MRoad data'!#REF!</definedName>
    <definedName name="______SP050" localSheetId="3">#REF!</definedName>
    <definedName name="______SP050">#REF!</definedName>
    <definedName name="______SP051" localSheetId="7">#REF!</definedName>
    <definedName name="______SP051" localSheetId="6">#REF!</definedName>
    <definedName name="______SP051" localSheetId="8">#REF!</definedName>
    <definedName name="______SP051" localSheetId="13">#REF!</definedName>
    <definedName name="______SP051" localSheetId="9">#REF!</definedName>
    <definedName name="______SP051" localSheetId="16">#REF!</definedName>
    <definedName name="______SP051" localSheetId="2">#REF!</definedName>
    <definedName name="______SP051" localSheetId="11">#REF!</definedName>
    <definedName name="______SP051" localSheetId="12">'[137]MRoad data'!#REF!</definedName>
    <definedName name="______SP051" localSheetId="3">#REF!</definedName>
    <definedName name="______SP051">#REF!</definedName>
    <definedName name="______SP052" localSheetId="7">#REF!</definedName>
    <definedName name="______SP052" localSheetId="6">#REF!</definedName>
    <definedName name="______SP052" localSheetId="8">#REF!</definedName>
    <definedName name="______SP052" localSheetId="13">#REF!</definedName>
    <definedName name="______SP052" localSheetId="9">#REF!</definedName>
    <definedName name="______SP052" localSheetId="16">#REF!</definedName>
    <definedName name="______SP052" localSheetId="2">#REF!</definedName>
    <definedName name="______SP052" localSheetId="11">#REF!</definedName>
    <definedName name="______SP052" localSheetId="12">'[137]MRoad data'!#REF!</definedName>
    <definedName name="______SP052" localSheetId="3">#REF!</definedName>
    <definedName name="______SP052">#REF!</definedName>
    <definedName name="______SP053" localSheetId="7">#REF!</definedName>
    <definedName name="______SP053" localSheetId="6">#REF!</definedName>
    <definedName name="______SP053" localSheetId="8">#REF!</definedName>
    <definedName name="______SP053" localSheetId="13">#REF!</definedName>
    <definedName name="______SP053" localSheetId="9">#REF!</definedName>
    <definedName name="______SP053" localSheetId="16">#REF!</definedName>
    <definedName name="______SP053" localSheetId="2">#REF!</definedName>
    <definedName name="______SP053" localSheetId="11">#REF!</definedName>
    <definedName name="______SP053" localSheetId="12">'[137]MRoad data'!#REF!</definedName>
    <definedName name="______SP053" localSheetId="3">#REF!</definedName>
    <definedName name="______SP053">#REF!</definedName>
    <definedName name="______SP054" localSheetId="7">#REF!</definedName>
    <definedName name="______SP054" localSheetId="6">#REF!</definedName>
    <definedName name="______SP054" localSheetId="8">#REF!</definedName>
    <definedName name="______SP054" localSheetId="13">#REF!</definedName>
    <definedName name="______SP054" localSheetId="9">#REF!</definedName>
    <definedName name="______SP054" localSheetId="16">#REF!</definedName>
    <definedName name="______SP054" localSheetId="2">#REF!</definedName>
    <definedName name="______SP054" localSheetId="11">#REF!</definedName>
    <definedName name="______SP054" localSheetId="12">'[137]MRoad data'!#REF!</definedName>
    <definedName name="______SP054" localSheetId="3">#REF!</definedName>
    <definedName name="______SP054">#REF!</definedName>
    <definedName name="______SP055" localSheetId="7">#REF!</definedName>
    <definedName name="______SP055" localSheetId="6">#REF!</definedName>
    <definedName name="______SP055" localSheetId="8">#REF!</definedName>
    <definedName name="______SP055" localSheetId="13">#REF!</definedName>
    <definedName name="______SP055" localSheetId="9">#REF!</definedName>
    <definedName name="______SP055" localSheetId="16">#REF!</definedName>
    <definedName name="______SP055" localSheetId="2">#REF!</definedName>
    <definedName name="______SP055" localSheetId="11">#REF!</definedName>
    <definedName name="______SP055" localSheetId="12">'[137]MRoad data'!#REF!</definedName>
    <definedName name="______SP055" localSheetId="3">#REF!</definedName>
    <definedName name="______SP055">#REF!</definedName>
    <definedName name="______SP056" localSheetId="7">#REF!</definedName>
    <definedName name="______SP056" localSheetId="6">#REF!</definedName>
    <definedName name="______SP056" localSheetId="8">#REF!</definedName>
    <definedName name="______SP056" localSheetId="13">#REF!</definedName>
    <definedName name="______SP056" localSheetId="9">#REF!</definedName>
    <definedName name="______SP056" localSheetId="16">#REF!</definedName>
    <definedName name="______SP056" localSheetId="2">#REF!</definedName>
    <definedName name="______SP056" localSheetId="11">#REF!</definedName>
    <definedName name="______SP056" localSheetId="12">'[137]MRoad data'!#REF!</definedName>
    <definedName name="______SP056" localSheetId="3">#REF!</definedName>
    <definedName name="______SP056">#REF!</definedName>
    <definedName name="______SP057" localSheetId="7">#REF!</definedName>
    <definedName name="______SP057" localSheetId="6">#REF!</definedName>
    <definedName name="______SP057" localSheetId="8">#REF!</definedName>
    <definedName name="______SP057" localSheetId="13">#REF!</definedName>
    <definedName name="______SP057" localSheetId="9">#REF!</definedName>
    <definedName name="______SP057" localSheetId="16">#REF!</definedName>
    <definedName name="______SP057" localSheetId="2">#REF!</definedName>
    <definedName name="______SP057" localSheetId="11">#REF!</definedName>
    <definedName name="______SP057" localSheetId="12">'[137]MRoad data'!#REF!</definedName>
    <definedName name="______SP057" localSheetId="3">#REF!</definedName>
    <definedName name="______SP057">#REF!</definedName>
    <definedName name="______SP058" localSheetId="7">#REF!</definedName>
    <definedName name="______SP058" localSheetId="6">#REF!</definedName>
    <definedName name="______SP058" localSheetId="8">#REF!</definedName>
    <definedName name="______SP058" localSheetId="13">#REF!</definedName>
    <definedName name="______SP058" localSheetId="9">#REF!</definedName>
    <definedName name="______SP058" localSheetId="16">#REF!</definedName>
    <definedName name="______SP058" localSheetId="2">#REF!</definedName>
    <definedName name="______SP058" localSheetId="11">#REF!</definedName>
    <definedName name="______SP058" localSheetId="12">'[137]MRoad data'!#REF!</definedName>
    <definedName name="______SP058" localSheetId="3">#REF!</definedName>
    <definedName name="______SP058">#REF!</definedName>
    <definedName name="______SP059" localSheetId="7">#REF!</definedName>
    <definedName name="______SP059" localSheetId="6">#REF!</definedName>
    <definedName name="______SP059" localSheetId="8">#REF!</definedName>
    <definedName name="______SP059" localSheetId="13">#REF!</definedName>
    <definedName name="______SP059" localSheetId="9">#REF!</definedName>
    <definedName name="______SP059" localSheetId="16">#REF!</definedName>
    <definedName name="______SP059" localSheetId="2">#REF!</definedName>
    <definedName name="______SP059" localSheetId="11">#REF!</definedName>
    <definedName name="______SP059" localSheetId="12">'[137]MRoad data'!#REF!</definedName>
    <definedName name="______SP059" localSheetId="3">#REF!</definedName>
    <definedName name="______SP059">#REF!</definedName>
    <definedName name="______SP060" localSheetId="7">#REF!</definedName>
    <definedName name="______SP060" localSheetId="6">#REF!</definedName>
    <definedName name="______SP060" localSheetId="8">#REF!</definedName>
    <definedName name="______SP060" localSheetId="13">#REF!</definedName>
    <definedName name="______SP060" localSheetId="9">#REF!</definedName>
    <definedName name="______SP060" localSheetId="16">#REF!</definedName>
    <definedName name="______SP060" localSheetId="2">#REF!</definedName>
    <definedName name="______SP060" localSheetId="11">#REF!</definedName>
    <definedName name="______SP060" localSheetId="12">'[137]MRoad data'!#REF!</definedName>
    <definedName name="______SP060" localSheetId="3">#REF!</definedName>
    <definedName name="______SP060">#REF!</definedName>
    <definedName name="______SP061" localSheetId="7">#REF!</definedName>
    <definedName name="______SP061" localSheetId="6">#REF!</definedName>
    <definedName name="______SP061" localSheetId="8">#REF!</definedName>
    <definedName name="______SP061" localSheetId="13">#REF!</definedName>
    <definedName name="______SP061" localSheetId="9">#REF!</definedName>
    <definedName name="______SP061" localSheetId="16">#REF!</definedName>
    <definedName name="______SP061" localSheetId="2">#REF!</definedName>
    <definedName name="______SP061" localSheetId="11">#REF!</definedName>
    <definedName name="______SP061" localSheetId="12">'[137]MRoad data'!#REF!</definedName>
    <definedName name="______SP061" localSheetId="3">#REF!</definedName>
    <definedName name="______SP061">#REF!</definedName>
    <definedName name="______SP062" localSheetId="7">#REF!</definedName>
    <definedName name="______SP062" localSheetId="6">#REF!</definedName>
    <definedName name="______SP062" localSheetId="8">#REF!</definedName>
    <definedName name="______SP062" localSheetId="13">#REF!</definedName>
    <definedName name="______SP062" localSheetId="9">#REF!</definedName>
    <definedName name="______SP062" localSheetId="16">#REF!</definedName>
    <definedName name="______SP062" localSheetId="2">#REF!</definedName>
    <definedName name="______SP062" localSheetId="11">#REF!</definedName>
    <definedName name="______SP062" localSheetId="12">'[137]MRoad data'!#REF!</definedName>
    <definedName name="______SP062" localSheetId="3">#REF!</definedName>
    <definedName name="______SP062">#REF!</definedName>
    <definedName name="______SP063" localSheetId="7">#REF!</definedName>
    <definedName name="______SP063" localSheetId="6">#REF!</definedName>
    <definedName name="______SP063" localSheetId="8">#REF!</definedName>
    <definedName name="______SP063" localSheetId="13">#REF!</definedName>
    <definedName name="______SP063" localSheetId="9">#REF!</definedName>
    <definedName name="______SP063" localSheetId="16">#REF!</definedName>
    <definedName name="______SP063" localSheetId="2">#REF!</definedName>
    <definedName name="______SP063" localSheetId="11">#REF!</definedName>
    <definedName name="______SP063" localSheetId="12">'[137]MRoad data'!#REF!</definedName>
    <definedName name="______SP063" localSheetId="3">#REF!</definedName>
    <definedName name="______SP063">#REF!</definedName>
    <definedName name="______SP064" localSheetId="7">#REF!</definedName>
    <definedName name="______SP064" localSheetId="6">#REF!</definedName>
    <definedName name="______SP064" localSheetId="8">#REF!</definedName>
    <definedName name="______SP064" localSheetId="13">#REF!</definedName>
    <definedName name="______SP064" localSheetId="9">#REF!</definedName>
    <definedName name="______SP064" localSheetId="16">#REF!</definedName>
    <definedName name="______SP064" localSheetId="2">#REF!</definedName>
    <definedName name="______SP064" localSheetId="11">#REF!</definedName>
    <definedName name="______SP064" localSheetId="12">'[137]MRoad data'!#REF!</definedName>
    <definedName name="______SP064" localSheetId="3">#REF!</definedName>
    <definedName name="______SP064">#REF!</definedName>
    <definedName name="______SP065" localSheetId="7">#REF!</definedName>
    <definedName name="______SP065" localSheetId="6">#REF!</definedName>
    <definedName name="______SP065" localSheetId="8">#REF!</definedName>
    <definedName name="______SP065" localSheetId="13">#REF!</definedName>
    <definedName name="______SP065" localSheetId="9">#REF!</definedName>
    <definedName name="______SP065" localSheetId="16">#REF!</definedName>
    <definedName name="______SP065" localSheetId="2">#REF!</definedName>
    <definedName name="______SP065" localSheetId="11">#REF!</definedName>
    <definedName name="______SP065" localSheetId="3">#REF!</definedName>
    <definedName name="______SP065">#REF!</definedName>
    <definedName name="______SP066" localSheetId="7">#REF!</definedName>
    <definedName name="______SP066" localSheetId="6">#REF!</definedName>
    <definedName name="______SP066" localSheetId="8">#REF!</definedName>
    <definedName name="______SP066" localSheetId="13">#REF!</definedName>
    <definedName name="______SP066" localSheetId="9">#REF!</definedName>
    <definedName name="______SP066" localSheetId="16">#REF!</definedName>
    <definedName name="______SP066" localSheetId="2">#REF!</definedName>
    <definedName name="______SP066" localSheetId="11">#REF!</definedName>
    <definedName name="______SP066" localSheetId="12">'[137]MRoad data'!#REF!</definedName>
    <definedName name="______SP066" localSheetId="3">#REF!</definedName>
    <definedName name="______SP066">#REF!</definedName>
    <definedName name="______SP067" localSheetId="7">#REF!</definedName>
    <definedName name="______SP067" localSheetId="6">#REF!</definedName>
    <definedName name="______SP067" localSheetId="8">#REF!</definedName>
    <definedName name="______SP067" localSheetId="13">#REF!</definedName>
    <definedName name="______SP067" localSheetId="9">#REF!</definedName>
    <definedName name="______SP067" localSheetId="16">#REF!</definedName>
    <definedName name="______SP067" localSheetId="2">#REF!</definedName>
    <definedName name="______SP067" localSheetId="11">#REF!</definedName>
    <definedName name="______SP067" localSheetId="12">'[137]MRoad data'!#REF!</definedName>
    <definedName name="______SP067" localSheetId="3">#REF!</definedName>
    <definedName name="______SP067">#REF!</definedName>
    <definedName name="______SP068" localSheetId="7">#REF!</definedName>
    <definedName name="______SP068" localSheetId="6">#REF!</definedName>
    <definedName name="______SP068" localSheetId="8">#REF!</definedName>
    <definedName name="______SP068" localSheetId="13">#REF!</definedName>
    <definedName name="______SP068" localSheetId="9">#REF!</definedName>
    <definedName name="______SP068" localSheetId="16">#REF!</definedName>
    <definedName name="______SP068" localSheetId="2">#REF!</definedName>
    <definedName name="______SP068" localSheetId="11">#REF!</definedName>
    <definedName name="______SP068" localSheetId="12">'[137]MRoad data'!#REF!</definedName>
    <definedName name="______SP068" localSheetId="3">#REF!</definedName>
    <definedName name="______SP068">#REF!</definedName>
    <definedName name="______SP069" localSheetId="7">#REF!</definedName>
    <definedName name="______SP069" localSheetId="6">#REF!</definedName>
    <definedName name="______SP069" localSheetId="8">#REF!</definedName>
    <definedName name="______SP069" localSheetId="13">#REF!</definedName>
    <definedName name="______SP069" localSheetId="9">#REF!</definedName>
    <definedName name="______SP069" localSheetId="16">#REF!</definedName>
    <definedName name="______SP069" localSheetId="2">#REF!</definedName>
    <definedName name="______SP069" localSheetId="11">#REF!</definedName>
    <definedName name="______SP069" localSheetId="12">'[137]MRoad data'!#REF!</definedName>
    <definedName name="______SP069" localSheetId="3">#REF!</definedName>
    <definedName name="______SP069">#REF!</definedName>
    <definedName name="______SP070" localSheetId="7">#REF!</definedName>
    <definedName name="______SP070" localSheetId="6">#REF!</definedName>
    <definedName name="______SP070" localSheetId="8">#REF!</definedName>
    <definedName name="______SP070" localSheetId="13">#REF!</definedName>
    <definedName name="______SP070" localSheetId="9">#REF!</definedName>
    <definedName name="______SP070" localSheetId="16">#REF!</definedName>
    <definedName name="______SP070" localSheetId="2">#REF!</definedName>
    <definedName name="______SP070" localSheetId="11">#REF!</definedName>
    <definedName name="______SP070" localSheetId="12">'[137]MRoad data'!#REF!</definedName>
    <definedName name="______SP070" localSheetId="3">#REF!</definedName>
    <definedName name="______SP070">#REF!</definedName>
    <definedName name="______sp071" localSheetId="7">#REF!</definedName>
    <definedName name="______sp071" localSheetId="6">#REF!</definedName>
    <definedName name="______sp071" localSheetId="8">#REF!</definedName>
    <definedName name="______sp071" localSheetId="13">#REF!</definedName>
    <definedName name="______sp071" localSheetId="9">#REF!</definedName>
    <definedName name="______sp071" localSheetId="16">#REF!</definedName>
    <definedName name="______sp071" localSheetId="2">#REF!</definedName>
    <definedName name="______sp071" localSheetId="11">#REF!</definedName>
    <definedName name="______sp071" localSheetId="12">'[137]MRoad data'!#REF!</definedName>
    <definedName name="______sp071" localSheetId="3">#REF!</definedName>
    <definedName name="______sp071">#REF!</definedName>
    <definedName name="______SP072" localSheetId="7">#REF!</definedName>
    <definedName name="______SP072" localSheetId="6">#REF!</definedName>
    <definedName name="______SP072" localSheetId="8">#REF!</definedName>
    <definedName name="______SP072" localSheetId="13">#REF!</definedName>
    <definedName name="______SP072" localSheetId="9">#REF!</definedName>
    <definedName name="______SP072" localSheetId="16">#REF!</definedName>
    <definedName name="______SP072" localSheetId="2">#REF!</definedName>
    <definedName name="______SP072" localSheetId="11">#REF!</definedName>
    <definedName name="______SP072" localSheetId="12">'[137]MRoad data'!#REF!</definedName>
    <definedName name="______SP072" localSheetId="3">#REF!</definedName>
    <definedName name="______SP072">#REF!</definedName>
    <definedName name="______SP073" localSheetId="7">#REF!</definedName>
    <definedName name="______SP073" localSheetId="6">#REF!</definedName>
    <definedName name="______SP073" localSheetId="8">#REF!</definedName>
    <definedName name="______SP073" localSheetId="13">#REF!</definedName>
    <definedName name="______SP073" localSheetId="9">#REF!</definedName>
    <definedName name="______SP073" localSheetId="16">#REF!</definedName>
    <definedName name="______SP073" localSheetId="2">#REF!</definedName>
    <definedName name="______SP073" localSheetId="11">#REF!</definedName>
    <definedName name="______SP073" localSheetId="12">'[137]MRoad data'!#REF!</definedName>
    <definedName name="______SP073" localSheetId="3">#REF!</definedName>
    <definedName name="______SP073">#REF!</definedName>
    <definedName name="______SP074" localSheetId="7">#REF!</definedName>
    <definedName name="______SP074" localSheetId="6">#REF!</definedName>
    <definedName name="______SP074" localSheetId="8">#REF!</definedName>
    <definedName name="______SP074" localSheetId="13">#REF!</definedName>
    <definedName name="______SP074" localSheetId="9">#REF!</definedName>
    <definedName name="______SP074" localSheetId="16">#REF!</definedName>
    <definedName name="______SP074" localSheetId="2">#REF!</definedName>
    <definedName name="______SP074" localSheetId="11">#REF!</definedName>
    <definedName name="______SP074" localSheetId="12">'[137]MRoad data'!#REF!</definedName>
    <definedName name="______SP074" localSheetId="3">#REF!</definedName>
    <definedName name="______SP074">#REF!</definedName>
    <definedName name="______SP075" localSheetId="7">#REF!</definedName>
    <definedName name="______SP075" localSheetId="6">#REF!</definedName>
    <definedName name="______SP075" localSheetId="8">#REF!</definedName>
    <definedName name="______SP075" localSheetId="13">#REF!</definedName>
    <definedName name="______SP075" localSheetId="9">#REF!</definedName>
    <definedName name="______SP075" localSheetId="16">#REF!</definedName>
    <definedName name="______SP075" localSheetId="2">#REF!</definedName>
    <definedName name="______SP075" localSheetId="11">#REF!</definedName>
    <definedName name="______SP075" localSheetId="12">'[137]MRoad data'!#REF!</definedName>
    <definedName name="______SP075" localSheetId="3">#REF!</definedName>
    <definedName name="______SP075">#REF!</definedName>
    <definedName name="______SP076" localSheetId="7">#REF!</definedName>
    <definedName name="______SP076" localSheetId="6">#REF!</definedName>
    <definedName name="______SP076" localSheetId="8">#REF!</definedName>
    <definedName name="______SP076" localSheetId="13">#REF!</definedName>
    <definedName name="______SP076" localSheetId="9">#REF!</definedName>
    <definedName name="______SP076" localSheetId="16">#REF!</definedName>
    <definedName name="______SP076" localSheetId="2">#REF!</definedName>
    <definedName name="______SP076" localSheetId="11">#REF!</definedName>
    <definedName name="______SP076" localSheetId="12">'[137]MRoad data'!#REF!</definedName>
    <definedName name="______SP076" localSheetId="3">#REF!</definedName>
    <definedName name="______SP076">#REF!</definedName>
    <definedName name="______SP077" localSheetId="7">#REF!</definedName>
    <definedName name="______SP077" localSheetId="6">#REF!</definedName>
    <definedName name="______SP077" localSheetId="8">#REF!</definedName>
    <definedName name="______SP077" localSheetId="13">#REF!</definedName>
    <definedName name="______SP077" localSheetId="9">#REF!</definedName>
    <definedName name="______SP077" localSheetId="16">#REF!</definedName>
    <definedName name="______SP077" localSheetId="2">#REF!</definedName>
    <definedName name="______SP077" localSheetId="11">#REF!</definedName>
    <definedName name="______SP077" localSheetId="12">'[137]MRoad data'!#REF!</definedName>
    <definedName name="______SP077" localSheetId="3">#REF!</definedName>
    <definedName name="______SP077">#REF!</definedName>
    <definedName name="______sp078" localSheetId="7">#REF!</definedName>
    <definedName name="______sp078" localSheetId="6">#REF!</definedName>
    <definedName name="______sp078" localSheetId="8">#REF!</definedName>
    <definedName name="______sp078" localSheetId="13">#REF!</definedName>
    <definedName name="______sp078" localSheetId="9">#REF!</definedName>
    <definedName name="______sp078" localSheetId="16">#REF!</definedName>
    <definedName name="______sp078" localSheetId="2">#REF!</definedName>
    <definedName name="______sp078" localSheetId="11">#REF!</definedName>
    <definedName name="______sp078" localSheetId="12">'[137]MRoad data'!#REF!</definedName>
    <definedName name="______sp078" localSheetId="3">#REF!</definedName>
    <definedName name="______sp078">#REF!</definedName>
    <definedName name="______SP10">[58]Sheet1!$C$18</definedName>
    <definedName name="______SP16">[58]Sheet1!$C$24</definedName>
    <definedName name="______SP7">[58]Sheet1!$C$15</definedName>
    <definedName name="______spb1">#REF!</definedName>
    <definedName name="______spb2">#REF!</definedName>
    <definedName name="______SPO79" localSheetId="7">#REF!</definedName>
    <definedName name="______SPO79" localSheetId="6">#REF!</definedName>
    <definedName name="______SPO79" localSheetId="8">#REF!</definedName>
    <definedName name="______SPO79" localSheetId="13">#REF!</definedName>
    <definedName name="______SPO79" localSheetId="9">#REF!</definedName>
    <definedName name="______SPO79" localSheetId="16">#REF!</definedName>
    <definedName name="______SPO79" localSheetId="2">#REF!</definedName>
    <definedName name="______SPO79" localSheetId="11">#REF!</definedName>
    <definedName name="______SPO79" localSheetId="12">'[137]MRoad data'!#REF!</definedName>
    <definedName name="______SPO79" localSheetId="3">#REF!</definedName>
    <definedName name="______SPO79">#REF!</definedName>
    <definedName name="______SS10" localSheetId="2">[78]MRATES!$C$9</definedName>
    <definedName name="______SS10" localSheetId="4">[78]MRATES!$C$9</definedName>
    <definedName name="______SS10" localSheetId="12">[101]MRATES!$J$7</definedName>
    <definedName name="______SS10" localSheetId="5">#N/A</definedName>
    <definedName name="______SS10" localSheetId="3">[78]MRATES!$C$9</definedName>
    <definedName name="______SS10">[117]MRATES!$J$7</definedName>
    <definedName name="______SS12" localSheetId="2">[78]MRATES!$C$10</definedName>
    <definedName name="______SS12" localSheetId="4">[78]MRATES!$C$10</definedName>
    <definedName name="______SS12" localSheetId="12">[101]MRATES!$J$8</definedName>
    <definedName name="______SS12" localSheetId="5">#N/A</definedName>
    <definedName name="______SS12" localSheetId="3">[78]MRATES!$C$10</definedName>
    <definedName name="______SS12">[117]MRATES!$J$8</definedName>
    <definedName name="______SS150" localSheetId="2">[72]MRATES!$G$13</definedName>
    <definedName name="______SS150" localSheetId="4">[72]MRATES!$G$13</definedName>
    <definedName name="______SS150" localSheetId="5">[118]MRATES!$G$13</definedName>
    <definedName name="______SS150" localSheetId="3">[72]MRATES!$G$13</definedName>
    <definedName name="______SS150">[117]MRATES!$G$13</definedName>
    <definedName name="______SS20" localSheetId="2">[78]MRATES!$C$11</definedName>
    <definedName name="______SS20" localSheetId="4">[78]MRATES!$C$11</definedName>
    <definedName name="______SS20" localSheetId="12">[101]MRATES!$J$9</definedName>
    <definedName name="______SS20" localSheetId="5">#N/A</definedName>
    <definedName name="______SS20" localSheetId="3">[78]MRATES!$C$11</definedName>
    <definedName name="______SS20">[117]MRATES!$J$9</definedName>
    <definedName name="______SS225" localSheetId="2">[78]MRATES!$I$19</definedName>
    <definedName name="______SS225" localSheetId="4">[78]MRATES!$I$19</definedName>
    <definedName name="______SS225" localSheetId="12">[101]MRATES!$G$14</definedName>
    <definedName name="______SS225" localSheetId="5">#N/A</definedName>
    <definedName name="______SS225" localSheetId="3">[78]MRATES!$I$19</definedName>
    <definedName name="______SS225">[135]MRATES!$G$14</definedName>
    <definedName name="______SS25" localSheetId="2">[78]MRATES!$C$12</definedName>
    <definedName name="______SS25" localSheetId="4">[78]MRATES!$C$12</definedName>
    <definedName name="______SS25" localSheetId="12">[101]MRATES!$J$10</definedName>
    <definedName name="______SS25" localSheetId="5">#N/A</definedName>
    <definedName name="______SS25" localSheetId="3">[78]MRATES!$C$12</definedName>
    <definedName name="______SS25">[117]MRATES!$J$10</definedName>
    <definedName name="______SS300" localSheetId="2">[72]MRATES!$G$15</definedName>
    <definedName name="______SS300" localSheetId="4">[72]MRATES!$G$15</definedName>
    <definedName name="______SS300" localSheetId="5">[118]MRATES!$G$15</definedName>
    <definedName name="______SS300" localSheetId="3">[72]MRATES!$G$15</definedName>
    <definedName name="______SS300">[117]MRATES!$G$15</definedName>
    <definedName name="______SS40" localSheetId="2">[78]MRATES!$C$13</definedName>
    <definedName name="______SS40" localSheetId="4">[78]MRATES!$C$13</definedName>
    <definedName name="______SS40" localSheetId="12">[101]MRATES!$J$11</definedName>
    <definedName name="______SS40" localSheetId="5">#N/A</definedName>
    <definedName name="______SS40" localSheetId="3">[78]MRATES!$C$13</definedName>
    <definedName name="______SS40">[117]MRATES!$J$11</definedName>
    <definedName name="______SS50">#REF!</definedName>
    <definedName name="______SS6" localSheetId="2">[78]MRATES!$C$8</definedName>
    <definedName name="______SS6" localSheetId="4">[78]MRATES!$C$8</definedName>
    <definedName name="______SS6" localSheetId="12">[101]MRATES!$J$6</definedName>
    <definedName name="______SS6" localSheetId="5">#N/A</definedName>
    <definedName name="______SS6" localSheetId="3">[78]MRATES!$C$8</definedName>
    <definedName name="______SS6">[117]MRATES!$J$6</definedName>
    <definedName name="______SS60">#REF!</definedName>
    <definedName name="______SS65">#REF!</definedName>
    <definedName name="______SS75">#REF!</definedName>
    <definedName name="______tw2" localSheetId="4">#REF!</definedName>
    <definedName name="______tw2">#REF!</definedName>
    <definedName name="______var1" localSheetId="4">#REF!</definedName>
    <definedName name="______var1" localSheetId="5">#N/A</definedName>
    <definedName name="______var1">#REF!</definedName>
    <definedName name="______var4" localSheetId="4">#REF!</definedName>
    <definedName name="______var4" localSheetId="5">#N/A</definedName>
    <definedName name="______var4">#REF!</definedName>
    <definedName name="______vat1">#REF!</definedName>
    <definedName name="______vat2">#REF!</definedName>
    <definedName name="______WN7" localSheetId="9" hidden="1">{#N/A,#N/A,FALSE,"MODULE3"}</definedName>
    <definedName name="______WN7" localSheetId="2" hidden="1">{#N/A,#N/A,FALSE,"MODULE3"}</definedName>
    <definedName name="______WN7" localSheetId="4" hidden="1">{#N/A,#N/A,FALSE,"MODULE3"}</definedName>
    <definedName name="______WN7" localSheetId="11" hidden="1">{#N/A,#N/A,FALSE,"MODULE3"}</definedName>
    <definedName name="______WN7" hidden="1">{#N/A,#N/A,FALSE,"MODULE3"}</definedName>
    <definedName name="______xh2256">[115]HDPE!$L$30</definedName>
    <definedName name="______xh2506">[115]HDPE!$M$30</definedName>
    <definedName name="______xh2806">[115]HDPE!$N$30</definedName>
    <definedName name="______xh3156">[115]HDPE!$O$30</definedName>
    <definedName name="______xh634">[115]HDPE!$C$16</definedName>
    <definedName name="______xk7100">[115]DI!$C$37</definedName>
    <definedName name="______xk7150">[115]DI!$D$37</definedName>
    <definedName name="______xk7250">[115]DI!$F$37</definedName>
    <definedName name="______xk7300">[115]DI!$G$37</definedName>
    <definedName name="______xlnm.Print_Area_1">#REF!</definedName>
    <definedName name="______xlnm.Print_Area_2">#REF!</definedName>
    <definedName name="______xlnm.Print_Area_3">#REF!</definedName>
    <definedName name="______xlnm.Print_Area_7">#REF!</definedName>
    <definedName name="______xlnm.Print_Area_8">#REF!</definedName>
    <definedName name="______xlnm.Print_Area_9">#REF!</definedName>
    <definedName name="______xp11010">[115]pvc!$F$61</definedName>
    <definedName name="______xp1104">[115]pvc!$F$31</definedName>
    <definedName name="______xp1106">[115]pvc!$F$46</definedName>
    <definedName name="______xp1254">[115]pvc!$G$31</definedName>
    <definedName name="______xp1256">[115]pvc!$G$46</definedName>
    <definedName name="______xp14010">[115]pvc!$H$61</definedName>
    <definedName name="______xp1404">[115]pvc!$H$31</definedName>
    <definedName name="______xp1406">[115]pvc!$H$46</definedName>
    <definedName name="______xp1604">[115]pvc!$I$31</definedName>
    <definedName name="______xp1606">[115]pvc!$I$46</definedName>
    <definedName name="______xp1804">[115]pvc!$J$31</definedName>
    <definedName name="______xp1806">[115]pvc!$J$46</definedName>
    <definedName name="______xp2006">[115]pvc!$K$46</definedName>
    <definedName name="______xp6310">[115]pvc!$C$61</definedName>
    <definedName name="______xp636">[115]pvc!$C$46</definedName>
    <definedName name="______xp7510">[115]pvc!$D$61</definedName>
    <definedName name="______xp754">[115]pvc!$D$31</definedName>
    <definedName name="______xp756">[115]pvc!$D$46</definedName>
    <definedName name="______xp9010">[115]pvc!$E$61</definedName>
    <definedName name="______xp904">[115]pvc!$E$31</definedName>
    <definedName name="______xp906">[115]pvc!$E$46</definedName>
    <definedName name="_____12">#REF!</definedName>
    <definedName name="_____atw2">#REF!</definedName>
    <definedName name="_____bla1" localSheetId="9">[120]leads!$H$7</definedName>
    <definedName name="_____bla1" localSheetId="11">[120]leads!$H$7</definedName>
    <definedName name="_____bla1" localSheetId="5">[121]leads!$H$7</definedName>
    <definedName name="_____bla1">[121]leads!$H$7</definedName>
    <definedName name="_____BSG100">#N/A</definedName>
    <definedName name="_____BSG150">#N/A</definedName>
    <definedName name="_____BSG5">#N/A</definedName>
    <definedName name="_____BSG75">#REF!</definedName>
    <definedName name="_____BTC1">#REF!</definedName>
    <definedName name="_____BTC10">#REF!</definedName>
    <definedName name="_____BTC11">#REF!</definedName>
    <definedName name="_____BTC12">#REF!</definedName>
    <definedName name="_____BTC13">#REF!</definedName>
    <definedName name="_____BTC14">#REF!</definedName>
    <definedName name="_____BTC15">#REF!</definedName>
    <definedName name="_____BTC16">#REF!</definedName>
    <definedName name="_____BTC17">#REF!</definedName>
    <definedName name="_____BTC18">#REF!</definedName>
    <definedName name="_____BTC19">#REF!</definedName>
    <definedName name="_____BTC2">#REF!</definedName>
    <definedName name="_____BTC20">#REF!</definedName>
    <definedName name="_____BTC21">#REF!</definedName>
    <definedName name="_____BTC22">#REF!</definedName>
    <definedName name="_____BTC23">#REF!</definedName>
    <definedName name="_____BTC24">#REF!</definedName>
    <definedName name="_____BTC3">#REF!</definedName>
    <definedName name="_____BTC4">#REF!</definedName>
    <definedName name="_____BTC5">#REF!</definedName>
    <definedName name="_____BTC6">#REF!</definedName>
    <definedName name="_____BTC7">#REF!</definedName>
    <definedName name="_____BTC8">#REF!</definedName>
    <definedName name="_____BTC9">#REF!</definedName>
    <definedName name="_____BTR1">#REF!</definedName>
    <definedName name="_____BTR10">#REF!</definedName>
    <definedName name="_____BTR11">#REF!</definedName>
    <definedName name="_____BTR12">#REF!</definedName>
    <definedName name="_____BTR13">#REF!</definedName>
    <definedName name="_____BTR14">#REF!</definedName>
    <definedName name="_____BTR15">#REF!</definedName>
    <definedName name="_____BTR16">#REF!</definedName>
    <definedName name="_____BTR17">#REF!</definedName>
    <definedName name="_____BTR18">#REF!</definedName>
    <definedName name="_____BTR19">#REF!</definedName>
    <definedName name="_____BTR2">#REF!</definedName>
    <definedName name="_____BTR20">#REF!</definedName>
    <definedName name="_____BTR21">#REF!</definedName>
    <definedName name="_____BTR22">#REF!</definedName>
    <definedName name="_____BTR23">#REF!</definedName>
    <definedName name="_____BTR24">#REF!</definedName>
    <definedName name="_____BTR3">#REF!</definedName>
    <definedName name="_____BTR4">#REF!</definedName>
    <definedName name="_____BTR5">#REF!</definedName>
    <definedName name="_____BTR6">#REF!</definedName>
    <definedName name="_____BTR7">#REF!</definedName>
    <definedName name="_____BTR8">#REF!</definedName>
    <definedName name="_____BTR9">#REF!</definedName>
    <definedName name="_____BTS1">#REF!</definedName>
    <definedName name="_____BTS10">#REF!</definedName>
    <definedName name="_____BTS11">#REF!</definedName>
    <definedName name="_____BTS12">#REF!</definedName>
    <definedName name="_____BTS13">#REF!</definedName>
    <definedName name="_____BTS14">#REF!</definedName>
    <definedName name="_____BTS15">#REF!</definedName>
    <definedName name="_____BTS16">#REF!</definedName>
    <definedName name="_____BTS17">#REF!</definedName>
    <definedName name="_____BTS18">#REF!</definedName>
    <definedName name="_____BTS19">#REF!</definedName>
    <definedName name="_____BTS2">#REF!</definedName>
    <definedName name="_____BTS20">#REF!</definedName>
    <definedName name="_____BTS21">#REF!</definedName>
    <definedName name="_____BTS22">#REF!</definedName>
    <definedName name="_____BTS23">#REF!</definedName>
    <definedName name="_____BTS24">#REF!</definedName>
    <definedName name="_____BTS3">#REF!</definedName>
    <definedName name="_____BTS4">#REF!</definedName>
    <definedName name="_____BTS5">#REF!</definedName>
    <definedName name="_____BTS6">#REF!</definedName>
    <definedName name="_____BTS7">#REF!</definedName>
    <definedName name="_____BTS8">#REF!</definedName>
    <definedName name="_____BTS9">#REF!</definedName>
    <definedName name="_____can430">40.73</definedName>
    <definedName name="_____can435">43.3</definedName>
    <definedName name="_____cbr1">#REF!</definedName>
    <definedName name="_____cbr2">#REF!</definedName>
    <definedName name="_____cbr3">#REF!</definedName>
    <definedName name="_____cbr4">#REF!</definedName>
    <definedName name="_____CCW1">#REF!</definedName>
    <definedName name="_____CCW2">#REF!</definedName>
    <definedName name="_____CPR40">#REF!</definedName>
    <definedName name="_____crp2">'[90]Road data'!#REF!</definedName>
    <definedName name="_____crp22222">'[91]Road Detail Est.'!#REF!</definedName>
    <definedName name="_____cur1">[7]r!$F$30</definedName>
    <definedName name="_____d3">#N/A</definedName>
    <definedName name="_____dem2" localSheetId="9" hidden="1">{"pl_t&amp;d",#N/A,FALSE,"p&amp;l_t&amp;D_01_02 (2)"}</definedName>
    <definedName name="_____dem2" localSheetId="2" hidden="1">{"pl_t&amp;d",#N/A,FALSE,"p&amp;l_t&amp;D_01_02 (2)"}</definedName>
    <definedName name="_____dem2" localSheetId="4" hidden="1">{"pl_t&amp;d",#N/A,FALSE,"p&amp;l_t&amp;D_01_02 (2)"}</definedName>
    <definedName name="_____dem2" localSheetId="11" hidden="1">{"pl_t&amp;d",#N/A,FALSE,"p&amp;l_t&amp;D_01_02 (2)"}</definedName>
    <definedName name="_____dem2" hidden="1">{"pl_t&amp;d",#N/A,FALSE,"p&amp;l_t&amp;D_01_02 (2)"}</definedName>
    <definedName name="_____er1">#N/A</definedName>
    <definedName name="_____EVK12">#REF!</definedName>
    <definedName name="_____EVK19">#REF!</definedName>
    <definedName name="_____EVK25">#REF!</definedName>
    <definedName name="_____EVK40">#REF!</definedName>
    <definedName name="_____EVK5">#REF!</definedName>
    <definedName name="_____GBS11">#REF!</definedName>
    <definedName name="_____GBS110">#REF!</definedName>
    <definedName name="_____GBS111">#REF!</definedName>
    <definedName name="_____GBS112">#REF!</definedName>
    <definedName name="_____GBS113">#REF!</definedName>
    <definedName name="_____GBS114">#REF!</definedName>
    <definedName name="_____GBS115">#REF!</definedName>
    <definedName name="_____GBS116">#REF!</definedName>
    <definedName name="_____GBS117">#REF!</definedName>
    <definedName name="_____GBS118">#REF!</definedName>
    <definedName name="_____GBS119">#REF!</definedName>
    <definedName name="_____GBS12">#REF!</definedName>
    <definedName name="_____GBS120">#REF!</definedName>
    <definedName name="_____GBS121">#REF!</definedName>
    <definedName name="_____GBS122">#REF!</definedName>
    <definedName name="_____GBS123">#REF!</definedName>
    <definedName name="_____GBS124">#REF!</definedName>
    <definedName name="_____GBS13">#REF!</definedName>
    <definedName name="_____GBS14">#REF!</definedName>
    <definedName name="_____GBS15">#REF!</definedName>
    <definedName name="_____GBS16">#REF!</definedName>
    <definedName name="_____GBS17">#REF!</definedName>
    <definedName name="_____GBS18">#REF!</definedName>
    <definedName name="_____GBS19">#REF!</definedName>
    <definedName name="_____GBS21">#REF!</definedName>
    <definedName name="_____GBS210">#REF!</definedName>
    <definedName name="_____GBS211">#REF!</definedName>
    <definedName name="_____GBS212">#REF!</definedName>
    <definedName name="_____GBS213">#REF!</definedName>
    <definedName name="_____GBS214">#REF!</definedName>
    <definedName name="_____GBS215">#REF!</definedName>
    <definedName name="_____GBS216">#REF!</definedName>
    <definedName name="_____GBS217">#REF!</definedName>
    <definedName name="_____GBS218">#REF!</definedName>
    <definedName name="_____GBS219">#REF!</definedName>
    <definedName name="_____GBS22">#REF!</definedName>
    <definedName name="_____GBS220">#REF!</definedName>
    <definedName name="_____GBS221">#REF!</definedName>
    <definedName name="_____GBS222">#REF!</definedName>
    <definedName name="_____GBS223">#REF!</definedName>
    <definedName name="_____GBS224">#REF!</definedName>
    <definedName name="_____GBS23">#REF!</definedName>
    <definedName name="_____GBS24">#REF!</definedName>
    <definedName name="_____GBS25">#REF!</definedName>
    <definedName name="_____GBS26">#REF!</definedName>
    <definedName name="_____GBS27">#REF!</definedName>
    <definedName name="_____GBS28">#REF!</definedName>
    <definedName name="_____GBS29">#REF!</definedName>
    <definedName name="_____imp1">#REF!</definedName>
    <definedName name="_____IRC12" localSheetId="2">[78]MRATES!$F$11</definedName>
    <definedName name="_____IRC12" localSheetId="4">[78]MRATES!$F$11</definedName>
    <definedName name="_____IRC12" localSheetId="12">[132]MRATES!$M$9</definedName>
    <definedName name="_____IRC12" localSheetId="5">#N/A</definedName>
    <definedName name="_____IRC12" localSheetId="3">[78]MRATES!$F$11</definedName>
    <definedName name="_____IRC12">[76]MRATES!$M$9</definedName>
    <definedName name="_____IRC19" localSheetId="2">[78]MRATES!$F$12</definedName>
    <definedName name="_____IRC19" localSheetId="4">[78]MRATES!$F$12</definedName>
    <definedName name="_____IRC19" localSheetId="12">[132]MRATES!$M$10</definedName>
    <definedName name="_____IRC19" localSheetId="5">#N/A</definedName>
    <definedName name="_____IRC19" localSheetId="3">[78]MRATES!$F$12</definedName>
    <definedName name="_____IRC19">[76]MRATES!$M$10</definedName>
    <definedName name="_____IRC25" localSheetId="2">[78]MRATES!$F$13</definedName>
    <definedName name="_____IRC25" localSheetId="4">[78]MRATES!$F$13</definedName>
    <definedName name="_____IRC25" localSheetId="12">[132]MRATES!$M$11</definedName>
    <definedName name="_____IRC25" localSheetId="5">#N/A</definedName>
    <definedName name="_____IRC25" localSheetId="3">[78]MRATES!$F$13</definedName>
    <definedName name="_____IRC25">[76]MRATES!$M$11</definedName>
    <definedName name="_____IRC40" localSheetId="2">[78]MRATES!$F$14</definedName>
    <definedName name="_____IRC40" localSheetId="4">[78]MRATES!$F$14</definedName>
    <definedName name="_____IRC40" localSheetId="12">[132]MRATES!$M$12</definedName>
    <definedName name="_____IRC40" localSheetId="5">#N/A</definedName>
    <definedName name="_____IRC40" localSheetId="3">[78]MRATES!$F$14</definedName>
    <definedName name="_____IRC40">[76]MRATES!$M$12</definedName>
    <definedName name="_____IRC5" localSheetId="2">[78]MRATES!$F$9</definedName>
    <definedName name="_____IRC5" localSheetId="4">[78]MRATES!$F$9</definedName>
    <definedName name="_____IRC5" localSheetId="12">[132]MRATES!$M$7</definedName>
    <definedName name="_____IRC5" localSheetId="5">#N/A</definedName>
    <definedName name="_____IRC5" localSheetId="3">[78]MRATES!$F$9</definedName>
    <definedName name="_____IRC5">[76]MRATES!$M$7</definedName>
    <definedName name="_____IRC50" localSheetId="2">[72]MRATES!$M$13</definedName>
    <definedName name="_____IRC50" localSheetId="4">[72]MRATES!$M$13</definedName>
    <definedName name="_____IRC50" localSheetId="12">[132]MRATES!$M$13</definedName>
    <definedName name="_____IRC50" localSheetId="5">[75]MRATES!$M$13</definedName>
    <definedName name="_____IRC50" localSheetId="3">[72]MRATES!$M$13</definedName>
    <definedName name="_____IRC50">[76]MRATES!$M$13</definedName>
    <definedName name="_____IRC60" localSheetId="2">[72]MRATES!$M$14</definedName>
    <definedName name="_____IRC60" localSheetId="4">[72]MRATES!$M$14</definedName>
    <definedName name="_____IRC60" localSheetId="12">[116]MRATES!$M$14</definedName>
    <definedName name="_____IRC60" localSheetId="5">[75]MRATES!$M$14</definedName>
    <definedName name="_____IRC60" localSheetId="3">[72]MRATES!$M$14</definedName>
    <definedName name="_____IRC60">[76]MRATES!$M$14</definedName>
    <definedName name="_____IRC65">[92]MRATES!$F$17</definedName>
    <definedName name="_____IRC75">#REF!</definedName>
    <definedName name="_____IRC9" localSheetId="2">[78]MRATES!$F$10</definedName>
    <definedName name="_____IRC9" localSheetId="4">[78]MRATES!$F$10</definedName>
    <definedName name="_____IRC9" localSheetId="12">[132]MRATES!$M$8</definedName>
    <definedName name="_____IRC9" localSheetId="5">#N/A</definedName>
    <definedName name="_____IRC9" localSheetId="3">[78]MRATES!$F$10</definedName>
    <definedName name="_____IRC9">[76]MRATES!$M$8</definedName>
    <definedName name="_____KC139">#REF!</definedName>
    <definedName name="_____knr2" localSheetId="4">#REF!</definedName>
    <definedName name="_____knr2">#REF!</definedName>
    <definedName name="_____l1" localSheetId="9">[123]leads!$A$3:$E$108</definedName>
    <definedName name="_____l1" localSheetId="11">[123]leads!$A$3:$E$108</definedName>
    <definedName name="_____l1" localSheetId="5">[124]leads!$A$3:$E$108</definedName>
    <definedName name="_____l1">[124]leads!$A$3:$E$108</definedName>
    <definedName name="_____l12" localSheetId="4">#REF!</definedName>
    <definedName name="_____l12">#REF!</definedName>
    <definedName name="_____l2">[7]r!$F$29</definedName>
    <definedName name="_____l3">#REF!</definedName>
    <definedName name="_____l4" localSheetId="9">[125]Sheet1!$W$2:$Y$103</definedName>
    <definedName name="_____l4" localSheetId="11">[125]Sheet1!$W$2:$Y$103</definedName>
    <definedName name="_____l4" localSheetId="5">[126]Sheet1!$W$2:$Y$103</definedName>
    <definedName name="_____l4">[126]Sheet1!$W$2:$Y$103</definedName>
    <definedName name="_____l5">#REF!</definedName>
    <definedName name="_____l6">[7]r!$F$4</definedName>
    <definedName name="_____l7">[8]r!$F$4</definedName>
    <definedName name="_____l8">[7]r!$F$2</definedName>
    <definedName name="_____l9">[7]r!$F$3</definedName>
    <definedName name="_____LJ6">#REF!</definedName>
    <definedName name="_____lj600">#N/A</definedName>
    <definedName name="_____lj900">#N/A</definedName>
    <definedName name="_____LL3">#N/A</definedName>
    <definedName name="_____ma1">#REF!</definedName>
    <definedName name="_____ma2">#REF!</definedName>
    <definedName name="_____me12">#REF!</definedName>
    <definedName name="_____Met22">#REF!</definedName>
    <definedName name="_____Met45">#REF!</definedName>
    <definedName name="_____MEt55">#REF!</definedName>
    <definedName name="_____Met63">#REF!</definedName>
    <definedName name="_____MIX124">[23]maya!$A$11:$A$18</definedName>
    <definedName name="_____ML21">#REF!</definedName>
    <definedName name="_____ML210">#REF!</definedName>
    <definedName name="_____ML211">#REF!</definedName>
    <definedName name="_____ML212">#REF!</definedName>
    <definedName name="_____ML213">#REF!</definedName>
    <definedName name="_____ML214">#REF!</definedName>
    <definedName name="_____ML215">#REF!</definedName>
    <definedName name="_____ML216">#REF!</definedName>
    <definedName name="_____ML217">#REF!</definedName>
    <definedName name="_____ML218">#REF!</definedName>
    <definedName name="_____ML219">#REF!</definedName>
    <definedName name="_____ML22">#REF!</definedName>
    <definedName name="_____ML220">#REF!</definedName>
    <definedName name="_____ML221">#REF!</definedName>
    <definedName name="_____ML222">#REF!</definedName>
    <definedName name="_____ML223">#REF!</definedName>
    <definedName name="_____ML224">#REF!</definedName>
    <definedName name="_____ML23">#REF!</definedName>
    <definedName name="_____ML24">#REF!</definedName>
    <definedName name="_____ML25">#REF!</definedName>
    <definedName name="_____ML26">#REF!</definedName>
    <definedName name="_____ML27">#REF!</definedName>
    <definedName name="_____ML28">#REF!</definedName>
    <definedName name="_____ML29">#REF!</definedName>
    <definedName name="_____ML31">#REF!</definedName>
    <definedName name="_____ML310">#REF!</definedName>
    <definedName name="_____ML311">#REF!</definedName>
    <definedName name="_____ML312">#REF!</definedName>
    <definedName name="_____ML313">#REF!</definedName>
    <definedName name="_____ML314">#REF!</definedName>
    <definedName name="_____ML315">#REF!</definedName>
    <definedName name="_____ML316">#REF!</definedName>
    <definedName name="_____ML317">#REF!</definedName>
    <definedName name="_____ML318">#REF!</definedName>
    <definedName name="_____ML319">#REF!</definedName>
    <definedName name="_____ML32">#REF!</definedName>
    <definedName name="_____ML320">#REF!</definedName>
    <definedName name="_____ML321">#REF!</definedName>
    <definedName name="_____ML322">#REF!</definedName>
    <definedName name="_____ML323">#REF!</definedName>
    <definedName name="_____ML324">#REF!</definedName>
    <definedName name="_____ML33">#REF!</definedName>
    <definedName name="_____ML34">#REF!</definedName>
    <definedName name="_____ML35">#REF!</definedName>
    <definedName name="_____ML36">#REF!</definedName>
    <definedName name="_____ML37">#REF!</definedName>
    <definedName name="_____ML38">#REF!</definedName>
    <definedName name="_____ML39">#REF!</definedName>
    <definedName name="_____ML7">#REF!</definedName>
    <definedName name="_____ML8">#REF!</definedName>
    <definedName name="_____ML9">#REF!</definedName>
    <definedName name="_____mm1" localSheetId="9">[127]r!$F$4</definedName>
    <definedName name="_____mm1" localSheetId="11">[127]r!$F$4</definedName>
    <definedName name="_____mm1" localSheetId="5">[128]r!$F$4</definedName>
    <definedName name="_____mm1">[128]r!$F$4</definedName>
    <definedName name="_____mm1000">#REF!</definedName>
    <definedName name="_____mm11">[7]r!$F$4</definedName>
    <definedName name="_____mm111">[8]r!$F$4</definedName>
    <definedName name="_____mm600">#REF!</definedName>
    <definedName name="_____mm800">#REF!</definedName>
    <definedName name="_____MS10" localSheetId="9">[108]MRATES!$P$51</definedName>
    <definedName name="_____MS10" localSheetId="11">[108]MRATES!$P$51</definedName>
    <definedName name="_____MS10" localSheetId="5">[109]MRATES!$P$51</definedName>
    <definedName name="_____MS10">[109]MRATES!$P$51</definedName>
    <definedName name="_____MS11" localSheetId="9">[108]MRATES!$P$51</definedName>
    <definedName name="_____MS11" localSheetId="11">[108]MRATES!$P$51</definedName>
    <definedName name="_____MS11" localSheetId="5">[109]MRATES!$P$51</definedName>
    <definedName name="_____MS11">[109]MRATES!$P$51</definedName>
    <definedName name="_____MS13" localSheetId="9">[108]MRATES!$P$51</definedName>
    <definedName name="_____MS13" localSheetId="11">[108]MRATES!$P$51</definedName>
    <definedName name="_____MS13" localSheetId="5">[109]MRATES!$P$51</definedName>
    <definedName name="_____MS13">[109]MRATES!$P$51</definedName>
    <definedName name="_____MS14" localSheetId="9">[108]MRATES!$P$51</definedName>
    <definedName name="_____MS14" localSheetId="11">[108]MRATES!$P$51</definedName>
    <definedName name="_____MS14" localSheetId="5">[109]MRATES!$P$51</definedName>
    <definedName name="_____MS14">[109]MRATES!$P$51</definedName>
    <definedName name="_____MS15" localSheetId="9">[108]MRATES!$P$51</definedName>
    <definedName name="_____MS15" localSheetId="11">[108]MRATES!$P$51</definedName>
    <definedName name="_____MS15" localSheetId="5">[109]MRATES!$P$51</definedName>
    <definedName name="_____MS15">[109]MRATES!$P$51</definedName>
    <definedName name="_____MS16" localSheetId="9">[108]MRATES!$P$51</definedName>
    <definedName name="_____MS16" localSheetId="11">[108]MRATES!$P$51</definedName>
    <definedName name="_____MS16" localSheetId="5">[109]MRATES!$P$51</definedName>
    <definedName name="_____MS16">[109]MRATES!$P$51</definedName>
    <definedName name="_____MS18" localSheetId="9">[108]MRATES!$P$51</definedName>
    <definedName name="_____MS18" localSheetId="11">[108]MRATES!$P$51</definedName>
    <definedName name="_____MS18" localSheetId="5">[109]MRATES!$P$51</definedName>
    <definedName name="_____MS18">[109]MRATES!$P$51</definedName>
    <definedName name="_____MS2" localSheetId="9">[110]MRATES!$P$51</definedName>
    <definedName name="_____MS2" localSheetId="11">[110]MRATES!$P$51</definedName>
    <definedName name="_____MS2" localSheetId="5">[111]MRATES!$P$51</definedName>
    <definedName name="_____MS2">[111]MRATES!$P$51</definedName>
    <definedName name="_____MS3" localSheetId="9">[110]MRATES!$P$51</definedName>
    <definedName name="_____MS3" localSheetId="11">[110]MRATES!$P$51</definedName>
    <definedName name="_____MS3" localSheetId="5">[111]MRATES!$P$51</definedName>
    <definedName name="_____MS3">[111]MRATES!$P$51</definedName>
    <definedName name="_____MS4" localSheetId="9">[110]MRATES!$P$51</definedName>
    <definedName name="_____MS4" localSheetId="11">[110]MRATES!$P$51</definedName>
    <definedName name="_____MS4" localSheetId="5">[111]MRATES!$P$51</definedName>
    <definedName name="_____MS4">[111]MRATES!$P$51</definedName>
    <definedName name="_____MS5" localSheetId="9">[110]MRATES!$P$51</definedName>
    <definedName name="_____MS5" localSheetId="11">[110]MRATES!$P$51</definedName>
    <definedName name="_____MS5" localSheetId="5">[111]MRATES!$P$51</definedName>
    <definedName name="_____MS5">[111]MRATES!$P$51</definedName>
    <definedName name="_____MS6" localSheetId="12">[116]MRATES!$P$50</definedName>
    <definedName name="_____MS6" localSheetId="5">[118]MRATES!$P$50</definedName>
    <definedName name="_____MS6">[117]MRATES!$P$50</definedName>
    <definedName name="_____MS7" localSheetId="9">[110]MRATES!$P$51</definedName>
    <definedName name="_____MS7" localSheetId="11">[110]MRATES!$P$51</definedName>
    <definedName name="_____MS7" localSheetId="5">[111]MRATES!$P$51</definedName>
    <definedName name="_____MS7">[111]MRATES!$P$51</definedName>
    <definedName name="_____MS8" localSheetId="9">[110]MRATES!$P$51</definedName>
    <definedName name="_____MS8" localSheetId="11">[110]MRATES!$P$51</definedName>
    <definedName name="_____MS8" localSheetId="5">[111]MRATES!$P$51</definedName>
    <definedName name="_____MS8">[111]MRATES!$P$51</definedName>
    <definedName name="_____MS9" localSheetId="9">[110]MRATES!$P$51</definedName>
    <definedName name="_____MS9" localSheetId="11">[110]MRATES!$P$51</definedName>
    <definedName name="_____MS9" localSheetId="5">[111]MRATES!$P$51</definedName>
    <definedName name="_____MS9">[111]MRATES!$P$51</definedName>
    <definedName name="_____MT1" localSheetId="7">#REF!</definedName>
    <definedName name="_____MT1" localSheetId="6">#REF!</definedName>
    <definedName name="_____MT1" localSheetId="8">#REF!</definedName>
    <definedName name="_____MT1" localSheetId="13">#REF!</definedName>
    <definedName name="_____MT1" localSheetId="9">#REF!</definedName>
    <definedName name="_____MT1" localSheetId="16">#REF!</definedName>
    <definedName name="_____MT1" localSheetId="2">#REF!</definedName>
    <definedName name="_____MT1" localSheetId="4">#REF!</definedName>
    <definedName name="_____MT1" localSheetId="11">#REF!</definedName>
    <definedName name="_____MT1" localSheetId="3">#REF!</definedName>
    <definedName name="_____MT1">#REF!</definedName>
    <definedName name="_____MT10" localSheetId="7">#REF!</definedName>
    <definedName name="_____MT10" localSheetId="6">#REF!</definedName>
    <definedName name="_____MT10" localSheetId="8">#REF!</definedName>
    <definedName name="_____MT10" localSheetId="13">#REF!</definedName>
    <definedName name="_____MT10" localSheetId="9">#REF!</definedName>
    <definedName name="_____MT10" localSheetId="16">#REF!</definedName>
    <definedName name="_____MT10" localSheetId="2">#REF!</definedName>
    <definedName name="_____MT10" localSheetId="4">#REF!</definedName>
    <definedName name="_____MT10" localSheetId="11">#REF!</definedName>
    <definedName name="_____MT10" localSheetId="3">#REF!</definedName>
    <definedName name="_____MT10">#REF!</definedName>
    <definedName name="_____MT100" localSheetId="7">#REF!</definedName>
    <definedName name="_____MT100" localSheetId="6">#REF!</definedName>
    <definedName name="_____MT100" localSheetId="8">#REF!</definedName>
    <definedName name="_____MT100" localSheetId="13">#REF!</definedName>
    <definedName name="_____MT100" localSheetId="9">#REF!</definedName>
    <definedName name="_____MT100" localSheetId="16">#REF!</definedName>
    <definedName name="_____MT100" localSheetId="2">#REF!</definedName>
    <definedName name="_____MT100" localSheetId="4">#REF!</definedName>
    <definedName name="_____MT100" localSheetId="11">#REF!</definedName>
    <definedName name="_____MT100" localSheetId="3">#REF!</definedName>
    <definedName name="_____MT100">#REF!</definedName>
    <definedName name="_____MT101" localSheetId="7">#REF!</definedName>
    <definedName name="_____MT101" localSheetId="6">#REF!</definedName>
    <definedName name="_____MT101" localSheetId="8">#REF!</definedName>
    <definedName name="_____MT101" localSheetId="13">#REF!</definedName>
    <definedName name="_____MT101" localSheetId="9">#REF!</definedName>
    <definedName name="_____MT101" localSheetId="16">#REF!</definedName>
    <definedName name="_____MT101" localSheetId="2">#REF!</definedName>
    <definedName name="_____MT101" localSheetId="4">#REF!</definedName>
    <definedName name="_____MT101" localSheetId="11">#REF!</definedName>
    <definedName name="_____MT101" localSheetId="3">#REF!</definedName>
    <definedName name="_____MT101">#REF!</definedName>
    <definedName name="_____MT102" localSheetId="7">#REF!</definedName>
    <definedName name="_____MT102" localSheetId="6">#REF!</definedName>
    <definedName name="_____MT102" localSheetId="8">#REF!</definedName>
    <definedName name="_____MT102" localSheetId="13">#REF!</definedName>
    <definedName name="_____MT102" localSheetId="9">#REF!</definedName>
    <definedName name="_____MT102" localSheetId="16">#REF!</definedName>
    <definedName name="_____MT102" localSheetId="2">#REF!</definedName>
    <definedName name="_____MT102" localSheetId="4">#REF!</definedName>
    <definedName name="_____MT102" localSheetId="11">#REF!</definedName>
    <definedName name="_____MT102" localSheetId="3">#REF!</definedName>
    <definedName name="_____MT102">#REF!</definedName>
    <definedName name="_____MT103" localSheetId="7">#REF!</definedName>
    <definedName name="_____MT103" localSheetId="6">#REF!</definedName>
    <definedName name="_____MT103" localSheetId="8">#REF!</definedName>
    <definedName name="_____MT103" localSheetId="13">#REF!</definedName>
    <definedName name="_____MT103" localSheetId="9">#REF!</definedName>
    <definedName name="_____MT103" localSheetId="16">#REF!</definedName>
    <definedName name="_____MT103" localSheetId="2">#REF!</definedName>
    <definedName name="_____MT103" localSheetId="4">#REF!</definedName>
    <definedName name="_____MT103" localSheetId="11">#REF!</definedName>
    <definedName name="_____MT103" localSheetId="3">#REF!</definedName>
    <definedName name="_____MT103">#REF!</definedName>
    <definedName name="_____MT104" localSheetId="7">#REF!</definedName>
    <definedName name="_____MT104" localSheetId="6">#REF!</definedName>
    <definedName name="_____MT104" localSheetId="8">#REF!</definedName>
    <definedName name="_____MT104" localSheetId="13">#REF!</definedName>
    <definedName name="_____MT104" localSheetId="9">#REF!</definedName>
    <definedName name="_____MT104" localSheetId="16">#REF!</definedName>
    <definedName name="_____MT104" localSheetId="2">#REF!</definedName>
    <definedName name="_____MT104" localSheetId="4">#REF!</definedName>
    <definedName name="_____MT104" localSheetId="11">#REF!</definedName>
    <definedName name="_____MT104" localSheetId="3">#REF!</definedName>
    <definedName name="_____MT104">#REF!</definedName>
    <definedName name="_____MT105" localSheetId="7">#REF!</definedName>
    <definedName name="_____MT105" localSheetId="6">#REF!</definedName>
    <definedName name="_____MT105" localSheetId="8">#REF!</definedName>
    <definedName name="_____MT105" localSheetId="13">#REF!</definedName>
    <definedName name="_____MT105" localSheetId="9">#REF!</definedName>
    <definedName name="_____MT105" localSheetId="16">#REF!</definedName>
    <definedName name="_____MT105" localSheetId="2">#REF!</definedName>
    <definedName name="_____MT105" localSheetId="4">#REF!</definedName>
    <definedName name="_____MT105" localSheetId="11">#REF!</definedName>
    <definedName name="_____MT105" localSheetId="3">#REF!</definedName>
    <definedName name="_____MT105">#REF!</definedName>
    <definedName name="_____MT106" localSheetId="7">#REF!</definedName>
    <definedName name="_____MT106" localSheetId="6">#REF!</definedName>
    <definedName name="_____MT106" localSheetId="8">#REF!</definedName>
    <definedName name="_____MT106" localSheetId="13">#REF!</definedName>
    <definedName name="_____MT106" localSheetId="9">#REF!</definedName>
    <definedName name="_____MT106" localSheetId="16">#REF!</definedName>
    <definedName name="_____MT106" localSheetId="2">#REF!</definedName>
    <definedName name="_____MT106" localSheetId="4">#REF!</definedName>
    <definedName name="_____MT106" localSheetId="11">#REF!</definedName>
    <definedName name="_____MT106" localSheetId="3">#REF!</definedName>
    <definedName name="_____MT106">#REF!</definedName>
    <definedName name="_____MT107" localSheetId="7">#REF!</definedName>
    <definedName name="_____MT107" localSheetId="6">#REF!</definedName>
    <definedName name="_____MT107" localSheetId="8">#REF!</definedName>
    <definedName name="_____MT107" localSheetId="13">#REF!</definedName>
    <definedName name="_____MT107" localSheetId="9">#REF!</definedName>
    <definedName name="_____MT107" localSheetId="16">#REF!</definedName>
    <definedName name="_____MT107" localSheetId="2">#REF!</definedName>
    <definedName name="_____MT107" localSheetId="4">#REF!</definedName>
    <definedName name="_____MT107" localSheetId="11">#REF!</definedName>
    <definedName name="_____MT107" localSheetId="3">#REF!</definedName>
    <definedName name="_____MT107">#REF!</definedName>
    <definedName name="_____MT108" localSheetId="7">#REF!</definedName>
    <definedName name="_____MT108" localSheetId="6">#REF!</definedName>
    <definedName name="_____MT108" localSheetId="8">#REF!</definedName>
    <definedName name="_____MT108" localSheetId="13">#REF!</definedName>
    <definedName name="_____MT108" localSheetId="9">#REF!</definedName>
    <definedName name="_____MT108" localSheetId="16">#REF!</definedName>
    <definedName name="_____MT108" localSheetId="2">#REF!</definedName>
    <definedName name="_____MT108" localSheetId="4">#REF!</definedName>
    <definedName name="_____MT108" localSheetId="11">#REF!</definedName>
    <definedName name="_____MT108" localSheetId="3">#REF!</definedName>
    <definedName name="_____MT108">#REF!</definedName>
    <definedName name="_____MT109" localSheetId="7">#REF!</definedName>
    <definedName name="_____MT109" localSheetId="6">#REF!</definedName>
    <definedName name="_____MT109" localSheetId="8">#REF!</definedName>
    <definedName name="_____MT109" localSheetId="13">#REF!</definedName>
    <definedName name="_____MT109" localSheetId="9">#REF!</definedName>
    <definedName name="_____MT109" localSheetId="16">#REF!</definedName>
    <definedName name="_____MT109" localSheetId="2">#REF!</definedName>
    <definedName name="_____MT109" localSheetId="4">#REF!</definedName>
    <definedName name="_____MT109" localSheetId="11">#REF!</definedName>
    <definedName name="_____MT109" localSheetId="3">#REF!</definedName>
    <definedName name="_____MT109">#REF!</definedName>
    <definedName name="_____MT11" localSheetId="7">#REF!</definedName>
    <definedName name="_____MT11" localSheetId="6">#REF!</definedName>
    <definedName name="_____MT11" localSheetId="8">#REF!</definedName>
    <definedName name="_____MT11" localSheetId="13">#REF!</definedName>
    <definedName name="_____MT11" localSheetId="9">#REF!</definedName>
    <definedName name="_____MT11" localSheetId="16">#REF!</definedName>
    <definedName name="_____MT11" localSheetId="2">#REF!</definedName>
    <definedName name="_____MT11" localSheetId="4">#REF!</definedName>
    <definedName name="_____MT11" localSheetId="11">#REF!</definedName>
    <definedName name="_____MT11" localSheetId="3">#REF!</definedName>
    <definedName name="_____MT11">#REF!</definedName>
    <definedName name="_____MT110" localSheetId="7">#REF!</definedName>
    <definedName name="_____MT110" localSheetId="6">#REF!</definedName>
    <definedName name="_____MT110" localSheetId="8">#REF!</definedName>
    <definedName name="_____MT110" localSheetId="13">#REF!</definedName>
    <definedName name="_____MT110" localSheetId="9">#REF!</definedName>
    <definedName name="_____MT110" localSheetId="16">#REF!</definedName>
    <definedName name="_____MT110" localSheetId="2">#REF!</definedName>
    <definedName name="_____MT110" localSheetId="4">#REF!</definedName>
    <definedName name="_____MT110" localSheetId="11">#REF!</definedName>
    <definedName name="_____MT110" localSheetId="3">#REF!</definedName>
    <definedName name="_____MT110">#REF!</definedName>
    <definedName name="_____MT111" localSheetId="7">#REF!</definedName>
    <definedName name="_____MT111" localSheetId="6">#REF!</definedName>
    <definedName name="_____MT111" localSheetId="8">#REF!</definedName>
    <definedName name="_____MT111" localSheetId="13">#REF!</definedName>
    <definedName name="_____MT111" localSheetId="9">#REF!</definedName>
    <definedName name="_____MT111" localSheetId="16">#REF!</definedName>
    <definedName name="_____MT111" localSheetId="2">#REF!</definedName>
    <definedName name="_____MT111" localSheetId="4">#REF!</definedName>
    <definedName name="_____MT111" localSheetId="11">#REF!</definedName>
    <definedName name="_____MT111" localSheetId="3">#REF!</definedName>
    <definedName name="_____MT111">#REF!</definedName>
    <definedName name="_____MT112" localSheetId="7">#REF!</definedName>
    <definedName name="_____MT112" localSheetId="6">#REF!</definedName>
    <definedName name="_____MT112" localSheetId="8">#REF!</definedName>
    <definedName name="_____MT112" localSheetId="13">#REF!</definedName>
    <definedName name="_____MT112" localSheetId="9">#REF!</definedName>
    <definedName name="_____MT112" localSheetId="16">#REF!</definedName>
    <definedName name="_____MT112" localSheetId="2">#REF!</definedName>
    <definedName name="_____MT112" localSheetId="4">#REF!</definedName>
    <definedName name="_____MT112" localSheetId="11">#REF!</definedName>
    <definedName name="_____MT112" localSheetId="3">#REF!</definedName>
    <definedName name="_____MT112">#REF!</definedName>
    <definedName name="_____MT113" localSheetId="7">#REF!</definedName>
    <definedName name="_____MT113" localSheetId="6">#REF!</definedName>
    <definedName name="_____MT113" localSheetId="8">#REF!</definedName>
    <definedName name="_____MT113" localSheetId="13">#REF!</definedName>
    <definedName name="_____MT113" localSheetId="9">#REF!</definedName>
    <definedName name="_____MT113" localSheetId="16">#REF!</definedName>
    <definedName name="_____MT113" localSheetId="2">#REF!</definedName>
    <definedName name="_____MT113" localSheetId="4">#REF!</definedName>
    <definedName name="_____MT113" localSheetId="11">#REF!</definedName>
    <definedName name="_____MT113" localSheetId="3">#REF!</definedName>
    <definedName name="_____MT113">#REF!</definedName>
    <definedName name="_____MT114" localSheetId="7">#REF!</definedName>
    <definedName name="_____MT114" localSheetId="6">#REF!</definedName>
    <definedName name="_____MT114" localSheetId="8">#REF!</definedName>
    <definedName name="_____MT114" localSheetId="13">#REF!</definedName>
    <definedName name="_____MT114" localSheetId="9">#REF!</definedName>
    <definedName name="_____MT114" localSheetId="16">#REF!</definedName>
    <definedName name="_____MT114" localSheetId="2">#REF!</definedName>
    <definedName name="_____MT114" localSheetId="4">#REF!</definedName>
    <definedName name="_____MT114" localSheetId="11">#REF!</definedName>
    <definedName name="_____MT114" localSheetId="3">#REF!</definedName>
    <definedName name="_____MT114">#REF!</definedName>
    <definedName name="_____MT115" localSheetId="7">#REF!</definedName>
    <definedName name="_____MT115" localSheetId="6">#REF!</definedName>
    <definedName name="_____MT115" localSheetId="8">#REF!</definedName>
    <definedName name="_____MT115" localSheetId="13">#REF!</definedName>
    <definedName name="_____MT115" localSheetId="9">#REF!</definedName>
    <definedName name="_____MT115" localSheetId="16">#REF!</definedName>
    <definedName name="_____MT115" localSheetId="2">#REF!</definedName>
    <definedName name="_____MT115" localSheetId="4">#REF!</definedName>
    <definedName name="_____MT115" localSheetId="11">#REF!</definedName>
    <definedName name="_____MT115" localSheetId="3">#REF!</definedName>
    <definedName name="_____MT115">#REF!</definedName>
    <definedName name="_____MT116" localSheetId="7">#REF!</definedName>
    <definedName name="_____MT116" localSheetId="6">#REF!</definedName>
    <definedName name="_____MT116" localSheetId="8">#REF!</definedName>
    <definedName name="_____MT116" localSheetId="13">#REF!</definedName>
    <definedName name="_____MT116" localSheetId="9">#REF!</definedName>
    <definedName name="_____MT116" localSheetId="16">#REF!</definedName>
    <definedName name="_____MT116" localSheetId="2">#REF!</definedName>
    <definedName name="_____MT116" localSheetId="4">#REF!</definedName>
    <definedName name="_____MT116" localSheetId="11">#REF!</definedName>
    <definedName name="_____MT116" localSheetId="3">#REF!</definedName>
    <definedName name="_____MT116">#REF!</definedName>
    <definedName name="_____MT117" localSheetId="7">#REF!</definedName>
    <definedName name="_____MT117" localSheetId="6">#REF!</definedName>
    <definedName name="_____MT117" localSheetId="8">#REF!</definedName>
    <definedName name="_____MT117" localSheetId="13">#REF!</definedName>
    <definedName name="_____MT117" localSheetId="9">#REF!</definedName>
    <definedName name="_____MT117" localSheetId="16">#REF!</definedName>
    <definedName name="_____MT117" localSheetId="2">#REF!</definedName>
    <definedName name="_____MT117" localSheetId="4">#REF!</definedName>
    <definedName name="_____MT117" localSheetId="11">#REF!</definedName>
    <definedName name="_____MT117" localSheetId="3">#REF!</definedName>
    <definedName name="_____MT117">#REF!</definedName>
    <definedName name="_____MT118" localSheetId="7">#REF!</definedName>
    <definedName name="_____MT118" localSheetId="6">#REF!</definedName>
    <definedName name="_____MT118" localSheetId="8">#REF!</definedName>
    <definedName name="_____MT118" localSheetId="13">#REF!</definedName>
    <definedName name="_____MT118" localSheetId="9">#REF!</definedName>
    <definedName name="_____MT118" localSheetId="16">#REF!</definedName>
    <definedName name="_____MT118" localSheetId="2">#REF!</definedName>
    <definedName name="_____MT118" localSheetId="4">#REF!</definedName>
    <definedName name="_____MT118" localSheetId="11">#REF!</definedName>
    <definedName name="_____MT118" localSheetId="3">#REF!</definedName>
    <definedName name="_____MT118">#REF!</definedName>
    <definedName name="_____MT119" localSheetId="7">#REF!</definedName>
    <definedName name="_____MT119" localSheetId="6">#REF!</definedName>
    <definedName name="_____MT119" localSheetId="8">#REF!</definedName>
    <definedName name="_____MT119" localSheetId="13">#REF!</definedName>
    <definedName name="_____MT119" localSheetId="9">#REF!</definedName>
    <definedName name="_____MT119" localSheetId="16">#REF!</definedName>
    <definedName name="_____MT119" localSheetId="2">#REF!</definedName>
    <definedName name="_____MT119" localSheetId="4">#REF!</definedName>
    <definedName name="_____MT119" localSheetId="11">#REF!</definedName>
    <definedName name="_____MT119" localSheetId="3">#REF!</definedName>
    <definedName name="_____MT119">#REF!</definedName>
    <definedName name="_____MT12" localSheetId="7">#REF!</definedName>
    <definedName name="_____MT12" localSheetId="6">#REF!</definedName>
    <definedName name="_____MT12" localSheetId="8">#REF!</definedName>
    <definedName name="_____MT12" localSheetId="13">#REF!</definedName>
    <definedName name="_____MT12" localSheetId="9">#REF!</definedName>
    <definedName name="_____MT12" localSheetId="16">#REF!</definedName>
    <definedName name="_____MT12" localSheetId="2">#REF!</definedName>
    <definedName name="_____MT12" localSheetId="4">#REF!</definedName>
    <definedName name="_____MT12" localSheetId="11">#REF!</definedName>
    <definedName name="_____MT12" localSheetId="3">#REF!</definedName>
    <definedName name="_____MT12">#REF!</definedName>
    <definedName name="_____MT120" localSheetId="7">#REF!</definedName>
    <definedName name="_____MT120" localSheetId="6">#REF!</definedName>
    <definedName name="_____MT120" localSheetId="8">#REF!</definedName>
    <definedName name="_____MT120" localSheetId="13">#REF!</definedName>
    <definedName name="_____MT120" localSheetId="9">#REF!</definedName>
    <definedName name="_____MT120" localSheetId="16">#REF!</definedName>
    <definedName name="_____MT120" localSheetId="2">#REF!</definedName>
    <definedName name="_____MT120" localSheetId="4">#REF!</definedName>
    <definedName name="_____MT120" localSheetId="11">#REF!</definedName>
    <definedName name="_____MT120" localSheetId="3">#REF!</definedName>
    <definedName name="_____MT120">#REF!</definedName>
    <definedName name="_____MT121" localSheetId="7">#REF!</definedName>
    <definedName name="_____MT121" localSheetId="6">#REF!</definedName>
    <definedName name="_____MT121" localSheetId="8">#REF!</definedName>
    <definedName name="_____MT121" localSheetId="13">#REF!</definedName>
    <definedName name="_____MT121" localSheetId="9">#REF!</definedName>
    <definedName name="_____MT121" localSheetId="16">#REF!</definedName>
    <definedName name="_____MT121" localSheetId="2">#REF!</definedName>
    <definedName name="_____MT121" localSheetId="4">#REF!</definedName>
    <definedName name="_____MT121" localSheetId="11">#REF!</definedName>
    <definedName name="_____MT121" localSheetId="3">#REF!</definedName>
    <definedName name="_____MT121">#REF!</definedName>
    <definedName name="_____MT122" localSheetId="7">#REF!</definedName>
    <definedName name="_____MT122" localSheetId="6">#REF!</definedName>
    <definedName name="_____MT122" localSheetId="8">#REF!</definedName>
    <definedName name="_____MT122" localSheetId="13">#REF!</definedName>
    <definedName name="_____MT122" localSheetId="9">#REF!</definedName>
    <definedName name="_____MT122" localSheetId="16">#REF!</definedName>
    <definedName name="_____MT122" localSheetId="2">#REF!</definedName>
    <definedName name="_____MT122" localSheetId="4">#REF!</definedName>
    <definedName name="_____MT122" localSheetId="11">#REF!</definedName>
    <definedName name="_____MT122" localSheetId="3">#REF!</definedName>
    <definedName name="_____MT122">#REF!</definedName>
    <definedName name="_____MT123" localSheetId="7">#REF!</definedName>
    <definedName name="_____MT123" localSheetId="6">#REF!</definedName>
    <definedName name="_____MT123" localSheetId="8">#REF!</definedName>
    <definedName name="_____MT123" localSheetId="13">#REF!</definedName>
    <definedName name="_____MT123" localSheetId="9">#REF!</definedName>
    <definedName name="_____MT123" localSheetId="16">#REF!</definedName>
    <definedName name="_____MT123" localSheetId="2">#REF!</definedName>
    <definedName name="_____MT123" localSheetId="4">#REF!</definedName>
    <definedName name="_____MT123" localSheetId="11">#REF!</definedName>
    <definedName name="_____MT123" localSheetId="3">#REF!</definedName>
    <definedName name="_____MT123">#REF!</definedName>
    <definedName name="_____MT124" localSheetId="7">#REF!</definedName>
    <definedName name="_____MT124" localSheetId="6">#REF!</definedName>
    <definedName name="_____MT124" localSheetId="8">#REF!</definedName>
    <definedName name="_____MT124" localSheetId="13">#REF!</definedName>
    <definedName name="_____MT124" localSheetId="9">#REF!</definedName>
    <definedName name="_____MT124" localSheetId="16">#REF!</definedName>
    <definedName name="_____MT124" localSheetId="2">#REF!</definedName>
    <definedName name="_____MT124" localSheetId="4">#REF!</definedName>
    <definedName name="_____MT124" localSheetId="11">#REF!</definedName>
    <definedName name="_____MT124" localSheetId="3">#REF!</definedName>
    <definedName name="_____MT124">#REF!</definedName>
    <definedName name="_____MT125" localSheetId="7">#REF!</definedName>
    <definedName name="_____MT125" localSheetId="6">#REF!</definedName>
    <definedName name="_____MT125" localSheetId="8">#REF!</definedName>
    <definedName name="_____MT125" localSheetId="13">#REF!</definedName>
    <definedName name="_____MT125" localSheetId="9">#REF!</definedName>
    <definedName name="_____MT125" localSheetId="16">#REF!</definedName>
    <definedName name="_____MT125" localSheetId="2">#REF!</definedName>
    <definedName name="_____MT125" localSheetId="4">#REF!</definedName>
    <definedName name="_____MT125" localSheetId="11">#REF!</definedName>
    <definedName name="_____MT125" localSheetId="3">#REF!</definedName>
    <definedName name="_____MT125">#REF!</definedName>
    <definedName name="_____MT126" localSheetId="7">#REF!</definedName>
    <definedName name="_____MT126" localSheetId="6">#REF!</definedName>
    <definedName name="_____MT126" localSheetId="8">#REF!</definedName>
    <definedName name="_____MT126" localSheetId="13">#REF!</definedName>
    <definedName name="_____MT126" localSheetId="9">#REF!</definedName>
    <definedName name="_____MT126" localSheetId="16">#REF!</definedName>
    <definedName name="_____MT126" localSheetId="2">#REF!</definedName>
    <definedName name="_____MT126" localSheetId="4">#REF!</definedName>
    <definedName name="_____MT126" localSheetId="11">#REF!</definedName>
    <definedName name="_____MT126" localSheetId="3">#REF!</definedName>
    <definedName name="_____MT126">#REF!</definedName>
    <definedName name="_____MT127" localSheetId="7">#REF!</definedName>
    <definedName name="_____MT127" localSheetId="6">#REF!</definedName>
    <definedName name="_____MT127" localSheetId="8">#REF!</definedName>
    <definedName name="_____MT127" localSheetId="13">#REF!</definedName>
    <definedName name="_____MT127" localSheetId="9">#REF!</definedName>
    <definedName name="_____MT127" localSheetId="16">#REF!</definedName>
    <definedName name="_____MT127" localSheetId="2">#REF!</definedName>
    <definedName name="_____MT127" localSheetId="4">#REF!</definedName>
    <definedName name="_____MT127" localSheetId="11">#REF!</definedName>
    <definedName name="_____MT127" localSheetId="3">#REF!</definedName>
    <definedName name="_____MT127">#REF!</definedName>
    <definedName name="_____MT128" localSheetId="7">#REF!</definedName>
    <definedName name="_____MT128" localSheetId="6">#REF!</definedName>
    <definedName name="_____MT128" localSheetId="8">#REF!</definedName>
    <definedName name="_____MT128" localSheetId="13">#REF!</definedName>
    <definedName name="_____MT128" localSheetId="9">#REF!</definedName>
    <definedName name="_____MT128" localSheetId="16">#REF!</definedName>
    <definedName name="_____MT128" localSheetId="2">#REF!</definedName>
    <definedName name="_____MT128" localSheetId="4">#REF!</definedName>
    <definedName name="_____MT128" localSheetId="11">#REF!</definedName>
    <definedName name="_____MT128" localSheetId="3">#REF!</definedName>
    <definedName name="_____MT128">#REF!</definedName>
    <definedName name="_____MT129" localSheetId="7">#REF!</definedName>
    <definedName name="_____MT129" localSheetId="6">#REF!</definedName>
    <definedName name="_____MT129" localSheetId="8">#REF!</definedName>
    <definedName name="_____MT129" localSheetId="13">#REF!</definedName>
    <definedName name="_____MT129" localSheetId="9">#REF!</definedName>
    <definedName name="_____MT129" localSheetId="16">#REF!</definedName>
    <definedName name="_____MT129" localSheetId="2">#REF!</definedName>
    <definedName name="_____MT129" localSheetId="4">#REF!</definedName>
    <definedName name="_____MT129" localSheetId="11">#REF!</definedName>
    <definedName name="_____MT129" localSheetId="3">#REF!</definedName>
    <definedName name="_____MT129">#REF!</definedName>
    <definedName name="_____MT13" localSheetId="7">#REF!</definedName>
    <definedName name="_____MT13" localSheetId="6">#REF!</definedName>
    <definedName name="_____MT13" localSheetId="8">#REF!</definedName>
    <definedName name="_____MT13" localSheetId="13">#REF!</definedName>
    <definedName name="_____MT13" localSheetId="9">#REF!</definedName>
    <definedName name="_____MT13" localSheetId="16">#REF!</definedName>
    <definedName name="_____MT13" localSheetId="2">#REF!</definedName>
    <definedName name="_____MT13" localSheetId="4">#REF!</definedName>
    <definedName name="_____MT13" localSheetId="11">#REF!</definedName>
    <definedName name="_____MT13" localSheetId="3">#REF!</definedName>
    <definedName name="_____MT13">#REF!</definedName>
    <definedName name="_____MT130" localSheetId="7">#REF!</definedName>
    <definedName name="_____MT130" localSheetId="6">#REF!</definedName>
    <definedName name="_____MT130" localSheetId="8">#REF!</definedName>
    <definedName name="_____MT130" localSheetId="13">#REF!</definedName>
    <definedName name="_____MT130" localSheetId="9">#REF!</definedName>
    <definedName name="_____MT130" localSheetId="16">#REF!</definedName>
    <definedName name="_____MT130" localSheetId="2">#REF!</definedName>
    <definedName name="_____MT130" localSheetId="4">#REF!</definedName>
    <definedName name="_____MT130" localSheetId="11">#REF!</definedName>
    <definedName name="_____MT130" localSheetId="3">#REF!</definedName>
    <definedName name="_____MT130">#REF!</definedName>
    <definedName name="_____MT131" localSheetId="7">#REF!</definedName>
    <definedName name="_____MT131" localSheetId="6">#REF!</definedName>
    <definedName name="_____MT131" localSheetId="8">#REF!</definedName>
    <definedName name="_____MT131" localSheetId="13">#REF!</definedName>
    <definedName name="_____MT131" localSheetId="9">#REF!</definedName>
    <definedName name="_____MT131" localSheetId="16">#REF!</definedName>
    <definedName name="_____MT131" localSheetId="2">#REF!</definedName>
    <definedName name="_____MT131" localSheetId="4">#REF!</definedName>
    <definedName name="_____MT131" localSheetId="11">#REF!</definedName>
    <definedName name="_____MT131" localSheetId="3">#REF!</definedName>
    <definedName name="_____MT131">#REF!</definedName>
    <definedName name="_____MT132" localSheetId="7">#REF!</definedName>
    <definedName name="_____MT132" localSheetId="6">#REF!</definedName>
    <definedName name="_____MT132" localSheetId="8">#REF!</definedName>
    <definedName name="_____MT132" localSheetId="13">#REF!</definedName>
    <definedName name="_____MT132" localSheetId="9">#REF!</definedName>
    <definedName name="_____MT132" localSheetId="16">#REF!</definedName>
    <definedName name="_____MT132" localSheetId="2">#REF!</definedName>
    <definedName name="_____MT132" localSheetId="4">#REF!</definedName>
    <definedName name="_____MT132" localSheetId="11">#REF!</definedName>
    <definedName name="_____MT132" localSheetId="3">#REF!</definedName>
    <definedName name="_____MT132">#REF!</definedName>
    <definedName name="_____MT133" localSheetId="7">#REF!</definedName>
    <definedName name="_____MT133" localSheetId="6">#REF!</definedName>
    <definedName name="_____MT133" localSheetId="8">#REF!</definedName>
    <definedName name="_____MT133" localSheetId="13">#REF!</definedName>
    <definedName name="_____MT133" localSheetId="9">#REF!</definedName>
    <definedName name="_____MT133" localSheetId="16">#REF!</definedName>
    <definedName name="_____MT133" localSheetId="2">#REF!</definedName>
    <definedName name="_____MT133" localSheetId="4">#REF!</definedName>
    <definedName name="_____MT133" localSheetId="11">#REF!</definedName>
    <definedName name="_____MT133" localSheetId="3">#REF!</definedName>
    <definedName name="_____MT133">#REF!</definedName>
    <definedName name="_____MT134" localSheetId="7">#REF!</definedName>
    <definedName name="_____MT134" localSheetId="6">#REF!</definedName>
    <definedName name="_____MT134" localSheetId="8">#REF!</definedName>
    <definedName name="_____MT134" localSheetId="13">#REF!</definedName>
    <definedName name="_____MT134" localSheetId="9">#REF!</definedName>
    <definedName name="_____MT134" localSheetId="16">#REF!</definedName>
    <definedName name="_____MT134" localSheetId="2">#REF!</definedName>
    <definedName name="_____MT134" localSheetId="4">#REF!</definedName>
    <definedName name="_____MT134" localSheetId="11">#REF!</definedName>
    <definedName name="_____MT134" localSheetId="3">#REF!</definedName>
    <definedName name="_____MT134">#REF!</definedName>
    <definedName name="_____MT135" localSheetId="7">#REF!</definedName>
    <definedName name="_____MT135" localSheetId="6">#REF!</definedName>
    <definedName name="_____MT135" localSheetId="8">#REF!</definedName>
    <definedName name="_____MT135" localSheetId="13">#REF!</definedName>
    <definedName name="_____MT135" localSheetId="9">#REF!</definedName>
    <definedName name="_____MT135" localSheetId="16">#REF!</definedName>
    <definedName name="_____MT135" localSheetId="2">#REF!</definedName>
    <definedName name="_____MT135" localSheetId="4">#REF!</definedName>
    <definedName name="_____MT135" localSheetId="11">#REF!</definedName>
    <definedName name="_____MT135" localSheetId="3">#REF!</definedName>
    <definedName name="_____MT135">#REF!</definedName>
    <definedName name="_____MT136" localSheetId="7">#REF!</definedName>
    <definedName name="_____MT136" localSheetId="6">#REF!</definedName>
    <definedName name="_____MT136" localSheetId="8">#REF!</definedName>
    <definedName name="_____MT136" localSheetId="13">#REF!</definedName>
    <definedName name="_____MT136" localSheetId="9">#REF!</definedName>
    <definedName name="_____MT136" localSheetId="16">#REF!</definedName>
    <definedName name="_____MT136" localSheetId="2">#REF!</definedName>
    <definedName name="_____MT136" localSheetId="4">#REF!</definedName>
    <definedName name="_____MT136" localSheetId="11">#REF!</definedName>
    <definedName name="_____MT136" localSheetId="3">#REF!</definedName>
    <definedName name="_____MT136">#REF!</definedName>
    <definedName name="_____MT137" localSheetId="7">#REF!</definedName>
    <definedName name="_____MT137" localSheetId="6">#REF!</definedName>
    <definedName name="_____MT137" localSheetId="8">#REF!</definedName>
    <definedName name="_____MT137" localSheetId="13">#REF!</definedName>
    <definedName name="_____MT137" localSheetId="9">#REF!</definedName>
    <definedName name="_____MT137" localSheetId="16">#REF!</definedName>
    <definedName name="_____MT137" localSheetId="2">#REF!</definedName>
    <definedName name="_____MT137" localSheetId="4">#REF!</definedName>
    <definedName name="_____MT137" localSheetId="11">#REF!</definedName>
    <definedName name="_____MT137" localSheetId="3">#REF!</definedName>
    <definedName name="_____MT137">#REF!</definedName>
    <definedName name="_____MT138" localSheetId="7">#REF!</definedName>
    <definedName name="_____MT138" localSheetId="6">#REF!</definedName>
    <definedName name="_____MT138" localSheetId="8">#REF!</definedName>
    <definedName name="_____MT138" localSheetId="13">#REF!</definedName>
    <definedName name="_____MT138" localSheetId="9">#REF!</definedName>
    <definedName name="_____MT138" localSheetId="16">#REF!</definedName>
    <definedName name="_____MT138" localSheetId="2">#REF!</definedName>
    <definedName name="_____MT138" localSheetId="4">#REF!</definedName>
    <definedName name="_____MT138" localSheetId="11">#REF!</definedName>
    <definedName name="_____MT138" localSheetId="3">#REF!</definedName>
    <definedName name="_____MT138">#REF!</definedName>
    <definedName name="_____MT139" localSheetId="7">#REF!</definedName>
    <definedName name="_____MT139" localSheetId="6">#REF!</definedName>
    <definedName name="_____MT139" localSheetId="8">#REF!</definedName>
    <definedName name="_____MT139" localSheetId="13">#REF!</definedName>
    <definedName name="_____MT139" localSheetId="9">#REF!</definedName>
    <definedName name="_____MT139" localSheetId="16">#REF!</definedName>
    <definedName name="_____MT139" localSheetId="2">#REF!</definedName>
    <definedName name="_____MT139" localSheetId="4">#REF!</definedName>
    <definedName name="_____MT139" localSheetId="11">#REF!</definedName>
    <definedName name="_____MT139" localSheetId="3">#REF!</definedName>
    <definedName name="_____MT139">#REF!</definedName>
    <definedName name="_____MT14" localSheetId="7">#REF!</definedName>
    <definedName name="_____MT14" localSheetId="6">#REF!</definedName>
    <definedName name="_____MT14" localSheetId="8">#REF!</definedName>
    <definedName name="_____MT14" localSheetId="13">#REF!</definedName>
    <definedName name="_____MT14" localSheetId="9">#REF!</definedName>
    <definedName name="_____MT14" localSheetId="16">#REF!</definedName>
    <definedName name="_____MT14" localSheetId="2">#REF!</definedName>
    <definedName name="_____MT14" localSheetId="4">#REF!</definedName>
    <definedName name="_____MT14" localSheetId="11">#REF!</definedName>
    <definedName name="_____MT14" localSheetId="3">#REF!</definedName>
    <definedName name="_____MT14">#REF!</definedName>
    <definedName name="_____MT140" localSheetId="7">#REF!</definedName>
    <definedName name="_____MT140" localSheetId="6">#REF!</definedName>
    <definedName name="_____MT140" localSheetId="8">#REF!</definedName>
    <definedName name="_____MT140" localSheetId="13">#REF!</definedName>
    <definedName name="_____MT140" localSheetId="9">#REF!</definedName>
    <definedName name="_____MT140" localSheetId="16">#REF!</definedName>
    <definedName name="_____MT140" localSheetId="2">#REF!</definedName>
    <definedName name="_____MT140" localSheetId="4">#REF!</definedName>
    <definedName name="_____MT140" localSheetId="11">#REF!</definedName>
    <definedName name="_____MT140" localSheetId="3">#REF!</definedName>
    <definedName name="_____MT140">#REF!</definedName>
    <definedName name="_____MT141" localSheetId="7">#REF!</definedName>
    <definedName name="_____MT141" localSheetId="6">#REF!</definedName>
    <definedName name="_____MT141" localSheetId="8">#REF!</definedName>
    <definedName name="_____MT141" localSheetId="13">#REF!</definedName>
    <definedName name="_____MT141" localSheetId="9">#REF!</definedName>
    <definedName name="_____MT141" localSheetId="16">#REF!</definedName>
    <definedName name="_____MT141" localSheetId="2">#REF!</definedName>
    <definedName name="_____MT141" localSheetId="4">#REF!</definedName>
    <definedName name="_____MT141" localSheetId="11">#REF!</definedName>
    <definedName name="_____MT141" localSheetId="3">#REF!</definedName>
    <definedName name="_____MT141">#REF!</definedName>
    <definedName name="_____MT142" localSheetId="7">#REF!</definedName>
    <definedName name="_____MT142" localSheetId="6">#REF!</definedName>
    <definedName name="_____MT142" localSheetId="8">#REF!</definedName>
    <definedName name="_____MT142" localSheetId="13">#REF!</definedName>
    <definedName name="_____MT142" localSheetId="9">#REF!</definedName>
    <definedName name="_____MT142" localSheetId="16">#REF!</definedName>
    <definedName name="_____MT142" localSheetId="2">#REF!</definedName>
    <definedName name="_____MT142" localSheetId="4">#REF!</definedName>
    <definedName name="_____MT142" localSheetId="11">#REF!</definedName>
    <definedName name="_____MT142" localSheetId="3">#REF!</definedName>
    <definedName name="_____MT142">#REF!</definedName>
    <definedName name="_____MT143" localSheetId="7">#REF!</definedName>
    <definedName name="_____MT143" localSheetId="6">#REF!</definedName>
    <definedName name="_____MT143" localSheetId="8">#REF!</definedName>
    <definedName name="_____MT143" localSheetId="13">#REF!</definedName>
    <definedName name="_____MT143" localSheetId="9">#REF!</definedName>
    <definedName name="_____MT143" localSheetId="16">#REF!</definedName>
    <definedName name="_____MT143" localSheetId="2">#REF!</definedName>
    <definedName name="_____MT143" localSheetId="4">#REF!</definedName>
    <definedName name="_____MT143" localSheetId="11">#REF!</definedName>
    <definedName name="_____MT143" localSheetId="3">#REF!</definedName>
    <definedName name="_____MT143">#REF!</definedName>
    <definedName name="_____MT144" localSheetId="7">#REF!</definedName>
    <definedName name="_____MT144" localSheetId="6">#REF!</definedName>
    <definedName name="_____MT144" localSheetId="8">#REF!</definedName>
    <definedName name="_____MT144" localSheetId="13">#REF!</definedName>
    <definedName name="_____MT144" localSheetId="9">#REF!</definedName>
    <definedName name="_____MT144" localSheetId="16">#REF!</definedName>
    <definedName name="_____MT144" localSheetId="2">#REF!</definedName>
    <definedName name="_____MT144" localSheetId="4">#REF!</definedName>
    <definedName name="_____MT144" localSheetId="11">#REF!</definedName>
    <definedName name="_____MT144" localSheetId="3">#REF!</definedName>
    <definedName name="_____MT144">#REF!</definedName>
    <definedName name="_____MT145" localSheetId="7">#REF!</definedName>
    <definedName name="_____MT145" localSheetId="6">#REF!</definedName>
    <definedName name="_____MT145" localSheetId="8">#REF!</definedName>
    <definedName name="_____MT145" localSheetId="13">#REF!</definedName>
    <definedName name="_____MT145" localSheetId="9">#REF!</definedName>
    <definedName name="_____MT145" localSheetId="16">#REF!</definedName>
    <definedName name="_____MT145" localSheetId="2">#REF!</definedName>
    <definedName name="_____MT145" localSheetId="4">#REF!</definedName>
    <definedName name="_____MT145" localSheetId="11">#REF!</definedName>
    <definedName name="_____MT145" localSheetId="3">#REF!</definedName>
    <definedName name="_____MT145">#REF!</definedName>
    <definedName name="_____MT146" localSheetId="7">#REF!</definedName>
    <definedName name="_____MT146" localSheetId="6">#REF!</definedName>
    <definedName name="_____MT146" localSheetId="8">#REF!</definedName>
    <definedName name="_____MT146" localSheetId="13">#REF!</definedName>
    <definedName name="_____MT146" localSheetId="9">#REF!</definedName>
    <definedName name="_____MT146" localSheetId="16">#REF!</definedName>
    <definedName name="_____MT146" localSheetId="2">#REF!</definedName>
    <definedName name="_____MT146" localSheetId="4">#REF!</definedName>
    <definedName name="_____MT146" localSheetId="11">#REF!</definedName>
    <definedName name="_____MT146" localSheetId="3">#REF!</definedName>
    <definedName name="_____MT146">#REF!</definedName>
    <definedName name="_____MT147" localSheetId="7">#REF!</definedName>
    <definedName name="_____MT147" localSheetId="6">#REF!</definedName>
    <definedName name="_____MT147" localSheetId="8">#REF!</definedName>
    <definedName name="_____MT147" localSheetId="13">#REF!</definedName>
    <definedName name="_____MT147" localSheetId="9">#REF!</definedName>
    <definedName name="_____MT147" localSheetId="16">#REF!</definedName>
    <definedName name="_____MT147" localSheetId="2">#REF!</definedName>
    <definedName name="_____MT147" localSheetId="4">#REF!</definedName>
    <definedName name="_____MT147" localSheetId="11">#REF!</definedName>
    <definedName name="_____MT147" localSheetId="3">#REF!</definedName>
    <definedName name="_____MT147">#REF!</definedName>
    <definedName name="_____MT148" localSheetId="7">#REF!</definedName>
    <definedName name="_____MT148" localSheetId="6">#REF!</definedName>
    <definedName name="_____MT148" localSheetId="8">#REF!</definedName>
    <definedName name="_____MT148" localSheetId="13">#REF!</definedName>
    <definedName name="_____MT148" localSheetId="9">#REF!</definedName>
    <definedName name="_____MT148" localSheetId="16">#REF!</definedName>
    <definedName name="_____MT148" localSheetId="2">#REF!</definedName>
    <definedName name="_____MT148" localSheetId="4">#REF!</definedName>
    <definedName name="_____MT148" localSheetId="11">#REF!</definedName>
    <definedName name="_____MT148" localSheetId="3">#REF!</definedName>
    <definedName name="_____MT148">#REF!</definedName>
    <definedName name="_____MT149" localSheetId="7">#REF!</definedName>
    <definedName name="_____MT149" localSheetId="6">#REF!</definedName>
    <definedName name="_____MT149" localSheetId="8">#REF!</definedName>
    <definedName name="_____MT149" localSheetId="13">#REF!</definedName>
    <definedName name="_____MT149" localSheetId="9">#REF!</definedName>
    <definedName name="_____MT149" localSheetId="16">#REF!</definedName>
    <definedName name="_____MT149" localSheetId="2">#REF!</definedName>
    <definedName name="_____MT149" localSheetId="4">#REF!</definedName>
    <definedName name="_____MT149" localSheetId="11">#REF!</definedName>
    <definedName name="_____MT149" localSheetId="3">#REF!</definedName>
    <definedName name="_____MT149">#REF!</definedName>
    <definedName name="_____MT15" localSheetId="7">#REF!</definedName>
    <definedName name="_____MT15" localSheetId="6">#REF!</definedName>
    <definedName name="_____MT15" localSheetId="8">#REF!</definedName>
    <definedName name="_____MT15" localSheetId="13">#REF!</definedName>
    <definedName name="_____MT15" localSheetId="9">#REF!</definedName>
    <definedName name="_____MT15" localSheetId="16">#REF!</definedName>
    <definedName name="_____MT15" localSheetId="2">#REF!</definedName>
    <definedName name="_____MT15" localSheetId="4">#REF!</definedName>
    <definedName name="_____MT15" localSheetId="11">#REF!</definedName>
    <definedName name="_____MT15" localSheetId="3">#REF!</definedName>
    <definedName name="_____MT15">#REF!</definedName>
    <definedName name="_____MT150" localSheetId="7">#REF!</definedName>
    <definedName name="_____MT150" localSheetId="6">#REF!</definedName>
    <definedName name="_____MT150" localSheetId="8">#REF!</definedName>
    <definedName name="_____MT150" localSheetId="13">#REF!</definedName>
    <definedName name="_____MT150" localSheetId="9">#REF!</definedName>
    <definedName name="_____MT150" localSheetId="16">#REF!</definedName>
    <definedName name="_____MT150" localSheetId="2">#REF!</definedName>
    <definedName name="_____MT150" localSheetId="4">#REF!</definedName>
    <definedName name="_____MT150" localSheetId="11">#REF!</definedName>
    <definedName name="_____MT150" localSheetId="3">#REF!</definedName>
    <definedName name="_____MT150">#REF!</definedName>
    <definedName name="_____MT16" localSheetId="7">#REF!</definedName>
    <definedName name="_____MT16" localSheetId="6">#REF!</definedName>
    <definedName name="_____MT16" localSheetId="8">#REF!</definedName>
    <definedName name="_____MT16" localSheetId="13">#REF!</definedName>
    <definedName name="_____MT16" localSheetId="9">#REF!</definedName>
    <definedName name="_____MT16" localSheetId="16">#REF!</definedName>
    <definedName name="_____MT16" localSheetId="2">#REF!</definedName>
    <definedName name="_____MT16" localSheetId="4">#REF!</definedName>
    <definedName name="_____MT16" localSheetId="11">#REF!</definedName>
    <definedName name="_____MT16" localSheetId="3">#REF!</definedName>
    <definedName name="_____MT16">#REF!</definedName>
    <definedName name="_____MT17" localSheetId="7">#REF!</definedName>
    <definedName name="_____MT17" localSheetId="6">#REF!</definedName>
    <definedName name="_____MT17" localSheetId="8">#REF!</definedName>
    <definedName name="_____MT17" localSheetId="13">#REF!</definedName>
    <definedName name="_____MT17" localSheetId="9">#REF!</definedName>
    <definedName name="_____MT17" localSheetId="16">#REF!</definedName>
    <definedName name="_____MT17" localSheetId="2">#REF!</definedName>
    <definedName name="_____MT17" localSheetId="4">#REF!</definedName>
    <definedName name="_____MT17" localSheetId="11">#REF!</definedName>
    <definedName name="_____MT17" localSheetId="3">#REF!</definedName>
    <definedName name="_____MT17">#REF!</definedName>
    <definedName name="_____MT18" localSheetId="7">#REF!</definedName>
    <definedName name="_____MT18" localSheetId="6">#REF!</definedName>
    <definedName name="_____MT18" localSheetId="8">#REF!</definedName>
    <definedName name="_____MT18" localSheetId="13">#REF!</definedName>
    <definedName name="_____MT18" localSheetId="9">#REF!</definedName>
    <definedName name="_____MT18" localSheetId="16">#REF!</definedName>
    <definedName name="_____MT18" localSheetId="2">#REF!</definedName>
    <definedName name="_____MT18" localSheetId="4">#REF!</definedName>
    <definedName name="_____MT18" localSheetId="11">#REF!</definedName>
    <definedName name="_____MT18" localSheetId="3">#REF!</definedName>
    <definedName name="_____MT18">#REF!</definedName>
    <definedName name="_____MT19" localSheetId="7">#REF!</definedName>
    <definedName name="_____MT19" localSheetId="6">#REF!</definedName>
    <definedName name="_____MT19" localSheetId="8">#REF!</definedName>
    <definedName name="_____MT19" localSheetId="13">#REF!</definedName>
    <definedName name="_____MT19" localSheetId="9">#REF!</definedName>
    <definedName name="_____MT19" localSheetId="16">#REF!</definedName>
    <definedName name="_____MT19" localSheetId="2">#REF!</definedName>
    <definedName name="_____MT19" localSheetId="4">#REF!</definedName>
    <definedName name="_____MT19" localSheetId="11">#REF!</definedName>
    <definedName name="_____MT19" localSheetId="3">#REF!</definedName>
    <definedName name="_____MT19">#REF!</definedName>
    <definedName name="_____MT2" localSheetId="7">#REF!</definedName>
    <definedName name="_____MT2" localSheetId="6">#REF!</definedName>
    <definedName name="_____MT2" localSheetId="8">#REF!</definedName>
    <definedName name="_____MT2" localSheetId="13">#REF!</definedName>
    <definedName name="_____MT2" localSheetId="9">#REF!</definedName>
    <definedName name="_____MT2" localSheetId="16">#REF!</definedName>
    <definedName name="_____MT2" localSheetId="2">#REF!</definedName>
    <definedName name="_____MT2" localSheetId="4">#REF!</definedName>
    <definedName name="_____MT2" localSheetId="11">#REF!</definedName>
    <definedName name="_____MT2" localSheetId="3">#REF!</definedName>
    <definedName name="_____MT2">#REF!</definedName>
    <definedName name="_____MT20" localSheetId="7">#REF!</definedName>
    <definedName name="_____MT20" localSheetId="6">#REF!</definedName>
    <definedName name="_____MT20" localSheetId="8">#REF!</definedName>
    <definedName name="_____MT20" localSheetId="13">#REF!</definedName>
    <definedName name="_____MT20" localSheetId="9">#REF!</definedName>
    <definedName name="_____MT20" localSheetId="16">#REF!</definedName>
    <definedName name="_____MT20" localSheetId="2">#REF!</definedName>
    <definedName name="_____MT20" localSheetId="4">#REF!</definedName>
    <definedName name="_____MT20" localSheetId="11">#REF!</definedName>
    <definedName name="_____MT20" localSheetId="3">#REF!</definedName>
    <definedName name="_____MT20">#REF!</definedName>
    <definedName name="_____MT21" localSheetId="7">#REF!</definedName>
    <definedName name="_____MT21" localSheetId="6">#REF!</definedName>
    <definedName name="_____MT21" localSheetId="8">#REF!</definedName>
    <definedName name="_____MT21" localSheetId="13">#REF!</definedName>
    <definedName name="_____MT21" localSheetId="9">#REF!</definedName>
    <definedName name="_____MT21" localSheetId="16">#REF!</definedName>
    <definedName name="_____MT21" localSheetId="2">#REF!</definedName>
    <definedName name="_____MT21" localSheetId="4">#REF!</definedName>
    <definedName name="_____MT21" localSheetId="11">#REF!</definedName>
    <definedName name="_____MT21" localSheetId="3">#REF!</definedName>
    <definedName name="_____MT21">#REF!</definedName>
    <definedName name="_____MT22" localSheetId="7">#REF!</definedName>
    <definedName name="_____MT22" localSheetId="6">#REF!</definedName>
    <definedName name="_____MT22" localSheetId="8">#REF!</definedName>
    <definedName name="_____MT22" localSheetId="13">#REF!</definedName>
    <definedName name="_____MT22" localSheetId="9">#REF!</definedName>
    <definedName name="_____MT22" localSheetId="16">#REF!</definedName>
    <definedName name="_____MT22" localSheetId="2">#REF!</definedName>
    <definedName name="_____MT22" localSheetId="4">#REF!</definedName>
    <definedName name="_____MT22" localSheetId="11">#REF!</definedName>
    <definedName name="_____MT22" localSheetId="3">#REF!</definedName>
    <definedName name="_____MT22">#REF!</definedName>
    <definedName name="_____MT23" localSheetId="7">#REF!</definedName>
    <definedName name="_____MT23" localSheetId="6">#REF!</definedName>
    <definedName name="_____MT23" localSheetId="8">#REF!</definedName>
    <definedName name="_____MT23" localSheetId="13">#REF!</definedName>
    <definedName name="_____MT23" localSheetId="9">#REF!</definedName>
    <definedName name="_____MT23" localSheetId="16">#REF!</definedName>
    <definedName name="_____MT23" localSheetId="2">#REF!</definedName>
    <definedName name="_____MT23" localSheetId="4">#REF!</definedName>
    <definedName name="_____MT23" localSheetId="11">#REF!</definedName>
    <definedName name="_____MT23" localSheetId="3">#REF!</definedName>
    <definedName name="_____MT23">#REF!</definedName>
    <definedName name="_____MT24" localSheetId="7">#REF!</definedName>
    <definedName name="_____MT24" localSheetId="6">#REF!</definedName>
    <definedName name="_____MT24" localSheetId="8">#REF!</definedName>
    <definedName name="_____MT24" localSheetId="13">#REF!</definedName>
    <definedName name="_____MT24" localSheetId="9">#REF!</definedName>
    <definedName name="_____MT24" localSheetId="16">#REF!</definedName>
    <definedName name="_____MT24" localSheetId="2">#REF!</definedName>
    <definedName name="_____MT24" localSheetId="4">#REF!</definedName>
    <definedName name="_____MT24" localSheetId="11">#REF!</definedName>
    <definedName name="_____MT24" localSheetId="3">#REF!</definedName>
    <definedName name="_____MT24">#REF!</definedName>
    <definedName name="_____MT25" localSheetId="7">#REF!</definedName>
    <definedName name="_____MT25" localSheetId="6">#REF!</definedName>
    <definedName name="_____MT25" localSheetId="8">#REF!</definedName>
    <definedName name="_____MT25" localSheetId="13">#REF!</definedName>
    <definedName name="_____MT25" localSheetId="9">#REF!</definedName>
    <definedName name="_____MT25" localSheetId="16">#REF!</definedName>
    <definedName name="_____MT25" localSheetId="2">#REF!</definedName>
    <definedName name="_____MT25" localSheetId="4">#REF!</definedName>
    <definedName name="_____MT25" localSheetId="11">#REF!</definedName>
    <definedName name="_____MT25" localSheetId="3">#REF!</definedName>
    <definedName name="_____MT25">#REF!</definedName>
    <definedName name="_____MT26" localSheetId="7">#REF!</definedName>
    <definedName name="_____MT26" localSheetId="6">#REF!</definedName>
    <definedName name="_____MT26" localSheetId="8">#REF!</definedName>
    <definedName name="_____MT26" localSheetId="13">#REF!</definedName>
    <definedName name="_____MT26" localSheetId="9">#REF!</definedName>
    <definedName name="_____MT26" localSheetId="16">#REF!</definedName>
    <definedName name="_____MT26" localSheetId="2">#REF!</definedName>
    <definedName name="_____MT26" localSheetId="4">#REF!</definedName>
    <definedName name="_____MT26" localSheetId="11">#REF!</definedName>
    <definedName name="_____MT26" localSheetId="3">#REF!</definedName>
    <definedName name="_____MT26">#REF!</definedName>
    <definedName name="_____MT27" localSheetId="7">#REF!</definedName>
    <definedName name="_____MT27" localSheetId="6">#REF!</definedName>
    <definedName name="_____MT27" localSheetId="8">#REF!</definedName>
    <definedName name="_____MT27" localSheetId="13">#REF!</definedName>
    <definedName name="_____MT27" localSheetId="9">#REF!</definedName>
    <definedName name="_____MT27" localSheetId="16">#REF!</definedName>
    <definedName name="_____MT27" localSheetId="2">#REF!</definedName>
    <definedName name="_____MT27" localSheetId="4">#REF!</definedName>
    <definedName name="_____MT27" localSheetId="11">#REF!</definedName>
    <definedName name="_____MT27" localSheetId="3">#REF!</definedName>
    <definedName name="_____MT27">#REF!</definedName>
    <definedName name="_____MT28" localSheetId="7">#REF!</definedName>
    <definedName name="_____MT28" localSheetId="6">#REF!</definedName>
    <definedName name="_____MT28" localSheetId="8">#REF!</definedName>
    <definedName name="_____MT28" localSheetId="13">#REF!</definedName>
    <definedName name="_____MT28" localSheetId="9">#REF!</definedName>
    <definedName name="_____MT28" localSheetId="16">#REF!</definedName>
    <definedName name="_____MT28" localSheetId="2">#REF!</definedName>
    <definedName name="_____MT28" localSheetId="4">#REF!</definedName>
    <definedName name="_____MT28" localSheetId="11">#REF!</definedName>
    <definedName name="_____MT28" localSheetId="3">#REF!</definedName>
    <definedName name="_____MT28">#REF!</definedName>
    <definedName name="_____MT29" localSheetId="7">#REF!</definedName>
    <definedName name="_____MT29" localSheetId="6">#REF!</definedName>
    <definedName name="_____MT29" localSheetId="8">#REF!</definedName>
    <definedName name="_____MT29" localSheetId="13">#REF!</definedName>
    <definedName name="_____MT29" localSheetId="9">#REF!</definedName>
    <definedName name="_____MT29" localSheetId="16">#REF!</definedName>
    <definedName name="_____MT29" localSheetId="2">#REF!</definedName>
    <definedName name="_____MT29" localSheetId="4">#REF!</definedName>
    <definedName name="_____MT29" localSheetId="11">#REF!</definedName>
    <definedName name="_____MT29" localSheetId="3">#REF!</definedName>
    <definedName name="_____MT29">#REF!</definedName>
    <definedName name="_____MT3" localSheetId="7">#REF!</definedName>
    <definedName name="_____MT3" localSheetId="6">#REF!</definedName>
    <definedName name="_____MT3" localSheetId="8">#REF!</definedName>
    <definedName name="_____MT3" localSheetId="13">#REF!</definedName>
    <definedName name="_____MT3" localSheetId="9">#REF!</definedName>
    <definedName name="_____MT3" localSheetId="16">#REF!</definedName>
    <definedName name="_____MT3" localSheetId="2">#REF!</definedName>
    <definedName name="_____MT3" localSheetId="4">#REF!</definedName>
    <definedName name="_____MT3" localSheetId="11">#REF!</definedName>
    <definedName name="_____MT3" localSheetId="3">#REF!</definedName>
    <definedName name="_____MT3">#REF!</definedName>
    <definedName name="_____MT30" localSheetId="7">#REF!</definedName>
    <definedName name="_____MT30" localSheetId="6">#REF!</definedName>
    <definedName name="_____MT30" localSheetId="8">#REF!</definedName>
    <definedName name="_____MT30" localSheetId="13">#REF!</definedName>
    <definedName name="_____MT30" localSheetId="9">#REF!</definedName>
    <definedName name="_____MT30" localSheetId="16">#REF!</definedName>
    <definedName name="_____MT30" localSheetId="2">#REF!</definedName>
    <definedName name="_____MT30" localSheetId="4">#REF!</definedName>
    <definedName name="_____MT30" localSheetId="11">#REF!</definedName>
    <definedName name="_____MT30" localSheetId="3">#REF!</definedName>
    <definedName name="_____MT30">#REF!</definedName>
    <definedName name="_____MT31" localSheetId="7">#REF!</definedName>
    <definedName name="_____MT31" localSheetId="6">#REF!</definedName>
    <definedName name="_____MT31" localSheetId="8">#REF!</definedName>
    <definedName name="_____MT31" localSheetId="13">#REF!</definedName>
    <definedName name="_____MT31" localSheetId="9">#REF!</definedName>
    <definedName name="_____MT31" localSheetId="16">#REF!</definedName>
    <definedName name="_____MT31" localSheetId="2">#REF!</definedName>
    <definedName name="_____MT31" localSheetId="4">#REF!</definedName>
    <definedName name="_____MT31" localSheetId="11">#REF!</definedName>
    <definedName name="_____MT31" localSheetId="3">#REF!</definedName>
    <definedName name="_____MT31">#REF!</definedName>
    <definedName name="_____MT32" localSheetId="7">#REF!</definedName>
    <definedName name="_____MT32" localSheetId="6">#REF!</definedName>
    <definedName name="_____MT32" localSheetId="8">#REF!</definedName>
    <definedName name="_____MT32" localSheetId="13">#REF!</definedName>
    <definedName name="_____MT32" localSheetId="9">#REF!</definedName>
    <definedName name="_____MT32" localSheetId="16">#REF!</definedName>
    <definedName name="_____MT32" localSheetId="2">#REF!</definedName>
    <definedName name="_____MT32" localSheetId="4">#REF!</definedName>
    <definedName name="_____MT32" localSheetId="11">#REF!</definedName>
    <definedName name="_____MT32" localSheetId="3">#REF!</definedName>
    <definedName name="_____MT32">#REF!</definedName>
    <definedName name="_____MT33" localSheetId="7">#REF!</definedName>
    <definedName name="_____MT33" localSheetId="6">#REF!</definedName>
    <definedName name="_____MT33" localSheetId="8">#REF!</definedName>
    <definedName name="_____MT33" localSheetId="13">#REF!</definedName>
    <definedName name="_____MT33" localSheetId="9">#REF!</definedName>
    <definedName name="_____MT33" localSheetId="16">#REF!</definedName>
    <definedName name="_____MT33" localSheetId="2">#REF!</definedName>
    <definedName name="_____MT33" localSheetId="4">#REF!</definedName>
    <definedName name="_____MT33" localSheetId="11">#REF!</definedName>
    <definedName name="_____MT33" localSheetId="3">#REF!</definedName>
    <definedName name="_____MT33">#REF!</definedName>
    <definedName name="_____MT34" localSheetId="7">#REF!</definedName>
    <definedName name="_____MT34" localSheetId="6">#REF!</definedName>
    <definedName name="_____MT34" localSheetId="8">#REF!</definedName>
    <definedName name="_____MT34" localSheetId="13">#REF!</definedName>
    <definedName name="_____MT34" localSheetId="9">#REF!</definedName>
    <definedName name="_____MT34" localSheetId="16">#REF!</definedName>
    <definedName name="_____MT34" localSheetId="2">#REF!</definedName>
    <definedName name="_____MT34" localSheetId="4">#REF!</definedName>
    <definedName name="_____MT34" localSheetId="11">#REF!</definedName>
    <definedName name="_____MT34" localSheetId="3">#REF!</definedName>
    <definedName name="_____MT34">#REF!</definedName>
    <definedName name="_____MT35" localSheetId="7">#REF!</definedName>
    <definedName name="_____MT35" localSheetId="6">#REF!</definedName>
    <definedName name="_____MT35" localSheetId="8">#REF!</definedName>
    <definedName name="_____MT35" localSheetId="13">#REF!</definedName>
    <definedName name="_____MT35" localSheetId="9">#REF!</definedName>
    <definedName name="_____MT35" localSheetId="16">#REF!</definedName>
    <definedName name="_____MT35" localSheetId="2">#REF!</definedName>
    <definedName name="_____MT35" localSheetId="4">#REF!</definedName>
    <definedName name="_____MT35" localSheetId="11">#REF!</definedName>
    <definedName name="_____MT35" localSheetId="3">#REF!</definedName>
    <definedName name="_____MT35">#REF!</definedName>
    <definedName name="_____MT36" localSheetId="7">#REF!</definedName>
    <definedName name="_____MT36" localSheetId="6">#REF!</definedName>
    <definedName name="_____MT36" localSheetId="8">#REF!</definedName>
    <definedName name="_____MT36" localSheetId="13">#REF!</definedName>
    <definedName name="_____MT36" localSheetId="9">#REF!</definedName>
    <definedName name="_____MT36" localSheetId="16">#REF!</definedName>
    <definedName name="_____MT36" localSheetId="2">#REF!</definedName>
    <definedName name="_____MT36" localSheetId="4">#REF!</definedName>
    <definedName name="_____MT36" localSheetId="11">#REF!</definedName>
    <definedName name="_____MT36" localSheetId="3">#REF!</definedName>
    <definedName name="_____MT36">#REF!</definedName>
    <definedName name="_____MT37" localSheetId="7">#REF!</definedName>
    <definedName name="_____MT37" localSheetId="6">#REF!</definedName>
    <definedName name="_____MT37" localSheetId="8">#REF!</definedName>
    <definedName name="_____MT37" localSheetId="13">#REF!</definedName>
    <definedName name="_____MT37" localSheetId="9">#REF!</definedName>
    <definedName name="_____MT37" localSheetId="16">#REF!</definedName>
    <definedName name="_____MT37" localSheetId="2">#REF!</definedName>
    <definedName name="_____MT37" localSheetId="4">#REF!</definedName>
    <definedName name="_____MT37" localSheetId="11">#REF!</definedName>
    <definedName name="_____MT37" localSheetId="3">#REF!</definedName>
    <definedName name="_____MT37">#REF!</definedName>
    <definedName name="_____MT38" localSheetId="7">#REF!</definedName>
    <definedName name="_____MT38" localSheetId="6">#REF!</definedName>
    <definedName name="_____MT38" localSheetId="8">#REF!</definedName>
    <definedName name="_____MT38" localSheetId="13">#REF!</definedName>
    <definedName name="_____MT38" localSheetId="9">#REF!</definedName>
    <definedName name="_____MT38" localSheetId="16">#REF!</definedName>
    <definedName name="_____MT38" localSheetId="2">#REF!</definedName>
    <definedName name="_____MT38" localSheetId="4">#REF!</definedName>
    <definedName name="_____MT38" localSheetId="11">#REF!</definedName>
    <definedName name="_____MT38" localSheetId="3">#REF!</definedName>
    <definedName name="_____MT38">#REF!</definedName>
    <definedName name="_____MT39" localSheetId="7">#REF!</definedName>
    <definedName name="_____MT39" localSheetId="6">#REF!</definedName>
    <definedName name="_____MT39" localSheetId="8">#REF!</definedName>
    <definedName name="_____MT39" localSheetId="13">#REF!</definedName>
    <definedName name="_____MT39" localSheetId="9">#REF!</definedName>
    <definedName name="_____MT39" localSheetId="16">#REF!</definedName>
    <definedName name="_____MT39" localSheetId="2">#REF!</definedName>
    <definedName name="_____MT39" localSheetId="4">#REF!</definedName>
    <definedName name="_____MT39" localSheetId="11">#REF!</definedName>
    <definedName name="_____MT39" localSheetId="3">#REF!</definedName>
    <definedName name="_____MT39">#REF!</definedName>
    <definedName name="_____MT4" localSheetId="7">#REF!</definedName>
    <definedName name="_____MT4" localSheetId="6">#REF!</definedName>
    <definedName name="_____MT4" localSheetId="8">#REF!</definedName>
    <definedName name="_____MT4" localSheetId="13">#REF!</definedName>
    <definedName name="_____MT4" localSheetId="9">#REF!</definedName>
    <definedName name="_____MT4" localSheetId="16">#REF!</definedName>
    <definedName name="_____MT4" localSheetId="2">#REF!</definedName>
    <definedName name="_____MT4" localSheetId="4">#REF!</definedName>
    <definedName name="_____MT4" localSheetId="11">#REF!</definedName>
    <definedName name="_____MT4" localSheetId="3">#REF!</definedName>
    <definedName name="_____MT4">#REF!</definedName>
    <definedName name="_____MT40" localSheetId="7">#REF!</definedName>
    <definedName name="_____MT40" localSheetId="6">#REF!</definedName>
    <definedName name="_____MT40" localSheetId="8">#REF!</definedName>
    <definedName name="_____MT40" localSheetId="13">#REF!</definedName>
    <definedName name="_____MT40" localSheetId="9">#REF!</definedName>
    <definedName name="_____MT40" localSheetId="16">#REF!</definedName>
    <definedName name="_____MT40" localSheetId="2">#REF!</definedName>
    <definedName name="_____MT40" localSheetId="4">#REF!</definedName>
    <definedName name="_____MT40" localSheetId="11">#REF!</definedName>
    <definedName name="_____MT40" localSheetId="3">#REF!</definedName>
    <definedName name="_____MT40">#REF!</definedName>
    <definedName name="_____MT41" localSheetId="7">#REF!</definedName>
    <definedName name="_____MT41" localSheetId="6">#REF!</definedName>
    <definedName name="_____MT41" localSheetId="8">#REF!</definedName>
    <definedName name="_____MT41" localSheetId="13">#REF!</definedName>
    <definedName name="_____MT41" localSheetId="9">#REF!</definedName>
    <definedName name="_____MT41" localSheetId="16">#REF!</definedName>
    <definedName name="_____MT41" localSheetId="2">#REF!</definedName>
    <definedName name="_____MT41" localSheetId="4">#REF!</definedName>
    <definedName name="_____MT41" localSheetId="11">#REF!</definedName>
    <definedName name="_____MT41" localSheetId="3">#REF!</definedName>
    <definedName name="_____MT41">#REF!</definedName>
    <definedName name="_____MT42" localSheetId="7">#REF!</definedName>
    <definedName name="_____MT42" localSheetId="6">#REF!</definedName>
    <definedName name="_____MT42" localSheetId="8">#REF!</definedName>
    <definedName name="_____MT42" localSheetId="13">#REF!</definedName>
    <definedName name="_____MT42" localSheetId="9">#REF!</definedName>
    <definedName name="_____MT42" localSheetId="16">#REF!</definedName>
    <definedName name="_____MT42" localSheetId="2">#REF!</definedName>
    <definedName name="_____MT42" localSheetId="4">#REF!</definedName>
    <definedName name="_____MT42" localSheetId="11">#REF!</definedName>
    <definedName name="_____MT42" localSheetId="3">#REF!</definedName>
    <definedName name="_____MT42">#REF!</definedName>
    <definedName name="_____MT43" localSheetId="7">#REF!</definedName>
    <definedName name="_____MT43" localSheetId="6">#REF!</definedName>
    <definedName name="_____MT43" localSheetId="8">#REF!</definedName>
    <definedName name="_____MT43" localSheetId="13">#REF!</definedName>
    <definedName name="_____MT43" localSheetId="9">#REF!</definedName>
    <definedName name="_____MT43" localSheetId="16">#REF!</definedName>
    <definedName name="_____MT43" localSheetId="2">#REF!</definedName>
    <definedName name="_____MT43" localSheetId="4">#REF!</definedName>
    <definedName name="_____MT43" localSheetId="11">#REF!</definedName>
    <definedName name="_____MT43" localSheetId="3">#REF!</definedName>
    <definedName name="_____MT43">#REF!</definedName>
    <definedName name="_____MT44" localSheetId="7">#REF!</definedName>
    <definedName name="_____MT44" localSheetId="6">#REF!</definedName>
    <definedName name="_____MT44" localSheetId="8">#REF!</definedName>
    <definedName name="_____MT44" localSheetId="13">#REF!</definedName>
    <definedName name="_____MT44" localSheetId="9">#REF!</definedName>
    <definedName name="_____MT44" localSheetId="16">#REF!</definedName>
    <definedName name="_____MT44" localSheetId="2">#REF!</definedName>
    <definedName name="_____MT44" localSheetId="4">#REF!</definedName>
    <definedName name="_____MT44" localSheetId="11">#REF!</definedName>
    <definedName name="_____MT44" localSheetId="3">#REF!</definedName>
    <definedName name="_____MT44">#REF!</definedName>
    <definedName name="_____MT45" localSheetId="7">#REF!</definedName>
    <definedName name="_____MT45" localSheetId="6">#REF!</definedName>
    <definedName name="_____MT45" localSheetId="8">#REF!</definedName>
    <definedName name="_____MT45" localSheetId="13">#REF!</definedName>
    <definedName name="_____MT45" localSheetId="9">#REF!</definedName>
    <definedName name="_____MT45" localSheetId="16">#REF!</definedName>
    <definedName name="_____MT45" localSheetId="2">#REF!</definedName>
    <definedName name="_____MT45" localSheetId="4">#REF!</definedName>
    <definedName name="_____MT45" localSheetId="11">#REF!</definedName>
    <definedName name="_____MT45" localSheetId="3">#REF!</definedName>
    <definedName name="_____MT45">#REF!</definedName>
    <definedName name="_____MT46" localSheetId="7">#REF!</definedName>
    <definedName name="_____MT46" localSheetId="6">#REF!</definedName>
    <definedName name="_____MT46" localSheetId="8">#REF!</definedName>
    <definedName name="_____MT46" localSheetId="13">#REF!</definedName>
    <definedName name="_____MT46" localSheetId="9">#REF!</definedName>
    <definedName name="_____MT46" localSheetId="16">#REF!</definedName>
    <definedName name="_____MT46" localSheetId="2">#REF!</definedName>
    <definedName name="_____MT46" localSheetId="4">#REF!</definedName>
    <definedName name="_____MT46" localSheetId="11">#REF!</definedName>
    <definedName name="_____MT46" localSheetId="3">#REF!</definedName>
    <definedName name="_____MT46">#REF!</definedName>
    <definedName name="_____MT47" localSheetId="7">#REF!</definedName>
    <definedName name="_____MT47" localSheetId="6">#REF!</definedName>
    <definedName name="_____MT47" localSheetId="8">#REF!</definedName>
    <definedName name="_____MT47" localSheetId="13">#REF!</definedName>
    <definedName name="_____MT47" localSheetId="9">#REF!</definedName>
    <definedName name="_____MT47" localSheetId="16">#REF!</definedName>
    <definedName name="_____MT47" localSheetId="2">#REF!</definedName>
    <definedName name="_____MT47" localSheetId="4">#REF!</definedName>
    <definedName name="_____MT47" localSheetId="11">#REF!</definedName>
    <definedName name="_____MT47" localSheetId="3">#REF!</definedName>
    <definedName name="_____MT47">#REF!</definedName>
    <definedName name="_____MT48" localSheetId="7">#REF!</definedName>
    <definedName name="_____MT48" localSheetId="6">#REF!</definedName>
    <definedName name="_____MT48" localSheetId="8">#REF!</definedName>
    <definedName name="_____MT48" localSheetId="13">#REF!</definedName>
    <definedName name="_____MT48" localSheetId="9">#REF!</definedName>
    <definedName name="_____MT48" localSheetId="16">#REF!</definedName>
    <definedName name="_____MT48" localSheetId="2">#REF!</definedName>
    <definedName name="_____MT48" localSheetId="4">#REF!</definedName>
    <definedName name="_____MT48" localSheetId="11">#REF!</definedName>
    <definedName name="_____MT48" localSheetId="3">#REF!</definedName>
    <definedName name="_____MT48">#REF!</definedName>
    <definedName name="_____MT49" localSheetId="7">#REF!</definedName>
    <definedName name="_____MT49" localSheetId="6">#REF!</definedName>
    <definedName name="_____MT49" localSheetId="8">#REF!</definedName>
    <definedName name="_____MT49" localSheetId="13">#REF!</definedName>
    <definedName name="_____MT49" localSheetId="9">#REF!</definedName>
    <definedName name="_____MT49" localSheetId="16">#REF!</definedName>
    <definedName name="_____MT49" localSheetId="2">#REF!</definedName>
    <definedName name="_____MT49" localSheetId="4">#REF!</definedName>
    <definedName name="_____MT49" localSheetId="11">#REF!</definedName>
    <definedName name="_____MT49" localSheetId="3">#REF!</definedName>
    <definedName name="_____MT49">#REF!</definedName>
    <definedName name="_____MT5" localSheetId="7">#REF!</definedName>
    <definedName name="_____MT5" localSheetId="6">#REF!</definedName>
    <definedName name="_____MT5" localSheetId="8">#REF!</definedName>
    <definedName name="_____MT5" localSheetId="13">#REF!</definedName>
    <definedName name="_____MT5" localSheetId="9">#REF!</definedName>
    <definedName name="_____MT5" localSheetId="16">#REF!</definedName>
    <definedName name="_____MT5" localSheetId="2">#REF!</definedName>
    <definedName name="_____MT5" localSheetId="4">#REF!</definedName>
    <definedName name="_____MT5" localSheetId="11">#REF!</definedName>
    <definedName name="_____MT5" localSheetId="3">#REF!</definedName>
    <definedName name="_____MT5">#REF!</definedName>
    <definedName name="_____MT50" localSheetId="7">#REF!</definedName>
    <definedName name="_____MT50" localSheetId="6">#REF!</definedName>
    <definedName name="_____MT50" localSheetId="8">#REF!</definedName>
    <definedName name="_____MT50" localSheetId="13">#REF!</definedName>
    <definedName name="_____MT50" localSheetId="9">#REF!</definedName>
    <definedName name="_____MT50" localSheetId="16">#REF!</definedName>
    <definedName name="_____MT50" localSheetId="2">#REF!</definedName>
    <definedName name="_____MT50" localSheetId="4">#REF!</definedName>
    <definedName name="_____MT50" localSheetId="11">#REF!</definedName>
    <definedName name="_____MT50" localSheetId="3">#REF!</definedName>
    <definedName name="_____MT50">#REF!</definedName>
    <definedName name="_____MT500" localSheetId="7">#REF!</definedName>
    <definedName name="_____MT500" localSheetId="6">#REF!</definedName>
    <definedName name="_____MT500" localSheetId="8">#REF!</definedName>
    <definedName name="_____MT500" localSheetId="13">#REF!</definedName>
    <definedName name="_____MT500" localSheetId="9">#REF!</definedName>
    <definedName name="_____MT500" localSheetId="16">#REF!</definedName>
    <definedName name="_____MT500" localSheetId="2">#REF!</definedName>
    <definedName name="_____MT500" localSheetId="4">#REF!</definedName>
    <definedName name="_____MT500" localSheetId="11">#REF!</definedName>
    <definedName name="_____MT500" localSheetId="3">#REF!</definedName>
    <definedName name="_____MT500">#REF!</definedName>
    <definedName name="_____MT51" localSheetId="7">#REF!</definedName>
    <definedName name="_____MT51" localSheetId="6">#REF!</definedName>
    <definedName name="_____MT51" localSheetId="8">#REF!</definedName>
    <definedName name="_____MT51" localSheetId="13">#REF!</definedName>
    <definedName name="_____MT51" localSheetId="9">#REF!</definedName>
    <definedName name="_____MT51" localSheetId="16">#REF!</definedName>
    <definedName name="_____MT51" localSheetId="2">#REF!</definedName>
    <definedName name="_____MT51" localSheetId="4">#REF!</definedName>
    <definedName name="_____MT51" localSheetId="11">#REF!</definedName>
    <definedName name="_____MT51" localSheetId="3">#REF!</definedName>
    <definedName name="_____MT51">#REF!</definedName>
    <definedName name="_____MT52" localSheetId="7">#REF!</definedName>
    <definedName name="_____MT52" localSheetId="6">#REF!</definedName>
    <definedName name="_____MT52" localSheetId="8">#REF!</definedName>
    <definedName name="_____MT52" localSheetId="13">#REF!</definedName>
    <definedName name="_____MT52" localSheetId="9">#REF!</definedName>
    <definedName name="_____MT52" localSheetId="16">#REF!</definedName>
    <definedName name="_____MT52" localSheetId="2">#REF!</definedName>
    <definedName name="_____MT52" localSheetId="4">#REF!</definedName>
    <definedName name="_____MT52" localSheetId="11">#REF!</definedName>
    <definedName name="_____MT52" localSheetId="3">#REF!</definedName>
    <definedName name="_____MT52">#REF!</definedName>
    <definedName name="_____MT53" localSheetId="7">#REF!</definedName>
    <definedName name="_____MT53" localSheetId="6">#REF!</definedName>
    <definedName name="_____MT53" localSheetId="8">#REF!</definedName>
    <definedName name="_____MT53" localSheetId="13">#REF!</definedName>
    <definedName name="_____MT53" localSheetId="9">#REF!</definedName>
    <definedName name="_____MT53" localSheetId="16">#REF!</definedName>
    <definedName name="_____MT53" localSheetId="2">#REF!</definedName>
    <definedName name="_____MT53" localSheetId="4">#REF!</definedName>
    <definedName name="_____MT53" localSheetId="11">#REF!</definedName>
    <definedName name="_____MT53" localSheetId="3">#REF!</definedName>
    <definedName name="_____MT53">#REF!</definedName>
    <definedName name="_____MT54" localSheetId="7">#REF!</definedName>
    <definedName name="_____MT54" localSheetId="6">#REF!</definedName>
    <definedName name="_____MT54" localSheetId="8">#REF!</definedName>
    <definedName name="_____MT54" localSheetId="13">#REF!</definedName>
    <definedName name="_____MT54" localSheetId="9">#REF!</definedName>
    <definedName name="_____MT54" localSheetId="16">#REF!</definedName>
    <definedName name="_____MT54" localSheetId="2">#REF!</definedName>
    <definedName name="_____MT54" localSheetId="4">#REF!</definedName>
    <definedName name="_____MT54" localSheetId="11">#REF!</definedName>
    <definedName name="_____MT54" localSheetId="3">#REF!</definedName>
    <definedName name="_____MT54">#REF!</definedName>
    <definedName name="_____MT55" localSheetId="7">#REF!</definedName>
    <definedName name="_____MT55" localSheetId="6">#REF!</definedName>
    <definedName name="_____MT55" localSheetId="8">#REF!</definedName>
    <definedName name="_____MT55" localSheetId="13">#REF!</definedName>
    <definedName name="_____MT55" localSheetId="9">#REF!</definedName>
    <definedName name="_____MT55" localSheetId="16">#REF!</definedName>
    <definedName name="_____MT55" localSheetId="2">#REF!</definedName>
    <definedName name="_____MT55" localSheetId="4">#REF!</definedName>
    <definedName name="_____MT55" localSheetId="11">#REF!</definedName>
    <definedName name="_____MT55" localSheetId="3">#REF!</definedName>
    <definedName name="_____MT55">#REF!</definedName>
    <definedName name="_____MT56" localSheetId="7">#REF!</definedName>
    <definedName name="_____MT56" localSheetId="6">#REF!</definedName>
    <definedName name="_____MT56" localSheetId="8">#REF!</definedName>
    <definedName name="_____MT56" localSheetId="13">#REF!</definedName>
    <definedName name="_____MT56" localSheetId="9">#REF!</definedName>
    <definedName name="_____MT56" localSheetId="16">#REF!</definedName>
    <definedName name="_____MT56" localSheetId="2">#REF!</definedName>
    <definedName name="_____MT56" localSheetId="4">#REF!</definedName>
    <definedName name="_____MT56" localSheetId="11">#REF!</definedName>
    <definedName name="_____MT56" localSheetId="3">#REF!</definedName>
    <definedName name="_____MT56">#REF!</definedName>
    <definedName name="_____MT57" localSheetId="7">#REF!</definedName>
    <definedName name="_____MT57" localSheetId="6">#REF!</definedName>
    <definedName name="_____MT57" localSheetId="8">#REF!</definedName>
    <definedName name="_____MT57" localSheetId="13">#REF!</definedName>
    <definedName name="_____MT57" localSheetId="9">#REF!</definedName>
    <definedName name="_____MT57" localSheetId="16">#REF!</definedName>
    <definedName name="_____MT57" localSheetId="2">#REF!</definedName>
    <definedName name="_____MT57" localSheetId="4">#REF!</definedName>
    <definedName name="_____MT57" localSheetId="11">#REF!</definedName>
    <definedName name="_____MT57" localSheetId="3">#REF!</definedName>
    <definedName name="_____MT57">#REF!</definedName>
    <definedName name="_____MT58" localSheetId="7">#REF!</definedName>
    <definedName name="_____MT58" localSheetId="6">#REF!</definedName>
    <definedName name="_____MT58" localSheetId="8">#REF!</definedName>
    <definedName name="_____MT58" localSheetId="13">#REF!</definedName>
    <definedName name="_____MT58" localSheetId="9">#REF!</definedName>
    <definedName name="_____MT58" localSheetId="16">#REF!</definedName>
    <definedName name="_____MT58" localSheetId="2">#REF!</definedName>
    <definedName name="_____MT58" localSheetId="4">#REF!</definedName>
    <definedName name="_____MT58" localSheetId="11">#REF!</definedName>
    <definedName name="_____MT58" localSheetId="3">#REF!</definedName>
    <definedName name="_____MT58">#REF!</definedName>
    <definedName name="_____MT59" localSheetId="7">#REF!</definedName>
    <definedName name="_____MT59" localSheetId="6">#REF!</definedName>
    <definedName name="_____MT59" localSheetId="8">#REF!</definedName>
    <definedName name="_____MT59" localSheetId="13">#REF!</definedName>
    <definedName name="_____MT59" localSheetId="9">#REF!</definedName>
    <definedName name="_____MT59" localSheetId="16">#REF!</definedName>
    <definedName name="_____MT59" localSheetId="2">#REF!</definedName>
    <definedName name="_____MT59" localSheetId="4">#REF!</definedName>
    <definedName name="_____MT59" localSheetId="11">#REF!</definedName>
    <definedName name="_____MT59" localSheetId="3">#REF!</definedName>
    <definedName name="_____MT59">#REF!</definedName>
    <definedName name="_____MT6" localSheetId="7">#REF!</definedName>
    <definedName name="_____MT6" localSheetId="6">#REF!</definedName>
    <definedName name="_____MT6" localSheetId="8">#REF!</definedName>
    <definedName name="_____MT6" localSheetId="13">#REF!</definedName>
    <definedName name="_____MT6" localSheetId="9">#REF!</definedName>
    <definedName name="_____MT6" localSheetId="16">#REF!</definedName>
    <definedName name="_____MT6" localSheetId="2">#REF!</definedName>
    <definedName name="_____MT6" localSheetId="4">#REF!</definedName>
    <definedName name="_____MT6" localSheetId="11">#REF!</definedName>
    <definedName name="_____MT6" localSheetId="3">#REF!</definedName>
    <definedName name="_____MT6">#REF!</definedName>
    <definedName name="_____MT60" localSheetId="7">#REF!</definedName>
    <definedName name="_____MT60" localSheetId="6">#REF!</definedName>
    <definedName name="_____MT60" localSheetId="8">#REF!</definedName>
    <definedName name="_____MT60" localSheetId="13">#REF!</definedName>
    <definedName name="_____MT60" localSheetId="9">#REF!</definedName>
    <definedName name="_____MT60" localSheetId="16">#REF!</definedName>
    <definedName name="_____MT60" localSheetId="2">#REF!</definedName>
    <definedName name="_____MT60" localSheetId="4">#REF!</definedName>
    <definedName name="_____MT60" localSheetId="11">#REF!</definedName>
    <definedName name="_____MT60" localSheetId="3">#REF!</definedName>
    <definedName name="_____MT60">#REF!</definedName>
    <definedName name="_____MT61" localSheetId="7">#REF!</definedName>
    <definedName name="_____MT61" localSheetId="6">#REF!</definedName>
    <definedName name="_____MT61" localSheetId="8">#REF!</definedName>
    <definedName name="_____MT61" localSheetId="13">#REF!</definedName>
    <definedName name="_____MT61" localSheetId="9">#REF!</definedName>
    <definedName name="_____MT61" localSheetId="16">#REF!</definedName>
    <definedName name="_____MT61" localSheetId="2">#REF!</definedName>
    <definedName name="_____MT61" localSheetId="4">#REF!</definedName>
    <definedName name="_____MT61" localSheetId="11">#REF!</definedName>
    <definedName name="_____MT61" localSheetId="3">#REF!</definedName>
    <definedName name="_____MT61">#REF!</definedName>
    <definedName name="_____MT62" localSheetId="7">#REF!</definedName>
    <definedName name="_____MT62" localSheetId="6">#REF!</definedName>
    <definedName name="_____MT62" localSheetId="8">#REF!</definedName>
    <definedName name="_____MT62" localSheetId="13">#REF!</definedName>
    <definedName name="_____MT62" localSheetId="9">#REF!</definedName>
    <definedName name="_____MT62" localSheetId="16">#REF!</definedName>
    <definedName name="_____MT62" localSheetId="2">#REF!</definedName>
    <definedName name="_____MT62" localSheetId="4">#REF!</definedName>
    <definedName name="_____MT62" localSheetId="11">#REF!</definedName>
    <definedName name="_____MT62" localSheetId="3">#REF!</definedName>
    <definedName name="_____MT62">#REF!</definedName>
    <definedName name="_____MT63" localSheetId="7">#REF!</definedName>
    <definedName name="_____MT63" localSheetId="6">#REF!</definedName>
    <definedName name="_____MT63" localSheetId="8">#REF!</definedName>
    <definedName name="_____MT63" localSheetId="13">#REF!</definedName>
    <definedName name="_____MT63" localSheetId="9">#REF!</definedName>
    <definedName name="_____MT63" localSheetId="16">#REF!</definedName>
    <definedName name="_____MT63" localSheetId="2">#REF!</definedName>
    <definedName name="_____MT63" localSheetId="4">#REF!</definedName>
    <definedName name="_____MT63" localSheetId="11">#REF!</definedName>
    <definedName name="_____MT63" localSheetId="3">#REF!</definedName>
    <definedName name="_____MT63">#REF!</definedName>
    <definedName name="_____MT64" localSheetId="7">#REF!</definedName>
    <definedName name="_____MT64" localSheetId="6">#REF!</definedName>
    <definedName name="_____MT64" localSheetId="8">#REF!</definedName>
    <definedName name="_____MT64" localSheetId="13">#REF!</definedName>
    <definedName name="_____MT64" localSheetId="9">#REF!</definedName>
    <definedName name="_____MT64" localSheetId="16">#REF!</definedName>
    <definedName name="_____MT64" localSheetId="2">#REF!</definedName>
    <definedName name="_____MT64" localSheetId="4">#REF!</definedName>
    <definedName name="_____MT64" localSheetId="11">#REF!</definedName>
    <definedName name="_____MT64" localSheetId="3">#REF!</definedName>
    <definedName name="_____MT64">#REF!</definedName>
    <definedName name="_____MT65" localSheetId="7">#REF!</definedName>
    <definedName name="_____MT65" localSheetId="6">#REF!</definedName>
    <definedName name="_____MT65" localSheetId="8">#REF!</definedName>
    <definedName name="_____MT65" localSheetId="13">#REF!</definedName>
    <definedName name="_____MT65" localSheetId="9">#REF!</definedName>
    <definedName name="_____MT65" localSheetId="16">#REF!</definedName>
    <definedName name="_____MT65" localSheetId="2">#REF!</definedName>
    <definedName name="_____MT65" localSheetId="4">#REF!</definedName>
    <definedName name="_____MT65" localSheetId="11">#REF!</definedName>
    <definedName name="_____MT65" localSheetId="3">#REF!</definedName>
    <definedName name="_____MT65">#REF!</definedName>
    <definedName name="_____MT66" localSheetId="7">#REF!</definedName>
    <definedName name="_____MT66" localSheetId="6">#REF!</definedName>
    <definedName name="_____MT66" localSheetId="8">#REF!</definedName>
    <definedName name="_____MT66" localSheetId="13">#REF!</definedName>
    <definedName name="_____MT66" localSheetId="9">#REF!</definedName>
    <definedName name="_____MT66" localSheetId="16">#REF!</definedName>
    <definedName name="_____MT66" localSheetId="2">#REF!</definedName>
    <definedName name="_____MT66" localSheetId="4">#REF!</definedName>
    <definedName name="_____MT66" localSheetId="11">#REF!</definedName>
    <definedName name="_____MT66" localSheetId="3">#REF!</definedName>
    <definedName name="_____MT66">#REF!</definedName>
    <definedName name="_____MT67" localSheetId="7">#REF!</definedName>
    <definedName name="_____MT67" localSheetId="6">#REF!</definedName>
    <definedName name="_____MT67" localSheetId="8">#REF!</definedName>
    <definedName name="_____MT67" localSheetId="13">#REF!</definedName>
    <definedName name="_____MT67" localSheetId="9">#REF!</definedName>
    <definedName name="_____MT67" localSheetId="16">#REF!</definedName>
    <definedName name="_____MT67" localSheetId="2">#REF!</definedName>
    <definedName name="_____MT67" localSheetId="4">#REF!</definedName>
    <definedName name="_____MT67" localSheetId="11">#REF!</definedName>
    <definedName name="_____MT67" localSheetId="3">#REF!</definedName>
    <definedName name="_____MT67">#REF!</definedName>
    <definedName name="_____MT68" localSheetId="7">#REF!</definedName>
    <definedName name="_____MT68" localSheetId="6">#REF!</definedName>
    <definedName name="_____MT68" localSheetId="8">#REF!</definedName>
    <definedName name="_____MT68" localSheetId="13">#REF!</definedName>
    <definedName name="_____MT68" localSheetId="9">#REF!</definedName>
    <definedName name="_____MT68" localSheetId="16">#REF!</definedName>
    <definedName name="_____MT68" localSheetId="2">#REF!</definedName>
    <definedName name="_____MT68" localSheetId="4">#REF!</definedName>
    <definedName name="_____MT68" localSheetId="11">#REF!</definedName>
    <definedName name="_____MT68" localSheetId="3">#REF!</definedName>
    <definedName name="_____MT68">#REF!</definedName>
    <definedName name="_____MT69" localSheetId="7">#REF!</definedName>
    <definedName name="_____MT69" localSheetId="6">#REF!</definedName>
    <definedName name="_____MT69" localSheetId="8">#REF!</definedName>
    <definedName name="_____MT69" localSheetId="13">#REF!</definedName>
    <definedName name="_____MT69" localSheetId="9">#REF!</definedName>
    <definedName name="_____MT69" localSheetId="16">#REF!</definedName>
    <definedName name="_____MT69" localSheetId="2">#REF!</definedName>
    <definedName name="_____MT69" localSheetId="4">#REF!</definedName>
    <definedName name="_____MT69" localSheetId="11">#REF!</definedName>
    <definedName name="_____MT69" localSheetId="3">#REF!</definedName>
    <definedName name="_____MT69">#REF!</definedName>
    <definedName name="_____MT7" localSheetId="7">#REF!</definedName>
    <definedName name="_____MT7" localSheetId="6">#REF!</definedName>
    <definedName name="_____MT7" localSheetId="8">#REF!</definedName>
    <definedName name="_____MT7" localSheetId="13">#REF!</definedName>
    <definedName name="_____MT7" localSheetId="9">#REF!</definedName>
    <definedName name="_____MT7" localSheetId="16">#REF!</definedName>
    <definedName name="_____MT7" localSheetId="2">#REF!</definedName>
    <definedName name="_____MT7" localSheetId="4">#REF!</definedName>
    <definedName name="_____MT7" localSheetId="11">#REF!</definedName>
    <definedName name="_____MT7" localSheetId="3">#REF!</definedName>
    <definedName name="_____MT7">#REF!</definedName>
    <definedName name="_____MT70" localSheetId="7">#REF!</definedName>
    <definedName name="_____MT70" localSheetId="6">#REF!</definedName>
    <definedName name="_____MT70" localSheetId="8">#REF!</definedName>
    <definedName name="_____MT70" localSheetId="13">#REF!</definedName>
    <definedName name="_____MT70" localSheetId="9">#REF!</definedName>
    <definedName name="_____MT70" localSheetId="16">#REF!</definedName>
    <definedName name="_____MT70" localSheetId="2">#REF!</definedName>
    <definedName name="_____MT70" localSheetId="4">#REF!</definedName>
    <definedName name="_____MT70" localSheetId="11">#REF!</definedName>
    <definedName name="_____MT70" localSheetId="3">#REF!</definedName>
    <definedName name="_____MT70">#REF!</definedName>
    <definedName name="_____MT71" localSheetId="7">#REF!</definedName>
    <definedName name="_____MT71" localSheetId="6">#REF!</definedName>
    <definedName name="_____MT71" localSheetId="8">#REF!</definedName>
    <definedName name="_____MT71" localSheetId="13">#REF!</definedName>
    <definedName name="_____MT71" localSheetId="9">#REF!</definedName>
    <definedName name="_____MT71" localSheetId="16">#REF!</definedName>
    <definedName name="_____MT71" localSheetId="2">#REF!</definedName>
    <definedName name="_____MT71" localSheetId="4">#REF!</definedName>
    <definedName name="_____MT71" localSheetId="11">#REF!</definedName>
    <definedName name="_____MT71" localSheetId="3">#REF!</definedName>
    <definedName name="_____MT71">#REF!</definedName>
    <definedName name="_____MT72" localSheetId="7">#REF!</definedName>
    <definedName name="_____MT72" localSheetId="6">#REF!</definedName>
    <definedName name="_____MT72" localSheetId="8">#REF!</definedName>
    <definedName name="_____MT72" localSheetId="13">#REF!</definedName>
    <definedName name="_____MT72" localSheetId="9">#REF!</definedName>
    <definedName name="_____MT72" localSheetId="16">#REF!</definedName>
    <definedName name="_____MT72" localSheetId="2">#REF!</definedName>
    <definedName name="_____MT72" localSheetId="4">#REF!</definedName>
    <definedName name="_____MT72" localSheetId="11">#REF!</definedName>
    <definedName name="_____MT72" localSheetId="3">#REF!</definedName>
    <definedName name="_____MT72">#REF!</definedName>
    <definedName name="_____MT73" localSheetId="7">#REF!</definedName>
    <definedName name="_____MT73" localSheetId="6">#REF!</definedName>
    <definedName name="_____MT73" localSheetId="8">#REF!</definedName>
    <definedName name="_____MT73" localSheetId="13">#REF!</definedName>
    <definedName name="_____MT73" localSheetId="9">#REF!</definedName>
    <definedName name="_____MT73" localSheetId="16">#REF!</definedName>
    <definedName name="_____MT73" localSheetId="2">#REF!</definedName>
    <definedName name="_____MT73" localSheetId="4">#REF!</definedName>
    <definedName name="_____MT73" localSheetId="11">#REF!</definedName>
    <definedName name="_____MT73" localSheetId="3">#REF!</definedName>
    <definedName name="_____MT73">#REF!</definedName>
    <definedName name="_____MT74" localSheetId="7">#REF!</definedName>
    <definedName name="_____MT74" localSheetId="6">#REF!</definedName>
    <definedName name="_____MT74" localSheetId="8">#REF!</definedName>
    <definedName name="_____MT74" localSheetId="13">#REF!</definedName>
    <definedName name="_____MT74" localSheetId="9">#REF!</definedName>
    <definedName name="_____MT74" localSheetId="16">#REF!</definedName>
    <definedName name="_____MT74" localSheetId="2">#REF!</definedName>
    <definedName name="_____MT74" localSheetId="4">#REF!</definedName>
    <definedName name="_____MT74" localSheetId="11">#REF!</definedName>
    <definedName name="_____MT74" localSheetId="3">#REF!</definedName>
    <definedName name="_____MT74">#REF!</definedName>
    <definedName name="_____MT75" localSheetId="7">#REF!</definedName>
    <definedName name="_____MT75" localSheetId="6">#REF!</definedName>
    <definedName name="_____MT75" localSheetId="8">#REF!</definedName>
    <definedName name="_____MT75" localSheetId="13">#REF!</definedName>
    <definedName name="_____MT75" localSheetId="9">#REF!</definedName>
    <definedName name="_____MT75" localSheetId="16">#REF!</definedName>
    <definedName name="_____MT75" localSheetId="2">#REF!</definedName>
    <definedName name="_____MT75" localSheetId="4">#REF!</definedName>
    <definedName name="_____MT75" localSheetId="11">#REF!</definedName>
    <definedName name="_____MT75" localSheetId="3">#REF!</definedName>
    <definedName name="_____MT75">#REF!</definedName>
    <definedName name="_____MT76" localSheetId="7">#REF!</definedName>
    <definedName name="_____MT76" localSheetId="6">#REF!</definedName>
    <definedName name="_____MT76" localSheetId="8">#REF!</definedName>
    <definedName name="_____MT76" localSheetId="13">#REF!</definedName>
    <definedName name="_____MT76" localSheetId="9">#REF!</definedName>
    <definedName name="_____MT76" localSheetId="16">#REF!</definedName>
    <definedName name="_____MT76" localSheetId="2">#REF!</definedName>
    <definedName name="_____MT76" localSheetId="4">#REF!</definedName>
    <definedName name="_____MT76" localSheetId="11">#REF!</definedName>
    <definedName name="_____MT76" localSheetId="3">#REF!</definedName>
    <definedName name="_____MT76">#REF!</definedName>
    <definedName name="_____MT77" localSheetId="7">#REF!</definedName>
    <definedName name="_____MT77" localSheetId="6">#REF!</definedName>
    <definedName name="_____MT77" localSheetId="8">#REF!</definedName>
    <definedName name="_____MT77" localSheetId="13">#REF!</definedName>
    <definedName name="_____MT77" localSheetId="9">#REF!</definedName>
    <definedName name="_____MT77" localSheetId="16">#REF!</definedName>
    <definedName name="_____MT77" localSheetId="2">#REF!</definedName>
    <definedName name="_____MT77" localSheetId="4">#REF!</definedName>
    <definedName name="_____MT77" localSheetId="11">#REF!</definedName>
    <definedName name="_____MT77" localSheetId="3">#REF!</definedName>
    <definedName name="_____MT77">#REF!</definedName>
    <definedName name="_____MT78" localSheetId="7">#REF!</definedName>
    <definedName name="_____MT78" localSheetId="6">#REF!</definedName>
    <definedName name="_____MT78" localSheetId="8">#REF!</definedName>
    <definedName name="_____MT78" localSheetId="13">#REF!</definedName>
    <definedName name="_____MT78" localSheetId="9">#REF!</definedName>
    <definedName name="_____MT78" localSheetId="16">#REF!</definedName>
    <definedName name="_____MT78" localSheetId="2">#REF!</definedName>
    <definedName name="_____MT78" localSheetId="4">#REF!</definedName>
    <definedName name="_____MT78" localSheetId="11">#REF!</definedName>
    <definedName name="_____MT78" localSheetId="3">#REF!</definedName>
    <definedName name="_____MT78">#REF!</definedName>
    <definedName name="_____MT79" localSheetId="7">#REF!</definedName>
    <definedName name="_____MT79" localSheetId="6">#REF!</definedName>
    <definedName name="_____MT79" localSheetId="8">#REF!</definedName>
    <definedName name="_____MT79" localSheetId="13">#REF!</definedName>
    <definedName name="_____MT79" localSheetId="9">#REF!</definedName>
    <definedName name="_____MT79" localSheetId="16">#REF!</definedName>
    <definedName name="_____MT79" localSheetId="2">#REF!</definedName>
    <definedName name="_____MT79" localSheetId="4">#REF!</definedName>
    <definedName name="_____MT79" localSheetId="11">#REF!</definedName>
    <definedName name="_____MT79" localSheetId="3">#REF!</definedName>
    <definedName name="_____MT79">#REF!</definedName>
    <definedName name="_____MT8" localSheetId="7">#REF!</definedName>
    <definedName name="_____MT8" localSheetId="6">#REF!</definedName>
    <definedName name="_____MT8" localSheetId="8">#REF!</definedName>
    <definedName name="_____MT8" localSheetId="13">#REF!</definedName>
    <definedName name="_____MT8" localSheetId="9">#REF!</definedName>
    <definedName name="_____MT8" localSheetId="16">#REF!</definedName>
    <definedName name="_____MT8" localSheetId="2">#REF!</definedName>
    <definedName name="_____MT8" localSheetId="4">#REF!</definedName>
    <definedName name="_____MT8" localSheetId="11">#REF!</definedName>
    <definedName name="_____MT8" localSheetId="3">#REF!</definedName>
    <definedName name="_____MT8">#REF!</definedName>
    <definedName name="_____MT80" localSheetId="7">#REF!</definedName>
    <definedName name="_____MT80" localSheetId="6">#REF!</definedName>
    <definedName name="_____MT80" localSheetId="8">#REF!</definedName>
    <definedName name="_____MT80" localSheetId="13">#REF!</definedName>
    <definedName name="_____MT80" localSheetId="9">#REF!</definedName>
    <definedName name="_____MT80" localSheetId="16">#REF!</definedName>
    <definedName name="_____MT80" localSheetId="2">#REF!</definedName>
    <definedName name="_____MT80" localSheetId="4">#REF!</definedName>
    <definedName name="_____MT80" localSheetId="11">#REF!</definedName>
    <definedName name="_____MT80" localSheetId="3">#REF!</definedName>
    <definedName name="_____MT80">#REF!</definedName>
    <definedName name="_____MT81" localSheetId="7">#REF!</definedName>
    <definedName name="_____MT81" localSheetId="6">#REF!</definedName>
    <definedName name="_____MT81" localSheetId="8">#REF!</definedName>
    <definedName name="_____MT81" localSheetId="13">#REF!</definedName>
    <definedName name="_____MT81" localSheetId="9">#REF!</definedName>
    <definedName name="_____MT81" localSheetId="16">#REF!</definedName>
    <definedName name="_____MT81" localSheetId="2">#REF!</definedName>
    <definedName name="_____MT81" localSheetId="4">#REF!</definedName>
    <definedName name="_____MT81" localSheetId="11">#REF!</definedName>
    <definedName name="_____MT81" localSheetId="3">#REF!</definedName>
    <definedName name="_____MT81">#REF!</definedName>
    <definedName name="_____MT82" localSheetId="7">#REF!</definedName>
    <definedName name="_____MT82" localSheetId="6">#REF!</definedName>
    <definedName name="_____MT82" localSheetId="8">#REF!</definedName>
    <definedName name="_____MT82" localSheetId="13">#REF!</definedName>
    <definedName name="_____MT82" localSheetId="9">#REF!</definedName>
    <definedName name="_____MT82" localSheetId="16">#REF!</definedName>
    <definedName name="_____MT82" localSheetId="2">#REF!</definedName>
    <definedName name="_____MT82" localSheetId="4">#REF!</definedName>
    <definedName name="_____MT82" localSheetId="11">#REF!</definedName>
    <definedName name="_____MT82" localSheetId="3">#REF!</definedName>
    <definedName name="_____MT82">#REF!</definedName>
    <definedName name="_____MT83" localSheetId="7">#REF!</definedName>
    <definedName name="_____MT83" localSheetId="6">#REF!</definedName>
    <definedName name="_____MT83" localSheetId="8">#REF!</definedName>
    <definedName name="_____MT83" localSheetId="13">#REF!</definedName>
    <definedName name="_____MT83" localSheetId="9">#REF!</definedName>
    <definedName name="_____MT83" localSheetId="16">#REF!</definedName>
    <definedName name="_____MT83" localSheetId="2">#REF!</definedName>
    <definedName name="_____MT83" localSheetId="4">#REF!</definedName>
    <definedName name="_____MT83" localSheetId="11">#REF!</definedName>
    <definedName name="_____MT83" localSheetId="3">#REF!</definedName>
    <definedName name="_____MT83">#REF!</definedName>
    <definedName name="_____MT84" localSheetId="7">#REF!</definedName>
    <definedName name="_____MT84" localSheetId="6">#REF!</definedName>
    <definedName name="_____MT84" localSheetId="8">#REF!</definedName>
    <definedName name="_____MT84" localSheetId="13">#REF!</definedName>
    <definedName name="_____MT84" localSheetId="9">#REF!</definedName>
    <definedName name="_____MT84" localSheetId="16">#REF!</definedName>
    <definedName name="_____MT84" localSheetId="2">#REF!</definedName>
    <definedName name="_____MT84" localSheetId="4">#REF!</definedName>
    <definedName name="_____MT84" localSheetId="11">#REF!</definedName>
    <definedName name="_____MT84" localSheetId="3">#REF!</definedName>
    <definedName name="_____MT84">#REF!</definedName>
    <definedName name="_____MT85" localSheetId="7">#REF!</definedName>
    <definedName name="_____MT85" localSheetId="6">#REF!</definedName>
    <definedName name="_____MT85" localSheetId="8">#REF!</definedName>
    <definedName name="_____MT85" localSheetId="13">#REF!</definedName>
    <definedName name="_____MT85" localSheetId="9">#REF!</definedName>
    <definedName name="_____MT85" localSheetId="16">#REF!</definedName>
    <definedName name="_____MT85" localSheetId="2">#REF!</definedName>
    <definedName name="_____MT85" localSheetId="4">#REF!</definedName>
    <definedName name="_____MT85" localSheetId="11">#REF!</definedName>
    <definedName name="_____MT85" localSheetId="3">#REF!</definedName>
    <definedName name="_____MT85">#REF!</definedName>
    <definedName name="_____MT86" localSheetId="7">#REF!</definedName>
    <definedName name="_____MT86" localSheetId="6">#REF!</definedName>
    <definedName name="_____MT86" localSheetId="8">#REF!</definedName>
    <definedName name="_____MT86" localSheetId="13">#REF!</definedName>
    <definedName name="_____MT86" localSheetId="9">#REF!</definedName>
    <definedName name="_____MT86" localSheetId="16">#REF!</definedName>
    <definedName name="_____MT86" localSheetId="2">#REF!</definedName>
    <definedName name="_____MT86" localSheetId="4">#REF!</definedName>
    <definedName name="_____MT86" localSheetId="11">#REF!</definedName>
    <definedName name="_____MT86" localSheetId="3">#REF!</definedName>
    <definedName name="_____MT86">#REF!</definedName>
    <definedName name="_____MT87" localSheetId="7">#REF!</definedName>
    <definedName name="_____MT87" localSheetId="6">#REF!</definedName>
    <definedName name="_____MT87" localSheetId="8">#REF!</definedName>
    <definedName name="_____MT87" localSheetId="13">#REF!</definedName>
    <definedName name="_____MT87" localSheetId="9">#REF!</definedName>
    <definedName name="_____MT87" localSheetId="16">#REF!</definedName>
    <definedName name="_____MT87" localSheetId="2">#REF!</definedName>
    <definedName name="_____MT87" localSheetId="4">#REF!</definedName>
    <definedName name="_____MT87" localSheetId="11">#REF!</definedName>
    <definedName name="_____MT87" localSheetId="3">#REF!</definedName>
    <definedName name="_____MT87">#REF!</definedName>
    <definedName name="_____MT88" localSheetId="7">#REF!</definedName>
    <definedName name="_____MT88" localSheetId="6">#REF!</definedName>
    <definedName name="_____MT88" localSheetId="8">#REF!</definedName>
    <definedName name="_____MT88" localSheetId="13">#REF!</definedName>
    <definedName name="_____MT88" localSheetId="9">#REF!</definedName>
    <definedName name="_____MT88" localSheetId="16">#REF!</definedName>
    <definedName name="_____MT88" localSheetId="2">#REF!</definedName>
    <definedName name="_____MT88" localSheetId="4">#REF!</definedName>
    <definedName name="_____MT88" localSheetId="11">#REF!</definedName>
    <definedName name="_____MT88" localSheetId="3">#REF!</definedName>
    <definedName name="_____MT88">#REF!</definedName>
    <definedName name="_____MT89" localSheetId="7">#REF!</definedName>
    <definedName name="_____MT89" localSheetId="6">#REF!</definedName>
    <definedName name="_____MT89" localSheetId="8">#REF!</definedName>
    <definedName name="_____MT89" localSheetId="13">#REF!</definedName>
    <definedName name="_____MT89" localSheetId="9">#REF!</definedName>
    <definedName name="_____MT89" localSheetId="16">#REF!</definedName>
    <definedName name="_____MT89" localSheetId="2">#REF!</definedName>
    <definedName name="_____MT89" localSheetId="4">#REF!</definedName>
    <definedName name="_____MT89" localSheetId="11">#REF!</definedName>
    <definedName name="_____MT89" localSheetId="3">#REF!</definedName>
    <definedName name="_____MT89">#REF!</definedName>
    <definedName name="_____MT9" localSheetId="7">#REF!</definedName>
    <definedName name="_____MT9" localSheetId="6">#REF!</definedName>
    <definedName name="_____MT9" localSheetId="8">#REF!</definedName>
    <definedName name="_____MT9" localSheetId="13">#REF!</definedName>
    <definedName name="_____MT9" localSheetId="9">#REF!</definedName>
    <definedName name="_____MT9" localSheetId="16">#REF!</definedName>
    <definedName name="_____MT9" localSheetId="2">#REF!</definedName>
    <definedName name="_____MT9" localSheetId="4">#REF!</definedName>
    <definedName name="_____MT9" localSheetId="11">#REF!</definedName>
    <definedName name="_____MT9" localSheetId="3">#REF!</definedName>
    <definedName name="_____MT9">#REF!</definedName>
    <definedName name="_____MT90" localSheetId="7">#REF!</definedName>
    <definedName name="_____MT90" localSheetId="6">#REF!</definedName>
    <definedName name="_____MT90" localSheetId="8">#REF!</definedName>
    <definedName name="_____MT90" localSheetId="13">#REF!</definedName>
    <definedName name="_____MT90" localSheetId="9">#REF!</definedName>
    <definedName name="_____MT90" localSheetId="16">#REF!</definedName>
    <definedName name="_____MT90" localSheetId="2">#REF!</definedName>
    <definedName name="_____MT90" localSheetId="4">#REF!</definedName>
    <definedName name="_____MT90" localSheetId="11">#REF!</definedName>
    <definedName name="_____MT90" localSheetId="3">#REF!</definedName>
    <definedName name="_____MT90">#REF!</definedName>
    <definedName name="_____MT91" localSheetId="7">#REF!</definedName>
    <definedName name="_____MT91" localSheetId="6">#REF!</definedName>
    <definedName name="_____MT91" localSheetId="8">#REF!</definedName>
    <definedName name="_____MT91" localSheetId="13">#REF!</definedName>
    <definedName name="_____MT91" localSheetId="9">#REF!</definedName>
    <definedName name="_____MT91" localSheetId="16">#REF!</definedName>
    <definedName name="_____MT91" localSheetId="2">#REF!</definedName>
    <definedName name="_____MT91" localSheetId="4">#REF!</definedName>
    <definedName name="_____MT91" localSheetId="11">#REF!</definedName>
    <definedName name="_____MT91" localSheetId="3">#REF!</definedName>
    <definedName name="_____MT91">#REF!</definedName>
    <definedName name="_____MT92" localSheetId="7">#REF!</definedName>
    <definedName name="_____MT92" localSheetId="6">#REF!</definedName>
    <definedName name="_____MT92" localSheetId="8">#REF!</definedName>
    <definedName name="_____MT92" localSheetId="13">#REF!</definedName>
    <definedName name="_____MT92" localSheetId="9">#REF!</definedName>
    <definedName name="_____MT92" localSheetId="16">#REF!</definedName>
    <definedName name="_____MT92" localSheetId="2">#REF!</definedName>
    <definedName name="_____MT92" localSheetId="4">#REF!</definedName>
    <definedName name="_____MT92" localSheetId="11">#REF!</definedName>
    <definedName name="_____MT92" localSheetId="3">#REF!</definedName>
    <definedName name="_____MT92">#REF!</definedName>
    <definedName name="_____MT93" localSheetId="7">#REF!</definedName>
    <definedName name="_____MT93" localSheetId="6">#REF!</definedName>
    <definedName name="_____MT93" localSheetId="8">#REF!</definedName>
    <definedName name="_____MT93" localSheetId="13">#REF!</definedName>
    <definedName name="_____MT93" localSheetId="9">#REF!</definedName>
    <definedName name="_____MT93" localSheetId="16">#REF!</definedName>
    <definedName name="_____MT93" localSheetId="2">#REF!</definedName>
    <definedName name="_____MT93" localSheetId="4">#REF!</definedName>
    <definedName name="_____MT93" localSheetId="11">#REF!</definedName>
    <definedName name="_____MT93" localSheetId="3">#REF!</definedName>
    <definedName name="_____MT93">#REF!</definedName>
    <definedName name="_____MT94" localSheetId="7">#REF!</definedName>
    <definedName name="_____MT94" localSheetId="6">#REF!</definedName>
    <definedName name="_____MT94" localSheetId="8">#REF!</definedName>
    <definedName name="_____MT94" localSheetId="13">#REF!</definedName>
    <definedName name="_____MT94" localSheetId="9">#REF!</definedName>
    <definedName name="_____MT94" localSheetId="16">#REF!</definedName>
    <definedName name="_____MT94" localSheetId="2">#REF!</definedName>
    <definedName name="_____MT94" localSheetId="4">#REF!</definedName>
    <definedName name="_____MT94" localSheetId="11">#REF!</definedName>
    <definedName name="_____MT94" localSheetId="3">#REF!</definedName>
    <definedName name="_____MT94">#REF!</definedName>
    <definedName name="_____MT95" localSheetId="7">#REF!</definedName>
    <definedName name="_____MT95" localSheetId="6">#REF!</definedName>
    <definedName name="_____MT95" localSheetId="8">#REF!</definedName>
    <definedName name="_____MT95" localSheetId="13">#REF!</definedName>
    <definedName name="_____MT95" localSheetId="9">#REF!</definedName>
    <definedName name="_____MT95" localSheetId="16">#REF!</definedName>
    <definedName name="_____MT95" localSheetId="2">#REF!</definedName>
    <definedName name="_____MT95" localSheetId="4">#REF!</definedName>
    <definedName name="_____MT95" localSheetId="11">#REF!</definedName>
    <definedName name="_____MT95" localSheetId="3">#REF!</definedName>
    <definedName name="_____MT95">#REF!</definedName>
    <definedName name="_____MT96" localSheetId="7">#REF!</definedName>
    <definedName name="_____MT96" localSheetId="6">#REF!</definedName>
    <definedName name="_____MT96" localSheetId="8">#REF!</definedName>
    <definedName name="_____MT96" localSheetId="13">#REF!</definedName>
    <definedName name="_____MT96" localSheetId="9">#REF!</definedName>
    <definedName name="_____MT96" localSheetId="16">#REF!</definedName>
    <definedName name="_____MT96" localSheetId="2">#REF!</definedName>
    <definedName name="_____MT96" localSheetId="4">#REF!</definedName>
    <definedName name="_____MT96" localSheetId="11">#REF!</definedName>
    <definedName name="_____MT96" localSheetId="3">#REF!</definedName>
    <definedName name="_____MT96">#REF!</definedName>
    <definedName name="_____MT97" localSheetId="7">#REF!</definedName>
    <definedName name="_____MT97" localSheetId="6">#REF!</definedName>
    <definedName name="_____MT97" localSheetId="8">#REF!</definedName>
    <definedName name="_____MT97" localSheetId="13">#REF!</definedName>
    <definedName name="_____MT97" localSheetId="9">#REF!</definedName>
    <definedName name="_____MT97" localSheetId="16">#REF!</definedName>
    <definedName name="_____MT97" localSheetId="2">#REF!</definedName>
    <definedName name="_____MT97" localSheetId="4">#REF!</definedName>
    <definedName name="_____MT97" localSheetId="11">#REF!</definedName>
    <definedName name="_____MT97" localSheetId="3">#REF!</definedName>
    <definedName name="_____MT97">#REF!</definedName>
    <definedName name="_____MT98" localSheetId="7">#REF!</definedName>
    <definedName name="_____MT98" localSheetId="6">#REF!</definedName>
    <definedName name="_____MT98" localSheetId="8">#REF!</definedName>
    <definedName name="_____MT98" localSheetId="13">#REF!</definedName>
    <definedName name="_____MT98" localSheetId="9">#REF!</definedName>
    <definedName name="_____MT98" localSheetId="16">#REF!</definedName>
    <definedName name="_____MT98" localSheetId="2">#REF!</definedName>
    <definedName name="_____MT98" localSheetId="4">#REF!</definedName>
    <definedName name="_____MT98" localSheetId="11">#REF!</definedName>
    <definedName name="_____MT98" localSheetId="3">#REF!</definedName>
    <definedName name="_____MT98">#REF!</definedName>
    <definedName name="_____MT99" localSheetId="7">#REF!</definedName>
    <definedName name="_____MT99" localSheetId="6">#REF!</definedName>
    <definedName name="_____MT99" localSheetId="8">#REF!</definedName>
    <definedName name="_____MT99" localSheetId="13">#REF!</definedName>
    <definedName name="_____MT99" localSheetId="9">#REF!</definedName>
    <definedName name="_____MT99" localSheetId="16">#REF!</definedName>
    <definedName name="_____MT99" localSheetId="2">#REF!</definedName>
    <definedName name="_____MT99" localSheetId="4">#REF!</definedName>
    <definedName name="_____MT99" localSheetId="11">#REF!</definedName>
    <definedName name="_____MT99" localSheetId="3">#REF!</definedName>
    <definedName name="_____MT99">#REF!</definedName>
    <definedName name="_____OH1" localSheetId="5">[118]MRATES!$C$35</definedName>
    <definedName name="_____OH1">[117]MRATES!$C$35</definedName>
    <definedName name="_____PC1">#N/A</definedName>
    <definedName name="_____PC10">#N/A</definedName>
    <definedName name="_____PC11">#REF!</definedName>
    <definedName name="_____PC12">#REF!</definedName>
    <definedName name="_____PC13">#REF!</definedName>
    <definedName name="_____PC14">#REF!</definedName>
    <definedName name="_____PC15">#REF!</definedName>
    <definedName name="_____PC16">#REF!</definedName>
    <definedName name="_____PC17">#REF!</definedName>
    <definedName name="_____PC18">#REF!</definedName>
    <definedName name="_____PC19">#REF!</definedName>
    <definedName name="_____pc2" localSheetId="4">#REF!</definedName>
    <definedName name="_____pc2">#REF!</definedName>
    <definedName name="_____PC20">#REF!</definedName>
    <definedName name="_____PC21">#REF!</definedName>
    <definedName name="_____PC22">#REF!</definedName>
    <definedName name="_____PC23">#REF!</definedName>
    <definedName name="_____PC24">#REF!</definedName>
    <definedName name="_____PC3">#REF!</definedName>
    <definedName name="_____PC4">#REF!</definedName>
    <definedName name="_____PC5">#REF!</definedName>
    <definedName name="_____PC6">#REF!</definedName>
    <definedName name="_____pc600">#REF!</definedName>
    <definedName name="_____PC7">#REF!</definedName>
    <definedName name="_____PC8">#REF!</definedName>
    <definedName name="_____PC9">#REF!</definedName>
    <definedName name="_____pc900">#REF!</definedName>
    <definedName name="_____pk12">#REF!</definedName>
    <definedName name="_____pk19">#REF!</definedName>
    <definedName name="_____pk25">#REF!</definedName>
    <definedName name="_____pk40">#REF!</definedName>
    <definedName name="_____pk5">#REF!</definedName>
    <definedName name="_____pla4">#REF!</definedName>
    <definedName name="_____PPA14" localSheetId="7">#REF!</definedName>
    <definedName name="_____PPA14" localSheetId="6">#REF!</definedName>
    <definedName name="_____PPA14" localSheetId="8">#REF!</definedName>
    <definedName name="_____PPA14" localSheetId="13">#REF!</definedName>
    <definedName name="_____PPA14" localSheetId="9">#REF!</definedName>
    <definedName name="_____PPA14" localSheetId="16">#REF!</definedName>
    <definedName name="_____PPA14" localSheetId="2">[78]MRATES!#REF!</definedName>
    <definedName name="_____PPA14" localSheetId="4">[78]MRATES!#REF!</definedName>
    <definedName name="_____PPA14" localSheetId="11">#REF!</definedName>
    <definedName name="_____PPA14" localSheetId="5">#N/A</definedName>
    <definedName name="_____PPA14" localSheetId="3">[78]MRATES!#REF!</definedName>
    <definedName name="_____PPA14">#REF!</definedName>
    <definedName name="_____PPB154" localSheetId="7">#REF!</definedName>
    <definedName name="_____PPB154" localSheetId="6">#REF!</definedName>
    <definedName name="_____PPB154" localSheetId="8">#REF!</definedName>
    <definedName name="_____PPB154" localSheetId="13">#REF!</definedName>
    <definedName name="_____PPB154" localSheetId="9">#REF!</definedName>
    <definedName name="_____PPB154" localSheetId="16">#REF!</definedName>
    <definedName name="_____PPB154" localSheetId="2">[78]MRATES!#REF!</definedName>
    <definedName name="_____PPB154" localSheetId="4">[78]MRATES!#REF!</definedName>
    <definedName name="_____PPB154" localSheetId="11">#REF!</definedName>
    <definedName name="_____PPB154" localSheetId="5">#N/A</definedName>
    <definedName name="_____PPB154" localSheetId="3">[78]MRATES!#REF!</definedName>
    <definedName name="_____PPB154">#REF!</definedName>
    <definedName name="_____PPB155" localSheetId="7">#REF!</definedName>
    <definedName name="_____PPB155" localSheetId="6">#REF!</definedName>
    <definedName name="_____PPB155" localSheetId="8">#REF!</definedName>
    <definedName name="_____PPB155" localSheetId="13">#REF!</definedName>
    <definedName name="_____PPB155" localSheetId="9">#REF!</definedName>
    <definedName name="_____PPB155" localSheetId="16">#REF!</definedName>
    <definedName name="_____PPB155" localSheetId="2">[78]MRATES!#REF!</definedName>
    <definedName name="_____PPB155" localSheetId="4">[78]MRATES!#REF!</definedName>
    <definedName name="_____PPB155" localSheetId="11">#REF!</definedName>
    <definedName name="_____PPB155" localSheetId="5">#N/A</definedName>
    <definedName name="_____PPB155" localSheetId="3">[78]MRATES!#REF!</definedName>
    <definedName name="_____PPB155">#REF!</definedName>
    <definedName name="_____PPB16" localSheetId="7">#REF!</definedName>
    <definedName name="_____PPB16" localSheetId="6">#REF!</definedName>
    <definedName name="_____PPB16" localSheetId="8">#REF!</definedName>
    <definedName name="_____PPB16" localSheetId="13">#REF!</definedName>
    <definedName name="_____PPB16" localSheetId="9">#REF!</definedName>
    <definedName name="_____PPB16" localSheetId="16">#REF!</definedName>
    <definedName name="_____PPB16" localSheetId="2">[78]MRATES!#REF!</definedName>
    <definedName name="_____PPB16" localSheetId="4">[78]MRATES!#REF!</definedName>
    <definedName name="_____PPB16" localSheetId="11">#REF!</definedName>
    <definedName name="_____PPB16" localSheetId="5">#N/A</definedName>
    <definedName name="_____PPB16" localSheetId="3">[78]MRATES!#REF!</definedName>
    <definedName name="_____PPB16">#REF!</definedName>
    <definedName name="_____PPB17" localSheetId="7">#REF!</definedName>
    <definedName name="_____PPB17" localSheetId="6">#REF!</definedName>
    <definedName name="_____PPB17" localSheetId="8">#REF!</definedName>
    <definedName name="_____PPB17" localSheetId="13">#REF!</definedName>
    <definedName name="_____PPB17" localSheetId="9">#REF!</definedName>
    <definedName name="_____PPB17" localSheetId="16">#REF!</definedName>
    <definedName name="_____PPB17" localSheetId="2">[78]MRATES!#REF!</definedName>
    <definedName name="_____PPB17" localSheetId="4">[78]MRATES!#REF!</definedName>
    <definedName name="_____PPB17" localSheetId="11">#REF!</definedName>
    <definedName name="_____PPB17" localSheetId="5">#N/A</definedName>
    <definedName name="_____PPB17" localSheetId="3">[78]MRATES!#REF!</definedName>
    <definedName name="_____PPB17">#REF!</definedName>
    <definedName name="_____PPB18" localSheetId="7">#REF!</definedName>
    <definedName name="_____PPB18" localSheetId="6">#REF!</definedName>
    <definedName name="_____PPB18" localSheetId="8">#REF!</definedName>
    <definedName name="_____PPB18" localSheetId="13">#REF!</definedName>
    <definedName name="_____PPB18" localSheetId="9">#REF!</definedName>
    <definedName name="_____PPB18" localSheetId="16">#REF!</definedName>
    <definedName name="_____PPB18" localSheetId="2">[78]MRATES!#REF!</definedName>
    <definedName name="_____PPB18" localSheetId="4">[78]MRATES!#REF!</definedName>
    <definedName name="_____PPB18" localSheetId="11">#REF!</definedName>
    <definedName name="_____PPB18" localSheetId="5">#N/A</definedName>
    <definedName name="_____PPB18" localSheetId="3">[78]MRATES!#REF!</definedName>
    <definedName name="_____PPB18">#REF!</definedName>
    <definedName name="_____PPB19" localSheetId="7">#REF!</definedName>
    <definedName name="_____PPB19" localSheetId="6">#REF!</definedName>
    <definedName name="_____PPB19" localSheetId="8">#REF!</definedName>
    <definedName name="_____PPB19" localSheetId="13">#REF!</definedName>
    <definedName name="_____PPB19" localSheetId="9">#REF!</definedName>
    <definedName name="_____PPB19" localSheetId="16">#REF!</definedName>
    <definedName name="_____PPB19" localSheetId="2">[78]MRATES!#REF!</definedName>
    <definedName name="_____PPB19" localSheetId="4">[78]MRATES!#REF!</definedName>
    <definedName name="_____PPB19" localSheetId="11">#REF!</definedName>
    <definedName name="_____PPB19" localSheetId="5">#N/A</definedName>
    <definedName name="_____PPB19" localSheetId="3">[78]MRATES!#REF!</definedName>
    <definedName name="_____PPB19">#REF!</definedName>
    <definedName name="_____PPB2" localSheetId="7">#REF!</definedName>
    <definedName name="_____PPB2" localSheetId="6">#REF!</definedName>
    <definedName name="_____PPB2" localSheetId="8">#REF!</definedName>
    <definedName name="_____PPB2" localSheetId="13">#REF!</definedName>
    <definedName name="_____PPB2" localSheetId="9">#REF!</definedName>
    <definedName name="_____PPB2" localSheetId="16">#REF!</definedName>
    <definedName name="_____PPB2" localSheetId="2">[78]MRATES!#REF!</definedName>
    <definedName name="_____PPB2" localSheetId="4">[78]MRATES!#REF!</definedName>
    <definedName name="_____PPB2" localSheetId="11">#REF!</definedName>
    <definedName name="_____PPB2" localSheetId="5">#N/A</definedName>
    <definedName name="_____PPB2" localSheetId="3">[78]MRATES!#REF!</definedName>
    <definedName name="_____PPB2">#REF!</definedName>
    <definedName name="_____PPB20" localSheetId="7">#REF!</definedName>
    <definedName name="_____PPB20" localSheetId="6">#REF!</definedName>
    <definedName name="_____PPB20" localSheetId="8">#REF!</definedName>
    <definedName name="_____PPB20" localSheetId="13">#REF!</definedName>
    <definedName name="_____PPB20" localSheetId="9">#REF!</definedName>
    <definedName name="_____PPB20" localSheetId="16">#REF!</definedName>
    <definedName name="_____PPB20" localSheetId="2">[78]MRATES!#REF!</definedName>
    <definedName name="_____PPB20" localSheetId="4">[78]MRATES!#REF!</definedName>
    <definedName name="_____PPB20" localSheetId="11">#REF!</definedName>
    <definedName name="_____PPB20" localSheetId="5">#N/A</definedName>
    <definedName name="_____PPB20" localSheetId="3">[78]MRATES!#REF!</definedName>
    <definedName name="_____PPB20">#REF!</definedName>
    <definedName name="_____PPB21" localSheetId="7">#REF!</definedName>
    <definedName name="_____PPB21" localSheetId="6">#REF!</definedName>
    <definedName name="_____PPB21" localSheetId="8">#REF!</definedName>
    <definedName name="_____PPB21" localSheetId="13">#REF!</definedName>
    <definedName name="_____PPB21" localSheetId="9">#REF!</definedName>
    <definedName name="_____PPB21" localSheetId="16">#REF!</definedName>
    <definedName name="_____PPB21" localSheetId="2">[78]MRATES!#REF!</definedName>
    <definedName name="_____PPB21" localSheetId="4">[78]MRATES!#REF!</definedName>
    <definedName name="_____PPB21" localSheetId="11">#REF!</definedName>
    <definedName name="_____PPB21" localSheetId="5">#N/A</definedName>
    <definedName name="_____PPB21" localSheetId="3">[78]MRATES!#REF!</definedName>
    <definedName name="_____PPB21">#REF!</definedName>
    <definedName name="_____PPB22" localSheetId="7">#REF!</definedName>
    <definedName name="_____PPB22" localSheetId="6">#REF!</definedName>
    <definedName name="_____PPB22" localSheetId="8">#REF!</definedName>
    <definedName name="_____PPB22" localSheetId="13">#REF!</definedName>
    <definedName name="_____PPB22" localSheetId="9">#REF!</definedName>
    <definedName name="_____PPB22" localSheetId="16">#REF!</definedName>
    <definedName name="_____PPB22" localSheetId="2">[78]MRATES!#REF!</definedName>
    <definedName name="_____PPB22" localSheetId="4">[78]MRATES!#REF!</definedName>
    <definedName name="_____PPB22" localSheetId="11">#REF!</definedName>
    <definedName name="_____PPB22" localSheetId="5">#N/A</definedName>
    <definedName name="_____PPB22" localSheetId="3">[78]MRATES!#REF!</definedName>
    <definedName name="_____PPB22">#REF!</definedName>
    <definedName name="_____PPB23" localSheetId="7">#REF!</definedName>
    <definedName name="_____PPB23" localSheetId="6">#REF!</definedName>
    <definedName name="_____PPB23" localSheetId="8">#REF!</definedName>
    <definedName name="_____PPB23" localSheetId="13">#REF!</definedName>
    <definedName name="_____PPB23" localSheetId="9">#REF!</definedName>
    <definedName name="_____PPB23" localSheetId="16">#REF!</definedName>
    <definedName name="_____PPB23" localSheetId="2">[78]MRATES!#REF!</definedName>
    <definedName name="_____PPB23" localSheetId="4">[78]MRATES!#REF!</definedName>
    <definedName name="_____PPB23" localSheetId="11">#REF!</definedName>
    <definedName name="_____PPB23" localSheetId="5">#N/A</definedName>
    <definedName name="_____PPB23" localSheetId="3">[78]MRATES!#REF!</definedName>
    <definedName name="_____PPB23">#REF!</definedName>
    <definedName name="_____PPB24" localSheetId="7">#REF!</definedName>
    <definedName name="_____PPB24" localSheetId="6">#REF!</definedName>
    <definedName name="_____PPB24" localSheetId="8">#REF!</definedName>
    <definedName name="_____PPB24" localSheetId="13">#REF!</definedName>
    <definedName name="_____PPB24" localSheetId="9">#REF!</definedName>
    <definedName name="_____PPB24" localSheetId="16">#REF!</definedName>
    <definedName name="_____PPB24" localSheetId="2">[78]MRATES!#REF!</definedName>
    <definedName name="_____PPB24" localSheetId="4">[78]MRATES!#REF!</definedName>
    <definedName name="_____PPB24" localSheetId="11">#REF!</definedName>
    <definedName name="_____PPB24" localSheetId="5">#N/A</definedName>
    <definedName name="_____PPB24" localSheetId="3">[78]MRATES!#REF!</definedName>
    <definedName name="_____PPB24">#REF!</definedName>
    <definedName name="_____PPB25" localSheetId="7">#REF!</definedName>
    <definedName name="_____PPB25" localSheetId="6">#REF!</definedName>
    <definedName name="_____PPB25" localSheetId="8">#REF!</definedName>
    <definedName name="_____PPB25" localSheetId="13">#REF!</definedName>
    <definedName name="_____PPB25" localSheetId="9">#REF!</definedName>
    <definedName name="_____PPB25" localSheetId="16">#REF!</definedName>
    <definedName name="_____PPB25" localSheetId="2">[78]MRATES!#REF!</definedName>
    <definedName name="_____PPB25" localSheetId="4">[78]MRATES!#REF!</definedName>
    <definedName name="_____PPB25" localSheetId="11">#REF!</definedName>
    <definedName name="_____PPB25" localSheetId="5">#N/A</definedName>
    <definedName name="_____PPB25" localSheetId="3">[78]MRATES!#REF!</definedName>
    <definedName name="_____PPB25">#REF!</definedName>
    <definedName name="_____PPB26" localSheetId="7">#REF!</definedName>
    <definedName name="_____PPB26" localSheetId="6">#REF!</definedName>
    <definedName name="_____PPB26" localSheetId="8">#REF!</definedName>
    <definedName name="_____PPB26" localSheetId="13">#REF!</definedName>
    <definedName name="_____PPB26" localSheetId="9">#REF!</definedName>
    <definedName name="_____PPB26" localSheetId="16">#REF!</definedName>
    <definedName name="_____PPB26" localSheetId="2">[78]MRATES!#REF!</definedName>
    <definedName name="_____PPB26" localSheetId="4">[78]MRATES!#REF!</definedName>
    <definedName name="_____PPB26" localSheetId="11">#REF!</definedName>
    <definedName name="_____PPB26" localSheetId="5">#N/A</definedName>
    <definedName name="_____PPB26" localSheetId="3">[78]MRATES!#REF!</definedName>
    <definedName name="_____PPB26">#REF!</definedName>
    <definedName name="_____PPB27" localSheetId="7">#REF!</definedName>
    <definedName name="_____PPB27" localSheetId="6">#REF!</definedName>
    <definedName name="_____PPB27" localSheetId="8">#REF!</definedName>
    <definedName name="_____PPB27" localSheetId="13">#REF!</definedName>
    <definedName name="_____PPB27" localSheetId="9">#REF!</definedName>
    <definedName name="_____PPB27" localSheetId="16">#REF!</definedName>
    <definedName name="_____PPB27" localSheetId="2">[78]MRATES!#REF!</definedName>
    <definedName name="_____PPB27" localSheetId="4">[78]MRATES!#REF!</definedName>
    <definedName name="_____PPB27" localSheetId="11">#REF!</definedName>
    <definedName name="_____PPB27" localSheetId="5">#N/A</definedName>
    <definedName name="_____PPB27" localSheetId="3">[78]MRATES!#REF!</definedName>
    <definedName name="_____PPB27">#REF!</definedName>
    <definedName name="_____PPB28" localSheetId="7">#REF!</definedName>
    <definedName name="_____PPB28" localSheetId="6">#REF!</definedName>
    <definedName name="_____PPB28" localSheetId="8">#REF!</definedName>
    <definedName name="_____PPB28" localSheetId="13">#REF!</definedName>
    <definedName name="_____PPB28" localSheetId="9">#REF!</definedName>
    <definedName name="_____PPB28" localSheetId="16">#REF!</definedName>
    <definedName name="_____PPB28" localSheetId="2">[78]MRATES!#REF!</definedName>
    <definedName name="_____PPB28" localSheetId="4">[78]MRATES!#REF!</definedName>
    <definedName name="_____PPB28" localSheetId="11">#REF!</definedName>
    <definedName name="_____PPB28" localSheetId="5">#N/A</definedName>
    <definedName name="_____PPB28" localSheetId="3">[78]MRATES!#REF!</definedName>
    <definedName name="_____PPB28">#REF!</definedName>
    <definedName name="_____PPB29" localSheetId="7">#REF!</definedName>
    <definedName name="_____PPB29" localSheetId="6">#REF!</definedName>
    <definedName name="_____PPB29" localSheetId="8">#REF!</definedName>
    <definedName name="_____PPB29" localSheetId="13">#REF!</definedName>
    <definedName name="_____PPB29" localSheetId="9">#REF!</definedName>
    <definedName name="_____PPB29" localSheetId="16">#REF!</definedName>
    <definedName name="_____PPB29" localSheetId="2">[78]MRATES!#REF!</definedName>
    <definedName name="_____PPB29" localSheetId="4">[78]MRATES!#REF!</definedName>
    <definedName name="_____PPB29" localSheetId="11">#REF!</definedName>
    <definedName name="_____PPB29" localSheetId="5">#N/A</definedName>
    <definedName name="_____PPB29" localSheetId="3">[78]MRATES!#REF!</definedName>
    <definedName name="_____PPB29">#REF!</definedName>
    <definedName name="_____PPB3" localSheetId="7">#REF!</definedName>
    <definedName name="_____PPB3" localSheetId="6">#REF!</definedName>
    <definedName name="_____PPB3" localSheetId="8">#REF!</definedName>
    <definedName name="_____PPB3" localSheetId="13">#REF!</definedName>
    <definedName name="_____PPB3" localSheetId="9">#REF!</definedName>
    <definedName name="_____PPB3" localSheetId="16">#REF!</definedName>
    <definedName name="_____PPB3" localSheetId="2">[78]MRATES!#REF!</definedName>
    <definedName name="_____PPB3" localSheetId="4">[78]MRATES!#REF!</definedName>
    <definedName name="_____PPB3" localSheetId="11">#REF!</definedName>
    <definedName name="_____PPB3" localSheetId="5">#N/A</definedName>
    <definedName name="_____PPB3" localSheetId="3">[78]MRATES!#REF!</definedName>
    <definedName name="_____PPB3">#REF!</definedName>
    <definedName name="_____PPB30" localSheetId="7">#REF!</definedName>
    <definedName name="_____PPB30" localSheetId="6">#REF!</definedName>
    <definedName name="_____PPB30" localSheetId="8">#REF!</definedName>
    <definedName name="_____PPB30" localSheetId="13">#REF!</definedName>
    <definedName name="_____PPB30" localSheetId="9">#REF!</definedName>
    <definedName name="_____PPB30" localSheetId="16">#REF!</definedName>
    <definedName name="_____PPB30" localSheetId="2">[78]MRATES!#REF!</definedName>
    <definedName name="_____PPB30" localSheetId="4">[78]MRATES!#REF!</definedName>
    <definedName name="_____PPB30" localSheetId="11">#REF!</definedName>
    <definedName name="_____PPB30" localSheetId="5">#N/A</definedName>
    <definedName name="_____PPB30" localSheetId="3">[78]MRATES!#REF!</definedName>
    <definedName name="_____PPB30">#REF!</definedName>
    <definedName name="_____PPB31" localSheetId="7">#REF!</definedName>
    <definedName name="_____PPB31" localSheetId="6">#REF!</definedName>
    <definedName name="_____PPB31" localSheetId="8">#REF!</definedName>
    <definedName name="_____PPB31" localSheetId="13">#REF!</definedName>
    <definedName name="_____PPB31" localSheetId="9">#REF!</definedName>
    <definedName name="_____PPB31" localSheetId="16">#REF!</definedName>
    <definedName name="_____PPB31" localSheetId="2">[78]MRATES!#REF!</definedName>
    <definedName name="_____PPB31" localSheetId="4">[78]MRATES!#REF!</definedName>
    <definedName name="_____PPB31" localSheetId="11">#REF!</definedName>
    <definedName name="_____PPB31" localSheetId="5">#N/A</definedName>
    <definedName name="_____PPB31" localSheetId="3">[78]MRATES!#REF!</definedName>
    <definedName name="_____PPB31">#REF!</definedName>
    <definedName name="_____PPB32" localSheetId="7">#REF!</definedName>
    <definedName name="_____PPB32" localSheetId="6">#REF!</definedName>
    <definedName name="_____PPB32" localSheetId="8">#REF!</definedName>
    <definedName name="_____PPB32" localSheetId="13">#REF!</definedName>
    <definedName name="_____PPB32" localSheetId="9">#REF!</definedName>
    <definedName name="_____PPB32" localSheetId="16">#REF!</definedName>
    <definedName name="_____PPB32" localSheetId="2">[78]MRATES!#REF!</definedName>
    <definedName name="_____PPB32" localSheetId="4">[78]MRATES!#REF!</definedName>
    <definedName name="_____PPB32" localSheetId="11">#REF!</definedName>
    <definedName name="_____PPB32" localSheetId="5">#N/A</definedName>
    <definedName name="_____PPB32" localSheetId="3">[78]MRATES!#REF!</definedName>
    <definedName name="_____PPB32">#REF!</definedName>
    <definedName name="_____PPB33" localSheetId="7">#REF!</definedName>
    <definedName name="_____PPB33" localSheetId="6">#REF!</definedName>
    <definedName name="_____PPB33" localSheetId="8">#REF!</definedName>
    <definedName name="_____PPB33" localSheetId="13">#REF!</definedName>
    <definedName name="_____PPB33" localSheetId="9">#REF!</definedName>
    <definedName name="_____PPB33" localSheetId="16">#REF!</definedName>
    <definedName name="_____PPB33" localSheetId="2">[78]MRATES!#REF!</definedName>
    <definedName name="_____PPB33" localSheetId="4">[78]MRATES!#REF!</definedName>
    <definedName name="_____PPB33" localSheetId="11">#REF!</definedName>
    <definedName name="_____PPB33" localSheetId="5">#N/A</definedName>
    <definedName name="_____PPB33" localSheetId="3">[78]MRATES!#REF!</definedName>
    <definedName name="_____PPB33">#REF!</definedName>
    <definedName name="_____PPB34" localSheetId="7">#REF!</definedName>
    <definedName name="_____PPB34" localSheetId="6">#REF!</definedName>
    <definedName name="_____PPB34" localSheetId="8">#REF!</definedName>
    <definedName name="_____PPB34" localSheetId="13">#REF!</definedName>
    <definedName name="_____PPB34" localSheetId="9">#REF!</definedName>
    <definedName name="_____PPB34" localSheetId="16">#REF!</definedName>
    <definedName name="_____PPB34" localSheetId="2">[78]MRATES!#REF!</definedName>
    <definedName name="_____PPB34" localSheetId="4">[78]MRATES!#REF!</definedName>
    <definedName name="_____PPB34" localSheetId="11">#REF!</definedName>
    <definedName name="_____PPB34" localSheetId="5">#N/A</definedName>
    <definedName name="_____PPB34" localSheetId="3">[78]MRATES!#REF!</definedName>
    <definedName name="_____PPB34">#REF!</definedName>
    <definedName name="_____PPB35" localSheetId="7">#REF!</definedName>
    <definedName name="_____PPB35" localSheetId="6">#REF!</definedName>
    <definedName name="_____PPB35" localSheetId="8">#REF!</definedName>
    <definedName name="_____PPB35" localSheetId="13">#REF!</definedName>
    <definedName name="_____PPB35" localSheetId="9">#REF!</definedName>
    <definedName name="_____PPB35" localSheetId="16">#REF!</definedName>
    <definedName name="_____PPB35" localSheetId="2">[78]MRATES!#REF!</definedName>
    <definedName name="_____PPB35" localSheetId="4">[78]MRATES!#REF!</definedName>
    <definedName name="_____PPB35" localSheetId="11">#REF!</definedName>
    <definedName name="_____PPB35" localSheetId="5">#N/A</definedName>
    <definedName name="_____PPB35" localSheetId="3">[78]MRATES!#REF!</definedName>
    <definedName name="_____PPB35">#REF!</definedName>
    <definedName name="_____PPB36" localSheetId="7">#REF!</definedName>
    <definedName name="_____PPB36" localSheetId="6">#REF!</definedName>
    <definedName name="_____PPB36" localSheetId="8">#REF!</definedName>
    <definedName name="_____PPB36" localSheetId="13">#REF!</definedName>
    <definedName name="_____PPB36" localSheetId="9">#REF!</definedName>
    <definedName name="_____PPB36" localSheetId="16">#REF!</definedName>
    <definedName name="_____PPB36" localSheetId="2">[78]MRATES!#REF!</definedName>
    <definedName name="_____PPB36" localSheetId="4">[78]MRATES!#REF!</definedName>
    <definedName name="_____PPB36" localSheetId="11">#REF!</definedName>
    <definedName name="_____PPB36" localSheetId="5">#N/A</definedName>
    <definedName name="_____PPB36" localSheetId="3">[78]MRATES!#REF!</definedName>
    <definedName name="_____PPB36">#REF!</definedName>
    <definedName name="_____PPB37" localSheetId="7">#REF!</definedName>
    <definedName name="_____PPB37" localSheetId="6">#REF!</definedName>
    <definedName name="_____PPB37" localSheetId="8">#REF!</definedName>
    <definedName name="_____PPB37" localSheetId="13">#REF!</definedName>
    <definedName name="_____PPB37" localSheetId="9">#REF!</definedName>
    <definedName name="_____PPB37" localSheetId="16">#REF!</definedName>
    <definedName name="_____PPB37" localSheetId="2">[78]MRATES!#REF!</definedName>
    <definedName name="_____PPB37" localSheetId="4">[78]MRATES!#REF!</definedName>
    <definedName name="_____PPB37" localSheetId="11">#REF!</definedName>
    <definedName name="_____PPB37" localSheetId="5">#N/A</definedName>
    <definedName name="_____PPB37" localSheetId="3">[78]MRATES!#REF!</definedName>
    <definedName name="_____PPB37">#REF!</definedName>
    <definedName name="_____PPB38" localSheetId="7">#REF!</definedName>
    <definedName name="_____PPB38" localSheetId="6">#REF!</definedName>
    <definedName name="_____PPB38" localSheetId="8">#REF!</definedName>
    <definedName name="_____PPB38" localSheetId="13">#REF!</definedName>
    <definedName name="_____PPB38" localSheetId="9">#REF!</definedName>
    <definedName name="_____PPB38" localSheetId="16">#REF!</definedName>
    <definedName name="_____PPB38" localSheetId="2">[78]MRATES!#REF!</definedName>
    <definedName name="_____PPB38" localSheetId="4">[78]MRATES!#REF!</definedName>
    <definedName name="_____PPB38" localSheetId="11">#REF!</definedName>
    <definedName name="_____PPB38" localSheetId="5">#N/A</definedName>
    <definedName name="_____PPB38" localSheetId="3">[78]MRATES!#REF!</definedName>
    <definedName name="_____PPB38">#REF!</definedName>
    <definedName name="_____PPB39" localSheetId="7">#REF!</definedName>
    <definedName name="_____PPB39" localSheetId="6">#REF!</definedName>
    <definedName name="_____PPB39" localSheetId="8">#REF!</definedName>
    <definedName name="_____PPB39" localSheetId="13">#REF!</definedName>
    <definedName name="_____PPB39" localSheetId="9">#REF!</definedName>
    <definedName name="_____PPB39" localSheetId="16">#REF!</definedName>
    <definedName name="_____PPB39" localSheetId="2">[78]MRATES!#REF!</definedName>
    <definedName name="_____PPB39" localSheetId="4">[78]MRATES!#REF!</definedName>
    <definedName name="_____PPB39" localSheetId="11">#REF!</definedName>
    <definedName name="_____PPB39" localSheetId="5">#N/A</definedName>
    <definedName name="_____PPB39" localSheetId="3">[78]MRATES!#REF!</definedName>
    <definedName name="_____PPB39">#REF!</definedName>
    <definedName name="_____PPB4" localSheetId="7">#REF!</definedName>
    <definedName name="_____PPB4" localSheetId="6">#REF!</definedName>
    <definedName name="_____PPB4" localSheetId="8">#REF!</definedName>
    <definedName name="_____PPB4" localSheetId="13">#REF!</definedName>
    <definedName name="_____PPB4" localSheetId="9">#REF!</definedName>
    <definedName name="_____PPB4" localSheetId="16">#REF!</definedName>
    <definedName name="_____PPB4" localSheetId="2">[78]MRATES!#REF!</definedName>
    <definedName name="_____PPB4" localSheetId="4">[78]MRATES!#REF!</definedName>
    <definedName name="_____PPB4" localSheetId="11">#REF!</definedName>
    <definedName name="_____PPB4" localSheetId="5">#N/A</definedName>
    <definedName name="_____PPB4" localSheetId="3">[78]MRATES!#REF!</definedName>
    <definedName name="_____PPB4">#REF!</definedName>
    <definedName name="_____PPB40" localSheetId="7">#REF!</definedName>
    <definedName name="_____PPB40" localSheetId="6">#REF!</definedName>
    <definedName name="_____PPB40" localSheetId="8">#REF!</definedName>
    <definedName name="_____PPB40" localSheetId="13">#REF!</definedName>
    <definedName name="_____PPB40" localSheetId="9">#REF!</definedName>
    <definedName name="_____PPB40" localSheetId="16">#REF!</definedName>
    <definedName name="_____PPB40" localSheetId="2">[78]MRATES!#REF!</definedName>
    <definedName name="_____PPB40" localSheetId="4">[78]MRATES!#REF!</definedName>
    <definedName name="_____PPB40" localSheetId="11">#REF!</definedName>
    <definedName name="_____PPB40" localSheetId="5">#N/A</definedName>
    <definedName name="_____PPB40" localSheetId="3">[78]MRATES!#REF!</definedName>
    <definedName name="_____PPB40">#REF!</definedName>
    <definedName name="_____PPB41" localSheetId="7">#REF!</definedName>
    <definedName name="_____PPB41" localSheetId="6">#REF!</definedName>
    <definedName name="_____PPB41" localSheetId="8">#REF!</definedName>
    <definedName name="_____PPB41" localSheetId="13">#REF!</definedName>
    <definedName name="_____PPB41" localSheetId="9">#REF!</definedName>
    <definedName name="_____PPB41" localSheetId="16">#REF!</definedName>
    <definedName name="_____PPB41" localSheetId="2">[78]MRATES!#REF!</definedName>
    <definedName name="_____PPB41" localSheetId="4">[78]MRATES!#REF!</definedName>
    <definedName name="_____PPB41" localSheetId="11">#REF!</definedName>
    <definedName name="_____PPB41" localSheetId="5">#N/A</definedName>
    <definedName name="_____PPB41" localSheetId="3">[78]MRATES!#REF!</definedName>
    <definedName name="_____PPB41">#REF!</definedName>
    <definedName name="_____PPB42" localSheetId="7">#REF!</definedName>
    <definedName name="_____PPB42" localSheetId="6">#REF!</definedName>
    <definedName name="_____PPB42" localSheetId="8">#REF!</definedName>
    <definedName name="_____PPB42" localSheetId="13">#REF!</definedName>
    <definedName name="_____PPB42" localSheetId="9">#REF!</definedName>
    <definedName name="_____PPB42" localSheetId="16">#REF!</definedName>
    <definedName name="_____PPB42" localSheetId="2">[78]MRATES!#REF!</definedName>
    <definedName name="_____PPB42" localSheetId="4">[78]MRATES!#REF!</definedName>
    <definedName name="_____PPB42" localSheetId="11">#REF!</definedName>
    <definedName name="_____PPB42" localSheetId="5">#N/A</definedName>
    <definedName name="_____PPB42" localSheetId="3">[78]MRATES!#REF!</definedName>
    <definedName name="_____PPB42">#REF!</definedName>
    <definedName name="_____PPB43" localSheetId="7">#REF!</definedName>
    <definedName name="_____PPB43" localSheetId="6">#REF!</definedName>
    <definedName name="_____PPB43" localSheetId="8">#REF!</definedName>
    <definedName name="_____PPB43" localSheetId="13">#REF!</definedName>
    <definedName name="_____PPB43" localSheetId="9">#REF!</definedName>
    <definedName name="_____PPB43" localSheetId="16">#REF!</definedName>
    <definedName name="_____PPB43" localSheetId="2">[78]MRATES!#REF!</definedName>
    <definedName name="_____PPB43" localSheetId="4">[78]MRATES!#REF!</definedName>
    <definedName name="_____PPB43" localSheetId="11">#REF!</definedName>
    <definedName name="_____PPB43" localSheetId="5">#N/A</definedName>
    <definedName name="_____PPB43" localSheetId="3">[78]MRATES!#REF!</definedName>
    <definedName name="_____PPB43">#REF!</definedName>
    <definedName name="_____PPB44" localSheetId="7">#REF!</definedName>
    <definedName name="_____PPB44" localSheetId="6">#REF!</definedName>
    <definedName name="_____PPB44" localSheetId="8">#REF!</definedName>
    <definedName name="_____PPB44" localSheetId="13">#REF!</definedName>
    <definedName name="_____PPB44" localSheetId="9">#REF!</definedName>
    <definedName name="_____PPB44" localSheetId="16">#REF!</definedName>
    <definedName name="_____PPB44" localSheetId="2">[78]MRATES!#REF!</definedName>
    <definedName name="_____PPB44" localSheetId="4">[78]MRATES!#REF!</definedName>
    <definedName name="_____PPB44" localSheetId="11">#REF!</definedName>
    <definedName name="_____PPB44" localSheetId="5">#N/A</definedName>
    <definedName name="_____PPB44" localSheetId="3">[78]MRATES!#REF!</definedName>
    <definedName name="_____PPB44">#REF!</definedName>
    <definedName name="_____PPB45" localSheetId="7">#REF!</definedName>
    <definedName name="_____PPB45" localSheetId="6">#REF!</definedName>
    <definedName name="_____PPB45" localSheetId="8">#REF!</definedName>
    <definedName name="_____PPB45" localSheetId="13">#REF!</definedName>
    <definedName name="_____PPB45" localSheetId="9">#REF!</definedName>
    <definedName name="_____PPB45" localSheetId="16">#REF!</definedName>
    <definedName name="_____PPB45" localSheetId="2">[78]MRATES!#REF!</definedName>
    <definedName name="_____PPB45" localSheetId="4">[78]MRATES!#REF!</definedName>
    <definedName name="_____PPB45" localSheetId="11">#REF!</definedName>
    <definedName name="_____PPB45" localSheetId="5">#N/A</definedName>
    <definedName name="_____PPB45" localSheetId="3">[78]MRATES!#REF!</definedName>
    <definedName name="_____PPB45">#REF!</definedName>
    <definedName name="_____PPB46" localSheetId="7">#REF!</definedName>
    <definedName name="_____PPB46" localSheetId="6">#REF!</definedName>
    <definedName name="_____PPB46" localSheetId="8">#REF!</definedName>
    <definedName name="_____PPB46" localSheetId="13">#REF!</definedName>
    <definedName name="_____PPB46" localSheetId="9">#REF!</definedName>
    <definedName name="_____PPB46" localSheetId="16">#REF!</definedName>
    <definedName name="_____PPB46" localSheetId="2">[78]MRATES!#REF!</definedName>
    <definedName name="_____PPB46" localSheetId="4">[78]MRATES!#REF!</definedName>
    <definedName name="_____PPB46" localSheetId="11">#REF!</definedName>
    <definedName name="_____PPB46" localSheetId="5">#N/A</definedName>
    <definedName name="_____PPB46" localSheetId="3">[78]MRATES!#REF!</definedName>
    <definedName name="_____PPB46">#REF!</definedName>
    <definedName name="_____PPB47" localSheetId="7">#REF!</definedName>
    <definedName name="_____PPB47" localSheetId="6">#REF!</definedName>
    <definedName name="_____PPB47" localSheetId="8">#REF!</definedName>
    <definedName name="_____PPB47" localSheetId="13">#REF!</definedName>
    <definedName name="_____PPB47" localSheetId="9">#REF!</definedName>
    <definedName name="_____PPB47" localSheetId="16">#REF!</definedName>
    <definedName name="_____PPB47" localSheetId="2">[78]MRATES!#REF!</definedName>
    <definedName name="_____PPB47" localSheetId="4">[78]MRATES!#REF!</definedName>
    <definedName name="_____PPB47" localSheetId="11">#REF!</definedName>
    <definedName name="_____PPB47" localSheetId="5">#N/A</definedName>
    <definedName name="_____PPB47" localSheetId="3">[78]MRATES!#REF!</definedName>
    <definedName name="_____PPB47">#REF!</definedName>
    <definedName name="_____PPB48" localSheetId="7">#REF!</definedName>
    <definedName name="_____PPB48" localSheetId="6">#REF!</definedName>
    <definedName name="_____PPB48" localSheetId="8">#REF!</definedName>
    <definedName name="_____PPB48" localSheetId="13">#REF!</definedName>
    <definedName name="_____PPB48" localSheetId="9">#REF!</definedName>
    <definedName name="_____PPB48" localSheetId="16">#REF!</definedName>
    <definedName name="_____PPB48" localSheetId="2">[78]MRATES!#REF!</definedName>
    <definedName name="_____PPB48" localSheetId="4">[78]MRATES!#REF!</definedName>
    <definedName name="_____PPB48" localSheetId="11">#REF!</definedName>
    <definedName name="_____PPB48" localSheetId="5">#N/A</definedName>
    <definedName name="_____PPB48" localSheetId="3">[78]MRATES!#REF!</definedName>
    <definedName name="_____PPB48">#REF!</definedName>
    <definedName name="_____PPB49" localSheetId="7">#REF!</definedName>
    <definedName name="_____PPB49" localSheetId="6">#REF!</definedName>
    <definedName name="_____PPB49" localSheetId="8">#REF!</definedName>
    <definedName name="_____PPB49" localSheetId="13">#REF!</definedName>
    <definedName name="_____PPB49" localSheetId="9">#REF!</definedName>
    <definedName name="_____PPB49" localSheetId="16">#REF!</definedName>
    <definedName name="_____PPB49" localSheetId="2">[78]MRATES!#REF!</definedName>
    <definedName name="_____PPB49" localSheetId="4">[78]MRATES!#REF!</definedName>
    <definedName name="_____PPB49" localSheetId="11">#REF!</definedName>
    <definedName name="_____PPB49" localSheetId="5">#N/A</definedName>
    <definedName name="_____PPB49" localSheetId="3">[78]MRATES!#REF!</definedName>
    <definedName name="_____PPB49">#REF!</definedName>
    <definedName name="_____PPB5" localSheetId="7">#REF!</definedName>
    <definedName name="_____PPB5" localSheetId="6">#REF!</definedName>
    <definedName name="_____PPB5" localSheetId="8">#REF!</definedName>
    <definedName name="_____PPB5" localSheetId="13">#REF!</definedName>
    <definedName name="_____PPB5" localSheetId="9">#REF!</definedName>
    <definedName name="_____PPB5" localSheetId="16">#REF!</definedName>
    <definedName name="_____PPB5" localSheetId="2">[78]MRATES!#REF!</definedName>
    <definedName name="_____PPB5" localSheetId="4">[78]MRATES!#REF!</definedName>
    <definedName name="_____PPB5" localSheetId="11">#REF!</definedName>
    <definedName name="_____PPB5" localSheetId="5">#N/A</definedName>
    <definedName name="_____PPB5" localSheetId="3">[78]MRATES!#REF!</definedName>
    <definedName name="_____PPB5">#REF!</definedName>
    <definedName name="_____PPB50" localSheetId="7">#REF!</definedName>
    <definedName name="_____PPB50" localSheetId="6">#REF!</definedName>
    <definedName name="_____PPB50" localSheetId="8">#REF!</definedName>
    <definedName name="_____PPB50" localSheetId="13">#REF!</definedName>
    <definedName name="_____PPB50" localSheetId="9">#REF!</definedName>
    <definedName name="_____PPB50" localSheetId="16">#REF!</definedName>
    <definedName name="_____PPB50" localSheetId="2">[78]MRATES!#REF!</definedName>
    <definedName name="_____PPB50" localSheetId="4">[78]MRATES!#REF!</definedName>
    <definedName name="_____PPB50" localSheetId="11">#REF!</definedName>
    <definedName name="_____PPB50" localSheetId="5">#N/A</definedName>
    <definedName name="_____PPB50" localSheetId="3">[78]MRATES!#REF!</definedName>
    <definedName name="_____PPB50">#REF!</definedName>
    <definedName name="_____PPB51" localSheetId="7">#REF!</definedName>
    <definedName name="_____PPB51" localSheetId="6">#REF!</definedName>
    <definedName name="_____PPB51" localSheetId="8">#REF!</definedName>
    <definedName name="_____PPB51" localSheetId="13">#REF!</definedName>
    <definedName name="_____PPB51" localSheetId="9">#REF!</definedName>
    <definedName name="_____PPB51" localSheetId="16">#REF!</definedName>
    <definedName name="_____PPB51" localSheetId="2">[78]MRATES!#REF!</definedName>
    <definedName name="_____PPB51" localSheetId="4">[78]MRATES!#REF!</definedName>
    <definedName name="_____PPB51" localSheetId="11">#REF!</definedName>
    <definedName name="_____PPB51" localSheetId="5">#N/A</definedName>
    <definedName name="_____PPB51" localSheetId="3">[78]MRATES!#REF!</definedName>
    <definedName name="_____PPB51">#REF!</definedName>
    <definedName name="_____PPB52" localSheetId="7">#REF!</definedName>
    <definedName name="_____PPB52" localSheetId="6">#REF!</definedName>
    <definedName name="_____PPB52" localSheetId="8">#REF!</definedName>
    <definedName name="_____PPB52" localSheetId="13">#REF!</definedName>
    <definedName name="_____PPB52" localSheetId="9">#REF!</definedName>
    <definedName name="_____PPB52" localSheetId="16">#REF!</definedName>
    <definedName name="_____PPB52" localSheetId="2">[78]MRATES!#REF!</definedName>
    <definedName name="_____PPB52" localSheetId="4">[78]MRATES!#REF!</definedName>
    <definedName name="_____PPB52" localSheetId="11">#REF!</definedName>
    <definedName name="_____PPB52" localSheetId="5">#N/A</definedName>
    <definedName name="_____PPB52" localSheetId="3">[78]MRATES!#REF!</definedName>
    <definedName name="_____PPB52">#REF!</definedName>
    <definedName name="_____PPB53" localSheetId="7">#REF!</definedName>
    <definedName name="_____PPB53" localSheetId="6">#REF!</definedName>
    <definedName name="_____PPB53" localSheetId="8">#REF!</definedName>
    <definedName name="_____PPB53" localSheetId="13">#REF!</definedName>
    <definedName name="_____PPB53" localSheetId="9">#REF!</definedName>
    <definedName name="_____PPB53" localSheetId="16">#REF!</definedName>
    <definedName name="_____PPB53" localSheetId="2">[78]MRATES!#REF!</definedName>
    <definedName name="_____PPB53" localSheetId="4">[78]MRATES!#REF!</definedName>
    <definedName name="_____PPB53" localSheetId="11">#REF!</definedName>
    <definedName name="_____PPB53" localSheetId="5">#N/A</definedName>
    <definedName name="_____PPB53" localSheetId="3">[78]MRATES!#REF!</definedName>
    <definedName name="_____PPB53">#REF!</definedName>
    <definedName name="_____PPB54" localSheetId="7">#REF!</definedName>
    <definedName name="_____PPB54" localSheetId="6">#REF!</definedName>
    <definedName name="_____PPB54" localSheetId="8">#REF!</definedName>
    <definedName name="_____PPB54" localSheetId="13">#REF!</definedName>
    <definedName name="_____PPB54" localSheetId="9">#REF!</definedName>
    <definedName name="_____PPB54" localSheetId="16">#REF!</definedName>
    <definedName name="_____PPB54" localSheetId="2">[78]MRATES!#REF!</definedName>
    <definedName name="_____PPB54" localSheetId="4">[78]MRATES!#REF!</definedName>
    <definedName name="_____PPB54" localSheetId="11">#REF!</definedName>
    <definedName name="_____PPB54" localSheetId="5">#N/A</definedName>
    <definedName name="_____PPB54" localSheetId="3">[78]MRATES!#REF!</definedName>
    <definedName name="_____PPB54">#REF!</definedName>
    <definedName name="_____PPB55" localSheetId="7">#REF!</definedName>
    <definedName name="_____PPB55" localSheetId="6">#REF!</definedName>
    <definedName name="_____PPB55" localSheetId="8">#REF!</definedName>
    <definedName name="_____PPB55" localSheetId="13">#REF!</definedName>
    <definedName name="_____PPB55" localSheetId="9">#REF!</definedName>
    <definedName name="_____PPB55" localSheetId="16">#REF!</definedName>
    <definedName name="_____PPB55" localSheetId="2">[78]MRATES!#REF!</definedName>
    <definedName name="_____PPB55" localSheetId="4">[78]MRATES!#REF!</definedName>
    <definedName name="_____PPB55" localSheetId="11">#REF!</definedName>
    <definedName name="_____PPB55" localSheetId="5">#N/A</definedName>
    <definedName name="_____PPB55" localSheetId="3">[78]MRATES!#REF!</definedName>
    <definedName name="_____PPB55">#REF!</definedName>
    <definedName name="_____PPB56" localSheetId="7">#REF!</definedName>
    <definedName name="_____PPB56" localSheetId="6">#REF!</definedName>
    <definedName name="_____PPB56" localSheetId="8">#REF!</definedName>
    <definedName name="_____PPB56" localSheetId="13">#REF!</definedName>
    <definedName name="_____PPB56" localSheetId="9">#REF!</definedName>
    <definedName name="_____PPB56" localSheetId="16">#REF!</definedName>
    <definedName name="_____PPB56" localSheetId="2">[78]MRATES!#REF!</definedName>
    <definedName name="_____PPB56" localSheetId="4">[78]MRATES!#REF!</definedName>
    <definedName name="_____PPB56" localSheetId="11">#REF!</definedName>
    <definedName name="_____PPB56" localSheetId="5">#N/A</definedName>
    <definedName name="_____PPB56" localSheetId="3">[78]MRATES!#REF!</definedName>
    <definedName name="_____PPB56">#REF!</definedName>
    <definedName name="_____PPB57" localSheetId="7">#REF!</definedName>
    <definedName name="_____PPB57" localSheetId="6">#REF!</definedName>
    <definedName name="_____PPB57" localSheetId="8">#REF!</definedName>
    <definedName name="_____PPB57" localSheetId="13">#REF!</definedName>
    <definedName name="_____PPB57" localSheetId="9">#REF!</definedName>
    <definedName name="_____PPB57" localSheetId="16">#REF!</definedName>
    <definedName name="_____PPB57" localSheetId="2">[78]MRATES!#REF!</definedName>
    <definedName name="_____PPB57" localSheetId="4">[78]MRATES!#REF!</definedName>
    <definedName name="_____PPB57" localSheetId="11">#REF!</definedName>
    <definedName name="_____PPB57" localSheetId="5">#N/A</definedName>
    <definedName name="_____PPB57" localSheetId="3">[78]MRATES!#REF!</definedName>
    <definedName name="_____PPB57">#REF!</definedName>
    <definedName name="_____PPB58" localSheetId="7">#REF!</definedName>
    <definedName name="_____PPB58" localSheetId="6">#REF!</definedName>
    <definedName name="_____PPB58" localSheetId="8">#REF!</definedName>
    <definedName name="_____PPB58" localSheetId="13">#REF!</definedName>
    <definedName name="_____PPB58" localSheetId="9">#REF!</definedName>
    <definedName name="_____PPB58" localSheetId="16">#REF!</definedName>
    <definedName name="_____PPB58" localSheetId="2">[78]MRATES!#REF!</definedName>
    <definedName name="_____PPB58" localSheetId="4">[78]MRATES!#REF!</definedName>
    <definedName name="_____PPB58" localSheetId="11">#REF!</definedName>
    <definedName name="_____PPB58" localSheetId="5">#N/A</definedName>
    <definedName name="_____PPB58" localSheetId="3">[78]MRATES!#REF!</definedName>
    <definedName name="_____PPB58">#REF!</definedName>
    <definedName name="_____PPB59" localSheetId="7">#REF!</definedName>
    <definedName name="_____PPB59" localSheetId="6">#REF!</definedName>
    <definedName name="_____PPB59" localSheetId="8">#REF!</definedName>
    <definedName name="_____PPB59" localSheetId="13">#REF!</definedName>
    <definedName name="_____PPB59" localSheetId="9">#REF!</definedName>
    <definedName name="_____PPB59" localSheetId="16">#REF!</definedName>
    <definedName name="_____PPB59" localSheetId="2">[78]MRATES!#REF!</definedName>
    <definedName name="_____PPB59" localSheetId="4">[78]MRATES!#REF!</definedName>
    <definedName name="_____PPB59" localSheetId="11">#REF!</definedName>
    <definedName name="_____PPB59" localSheetId="5">#N/A</definedName>
    <definedName name="_____PPB59" localSheetId="3">[78]MRATES!#REF!</definedName>
    <definedName name="_____PPB59">#REF!</definedName>
    <definedName name="_____PPB6" localSheetId="7">#REF!</definedName>
    <definedName name="_____PPB6" localSheetId="6">#REF!</definedName>
    <definedName name="_____PPB6" localSheetId="8">#REF!</definedName>
    <definedName name="_____PPB6" localSheetId="13">#REF!</definedName>
    <definedName name="_____PPB6" localSheetId="9">#REF!</definedName>
    <definedName name="_____PPB6" localSheetId="16">#REF!</definedName>
    <definedName name="_____PPB6" localSheetId="2">[78]MRATES!#REF!</definedName>
    <definedName name="_____PPB6" localSheetId="4">[78]MRATES!#REF!</definedName>
    <definedName name="_____PPB6" localSheetId="11">#REF!</definedName>
    <definedName name="_____PPB6" localSheetId="5">#N/A</definedName>
    <definedName name="_____PPB6" localSheetId="3">[78]MRATES!#REF!</definedName>
    <definedName name="_____PPB6">#REF!</definedName>
    <definedName name="_____PPB60" localSheetId="7">#REF!</definedName>
    <definedName name="_____PPB60" localSheetId="6">#REF!</definedName>
    <definedName name="_____PPB60" localSheetId="8">#REF!</definedName>
    <definedName name="_____PPB60" localSheetId="13">#REF!</definedName>
    <definedName name="_____PPB60" localSheetId="9">#REF!</definedName>
    <definedName name="_____PPB60" localSheetId="16">#REF!</definedName>
    <definedName name="_____PPB60" localSheetId="2">[78]MRATES!#REF!</definedName>
    <definedName name="_____PPB60" localSheetId="4">[78]MRATES!#REF!</definedName>
    <definedName name="_____PPB60" localSheetId="11">#REF!</definedName>
    <definedName name="_____PPB60" localSheetId="5">#N/A</definedName>
    <definedName name="_____PPB60" localSheetId="3">[78]MRATES!#REF!</definedName>
    <definedName name="_____PPB60">#REF!</definedName>
    <definedName name="_____PPB61" localSheetId="7">#REF!</definedName>
    <definedName name="_____PPB61" localSheetId="6">#REF!</definedName>
    <definedName name="_____PPB61" localSheetId="8">#REF!</definedName>
    <definedName name="_____PPB61" localSheetId="13">#REF!</definedName>
    <definedName name="_____PPB61" localSheetId="9">#REF!</definedName>
    <definedName name="_____PPB61" localSheetId="16">#REF!</definedName>
    <definedName name="_____PPB61" localSheetId="2">[78]MRATES!#REF!</definedName>
    <definedName name="_____PPB61" localSheetId="4">[78]MRATES!#REF!</definedName>
    <definedName name="_____PPB61" localSheetId="11">#REF!</definedName>
    <definedName name="_____PPB61" localSheetId="5">#N/A</definedName>
    <definedName name="_____PPB61" localSheetId="3">[78]MRATES!#REF!</definedName>
    <definedName name="_____PPB61">#REF!</definedName>
    <definedName name="_____PPB62" localSheetId="7">#REF!</definedName>
    <definedName name="_____PPB62" localSheetId="6">#REF!</definedName>
    <definedName name="_____PPB62" localSheetId="8">#REF!</definedName>
    <definedName name="_____PPB62" localSheetId="13">#REF!</definedName>
    <definedName name="_____PPB62" localSheetId="9">#REF!</definedName>
    <definedName name="_____PPB62" localSheetId="16">#REF!</definedName>
    <definedName name="_____PPB62" localSheetId="2">[78]MRATES!#REF!</definedName>
    <definedName name="_____PPB62" localSheetId="4">[78]MRATES!#REF!</definedName>
    <definedName name="_____PPB62" localSheetId="11">#REF!</definedName>
    <definedName name="_____PPB62" localSheetId="5">#N/A</definedName>
    <definedName name="_____PPB62" localSheetId="3">[78]MRATES!#REF!</definedName>
    <definedName name="_____PPB62">#REF!</definedName>
    <definedName name="_____PPB63" localSheetId="7">#REF!</definedName>
    <definedName name="_____PPB63" localSheetId="6">#REF!</definedName>
    <definedName name="_____PPB63" localSheetId="8">#REF!</definedName>
    <definedName name="_____PPB63" localSheetId="13">#REF!</definedName>
    <definedName name="_____PPB63" localSheetId="9">#REF!</definedName>
    <definedName name="_____PPB63" localSheetId="16">#REF!</definedName>
    <definedName name="_____PPB63" localSheetId="2">[78]MRATES!#REF!</definedName>
    <definedName name="_____PPB63" localSheetId="4">[78]MRATES!#REF!</definedName>
    <definedName name="_____PPB63" localSheetId="11">#REF!</definedName>
    <definedName name="_____PPB63" localSheetId="5">#N/A</definedName>
    <definedName name="_____PPB63" localSheetId="3">[78]MRATES!#REF!</definedName>
    <definedName name="_____PPB63">#REF!</definedName>
    <definedName name="_____PPB64" localSheetId="7">#REF!</definedName>
    <definedName name="_____PPB64" localSheetId="6">#REF!</definedName>
    <definedName name="_____PPB64" localSheetId="8">#REF!</definedName>
    <definedName name="_____PPB64" localSheetId="13">#REF!</definedName>
    <definedName name="_____PPB64" localSheetId="9">#REF!</definedName>
    <definedName name="_____PPB64" localSheetId="16">#REF!</definedName>
    <definedName name="_____PPB64" localSheetId="2">[78]MRATES!#REF!</definedName>
    <definedName name="_____PPB64" localSheetId="4">[78]MRATES!#REF!</definedName>
    <definedName name="_____PPB64" localSheetId="11">#REF!</definedName>
    <definedName name="_____PPB64" localSheetId="5">#N/A</definedName>
    <definedName name="_____PPB64" localSheetId="3">[78]MRATES!#REF!</definedName>
    <definedName name="_____PPB64">#REF!</definedName>
    <definedName name="_____PPB65" localSheetId="7">#REF!</definedName>
    <definedName name="_____PPB65" localSheetId="6">#REF!</definedName>
    <definedName name="_____PPB65" localSheetId="8">#REF!</definedName>
    <definedName name="_____PPB65" localSheetId="13">#REF!</definedName>
    <definedName name="_____PPB65" localSheetId="9">#REF!</definedName>
    <definedName name="_____PPB65" localSheetId="16">#REF!</definedName>
    <definedName name="_____PPB65" localSheetId="2">[78]MRATES!#REF!</definedName>
    <definedName name="_____PPB65" localSheetId="4">[78]MRATES!#REF!</definedName>
    <definedName name="_____PPB65" localSheetId="11">#REF!</definedName>
    <definedName name="_____PPB65" localSheetId="5">#N/A</definedName>
    <definedName name="_____PPB65" localSheetId="3">[78]MRATES!#REF!</definedName>
    <definedName name="_____PPB65">#REF!</definedName>
    <definedName name="_____PPB66" localSheetId="7">#REF!</definedName>
    <definedName name="_____PPB66" localSheetId="6">#REF!</definedName>
    <definedName name="_____PPB66" localSheetId="8">#REF!</definedName>
    <definedName name="_____PPB66" localSheetId="13">#REF!</definedName>
    <definedName name="_____PPB66" localSheetId="9">#REF!</definedName>
    <definedName name="_____PPB66" localSheetId="16">#REF!</definedName>
    <definedName name="_____PPB66" localSheetId="2">[78]MRATES!#REF!</definedName>
    <definedName name="_____PPB66" localSheetId="4">[78]MRATES!#REF!</definedName>
    <definedName name="_____PPB66" localSheetId="11">#REF!</definedName>
    <definedName name="_____PPB66" localSheetId="5">#N/A</definedName>
    <definedName name="_____PPB66" localSheetId="3">[78]MRATES!#REF!</definedName>
    <definedName name="_____PPB66">#REF!</definedName>
    <definedName name="_____PPB67" localSheetId="7">#REF!</definedName>
    <definedName name="_____PPB67" localSheetId="6">#REF!</definedName>
    <definedName name="_____PPB67" localSheetId="8">#REF!</definedName>
    <definedName name="_____PPB67" localSheetId="13">#REF!</definedName>
    <definedName name="_____PPB67" localSheetId="9">#REF!</definedName>
    <definedName name="_____PPB67" localSheetId="16">#REF!</definedName>
    <definedName name="_____PPB67" localSheetId="2">[78]MRATES!#REF!</definedName>
    <definedName name="_____PPB67" localSheetId="4">[78]MRATES!#REF!</definedName>
    <definedName name="_____PPB67" localSheetId="11">#REF!</definedName>
    <definedName name="_____PPB67" localSheetId="5">#N/A</definedName>
    <definedName name="_____PPB67" localSheetId="3">[78]MRATES!#REF!</definedName>
    <definedName name="_____PPB67">#REF!</definedName>
    <definedName name="_____PPB68" localSheetId="7">#REF!</definedName>
    <definedName name="_____PPB68" localSheetId="6">#REF!</definedName>
    <definedName name="_____PPB68" localSheetId="8">#REF!</definedName>
    <definedName name="_____PPB68" localSheetId="13">#REF!</definedName>
    <definedName name="_____PPB68" localSheetId="9">#REF!</definedName>
    <definedName name="_____PPB68" localSheetId="16">#REF!</definedName>
    <definedName name="_____PPB68" localSheetId="2">[78]MRATES!#REF!</definedName>
    <definedName name="_____PPB68" localSheetId="4">[78]MRATES!#REF!</definedName>
    <definedName name="_____PPB68" localSheetId="11">#REF!</definedName>
    <definedName name="_____PPB68" localSheetId="5">#N/A</definedName>
    <definedName name="_____PPB68" localSheetId="3">[78]MRATES!#REF!</definedName>
    <definedName name="_____PPB68">#REF!</definedName>
    <definedName name="_____PPB69" localSheetId="7">#REF!</definedName>
    <definedName name="_____PPB69" localSheetId="6">#REF!</definedName>
    <definedName name="_____PPB69" localSheetId="8">#REF!</definedName>
    <definedName name="_____PPB69" localSheetId="13">#REF!</definedName>
    <definedName name="_____PPB69" localSheetId="9">#REF!</definedName>
    <definedName name="_____PPB69" localSheetId="16">#REF!</definedName>
    <definedName name="_____PPB69" localSheetId="2">[78]MRATES!#REF!</definedName>
    <definedName name="_____PPB69" localSheetId="4">[78]MRATES!#REF!</definedName>
    <definedName name="_____PPB69" localSheetId="11">#REF!</definedName>
    <definedName name="_____PPB69" localSheetId="5">#N/A</definedName>
    <definedName name="_____PPB69" localSheetId="3">[78]MRATES!#REF!</definedName>
    <definedName name="_____PPB69">#REF!</definedName>
    <definedName name="_____PPB7" localSheetId="7">#REF!</definedName>
    <definedName name="_____PPB7" localSheetId="6">#REF!</definedName>
    <definedName name="_____PPB7" localSheetId="8">#REF!</definedName>
    <definedName name="_____PPB7" localSheetId="13">#REF!</definedName>
    <definedName name="_____PPB7" localSheetId="9">#REF!</definedName>
    <definedName name="_____PPB7" localSheetId="16">#REF!</definedName>
    <definedName name="_____PPB7" localSheetId="2">[78]MRATES!#REF!</definedName>
    <definedName name="_____PPB7" localSheetId="4">[78]MRATES!#REF!</definedName>
    <definedName name="_____PPB7" localSheetId="11">#REF!</definedName>
    <definedName name="_____PPB7" localSheetId="5">#N/A</definedName>
    <definedName name="_____PPB7" localSheetId="3">[78]MRATES!#REF!</definedName>
    <definedName name="_____PPB7">#REF!</definedName>
    <definedName name="_____PPB70" localSheetId="7">#REF!</definedName>
    <definedName name="_____PPB70" localSheetId="6">#REF!</definedName>
    <definedName name="_____PPB70" localSheetId="8">#REF!</definedName>
    <definedName name="_____PPB70" localSheetId="13">#REF!</definedName>
    <definedName name="_____PPB70" localSheetId="9">#REF!</definedName>
    <definedName name="_____PPB70" localSheetId="16">#REF!</definedName>
    <definedName name="_____PPB70" localSheetId="2">[78]MRATES!#REF!</definedName>
    <definedName name="_____PPB70" localSheetId="4">[78]MRATES!#REF!</definedName>
    <definedName name="_____PPB70" localSheetId="11">#REF!</definedName>
    <definedName name="_____PPB70" localSheetId="5">#N/A</definedName>
    <definedName name="_____PPB70" localSheetId="3">[78]MRATES!#REF!</definedName>
    <definedName name="_____PPB70">#REF!</definedName>
    <definedName name="_____PPB71" localSheetId="7">#REF!</definedName>
    <definedName name="_____PPB71" localSheetId="6">#REF!</definedName>
    <definedName name="_____PPB71" localSheetId="8">#REF!</definedName>
    <definedName name="_____PPB71" localSheetId="13">#REF!</definedName>
    <definedName name="_____PPB71" localSheetId="9">#REF!</definedName>
    <definedName name="_____PPB71" localSheetId="16">#REF!</definedName>
    <definedName name="_____PPB71" localSheetId="2">[78]MRATES!#REF!</definedName>
    <definedName name="_____PPB71" localSheetId="4">[78]MRATES!#REF!</definedName>
    <definedName name="_____PPB71" localSheetId="11">#REF!</definedName>
    <definedName name="_____PPB71" localSheetId="5">#N/A</definedName>
    <definedName name="_____PPB71" localSheetId="3">[78]MRATES!#REF!</definedName>
    <definedName name="_____PPB71">#REF!</definedName>
    <definedName name="_____PPB72" localSheetId="7">#REF!</definedName>
    <definedName name="_____PPB72" localSheetId="6">#REF!</definedName>
    <definedName name="_____PPB72" localSheetId="8">#REF!</definedName>
    <definedName name="_____PPB72" localSheetId="13">#REF!</definedName>
    <definedName name="_____PPB72" localSheetId="9">#REF!</definedName>
    <definedName name="_____PPB72" localSheetId="16">#REF!</definedName>
    <definedName name="_____PPB72" localSheetId="2">[78]MRATES!#REF!</definedName>
    <definedName name="_____PPB72" localSheetId="4">[78]MRATES!#REF!</definedName>
    <definedName name="_____PPB72" localSheetId="11">#REF!</definedName>
    <definedName name="_____PPB72" localSheetId="5">#N/A</definedName>
    <definedName name="_____PPB72" localSheetId="3">[78]MRATES!#REF!</definedName>
    <definedName name="_____PPB72">#REF!</definedName>
    <definedName name="_____PPB73" localSheetId="7">#REF!</definedName>
    <definedName name="_____PPB73" localSheetId="6">#REF!</definedName>
    <definedName name="_____PPB73" localSheetId="8">#REF!</definedName>
    <definedName name="_____PPB73" localSheetId="13">#REF!</definedName>
    <definedName name="_____PPB73" localSheetId="9">#REF!</definedName>
    <definedName name="_____PPB73" localSheetId="16">#REF!</definedName>
    <definedName name="_____PPB73" localSheetId="2">[78]MRATES!#REF!</definedName>
    <definedName name="_____PPB73" localSheetId="4">[78]MRATES!#REF!</definedName>
    <definedName name="_____PPB73" localSheetId="11">#REF!</definedName>
    <definedName name="_____PPB73" localSheetId="5">#N/A</definedName>
    <definedName name="_____PPB73" localSheetId="3">[78]MRATES!#REF!</definedName>
    <definedName name="_____PPB73">#REF!</definedName>
    <definedName name="_____PPB74" localSheetId="7">#REF!</definedName>
    <definedName name="_____PPB74" localSheetId="6">#REF!</definedName>
    <definedName name="_____PPB74" localSheetId="8">#REF!</definedName>
    <definedName name="_____PPB74" localSheetId="13">#REF!</definedName>
    <definedName name="_____PPB74" localSheetId="9">#REF!</definedName>
    <definedName name="_____PPB74" localSheetId="16">#REF!</definedName>
    <definedName name="_____PPB74" localSheetId="2">[78]MRATES!#REF!</definedName>
    <definedName name="_____PPB74" localSheetId="4">[78]MRATES!#REF!</definedName>
    <definedName name="_____PPB74" localSheetId="11">#REF!</definedName>
    <definedName name="_____PPB74" localSheetId="5">#N/A</definedName>
    <definedName name="_____PPB74" localSheetId="3">[78]MRATES!#REF!</definedName>
    <definedName name="_____PPB74">#REF!</definedName>
    <definedName name="_____PPB75" localSheetId="7">#REF!</definedName>
    <definedName name="_____PPB75" localSheetId="6">#REF!</definedName>
    <definedName name="_____PPB75" localSheetId="8">#REF!</definedName>
    <definedName name="_____PPB75" localSheetId="13">#REF!</definedName>
    <definedName name="_____PPB75" localSheetId="9">#REF!</definedName>
    <definedName name="_____PPB75" localSheetId="16">#REF!</definedName>
    <definedName name="_____PPB75" localSheetId="2">[78]MRATES!#REF!</definedName>
    <definedName name="_____PPB75" localSheetId="4">[78]MRATES!#REF!</definedName>
    <definedName name="_____PPB75" localSheetId="11">#REF!</definedName>
    <definedName name="_____PPB75" localSheetId="5">#N/A</definedName>
    <definedName name="_____PPB75" localSheetId="3">[78]MRATES!#REF!</definedName>
    <definedName name="_____PPB75">#REF!</definedName>
    <definedName name="_____PPB76" localSheetId="7">#REF!</definedName>
    <definedName name="_____PPB76" localSheetId="6">#REF!</definedName>
    <definedName name="_____PPB76" localSheetId="8">#REF!</definedName>
    <definedName name="_____PPB76" localSheetId="13">#REF!</definedName>
    <definedName name="_____PPB76" localSheetId="9">#REF!</definedName>
    <definedName name="_____PPB76" localSheetId="16">#REF!</definedName>
    <definedName name="_____PPB76" localSheetId="2">[78]MRATES!#REF!</definedName>
    <definedName name="_____PPB76" localSheetId="4">[78]MRATES!#REF!</definedName>
    <definedName name="_____PPB76" localSheetId="11">#REF!</definedName>
    <definedName name="_____PPB76" localSheetId="5">#N/A</definedName>
    <definedName name="_____PPB76" localSheetId="3">[78]MRATES!#REF!</definedName>
    <definedName name="_____PPB76">#REF!</definedName>
    <definedName name="_____PPB77" localSheetId="7">#REF!</definedName>
    <definedName name="_____PPB77" localSheetId="6">#REF!</definedName>
    <definedName name="_____PPB77" localSheetId="8">#REF!</definedName>
    <definedName name="_____PPB77" localSheetId="13">#REF!</definedName>
    <definedName name="_____PPB77" localSheetId="9">#REF!</definedName>
    <definedName name="_____PPB77" localSheetId="16">#REF!</definedName>
    <definedName name="_____PPB77" localSheetId="2">[78]MRATES!#REF!</definedName>
    <definedName name="_____PPB77" localSheetId="4">[78]MRATES!#REF!</definedName>
    <definedName name="_____PPB77" localSheetId="11">#REF!</definedName>
    <definedName name="_____PPB77" localSheetId="5">#N/A</definedName>
    <definedName name="_____PPB77" localSheetId="3">[78]MRATES!#REF!</definedName>
    <definedName name="_____PPB77">#REF!</definedName>
    <definedName name="_____PPB78" localSheetId="7">#REF!</definedName>
    <definedName name="_____PPB78" localSheetId="6">#REF!</definedName>
    <definedName name="_____PPB78" localSheetId="8">#REF!</definedName>
    <definedName name="_____PPB78" localSheetId="13">#REF!</definedName>
    <definedName name="_____PPB78" localSheetId="9">#REF!</definedName>
    <definedName name="_____PPB78" localSheetId="16">#REF!</definedName>
    <definedName name="_____PPB78" localSheetId="2">[78]MRATES!#REF!</definedName>
    <definedName name="_____PPB78" localSheetId="4">[78]MRATES!#REF!</definedName>
    <definedName name="_____PPB78" localSheetId="11">#REF!</definedName>
    <definedName name="_____PPB78" localSheetId="5">#N/A</definedName>
    <definedName name="_____PPB78" localSheetId="3">[78]MRATES!#REF!</definedName>
    <definedName name="_____PPB78">#REF!</definedName>
    <definedName name="_____PPB79" localSheetId="7">#REF!</definedName>
    <definedName name="_____PPB79" localSheetId="6">#REF!</definedName>
    <definedName name="_____PPB79" localSheetId="8">#REF!</definedName>
    <definedName name="_____PPB79" localSheetId="13">#REF!</definedName>
    <definedName name="_____PPB79" localSheetId="9">#REF!</definedName>
    <definedName name="_____PPB79" localSheetId="16">#REF!</definedName>
    <definedName name="_____PPB79" localSheetId="2">[78]MRATES!#REF!</definedName>
    <definedName name="_____PPB79" localSheetId="4">[78]MRATES!#REF!</definedName>
    <definedName name="_____PPB79" localSheetId="11">#REF!</definedName>
    <definedName name="_____PPB79" localSheetId="5">#N/A</definedName>
    <definedName name="_____PPB79" localSheetId="3">[78]MRATES!#REF!</definedName>
    <definedName name="_____PPB79">#REF!</definedName>
    <definedName name="_____PPB8" localSheetId="7">#REF!</definedName>
    <definedName name="_____PPB8" localSheetId="6">#REF!</definedName>
    <definedName name="_____PPB8" localSheetId="8">#REF!</definedName>
    <definedName name="_____PPB8" localSheetId="13">#REF!</definedName>
    <definedName name="_____PPB8" localSheetId="9">#REF!</definedName>
    <definedName name="_____PPB8" localSheetId="16">#REF!</definedName>
    <definedName name="_____PPB8" localSheetId="2">[78]MRATES!#REF!</definedName>
    <definedName name="_____PPB8" localSheetId="4">[78]MRATES!#REF!</definedName>
    <definedName name="_____PPB8" localSheetId="11">#REF!</definedName>
    <definedName name="_____PPB8" localSheetId="5">#N/A</definedName>
    <definedName name="_____PPB8" localSheetId="3">[78]MRATES!#REF!</definedName>
    <definedName name="_____PPB8">#REF!</definedName>
    <definedName name="_____PPB80" localSheetId="7">#REF!</definedName>
    <definedName name="_____PPB80" localSheetId="6">#REF!</definedName>
    <definedName name="_____PPB80" localSheetId="8">#REF!</definedName>
    <definedName name="_____PPB80" localSheetId="13">#REF!</definedName>
    <definedName name="_____PPB80" localSheetId="9">#REF!</definedName>
    <definedName name="_____PPB80" localSheetId="16">#REF!</definedName>
    <definedName name="_____PPB80" localSheetId="2">[78]MRATES!#REF!</definedName>
    <definedName name="_____PPB80" localSheetId="4">[78]MRATES!#REF!</definedName>
    <definedName name="_____PPB80" localSheetId="11">#REF!</definedName>
    <definedName name="_____PPB80" localSheetId="5">#N/A</definedName>
    <definedName name="_____PPB80" localSheetId="3">[78]MRATES!#REF!</definedName>
    <definedName name="_____PPB80">#REF!</definedName>
    <definedName name="_____PPB81" localSheetId="7">#REF!</definedName>
    <definedName name="_____PPB81" localSheetId="6">#REF!</definedName>
    <definedName name="_____PPB81" localSheetId="8">#REF!</definedName>
    <definedName name="_____PPB81" localSheetId="13">#REF!</definedName>
    <definedName name="_____PPB81" localSheetId="9">#REF!</definedName>
    <definedName name="_____PPB81" localSheetId="16">#REF!</definedName>
    <definedName name="_____PPB81" localSheetId="2">[78]MRATES!#REF!</definedName>
    <definedName name="_____PPB81" localSheetId="4">[78]MRATES!#REF!</definedName>
    <definedName name="_____PPB81" localSheetId="11">#REF!</definedName>
    <definedName name="_____PPB81" localSheetId="5">#N/A</definedName>
    <definedName name="_____PPB81" localSheetId="3">[78]MRATES!#REF!</definedName>
    <definedName name="_____PPB81">#REF!</definedName>
    <definedName name="_____PPB82" localSheetId="7">#REF!</definedName>
    <definedName name="_____PPB82" localSheetId="6">#REF!</definedName>
    <definedName name="_____PPB82" localSheetId="8">#REF!</definedName>
    <definedName name="_____PPB82" localSheetId="13">#REF!</definedName>
    <definedName name="_____PPB82" localSheetId="9">#REF!</definedName>
    <definedName name="_____PPB82" localSheetId="16">#REF!</definedName>
    <definedName name="_____PPB82" localSheetId="2">[78]MRATES!#REF!</definedName>
    <definedName name="_____PPB82" localSheetId="4">[78]MRATES!#REF!</definedName>
    <definedName name="_____PPB82" localSheetId="11">#REF!</definedName>
    <definedName name="_____PPB82" localSheetId="5">#N/A</definedName>
    <definedName name="_____PPB82" localSheetId="3">[78]MRATES!#REF!</definedName>
    <definedName name="_____PPB82">#REF!</definedName>
    <definedName name="_____PPB83" localSheetId="7">#REF!</definedName>
    <definedName name="_____PPB83" localSheetId="6">#REF!</definedName>
    <definedName name="_____PPB83" localSheetId="8">#REF!</definedName>
    <definedName name="_____PPB83" localSheetId="13">#REF!</definedName>
    <definedName name="_____PPB83" localSheetId="9">#REF!</definedName>
    <definedName name="_____PPB83" localSheetId="16">#REF!</definedName>
    <definedName name="_____PPB83" localSheetId="2">[78]MRATES!#REF!</definedName>
    <definedName name="_____PPB83" localSheetId="4">[78]MRATES!#REF!</definedName>
    <definedName name="_____PPB83" localSheetId="11">#REF!</definedName>
    <definedName name="_____PPB83" localSheetId="5">#N/A</definedName>
    <definedName name="_____PPB83" localSheetId="3">[78]MRATES!#REF!</definedName>
    <definedName name="_____PPB83">#REF!</definedName>
    <definedName name="_____PPB84" localSheetId="7">#REF!</definedName>
    <definedName name="_____PPB84" localSheetId="6">#REF!</definedName>
    <definedName name="_____PPB84" localSheetId="8">#REF!</definedName>
    <definedName name="_____PPB84" localSheetId="13">#REF!</definedName>
    <definedName name="_____PPB84" localSheetId="9">#REF!</definedName>
    <definedName name="_____PPB84" localSheetId="16">#REF!</definedName>
    <definedName name="_____PPB84" localSheetId="2">[78]MRATES!#REF!</definedName>
    <definedName name="_____PPB84" localSheetId="4">[78]MRATES!#REF!</definedName>
    <definedName name="_____PPB84" localSheetId="11">#REF!</definedName>
    <definedName name="_____PPB84" localSheetId="5">#N/A</definedName>
    <definedName name="_____PPB84" localSheetId="3">[78]MRATES!#REF!</definedName>
    <definedName name="_____PPB84">#REF!</definedName>
    <definedName name="_____PPB85" localSheetId="7">#REF!</definedName>
    <definedName name="_____PPB85" localSheetId="6">#REF!</definedName>
    <definedName name="_____PPB85" localSheetId="8">#REF!</definedName>
    <definedName name="_____PPB85" localSheetId="13">#REF!</definedName>
    <definedName name="_____PPB85" localSheetId="9">#REF!</definedName>
    <definedName name="_____PPB85" localSheetId="16">#REF!</definedName>
    <definedName name="_____PPB85" localSheetId="2">[78]MRATES!#REF!</definedName>
    <definedName name="_____PPB85" localSheetId="4">[78]MRATES!#REF!</definedName>
    <definedName name="_____PPB85" localSheetId="11">#REF!</definedName>
    <definedName name="_____PPB85" localSheetId="5">#N/A</definedName>
    <definedName name="_____PPB85" localSheetId="3">[78]MRATES!#REF!</definedName>
    <definedName name="_____PPB85">#REF!</definedName>
    <definedName name="_____PPB86" localSheetId="7">#REF!</definedName>
    <definedName name="_____PPB86" localSheetId="6">#REF!</definedName>
    <definedName name="_____PPB86" localSheetId="8">#REF!</definedName>
    <definedName name="_____PPB86" localSheetId="13">#REF!</definedName>
    <definedName name="_____PPB86" localSheetId="9">#REF!</definedName>
    <definedName name="_____PPB86" localSheetId="16">#REF!</definedName>
    <definedName name="_____PPB86" localSheetId="2">[78]MRATES!#REF!</definedName>
    <definedName name="_____PPB86" localSheetId="4">[78]MRATES!#REF!</definedName>
    <definedName name="_____PPB86" localSheetId="11">#REF!</definedName>
    <definedName name="_____PPB86" localSheetId="5">#N/A</definedName>
    <definedName name="_____PPB86" localSheetId="3">[78]MRATES!#REF!</definedName>
    <definedName name="_____PPB86">#REF!</definedName>
    <definedName name="_____PPB87" localSheetId="7">#REF!</definedName>
    <definedName name="_____PPB87" localSheetId="6">#REF!</definedName>
    <definedName name="_____PPB87" localSheetId="8">#REF!</definedName>
    <definedName name="_____PPB87" localSheetId="13">#REF!</definedName>
    <definedName name="_____PPB87" localSheetId="9">#REF!</definedName>
    <definedName name="_____PPB87" localSheetId="16">#REF!</definedName>
    <definedName name="_____PPB87" localSheetId="2">[78]MRATES!#REF!</definedName>
    <definedName name="_____PPB87" localSheetId="4">[78]MRATES!#REF!</definedName>
    <definedName name="_____PPB87" localSheetId="11">#REF!</definedName>
    <definedName name="_____PPB87" localSheetId="5">#N/A</definedName>
    <definedName name="_____PPB87" localSheetId="3">[78]MRATES!#REF!</definedName>
    <definedName name="_____PPB87">#REF!</definedName>
    <definedName name="_____PPB88" localSheetId="7">#REF!</definedName>
    <definedName name="_____PPB88" localSheetId="6">#REF!</definedName>
    <definedName name="_____PPB88" localSheetId="8">#REF!</definedName>
    <definedName name="_____PPB88" localSheetId="13">#REF!</definedName>
    <definedName name="_____PPB88" localSheetId="9">#REF!</definedName>
    <definedName name="_____PPB88" localSheetId="16">#REF!</definedName>
    <definedName name="_____PPB88" localSheetId="2">[78]MRATES!#REF!</definedName>
    <definedName name="_____PPB88" localSheetId="4">[78]MRATES!#REF!</definedName>
    <definedName name="_____PPB88" localSheetId="11">#REF!</definedName>
    <definedName name="_____PPB88" localSheetId="5">#N/A</definedName>
    <definedName name="_____PPB88" localSheetId="3">[78]MRATES!#REF!</definedName>
    <definedName name="_____PPB88">#REF!</definedName>
    <definedName name="_____PPB89" localSheetId="7">#REF!</definedName>
    <definedName name="_____PPB89" localSheetId="6">#REF!</definedName>
    <definedName name="_____PPB89" localSheetId="8">#REF!</definedName>
    <definedName name="_____PPB89" localSheetId="13">#REF!</definedName>
    <definedName name="_____PPB89" localSheetId="9">#REF!</definedName>
    <definedName name="_____PPB89" localSheetId="16">#REF!</definedName>
    <definedName name="_____PPB89" localSheetId="2">[78]MRATES!#REF!</definedName>
    <definedName name="_____PPB89" localSheetId="4">[78]MRATES!#REF!</definedName>
    <definedName name="_____PPB89" localSheetId="11">#REF!</definedName>
    <definedName name="_____PPB89" localSheetId="5">#N/A</definedName>
    <definedName name="_____PPB89" localSheetId="3">[78]MRATES!#REF!</definedName>
    <definedName name="_____PPB89">#REF!</definedName>
    <definedName name="_____PPB9" localSheetId="7">#REF!</definedName>
    <definedName name="_____PPB9" localSheetId="6">#REF!</definedName>
    <definedName name="_____PPB9" localSheetId="8">#REF!</definedName>
    <definedName name="_____PPB9" localSheetId="13">#REF!</definedName>
    <definedName name="_____PPB9" localSheetId="9">#REF!</definedName>
    <definedName name="_____PPB9" localSheetId="16">#REF!</definedName>
    <definedName name="_____PPB9" localSheetId="2">[78]MRATES!#REF!</definedName>
    <definedName name="_____PPB9" localSheetId="4">[78]MRATES!#REF!</definedName>
    <definedName name="_____PPB9" localSheetId="11">#REF!</definedName>
    <definedName name="_____PPB9" localSheetId="5">#N/A</definedName>
    <definedName name="_____PPB9" localSheetId="3">[78]MRATES!#REF!</definedName>
    <definedName name="_____PPB9">#REF!</definedName>
    <definedName name="_____PPB90" localSheetId="7">#REF!</definedName>
    <definedName name="_____PPB90" localSheetId="6">#REF!</definedName>
    <definedName name="_____PPB90" localSheetId="8">#REF!</definedName>
    <definedName name="_____PPB90" localSheetId="13">#REF!</definedName>
    <definedName name="_____PPB90" localSheetId="9">#REF!</definedName>
    <definedName name="_____PPB90" localSheetId="16">#REF!</definedName>
    <definedName name="_____PPB90" localSheetId="2">[78]MRATES!#REF!</definedName>
    <definedName name="_____PPB90" localSheetId="4">[78]MRATES!#REF!</definedName>
    <definedName name="_____PPB90" localSheetId="11">#REF!</definedName>
    <definedName name="_____PPB90" localSheetId="5">#N/A</definedName>
    <definedName name="_____PPB90" localSheetId="3">[78]MRATES!#REF!</definedName>
    <definedName name="_____PPB90">#REF!</definedName>
    <definedName name="_____PPB91" localSheetId="7">#REF!</definedName>
    <definedName name="_____PPB91" localSheetId="6">#REF!</definedName>
    <definedName name="_____PPB91" localSheetId="8">#REF!</definedName>
    <definedName name="_____PPB91" localSheetId="13">#REF!</definedName>
    <definedName name="_____PPB91" localSheetId="9">#REF!</definedName>
    <definedName name="_____PPB91" localSheetId="16">#REF!</definedName>
    <definedName name="_____PPB91" localSheetId="2">[78]MRATES!#REF!</definedName>
    <definedName name="_____PPB91" localSheetId="4">[78]MRATES!#REF!</definedName>
    <definedName name="_____PPB91" localSheetId="11">#REF!</definedName>
    <definedName name="_____PPB91" localSheetId="5">#N/A</definedName>
    <definedName name="_____PPB91" localSheetId="3">[78]MRATES!#REF!</definedName>
    <definedName name="_____PPB91">#REF!</definedName>
    <definedName name="_____PPB92" localSheetId="7">#REF!</definedName>
    <definedName name="_____PPB92" localSheetId="6">#REF!</definedName>
    <definedName name="_____PPB92" localSheetId="8">#REF!</definedName>
    <definedName name="_____PPB92" localSheetId="13">#REF!</definedName>
    <definedName name="_____PPB92" localSheetId="9">#REF!</definedName>
    <definedName name="_____PPB92" localSheetId="16">#REF!</definedName>
    <definedName name="_____PPB92" localSheetId="2">[78]MRATES!#REF!</definedName>
    <definedName name="_____PPB92" localSheetId="4">[78]MRATES!#REF!</definedName>
    <definedName name="_____PPB92" localSheetId="11">#REF!</definedName>
    <definedName name="_____PPB92" localSheetId="5">#N/A</definedName>
    <definedName name="_____PPB92" localSheetId="3">[78]MRATES!#REF!</definedName>
    <definedName name="_____PPB92">#REF!</definedName>
    <definedName name="_____PPB93" localSheetId="7">#REF!</definedName>
    <definedName name="_____PPB93" localSheetId="6">#REF!</definedName>
    <definedName name="_____PPB93" localSheetId="8">#REF!</definedName>
    <definedName name="_____PPB93" localSheetId="13">#REF!</definedName>
    <definedName name="_____PPB93" localSheetId="9">#REF!</definedName>
    <definedName name="_____PPB93" localSheetId="16">#REF!</definedName>
    <definedName name="_____PPB93" localSheetId="2">[78]MRATES!#REF!</definedName>
    <definedName name="_____PPB93" localSheetId="4">[78]MRATES!#REF!</definedName>
    <definedName name="_____PPB93" localSheetId="11">#REF!</definedName>
    <definedName name="_____PPB93" localSheetId="5">#N/A</definedName>
    <definedName name="_____PPB93" localSheetId="3">[78]MRATES!#REF!</definedName>
    <definedName name="_____PPB93">#REF!</definedName>
    <definedName name="_____PPB94" localSheetId="7">#REF!</definedName>
    <definedName name="_____PPB94" localSheetId="6">#REF!</definedName>
    <definedName name="_____PPB94" localSheetId="8">#REF!</definedName>
    <definedName name="_____PPB94" localSheetId="13">#REF!</definedName>
    <definedName name="_____PPB94" localSheetId="9">#REF!</definedName>
    <definedName name="_____PPB94" localSheetId="16">#REF!</definedName>
    <definedName name="_____PPB94" localSheetId="2">[78]MRATES!#REF!</definedName>
    <definedName name="_____PPB94" localSheetId="4">[78]MRATES!#REF!</definedName>
    <definedName name="_____PPB94" localSheetId="11">#REF!</definedName>
    <definedName name="_____PPB94" localSheetId="5">#N/A</definedName>
    <definedName name="_____PPB94" localSheetId="3">[78]MRATES!#REF!</definedName>
    <definedName name="_____PPB94">#REF!</definedName>
    <definedName name="_____PPB95" localSheetId="7">#REF!</definedName>
    <definedName name="_____PPB95" localSheetId="6">#REF!</definedName>
    <definedName name="_____PPB95" localSheetId="8">#REF!</definedName>
    <definedName name="_____PPB95" localSheetId="13">#REF!</definedName>
    <definedName name="_____PPB95" localSheetId="9">#REF!</definedName>
    <definedName name="_____PPB95" localSheetId="16">#REF!</definedName>
    <definedName name="_____PPB95" localSheetId="2">[78]MRATES!#REF!</definedName>
    <definedName name="_____PPB95" localSheetId="4">[78]MRATES!#REF!</definedName>
    <definedName name="_____PPB95" localSheetId="11">#REF!</definedName>
    <definedName name="_____PPB95" localSheetId="5">#N/A</definedName>
    <definedName name="_____PPB95" localSheetId="3">[78]MRATES!#REF!</definedName>
    <definedName name="_____PPB95">#REF!</definedName>
    <definedName name="_____PPB96" localSheetId="7">#REF!</definedName>
    <definedName name="_____PPB96" localSheetId="6">#REF!</definedName>
    <definedName name="_____PPB96" localSheetId="8">#REF!</definedName>
    <definedName name="_____PPB96" localSheetId="13">#REF!</definedName>
    <definedName name="_____PPB96" localSheetId="9">#REF!</definedName>
    <definedName name="_____PPB96" localSheetId="16">#REF!</definedName>
    <definedName name="_____PPB96" localSheetId="2">[78]MRATES!#REF!</definedName>
    <definedName name="_____PPB96" localSheetId="4">[78]MRATES!#REF!</definedName>
    <definedName name="_____PPB96" localSheetId="11">#REF!</definedName>
    <definedName name="_____PPB96" localSheetId="5">#N/A</definedName>
    <definedName name="_____PPB96" localSheetId="3">[78]MRATES!#REF!</definedName>
    <definedName name="_____PPB96">#REF!</definedName>
    <definedName name="_____PPB97" localSheetId="7">#REF!</definedName>
    <definedName name="_____PPB97" localSheetId="6">#REF!</definedName>
    <definedName name="_____PPB97" localSheetId="8">#REF!</definedName>
    <definedName name="_____PPB97" localSheetId="13">#REF!</definedName>
    <definedName name="_____PPB97" localSheetId="9">#REF!</definedName>
    <definedName name="_____PPB97" localSheetId="16">#REF!</definedName>
    <definedName name="_____PPB97" localSheetId="2">[78]MRATES!#REF!</definedName>
    <definedName name="_____PPB97" localSheetId="4">[78]MRATES!#REF!</definedName>
    <definedName name="_____PPB97" localSheetId="11">#REF!</definedName>
    <definedName name="_____PPB97" localSheetId="5">#N/A</definedName>
    <definedName name="_____PPB97" localSheetId="3">[78]MRATES!#REF!</definedName>
    <definedName name="_____PPB97">#REF!</definedName>
    <definedName name="_____PPB98" localSheetId="7">#REF!</definedName>
    <definedName name="_____PPB98" localSheetId="6">#REF!</definedName>
    <definedName name="_____PPB98" localSheetId="8">#REF!</definedName>
    <definedName name="_____PPB98" localSheetId="13">#REF!</definedName>
    <definedName name="_____PPB98" localSheetId="9">#REF!</definedName>
    <definedName name="_____PPB98" localSheetId="16">#REF!</definedName>
    <definedName name="_____PPB98" localSheetId="2">[78]MRATES!#REF!</definedName>
    <definedName name="_____PPB98" localSheetId="4">[78]MRATES!#REF!</definedName>
    <definedName name="_____PPB98" localSheetId="11">#REF!</definedName>
    <definedName name="_____PPB98" localSheetId="5">#N/A</definedName>
    <definedName name="_____PPB98" localSheetId="3">[78]MRATES!#REF!</definedName>
    <definedName name="_____PPB98">#REF!</definedName>
    <definedName name="_____PPB99" localSheetId="7">#REF!</definedName>
    <definedName name="_____PPB99" localSheetId="6">#REF!</definedName>
    <definedName name="_____PPB99" localSheetId="8">#REF!</definedName>
    <definedName name="_____PPB99" localSheetId="13">#REF!</definedName>
    <definedName name="_____PPB99" localSheetId="9">#REF!</definedName>
    <definedName name="_____PPB99" localSheetId="16">#REF!</definedName>
    <definedName name="_____PPB99" localSheetId="2">[78]MRATES!#REF!</definedName>
    <definedName name="_____PPB99" localSheetId="4">[78]MRATES!#REF!</definedName>
    <definedName name="_____PPB99" localSheetId="11">#REF!</definedName>
    <definedName name="_____PPB99" localSheetId="5">#N/A</definedName>
    <definedName name="_____PPB99" localSheetId="3">[78]MRATES!#REF!</definedName>
    <definedName name="_____PPB99">#REF!</definedName>
    <definedName name="_____PPC1" localSheetId="7">#REF!</definedName>
    <definedName name="_____PPC1" localSheetId="6">#REF!</definedName>
    <definedName name="_____PPC1" localSheetId="8">#REF!</definedName>
    <definedName name="_____PPC1" localSheetId="13">#REF!</definedName>
    <definedName name="_____PPC1" localSheetId="9">#REF!</definedName>
    <definedName name="_____PPC1" localSheetId="16">#REF!</definedName>
    <definedName name="_____PPC1" localSheetId="2">[78]MRATES!#REF!</definedName>
    <definedName name="_____PPC1" localSheetId="4">[78]MRATES!#REF!</definedName>
    <definedName name="_____PPC1" localSheetId="11">#REF!</definedName>
    <definedName name="_____PPC1" localSheetId="5">#N/A</definedName>
    <definedName name="_____PPC1" localSheetId="3">[78]MRATES!#REF!</definedName>
    <definedName name="_____PPC1">#REF!</definedName>
    <definedName name="_____PPC10" localSheetId="7">#REF!</definedName>
    <definedName name="_____PPC10" localSheetId="6">#REF!</definedName>
    <definedName name="_____PPC10" localSheetId="8">#REF!</definedName>
    <definedName name="_____PPC10" localSheetId="13">#REF!</definedName>
    <definedName name="_____PPC10" localSheetId="9">#REF!</definedName>
    <definedName name="_____PPC10" localSheetId="16">#REF!</definedName>
    <definedName name="_____PPC10" localSheetId="2">[78]MRATES!#REF!</definedName>
    <definedName name="_____PPC10" localSheetId="4">[78]MRATES!#REF!</definedName>
    <definedName name="_____PPC10" localSheetId="11">#REF!</definedName>
    <definedName name="_____PPC10" localSheetId="5">#N/A</definedName>
    <definedName name="_____PPC10" localSheetId="3">[78]MRATES!#REF!</definedName>
    <definedName name="_____PPC10">#REF!</definedName>
    <definedName name="_____PPC100" localSheetId="7">#REF!</definedName>
    <definedName name="_____PPC100" localSheetId="6">#REF!</definedName>
    <definedName name="_____PPC100" localSheetId="8">#REF!</definedName>
    <definedName name="_____PPC100" localSheetId="13">#REF!</definedName>
    <definedName name="_____PPC100" localSheetId="9">#REF!</definedName>
    <definedName name="_____PPC100" localSheetId="16">#REF!</definedName>
    <definedName name="_____PPC100" localSheetId="2">[78]MRATES!#REF!</definedName>
    <definedName name="_____PPC100" localSheetId="4">[78]MRATES!#REF!</definedName>
    <definedName name="_____PPC100" localSheetId="11">#REF!</definedName>
    <definedName name="_____PPC100" localSheetId="5">#N/A</definedName>
    <definedName name="_____PPC100" localSheetId="3">[78]MRATES!#REF!</definedName>
    <definedName name="_____PPC100">#REF!</definedName>
    <definedName name="_____PPC101" localSheetId="7">#REF!</definedName>
    <definedName name="_____PPC101" localSheetId="6">#REF!</definedName>
    <definedName name="_____PPC101" localSheetId="8">#REF!</definedName>
    <definedName name="_____PPC101" localSheetId="13">#REF!</definedName>
    <definedName name="_____PPC101" localSheetId="9">#REF!</definedName>
    <definedName name="_____PPC101" localSheetId="16">#REF!</definedName>
    <definedName name="_____PPC101" localSheetId="2">[78]MRATES!#REF!</definedName>
    <definedName name="_____PPC101" localSheetId="4">[78]MRATES!#REF!</definedName>
    <definedName name="_____PPC101" localSheetId="11">#REF!</definedName>
    <definedName name="_____PPC101" localSheetId="5">#N/A</definedName>
    <definedName name="_____PPC101" localSheetId="3">[78]MRATES!#REF!</definedName>
    <definedName name="_____PPC101">#REF!</definedName>
    <definedName name="_____PPC102" localSheetId="7">#REF!</definedName>
    <definedName name="_____PPC102" localSheetId="6">#REF!</definedName>
    <definedName name="_____PPC102" localSheetId="8">#REF!</definedName>
    <definedName name="_____PPC102" localSheetId="13">#REF!</definedName>
    <definedName name="_____PPC102" localSheetId="9">#REF!</definedName>
    <definedName name="_____PPC102" localSheetId="16">#REF!</definedName>
    <definedName name="_____PPC102" localSheetId="2">[78]MRATES!#REF!</definedName>
    <definedName name="_____PPC102" localSheetId="4">[78]MRATES!#REF!</definedName>
    <definedName name="_____PPC102" localSheetId="11">#REF!</definedName>
    <definedName name="_____PPC102" localSheetId="5">#N/A</definedName>
    <definedName name="_____PPC102" localSheetId="3">[78]MRATES!#REF!</definedName>
    <definedName name="_____PPC102">#REF!</definedName>
    <definedName name="_____PPC103" localSheetId="7">#REF!</definedName>
    <definedName name="_____PPC103" localSheetId="6">#REF!</definedName>
    <definedName name="_____PPC103" localSheetId="8">#REF!</definedName>
    <definedName name="_____PPC103" localSheetId="13">#REF!</definedName>
    <definedName name="_____PPC103" localSheetId="9">#REF!</definedName>
    <definedName name="_____PPC103" localSheetId="16">#REF!</definedName>
    <definedName name="_____PPC103" localSheetId="2">[78]MRATES!#REF!</definedName>
    <definedName name="_____PPC103" localSheetId="4">[78]MRATES!#REF!</definedName>
    <definedName name="_____PPC103" localSheetId="11">#REF!</definedName>
    <definedName name="_____PPC103" localSheetId="5">#N/A</definedName>
    <definedName name="_____PPC103" localSheetId="3">[78]MRATES!#REF!</definedName>
    <definedName name="_____PPC103">#REF!</definedName>
    <definedName name="_____PPC104" localSheetId="7">#REF!</definedName>
    <definedName name="_____PPC104" localSheetId="6">#REF!</definedName>
    <definedName name="_____PPC104" localSheetId="8">#REF!</definedName>
    <definedName name="_____PPC104" localSheetId="13">#REF!</definedName>
    <definedName name="_____PPC104" localSheetId="9">#REF!</definedName>
    <definedName name="_____PPC104" localSheetId="16">#REF!</definedName>
    <definedName name="_____PPC104" localSheetId="2">[78]MRATES!#REF!</definedName>
    <definedName name="_____PPC104" localSheetId="4">[78]MRATES!#REF!</definedName>
    <definedName name="_____PPC104" localSheetId="11">#REF!</definedName>
    <definedName name="_____PPC104" localSheetId="5">#N/A</definedName>
    <definedName name="_____PPC104" localSheetId="3">[78]MRATES!#REF!</definedName>
    <definedName name="_____PPC104">#REF!</definedName>
    <definedName name="_____PPC105" localSheetId="7">#REF!</definedName>
    <definedName name="_____PPC105" localSheetId="6">#REF!</definedName>
    <definedName name="_____PPC105" localSheetId="8">#REF!</definedName>
    <definedName name="_____PPC105" localSheetId="13">#REF!</definedName>
    <definedName name="_____PPC105" localSheetId="9">#REF!</definedName>
    <definedName name="_____PPC105" localSheetId="16">#REF!</definedName>
    <definedName name="_____PPC105" localSheetId="2">[78]MRATES!#REF!</definedName>
    <definedName name="_____PPC105" localSheetId="4">[78]MRATES!#REF!</definedName>
    <definedName name="_____PPC105" localSheetId="11">#REF!</definedName>
    <definedName name="_____PPC105" localSheetId="5">#N/A</definedName>
    <definedName name="_____PPC105" localSheetId="3">[78]MRATES!#REF!</definedName>
    <definedName name="_____PPC105">#REF!</definedName>
    <definedName name="_____PPC106" localSheetId="7">#REF!</definedName>
    <definedName name="_____PPC106" localSheetId="6">#REF!</definedName>
    <definedName name="_____PPC106" localSheetId="8">#REF!</definedName>
    <definedName name="_____PPC106" localSheetId="13">#REF!</definedName>
    <definedName name="_____PPC106" localSheetId="9">#REF!</definedName>
    <definedName name="_____PPC106" localSheetId="16">#REF!</definedName>
    <definedName name="_____PPC106" localSheetId="2">[78]MRATES!#REF!</definedName>
    <definedName name="_____PPC106" localSheetId="4">[78]MRATES!#REF!</definedName>
    <definedName name="_____PPC106" localSheetId="11">#REF!</definedName>
    <definedName name="_____PPC106" localSheetId="5">#N/A</definedName>
    <definedName name="_____PPC106" localSheetId="3">[78]MRATES!#REF!</definedName>
    <definedName name="_____PPC106">#REF!</definedName>
    <definedName name="_____PPC107" localSheetId="7">#REF!</definedName>
    <definedName name="_____PPC107" localSheetId="6">#REF!</definedName>
    <definedName name="_____PPC107" localSheetId="8">#REF!</definedName>
    <definedName name="_____PPC107" localSheetId="13">#REF!</definedName>
    <definedName name="_____PPC107" localSheetId="9">#REF!</definedName>
    <definedName name="_____PPC107" localSheetId="16">#REF!</definedName>
    <definedName name="_____PPC107" localSheetId="2">[78]MRATES!#REF!</definedName>
    <definedName name="_____PPC107" localSheetId="4">[78]MRATES!#REF!</definedName>
    <definedName name="_____PPC107" localSheetId="11">#REF!</definedName>
    <definedName name="_____PPC107" localSheetId="5">#N/A</definedName>
    <definedName name="_____PPC107" localSheetId="3">[78]MRATES!#REF!</definedName>
    <definedName name="_____PPC107">#REF!</definedName>
    <definedName name="_____PPC108" localSheetId="7">#REF!</definedName>
    <definedName name="_____PPC108" localSheetId="6">#REF!</definedName>
    <definedName name="_____PPC108" localSheetId="8">#REF!</definedName>
    <definedName name="_____PPC108" localSheetId="13">#REF!</definedName>
    <definedName name="_____PPC108" localSheetId="9">#REF!</definedName>
    <definedName name="_____PPC108" localSheetId="16">#REF!</definedName>
    <definedName name="_____PPC108" localSheetId="2">[78]MRATES!#REF!</definedName>
    <definedName name="_____PPC108" localSheetId="4">[78]MRATES!#REF!</definedName>
    <definedName name="_____PPC108" localSheetId="11">#REF!</definedName>
    <definedName name="_____PPC108" localSheetId="5">#N/A</definedName>
    <definedName name="_____PPC108" localSheetId="3">[78]MRATES!#REF!</definedName>
    <definedName name="_____PPC108">#REF!</definedName>
    <definedName name="_____PPC109" localSheetId="7">#REF!</definedName>
    <definedName name="_____PPC109" localSheetId="6">#REF!</definedName>
    <definedName name="_____PPC109" localSheetId="8">#REF!</definedName>
    <definedName name="_____PPC109" localSheetId="13">#REF!</definedName>
    <definedName name="_____PPC109" localSheetId="9">#REF!</definedName>
    <definedName name="_____PPC109" localSheetId="16">#REF!</definedName>
    <definedName name="_____PPC109" localSheetId="2">[78]MRATES!#REF!</definedName>
    <definedName name="_____PPC109" localSheetId="4">[78]MRATES!#REF!</definedName>
    <definedName name="_____PPC109" localSheetId="11">#REF!</definedName>
    <definedName name="_____PPC109" localSheetId="5">#N/A</definedName>
    <definedName name="_____PPC109" localSheetId="3">[78]MRATES!#REF!</definedName>
    <definedName name="_____PPC109">#REF!</definedName>
    <definedName name="_____PPC11" localSheetId="7">#REF!</definedName>
    <definedName name="_____PPC11" localSheetId="6">#REF!</definedName>
    <definedName name="_____PPC11" localSheetId="8">#REF!</definedName>
    <definedName name="_____PPC11" localSheetId="13">#REF!</definedName>
    <definedName name="_____PPC11" localSheetId="9">#REF!</definedName>
    <definedName name="_____PPC11" localSheetId="16">#REF!</definedName>
    <definedName name="_____PPC11" localSheetId="2">[78]MRATES!#REF!</definedName>
    <definedName name="_____PPC11" localSheetId="4">[78]MRATES!#REF!</definedName>
    <definedName name="_____PPC11" localSheetId="11">#REF!</definedName>
    <definedName name="_____PPC11" localSheetId="5">#N/A</definedName>
    <definedName name="_____PPC11" localSheetId="3">[78]MRATES!#REF!</definedName>
    <definedName name="_____PPC11">#REF!</definedName>
    <definedName name="_____PPC110" localSheetId="7">#REF!</definedName>
    <definedName name="_____PPC110" localSheetId="6">#REF!</definedName>
    <definedName name="_____PPC110" localSheetId="8">#REF!</definedName>
    <definedName name="_____PPC110" localSheetId="13">#REF!</definedName>
    <definedName name="_____PPC110" localSheetId="9">#REF!</definedName>
    <definedName name="_____PPC110" localSheetId="16">#REF!</definedName>
    <definedName name="_____PPC110" localSheetId="2">[78]MRATES!#REF!</definedName>
    <definedName name="_____PPC110" localSheetId="4">[78]MRATES!#REF!</definedName>
    <definedName name="_____PPC110" localSheetId="11">#REF!</definedName>
    <definedName name="_____PPC110" localSheetId="5">#N/A</definedName>
    <definedName name="_____PPC110" localSheetId="3">[78]MRATES!#REF!</definedName>
    <definedName name="_____PPC110">#REF!</definedName>
    <definedName name="_____PPC111" localSheetId="7">#REF!</definedName>
    <definedName name="_____PPC111" localSheetId="6">#REF!</definedName>
    <definedName name="_____PPC111" localSheetId="8">#REF!</definedName>
    <definedName name="_____PPC111" localSheetId="13">#REF!</definedName>
    <definedName name="_____PPC111" localSheetId="9">#REF!</definedName>
    <definedName name="_____PPC111" localSheetId="16">#REF!</definedName>
    <definedName name="_____PPC111" localSheetId="2">[78]MRATES!#REF!</definedName>
    <definedName name="_____PPC111" localSheetId="4">[78]MRATES!#REF!</definedName>
    <definedName name="_____PPC111" localSheetId="11">#REF!</definedName>
    <definedName name="_____PPC111" localSheetId="5">#N/A</definedName>
    <definedName name="_____PPC111" localSheetId="3">[78]MRATES!#REF!</definedName>
    <definedName name="_____PPC111">#REF!</definedName>
    <definedName name="_____PPC112" localSheetId="7">#REF!</definedName>
    <definedName name="_____PPC112" localSheetId="6">#REF!</definedName>
    <definedName name="_____PPC112" localSheetId="8">#REF!</definedName>
    <definedName name="_____PPC112" localSheetId="13">#REF!</definedName>
    <definedName name="_____PPC112" localSheetId="9">#REF!</definedName>
    <definedName name="_____PPC112" localSheetId="16">#REF!</definedName>
    <definedName name="_____PPC112" localSheetId="2">[78]MRATES!#REF!</definedName>
    <definedName name="_____PPC112" localSheetId="4">[78]MRATES!#REF!</definedName>
    <definedName name="_____PPC112" localSheetId="11">#REF!</definedName>
    <definedName name="_____PPC112" localSheetId="5">#N/A</definedName>
    <definedName name="_____PPC112" localSheetId="3">[78]MRATES!#REF!</definedName>
    <definedName name="_____PPC112">#REF!</definedName>
    <definedName name="_____PPC113" localSheetId="7">#REF!</definedName>
    <definedName name="_____PPC113" localSheetId="6">#REF!</definedName>
    <definedName name="_____PPC113" localSheetId="8">#REF!</definedName>
    <definedName name="_____PPC113" localSheetId="13">#REF!</definedName>
    <definedName name="_____PPC113" localSheetId="9">#REF!</definedName>
    <definedName name="_____PPC113" localSheetId="16">#REF!</definedName>
    <definedName name="_____PPC113" localSheetId="2">[78]MRATES!#REF!</definedName>
    <definedName name="_____PPC113" localSheetId="4">[78]MRATES!#REF!</definedName>
    <definedName name="_____PPC113" localSheetId="11">#REF!</definedName>
    <definedName name="_____PPC113" localSheetId="5">#N/A</definedName>
    <definedName name="_____PPC113" localSheetId="3">[78]MRATES!#REF!</definedName>
    <definedName name="_____PPC113">#REF!</definedName>
    <definedName name="_____PPC114" localSheetId="7">#REF!</definedName>
    <definedName name="_____PPC114" localSheetId="6">#REF!</definedName>
    <definedName name="_____PPC114" localSheetId="8">#REF!</definedName>
    <definedName name="_____PPC114" localSheetId="13">#REF!</definedName>
    <definedName name="_____PPC114" localSheetId="9">#REF!</definedName>
    <definedName name="_____PPC114" localSheetId="16">#REF!</definedName>
    <definedName name="_____PPC114" localSheetId="2">[78]MRATES!#REF!</definedName>
    <definedName name="_____PPC114" localSheetId="4">[78]MRATES!#REF!</definedName>
    <definedName name="_____PPC114" localSheetId="11">#REF!</definedName>
    <definedName name="_____PPC114" localSheetId="5">#N/A</definedName>
    <definedName name="_____PPC114" localSheetId="3">[78]MRATES!#REF!</definedName>
    <definedName name="_____PPC114">#REF!</definedName>
    <definedName name="_____PPC115" localSheetId="7">#REF!</definedName>
    <definedName name="_____PPC115" localSheetId="6">#REF!</definedName>
    <definedName name="_____PPC115" localSheetId="8">#REF!</definedName>
    <definedName name="_____PPC115" localSheetId="13">#REF!</definedName>
    <definedName name="_____PPC115" localSheetId="9">#REF!</definedName>
    <definedName name="_____PPC115" localSheetId="16">#REF!</definedName>
    <definedName name="_____PPC115" localSheetId="2">[78]MRATES!#REF!</definedName>
    <definedName name="_____PPC115" localSheetId="4">[78]MRATES!#REF!</definedName>
    <definedName name="_____PPC115" localSheetId="11">#REF!</definedName>
    <definedName name="_____PPC115" localSheetId="5">#N/A</definedName>
    <definedName name="_____PPC115" localSheetId="3">[78]MRATES!#REF!</definedName>
    <definedName name="_____PPC115">#REF!</definedName>
    <definedName name="_____PPC116" localSheetId="7">#REF!</definedName>
    <definedName name="_____PPC116" localSheetId="6">#REF!</definedName>
    <definedName name="_____PPC116" localSheetId="8">#REF!</definedName>
    <definedName name="_____PPC116" localSheetId="13">#REF!</definedName>
    <definedName name="_____PPC116" localSheetId="9">#REF!</definedName>
    <definedName name="_____PPC116" localSheetId="16">#REF!</definedName>
    <definedName name="_____PPC116" localSheetId="2">[78]MRATES!#REF!</definedName>
    <definedName name="_____PPC116" localSheetId="4">[78]MRATES!#REF!</definedName>
    <definedName name="_____PPC116" localSheetId="11">#REF!</definedName>
    <definedName name="_____PPC116" localSheetId="5">#N/A</definedName>
    <definedName name="_____PPC116" localSheetId="3">[78]MRATES!#REF!</definedName>
    <definedName name="_____PPC116">#REF!</definedName>
    <definedName name="_____PPC117" localSheetId="7">#REF!</definedName>
    <definedName name="_____PPC117" localSheetId="6">#REF!</definedName>
    <definedName name="_____PPC117" localSheetId="8">#REF!</definedName>
    <definedName name="_____PPC117" localSheetId="13">#REF!</definedName>
    <definedName name="_____PPC117" localSheetId="9">#REF!</definedName>
    <definedName name="_____PPC117" localSheetId="16">#REF!</definedName>
    <definedName name="_____PPC117" localSheetId="2">[78]MRATES!#REF!</definedName>
    <definedName name="_____PPC117" localSheetId="4">[78]MRATES!#REF!</definedName>
    <definedName name="_____PPC117" localSheetId="11">#REF!</definedName>
    <definedName name="_____PPC117" localSheetId="5">#N/A</definedName>
    <definedName name="_____PPC117" localSheetId="3">[78]MRATES!#REF!</definedName>
    <definedName name="_____PPC117">#REF!</definedName>
    <definedName name="_____PPC118" localSheetId="7">#REF!</definedName>
    <definedName name="_____PPC118" localSheetId="6">#REF!</definedName>
    <definedName name="_____PPC118" localSheetId="8">#REF!</definedName>
    <definedName name="_____PPC118" localSheetId="13">#REF!</definedName>
    <definedName name="_____PPC118" localSheetId="9">#REF!</definedName>
    <definedName name="_____PPC118" localSheetId="16">#REF!</definedName>
    <definedName name="_____PPC118" localSheetId="2">[78]MRATES!#REF!</definedName>
    <definedName name="_____PPC118" localSheetId="4">[78]MRATES!#REF!</definedName>
    <definedName name="_____PPC118" localSheetId="11">#REF!</definedName>
    <definedName name="_____PPC118" localSheetId="5">#N/A</definedName>
    <definedName name="_____PPC118" localSheetId="3">[78]MRATES!#REF!</definedName>
    <definedName name="_____PPC118">#REF!</definedName>
    <definedName name="_____PPC119" localSheetId="7">#REF!</definedName>
    <definedName name="_____PPC119" localSheetId="6">#REF!</definedName>
    <definedName name="_____PPC119" localSheetId="8">#REF!</definedName>
    <definedName name="_____PPC119" localSheetId="13">#REF!</definedName>
    <definedName name="_____PPC119" localSheetId="9">#REF!</definedName>
    <definedName name="_____PPC119" localSheetId="16">#REF!</definedName>
    <definedName name="_____PPC119" localSheetId="2">[78]MRATES!#REF!</definedName>
    <definedName name="_____PPC119" localSheetId="4">[78]MRATES!#REF!</definedName>
    <definedName name="_____PPC119" localSheetId="11">#REF!</definedName>
    <definedName name="_____PPC119" localSheetId="5">#N/A</definedName>
    <definedName name="_____PPC119" localSheetId="3">[78]MRATES!#REF!</definedName>
    <definedName name="_____PPC119">#REF!</definedName>
    <definedName name="_____PPC12" localSheetId="7">#REF!</definedName>
    <definedName name="_____PPC12" localSheetId="6">#REF!</definedName>
    <definedName name="_____PPC12" localSheetId="8">#REF!</definedName>
    <definedName name="_____PPC12" localSheetId="13">#REF!</definedName>
    <definedName name="_____PPC12" localSheetId="9">#REF!</definedName>
    <definedName name="_____PPC12" localSheetId="16">#REF!</definedName>
    <definedName name="_____PPC12" localSheetId="2">[78]MRATES!#REF!</definedName>
    <definedName name="_____PPC12" localSheetId="4">[78]MRATES!#REF!</definedName>
    <definedName name="_____PPC12" localSheetId="11">#REF!</definedName>
    <definedName name="_____PPC12" localSheetId="5">#N/A</definedName>
    <definedName name="_____PPC12" localSheetId="3">[78]MRATES!#REF!</definedName>
    <definedName name="_____PPC12">#REF!</definedName>
    <definedName name="_____PPC120" localSheetId="7">#REF!</definedName>
    <definedName name="_____PPC120" localSheetId="6">#REF!</definedName>
    <definedName name="_____PPC120" localSheetId="8">#REF!</definedName>
    <definedName name="_____PPC120" localSheetId="13">#REF!</definedName>
    <definedName name="_____PPC120" localSheetId="9">#REF!</definedName>
    <definedName name="_____PPC120" localSheetId="16">#REF!</definedName>
    <definedName name="_____PPC120" localSheetId="2">[78]MRATES!#REF!</definedName>
    <definedName name="_____PPC120" localSheetId="4">[78]MRATES!#REF!</definedName>
    <definedName name="_____PPC120" localSheetId="11">#REF!</definedName>
    <definedName name="_____PPC120" localSheetId="5">#N/A</definedName>
    <definedName name="_____PPC120" localSheetId="3">[78]MRATES!#REF!</definedName>
    <definedName name="_____PPC120">#REF!</definedName>
    <definedName name="_____PPC121" localSheetId="7">#REF!</definedName>
    <definedName name="_____PPC121" localSheetId="6">#REF!</definedName>
    <definedName name="_____PPC121" localSheetId="8">#REF!</definedName>
    <definedName name="_____PPC121" localSheetId="13">#REF!</definedName>
    <definedName name="_____PPC121" localSheetId="9">#REF!</definedName>
    <definedName name="_____PPC121" localSheetId="16">#REF!</definedName>
    <definedName name="_____PPC121" localSheetId="2">[78]MRATES!#REF!</definedName>
    <definedName name="_____PPC121" localSheetId="4">[78]MRATES!#REF!</definedName>
    <definedName name="_____PPC121" localSheetId="11">#REF!</definedName>
    <definedName name="_____PPC121" localSheetId="5">#N/A</definedName>
    <definedName name="_____PPC121" localSheetId="3">[78]MRATES!#REF!</definedName>
    <definedName name="_____PPC121">#REF!</definedName>
    <definedName name="_____PPC122" localSheetId="7">#REF!</definedName>
    <definedName name="_____PPC122" localSheetId="6">#REF!</definedName>
    <definedName name="_____PPC122" localSheetId="8">#REF!</definedName>
    <definedName name="_____PPC122" localSheetId="13">#REF!</definedName>
    <definedName name="_____PPC122" localSheetId="9">#REF!</definedName>
    <definedName name="_____PPC122" localSheetId="16">#REF!</definedName>
    <definedName name="_____PPC122" localSheetId="2">[78]MRATES!#REF!</definedName>
    <definedName name="_____PPC122" localSheetId="4">[78]MRATES!#REF!</definedName>
    <definedName name="_____PPC122" localSheetId="11">#REF!</definedName>
    <definedName name="_____PPC122" localSheetId="5">#N/A</definedName>
    <definedName name="_____PPC122" localSheetId="3">[78]MRATES!#REF!</definedName>
    <definedName name="_____PPC122">#REF!</definedName>
    <definedName name="_____PPC123" localSheetId="7">#REF!</definedName>
    <definedName name="_____PPC123" localSheetId="6">#REF!</definedName>
    <definedName name="_____PPC123" localSheetId="8">#REF!</definedName>
    <definedName name="_____PPC123" localSheetId="13">#REF!</definedName>
    <definedName name="_____PPC123" localSheetId="9">#REF!</definedName>
    <definedName name="_____PPC123" localSheetId="16">#REF!</definedName>
    <definedName name="_____PPC123" localSheetId="2">[78]MRATES!#REF!</definedName>
    <definedName name="_____PPC123" localSheetId="4">[78]MRATES!#REF!</definedName>
    <definedName name="_____PPC123" localSheetId="11">#REF!</definedName>
    <definedName name="_____PPC123" localSheetId="5">#N/A</definedName>
    <definedName name="_____PPC123" localSheetId="3">[78]MRATES!#REF!</definedName>
    <definedName name="_____PPC123">#REF!</definedName>
    <definedName name="_____PPC124" localSheetId="7">#REF!</definedName>
    <definedName name="_____PPC124" localSheetId="6">#REF!</definedName>
    <definedName name="_____PPC124" localSheetId="8">#REF!</definedName>
    <definedName name="_____PPC124" localSheetId="13">#REF!</definedName>
    <definedName name="_____PPC124" localSheetId="9">#REF!</definedName>
    <definedName name="_____PPC124" localSheetId="16">#REF!</definedName>
    <definedName name="_____PPC124" localSheetId="2">[78]MRATES!#REF!</definedName>
    <definedName name="_____PPC124" localSheetId="4">[78]MRATES!#REF!</definedName>
    <definedName name="_____PPC124" localSheetId="11">#REF!</definedName>
    <definedName name="_____PPC124" localSheetId="5">#N/A</definedName>
    <definedName name="_____PPC124" localSheetId="3">[78]MRATES!#REF!</definedName>
    <definedName name="_____PPC124">#REF!</definedName>
    <definedName name="_____PPC125" localSheetId="7">#REF!</definedName>
    <definedName name="_____PPC125" localSheetId="6">#REF!</definedName>
    <definedName name="_____PPC125" localSheetId="8">#REF!</definedName>
    <definedName name="_____PPC125" localSheetId="13">#REF!</definedName>
    <definedName name="_____PPC125" localSheetId="9">#REF!</definedName>
    <definedName name="_____PPC125" localSheetId="16">#REF!</definedName>
    <definedName name="_____PPC125" localSheetId="2">[78]MRATES!#REF!</definedName>
    <definedName name="_____PPC125" localSheetId="4">[78]MRATES!#REF!</definedName>
    <definedName name="_____PPC125" localSheetId="11">#REF!</definedName>
    <definedName name="_____PPC125" localSheetId="5">#N/A</definedName>
    <definedName name="_____PPC125" localSheetId="3">[78]MRATES!#REF!</definedName>
    <definedName name="_____PPC125">#REF!</definedName>
    <definedName name="_____PPC126" localSheetId="7">#REF!</definedName>
    <definedName name="_____PPC126" localSheetId="6">#REF!</definedName>
    <definedName name="_____PPC126" localSheetId="8">#REF!</definedName>
    <definedName name="_____PPC126" localSheetId="13">#REF!</definedName>
    <definedName name="_____PPC126" localSheetId="9">#REF!</definedName>
    <definedName name="_____PPC126" localSheetId="16">#REF!</definedName>
    <definedName name="_____PPC126" localSheetId="2">[78]MRATES!#REF!</definedName>
    <definedName name="_____PPC126" localSheetId="4">[78]MRATES!#REF!</definedName>
    <definedName name="_____PPC126" localSheetId="11">#REF!</definedName>
    <definedName name="_____PPC126" localSheetId="5">#N/A</definedName>
    <definedName name="_____PPC126" localSheetId="3">[78]MRATES!#REF!</definedName>
    <definedName name="_____PPC126">#REF!</definedName>
    <definedName name="_____PPC127" localSheetId="7">#REF!</definedName>
    <definedName name="_____PPC127" localSheetId="6">#REF!</definedName>
    <definedName name="_____PPC127" localSheetId="8">#REF!</definedName>
    <definedName name="_____PPC127" localSheetId="13">#REF!</definedName>
    <definedName name="_____PPC127" localSheetId="9">#REF!</definedName>
    <definedName name="_____PPC127" localSheetId="16">#REF!</definedName>
    <definedName name="_____PPC127" localSheetId="2">[78]MRATES!#REF!</definedName>
    <definedName name="_____PPC127" localSheetId="4">[78]MRATES!#REF!</definedName>
    <definedName name="_____PPC127" localSheetId="11">#REF!</definedName>
    <definedName name="_____PPC127" localSheetId="5">#N/A</definedName>
    <definedName name="_____PPC127" localSheetId="3">[78]MRATES!#REF!</definedName>
    <definedName name="_____PPC127">#REF!</definedName>
    <definedName name="_____PPC128" localSheetId="7">#REF!</definedName>
    <definedName name="_____PPC128" localSheetId="6">#REF!</definedName>
    <definedName name="_____PPC128" localSheetId="8">#REF!</definedName>
    <definedName name="_____PPC128" localSheetId="13">#REF!</definedName>
    <definedName name="_____PPC128" localSheetId="9">#REF!</definedName>
    <definedName name="_____PPC128" localSheetId="16">#REF!</definedName>
    <definedName name="_____PPC128" localSheetId="2">[78]MRATES!#REF!</definedName>
    <definedName name="_____PPC128" localSheetId="4">[78]MRATES!#REF!</definedName>
    <definedName name="_____PPC128" localSheetId="11">#REF!</definedName>
    <definedName name="_____PPC128" localSheetId="5">#N/A</definedName>
    <definedName name="_____PPC128" localSheetId="3">[78]MRATES!#REF!</definedName>
    <definedName name="_____PPC128">#REF!</definedName>
    <definedName name="_____PPC129" localSheetId="7">#REF!</definedName>
    <definedName name="_____PPC129" localSheetId="6">#REF!</definedName>
    <definedName name="_____PPC129" localSheetId="8">#REF!</definedName>
    <definedName name="_____PPC129" localSheetId="13">#REF!</definedName>
    <definedName name="_____PPC129" localSheetId="9">#REF!</definedName>
    <definedName name="_____PPC129" localSheetId="16">#REF!</definedName>
    <definedName name="_____PPC129" localSheetId="2">[78]MRATES!#REF!</definedName>
    <definedName name="_____PPC129" localSheetId="4">[78]MRATES!#REF!</definedName>
    <definedName name="_____PPC129" localSheetId="11">#REF!</definedName>
    <definedName name="_____PPC129" localSheetId="5">#N/A</definedName>
    <definedName name="_____PPC129" localSheetId="3">[78]MRATES!#REF!</definedName>
    <definedName name="_____PPC129">#REF!</definedName>
    <definedName name="_____PPC13" localSheetId="7">#REF!</definedName>
    <definedName name="_____PPC13" localSheetId="6">#REF!</definedName>
    <definedName name="_____PPC13" localSheetId="8">#REF!</definedName>
    <definedName name="_____PPC13" localSheetId="13">#REF!</definedName>
    <definedName name="_____PPC13" localSheetId="9">#REF!</definedName>
    <definedName name="_____PPC13" localSheetId="16">#REF!</definedName>
    <definedName name="_____PPC13" localSheetId="2">[78]MRATES!#REF!</definedName>
    <definedName name="_____PPC13" localSheetId="4">[78]MRATES!#REF!</definedName>
    <definedName name="_____PPC13" localSheetId="11">#REF!</definedName>
    <definedName name="_____PPC13" localSheetId="5">#N/A</definedName>
    <definedName name="_____PPC13" localSheetId="3">[78]MRATES!#REF!</definedName>
    <definedName name="_____PPC13">#REF!</definedName>
    <definedName name="_____PPC130" localSheetId="7">#REF!</definedName>
    <definedName name="_____PPC130" localSheetId="6">#REF!</definedName>
    <definedName name="_____PPC130" localSheetId="8">#REF!</definedName>
    <definedName name="_____PPC130" localSheetId="13">#REF!</definedName>
    <definedName name="_____PPC130" localSheetId="9">#REF!</definedName>
    <definedName name="_____PPC130" localSheetId="16">#REF!</definedName>
    <definedName name="_____PPC130" localSheetId="2">[78]MRATES!#REF!</definedName>
    <definedName name="_____PPC130" localSheetId="4">[78]MRATES!#REF!</definedName>
    <definedName name="_____PPC130" localSheetId="11">#REF!</definedName>
    <definedName name="_____PPC130" localSheetId="5">#N/A</definedName>
    <definedName name="_____PPC130" localSheetId="3">[78]MRATES!#REF!</definedName>
    <definedName name="_____PPC130">#REF!</definedName>
    <definedName name="_____PPC131" localSheetId="7">#REF!</definedName>
    <definedName name="_____PPC131" localSheetId="6">#REF!</definedName>
    <definedName name="_____PPC131" localSheetId="8">#REF!</definedName>
    <definedName name="_____PPC131" localSheetId="13">#REF!</definedName>
    <definedName name="_____PPC131" localSheetId="9">#REF!</definedName>
    <definedName name="_____PPC131" localSheetId="16">#REF!</definedName>
    <definedName name="_____PPC131" localSheetId="2">[78]MRATES!#REF!</definedName>
    <definedName name="_____PPC131" localSheetId="4">[78]MRATES!#REF!</definedName>
    <definedName name="_____PPC131" localSheetId="11">#REF!</definedName>
    <definedName name="_____PPC131" localSheetId="5">#N/A</definedName>
    <definedName name="_____PPC131" localSheetId="3">[78]MRATES!#REF!</definedName>
    <definedName name="_____PPC131">#REF!</definedName>
    <definedName name="_____PPC132" localSheetId="7">#REF!</definedName>
    <definedName name="_____PPC132" localSheetId="6">#REF!</definedName>
    <definedName name="_____PPC132" localSheetId="8">#REF!</definedName>
    <definedName name="_____PPC132" localSheetId="13">#REF!</definedName>
    <definedName name="_____PPC132" localSheetId="9">#REF!</definedName>
    <definedName name="_____PPC132" localSheetId="16">#REF!</definedName>
    <definedName name="_____PPC132" localSheetId="2">[78]MRATES!#REF!</definedName>
    <definedName name="_____PPC132" localSheetId="4">[78]MRATES!#REF!</definedName>
    <definedName name="_____PPC132" localSheetId="11">#REF!</definedName>
    <definedName name="_____PPC132" localSheetId="5">#N/A</definedName>
    <definedName name="_____PPC132" localSheetId="3">[78]MRATES!#REF!</definedName>
    <definedName name="_____PPC132">#REF!</definedName>
    <definedName name="_____PPC133" localSheetId="7">#REF!</definedName>
    <definedName name="_____PPC133" localSheetId="6">#REF!</definedName>
    <definedName name="_____PPC133" localSheetId="8">#REF!</definedName>
    <definedName name="_____PPC133" localSheetId="13">#REF!</definedName>
    <definedName name="_____PPC133" localSheetId="9">#REF!</definedName>
    <definedName name="_____PPC133" localSheetId="16">#REF!</definedName>
    <definedName name="_____PPC133" localSheetId="2">[78]MRATES!#REF!</definedName>
    <definedName name="_____PPC133" localSheetId="4">[78]MRATES!#REF!</definedName>
    <definedName name="_____PPC133" localSheetId="11">#REF!</definedName>
    <definedName name="_____PPC133" localSheetId="5">#N/A</definedName>
    <definedName name="_____PPC133" localSheetId="3">[78]MRATES!#REF!</definedName>
    <definedName name="_____PPC133">#REF!</definedName>
    <definedName name="_____PPC134" localSheetId="7">#REF!</definedName>
    <definedName name="_____PPC134" localSheetId="6">#REF!</definedName>
    <definedName name="_____PPC134" localSheetId="8">#REF!</definedName>
    <definedName name="_____PPC134" localSheetId="13">#REF!</definedName>
    <definedName name="_____PPC134" localSheetId="9">#REF!</definedName>
    <definedName name="_____PPC134" localSheetId="16">#REF!</definedName>
    <definedName name="_____PPC134" localSheetId="2">[78]MRATES!#REF!</definedName>
    <definedName name="_____PPC134" localSheetId="4">[78]MRATES!#REF!</definedName>
    <definedName name="_____PPC134" localSheetId="11">#REF!</definedName>
    <definedName name="_____PPC134" localSheetId="5">#N/A</definedName>
    <definedName name="_____PPC134" localSheetId="3">[78]MRATES!#REF!</definedName>
    <definedName name="_____PPC134">#REF!</definedName>
    <definedName name="_____PPC135" localSheetId="7">#REF!</definedName>
    <definedName name="_____PPC135" localSheetId="6">#REF!</definedName>
    <definedName name="_____PPC135" localSheetId="8">#REF!</definedName>
    <definedName name="_____PPC135" localSheetId="13">#REF!</definedName>
    <definedName name="_____PPC135" localSheetId="9">#REF!</definedName>
    <definedName name="_____PPC135" localSheetId="16">#REF!</definedName>
    <definedName name="_____PPC135" localSheetId="2">[78]MRATES!#REF!</definedName>
    <definedName name="_____PPC135" localSheetId="4">[78]MRATES!#REF!</definedName>
    <definedName name="_____PPC135" localSheetId="11">#REF!</definedName>
    <definedName name="_____PPC135" localSheetId="5">#N/A</definedName>
    <definedName name="_____PPC135" localSheetId="3">[78]MRATES!#REF!</definedName>
    <definedName name="_____PPC135">#REF!</definedName>
    <definedName name="_____PPC136" localSheetId="7">#REF!</definedName>
    <definedName name="_____PPC136" localSheetId="6">#REF!</definedName>
    <definedName name="_____PPC136" localSheetId="8">#REF!</definedName>
    <definedName name="_____PPC136" localSheetId="13">#REF!</definedName>
    <definedName name="_____PPC136" localSheetId="9">#REF!</definedName>
    <definedName name="_____PPC136" localSheetId="16">#REF!</definedName>
    <definedName name="_____PPC136" localSheetId="2">[78]MRATES!#REF!</definedName>
    <definedName name="_____PPC136" localSheetId="4">[78]MRATES!#REF!</definedName>
    <definedName name="_____PPC136" localSheetId="11">#REF!</definedName>
    <definedName name="_____PPC136" localSheetId="5">#N/A</definedName>
    <definedName name="_____PPC136" localSheetId="3">[78]MRATES!#REF!</definedName>
    <definedName name="_____PPC136">#REF!</definedName>
    <definedName name="_____PPC137" localSheetId="7">#REF!</definedName>
    <definedName name="_____PPC137" localSheetId="6">#REF!</definedName>
    <definedName name="_____PPC137" localSheetId="8">#REF!</definedName>
    <definedName name="_____PPC137" localSheetId="13">#REF!</definedName>
    <definedName name="_____PPC137" localSheetId="9">#REF!</definedName>
    <definedName name="_____PPC137" localSheetId="16">#REF!</definedName>
    <definedName name="_____PPC137" localSheetId="2">[78]MRATES!#REF!</definedName>
    <definedName name="_____PPC137" localSheetId="4">[78]MRATES!#REF!</definedName>
    <definedName name="_____PPC137" localSheetId="11">#REF!</definedName>
    <definedName name="_____PPC137" localSheetId="5">#N/A</definedName>
    <definedName name="_____PPC137" localSheetId="3">[78]MRATES!#REF!</definedName>
    <definedName name="_____PPC137">#REF!</definedName>
    <definedName name="_____PPC138" localSheetId="7">#REF!</definedName>
    <definedName name="_____PPC138" localSheetId="6">#REF!</definedName>
    <definedName name="_____PPC138" localSheetId="8">#REF!</definedName>
    <definedName name="_____PPC138" localSheetId="13">#REF!</definedName>
    <definedName name="_____PPC138" localSheetId="9">#REF!</definedName>
    <definedName name="_____PPC138" localSheetId="16">#REF!</definedName>
    <definedName name="_____PPC138" localSheetId="2">[78]MRATES!#REF!</definedName>
    <definedName name="_____PPC138" localSheetId="4">[78]MRATES!#REF!</definedName>
    <definedName name="_____PPC138" localSheetId="11">#REF!</definedName>
    <definedName name="_____PPC138" localSheetId="5">#N/A</definedName>
    <definedName name="_____PPC138" localSheetId="3">[78]MRATES!#REF!</definedName>
    <definedName name="_____PPC138">#REF!</definedName>
    <definedName name="_____PPC139" localSheetId="7">#REF!</definedName>
    <definedName name="_____PPC139" localSheetId="6">#REF!</definedName>
    <definedName name="_____PPC139" localSheetId="8">#REF!</definedName>
    <definedName name="_____PPC139" localSheetId="13">#REF!</definedName>
    <definedName name="_____PPC139" localSheetId="9">#REF!</definedName>
    <definedName name="_____PPC139" localSheetId="16">#REF!</definedName>
    <definedName name="_____PPC139" localSheetId="2">[78]MRATES!#REF!</definedName>
    <definedName name="_____PPC139" localSheetId="4">[78]MRATES!#REF!</definedName>
    <definedName name="_____PPC139" localSheetId="11">#REF!</definedName>
    <definedName name="_____PPC139" localSheetId="5">#N/A</definedName>
    <definedName name="_____PPC139" localSheetId="3">[78]MRATES!#REF!</definedName>
    <definedName name="_____PPC139">#REF!</definedName>
    <definedName name="_____PPC14" localSheetId="7">#REF!</definedName>
    <definedName name="_____PPC14" localSheetId="6">#REF!</definedName>
    <definedName name="_____PPC14" localSheetId="8">#REF!</definedName>
    <definedName name="_____PPC14" localSheetId="13">#REF!</definedName>
    <definedName name="_____PPC14" localSheetId="9">#REF!</definedName>
    <definedName name="_____PPC14" localSheetId="16">#REF!</definedName>
    <definedName name="_____PPC14" localSheetId="2">[78]MRATES!#REF!</definedName>
    <definedName name="_____PPC14" localSheetId="4">[78]MRATES!#REF!</definedName>
    <definedName name="_____PPC14" localSheetId="11">#REF!</definedName>
    <definedName name="_____PPC14" localSheetId="5">#N/A</definedName>
    <definedName name="_____PPC14" localSheetId="3">[78]MRATES!#REF!</definedName>
    <definedName name="_____PPC14">#REF!</definedName>
    <definedName name="_____PPC140" localSheetId="7">#REF!</definedName>
    <definedName name="_____PPC140" localSheetId="6">#REF!</definedName>
    <definedName name="_____PPC140" localSheetId="8">#REF!</definedName>
    <definedName name="_____PPC140" localSheetId="13">#REF!</definedName>
    <definedName name="_____PPC140" localSheetId="9">#REF!</definedName>
    <definedName name="_____PPC140" localSheetId="16">#REF!</definedName>
    <definedName name="_____PPC140" localSheetId="2">[78]MRATES!#REF!</definedName>
    <definedName name="_____PPC140" localSheetId="4">[78]MRATES!#REF!</definedName>
    <definedName name="_____PPC140" localSheetId="11">#REF!</definedName>
    <definedName name="_____PPC140" localSheetId="5">#N/A</definedName>
    <definedName name="_____PPC140" localSheetId="3">[78]MRATES!#REF!</definedName>
    <definedName name="_____PPC140">#REF!</definedName>
    <definedName name="_____PPC141" localSheetId="7">#REF!</definedName>
    <definedName name="_____PPC141" localSheetId="6">#REF!</definedName>
    <definedName name="_____PPC141" localSheetId="8">#REF!</definedName>
    <definedName name="_____PPC141" localSheetId="13">#REF!</definedName>
    <definedName name="_____PPC141" localSheetId="9">#REF!</definedName>
    <definedName name="_____PPC141" localSheetId="16">#REF!</definedName>
    <definedName name="_____PPC141" localSheetId="2">[78]MRATES!#REF!</definedName>
    <definedName name="_____PPC141" localSheetId="4">[78]MRATES!#REF!</definedName>
    <definedName name="_____PPC141" localSheetId="11">#REF!</definedName>
    <definedName name="_____PPC141" localSheetId="5">#N/A</definedName>
    <definedName name="_____PPC141" localSheetId="3">[78]MRATES!#REF!</definedName>
    <definedName name="_____PPC141">#REF!</definedName>
    <definedName name="_____PPC142" localSheetId="7">#REF!</definedName>
    <definedName name="_____PPC142" localSheetId="6">#REF!</definedName>
    <definedName name="_____PPC142" localSheetId="8">#REF!</definedName>
    <definedName name="_____PPC142" localSheetId="13">#REF!</definedName>
    <definedName name="_____PPC142" localSheetId="9">#REF!</definedName>
    <definedName name="_____PPC142" localSheetId="16">#REF!</definedName>
    <definedName name="_____PPC142" localSheetId="2">[78]MRATES!#REF!</definedName>
    <definedName name="_____PPC142" localSheetId="4">[78]MRATES!#REF!</definedName>
    <definedName name="_____PPC142" localSheetId="11">#REF!</definedName>
    <definedName name="_____PPC142" localSheetId="5">#N/A</definedName>
    <definedName name="_____PPC142" localSheetId="3">[78]MRATES!#REF!</definedName>
    <definedName name="_____PPC142">#REF!</definedName>
    <definedName name="_____PPC143" localSheetId="7">#REF!</definedName>
    <definedName name="_____PPC143" localSheetId="6">#REF!</definedName>
    <definedName name="_____PPC143" localSheetId="8">#REF!</definedName>
    <definedName name="_____PPC143" localSheetId="13">#REF!</definedName>
    <definedName name="_____PPC143" localSheetId="9">#REF!</definedName>
    <definedName name="_____PPC143" localSheetId="16">#REF!</definedName>
    <definedName name="_____PPC143" localSheetId="2">[78]MRATES!#REF!</definedName>
    <definedName name="_____PPC143" localSheetId="4">[78]MRATES!#REF!</definedName>
    <definedName name="_____PPC143" localSheetId="11">#REF!</definedName>
    <definedName name="_____PPC143" localSheetId="5">#N/A</definedName>
    <definedName name="_____PPC143" localSheetId="3">[78]MRATES!#REF!</definedName>
    <definedName name="_____PPC143">#REF!</definedName>
    <definedName name="_____PPC144" localSheetId="7">#REF!</definedName>
    <definedName name="_____PPC144" localSheetId="6">#REF!</definedName>
    <definedName name="_____PPC144" localSheetId="8">#REF!</definedName>
    <definedName name="_____PPC144" localSheetId="13">#REF!</definedName>
    <definedName name="_____PPC144" localSheetId="9">#REF!</definedName>
    <definedName name="_____PPC144" localSheetId="16">#REF!</definedName>
    <definedName name="_____PPC144" localSheetId="2">[78]MRATES!#REF!</definedName>
    <definedName name="_____PPC144" localSheetId="4">[78]MRATES!#REF!</definedName>
    <definedName name="_____PPC144" localSheetId="11">#REF!</definedName>
    <definedName name="_____PPC144" localSheetId="5">#N/A</definedName>
    <definedName name="_____PPC144" localSheetId="3">[78]MRATES!#REF!</definedName>
    <definedName name="_____PPC144">#REF!</definedName>
    <definedName name="_____PPC145" localSheetId="7">#REF!</definedName>
    <definedName name="_____PPC145" localSheetId="6">#REF!</definedName>
    <definedName name="_____PPC145" localSheetId="8">#REF!</definedName>
    <definedName name="_____PPC145" localSheetId="13">#REF!</definedName>
    <definedName name="_____PPC145" localSheetId="9">#REF!</definedName>
    <definedName name="_____PPC145" localSheetId="16">#REF!</definedName>
    <definedName name="_____PPC145" localSheetId="2">[78]MRATES!#REF!</definedName>
    <definedName name="_____PPC145" localSheetId="4">[78]MRATES!#REF!</definedName>
    <definedName name="_____PPC145" localSheetId="11">#REF!</definedName>
    <definedName name="_____PPC145" localSheetId="5">#N/A</definedName>
    <definedName name="_____PPC145" localSheetId="3">[78]MRATES!#REF!</definedName>
    <definedName name="_____PPC145">#REF!</definedName>
    <definedName name="_____PPC146" localSheetId="7">#REF!</definedName>
    <definedName name="_____PPC146" localSheetId="6">#REF!</definedName>
    <definedName name="_____PPC146" localSheetId="8">#REF!</definedName>
    <definedName name="_____PPC146" localSheetId="13">#REF!</definedName>
    <definedName name="_____PPC146" localSheetId="9">#REF!</definedName>
    <definedName name="_____PPC146" localSheetId="16">#REF!</definedName>
    <definedName name="_____PPC146" localSheetId="2">[78]MRATES!#REF!</definedName>
    <definedName name="_____PPC146" localSheetId="4">[78]MRATES!#REF!</definedName>
    <definedName name="_____PPC146" localSheetId="11">#REF!</definedName>
    <definedName name="_____PPC146" localSheetId="5">#N/A</definedName>
    <definedName name="_____PPC146" localSheetId="3">[78]MRATES!#REF!</definedName>
    <definedName name="_____PPC146">#REF!</definedName>
    <definedName name="_____PPC147" localSheetId="7">#REF!</definedName>
    <definedName name="_____PPC147" localSheetId="6">#REF!</definedName>
    <definedName name="_____PPC147" localSheetId="8">#REF!</definedName>
    <definedName name="_____PPC147" localSheetId="13">#REF!</definedName>
    <definedName name="_____PPC147" localSheetId="9">#REF!</definedName>
    <definedName name="_____PPC147" localSheetId="16">#REF!</definedName>
    <definedName name="_____PPC147" localSheetId="2">[78]MRATES!#REF!</definedName>
    <definedName name="_____PPC147" localSheetId="4">[78]MRATES!#REF!</definedName>
    <definedName name="_____PPC147" localSheetId="11">#REF!</definedName>
    <definedName name="_____PPC147" localSheetId="5">#N/A</definedName>
    <definedName name="_____PPC147" localSheetId="3">[78]MRATES!#REF!</definedName>
    <definedName name="_____PPC147">#REF!</definedName>
    <definedName name="_____PPC148" localSheetId="7">#REF!</definedName>
    <definedName name="_____PPC148" localSheetId="6">#REF!</definedName>
    <definedName name="_____PPC148" localSheetId="8">#REF!</definedName>
    <definedName name="_____PPC148" localSheetId="13">#REF!</definedName>
    <definedName name="_____PPC148" localSheetId="9">#REF!</definedName>
    <definedName name="_____PPC148" localSheetId="16">#REF!</definedName>
    <definedName name="_____PPC148" localSheetId="2">[78]MRATES!#REF!</definedName>
    <definedName name="_____PPC148" localSheetId="4">[78]MRATES!#REF!</definedName>
    <definedName name="_____PPC148" localSheetId="11">#REF!</definedName>
    <definedName name="_____PPC148" localSheetId="5">#N/A</definedName>
    <definedName name="_____PPC148" localSheetId="3">[78]MRATES!#REF!</definedName>
    <definedName name="_____PPC148">#REF!</definedName>
    <definedName name="_____PPC149" localSheetId="7">#REF!</definedName>
    <definedName name="_____PPC149" localSheetId="6">#REF!</definedName>
    <definedName name="_____PPC149" localSheetId="8">#REF!</definedName>
    <definedName name="_____PPC149" localSheetId="13">#REF!</definedName>
    <definedName name="_____PPC149" localSheetId="9">#REF!</definedName>
    <definedName name="_____PPC149" localSheetId="16">#REF!</definedName>
    <definedName name="_____PPC149" localSheetId="2">[78]MRATES!#REF!</definedName>
    <definedName name="_____PPC149" localSheetId="4">[78]MRATES!#REF!</definedName>
    <definedName name="_____PPC149" localSheetId="11">#REF!</definedName>
    <definedName name="_____PPC149" localSheetId="5">#N/A</definedName>
    <definedName name="_____PPC149" localSheetId="3">[78]MRATES!#REF!</definedName>
    <definedName name="_____PPC149">#REF!</definedName>
    <definedName name="_____PPC15" localSheetId="7">#REF!</definedName>
    <definedName name="_____PPC15" localSheetId="6">#REF!</definedName>
    <definedName name="_____PPC15" localSheetId="8">#REF!</definedName>
    <definedName name="_____PPC15" localSheetId="13">#REF!</definedName>
    <definedName name="_____PPC15" localSheetId="9">#REF!</definedName>
    <definedName name="_____PPC15" localSheetId="16">#REF!</definedName>
    <definedName name="_____PPC15" localSheetId="2">[78]MRATES!#REF!</definedName>
    <definedName name="_____PPC15" localSheetId="4">[78]MRATES!#REF!</definedName>
    <definedName name="_____PPC15" localSheetId="11">#REF!</definedName>
    <definedName name="_____PPC15" localSheetId="5">#N/A</definedName>
    <definedName name="_____PPC15" localSheetId="3">[78]MRATES!#REF!</definedName>
    <definedName name="_____PPC15">#REF!</definedName>
    <definedName name="_____PPC150" localSheetId="7">#REF!</definedName>
    <definedName name="_____PPC150" localSheetId="6">#REF!</definedName>
    <definedName name="_____PPC150" localSheetId="8">#REF!</definedName>
    <definedName name="_____PPC150" localSheetId="13">#REF!</definedName>
    <definedName name="_____PPC150" localSheetId="9">#REF!</definedName>
    <definedName name="_____PPC150" localSheetId="16">#REF!</definedName>
    <definedName name="_____PPC150" localSheetId="2">[78]MRATES!#REF!</definedName>
    <definedName name="_____PPC150" localSheetId="4">[78]MRATES!#REF!</definedName>
    <definedName name="_____PPC150" localSheetId="11">#REF!</definedName>
    <definedName name="_____PPC150" localSheetId="5">#N/A</definedName>
    <definedName name="_____PPC150" localSheetId="3">[78]MRATES!#REF!</definedName>
    <definedName name="_____PPC150">#REF!</definedName>
    <definedName name="_____PPC151" localSheetId="7">#REF!</definedName>
    <definedName name="_____PPC151" localSheetId="6">#REF!</definedName>
    <definedName name="_____PPC151" localSheetId="8">#REF!</definedName>
    <definedName name="_____PPC151" localSheetId="13">#REF!</definedName>
    <definedName name="_____PPC151" localSheetId="9">#REF!</definedName>
    <definedName name="_____PPC151" localSheetId="16">#REF!</definedName>
    <definedName name="_____PPC151" localSheetId="2">[78]MRATES!#REF!</definedName>
    <definedName name="_____PPC151" localSheetId="4">[78]MRATES!#REF!</definedName>
    <definedName name="_____PPC151" localSheetId="11">#REF!</definedName>
    <definedName name="_____PPC151" localSheetId="5">#N/A</definedName>
    <definedName name="_____PPC151" localSheetId="3">[78]MRATES!#REF!</definedName>
    <definedName name="_____PPC151">#REF!</definedName>
    <definedName name="_____PPC152" localSheetId="7">#REF!</definedName>
    <definedName name="_____PPC152" localSheetId="6">#REF!</definedName>
    <definedName name="_____PPC152" localSheetId="8">#REF!</definedName>
    <definedName name="_____PPC152" localSheetId="13">#REF!</definedName>
    <definedName name="_____PPC152" localSheetId="9">#REF!</definedName>
    <definedName name="_____PPC152" localSheetId="16">#REF!</definedName>
    <definedName name="_____PPC152" localSheetId="2">[78]MRATES!#REF!</definedName>
    <definedName name="_____PPC152" localSheetId="4">[78]MRATES!#REF!</definedName>
    <definedName name="_____PPC152" localSheetId="11">#REF!</definedName>
    <definedName name="_____PPC152" localSheetId="5">#N/A</definedName>
    <definedName name="_____PPC152" localSheetId="3">[78]MRATES!#REF!</definedName>
    <definedName name="_____PPC152">#REF!</definedName>
    <definedName name="_____PPC153" localSheetId="7">#REF!</definedName>
    <definedName name="_____PPC153" localSheetId="6">#REF!</definedName>
    <definedName name="_____PPC153" localSheetId="8">#REF!</definedName>
    <definedName name="_____PPC153" localSheetId="13">#REF!</definedName>
    <definedName name="_____PPC153" localSheetId="9">#REF!</definedName>
    <definedName name="_____PPC153" localSheetId="16">#REF!</definedName>
    <definedName name="_____PPC153" localSheetId="2">[78]MRATES!#REF!</definedName>
    <definedName name="_____PPC153" localSheetId="4">[78]MRATES!#REF!</definedName>
    <definedName name="_____PPC153" localSheetId="11">#REF!</definedName>
    <definedName name="_____PPC153" localSheetId="5">#N/A</definedName>
    <definedName name="_____PPC153" localSheetId="3">[78]MRATES!#REF!</definedName>
    <definedName name="_____PPC153">#REF!</definedName>
    <definedName name="_____PPC154" localSheetId="7">#REF!</definedName>
    <definedName name="_____PPC154" localSheetId="6">#REF!</definedName>
    <definedName name="_____PPC154" localSheetId="8">#REF!</definedName>
    <definedName name="_____PPC154" localSheetId="13">#REF!</definedName>
    <definedName name="_____PPC154" localSheetId="9">#REF!</definedName>
    <definedName name="_____PPC154" localSheetId="16">#REF!</definedName>
    <definedName name="_____PPC154" localSheetId="2">[78]MRATES!#REF!</definedName>
    <definedName name="_____PPC154" localSheetId="4">[78]MRATES!#REF!</definedName>
    <definedName name="_____PPC154" localSheetId="11">#REF!</definedName>
    <definedName name="_____PPC154" localSheetId="5">#N/A</definedName>
    <definedName name="_____PPC154" localSheetId="3">[78]MRATES!#REF!</definedName>
    <definedName name="_____PPC154">#REF!</definedName>
    <definedName name="_____PPC155" localSheetId="7">#REF!</definedName>
    <definedName name="_____PPC155" localSheetId="6">#REF!</definedName>
    <definedName name="_____PPC155" localSheetId="8">#REF!</definedName>
    <definedName name="_____PPC155" localSheetId="13">#REF!</definedName>
    <definedName name="_____PPC155" localSheetId="9">#REF!</definedName>
    <definedName name="_____PPC155" localSheetId="16">#REF!</definedName>
    <definedName name="_____PPC155" localSheetId="2">[78]MRATES!#REF!</definedName>
    <definedName name="_____PPC155" localSheetId="4">[78]MRATES!#REF!</definedName>
    <definedName name="_____PPC155" localSheetId="11">#REF!</definedName>
    <definedName name="_____PPC155" localSheetId="5">#N/A</definedName>
    <definedName name="_____PPC155" localSheetId="3">[78]MRATES!#REF!</definedName>
    <definedName name="_____PPC155">#REF!</definedName>
    <definedName name="_____PPC16" localSheetId="7">#REF!</definedName>
    <definedName name="_____PPC16" localSheetId="6">#REF!</definedName>
    <definedName name="_____PPC16" localSheetId="8">#REF!</definedName>
    <definedName name="_____PPC16" localSheetId="13">#REF!</definedName>
    <definedName name="_____PPC16" localSheetId="9">#REF!</definedName>
    <definedName name="_____PPC16" localSheetId="16">#REF!</definedName>
    <definedName name="_____PPC16" localSheetId="2">[78]MRATES!#REF!</definedName>
    <definedName name="_____PPC16" localSheetId="4">[78]MRATES!#REF!</definedName>
    <definedName name="_____PPC16" localSheetId="11">#REF!</definedName>
    <definedName name="_____PPC16" localSheetId="5">#N/A</definedName>
    <definedName name="_____PPC16" localSheetId="3">[78]MRATES!#REF!</definedName>
    <definedName name="_____PPC16">#REF!</definedName>
    <definedName name="_____PPC17" localSheetId="7">#REF!</definedName>
    <definedName name="_____PPC17" localSheetId="6">#REF!</definedName>
    <definedName name="_____PPC17" localSheetId="8">#REF!</definedName>
    <definedName name="_____PPC17" localSheetId="13">#REF!</definedName>
    <definedName name="_____PPC17" localSheetId="9">#REF!</definedName>
    <definedName name="_____PPC17" localSheetId="16">#REF!</definedName>
    <definedName name="_____PPC17" localSheetId="2">[78]MRATES!#REF!</definedName>
    <definedName name="_____PPC17" localSheetId="4">[78]MRATES!#REF!</definedName>
    <definedName name="_____PPC17" localSheetId="11">#REF!</definedName>
    <definedName name="_____PPC17" localSheetId="5">#N/A</definedName>
    <definedName name="_____PPC17" localSheetId="3">[78]MRATES!#REF!</definedName>
    <definedName name="_____PPC17">#REF!</definedName>
    <definedName name="_____PPC18" localSheetId="7">#REF!</definedName>
    <definedName name="_____PPC18" localSheetId="6">#REF!</definedName>
    <definedName name="_____PPC18" localSheetId="8">#REF!</definedName>
    <definedName name="_____PPC18" localSheetId="13">#REF!</definedName>
    <definedName name="_____PPC18" localSheetId="9">#REF!</definedName>
    <definedName name="_____PPC18" localSheetId="16">#REF!</definedName>
    <definedName name="_____PPC18" localSheetId="2">[78]MRATES!#REF!</definedName>
    <definedName name="_____PPC18" localSheetId="4">[78]MRATES!#REF!</definedName>
    <definedName name="_____PPC18" localSheetId="11">#REF!</definedName>
    <definedName name="_____PPC18" localSheetId="5">#N/A</definedName>
    <definedName name="_____PPC18" localSheetId="3">[78]MRATES!#REF!</definedName>
    <definedName name="_____PPC18">#REF!</definedName>
    <definedName name="_____PPC19" localSheetId="7">#REF!</definedName>
    <definedName name="_____PPC19" localSheetId="6">#REF!</definedName>
    <definedName name="_____PPC19" localSheetId="8">#REF!</definedName>
    <definedName name="_____PPC19" localSheetId="13">#REF!</definedName>
    <definedName name="_____PPC19" localSheetId="9">#REF!</definedName>
    <definedName name="_____PPC19" localSheetId="16">#REF!</definedName>
    <definedName name="_____PPC19" localSheetId="2">[78]MRATES!#REF!</definedName>
    <definedName name="_____PPC19" localSheetId="4">[78]MRATES!#REF!</definedName>
    <definedName name="_____PPC19" localSheetId="11">#REF!</definedName>
    <definedName name="_____PPC19" localSheetId="5">#N/A</definedName>
    <definedName name="_____PPC19" localSheetId="3">[78]MRATES!#REF!</definedName>
    <definedName name="_____PPC19">#REF!</definedName>
    <definedName name="_____PPC2" localSheetId="7">#REF!</definedName>
    <definedName name="_____PPC2" localSheetId="6">#REF!</definedName>
    <definedName name="_____PPC2" localSheetId="8">#REF!</definedName>
    <definedName name="_____PPC2" localSheetId="13">#REF!</definedName>
    <definedName name="_____PPC2" localSheetId="9">#REF!</definedName>
    <definedName name="_____PPC2" localSheetId="16">#REF!</definedName>
    <definedName name="_____PPC2" localSheetId="2">[78]MRATES!#REF!</definedName>
    <definedName name="_____PPC2" localSheetId="4">[78]MRATES!#REF!</definedName>
    <definedName name="_____PPC2" localSheetId="11">#REF!</definedName>
    <definedName name="_____PPC2" localSheetId="5">#N/A</definedName>
    <definedName name="_____PPC2" localSheetId="3">[78]MRATES!#REF!</definedName>
    <definedName name="_____PPC2">#REF!</definedName>
    <definedName name="_____PPC20" localSheetId="7">#REF!</definedName>
    <definedName name="_____PPC20" localSheetId="6">#REF!</definedName>
    <definedName name="_____PPC20" localSheetId="8">#REF!</definedName>
    <definedName name="_____PPC20" localSheetId="13">#REF!</definedName>
    <definedName name="_____PPC20" localSheetId="9">#REF!</definedName>
    <definedName name="_____PPC20" localSheetId="16">#REF!</definedName>
    <definedName name="_____PPC20" localSheetId="2">[78]MRATES!#REF!</definedName>
    <definedName name="_____PPC20" localSheetId="4">[78]MRATES!#REF!</definedName>
    <definedName name="_____PPC20" localSheetId="11">#REF!</definedName>
    <definedName name="_____PPC20" localSheetId="5">#N/A</definedName>
    <definedName name="_____PPC20" localSheetId="3">[78]MRATES!#REF!</definedName>
    <definedName name="_____PPC20">#REF!</definedName>
    <definedName name="_____PPC21" localSheetId="7">#REF!</definedName>
    <definedName name="_____PPC21" localSheetId="6">#REF!</definedName>
    <definedName name="_____PPC21" localSheetId="8">#REF!</definedName>
    <definedName name="_____PPC21" localSheetId="13">#REF!</definedName>
    <definedName name="_____PPC21" localSheetId="9">#REF!</definedName>
    <definedName name="_____PPC21" localSheetId="16">#REF!</definedName>
    <definedName name="_____PPC21" localSheetId="2">[78]MRATES!#REF!</definedName>
    <definedName name="_____PPC21" localSheetId="4">[78]MRATES!#REF!</definedName>
    <definedName name="_____PPC21" localSheetId="11">#REF!</definedName>
    <definedName name="_____PPC21" localSheetId="5">#N/A</definedName>
    <definedName name="_____PPC21" localSheetId="3">[78]MRATES!#REF!</definedName>
    <definedName name="_____PPC21">#REF!</definedName>
    <definedName name="_____PPC22" localSheetId="7">#REF!</definedName>
    <definedName name="_____PPC22" localSheetId="6">#REF!</definedName>
    <definedName name="_____PPC22" localSheetId="8">#REF!</definedName>
    <definedName name="_____PPC22" localSheetId="13">#REF!</definedName>
    <definedName name="_____PPC22" localSheetId="9">#REF!</definedName>
    <definedName name="_____PPC22" localSheetId="16">#REF!</definedName>
    <definedName name="_____PPC22" localSheetId="2">[78]MRATES!#REF!</definedName>
    <definedName name="_____PPC22" localSheetId="4">[78]MRATES!#REF!</definedName>
    <definedName name="_____PPC22" localSheetId="11">#REF!</definedName>
    <definedName name="_____PPC22" localSheetId="5">#N/A</definedName>
    <definedName name="_____PPC22" localSheetId="3">[78]MRATES!#REF!</definedName>
    <definedName name="_____PPC22">#REF!</definedName>
    <definedName name="_____PPC23" localSheetId="7">#REF!</definedName>
    <definedName name="_____PPC23" localSheetId="6">#REF!</definedName>
    <definedName name="_____PPC23" localSheetId="8">#REF!</definedName>
    <definedName name="_____PPC23" localSheetId="13">#REF!</definedName>
    <definedName name="_____PPC23" localSheetId="9">#REF!</definedName>
    <definedName name="_____PPC23" localSheetId="16">#REF!</definedName>
    <definedName name="_____PPC23" localSheetId="2">[78]MRATES!#REF!</definedName>
    <definedName name="_____PPC23" localSheetId="4">[78]MRATES!#REF!</definedName>
    <definedName name="_____PPC23" localSheetId="11">#REF!</definedName>
    <definedName name="_____PPC23" localSheetId="5">#N/A</definedName>
    <definedName name="_____PPC23" localSheetId="3">[78]MRATES!#REF!</definedName>
    <definedName name="_____PPC23">#REF!</definedName>
    <definedName name="_____PPC24" localSheetId="7">#REF!</definedName>
    <definedName name="_____PPC24" localSheetId="6">#REF!</definedName>
    <definedName name="_____PPC24" localSheetId="8">#REF!</definedName>
    <definedName name="_____PPC24" localSheetId="13">#REF!</definedName>
    <definedName name="_____PPC24" localSheetId="9">#REF!</definedName>
    <definedName name="_____PPC24" localSheetId="16">#REF!</definedName>
    <definedName name="_____PPC24" localSheetId="2">[78]MRATES!#REF!</definedName>
    <definedName name="_____PPC24" localSheetId="4">[78]MRATES!#REF!</definedName>
    <definedName name="_____PPC24" localSheetId="11">#REF!</definedName>
    <definedName name="_____PPC24" localSheetId="5">#N/A</definedName>
    <definedName name="_____PPC24" localSheetId="3">[78]MRATES!#REF!</definedName>
    <definedName name="_____PPC24">#REF!</definedName>
    <definedName name="_____PPC25" localSheetId="7">#REF!</definedName>
    <definedName name="_____PPC25" localSheetId="6">#REF!</definedName>
    <definedName name="_____PPC25" localSheetId="8">#REF!</definedName>
    <definedName name="_____PPC25" localSheetId="13">#REF!</definedName>
    <definedName name="_____PPC25" localSheetId="9">#REF!</definedName>
    <definedName name="_____PPC25" localSheetId="16">#REF!</definedName>
    <definedName name="_____PPC25" localSheetId="2">[78]MRATES!#REF!</definedName>
    <definedName name="_____PPC25" localSheetId="4">[78]MRATES!#REF!</definedName>
    <definedName name="_____PPC25" localSheetId="11">#REF!</definedName>
    <definedName name="_____PPC25" localSheetId="5">#N/A</definedName>
    <definedName name="_____PPC25" localSheetId="3">[78]MRATES!#REF!</definedName>
    <definedName name="_____PPC25">#REF!</definedName>
    <definedName name="_____PPC26" localSheetId="7">#REF!</definedName>
    <definedName name="_____PPC26" localSheetId="6">#REF!</definedName>
    <definedName name="_____PPC26" localSheetId="8">#REF!</definedName>
    <definedName name="_____PPC26" localSheetId="13">#REF!</definedName>
    <definedName name="_____PPC26" localSheetId="9">#REF!</definedName>
    <definedName name="_____PPC26" localSheetId="16">#REF!</definedName>
    <definedName name="_____PPC26" localSheetId="2">[78]MRATES!#REF!</definedName>
    <definedName name="_____PPC26" localSheetId="4">[78]MRATES!#REF!</definedName>
    <definedName name="_____PPC26" localSheetId="11">#REF!</definedName>
    <definedName name="_____PPC26" localSheetId="5">#N/A</definedName>
    <definedName name="_____PPC26" localSheetId="3">[78]MRATES!#REF!</definedName>
    <definedName name="_____PPC26">#REF!</definedName>
    <definedName name="_____PPC27" localSheetId="7">#REF!</definedName>
    <definedName name="_____PPC27" localSheetId="6">#REF!</definedName>
    <definedName name="_____PPC27" localSheetId="8">#REF!</definedName>
    <definedName name="_____PPC27" localSheetId="13">#REF!</definedName>
    <definedName name="_____PPC27" localSheetId="9">#REF!</definedName>
    <definedName name="_____PPC27" localSheetId="16">#REF!</definedName>
    <definedName name="_____PPC27" localSheetId="2">[78]MRATES!#REF!</definedName>
    <definedName name="_____PPC27" localSheetId="4">[78]MRATES!#REF!</definedName>
    <definedName name="_____PPC27" localSheetId="11">#REF!</definedName>
    <definedName name="_____PPC27" localSheetId="5">#N/A</definedName>
    <definedName name="_____PPC27" localSheetId="3">[78]MRATES!#REF!</definedName>
    <definedName name="_____PPC27">#REF!</definedName>
    <definedName name="_____PPC28" localSheetId="7">#REF!</definedName>
    <definedName name="_____PPC28" localSheetId="6">#REF!</definedName>
    <definedName name="_____PPC28" localSheetId="8">#REF!</definedName>
    <definedName name="_____PPC28" localSheetId="13">#REF!</definedName>
    <definedName name="_____PPC28" localSheetId="9">#REF!</definedName>
    <definedName name="_____PPC28" localSheetId="16">#REF!</definedName>
    <definedName name="_____PPC28" localSheetId="2">[78]MRATES!#REF!</definedName>
    <definedName name="_____PPC28" localSheetId="4">[78]MRATES!#REF!</definedName>
    <definedName name="_____PPC28" localSheetId="11">#REF!</definedName>
    <definedName name="_____PPC28" localSheetId="5">#N/A</definedName>
    <definedName name="_____PPC28" localSheetId="3">[78]MRATES!#REF!</definedName>
    <definedName name="_____PPC28">#REF!</definedName>
    <definedName name="_____PPC29" localSheetId="7">#REF!</definedName>
    <definedName name="_____PPC29" localSheetId="6">#REF!</definedName>
    <definedName name="_____PPC29" localSheetId="8">#REF!</definedName>
    <definedName name="_____PPC29" localSheetId="13">#REF!</definedName>
    <definedName name="_____PPC29" localSheetId="9">#REF!</definedName>
    <definedName name="_____PPC29" localSheetId="16">#REF!</definedName>
    <definedName name="_____PPC29" localSheetId="2">[78]MRATES!#REF!</definedName>
    <definedName name="_____PPC29" localSheetId="4">[78]MRATES!#REF!</definedName>
    <definedName name="_____PPC29" localSheetId="11">#REF!</definedName>
    <definedName name="_____PPC29" localSheetId="5">#N/A</definedName>
    <definedName name="_____PPC29" localSheetId="3">[78]MRATES!#REF!</definedName>
    <definedName name="_____PPC29">#REF!</definedName>
    <definedName name="_____PPC3" localSheetId="7">#REF!</definedName>
    <definedName name="_____PPC3" localSheetId="6">#REF!</definedName>
    <definedName name="_____PPC3" localSheetId="8">#REF!</definedName>
    <definedName name="_____PPC3" localSheetId="13">#REF!</definedName>
    <definedName name="_____PPC3" localSheetId="9">#REF!</definedName>
    <definedName name="_____PPC3" localSheetId="16">#REF!</definedName>
    <definedName name="_____PPC3" localSheetId="2">[78]MRATES!#REF!</definedName>
    <definedName name="_____PPC3" localSheetId="4">[78]MRATES!#REF!</definedName>
    <definedName name="_____PPC3" localSheetId="11">#REF!</definedName>
    <definedName name="_____PPC3" localSheetId="5">#N/A</definedName>
    <definedName name="_____PPC3" localSheetId="3">[78]MRATES!#REF!</definedName>
    <definedName name="_____PPC3">#REF!</definedName>
    <definedName name="_____PPC30" localSheetId="7">#REF!</definedName>
    <definedName name="_____PPC30" localSheetId="6">#REF!</definedName>
    <definedName name="_____PPC30" localSheetId="8">#REF!</definedName>
    <definedName name="_____PPC30" localSheetId="13">#REF!</definedName>
    <definedName name="_____PPC30" localSheetId="9">#REF!</definedName>
    <definedName name="_____PPC30" localSheetId="16">#REF!</definedName>
    <definedName name="_____PPC30" localSheetId="2">[78]MRATES!#REF!</definedName>
    <definedName name="_____PPC30" localSheetId="4">[78]MRATES!#REF!</definedName>
    <definedName name="_____PPC30" localSheetId="11">#REF!</definedName>
    <definedName name="_____PPC30" localSheetId="5">#N/A</definedName>
    <definedName name="_____PPC30" localSheetId="3">[78]MRATES!#REF!</definedName>
    <definedName name="_____PPC30">#REF!</definedName>
    <definedName name="_____PPC31" localSheetId="7">#REF!</definedName>
    <definedName name="_____PPC31" localSheetId="6">#REF!</definedName>
    <definedName name="_____PPC31" localSheetId="8">#REF!</definedName>
    <definedName name="_____PPC31" localSheetId="13">#REF!</definedName>
    <definedName name="_____PPC31" localSheetId="9">#REF!</definedName>
    <definedName name="_____PPC31" localSheetId="16">#REF!</definedName>
    <definedName name="_____PPC31" localSheetId="2">[78]MRATES!#REF!</definedName>
    <definedName name="_____PPC31" localSheetId="4">[78]MRATES!#REF!</definedName>
    <definedName name="_____PPC31" localSheetId="11">#REF!</definedName>
    <definedName name="_____PPC31" localSheetId="5">#N/A</definedName>
    <definedName name="_____PPC31" localSheetId="3">[78]MRATES!#REF!</definedName>
    <definedName name="_____PPC31">#REF!</definedName>
    <definedName name="_____PPC32" localSheetId="7">#REF!</definedName>
    <definedName name="_____PPC32" localSheetId="6">#REF!</definedName>
    <definedName name="_____PPC32" localSheetId="8">#REF!</definedName>
    <definedName name="_____PPC32" localSheetId="13">#REF!</definedName>
    <definedName name="_____PPC32" localSheetId="9">#REF!</definedName>
    <definedName name="_____PPC32" localSheetId="16">#REF!</definedName>
    <definedName name="_____PPC32" localSheetId="2">[78]MRATES!#REF!</definedName>
    <definedName name="_____PPC32" localSheetId="4">[78]MRATES!#REF!</definedName>
    <definedName name="_____PPC32" localSheetId="11">#REF!</definedName>
    <definedName name="_____PPC32" localSheetId="5">#N/A</definedName>
    <definedName name="_____PPC32" localSheetId="3">[78]MRATES!#REF!</definedName>
    <definedName name="_____PPC32">#REF!</definedName>
    <definedName name="_____PPC33" localSheetId="7">#REF!</definedName>
    <definedName name="_____PPC33" localSheetId="6">#REF!</definedName>
    <definedName name="_____PPC33" localSheetId="8">#REF!</definedName>
    <definedName name="_____PPC33" localSheetId="13">#REF!</definedName>
    <definedName name="_____PPC33" localSheetId="9">#REF!</definedName>
    <definedName name="_____PPC33" localSheetId="16">#REF!</definedName>
    <definedName name="_____PPC33" localSheetId="2">[78]MRATES!#REF!</definedName>
    <definedName name="_____PPC33" localSheetId="4">[78]MRATES!#REF!</definedName>
    <definedName name="_____PPC33" localSheetId="11">#REF!</definedName>
    <definedName name="_____PPC33" localSheetId="5">#N/A</definedName>
    <definedName name="_____PPC33" localSheetId="3">[78]MRATES!#REF!</definedName>
    <definedName name="_____PPC33">#REF!</definedName>
    <definedName name="_____PPC34" localSheetId="7">#REF!</definedName>
    <definedName name="_____PPC34" localSheetId="6">#REF!</definedName>
    <definedName name="_____PPC34" localSheetId="8">#REF!</definedName>
    <definedName name="_____PPC34" localSheetId="13">#REF!</definedName>
    <definedName name="_____PPC34" localSheetId="9">#REF!</definedName>
    <definedName name="_____PPC34" localSheetId="16">#REF!</definedName>
    <definedName name="_____PPC34" localSheetId="2">[78]MRATES!#REF!</definedName>
    <definedName name="_____PPC34" localSheetId="4">[78]MRATES!#REF!</definedName>
    <definedName name="_____PPC34" localSheetId="11">#REF!</definedName>
    <definedName name="_____PPC34" localSheetId="5">#N/A</definedName>
    <definedName name="_____PPC34" localSheetId="3">[78]MRATES!#REF!</definedName>
    <definedName name="_____PPC34">#REF!</definedName>
    <definedName name="_____PPC35" localSheetId="7">#REF!</definedName>
    <definedName name="_____PPC35" localSheetId="6">#REF!</definedName>
    <definedName name="_____PPC35" localSheetId="8">#REF!</definedName>
    <definedName name="_____PPC35" localSheetId="13">#REF!</definedName>
    <definedName name="_____PPC35" localSheetId="9">#REF!</definedName>
    <definedName name="_____PPC35" localSheetId="16">#REF!</definedName>
    <definedName name="_____PPC35" localSheetId="2">[78]MRATES!#REF!</definedName>
    <definedName name="_____PPC35" localSheetId="4">[78]MRATES!#REF!</definedName>
    <definedName name="_____PPC35" localSheetId="11">#REF!</definedName>
    <definedName name="_____PPC35" localSheetId="5">#N/A</definedName>
    <definedName name="_____PPC35" localSheetId="3">[78]MRATES!#REF!</definedName>
    <definedName name="_____PPC35">#REF!</definedName>
    <definedName name="_____PPC36" localSheetId="7">#REF!</definedName>
    <definedName name="_____PPC36" localSheetId="6">#REF!</definedName>
    <definedName name="_____PPC36" localSheetId="8">#REF!</definedName>
    <definedName name="_____PPC36" localSheetId="13">#REF!</definedName>
    <definedName name="_____PPC36" localSheetId="9">#REF!</definedName>
    <definedName name="_____PPC36" localSheetId="16">#REF!</definedName>
    <definedName name="_____PPC36" localSheetId="2">[78]MRATES!#REF!</definedName>
    <definedName name="_____PPC36" localSheetId="4">[78]MRATES!#REF!</definedName>
    <definedName name="_____PPC36" localSheetId="11">#REF!</definedName>
    <definedName name="_____PPC36" localSheetId="5">#N/A</definedName>
    <definedName name="_____PPC36" localSheetId="3">[78]MRATES!#REF!</definedName>
    <definedName name="_____PPC36">#REF!</definedName>
    <definedName name="_____PPC37" localSheetId="7">#REF!</definedName>
    <definedName name="_____PPC37" localSheetId="6">#REF!</definedName>
    <definedName name="_____PPC37" localSheetId="8">#REF!</definedName>
    <definedName name="_____PPC37" localSheetId="13">#REF!</definedName>
    <definedName name="_____PPC37" localSheetId="9">#REF!</definedName>
    <definedName name="_____PPC37" localSheetId="16">#REF!</definedName>
    <definedName name="_____PPC37" localSheetId="2">[78]MRATES!#REF!</definedName>
    <definedName name="_____PPC37" localSheetId="4">[78]MRATES!#REF!</definedName>
    <definedName name="_____PPC37" localSheetId="11">#REF!</definedName>
    <definedName name="_____PPC37" localSheetId="5">#N/A</definedName>
    <definedName name="_____PPC37" localSheetId="3">[78]MRATES!#REF!</definedName>
    <definedName name="_____PPC37">#REF!</definedName>
    <definedName name="_____PPC38" localSheetId="7">#REF!</definedName>
    <definedName name="_____PPC38" localSheetId="6">#REF!</definedName>
    <definedName name="_____PPC38" localSheetId="8">#REF!</definedName>
    <definedName name="_____PPC38" localSheetId="13">#REF!</definedName>
    <definedName name="_____PPC38" localSheetId="9">#REF!</definedName>
    <definedName name="_____PPC38" localSheetId="16">#REF!</definedName>
    <definedName name="_____PPC38" localSheetId="2">[78]MRATES!#REF!</definedName>
    <definedName name="_____PPC38" localSheetId="4">[78]MRATES!#REF!</definedName>
    <definedName name="_____PPC38" localSheetId="11">#REF!</definedName>
    <definedName name="_____PPC38" localSheetId="5">#N/A</definedName>
    <definedName name="_____PPC38" localSheetId="3">[78]MRATES!#REF!</definedName>
    <definedName name="_____PPC38">#REF!</definedName>
    <definedName name="_____PPC39" localSheetId="7">#REF!</definedName>
    <definedName name="_____PPC39" localSheetId="6">#REF!</definedName>
    <definedName name="_____PPC39" localSheetId="8">#REF!</definedName>
    <definedName name="_____PPC39" localSheetId="13">#REF!</definedName>
    <definedName name="_____PPC39" localSheetId="9">#REF!</definedName>
    <definedName name="_____PPC39" localSheetId="16">#REF!</definedName>
    <definedName name="_____PPC39" localSheetId="2">[78]MRATES!#REF!</definedName>
    <definedName name="_____PPC39" localSheetId="4">[78]MRATES!#REF!</definedName>
    <definedName name="_____PPC39" localSheetId="11">#REF!</definedName>
    <definedName name="_____PPC39" localSheetId="5">#N/A</definedName>
    <definedName name="_____PPC39" localSheetId="3">[78]MRATES!#REF!</definedName>
    <definedName name="_____PPC39">#REF!</definedName>
    <definedName name="_____PPC4" localSheetId="7">#REF!</definedName>
    <definedName name="_____PPC4" localSheetId="6">#REF!</definedName>
    <definedName name="_____PPC4" localSheetId="8">#REF!</definedName>
    <definedName name="_____PPC4" localSheetId="13">#REF!</definedName>
    <definedName name="_____PPC4" localSheetId="9">#REF!</definedName>
    <definedName name="_____PPC4" localSheetId="16">#REF!</definedName>
    <definedName name="_____PPC4" localSheetId="2">[78]MRATES!#REF!</definedName>
    <definedName name="_____PPC4" localSheetId="4">[78]MRATES!#REF!</definedName>
    <definedName name="_____PPC4" localSheetId="11">#REF!</definedName>
    <definedName name="_____PPC4" localSheetId="5">#N/A</definedName>
    <definedName name="_____PPC4" localSheetId="3">[78]MRATES!#REF!</definedName>
    <definedName name="_____PPC4">#REF!</definedName>
    <definedName name="_____PPC40" localSheetId="7">#REF!</definedName>
    <definedName name="_____PPC40" localSheetId="6">#REF!</definedName>
    <definedName name="_____PPC40" localSheetId="8">#REF!</definedName>
    <definedName name="_____PPC40" localSheetId="13">#REF!</definedName>
    <definedName name="_____PPC40" localSheetId="9">#REF!</definedName>
    <definedName name="_____PPC40" localSheetId="16">#REF!</definedName>
    <definedName name="_____PPC40" localSheetId="2">[78]MRATES!#REF!</definedName>
    <definedName name="_____PPC40" localSheetId="4">[78]MRATES!#REF!</definedName>
    <definedName name="_____PPC40" localSheetId="11">#REF!</definedName>
    <definedName name="_____PPC40" localSheetId="5">#N/A</definedName>
    <definedName name="_____PPC40" localSheetId="3">[78]MRATES!#REF!</definedName>
    <definedName name="_____PPC40">#REF!</definedName>
    <definedName name="_____PPC41" localSheetId="7">#REF!</definedName>
    <definedName name="_____PPC41" localSheetId="6">#REF!</definedName>
    <definedName name="_____PPC41" localSheetId="8">#REF!</definedName>
    <definedName name="_____PPC41" localSheetId="13">#REF!</definedName>
    <definedName name="_____PPC41" localSheetId="9">#REF!</definedName>
    <definedName name="_____PPC41" localSheetId="16">#REF!</definedName>
    <definedName name="_____PPC41" localSheetId="2">[78]MRATES!#REF!</definedName>
    <definedName name="_____PPC41" localSheetId="4">[78]MRATES!#REF!</definedName>
    <definedName name="_____PPC41" localSheetId="11">#REF!</definedName>
    <definedName name="_____PPC41" localSheetId="5">#N/A</definedName>
    <definedName name="_____PPC41" localSheetId="3">[78]MRATES!#REF!</definedName>
    <definedName name="_____PPC41">#REF!</definedName>
    <definedName name="_____PPC42" localSheetId="7">#REF!</definedName>
    <definedName name="_____PPC42" localSheetId="6">#REF!</definedName>
    <definedName name="_____PPC42" localSheetId="8">#REF!</definedName>
    <definedName name="_____PPC42" localSheetId="13">#REF!</definedName>
    <definedName name="_____PPC42" localSheetId="9">#REF!</definedName>
    <definedName name="_____PPC42" localSheetId="16">#REF!</definedName>
    <definedName name="_____PPC42" localSheetId="2">[78]MRATES!#REF!</definedName>
    <definedName name="_____PPC42" localSheetId="4">[78]MRATES!#REF!</definedName>
    <definedName name="_____PPC42" localSheetId="11">#REF!</definedName>
    <definedName name="_____PPC42" localSheetId="5">#N/A</definedName>
    <definedName name="_____PPC42" localSheetId="3">[78]MRATES!#REF!</definedName>
    <definedName name="_____PPC42">#REF!</definedName>
    <definedName name="_____PPC43" localSheetId="7">#REF!</definedName>
    <definedName name="_____PPC43" localSheetId="6">#REF!</definedName>
    <definedName name="_____PPC43" localSheetId="8">#REF!</definedName>
    <definedName name="_____PPC43" localSheetId="13">#REF!</definedName>
    <definedName name="_____PPC43" localSheetId="9">#REF!</definedName>
    <definedName name="_____PPC43" localSheetId="16">#REF!</definedName>
    <definedName name="_____PPC43" localSheetId="2">[78]MRATES!#REF!</definedName>
    <definedName name="_____PPC43" localSheetId="4">[78]MRATES!#REF!</definedName>
    <definedName name="_____PPC43" localSheetId="11">#REF!</definedName>
    <definedName name="_____PPC43" localSheetId="5">#N/A</definedName>
    <definedName name="_____PPC43" localSheetId="3">[78]MRATES!#REF!</definedName>
    <definedName name="_____PPC43">#REF!</definedName>
    <definedName name="_____PPC44" localSheetId="7">#REF!</definedName>
    <definedName name="_____PPC44" localSheetId="6">#REF!</definedName>
    <definedName name="_____PPC44" localSheetId="8">#REF!</definedName>
    <definedName name="_____PPC44" localSheetId="13">#REF!</definedName>
    <definedName name="_____PPC44" localSheetId="9">#REF!</definedName>
    <definedName name="_____PPC44" localSheetId="16">#REF!</definedName>
    <definedName name="_____PPC44" localSheetId="2">[78]MRATES!#REF!</definedName>
    <definedName name="_____PPC44" localSheetId="4">[78]MRATES!#REF!</definedName>
    <definedName name="_____PPC44" localSheetId="11">#REF!</definedName>
    <definedName name="_____PPC44" localSheetId="5">#N/A</definedName>
    <definedName name="_____PPC44" localSheetId="3">[78]MRATES!#REF!</definedName>
    <definedName name="_____PPC44">#REF!</definedName>
    <definedName name="_____PPC45" localSheetId="7">#REF!</definedName>
    <definedName name="_____PPC45" localSheetId="6">#REF!</definedName>
    <definedName name="_____PPC45" localSheetId="8">#REF!</definedName>
    <definedName name="_____PPC45" localSheetId="13">#REF!</definedName>
    <definedName name="_____PPC45" localSheetId="9">#REF!</definedName>
    <definedName name="_____PPC45" localSheetId="16">#REF!</definedName>
    <definedName name="_____PPC45" localSheetId="2">[78]MRATES!#REF!</definedName>
    <definedName name="_____PPC45" localSheetId="4">[78]MRATES!#REF!</definedName>
    <definedName name="_____PPC45" localSheetId="11">#REF!</definedName>
    <definedName name="_____PPC45" localSheetId="5">#N/A</definedName>
    <definedName name="_____PPC45" localSheetId="3">[78]MRATES!#REF!</definedName>
    <definedName name="_____PPC45">#REF!</definedName>
    <definedName name="_____PPC46" localSheetId="7">#REF!</definedName>
    <definedName name="_____PPC46" localSheetId="6">#REF!</definedName>
    <definedName name="_____PPC46" localSheetId="8">#REF!</definedName>
    <definedName name="_____PPC46" localSheetId="13">#REF!</definedName>
    <definedName name="_____PPC46" localSheetId="9">#REF!</definedName>
    <definedName name="_____PPC46" localSheetId="16">#REF!</definedName>
    <definedName name="_____PPC46" localSheetId="2">[78]MRATES!#REF!</definedName>
    <definedName name="_____PPC46" localSheetId="4">[78]MRATES!#REF!</definedName>
    <definedName name="_____PPC46" localSheetId="11">#REF!</definedName>
    <definedName name="_____PPC46" localSheetId="5">#N/A</definedName>
    <definedName name="_____PPC46" localSheetId="3">[78]MRATES!#REF!</definedName>
    <definedName name="_____PPC46">#REF!</definedName>
    <definedName name="_____PPC47" localSheetId="7">#REF!</definedName>
    <definedName name="_____PPC47" localSheetId="6">#REF!</definedName>
    <definedName name="_____PPC47" localSheetId="8">#REF!</definedName>
    <definedName name="_____PPC47" localSheetId="13">#REF!</definedName>
    <definedName name="_____PPC47" localSheetId="9">#REF!</definedName>
    <definedName name="_____PPC47" localSheetId="16">#REF!</definedName>
    <definedName name="_____PPC47" localSheetId="2">[78]MRATES!#REF!</definedName>
    <definedName name="_____PPC47" localSheetId="4">[78]MRATES!#REF!</definedName>
    <definedName name="_____PPC47" localSheetId="11">#REF!</definedName>
    <definedName name="_____PPC47" localSheetId="5">#N/A</definedName>
    <definedName name="_____PPC47" localSheetId="3">[78]MRATES!#REF!</definedName>
    <definedName name="_____PPC47">#REF!</definedName>
    <definedName name="_____PPC48" localSheetId="7">#REF!</definedName>
    <definedName name="_____PPC48" localSheetId="6">#REF!</definedName>
    <definedName name="_____PPC48" localSheetId="8">#REF!</definedName>
    <definedName name="_____PPC48" localSheetId="13">#REF!</definedName>
    <definedName name="_____PPC48" localSheetId="9">#REF!</definedName>
    <definedName name="_____PPC48" localSheetId="16">#REF!</definedName>
    <definedName name="_____PPC48" localSheetId="2">[78]MRATES!#REF!</definedName>
    <definedName name="_____PPC48" localSheetId="4">[78]MRATES!#REF!</definedName>
    <definedName name="_____PPC48" localSheetId="11">#REF!</definedName>
    <definedName name="_____PPC48" localSheetId="5">#N/A</definedName>
    <definedName name="_____PPC48" localSheetId="3">[78]MRATES!#REF!</definedName>
    <definedName name="_____PPC48">#REF!</definedName>
    <definedName name="_____PPC49" localSheetId="7">#REF!</definedName>
    <definedName name="_____PPC49" localSheetId="6">#REF!</definedName>
    <definedName name="_____PPC49" localSheetId="8">#REF!</definedName>
    <definedName name="_____PPC49" localSheetId="13">#REF!</definedName>
    <definedName name="_____PPC49" localSheetId="9">#REF!</definedName>
    <definedName name="_____PPC49" localSheetId="16">#REF!</definedName>
    <definedName name="_____PPC49" localSheetId="2">[78]MRATES!#REF!</definedName>
    <definedName name="_____PPC49" localSheetId="4">[78]MRATES!#REF!</definedName>
    <definedName name="_____PPC49" localSheetId="11">#REF!</definedName>
    <definedName name="_____PPC49" localSheetId="5">#N/A</definedName>
    <definedName name="_____PPC49" localSheetId="3">[78]MRATES!#REF!</definedName>
    <definedName name="_____PPC49">#REF!</definedName>
    <definedName name="_____PPC5" localSheetId="7">#REF!</definedName>
    <definedName name="_____PPC5" localSheetId="6">#REF!</definedName>
    <definedName name="_____PPC5" localSheetId="8">#REF!</definedName>
    <definedName name="_____PPC5" localSheetId="13">#REF!</definedName>
    <definedName name="_____PPC5" localSheetId="9">#REF!</definedName>
    <definedName name="_____PPC5" localSheetId="16">#REF!</definedName>
    <definedName name="_____PPC5" localSheetId="2">[78]MRATES!#REF!</definedName>
    <definedName name="_____PPC5" localSheetId="4">[78]MRATES!#REF!</definedName>
    <definedName name="_____PPC5" localSheetId="11">#REF!</definedName>
    <definedName name="_____PPC5" localSheetId="5">#N/A</definedName>
    <definedName name="_____PPC5" localSheetId="3">[78]MRATES!#REF!</definedName>
    <definedName name="_____PPC5">#REF!</definedName>
    <definedName name="_____PPC50" localSheetId="7">#REF!</definedName>
    <definedName name="_____PPC50" localSheetId="6">#REF!</definedName>
    <definedName name="_____PPC50" localSheetId="8">#REF!</definedName>
    <definedName name="_____PPC50" localSheetId="13">#REF!</definedName>
    <definedName name="_____PPC50" localSheetId="9">#REF!</definedName>
    <definedName name="_____PPC50" localSheetId="16">#REF!</definedName>
    <definedName name="_____PPC50" localSheetId="2">[78]MRATES!#REF!</definedName>
    <definedName name="_____PPC50" localSheetId="4">[78]MRATES!#REF!</definedName>
    <definedName name="_____PPC50" localSheetId="11">#REF!</definedName>
    <definedName name="_____PPC50" localSheetId="5">#N/A</definedName>
    <definedName name="_____PPC50" localSheetId="3">[78]MRATES!#REF!</definedName>
    <definedName name="_____PPC50">#REF!</definedName>
    <definedName name="_____PPC51" localSheetId="7">#REF!</definedName>
    <definedName name="_____PPC51" localSheetId="6">#REF!</definedName>
    <definedName name="_____PPC51" localSheetId="8">#REF!</definedName>
    <definedName name="_____PPC51" localSheetId="13">#REF!</definedName>
    <definedName name="_____PPC51" localSheetId="9">#REF!</definedName>
    <definedName name="_____PPC51" localSheetId="16">#REF!</definedName>
    <definedName name="_____PPC51" localSheetId="2">[78]MRATES!#REF!</definedName>
    <definedName name="_____PPC51" localSheetId="4">[78]MRATES!#REF!</definedName>
    <definedName name="_____PPC51" localSheetId="11">#REF!</definedName>
    <definedName name="_____PPC51" localSheetId="5">#N/A</definedName>
    <definedName name="_____PPC51" localSheetId="3">[78]MRATES!#REF!</definedName>
    <definedName name="_____PPC51">#REF!</definedName>
    <definedName name="_____PPC52" localSheetId="7">#REF!</definedName>
    <definedName name="_____PPC52" localSheetId="6">#REF!</definedName>
    <definedName name="_____PPC52" localSheetId="8">#REF!</definedName>
    <definedName name="_____PPC52" localSheetId="13">#REF!</definedName>
    <definedName name="_____PPC52" localSheetId="9">#REF!</definedName>
    <definedName name="_____PPC52" localSheetId="16">#REF!</definedName>
    <definedName name="_____PPC52" localSheetId="2">[78]MRATES!#REF!</definedName>
    <definedName name="_____PPC52" localSheetId="4">[78]MRATES!#REF!</definedName>
    <definedName name="_____PPC52" localSheetId="11">#REF!</definedName>
    <definedName name="_____PPC52" localSheetId="5">#N/A</definedName>
    <definedName name="_____PPC52" localSheetId="3">[78]MRATES!#REF!</definedName>
    <definedName name="_____PPC52">#REF!</definedName>
    <definedName name="_____PPC53" localSheetId="7">#REF!</definedName>
    <definedName name="_____PPC53" localSheetId="6">#REF!</definedName>
    <definedName name="_____PPC53" localSheetId="8">#REF!</definedName>
    <definedName name="_____PPC53" localSheetId="13">#REF!</definedName>
    <definedName name="_____PPC53" localSheetId="9">#REF!</definedName>
    <definedName name="_____PPC53" localSheetId="16">#REF!</definedName>
    <definedName name="_____PPC53" localSheetId="2">[78]MRATES!#REF!</definedName>
    <definedName name="_____PPC53" localSheetId="4">[78]MRATES!#REF!</definedName>
    <definedName name="_____PPC53" localSheetId="11">#REF!</definedName>
    <definedName name="_____PPC53" localSheetId="5">#N/A</definedName>
    <definedName name="_____PPC53" localSheetId="3">[78]MRATES!#REF!</definedName>
    <definedName name="_____PPC53">#REF!</definedName>
    <definedName name="_____PPC54" localSheetId="7">#REF!</definedName>
    <definedName name="_____PPC54" localSheetId="6">#REF!</definedName>
    <definedName name="_____PPC54" localSheetId="8">#REF!</definedName>
    <definedName name="_____PPC54" localSheetId="13">#REF!</definedName>
    <definedName name="_____PPC54" localSheetId="9">#REF!</definedName>
    <definedName name="_____PPC54" localSheetId="16">#REF!</definedName>
    <definedName name="_____PPC54" localSheetId="2">[78]MRATES!#REF!</definedName>
    <definedName name="_____PPC54" localSheetId="4">[78]MRATES!#REF!</definedName>
    <definedName name="_____PPC54" localSheetId="11">#REF!</definedName>
    <definedName name="_____PPC54" localSheetId="5">#N/A</definedName>
    <definedName name="_____PPC54" localSheetId="3">[78]MRATES!#REF!</definedName>
    <definedName name="_____PPC54">#REF!</definedName>
    <definedName name="_____PPC55" localSheetId="7">#REF!</definedName>
    <definedName name="_____PPC55" localSheetId="6">#REF!</definedName>
    <definedName name="_____PPC55" localSheetId="8">#REF!</definedName>
    <definedName name="_____PPC55" localSheetId="13">#REF!</definedName>
    <definedName name="_____PPC55" localSheetId="9">#REF!</definedName>
    <definedName name="_____PPC55" localSheetId="16">#REF!</definedName>
    <definedName name="_____PPC55" localSheetId="2">[78]MRATES!#REF!</definedName>
    <definedName name="_____PPC55" localSheetId="4">[78]MRATES!#REF!</definedName>
    <definedName name="_____PPC55" localSheetId="11">#REF!</definedName>
    <definedName name="_____PPC55" localSheetId="5">#N/A</definedName>
    <definedName name="_____PPC55" localSheetId="3">[78]MRATES!#REF!</definedName>
    <definedName name="_____PPC55">#REF!</definedName>
    <definedName name="_____PPC56" localSheetId="7">#REF!</definedName>
    <definedName name="_____PPC56" localSheetId="6">#REF!</definedName>
    <definedName name="_____PPC56" localSheetId="8">#REF!</definedName>
    <definedName name="_____PPC56" localSheetId="13">#REF!</definedName>
    <definedName name="_____PPC56" localSheetId="9">#REF!</definedName>
    <definedName name="_____PPC56" localSheetId="16">#REF!</definedName>
    <definedName name="_____PPC56" localSheetId="2">[78]MRATES!#REF!</definedName>
    <definedName name="_____PPC56" localSheetId="4">[78]MRATES!#REF!</definedName>
    <definedName name="_____PPC56" localSheetId="11">#REF!</definedName>
    <definedName name="_____PPC56" localSheetId="5">#N/A</definedName>
    <definedName name="_____PPC56" localSheetId="3">[78]MRATES!#REF!</definedName>
    <definedName name="_____PPC56">#REF!</definedName>
    <definedName name="_____PPC57" localSheetId="7">#REF!</definedName>
    <definedName name="_____PPC57" localSheetId="6">#REF!</definedName>
    <definedName name="_____PPC57" localSheetId="8">#REF!</definedName>
    <definedName name="_____PPC57" localSheetId="13">#REF!</definedName>
    <definedName name="_____PPC57" localSheetId="9">#REF!</definedName>
    <definedName name="_____PPC57" localSheetId="16">#REF!</definedName>
    <definedName name="_____PPC57" localSheetId="2">[78]MRATES!#REF!</definedName>
    <definedName name="_____PPC57" localSheetId="4">[78]MRATES!#REF!</definedName>
    <definedName name="_____PPC57" localSheetId="11">#REF!</definedName>
    <definedName name="_____PPC57" localSheetId="5">#N/A</definedName>
    <definedName name="_____PPC57" localSheetId="3">[78]MRATES!#REF!</definedName>
    <definedName name="_____PPC57">#REF!</definedName>
    <definedName name="_____PPC58" localSheetId="7">#REF!</definedName>
    <definedName name="_____PPC58" localSheetId="6">#REF!</definedName>
    <definedName name="_____PPC58" localSheetId="8">#REF!</definedName>
    <definedName name="_____PPC58" localSheetId="13">#REF!</definedName>
    <definedName name="_____PPC58" localSheetId="9">#REF!</definedName>
    <definedName name="_____PPC58" localSheetId="16">#REF!</definedName>
    <definedName name="_____PPC58" localSheetId="2">[78]MRATES!#REF!</definedName>
    <definedName name="_____PPC58" localSheetId="4">[78]MRATES!#REF!</definedName>
    <definedName name="_____PPC58" localSheetId="11">#REF!</definedName>
    <definedName name="_____PPC58" localSheetId="5">#N/A</definedName>
    <definedName name="_____PPC58" localSheetId="3">[78]MRATES!#REF!</definedName>
    <definedName name="_____PPC58">#REF!</definedName>
    <definedName name="_____PPC59" localSheetId="7">#REF!</definedName>
    <definedName name="_____PPC59" localSheetId="6">#REF!</definedName>
    <definedName name="_____PPC59" localSheetId="8">#REF!</definedName>
    <definedName name="_____PPC59" localSheetId="13">#REF!</definedName>
    <definedName name="_____PPC59" localSheetId="9">#REF!</definedName>
    <definedName name="_____PPC59" localSheetId="16">#REF!</definedName>
    <definedName name="_____PPC59" localSheetId="2">[78]MRATES!#REF!</definedName>
    <definedName name="_____PPC59" localSheetId="4">[78]MRATES!#REF!</definedName>
    <definedName name="_____PPC59" localSheetId="11">#REF!</definedName>
    <definedName name="_____PPC59" localSheetId="5">#N/A</definedName>
    <definedName name="_____PPC59" localSheetId="3">[78]MRATES!#REF!</definedName>
    <definedName name="_____PPC59">#REF!</definedName>
    <definedName name="_____PPC6" localSheetId="7">#REF!</definedName>
    <definedName name="_____PPC6" localSheetId="6">#REF!</definedName>
    <definedName name="_____PPC6" localSheetId="8">#REF!</definedName>
    <definedName name="_____PPC6" localSheetId="13">#REF!</definedName>
    <definedName name="_____PPC6" localSheetId="9">#REF!</definedName>
    <definedName name="_____PPC6" localSheetId="16">#REF!</definedName>
    <definedName name="_____PPC6" localSheetId="2">[78]MRATES!#REF!</definedName>
    <definedName name="_____PPC6" localSheetId="4">[78]MRATES!#REF!</definedName>
    <definedName name="_____PPC6" localSheetId="11">#REF!</definedName>
    <definedName name="_____PPC6" localSheetId="5">#N/A</definedName>
    <definedName name="_____PPC6" localSheetId="3">[78]MRATES!#REF!</definedName>
    <definedName name="_____PPC6">#REF!</definedName>
    <definedName name="_____PPC60" localSheetId="7">#REF!</definedName>
    <definedName name="_____PPC60" localSheetId="6">#REF!</definedName>
    <definedName name="_____PPC60" localSheetId="8">#REF!</definedName>
    <definedName name="_____PPC60" localSheetId="13">#REF!</definedName>
    <definedName name="_____PPC60" localSheetId="9">#REF!</definedName>
    <definedName name="_____PPC60" localSheetId="16">#REF!</definedName>
    <definedName name="_____PPC60" localSheetId="2">[78]MRATES!#REF!</definedName>
    <definedName name="_____PPC60" localSheetId="4">[78]MRATES!#REF!</definedName>
    <definedName name="_____PPC60" localSheetId="11">#REF!</definedName>
    <definedName name="_____PPC60" localSheetId="5">#N/A</definedName>
    <definedName name="_____PPC60" localSheetId="3">[78]MRATES!#REF!</definedName>
    <definedName name="_____PPC60">#REF!</definedName>
    <definedName name="_____PPC61" localSheetId="7">#REF!</definedName>
    <definedName name="_____PPC61" localSheetId="6">#REF!</definedName>
    <definedName name="_____PPC61" localSheetId="8">#REF!</definedName>
    <definedName name="_____PPC61" localSheetId="13">#REF!</definedName>
    <definedName name="_____PPC61" localSheetId="9">#REF!</definedName>
    <definedName name="_____PPC61" localSheetId="16">#REF!</definedName>
    <definedName name="_____PPC61" localSheetId="2">[78]MRATES!#REF!</definedName>
    <definedName name="_____PPC61" localSheetId="4">[78]MRATES!#REF!</definedName>
    <definedName name="_____PPC61" localSheetId="11">#REF!</definedName>
    <definedName name="_____PPC61" localSheetId="5">#N/A</definedName>
    <definedName name="_____PPC61" localSheetId="3">[78]MRATES!#REF!</definedName>
    <definedName name="_____PPC61">#REF!</definedName>
    <definedName name="_____PPC62" localSheetId="7">#REF!</definedName>
    <definedName name="_____PPC62" localSheetId="6">#REF!</definedName>
    <definedName name="_____PPC62" localSheetId="8">#REF!</definedName>
    <definedName name="_____PPC62" localSheetId="13">#REF!</definedName>
    <definedName name="_____PPC62" localSheetId="9">#REF!</definedName>
    <definedName name="_____PPC62" localSheetId="16">#REF!</definedName>
    <definedName name="_____PPC62" localSheetId="2">[78]MRATES!#REF!</definedName>
    <definedName name="_____PPC62" localSheetId="4">[78]MRATES!#REF!</definedName>
    <definedName name="_____PPC62" localSheetId="11">#REF!</definedName>
    <definedName name="_____PPC62" localSheetId="5">#N/A</definedName>
    <definedName name="_____PPC62" localSheetId="3">[78]MRATES!#REF!</definedName>
    <definedName name="_____PPC62">#REF!</definedName>
    <definedName name="_____PPC63" localSheetId="7">#REF!</definedName>
    <definedName name="_____PPC63" localSheetId="6">#REF!</definedName>
    <definedName name="_____PPC63" localSheetId="8">#REF!</definedName>
    <definedName name="_____PPC63" localSheetId="13">#REF!</definedName>
    <definedName name="_____PPC63" localSheetId="9">#REF!</definedName>
    <definedName name="_____PPC63" localSheetId="16">#REF!</definedName>
    <definedName name="_____PPC63" localSheetId="2">[78]MRATES!#REF!</definedName>
    <definedName name="_____PPC63" localSheetId="4">[78]MRATES!#REF!</definedName>
    <definedName name="_____PPC63" localSheetId="11">#REF!</definedName>
    <definedName name="_____PPC63" localSheetId="5">#N/A</definedName>
    <definedName name="_____PPC63" localSheetId="3">[78]MRATES!#REF!</definedName>
    <definedName name="_____PPC63">#REF!</definedName>
    <definedName name="_____PPC64" localSheetId="7">#REF!</definedName>
    <definedName name="_____PPC64" localSheetId="6">#REF!</definedName>
    <definedName name="_____PPC64" localSheetId="8">#REF!</definedName>
    <definedName name="_____PPC64" localSheetId="13">#REF!</definedName>
    <definedName name="_____PPC64" localSheetId="9">#REF!</definedName>
    <definedName name="_____PPC64" localSheetId="16">#REF!</definedName>
    <definedName name="_____PPC64" localSheetId="2">[78]MRATES!#REF!</definedName>
    <definedName name="_____PPC64" localSheetId="4">[78]MRATES!#REF!</definedName>
    <definedName name="_____PPC64" localSheetId="11">#REF!</definedName>
    <definedName name="_____PPC64" localSheetId="5">#N/A</definedName>
    <definedName name="_____PPC64" localSheetId="3">[78]MRATES!#REF!</definedName>
    <definedName name="_____PPC64">#REF!</definedName>
    <definedName name="_____PPC65" localSheetId="7">#REF!</definedName>
    <definedName name="_____PPC65" localSheetId="6">#REF!</definedName>
    <definedName name="_____PPC65" localSheetId="8">#REF!</definedName>
    <definedName name="_____PPC65" localSheetId="13">#REF!</definedName>
    <definedName name="_____PPC65" localSheetId="9">#REF!</definedName>
    <definedName name="_____PPC65" localSheetId="16">#REF!</definedName>
    <definedName name="_____PPC65" localSheetId="2">[78]MRATES!#REF!</definedName>
    <definedName name="_____PPC65" localSheetId="4">[78]MRATES!#REF!</definedName>
    <definedName name="_____PPC65" localSheetId="11">#REF!</definedName>
    <definedName name="_____PPC65" localSheetId="5">#N/A</definedName>
    <definedName name="_____PPC65" localSheetId="3">[78]MRATES!#REF!</definedName>
    <definedName name="_____PPC65">#REF!</definedName>
    <definedName name="_____PPC66" localSheetId="7">#REF!</definedName>
    <definedName name="_____PPC66" localSheetId="6">#REF!</definedName>
    <definedName name="_____PPC66" localSheetId="8">#REF!</definedName>
    <definedName name="_____PPC66" localSheetId="13">#REF!</definedName>
    <definedName name="_____PPC66" localSheetId="9">#REF!</definedName>
    <definedName name="_____PPC66" localSheetId="16">#REF!</definedName>
    <definedName name="_____PPC66" localSheetId="2">[78]MRATES!#REF!</definedName>
    <definedName name="_____PPC66" localSheetId="4">[78]MRATES!#REF!</definedName>
    <definedName name="_____PPC66" localSheetId="11">#REF!</definedName>
    <definedName name="_____PPC66" localSheetId="5">#N/A</definedName>
    <definedName name="_____PPC66" localSheetId="3">[78]MRATES!#REF!</definedName>
    <definedName name="_____PPC66">#REF!</definedName>
    <definedName name="_____PPC67" localSheetId="7">#REF!</definedName>
    <definedName name="_____PPC67" localSheetId="6">#REF!</definedName>
    <definedName name="_____PPC67" localSheetId="8">#REF!</definedName>
    <definedName name="_____PPC67" localSheetId="13">#REF!</definedName>
    <definedName name="_____PPC67" localSheetId="9">#REF!</definedName>
    <definedName name="_____PPC67" localSheetId="16">#REF!</definedName>
    <definedName name="_____PPC67" localSheetId="2">[78]MRATES!#REF!</definedName>
    <definedName name="_____PPC67" localSheetId="4">[78]MRATES!#REF!</definedName>
    <definedName name="_____PPC67" localSheetId="11">#REF!</definedName>
    <definedName name="_____PPC67" localSheetId="5">#N/A</definedName>
    <definedName name="_____PPC67" localSheetId="3">[78]MRATES!#REF!</definedName>
    <definedName name="_____PPC67">#REF!</definedName>
    <definedName name="_____PPC68" localSheetId="7">#REF!</definedName>
    <definedName name="_____PPC68" localSheetId="6">#REF!</definedName>
    <definedName name="_____PPC68" localSheetId="8">#REF!</definedName>
    <definedName name="_____PPC68" localSheetId="13">#REF!</definedName>
    <definedName name="_____PPC68" localSheetId="9">#REF!</definedName>
    <definedName name="_____PPC68" localSheetId="16">#REF!</definedName>
    <definedName name="_____PPC68" localSheetId="2">[78]MRATES!#REF!</definedName>
    <definedName name="_____PPC68" localSheetId="4">[78]MRATES!#REF!</definedName>
    <definedName name="_____PPC68" localSheetId="11">#REF!</definedName>
    <definedName name="_____PPC68" localSheetId="5">#N/A</definedName>
    <definedName name="_____PPC68" localSheetId="3">[78]MRATES!#REF!</definedName>
    <definedName name="_____PPC68">#REF!</definedName>
    <definedName name="_____PPC69" localSheetId="7">#REF!</definedName>
    <definedName name="_____PPC69" localSheetId="6">#REF!</definedName>
    <definedName name="_____PPC69" localSheetId="8">#REF!</definedName>
    <definedName name="_____PPC69" localSheetId="13">#REF!</definedName>
    <definedName name="_____PPC69" localSheetId="9">#REF!</definedName>
    <definedName name="_____PPC69" localSheetId="16">#REF!</definedName>
    <definedName name="_____PPC69" localSheetId="2">[78]MRATES!#REF!</definedName>
    <definedName name="_____PPC69" localSheetId="4">[78]MRATES!#REF!</definedName>
    <definedName name="_____PPC69" localSheetId="11">#REF!</definedName>
    <definedName name="_____PPC69" localSheetId="5">#N/A</definedName>
    <definedName name="_____PPC69" localSheetId="3">[78]MRATES!#REF!</definedName>
    <definedName name="_____PPC69">#REF!</definedName>
    <definedName name="_____PPC7" localSheetId="7">#REF!</definedName>
    <definedName name="_____PPC7" localSheetId="6">#REF!</definedName>
    <definedName name="_____PPC7" localSheetId="8">#REF!</definedName>
    <definedName name="_____PPC7" localSheetId="13">#REF!</definedName>
    <definedName name="_____PPC7" localSheetId="9">#REF!</definedName>
    <definedName name="_____PPC7" localSheetId="16">#REF!</definedName>
    <definedName name="_____PPC7" localSheetId="2">[78]MRATES!#REF!</definedName>
    <definedName name="_____PPC7" localSheetId="4">[78]MRATES!#REF!</definedName>
    <definedName name="_____PPC7" localSheetId="11">#REF!</definedName>
    <definedName name="_____PPC7" localSheetId="5">#N/A</definedName>
    <definedName name="_____PPC7" localSheetId="3">[78]MRATES!#REF!</definedName>
    <definedName name="_____PPC7">#REF!</definedName>
    <definedName name="_____PPC70" localSheetId="7">#REF!</definedName>
    <definedName name="_____PPC70" localSheetId="6">#REF!</definedName>
    <definedName name="_____PPC70" localSheetId="8">#REF!</definedName>
    <definedName name="_____PPC70" localSheetId="13">#REF!</definedName>
    <definedName name="_____PPC70" localSheetId="9">#REF!</definedName>
    <definedName name="_____PPC70" localSheetId="16">#REF!</definedName>
    <definedName name="_____PPC70" localSheetId="2">[78]MRATES!#REF!</definedName>
    <definedName name="_____PPC70" localSheetId="4">[78]MRATES!#REF!</definedName>
    <definedName name="_____PPC70" localSheetId="11">#REF!</definedName>
    <definedName name="_____PPC70" localSheetId="5">#N/A</definedName>
    <definedName name="_____PPC70" localSheetId="3">[78]MRATES!#REF!</definedName>
    <definedName name="_____PPC70">#REF!</definedName>
    <definedName name="_____PPC71" localSheetId="7">#REF!</definedName>
    <definedName name="_____PPC71" localSheetId="6">#REF!</definedName>
    <definedName name="_____PPC71" localSheetId="8">#REF!</definedName>
    <definedName name="_____PPC71" localSheetId="13">#REF!</definedName>
    <definedName name="_____PPC71" localSheetId="9">#REF!</definedName>
    <definedName name="_____PPC71" localSheetId="16">#REF!</definedName>
    <definedName name="_____PPC71" localSheetId="2">[78]MRATES!#REF!</definedName>
    <definedName name="_____PPC71" localSheetId="4">[78]MRATES!#REF!</definedName>
    <definedName name="_____PPC71" localSheetId="11">#REF!</definedName>
    <definedName name="_____PPC71" localSheetId="5">#N/A</definedName>
    <definedName name="_____PPC71" localSheetId="3">[78]MRATES!#REF!</definedName>
    <definedName name="_____PPC71">#REF!</definedName>
    <definedName name="_____PPC72" localSheetId="7">#REF!</definedName>
    <definedName name="_____PPC72" localSheetId="6">#REF!</definedName>
    <definedName name="_____PPC72" localSheetId="8">#REF!</definedName>
    <definedName name="_____PPC72" localSheetId="13">#REF!</definedName>
    <definedName name="_____PPC72" localSheetId="9">#REF!</definedName>
    <definedName name="_____PPC72" localSheetId="16">#REF!</definedName>
    <definedName name="_____PPC72" localSheetId="2">[78]MRATES!#REF!</definedName>
    <definedName name="_____PPC72" localSheetId="4">[78]MRATES!#REF!</definedName>
    <definedName name="_____PPC72" localSheetId="11">#REF!</definedName>
    <definedName name="_____PPC72" localSheetId="5">#N/A</definedName>
    <definedName name="_____PPC72" localSheetId="3">[78]MRATES!#REF!</definedName>
    <definedName name="_____PPC72">#REF!</definedName>
    <definedName name="_____PPC73" localSheetId="7">#REF!</definedName>
    <definedName name="_____PPC73" localSheetId="6">#REF!</definedName>
    <definedName name="_____PPC73" localSheetId="8">#REF!</definedName>
    <definedName name="_____PPC73" localSheetId="13">#REF!</definedName>
    <definedName name="_____PPC73" localSheetId="9">#REF!</definedName>
    <definedName name="_____PPC73" localSheetId="16">#REF!</definedName>
    <definedName name="_____PPC73" localSheetId="2">[78]MRATES!#REF!</definedName>
    <definedName name="_____PPC73" localSheetId="4">[78]MRATES!#REF!</definedName>
    <definedName name="_____PPC73" localSheetId="11">#REF!</definedName>
    <definedName name="_____PPC73" localSheetId="5">#N/A</definedName>
    <definedName name="_____PPC73" localSheetId="3">[78]MRATES!#REF!</definedName>
    <definedName name="_____PPC73">#REF!</definedName>
    <definedName name="_____PPC74" localSheetId="7">#REF!</definedName>
    <definedName name="_____PPC74" localSheetId="6">#REF!</definedName>
    <definedName name="_____PPC74" localSheetId="8">#REF!</definedName>
    <definedName name="_____PPC74" localSheetId="13">#REF!</definedName>
    <definedName name="_____PPC74" localSheetId="9">#REF!</definedName>
    <definedName name="_____PPC74" localSheetId="16">#REF!</definedName>
    <definedName name="_____PPC74" localSheetId="2">[78]MRATES!#REF!</definedName>
    <definedName name="_____PPC74" localSheetId="4">[78]MRATES!#REF!</definedName>
    <definedName name="_____PPC74" localSheetId="11">#REF!</definedName>
    <definedName name="_____PPC74" localSheetId="5">#N/A</definedName>
    <definedName name="_____PPC74" localSheetId="3">[78]MRATES!#REF!</definedName>
    <definedName name="_____PPC74">#REF!</definedName>
    <definedName name="_____PPC75" localSheetId="7">#REF!</definedName>
    <definedName name="_____PPC75" localSheetId="6">#REF!</definedName>
    <definedName name="_____PPC75" localSheetId="8">#REF!</definedName>
    <definedName name="_____PPC75" localSheetId="13">#REF!</definedName>
    <definedName name="_____PPC75" localSheetId="9">#REF!</definedName>
    <definedName name="_____PPC75" localSheetId="16">#REF!</definedName>
    <definedName name="_____PPC75" localSheetId="2">[78]MRATES!#REF!</definedName>
    <definedName name="_____PPC75" localSheetId="4">[78]MRATES!#REF!</definedName>
    <definedName name="_____PPC75" localSheetId="11">#REF!</definedName>
    <definedName name="_____PPC75" localSheetId="5">#N/A</definedName>
    <definedName name="_____PPC75" localSheetId="3">[78]MRATES!#REF!</definedName>
    <definedName name="_____PPC75">#REF!</definedName>
    <definedName name="_____PPC76" localSheetId="7">#REF!</definedName>
    <definedName name="_____PPC76" localSheetId="6">#REF!</definedName>
    <definedName name="_____PPC76" localSheetId="8">#REF!</definedName>
    <definedName name="_____PPC76" localSheetId="13">#REF!</definedName>
    <definedName name="_____PPC76" localSheetId="9">#REF!</definedName>
    <definedName name="_____PPC76" localSheetId="16">#REF!</definedName>
    <definedName name="_____PPC76" localSheetId="2">[78]MRATES!#REF!</definedName>
    <definedName name="_____PPC76" localSheetId="4">[78]MRATES!#REF!</definedName>
    <definedName name="_____PPC76" localSheetId="11">#REF!</definedName>
    <definedName name="_____PPC76" localSheetId="5">#N/A</definedName>
    <definedName name="_____PPC76" localSheetId="3">[78]MRATES!#REF!</definedName>
    <definedName name="_____PPC76">#REF!</definedName>
    <definedName name="_____PPC77" localSheetId="7">#REF!</definedName>
    <definedName name="_____PPC77" localSheetId="6">#REF!</definedName>
    <definedName name="_____PPC77" localSheetId="8">#REF!</definedName>
    <definedName name="_____PPC77" localSheetId="13">#REF!</definedName>
    <definedName name="_____PPC77" localSheetId="9">#REF!</definedName>
    <definedName name="_____PPC77" localSheetId="16">#REF!</definedName>
    <definedName name="_____PPC77" localSheetId="2">[78]MRATES!#REF!</definedName>
    <definedName name="_____PPC77" localSheetId="4">[78]MRATES!#REF!</definedName>
    <definedName name="_____PPC77" localSheetId="11">#REF!</definedName>
    <definedName name="_____PPC77" localSheetId="5">#N/A</definedName>
    <definedName name="_____PPC77" localSheetId="3">[78]MRATES!#REF!</definedName>
    <definedName name="_____PPC77">#REF!</definedName>
    <definedName name="_____PPC78" localSheetId="7">#REF!</definedName>
    <definedName name="_____PPC78" localSheetId="6">#REF!</definedName>
    <definedName name="_____PPC78" localSheetId="8">#REF!</definedName>
    <definedName name="_____PPC78" localSheetId="13">#REF!</definedName>
    <definedName name="_____PPC78" localSheetId="9">#REF!</definedName>
    <definedName name="_____PPC78" localSheetId="16">#REF!</definedName>
    <definedName name="_____PPC78" localSheetId="2">[78]MRATES!#REF!</definedName>
    <definedName name="_____PPC78" localSheetId="4">[78]MRATES!#REF!</definedName>
    <definedName name="_____PPC78" localSheetId="11">#REF!</definedName>
    <definedName name="_____PPC78" localSheetId="5">#N/A</definedName>
    <definedName name="_____PPC78" localSheetId="3">[78]MRATES!#REF!</definedName>
    <definedName name="_____PPC78">#REF!</definedName>
    <definedName name="_____PPC79" localSheetId="7">#REF!</definedName>
    <definedName name="_____PPC79" localSheetId="6">#REF!</definedName>
    <definedName name="_____PPC79" localSheetId="8">#REF!</definedName>
    <definedName name="_____PPC79" localSheetId="13">#REF!</definedName>
    <definedName name="_____PPC79" localSheetId="9">#REF!</definedName>
    <definedName name="_____PPC79" localSheetId="16">#REF!</definedName>
    <definedName name="_____PPC79" localSheetId="2">[78]MRATES!#REF!</definedName>
    <definedName name="_____PPC79" localSheetId="4">[78]MRATES!#REF!</definedName>
    <definedName name="_____PPC79" localSheetId="11">#REF!</definedName>
    <definedName name="_____PPC79" localSheetId="5">#N/A</definedName>
    <definedName name="_____PPC79" localSheetId="3">[78]MRATES!#REF!</definedName>
    <definedName name="_____PPC79">#REF!</definedName>
    <definedName name="_____PPC8" localSheetId="7">#REF!</definedName>
    <definedName name="_____PPC8" localSheetId="6">#REF!</definedName>
    <definedName name="_____PPC8" localSheetId="8">#REF!</definedName>
    <definedName name="_____PPC8" localSheetId="13">#REF!</definedName>
    <definedName name="_____PPC8" localSheetId="9">#REF!</definedName>
    <definedName name="_____PPC8" localSheetId="16">#REF!</definedName>
    <definedName name="_____PPC8" localSheetId="2">[78]MRATES!#REF!</definedName>
    <definedName name="_____PPC8" localSheetId="4">[78]MRATES!#REF!</definedName>
    <definedName name="_____PPC8" localSheetId="11">#REF!</definedName>
    <definedName name="_____PPC8" localSheetId="5">#N/A</definedName>
    <definedName name="_____PPC8" localSheetId="3">[78]MRATES!#REF!</definedName>
    <definedName name="_____PPC8">#REF!</definedName>
    <definedName name="_____PPC80" localSheetId="7">#REF!</definedName>
    <definedName name="_____PPC80" localSheetId="6">#REF!</definedName>
    <definedName name="_____PPC80" localSheetId="8">#REF!</definedName>
    <definedName name="_____PPC80" localSheetId="13">#REF!</definedName>
    <definedName name="_____PPC80" localSheetId="9">#REF!</definedName>
    <definedName name="_____PPC80" localSheetId="16">#REF!</definedName>
    <definedName name="_____PPC80" localSheetId="2">[78]MRATES!#REF!</definedName>
    <definedName name="_____PPC80" localSheetId="4">[78]MRATES!#REF!</definedName>
    <definedName name="_____PPC80" localSheetId="11">#REF!</definedName>
    <definedName name="_____PPC80" localSheetId="5">#N/A</definedName>
    <definedName name="_____PPC80" localSheetId="3">[78]MRATES!#REF!</definedName>
    <definedName name="_____PPC80">#REF!</definedName>
    <definedName name="_____PPC81" localSheetId="7">#REF!</definedName>
    <definedName name="_____PPC81" localSheetId="6">#REF!</definedName>
    <definedName name="_____PPC81" localSheetId="8">#REF!</definedName>
    <definedName name="_____PPC81" localSheetId="13">#REF!</definedName>
    <definedName name="_____PPC81" localSheetId="9">#REF!</definedName>
    <definedName name="_____PPC81" localSheetId="16">#REF!</definedName>
    <definedName name="_____PPC81" localSheetId="2">[78]MRATES!#REF!</definedName>
    <definedName name="_____PPC81" localSheetId="4">[78]MRATES!#REF!</definedName>
    <definedName name="_____PPC81" localSheetId="11">#REF!</definedName>
    <definedName name="_____PPC81" localSheetId="5">#N/A</definedName>
    <definedName name="_____PPC81" localSheetId="3">[78]MRATES!#REF!</definedName>
    <definedName name="_____PPC81">#REF!</definedName>
    <definedName name="_____PPC82" localSheetId="7">#REF!</definedName>
    <definedName name="_____PPC82" localSheetId="6">#REF!</definedName>
    <definedName name="_____PPC82" localSheetId="8">#REF!</definedName>
    <definedName name="_____PPC82" localSheetId="13">#REF!</definedName>
    <definedName name="_____PPC82" localSheetId="9">#REF!</definedName>
    <definedName name="_____PPC82" localSheetId="16">#REF!</definedName>
    <definedName name="_____PPC82" localSheetId="2">[78]MRATES!#REF!</definedName>
    <definedName name="_____PPC82" localSheetId="4">[78]MRATES!#REF!</definedName>
    <definedName name="_____PPC82" localSheetId="11">#REF!</definedName>
    <definedName name="_____PPC82" localSheetId="5">#N/A</definedName>
    <definedName name="_____PPC82" localSheetId="3">[78]MRATES!#REF!</definedName>
    <definedName name="_____PPC82">#REF!</definedName>
    <definedName name="_____PPC83" localSheetId="7">#REF!</definedName>
    <definedName name="_____PPC83" localSheetId="6">#REF!</definedName>
    <definedName name="_____PPC83" localSheetId="8">#REF!</definedName>
    <definedName name="_____PPC83" localSheetId="13">#REF!</definedName>
    <definedName name="_____PPC83" localSheetId="9">#REF!</definedName>
    <definedName name="_____PPC83" localSheetId="16">#REF!</definedName>
    <definedName name="_____PPC83" localSheetId="2">[78]MRATES!#REF!</definedName>
    <definedName name="_____PPC83" localSheetId="4">[78]MRATES!#REF!</definedName>
    <definedName name="_____PPC83" localSheetId="11">#REF!</definedName>
    <definedName name="_____PPC83" localSheetId="5">#N/A</definedName>
    <definedName name="_____PPC83" localSheetId="3">[78]MRATES!#REF!</definedName>
    <definedName name="_____PPC83">#REF!</definedName>
    <definedName name="_____PPC84" localSheetId="7">#REF!</definedName>
    <definedName name="_____PPC84" localSheetId="6">#REF!</definedName>
    <definedName name="_____PPC84" localSheetId="8">#REF!</definedName>
    <definedName name="_____PPC84" localSheetId="13">#REF!</definedName>
    <definedName name="_____PPC84" localSheetId="9">#REF!</definedName>
    <definedName name="_____PPC84" localSheetId="16">#REF!</definedName>
    <definedName name="_____PPC84" localSheetId="2">[78]MRATES!#REF!</definedName>
    <definedName name="_____PPC84" localSheetId="4">[78]MRATES!#REF!</definedName>
    <definedName name="_____PPC84" localSheetId="11">#REF!</definedName>
    <definedName name="_____PPC84" localSheetId="5">#N/A</definedName>
    <definedName name="_____PPC84" localSheetId="3">[78]MRATES!#REF!</definedName>
    <definedName name="_____PPC84">#REF!</definedName>
    <definedName name="_____PPC85" localSheetId="7">#REF!</definedName>
    <definedName name="_____PPC85" localSheetId="6">#REF!</definedName>
    <definedName name="_____PPC85" localSheetId="8">#REF!</definedName>
    <definedName name="_____PPC85" localSheetId="13">#REF!</definedName>
    <definedName name="_____PPC85" localSheetId="9">#REF!</definedName>
    <definedName name="_____PPC85" localSheetId="16">#REF!</definedName>
    <definedName name="_____PPC85" localSheetId="2">[78]MRATES!#REF!</definedName>
    <definedName name="_____PPC85" localSheetId="4">[78]MRATES!#REF!</definedName>
    <definedName name="_____PPC85" localSheetId="11">#REF!</definedName>
    <definedName name="_____PPC85" localSheetId="5">#N/A</definedName>
    <definedName name="_____PPC85" localSheetId="3">[78]MRATES!#REF!</definedName>
    <definedName name="_____PPC85">#REF!</definedName>
    <definedName name="_____PPC86" localSheetId="7">#REF!</definedName>
    <definedName name="_____PPC86" localSheetId="6">#REF!</definedName>
    <definedName name="_____PPC86" localSheetId="8">#REF!</definedName>
    <definedName name="_____PPC86" localSheetId="13">#REF!</definedName>
    <definedName name="_____PPC86" localSheetId="9">#REF!</definedName>
    <definedName name="_____PPC86" localSheetId="16">#REF!</definedName>
    <definedName name="_____PPC86" localSheetId="2">[78]MRATES!#REF!</definedName>
    <definedName name="_____PPC86" localSheetId="4">[78]MRATES!#REF!</definedName>
    <definedName name="_____PPC86" localSheetId="11">#REF!</definedName>
    <definedName name="_____PPC86" localSheetId="5">#N/A</definedName>
    <definedName name="_____PPC86" localSheetId="3">[78]MRATES!#REF!</definedName>
    <definedName name="_____PPC86">#REF!</definedName>
    <definedName name="_____PPC87" localSheetId="7">#REF!</definedName>
    <definedName name="_____PPC87" localSheetId="6">#REF!</definedName>
    <definedName name="_____PPC87" localSheetId="8">#REF!</definedName>
    <definedName name="_____PPC87" localSheetId="13">#REF!</definedName>
    <definedName name="_____PPC87" localSheetId="9">#REF!</definedName>
    <definedName name="_____PPC87" localSheetId="16">#REF!</definedName>
    <definedName name="_____PPC87" localSheetId="2">[78]MRATES!#REF!</definedName>
    <definedName name="_____PPC87" localSheetId="4">[78]MRATES!#REF!</definedName>
    <definedName name="_____PPC87" localSheetId="11">#REF!</definedName>
    <definedName name="_____PPC87" localSheetId="5">#N/A</definedName>
    <definedName name="_____PPC87" localSheetId="3">[78]MRATES!#REF!</definedName>
    <definedName name="_____PPC87">#REF!</definedName>
    <definedName name="_____PPC88" localSheetId="7">#REF!</definedName>
    <definedName name="_____PPC88" localSheetId="6">#REF!</definedName>
    <definedName name="_____PPC88" localSheetId="8">#REF!</definedName>
    <definedName name="_____PPC88" localSheetId="13">#REF!</definedName>
    <definedName name="_____PPC88" localSheetId="9">#REF!</definedName>
    <definedName name="_____PPC88" localSheetId="16">#REF!</definedName>
    <definedName name="_____PPC88" localSheetId="2">[78]MRATES!#REF!</definedName>
    <definedName name="_____PPC88" localSheetId="4">[78]MRATES!#REF!</definedName>
    <definedName name="_____PPC88" localSheetId="11">#REF!</definedName>
    <definedName name="_____PPC88" localSheetId="5">#N/A</definedName>
    <definedName name="_____PPC88" localSheetId="3">[78]MRATES!#REF!</definedName>
    <definedName name="_____PPC88">#REF!</definedName>
    <definedName name="_____PPC89" localSheetId="7">#REF!</definedName>
    <definedName name="_____PPC89" localSheetId="6">#REF!</definedName>
    <definedName name="_____PPC89" localSheetId="8">#REF!</definedName>
    <definedName name="_____PPC89" localSheetId="13">#REF!</definedName>
    <definedName name="_____PPC89" localSheetId="9">#REF!</definedName>
    <definedName name="_____PPC89" localSheetId="16">#REF!</definedName>
    <definedName name="_____PPC89" localSheetId="2">[78]MRATES!#REF!</definedName>
    <definedName name="_____PPC89" localSheetId="4">[78]MRATES!#REF!</definedName>
    <definedName name="_____PPC89" localSheetId="11">#REF!</definedName>
    <definedName name="_____PPC89" localSheetId="5">#N/A</definedName>
    <definedName name="_____PPC89" localSheetId="3">[78]MRATES!#REF!</definedName>
    <definedName name="_____PPC89">#REF!</definedName>
    <definedName name="_____PPC9" localSheetId="7">#REF!</definedName>
    <definedName name="_____PPC9" localSheetId="6">#REF!</definedName>
    <definedName name="_____PPC9" localSheetId="8">#REF!</definedName>
    <definedName name="_____PPC9" localSheetId="13">#REF!</definedName>
    <definedName name="_____PPC9" localSheetId="9">#REF!</definedName>
    <definedName name="_____PPC9" localSheetId="16">#REF!</definedName>
    <definedName name="_____PPC9" localSheetId="2">[78]MRATES!#REF!</definedName>
    <definedName name="_____PPC9" localSheetId="4">[78]MRATES!#REF!</definedName>
    <definedName name="_____PPC9" localSheetId="11">#REF!</definedName>
    <definedName name="_____PPC9" localSheetId="5">#N/A</definedName>
    <definedName name="_____PPC9" localSheetId="3">[78]MRATES!#REF!</definedName>
    <definedName name="_____PPC9">#REF!</definedName>
    <definedName name="_____PPC90" localSheetId="7">#REF!</definedName>
    <definedName name="_____PPC90" localSheetId="6">#REF!</definedName>
    <definedName name="_____PPC90" localSheetId="8">#REF!</definedName>
    <definedName name="_____PPC90" localSheetId="13">#REF!</definedName>
    <definedName name="_____PPC90" localSheetId="9">#REF!</definedName>
    <definedName name="_____PPC90" localSheetId="16">#REF!</definedName>
    <definedName name="_____PPC90" localSheetId="2">[78]MRATES!#REF!</definedName>
    <definedName name="_____PPC90" localSheetId="4">[78]MRATES!#REF!</definedName>
    <definedName name="_____PPC90" localSheetId="11">#REF!</definedName>
    <definedName name="_____PPC90" localSheetId="5">#N/A</definedName>
    <definedName name="_____PPC90" localSheetId="3">[78]MRATES!#REF!</definedName>
    <definedName name="_____PPC90">#REF!</definedName>
    <definedName name="_____PPC91" localSheetId="7">#REF!</definedName>
    <definedName name="_____PPC91" localSheetId="6">#REF!</definedName>
    <definedName name="_____PPC91" localSheetId="8">#REF!</definedName>
    <definedName name="_____PPC91" localSheetId="13">#REF!</definedName>
    <definedName name="_____PPC91" localSheetId="9">#REF!</definedName>
    <definedName name="_____PPC91" localSheetId="16">#REF!</definedName>
    <definedName name="_____PPC91" localSheetId="2">[78]MRATES!#REF!</definedName>
    <definedName name="_____PPC91" localSheetId="4">[78]MRATES!#REF!</definedName>
    <definedName name="_____PPC91" localSheetId="11">#REF!</definedName>
    <definedName name="_____PPC91" localSheetId="5">#N/A</definedName>
    <definedName name="_____PPC91" localSheetId="3">[78]MRATES!#REF!</definedName>
    <definedName name="_____PPC91">#REF!</definedName>
    <definedName name="_____PPC92" localSheetId="7">#REF!</definedName>
    <definedName name="_____PPC92" localSheetId="6">#REF!</definedName>
    <definedName name="_____PPC92" localSheetId="8">#REF!</definedName>
    <definedName name="_____PPC92" localSheetId="13">#REF!</definedName>
    <definedName name="_____PPC92" localSheetId="9">#REF!</definedName>
    <definedName name="_____PPC92" localSheetId="16">#REF!</definedName>
    <definedName name="_____PPC92" localSheetId="2">[78]MRATES!#REF!</definedName>
    <definedName name="_____PPC92" localSheetId="4">[78]MRATES!#REF!</definedName>
    <definedName name="_____PPC92" localSheetId="11">#REF!</definedName>
    <definedName name="_____PPC92" localSheetId="5">#N/A</definedName>
    <definedName name="_____PPC92" localSheetId="3">[78]MRATES!#REF!</definedName>
    <definedName name="_____PPC92">#REF!</definedName>
    <definedName name="_____PPC93" localSheetId="7">#REF!</definedName>
    <definedName name="_____PPC93" localSheetId="6">#REF!</definedName>
    <definedName name="_____PPC93" localSheetId="8">#REF!</definedName>
    <definedName name="_____PPC93" localSheetId="13">#REF!</definedName>
    <definedName name="_____PPC93" localSheetId="9">#REF!</definedName>
    <definedName name="_____PPC93" localSheetId="16">#REF!</definedName>
    <definedName name="_____PPC93" localSheetId="2">[78]MRATES!#REF!</definedName>
    <definedName name="_____PPC93" localSheetId="4">[78]MRATES!#REF!</definedName>
    <definedName name="_____PPC93" localSheetId="11">#REF!</definedName>
    <definedName name="_____PPC93" localSheetId="5">#N/A</definedName>
    <definedName name="_____PPC93" localSheetId="3">[78]MRATES!#REF!</definedName>
    <definedName name="_____PPC93">#REF!</definedName>
    <definedName name="_____PPC94" localSheetId="7">#REF!</definedName>
    <definedName name="_____PPC94" localSheetId="6">#REF!</definedName>
    <definedName name="_____PPC94" localSheetId="8">#REF!</definedName>
    <definedName name="_____PPC94" localSheetId="13">#REF!</definedName>
    <definedName name="_____PPC94" localSheetId="9">#REF!</definedName>
    <definedName name="_____PPC94" localSheetId="16">#REF!</definedName>
    <definedName name="_____PPC94" localSheetId="2">[78]MRATES!#REF!</definedName>
    <definedName name="_____PPC94" localSheetId="4">[78]MRATES!#REF!</definedName>
    <definedName name="_____PPC94" localSheetId="11">#REF!</definedName>
    <definedName name="_____PPC94" localSheetId="5">#N/A</definedName>
    <definedName name="_____PPC94" localSheetId="3">[78]MRATES!#REF!</definedName>
    <definedName name="_____PPC94">#REF!</definedName>
    <definedName name="_____PPC95" localSheetId="7">#REF!</definedName>
    <definedName name="_____PPC95" localSheetId="6">#REF!</definedName>
    <definedName name="_____PPC95" localSheetId="8">#REF!</definedName>
    <definedName name="_____PPC95" localSheetId="13">#REF!</definedName>
    <definedName name="_____PPC95" localSheetId="9">#REF!</definedName>
    <definedName name="_____PPC95" localSheetId="16">#REF!</definedName>
    <definedName name="_____PPC95" localSheetId="2">[78]MRATES!#REF!</definedName>
    <definedName name="_____PPC95" localSheetId="4">[78]MRATES!#REF!</definedName>
    <definedName name="_____PPC95" localSheetId="11">#REF!</definedName>
    <definedName name="_____PPC95" localSheetId="5">#N/A</definedName>
    <definedName name="_____PPC95" localSheetId="3">[78]MRATES!#REF!</definedName>
    <definedName name="_____PPC95">#REF!</definedName>
    <definedName name="_____PPD114" localSheetId="7">#REF!</definedName>
    <definedName name="_____PPD114" localSheetId="6">#REF!</definedName>
    <definedName name="_____PPD114" localSheetId="8">#REF!</definedName>
    <definedName name="_____PPD114" localSheetId="13">#REF!</definedName>
    <definedName name="_____PPD114" localSheetId="9">#REF!</definedName>
    <definedName name="_____PPD114" localSheetId="16">#REF!</definedName>
    <definedName name="_____PPD114" localSheetId="2">[78]MRATES!#REF!</definedName>
    <definedName name="_____PPD114" localSheetId="4">[78]MRATES!#REF!</definedName>
    <definedName name="_____PPD114" localSheetId="11">#REF!</definedName>
    <definedName name="_____PPD114" localSheetId="5">#N/A</definedName>
    <definedName name="_____PPD114" localSheetId="3">[78]MRATES!#REF!</definedName>
    <definedName name="_____PPD114">#REF!</definedName>
    <definedName name="_____PPD89" localSheetId="7">#REF!</definedName>
    <definedName name="_____PPD89" localSheetId="6">#REF!</definedName>
    <definedName name="_____PPD89" localSheetId="8">#REF!</definedName>
    <definedName name="_____PPD89" localSheetId="13">#REF!</definedName>
    <definedName name="_____PPD89" localSheetId="9">#REF!</definedName>
    <definedName name="_____PPD89" localSheetId="16">#REF!</definedName>
    <definedName name="_____PPD89" localSheetId="2">[78]MRATES!#REF!</definedName>
    <definedName name="_____PPD89" localSheetId="4">[78]MRATES!#REF!</definedName>
    <definedName name="_____PPD89" localSheetId="11">#REF!</definedName>
    <definedName name="_____PPD89" localSheetId="5">#N/A</definedName>
    <definedName name="_____PPD89" localSheetId="3">[78]MRATES!#REF!</definedName>
    <definedName name="_____PPD89">#REF!</definedName>
    <definedName name="_____pv2" localSheetId="4">#REF!</definedName>
    <definedName name="_____pv2">#REF!</definedName>
    <definedName name="_____QS25" localSheetId="12">[116]MRATES!$G$16</definedName>
    <definedName name="_____QS25" localSheetId="5">[118]MRATES!$G$16</definedName>
    <definedName name="_____QS25">[117]MRATES!$G$16</definedName>
    <definedName name="_____QS40" localSheetId="12">[116]MRATES!$G$17</definedName>
    <definedName name="_____QS40" localSheetId="5">[118]MRATES!$G$17</definedName>
    <definedName name="_____QS40">[117]MRATES!$G$17</definedName>
    <definedName name="_____rbm50" localSheetId="4">#REF!</definedName>
    <definedName name="_____rbm50">#REF!</definedName>
    <definedName name="_____RMR1" localSheetId="2">IF([0]!________PPC15,'Abstract -Pipe Culvert'!__________PPC47+'Abstrac- Road work'!_________MT76,'Abstract -Pipe Culvert'!__________PPC47)</definedName>
    <definedName name="_____RMR1" localSheetId="4">#N/A</definedName>
    <definedName name="_____RMR1" localSheetId="3">IF(COVER!________PPC150,'Gen Abs 2026-27'!__________PPC47+'TS MEMO'!_________MT76,'Gen Abs 2026-27'!__________PPC47)</definedName>
    <definedName name="_____RMR1">#N/A</definedName>
    <definedName name="_____rr3" localSheetId="9">[129]v!$A$2:$E$51</definedName>
    <definedName name="_____rr3" localSheetId="11">[129]v!$A$2:$E$51</definedName>
    <definedName name="_____rr3" localSheetId="5">[130]v!$A$2:$E$51</definedName>
    <definedName name="_____rr3">[130]v!$A$2:$E$51</definedName>
    <definedName name="_____rrr1" localSheetId="9">[129]r!$B$1:$I$145</definedName>
    <definedName name="_____rrr1" localSheetId="11">[129]r!$B$1:$I$145</definedName>
    <definedName name="_____rrr1" localSheetId="5">[130]r!$B$1:$I$145</definedName>
    <definedName name="_____rrr1">[130]r!$B$1:$I$145</definedName>
    <definedName name="_____RT5565">#N/A</definedName>
    <definedName name="_____S12">'[112]p&amp;m'!#REF!</definedName>
    <definedName name="_____SD1" localSheetId="7">#REF!</definedName>
    <definedName name="_____SD1" localSheetId="6">#REF!</definedName>
    <definedName name="_____SD1" localSheetId="8">#REF!</definedName>
    <definedName name="_____SD1" localSheetId="13">#REF!</definedName>
    <definedName name="_____SD1" localSheetId="9">#REF!</definedName>
    <definedName name="_____SD1" localSheetId="2">#REF!</definedName>
    <definedName name="_____SD1" localSheetId="4">#REF!</definedName>
    <definedName name="_____SD1" localSheetId="11">#REF!</definedName>
    <definedName name="_____SD1" localSheetId="3">#REF!</definedName>
    <definedName name="_____SD1">#REF!</definedName>
    <definedName name="_____SD10" localSheetId="7">#REF!</definedName>
    <definedName name="_____SD10" localSheetId="6">#REF!</definedName>
    <definedName name="_____SD10" localSheetId="8">#REF!</definedName>
    <definedName name="_____SD10" localSheetId="13">#REF!</definedName>
    <definedName name="_____SD10" localSheetId="9">#REF!</definedName>
    <definedName name="_____SD10" localSheetId="16">#REF!</definedName>
    <definedName name="_____SD10" localSheetId="2">#REF!</definedName>
    <definedName name="_____SD10" localSheetId="4">#REF!</definedName>
    <definedName name="_____SD10" localSheetId="11">#REF!</definedName>
    <definedName name="_____SD10" localSheetId="3">#REF!</definedName>
    <definedName name="_____SD10">#REF!</definedName>
    <definedName name="_____SD100" localSheetId="7">#REF!</definedName>
    <definedName name="_____SD100" localSheetId="6">#REF!</definedName>
    <definedName name="_____SD100" localSheetId="8">#REF!</definedName>
    <definedName name="_____SD100" localSheetId="13">#REF!</definedName>
    <definedName name="_____SD100" localSheetId="9">#REF!</definedName>
    <definedName name="_____SD100" localSheetId="16">#REF!</definedName>
    <definedName name="_____SD100" localSheetId="2">#REF!</definedName>
    <definedName name="_____SD100" localSheetId="4">#REF!</definedName>
    <definedName name="_____SD100" localSheetId="11">#REF!</definedName>
    <definedName name="_____SD100" localSheetId="3">#REF!</definedName>
    <definedName name="_____SD100">#REF!</definedName>
    <definedName name="_____SD101" localSheetId="7">#REF!</definedName>
    <definedName name="_____SD101" localSheetId="6">#REF!</definedName>
    <definedName name="_____SD101" localSheetId="8">#REF!</definedName>
    <definedName name="_____SD101" localSheetId="13">#REF!</definedName>
    <definedName name="_____SD101" localSheetId="9">#REF!</definedName>
    <definedName name="_____SD101" localSheetId="16">#REF!</definedName>
    <definedName name="_____SD101" localSheetId="2">#REF!</definedName>
    <definedName name="_____SD101" localSheetId="4">#REF!</definedName>
    <definedName name="_____SD101" localSheetId="11">#REF!</definedName>
    <definedName name="_____SD101" localSheetId="3">#REF!</definedName>
    <definedName name="_____SD101">#REF!</definedName>
    <definedName name="_____SD102" localSheetId="7">#REF!</definedName>
    <definedName name="_____SD102" localSheetId="6">#REF!</definedName>
    <definedName name="_____SD102" localSheetId="8">#REF!</definedName>
    <definedName name="_____SD102" localSheetId="13">#REF!</definedName>
    <definedName name="_____SD102" localSheetId="9">#REF!</definedName>
    <definedName name="_____SD102" localSheetId="16">#REF!</definedName>
    <definedName name="_____SD102" localSheetId="2">#REF!</definedName>
    <definedName name="_____SD102" localSheetId="4">#REF!</definedName>
    <definedName name="_____SD102" localSheetId="11">#REF!</definedName>
    <definedName name="_____SD102" localSheetId="3">#REF!</definedName>
    <definedName name="_____SD102">#REF!</definedName>
    <definedName name="_____SD103" localSheetId="7">#REF!</definedName>
    <definedName name="_____SD103" localSheetId="6">#REF!</definedName>
    <definedName name="_____SD103" localSheetId="8">#REF!</definedName>
    <definedName name="_____SD103" localSheetId="13">#REF!</definedName>
    <definedName name="_____SD103" localSheetId="9">#REF!</definedName>
    <definedName name="_____SD103" localSheetId="16">#REF!</definedName>
    <definedName name="_____SD103" localSheetId="2">#REF!</definedName>
    <definedName name="_____SD103" localSheetId="4">#REF!</definedName>
    <definedName name="_____SD103" localSheetId="11">#REF!</definedName>
    <definedName name="_____SD103" localSheetId="3">#REF!</definedName>
    <definedName name="_____SD103">#REF!</definedName>
    <definedName name="_____SD104" localSheetId="7">#REF!</definedName>
    <definedName name="_____SD104" localSheetId="6">#REF!</definedName>
    <definedName name="_____SD104" localSheetId="8">#REF!</definedName>
    <definedName name="_____SD104" localSheetId="13">#REF!</definedName>
    <definedName name="_____SD104" localSheetId="9">#REF!</definedName>
    <definedName name="_____SD104" localSheetId="16">#REF!</definedName>
    <definedName name="_____SD104" localSheetId="2">#REF!</definedName>
    <definedName name="_____SD104" localSheetId="4">#REF!</definedName>
    <definedName name="_____SD104" localSheetId="11">#REF!</definedName>
    <definedName name="_____SD104" localSheetId="3">#REF!</definedName>
    <definedName name="_____SD104">#REF!</definedName>
    <definedName name="_____SD105" localSheetId="7">#REF!</definedName>
    <definedName name="_____SD105" localSheetId="6">#REF!</definedName>
    <definedName name="_____SD105" localSheetId="8">#REF!</definedName>
    <definedName name="_____SD105" localSheetId="13">#REF!</definedName>
    <definedName name="_____SD105" localSheetId="9">#REF!</definedName>
    <definedName name="_____SD105" localSheetId="16">#REF!</definedName>
    <definedName name="_____SD105" localSheetId="2">#REF!</definedName>
    <definedName name="_____SD105" localSheetId="4">#REF!</definedName>
    <definedName name="_____SD105" localSheetId="11">#REF!</definedName>
    <definedName name="_____SD105" localSheetId="3">#REF!</definedName>
    <definedName name="_____SD105">#REF!</definedName>
    <definedName name="_____SD106" localSheetId="7">#REF!</definedName>
    <definedName name="_____SD106" localSheetId="6">#REF!</definedName>
    <definedName name="_____SD106" localSheetId="8">#REF!</definedName>
    <definedName name="_____SD106" localSheetId="13">#REF!</definedName>
    <definedName name="_____SD106" localSheetId="9">#REF!</definedName>
    <definedName name="_____SD106" localSheetId="16">#REF!</definedName>
    <definedName name="_____SD106" localSheetId="2">#REF!</definedName>
    <definedName name="_____SD106" localSheetId="4">#REF!</definedName>
    <definedName name="_____SD106" localSheetId="11">#REF!</definedName>
    <definedName name="_____SD106" localSheetId="3">#REF!</definedName>
    <definedName name="_____SD106">#REF!</definedName>
    <definedName name="_____SD107" localSheetId="7">#REF!</definedName>
    <definedName name="_____SD107" localSheetId="6">#REF!</definedName>
    <definedName name="_____SD107" localSheetId="8">#REF!</definedName>
    <definedName name="_____SD107" localSheetId="13">#REF!</definedName>
    <definedName name="_____SD107" localSheetId="9">#REF!</definedName>
    <definedName name="_____SD107" localSheetId="16">#REF!</definedName>
    <definedName name="_____SD107" localSheetId="2">#REF!</definedName>
    <definedName name="_____SD107" localSheetId="4">#REF!</definedName>
    <definedName name="_____SD107" localSheetId="11">#REF!</definedName>
    <definedName name="_____SD107" localSheetId="3">#REF!</definedName>
    <definedName name="_____SD107">#REF!</definedName>
    <definedName name="_____SD108" localSheetId="7">#REF!</definedName>
    <definedName name="_____SD108" localSheetId="6">#REF!</definedName>
    <definedName name="_____SD108" localSheetId="8">#REF!</definedName>
    <definedName name="_____SD108" localSheetId="13">#REF!</definedName>
    <definedName name="_____SD108" localSheetId="9">#REF!</definedName>
    <definedName name="_____SD108" localSheetId="16">#REF!</definedName>
    <definedName name="_____SD108" localSheetId="2">#REF!</definedName>
    <definedName name="_____SD108" localSheetId="4">#REF!</definedName>
    <definedName name="_____SD108" localSheetId="11">#REF!</definedName>
    <definedName name="_____SD108" localSheetId="3">#REF!</definedName>
    <definedName name="_____SD108">#REF!</definedName>
    <definedName name="_____SD109" localSheetId="7">#REF!</definedName>
    <definedName name="_____SD109" localSheetId="6">#REF!</definedName>
    <definedName name="_____SD109" localSheetId="8">#REF!</definedName>
    <definedName name="_____SD109" localSheetId="13">#REF!</definedName>
    <definedName name="_____SD109" localSheetId="9">#REF!</definedName>
    <definedName name="_____SD109" localSheetId="16">#REF!</definedName>
    <definedName name="_____SD109" localSheetId="2">#REF!</definedName>
    <definedName name="_____SD109" localSheetId="4">#REF!</definedName>
    <definedName name="_____SD109" localSheetId="11">#REF!</definedName>
    <definedName name="_____SD109" localSheetId="3">#REF!</definedName>
    <definedName name="_____SD109">#REF!</definedName>
    <definedName name="_____SD11" localSheetId="7">#REF!</definedName>
    <definedName name="_____SD11" localSheetId="6">#REF!</definedName>
    <definedName name="_____SD11" localSheetId="8">#REF!</definedName>
    <definedName name="_____SD11" localSheetId="13">#REF!</definedName>
    <definedName name="_____SD11" localSheetId="9">#REF!</definedName>
    <definedName name="_____SD11" localSheetId="16">#REF!</definedName>
    <definedName name="_____SD11" localSheetId="2">#REF!</definedName>
    <definedName name="_____SD11" localSheetId="4">#REF!</definedName>
    <definedName name="_____SD11" localSheetId="11">#REF!</definedName>
    <definedName name="_____SD11" localSheetId="3">#REF!</definedName>
    <definedName name="_____SD11">#REF!</definedName>
    <definedName name="_____SD110" localSheetId="7">#REF!</definedName>
    <definedName name="_____SD110" localSheetId="6">#REF!</definedName>
    <definedName name="_____SD110" localSheetId="8">#REF!</definedName>
    <definedName name="_____SD110" localSheetId="13">#REF!</definedName>
    <definedName name="_____SD110" localSheetId="9">#REF!</definedName>
    <definedName name="_____SD110" localSheetId="16">#REF!</definedName>
    <definedName name="_____SD110" localSheetId="2">#REF!</definedName>
    <definedName name="_____SD110" localSheetId="4">#REF!</definedName>
    <definedName name="_____SD110" localSheetId="11">#REF!</definedName>
    <definedName name="_____SD110" localSheetId="3">#REF!</definedName>
    <definedName name="_____SD110">#REF!</definedName>
    <definedName name="_____SD111" localSheetId="7">#REF!</definedName>
    <definedName name="_____SD111" localSheetId="6">#REF!</definedName>
    <definedName name="_____SD111" localSheetId="8">#REF!</definedName>
    <definedName name="_____SD111" localSheetId="13">#REF!</definedName>
    <definedName name="_____SD111" localSheetId="9">#REF!</definedName>
    <definedName name="_____SD111" localSheetId="16">#REF!</definedName>
    <definedName name="_____SD111" localSheetId="2">#REF!</definedName>
    <definedName name="_____SD111" localSheetId="4">#REF!</definedName>
    <definedName name="_____SD111" localSheetId="11">#REF!</definedName>
    <definedName name="_____SD111" localSheetId="3">#REF!</definedName>
    <definedName name="_____SD111">#REF!</definedName>
    <definedName name="_____SD112" localSheetId="7">#REF!</definedName>
    <definedName name="_____SD112" localSheetId="6">#REF!</definedName>
    <definedName name="_____SD112" localSheetId="8">#REF!</definedName>
    <definedName name="_____SD112" localSheetId="13">#REF!</definedName>
    <definedName name="_____SD112" localSheetId="9">#REF!</definedName>
    <definedName name="_____SD112" localSheetId="16">#REF!</definedName>
    <definedName name="_____SD112" localSheetId="2">#REF!</definedName>
    <definedName name="_____SD112" localSheetId="4">#REF!</definedName>
    <definedName name="_____SD112" localSheetId="11">#REF!</definedName>
    <definedName name="_____SD112" localSheetId="3">#REF!</definedName>
    <definedName name="_____SD112">#REF!</definedName>
    <definedName name="_____SD113" localSheetId="7">#REF!</definedName>
    <definedName name="_____SD113" localSheetId="6">#REF!</definedName>
    <definedName name="_____SD113" localSheetId="8">#REF!</definedName>
    <definedName name="_____SD113" localSheetId="13">#REF!</definedName>
    <definedName name="_____SD113" localSheetId="9">#REF!</definedName>
    <definedName name="_____SD113" localSheetId="16">#REF!</definedName>
    <definedName name="_____SD113" localSheetId="2">#REF!</definedName>
    <definedName name="_____SD113" localSheetId="4">#REF!</definedName>
    <definedName name="_____SD113" localSheetId="11">#REF!</definedName>
    <definedName name="_____SD113" localSheetId="3">#REF!</definedName>
    <definedName name="_____SD113">#REF!</definedName>
    <definedName name="_____SD114" localSheetId="7">#REF!</definedName>
    <definedName name="_____SD114" localSheetId="6">#REF!</definedName>
    <definedName name="_____SD114" localSheetId="8">#REF!</definedName>
    <definedName name="_____SD114" localSheetId="13">#REF!</definedName>
    <definedName name="_____SD114" localSheetId="9">#REF!</definedName>
    <definedName name="_____SD114" localSheetId="16">#REF!</definedName>
    <definedName name="_____SD114" localSheetId="2">#REF!</definedName>
    <definedName name="_____SD114" localSheetId="4">#REF!</definedName>
    <definedName name="_____SD114" localSheetId="11">#REF!</definedName>
    <definedName name="_____SD114" localSheetId="3">#REF!</definedName>
    <definedName name="_____SD114">#REF!</definedName>
    <definedName name="_____SD115" localSheetId="7">#REF!</definedName>
    <definedName name="_____SD115" localSheetId="6">#REF!</definedName>
    <definedName name="_____SD115" localSheetId="8">#REF!</definedName>
    <definedName name="_____SD115" localSheetId="13">#REF!</definedName>
    <definedName name="_____SD115" localSheetId="9">#REF!</definedName>
    <definedName name="_____SD115" localSheetId="16">#REF!</definedName>
    <definedName name="_____SD115" localSheetId="2">#REF!</definedName>
    <definedName name="_____SD115" localSheetId="4">#REF!</definedName>
    <definedName name="_____SD115" localSheetId="11">#REF!</definedName>
    <definedName name="_____SD115" localSheetId="3">#REF!</definedName>
    <definedName name="_____SD115">#REF!</definedName>
    <definedName name="_____SD116" localSheetId="7">#REF!</definedName>
    <definedName name="_____SD116" localSheetId="6">#REF!</definedName>
    <definedName name="_____SD116" localSheetId="8">#REF!</definedName>
    <definedName name="_____SD116" localSheetId="13">#REF!</definedName>
    <definedName name="_____SD116" localSheetId="9">#REF!</definedName>
    <definedName name="_____SD116" localSheetId="16">#REF!</definedName>
    <definedName name="_____SD116" localSheetId="2">#REF!</definedName>
    <definedName name="_____SD116" localSheetId="4">#REF!</definedName>
    <definedName name="_____SD116" localSheetId="11">#REF!</definedName>
    <definedName name="_____SD116" localSheetId="3">#REF!</definedName>
    <definedName name="_____SD116">#REF!</definedName>
    <definedName name="_____SD117" localSheetId="7">#REF!</definedName>
    <definedName name="_____SD117" localSheetId="6">#REF!</definedName>
    <definedName name="_____SD117" localSheetId="8">#REF!</definedName>
    <definedName name="_____SD117" localSheetId="13">#REF!</definedName>
    <definedName name="_____SD117" localSheetId="9">#REF!</definedName>
    <definedName name="_____SD117" localSheetId="16">#REF!</definedName>
    <definedName name="_____SD117" localSheetId="2">#REF!</definedName>
    <definedName name="_____SD117" localSheetId="4">#REF!</definedName>
    <definedName name="_____SD117" localSheetId="11">#REF!</definedName>
    <definedName name="_____SD117" localSheetId="3">#REF!</definedName>
    <definedName name="_____SD117">#REF!</definedName>
    <definedName name="_____SD118" localSheetId="7">#REF!</definedName>
    <definedName name="_____SD118" localSheetId="6">#REF!</definedName>
    <definedName name="_____SD118" localSheetId="8">#REF!</definedName>
    <definedName name="_____SD118" localSheetId="13">#REF!</definedName>
    <definedName name="_____SD118" localSheetId="9">#REF!</definedName>
    <definedName name="_____SD118" localSheetId="16">#REF!</definedName>
    <definedName name="_____SD118" localSheetId="2">#REF!</definedName>
    <definedName name="_____SD118" localSheetId="4">#REF!</definedName>
    <definedName name="_____SD118" localSheetId="11">#REF!</definedName>
    <definedName name="_____SD118" localSheetId="3">#REF!</definedName>
    <definedName name="_____SD118">#REF!</definedName>
    <definedName name="_____SD119" localSheetId="7">#REF!</definedName>
    <definedName name="_____SD119" localSheetId="6">#REF!</definedName>
    <definedName name="_____SD119" localSheetId="8">#REF!</definedName>
    <definedName name="_____SD119" localSheetId="13">#REF!</definedName>
    <definedName name="_____SD119" localSheetId="9">#REF!</definedName>
    <definedName name="_____SD119" localSheetId="16">#REF!</definedName>
    <definedName name="_____SD119" localSheetId="2">#REF!</definedName>
    <definedName name="_____SD119" localSheetId="4">#REF!</definedName>
    <definedName name="_____SD119" localSheetId="11">#REF!</definedName>
    <definedName name="_____SD119" localSheetId="3">#REF!</definedName>
    <definedName name="_____SD119">#REF!</definedName>
    <definedName name="_____SD12" localSheetId="7">#REF!</definedName>
    <definedName name="_____SD12" localSheetId="6">#REF!</definedName>
    <definedName name="_____SD12" localSheetId="8">#REF!</definedName>
    <definedName name="_____SD12" localSheetId="13">#REF!</definedName>
    <definedName name="_____SD12" localSheetId="9">#REF!</definedName>
    <definedName name="_____SD12" localSheetId="16">#REF!</definedName>
    <definedName name="_____SD12" localSheetId="2">#REF!</definedName>
    <definedName name="_____SD12" localSheetId="4">#REF!</definedName>
    <definedName name="_____SD12" localSheetId="11">#REF!</definedName>
    <definedName name="_____SD12" localSheetId="3">#REF!</definedName>
    <definedName name="_____SD12">#REF!</definedName>
    <definedName name="_____SD120" localSheetId="7">#REF!</definedName>
    <definedName name="_____SD120" localSheetId="6">#REF!</definedName>
    <definedName name="_____SD120" localSheetId="8">#REF!</definedName>
    <definedName name="_____SD120" localSheetId="13">#REF!</definedName>
    <definedName name="_____SD120" localSheetId="9">#REF!</definedName>
    <definedName name="_____SD120" localSheetId="16">#REF!</definedName>
    <definedName name="_____SD120" localSheetId="2">#REF!</definedName>
    <definedName name="_____SD120" localSheetId="4">#REF!</definedName>
    <definedName name="_____SD120" localSheetId="11">#REF!</definedName>
    <definedName name="_____SD120" localSheetId="3">#REF!</definedName>
    <definedName name="_____SD120">#REF!</definedName>
    <definedName name="_____SD121" localSheetId="7">#REF!</definedName>
    <definedName name="_____SD121" localSheetId="6">#REF!</definedName>
    <definedName name="_____SD121" localSheetId="8">#REF!</definedName>
    <definedName name="_____SD121" localSheetId="13">#REF!</definedName>
    <definedName name="_____SD121" localSheetId="9">#REF!</definedName>
    <definedName name="_____SD121" localSheetId="16">#REF!</definedName>
    <definedName name="_____SD121" localSheetId="2">#REF!</definedName>
    <definedName name="_____SD121" localSheetId="4">#REF!</definedName>
    <definedName name="_____SD121" localSheetId="11">#REF!</definedName>
    <definedName name="_____SD121" localSheetId="3">#REF!</definedName>
    <definedName name="_____SD121">#REF!</definedName>
    <definedName name="_____SD122" localSheetId="7">#REF!</definedName>
    <definedName name="_____SD122" localSheetId="6">#REF!</definedName>
    <definedName name="_____SD122" localSheetId="8">#REF!</definedName>
    <definedName name="_____SD122" localSheetId="13">#REF!</definedName>
    <definedName name="_____SD122" localSheetId="9">#REF!</definedName>
    <definedName name="_____SD122" localSheetId="16">#REF!</definedName>
    <definedName name="_____SD122" localSheetId="2">#REF!</definedName>
    <definedName name="_____SD122" localSheetId="4">#REF!</definedName>
    <definedName name="_____SD122" localSheetId="11">#REF!</definedName>
    <definedName name="_____SD122" localSheetId="3">#REF!</definedName>
    <definedName name="_____SD122">#REF!</definedName>
    <definedName name="_____SD123" localSheetId="7">#REF!</definedName>
    <definedName name="_____SD123" localSheetId="6">#REF!</definedName>
    <definedName name="_____SD123" localSheetId="8">#REF!</definedName>
    <definedName name="_____SD123" localSheetId="13">#REF!</definedName>
    <definedName name="_____SD123" localSheetId="9">#REF!</definedName>
    <definedName name="_____SD123" localSheetId="16">#REF!</definedName>
    <definedName name="_____SD123" localSheetId="2">#REF!</definedName>
    <definedName name="_____SD123" localSheetId="4">#REF!</definedName>
    <definedName name="_____SD123" localSheetId="11">#REF!</definedName>
    <definedName name="_____SD123" localSheetId="3">#REF!</definedName>
    <definedName name="_____SD123">#REF!</definedName>
    <definedName name="_____SD124" localSheetId="7">#REF!</definedName>
    <definedName name="_____SD124" localSheetId="6">#REF!</definedName>
    <definedName name="_____SD124" localSheetId="8">#REF!</definedName>
    <definedName name="_____SD124" localSheetId="13">#REF!</definedName>
    <definedName name="_____SD124" localSheetId="9">#REF!</definedName>
    <definedName name="_____SD124" localSheetId="16">#REF!</definedName>
    <definedName name="_____SD124" localSheetId="2">#REF!</definedName>
    <definedName name="_____SD124" localSheetId="4">#REF!</definedName>
    <definedName name="_____SD124" localSheetId="11">#REF!</definedName>
    <definedName name="_____SD124" localSheetId="3">#REF!</definedName>
    <definedName name="_____SD124">#REF!</definedName>
    <definedName name="_____SD125" localSheetId="7">#REF!</definedName>
    <definedName name="_____SD125" localSheetId="6">#REF!</definedName>
    <definedName name="_____SD125" localSheetId="8">#REF!</definedName>
    <definedName name="_____SD125" localSheetId="13">#REF!</definedName>
    <definedName name="_____SD125" localSheetId="9">#REF!</definedName>
    <definedName name="_____SD125" localSheetId="16">#REF!</definedName>
    <definedName name="_____SD125" localSheetId="2">#REF!</definedName>
    <definedName name="_____SD125" localSheetId="4">#REF!</definedName>
    <definedName name="_____SD125" localSheetId="11">#REF!</definedName>
    <definedName name="_____SD125" localSheetId="3">#REF!</definedName>
    <definedName name="_____SD125">#REF!</definedName>
    <definedName name="_____SD126" localSheetId="7">#REF!</definedName>
    <definedName name="_____SD126" localSheetId="6">#REF!</definedName>
    <definedName name="_____SD126" localSheetId="8">#REF!</definedName>
    <definedName name="_____SD126" localSheetId="13">#REF!</definedName>
    <definedName name="_____SD126" localSheetId="9">#REF!</definedName>
    <definedName name="_____SD126" localSheetId="16">#REF!</definedName>
    <definedName name="_____SD126" localSheetId="2">#REF!</definedName>
    <definedName name="_____SD126" localSheetId="4">#REF!</definedName>
    <definedName name="_____SD126" localSheetId="11">#REF!</definedName>
    <definedName name="_____SD126" localSheetId="3">#REF!</definedName>
    <definedName name="_____SD126">#REF!</definedName>
    <definedName name="_____SD127" localSheetId="7">#REF!</definedName>
    <definedName name="_____SD127" localSheetId="6">#REF!</definedName>
    <definedName name="_____SD127" localSheetId="8">#REF!</definedName>
    <definedName name="_____SD127" localSheetId="13">#REF!</definedName>
    <definedName name="_____SD127" localSheetId="9">#REF!</definedName>
    <definedName name="_____SD127" localSheetId="16">#REF!</definedName>
    <definedName name="_____SD127" localSheetId="2">#REF!</definedName>
    <definedName name="_____SD127" localSheetId="4">#REF!</definedName>
    <definedName name="_____SD127" localSheetId="11">#REF!</definedName>
    <definedName name="_____SD127" localSheetId="3">#REF!</definedName>
    <definedName name="_____SD127">#REF!</definedName>
    <definedName name="_____SD128" localSheetId="7">#REF!</definedName>
    <definedName name="_____SD128" localSheetId="6">#REF!</definedName>
    <definedName name="_____SD128" localSheetId="8">#REF!</definedName>
    <definedName name="_____SD128" localSheetId="13">#REF!</definedName>
    <definedName name="_____SD128" localSheetId="9">#REF!</definedName>
    <definedName name="_____SD128" localSheetId="16">#REF!</definedName>
    <definedName name="_____SD128" localSheetId="2">#REF!</definedName>
    <definedName name="_____SD128" localSheetId="4">#REF!</definedName>
    <definedName name="_____SD128" localSheetId="11">#REF!</definedName>
    <definedName name="_____SD128" localSheetId="3">#REF!</definedName>
    <definedName name="_____SD128">#REF!</definedName>
    <definedName name="_____SD129" localSheetId="7">#REF!</definedName>
    <definedName name="_____SD129" localSheetId="6">#REF!</definedName>
    <definedName name="_____SD129" localSheetId="8">#REF!</definedName>
    <definedName name="_____SD129" localSheetId="13">#REF!</definedName>
    <definedName name="_____SD129" localSheetId="9">#REF!</definedName>
    <definedName name="_____SD129" localSheetId="16">#REF!</definedName>
    <definedName name="_____SD129" localSheetId="2">#REF!</definedName>
    <definedName name="_____SD129" localSheetId="4">#REF!</definedName>
    <definedName name="_____SD129" localSheetId="11">#REF!</definedName>
    <definedName name="_____SD129" localSheetId="3">#REF!</definedName>
    <definedName name="_____SD129">#REF!</definedName>
    <definedName name="_____SD13" localSheetId="7">#REF!</definedName>
    <definedName name="_____SD13" localSheetId="6">#REF!</definedName>
    <definedName name="_____SD13" localSheetId="8">#REF!</definedName>
    <definedName name="_____SD13" localSheetId="13">#REF!</definedName>
    <definedName name="_____SD13" localSheetId="9">#REF!</definedName>
    <definedName name="_____SD13" localSheetId="16">#REF!</definedName>
    <definedName name="_____SD13" localSheetId="2">#REF!</definedName>
    <definedName name="_____SD13" localSheetId="4">#REF!</definedName>
    <definedName name="_____SD13" localSheetId="11">#REF!</definedName>
    <definedName name="_____SD13" localSheetId="3">#REF!</definedName>
    <definedName name="_____SD13">#REF!</definedName>
    <definedName name="_____SD130" localSheetId="7">#REF!</definedName>
    <definedName name="_____SD130" localSheetId="6">#REF!</definedName>
    <definedName name="_____SD130" localSheetId="8">#REF!</definedName>
    <definedName name="_____SD130" localSheetId="13">#REF!</definedName>
    <definedName name="_____SD130" localSheetId="9">#REF!</definedName>
    <definedName name="_____SD130" localSheetId="16">#REF!</definedName>
    <definedName name="_____SD130" localSheetId="2">#REF!</definedName>
    <definedName name="_____SD130" localSheetId="4">#REF!</definedName>
    <definedName name="_____SD130" localSheetId="11">#REF!</definedName>
    <definedName name="_____SD130" localSheetId="3">#REF!</definedName>
    <definedName name="_____SD130">#REF!</definedName>
    <definedName name="_____SD131" localSheetId="7">#REF!</definedName>
    <definedName name="_____SD131" localSheetId="6">#REF!</definedName>
    <definedName name="_____SD131" localSheetId="8">#REF!</definedName>
    <definedName name="_____SD131" localSheetId="13">#REF!</definedName>
    <definedName name="_____SD131" localSheetId="9">#REF!</definedName>
    <definedName name="_____SD131" localSheetId="16">#REF!</definedName>
    <definedName name="_____SD131" localSheetId="2">#REF!</definedName>
    <definedName name="_____SD131" localSheetId="4">#REF!</definedName>
    <definedName name="_____SD131" localSheetId="11">#REF!</definedName>
    <definedName name="_____SD131" localSheetId="3">#REF!</definedName>
    <definedName name="_____SD131">#REF!</definedName>
    <definedName name="_____SD132" localSheetId="7">#REF!</definedName>
    <definedName name="_____SD132" localSheetId="6">#REF!</definedName>
    <definedName name="_____SD132" localSheetId="8">#REF!</definedName>
    <definedName name="_____SD132" localSheetId="13">#REF!</definedName>
    <definedName name="_____SD132" localSheetId="9">#REF!</definedName>
    <definedName name="_____SD132" localSheetId="16">#REF!</definedName>
    <definedName name="_____SD132" localSheetId="2">#REF!</definedName>
    <definedName name="_____SD132" localSheetId="4">#REF!</definedName>
    <definedName name="_____SD132" localSheetId="11">#REF!</definedName>
    <definedName name="_____SD132" localSheetId="3">#REF!</definedName>
    <definedName name="_____SD132">#REF!</definedName>
    <definedName name="_____SD133" localSheetId="7">#REF!</definedName>
    <definedName name="_____SD133" localSheetId="6">#REF!</definedName>
    <definedName name="_____SD133" localSheetId="8">#REF!</definedName>
    <definedName name="_____SD133" localSheetId="13">#REF!</definedName>
    <definedName name="_____SD133" localSheetId="9">#REF!</definedName>
    <definedName name="_____SD133" localSheetId="16">#REF!</definedName>
    <definedName name="_____SD133" localSheetId="2">#REF!</definedName>
    <definedName name="_____SD133" localSheetId="4">#REF!</definedName>
    <definedName name="_____SD133" localSheetId="11">#REF!</definedName>
    <definedName name="_____SD133" localSheetId="3">#REF!</definedName>
    <definedName name="_____SD133">#REF!</definedName>
    <definedName name="_____SD134" localSheetId="7">#REF!</definedName>
    <definedName name="_____SD134" localSheetId="6">#REF!</definedName>
    <definedName name="_____SD134" localSheetId="8">#REF!</definedName>
    <definedName name="_____SD134" localSheetId="13">#REF!</definedName>
    <definedName name="_____SD134" localSheetId="9">#REF!</definedName>
    <definedName name="_____SD134" localSheetId="16">#REF!</definedName>
    <definedName name="_____SD134" localSheetId="2">#REF!</definedName>
    <definedName name="_____SD134" localSheetId="4">#REF!</definedName>
    <definedName name="_____SD134" localSheetId="11">#REF!</definedName>
    <definedName name="_____SD134" localSheetId="3">#REF!</definedName>
    <definedName name="_____SD134">#REF!</definedName>
    <definedName name="_____SD135" localSheetId="7">#REF!</definedName>
    <definedName name="_____SD135" localSheetId="6">#REF!</definedName>
    <definedName name="_____SD135" localSheetId="8">#REF!</definedName>
    <definedName name="_____SD135" localSheetId="13">#REF!</definedName>
    <definedName name="_____SD135" localSheetId="9">#REF!</definedName>
    <definedName name="_____SD135" localSheetId="16">#REF!</definedName>
    <definedName name="_____SD135" localSheetId="2">#REF!</definedName>
    <definedName name="_____SD135" localSheetId="4">#REF!</definedName>
    <definedName name="_____SD135" localSheetId="11">#REF!</definedName>
    <definedName name="_____SD135" localSheetId="3">#REF!</definedName>
    <definedName name="_____SD135">#REF!</definedName>
    <definedName name="_____SD136" localSheetId="7">#REF!</definedName>
    <definedName name="_____SD136" localSheetId="6">#REF!</definedName>
    <definedName name="_____SD136" localSheetId="8">#REF!</definedName>
    <definedName name="_____SD136" localSheetId="13">#REF!</definedName>
    <definedName name="_____SD136" localSheetId="9">#REF!</definedName>
    <definedName name="_____SD136" localSheetId="16">#REF!</definedName>
    <definedName name="_____SD136" localSheetId="2">#REF!</definedName>
    <definedName name="_____SD136" localSheetId="4">#REF!</definedName>
    <definedName name="_____SD136" localSheetId="11">#REF!</definedName>
    <definedName name="_____SD136" localSheetId="3">#REF!</definedName>
    <definedName name="_____SD136">#REF!</definedName>
    <definedName name="_____SD137" localSheetId="7">#REF!</definedName>
    <definedName name="_____SD137" localSheetId="6">#REF!</definedName>
    <definedName name="_____SD137" localSheetId="8">#REF!</definedName>
    <definedName name="_____SD137" localSheetId="13">#REF!</definedName>
    <definedName name="_____SD137" localSheetId="9">#REF!</definedName>
    <definedName name="_____SD137" localSheetId="16">#REF!</definedName>
    <definedName name="_____SD137" localSheetId="2">#REF!</definedName>
    <definedName name="_____SD137" localSheetId="4">#REF!</definedName>
    <definedName name="_____SD137" localSheetId="11">#REF!</definedName>
    <definedName name="_____SD137" localSheetId="3">#REF!</definedName>
    <definedName name="_____SD137">#REF!</definedName>
    <definedName name="_____SD138" localSheetId="7">#REF!</definedName>
    <definedName name="_____SD138" localSheetId="6">#REF!</definedName>
    <definedName name="_____SD138" localSheetId="8">#REF!</definedName>
    <definedName name="_____SD138" localSheetId="13">#REF!</definedName>
    <definedName name="_____SD138" localSheetId="9">#REF!</definedName>
    <definedName name="_____SD138" localSheetId="16">#REF!</definedName>
    <definedName name="_____SD138" localSheetId="2">#REF!</definedName>
    <definedName name="_____SD138" localSheetId="4">#REF!</definedName>
    <definedName name="_____SD138" localSheetId="11">#REF!</definedName>
    <definedName name="_____SD138" localSheetId="3">#REF!</definedName>
    <definedName name="_____SD138">#REF!</definedName>
    <definedName name="_____SD139" localSheetId="7">#REF!</definedName>
    <definedName name="_____SD139" localSheetId="6">#REF!</definedName>
    <definedName name="_____SD139" localSheetId="8">#REF!</definedName>
    <definedName name="_____SD139" localSheetId="13">#REF!</definedName>
    <definedName name="_____SD139" localSheetId="9">#REF!</definedName>
    <definedName name="_____SD139" localSheetId="16">#REF!</definedName>
    <definedName name="_____SD139" localSheetId="2">#REF!</definedName>
    <definedName name="_____SD139" localSheetId="4">#REF!</definedName>
    <definedName name="_____SD139" localSheetId="11">#REF!</definedName>
    <definedName name="_____SD139" localSheetId="3">#REF!</definedName>
    <definedName name="_____SD139">#REF!</definedName>
    <definedName name="_____SD14" localSheetId="7">#REF!</definedName>
    <definedName name="_____SD14" localSheetId="6">#REF!</definedName>
    <definedName name="_____SD14" localSheetId="8">#REF!</definedName>
    <definedName name="_____SD14" localSheetId="13">#REF!</definedName>
    <definedName name="_____SD14" localSheetId="9">#REF!</definedName>
    <definedName name="_____SD14" localSheetId="16">#REF!</definedName>
    <definedName name="_____SD14" localSheetId="2">#REF!</definedName>
    <definedName name="_____SD14" localSheetId="4">#REF!</definedName>
    <definedName name="_____SD14" localSheetId="11">#REF!</definedName>
    <definedName name="_____SD14" localSheetId="3">#REF!</definedName>
    <definedName name="_____SD14">#REF!</definedName>
    <definedName name="_____SD140" localSheetId="7">#REF!</definedName>
    <definedName name="_____SD140" localSheetId="6">#REF!</definedName>
    <definedName name="_____SD140" localSheetId="8">#REF!</definedName>
    <definedName name="_____SD140" localSheetId="13">#REF!</definedName>
    <definedName name="_____SD140" localSheetId="9">#REF!</definedName>
    <definedName name="_____SD140" localSheetId="16">#REF!</definedName>
    <definedName name="_____SD140" localSheetId="2">#REF!</definedName>
    <definedName name="_____SD140" localSheetId="4">#REF!</definedName>
    <definedName name="_____SD140" localSheetId="11">#REF!</definedName>
    <definedName name="_____SD140" localSheetId="3">#REF!</definedName>
    <definedName name="_____SD140">#REF!</definedName>
    <definedName name="_____SD141" localSheetId="7">#REF!</definedName>
    <definedName name="_____SD141" localSheetId="6">#REF!</definedName>
    <definedName name="_____SD141" localSheetId="8">#REF!</definedName>
    <definedName name="_____SD141" localSheetId="13">#REF!</definedName>
    <definedName name="_____SD141" localSheetId="9">#REF!</definedName>
    <definedName name="_____SD141" localSheetId="16">#REF!</definedName>
    <definedName name="_____SD141" localSheetId="2">#REF!</definedName>
    <definedName name="_____SD141" localSheetId="4">#REF!</definedName>
    <definedName name="_____SD141" localSheetId="11">#REF!</definedName>
    <definedName name="_____SD141" localSheetId="3">#REF!</definedName>
    <definedName name="_____SD141">#REF!</definedName>
    <definedName name="_____SD142" localSheetId="7">#REF!</definedName>
    <definedName name="_____SD142" localSheetId="6">#REF!</definedName>
    <definedName name="_____SD142" localSheetId="8">#REF!</definedName>
    <definedName name="_____SD142" localSheetId="13">#REF!</definedName>
    <definedName name="_____SD142" localSheetId="9">#REF!</definedName>
    <definedName name="_____SD142" localSheetId="16">#REF!</definedName>
    <definedName name="_____SD142" localSheetId="2">#REF!</definedName>
    <definedName name="_____SD142" localSheetId="4">#REF!</definedName>
    <definedName name="_____SD142" localSheetId="11">#REF!</definedName>
    <definedName name="_____SD142" localSheetId="3">#REF!</definedName>
    <definedName name="_____SD142">#REF!</definedName>
    <definedName name="_____SD143" localSheetId="7">#REF!</definedName>
    <definedName name="_____SD143" localSheetId="6">#REF!</definedName>
    <definedName name="_____SD143" localSheetId="8">#REF!</definedName>
    <definedName name="_____SD143" localSheetId="13">#REF!</definedName>
    <definedName name="_____SD143" localSheetId="9">#REF!</definedName>
    <definedName name="_____SD143" localSheetId="16">#REF!</definedName>
    <definedName name="_____SD143" localSheetId="2">#REF!</definedName>
    <definedName name="_____SD143" localSheetId="4">#REF!</definedName>
    <definedName name="_____SD143" localSheetId="11">#REF!</definedName>
    <definedName name="_____SD143" localSheetId="3">#REF!</definedName>
    <definedName name="_____SD143">#REF!</definedName>
    <definedName name="_____SD144" localSheetId="7">#REF!</definedName>
    <definedName name="_____SD144" localSheetId="6">#REF!</definedName>
    <definedName name="_____SD144" localSheetId="8">#REF!</definedName>
    <definedName name="_____SD144" localSheetId="13">#REF!</definedName>
    <definedName name="_____SD144" localSheetId="9">#REF!</definedName>
    <definedName name="_____SD144" localSheetId="16">#REF!</definedName>
    <definedName name="_____SD144" localSheetId="2">#REF!</definedName>
    <definedName name="_____SD144" localSheetId="4">#REF!</definedName>
    <definedName name="_____SD144" localSheetId="11">#REF!</definedName>
    <definedName name="_____SD144" localSheetId="3">#REF!</definedName>
    <definedName name="_____SD144">#REF!</definedName>
    <definedName name="_____SD145" localSheetId="7">#REF!</definedName>
    <definedName name="_____SD145" localSheetId="6">#REF!</definedName>
    <definedName name="_____SD145" localSheetId="8">#REF!</definedName>
    <definedName name="_____SD145" localSheetId="13">#REF!</definedName>
    <definedName name="_____SD145" localSheetId="9">#REF!</definedName>
    <definedName name="_____SD145" localSheetId="16">#REF!</definedName>
    <definedName name="_____SD145" localSheetId="2">#REF!</definedName>
    <definedName name="_____SD145" localSheetId="4">#REF!</definedName>
    <definedName name="_____SD145" localSheetId="11">#REF!</definedName>
    <definedName name="_____SD145" localSheetId="3">#REF!</definedName>
    <definedName name="_____SD145">#REF!</definedName>
    <definedName name="_____SD146" localSheetId="7">#REF!</definedName>
    <definedName name="_____SD146" localSheetId="6">#REF!</definedName>
    <definedName name="_____SD146" localSheetId="8">#REF!</definedName>
    <definedName name="_____SD146" localSheetId="13">#REF!</definedName>
    <definedName name="_____SD146" localSheetId="9">#REF!</definedName>
    <definedName name="_____SD146" localSheetId="16">#REF!</definedName>
    <definedName name="_____SD146" localSheetId="2">#REF!</definedName>
    <definedName name="_____SD146" localSheetId="4">#REF!</definedName>
    <definedName name="_____SD146" localSheetId="11">#REF!</definedName>
    <definedName name="_____SD146" localSheetId="3">#REF!</definedName>
    <definedName name="_____SD146">#REF!</definedName>
    <definedName name="_____SD147" localSheetId="7">#REF!</definedName>
    <definedName name="_____SD147" localSheetId="6">#REF!</definedName>
    <definedName name="_____SD147" localSheetId="8">#REF!</definedName>
    <definedName name="_____SD147" localSheetId="13">#REF!</definedName>
    <definedName name="_____SD147" localSheetId="9">#REF!</definedName>
    <definedName name="_____SD147" localSheetId="16">#REF!</definedName>
    <definedName name="_____SD147" localSheetId="2">#REF!</definedName>
    <definedName name="_____SD147" localSheetId="4">#REF!</definedName>
    <definedName name="_____SD147" localSheetId="11">#REF!</definedName>
    <definedName name="_____SD147" localSheetId="3">#REF!</definedName>
    <definedName name="_____SD147">#REF!</definedName>
    <definedName name="_____SD148" localSheetId="7">#REF!</definedName>
    <definedName name="_____SD148" localSheetId="6">#REF!</definedName>
    <definedName name="_____SD148" localSheetId="8">#REF!</definedName>
    <definedName name="_____SD148" localSheetId="13">#REF!</definedName>
    <definedName name="_____SD148" localSheetId="9">#REF!</definedName>
    <definedName name="_____SD148" localSheetId="16">#REF!</definedName>
    <definedName name="_____SD148" localSheetId="2">#REF!</definedName>
    <definedName name="_____SD148" localSheetId="4">#REF!</definedName>
    <definedName name="_____SD148" localSheetId="11">#REF!</definedName>
    <definedName name="_____SD148" localSheetId="3">#REF!</definedName>
    <definedName name="_____SD148">#REF!</definedName>
    <definedName name="_____SD149" localSheetId="7">#REF!</definedName>
    <definedName name="_____SD149" localSheetId="6">#REF!</definedName>
    <definedName name="_____SD149" localSheetId="8">#REF!</definedName>
    <definedName name="_____SD149" localSheetId="13">#REF!</definedName>
    <definedName name="_____SD149" localSheetId="9">#REF!</definedName>
    <definedName name="_____SD149" localSheetId="16">#REF!</definedName>
    <definedName name="_____SD149" localSheetId="2">#REF!</definedName>
    <definedName name="_____SD149" localSheetId="4">#REF!</definedName>
    <definedName name="_____SD149" localSheetId="11">#REF!</definedName>
    <definedName name="_____SD149" localSheetId="3">#REF!</definedName>
    <definedName name="_____SD149">#REF!</definedName>
    <definedName name="_____SD15" localSheetId="7">#REF!</definedName>
    <definedName name="_____SD15" localSheetId="6">#REF!</definedName>
    <definedName name="_____SD15" localSheetId="8">#REF!</definedName>
    <definedName name="_____SD15" localSheetId="13">#REF!</definedName>
    <definedName name="_____SD15" localSheetId="9">#REF!</definedName>
    <definedName name="_____SD15" localSheetId="16">#REF!</definedName>
    <definedName name="_____SD15" localSheetId="2">#REF!</definedName>
    <definedName name="_____SD15" localSheetId="4">#REF!</definedName>
    <definedName name="_____SD15" localSheetId="11">#REF!</definedName>
    <definedName name="_____SD15" localSheetId="3">#REF!</definedName>
    <definedName name="_____SD15">#REF!</definedName>
    <definedName name="_____SD150" localSheetId="7">#REF!</definedName>
    <definedName name="_____SD150" localSheetId="6">#REF!</definedName>
    <definedName name="_____SD150" localSheetId="8">#REF!</definedName>
    <definedName name="_____SD150" localSheetId="13">#REF!</definedName>
    <definedName name="_____SD150" localSheetId="9">#REF!</definedName>
    <definedName name="_____SD150" localSheetId="16">#REF!</definedName>
    <definedName name="_____SD150" localSheetId="2">#REF!</definedName>
    <definedName name="_____SD150" localSheetId="4">#REF!</definedName>
    <definedName name="_____SD150" localSheetId="11">#REF!</definedName>
    <definedName name="_____SD150" localSheetId="3">#REF!</definedName>
    <definedName name="_____SD150">#REF!</definedName>
    <definedName name="_____SD16" localSheetId="7">#REF!</definedName>
    <definedName name="_____SD16" localSheetId="6">#REF!</definedName>
    <definedName name="_____SD16" localSheetId="8">#REF!</definedName>
    <definedName name="_____SD16" localSheetId="13">#REF!</definedName>
    <definedName name="_____SD16" localSheetId="9">#REF!</definedName>
    <definedName name="_____SD16" localSheetId="16">#REF!</definedName>
    <definedName name="_____SD16" localSheetId="2">#REF!</definedName>
    <definedName name="_____SD16" localSheetId="4">#REF!</definedName>
    <definedName name="_____SD16" localSheetId="11">#REF!</definedName>
    <definedName name="_____SD16" localSheetId="3">#REF!</definedName>
    <definedName name="_____SD16">#REF!</definedName>
    <definedName name="_____SD17" localSheetId="7">#REF!</definedName>
    <definedName name="_____SD17" localSheetId="6">#REF!</definedName>
    <definedName name="_____SD17" localSheetId="8">#REF!</definedName>
    <definedName name="_____SD17" localSheetId="13">#REF!</definedName>
    <definedName name="_____SD17" localSheetId="9">#REF!</definedName>
    <definedName name="_____SD17" localSheetId="16">#REF!</definedName>
    <definedName name="_____SD17" localSheetId="2">#REF!</definedName>
    <definedName name="_____SD17" localSheetId="4">#REF!</definedName>
    <definedName name="_____SD17" localSheetId="11">#REF!</definedName>
    <definedName name="_____SD17" localSheetId="3">#REF!</definedName>
    <definedName name="_____SD17">#REF!</definedName>
    <definedName name="_____SD18" localSheetId="7">#REF!</definedName>
    <definedName name="_____SD18" localSheetId="6">#REF!</definedName>
    <definedName name="_____SD18" localSheetId="8">#REF!</definedName>
    <definedName name="_____SD18" localSheetId="13">#REF!</definedName>
    <definedName name="_____SD18" localSheetId="9">#REF!</definedName>
    <definedName name="_____SD18" localSheetId="16">#REF!</definedName>
    <definedName name="_____SD18" localSheetId="2">#REF!</definedName>
    <definedName name="_____SD18" localSheetId="4">#REF!</definedName>
    <definedName name="_____SD18" localSheetId="11">#REF!</definedName>
    <definedName name="_____SD18" localSheetId="3">#REF!</definedName>
    <definedName name="_____SD18">#REF!</definedName>
    <definedName name="_____SD19" localSheetId="7">#REF!</definedName>
    <definedName name="_____SD19" localSheetId="6">#REF!</definedName>
    <definedName name="_____SD19" localSheetId="8">#REF!</definedName>
    <definedName name="_____SD19" localSheetId="13">#REF!</definedName>
    <definedName name="_____SD19" localSheetId="9">#REF!</definedName>
    <definedName name="_____SD19" localSheetId="16">#REF!</definedName>
    <definedName name="_____SD19" localSheetId="2">#REF!</definedName>
    <definedName name="_____SD19" localSheetId="4">#REF!</definedName>
    <definedName name="_____SD19" localSheetId="11">#REF!</definedName>
    <definedName name="_____SD19" localSheetId="3">#REF!</definedName>
    <definedName name="_____SD19">#REF!</definedName>
    <definedName name="_____SD2" localSheetId="7">#REF!</definedName>
    <definedName name="_____SD2" localSheetId="6">#REF!</definedName>
    <definedName name="_____SD2" localSheetId="8">#REF!</definedName>
    <definedName name="_____SD2" localSheetId="13">#REF!</definedName>
    <definedName name="_____SD2" localSheetId="9">#REF!</definedName>
    <definedName name="_____SD2" localSheetId="16">#REF!</definedName>
    <definedName name="_____SD2" localSheetId="2">#REF!</definedName>
    <definedName name="_____SD2" localSheetId="4">#REF!</definedName>
    <definedName name="_____SD2" localSheetId="11">#REF!</definedName>
    <definedName name="_____SD2" localSheetId="3">#REF!</definedName>
    <definedName name="_____SD2">#REF!</definedName>
    <definedName name="_____SD20" localSheetId="7">#REF!</definedName>
    <definedName name="_____SD20" localSheetId="6">#REF!</definedName>
    <definedName name="_____SD20" localSheetId="8">#REF!</definedName>
    <definedName name="_____SD20" localSheetId="13">#REF!</definedName>
    <definedName name="_____SD20" localSheetId="9">#REF!</definedName>
    <definedName name="_____SD20" localSheetId="16">#REF!</definedName>
    <definedName name="_____SD20" localSheetId="2">#REF!</definedName>
    <definedName name="_____SD20" localSheetId="4">#REF!</definedName>
    <definedName name="_____SD20" localSheetId="11">#REF!</definedName>
    <definedName name="_____SD20" localSheetId="3">#REF!</definedName>
    <definedName name="_____SD20">#REF!</definedName>
    <definedName name="_____SD21" localSheetId="7">#REF!</definedName>
    <definedName name="_____SD21" localSheetId="6">#REF!</definedName>
    <definedName name="_____SD21" localSheetId="8">#REF!</definedName>
    <definedName name="_____SD21" localSheetId="13">#REF!</definedName>
    <definedName name="_____SD21" localSheetId="9">#REF!</definedName>
    <definedName name="_____SD21" localSheetId="16">#REF!</definedName>
    <definedName name="_____SD21" localSheetId="2">#REF!</definedName>
    <definedName name="_____SD21" localSheetId="4">#REF!</definedName>
    <definedName name="_____SD21" localSheetId="11">#REF!</definedName>
    <definedName name="_____SD21" localSheetId="3">#REF!</definedName>
    <definedName name="_____SD21">#REF!</definedName>
    <definedName name="_____SD22" localSheetId="7">#REF!</definedName>
    <definedName name="_____SD22" localSheetId="6">#REF!</definedName>
    <definedName name="_____SD22" localSheetId="8">#REF!</definedName>
    <definedName name="_____SD22" localSheetId="13">#REF!</definedName>
    <definedName name="_____SD22" localSheetId="9">#REF!</definedName>
    <definedName name="_____SD22" localSheetId="16">#REF!</definedName>
    <definedName name="_____SD22" localSheetId="2">#REF!</definedName>
    <definedName name="_____SD22" localSheetId="4">#REF!</definedName>
    <definedName name="_____SD22" localSheetId="11">#REF!</definedName>
    <definedName name="_____SD22" localSheetId="3">#REF!</definedName>
    <definedName name="_____SD22">#REF!</definedName>
    <definedName name="_____SD23" localSheetId="7">#REF!</definedName>
    <definedName name="_____SD23" localSheetId="6">#REF!</definedName>
    <definedName name="_____SD23" localSheetId="8">#REF!</definedName>
    <definedName name="_____SD23" localSheetId="13">#REF!</definedName>
    <definedName name="_____SD23" localSheetId="9">#REF!</definedName>
    <definedName name="_____SD23" localSheetId="16">#REF!</definedName>
    <definedName name="_____SD23" localSheetId="2">#REF!</definedName>
    <definedName name="_____SD23" localSheetId="4">#REF!</definedName>
    <definedName name="_____SD23" localSheetId="11">#REF!</definedName>
    <definedName name="_____SD23" localSheetId="3">#REF!</definedName>
    <definedName name="_____SD23">#REF!</definedName>
    <definedName name="_____SD24" localSheetId="7">#REF!</definedName>
    <definedName name="_____SD24" localSheetId="6">#REF!</definedName>
    <definedName name="_____SD24" localSheetId="8">#REF!</definedName>
    <definedName name="_____SD24" localSheetId="13">#REF!</definedName>
    <definedName name="_____SD24" localSheetId="9">#REF!</definedName>
    <definedName name="_____SD24" localSheetId="16">#REF!</definedName>
    <definedName name="_____SD24" localSheetId="2">#REF!</definedName>
    <definedName name="_____SD24" localSheetId="4">#REF!</definedName>
    <definedName name="_____SD24" localSheetId="11">#REF!</definedName>
    <definedName name="_____SD24" localSheetId="3">#REF!</definedName>
    <definedName name="_____SD24">#REF!</definedName>
    <definedName name="_____SD25" localSheetId="7">#REF!</definedName>
    <definedName name="_____SD25" localSheetId="6">#REF!</definedName>
    <definedName name="_____SD25" localSheetId="8">#REF!</definedName>
    <definedName name="_____SD25" localSheetId="13">#REF!</definedName>
    <definedName name="_____SD25" localSheetId="9">#REF!</definedName>
    <definedName name="_____SD25" localSheetId="16">#REF!</definedName>
    <definedName name="_____SD25" localSheetId="2">#REF!</definedName>
    <definedName name="_____SD25" localSheetId="4">#REF!</definedName>
    <definedName name="_____SD25" localSheetId="11">#REF!</definedName>
    <definedName name="_____SD25" localSheetId="3">#REF!</definedName>
    <definedName name="_____SD25">#REF!</definedName>
    <definedName name="_____SD250" localSheetId="7">#REF!</definedName>
    <definedName name="_____SD250" localSheetId="6">#REF!</definedName>
    <definedName name="_____SD250" localSheetId="8">#REF!</definedName>
    <definedName name="_____SD250" localSheetId="13">#REF!</definedName>
    <definedName name="_____SD250" localSheetId="9">#REF!</definedName>
    <definedName name="_____SD250" localSheetId="16">#REF!</definedName>
    <definedName name="_____SD250" localSheetId="2">#REF!</definedName>
    <definedName name="_____SD250" localSheetId="4">#REF!</definedName>
    <definedName name="_____SD250" localSheetId="11">#REF!</definedName>
    <definedName name="_____SD250" localSheetId="3">#REF!</definedName>
    <definedName name="_____SD250">#REF!</definedName>
    <definedName name="_____SD26" localSheetId="7">#REF!</definedName>
    <definedName name="_____SD26" localSheetId="6">#REF!</definedName>
    <definedName name="_____SD26" localSheetId="8">#REF!</definedName>
    <definedName name="_____SD26" localSheetId="13">#REF!</definedName>
    <definedName name="_____SD26" localSheetId="9">#REF!</definedName>
    <definedName name="_____SD26" localSheetId="16">#REF!</definedName>
    <definedName name="_____SD26" localSheetId="2">#REF!</definedName>
    <definedName name="_____SD26" localSheetId="4">#REF!</definedName>
    <definedName name="_____SD26" localSheetId="11">#REF!</definedName>
    <definedName name="_____SD26" localSheetId="3">#REF!</definedName>
    <definedName name="_____SD26">#REF!</definedName>
    <definedName name="_____SD27" localSheetId="7">#REF!</definedName>
    <definedName name="_____SD27" localSheetId="6">#REF!</definedName>
    <definedName name="_____SD27" localSheetId="8">#REF!</definedName>
    <definedName name="_____SD27" localSheetId="13">#REF!</definedName>
    <definedName name="_____SD27" localSheetId="9">#REF!</definedName>
    <definedName name="_____SD27" localSheetId="16">#REF!</definedName>
    <definedName name="_____SD27" localSheetId="2">#REF!</definedName>
    <definedName name="_____SD27" localSheetId="4">#REF!</definedName>
    <definedName name="_____SD27" localSheetId="11">#REF!</definedName>
    <definedName name="_____SD27" localSheetId="3">#REF!</definedName>
    <definedName name="_____SD27">#REF!</definedName>
    <definedName name="_____SD28" localSheetId="7">#REF!</definedName>
    <definedName name="_____SD28" localSheetId="6">#REF!</definedName>
    <definedName name="_____SD28" localSheetId="8">#REF!</definedName>
    <definedName name="_____SD28" localSheetId="13">#REF!</definedName>
    <definedName name="_____SD28" localSheetId="9">#REF!</definedName>
    <definedName name="_____SD28" localSheetId="16">#REF!</definedName>
    <definedName name="_____SD28" localSheetId="2">#REF!</definedName>
    <definedName name="_____SD28" localSheetId="4">#REF!</definedName>
    <definedName name="_____SD28" localSheetId="11">#REF!</definedName>
    <definedName name="_____SD28" localSheetId="3">#REF!</definedName>
    <definedName name="_____SD28">#REF!</definedName>
    <definedName name="_____SD29" localSheetId="7">#REF!</definedName>
    <definedName name="_____SD29" localSheetId="6">#REF!</definedName>
    <definedName name="_____SD29" localSheetId="8">#REF!</definedName>
    <definedName name="_____SD29" localSheetId="13">#REF!</definedName>
    <definedName name="_____SD29" localSheetId="9">#REF!</definedName>
    <definedName name="_____SD29" localSheetId="16">#REF!</definedName>
    <definedName name="_____SD29" localSheetId="2">#REF!</definedName>
    <definedName name="_____SD29" localSheetId="4">#REF!</definedName>
    <definedName name="_____SD29" localSheetId="11">#REF!</definedName>
    <definedName name="_____SD29" localSheetId="3">#REF!</definedName>
    <definedName name="_____SD29">#REF!</definedName>
    <definedName name="_____SD3" localSheetId="7">#REF!</definedName>
    <definedName name="_____SD3" localSheetId="6">#REF!</definedName>
    <definedName name="_____SD3" localSheetId="8">#REF!</definedName>
    <definedName name="_____SD3" localSheetId="13">#REF!</definedName>
    <definedName name="_____SD3" localSheetId="9">#REF!</definedName>
    <definedName name="_____SD3" localSheetId="16">#REF!</definedName>
    <definedName name="_____SD3" localSheetId="2">#REF!</definedName>
    <definedName name="_____SD3" localSheetId="4">#REF!</definedName>
    <definedName name="_____SD3" localSheetId="11">#REF!</definedName>
    <definedName name="_____SD3" localSheetId="3">#REF!</definedName>
    <definedName name="_____SD3">#REF!</definedName>
    <definedName name="_____SD30" localSheetId="7">#REF!</definedName>
    <definedName name="_____SD30" localSheetId="6">#REF!</definedName>
    <definedName name="_____SD30" localSheetId="8">#REF!</definedName>
    <definedName name="_____SD30" localSheetId="13">#REF!</definedName>
    <definedName name="_____SD30" localSheetId="9">#REF!</definedName>
    <definedName name="_____SD30" localSheetId="16">#REF!</definedName>
    <definedName name="_____SD30" localSheetId="2">#REF!</definedName>
    <definedName name="_____SD30" localSheetId="4">#REF!</definedName>
    <definedName name="_____SD30" localSheetId="11">#REF!</definedName>
    <definedName name="_____SD30" localSheetId="3">#REF!</definedName>
    <definedName name="_____SD30">#REF!</definedName>
    <definedName name="_____SD31" localSheetId="7">#REF!</definedName>
    <definedName name="_____SD31" localSheetId="6">#REF!</definedName>
    <definedName name="_____SD31" localSheetId="8">#REF!</definedName>
    <definedName name="_____SD31" localSheetId="13">#REF!</definedName>
    <definedName name="_____SD31" localSheetId="9">#REF!</definedName>
    <definedName name="_____SD31" localSheetId="16">#REF!</definedName>
    <definedName name="_____SD31" localSheetId="2">#REF!</definedName>
    <definedName name="_____SD31" localSheetId="4">#REF!</definedName>
    <definedName name="_____SD31" localSheetId="11">#REF!</definedName>
    <definedName name="_____SD31" localSheetId="3">#REF!</definedName>
    <definedName name="_____SD31">#REF!</definedName>
    <definedName name="_____SD32" localSheetId="7">#REF!</definedName>
    <definedName name="_____SD32" localSheetId="6">#REF!</definedName>
    <definedName name="_____SD32" localSheetId="8">#REF!</definedName>
    <definedName name="_____SD32" localSheetId="13">#REF!</definedName>
    <definedName name="_____SD32" localSheetId="9">#REF!</definedName>
    <definedName name="_____SD32" localSheetId="16">#REF!</definedName>
    <definedName name="_____SD32" localSheetId="2">#REF!</definedName>
    <definedName name="_____SD32" localSheetId="4">#REF!</definedName>
    <definedName name="_____SD32" localSheetId="11">#REF!</definedName>
    <definedName name="_____SD32" localSheetId="3">#REF!</definedName>
    <definedName name="_____SD32">#REF!</definedName>
    <definedName name="_____SD33" localSheetId="7">#REF!</definedName>
    <definedName name="_____SD33" localSheetId="6">#REF!</definedName>
    <definedName name="_____SD33" localSheetId="8">#REF!</definedName>
    <definedName name="_____SD33" localSheetId="13">#REF!</definedName>
    <definedName name="_____SD33" localSheetId="9">#REF!</definedName>
    <definedName name="_____SD33" localSheetId="16">#REF!</definedName>
    <definedName name="_____SD33" localSheetId="2">#REF!</definedName>
    <definedName name="_____SD33" localSheetId="4">#REF!</definedName>
    <definedName name="_____SD33" localSheetId="11">#REF!</definedName>
    <definedName name="_____SD33" localSheetId="3">#REF!</definedName>
    <definedName name="_____SD33">#REF!</definedName>
    <definedName name="_____SD34" localSheetId="7">#REF!</definedName>
    <definedName name="_____SD34" localSheetId="6">#REF!</definedName>
    <definedName name="_____SD34" localSheetId="8">#REF!</definedName>
    <definedName name="_____SD34" localSheetId="13">#REF!</definedName>
    <definedName name="_____SD34" localSheetId="9">#REF!</definedName>
    <definedName name="_____SD34" localSheetId="16">#REF!</definedName>
    <definedName name="_____SD34" localSheetId="2">#REF!</definedName>
    <definedName name="_____SD34" localSheetId="4">#REF!</definedName>
    <definedName name="_____SD34" localSheetId="11">#REF!</definedName>
    <definedName name="_____SD34" localSheetId="3">#REF!</definedName>
    <definedName name="_____SD34">#REF!</definedName>
    <definedName name="_____SD35" localSheetId="7">#REF!</definedName>
    <definedName name="_____SD35" localSheetId="6">#REF!</definedName>
    <definedName name="_____SD35" localSheetId="8">#REF!</definedName>
    <definedName name="_____SD35" localSheetId="13">#REF!</definedName>
    <definedName name="_____SD35" localSheetId="9">#REF!</definedName>
    <definedName name="_____SD35" localSheetId="16">#REF!</definedName>
    <definedName name="_____SD35" localSheetId="2">#REF!</definedName>
    <definedName name="_____SD35" localSheetId="4">#REF!</definedName>
    <definedName name="_____SD35" localSheetId="11">#REF!</definedName>
    <definedName name="_____SD35" localSheetId="3">#REF!</definedName>
    <definedName name="_____SD35">#REF!</definedName>
    <definedName name="_____SD36" localSheetId="7">#REF!</definedName>
    <definedName name="_____SD36" localSheetId="6">#REF!</definedName>
    <definedName name="_____SD36" localSheetId="8">#REF!</definedName>
    <definedName name="_____SD36" localSheetId="13">#REF!</definedName>
    <definedName name="_____SD36" localSheetId="9">#REF!</definedName>
    <definedName name="_____SD36" localSheetId="16">#REF!</definedName>
    <definedName name="_____SD36" localSheetId="2">#REF!</definedName>
    <definedName name="_____SD36" localSheetId="4">#REF!</definedName>
    <definedName name="_____SD36" localSheetId="11">#REF!</definedName>
    <definedName name="_____SD36" localSheetId="3">#REF!</definedName>
    <definedName name="_____SD36">#REF!</definedName>
    <definedName name="_____SD37" localSheetId="7">#REF!</definedName>
    <definedName name="_____SD37" localSheetId="6">#REF!</definedName>
    <definedName name="_____SD37" localSheetId="8">#REF!</definedName>
    <definedName name="_____SD37" localSheetId="13">#REF!</definedName>
    <definedName name="_____SD37" localSheetId="9">#REF!</definedName>
    <definedName name="_____SD37" localSheetId="16">#REF!</definedName>
    <definedName name="_____SD37" localSheetId="2">#REF!</definedName>
    <definedName name="_____SD37" localSheetId="4">#REF!</definedName>
    <definedName name="_____SD37" localSheetId="11">#REF!</definedName>
    <definedName name="_____SD37" localSheetId="3">#REF!</definedName>
    <definedName name="_____SD37">#REF!</definedName>
    <definedName name="_____SD38" localSheetId="7">#REF!</definedName>
    <definedName name="_____SD38" localSheetId="6">#REF!</definedName>
    <definedName name="_____SD38" localSheetId="8">#REF!</definedName>
    <definedName name="_____SD38" localSheetId="13">#REF!</definedName>
    <definedName name="_____SD38" localSheetId="9">#REF!</definedName>
    <definedName name="_____SD38" localSheetId="16">#REF!</definedName>
    <definedName name="_____SD38" localSheetId="2">#REF!</definedName>
    <definedName name="_____SD38" localSheetId="4">#REF!</definedName>
    <definedName name="_____SD38" localSheetId="11">#REF!</definedName>
    <definedName name="_____SD38" localSheetId="3">#REF!</definedName>
    <definedName name="_____SD38">#REF!</definedName>
    <definedName name="_____SD39" localSheetId="7">#REF!</definedName>
    <definedName name="_____SD39" localSheetId="6">#REF!</definedName>
    <definedName name="_____SD39" localSheetId="8">#REF!</definedName>
    <definedName name="_____SD39" localSheetId="13">#REF!</definedName>
    <definedName name="_____SD39" localSheetId="9">#REF!</definedName>
    <definedName name="_____SD39" localSheetId="16">#REF!</definedName>
    <definedName name="_____SD39" localSheetId="2">#REF!</definedName>
    <definedName name="_____SD39" localSheetId="4">#REF!</definedName>
    <definedName name="_____SD39" localSheetId="11">#REF!</definedName>
    <definedName name="_____SD39" localSheetId="3">#REF!</definedName>
    <definedName name="_____SD39">#REF!</definedName>
    <definedName name="_____SD4" localSheetId="7">#REF!</definedName>
    <definedName name="_____SD4" localSheetId="6">#REF!</definedName>
    <definedName name="_____SD4" localSheetId="8">#REF!</definedName>
    <definedName name="_____SD4" localSheetId="13">#REF!</definedName>
    <definedName name="_____SD4" localSheetId="9">#REF!</definedName>
    <definedName name="_____SD4" localSheetId="16">#REF!</definedName>
    <definedName name="_____SD4" localSheetId="2">#REF!</definedName>
    <definedName name="_____SD4" localSheetId="4">#REF!</definedName>
    <definedName name="_____SD4" localSheetId="11">#REF!</definedName>
    <definedName name="_____SD4" localSheetId="3">#REF!</definedName>
    <definedName name="_____SD4">#REF!</definedName>
    <definedName name="_____SD40" localSheetId="7">#REF!</definedName>
    <definedName name="_____SD40" localSheetId="6">#REF!</definedName>
    <definedName name="_____SD40" localSheetId="8">#REF!</definedName>
    <definedName name="_____SD40" localSheetId="13">#REF!</definedName>
    <definedName name="_____SD40" localSheetId="9">#REF!</definedName>
    <definedName name="_____SD40" localSheetId="16">#REF!</definedName>
    <definedName name="_____SD40" localSheetId="2">#REF!</definedName>
    <definedName name="_____SD40" localSheetId="4">#REF!</definedName>
    <definedName name="_____SD40" localSheetId="11">#REF!</definedName>
    <definedName name="_____SD40" localSheetId="3">#REF!</definedName>
    <definedName name="_____SD40">#REF!</definedName>
    <definedName name="_____SD41" localSheetId="7">#REF!</definedName>
    <definedName name="_____SD41" localSheetId="6">#REF!</definedName>
    <definedName name="_____SD41" localSheetId="8">#REF!</definedName>
    <definedName name="_____SD41" localSheetId="13">#REF!</definedName>
    <definedName name="_____SD41" localSheetId="9">#REF!</definedName>
    <definedName name="_____SD41" localSheetId="16">#REF!</definedName>
    <definedName name="_____SD41" localSheetId="2">#REF!</definedName>
    <definedName name="_____SD41" localSheetId="4">#REF!</definedName>
    <definedName name="_____SD41" localSheetId="11">#REF!</definedName>
    <definedName name="_____SD41" localSheetId="3">#REF!</definedName>
    <definedName name="_____SD41">#REF!</definedName>
    <definedName name="_____SD42" localSheetId="7">#REF!</definedName>
    <definedName name="_____SD42" localSheetId="6">#REF!</definedName>
    <definedName name="_____SD42" localSheetId="8">#REF!</definedName>
    <definedName name="_____SD42" localSheetId="13">#REF!</definedName>
    <definedName name="_____SD42" localSheetId="9">#REF!</definedName>
    <definedName name="_____SD42" localSheetId="16">#REF!</definedName>
    <definedName name="_____SD42" localSheetId="2">#REF!</definedName>
    <definedName name="_____SD42" localSheetId="4">#REF!</definedName>
    <definedName name="_____SD42" localSheetId="11">#REF!</definedName>
    <definedName name="_____SD42" localSheetId="3">#REF!</definedName>
    <definedName name="_____SD42">#REF!</definedName>
    <definedName name="_____SD43" localSheetId="7">#REF!</definedName>
    <definedName name="_____SD43" localSheetId="6">#REF!</definedName>
    <definedName name="_____SD43" localSheetId="8">#REF!</definedName>
    <definedName name="_____SD43" localSheetId="13">#REF!</definedName>
    <definedName name="_____SD43" localSheetId="9">#REF!</definedName>
    <definedName name="_____SD43" localSheetId="16">#REF!</definedName>
    <definedName name="_____SD43" localSheetId="2">#REF!</definedName>
    <definedName name="_____SD43" localSheetId="4">#REF!</definedName>
    <definedName name="_____SD43" localSheetId="11">#REF!</definedName>
    <definedName name="_____SD43" localSheetId="3">#REF!</definedName>
    <definedName name="_____SD43">#REF!</definedName>
    <definedName name="_____SD44" localSheetId="7">#REF!</definedName>
    <definedName name="_____SD44" localSheetId="6">#REF!</definedName>
    <definedName name="_____SD44" localSheetId="8">#REF!</definedName>
    <definedName name="_____SD44" localSheetId="13">#REF!</definedName>
    <definedName name="_____SD44" localSheetId="9">#REF!</definedName>
    <definedName name="_____SD44" localSheetId="16">#REF!</definedName>
    <definedName name="_____SD44" localSheetId="2">#REF!</definedName>
    <definedName name="_____SD44" localSheetId="4">#REF!</definedName>
    <definedName name="_____SD44" localSheetId="11">#REF!</definedName>
    <definedName name="_____SD44" localSheetId="3">#REF!</definedName>
    <definedName name="_____SD44">#REF!</definedName>
    <definedName name="_____SD45" localSheetId="7">#REF!</definedName>
    <definedName name="_____SD45" localSheetId="6">#REF!</definedName>
    <definedName name="_____SD45" localSheetId="8">#REF!</definedName>
    <definedName name="_____SD45" localSheetId="13">#REF!</definedName>
    <definedName name="_____SD45" localSheetId="9">#REF!</definedName>
    <definedName name="_____SD45" localSheetId="16">#REF!</definedName>
    <definedName name="_____SD45" localSheetId="2">#REF!</definedName>
    <definedName name="_____SD45" localSheetId="4">#REF!</definedName>
    <definedName name="_____SD45" localSheetId="11">#REF!</definedName>
    <definedName name="_____SD45" localSheetId="3">#REF!</definedName>
    <definedName name="_____SD45">#REF!</definedName>
    <definedName name="_____SD46" localSheetId="7">#REF!</definedName>
    <definedName name="_____SD46" localSheetId="6">#REF!</definedName>
    <definedName name="_____SD46" localSheetId="8">#REF!</definedName>
    <definedName name="_____SD46" localSheetId="13">#REF!</definedName>
    <definedName name="_____SD46" localSheetId="9">#REF!</definedName>
    <definedName name="_____SD46" localSheetId="16">#REF!</definedName>
    <definedName name="_____SD46" localSheetId="2">#REF!</definedName>
    <definedName name="_____SD46" localSheetId="4">#REF!</definedName>
    <definedName name="_____SD46" localSheetId="11">#REF!</definedName>
    <definedName name="_____SD46" localSheetId="3">#REF!</definedName>
    <definedName name="_____SD46">#REF!</definedName>
    <definedName name="_____SD47" localSheetId="7">#REF!</definedName>
    <definedName name="_____SD47" localSheetId="6">#REF!</definedName>
    <definedName name="_____SD47" localSheetId="8">#REF!</definedName>
    <definedName name="_____SD47" localSheetId="13">#REF!</definedName>
    <definedName name="_____SD47" localSheetId="9">#REF!</definedName>
    <definedName name="_____SD47" localSheetId="16">#REF!</definedName>
    <definedName name="_____SD47" localSheetId="2">#REF!</definedName>
    <definedName name="_____SD47" localSheetId="4">#REF!</definedName>
    <definedName name="_____SD47" localSheetId="11">#REF!</definedName>
    <definedName name="_____SD47" localSheetId="3">#REF!</definedName>
    <definedName name="_____SD47">#REF!</definedName>
    <definedName name="_____SD48" localSheetId="7">#REF!</definedName>
    <definedName name="_____SD48" localSheetId="6">#REF!</definedName>
    <definedName name="_____SD48" localSheetId="8">#REF!</definedName>
    <definedName name="_____SD48" localSheetId="13">#REF!</definedName>
    <definedName name="_____SD48" localSheetId="9">#REF!</definedName>
    <definedName name="_____SD48" localSheetId="16">#REF!</definedName>
    <definedName name="_____SD48" localSheetId="2">#REF!</definedName>
    <definedName name="_____SD48" localSheetId="4">#REF!</definedName>
    <definedName name="_____SD48" localSheetId="11">#REF!</definedName>
    <definedName name="_____SD48" localSheetId="3">#REF!</definedName>
    <definedName name="_____SD48">#REF!</definedName>
    <definedName name="_____SD49" localSheetId="7">#REF!</definedName>
    <definedName name="_____SD49" localSheetId="6">#REF!</definedName>
    <definedName name="_____SD49" localSheetId="8">#REF!</definedName>
    <definedName name="_____SD49" localSheetId="13">#REF!</definedName>
    <definedName name="_____SD49" localSheetId="9">#REF!</definedName>
    <definedName name="_____SD49" localSheetId="16">#REF!</definedName>
    <definedName name="_____SD49" localSheetId="2">#REF!</definedName>
    <definedName name="_____SD49" localSheetId="4">#REF!</definedName>
    <definedName name="_____SD49" localSheetId="11">#REF!</definedName>
    <definedName name="_____SD49" localSheetId="3">#REF!</definedName>
    <definedName name="_____SD49">#REF!</definedName>
    <definedName name="_____SD5" localSheetId="7">#REF!</definedName>
    <definedName name="_____SD5" localSheetId="6">#REF!</definedName>
    <definedName name="_____SD5" localSheetId="8">#REF!</definedName>
    <definedName name="_____SD5" localSheetId="13">#REF!</definedName>
    <definedName name="_____SD5" localSheetId="9">#REF!</definedName>
    <definedName name="_____SD5" localSheetId="16">#REF!</definedName>
    <definedName name="_____SD5" localSheetId="2">#REF!</definedName>
    <definedName name="_____SD5" localSheetId="4">#REF!</definedName>
    <definedName name="_____SD5" localSheetId="11">#REF!</definedName>
    <definedName name="_____SD5" localSheetId="3">#REF!</definedName>
    <definedName name="_____SD5">#REF!</definedName>
    <definedName name="_____SD50" localSheetId="7">#REF!</definedName>
    <definedName name="_____SD50" localSheetId="6">#REF!</definedName>
    <definedName name="_____SD50" localSheetId="8">#REF!</definedName>
    <definedName name="_____SD50" localSheetId="13">#REF!</definedName>
    <definedName name="_____SD50" localSheetId="9">#REF!</definedName>
    <definedName name="_____SD50" localSheetId="16">#REF!</definedName>
    <definedName name="_____SD50" localSheetId="2">#REF!</definedName>
    <definedName name="_____SD50" localSheetId="4">#REF!</definedName>
    <definedName name="_____SD50" localSheetId="11">#REF!</definedName>
    <definedName name="_____SD50" localSheetId="3">#REF!</definedName>
    <definedName name="_____SD50">#REF!</definedName>
    <definedName name="_____SD500" localSheetId="7">#REF!</definedName>
    <definedName name="_____SD500" localSheetId="6">#REF!</definedName>
    <definedName name="_____SD500" localSheetId="8">#REF!</definedName>
    <definedName name="_____SD500" localSheetId="13">#REF!</definedName>
    <definedName name="_____SD500" localSheetId="9">#REF!</definedName>
    <definedName name="_____SD500" localSheetId="16">#REF!</definedName>
    <definedName name="_____SD500" localSheetId="2">#REF!</definedName>
    <definedName name="_____SD500" localSheetId="4">#REF!</definedName>
    <definedName name="_____SD500" localSheetId="11">#REF!</definedName>
    <definedName name="_____SD500" localSheetId="3">#REF!</definedName>
    <definedName name="_____SD500">#REF!</definedName>
    <definedName name="_____SD51" localSheetId="7">#REF!</definedName>
    <definedName name="_____SD51" localSheetId="6">#REF!</definedName>
    <definedName name="_____SD51" localSheetId="8">#REF!</definedName>
    <definedName name="_____SD51" localSheetId="13">#REF!</definedName>
    <definedName name="_____SD51" localSheetId="9">#REF!</definedName>
    <definedName name="_____SD51" localSheetId="16">#REF!</definedName>
    <definedName name="_____SD51" localSheetId="2">#REF!</definedName>
    <definedName name="_____SD51" localSheetId="4">#REF!</definedName>
    <definedName name="_____SD51" localSheetId="11">#REF!</definedName>
    <definedName name="_____SD51" localSheetId="3">#REF!</definedName>
    <definedName name="_____SD51">#REF!</definedName>
    <definedName name="_____SD52" localSheetId="7">#REF!</definedName>
    <definedName name="_____SD52" localSheetId="6">#REF!</definedName>
    <definedName name="_____SD52" localSheetId="8">#REF!</definedName>
    <definedName name="_____SD52" localSheetId="13">#REF!</definedName>
    <definedName name="_____SD52" localSheetId="9">#REF!</definedName>
    <definedName name="_____SD52" localSheetId="16">#REF!</definedName>
    <definedName name="_____SD52" localSheetId="2">#REF!</definedName>
    <definedName name="_____SD52" localSheetId="4">#REF!</definedName>
    <definedName name="_____SD52" localSheetId="11">#REF!</definedName>
    <definedName name="_____SD52" localSheetId="3">#REF!</definedName>
    <definedName name="_____SD52">#REF!</definedName>
    <definedName name="_____SD53" localSheetId="7">#REF!</definedName>
    <definedName name="_____SD53" localSheetId="6">#REF!</definedName>
    <definedName name="_____SD53" localSheetId="8">#REF!</definedName>
    <definedName name="_____SD53" localSheetId="13">#REF!</definedName>
    <definedName name="_____SD53" localSheetId="9">#REF!</definedName>
    <definedName name="_____SD53" localSheetId="16">#REF!</definedName>
    <definedName name="_____SD53" localSheetId="2">#REF!</definedName>
    <definedName name="_____SD53" localSheetId="4">#REF!</definedName>
    <definedName name="_____SD53" localSheetId="11">#REF!</definedName>
    <definedName name="_____SD53" localSheetId="3">#REF!</definedName>
    <definedName name="_____SD53">#REF!</definedName>
    <definedName name="_____SD54" localSheetId="7">#REF!</definedName>
    <definedName name="_____SD54" localSheetId="6">#REF!</definedName>
    <definedName name="_____SD54" localSheetId="8">#REF!</definedName>
    <definedName name="_____SD54" localSheetId="13">#REF!</definedName>
    <definedName name="_____SD54" localSheetId="9">#REF!</definedName>
    <definedName name="_____SD54" localSheetId="16">#REF!</definedName>
    <definedName name="_____SD54" localSheetId="2">#REF!</definedName>
    <definedName name="_____SD54" localSheetId="4">#REF!</definedName>
    <definedName name="_____SD54" localSheetId="11">#REF!</definedName>
    <definedName name="_____SD54" localSheetId="3">#REF!</definedName>
    <definedName name="_____SD54">#REF!</definedName>
    <definedName name="_____SD55" localSheetId="7">#REF!</definedName>
    <definedName name="_____SD55" localSheetId="6">#REF!</definedName>
    <definedName name="_____SD55" localSheetId="8">#REF!</definedName>
    <definedName name="_____SD55" localSheetId="13">#REF!</definedName>
    <definedName name="_____SD55" localSheetId="9">#REF!</definedName>
    <definedName name="_____SD55" localSheetId="16">#REF!</definedName>
    <definedName name="_____SD55" localSheetId="2">#REF!</definedName>
    <definedName name="_____SD55" localSheetId="4">#REF!</definedName>
    <definedName name="_____SD55" localSheetId="11">#REF!</definedName>
    <definedName name="_____SD55" localSheetId="3">#REF!</definedName>
    <definedName name="_____SD55">#REF!</definedName>
    <definedName name="_____SD56" localSheetId="7">#REF!</definedName>
    <definedName name="_____SD56" localSheetId="6">#REF!</definedName>
    <definedName name="_____SD56" localSheetId="8">#REF!</definedName>
    <definedName name="_____SD56" localSheetId="13">#REF!</definedName>
    <definedName name="_____SD56" localSheetId="9">#REF!</definedName>
    <definedName name="_____SD56" localSheetId="16">#REF!</definedName>
    <definedName name="_____SD56" localSheetId="2">#REF!</definedName>
    <definedName name="_____SD56" localSheetId="4">#REF!</definedName>
    <definedName name="_____SD56" localSheetId="11">#REF!</definedName>
    <definedName name="_____SD56" localSheetId="3">#REF!</definedName>
    <definedName name="_____SD56">#REF!</definedName>
    <definedName name="_____SD57" localSheetId="7">#REF!</definedName>
    <definedName name="_____SD57" localSheetId="6">#REF!</definedName>
    <definedName name="_____SD57" localSheetId="8">#REF!</definedName>
    <definedName name="_____SD57" localSheetId="13">#REF!</definedName>
    <definedName name="_____SD57" localSheetId="9">#REF!</definedName>
    <definedName name="_____SD57" localSheetId="16">#REF!</definedName>
    <definedName name="_____SD57" localSheetId="2">#REF!</definedName>
    <definedName name="_____SD57" localSheetId="4">#REF!</definedName>
    <definedName name="_____SD57" localSheetId="11">#REF!</definedName>
    <definedName name="_____SD57" localSheetId="3">#REF!</definedName>
    <definedName name="_____SD57">#REF!</definedName>
    <definedName name="_____SD58" localSheetId="7">#REF!</definedName>
    <definedName name="_____SD58" localSheetId="6">#REF!</definedName>
    <definedName name="_____SD58" localSheetId="8">#REF!</definedName>
    <definedName name="_____SD58" localSheetId="13">#REF!</definedName>
    <definedName name="_____SD58" localSheetId="9">#REF!</definedName>
    <definedName name="_____SD58" localSheetId="16">#REF!</definedName>
    <definedName name="_____SD58" localSheetId="2">#REF!</definedName>
    <definedName name="_____SD58" localSheetId="4">#REF!</definedName>
    <definedName name="_____SD58" localSheetId="11">#REF!</definedName>
    <definedName name="_____SD58" localSheetId="3">#REF!</definedName>
    <definedName name="_____SD58">#REF!</definedName>
    <definedName name="_____SD59" localSheetId="7">#REF!</definedName>
    <definedName name="_____SD59" localSheetId="6">#REF!</definedName>
    <definedName name="_____SD59" localSheetId="8">#REF!</definedName>
    <definedName name="_____SD59" localSheetId="13">#REF!</definedName>
    <definedName name="_____SD59" localSheetId="9">#REF!</definedName>
    <definedName name="_____SD59" localSheetId="16">#REF!</definedName>
    <definedName name="_____SD59" localSheetId="2">#REF!</definedName>
    <definedName name="_____SD59" localSheetId="4">#REF!</definedName>
    <definedName name="_____SD59" localSheetId="11">#REF!</definedName>
    <definedName name="_____SD59" localSheetId="3">#REF!</definedName>
    <definedName name="_____SD59">#REF!</definedName>
    <definedName name="_____SD6" localSheetId="7">#REF!</definedName>
    <definedName name="_____SD6" localSheetId="6">#REF!</definedName>
    <definedName name="_____SD6" localSheetId="8">#REF!</definedName>
    <definedName name="_____SD6" localSheetId="13">#REF!</definedName>
    <definedName name="_____SD6" localSheetId="9">#REF!</definedName>
    <definedName name="_____SD6" localSheetId="16">#REF!</definedName>
    <definedName name="_____SD6" localSheetId="2">#REF!</definedName>
    <definedName name="_____SD6" localSheetId="4">#REF!</definedName>
    <definedName name="_____SD6" localSheetId="11">#REF!</definedName>
    <definedName name="_____SD6" localSheetId="3">#REF!</definedName>
    <definedName name="_____SD6">#REF!</definedName>
    <definedName name="_____SD60" localSheetId="7">#REF!</definedName>
    <definedName name="_____SD60" localSheetId="6">#REF!</definedName>
    <definedName name="_____SD60" localSheetId="8">#REF!</definedName>
    <definedName name="_____SD60" localSheetId="13">#REF!</definedName>
    <definedName name="_____SD60" localSheetId="9">#REF!</definedName>
    <definedName name="_____SD60" localSheetId="16">#REF!</definedName>
    <definedName name="_____SD60" localSheetId="2">#REF!</definedName>
    <definedName name="_____SD60" localSheetId="4">#REF!</definedName>
    <definedName name="_____SD60" localSheetId="11">#REF!</definedName>
    <definedName name="_____SD60" localSheetId="3">#REF!</definedName>
    <definedName name="_____SD60">#REF!</definedName>
    <definedName name="_____SD61" localSheetId="7">#REF!</definedName>
    <definedName name="_____SD61" localSheetId="6">#REF!</definedName>
    <definedName name="_____SD61" localSheetId="8">#REF!</definedName>
    <definedName name="_____SD61" localSheetId="13">#REF!</definedName>
    <definedName name="_____SD61" localSheetId="9">#REF!</definedName>
    <definedName name="_____SD61" localSheetId="16">#REF!</definedName>
    <definedName name="_____SD61" localSheetId="2">#REF!</definedName>
    <definedName name="_____SD61" localSheetId="4">#REF!</definedName>
    <definedName name="_____SD61" localSheetId="11">#REF!</definedName>
    <definedName name="_____SD61" localSheetId="3">#REF!</definedName>
    <definedName name="_____SD61">#REF!</definedName>
    <definedName name="_____SD62" localSheetId="7">#REF!</definedName>
    <definedName name="_____SD62" localSheetId="6">#REF!</definedName>
    <definedName name="_____SD62" localSheetId="8">#REF!</definedName>
    <definedName name="_____SD62" localSheetId="13">#REF!</definedName>
    <definedName name="_____SD62" localSheetId="9">#REF!</definedName>
    <definedName name="_____SD62" localSheetId="16">#REF!</definedName>
    <definedName name="_____SD62" localSheetId="2">#REF!</definedName>
    <definedName name="_____SD62" localSheetId="4">#REF!</definedName>
    <definedName name="_____SD62" localSheetId="11">#REF!</definedName>
    <definedName name="_____SD62" localSheetId="3">#REF!</definedName>
    <definedName name="_____SD62">#REF!</definedName>
    <definedName name="_____SD63" localSheetId="7">#REF!</definedName>
    <definedName name="_____SD63" localSheetId="6">#REF!</definedName>
    <definedName name="_____SD63" localSheetId="8">#REF!</definedName>
    <definedName name="_____SD63" localSheetId="13">#REF!</definedName>
    <definedName name="_____SD63" localSheetId="9">#REF!</definedName>
    <definedName name="_____SD63" localSheetId="16">#REF!</definedName>
    <definedName name="_____SD63" localSheetId="2">#REF!</definedName>
    <definedName name="_____SD63" localSheetId="4">#REF!</definedName>
    <definedName name="_____SD63" localSheetId="11">#REF!</definedName>
    <definedName name="_____SD63" localSheetId="3">#REF!</definedName>
    <definedName name="_____SD63">#REF!</definedName>
    <definedName name="_____SD64" localSheetId="7">#REF!</definedName>
    <definedName name="_____SD64" localSheetId="6">#REF!</definedName>
    <definedName name="_____SD64" localSheetId="8">#REF!</definedName>
    <definedName name="_____SD64" localSheetId="13">#REF!</definedName>
    <definedName name="_____SD64" localSheetId="9">#REF!</definedName>
    <definedName name="_____SD64" localSheetId="16">#REF!</definedName>
    <definedName name="_____SD64" localSheetId="2">#REF!</definedName>
    <definedName name="_____SD64" localSheetId="4">#REF!</definedName>
    <definedName name="_____SD64" localSheetId="11">#REF!</definedName>
    <definedName name="_____SD64" localSheetId="3">#REF!</definedName>
    <definedName name="_____SD64">#REF!</definedName>
    <definedName name="_____SD65" localSheetId="7">#REF!</definedName>
    <definedName name="_____SD65" localSheetId="6">#REF!</definedName>
    <definedName name="_____SD65" localSheetId="8">#REF!</definedName>
    <definedName name="_____SD65" localSheetId="13">#REF!</definedName>
    <definedName name="_____SD65" localSheetId="9">#REF!</definedName>
    <definedName name="_____SD65" localSheetId="16">#REF!</definedName>
    <definedName name="_____SD65" localSheetId="2">#REF!</definedName>
    <definedName name="_____SD65" localSheetId="4">#REF!</definedName>
    <definedName name="_____SD65" localSheetId="11">#REF!</definedName>
    <definedName name="_____SD65" localSheetId="3">#REF!</definedName>
    <definedName name="_____SD65">#REF!</definedName>
    <definedName name="_____SD66" localSheetId="7">#REF!</definedName>
    <definedName name="_____SD66" localSheetId="6">#REF!</definedName>
    <definedName name="_____SD66" localSheetId="8">#REF!</definedName>
    <definedName name="_____SD66" localSheetId="13">#REF!</definedName>
    <definedName name="_____SD66" localSheetId="9">#REF!</definedName>
    <definedName name="_____SD66" localSheetId="16">#REF!</definedName>
    <definedName name="_____SD66" localSheetId="2">#REF!</definedName>
    <definedName name="_____SD66" localSheetId="4">#REF!</definedName>
    <definedName name="_____SD66" localSheetId="11">#REF!</definedName>
    <definedName name="_____SD66" localSheetId="3">#REF!</definedName>
    <definedName name="_____SD66">#REF!</definedName>
    <definedName name="_____SD67" localSheetId="7">#REF!</definedName>
    <definedName name="_____SD67" localSheetId="6">#REF!</definedName>
    <definedName name="_____SD67" localSheetId="8">#REF!</definedName>
    <definedName name="_____SD67" localSheetId="13">#REF!</definedName>
    <definedName name="_____SD67" localSheetId="9">#REF!</definedName>
    <definedName name="_____SD67" localSheetId="16">#REF!</definedName>
    <definedName name="_____SD67" localSheetId="2">#REF!</definedName>
    <definedName name="_____SD67" localSheetId="4">#REF!</definedName>
    <definedName name="_____SD67" localSheetId="11">#REF!</definedName>
    <definedName name="_____SD67" localSheetId="3">#REF!</definedName>
    <definedName name="_____SD67">#REF!</definedName>
    <definedName name="_____SD68" localSheetId="7">#REF!</definedName>
    <definedName name="_____SD68" localSheetId="6">#REF!</definedName>
    <definedName name="_____SD68" localSheetId="8">#REF!</definedName>
    <definedName name="_____SD68" localSheetId="13">#REF!</definedName>
    <definedName name="_____SD68" localSheetId="9">#REF!</definedName>
    <definedName name="_____SD68" localSheetId="16">#REF!</definedName>
    <definedName name="_____SD68" localSheetId="2">#REF!</definedName>
    <definedName name="_____SD68" localSheetId="4">#REF!</definedName>
    <definedName name="_____SD68" localSheetId="11">#REF!</definedName>
    <definedName name="_____SD68" localSheetId="3">#REF!</definedName>
    <definedName name="_____SD68">#REF!</definedName>
    <definedName name="_____SD69" localSheetId="7">#REF!</definedName>
    <definedName name="_____SD69" localSheetId="6">#REF!</definedName>
    <definedName name="_____SD69" localSheetId="8">#REF!</definedName>
    <definedName name="_____SD69" localSheetId="13">#REF!</definedName>
    <definedName name="_____SD69" localSheetId="9">#REF!</definedName>
    <definedName name="_____SD69" localSheetId="16">#REF!</definedName>
    <definedName name="_____SD69" localSheetId="2">#REF!</definedName>
    <definedName name="_____SD69" localSheetId="4">#REF!</definedName>
    <definedName name="_____SD69" localSheetId="11">#REF!</definedName>
    <definedName name="_____SD69" localSheetId="3">#REF!</definedName>
    <definedName name="_____SD69">#REF!</definedName>
    <definedName name="_____SD7" localSheetId="7">#REF!</definedName>
    <definedName name="_____SD7" localSheetId="6">#REF!</definedName>
    <definedName name="_____SD7" localSheetId="8">#REF!</definedName>
    <definedName name="_____SD7" localSheetId="13">#REF!</definedName>
    <definedName name="_____SD7" localSheetId="9">#REF!</definedName>
    <definedName name="_____SD7" localSheetId="16">#REF!</definedName>
    <definedName name="_____SD7" localSheetId="2">#REF!</definedName>
    <definedName name="_____SD7" localSheetId="4">#REF!</definedName>
    <definedName name="_____SD7" localSheetId="11">#REF!</definedName>
    <definedName name="_____SD7" localSheetId="3">#REF!</definedName>
    <definedName name="_____SD7">#REF!</definedName>
    <definedName name="_____SD70" localSheetId="7">#REF!</definedName>
    <definedName name="_____SD70" localSheetId="6">#REF!</definedName>
    <definedName name="_____SD70" localSheetId="8">#REF!</definedName>
    <definedName name="_____SD70" localSheetId="13">#REF!</definedName>
    <definedName name="_____SD70" localSheetId="9">#REF!</definedName>
    <definedName name="_____SD70" localSheetId="16">#REF!</definedName>
    <definedName name="_____SD70" localSheetId="2">#REF!</definedName>
    <definedName name="_____SD70" localSheetId="4">#REF!</definedName>
    <definedName name="_____SD70" localSheetId="11">#REF!</definedName>
    <definedName name="_____SD70" localSheetId="3">#REF!</definedName>
    <definedName name="_____SD70">#REF!</definedName>
    <definedName name="_____SD71" localSheetId="7">#REF!</definedName>
    <definedName name="_____SD71" localSheetId="6">#REF!</definedName>
    <definedName name="_____SD71" localSheetId="8">#REF!</definedName>
    <definedName name="_____SD71" localSheetId="13">#REF!</definedName>
    <definedName name="_____SD71" localSheetId="9">#REF!</definedName>
    <definedName name="_____SD71" localSheetId="16">#REF!</definedName>
    <definedName name="_____SD71" localSheetId="2">#REF!</definedName>
    <definedName name="_____SD71" localSheetId="4">#REF!</definedName>
    <definedName name="_____SD71" localSheetId="11">#REF!</definedName>
    <definedName name="_____SD71" localSheetId="3">#REF!</definedName>
    <definedName name="_____SD71">#REF!</definedName>
    <definedName name="_____SD72" localSheetId="7">#REF!</definedName>
    <definedName name="_____SD72" localSheetId="6">#REF!</definedName>
    <definedName name="_____SD72" localSheetId="8">#REF!</definedName>
    <definedName name="_____SD72" localSheetId="13">#REF!</definedName>
    <definedName name="_____SD72" localSheetId="9">#REF!</definedName>
    <definedName name="_____SD72" localSheetId="16">#REF!</definedName>
    <definedName name="_____SD72" localSheetId="2">#REF!</definedName>
    <definedName name="_____SD72" localSheetId="4">#REF!</definedName>
    <definedName name="_____SD72" localSheetId="11">#REF!</definedName>
    <definedName name="_____SD72" localSheetId="3">#REF!</definedName>
    <definedName name="_____SD72">#REF!</definedName>
    <definedName name="_____SD73" localSheetId="7">#REF!</definedName>
    <definedName name="_____SD73" localSheetId="6">#REF!</definedName>
    <definedName name="_____SD73" localSheetId="8">#REF!</definedName>
    <definedName name="_____SD73" localSheetId="13">#REF!</definedName>
    <definedName name="_____SD73" localSheetId="9">#REF!</definedName>
    <definedName name="_____SD73" localSheetId="16">#REF!</definedName>
    <definedName name="_____SD73" localSheetId="2">#REF!</definedName>
    <definedName name="_____SD73" localSheetId="4">#REF!</definedName>
    <definedName name="_____SD73" localSheetId="11">#REF!</definedName>
    <definedName name="_____SD73" localSheetId="3">#REF!</definedName>
    <definedName name="_____SD73">#REF!</definedName>
    <definedName name="_____SD74" localSheetId="7">#REF!</definedName>
    <definedName name="_____SD74" localSheetId="6">#REF!</definedName>
    <definedName name="_____SD74" localSheetId="8">#REF!</definedName>
    <definedName name="_____SD74" localSheetId="13">#REF!</definedName>
    <definedName name="_____SD74" localSheetId="9">#REF!</definedName>
    <definedName name="_____SD74" localSheetId="16">#REF!</definedName>
    <definedName name="_____SD74" localSheetId="2">#REF!</definedName>
    <definedName name="_____SD74" localSheetId="4">#REF!</definedName>
    <definedName name="_____SD74" localSheetId="11">#REF!</definedName>
    <definedName name="_____SD74" localSheetId="3">#REF!</definedName>
    <definedName name="_____SD74">#REF!</definedName>
    <definedName name="_____SD75" localSheetId="7">#REF!</definedName>
    <definedName name="_____SD75" localSheetId="6">#REF!</definedName>
    <definedName name="_____SD75" localSheetId="8">#REF!</definedName>
    <definedName name="_____SD75" localSheetId="13">#REF!</definedName>
    <definedName name="_____SD75" localSheetId="9">#REF!</definedName>
    <definedName name="_____SD75" localSheetId="16">#REF!</definedName>
    <definedName name="_____SD75" localSheetId="2">#REF!</definedName>
    <definedName name="_____SD75" localSheetId="4">#REF!</definedName>
    <definedName name="_____SD75" localSheetId="11">#REF!</definedName>
    <definedName name="_____SD75" localSheetId="3">#REF!</definedName>
    <definedName name="_____SD75">#REF!</definedName>
    <definedName name="_____SD76" localSheetId="7">#REF!</definedName>
    <definedName name="_____SD76" localSheetId="6">#REF!</definedName>
    <definedName name="_____SD76" localSheetId="8">#REF!</definedName>
    <definedName name="_____SD76" localSheetId="13">#REF!</definedName>
    <definedName name="_____SD76" localSheetId="9">#REF!</definedName>
    <definedName name="_____SD76" localSheetId="16">#REF!</definedName>
    <definedName name="_____SD76" localSheetId="2">#REF!</definedName>
    <definedName name="_____SD76" localSheetId="4">#REF!</definedName>
    <definedName name="_____SD76" localSheetId="11">#REF!</definedName>
    <definedName name="_____SD76" localSheetId="3">#REF!</definedName>
    <definedName name="_____SD76">#REF!</definedName>
    <definedName name="_____SD77" localSheetId="7">#REF!</definedName>
    <definedName name="_____SD77" localSheetId="6">#REF!</definedName>
    <definedName name="_____SD77" localSheetId="8">#REF!</definedName>
    <definedName name="_____SD77" localSheetId="13">#REF!</definedName>
    <definedName name="_____SD77" localSheetId="9">#REF!</definedName>
    <definedName name="_____SD77" localSheetId="16">#REF!</definedName>
    <definedName name="_____SD77" localSheetId="2">#REF!</definedName>
    <definedName name="_____SD77" localSheetId="4">#REF!</definedName>
    <definedName name="_____SD77" localSheetId="11">#REF!</definedName>
    <definedName name="_____SD77" localSheetId="3">#REF!</definedName>
    <definedName name="_____SD77">#REF!</definedName>
    <definedName name="_____SD78" localSheetId="7">#REF!</definedName>
    <definedName name="_____SD78" localSheetId="6">#REF!</definedName>
    <definedName name="_____SD78" localSheetId="8">#REF!</definedName>
    <definedName name="_____SD78" localSheetId="13">#REF!</definedName>
    <definedName name="_____SD78" localSheetId="9">#REF!</definedName>
    <definedName name="_____SD78" localSheetId="16">#REF!</definedName>
    <definedName name="_____SD78" localSheetId="2">#REF!</definedName>
    <definedName name="_____SD78" localSheetId="4">#REF!</definedName>
    <definedName name="_____SD78" localSheetId="11">#REF!</definedName>
    <definedName name="_____SD78" localSheetId="3">#REF!</definedName>
    <definedName name="_____SD78">#REF!</definedName>
    <definedName name="_____SD79" localSheetId="7">#REF!</definedName>
    <definedName name="_____SD79" localSheetId="6">#REF!</definedName>
    <definedName name="_____SD79" localSheetId="8">#REF!</definedName>
    <definedName name="_____SD79" localSheetId="13">#REF!</definedName>
    <definedName name="_____SD79" localSheetId="9">#REF!</definedName>
    <definedName name="_____SD79" localSheetId="16">#REF!</definedName>
    <definedName name="_____SD79" localSheetId="2">#REF!</definedName>
    <definedName name="_____SD79" localSheetId="4">#REF!</definedName>
    <definedName name="_____SD79" localSheetId="11">#REF!</definedName>
    <definedName name="_____SD79" localSheetId="3">#REF!</definedName>
    <definedName name="_____SD79">#REF!</definedName>
    <definedName name="_____SD8" localSheetId="7">#REF!</definedName>
    <definedName name="_____SD8" localSheetId="6">#REF!</definedName>
    <definedName name="_____SD8" localSheetId="8">#REF!</definedName>
    <definedName name="_____SD8" localSheetId="13">#REF!</definedName>
    <definedName name="_____SD8" localSheetId="9">#REF!</definedName>
    <definedName name="_____SD8" localSheetId="16">#REF!</definedName>
    <definedName name="_____SD8" localSheetId="2">#REF!</definedName>
    <definedName name="_____SD8" localSheetId="4">#REF!</definedName>
    <definedName name="_____SD8" localSheetId="11">#REF!</definedName>
    <definedName name="_____SD8" localSheetId="3">#REF!</definedName>
    <definedName name="_____SD8">#REF!</definedName>
    <definedName name="_____SD80" localSheetId="7">#REF!</definedName>
    <definedName name="_____SD80" localSheetId="6">#REF!</definedName>
    <definedName name="_____SD80" localSheetId="8">#REF!</definedName>
    <definedName name="_____SD80" localSheetId="13">#REF!</definedName>
    <definedName name="_____SD80" localSheetId="9">#REF!</definedName>
    <definedName name="_____SD80" localSheetId="16">#REF!</definedName>
    <definedName name="_____SD80" localSheetId="2">#REF!</definedName>
    <definedName name="_____SD80" localSheetId="4">#REF!</definedName>
    <definedName name="_____SD80" localSheetId="11">#REF!</definedName>
    <definedName name="_____SD80" localSheetId="3">#REF!</definedName>
    <definedName name="_____SD80">#REF!</definedName>
    <definedName name="_____SD81" localSheetId="7">#REF!</definedName>
    <definedName name="_____SD81" localSheetId="6">#REF!</definedName>
    <definedName name="_____SD81" localSheetId="8">#REF!</definedName>
    <definedName name="_____SD81" localSheetId="13">#REF!</definedName>
    <definedName name="_____SD81" localSheetId="9">#REF!</definedName>
    <definedName name="_____SD81" localSheetId="16">#REF!</definedName>
    <definedName name="_____SD81" localSheetId="2">#REF!</definedName>
    <definedName name="_____SD81" localSheetId="4">#REF!</definedName>
    <definedName name="_____SD81" localSheetId="11">#REF!</definedName>
    <definedName name="_____SD81" localSheetId="3">#REF!</definedName>
    <definedName name="_____SD81">#REF!</definedName>
    <definedName name="_____SD82" localSheetId="7">#REF!</definedName>
    <definedName name="_____SD82" localSheetId="6">#REF!</definedName>
    <definedName name="_____SD82" localSheetId="8">#REF!</definedName>
    <definedName name="_____SD82" localSheetId="13">#REF!</definedName>
    <definedName name="_____SD82" localSheetId="9">#REF!</definedName>
    <definedName name="_____SD82" localSheetId="16">#REF!</definedName>
    <definedName name="_____SD82" localSheetId="2">#REF!</definedName>
    <definedName name="_____SD82" localSheetId="4">#REF!</definedName>
    <definedName name="_____SD82" localSheetId="11">#REF!</definedName>
    <definedName name="_____SD82" localSheetId="3">#REF!</definedName>
    <definedName name="_____SD82">#REF!</definedName>
    <definedName name="_____SD83" localSheetId="7">#REF!</definedName>
    <definedName name="_____SD83" localSheetId="6">#REF!</definedName>
    <definedName name="_____SD83" localSheetId="8">#REF!</definedName>
    <definedName name="_____SD83" localSheetId="13">#REF!</definedName>
    <definedName name="_____SD83" localSheetId="9">#REF!</definedName>
    <definedName name="_____SD83" localSheetId="16">#REF!</definedName>
    <definedName name="_____SD83" localSheetId="2">#REF!</definedName>
    <definedName name="_____SD83" localSheetId="4">#REF!</definedName>
    <definedName name="_____SD83" localSheetId="11">#REF!</definedName>
    <definedName name="_____SD83" localSheetId="3">#REF!</definedName>
    <definedName name="_____SD83">#REF!</definedName>
    <definedName name="_____SD84" localSheetId="7">#REF!</definedName>
    <definedName name="_____SD84" localSheetId="6">#REF!</definedName>
    <definedName name="_____SD84" localSheetId="8">#REF!</definedName>
    <definedName name="_____SD84" localSheetId="13">#REF!</definedName>
    <definedName name="_____SD84" localSheetId="9">#REF!</definedName>
    <definedName name="_____SD84" localSheetId="16">#REF!</definedName>
    <definedName name="_____SD84" localSheetId="2">#REF!</definedName>
    <definedName name="_____SD84" localSheetId="4">#REF!</definedName>
    <definedName name="_____SD84" localSheetId="11">#REF!</definedName>
    <definedName name="_____SD84" localSheetId="3">#REF!</definedName>
    <definedName name="_____SD84">#REF!</definedName>
    <definedName name="_____SD85" localSheetId="7">#REF!</definedName>
    <definedName name="_____SD85" localSheetId="6">#REF!</definedName>
    <definedName name="_____SD85" localSheetId="8">#REF!</definedName>
    <definedName name="_____SD85" localSheetId="13">#REF!</definedName>
    <definedName name="_____SD85" localSheetId="9">#REF!</definedName>
    <definedName name="_____SD85" localSheetId="16">#REF!</definedName>
    <definedName name="_____SD85" localSheetId="2">#REF!</definedName>
    <definedName name="_____SD85" localSheetId="4">#REF!</definedName>
    <definedName name="_____SD85" localSheetId="11">#REF!</definedName>
    <definedName name="_____SD85" localSheetId="3">#REF!</definedName>
    <definedName name="_____SD85">#REF!</definedName>
    <definedName name="_____SD86" localSheetId="7">#REF!</definedName>
    <definedName name="_____SD86" localSheetId="6">#REF!</definedName>
    <definedName name="_____SD86" localSheetId="8">#REF!</definedName>
    <definedName name="_____SD86" localSheetId="13">#REF!</definedName>
    <definedName name="_____SD86" localSheetId="9">#REF!</definedName>
    <definedName name="_____SD86" localSheetId="16">#REF!</definedName>
    <definedName name="_____SD86" localSheetId="2">#REF!</definedName>
    <definedName name="_____SD86" localSheetId="4">#REF!</definedName>
    <definedName name="_____SD86" localSheetId="11">#REF!</definedName>
    <definedName name="_____SD86" localSheetId="3">#REF!</definedName>
    <definedName name="_____SD86">#REF!</definedName>
    <definedName name="_____SD87" localSheetId="7">#REF!</definedName>
    <definedName name="_____SD87" localSheetId="6">#REF!</definedName>
    <definedName name="_____SD87" localSheetId="8">#REF!</definedName>
    <definedName name="_____SD87" localSheetId="13">#REF!</definedName>
    <definedName name="_____SD87" localSheetId="9">#REF!</definedName>
    <definedName name="_____SD87" localSheetId="16">#REF!</definedName>
    <definedName name="_____SD87" localSheetId="2">#REF!</definedName>
    <definedName name="_____SD87" localSheetId="4">#REF!</definedName>
    <definedName name="_____SD87" localSheetId="11">#REF!</definedName>
    <definedName name="_____SD87" localSheetId="3">#REF!</definedName>
    <definedName name="_____SD87">#REF!</definedName>
    <definedName name="_____SD88" localSheetId="7">#REF!</definedName>
    <definedName name="_____SD88" localSheetId="6">#REF!</definedName>
    <definedName name="_____SD88" localSheetId="8">#REF!</definedName>
    <definedName name="_____SD88" localSheetId="13">#REF!</definedName>
    <definedName name="_____SD88" localSheetId="9">#REF!</definedName>
    <definedName name="_____SD88" localSheetId="16">#REF!</definedName>
    <definedName name="_____SD88" localSheetId="2">#REF!</definedName>
    <definedName name="_____SD88" localSheetId="4">#REF!</definedName>
    <definedName name="_____SD88" localSheetId="11">#REF!</definedName>
    <definedName name="_____SD88" localSheetId="3">#REF!</definedName>
    <definedName name="_____SD88">#REF!</definedName>
    <definedName name="_____SD89" localSheetId="7">#REF!</definedName>
    <definedName name="_____SD89" localSheetId="6">#REF!</definedName>
    <definedName name="_____SD89" localSheetId="8">#REF!</definedName>
    <definedName name="_____SD89" localSheetId="13">#REF!</definedName>
    <definedName name="_____SD89" localSheetId="9">#REF!</definedName>
    <definedName name="_____SD89" localSheetId="16">#REF!</definedName>
    <definedName name="_____SD89" localSheetId="2">#REF!</definedName>
    <definedName name="_____SD89" localSheetId="4">#REF!</definedName>
    <definedName name="_____SD89" localSheetId="11">#REF!</definedName>
    <definedName name="_____SD89" localSheetId="3">#REF!</definedName>
    <definedName name="_____SD89">#REF!</definedName>
    <definedName name="_____SD9" localSheetId="7">#REF!</definedName>
    <definedName name="_____SD9" localSheetId="6">#REF!</definedName>
    <definedName name="_____SD9" localSheetId="8">#REF!</definedName>
    <definedName name="_____SD9" localSheetId="13">#REF!</definedName>
    <definedName name="_____SD9" localSheetId="9">#REF!</definedName>
    <definedName name="_____SD9" localSheetId="16">#REF!</definedName>
    <definedName name="_____SD9" localSheetId="2">#REF!</definedName>
    <definedName name="_____SD9" localSheetId="4">#REF!</definedName>
    <definedName name="_____SD9" localSheetId="11">#REF!</definedName>
    <definedName name="_____SD9" localSheetId="3">#REF!</definedName>
    <definedName name="_____SD9">#REF!</definedName>
    <definedName name="_____SD90" localSheetId="7">#REF!</definedName>
    <definedName name="_____SD90" localSheetId="6">#REF!</definedName>
    <definedName name="_____SD90" localSheetId="8">#REF!</definedName>
    <definedName name="_____SD90" localSheetId="13">#REF!</definedName>
    <definedName name="_____SD90" localSheetId="9">#REF!</definedName>
    <definedName name="_____SD90" localSheetId="16">#REF!</definedName>
    <definedName name="_____SD90" localSheetId="2">#REF!</definedName>
    <definedName name="_____SD90" localSheetId="4">#REF!</definedName>
    <definedName name="_____SD90" localSheetId="11">#REF!</definedName>
    <definedName name="_____SD90" localSheetId="3">#REF!</definedName>
    <definedName name="_____SD90">#REF!</definedName>
    <definedName name="_____SD91" localSheetId="7">#REF!</definedName>
    <definedName name="_____SD91" localSheetId="6">#REF!</definedName>
    <definedName name="_____SD91" localSheetId="8">#REF!</definedName>
    <definedName name="_____SD91" localSheetId="13">#REF!</definedName>
    <definedName name="_____SD91" localSheetId="9">#REF!</definedName>
    <definedName name="_____SD91" localSheetId="16">#REF!</definedName>
    <definedName name="_____SD91" localSheetId="2">#REF!</definedName>
    <definedName name="_____SD91" localSheetId="4">#REF!</definedName>
    <definedName name="_____SD91" localSheetId="11">#REF!</definedName>
    <definedName name="_____SD91" localSheetId="3">#REF!</definedName>
    <definedName name="_____SD91">#REF!</definedName>
    <definedName name="_____SD92" localSheetId="7">#REF!</definedName>
    <definedName name="_____SD92" localSheetId="6">#REF!</definedName>
    <definedName name="_____SD92" localSheetId="8">#REF!</definedName>
    <definedName name="_____SD92" localSheetId="13">#REF!</definedName>
    <definedName name="_____SD92" localSheetId="9">#REF!</definedName>
    <definedName name="_____SD92" localSheetId="16">#REF!</definedName>
    <definedName name="_____SD92" localSheetId="2">#REF!</definedName>
    <definedName name="_____SD92" localSheetId="4">#REF!</definedName>
    <definedName name="_____SD92" localSheetId="11">#REF!</definedName>
    <definedName name="_____SD92" localSheetId="3">#REF!</definedName>
    <definedName name="_____SD92">#REF!</definedName>
    <definedName name="_____SD93" localSheetId="7">#REF!</definedName>
    <definedName name="_____SD93" localSheetId="6">#REF!</definedName>
    <definedName name="_____SD93" localSheetId="8">#REF!</definedName>
    <definedName name="_____SD93" localSheetId="13">#REF!</definedName>
    <definedName name="_____SD93" localSheetId="9">#REF!</definedName>
    <definedName name="_____SD93" localSheetId="16">#REF!</definedName>
    <definedName name="_____SD93" localSheetId="2">#REF!</definedName>
    <definedName name="_____SD93" localSheetId="4">#REF!</definedName>
    <definedName name="_____SD93" localSheetId="11">#REF!</definedName>
    <definedName name="_____SD93" localSheetId="3">#REF!</definedName>
    <definedName name="_____SD93">#REF!</definedName>
    <definedName name="_____SD94" localSheetId="7">#REF!</definedName>
    <definedName name="_____SD94" localSheetId="6">#REF!</definedName>
    <definedName name="_____SD94" localSheetId="8">#REF!</definedName>
    <definedName name="_____SD94" localSheetId="13">#REF!</definedName>
    <definedName name="_____SD94" localSheetId="9">#REF!</definedName>
    <definedName name="_____SD94" localSheetId="16">#REF!</definedName>
    <definedName name="_____SD94" localSheetId="2">#REF!</definedName>
    <definedName name="_____SD94" localSheetId="4">#REF!</definedName>
    <definedName name="_____SD94" localSheetId="11">#REF!</definedName>
    <definedName name="_____SD94" localSheetId="3">#REF!</definedName>
    <definedName name="_____SD94">#REF!</definedName>
    <definedName name="_____SD95" localSheetId="7">#REF!</definedName>
    <definedName name="_____SD95" localSheetId="6">#REF!</definedName>
    <definedName name="_____SD95" localSheetId="8">#REF!</definedName>
    <definedName name="_____SD95" localSheetId="13">#REF!</definedName>
    <definedName name="_____SD95" localSheetId="9">#REF!</definedName>
    <definedName name="_____SD95" localSheetId="16">#REF!</definedName>
    <definedName name="_____SD95" localSheetId="2">#REF!</definedName>
    <definedName name="_____SD95" localSheetId="4">#REF!</definedName>
    <definedName name="_____SD95" localSheetId="11">#REF!</definedName>
    <definedName name="_____SD95" localSheetId="3">#REF!</definedName>
    <definedName name="_____SD95">#REF!</definedName>
    <definedName name="_____SD96" localSheetId="7">#REF!</definedName>
    <definedName name="_____SD96" localSheetId="6">#REF!</definedName>
    <definedName name="_____SD96" localSheetId="8">#REF!</definedName>
    <definedName name="_____SD96" localSheetId="13">#REF!</definedName>
    <definedName name="_____SD96" localSheetId="9">#REF!</definedName>
    <definedName name="_____SD96" localSheetId="16">#REF!</definedName>
    <definedName name="_____SD96" localSheetId="2">#REF!</definedName>
    <definedName name="_____SD96" localSheetId="4">#REF!</definedName>
    <definedName name="_____SD96" localSheetId="11">#REF!</definedName>
    <definedName name="_____SD96" localSheetId="3">#REF!</definedName>
    <definedName name="_____SD96">#REF!</definedName>
    <definedName name="_____SD97" localSheetId="7">#REF!</definedName>
    <definedName name="_____SD97" localSheetId="6">#REF!</definedName>
    <definedName name="_____SD97" localSheetId="8">#REF!</definedName>
    <definedName name="_____SD97" localSheetId="13">#REF!</definedName>
    <definedName name="_____SD97" localSheetId="9">#REF!</definedName>
    <definedName name="_____SD97" localSheetId="16">#REF!</definedName>
    <definedName name="_____SD97" localSheetId="2">#REF!</definedName>
    <definedName name="_____SD97" localSheetId="4">#REF!</definedName>
    <definedName name="_____SD97" localSheetId="11">#REF!</definedName>
    <definedName name="_____SD97" localSheetId="3">#REF!</definedName>
    <definedName name="_____SD97">#REF!</definedName>
    <definedName name="_____SD98" localSheetId="7">#REF!</definedName>
    <definedName name="_____SD98" localSheetId="6">#REF!</definedName>
    <definedName name="_____SD98" localSheetId="8">#REF!</definedName>
    <definedName name="_____SD98" localSheetId="13">#REF!</definedName>
    <definedName name="_____SD98" localSheetId="9">#REF!</definedName>
    <definedName name="_____SD98" localSheetId="16">#REF!</definedName>
    <definedName name="_____SD98" localSheetId="2">#REF!</definedName>
    <definedName name="_____SD98" localSheetId="4">#REF!</definedName>
    <definedName name="_____SD98" localSheetId="11">#REF!</definedName>
    <definedName name="_____SD98" localSheetId="3">#REF!</definedName>
    <definedName name="_____SD98">#REF!</definedName>
    <definedName name="_____SD99" localSheetId="7">#REF!</definedName>
    <definedName name="_____SD99" localSheetId="6">#REF!</definedName>
    <definedName name="_____SD99" localSheetId="8">#REF!</definedName>
    <definedName name="_____SD99" localSheetId="13">#REF!</definedName>
    <definedName name="_____SD99" localSheetId="9">#REF!</definedName>
    <definedName name="_____SD99" localSheetId="16">#REF!</definedName>
    <definedName name="_____SD99" localSheetId="2">#REF!</definedName>
    <definedName name="_____SD99" localSheetId="4">#REF!</definedName>
    <definedName name="_____SD99" localSheetId="11">#REF!</definedName>
    <definedName name="_____SD99" localSheetId="3">#REF!</definedName>
    <definedName name="_____SD99">#REF!</definedName>
    <definedName name="_____SK1" localSheetId="9" hidden="1">{"ss",#N/A,FALSE,"MODULE3"}</definedName>
    <definedName name="_____SK1" localSheetId="2" hidden="1">{"ss",#N/A,FALSE,"MODULE3"}</definedName>
    <definedName name="_____SK1" localSheetId="4" hidden="1">{"ss",#N/A,FALSE,"MODULE3"}</definedName>
    <definedName name="_____SK1" localSheetId="11" hidden="1">{"ss",#N/A,FALSE,"MODULE3"}</definedName>
    <definedName name="_____SK1" hidden="1">{"ss",#N/A,FALSE,"MODULE3"}</definedName>
    <definedName name="_____so000001111" localSheetId="9">'[113]Road data'!#REF!</definedName>
    <definedName name="_____so000001111" localSheetId="11">'[113]Road data'!#REF!</definedName>
    <definedName name="_____so000001111" localSheetId="5">'[114]Road data'!#REF!</definedName>
    <definedName name="_____so000001111">'[114]Road data'!#REF!</definedName>
    <definedName name="_____SO016" localSheetId="7">#REF!</definedName>
    <definedName name="_____SO016" localSheetId="6">#REF!</definedName>
    <definedName name="_____SO016" localSheetId="8">#REF!</definedName>
    <definedName name="_____SO016" localSheetId="13">#REF!</definedName>
    <definedName name="_____SO016" localSheetId="9">#REF!</definedName>
    <definedName name="_____SO016" localSheetId="16">#REF!</definedName>
    <definedName name="_____SO016" localSheetId="2">#REF!</definedName>
    <definedName name="_____SO016" localSheetId="4">#REF!</definedName>
    <definedName name="_____SO016" localSheetId="11">#REF!</definedName>
    <definedName name="_____SO016" localSheetId="12">'[136]MRoad data'!#REF!</definedName>
    <definedName name="_____SO016" localSheetId="3">#REF!</definedName>
    <definedName name="_____SO016">#REF!</definedName>
    <definedName name="_____SP001" localSheetId="7">#REF!</definedName>
    <definedName name="_____SP001" localSheetId="6">#REF!</definedName>
    <definedName name="_____SP001" localSheetId="8">#REF!</definedName>
    <definedName name="_____SP001" localSheetId="13">#REF!</definedName>
    <definedName name="_____SP001" localSheetId="9">#REF!</definedName>
    <definedName name="_____SP001" localSheetId="16">#REF!</definedName>
    <definedName name="_____SP001" localSheetId="2">#REF!</definedName>
    <definedName name="_____SP001" localSheetId="4">#REF!</definedName>
    <definedName name="_____SP001" localSheetId="11">#REF!</definedName>
    <definedName name="_____SP001" localSheetId="12">'[137]MRoad data'!#REF!</definedName>
    <definedName name="_____SP001" localSheetId="3">#REF!</definedName>
    <definedName name="_____SP001">#REF!</definedName>
    <definedName name="_____SP002" localSheetId="7">#REF!</definedName>
    <definedName name="_____SP002" localSheetId="6">#REF!</definedName>
    <definedName name="_____SP002" localSheetId="8">#REF!</definedName>
    <definedName name="_____SP002" localSheetId="13">#REF!</definedName>
    <definedName name="_____SP002" localSheetId="9">#REF!</definedName>
    <definedName name="_____SP002" localSheetId="16">#REF!</definedName>
    <definedName name="_____SP002" localSheetId="2">#REF!</definedName>
    <definedName name="_____SP002" localSheetId="4">#REF!</definedName>
    <definedName name="_____SP002" localSheetId="11">#REF!</definedName>
    <definedName name="_____SP002" localSheetId="12">'[137]MRoad data'!#REF!</definedName>
    <definedName name="_____SP002" localSheetId="3">#REF!</definedName>
    <definedName name="_____SP002">#REF!</definedName>
    <definedName name="_____SP003" localSheetId="7">#REF!</definedName>
    <definedName name="_____SP003" localSheetId="6">#REF!</definedName>
    <definedName name="_____SP003" localSheetId="8">#REF!</definedName>
    <definedName name="_____SP003" localSheetId="13">#REF!</definedName>
    <definedName name="_____SP003" localSheetId="9">#REF!</definedName>
    <definedName name="_____SP003" localSheetId="16">#REF!</definedName>
    <definedName name="_____SP003" localSheetId="2">#REF!</definedName>
    <definedName name="_____SP003" localSheetId="11">#REF!</definedName>
    <definedName name="_____SP003" localSheetId="12">'[137]MRoad data'!#REF!</definedName>
    <definedName name="_____SP003" localSheetId="3">#REF!</definedName>
    <definedName name="_____SP003">#REF!</definedName>
    <definedName name="_____SP004" localSheetId="7">#REF!</definedName>
    <definedName name="_____SP004" localSheetId="6">#REF!</definedName>
    <definedName name="_____SP004" localSheetId="8">#REF!</definedName>
    <definedName name="_____SP004" localSheetId="13">#REF!</definedName>
    <definedName name="_____SP004" localSheetId="9">#REF!</definedName>
    <definedName name="_____SP004" localSheetId="16">#REF!</definedName>
    <definedName name="_____SP004" localSheetId="2">#REF!</definedName>
    <definedName name="_____SP004" localSheetId="11">#REF!</definedName>
    <definedName name="_____SP004" localSheetId="12">'[137]MRoad data'!#REF!</definedName>
    <definedName name="_____SP004" localSheetId="3">#REF!</definedName>
    <definedName name="_____SP004">#REF!</definedName>
    <definedName name="_____SP005" localSheetId="7">'[104]FINAL DATA'!#REF!</definedName>
    <definedName name="_____SP005" localSheetId="6">'[104]FINAL DATA'!#REF!</definedName>
    <definedName name="_____SP005" localSheetId="8">'[104]FINAL DATA'!#REF!</definedName>
    <definedName name="_____SP005" localSheetId="13">'[104]FINAL DATA'!#REF!</definedName>
    <definedName name="_____SP005" localSheetId="9">'[104]FINAL DATA'!#REF!</definedName>
    <definedName name="_____SP005" localSheetId="16">'[104]FINAL DATA'!#REF!</definedName>
    <definedName name="_____SP005" localSheetId="11">'[104]FINAL DATA'!#REF!</definedName>
    <definedName name="_____SP005" localSheetId="5">'[105]FINAL DATA'!#REF!</definedName>
    <definedName name="_____SP005">'[104]FINAL DATA'!#REF!</definedName>
    <definedName name="_____SP006" localSheetId="7">#REF!</definedName>
    <definedName name="_____SP006" localSheetId="6">#REF!</definedName>
    <definedName name="_____SP006" localSheetId="8">#REF!</definedName>
    <definedName name="_____SP006" localSheetId="13">#REF!</definedName>
    <definedName name="_____SP006" localSheetId="9">#REF!</definedName>
    <definedName name="_____SP006" localSheetId="16">#REF!</definedName>
    <definedName name="_____SP006" localSheetId="2">#REF!</definedName>
    <definedName name="_____SP006" localSheetId="11">#REF!</definedName>
    <definedName name="_____SP006" localSheetId="12">'[137]MRoad data'!#REF!</definedName>
    <definedName name="_____SP006" localSheetId="3">#REF!</definedName>
    <definedName name="_____SP006">#REF!</definedName>
    <definedName name="_____SP007" localSheetId="7">#REF!</definedName>
    <definedName name="_____SP007" localSheetId="6">#REF!</definedName>
    <definedName name="_____SP007" localSheetId="8">#REF!</definedName>
    <definedName name="_____SP007" localSheetId="13">#REF!</definedName>
    <definedName name="_____SP007" localSheetId="9">#REF!</definedName>
    <definedName name="_____SP007" localSheetId="16">#REF!</definedName>
    <definedName name="_____SP007" localSheetId="2">#REF!</definedName>
    <definedName name="_____SP007" localSheetId="11">#REF!</definedName>
    <definedName name="_____SP007" localSheetId="12">'[137]MRoad data'!#REF!</definedName>
    <definedName name="_____SP007" localSheetId="3">#REF!</definedName>
    <definedName name="_____SP007">#REF!</definedName>
    <definedName name="_____SP008" localSheetId="7">'[135]MRoad data'!#REF!</definedName>
    <definedName name="_____SP008" localSheetId="6">'[135]MRoad data'!#REF!</definedName>
    <definedName name="_____SP008" localSheetId="8">'[135]MRoad data'!#REF!</definedName>
    <definedName name="_____SP008" localSheetId="13">'[135]MRoad data'!#REF!</definedName>
    <definedName name="_____SP008" localSheetId="9">'[135]MRoad data'!#REF!</definedName>
    <definedName name="_____SP008" localSheetId="16">'[135]MRoad data'!#REF!</definedName>
    <definedName name="_____SP008" localSheetId="2">#REF!</definedName>
    <definedName name="_____SP008" localSheetId="4">#REF!</definedName>
    <definedName name="_____SP008" localSheetId="11">'[135]MRoad data'!#REF!</definedName>
    <definedName name="_____SP008" localSheetId="12">'[137]MRoad data'!#REF!</definedName>
    <definedName name="_____SP008" localSheetId="5">'[134]MRoad data'!#REF!</definedName>
    <definedName name="_____SP008" localSheetId="3">#REF!</definedName>
    <definedName name="_____SP008">'[135]MRoad data'!#REF!</definedName>
    <definedName name="_____SP009" localSheetId="7">'[135]MRoad data'!#REF!</definedName>
    <definedName name="_____SP009" localSheetId="6">'[135]MRoad data'!#REF!</definedName>
    <definedName name="_____SP009" localSheetId="8">'[135]MRoad data'!#REF!</definedName>
    <definedName name="_____SP009" localSheetId="13">'[135]MRoad data'!#REF!</definedName>
    <definedName name="_____SP009" localSheetId="9">'[135]MRoad data'!#REF!</definedName>
    <definedName name="_____SP009" localSheetId="16">'[135]MRoad data'!#REF!</definedName>
    <definedName name="_____SP009" localSheetId="2">#REF!</definedName>
    <definedName name="_____SP009" localSheetId="4">#REF!</definedName>
    <definedName name="_____SP009" localSheetId="11">'[135]MRoad data'!#REF!</definedName>
    <definedName name="_____SP009" localSheetId="12">'[137]MRoad data'!#REF!</definedName>
    <definedName name="_____SP009" localSheetId="5">'[134]MRoad data'!#REF!</definedName>
    <definedName name="_____SP009" localSheetId="3">#REF!</definedName>
    <definedName name="_____SP009">'[135]MRoad data'!#REF!</definedName>
    <definedName name="_____SP010" localSheetId="7">'[135]MRoad data'!#REF!</definedName>
    <definedName name="_____SP010" localSheetId="6">'[135]MRoad data'!#REF!</definedName>
    <definedName name="_____SP010" localSheetId="8">'[135]MRoad data'!#REF!</definedName>
    <definedName name="_____SP010" localSheetId="13">'[135]MRoad data'!#REF!</definedName>
    <definedName name="_____SP010" localSheetId="9">'[135]MRoad data'!#REF!</definedName>
    <definedName name="_____SP010" localSheetId="16">'[135]MRoad data'!#REF!</definedName>
    <definedName name="_____SP010" localSheetId="2">#REF!</definedName>
    <definedName name="_____SP010" localSheetId="4">#REF!</definedName>
    <definedName name="_____SP010" localSheetId="11">'[135]MRoad data'!#REF!</definedName>
    <definedName name="_____SP010" localSheetId="12">'[137]MRoad data'!#REF!</definedName>
    <definedName name="_____SP010" localSheetId="5">'[134]MRoad data'!#REF!</definedName>
    <definedName name="_____SP010" localSheetId="3">#REF!</definedName>
    <definedName name="_____SP010">'[135]MRoad data'!#REF!</definedName>
    <definedName name="_____SP011" localSheetId="7">'[135]MRoad data'!#REF!</definedName>
    <definedName name="_____SP011" localSheetId="6">'[135]MRoad data'!#REF!</definedName>
    <definedName name="_____SP011" localSheetId="8">'[135]MRoad data'!#REF!</definedName>
    <definedName name="_____SP011" localSheetId="13">'[135]MRoad data'!#REF!</definedName>
    <definedName name="_____SP011" localSheetId="9">'[135]MRoad data'!#REF!</definedName>
    <definedName name="_____SP011" localSheetId="16">'[135]MRoad data'!#REF!</definedName>
    <definedName name="_____SP011" localSheetId="2">#REF!</definedName>
    <definedName name="_____SP011" localSheetId="4">#REF!</definedName>
    <definedName name="_____SP011" localSheetId="11">'[135]MRoad data'!#REF!</definedName>
    <definedName name="_____SP011" localSheetId="12">'[137]MRoad data'!#REF!</definedName>
    <definedName name="_____SP011" localSheetId="5">'[134]MRoad data'!#REF!</definedName>
    <definedName name="_____SP011" localSheetId="3">#REF!</definedName>
    <definedName name="_____SP011">'[135]MRoad data'!#REF!</definedName>
    <definedName name="_____SP012" localSheetId="7">'[135]MRoad data'!#REF!</definedName>
    <definedName name="_____SP012" localSheetId="6">'[135]MRoad data'!#REF!</definedName>
    <definedName name="_____SP012" localSheetId="8">'[135]MRoad data'!#REF!</definedName>
    <definedName name="_____SP012" localSheetId="13">'[135]MRoad data'!#REF!</definedName>
    <definedName name="_____SP012" localSheetId="9">'[135]MRoad data'!#REF!</definedName>
    <definedName name="_____SP012" localSheetId="16">'[135]MRoad data'!#REF!</definedName>
    <definedName name="_____SP012" localSheetId="2">#REF!</definedName>
    <definedName name="_____SP012" localSheetId="4">#REF!</definedName>
    <definedName name="_____SP012" localSheetId="11">'[135]MRoad data'!#REF!</definedName>
    <definedName name="_____SP012" localSheetId="12">'[137]MRoad data'!#REF!</definedName>
    <definedName name="_____SP012" localSheetId="5">'[134]MRoad data'!#REF!</definedName>
    <definedName name="_____SP012" localSheetId="3">#REF!</definedName>
    <definedName name="_____SP012">'[135]MRoad data'!#REF!</definedName>
    <definedName name="_____SP013" localSheetId="7">'[135]MRoad data'!#REF!</definedName>
    <definedName name="_____SP013" localSheetId="6">'[135]MRoad data'!#REF!</definedName>
    <definedName name="_____SP013" localSheetId="8">'[135]MRoad data'!#REF!</definedName>
    <definedName name="_____SP013" localSheetId="13">'[135]MRoad data'!#REF!</definedName>
    <definedName name="_____SP013" localSheetId="9">'[135]MRoad data'!#REF!</definedName>
    <definedName name="_____SP013" localSheetId="2">#REF!</definedName>
    <definedName name="_____SP013" localSheetId="4">#REF!</definedName>
    <definedName name="_____SP013" localSheetId="11">'[135]MRoad data'!#REF!</definedName>
    <definedName name="_____SP013" localSheetId="12">'[137]MRoad data'!#REF!</definedName>
    <definedName name="_____SP013" localSheetId="5">'[134]MRoad data'!#REF!</definedName>
    <definedName name="_____SP013" localSheetId="3">#REF!</definedName>
    <definedName name="_____SP013">'[135]MRoad data'!#REF!</definedName>
    <definedName name="_____SP014" localSheetId="7">'[135]MRoad data'!#REF!</definedName>
    <definedName name="_____SP014" localSheetId="6">'[135]MRoad data'!#REF!</definedName>
    <definedName name="_____SP014" localSheetId="8">'[135]MRoad data'!#REF!</definedName>
    <definedName name="_____SP014" localSheetId="13">'[135]MRoad data'!#REF!</definedName>
    <definedName name="_____SP014" localSheetId="9">'[135]MRoad data'!#REF!</definedName>
    <definedName name="_____SP014" localSheetId="2">#REF!</definedName>
    <definedName name="_____SP014" localSheetId="4">#REF!</definedName>
    <definedName name="_____SP014" localSheetId="11">'[135]MRoad data'!#REF!</definedName>
    <definedName name="_____SP014" localSheetId="12">'[137]MRoad data'!#REF!</definedName>
    <definedName name="_____SP014" localSheetId="5">'[134]MRoad data'!#REF!</definedName>
    <definedName name="_____SP014" localSheetId="3">#REF!</definedName>
    <definedName name="_____SP014">'[135]MRoad data'!#REF!</definedName>
    <definedName name="_____SP015" localSheetId="7">'[135]MRoad data'!#REF!</definedName>
    <definedName name="_____SP015" localSheetId="6">'[135]MRoad data'!#REF!</definedName>
    <definedName name="_____SP015" localSheetId="8">'[135]MRoad data'!#REF!</definedName>
    <definedName name="_____SP015" localSheetId="13">'[135]MRoad data'!#REF!</definedName>
    <definedName name="_____SP015" localSheetId="9">'[135]MRoad data'!#REF!</definedName>
    <definedName name="_____SP015" localSheetId="2">#REF!</definedName>
    <definedName name="_____SP015" localSheetId="4">#REF!</definedName>
    <definedName name="_____SP015" localSheetId="11">'[135]MRoad data'!#REF!</definedName>
    <definedName name="_____SP015" localSheetId="12">'[137]MRoad data'!#REF!</definedName>
    <definedName name="_____SP015" localSheetId="5">'[134]MRoad data'!#REF!</definedName>
    <definedName name="_____SP015" localSheetId="3">#REF!</definedName>
    <definedName name="_____SP015">'[135]MRoad data'!#REF!</definedName>
    <definedName name="_____SP016" localSheetId="7">#REF!</definedName>
    <definedName name="_____SP016" localSheetId="6">#REF!</definedName>
    <definedName name="_____SP016" localSheetId="8">#REF!</definedName>
    <definedName name="_____SP016" localSheetId="13">#REF!</definedName>
    <definedName name="_____SP016" localSheetId="9">#REF!</definedName>
    <definedName name="_____SP016" localSheetId="16">#REF!</definedName>
    <definedName name="_____SP016" localSheetId="2">#REF!</definedName>
    <definedName name="_____SP016" localSheetId="11">#REF!</definedName>
    <definedName name="_____SP016" localSheetId="12">'[136]MRoad data'!#REF!</definedName>
    <definedName name="_____SP016" localSheetId="3">#REF!</definedName>
    <definedName name="_____SP016">#REF!</definedName>
    <definedName name="_____SP017" localSheetId="7">#REF!</definedName>
    <definedName name="_____SP017" localSheetId="6">#REF!</definedName>
    <definedName name="_____SP017" localSheetId="8">#REF!</definedName>
    <definedName name="_____SP017" localSheetId="13">#REF!</definedName>
    <definedName name="_____SP017" localSheetId="9">#REF!</definedName>
    <definedName name="_____SP017" localSheetId="16">#REF!</definedName>
    <definedName name="_____SP017" localSheetId="2">#REF!</definedName>
    <definedName name="_____SP017" localSheetId="11">#REF!</definedName>
    <definedName name="_____SP017" localSheetId="12">'[137]MRoad data'!#REF!</definedName>
    <definedName name="_____SP017" localSheetId="3">#REF!</definedName>
    <definedName name="_____SP017">#REF!</definedName>
    <definedName name="_____SP018" localSheetId="7">'[135]MRoad data'!#REF!</definedName>
    <definedName name="_____SP018" localSheetId="6">'[135]MRoad data'!#REF!</definedName>
    <definedName name="_____SP018" localSheetId="8">'[135]MRoad data'!#REF!</definedName>
    <definedName name="_____SP018" localSheetId="13">'[135]MRoad data'!#REF!</definedName>
    <definedName name="_____SP018" localSheetId="9">'[135]MRoad data'!#REF!</definedName>
    <definedName name="_____SP018" localSheetId="16">'[135]MRoad data'!#REF!</definedName>
    <definedName name="_____SP018" localSheetId="2">#REF!</definedName>
    <definedName name="_____SP018" localSheetId="4">#REF!</definedName>
    <definedName name="_____SP018" localSheetId="11">'[135]MRoad data'!#REF!</definedName>
    <definedName name="_____SP018" localSheetId="12">'[137]MRoad data'!#REF!</definedName>
    <definedName name="_____SP018" localSheetId="5">'[134]MRoad data'!#REF!</definedName>
    <definedName name="_____SP018" localSheetId="3">#REF!</definedName>
    <definedName name="_____SP018">'[135]MRoad data'!#REF!</definedName>
    <definedName name="_____SP019" localSheetId="7">'[138]Road data'!#REF!</definedName>
    <definedName name="_____SP019" localSheetId="6">'[138]Road data'!#REF!</definedName>
    <definedName name="_____SP019" localSheetId="8">'[138]Road data'!#REF!</definedName>
    <definedName name="_____SP019" localSheetId="13">'[138]Road data'!#REF!</definedName>
    <definedName name="_____SP019" localSheetId="9">'[138]Road data'!#REF!</definedName>
    <definedName name="_____SP019" localSheetId="16">'[138]Road data'!#REF!</definedName>
    <definedName name="_____SP019" localSheetId="2">'[139]MRoad data'!#REF!</definedName>
    <definedName name="_____SP019" localSheetId="4">'[139]MRoad data'!#REF!</definedName>
    <definedName name="_____SP019" localSheetId="11">'[138]Road data'!#REF!</definedName>
    <definedName name="_____SP019" localSheetId="12">'[137]MRoad data'!#REF!</definedName>
    <definedName name="_____SP019" localSheetId="5">'[140]Road data'!#REF!</definedName>
    <definedName name="_____SP019" localSheetId="3">'[139]MRoad data'!#REF!</definedName>
    <definedName name="_____SP019">'[138]Road data'!#REF!</definedName>
    <definedName name="_____SP020" localSheetId="7">#REF!</definedName>
    <definedName name="_____SP020" localSheetId="6">#REF!</definedName>
    <definedName name="_____SP020" localSheetId="8">#REF!</definedName>
    <definedName name="_____SP020" localSheetId="13">#REF!</definedName>
    <definedName name="_____SP020" localSheetId="9">#REF!</definedName>
    <definedName name="_____SP020" localSheetId="16">#REF!</definedName>
    <definedName name="_____SP020" localSheetId="2">#REF!</definedName>
    <definedName name="_____SP020" localSheetId="4">#REF!</definedName>
    <definedName name="_____SP020" localSheetId="11">#REF!</definedName>
    <definedName name="_____SP020" localSheetId="12">'[137]MRoad data'!#REF!</definedName>
    <definedName name="_____SP020" localSheetId="3">#REF!</definedName>
    <definedName name="_____SP020">#REF!</definedName>
    <definedName name="_____SP021" localSheetId="7">#REF!</definedName>
    <definedName name="_____SP021" localSheetId="6">#REF!</definedName>
    <definedName name="_____SP021" localSheetId="8">#REF!</definedName>
    <definedName name="_____SP021" localSheetId="13">#REF!</definedName>
    <definedName name="_____SP021" localSheetId="9">#REF!</definedName>
    <definedName name="_____SP021" localSheetId="16">#REF!</definedName>
    <definedName name="_____SP021" localSheetId="2">#REF!</definedName>
    <definedName name="_____SP021" localSheetId="4">#REF!</definedName>
    <definedName name="_____SP021" localSheetId="11">#REF!</definedName>
    <definedName name="_____SP021" localSheetId="12">'[137]MRoad data'!#REF!</definedName>
    <definedName name="_____SP021" localSheetId="3">#REF!</definedName>
    <definedName name="_____SP021">#REF!</definedName>
    <definedName name="_____SP022" localSheetId="7">'[135]MRoad data'!#REF!</definedName>
    <definedName name="_____SP022" localSheetId="6">'[135]MRoad data'!#REF!</definedName>
    <definedName name="_____SP022" localSheetId="8">'[135]MRoad data'!#REF!</definedName>
    <definedName name="_____SP022" localSheetId="13">'[135]MRoad data'!#REF!</definedName>
    <definedName name="_____SP022" localSheetId="9">'[135]MRoad data'!#REF!</definedName>
    <definedName name="_____SP022" localSheetId="16">'[135]MRoad data'!#REF!</definedName>
    <definedName name="_____SP022" localSheetId="2">#REF!</definedName>
    <definedName name="_____SP022" localSheetId="4">#REF!</definedName>
    <definedName name="_____SP022" localSheetId="11">'[135]MRoad data'!#REF!</definedName>
    <definedName name="_____SP022" localSheetId="12">'[137]MRoad data'!#REF!</definedName>
    <definedName name="_____SP022" localSheetId="5">'[134]MRoad data'!#REF!</definedName>
    <definedName name="_____SP022" localSheetId="3">#REF!</definedName>
    <definedName name="_____SP022">'[135]MRoad data'!#REF!</definedName>
    <definedName name="_____SP023" localSheetId="7">'[135]MRoad data'!#REF!</definedName>
    <definedName name="_____SP023" localSheetId="6">'[135]MRoad data'!#REF!</definedName>
    <definedName name="_____SP023" localSheetId="8">'[135]MRoad data'!#REF!</definedName>
    <definedName name="_____SP023" localSheetId="13">'[135]MRoad data'!#REF!</definedName>
    <definedName name="_____SP023" localSheetId="9">'[135]MRoad data'!#REF!</definedName>
    <definedName name="_____SP023" localSheetId="16">'[135]MRoad data'!#REF!</definedName>
    <definedName name="_____SP023" localSheetId="2">#REF!</definedName>
    <definedName name="_____SP023" localSheetId="4">#REF!</definedName>
    <definedName name="_____SP023" localSheetId="11">'[135]MRoad data'!#REF!</definedName>
    <definedName name="_____SP023" localSheetId="12">'[137]MRoad data'!#REF!</definedName>
    <definedName name="_____SP023" localSheetId="5">'[134]MRoad data'!#REF!</definedName>
    <definedName name="_____SP023" localSheetId="3">#REF!</definedName>
    <definedName name="_____SP023">'[135]MRoad data'!#REF!</definedName>
    <definedName name="_____SP024" localSheetId="7">#REF!</definedName>
    <definedName name="_____SP024" localSheetId="6">#REF!</definedName>
    <definedName name="_____SP024" localSheetId="8">#REF!</definedName>
    <definedName name="_____SP024" localSheetId="13">#REF!</definedName>
    <definedName name="_____SP024" localSheetId="9">#REF!</definedName>
    <definedName name="_____SP024" localSheetId="16">#REF!</definedName>
    <definedName name="_____SP024" localSheetId="2">#REF!</definedName>
    <definedName name="_____SP024" localSheetId="11">#REF!</definedName>
    <definedName name="_____SP024" localSheetId="12">'[137]MRoad data'!#REF!</definedName>
    <definedName name="_____SP024" localSheetId="3">#REF!</definedName>
    <definedName name="_____SP024">#REF!</definedName>
    <definedName name="_____SP025" localSheetId="7">#REF!</definedName>
    <definedName name="_____SP025" localSheetId="6">#REF!</definedName>
    <definedName name="_____SP025" localSheetId="8">#REF!</definedName>
    <definedName name="_____SP025" localSheetId="13">#REF!</definedName>
    <definedName name="_____SP025" localSheetId="9">#REF!</definedName>
    <definedName name="_____SP025" localSheetId="16">#REF!</definedName>
    <definedName name="_____SP025" localSheetId="2">#REF!</definedName>
    <definedName name="_____SP025" localSheetId="11">#REF!</definedName>
    <definedName name="_____SP025" localSheetId="12">'[137]MRoad data'!#REF!</definedName>
    <definedName name="_____SP025" localSheetId="3">#REF!</definedName>
    <definedName name="_____SP025">#REF!</definedName>
    <definedName name="_____SP026" localSheetId="7">#REF!</definedName>
    <definedName name="_____SP026" localSheetId="6">#REF!</definedName>
    <definedName name="_____SP026" localSheetId="8">#REF!</definedName>
    <definedName name="_____SP026" localSheetId="13">#REF!</definedName>
    <definedName name="_____SP026" localSheetId="9">#REF!</definedName>
    <definedName name="_____SP026" localSheetId="16">#REF!</definedName>
    <definedName name="_____SP026" localSheetId="2">#REF!</definedName>
    <definedName name="_____SP026" localSheetId="11">#REF!</definedName>
    <definedName name="_____SP026" localSheetId="12">'[137]MRoad data'!#REF!</definedName>
    <definedName name="_____SP026" localSheetId="3">#REF!</definedName>
    <definedName name="_____SP026">#REF!</definedName>
    <definedName name="_____SP027" localSheetId="7">#REF!</definedName>
    <definedName name="_____SP027" localSheetId="6">#REF!</definedName>
    <definedName name="_____SP027" localSheetId="8">#REF!</definedName>
    <definedName name="_____SP027" localSheetId="13">#REF!</definedName>
    <definedName name="_____SP027" localSheetId="9">#REF!</definedName>
    <definedName name="_____SP027" localSheetId="16">#REF!</definedName>
    <definedName name="_____SP027" localSheetId="2">#REF!</definedName>
    <definedName name="_____SP027" localSheetId="11">#REF!</definedName>
    <definedName name="_____SP027" localSheetId="12">'[137]MRoad data'!#REF!</definedName>
    <definedName name="_____SP027" localSheetId="3">#REF!</definedName>
    <definedName name="_____SP027">#REF!</definedName>
    <definedName name="_____SP028" localSheetId="7">'[135]MRoad data'!#REF!</definedName>
    <definedName name="_____SP028" localSheetId="6">'[135]MRoad data'!#REF!</definedName>
    <definedName name="_____SP028" localSheetId="8">'[135]MRoad data'!#REF!</definedName>
    <definedName name="_____SP028" localSheetId="13">'[135]MRoad data'!#REF!</definedName>
    <definedName name="_____SP028" localSheetId="9">'[135]MRoad data'!#REF!</definedName>
    <definedName name="_____SP028" localSheetId="16">'[135]MRoad data'!#REF!</definedName>
    <definedName name="_____SP028" localSheetId="2">#REF!</definedName>
    <definedName name="_____SP028" localSheetId="4">#REF!</definedName>
    <definedName name="_____SP028" localSheetId="11">'[135]MRoad data'!#REF!</definedName>
    <definedName name="_____SP028" localSheetId="12">'[137]MRoad data'!#REF!</definedName>
    <definedName name="_____SP028" localSheetId="5">'[134]MRoad data'!#REF!</definedName>
    <definedName name="_____SP028" localSheetId="3">#REF!</definedName>
    <definedName name="_____SP028">'[135]MRoad data'!#REF!</definedName>
    <definedName name="_____SP029" localSheetId="7">'[135]MRoad data'!#REF!</definedName>
    <definedName name="_____SP029" localSheetId="6">'[135]MRoad data'!#REF!</definedName>
    <definedName name="_____SP029" localSheetId="8">'[135]MRoad data'!#REF!</definedName>
    <definedName name="_____SP029" localSheetId="13">'[135]MRoad data'!#REF!</definedName>
    <definedName name="_____SP029" localSheetId="9">'[135]MRoad data'!#REF!</definedName>
    <definedName name="_____SP029" localSheetId="16">'[135]MRoad data'!#REF!</definedName>
    <definedName name="_____SP029" localSheetId="2">#REF!</definedName>
    <definedName name="_____SP029" localSheetId="4">#REF!</definedName>
    <definedName name="_____SP029" localSheetId="11">'[135]MRoad data'!#REF!</definedName>
    <definedName name="_____SP029" localSheetId="12">'[137]MRoad data'!#REF!</definedName>
    <definedName name="_____SP029" localSheetId="5">'[134]MRoad data'!#REF!</definedName>
    <definedName name="_____SP029" localSheetId="3">#REF!</definedName>
    <definedName name="_____SP029">'[135]MRoad data'!#REF!</definedName>
    <definedName name="_____SP030" localSheetId="7">#REF!</definedName>
    <definedName name="_____SP030" localSheetId="6">#REF!</definedName>
    <definedName name="_____SP030" localSheetId="8">#REF!</definedName>
    <definedName name="_____SP030" localSheetId="13">#REF!</definedName>
    <definedName name="_____SP030" localSheetId="9">#REF!</definedName>
    <definedName name="_____SP030" localSheetId="16">#REF!</definedName>
    <definedName name="_____SP030" localSheetId="2">#REF!</definedName>
    <definedName name="_____SP030" localSheetId="11">#REF!</definedName>
    <definedName name="_____SP030" localSheetId="12">'[137]MRoad data'!#REF!</definedName>
    <definedName name="_____SP030" localSheetId="3">#REF!</definedName>
    <definedName name="_____SP030">#REF!</definedName>
    <definedName name="_____SP031" localSheetId="7">#REF!</definedName>
    <definedName name="_____SP031" localSheetId="6">#REF!</definedName>
    <definedName name="_____SP031" localSheetId="8">#REF!</definedName>
    <definedName name="_____SP031" localSheetId="13">#REF!</definedName>
    <definedName name="_____SP031" localSheetId="9">#REF!</definedName>
    <definedName name="_____SP031" localSheetId="16">#REF!</definedName>
    <definedName name="_____SP031" localSheetId="2">#REF!</definedName>
    <definedName name="_____SP031" localSheetId="11">#REF!</definedName>
    <definedName name="_____SP031" localSheetId="12">'[137]MRoad data'!#REF!</definedName>
    <definedName name="_____SP031" localSheetId="3">#REF!</definedName>
    <definedName name="_____SP031">#REF!</definedName>
    <definedName name="_____SP032" localSheetId="7">#REF!</definedName>
    <definedName name="_____SP032" localSheetId="6">#REF!</definedName>
    <definedName name="_____SP032" localSheetId="8">#REF!</definedName>
    <definedName name="_____SP032" localSheetId="13">#REF!</definedName>
    <definedName name="_____SP032" localSheetId="9">#REF!</definedName>
    <definedName name="_____SP032" localSheetId="16">#REF!</definedName>
    <definedName name="_____SP032" localSheetId="2">#REF!</definedName>
    <definedName name="_____SP032" localSheetId="11">#REF!</definedName>
    <definedName name="_____SP032" localSheetId="12">'[137]MRoad data'!#REF!</definedName>
    <definedName name="_____SP032" localSheetId="3">#REF!</definedName>
    <definedName name="_____SP032">#REF!</definedName>
    <definedName name="_____SP033" localSheetId="7">#REF!</definedName>
    <definedName name="_____SP033" localSheetId="6">#REF!</definedName>
    <definedName name="_____SP033" localSheetId="8">#REF!</definedName>
    <definedName name="_____SP033" localSheetId="13">#REF!</definedName>
    <definedName name="_____SP033" localSheetId="9">#REF!</definedName>
    <definedName name="_____SP033" localSheetId="16">#REF!</definedName>
    <definedName name="_____SP033" localSheetId="2">#REF!</definedName>
    <definedName name="_____SP033" localSheetId="11">#REF!</definedName>
    <definedName name="_____SP033" localSheetId="12">'[137]MRoad data'!#REF!</definedName>
    <definedName name="_____SP033" localSheetId="3">#REF!</definedName>
    <definedName name="_____SP033">#REF!</definedName>
    <definedName name="_____SP034" localSheetId="7">#REF!</definedName>
    <definedName name="_____SP034" localSheetId="6">#REF!</definedName>
    <definedName name="_____SP034" localSheetId="8">#REF!</definedName>
    <definedName name="_____SP034" localSheetId="13">#REF!</definedName>
    <definedName name="_____SP034" localSheetId="9">#REF!</definedName>
    <definedName name="_____SP034" localSheetId="16">#REF!</definedName>
    <definedName name="_____SP034" localSheetId="2">#REF!</definedName>
    <definedName name="_____SP034" localSheetId="11">#REF!</definedName>
    <definedName name="_____SP034" localSheetId="12">'[137]MRoad data'!#REF!</definedName>
    <definedName name="_____SP034" localSheetId="3">#REF!</definedName>
    <definedName name="_____SP034">#REF!</definedName>
    <definedName name="_____SP035" localSheetId="7">#REF!</definedName>
    <definedName name="_____SP035" localSheetId="6">#REF!</definedName>
    <definedName name="_____SP035" localSheetId="8">#REF!</definedName>
    <definedName name="_____SP035" localSheetId="13">#REF!</definedName>
    <definedName name="_____SP035" localSheetId="9">#REF!</definedName>
    <definedName name="_____SP035" localSheetId="16">#REF!</definedName>
    <definedName name="_____SP035" localSheetId="2">#REF!</definedName>
    <definedName name="_____SP035" localSheetId="11">#REF!</definedName>
    <definedName name="_____SP035" localSheetId="12">'[137]MRoad data'!#REF!</definedName>
    <definedName name="_____SP035" localSheetId="3">#REF!</definedName>
    <definedName name="_____SP035">#REF!</definedName>
    <definedName name="_____SP036" localSheetId="7">#REF!</definedName>
    <definedName name="_____SP036" localSheetId="6">#REF!</definedName>
    <definedName name="_____SP036" localSheetId="8">#REF!</definedName>
    <definedName name="_____SP036" localSheetId="13">#REF!</definedName>
    <definedName name="_____SP036" localSheetId="9">#REF!</definedName>
    <definedName name="_____SP036" localSheetId="16">#REF!</definedName>
    <definedName name="_____SP036" localSheetId="2">#REF!</definedName>
    <definedName name="_____SP036" localSheetId="11">#REF!</definedName>
    <definedName name="_____SP036" localSheetId="12">'[137]MRoad data'!#REF!</definedName>
    <definedName name="_____SP036" localSheetId="3">#REF!</definedName>
    <definedName name="_____SP036">#REF!</definedName>
    <definedName name="_____SP037" localSheetId="7">#REF!</definedName>
    <definedName name="_____SP037" localSheetId="6">#REF!</definedName>
    <definedName name="_____SP037" localSheetId="8">#REF!</definedName>
    <definedName name="_____SP037" localSheetId="13">#REF!</definedName>
    <definedName name="_____SP037" localSheetId="9">#REF!</definedName>
    <definedName name="_____SP037" localSheetId="16">#REF!</definedName>
    <definedName name="_____SP037" localSheetId="2">#REF!</definedName>
    <definedName name="_____SP037" localSheetId="11">#REF!</definedName>
    <definedName name="_____SP037" localSheetId="12">'[137]MRoad data'!#REF!</definedName>
    <definedName name="_____SP037" localSheetId="3">#REF!</definedName>
    <definedName name="_____SP037">#REF!</definedName>
    <definedName name="_____SP038" localSheetId="7">#REF!</definedName>
    <definedName name="_____SP038" localSheetId="6">#REF!</definedName>
    <definedName name="_____SP038" localSheetId="8">#REF!</definedName>
    <definedName name="_____SP038" localSheetId="13">#REF!</definedName>
    <definedName name="_____SP038" localSheetId="9">#REF!</definedName>
    <definedName name="_____SP038" localSheetId="16">#REF!</definedName>
    <definedName name="_____SP038" localSheetId="2">#REF!</definedName>
    <definedName name="_____SP038" localSheetId="11">#REF!</definedName>
    <definedName name="_____SP038" localSheetId="12">'[137]MRoad data'!#REF!</definedName>
    <definedName name="_____SP038" localSheetId="3">#REF!</definedName>
    <definedName name="_____SP038">#REF!</definedName>
    <definedName name="_____SP039" localSheetId="7">#REF!</definedName>
    <definedName name="_____SP039" localSheetId="6">#REF!</definedName>
    <definedName name="_____SP039" localSheetId="8">#REF!</definedName>
    <definedName name="_____SP039" localSheetId="13">#REF!</definedName>
    <definedName name="_____SP039" localSheetId="9">#REF!</definedName>
    <definedName name="_____SP039" localSheetId="16">#REF!</definedName>
    <definedName name="_____SP039" localSheetId="2">#REF!</definedName>
    <definedName name="_____SP039" localSheetId="11">#REF!</definedName>
    <definedName name="_____SP039" localSheetId="12">'[137]MRoad data'!#REF!</definedName>
    <definedName name="_____SP039" localSheetId="3">#REF!</definedName>
    <definedName name="_____SP039">#REF!</definedName>
    <definedName name="_____SP040" localSheetId="7">#REF!</definedName>
    <definedName name="_____SP040" localSheetId="6">#REF!</definedName>
    <definedName name="_____SP040" localSheetId="8">#REF!</definedName>
    <definedName name="_____SP040" localSheetId="13">#REF!</definedName>
    <definedName name="_____SP040" localSheetId="9">#REF!</definedName>
    <definedName name="_____SP040" localSheetId="16">#REF!</definedName>
    <definedName name="_____SP040" localSheetId="2">#REF!</definedName>
    <definedName name="_____SP040" localSheetId="11">#REF!</definedName>
    <definedName name="_____SP040" localSheetId="12">'[137]MRoad data'!#REF!</definedName>
    <definedName name="_____SP040" localSheetId="3">#REF!</definedName>
    <definedName name="_____SP040">#REF!</definedName>
    <definedName name="_____SP041" localSheetId="7">#REF!</definedName>
    <definedName name="_____SP041" localSheetId="6">#REF!</definedName>
    <definedName name="_____SP041" localSheetId="8">#REF!</definedName>
    <definedName name="_____SP041" localSheetId="13">#REF!</definedName>
    <definedName name="_____SP041" localSheetId="9">#REF!</definedName>
    <definedName name="_____SP041" localSheetId="16">#REF!</definedName>
    <definedName name="_____SP041" localSheetId="2">#REF!</definedName>
    <definedName name="_____SP041" localSheetId="11">#REF!</definedName>
    <definedName name="_____SP041" localSheetId="12">'[137]MRoad data'!#REF!</definedName>
    <definedName name="_____SP041" localSheetId="3">#REF!</definedName>
    <definedName name="_____SP041">#REF!</definedName>
    <definedName name="_____SP042" localSheetId="7">#REF!</definedName>
    <definedName name="_____SP042" localSheetId="6">#REF!</definedName>
    <definedName name="_____SP042" localSheetId="8">#REF!</definedName>
    <definedName name="_____SP042" localSheetId="13">#REF!</definedName>
    <definedName name="_____SP042" localSheetId="9">#REF!</definedName>
    <definedName name="_____SP042" localSheetId="16">#REF!</definedName>
    <definedName name="_____SP042" localSheetId="2">#REF!</definedName>
    <definedName name="_____SP042" localSheetId="11">#REF!</definedName>
    <definedName name="_____SP042" localSheetId="12">'[137]MRoad data'!#REF!</definedName>
    <definedName name="_____SP042" localSheetId="3">#REF!</definedName>
    <definedName name="_____SP042">#REF!</definedName>
    <definedName name="_____SP043" localSheetId="7">#REF!</definedName>
    <definedName name="_____SP043" localSheetId="6">#REF!</definedName>
    <definedName name="_____SP043" localSheetId="8">#REF!</definedName>
    <definedName name="_____SP043" localSheetId="13">#REF!</definedName>
    <definedName name="_____SP043" localSheetId="9">#REF!</definedName>
    <definedName name="_____SP043" localSheetId="16">#REF!</definedName>
    <definedName name="_____SP043" localSheetId="2">#REF!</definedName>
    <definedName name="_____SP043" localSheetId="11">#REF!</definedName>
    <definedName name="_____SP043" localSheetId="12">'[137]MRoad data'!#REF!</definedName>
    <definedName name="_____SP043" localSheetId="3">#REF!</definedName>
    <definedName name="_____SP043">#REF!</definedName>
    <definedName name="_____SP044" localSheetId="7">#REF!</definedName>
    <definedName name="_____SP044" localSheetId="6">#REF!</definedName>
    <definedName name="_____SP044" localSheetId="8">#REF!</definedName>
    <definedName name="_____SP044" localSheetId="13">#REF!</definedName>
    <definedName name="_____SP044" localSheetId="9">#REF!</definedName>
    <definedName name="_____SP044" localSheetId="16">#REF!</definedName>
    <definedName name="_____SP044" localSheetId="2">#REF!</definedName>
    <definedName name="_____SP044" localSheetId="11">#REF!</definedName>
    <definedName name="_____SP044" localSheetId="12">'[137]MRoad data'!#REF!</definedName>
    <definedName name="_____SP044" localSheetId="3">#REF!</definedName>
    <definedName name="_____SP044">#REF!</definedName>
    <definedName name="_____SP045" localSheetId="7">#REF!</definedName>
    <definedName name="_____SP045" localSheetId="6">#REF!</definedName>
    <definedName name="_____SP045" localSheetId="8">#REF!</definedName>
    <definedName name="_____SP045" localSheetId="13">#REF!</definedName>
    <definedName name="_____SP045" localSheetId="9">#REF!</definedName>
    <definedName name="_____SP045" localSheetId="16">#REF!</definedName>
    <definedName name="_____SP045" localSheetId="2">#REF!</definedName>
    <definedName name="_____SP045" localSheetId="11">#REF!</definedName>
    <definedName name="_____SP045" localSheetId="12">'[137]MRoad data'!#REF!</definedName>
    <definedName name="_____SP045" localSheetId="3">#REF!</definedName>
    <definedName name="_____SP045">#REF!</definedName>
    <definedName name="_____SP046" localSheetId="7">#REF!</definedName>
    <definedName name="_____SP046" localSheetId="6">#REF!</definedName>
    <definedName name="_____SP046" localSheetId="8">#REF!</definedName>
    <definedName name="_____SP046" localSheetId="13">#REF!</definedName>
    <definedName name="_____SP046" localSheetId="9">#REF!</definedName>
    <definedName name="_____SP046" localSheetId="16">#REF!</definedName>
    <definedName name="_____SP046" localSheetId="2">#REF!</definedName>
    <definedName name="_____SP046" localSheetId="11">#REF!</definedName>
    <definedName name="_____SP046" localSheetId="12">'[137]MRoad data'!#REF!</definedName>
    <definedName name="_____SP046" localSheetId="3">#REF!</definedName>
    <definedName name="_____SP046">#REF!</definedName>
    <definedName name="_____SP047" localSheetId="7">#REF!</definedName>
    <definedName name="_____SP047" localSheetId="6">#REF!</definedName>
    <definedName name="_____SP047" localSheetId="8">#REF!</definedName>
    <definedName name="_____SP047" localSheetId="13">#REF!</definedName>
    <definedName name="_____SP047" localSheetId="9">#REF!</definedName>
    <definedName name="_____SP047" localSheetId="16">#REF!</definedName>
    <definedName name="_____SP047" localSheetId="2">#REF!</definedName>
    <definedName name="_____SP047" localSheetId="11">#REF!</definedName>
    <definedName name="_____SP047" localSheetId="12">'[137]MRoad data'!#REF!</definedName>
    <definedName name="_____SP047" localSheetId="3">#REF!</definedName>
    <definedName name="_____SP047">#REF!</definedName>
    <definedName name="_____SP048" localSheetId="7">#REF!</definedName>
    <definedName name="_____SP048" localSheetId="6">#REF!</definedName>
    <definedName name="_____SP048" localSheetId="8">#REF!</definedName>
    <definedName name="_____SP048" localSheetId="13">#REF!</definedName>
    <definedName name="_____SP048" localSheetId="9">#REF!</definedName>
    <definedName name="_____SP048" localSheetId="16">#REF!</definedName>
    <definedName name="_____SP048" localSheetId="2">#REF!</definedName>
    <definedName name="_____SP048" localSheetId="11">#REF!</definedName>
    <definedName name="_____SP048" localSheetId="12">'[137]MRoad data'!#REF!</definedName>
    <definedName name="_____SP048" localSheetId="3">#REF!</definedName>
    <definedName name="_____SP048">#REF!</definedName>
    <definedName name="_____SP049" localSheetId="7">#REF!</definedName>
    <definedName name="_____SP049" localSheetId="6">#REF!</definedName>
    <definedName name="_____SP049" localSheetId="8">#REF!</definedName>
    <definedName name="_____SP049" localSheetId="13">#REF!</definedName>
    <definedName name="_____SP049" localSheetId="9">#REF!</definedName>
    <definedName name="_____SP049" localSheetId="16">#REF!</definedName>
    <definedName name="_____SP049" localSheetId="2">#REF!</definedName>
    <definedName name="_____SP049" localSheetId="11">#REF!</definedName>
    <definedName name="_____SP049" localSheetId="12">'[137]MRoad data'!#REF!</definedName>
    <definedName name="_____SP049" localSheetId="3">#REF!</definedName>
    <definedName name="_____SP049">#REF!</definedName>
    <definedName name="_____SP050" localSheetId="7">#REF!</definedName>
    <definedName name="_____SP050" localSheetId="6">#REF!</definedName>
    <definedName name="_____SP050" localSheetId="8">#REF!</definedName>
    <definedName name="_____SP050" localSheetId="13">#REF!</definedName>
    <definedName name="_____SP050" localSheetId="9">#REF!</definedName>
    <definedName name="_____SP050" localSheetId="16">#REF!</definedName>
    <definedName name="_____SP050" localSheetId="2">#REF!</definedName>
    <definedName name="_____SP050" localSheetId="11">#REF!</definedName>
    <definedName name="_____SP050" localSheetId="12">'[137]MRoad data'!#REF!</definedName>
    <definedName name="_____SP050" localSheetId="3">#REF!</definedName>
    <definedName name="_____SP050">#REF!</definedName>
    <definedName name="_____SP051" localSheetId="7">#REF!</definedName>
    <definedName name="_____SP051" localSheetId="6">#REF!</definedName>
    <definedName name="_____SP051" localSheetId="8">#REF!</definedName>
    <definedName name="_____SP051" localSheetId="13">#REF!</definedName>
    <definedName name="_____SP051" localSheetId="9">#REF!</definedName>
    <definedName name="_____SP051" localSheetId="16">#REF!</definedName>
    <definedName name="_____SP051" localSheetId="2">#REF!</definedName>
    <definedName name="_____SP051" localSheetId="11">#REF!</definedName>
    <definedName name="_____SP051" localSheetId="12">'[137]MRoad data'!#REF!</definedName>
    <definedName name="_____SP051" localSheetId="3">#REF!</definedName>
    <definedName name="_____SP051">#REF!</definedName>
    <definedName name="_____SP052" localSheetId="7">#REF!</definedName>
    <definedName name="_____SP052" localSheetId="6">#REF!</definedName>
    <definedName name="_____SP052" localSheetId="8">#REF!</definedName>
    <definedName name="_____SP052" localSheetId="13">#REF!</definedName>
    <definedName name="_____SP052" localSheetId="9">#REF!</definedName>
    <definedName name="_____SP052" localSheetId="16">#REF!</definedName>
    <definedName name="_____SP052" localSheetId="2">#REF!</definedName>
    <definedName name="_____SP052" localSheetId="11">#REF!</definedName>
    <definedName name="_____SP052" localSheetId="12">'[137]MRoad data'!#REF!</definedName>
    <definedName name="_____SP052" localSheetId="3">#REF!</definedName>
    <definedName name="_____SP052">#REF!</definedName>
    <definedName name="_____SP053" localSheetId="7">#REF!</definedName>
    <definedName name="_____SP053" localSheetId="6">#REF!</definedName>
    <definedName name="_____SP053" localSheetId="8">#REF!</definedName>
    <definedName name="_____SP053" localSheetId="13">#REF!</definedName>
    <definedName name="_____SP053" localSheetId="9">#REF!</definedName>
    <definedName name="_____SP053" localSheetId="16">#REF!</definedName>
    <definedName name="_____SP053" localSheetId="2">#REF!</definedName>
    <definedName name="_____SP053" localSheetId="11">#REF!</definedName>
    <definedName name="_____SP053" localSheetId="12">'[137]MRoad data'!#REF!</definedName>
    <definedName name="_____SP053" localSheetId="3">#REF!</definedName>
    <definedName name="_____SP053">#REF!</definedName>
    <definedName name="_____SP054" localSheetId="7">#REF!</definedName>
    <definedName name="_____SP054" localSheetId="6">#REF!</definedName>
    <definedName name="_____SP054" localSheetId="8">#REF!</definedName>
    <definedName name="_____SP054" localSheetId="13">#REF!</definedName>
    <definedName name="_____SP054" localSheetId="9">#REF!</definedName>
    <definedName name="_____SP054" localSheetId="16">#REF!</definedName>
    <definedName name="_____SP054" localSheetId="2">#REF!</definedName>
    <definedName name="_____SP054" localSheetId="11">#REF!</definedName>
    <definedName name="_____SP054" localSheetId="12">'[137]MRoad data'!#REF!</definedName>
    <definedName name="_____SP054" localSheetId="3">#REF!</definedName>
    <definedName name="_____SP054">#REF!</definedName>
    <definedName name="_____SP055" localSheetId="7">#REF!</definedName>
    <definedName name="_____SP055" localSheetId="6">#REF!</definedName>
    <definedName name="_____SP055" localSheetId="8">#REF!</definedName>
    <definedName name="_____SP055" localSheetId="13">#REF!</definedName>
    <definedName name="_____SP055" localSheetId="9">#REF!</definedName>
    <definedName name="_____SP055" localSheetId="16">#REF!</definedName>
    <definedName name="_____SP055" localSheetId="2">#REF!</definedName>
    <definedName name="_____SP055" localSheetId="11">#REF!</definedName>
    <definedName name="_____SP055" localSheetId="12">'[137]MRoad data'!#REF!</definedName>
    <definedName name="_____SP055" localSheetId="3">#REF!</definedName>
    <definedName name="_____SP055">#REF!</definedName>
    <definedName name="_____SP056" localSheetId="7">#REF!</definedName>
    <definedName name="_____SP056" localSheetId="6">#REF!</definedName>
    <definedName name="_____SP056" localSheetId="8">#REF!</definedName>
    <definedName name="_____SP056" localSheetId="13">#REF!</definedName>
    <definedName name="_____SP056" localSheetId="9">#REF!</definedName>
    <definedName name="_____SP056" localSheetId="16">#REF!</definedName>
    <definedName name="_____SP056" localSheetId="2">#REF!</definedName>
    <definedName name="_____SP056" localSheetId="11">#REF!</definedName>
    <definedName name="_____SP056" localSheetId="12">'[137]MRoad data'!#REF!</definedName>
    <definedName name="_____SP056" localSheetId="3">#REF!</definedName>
    <definedName name="_____SP056">#REF!</definedName>
    <definedName name="_____SP057" localSheetId="7">#REF!</definedName>
    <definedName name="_____SP057" localSheetId="6">#REF!</definedName>
    <definedName name="_____SP057" localSheetId="8">#REF!</definedName>
    <definedName name="_____SP057" localSheetId="13">#REF!</definedName>
    <definedName name="_____SP057" localSheetId="9">#REF!</definedName>
    <definedName name="_____SP057" localSheetId="16">#REF!</definedName>
    <definedName name="_____SP057" localSheetId="2">#REF!</definedName>
    <definedName name="_____SP057" localSheetId="11">#REF!</definedName>
    <definedName name="_____SP057" localSheetId="12">'[137]MRoad data'!#REF!</definedName>
    <definedName name="_____SP057" localSheetId="3">#REF!</definedName>
    <definedName name="_____SP057">#REF!</definedName>
    <definedName name="_____SP058" localSheetId="7">#REF!</definedName>
    <definedName name="_____SP058" localSheetId="6">#REF!</definedName>
    <definedName name="_____SP058" localSheetId="8">#REF!</definedName>
    <definedName name="_____SP058" localSheetId="13">#REF!</definedName>
    <definedName name="_____SP058" localSheetId="9">#REF!</definedName>
    <definedName name="_____SP058" localSheetId="16">#REF!</definedName>
    <definedName name="_____SP058" localSheetId="2">#REF!</definedName>
    <definedName name="_____SP058" localSheetId="11">#REF!</definedName>
    <definedName name="_____SP058" localSheetId="12">'[137]MRoad data'!#REF!</definedName>
    <definedName name="_____SP058" localSheetId="3">#REF!</definedName>
    <definedName name="_____SP058">#REF!</definedName>
    <definedName name="_____SP059" localSheetId="7">#REF!</definedName>
    <definedName name="_____SP059" localSheetId="6">#REF!</definedName>
    <definedName name="_____SP059" localSheetId="8">#REF!</definedName>
    <definedName name="_____SP059" localSheetId="13">#REF!</definedName>
    <definedName name="_____SP059" localSheetId="9">#REF!</definedName>
    <definedName name="_____SP059" localSheetId="16">#REF!</definedName>
    <definedName name="_____SP059" localSheetId="2">#REF!</definedName>
    <definedName name="_____SP059" localSheetId="11">#REF!</definedName>
    <definedName name="_____SP059" localSheetId="12">'[137]MRoad data'!#REF!</definedName>
    <definedName name="_____SP059" localSheetId="3">#REF!</definedName>
    <definedName name="_____SP059">#REF!</definedName>
    <definedName name="_____SP060" localSheetId="7">#REF!</definedName>
    <definedName name="_____SP060" localSheetId="6">#REF!</definedName>
    <definedName name="_____SP060" localSheetId="8">#REF!</definedName>
    <definedName name="_____SP060" localSheetId="13">#REF!</definedName>
    <definedName name="_____SP060" localSheetId="9">#REF!</definedName>
    <definedName name="_____SP060" localSheetId="16">#REF!</definedName>
    <definedName name="_____SP060" localSheetId="2">#REF!</definedName>
    <definedName name="_____SP060" localSheetId="11">#REF!</definedName>
    <definedName name="_____SP060" localSheetId="12">'[137]MRoad data'!#REF!</definedName>
    <definedName name="_____SP060" localSheetId="3">#REF!</definedName>
    <definedName name="_____SP060">#REF!</definedName>
    <definedName name="_____SP061" localSheetId="7">#REF!</definedName>
    <definedName name="_____SP061" localSheetId="6">#REF!</definedName>
    <definedName name="_____SP061" localSheetId="8">#REF!</definedName>
    <definedName name="_____SP061" localSheetId="13">#REF!</definedName>
    <definedName name="_____SP061" localSheetId="9">#REF!</definedName>
    <definedName name="_____SP061" localSheetId="16">#REF!</definedName>
    <definedName name="_____SP061" localSheetId="2">#REF!</definedName>
    <definedName name="_____SP061" localSheetId="11">#REF!</definedName>
    <definedName name="_____SP061" localSheetId="12">'[137]MRoad data'!#REF!</definedName>
    <definedName name="_____SP061" localSheetId="3">#REF!</definedName>
    <definedName name="_____SP061">#REF!</definedName>
    <definedName name="_____SP062" localSheetId="7">#REF!</definedName>
    <definedName name="_____SP062" localSheetId="6">#REF!</definedName>
    <definedName name="_____SP062" localSheetId="8">#REF!</definedName>
    <definedName name="_____SP062" localSheetId="13">#REF!</definedName>
    <definedName name="_____SP062" localSheetId="9">#REF!</definedName>
    <definedName name="_____SP062" localSheetId="16">#REF!</definedName>
    <definedName name="_____SP062" localSheetId="2">#REF!</definedName>
    <definedName name="_____SP062" localSheetId="11">#REF!</definedName>
    <definedName name="_____SP062" localSheetId="12">'[137]MRoad data'!#REF!</definedName>
    <definedName name="_____SP062" localSheetId="3">#REF!</definedName>
    <definedName name="_____SP062">#REF!</definedName>
    <definedName name="_____SP063" localSheetId="7">#REF!</definedName>
    <definedName name="_____SP063" localSheetId="6">#REF!</definedName>
    <definedName name="_____SP063" localSheetId="8">#REF!</definedName>
    <definedName name="_____SP063" localSheetId="13">#REF!</definedName>
    <definedName name="_____SP063" localSheetId="9">#REF!</definedName>
    <definedName name="_____SP063" localSheetId="16">#REF!</definedName>
    <definedName name="_____SP063" localSheetId="2">#REF!</definedName>
    <definedName name="_____SP063" localSheetId="11">#REF!</definedName>
    <definedName name="_____SP063" localSheetId="12">'[137]MRoad data'!#REF!</definedName>
    <definedName name="_____SP063" localSheetId="3">#REF!</definedName>
    <definedName name="_____SP063">#REF!</definedName>
    <definedName name="_____SP064" localSheetId="7">'[135]MRoad data'!#REF!</definedName>
    <definedName name="_____SP064" localSheetId="6">'[135]MRoad data'!#REF!</definedName>
    <definedName name="_____SP064" localSheetId="8">'[135]MRoad data'!#REF!</definedName>
    <definedName name="_____SP064" localSheetId="13">'[135]MRoad data'!#REF!</definedName>
    <definedName name="_____SP064" localSheetId="9">'[135]MRoad data'!#REF!</definedName>
    <definedName name="_____SP064" localSheetId="16">'[135]MRoad data'!#REF!</definedName>
    <definedName name="_____SP064" localSheetId="2">#REF!</definedName>
    <definedName name="_____SP064" localSheetId="4">#REF!</definedName>
    <definedName name="_____SP064" localSheetId="11">'[135]MRoad data'!#REF!</definedName>
    <definedName name="_____SP064" localSheetId="12">'[137]MRoad data'!#REF!</definedName>
    <definedName name="_____SP064" localSheetId="5">'[134]MRoad data'!#REF!</definedName>
    <definedName name="_____SP064" localSheetId="3">#REF!</definedName>
    <definedName name="_____SP064">'[135]MRoad data'!#REF!</definedName>
    <definedName name="_____SP065" localSheetId="7">#REF!</definedName>
    <definedName name="_____SP065" localSheetId="6">#REF!</definedName>
    <definedName name="_____SP065" localSheetId="8">#REF!</definedName>
    <definedName name="_____SP065" localSheetId="13">#REF!</definedName>
    <definedName name="_____SP065" localSheetId="9">#REF!</definedName>
    <definedName name="_____SP065" localSheetId="16">#REF!</definedName>
    <definedName name="_____SP065" localSheetId="2">#REF!</definedName>
    <definedName name="_____SP065" localSheetId="11">#REF!</definedName>
    <definedName name="_____SP065" localSheetId="12">'[116]MRoad data'!#REF!</definedName>
    <definedName name="_____SP065" localSheetId="3">#REF!</definedName>
    <definedName name="_____SP065">#REF!</definedName>
    <definedName name="_____SP066" localSheetId="7">'[135]MRoad data'!#REF!</definedName>
    <definedName name="_____SP066" localSheetId="6">'[135]MRoad data'!#REF!</definedName>
    <definedName name="_____SP066" localSheetId="8">'[135]MRoad data'!#REF!</definedName>
    <definedName name="_____SP066" localSheetId="13">'[135]MRoad data'!#REF!</definedName>
    <definedName name="_____SP066" localSheetId="9">'[135]MRoad data'!#REF!</definedName>
    <definedName name="_____SP066" localSheetId="16">'[135]MRoad data'!#REF!</definedName>
    <definedName name="_____SP066" localSheetId="2">#REF!</definedName>
    <definedName name="_____SP066" localSheetId="4">#REF!</definedName>
    <definedName name="_____SP066" localSheetId="11">'[135]MRoad data'!#REF!</definedName>
    <definedName name="_____SP066" localSheetId="12">'[137]MRoad data'!#REF!</definedName>
    <definedName name="_____SP066" localSheetId="5">'[134]MRoad data'!#REF!</definedName>
    <definedName name="_____SP066" localSheetId="3">#REF!</definedName>
    <definedName name="_____SP066">'[135]MRoad data'!#REF!</definedName>
    <definedName name="_____SP067" localSheetId="7">'[135]MRoad data'!#REF!</definedName>
    <definedName name="_____SP067" localSheetId="6">'[135]MRoad data'!#REF!</definedName>
    <definedName name="_____SP067" localSheetId="8">'[135]MRoad data'!#REF!</definedName>
    <definedName name="_____SP067" localSheetId="13">'[135]MRoad data'!#REF!</definedName>
    <definedName name="_____SP067" localSheetId="9">'[135]MRoad data'!#REF!</definedName>
    <definedName name="_____SP067" localSheetId="16">'[135]MRoad data'!#REF!</definedName>
    <definedName name="_____SP067" localSheetId="2">#REF!</definedName>
    <definedName name="_____SP067" localSheetId="4">#REF!</definedName>
    <definedName name="_____SP067" localSheetId="11">'[135]MRoad data'!#REF!</definedName>
    <definedName name="_____SP067" localSheetId="12">'[137]MRoad data'!#REF!</definedName>
    <definedName name="_____SP067" localSheetId="5">'[134]MRoad data'!#REF!</definedName>
    <definedName name="_____SP067" localSheetId="3">#REF!</definedName>
    <definedName name="_____SP067">'[135]MRoad data'!#REF!</definedName>
    <definedName name="_____SP068" localSheetId="7">'[135]MRoad data'!#REF!</definedName>
    <definedName name="_____SP068" localSheetId="6">'[135]MRoad data'!#REF!</definedName>
    <definedName name="_____SP068" localSheetId="8">'[135]MRoad data'!#REF!</definedName>
    <definedName name="_____SP068" localSheetId="13">'[135]MRoad data'!#REF!</definedName>
    <definedName name="_____SP068" localSheetId="9">'[135]MRoad data'!#REF!</definedName>
    <definedName name="_____SP068" localSheetId="16">'[135]MRoad data'!#REF!</definedName>
    <definedName name="_____SP068" localSheetId="2">#REF!</definedName>
    <definedName name="_____SP068" localSheetId="4">#REF!</definedName>
    <definedName name="_____SP068" localSheetId="11">'[135]MRoad data'!#REF!</definedName>
    <definedName name="_____SP068" localSheetId="12">'[137]MRoad data'!#REF!</definedName>
    <definedName name="_____SP068" localSheetId="5">'[134]MRoad data'!#REF!</definedName>
    <definedName name="_____SP068" localSheetId="3">#REF!</definedName>
    <definedName name="_____SP068">'[135]MRoad data'!#REF!</definedName>
    <definedName name="_____SP069" localSheetId="7">#REF!</definedName>
    <definedName name="_____SP069" localSheetId="6">#REF!</definedName>
    <definedName name="_____SP069" localSheetId="8">#REF!</definedName>
    <definedName name="_____SP069" localSheetId="13">#REF!</definedName>
    <definedName name="_____SP069" localSheetId="9">#REF!</definedName>
    <definedName name="_____SP069" localSheetId="16">#REF!</definedName>
    <definedName name="_____SP069" localSheetId="2">#REF!</definedName>
    <definedName name="_____SP069" localSheetId="11">#REF!</definedName>
    <definedName name="_____SP069" localSheetId="12">'[137]MRoad data'!#REF!</definedName>
    <definedName name="_____SP069" localSheetId="3">#REF!</definedName>
    <definedName name="_____SP069">#REF!</definedName>
    <definedName name="_____SP070" localSheetId="7">#REF!</definedName>
    <definedName name="_____SP070" localSheetId="6">#REF!</definedName>
    <definedName name="_____SP070" localSheetId="8">#REF!</definedName>
    <definedName name="_____SP070" localSheetId="13">#REF!</definedName>
    <definedName name="_____SP070" localSheetId="9">#REF!</definedName>
    <definedName name="_____SP070" localSheetId="16">#REF!</definedName>
    <definedName name="_____SP070" localSheetId="2">#REF!</definedName>
    <definedName name="_____SP070" localSheetId="11">#REF!</definedName>
    <definedName name="_____SP070" localSheetId="12">'[137]MRoad data'!#REF!</definedName>
    <definedName name="_____SP070" localSheetId="3">#REF!</definedName>
    <definedName name="_____SP070">#REF!</definedName>
    <definedName name="_____sp071" localSheetId="7">#REF!</definedName>
    <definedName name="_____sp071" localSheetId="6">#REF!</definedName>
    <definedName name="_____sp071" localSheetId="8">#REF!</definedName>
    <definedName name="_____sp071" localSheetId="13">#REF!</definedName>
    <definedName name="_____sp071" localSheetId="9">#REF!</definedName>
    <definedName name="_____sp071" localSheetId="16">#REF!</definedName>
    <definedName name="_____sp071" localSheetId="2">#REF!</definedName>
    <definedName name="_____sp071" localSheetId="11">#REF!</definedName>
    <definedName name="_____sp071" localSheetId="12">'[137]MRoad data'!#REF!</definedName>
    <definedName name="_____sp071" localSheetId="3">#REF!</definedName>
    <definedName name="_____sp071">#REF!</definedName>
    <definedName name="_____SP072" localSheetId="7">#REF!</definedName>
    <definedName name="_____SP072" localSheetId="6">#REF!</definedName>
    <definedName name="_____SP072" localSheetId="8">#REF!</definedName>
    <definedName name="_____SP072" localSheetId="13">#REF!</definedName>
    <definedName name="_____SP072" localSheetId="9">#REF!</definedName>
    <definedName name="_____SP072" localSheetId="16">#REF!</definedName>
    <definedName name="_____SP072" localSheetId="2">#REF!</definedName>
    <definedName name="_____SP072" localSheetId="11">#REF!</definedName>
    <definedName name="_____SP072" localSheetId="12">'[137]MRoad data'!#REF!</definedName>
    <definedName name="_____SP072" localSheetId="3">#REF!</definedName>
    <definedName name="_____SP072">#REF!</definedName>
    <definedName name="_____SP073" localSheetId="7">'[135]MRoad data'!#REF!</definedName>
    <definedName name="_____SP073" localSheetId="6">'[135]MRoad data'!#REF!</definedName>
    <definedName name="_____SP073" localSheetId="8">'[135]MRoad data'!#REF!</definedName>
    <definedName name="_____SP073" localSheetId="13">'[135]MRoad data'!#REF!</definedName>
    <definedName name="_____SP073" localSheetId="9">'[135]MRoad data'!#REF!</definedName>
    <definedName name="_____SP073" localSheetId="16">'[135]MRoad data'!#REF!</definedName>
    <definedName name="_____SP073" localSheetId="2">#REF!</definedName>
    <definedName name="_____SP073" localSheetId="4">#REF!</definedName>
    <definedName name="_____SP073" localSheetId="11">'[135]MRoad data'!#REF!</definedName>
    <definedName name="_____SP073" localSheetId="12">'[137]MRoad data'!#REF!</definedName>
    <definedName name="_____SP073" localSheetId="5">'[134]MRoad data'!#REF!</definedName>
    <definedName name="_____SP073" localSheetId="3">#REF!</definedName>
    <definedName name="_____SP073">'[135]MRoad data'!#REF!</definedName>
    <definedName name="_____SP074" localSheetId="7">'[135]MRoad data'!#REF!</definedName>
    <definedName name="_____SP074" localSheetId="6">'[135]MRoad data'!#REF!</definedName>
    <definedName name="_____SP074" localSheetId="8">'[135]MRoad data'!#REF!</definedName>
    <definedName name="_____SP074" localSheetId="13">'[135]MRoad data'!#REF!</definedName>
    <definedName name="_____SP074" localSheetId="9">'[135]MRoad data'!#REF!</definedName>
    <definedName name="_____SP074" localSheetId="16">'[135]MRoad data'!#REF!</definedName>
    <definedName name="_____SP074" localSheetId="2">#REF!</definedName>
    <definedName name="_____SP074" localSheetId="4">#REF!</definedName>
    <definedName name="_____SP074" localSheetId="11">'[135]MRoad data'!#REF!</definedName>
    <definedName name="_____SP074" localSheetId="12">'[137]MRoad data'!#REF!</definedName>
    <definedName name="_____SP074" localSheetId="5">'[134]MRoad data'!#REF!</definedName>
    <definedName name="_____SP074" localSheetId="3">#REF!</definedName>
    <definedName name="_____SP074">'[135]MRoad data'!#REF!</definedName>
    <definedName name="_____SP075" localSheetId="7">'[135]MRoad data'!#REF!</definedName>
    <definedName name="_____SP075" localSheetId="6">'[135]MRoad data'!#REF!</definedName>
    <definedName name="_____SP075" localSheetId="8">'[135]MRoad data'!#REF!</definedName>
    <definedName name="_____SP075" localSheetId="13">'[135]MRoad data'!#REF!</definedName>
    <definedName name="_____SP075" localSheetId="9">'[135]MRoad data'!#REF!</definedName>
    <definedName name="_____SP075" localSheetId="16">'[135]MRoad data'!#REF!</definedName>
    <definedName name="_____SP075" localSheetId="2">#REF!</definedName>
    <definedName name="_____SP075" localSheetId="4">#REF!</definedName>
    <definedName name="_____SP075" localSheetId="11">'[135]MRoad data'!#REF!</definedName>
    <definedName name="_____SP075" localSheetId="12">'[137]MRoad data'!#REF!</definedName>
    <definedName name="_____SP075" localSheetId="5">'[134]MRoad data'!#REF!</definedName>
    <definedName name="_____SP075" localSheetId="3">#REF!</definedName>
    <definedName name="_____SP075">'[135]MRoad data'!#REF!</definedName>
    <definedName name="_____SP076" localSheetId="7">'[135]MRoad data'!#REF!</definedName>
    <definedName name="_____SP076" localSheetId="6">'[135]MRoad data'!#REF!</definedName>
    <definedName name="_____SP076" localSheetId="8">'[135]MRoad data'!#REF!</definedName>
    <definedName name="_____SP076" localSheetId="13">'[135]MRoad data'!#REF!</definedName>
    <definedName name="_____SP076" localSheetId="9">'[135]MRoad data'!#REF!</definedName>
    <definedName name="_____SP076" localSheetId="16">'[135]MRoad data'!#REF!</definedName>
    <definedName name="_____SP076" localSheetId="2">#REF!</definedName>
    <definedName name="_____SP076" localSheetId="4">#REF!</definedName>
    <definedName name="_____SP076" localSheetId="11">'[135]MRoad data'!#REF!</definedName>
    <definedName name="_____SP076" localSheetId="12">'[137]MRoad data'!#REF!</definedName>
    <definedName name="_____SP076" localSheetId="5">'[134]MRoad data'!#REF!</definedName>
    <definedName name="_____SP076" localSheetId="3">#REF!</definedName>
    <definedName name="_____SP076">'[135]MRoad data'!#REF!</definedName>
    <definedName name="_____SP077" localSheetId="7">'[135]MRoad data'!#REF!</definedName>
    <definedName name="_____SP077" localSheetId="6">'[135]MRoad data'!#REF!</definedName>
    <definedName name="_____SP077" localSheetId="8">'[135]MRoad data'!#REF!</definedName>
    <definedName name="_____SP077" localSheetId="13">'[135]MRoad data'!#REF!</definedName>
    <definedName name="_____SP077" localSheetId="9">'[135]MRoad data'!#REF!</definedName>
    <definedName name="_____SP077" localSheetId="2">#REF!</definedName>
    <definedName name="_____SP077" localSheetId="4">#REF!</definedName>
    <definedName name="_____SP077" localSheetId="11">'[135]MRoad data'!#REF!</definedName>
    <definedName name="_____SP077" localSheetId="12">'[137]MRoad data'!#REF!</definedName>
    <definedName name="_____SP077" localSheetId="5">'[134]MRoad data'!#REF!</definedName>
    <definedName name="_____SP077" localSheetId="3">#REF!</definedName>
    <definedName name="_____SP077">'[135]MRoad data'!#REF!</definedName>
    <definedName name="_____sp078" localSheetId="7">#REF!</definedName>
    <definedName name="_____sp078" localSheetId="6">#REF!</definedName>
    <definedName name="_____sp078" localSheetId="8">#REF!</definedName>
    <definedName name="_____sp078" localSheetId="13">#REF!</definedName>
    <definedName name="_____sp078" localSheetId="9">#REF!</definedName>
    <definedName name="_____sp078" localSheetId="16">#REF!</definedName>
    <definedName name="_____sp078" localSheetId="2">#REF!</definedName>
    <definedName name="_____sp078" localSheetId="11">#REF!</definedName>
    <definedName name="_____sp078" localSheetId="12">'[137]MRoad data'!#REF!</definedName>
    <definedName name="_____sp078" localSheetId="3">#REF!</definedName>
    <definedName name="_____sp078">#REF!</definedName>
    <definedName name="_____SP10">[58]Sheet1!$C$18</definedName>
    <definedName name="_____SP16">[58]Sheet1!$C$24</definedName>
    <definedName name="_____SP7">[58]Sheet1!$C$15</definedName>
    <definedName name="_____spb1">#REF!</definedName>
    <definedName name="_____spb2">#REF!</definedName>
    <definedName name="_____SPO79" localSheetId="7">#REF!</definedName>
    <definedName name="_____SPO79" localSheetId="6">#REF!</definedName>
    <definedName name="_____SPO79" localSheetId="8">#REF!</definedName>
    <definedName name="_____SPO79" localSheetId="13">#REF!</definedName>
    <definedName name="_____SPO79" localSheetId="9">#REF!</definedName>
    <definedName name="_____SPO79" localSheetId="16">#REF!</definedName>
    <definedName name="_____SPO79" localSheetId="2">#REF!</definedName>
    <definedName name="_____SPO79" localSheetId="11">#REF!</definedName>
    <definedName name="_____SPO79" localSheetId="12">'[137]MRoad data'!#REF!</definedName>
    <definedName name="_____SPO79" localSheetId="3">#REF!</definedName>
    <definedName name="_____SPO79">#REF!</definedName>
    <definedName name="_____SS10" localSheetId="2">[78]MRATES!$C$9</definedName>
    <definedName name="_____SS10" localSheetId="4">[78]MRATES!$C$9</definedName>
    <definedName name="_____SS10" localSheetId="5">#N/A</definedName>
    <definedName name="_____SS10" localSheetId="3">[78]MRATES!$C$9</definedName>
    <definedName name="_____SS10">[76]MRATES!$J$7</definedName>
    <definedName name="_____SS12" localSheetId="2">[78]MRATES!$C$10</definedName>
    <definedName name="_____SS12" localSheetId="4">[78]MRATES!$C$10</definedName>
    <definedName name="_____SS12" localSheetId="5">#N/A</definedName>
    <definedName name="_____SS12" localSheetId="3">[78]MRATES!$C$10</definedName>
    <definedName name="_____SS12">[76]MRATES!$J$8</definedName>
    <definedName name="_____SS150" localSheetId="2">[72]MRATES!$G$13</definedName>
    <definedName name="_____SS150" localSheetId="4">[72]MRATES!$G$13</definedName>
    <definedName name="_____SS150" localSheetId="12">[116]MRATES!$G$13</definedName>
    <definedName name="_____SS150" localSheetId="5">[75]MRATES!$G$13</definedName>
    <definedName name="_____SS150" localSheetId="3">[72]MRATES!$G$13</definedName>
    <definedName name="_____SS150">[76]MRATES!$G$13</definedName>
    <definedName name="_____SS20" localSheetId="2">[78]MRATES!$C$11</definedName>
    <definedName name="_____SS20" localSheetId="4">[78]MRATES!$C$11</definedName>
    <definedName name="_____SS20" localSheetId="5">#N/A</definedName>
    <definedName name="_____SS20" localSheetId="3">[78]MRATES!$C$11</definedName>
    <definedName name="_____SS20">[76]MRATES!$J$9</definedName>
    <definedName name="_____SS225" localSheetId="2">[78]MRATES!$I$19</definedName>
    <definedName name="_____SS225" localSheetId="4">[78]MRATES!$I$19</definedName>
    <definedName name="_____SS225" localSheetId="5">#N/A</definedName>
    <definedName name="_____SS225" localSheetId="3">[78]MRATES!$I$19</definedName>
    <definedName name="_____SS225">[117]MRATES!$G$14</definedName>
    <definedName name="_____SS25" localSheetId="2">[78]MRATES!$C$12</definedName>
    <definedName name="_____SS25" localSheetId="4">[78]MRATES!$C$12</definedName>
    <definedName name="_____SS25" localSheetId="5">#N/A</definedName>
    <definedName name="_____SS25" localSheetId="3">[78]MRATES!$C$12</definedName>
    <definedName name="_____SS25">[76]MRATES!$J$10</definedName>
    <definedName name="_____SS300" localSheetId="2">[72]MRATES!$G$15</definedName>
    <definedName name="_____SS300" localSheetId="4">[72]MRATES!$G$15</definedName>
    <definedName name="_____SS300" localSheetId="12">[116]MRATES!$G$15</definedName>
    <definedName name="_____SS300" localSheetId="5">[75]MRATES!$G$15</definedName>
    <definedName name="_____SS300" localSheetId="3">[72]MRATES!$G$15</definedName>
    <definedName name="_____SS300">[76]MRATES!$G$15</definedName>
    <definedName name="_____SS40" localSheetId="2">[78]MRATES!$C$13</definedName>
    <definedName name="_____SS40" localSheetId="4">[78]MRATES!$C$13</definedName>
    <definedName name="_____SS40" localSheetId="5">#N/A</definedName>
    <definedName name="_____SS40" localSheetId="3">[78]MRATES!$C$13</definedName>
    <definedName name="_____SS40">[76]MRATES!$J$11</definedName>
    <definedName name="_____SS50">#REF!</definedName>
    <definedName name="_____SS6" localSheetId="2">[78]MRATES!$C$8</definedName>
    <definedName name="_____SS6" localSheetId="4">[78]MRATES!$C$8</definedName>
    <definedName name="_____SS6" localSheetId="5">#N/A</definedName>
    <definedName name="_____SS6" localSheetId="3">[78]MRATES!$C$8</definedName>
    <definedName name="_____SS6">[76]MRATES!$J$6</definedName>
    <definedName name="_____SS60">#REF!</definedName>
    <definedName name="_____SS65">#REF!</definedName>
    <definedName name="_____SS75">#REF!</definedName>
    <definedName name="_____tw2" localSheetId="4">#REF!</definedName>
    <definedName name="_____tw2">#REF!</definedName>
    <definedName name="_____var1" localSheetId="4">#REF!</definedName>
    <definedName name="_____var1">#REF!</definedName>
    <definedName name="_____var4">#REF!</definedName>
    <definedName name="_____vat1">#REF!</definedName>
    <definedName name="_____vat2">#REF!</definedName>
    <definedName name="_____WN7" localSheetId="9" hidden="1">{#N/A,#N/A,FALSE,"MODULE3"}</definedName>
    <definedName name="_____WN7" localSheetId="2" hidden="1">{#N/A,#N/A,FALSE,"MODULE3"}</definedName>
    <definedName name="_____WN7" localSheetId="4" hidden="1">{#N/A,#N/A,FALSE,"MODULE3"}</definedName>
    <definedName name="_____WN7" localSheetId="11" hidden="1">{#N/A,#N/A,FALSE,"MODULE3"}</definedName>
    <definedName name="_____WN7" hidden="1">{#N/A,#N/A,FALSE,"MODULE3"}</definedName>
    <definedName name="_____xh2256">[115]HDPE!$L$30</definedName>
    <definedName name="_____xh2506">[115]HDPE!$M$30</definedName>
    <definedName name="_____xh2806">[115]HDPE!$N$30</definedName>
    <definedName name="_____xh3156">[115]HDPE!$O$30</definedName>
    <definedName name="_____xh634">[115]HDPE!$C$16</definedName>
    <definedName name="_____xk7100">[115]DI!$C$37</definedName>
    <definedName name="_____xk7150">[115]DI!$D$37</definedName>
    <definedName name="_____xk7250">[115]DI!$F$37</definedName>
    <definedName name="_____xk7300">[115]DI!$G$37</definedName>
    <definedName name="_____xlnm.Print_Area_1">#REF!</definedName>
    <definedName name="_____xlnm.Print_Area_2">#REF!</definedName>
    <definedName name="_____xlnm.Print_Area_3">#REF!</definedName>
    <definedName name="_____xlnm.Print_Area_7">#REF!</definedName>
    <definedName name="_____xlnm.Print_Area_8">#REF!</definedName>
    <definedName name="_____xlnm.Print_Area_9">#REF!</definedName>
    <definedName name="_____xp11010">[115]pvc!$F$61</definedName>
    <definedName name="_____xp1104">[115]pvc!$F$31</definedName>
    <definedName name="_____xp1106">[115]pvc!$F$46</definedName>
    <definedName name="_____xp1254">[115]pvc!$G$31</definedName>
    <definedName name="_____xp1256">[115]pvc!$G$46</definedName>
    <definedName name="_____xp14010">[115]pvc!$H$61</definedName>
    <definedName name="_____xp1404">[115]pvc!$H$31</definedName>
    <definedName name="_____xp1406">[115]pvc!$H$46</definedName>
    <definedName name="_____xp1604">[115]pvc!$I$31</definedName>
    <definedName name="_____xp1606">[115]pvc!$I$46</definedName>
    <definedName name="_____xp1804">[115]pvc!$J$31</definedName>
    <definedName name="_____xp1806">[115]pvc!$J$46</definedName>
    <definedName name="_____xp2006">[115]pvc!$K$46</definedName>
    <definedName name="_____xp6310">[115]pvc!$C$61</definedName>
    <definedName name="_____xp636">[115]pvc!$C$46</definedName>
    <definedName name="_____xp7510">[115]pvc!$D$61</definedName>
    <definedName name="_____xp754">[115]pvc!$D$31</definedName>
    <definedName name="_____xp756">[115]pvc!$D$46</definedName>
    <definedName name="_____xp9010">[115]pvc!$E$61</definedName>
    <definedName name="_____xp904">[115]pvc!$E$31</definedName>
    <definedName name="_____xp906">[115]pvc!$E$46</definedName>
    <definedName name="____A99999">#REF!</definedName>
    <definedName name="____atw2">#REF!</definedName>
    <definedName name="____bla1">#N/A</definedName>
    <definedName name="____can430">40.73</definedName>
    <definedName name="____can435">43.3</definedName>
    <definedName name="____cbr1">#REF!</definedName>
    <definedName name="____cbr2">#REF!</definedName>
    <definedName name="____cbr3">#REF!</definedName>
    <definedName name="____cbr4">#REF!</definedName>
    <definedName name="____CCW1">#REF!</definedName>
    <definedName name="____CCW2">#REF!</definedName>
    <definedName name="____CPR40">#REF!</definedName>
    <definedName name="____crp2">'[90]Road data'!#REF!</definedName>
    <definedName name="____crp22222">'[91]Road Detail Est.'!#REF!</definedName>
    <definedName name="____cur1">[7]r!$F$30</definedName>
    <definedName name="____d3" localSheetId="9">#N/A</definedName>
    <definedName name="____d3" localSheetId="11">#N/A</definedName>
    <definedName name="____d3">IF([0]!________PPC150,COVER!__________PPC47+'BTR - Final'!_________MT76,COVER!__________PPC47)</definedName>
    <definedName name="____dem2" localSheetId="9" hidden="1">{"pl_t&amp;d",#N/A,FALSE,"p&amp;l_t&amp;D_01_02 (2)"}</definedName>
    <definedName name="____dem2" localSheetId="2" hidden="1">{"pl_t&amp;d",#N/A,FALSE,"p&amp;l_t&amp;D_01_02 (2)"}</definedName>
    <definedName name="____dem2" localSheetId="4" hidden="1">{"pl_t&amp;d",#N/A,FALSE,"p&amp;l_t&amp;D_01_02 (2)"}</definedName>
    <definedName name="____dem2" localSheetId="11" hidden="1">{"pl_t&amp;d",#N/A,FALSE,"p&amp;l_t&amp;D_01_02 (2)"}</definedName>
    <definedName name="____dem2" hidden="1">{"pl_t&amp;d",#N/A,FALSE,"p&amp;l_t&amp;D_01_02 (2)"}</definedName>
    <definedName name="____er1">#N/A</definedName>
    <definedName name="____EVK12">#REF!</definedName>
    <definedName name="____EVK19">#REF!</definedName>
    <definedName name="____EVK25">#REF!</definedName>
    <definedName name="____EVK40">#REF!</definedName>
    <definedName name="____EVK5">#REF!</definedName>
    <definedName name="____f1">#REF!</definedName>
    <definedName name="____imp1">#REF!</definedName>
    <definedName name="____IRC12" localSheetId="2">[78]MRATES!$F$11</definedName>
    <definedName name="____IRC12" localSheetId="4">[78]MRATES!$F$11</definedName>
    <definedName name="____IRC12" localSheetId="12">[132]MRATES!$M$9</definedName>
    <definedName name="____IRC12" localSheetId="5">[141]MRATES!$F$11</definedName>
    <definedName name="____IRC12" localSheetId="3">[78]MRATES!$F$11</definedName>
    <definedName name="____IRC12">[142]MRATES!$F$11</definedName>
    <definedName name="____IRC19" localSheetId="2">[78]MRATES!$F$12</definedName>
    <definedName name="____IRC19" localSheetId="4">[78]MRATES!$F$12</definedName>
    <definedName name="____IRC19" localSheetId="12">[132]MRATES!$M$10</definedName>
    <definedName name="____IRC19" localSheetId="5">[141]MRATES!$F$12</definedName>
    <definedName name="____IRC19" localSheetId="3">[78]MRATES!$F$12</definedName>
    <definedName name="____IRC19">[142]MRATES!$F$12</definedName>
    <definedName name="____IRC25" localSheetId="2">[78]MRATES!$F$13</definedName>
    <definedName name="____IRC25" localSheetId="4">[78]MRATES!$F$13</definedName>
    <definedName name="____IRC25" localSheetId="12">[132]MRATES!$M$11</definedName>
    <definedName name="____IRC25" localSheetId="5">[141]MRATES!$F$13</definedName>
    <definedName name="____IRC25" localSheetId="3">[78]MRATES!$F$13</definedName>
    <definedName name="____IRC25">[142]MRATES!$F$13</definedName>
    <definedName name="____IRC40" localSheetId="2">[78]MRATES!$F$14</definedName>
    <definedName name="____IRC40" localSheetId="4">[78]MRATES!$F$14</definedName>
    <definedName name="____IRC40" localSheetId="12">[132]MRATES!$M$12</definedName>
    <definedName name="____IRC40" localSheetId="5">[141]MRATES!$F$14</definedName>
    <definedName name="____IRC40" localSheetId="3">[78]MRATES!$F$14</definedName>
    <definedName name="____IRC40">[142]MRATES!$F$14</definedName>
    <definedName name="____IRC5" localSheetId="2">[78]MRATES!$F$9</definedName>
    <definedName name="____IRC5" localSheetId="4">[78]MRATES!$F$9</definedName>
    <definedName name="____IRC5" localSheetId="12">[132]MRATES!$M$7</definedName>
    <definedName name="____IRC5" localSheetId="5">[141]MRATES!$F$9</definedName>
    <definedName name="____IRC5" localSheetId="3">[78]MRATES!$F$9</definedName>
    <definedName name="____IRC5">[142]MRATES!$F$9</definedName>
    <definedName name="____IRC50" localSheetId="2">[143]MRATES!$F$15</definedName>
    <definedName name="____IRC50" localSheetId="4">[143]MRATES!$F$15</definedName>
    <definedName name="____IRC50" localSheetId="12">[132]MRATES!$M$13</definedName>
    <definedName name="____IRC50" localSheetId="5">[141]MRATES!$F$15</definedName>
    <definedName name="____IRC50" localSheetId="3">[143]MRATES!$F$15</definedName>
    <definedName name="____IRC50">[142]MRATES!$F$15</definedName>
    <definedName name="____IRC60" localSheetId="2">[143]MRATES!$F$16</definedName>
    <definedName name="____IRC60" localSheetId="4">[143]MRATES!$F$16</definedName>
    <definedName name="____IRC60" localSheetId="12">[122]MRATES!$M$14</definedName>
    <definedName name="____IRC60" localSheetId="5">[141]MRATES!$F$16</definedName>
    <definedName name="____IRC60" localSheetId="3">[143]MRATES!$F$16</definedName>
    <definedName name="____IRC60">[142]MRATES!$F$16</definedName>
    <definedName name="____IRC65">[92]MRATES!$F$17</definedName>
    <definedName name="____IRC75">#REF!</definedName>
    <definedName name="____IRC9" localSheetId="2">[78]MRATES!$F$10</definedName>
    <definedName name="____IRC9" localSheetId="4">[78]MRATES!$F$10</definedName>
    <definedName name="____IRC9" localSheetId="12">[132]MRATES!$M$8</definedName>
    <definedName name="____IRC9" localSheetId="5">[141]MRATES!$F$10</definedName>
    <definedName name="____IRC9" localSheetId="3">[78]MRATES!$F$10</definedName>
    <definedName name="____IRC9">[142]MRATES!$F$10</definedName>
    <definedName name="____KC139">#REF!</definedName>
    <definedName name="____knr2" localSheetId="4">#REF!</definedName>
    <definedName name="____knr2">#REF!</definedName>
    <definedName name="____l1" localSheetId="9">[93]leads!$A$3:$E$108</definedName>
    <definedName name="____l1" localSheetId="11">[93]leads!$A$3:$E$108</definedName>
    <definedName name="____l1" localSheetId="5">[94]leads!$A$3:$E$108</definedName>
    <definedName name="____l1">[94]leads!$A$3:$E$108</definedName>
    <definedName name="____l12" localSheetId="4">#REF!</definedName>
    <definedName name="____l12" localSheetId="5">#N/A</definedName>
    <definedName name="____l12">#REF!</definedName>
    <definedName name="____l2">[7]r!$F$29</definedName>
    <definedName name="____l3" localSheetId="4">#REF!</definedName>
    <definedName name="____l3">#REF!</definedName>
    <definedName name="____l4" localSheetId="9">[95]Sheet1!$W$2:$Y$103</definedName>
    <definedName name="____l4" localSheetId="11">[95]Sheet1!$W$2:$Y$103</definedName>
    <definedName name="____l4" localSheetId="5">[96]Sheet1!$W$2:$Y$103</definedName>
    <definedName name="____l4">[96]Sheet1!$W$2:$Y$103</definedName>
    <definedName name="____l5">#REF!</definedName>
    <definedName name="____l6">[7]r!$F$4</definedName>
    <definedName name="____l7">[8]r!$F$4</definedName>
    <definedName name="____l8">[7]r!$F$2</definedName>
    <definedName name="____l9">[7]r!$F$3</definedName>
    <definedName name="____LJ6">#REF!</definedName>
    <definedName name="____ma1">#REF!</definedName>
    <definedName name="____ma2">#REF!</definedName>
    <definedName name="____Met22">#REF!</definedName>
    <definedName name="____Met45">#REF!</definedName>
    <definedName name="____MEt55">#REF!</definedName>
    <definedName name="____Met63">#REF!</definedName>
    <definedName name="____MIX124">[23]maya!$A$11:$A$18</definedName>
    <definedName name="____mm1">#N/A</definedName>
    <definedName name="____mm1000">#REF!</definedName>
    <definedName name="____mm11">[7]r!$F$4</definedName>
    <definedName name="____mm111">[8]r!$F$4</definedName>
    <definedName name="____mm600">#REF!</definedName>
    <definedName name="____mm800">#REF!</definedName>
    <definedName name="____moparru">#REF!</definedName>
    <definedName name="____MS10" localSheetId="9">[108]MRATES!$P$51</definedName>
    <definedName name="____MS10" localSheetId="11">[108]MRATES!$P$51</definedName>
    <definedName name="____MS10" localSheetId="5">[109]MRATES!$P$51</definedName>
    <definedName name="____MS10">[109]MRATES!$P$51</definedName>
    <definedName name="____MS11" localSheetId="9">[108]MRATES!$P$51</definedName>
    <definedName name="____MS11" localSheetId="11">[108]MRATES!$P$51</definedName>
    <definedName name="____MS11" localSheetId="5">[109]MRATES!$P$51</definedName>
    <definedName name="____MS11">[109]MRATES!$P$51</definedName>
    <definedName name="____MS13" localSheetId="9">[108]MRATES!$P$51</definedName>
    <definedName name="____MS13" localSheetId="11">[108]MRATES!$P$51</definedName>
    <definedName name="____MS13" localSheetId="5">[109]MRATES!$P$51</definedName>
    <definedName name="____MS13">[109]MRATES!$P$51</definedName>
    <definedName name="____MS14" localSheetId="9">[108]MRATES!$P$51</definedName>
    <definedName name="____MS14" localSheetId="11">[108]MRATES!$P$51</definedName>
    <definedName name="____MS14" localSheetId="5">[109]MRATES!$P$51</definedName>
    <definedName name="____MS14">[109]MRATES!$P$51</definedName>
    <definedName name="____MS15" localSheetId="9">[108]MRATES!$P$51</definedName>
    <definedName name="____MS15" localSheetId="11">[108]MRATES!$P$51</definedName>
    <definedName name="____MS15" localSheetId="5">[109]MRATES!$P$51</definedName>
    <definedName name="____MS15">[109]MRATES!$P$51</definedName>
    <definedName name="____MS16" localSheetId="9">[108]MRATES!$P$51</definedName>
    <definedName name="____MS16" localSheetId="11">[108]MRATES!$P$51</definedName>
    <definedName name="____MS16" localSheetId="5">[109]MRATES!$P$51</definedName>
    <definedName name="____MS16">[109]MRATES!$P$51</definedName>
    <definedName name="____MS18" localSheetId="9">[108]MRATES!$P$51</definedName>
    <definedName name="____MS18" localSheetId="11">[108]MRATES!$P$51</definedName>
    <definedName name="____MS18" localSheetId="5">[109]MRATES!$P$51</definedName>
    <definedName name="____MS18">[109]MRATES!$P$51</definedName>
    <definedName name="____MS2" localSheetId="9">[110]MRATES!$P$51</definedName>
    <definedName name="____MS2" localSheetId="11">[110]MRATES!$P$51</definedName>
    <definedName name="____MS2" localSheetId="5">[111]MRATES!$P$51</definedName>
    <definedName name="____MS2">[111]MRATES!$P$51</definedName>
    <definedName name="____MS3" localSheetId="9">[110]MRATES!$P$51</definedName>
    <definedName name="____MS3" localSheetId="11">[110]MRATES!$P$51</definedName>
    <definedName name="____MS3" localSheetId="5">[111]MRATES!$P$51</definedName>
    <definedName name="____MS3">[111]MRATES!$P$51</definedName>
    <definedName name="____MS4" localSheetId="9">[110]MRATES!$P$51</definedName>
    <definedName name="____MS4" localSheetId="11">[110]MRATES!$P$51</definedName>
    <definedName name="____MS4" localSheetId="5">[111]MRATES!$P$51</definedName>
    <definedName name="____MS4">[111]MRATES!$P$51</definedName>
    <definedName name="____MS5" localSheetId="9">[110]MRATES!$P$51</definedName>
    <definedName name="____MS5" localSheetId="11">[110]MRATES!$P$51</definedName>
    <definedName name="____MS5" localSheetId="5">[111]MRATES!$P$51</definedName>
    <definedName name="____MS5">[111]MRATES!$P$51</definedName>
    <definedName name="____MS6" localSheetId="2">[68]MRATES!$P$51</definedName>
    <definedName name="____MS6" localSheetId="4">[68]MRATES!$P$51</definedName>
    <definedName name="____MS6" localSheetId="12">[144]MRATES!$P$50</definedName>
    <definedName name="____MS6" localSheetId="5">[75]MRATES!$P$50</definedName>
    <definedName name="____MS6" localSheetId="3">[68]MRATES!$P$51</definedName>
    <definedName name="____MS6">[76]MRATES!$P$50</definedName>
    <definedName name="____MS7" localSheetId="9">[110]MRATES!$P$51</definedName>
    <definedName name="____MS7" localSheetId="11">[110]MRATES!$P$51</definedName>
    <definedName name="____MS7" localSheetId="5">[111]MRATES!$P$51</definedName>
    <definedName name="____MS7">[111]MRATES!$P$51</definedName>
    <definedName name="____MS8" localSheetId="9">[110]MRATES!$P$51</definedName>
    <definedName name="____MS8" localSheetId="11">[110]MRATES!$P$51</definedName>
    <definedName name="____MS8" localSheetId="5">[111]MRATES!$P$51</definedName>
    <definedName name="____MS8">[111]MRATES!$P$51</definedName>
    <definedName name="____MS9" localSheetId="9">[110]MRATES!$P$51</definedName>
    <definedName name="____MS9" localSheetId="11">[110]MRATES!$P$51</definedName>
    <definedName name="____MS9" localSheetId="5">[111]MRATES!$P$51</definedName>
    <definedName name="____MS9">[111]MRATES!$P$51</definedName>
    <definedName name="____MT1" localSheetId="7">#REF!</definedName>
    <definedName name="____MT1" localSheetId="6">#REF!</definedName>
    <definedName name="____MT1" localSheetId="8">#REF!</definedName>
    <definedName name="____MT1" localSheetId="13">#REF!</definedName>
    <definedName name="____MT1" localSheetId="9">#REF!</definedName>
    <definedName name="____MT1" localSheetId="16">#REF!</definedName>
    <definedName name="____MT1" localSheetId="2">#REF!</definedName>
    <definedName name="____MT1" localSheetId="4">#REF!</definedName>
    <definedName name="____MT1" localSheetId="11">#REF!</definedName>
    <definedName name="____MT1" localSheetId="3">#REF!</definedName>
    <definedName name="____MT1">#REF!</definedName>
    <definedName name="____MT10" localSheetId="7">#REF!</definedName>
    <definedName name="____MT10" localSheetId="6">#REF!</definedName>
    <definedName name="____MT10" localSheetId="8">#REF!</definedName>
    <definedName name="____MT10" localSheetId="13">#REF!</definedName>
    <definedName name="____MT10" localSheetId="9">#REF!</definedName>
    <definedName name="____MT10" localSheetId="16">#REF!</definedName>
    <definedName name="____MT10" localSheetId="2">#REF!</definedName>
    <definedName name="____MT10" localSheetId="4">#REF!</definedName>
    <definedName name="____MT10" localSheetId="11">#REF!</definedName>
    <definedName name="____MT10" localSheetId="3">#REF!</definedName>
    <definedName name="____MT10">#REF!</definedName>
    <definedName name="____MT100" localSheetId="7">#REF!</definedName>
    <definedName name="____MT100" localSheetId="6">#REF!</definedName>
    <definedName name="____MT100" localSheetId="8">#REF!</definedName>
    <definedName name="____MT100" localSheetId="13">#REF!</definedName>
    <definedName name="____MT100" localSheetId="9">#REF!</definedName>
    <definedName name="____MT100" localSheetId="16">#REF!</definedName>
    <definedName name="____MT100" localSheetId="2">#REF!</definedName>
    <definedName name="____MT100" localSheetId="4">#REF!</definedName>
    <definedName name="____MT100" localSheetId="11">#REF!</definedName>
    <definedName name="____MT100" localSheetId="3">#REF!</definedName>
    <definedName name="____MT100">#REF!</definedName>
    <definedName name="____MT101" localSheetId="7">#REF!</definedName>
    <definedName name="____MT101" localSheetId="6">#REF!</definedName>
    <definedName name="____MT101" localSheetId="8">#REF!</definedName>
    <definedName name="____MT101" localSheetId="13">#REF!</definedName>
    <definedName name="____MT101" localSheetId="9">#REF!</definedName>
    <definedName name="____MT101" localSheetId="16">#REF!</definedName>
    <definedName name="____MT101" localSheetId="2">#REF!</definedName>
    <definedName name="____MT101" localSheetId="4">#REF!</definedName>
    <definedName name="____MT101" localSheetId="11">#REF!</definedName>
    <definedName name="____MT101" localSheetId="3">#REF!</definedName>
    <definedName name="____MT101">#REF!</definedName>
    <definedName name="____MT102" localSheetId="7">#REF!</definedName>
    <definedName name="____MT102" localSheetId="6">#REF!</definedName>
    <definedName name="____MT102" localSheetId="8">#REF!</definedName>
    <definedName name="____MT102" localSheetId="13">#REF!</definedName>
    <definedName name="____MT102" localSheetId="9">#REF!</definedName>
    <definedName name="____MT102" localSheetId="16">#REF!</definedName>
    <definedName name="____MT102" localSheetId="2">#REF!</definedName>
    <definedName name="____MT102" localSheetId="4">#REF!</definedName>
    <definedName name="____MT102" localSheetId="11">#REF!</definedName>
    <definedName name="____MT102" localSheetId="3">#REF!</definedName>
    <definedName name="____MT102">#REF!</definedName>
    <definedName name="____MT103" localSheetId="7">#REF!</definedName>
    <definedName name="____MT103" localSheetId="6">#REF!</definedName>
    <definedName name="____MT103" localSheetId="8">#REF!</definedName>
    <definedName name="____MT103" localSheetId="13">#REF!</definedName>
    <definedName name="____MT103" localSheetId="9">#REF!</definedName>
    <definedName name="____MT103" localSheetId="16">#REF!</definedName>
    <definedName name="____MT103" localSheetId="2">#REF!</definedName>
    <definedName name="____MT103" localSheetId="4">#REF!</definedName>
    <definedName name="____MT103" localSheetId="11">#REF!</definedName>
    <definedName name="____MT103" localSheetId="3">#REF!</definedName>
    <definedName name="____MT103">#REF!</definedName>
    <definedName name="____MT104" localSheetId="7">#REF!</definedName>
    <definedName name="____MT104" localSheetId="6">#REF!</definedName>
    <definedName name="____MT104" localSheetId="8">#REF!</definedName>
    <definedName name="____MT104" localSheetId="13">#REF!</definedName>
    <definedName name="____MT104" localSheetId="9">#REF!</definedName>
    <definedName name="____MT104" localSheetId="16">#REF!</definedName>
    <definedName name="____MT104" localSheetId="2">#REF!</definedName>
    <definedName name="____MT104" localSheetId="4">#REF!</definedName>
    <definedName name="____MT104" localSheetId="11">#REF!</definedName>
    <definedName name="____MT104" localSheetId="3">#REF!</definedName>
    <definedName name="____MT104">#REF!</definedName>
    <definedName name="____MT105" localSheetId="7">#REF!</definedName>
    <definedName name="____MT105" localSheetId="6">#REF!</definedName>
    <definedName name="____MT105" localSheetId="8">#REF!</definedName>
    <definedName name="____MT105" localSheetId="13">#REF!</definedName>
    <definedName name="____MT105" localSheetId="9">#REF!</definedName>
    <definedName name="____MT105" localSheetId="16">#REF!</definedName>
    <definedName name="____MT105" localSheetId="2">#REF!</definedName>
    <definedName name="____MT105" localSheetId="4">#REF!</definedName>
    <definedName name="____MT105" localSheetId="11">#REF!</definedName>
    <definedName name="____MT105" localSheetId="3">#REF!</definedName>
    <definedName name="____MT105">#REF!</definedName>
    <definedName name="____MT106" localSheetId="7">#REF!</definedName>
    <definedName name="____MT106" localSheetId="6">#REF!</definedName>
    <definedName name="____MT106" localSheetId="8">#REF!</definedName>
    <definedName name="____MT106" localSheetId="13">#REF!</definedName>
    <definedName name="____MT106" localSheetId="9">#REF!</definedName>
    <definedName name="____MT106" localSheetId="16">#REF!</definedName>
    <definedName name="____MT106" localSheetId="2">#REF!</definedName>
    <definedName name="____MT106" localSheetId="4">#REF!</definedName>
    <definedName name="____MT106" localSheetId="11">#REF!</definedName>
    <definedName name="____MT106" localSheetId="3">#REF!</definedName>
    <definedName name="____MT106">#REF!</definedName>
    <definedName name="____MT107" localSheetId="7">#REF!</definedName>
    <definedName name="____MT107" localSheetId="6">#REF!</definedName>
    <definedName name="____MT107" localSheetId="8">#REF!</definedName>
    <definedName name="____MT107" localSheetId="13">#REF!</definedName>
    <definedName name="____MT107" localSheetId="9">#REF!</definedName>
    <definedName name="____MT107" localSheetId="16">#REF!</definedName>
    <definedName name="____MT107" localSheetId="2">#REF!</definedName>
    <definedName name="____MT107" localSheetId="4">#REF!</definedName>
    <definedName name="____MT107" localSheetId="11">#REF!</definedName>
    <definedName name="____MT107" localSheetId="3">#REF!</definedName>
    <definedName name="____MT107">#REF!</definedName>
    <definedName name="____MT108" localSheetId="7">#REF!</definedName>
    <definedName name="____MT108" localSheetId="6">#REF!</definedName>
    <definedName name="____MT108" localSheetId="8">#REF!</definedName>
    <definedName name="____MT108" localSheetId="13">#REF!</definedName>
    <definedName name="____MT108" localSheetId="9">#REF!</definedName>
    <definedName name="____MT108" localSheetId="16">#REF!</definedName>
    <definedName name="____MT108" localSheetId="2">#REF!</definedName>
    <definedName name="____MT108" localSheetId="4">#REF!</definedName>
    <definedName name="____MT108" localSheetId="11">#REF!</definedName>
    <definedName name="____MT108" localSheetId="3">#REF!</definedName>
    <definedName name="____MT108">#REF!</definedName>
    <definedName name="____MT109" localSheetId="7">#REF!</definedName>
    <definedName name="____MT109" localSheetId="6">#REF!</definedName>
    <definedName name="____MT109" localSheetId="8">#REF!</definedName>
    <definedName name="____MT109" localSheetId="13">#REF!</definedName>
    <definedName name="____MT109" localSheetId="9">#REF!</definedName>
    <definedName name="____MT109" localSheetId="16">#REF!</definedName>
    <definedName name="____MT109" localSheetId="2">#REF!</definedName>
    <definedName name="____MT109" localSheetId="4">#REF!</definedName>
    <definedName name="____MT109" localSheetId="11">#REF!</definedName>
    <definedName name="____MT109" localSheetId="3">#REF!</definedName>
    <definedName name="____MT109">#REF!</definedName>
    <definedName name="____MT11" localSheetId="7">#REF!</definedName>
    <definedName name="____MT11" localSheetId="6">#REF!</definedName>
    <definedName name="____MT11" localSheetId="8">#REF!</definedName>
    <definedName name="____MT11" localSheetId="13">#REF!</definedName>
    <definedName name="____MT11" localSheetId="9">#REF!</definedName>
    <definedName name="____MT11" localSheetId="16">#REF!</definedName>
    <definedName name="____MT11" localSheetId="2">#REF!</definedName>
    <definedName name="____MT11" localSheetId="4">#REF!</definedName>
    <definedName name="____MT11" localSheetId="11">#REF!</definedName>
    <definedName name="____MT11" localSheetId="3">#REF!</definedName>
    <definedName name="____MT11">#REF!</definedName>
    <definedName name="____MT110" localSheetId="7">#REF!</definedName>
    <definedName name="____MT110" localSheetId="6">#REF!</definedName>
    <definedName name="____MT110" localSheetId="8">#REF!</definedName>
    <definedName name="____MT110" localSheetId="13">#REF!</definedName>
    <definedName name="____MT110" localSheetId="9">#REF!</definedName>
    <definedName name="____MT110" localSheetId="16">#REF!</definedName>
    <definedName name="____MT110" localSheetId="2">#REF!</definedName>
    <definedName name="____MT110" localSheetId="4">#REF!</definedName>
    <definedName name="____MT110" localSheetId="11">#REF!</definedName>
    <definedName name="____MT110" localSheetId="3">#REF!</definedName>
    <definedName name="____MT110">#REF!</definedName>
    <definedName name="____MT111" localSheetId="7">#REF!</definedName>
    <definedName name="____MT111" localSheetId="6">#REF!</definedName>
    <definedName name="____MT111" localSheetId="8">#REF!</definedName>
    <definedName name="____MT111" localSheetId="13">#REF!</definedName>
    <definedName name="____MT111" localSheetId="9">#REF!</definedName>
    <definedName name="____MT111" localSheetId="16">#REF!</definedName>
    <definedName name="____MT111" localSheetId="2">#REF!</definedName>
    <definedName name="____MT111" localSheetId="4">#REF!</definedName>
    <definedName name="____MT111" localSheetId="11">#REF!</definedName>
    <definedName name="____MT111" localSheetId="3">#REF!</definedName>
    <definedName name="____MT111">#REF!</definedName>
    <definedName name="____MT112" localSheetId="7">#REF!</definedName>
    <definedName name="____MT112" localSheetId="6">#REF!</definedName>
    <definedName name="____MT112" localSheetId="8">#REF!</definedName>
    <definedName name="____MT112" localSheetId="13">#REF!</definedName>
    <definedName name="____MT112" localSheetId="9">#REF!</definedName>
    <definedName name="____MT112" localSheetId="16">#REF!</definedName>
    <definedName name="____MT112" localSheetId="2">#REF!</definedName>
    <definedName name="____MT112" localSheetId="4">#REF!</definedName>
    <definedName name="____MT112" localSheetId="11">#REF!</definedName>
    <definedName name="____MT112" localSheetId="3">#REF!</definedName>
    <definedName name="____MT112">#REF!</definedName>
    <definedName name="____MT113" localSheetId="7">#REF!</definedName>
    <definedName name="____MT113" localSheetId="6">#REF!</definedName>
    <definedName name="____MT113" localSheetId="8">#REF!</definedName>
    <definedName name="____MT113" localSheetId="13">#REF!</definedName>
    <definedName name="____MT113" localSheetId="9">#REF!</definedName>
    <definedName name="____MT113" localSheetId="16">#REF!</definedName>
    <definedName name="____MT113" localSheetId="2">#REF!</definedName>
    <definedName name="____MT113" localSheetId="4">#REF!</definedName>
    <definedName name="____MT113" localSheetId="11">#REF!</definedName>
    <definedName name="____MT113" localSheetId="3">#REF!</definedName>
    <definedName name="____MT113">#REF!</definedName>
    <definedName name="____MT114" localSheetId="7">#REF!</definedName>
    <definedName name="____MT114" localSheetId="6">#REF!</definedName>
    <definedName name="____MT114" localSheetId="8">#REF!</definedName>
    <definedName name="____MT114" localSheetId="13">#REF!</definedName>
    <definedName name="____MT114" localSheetId="9">#REF!</definedName>
    <definedName name="____MT114" localSheetId="16">#REF!</definedName>
    <definedName name="____MT114" localSheetId="2">#REF!</definedName>
    <definedName name="____MT114" localSheetId="4">#REF!</definedName>
    <definedName name="____MT114" localSheetId="11">#REF!</definedName>
    <definedName name="____MT114" localSheetId="3">#REF!</definedName>
    <definedName name="____MT114">#REF!</definedName>
    <definedName name="____MT115" localSheetId="7">#REF!</definedName>
    <definedName name="____MT115" localSheetId="6">#REF!</definedName>
    <definedName name="____MT115" localSheetId="8">#REF!</definedName>
    <definedName name="____MT115" localSheetId="13">#REF!</definedName>
    <definedName name="____MT115" localSheetId="9">#REF!</definedName>
    <definedName name="____MT115" localSheetId="16">#REF!</definedName>
    <definedName name="____MT115" localSheetId="2">#REF!</definedName>
    <definedName name="____MT115" localSheetId="4">#REF!</definedName>
    <definedName name="____MT115" localSheetId="11">#REF!</definedName>
    <definedName name="____MT115" localSheetId="3">#REF!</definedName>
    <definedName name="____MT115">#REF!</definedName>
    <definedName name="____MT116" localSheetId="7">#REF!</definedName>
    <definedName name="____MT116" localSheetId="6">#REF!</definedName>
    <definedName name="____MT116" localSheetId="8">#REF!</definedName>
    <definedName name="____MT116" localSheetId="13">#REF!</definedName>
    <definedName name="____MT116" localSheetId="9">#REF!</definedName>
    <definedName name="____MT116" localSheetId="16">#REF!</definedName>
    <definedName name="____MT116" localSheetId="2">#REF!</definedName>
    <definedName name="____MT116" localSheetId="4">#REF!</definedName>
    <definedName name="____MT116" localSheetId="11">#REF!</definedName>
    <definedName name="____MT116" localSheetId="3">#REF!</definedName>
    <definedName name="____MT116">#REF!</definedName>
    <definedName name="____MT117" localSheetId="7">#REF!</definedName>
    <definedName name="____MT117" localSheetId="6">#REF!</definedName>
    <definedName name="____MT117" localSheetId="8">#REF!</definedName>
    <definedName name="____MT117" localSheetId="13">#REF!</definedName>
    <definedName name="____MT117" localSheetId="9">#REF!</definedName>
    <definedName name="____MT117" localSheetId="16">#REF!</definedName>
    <definedName name="____MT117" localSheetId="2">#REF!</definedName>
    <definedName name="____MT117" localSheetId="4">#REF!</definedName>
    <definedName name="____MT117" localSheetId="11">#REF!</definedName>
    <definedName name="____MT117" localSheetId="3">#REF!</definedName>
    <definedName name="____MT117">#REF!</definedName>
    <definedName name="____MT118" localSheetId="7">#REF!</definedName>
    <definedName name="____MT118" localSheetId="6">#REF!</definedName>
    <definedName name="____MT118" localSheetId="8">#REF!</definedName>
    <definedName name="____MT118" localSheetId="13">#REF!</definedName>
    <definedName name="____MT118" localSheetId="9">#REF!</definedName>
    <definedName name="____MT118" localSheetId="16">#REF!</definedName>
    <definedName name="____MT118" localSheetId="2">#REF!</definedName>
    <definedName name="____MT118" localSheetId="4">#REF!</definedName>
    <definedName name="____MT118" localSheetId="11">#REF!</definedName>
    <definedName name="____MT118" localSheetId="3">#REF!</definedName>
    <definedName name="____MT118">#REF!</definedName>
    <definedName name="____MT119" localSheetId="7">#REF!</definedName>
    <definedName name="____MT119" localSheetId="6">#REF!</definedName>
    <definedName name="____MT119" localSheetId="8">#REF!</definedName>
    <definedName name="____MT119" localSheetId="13">#REF!</definedName>
    <definedName name="____MT119" localSheetId="9">#REF!</definedName>
    <definedName name="____MT119" localSheetId="16">#REF!</definedName>
    <definedName name="____MT119" localSheetId="2">#REF!</definedName>
    <definedName name="____MT119" localSheetId="4">#REF!</definedName>
    <definedName name="____MT119" localSheetId="11">#REF!</definedName>
    <definedName name="____MT119" localSheetId="3">#REF!</definedName>
    <definedName name="____MT119">#REF!</definedName>
    <definedName name="____MT12" localSheetId="7">#REF!</definedName>
    <definedName name="____MT12" localSheetId="6">#REF!</definedName>
    <definedName name="____MT12" localSheetId="8">#REF!</definedName>
    <definedName name="____MT12" localSheetId="13">#REF!</definedName>
    <definedName name="____MT12" localSheetId="9">#REF!</definedName>
    <definedName name="____MT12" localSheetId="16">#REF!</definedName>
    <definedName name="____MT12" localSheetId="2">#REF!</definedName>
    <definedName name="____MT12" localSheetId="4">#REF!</definedName>
    <definedName name="____MT12" localSheetId="11">#REF!</definedName>
    <definedName name="____MT12" localSheetId="3">#REF!</definedName>
    <definedName name="____MT12">#REF!</definedName>
    <definedName name="____MT120" localSheetId="7">#REF!</definedName>
    <definedName name="____MT120" localSheetId="6">#REF!</definedName>
    <definedName name="____MT120" localSheetId="8">#REF!</definedName>
    <definedName name="____MT120" localSheetId="13">#REF!</definedName>
    <definedName name="____MT120" localSheetId="9">#REF!</definedName>
    <definedName name="____MT120" localSheetId="16">#REF!</definedName>
    <definedName name="____MT120" localSheetId="2">#REF!</definedName>
    <definedName name="____MT120" localSheetId="4">#REF!</definedName>
    <definedName name="____MT120" localSheetId="11">#REF!</definedName>
    <definedName name="____MT120" localSheetId="3">#REF!</definedName>
    <definedName name="____MT120">#REF!</definedName>
    <definedName name="____MT121" localSheetId="7">#REF!</definedName>
    <definedName name="____MT121" localSheetId="6">#REF!</definedName>
    <definedName name="____MT121" localSheetId="8">#REF!</definedName>
    <definedName name="____MT121" localSheetId="13">#REF!</definedName>
    <definedName name="____MT121" localSheetId="9">#REF!</definedName>
    <definedName name="____MT121" localSheetId="16">#REF!</definedName>
    <definedName name="____MT121" localSheetId="2">#REF!</definedName>
    <definedName name="____MT121" localSheetId="4">#REF!</definedName>
    <definedName name="____MT121" localSheetId="11">#REF!</definedName>
    <definedName name="____MT121" localSheetId="3">#REF!</definedName>
    <definedName name="____MT121">#REF!</definedName>
    <definedName name="____MT122" localSheetId="7">#REF!</definedName>
    <definedName name="____MT122" localSheetId="6">#REF!</definedName>
    <definedName name="____MT122" localSheetId="8">#REF!</definedName>
    <definedName name="____MT122" localSheetId="13">#REF!</definedName>
    <definedName name="____MT122" localSheetId="9">#REF!</definedName>
    <definedName name="____MT122" localSheetId="16">#REF!</definedName>
    <definedName name="____MT122" localSheetId="2">#REF!</definedName>
    <definedName name="____MT122" localSheetId="4">#REF!</definedName>
    <definedName name="____MT122" localSheetId="11">#REF!</definedName>
    <definedName name="____MT122" localSheetId="3">#REF!</definedName>
    <definedName name="____MT122">#REF!</definedName>
    <definedName name="____MT123" localSheetId="7">#REF!</definedName>
    <definedName name="____MT123" localSheetId="6">#REF!</definedName>
    <definedName name="____MT123" localSheetId="8">#REF!</definedName>
    <definedName name="____MT123" localSheetId="13">#REF!</definedName>
    <definedName name="____MT123" localSheetId="9">#REF!</definedName>
    <definedName name="____MT123" localSheetId="16">#REF!</definedName>
    <definedName name="____MT123" localSheetId="2">#REF!</definedName>
    <definedName name="____MT123" localSheetId="4">#REF!</definedName>
    <definedName name="____MT123" localSheetId="11">#REF!</definedName>
    <definedName name="____MT123" localSheetId="3">#REF!</definedName>
    <definedName name="____MT123">#REF!</definedName>
    <definedName name="____MT124" localSheetId="7">#REF!</definedName>
    <definedName name="____MT124" localSheetId="6">#REF!</definedName>
    <definedName name="____MT124" localSheetId="8">#REF!</definedName>
    <definedName name="____MT124" localSheetId="13">#REF!</definedName>
    <definedName name="____MT124" localSheetId="9">#REF!</definedName>
    <definedName name="____MT124" localSheetId="16">#REF!</definedName>
    <definedName name="____MT124" localSheetId="2">#REF!</definedName>
    <definedName name="____MT124" localSheetId="4">#REF!</definedName>
    <definedName name="____MT124" localSheetId="11">#REF!</definedName>
    <definedName name="____MT124" localSheetId="3">#REF!</definedName>
    <definedName name="____MT124">#REF!</definedName>
    <definedName name="____MT125" localSheetId="7">#REF!</definedName>
    <definedName name="____MT125" localSheetId="6">#REF!</definedName>
    <definedName name="____MT125" localSheetId="8">#REF!</definedName>
    <definedName name="____MT125" localSheetId="13">#REF!</definedName>
    <definedName name="____MT125" localSheetId="9">#REF!</definedName>
    <definedName name="____MT125" localSheetId="16">#REF!</definedName>
    <definedName name="____MT125" localSheetId="2">#REF!</definedName>
    <definedName name="____MT125" localSheetId="4">#REF!</definedName>
    <definedName name="____MT125" localSheetId="11">#REF!</definedName>
    <definedName name="____MT125" localSheetId="3">#REF!</definedName>
    <definedName name="____MT125">#REF!</definedName>
    <definedName name="____MT126" localSheetId="7">#REF!</definedName>
    <definedName name="____MT126" localSheetId="6">#REF!</definedName>
    <definedName name="____MT126" localSheetId="8">#REF!</definedName>
    <definedName name="____MT126" localSheetId="13">#REF!</definedName>
    <definedName name="____MT126" localSheetId="9">#REF!</definedName>
    <definedName name="____MT126" localSheetId="16">#REF!</definedName>
    <definedName name="____MT126" localSheetId="2">#REF!</definedName>
    <definedName name="____MT126" localSheetId="4">#REF!</definedName>
    <definedName name="____MT126" localSheetId="11">#REF!</definedName>
    <definedName name="____MT126" localSheetId="3">#REF!</definedName>
    <definedName name="____MT126">#REF!</definedName>
    <definedName name="____MT127" localSheetId="7">#REF!</definedName>
    <definedName name="____MT127" localSheetId="6">#REF!</definedName>
    <definedName name="____MT127" localSheetId="8">#REF!</definedName>
    <definedName name="____MT127" localSheetId="13">#REF!</definedName>
    <definedName name="____MT127" localSheetId="9">#REF!</definedName>
    <definedName name="____MT127" localSheetId="16">#REF!</definedName>
    <definedName name="____MT127" localSheetId="2">#REF!</definedName>
    <definedName name="____MT127" localSheetId="4">#REF!</definedName>
    <definedName name="____MT127" localSheetId="11">#REF!</definedName>
    <definedName name="____MT127" localSheetId="3">#REF!</definedName>
    <definedName name="____MT127">#REF!</definedName>
    <definedName name="____MT128" localSheetId="7">#REF!</definedName>
    <definedName name="____MT128" localSheetId="6">#REF!</definedName>
    <definedName name="____MT128" localSheetId="8">#REF!</definedName>
    <definedName name="____MT128" localSheetId="13">#REF!</definedName>
    <definedName name="____MT128" localSheetId="9">#REF!</definedName>
    <definedName name="____MT128" localSheetId="16">#REF!</definedName>
    <definedName name="____MT128" localSheetId="2">#REF!</definedName>
    <definedName name="____MT128" localSheetId="4">#REF!</definedName>
    <definedName name="____MT128" localSheetId="11">#REF!</definedName>
    <definedName name="____MT128" localSheetId="3">#REF!</definedName>
    <definedName name="____MT128">#REF!</definedName>
    <definedName name="____MT129" localSheetId="7">#REF!</definedName>
    <definedName name="____MT129" localSheetId="6">#REF!</definedName>
    <definedName name="____MT129" localSheetId="8">#REF!</definedName>
    <definedName name="____MT129" localSheetId="13">#REF!</definedName>
    <definedName name="____MT129" localSheetId="9">#REF!</definedName>
    <definedName name="____MT129" localSheetId="16">#REF!</definedName>
    <definedName name="____MT129" localSheetId="2">#REF!</definedName>
    <definedName name="____MT129" localSheetId="4">#REF!</definedName>
    <definedName name="____MT129" localSheetId="11">#REF!</definedName>
    <definedName name="____MT129" localSheetId="3">#REF!</definedName>
    <definedName name="____MT129">#REF!</definedName>
    <definedName name="____MT13" localSheetId="7">#REF!</definedName>
    <definedName name="____MT13" localSheetId="6">#REF!</definedName>
    <definedName name="____MT13" localSheetId="8">#REF!</definedName>
    <definedName name="____MT13" localSheetId="13">#REF!</definedName>
    <definedName name="____MT13" localSheetId="9">#REF!</definedName>
    <definedName name="____MT13" localSheetId="16">#REF!</definedName>
    <definedName name="____MT13" localSheetId="2">#REF!</definedName>
    <definedName name="____MT13" localSheetId="4">#REF!</definedName>
    <definedName name="____MT13" localSheetId="11">#REF!</definedName>
    <definedName name="____MT13" localSheetId="3">#REF!</definedName>
    <definedName name="____MT13">#REF!</definedName>
    <definedName name="____MT130" localSheetId="7">#REF!</definedName>
    <definedName name="____MT130" localSheetId="6">#REF!</definedName>
    <definedName name="____MT130" localSheetId="8">#REF!</definedName>
    <definedName name="____MT130" localSheetId="13">#REF!</definedName>
    <definedName name="____MT130" localSheetId="9">#REF!</definedName>
    <definedName name="____MT130" localSheetId="16">#REF!</definedName>
    <definedName name="____MT130" localSheetId="2">#REF!</definedName>
    <definedName name="____MT130" localSheetId="4">#REF!</definedName>
    <definedName name="____MT130" localSheetId="11">#REF!</definedName>
    <definedName name="____MT130" localSheetId="3">#REF!</definedName>
    <definedName name="____MT130">#REF!</definedName>
    <definedName name="____MT131" localSheetId="7">#REF!</definedName>
    <definedName name="____MT131" localSheetId="6">#REF!</definedName>
    <definedName name="____MT131" localSheetId="8">#REF!</definedName>
    <definedName name="____MT131" localSheetId="13">#REF!</definedName>
    <definedName name="____MT131" localSheetId="9">#REF!</definedName>
    <definedName name="____MT131" localSheetId="16">#REF!</definedName>
    <definedName name="____MT131" localSheetId="2">#REF!</definedName>
    <definedName name="____MT131" localSheetId="4">#REF!</definedName>
    <definedName name="____MT131" localSheetId="11">#REF!</definedName>
    <definedName name="____MT131" localSheetId="3">#REF!</definedName>
    <definedName name="____MT131">#REF!</definedName>
    <definedName name="____MT132" localSheetId="7">#REF!</definedName>
    <definedName name="____MT132" localSheetId="6">#REF!</definedName>
    <definedName name="____MT132" localSheetId="8">#REF!</definedName>
    <definedName name="____MT132" localSheetId="13">#REF!</definedName>
    <definedName name="____MT132" localSheetId="9">#REF!</definedName>
    <definedName name="____MT132" localSheetId="16">#REF!</definedName>
    <definedName name="____MT132" localSheetId="2">#REF!</definedName>
    <definedName name="____MT132" localSheetId="4">#REF!</definedName>
    <definedName name="____MT132" localSheetId="11">#REF!</definedName>
    <definedName name="____MT132" localSheetId="3">#REF!</definedName>
    <definedName name="____MT132">#REF!</definedName>
    <definedName name="____MT133" localSheetId="7">#REF!</definedName>
    <definedName name="____MT133" localSheetId="6">#REF!</definedName>
    <definedName name="____MT133" localSheetId="8">#REF!</definedName>
    <definedName name="____MT133" localSheetId="13">#REF!</definedName>
    <definedName name="____MT133" localSheetId="9">#REF!</definedName>
    <definedName name="____MT133" localSheetId="16">#REF!</definedName>
    <definedName name="____MT133" localSheetId="2">#REF!</definedName>
    <definedName name="____MT133" localSheetId="4">#REF!</definedName>
    <definedName name="____MT133" localSheetId="11">#REF!</definedName>
    <definedName name="____MT133" localSheetId="3">#REF!</definedName>
    <definedName name="____MT133">#REF!</definedName>
    <definedName name="____MT134" localSheetId="7">#REF!</definedName>
    <definedName name="____MT134" localSheetId="6">#REF!</definedName>
    <definedName name="____MT134" localSheetId="8">#REF!</definedName>
    <definedName name="____MT134" localSheetId="13">#REF!</definedName>
    <definedName name="____MT134" localSheetId="9">#REF!</definedName>
    <definedName name="____MT134" localSheetId="16">#REF!</definedName>
    <definedName name="____MT134" localSheetId="2">#REF!</definedName>
    <definedName name="____MT134" localSheetId="4">#REF!</definedName>
    <definedName name="____MT134" localSheetId="11">#REF!</definedName>
    <definedName name="____MT134" localSheetId="3">#REF!</definedName>
    <definedName name="____MT134">#REF!</definedName>
    <definedName name="____MT135" localSheetId="7">#REF!</definedName>
    <definedName name="____MT135" localSheetId="6">#REF!</definedName>
    <definedName name="____MT135" localSheetId="8">#REF!</definedName>
    <definedName name="____MT135" localSheetId="13">#REF!</definedName>
    <definedName name="____MT135" localSheetId="9">#REF!</definedName>
    <definedName name="____MT135" localSheetId="16">#REF!</definedName>
    <definedName name="____MT135" localSheetId="2">#REF!</definedName>
    <definedName name="____MT135" localSheetId="4">#REF!</definedName>
    <definedName name="____MT135" localSheetId="11">#REF!</definedName>
    <definedName name="____MT135" localSheetId="3">#REF!</definedName>
    <definedName name="____MT135">#REF!</definedName>
    <definedName name="____MT136" localSheetId="7">#REF!</definedName>
    <definedName name="____MT136" localSheetId="6">#REF!</definedName>
    <definedName name="____MT136" localSheetId="8">#REF!</definedName>
    <definedName name="____MT136" localSheetId="13">#REF!</definedName>
    <definedName name="____MT136" localSheetId="9">#REF!</definedName>
    <definedName name="____MT136" localSheetId="16">#REF!</definedName>
    <definedName name="____MT136" localSheetId="2">#REF!</definedName>
    <definedName name="____MT136" localSheetId="4">#REF!</definedName>
    <definedName name="____MT136" localSheetId="11">#REF!</definedName>
    <definedName name="____MT136" localSheetId="3">#REF!</definedName>
    <definedName name="____MT136">#REF!</definedName>
    <definedName name="____MT137" localSheetId="7">#REF!</definedName>
    <definedName name="____MT137" localSheetId="6">#REF!</definedName>
    <definedName name="____MT137" localSheetId="8">#REF!</definedName>
    <definedName name="____MT137" localSheetId="13">#REF!</definedName>
    <definedName name="____MT137" localSheetId="9">#REF!</definedName>
    <definedName name="____MT137" localSheetId="16">#REF!</definedName>
    <definedName name="____MT137" localSheetId="2">#REF!</definedName>
    <definedName name="____MT137" localSheetId="4">#REF!</definedName>
    <definedName name="____MT137" localSheetId="11">#REF!</definedName>
    <definedName name="____MT137" localSheetId="3">#REF!</definedName>
    <definedName name="____MT137">#REF!</definedName>
    <definedName name="____MT138" localSheetId="7">#REF!</definedName>
    <definedName name="____MT138" localSheetId="6">#REF!</definedName>
    <definedName name="____MT138" localSheetId="8">#REF!</definedName>
    <definedName name="____MT138" localSheetId="13">#REF!</definedName>
    <definedName name="____MT138" localSheetId="9">#REF!</definedName>
    <definedName name="____MT138" localSheetId="16">#REF!</definedName>
    <definedName name="____MT138" localSheetId="2">#REF!</definedName>
    <definedName name="____MT138" localSheetId="4">#REF!</definedName>
    <definedName name="____MT138" localSheetId="11">#REF!</definedName>
    <definedName name="____MT138" localSheetId="3">#REF!</definedName>
    <definedName name="____MT138">#REF!</definedName>
    <definedName name="____MT139" localSheetId="7">#REF!</definedName>
    <definedName name="____MT139" localSheetId="6">#REF!</definedName>
    <definedName name="____MT139" localSheetId="8">#REF!</definedName>
    <definedName name="____MT139" localSheetId="13">#REF!</definedName>
    <definedName name="____MT139" localSheetId="9">#REF!</definedName>
    <definedName name="____MT139" localSheetId="16">#REF!</definedName>
    <definedName name="____MT139" localSheetId="2">#REF!</definedName>
    <definedName name="____MT139" localSheetId="4">#REF!</definedName>
    <definedName name="____MT139" localSheetId="11">#REF!</definedName>
    <definedName name="____MT139" localSheetId="3">#REF!</definedName>
    <definedName name="____MT139">#REF!</definedName>
    <definedName name="____MT14" localSheetId="7">#REF!</definedName>
    <definedName name="____MT14" localSheetId="6">#REF!</definedName>
    <definedName name="____MT14" localSheetId="8">#REF!</definedName>
    <definedName name="____MT14" localSheetId="13">#REF!</definedName>
    <definedName name="____MT14" localSheetId="9">#REF!</definedName>
    <definedName name="____MT14" localSheetId="16">#REF!</definedName>
    <definedName name="____MT14" localSheetId="2">#REF!</definedName>
    <definedName name="____MT14" localSheetId="4">#REF!</definedName>
    <definedName name="____MT14" localSheetId="11">#REF!</definedName>
    <definedName name="____MT14" localSheetId="3">#REF!</definedName>
    <definedName name="____MT14">#REF!</definedName>
    <definedName name="____MT140" localSheetId="7">#REF!</definedName>
    <definedName name="____MT140" localSheetId="6">#REF!</definedName>
    <definedName name="____MT140" localSheetId="8">#REF!</definedName>
    <definedName name="____MT140" localSheetId="13">#REF!</definedName>
    <definedName name="____MT140" localSheetId="9">#REF!</definedName>
    <definedName name="____MT140" localSheetId="16">#REF!</definedName>
    <definedName name="____MT140" localSheetId="2">#REF!</definedName>
    <definedName name="____MT140" localSheetId="4">#REF!</definedName>
    <definedName name="____MT140" localSheetId="11">#REF!</definedName>
    <definedName name="____MT140" localSheetId="3">#REF!</definedName>
    <definedName name="____MT140">#REF!</definedName>
    <definedName name="____MT141" localSheetId="7">#REF!</definedName>
    <definedName name="____MT141" localSheetId="6">#REF!</definedName>
    <definedName name="____MT141" localSheetId="8">#REF!</definedName>
    <definedName name="____MT141" localSheetId="13">#REF!</definedName>
    <definedName name="____MT141" localSheetId="9">#REF!</definedName>
    <definedName name="____MT141" localSheetId="16">#REF!</definedName>
    <definedName name="____MT141" localSheetId="2">#REF!</definedName>
    <definedName name="____MT141" localSheetId="4">#REF!</definedName>
    <definedName name="____MT141" localSheetId="11">#REF!</definedName>
    <definedName name="____MT141" localSheetId="3">#REF!</definedName>
    <definedName name="____MT141">#REF!</definedName>
    <definedName name="____MT142" localSheetId="7">#REF!</definedName>
    <definedName name="____MT142" localSheetId="6">#REF!</definedName>
    <definedName name="____MT142" localSheetId="8">#REF!</definedName>
    <definedName name="____MT142" localSheetId="13">#REF!</definedName>
    <definedName name="____MT142" localSheetId="9">#REF!</definedName>
    <definedName name="____MT142" localSheetId="16">#REF!</definedName>
    <definedName name="____MT142" localSheetId="2">#REF!</definedName>
    <definedName name="____MT142" localSheetId="4">#REF!</definedName>
    <definedName name="____MT142" localSheetId="11">#REF!</definedName>
    <definedName name="____MT142" localSheetId="3">#REF!</definedName>
    <definedName name="____MT142">#REF!</definedName>
    <definedName name="____MT143" localSheetId="7">#REF!</definedName>
    <definedName name="____MT143" localSheetId="6">#REF!</definedName>
    <definedName name="____MT143" localSheetId="8">#REF!</definedName>
    <definedName name="____MT143" localSheetId="13">#REF!</definedName>
    <definedName name="____MT143" localSheetId="9">#REF!</definedName>
    <definedName name="____MT143" localSheetId="16">#REF!</definedName>
    <definedName name="____MT143" localSheetId="2">#REF!</definedName>
    <definedName name="____MT143" localSheetId="4">#REF!</definedName>
    <definedName name="____MT143" localSheetId="11">#REF!</definedName>
    <definedName name="____MT143" localSheetId="3">#REF!</definedName>
    <definedName name="____MT143">#REF!</definedName>
    <definedName name="____MT144" localSheetId="7">#REF!</definedName>
    <definedName name="____MT144" localSheetId="6">#REF!</definedName>
    <definedName name="____MT144" localSheetId="8">#REF!</definedName>
    <definedName name="____MT144" localSheetId="13">#REF!</definedName>
    <definedName name="____MT144" localSheetId="9">#REF!</definedName>
    <definedName name="____MT144" localSheetId="16">#REF!</definedName>
    <definedName name="____MT144" localSheetId="2">#REF!</definedName>
    <definedName name="____MT144" localSheetId="4">#REF!</definedName>
    <definedName name="____MT144" localSheetId="11">#REF!</definedName>
    <definedName name="____MT144" localSheetId="3">#REF!</definedName>
    <definedName name="____MT144">#REF!</definedName>
    <definedName name="____MT145" localSheetId="7">#REF!</definedName>
    <definedName name="____MT145" localSheetId="6">#REF!</definedName>
    <definedName name="____MT145" localSheetId="8">#REF!</definedName>
    <definedName name="____MT145" localSheetId="13">#REF!</definedName>
    <definedName name="____MT145" localSheetId="9">#REF!</definedName>
    <definedName name="____MT145" localSheetId="16">#REF!</definedName>
    <definedName name="____MT145" localSheetId="2">#REF!</definedName>
    <definedName name="____MT145" localSheetId="4">#REF!</definedName>
    <definedName name="____MT145" localSheetId="11">#REF!</definedName>
    <definedName name="____MT145" localSheetId="3">#REF!</definedName>
    <definedName name="____MT145">#REF!</definedName>
    <definedName name="____MT146" localSheetId="7">#REF!</definedName>
    <definedName name="____MT146" localSheetId="6">#REF!</definedName>
    <definedName name="____MT146" localSheetId="8">#REF!</definedName>
    <definedName name="____MT146" localSheetId="13">#REF!</definedName>
    <definedName name="____MT146" localSheetId="9">#REF!</definedName>
    <definedName name="____MT146" localSheetId="16">#REF!</definedName>
    <definedName name="____MT146" localSheetId="2">#REF!</definedName>
    <definedName name="____MT146" localSheetId="4">#REF!</definedName>
    <definedName name="____MT146" localSheetId="11">#REF!</definedName>
    <definedName name="____MT146" localSheetId="3">#REF!</definedName>
    <definedName name="____MT146">#REF!</definedName>
    <definedName name="____MT147" localSheetId="7">#REF!</definedName>
    <definedName name="____MT147" localSheetId="6">#REF!</definedName>
    <definedName name="____MT147" localSheetId="8">#REF!</definedName>
    <definedName name="____MT147" localSheetId="13">#REF!</definedName>
    <definedName name="____MT147" localSheetId="9">#REF!</definedName>
    <definedName name="____MT147" localSheetId="16">#REF!</definedName>
    <definedName name="____MT147" localSheetId="2">#REF!</definedName>
    <definedName name="____MT147" localSheetId="4">#REF!</definedName>
    <definedName name="____MT147" localSheetId="11">#REF!</definedName>
    <definedName name="____MT147" localSheetId="3">#REF!</definedName>
    <definedName name="____MT147">#REF!</definedName>
    <definedName name="____MT148" localSheetId="7">#REF!</definedName>
    <definedName name="____MT148" localSheetId="6">#REF!</definedName>
    <definedName name="____MT148" localSheetId="8">#REF!</definedName>
    <definedName name="____MT148" localSheetId="13">#REF!</definedName>
    <definedName name="____MT148" localSheetId="9">#REF!</definedName>
    <definedName name="____MT148" localSheetId="16">#REF!</definedName>
    <definedName name="____MT148" localSheetId="2">#REF!</definedName>
    <definedName name="____MT148" localSheetId="4">#REF!</definedName>
    <definedName name="____MT148" localSheetId="11">#REF!</definedName>
    <definedName name="____MT148" localSheetId="3">#REF!</definedName>
    <definedName name="____MT148">#REF!</definedName>
    <definedName name="____MT149" localSheetId="7">#REF!</definedName>
    <definedName name="____MT149" localSheetId="6">#REF!</definedName>
    <definedName name="____MT149" localSheetId="8">#REF!</definedName>
    <definedName name="____MT149" localSheetId="13">#REF!</definedName>
    <definedName name="____MT149" localSheetId="9">#REF!</definedName>
    <definedName name="____MT149" localSheetId="16">#REF!</definedName>
    <definedName name="____MT149" localSheetId="2">#REF!</definedName>
    <definedName name="____MT149" localSheetId="4">#REF!</definedName>
    <definedName name="____MT149" localSheetId="11">#REF!</definedName>
    <definedName name="____MT149" localSheetId="3">#REF!</definedName>
    <definedName name="____MT149">#REF!</definedName>
    <definedName name="____MT15" localSheetId="7">#REF!</definedName>
    <definedName name="____MT15" localSheetId="6">#REF!</definedName>
    <definedName name="____MT15" localSheetId="8">#REF!</definedName>
    <definedName name="____MT15" localSheetId="13">#REF!</definedName>
    <definedName name="____MT15" localSheetId="9">#REF!</definedName>
    <definedName name="____MT15" localSheetId="16">#REF!</definedName>
    <definedName name="____MT15" localSheetId="2">#REF!</definedName>
    <definedName name="____MT15" localSheetId="4">#REF!</definedName>
    <definedName name="____MT15" localSheetId="11">#REF!</definedName>
    <definedName name="____MT15" localSheetId="3">#REF!</definedName>
    <definedName name="____MT15">#REF!</definedName>
    <definedName name="____MT150" localSheetId="7">#REF!</definedName>
    <definedName name="____MT150" localSheetId="6">#REF!</definedName>
    <definedName name="____MT150" localSheetId="8">#REF!</definedName>
    <definedName name="____MT150" localSheetId="13">#REF!</definedName>
    <definedName name="____MT150" localSheetId="9">#REF!</definedName>
    <definedName name="____MT150" localSheetId="16">#REF!</definedName>
    <definedName name="____MT150" localSheetId="2">#REF!</definedName>
    <definedName name="____MT150" localSheetId="4">#REF!</definedName>
    <definedName name="____MT150" localSheetId="11">#REF!</definedName>
    <definedName name="____MT150" localSheetId="3">#REF!</definedName>
    <definedName name="____MT150">#REF!</definedName>
    <definedName name="____MT16" localSheetId="7">#REF!</definedName>
    <definedName name="____MT16" localSheetId="6">#REF!</definedName>
    <definedName name="____MT16" localSheetId="8">#REF!</definedName>
    <definedName name="____MT16" localSheetId="13">#REF!</definedName>
    <definedName name="____MT16" localSheetId="9">#REF!</definedName>
    <definedName name="____MT16" localSheetId="16">#REF!</definedName>
    <definedName name="____MT16" localSheetId="2">#REF!</definedName>
    <definedName name="____MT16" localSheetId="4">#REF!</definedName>
    <definedName name="____MT16" localSheetId="11">#REF!</definedName>
    <definedName name="____MT16" localSheetId="3">#REF!</definedName>
    <definedName name="____MT16">#REF!</definedName>
    <definedName name="____MT17" localSheetId="7">#REF!</definedName>
    <definedName name="____MT17" localSheetId="6">#REF!</definedName>
    <definedName name="____MT17" localSheetId="8">#REF!</definedName>
    <definedName name="____MT17" localSheetId="13">#REF!</definedName>
    <definedName name="____MT17" localSheetId="9">#REF!</definedName>
    <definedName name="____MT17" localSheetId="16">#REF!</definedName>
    <definedName name="____MT17" localSheetId="2">#REF!</definedName>
    <definedName name="____MT17" localSheetId="4">#REF!</definedName>
    <definedName name="____MT17" localSheetId="11">#REF!</definedName>
    <definedName name="____MT17" localSheetId="3">#REF!</definedName>
    <definedName name="____MT17">#REF!</definedName>
    <definedName name="____MT18" localSheetId="7">#REF!</definedName>
    <definedName name="____MT18" localSheetId="6">#REF!</definedName>
    <definedName name="____MT18" localSheetId="8">#REF!</definedName>
    <definedName name="____MT18" localSheetId="13">#REF!</definedName>
    <definedName name="____MT18" localSheetId="9">#REF!</definedName>
    <definedName name="____MT18" localSheetId="16">#REF!</definedName>
    <definedName name="____MT18" localSheetId="2">#REF!</definedName>
    <definedName name="____MT18" localSheetId="4">#REF!</definedName>
    <definedName name="____MT18" localSheetId="11">#REF!</definedName>
    <definedName name="____MT18" localSheetId="3">#REF!</definedName>
    <definedName name="____MT18">#REF!</definedName>
    <definedName name="____MT19" localSheetId="7">#REF!</definedName>
    <definedName name="____MT19" localSheetId="6">#REF!</definedName>
    <definedName name="____MT19" localSheetId="8">#REF!</definedName>
    <definedName name="____MT19" localSheetId="13">#REF!</definedName>
    <definedName name="____MT19" localSheetId="9">#REF!</definedName>
    <definedName name="____MT19" localSheetId="16">#REF!</definedName>
    <definedName name="____MT19" localSheetId="2">#REF!</definedName>
    <definedName name="____MT19" localSheetId="4">#REF!</definedName>
    <definedName name="____MT19" localSheetId="11">#REF!</definedName>
    <definedName name="____MT19" localSheetId="3">#REF!</definedName>
    <definedName name="____MT19">#REF!</definedName>
    <definedName name="____MT2" localSheetId="7">#REF!</definedName>
    <definedName name="____MT2" localSheetId="6">#REF!</definedName>
    <definedName name="____MT2" localSheetId="8">#REF!</definedName>
    <definedName name="____MT2" localSheetId="13">#REF!</definedName>
    <definedName name="____MT2" localSheetId="9">#REF!</definedName>
    <definedName name="____MT2" localSheetId="16">#REF!</definedName>
    <definedName name="____MT2" localSheetId="2">#REF!</definedName>
    <definedName name="____MT2" localSheetId="4">#REF!</definedName>
    <definedName name="____MT2" localSheetId="11">#REF!</definedName>
    <definedName name="____MT2" localSheetId="3">#REF!</definedName>
    <definedName name="____MT2">#REF!</definedName>
    <definedName name="____MT20" localSheetId="7">#REF!</definedName>
    <definedName name="____MT20" localSheetId="6">#REF!</definedName>
    <definedName name="____MT20" localSheetId="8">#REF!</definedName>
    <definedName name="____MT20" localSheetId="13">#REF!</definedName>
    <definedName name="____MT20" localSheetId="9">#REF!</definedName>
    <definedName name="____MT20" localSheetId="16">#REF!</definedName>
    <definedName name="____MT20" localSheetId="2">#REF!</definedName>
    <definedName name="____MT20" localSheetId="4">#REF!</definedName>
    <definedName name="____MT20" localSheetId="11">#REF!</definedName>
    <definedName name="____MT20" localSheetId="3">#REF!</definedName>
    <definedName name="____MT20">#REF!</definedName>
    <definedName name="____MT21" localSheetId="7">#REF!</definedName>
    <definedName name="____MT21" localSheetId="6">#REF!</definedName>
    <definedName name="____MT21" localSheetId="8">#REF!</definedName>
    <definedName name="____MT21" localSheetId="13">#REF!</definedName>
    <definedName name="____MT21" localSheetId="9">#REF!</definedName>
    <definedName name="____MT21" localSheetId="16">#REF!</definedName>
    <definedName name="____MT21" localSheetId="2">#REF!</definedName>
    <definedName name="____MT21" localSheetId="4">#REF!</definedName>
    <definedName name="____MT21" localSheetId="11">#REF!</definedName>
    <definedName name="____MT21" localSheetId="3">#REF!</definedName>
    <definedName name="____MT21">#REF!</definedName>
    <definedName name="____MT22" localSheetId="7">#REF!</definedName>
    <definedName name="____MT22" localSheetId="6">#REF!</definedName>
    <definedName name="____MT22" localSheetId="8">#REF!</definedName>
    <definedName name="____MT22" localSheetId="13">#REF!</definedName>
    <definedName name="____MT22" localSheetId="9">#REF!</definedName>
    <definedName name="____MT22" localSheetId="16">#REF!</definedName>
    <definedName name="____MT22" localSheetId="2">#REF!</definedName>
    <definedName name="____MT22" localSheetId="4">#REF!</definedName>
    <definedName name="____MT22" localSheetId="11">#REF!</definedName>
    <definedName name="____MT22" localSheetId="3">#REF!</definedName>
    <definedName name="____MT22">#REF!</definedName>
    <definedName name="____MT23" localSheetId="7">#REF!</definedName>
    <definedName name="____MT23" localSheetId="6">#REF!</definedName>
    <definedName name="____MT23" localSheetId="8">#REF!</definedName>
    <definedName name="____MT23" localSheetId="13">#REF!</definedName>
    <definedName name="____MT23" localSheetId="9">#REF!</definedName>
    <definedName name="____MT23" localSheetId="16">#REF!</definedName>
    <definedName name="____MT23" localSheetId="2">#REF!</definedName>
    <definedName name="____MT23" localSheetId="4">#REF!</definedName>
    <definedName name="____MT23" localSheetId="11">#REF!</definedName>
    <definedName name="____MT23" localSheetId="3">#REF!</definedName>
    <definedName name="____MT23">#REF!</definedName>
    <definedName name="____MT24" localSheetId="7">#REF!</definedName>
    <definedName name="____MT24" localSheetId="6">#REF!</definedName>
    <definedName name="____MT24" localSheetId="8">#REF!</definedName>
    <definedName name="____MT24" localSheetId="13">#REF!</definedName>
    <definedName name="____MT24" localSheetId="9">#REF!</definedName>
    <definedName name="____MT24" localSheetId="16">#REF!</definedName>
    <definedName name="____MT24" localSheetId="2">#REF!</definedName>
    <definedName name="____MT24" localSheetId="4">#REF!</definedName>
    <definedName name="____MT24" localSheetId="11">#REF!</definedName>
    <definedName name="____MT24" localSheetId="3">#REF!</definedName>
    <definedName name="____MT24">#REF!</definedName>
    <definedName name="____MT25" localSheetId="7">#REF!</definedName>
    <definedName name="____MT25" localSheetId="6">#REF!</definedName>
    <definedName name="____MT25" localSheetId="8">#REF!</definedName>
    <definedName name="____MT25" localSheetId="13">#REF!</definedName>
    <definedName name="____MT25" localSheetId="9">#REF!</definedName>
    <definedName name="____MT25" localSheetId="16">#REF!</definedName>
    <definedName name="____MT25" localSheetId="2">#REF!</definedName>
    <definedName name="____MT25" localSheetId="4">#REF!</definedName>
    <definedName name="____MT25" localSheetId="11">#REF!</definedName>
    <definedName name="____MT25" localSheetId="3">#REF!</definedName>
    <definedName name="____MT25">#REF!</definedName>
    <definedName name="____MT26" localSheetId="7">#REF!</definedName>
    <definedName name="____MT26" localSheetId="6">#REF!</definedName>
    <definedName name="____MT26" localSheetId="8">#REF!</definedName>
    <definedName name="____MT26" localSheetId="13">#REF!</definedName>
    <definedName name="____MT26" localSheetId="9">#REF!</definedName>
    <definedName name="____MT26" localSheetId="16">#REF!</definedName>
    <definedName name="____MT26" localSheetId="2">#REF!</definedName>
    <definedName name="____MT26" localSheetId="4">#REF!</definedName>
    <definedName name="____MT26" localSheetId="11">#REF!</definedName>
    <definedName name="____MT26" localSheetId="3">#REF!</definedName>
    <definedName name="____MT26">#REF!</definedName>
    <definedName name="____MT27" localSheetId="7">#REF!</definedName>
    <definedName name="____MT27" localSheetId="6">#REF!</definedName>
    <definedName name="____MT27" localSheetId="8">#REF!</definedName>
    <definedName name="____MT27" localSheetId="13">#REF!</definedName>
    <definedName name="____MT27" localSheetId="9">#REF!</definedName>
    <definedName name="____MT27" localSheetId="16">#REF!</definedName>
    <definedName name="____MT27" localSheetId="2">#REF!</definedName>
    <definedName name="____MT27" localSheetId="4">#REF!</definedName>
    <definedName name="____MT27" localSheetId="11">#REF!</definedName>
    <definedName name="____MT27" localSheetId="3">#REF!</definedName>
    <definedName name="____MT27">#REF!</definedName>
    <definedName name="____MT28" localSheetId="7">#REF!</definedName>
    <definedName name="____MT28" localSheetId="6">#REF!</definedName>
    <definedName name="____MT28" localSheetId="8">#REF!</definedName>
    <definedName name="____MT28" localSheetId="13">#REF!</definedName>
    <definedName name="____MT28" localSheetId="9">#REF!</definedName>
    <definedName name="____MT28" localSheetId="16">#REF!</definedName>
    <definedName name="____MT28" localSheetId="2">#REF!</definedName>
    <definedName name="____MT28" localSheetId="4">#REF!</definedName>
    <definedName name="____MT28" localSheetId="11">#REF!</definedName>
    <definedName name="____MT28" localSheetId="3">#REF!</definedName>
    <definedName name="____MT28">#REF!</definedName>
    <definedName name="____MT29" localSheetId="7">#REF!</definedName>
    <definedName name="____MT29" localSheetId="6">#REF!</definedName>
    <definedName name="____MT29" localSheetId="8">#REF!</definedName>
    <definedName name="____MT29" localSheetId="13">#REF!</definedName>
    <definedName name="____MT29" localSheetId="9">#REF!</definedName>
    <definedName name="____MT29" localSheetId="16">#REF!</definedName>
    <definedName name="____MT29" localSheetId="2">#REF!</definedName>
    <definedName name="____MT29" localSheetId="4">#REF!</definedName>
    <definedName name="____MT29" localSheetId="11">#REF!</definedName>
    <definedName name="____MT29" localSheetId="3">#REF!</definedName>
    <definedName name="____MT29">#REF!</definedName>
    <definedName name="____MT3" localSheetId="7">#REF!</definedName>
    <definedName name="____MT3" localSheetId="6">#REF!</definedName>
    <definedName name="____MT3" localSheetId="8">#REF!</definedName>
    <definedName name="____MT3" localSheetId="13">#REF!</definedName>
    <definedName name="____MT3" localSheetId="9">#REF!</definedName>
    <definedName name="____MT3" localSheetId="16">#REF!</definedName>
    <definedName name="____MT3" localSheetId="2">#REF!</definedName>
    <definedName name="____MT3" localSheetId="4">#REF!</definedName>
    <definedName name="____MT3" localSheetId="11">#REF!</definedName>
    <definedName name="____MT3" localSheetId="3">#REF!</definedName>
    <definedName name="____MT3">#REF!</definedName>
    <definedName name="____MT30" localSheetId="7">#REF!</definedName>
    <definedName name="____MT30" localSheetId="6">#REF!</definedName>
    <definedName name="____MT30" localSheetId="8">#REF!</definedName>
    <definedName name="____MT30" localSheetId="13">#REF!</definedName>
    <definedName name="____MT30" localSheetId="9">#REF!</definedName>
    <definedName name="____MT30" localSheetId="16">#REF!</definedName>
    <definedName name="____MT30" localSheetId="2">#REF!</definedName>
    <definedName name="____MT30" localSheetId="4">#REF!</definedName>
    <definedName name="____MT30" localSheetId="11">#REF!</definedName>
    <definedName name="____MT30" localSheetId="3">#REF!</definedName>
    <definedName name="____MT30">#REF!</definedName>
    <definedName name="____MT31" localSheetId="7">#REF!</definedName>
    <definedName name="____MT31" localSheetId="6">#REF!</definedName>
    <definedName name="____MT31" localSheetId="8">#REF!</definedName>
    <definedName name="____MT31" localSheetId="13">#REF!</definedName>
    <definedName name="____MT31" localSheetId="9">#REF!</definedName>
    <definedName name="____MT31" localSheetId="16">#REF!</definedName>
    <definedName name="____MT31" localSheetId="2">#REF!</definedName>
    <definedName name="____MT31" localSheetId="4">#REF!</definedName>
    <definedName name="____MT31" localSheetId="11">#REF!</definedName>
    <definedName name="____MT31" localSheetId="3">#REF!</definedName>
    <definedName name="____MT31">#REF!</definedName>
    <definedName name="____MT32" localSheetId="7">#REF!</definedName>
    <definedName name="____MT32" localSheetId="6">#REF!</definedName>
    <definedName name="____MT32" localSheetId="8">#REF!</definedName>
    <definedName name="____MT32" localSheetId="13">#REF!</definedName>
    <definedName name="____MT32" localSheetId="9">#REF!</definedName>
    <definedName name="____MT32" localSheetId="16">#REF!</definedName>
    <definedName name="____MT32" localSheetId="2">#REF!</definedName>
    <definedName name="____MT32" localSheetId="4">#REF!</definedName>
    <definedName name="____MT32" localSheetId="11">#REF!</definedName>
    <definedName name="____MT32" localSheetId="3">#REF!</definedName>
    <definedName name="____MT32">#REF!</definedName>
    <definedName name="____MT33" localSheetId="7">#REF!</definedName>
    <definedName name="____MT33" localSheetId="6">#REF!</definedName>
    <definedName name="____MT33" localSheetId="8">#REF!</definedName>
    <definedName name="____MT33" localSheetId="13">#REF!</definedName>
    <definedName name="____MT33" localSheetId="9">#REF!</definedName>
    <definedName name="____MT33" localSheetId="16">#REF!</definedName>
    <definedName name="____MT33" localSheetId="2">#REF!</definedName>
    <definedName name="____MT33" localSheetId="4">#REF!</definedName>
    <definedName name="____MT33" localSheetId="11">#REF!</definedName>
    <definedName name="____MT33" localSheetId="3">#REF!</definedName>
    <definedName name="____MT33">#REF!</definedName>
    <definedName name="____MT34" localSheetId="7">#REF!</definedName>
    <definedName name="____MT34" localSheetId="6">#REF!</definedName>
    <definedName name="____MT34" localSheetId="8">#REF!</definedName>
    <definedName name="____MT34" localSheetId="13">#REF!</definedName>
    <definedName name="____MT34" localSheetId="9">#REF!</definedName>
    <definedName name="____MT34" localSheetId="16">#REF!</definedName>
    <definedName name="____MT34" localSheetId="2">#REF!</definedName>
    <definedName name="____MT34" localSheetId="4">#REF!</definedName>
    <definedName name="____MT34" localSheetId="11">#REF!</definedName>
    <definedName name="____MT34" localSheetId="3">#REF!</definedName>
    <definedName name="____MT34">#REF!</definedName>
    <definedName name="____MT35" localSheetId="7">#REF!</definedName>
    <definedName name="____MT35" localSheetId="6">#REF!</definedName>
    <definedName name="____MT35" localSheetId="8">#REF!</definedName>
    <definedName name="____MT35" localSheetId="13">#REF!</definedName>
    <definedName name="____MT35" localSheetId="9">#REF!</definedName>
    <definedName name="____MT35" localSheetId="16">#REF!</definedName>
    <definedName name="____MT35" localSheetId="2">#REF!</definedName>
    <definedName name="____MT35" localSheetId="4">#REF!</definedName>
    <definedName name="____MT35" localSheetId="11">#REF!</definedName>
    <definedName name="____MT35" localSheetId="3">#REF!</definedName>
    <definedName name="____MT35">#REF!</definedName>
    <definedName name="____MT36" localSheetId="7">#REF!</definedName>
    <definedName name="____MT36" localSheetId="6">#REF!</definedName>
    <definedName name="____MT36" localSheetId="8">#REF!</definedName>
    <definedName name="____MT36" localSheetId="13">#REF!</definedName>
    <definedName name="____MT36" localSheetId="9">#REF!</definedName>
    <definedName name="____MT36" localSheetId="16">#REF!</definedName>
    <definedName name="____MT36" localSheetId="2">#REF!</definedName>
    <definedName name="____MT36" localSheetId="4">#REF!</definedName>
    <definedName name="____MT36" localSheetId="11">#REF!</definedName>
    <definedName name="____MT36" localSheetId="3">#REF!</definedName>
    <definedName name="____MT36">#REF!</definedName>
    <definedName name="____MT37" localSheetId="7">#REF!</definedName>
    <definedName name="____MT37" localSheetId="6">#REF!</definedName>
    <definedName name="____MT37" localSheetId="8">#REF!</definedName>
    <definedName name="____MT37" localSheetId="13">#REF!</definedName>
    <definedName name="____MT37" localSheetId="9">#REF!</definedName>
    <definedName name="____MT37" localSheetId="16">#REF!</definedName>
    <definedName name="____MT37" localSheetId="2">#REF!</definedName>
    <definedName name="____MT37" localSheetId="4">#REF!</definedName>
    <definedName name="____MT37" localSheetId="11">#REF!</definedName>
    <definedName name="____MT37" localSheetId="3">#REF!</definedName>
    <definedName name="____MT37">#REF!</definedName>
    <definedName name="____MT38" localSheetId="7">#REF!</definedName>
    <definedName name="____MT38" localSheetId="6">#REF!</definedName>
    <definedName name="____MT38" localSheetId="8">#REF!</definedName>
    <definedName name="____MT38" localSheetId="13">#REF!</definedName>
    <definedName name="____MT38" localSheetId="9">#REF!</definedName>
    <definedName name="____MT38" localSheetId="16">#REF!</definedName>
    <definedName name="____MT38" localSheetId="2">#REF!</definedName>
    <definedName name="____MT38" localSheetId="4">#REF!</definedName>
    <definedName name="____MT38" localSheetId="11">#REF!</definedName>
    <definedName name="____MT38" localSheetId="3">#REF!</definedName>
    <definedName name="____MT38">#REF!</definedName>
    <definedName name="____MT39" localSheetId="7">#REF!</definedName>
    <definedName name="____MT39" localSheetId="6">#REF!</definedName>
    <definedName name="____MT39" localSheetId="8">#REF!</definedName>
    <definedName name="____MT39" localSheetId="13">#REF!</definedName>
    <definedName name="____MT39" localSheetId="9">#REF!</definedName>
    <definedName name="____MT39" localSheetId="16">#REF!</definedName>
    <definedName name="____MT39" localSheetId="2">#REF!</definedName>
    <definedName name="____MT39" localSheetId="4">#REF!</definedName>
    <definedName name="____MT39" localSheetId="11">#REF!</definedName>
    <definedName name="____MT39" localSheetId="3">#REF!</definedName>
    <definedName name="____MT39">#REF!</definedName>
    <definedName name="____MT4" localSheetId="7">#REF!</definedName>
    <definedName name="____MT4" localSheetId="6">#REF!</definedName>
    <definedName name="____MT4" localSheetId="8">#REF!</definedName>
    <definedName name="____MT4" localSheetId="13">#REF!</definedName>
    <definedName name="____MT4" localSheetId="9">#REF!</definedName>
    <definedName name="____MT4" localSheetId="16">#REF!</definedName>
    <definedName name="____MT4" localSheetId="2">#REF!</definedName>
    <definedName name="____MT4" localSheetId="4">#REF!</definedName>
    <definedName name="____MT4" localSheetId="11">#REF!</definedName>
    <definedName name="____MT4" localSheetId="3">#REF!</definedName>
    <definedName name="____MT4">#REF!</definedName>
    <definedName name="____MT40" localSheetId="7">#REF!</definedName>
    <definedName name="____MT40" localSheetId="6">#REF!</definedName>
    <definedName name="____MT40" localSheetId="8">#REF!</definedName>
    <definedName name="____MT40" localSheetId="13">#REF!</definedName>
    <definedName name="____MT40" localSheetId="9">#REF!</definedName>
    <definedName name="____MT40" localSheetId="16">#REF!</definedName>
    <definedName name="____MT40" localSheetId="2">#REF!</definedName>
    <definedName name="____MT40" localSheetId="4">#REF!</definedName>
    <definedName name="____MT40" localSheetId="11">#REF!</definedName>
    <definedName name="____MT40" localSheetId="3">#REF!</definedName>
    <definedName name="____MT40">#REF!</definedName>
    <definedName name="____MT41" localSheetId="7">#REF!</definedName>
    <definedName name="____MT41" localSheetId="6">#REF!</definedName>
    <definedName name="____MT41" localSheetId="8">#REF!</definedName>
    <definedName name="____MT41" localSheetId="13">#REF!</definedName>
    <definedName name="____MT41" localSheetId="9">#REF!</definedName>
    <definedName name="____MT41" localSheetId="16">#REF!</definedName>
    <definedName name="____MT41" localSheetId="2">#REF!</definedName>
    <definedName name="____MT41" localSheetId="4">#REF!</definedName>
    <definedName name="____MT41" localSheetId="11">#REF!</definedName>
    <definedName name="____MT41" localSheetId="3">#REF!</definedName>
    <definedName name="____MT41">#REF!</definedName>
    <definedName name="____MT42" localSheetId="7">#REF!</definedName>
    <definedName name="____MT42" localSheetId="6">#REF!</definedName>
    <definedName name="____MT42" localSheetId="8">#REF!</definedName>
    <definedName name="____MT42" localSheetId="13">#REF!</definedName>
    <definedName name="____MT42" localSheetId="9">#REF!</definedName>
    <definedName name="____MT42" localSheetId="16">#REF!</definedName>
    <definedName name="____MT42" localSheetId="2">#REF!</definedName>
    <definedName name="____MT42" localSheetId="4">#REF!</definedName>
    <definedName name="____MT42" localSheetId="11">#REF!</definedName>
    <definedName name="____MT42" localSheetId="3">#REF!</definedName>
    <definedName name="____MT42">#REF!</definedName>
    <definedName name="____MT43" localSheetId="7">#REF!</definedName>
    <definedName name="____MT43" localSheetId="6">#REF!</definedName>
    <definedName name="____MT43" localSheetId="8">#REF!</definedName>
    <definedName name="____MT43" localSheetId="13">#REF!</definedName>
    <definedName name="____MT43" localSheetId="9">#REF!</definedName>
    <definedName name="____MT43" localSheetId="16">#REF!</definedName>
    <definedName name="____MT43" localSheetId="2">#REF!</definedName>
    <definedName name="____MT43" localSheetId="4">#REF!</definedName>
    <definedName name="____MT43" localSheetId="11">#REF!</definedName>
    <definedName name="____MT43" localSheetId="3">#REF!</definedName>
    <definedName name="____MT43">#REF!</definedName>
    <definedName name="____MT44" localSheetId="7">#REF!</definedName>
    <definedName name="____MT44" localSheetId="6">#REF!</definedName>
    <definedName name="____MT44" localSheetId="8">#REF!</definedName>
    <definedName name="____MT44" localSheetId="13">#REF!</definedName>
    <definedName name="____MT44" localSheetId="9">#REF!</definedName>
    <definedName name="____MT44" localSheetId="16">#REF!</definedName>
    <definedName name="____MT44" localSheetId="2">#REF!</definedName>
    <definedName name="____MT44" localSheetId="4">#REF!</definedName>
    <definedName name="____MT44" localSheetId="11">#REF!</definedName>
    <definedName name="____MT44" localSheetId="3">#REF!</definedName>
    <definedName name="____MT44">#REF!</definedName>
    <definedName name="____MT45" localSheetId="7">#REF!</definedName>
    <definedName name="____MT45" localSheetId="6">#REF!</definedName>
    <definedName name="____MT45" localSheetId="8">#REF!</definedName>
    <definedName name="____MT45" localSheetId="13">#REF!</definedName>
    <definedName name="____MT45" localSheetId="9">#REF!</definedName>
    <definedName name="____MT45" localSheetId="16">#REF!</definedName>
    <definedName name="____MT45" localSheetId="2">#REF!</definedName>
    <definedName name="____MT45" localSheetId="4">#REF!</definedName>
    <definedName name="____MT45" localSheetId="11">#REF!</definedName>
    <definedName name="____MT45" localSheetId="3">#REF!</definedName>
    <definedName name="____MT45">#REF!</definedName>
    <definedName name="____MT46" localSheetId="7">#REF!</definedName>
    <definedName name="____MT46" localSheetId="6">#REF!</definedName>
    <definedName name="____MT46" localSheetId="8">#REF!</definedName>
    <definedName name="____MT46" localSheetId="13">#REF!</definedName>
    <definedName name="____MT46" localSheetId="9">#REF!</definedName>
    <definedName name="____MT46" localSheetId="16">#REF!</definedName>
    <definedName name="____MT46" localSheetId="2">#REF!</definedName>
    <definedName name="____MT46" localSheetId="4">#REF!</definedName>
    <definedName name="____MT46" localSheetId="11">#REF!</definedName>
    <definedName name="____MT46" localSheetId="3">#REF!</definedName>
    <definedName name="____MT46">#REF!</definedName>
    <definedName name="____MT47" localSheetId="7">#REF!</definedName>
    <definedName name="____MT47" localSheetId="6">#REF!</definedName>
    <definedName name="____MT47" localSheetId="8">#REF!</definedName>
    <definedName name="____MT47" localSheetId="13">#REF!</definedName>
    <definedName name="____MT47" localSheetId="9">#REF!</definedName>
    <definedName name="____MT47" localSheetId="16">#REF!</definedName>
    <definedName name="____MT47" localSheetId="2">#REF!</definedName>
    <definedName name="____MT47" localSheetId="4">#REF!</definedName>
    <definedName name="____MT47" localSheetId="11">#REF!</definedName>
    <definedName name="____MT47" localSheetId="3">#REF!</definedName>
    <definedName name="____MT47">#REF!</definedName>
    <definedName name="____MT48" localSheetId="7">#REF!</definedName>
    <definedName name="____MT48" localSheetId="6">#REF!</definedName>
    <definedName name="____MT48" localSheetId="8">#REF!</definedName>
    <definedName name="____MT48" localSheetId="13">#REF!</definedName>
    <definedName name="____MT48" localSheetId="9">#REF!</definedName>
    <definedName name="____MT48" localSheetId="16">#REF!</definedName>
    <definedName name="____MT48" localSheetId="2">#REF!</definedName>
    <definedName name="____MT48" localSheetId="4">#REF!</definedName>
    <definedName name="____MT48" localSheetId="11">#REF!</definedName>
    <definedName name="____MT48" localSheetId="3">#REF!</definedName>
    <definedName name="____MT48">#REF!</definedName>
    <definedName name="____MT49" localSheetId="7">#REF!</definedName>
    <definedName name="____MT49" localSheetId="6">#REF!</definedName>
    <definedName name="____MT49" localSheetId="8">#REF!</definedName>
    <definedName name="____MT49" localSheetId="13">#REF!</definedName>
    <definedName name="____MT49" localSheetId="9">#REF!</definedName>
    <definedName name="____MT49" localSheetId="16">#REF!</definedName>
    <definedName name="____MT49" localSheetId="2">#REF!</definedName>
    <definedName name="____MT49" localSheetId="4">#REF!</definedName>
    <definedName name="____MT49" localSheetId="11">#REF!</definedName>
    <definedName name="____MT49" localSheetId="3">#REF!</definedName>
    <definedName name="____MT49">#REF!</definedName>
    <definedName name="____MT5" localSheetId="7">#REF!</definedName>
    <definedName name="____MT5" localSheetId="6">#REF!</definedName>
    <definedName name="____MT5" localSheetId="8">#REF!</definedName>
    <definedName name="____MT5" localSheetId="13">#REF!</definedName>
    <definedName name="____MT5" localSheetId="9">#REF!</definedName>
    <definedName name="____MT5" localSheetId="16">#REF!</definedName>
    <definedName name="____MT5" localSheetId="2">#REF!</definedName>
    <definedName name="____MT5" localSheetId="4">#REF!</definedName>
    <definedName name="____MT5" localSheetId="11">#REF!</definedName>
    <definedName name="____MT5" localSheetId="3">#REF!</definedName>
    <definedName name="____MT5">#REF!</definedName>
    <definedName name="____MT50" localSheetId="7">#REF!</definedName>
    <definedName name="____MT50" localSheetId="6">#REF!</definedName>
    <definedName name="____MT50" localSheetId="8">#REF!</definedName>
    <definedName name="____MT50" localSheetId="13">#REF!</definedName>
    <definedName name="____MT50" localSheetId="9">#REF!</definedName>
    <definedName name="____MT50" localSheetId="16">#REF!</definedName>
    <definedName name="____MT50" localSheetId="2">#REF!</definedName>
    <definedName name="____MT50" localSheetId="4">#REF!</definedName>
    <definedName name="____MT50" localSheetId="11">#REF!</definedName>
    <definedName name="____MT50" localSheetId="3">#REF!</definedName>
    <definedName name="____MT50">#REF!</definedName>
    <definedName name="____MT500" localSheetId="7">#REF!</definedName>
    <definedName name="____MT500" localSheetId="6">#REF!</definedName>
    <definedName name="____MT500" localSheetId="8">#REF!</definedName>
    <definedName name="____MT500" localSheetId="13">#REF!</definedName>
    <definedName name="____MT500" localSheetId="9">#REF!</definedName>
    <definedName name="____MT500" localSheetId="16">#REF!</definedName>
    <definedName name="____MT500" localSheetId="2">#REF!</definedName>
    <definedName name="____MT500" localSheetId="4">#REF!</definedName>
    <definedName name="____MT500" localSheetId="11">#REF!</definedName>
    <definedName name="____MT500" localSheetId="3">#REF!</definedName>
    <definedName name="____MT500">#REF!</definedName>
    <definedName name="____MT51" localSheetId="7">#REF!</definedName>
    <definedName name="____MT51" localSheetId="6">#REF!</definedName>
    <definedName name="____MT51" localSheetId="8">#REF!</definedName>
    <definedName name="____MT51" localSheetId="13">#REF!</definedName>
    <definedName name="____MT51" localSheetId="9">#REF!</definedName>
    <definedName name="____MT51" localSheetId="16">#REF!</definedName>
    <definedName name="____MT51" localSheetId="2">#REF!</definedName>
    <definedName name="____MT51" localSheetId="4">#REF!</definedName>
    <definedName name="____MT51" localSheetId="11">#REF!</definedName>
    <definedName name="____MT51" localSheetId="3">#REF!</definedName>
    <definedName name="____MT51">#REF!</definedName>
    <definedName name="____MT52" localSheetId="7">#REF!</definedName>
    <definedName name="____MT52" localSheetId="6">#REF!</definedName>
    <definedName name="____MT52" localSheetId="8">#REF!</definedName>
    <definedName name="____MT52" localSheetId="13">#REF!</definedName>
    <definedName name="____MT52" localSheetId="9">#REF!</definedName>
    <definedName name="____MT52" localSheetId="16">#REF!</definedName>
    <definedName name="____MT52" localSheetId="2">#REF!</definedName>
    <definedName name="____MT52" localSheetId="4">#REF!</definedName>
    <definedName name="____MT52" localSheetId="11">#REF!</definedName>
    <definedName name="____MT52" localSheetId="3">#REF!</definedName>
    <definedName name="____MT52">#REF!</definedName>
    <definedName name="____MT53" localSheetId="7">#REF!</definedName>
    <definedName name="____MT53" localSheetId="6">#REF!</definedName>
    <definedName name="____MT53" localSheetId="8">#REF!</definedName>
    <definedName name="____MT53" localSheetId="13">#REF!</definedName>
    <definedName name="____MT53" localSheetId="9">#REF!</definedName>
    <definedName name="____MT53" localSheetId="16">#REF!</definedName>
    <definedName name="____MT53" localSheetId="2">#REF!</definedName>
    <definedName name="____MT53" localSheetId="4">#REF!</definedName>
    <definedName name="____MT53" localSheetId="11">#REF!</definedName>
    <definedName name="____MT53" localSheetId="3">#REF!</definedName>
    <definedName name="____MT53">#REF!</definedName>
    <definedName name="____MT54" localSheetId="7">#REF!</definedName>
    <definedName name="____MT54" localSheetId="6">#REF!</definedName>
    <definedName name="____MT54" localSheetId="8">#REF!</definedName>
    <definedName name="____MT54" localSheetId="13">#REF!</definedName>
    <definedName name="____MT54" localSheetId="9">#REF!</definedName>
    <definedName name="____MT54" localSheetId="16">#REF!</definedName>
    <definedName name="____MT54" localSheetId="2">#REF!</definedName>
    <definedName name="____MT54" localSheetId="4">#REF!</definedName>
    <definedName name="____MT54" localSheetId="11">#REF!</definedName>
    <definedName name="____MT54" localSheetId="3">#REF!</definedName>
    <definedName name="____MT54">#REF!</definedName>
    <definedName name="____MT55" localSheetId="7">#REF!</definedName>
    <definedName name="____MT55" localSheetId="6">#REF!</definedName>
    <definedName name="____MT55" localSheetId="8">#REF!</definedName>
    <definedName name="____MT55" localSheetId="13">#REF!</definedName>
    <definedName name="____MT55" localSheetId="9">#REF!</definedName>
    <definedName name="____MT55" localSheetId="16">#REF!</definedName>
    <definedName name="____MT55" localSheetId="2">#REF!</definedName>
    <definedName name="____MT55" localSheetId="4">#REF!</definedName>
    <definedName name="____MT55" localSheetId="11">#REF!</definedName>
    <definedName name="____MT55" localSheetId="3">#REF!</definedName>
    <definedName name="____MT55">#REF!</definedName>
    <definedName name="____MT56" localSheetId="7">#REF!</definedName>
    <definedName name="____MT56" localSheetId="6">#REF!</definedName>
    <definedName name="____MT56" localSheetId="8">#REF!</definedName>
    <definedName name="____MT56" localSheetId="13">#REF!</definedName>
    <definedName name="____MT56" localSheetId="9">#REF!</definedName>
    <definedName name="____MT56" localSheetId="16">#REF!</definedName>
    <definedName name="____MT56" localSheetId="2">#REF!</definedName>
    <definedName name="____MT56" localSheetId="4">#REF!</definedName>
    <definedName name="____MT56" localSheetId="11">#REF!</definedName>
    <definedName name="____MT56" localSheetId="3">#REF!</definedName>
    <definedName name="____MT56">#REF!</definedName>
    <definedName name="____MT57" localSheetId="7">#REF!</definedName>
    <definedName name="____MT57" localSheetId="6">#REF!</definedName>
    <definedName name="____MT57" localSheetId="8">#REF!</definedName>
    <definedName name="____MT57" localSheetId="13">#REF!</definedName>
    <definedName name="____MT57" localSheetId="9">#REF!</definedName>
    <definedName name="____MT57" localSheetId="16">#REF!</definedName>
    <definedName name="____MT57" localSheetId="2">#REF!</definedName>
    <definedName name="____MT57" localSheetId="4">#REF!</definedName>
    <definedName name="____MT57" localSheetId="11">#REF!</definedName>
    <definedName name="____MT57" localSheetId="3">#REF!</definedName>
    <definedName name="____MT57">#REF!</definedName>
    <definedName name="____MT58" localSheetId="7">#REF!</definedName>
    <definedName name="____MT58" localSheetId="6">#REF!</definedName>
    <definedName name="____MT58" localSheetId="8">#REF!</definedName>
    <definedName name="____MT58" localSheetId="13">#REF!</definedName>
    <definedName name="____MT58" localSheetId="9">#REF!</definedName>
    <definedName name="____MT58" localSheetId="16">#REF!</definedName>
    <definedName name="____MT58" localSheetId="2">#REF!</definedName>
    <definedName name="____MT58" localSheetId="4">#REF!</definedName>
    <definedName name="____MT58" localSheetId="11">#REF!</definedName>
    <definedName name="____MT58" localSheetId="3">#REF!</definedName>
    <definedName name="____MT58">#REF!</definedName>
    <definedName name="____MT59" localSheetId="7">#REF!</definedName>
    <definedName name="____MT59" localSheetId="6">#REF!</definedName>
    <definedName name="____MT59" localSheetId="8">#REF!</definedName>
    <definedName name="____MT59" localSheetId="13">#REF!</definedName>
    <definedName name="____MT59" localSheetId="9">#REF!</definedName>
    <definedName name="____MT59" localSheetId="16">#REF!</definedName>
    <definedName name="____MT59" localSheetId="2">#REF!</definedName>
    <definedName name="____MT59" localSheetId="4">#REF!</definedName>
    <definedName name="____MT59" localSheetId="11">#REF!</definedName>
    <definedName name="____MT59" localSheetId="3">#REF!</definedName>
    <definedName name="____MT59">#REF!</definedName>
    <definedName name="____MT6" localSheetId="7">#REF!</definedName>
    <definedName name="____MT6" localSheetId="6">#REF!</definedName>
    <definedName name="____MT6" localSheetId="8">#REF!</definedName>
    <definedName name="____MT6" localSheetId="13">#REF!</definedName>
    <definedName name="____MT6" localSheetId="9">#REF!</definedName>
    <definedName name="____MT6" localSheetId="16">#REF!</definedName>
    <definedName name="____MT6" localSheetId="2">#REF!</definedName>
    <definedName name="____MT6" localSheetId="4">#REF!</definedName>
    <definedName name="____MT6" localSheetId="11">#REF!</definedName>
    <definedName name="____MT6" localSheetId="3">#REF!</definedName>
    <definedName name="____MT6">#REF!</definedName>
    <definedName name="____MT60" localSheetId="7">#REF!</definedName>
    <definedName name="____MT60" localSheetId="6">#REF!</definedName>
    <definedName name="____MT60" localSheetId="8">#REF!</definedName>
    <definedName name="____MT60" localSheetId="13">#REF!</definedName>
    <definedName name="____MT60" localSheetId="9">#REF!</definedName>
    <definedName name="____MT60" localSheetId="16">#REF!</definedName>
    <definedName name="____MT60" localSheetId="2">#REF!</definedName>
    <definedName name="____MT60" localSheetId="4">#REF!</definedName>
    <definedName name="____MT60" localSheetId="11">#REF!</definedName>
    <definedName name="____MT60" localSheetId="3">#REF!</definedName>
    <definedName name="____MT60">#REF!</definedName>
    <definedName name="____MT61" localSheetId="7">#REF!</definedName>
    <definedName name="____MT61" localSheetId="6">#REF!</definedName>
    <definedName name="____MT61" localSheetId="8">#REF!</definedName>
    <definedName name="____MT61" localSheetId="13">#REF!</definedName>
    <definedName name="____MT61" localSheetId="9">#REF!</definedName>
    <definedName name="____MT61" localSheetId="16">#REF!</definedName>
    <definedName name="____MT61" localSheetId="2">#REF!</definedName>
    <definedName name="____MT61" localSheetId="4">#REF!</definedName>
    <definedName name="____MT61" localSheetId="11">#REF!</definedName>
    <definedName name="____MT61" localSheetId="3">#REF!</definedName>
    <definedName name="____MT61">#REF!</definedName>
    <definedName name="____MT62" localSheetId="7">#REF!</definedName>
    <definedName name="____MT62" localSheetId="6">#REF!</definedName>
    <definedName name="____MT62" localSheetId="8">#REF!</definedName>
    <definedName name="____MT62" localSheetId="13">#REF!</definedName>
    <definedName name="____MT62" localSheetId="9">#REF!</definedName>
    <definedName name="____MT62" localSheetId="16">#REF!</definedName>
    <definedName name="____MT62" localSheetId="2">#REF!</definedName>
    <definedName name="____MT62" localSheetId="4">#REF!</definedName>
    <definedName name="____MT62" localSheetId="11">#REF!</definedName>
    <definedName name="____MT62" localSheetId="3">#REF!</definedName>
    <definedName name="____MT62">#REF!</definedName>
    <definedName name="____MT63" localSheetId="7">#REF!</definedName>
    <definedName name="____MT63" localSheetId="6">#REF!</definedName>
    <definedName name="____MT63" localSheetId="8">#REF!</definedName>
    <definedName name="____MT63" localSheetId="13">#REF!</definedName>
    <definedName name="____MT63" localSheetId="9">#REF!</definedName>
    <definedName name="____MT63" localSheetId="16">#REF!</definedName>
    <definedName name="____MT63" localSheetId="2">#REF!</definedName>
    <definedName name="____MT63" localSheetId="4">#REF!</definedName>
    <definedName name="____MT63" localSheetId="11">#REF!</definedName>
    <definedName name="____MT63" localSheetId="3">#REF!</definedName>
    <definedName name="____MT63">#REF!</definedName>
    <definedName name="____MT64" localSheetId="7">#REF!</definedName>
    <definedName name="____MT64" localSheetId="6">#REF!</definedName>
    <definedName name="____MT64" localSheetId="8">#REF!</definedName>
    <definedName name="____MT64" localSheetId="13">#REF!</definedName>
    <definedName name="____MT64" localSheetId="9">#REF!</definedName>
    <definedName name="____MT64" localSheetId="16">#REF!</definedName>
    <definedName name="____MT64" localSheetId="2">#REF!</definedName>
    <definedName name="____MT64" localSheetId="4">#REF!</definedName>
    <definedName name="____MT64" localSheetId="11">#REF!</definedName>
    <definedName name="____MT64" localSheetId="3">#REF!</definedName>
    <definedName name="____MT64">#REF!</definedName>
    <definedName name="____MT65" localSheetId="7">#REF!</definedName>
    <definedName name="____MT65" localSheetId="6">#REF!</definedName>
    <definedName name="____MT65" localSheetId="8">#REF!</definedName>
    <definedName name="____MT65" localSheetId="13">#REF!</definedName>
    <definedName name="____MT65" localSheetId="9">#REF!</definedName>
    <definedName name="____MT65" localSheetId="16">#REF!</definedName>
    <definedName name="____MT65" localSheetId="2">#REF!</definedName>
    <definedName name="____MT65" localSheetId="4">#REF!</definedName>
    <definedName name="____MT65" localSheetId="11">#REF!</definedName>
    <definedName name="____MT65" localSheetId="3">#REF!</definedName>
    <definedName name="____MT65">#REF!</definedName>
    <definedName name="____MT66" localSheetId="7">#REF!</definedName>
    <definedName name="____MT66" localSheetId="6">#REF!</definedName>
    <definedName name="____MT66" localSheetId="8">#REF!</definedName>
    <definedName name="____MT66" localSheetId="13">#REF!</definedName>
    <definedName name="____MT66" localSheetId="9">#REF!</definedName>
    <definedName name="____MT66" localSheetId="16">#REF!</definedName>
    <definedName name="____MT66" localSheetId="2">#REF!</definedName>
    <definedName name="____MT66" localSheetId="4">#REF!</definedName>
    <definedName name="____MT66" localSheetId="11">#REF!</definedName>
    <definedName name="____MT66" localSheetId="3">#REF!</definedName>
    <definedName name="____MT66">#REF!</definedName>
    <definedName name="____MT67" localSheetId="7">#REF!</definedName>
    <definedName name="____MT67" localSheetId="6">#REF!</definedName>
    <definedName name="____MT67" localSheetId="8">#REF!</definedName>
    <definedName name="____MT67" localSheetId="13">#REF!</definedName>
    <definedName name="____MT67" localSheetId="9">#REF!</definedName>
    <definedName name="____MT67" localSheetId="16">#REF!</definedName>
    <definedName name="____MT67" localSheetId="2">#REF!</definedName>
    <definedName name="____MT67" localSheetId="4">#REF!</definedName>
    <definedName name="____MT67" localSheetId="11">#REF!</definedName>
    <definedName name="____MT67" localSheetId="3">#REF!</definedName>
    <definedName name="____MT67">#REF!</definedName>
    <definedName name="____MT68" localSheetId="7">#REF!</definedName>
    <definedName name="____MT68" localSheetId="6">#REF!</definedName>
    <definedName name="____MT68" localSheetId="8">#REF!</definedName>
    <definedName name="____MT68" localSheetId="13">#REF!</definedName>
    <definedName name="____MT68" localSheetId="9">#REF!</definedName>
    <definedName name="____MT68" localSheetId="16">#REF!</definedName>
    <definedName name="____MT68" localSheetId="2">#REF!</definedName>
    <definedName name="____MT68" localSheetId="4">#REF!</definedName>
    <definedName name="____MT68" localSheetId="11">#REF!</definedName>
    <definedName name="____MT68" localSheetId="3">#REF!</definedName>
    <definedName name="____MT68">#REF!</definedName>
    <definedName name="____MT69" localSheetId="7">#REF!</definedName>
    <definedName name="____MT69" localSheetId="6">#REF!</definedName>
    <definedName name="____MT69" localSheetId="8">#REF!</definedName>
    <definedName name="____MT69" localSheetId="13">#REF!</definedName>
    <definedName name="____MT69" localSheetId="9">#REF!</definedName>
    <definedName name="____MT69" localSheetId="16">#REF!</definedName>
    <definedName name="____MT69" localSheetId="2">#REF!</definedName>
    <definedName name="____MT69" localSheetId="4">#REF!</definedName>
    <definedName name="____MT69" localSheetId="11">#REF!</definedName>
    <definedName name="____MT69" localSheetId="3">#REF!</definedName>
    <definedName name="____MT69">#REF!</definedName>
    <definedName name="____MT7" localSheetId="7">#REF!</definedName>
    <definedName name="____MT7" localSheetId="6">#REF!</definedName>
    <definedName name="____MT7" localSheetId="8">#REF!</definedName>
    <definedName name="____MT7" localSheetId="13">#REF!</definedName>
    <definedName name="____MT7" localSheetId="9">#REF!</definedName>
    <definedName name="____MT7" localSheetId="16">#REF!</definedName>
    <definedName name="____MT7" localSheetId="2">#REF!</definedName>
    <definedName name="____MT7" localSheetId="4">#REF!</definedName>
    <definedName name="____MT7" localSheetId="11">#REF!</definedName>
    <definedName name="____MT7" localSheetId="3">#REF!</definedName>
    <definedName name="____MT7">#REF!</definedName>
    <definedName name="____MT70" localSheetId="7">#REF!</definedName>
    <definedName name="____MT70" localSheetId="6">#REF!</definedName>
    <definedName name="____MT70" localSheetId="8">#REF!</definedName>
    <definedName name="____MT70" localSheetId="13">#REF!</definedName>
    <definedName name="____MT70" localSheetId="9">#REF!</definedName>
    <definedName name="____MT70" localSheetId="16">#REF!</definedName>
    <definedName name="____MT70" localSheetId="2">#REF!</definedName>
    <definedName name="____MT70" localSheetId="4">#REF!</definedName>
    <definedName name="____MT70" localSheetId="11">#REF!</definedName>
    <definedName name="____MT70" localSheetId="3">#REF!</definedName>
    <definedName name="____MT70">#REF!</definedName>
    <definedName name="____MT71" localSheetId="7">#REF!</definedName>
    <definedName name="____MT71" localSheetId="6">#REF!</definedName>
    <definedName name="____MT71" localSheetId="8">#REF!</definedName>
    <definedName name="____MT71" localSheetId="13">#REF!</definedName>
    <definedName name="____MT71" localSheetId="9">#REF!</definedName>
    <definedName name="____MT71" localSheetId="16">#REF!</definedName>
    <definedName name="____MT71" localSheetId="2">#REF!</definedName>
    <definedName name="____MT71" localSheetId="4">#REF!</definedName>
    <definedName name="____MT71" localSheetId="11">#REF!</definedName>
    <definedName name="____MT71" localSheetId="3">#REF!</definedName>
    <definedName name="____MT71">#REF!</definedName>
    <definedName name="____MT72" localSheetId="7">#REF!</definedName>
    <definedName name="____MT72" localSheetId="6">#REF!</definedName>
    <definedName name="____MT72" localSheetId="8">#REF!</definedName>
    <definedName name="____MT72" localSheetId="13">#REF!</definedName>
    <definedName name="____MT72" localSheetId="9">#REF!</definedName>
    <definedName name="____MT72" localSheetId="16">#REF!</definedName>
    <definedName name="____MT72" localSheetId="2">#REF!</definedName>
    <definedName name="____MT72" localSheetId="4">#REF!</definedName>
    <definedName name="____MT72" localSheetId="11">#REF!</definedName>
    <definedName name="____MT72" localSheetId="3">#REF!</definedName>
    <definedName name="____MT72">#REF!</definedName>
    <definedName name="____MT73" localSheetId="7">#REF!</definedName>
    <definedName name="____MT73" localSheetId="6">#REF!</definedName>
    <definedName name="____MT73" localSheetId="8">#REF!</definedName>
    <definedName name="____MT73" localSheetId="13">#REF!</definedName>
    <definedName name="____MT73" localSheetId="9">#REF!</definedName>
    <definedName name="____MT73" localSheetId="16">#REF!</definedName>
    <definedName name="____MT73" localSheetId="2">#REF!</definedName>
    <definedName name="____MT73" localSheetId="4">#REF!</definedName>
    <definedName name="____MT73" localSheetId="11">#REF!</definedName>
    <definedName name="____MT73" localSheetId="3">#REF!</definedName>
    <definedName name="____MT73">#REF!</definedName>
    <definedName name="____MT74" localSheetId="7">#REF!</definedName>
    <definedName name="____MT74" localSheetId="6">#REF!</definedName>
    <definedName name="____MT74" localSheetId="8">#REF!</definedName>
    <definedName name="____MT74" localSheetId="13">#REF!</definedName>
    <definedName name="____MT74" localSheetId="9">#REF!</definedName>
    <definedName name="____MT74" localSheetId="16">#REF!</definedName>
    <definedName name="____MT74" localSheetId="2">#REF!</definedName>
    <definedName name="____MT74" localSheetId="4">#REF!</definedName>
    <definedName name="____MT74" localSheetId="11">#REF!</definedName>
    <definedName name="____MT74" localSheetId="3">#REF!</definedName>
    <definedName name="____MT74">#REF!</definedName>
    <definedName name="____MT75" localSheetId="7">#REF!</definedName>
    <definedName name="____MT75" localSheetId="6">#REF!</definedName>
    <definedName name="____MT75" localSheetId="8">#REF!</definedName>
    <definedName name="____MT75" localSheetId="13">#REF!</definedName>
    <definedName name="____MT75" localSheetId="9">#REF!</definedName>
    <definedName name="____MT75" localSheetId="16">#REF!</definedName>
    <definedName name="____MT75" localSheetId="2">#REF!</definedName>
    <definedName name="____MT75" localSheetId="4">#REF!</definedName>
    <definedName name="____MT75" localSheetId="11">#REF!</definedName>
    <definedName name="____MT75" localSheetId="3">#REF!</definedName>
    <definedName name="____MT75">#REF!</definedName>
    <definedName name="____MT76" localSheetId="7">#REF!</definedName>
    <definedName name="____MT76" localSheetId="6">#REF!</definedName>
    <definedName name="____MT76" localSheetId="8">#REF!</definedName>
    <definedName name="____MT76" localSheetId="13">#REF!</definedName>
    <definedName name="____MT76" localSheetId="9">#REF!</definedName>
    <definedName name="____MT76" localSheetId="16">#REF!</definedName>
    <definedName name="____MT76" localSheetId="2">#REF!</definedName>
    <definedName name="____MT76" localSheetId="4">#REF!</definedName>
    <definedName name="____MT76" localSheetId="11">#REF!</definedName>
    <definedName name="____MT76" localSheetId="3">#REF!</definedName>
    <definedName name="____MT76">#REF!</definedName>
    <definedName name="____MT77" localSheetId="7">#REF!</definedName>
    <definedName name="____MT77" localSheetId="6">#REF!</definedName>
    <definedName name="____MT77" localSheetId="8">#REF!</definedName>
    <definedName name="____MT77" localSheetId="13">#REF!</definedName>
    <definedName name="____MT77" localSheetId="9">#REF!</definedName>
    <definedName name="____MT77" localSheetId="16">#REF!</definedName>
    <definedName name="____MT77" localSheetId="2">#REF!</definedName>
    <definedName name="____MT77" localSheetId="4">#REF!</definedName>
    <definedName name="____MT77" localSheetId="11">#REF!</definedName>
    <definedName name="____MT77" localSheetId="3">#REF!</definedName>
    <definedName name="____MT77">#REF!</definedName>
    <definedName name="____MT78" localSheetId="7">#REF!</definedName>
    <definedName name="____MT78" localSheetId="6">#REF!</definedName>
    <definedName name="____MT78" localSheetId="8">#REF!</definedName>
    <definedName name="____MT78" localSheetId="13">#REF!</definedName>
    <definedName name="____MT78" localSheetId="9">#REF!</definedName>
    <definedName name="____MT78" localSheetId="16">#REF!</definedName>
    <definedName name="____MT78" localSheetId="2">#REF!</definedName>
    <definedName name="____MT78" localSheetId="4">#REF!</definedName>
    <definedName name="____MT78" localSheetId="11">#REF!</definedName>
    <definedName name="____MT78" localSheetId="3">#REF!</definedName>
    <definedName name="____MT78">#REF!</definedName>
    <definedName name="____MT79" localSheetId="7">#REF!</definedName>
    <definedName name="____MT79" localSheetId="6">#REF!</definedName>
    <definedName name="____MT79" localSheetId="8">#REF!</definedName>
    <definedName name="____MT79" localSheetId="13">#REF!</definedName>
    <definedName name="____MT79" localSheetId="9">#REF!</definedName>
    <definedName name="____MT79" localSheetId="16">#REF!</definedName>
    <definedName name="____MT79" localSheetId="2">#REF!</definedName>
    <definedName name="____MT79" localSheetId="4">#REF!</definedName>
    <definedName name="____MT79" localSheetId="11">#REF!</definedName>
    <definedName name="____MT79" localSheetId="3">#REF!</definedName>
    <definedName name="____MT79">#REF!</definedName>
    <definedName name="____MT8" localSheetId="7">#REF!</definedName>
    <definedName name="____MT8" localSheetId="6">#REF!</definedName>
    <definedName name="____MT8" localSheetId="8">#REF!</definedName>
    <definedName name="____MT8" localSheetId="13">#REF!</definedName>
    <definedName name="____MT8" localSheetId="9">#REF!</definedName>
    <definedName name="____MT8" localSheetId="16">#REF!</definedName>
    <definedName name="____MT8" localSheetId="2">#REF!</definedName>
    <definedName name="____MT8" localSheetId="4">#REF!</definedName>
    <definedName name="____MT8" localSheetId="11">#REF!</definedName>
    <definedName name="____MT8" localSheetId="3">#REF!</definedName>
    <definedName name="____MT8">#REF!</definedName>
    <definedName name="____MT80" localSheetId="7">#REF!</definedName>
    <definedName name="____MT80" localSheetId="6">#REF!</definedName>
    <definedName name="____MT80" localSheetId="8">#REF!</definedName>
    <definedName name="____MT80" localSheetId="13">#REF!</definedName>
    <definedName name="____MT80" localSheetId="9">#REF!</definedName>
    <definedName name="____MT80" localSheetId="16">#REF!</definedName>
    <definedName name="____MT80" localSheetId="2">#REF!</definedName>
    <definedName name="____MT80" localSheetId="4">#REF!</definedName>
    <definedName name="____MT80" localSheetId="11">#REF!</definedName>
    <definedName name="____MT80" localSheetId="3">#REF!</definedName>
    <definedName name="____MT80">#REF!</definedName>
    <definedName name="____MT81" localSheetId="7">#REF!</definedName>
    <definedName name="____MT81" localSheetId="6">#REF!</definedName>
    <definedName name="____MT81" localSheetId="8">#REF!</definedName>
    <definedName name="____MT81" localSheetId="13">#REF!</definedName>
    <definedName name="____MT81" localSheetId="9">#REF!</definedName>
    <definedName name="____MT81" localSheetId="16">#REF!</definedName>
    <definedName name="____MT81" localSheetId="2">#REF!</definedName>
    <definedName name="____MT81" localSheetId="4">#REF!</definedName>
    <definedName name="____MT81" localSheetId="11">#REF!</definedName>
    <definedName name="____MT81" localSheetId="3">#REF!</definedName>
    <definedName name="____MT81">#REF!</definedName>
    <definedName name="____MT82" localSheetId="7">#REF!</definedName>
    <definedName name="____MT82" localSheetId="6">#REF!</definedName>
    <definedName name="____MT82" localSheetId="8">#REF!</definedName>
    <definedName name="____MT82" localSheetId="13">#REF!</definedName>
    <definedName name="____MT82" localSheetId="9">#REF!</definedName>
    <definedName name="____MT82" localSheetId="16">#REF!</definedName>
    <definedName name="____MT82" localSheetId="2">#REF!</definedName>
    <definedName name="____MT82" localSheetId="4">#REF!</definedName>
    <definedName name="____MT82" localSheetId="11">#REF!</definedName>
    <definedName name="____MT82" localSheetId="3">#REF!</definedName>
    <definedName name="____MT82">#REF!</definedName>
    <definedName name="____MT83" localSheetId="7">#REF!</definedName>
    <definedName name="____MT83" localSheetId="6">#REF!</definedName>
    <definedName name="____MT83" localSheetId="8">#REF!</definedName>
    <definedName name="____MT83" localSheetId="13">#REF!</definedName>
    <definedName name="____MT83" localSheetId="9">#REF!</definedName>
    <definedName name="____MT83" localSheetId="16">#REF!</definedName>
    <definedName name="____MT83" localSheetId="2">#REF!</definedName>
    <definedName name="____MT83" localSheetId="4">#REF!</definedName>
    <definedName name="____MT83" localSheetId="11">#REF!</definedName>
    <definedName name="____MT83" localSheetId="3">#REF!</definedName>
    <definedName name="____MT83">#REF!</definedName>
    <definedName name="____MT84" localSheetId="7">#REF!</definedName>
    <definedName name="____MT84" localSheetId="6">#REF!</definedName>
    <definedName name="____MT84" localSheetId="8">#REF!</definedName>
    <definedName name="____MT84" localSheetId="13">#REF!</definedName>
    <definedName name="____MT84" localSheetId="9">#REF!</definedName>
    <definedName name="____MT84" localSheetId="16">#REF!</definedName>
    <definedName name="____MT84" localSheetId="2">#REF!</definedName>
    <definedName name="____MT84" localSheetId="4">#REF!</definedName>
    <definedName name="____MT84" localSheetId="11">#REF!</definedName>
    <definedName name="____MT84" localSheetId="3">#REF!</definedName>
    <definedName name="____MT84">#REF!</definedName>
    <definedName name="____MT85" localSheetId="7">#REF!</definedName>
    <definedName name="____MT85" localSheetId="6">#REF!</definedName>
    <definedName name="____MT85" localSheetId="8">#REF!</definedName>
    <definedName name="____MT85" localSheetId="13">#REF!</definedName>
    <definedName name="____MT85" localSheetId="9">#REF!</definedName>
    <definedName name="____MT85" localSheetId="16">#REF!</definedName>
    <definedName name="____MT85" localSheetId="2">#REF!</definedName>
    <definedName name="____MT85" localSheetId="4">#REF!</definedName>
    <definedName name="____MT85" localSheetId="11">#REF!</definedName>
    <definedName name="____MT85" localSheetId="3">#REF!</definedName>
    <definedName name="____MT85">#REF!</definedName>
    <definedName name="____MT86" localSheetId="7">#REF!</definedName>
    <definedName name="____MT86" localSheetId="6">#REF!</definedName>
    <definedName name="____MT86" localSheetId="8">#REF!</definedName>
    <definedName name="____MT86" localSheetId="13">#REF!</definedName>
    <definedName name="____MT86" localSheetId="9">#REF!</definedName>
    <definedName name="____MT86" localSheetId="16">#REF!</definedName>
    <definedName name="____MT86" localSheetId="2">#REF!</definedName>
    <definedName name="____MT86" localSheetId="4">#REF!</definedName>
    <definedName name="____MT86" localSheetId="11">#REF!</definedName>
    <definedName name="____MT86" localSheetId="3">#REF!</definedName>
    <definedName name="____MT86">#REF!</definedName>
    <definedName name="____MT87" localSheetId="7">#REF!</definedName>
    <definedName name="____MT87" localSheetId="6">#REF!</definedName>
    <definedName name="____MT87" localSheetId="8">#REF!</definedName>
    <definedName name="____MT87" localSheetId="13">#REF!</definedName>
    <definedName name="____MT87" localSheetId="9">#REF!</definedName>
    <definedName name="____MT87" localSheetId="16">#REF!</definedName>
    <definedName name="____MT87" localSheetId="2">#REF!</definedName>
    <definedName name="____MT87" localSheetId="4">#REF!</definedName>
    <definedName name="____MT87" localSheetId="11">#REF!</definedName>
    <definedName name="____MT87" localSheetId="3">#REF!</definedName>
    <definedName name="____MT87">#REF!</definedName>
    <definedName name="____MT88" localSheetId="7">#REF!</definedName>
    <definedName name="____MT88" localSheetId="6">#REF!</definedName>
    <definedName name="____MT88" localSheetId="8">#REF!</definedName>
    <definedName name="____MT88" localSheetId="13">#REF!</definedName>
    <definedName name="____MT88" localSheetId="9">#REF!</definedName>
    <definedName name="____MT88" localSheetId="16">#REF!</definedName>
    <definedName name="____MT88" localSheetId="2">#REF!</definedName>
    <definedName name="____MT88" localSheetId="4">#REF!</definedName>
    <definedName name="____MT88" localSheetId="11">#REF!</definedName>
    <definedName name="____MT88" localSheetId="3">#REF!</definedName>
    <definedName name="____MT88">#REF!</definedName>
    <definedName name="____MT89" localSheetId="7">#REF!</definedName>
    <definedName name="____MT89" localSheetId="6">#REF!</definedName>
    <definedName name="____MT89" localSheetId="8">#REF!</definedName>
    <definedName name="____MT89" localSheetId="13">#REF!</definedName>
    <definedName name="____MT89" localSheetId="9">#REF!</definedName>
    <definedName name="____MT89" localSheetId="16">#REF!</definedName>
    <definedName name="____MT89" localSheetId="2">#REF!</definedName>
    <definedName name="____MT89" localSheetId="4">#REF!</definedName>
    <definedName name="____MT89" localSheetId="11">#REF!</definedName>
    <definedName name="____MT89" localSheetId="3">#REF!</definedName>
    <definedName name="____MT89">#REF!</definedName>
    <definedName name="____MT9" localSheetId="7">#REF!</definedName>
    <definedName name="____MT9" localSheetId="6">#REF!</definedName>
    <definedName name="____MT9" localSheetId="8">#REF!</definedName>
    <definedName name="____MT9" localSheetId="13">#REF!</definedName>
    <definedName name="____MT9" localSheetId="9">#REF!</definedName>
    <definedName name="____MT9" localSheetId="16">#REF!</definedName>
    <definedName name="____MT9" localSheetId="2">#REF!</definedName>
    <definedName name="____MT9" localSheetId="4">#REF!</definedName>
    <definedName name="____MT9" localSheetId="11">#REF!</definedName>
    <definedName name="____MT9" localSheetId="3">#REF!</definedName>
    <definedName name="____MT9">#REF!</definedName>
    <definedName name="____MT90" localSheetId="7">#REF!</definedName>
    <definedName name="____MT90" localSheetId="6">#REF!</definedName>
    <definedName name="____MT90" localSheetId="8">#REF!</definedName>
    <definedName name="____MT90" localSheetId="13">#REF!</definedName>
    <definedName name="____MT90" localSheetId="9">#REF!</definedName>
    <definedName name="____MT90" localSheetId="16">#REF!</definedName>
    <definedName name="____MT90" localSheetId="2">#REF!</definedName>
    <definedName name="____MT90" localSheetId="4">#REF!</definedName>
    <definedName name="____MT90" localSheetId="11">#REF!</definedName>
    <definedName name="____MT90" localSheetId="3">#REF!</definedName>
    <definedName name="____MT90">#REF!</definedName>
    <definedName name="____MT91" localSheetId="7">#REF!</definedName>
    <definedName name="____MT91" localSheetId="6">#REF!</definedName>
    <definedName name="____MT91" localSheetId="8">#REF!</definedName>
    <definedName name="____MT91" localSheetId="13">#REF!</definedName>
    <definedName name="____MT91" localSheetId="9">#REF!</definedName>
    <definedName name="____MT91" localSheetId="16">#REF!</definedName>
    <definedName name="____MT91" localSheetId="2">#REF!</definedName>
    <definedName name="____MT91" localSheetId="4">#REF!</definedName>
    <definedName name="____MT91" localSheetId="11">#REF!</definedName>
    <definedName name="____MT91" localSheetId="3">#REF!</definedName>
    <definedName name="____MT91">#REF!</definedName>
    <definedName name="____MT92" localSheetId="7">#REF!</definedName>
    <definedName name="____MT92" localSheetId="6">#REF!</definedName>
    <definedName name="____MT92" localSheetId="8">#REF!</definedName>
    <definedName name="____MT92" localSheetId="13">#REF!</definedName>
    <definedName name="____MT92" localSheetId="9">#REF!</definedName>
    <definedName name="____MT92" localSheetId="16">#REF!</definedName>
    <definedName name="____MT92" localSheetId="2">#REF!</definedName>
    <definedName name="____MT92" localSheetId="4">#REF!</definedName>
    <definedName name="____MT92" localSheetId="11">#REF!</definedName>
    <definedName name="____MT92" localSheetId="3">#REF!</definedName>
    <definedName name="____MT92">#REF!</definedName>
    <definedName name="____MT93" localSheetId="7">#REF!</definedName>
    <definedName name="____MT93" localSheetId="6">#REF!</definedName>
    <definedName name="____MT93" localSheetId="8">#REF!</definedName>
    <definedName name="____MT93" localSheetId="13">#REF!</definedName>
    <definedName name="____MT93" localSheetId="9">#REF!</definedName>
    <definedName name="____MT93" localSheetId="16">#REF!</definedName>
    <definedName name="____MT93" localSheetId="2">#REF!</definedName>
    <definedName name="____MT93" localSheetId="4">#REF!</definedName>
    <definedName name="____MT93" localSheetId="11">#REF!</definedName>
    <definedName name="____MT93" localSheetId="3">#REF!</definedName>
    <definedName name="____MT93">#REF!</definedName>
    <definedName name="____MT94" localSheetId="7">#REF!</definedName>
    <definedName name="____MT94" localSheetId="6">#REF!</definedName>
    <definedName name="____MT94" localSheetId="8">#REF!</definedName>
    <definedName name="____MT94" localSheetId="13">#REF!</definedName>
    <definedName name="____MT94" localSheetId="9">#REF!</definedName>
    <definedName name="____MT94" localSheetId="16">#REF!</definedName>
    <definedName name="____MT94" localSheetId="2">#REF!</definedName>
    <definedName name="____MT94" localSheetId="4">#REF!</definedName>
    <definedName name="____MT94" localSheetId="11">#REF!</definedName>
    <definedName name="____MT94" localSheetId="3">#REF!</definedName>
    <definedName name="____MT94">#REF!</definedName>
    <definedName name="____MT95" localSheetId="7">#REF!</definedName>
    <definedName name="____MT95" localSheetId="6">#REF!</definedName>
    <definedName name="____MT95" localSheetId="8">#REF!</definedName>
    <definedName name="____MT95" localSheetId="13">#REF!</definedName>
    <definedName name="____MT95" localSheetId="9">#REF!</definedName>
    <definedName name="____MT95" localSheetId="16">#REF!</definedName>
    <definedName name="____MT95" localSheetId="2">#REF!</definedName>
    <definedName name="____MT95" localSheetId="4">#REF!</definedName>
    <definedName name="____MT95" localSheetId="11">#REF!</definedName>
    <definedName name="____MT95" localSheetId="3">#REF!</definedName>
    <definedName name="____MT95">#REF!</definedName>
    <definedName name="____MT96" localSheetId="7">#REF!</definedName>
    <definedName name="____MT96" localSheetId="6">#REF!</definedName>
    <definedName name="____MT96" localSheetId="8">#REF!</definedName>
    <definedName name="____MT96" localSheetId="13">#REF!</definedName>
    <definedName name="____MT96" localSheetId="9">#REF!</definedName>
    <definedName name="____MT96" localSheetId="16">#REF!</definedName>
    <definedName name="____MT96" localSheetId="2">#REF!</definedName>
    <definedName name="____MT96" localSheetId="4">#REF!</definedName>
    <definedName name="____MT96" localSheetId="11">#REF!</definedName>
    <definedName name="____MT96" localSheetId="3">#REF!</definedName>
    <definedName name="____MT96">#REF!</definedName>
    <definedName name="____MT97" localSheetId="7">#REF!</definedName>
    <definedName name="____MT97" localSheetId="6">#REF!</definedName>
    <definedName name="____MT97" localSheetId="8">#REF!</definedName>
    <definedName name="____MT97" localSheetId="13">#REF!</definedName>
    <definedName name="____MT97" localSheetId="9">#REF!</definedName>
    <definedName name="____MT97" localSheetId="16">#REF!</definedName>
    <definedName name="____MT97" localSheetId="2">#REF!</definedName>
    <definedName name="____MT97" localSheetId="4">#REF!</definedName>
    <definedName name="____MT97" localSheetId="11">#REF!</definedName>
    <definedName name="____MT97" localSheetId="3">#REF!</definedName>
    <definedName name="____MT97">#REF!</definedName>
    <definedName name="____MT98" localSheetId="7">#REF!</definedName>
    <definedName name="____MT98" localSheetId="6">#REF!</definedName>
    <definedName name="____MT98" localSheetId="8">#REF!</definedName>
    <definedName name="____MT98" localSheetId="13">#REF!</definedName>
    <definedName name="____MT98" localSheetId="9">#REF!</definedName>
    <definedName name="____MT98" localSheetId="16">#REF!</definedName>
    <definedName name="____MT98" localSheetId="2">#REF!</definedName>
    <definedName name="____MT98" localSheetId="4">#REF!</definedName>
    <definedName name="____MT98" localSheetId="11">#REF!</definedName>
    <definedName name="____MT98" localSheetId="3">#REF!</definedName>
    <definedName name="____MT98">#REF!</definedName>
    <definedName name="____MT99" localSheetId="7">#REF!</definedName>
    <definedName name="____MT99" localSheetId="6">#REF!</definedName>
    <definedName name="____MT99" localSheetId="8">#REF!</definedName>
    <definedName name="____MT99" localSheetId="13">#REF!</definedName>
    <definedName name="____MT99" localSheetId="9">#REF!</definedName>
    <definedName name="____MT99" localSheetId="16">#REF!</definedName>
    <definedName name="____MT99" localSheetId="2">#REF!</definedName>
    <definedName name="____MT99" localSheetId="4">#REF!</definedName>
    <definedName name="____MT99" localSheetId="11">#REF!</definedName>
    <definedName name="____MT99" localSheetId="3">#REF!</definedName>
    <definedName name="____MT99">#REF!</definedName>
    <definedName name="____OH1" localSheetId="2">[145]MRATES!$C$35</definedName>
    <definedName name="____OH1" localSheetId="4">[145]MRATES!$C$35</definedName>
    <definedName name="____OH1" localSheetId="12">[116]MRATES!$C$35</definedName>
    <definedName name="____OH1" localSheetId="5">[75]MRATES!$C$35</definedName>
    <definedName name="____OH1" localSheetId="3">[145]MRATES!$C$35</definedName>
    <definedName name="____OH1">[76]MRATES!$C$35</definedName>
    <definedName name="____pc2" localSheetId="4">#REF!</definedName>
    <definedName name="____pc2">#REF!</definedName>
    <definedName name="____pk12">#REF!</definedName>
    <definedName name="____pk19">#REF!</definedName>
    <definedName name="____pk25">#REF!</definedName>
    <definedName name="____pk40">#REF!</definedName>
    <definedName name="____pk5">#REF!</definedName>
    <definedName name="____pla4">#REF!</definedName>
    <definedName name="____PPA14" localSheetId="7">#REF!</definedName>
    <definedName name="____PPA14" localSheetId="6">#REF!</definedName>
    <definedName name="____PPA14" localSheetId="8">#REF!</definedName>
    <definedName name="____PPA14" localSheetId="13">#REF!</definedName>
    <definedName name="____PPA14" localSheetId="9">#REF!</definedName>
    <definedName name="____PPA14" localSheetId="16">#REF!</definedName>
    <definedName name="____PPA14" localSheetId="2">[78]MRATES!#REF!</definedName>
    <definedName name="____PPA14" localSheetId="4">[78]MRATES!#REF!</definedName>
    <definedName name="____PPA14" localSheetId="11">#REF!</definedName>
    <definedName name="____PPA14" localSheetId="3">[78]MRATES!#REF!</definedName>
    <definedName name="____PPA14">#REF!</definedName>
    <definedName name="____PPB154" localSheetId="7">#REF!</definedName>
    <definedName name="____PPB154" localSheetId="6">#REF!</definedName>
    <definedName name="____PPB154" localSheetId="8">#REF!</definedName>
    <definedName name="____PPB154" localSheetId="13">#REF!</definedName>
    <definedName name="____PPB154" localSheetId="9">#REF!</definedName>
    <definedName name="____PPB154" localSheetId="16">#REF!</definedName>
    <definedName name="____PPB154" localSheetId="2">[78]MRATES!#REF!</definedName>
    <definedName name="____PPB154" localSheetId="4">[78]MRATES!#REF!</definedName>
    <definedName name="____PPB154" localSheetId="11">#REF!</definedName>
    <definedName name="____PPB154" localSheetId="3">[78]MRATES!#REF!</definedName>
    <definedName name="____PPB154">#REF!</definedName>
    <definedName name="____PPB155" localSheetId="7">#REF!</definedName>
    <definedName name="____PPB155" localSheetId="6">#REF!</definedName>
    <definedName name="____PPB155" localSheetId="8">#REF!</definedName>
    <definedName name="____PPB155" localSheetId="13">#REF!</definedName>
    <definedName name="____PPB155" localSheetId="9">#REF!</definedName>
    <definedName name="____PPB155" localSheetId="16">#REF!</definedName>
    <definedName name="____PPB155" localSheetId="2">[78]MRATES!#REF!</definedName>
    <definedName name="____PPB155" localSheetId="4">[78]MRATES!#REF!</definedName>
    <definedName name="____PPB155" localSheetId="11">#REF!</definedName>
    <definedName name="____PPB155" localSheetId="3">[78]MRATES!#REF!</definedName>
    <definedName name="____PPB155">#REF!</definedName>
    <definedName name="____PPB16" localSheetId="7">#REF!</definedName>
    <definedName name="____PPB16" localSheetId="6">#REF!</definedName>
    <definedName name="____PPB16" localSheetId="8">#REF!</definedName>
    <definedName name="____PPB16" localSheetId="13">#REF!</definedName>
    <definedName name="____PPB16" localSheetId="9">#REF!</definedName>
    <definedName name="____PPB16" localSheetId="16">#REF!</definedName>
    <definedName name="____PPB16" localSheetId="2">[78]MRATES!#REF!</definedName>
    <definedName name="____PPB16" localSheetId="4">[78]MRATES!#REF!</definedName>
    <definedName name="____PPB16" localSheetId="11">#REF!</definedName>
    <definedName name="____PPB16" localSheetId="3">[78]MRATES!#REF!</definedName>
    <definedName name="____PPB16">#REF!</definedName>
    <definedName name="____PPB17" localSheetId="7">#REF!</definedName>
    <definedName name="____PPB17" localSheetId="6">#REF!</definedName>
    <definedName name="____PPB17" localSheetId="8">#REF!</definedName>
    <definedName name="____PPB17" localSheetId="13">#REF!</definedName>
    <definedName name="____PPB17" localSheetId="9">#REF!</definedName>
    <definedName name="____PPB17" localSheetId="16">#REF!</definedName>
    <definedName name="____PPB17" localSheetId="2">[78]MRATES!#REF!</definedName>
    <definedName name="____PPB17" localSheetId="4">[78]MRATES!#REF!</definedName>
    <definedName name="____PPB17" localSheetId="11">#REF!</definedName>
    <definedName name="____PPB17" localSheetId="3">[78]MRATES!#REF!</definedName>
    <definedName name="____PPB17">#REF!</definedName>
    <definedName name="____PPB18" localSheetId="7">#REF!</definedName>
    <definedName name="____PPB18" localSheetId="6">#REF!</definedName>
    <definedName name="____PPB18" localSheetId="8">#REF!</definedName>
    <definedName name="____PPB18" localSheetId="13">#REF!</definedName>
    <definedName name="____PPB18" localSheetId="9">#REF!</definedName>
    <definedName name="____PPB18" localSheetId="16">#REF!</definedName>
    <definedName name="____PPB18" localSheetId="2">[78]MRATES!#REF!</definedName>
    <definedName name="____PPB18" localSheetId="4">[78]MRATES!#REF!</definedName>
    <definedName name="____PPB18" localSheetId="11">#REF!</definedName>
    <definedName name="____PPB18" localSheetId="3">[78]MRATES!#REF!</definedName>
    <definedName name="____PPB18">#REF!</definedName>
    <definedName name="____PPB19" localSheetId="7">#REF!</definedName>
    <definedName name="____PPB19" localSheetId="6">#REF!</definedName>
    <definedName name="____PPB19" localSheetId="8">#REF!</definedName>
    <definedName name="____PPB19" localSheetId="13">#REF!</definedName>
    <definedName name="____PPB19" localSheetId="9">#REF!</definedName>
    <definedName name="____PPB19" localSheetId="16">#REF!</definedName>
    <definedName name="____PPB19" localSheetId="2">[78]MRATES!#REF!</definedName>
    <definedName name="____PPB19" localSheetId="4">[78]MRATES!#REF!</definedName>
    <definedName name="____PPB19" localSheetId="11">#REF!</definedName>
    <definedName name="____PPB19" localSheetId="3">[78]MRATES!#REF!</definedName>
    <definedName name="____PPB19">#REF!</definedName>
    <definedName name="____PPB2" localSheetId="7">#REF!</definedName>
    <definedName name="____PPB2" localSheetId="6">#REF!</definedName>
    <definedName name="____PPB2" localSheetId="8">#REF!</definedName>
    <definedName name="____PPB2" localSheetId="13">#REF!</definedName>
    <definedName name="____PPB2" localSheetId="9">#REF!</definedName>
    <definedName name="____PPB2" localSheetId="16">#REF!</definedName>
    <definedName name="____PPB2" localSheetId="2">[78]MRATES!#REF!</definedName>
    <definedName name="____PPB2" localSheetId="4">[78]MRATES!#REF!</definedName>
    <definedName name="____PPB2" localSheetId="11">#REF!</definedName>
    <definedName name="____PPB2" localSheetId="3">[78]MRATES!#REF!</definedName>
    <definedName name="____PPB2">#REF!</definedName>
    <definedName name="____PPB20" localSheetId="7">#REF!</definedName>
    <definedName name="____PPB20" localSheetId="6">#REF!</definedName>
    <definedName name="____PPB20" localSheetId="8">#REF!</definedName>
    <definedName name="____PPB20" localSheetId="13">#REF!</definedName>
    <definedName name="____PPB20" localSheetId="9">#REF!</definedName>
    <definedName name="____PPB20" localSheetId="16">#REF!</definedName>
    <definedName name="____PPB20" localSheetId="2">[78]MRATES!#REF!</definedName>
    <definedName name="____PPB20" localSheetId="4">[78]MRATES!#REF!</definedName>
    <definedName name="____PPB20" localSheetId="11">#REF!</definedName>
    <definedName name="____PPB20" localSheetId="3">[78]MRATES!#REF!</definedName>
    <definedName name="____PPB20">#REF!</definedName>
    <definedName name="____PPB21" localSheetId="7">#REF!</definedName>
    <definedName name="____PPB21" localSheetId="6">#REF!</definedName>
    <definedName name="____PPB21" localSheetId="8">#REF!</definedName>
    <definedName name="____PPB21" localSheetId="13">#REF!</definedName>
    <definedName name="____PPB21" localSheetId="9">#REF!</definedName>
    <definedName name="____PPB21" localSheetId="16">#REF!</definedName>
    <definedName name="____PPB21" localSheetId="2">[78]MRATES!#REF!</definedName>
    <definedName name="____PPB21" localSheetId="4">[78]MRATES!#REF!</definedName>
    <definedName name="____PPB21" localSheetId="11">#REF!</definedName>
    <definedName name="____PPB21" localSheetId="3">[78]MRATES!#REF!</definedName>
    <definedName name="____PPB21">#REF!</definedName>
    <definedName name="____PPB22" localSheetId="7">#REF!</definedName>
    <definedName name="____PPB22" localSheetId="6">#REF!</definedName>
    <definedName name="____PPB22" localSheetId="8">#REF!</definedName>
    <definedName name="____PPB22" localSheetId="13">#REF!</definedName>
    <definedName name="____PPB22" localSheetId="9">#REF!</definedName>
    <definedName name="____PPB22" localSheetId="16">#REF!</definedName>
    <definedName name="____PPB22" localSheetId="2">[78]MRATES!#REF!</definedName>
    <definedName name="____PPB22" localSheetId="4">[78]MRATES!#REF!</definedName>
    <definedName name="____PPB22" localSheetId="11">#REF!</definedName>
    <definedName name="____PPB22" localSheetId="3">[78]MRATES!#REF!</definedName>
    <definedName name="____PPB22">#REF!</definedName>
    <definedName name="____PPB23" localSheetId="7">#REF!</definedName>
    <definedName name="____PPB23" localSheetId="6">#REF!</definedName>
    <definedName name="____PPB23" localSheetId="8">#REF!</definedName>
    <definedName name="____PPB23" localSheetId="13">#REF!</definedName>
    <definedName name="____PPB23" localSheetId="9">#REF!</definedName>
    <definedName name="____PPB23" localSheetId="16">#REF!</definedName>
    <definedName name="____PPB23" localSheetId="2">[78]MRATES!#REF!</definedName>
    <definedName name="____PPB23" localSheetId="4">[78]MRATES!#REF!</definedName>
    <definedName name="____PPB23" localSheetId="11">#REF!</definedName>
    <definedName name="____PPB23" localSheetId="3">[78]MRATES!#REF!</definedName>
    <definedName name="____PPB23">#REF!</definedName>
    <definedName name="____PPB24" localSheetId="7">#REF!</definedName>
    <definedName name="____PPB24" localSheetId="6">#REF!</definedName>
    <definedName name="____PPB24" localSheetId="8">#REF!</definedName>
    <definedName name="____PPB24" localSheetId="13">#REF!</definedName>
    <definedName name="____PPB24" localSheetId="9">#REF!</definedName>
    <definedName name="____PPB24" localSheetId="16">#REF!</definedName>
    <definedName name="____PPB24" localSheetId="2">[78]MRATES!#REF!</definedName>
    <definedName name="____PPB24" localSheetId="4">[78]MRATES!#REF!</definedName>
    <definedName name="____PPB24" localSheetId="11">#REF!</definedName>
    <definedName name="____PPB24" localSheetId="3">[78]MRATES!#REF!</definedName>
    <definedName name="____PPB24">#REF!</definedName>
    <definedName name="____PPB25" localSheetId="7">#REF!</definedName>
    <definedName name="____PPB25" localSheetId="6">#REF!</definedName>
    <definedName name="____PPB25" localSheetId="8">#REF!</definedName>
    <definedName name="____PPB25" localSheetId="13">#REF!</definedName>
    <definedName name="____PPB25" localSheetId="9">#REF!</definedName>
    <definedName name="____PPB25" localSheetId="16">#REF!</definedName>
    <definedName name="____PPB25" localSheetId="2">[78]MRATES!#REF!</definedName>
    <definedName name="____PPB25" localSheetId="4">[78]MRATES!#REF!</definedName>
    <definedName name="____PPB25" localSheetId="11">#REF!</definedName>
    <definedName name="____PPB25" localSheetId="3">[78]MRATES!#REF!</definedName>
    <definedName name="____PPB25">#REF!</definedName>
    <definedName name="____PPB26" localSheetId="7">#REF!</definedName>
    <definedName name="____PPB26" localSheetId="6">#REF!</definedName>
    <definedName name="____PPB26" localSheetId="8">#REF!</definedName>
    <definedName name="____PPB26" localSheetId="13">#REF!</definedName>
    <definedName name="____PPB26" localSheetId="9">#REF!</definedName>
    <definedName name="____PPB26" localSheetId="16">#REF!</definedName>
    <definedName name="____PPB26" localSheetId="2">[78]MRATES!#REF!</definedName>
    <definedName name="____PPB26" localSheetId="4">[78]MRATES!#REF!</definedName>
    <definedName name="____PPB26" localSheetId="11">#REF!</definedName>
    <definedName name="____PPB26" localSheetId="3">[78]MRATES!#REF!</definedName>
    <definedName name="____PPB26">#REF!</definedName>
    <definedName name="____PPB27" localSheetId="7">#REF!</definedName>
    <definedName name="____PPB27" localSheetId="6">#REF!</definedName>
    <definedName name="____PPB27" localSheetId="8">#REF!</definedName>
    <definedName name="____PPB27" localSheetId="13">#REF!</definedName>
    <definedName name="____PPB27" localSheetId="9">#REF!</definedName>
    <definedName name="____PPB27" localSheetId="16">#REF!</definedName>
    <definedName name="____PPB27" localSheetId="2">[78]MRATES!#REF!</definedName>
    <definedName name="____PPB27" localSheetId="4">[78]MRATES!#REF!</definedName>
    <definedName name="____PPB27" localSheetId="11">#REF!</definedName>
    <definedName name="____PPB27" localSheetId="3">[78]MRATES!#REF!</definedName>
    <definedName name="____PPB27">#REF!</definedName>
    <definedName name="____PPB28" localSheetId="7">#REF!</definedName>
    <definedName name="____PPB28" localSheetId="6">#REF!</definedName>
    <definedName name="____PPB28" localSheetId="8">#REF!</definedName>
    <definedName name="____PPB28" localSheetId="13">#REF!</definedName>
    <definedName name="____PPB28" localSheetId="9">#REF!</definedName>
    <definedName name="____PPB28" localSheetId="16">#REF!</definedName>
    <definedName name="____PPB28" localSheetId="2">[78]MRATES!#REF!</definedName>
    <definedName name="____PPB28" localSheetId="4">[78]MRATES!#REF!</definedName>
    <definedName name="____PPB28" localSheetId="11">#REF!</definedName>
    <definedName name="____PPB28" localSheetId="3">[78]MRATES!#REF!</definedName>
    <definedName name="____PPB28">#REF!</definedName>
    <definedName name="____PPB29" localSheetId="7">#REF!</definedName>
    <definedName name="____PPB29" localSheetId="6">#REF!</definedName>
    <definedName name="____PPB29" localSheetId="8">#REF!</definedName>
    <definedName name="____PPB29" localSheetId="13">#REF!</definedName>
    <definedName name="____PPB29" localSheetId="9">#REF!</definedName>
    <definedName name="____PPB29" localSheetId="16">#REF!</definedName>
    <definedName name="____PPB29" localSheetId="2">[78]MRATES!#REF!</definedName>
    <definedName name="____PPB29" localSheetId="4">[78]MRATES!#REF!</definedName>
    <definedName name="____PPB29" localSheetId="11">#REF!</definedName>
    <definedName name="____PPB29" localSheetId="3">[78]MRATES!#REF!</definedName>
    <definedName name="____PPB29">#REF!</definedName>
    <definedName name="____PPB3" localSheetId="7">#REF!</definedName>
    <definedName name="____PPB3" localSheetId="6">#REF!</definedName>
    <definedName name="____PPB3" localSheetId="8">#REF!</definedName>
    <definedName name="____PPB3" localSheetId="13">#REF!</definedName>
    <definedName name="____PPB3" localSheetId="9">#REF!</definedName>
    <definedName name="____PPB3" localSheetId="16">#REF!</definedName>
    <definedName name="____PPB3" localSheetId="2">[78]MRATES!#REF!</definedName>
    <definedName name="____PPB3" localSheetId="4">[78]MRATES!#REF!</definedName>
    <definedName name="____PPB3" localSheetId="11">#REF!</definedName>
    <definedName name="____PPB3" localSheetId="3">[78]MRATES!#REF!</definedName>
    <definedName name="____PPB3">#REF!</definedName>
    <definedName name="____PPB30" localSheetId="7">#REF!</definedName>
    <definedName name="____PPB30" localSheetId="6">#REF!</definedName>
    <definedName name="____PPB30" localSheetId="8">#REF!</definedName>
    <definedName name="____PPB30" localSheetId="13">#REF!</definedName>
    <definedName name="____PPB30" localSheetId="9">#REF!</definedName>
    <definedName name="____PPB30" localSheetId="16">#REF!</definedName>
    <definedName name="____PPB30" localSheetId="2">[78]MRATES!#REF!</definedName>
    <definedName name="____PPB30" localSheetId="4">[78]MRATES!#REF!</definedName>
    <definedName name="____PPB30" localSheetId="11">#REF!</definedName>
    <definedName name="____PPB30" localSheetId="3">[78]MRATES!#REF!</definedName>
    <definedName name="____PPB30">#REF!</definedName>
    <definedName name="____PPB31" localSheetId="7">#REF!</definedName>
    <definedName name="____PPB31" localSheetId="6">#REF!</definedName>
    <definedName name="____PPB31" localSheetId="8">#REF!</definedName>
    <definedName name="____PPB31" localSheetId="13">#REF!</definedName>
    <definedName name="____PPB31" localSheetId="9">#REF!</definedName>
    <definedName name="____PPB31" localSheetId="16">#REF!</definedName>
    <definedName name="____PPB31" localSheetId="2">[78]MRATES!#REF!</definedName>
    <definedName name="____PPB31" localSheetId="4">[78]MRATES!#REF!</definedName>
    <definedName name="____PPB31" localSheetId="11">#REF!</definedName>
    <definedName name="____PPB31" localSheetId="3">[78]MRATES!#REF!</definedName>
    <definedName name="____PPB31">#REF!</definedName>
    <definedName name="____PPB32" localSheetId="7">#REF!</definedName>
    <definedName name="____PPB32" localSheetId="6">#REF!</definedName>
    <definedName name="____PPB32" localSheetId="8">#REF!</definedName>
    <definedName name="____PPB32" localSheetId="13">#REF!</definedName>
    <definedName name="____PPB32" localSheetId="9">#REF!</definedName>
    <definedName name="____PPB32" localSheetId="16">#REF!</definedName>
    <definedName name="____PPB32" localSheetId="2">[78]MRATES!#REF!</definedName>
    <definedName name="____PPB32" localSheetId="4">[78]MRATES!#REF!</definedName>
    <definedName name="____PPB32" localSheetId="11">#REF!</definedName>
    <definedName name="____PPB32" localSheetId="3">[78]MRATES!#REF!</definedName>
    <definedName name="____PPB32">#REF!</definedName>
    <definedName name="____PPB33" localSheetId="7">#REF!</definedName>
    <definedName name="____PPB33" localSheetId="6">#REF!</definedName>
    <definedName name="____PPB33" localSheetId="8">#REF!</definedName>
    <definedName name="____PPB33" localSheetId="13">#REF!</definedName>
    <definedName name="____PPB33" localSheetId="9">#REF!</definedName>
    <definedName name="____PPB33" localSheetId="16">#REF!</definedName>
    <definedName name="____PPB33" localSheetId="2">[78]MRATES!#REF!</definedName>
    <definedName name="____PPB33" localSheetId="4">[78]MRATES!#REF!</definedName>
    <definedName name="____PPB33" localSheetId="11">#REF!</definedName>
    <definedName name="____PPB33" localSheetId="3">[78]MRATES!#REF!</definedName>
    <definedName name="____PPB33">#REF!</definedName>
    <definedName name="____PPB34" localSheetId="7">#REF!</definedName>
    <definedName name="____PPB34" localSheetId="6">#REF!</definedName>
    <definedName name="____PPB34" localSheetId="8">#REF!</definedName>
    <definedName name="____PPB34" localSheetId="13">#REF!</definedName>
    <definedName name="____PPB34" localSheetId="9">#REF!</definedName>
    <definedName name="____PPB34" localSheetId="16">#REF!</definedName>
    <definedName name="____PPB34" localSheetId="2">[78]MRATES!#REF!</definedName>
    <definedName name="____PPB34" localSheetId="4">[78]MRATES!#REF!</definedName>
    <definedName name="____PPB34" localSheetId="11">#REF!</definedName>
    <definedName name="____PPB34" localSheetId="3">[78]MRATES!#REF!</definedName>
    <definedName name="____PPB34">#REF!</definedName>
    <definedName name="____PPB35" localSheetId="7">#REF!</definedName>
    <definedName name="____PPB35" localSheetId="6">#REF!</definedName>
    <definedName name="____PPB35" localSheetId="8">#REF!</definedName>
    <definedName name="____PPB35" localSheetId="13">#REF!</definedName>
    <definedName name="____PPB35" localSheetId="9">#REF!</definedName>
    <definedName name="____PPB35" localSheetId="16">#REF!</definedName>
    <definedName name="____PPB35" localSheetId="2">[78]MRATES!#REF!</definedName>
    <definedName name="____PPB35" localSheetId="4">[78]MRATES!#REF!</definedName>
    <definedName name="____PPB35" localSheetId="11">#REF!</definedName>
    <definedName name="____PPB35" localSheetId="3">[78]MRATES!#REF!</definedName>
    <definedName name="____PPB35">#REF!</definedName>
    <definedName name="____PPB36" localSheetId="7">#REF!</definedName>
    <definedName name="____PPB36" localSheetId="6">#REF!</definedName>
    <definedName name="____PPB36" localSheetId="8">#REF!</definedName>
    <definedName name="____PPB36" localSheetId="13">#REF!</definedName>
    <definedName name="____PPB36" localSheetId="9">#REF!</definedName>
    <definedName name="____PPB36" localSheetId="16">#REF!</definedName>
    <definedName name="____PPB36" localSheetId="2">[78]MRATES!#REF!</definedName>
    <definedName name="____PPB36" localSheetId="4">[78]MRATES!#REF!</definedName>
    <definedName name="____PPB36" localSheetId="11">#REF!</definedName>
    <definedName name="____PPB36" localSheetId="3">[78]MRATES!#REF!</definedName>
    <definedName name="____PPB36">#REF!</definedName>
    <definedName name="____PPB37" localSheetId="7">#REF!</definedName>
    <definedName name="____PPB37" localSheetId="6">#REF!</definedName>
    <definedName name="____PPB37" localSheetId="8">#REF!</definedName>
    <definedName name="____PPB37" localSheetId="13">#REF!</definedName>
    <definedName name="____PPB37" localSheetId="9">#REF!</definedName>
    <definedName name="____PPB37" localSheetId="16">#REF!</definedName>
    <definedName name="____PPB37" localSheetId="2">[78]MRATES!#REF!</definedName>
    <definedName name="____PPB37" localSheetId="4">[78]MRATES!#REF!</definedName>
    <definedName name="____PPB37" localSheetId="11">#REF!</definedName>
    <definedName name="____PPB37" localSheetId="3">[78]MRATES!#REF!</definedName>
    <definedName name="____PPB37">#REF!</definedName>
    <definedName name="____PPB38" localSheetId="7">#REF!</definedName>
    <definedName name="____PPB38" localSheetId="6">#REF!</definedName>
    <definedName name="____PPB38" localSheetId="8">#REF!</definedName>
    <definedName name="____PPB38" localSheetId="13">#REF!</definedName>
    <definedName name="____PPB38" localSheetId="9">#REF!</definedName>
    <definedName name="____PPB38" localSheetId="16">#REF!</definedName>
    <definedName name="____PPB38" localSheetId="2">[78]MRATES!#REF!</definedName>
    <definedName name="____PPB38" localSheetId="4">[78]MRATES!#REF!</definedName>
    <definedName name="____PPB38" localSheetId="11">#REF!</definedName>
    <definedName name="____PPB38" localSheetId="3">[78]MRATES!#REF!</definedName>
    <definedName name="____PPB38">#REF!</definedName>
    <definedName name="____PPB39" localSheetId="7">#REF!</definedName>
    <definedName name="____PPB39" localSheetId="6">#REF!</definedName>
    <definedName name="____PPB39" localSheetId="8">#REF!</definedName>
    <definedName name="____PPB39" localSheetId="13">#REF!</definedName>
    <definedName name="____PPB39" localSheetId="9">#REF!</definedName>
    <definedName name="____PPB39" localSheetId="16">#REF!</definedName>
    <definedName name="____PPB39" localSheetId="2">[78]MRATES!#REF!</definedName>
    <definedName name="____PPB39" localSheetId="4">[78]MRATES!#REF!</definedName>
    <definedName name="____PPB39" localSheetId="11">#REF!</definedName>
    <definedName name="____PPB39" localSheetId="3">[78]MRATES!#REF!</definedName>
    <definedName name="____PPB39">#REF!</definedName>
    <definedName name="____PPB4" localSheetId="7">#REF!</definedName>
    <definedName name="____PPB4" localSheetId="6">#REF!</definedName>
    <definedName name="____PPB4" localSheetId="8">#REF!</definedName>
    <definedName name="____PPB4" localSheetId="13">#REF!</definedName>
    <definedName name="____PPB4" localSheetId="9">#REF!</definedName>
    <definedName name="____PPB4" localSheetId="16">#REF!</definedName>
    <definedName name="____PPB4" localSheetId="2">[78]MRATES!#REF!</definedName>
    <definedName name="____PPB4" localSheetId="4">[78]MRATES!#REF!</definedName>
    <definedName name="____PPB4" localSheetId="11">#REF!</definedName>
    <definedName name="____PPB4" localSheetId="3">[78]MRATES!#REF!</definedName>
    <definedName name="____PPB4">#REF!</definedName>
    <definedName name="____PPB40" localSheetId="7">#REF!</definedName>
    <definedName name="____PPB40" localSheetId="6">#REF!</definedName>
    <definedName name="____PPB40" localSheetId="8">#REF!</definedName>
    <definedName name="____PPB40" localSheetId="13">#REF!</definedName>
    <definedName name="____PPB40" localSheetId="9">#REF!</definedName>
    <definedName name="____PPB40" localSheetId="16">#REF!</definedName>
    <definedName name="____PPB40" localSheetId="2">[78]MRATES!#REF!</definedName>
    <definedName name="____PPB40" localSheetId="4">[78]MRATES!#REF!</definedName>
    <definedName name="____PPB40" localSheetId="11">#REF!</definedName>
    <definedName name="____PPB40" localSheetId="3">[78]MRATES!#REF!</definedName>
    <definedName name="____PPB40">#REF!</definedName>
    <definedName name="____PPB41" localSheetId="7">#REF!</definedName>
    <definedName name="____PPB41" localSheetId="6">#REF!</definedName>
    <definedName name="____PPB41" localSheetId="8">#REF!</definedName>
    <definedName name="____PPB41" localSheetId="13">#REF!</definedName>
    <definedName name="____PPB41" localSheetId="9">#REF!</definedName>
    <definedName name="____PPB41" localSheetId="16">#REF!</definedName>
    <definedName name="____PPB41" localSheetId="2">[78]MRATES!#REF!</definedName>
    <definedName name="____PPB41" localSheetId="4">[78]MRATES!#REF!</definedName>
    <definedName name="____PPB41" localSheetId="11">#REF!</definedName>
    <definedName name="____PPB41" localSheetId="3">[78]MRATES!#REF!</definedName>
    <definedName name="____PPB41">#REF!</definedName>
    <definedName name="____PPB42" localSheetId="7">#REF!</definedName>
    <definedName name="____PPB42" localSheetId="6">#REF!</definedName>
    <definedName name="____PPB42" localSheetId="8">#REF!</definedName>
    <definedName name="____PPB42" localSheetId="13">#REF!</definedName>
    <definedName name="____PPB42" localSheetId="9">#REF!</definedName>
    <definedName name="____PPB42" localSheetId="16">#REF!</definedName>
    <definedName name="____PPB42" localSheetId="2">[78]MRATES!#REF!</definedName>
    <definedName name="____PPB42" localSheetId="4">[78]MRATES!#REF!</definedName>
    <definedName name="____PPB42" localSheetId="11">#REF!</definedName>
    <definedName name="____PPB42" localSheetId="3">[78]MRATES!#REF!</definedName>
    <definedName name="____PPB42">#REF!</definedName>
    <definedName name="____PPB43" localSheetId="7">#REF!</definedName>
    <definedName name="____PPB43" localSheetId="6">#REF!</definedName>
    <definedName name="____PPB43" localSheetId="8">#REF!</definedName>
    <definedName name="____PPB43" localSheetId="13">#REF!</definedName>
    <definedName name="____PPB43" localSheetId="9">#REF!</definedName>
    <definedName name="____PPB43" localSheetId="16">#REF!</definedName>
    <definedName name="____PPB43" localSheetId="2">[78]MRATES!#REF!</definedName>
    <definedName name="____PPB43" localSheetId="4">[78]MRATES!#REF!</definedName>
    <definedName name="____PPB43" localSheetId="11">#REF!</definedName>
    <definedName name="____PPB43" localSheetId="3">[78]MRATES!#REF!</definedName>
    <definedName name="____PPB43">#REF!</definedName>
    <definedName name="____PPB44" localSheetId="7">#REF!</definedName>
    <definedName name="____PPB44" localSheetId="6">#REF!</definedName>
    <definedName name="____PPB44" localSheetId="8">#REF!</definedName>
    <definedName name="____PPB44" localSheetId="13">#REF!</definedName>
    <definedName name="____PPB44" localSheetId="9">#REF!</definedName>
    <definedName name="____PPB44" localSheetId="16">#REF!</definedName>
    <definedName name="____PPB44" localSheetId="2">[78]MRATES!#REF!</definedName>
    <definedName name="____PPB44" localSheetId="4">[78]MRATES!#REF!</definedName>
    <definedName name="____PPB44" localSheetId="11">#REF!</definedName>
    <definedName name="____PPB44" localSheetId="3">[78]MRATES!#REF!</definedName>
    <definedName name="____PPB44">#REF!</definedName>
    <definedName name="____PPB45" localSheetId="7">#REF!</definedName>
    <definedName name="____PPB45" localSheetId="6">#REF!</definedName>
    <definedName name="____PPB45" localSheetId="8">#REF!</definedName>
    <definedName name="____PPB45" localSheetId="13">#REF!</definedName>
    <definedName name="____PPB45" localSheetId="9">#REF!</definedName>
    <definedName name="____PPB45" localSheetId="16">#REF!</definedName>
    <definedName name="____PPB45" localSheetId="2">[78]MRATES!#REF!</definedName>
    <definedName name="____PPB45" localSheetId="4">[78]MRATES!#REF!</definedName>
    <definedName name="____PPB45" localSheetId="11">#REF!</definedName>
    <definedName name="____PPB45" localSheetId="3">[78]MRATES!#REF!</definedName>
    <definedName name="____PPB45">#REF!</definedName>
    <definedName name="____PPB46" localSheetId="7">#REF!</definedName>
    <definedName name="____PPB46" localSheetId="6">#REF!</definedName>
    <definedName name="____PPB46" localSheetId="8">#REF!</definedName>
    <definedName name="____PPB46" localSheetId="13">#REF!</definedName>
    <definedName name="____PPB46" localSheetId="9">#REF!</definedName>
    <definedName name="____PPB46" localSheetId="16">#REF!</definedName>
    <definedName name="____PPB46" localSheetId="2">[78]MRATES!#REF!</definedName>
    <definedName name="____PPB46" localSheetId="4">[78]MRATES!#REF!</definedName>
    <definedName name="____PPB46" localSheetId="11">#REF!</definedName>
    <definedName name="____PPB46" localSheetId="3">[78]MRATES!#REF!</definedName>
    <definedName name="____PPB46">#REF!</definedName>
    <definedName name="____PPB47" localSheetId="7">#REF!</definedName>
    <definedName name="____PPB47" localSheetId="6">#REF!</definedName>
    <definedName name="____PPB47" localSheetId="8">#REF!</definedName>
    <definedName name="____PPB47" localSheetId="13">#REF!</definedName>
    <definedName name="____PPB47" localSheetId="9">#REF!</definedName>
    <definedName name="____PPB47" localSheetId="16">#REF!</definedName>
    <definedName name="____PPB47" localSheetId="2">[78]MRATES!#REF!</definedName>
    <definedName name="____PPB47" localSheetId="4">[78]MRATES!#REF!</definedName>
    <definedName name="____PPB47" localSheetId="11">#REF!</definedName>
    <definedName name="____PPB47" localSheetId="3">[78]MRATES!#REF!</definedName>
    <definedName name="____PPB47">#REF!</definedName>
    <definedName name="____PPB48" localSheetId="7">#REF!</definedName>
    <definedName name="____PPB48" localSheetId="6">#REF!</definedName>
    <definedName name="____PPB48" localSheetId="8">#REF!</definedName>
    <definedName name="____PPB48" localSheetId="13">#REF!</definedName>
    <definedName name="____PPB48" localSheetId="9">#REF!</definedName>
    <definedName name="____PPB48" localSheetId="16">#REF!</definedName>
    <definedName name="____PPB48" localSheetId="2">[78]MRATES!#REF!</definedName>
    <definedName name="____PPB48" localSheetId="4">[78]MRATES!#REF!</definedName>
    <definedName name="____PPB48" localSheetId="11">#REF!</definedName>
    <definedName name="____PPB48" localSheetId="3">[78]MRATES!#REF!</definedName>
    <definedName name="____PPB48">#REF!</definedName>
    <definedName name="____PPB49" localSheetId="7">#REF!</definedName>
    <definedName name="____PPB49" localSheetId="6">#REF!</definedName>
    <definedName name="____PPB49" localSheetId="8">#REF!</definedName>
    <definedName name="____PPB49" localSheetId="13">#REF!</definedName>
    <definedName name="____PPB49" localSheetId="9">#REF!</definedName>
    <definedName name="____PPB49" localSheetId="16">#REF!</definedName>
    <definedName name="____PPB49" localSheetId="2">[78]MRATES!#REF!</definedName>
    <definedName name="____PPB49" localSheetId="4">[78]MRATES!#REF!</definedName>
    <definedName name="____PPB49" localSheetId="11">#REF!</definedName>
    <definedName name="____PPB49" localSheetId="3">[78]MRATES!#REF!</definedName>
    <definedName name="____PPB49">#REF!</definedName>
    <definedName name="____PPB5" localSheetId="7">#REF!</definedName>
    <definedName name="____PPB5" localSheetId="6">#REF!</definedName>
    <definedName name="____PPB5" localSheetId="8">#REF!</definedName>
    <definedName name="____PPB5" localSheetId="13">#REF!</definedName>
    <definedName name="____PPB5" localSheetId="9">#REF!</definedName>
    <definedName name="____PPB5" localSheetId="16">#REF!</definedName>
    <definedName name="____PPB5" localSheetId="2">[78]MRATES!#REF!</definedName>
    <definedName name="____PPB5" localSheetId="4">[78]MRATES!#REF!</definedName>
    <definedName name="____PPB5" localSheetId="11">#REF!</definedName>
    <definedName name="____PPB5" localSheetId="3">[78]MRATES!#REF!</definedName>
    <definedName name="____PPB5">#REF!</definedName>
    <definedName name="____PPB50" localSheetId="7">#REF!</definedName>
    <definedName name="____PPB50" localSheetId="6">#REF!</definedName>
    <definedName name="____PPB50" localSheetId="8">#REF!</definedName>
    <definedName name="____PPB50" localSheetId="13">#REF!</definedName>
    <definedName name="____PPB50" localSheetId="9">#REF!</definedName>
    <definedName name="____PPB50" localSheetId="16">#REF!</definedName>
    <definedName name="____PPB50" localSheetId="2">[78]MRATES!#REF!</definedName>
    <definedName name="____PPB50" localSheetId="4">[78]MRATES!#REF!</definedName>
    <definedName name="____PPB50" localSheetId="11">#REF!</definedName>
    <definedName name="____PPB50" localSheetId="3">[78]MRATES!#REF!</definedName>
    <definedName name="____PPB50">#REF!</definedName>
    <definedName name="____PPB51" localSheetId="7">#REF!</definedName>
    <definedName name="____PPB51" localSheetId="6">#REF!</definedName>
    <definedName name="____PPB51" localSheetId="8">#REF!</definedName>
    <definedName name="____PPB51" localSheetId="13">#REF!</definedName>
    <definedName name="____PPB51" localSheetId="9">#REF!</definedName>
    <definedName name="____PPB51" localSheetId="16">#REF!</definedName>
    <definedName name="____PPB51" localSheetId="2">[78]MRATES!#REF!</definedName>
    <definedName name="____PPB51" localSheetId="4">[78]MRATES!#REF!</definedName>
    <definedName name="____PPB51" localSheetId="11">#REF!</definedName>
    <definedName name="____PPB51" localSheetId="3">[78]MRATES!#REF!</definedName>
    <definedName name="____PPB51">#REF!</definedName>
    <definedName name="____PPB52" localSheetId="7">#REF!</definedName>
    <definedName name="____PPB52" localSheetId="6">#REF!</definedName>
    <definedName name="____PPB52" localSheetId="8">#REF!</definedName>
    <definedName name="____PPB52" localSheetId="13">#REF!</definedName>
    <definedName name="____PPB52" localSheetId="9">#REF!</definedName>
    <definedName name="____PPB52" localSheetId="16">#REF!</definedName>
    <definedName name="____PPB52" localSheetId="2">[78]MRATES!#REF!</definedName>
    <definedName name="____PPB52" localSheetId="4">[78]MRATES!#REF!</definedName>
    <definedName name="____PPB52" localSheetId="11">#REF!</definedName>
    <definedName name="____PPB52" localSheetId="3">[78]MRATES!#REF!</definedName>
    <definedName name="____PPB52">#REF!</definedName>
    <definedName name="____PPB53" localSheetId="7">#REF!</definedName>
    <definedName name="____PPB53" localSheetId="6">#REF!</definedName>
    <definedName name="____PPB53" localSheetId="8">#REF!</definedName>
    <definedName name="____PPB53" localSheetId="13">#REF!</definedName>
    <definedName name="____PPB53" localSheetId="9">#REF!</definedName>
    <definedName name="____PPB53" localSheetId="16">#REF!</definedName>
    <definedName name="____PPB53" localSheetId="2">[78]MRATES!#REF!</definedName>
    <definedName name="____PPB53" localSheetId="4">[78]MRATES!#REF!</definedName>
    <definedName name="____PPB53" localSheetId="11">#REF!</definedName>
    <definedName name="____PPB53" localSheetId="3">[78]MRATES!#REF!</definedName>
    <definedName name="____PPB53">#REF!</definedName>
    <definedName name="____PPB54" localSheetId="7">#REF!</definedName>
    <definedName name="____PPB54" localSheetId="6">#REF!</definedName>
    <definedName name="____PPB54" localSheetId="8">#REF!</definedName>
    <definedName name="____PPB54" localSheetId="13">#REF!</definedName>
    <definedName name="____PPB54" localSheetId="9">#REF!</definedName>
    <definedName name="____PPB54" localSheetId="16">#REF!</definedName>
    <definedName name="____PPB54" localSheetId="2">[78]MRATES!#REF!</definedName>
    <definedName name="____PPB54" localSheetId="4">[78]MRATES!#REF!</definedName>
    <definedName name="____PPB54" localSheetId="11">#REF!</definedName>
    <definedName name="____PPB54" localSheetId="3">[78]MRATES!#REF!</definedName>
    <definedName name="____PPB54">#REF!</definedName>
    <definedName name="____PPB55" localSheetId="7">#REF!</definedName>
    <definedName name="____PPB55" localSheetId="6">#REF!</definedName>
    <definedName name="____PPB55" localSheetId="8">#REF!</definedName>
    <definedName name="____PPB55" localSheetId="13">#REF!</definedName>
    <definedName name="____PPB55" localSheetId="9">#REF!</definedName>
    <definedName name="____PPB55" localSheetId="16">#REF!</definedName>
    <definedName name="____PPB55" localSheetId="2">[78]MRATES!#REF!</definedName>
    <definedName name="____PPB55" localSheetId="4">[78]MRATES!#REF!</definedName>
    <definedName name="____PPB55" localSheetId="11">#REF!</definedName>
    <definedName name="____PPB55" localSheetId="3">[78]MRATES!#REF!</definedName>
    <definedName name="____PPB55">#REF!</definedName>
    <definedName name="____PPB56" localSheetId="7">#REF!</definedName>
    <definedName name="____PPB56" localSheetId="6">#REF!</definedName>
    <definedName name="____PPB56" localSheetId="8">#REF!</definedName>
    <definedName name="____PPB56" localSheetId="13">#REF!</definedName>
    <definedName name="____PPB56" localSheetId="9">#REF!</definedName>
    <definedName name="____PPB56" localSheetId="16">#REF!</definedName>
    <definedName name="____PPB56" localSheetId="2">[78]MRATES!#REF!</definedName>
    <definedName name="____PPB56" localSheetId="4">[78]MRATES!#REF!</definedName>
    <definedName name="____PPB56" localSheetId="11">#REF!</definedName>
    <definedName name="____PPB56" localSheetId="3">[78]MRATES!#REF!</definedName>
    <definedName name="____PPB56">#REF!</definedName>
    <definedName name="____PPB57" localSheetId="7">#REF!</definedName>
    <definedName name="____PPB57" localSheetId="6">#REF!</definedName>
    <definedName name="____PPB57" localSheetId="8">#REF!</definedName>
    <definedName name="____PPB57" localSheetId="13">#REF!</definedName>
    <definedName name="____PPB57" localSheetId="9">#REF!</definedName>
    <definedName name="____PPB57" localSheetId="16">#REF!</definedName>
    <definedName name="____PPB57" localSheetId="2">[78]MRATES!#REF!</definedName>
    <definedName name="____PPB57" localSheetId="4">[78]MRATES!#REF!</definedName>
    <definedName name="____PPB57" localSheetId="11">#REF!</definedName>
    <definedName name="____PPB57" localSheetId="3">[78]MRATES!#REF!</definedName>
    <definedName name="____PPB57">#REF!</definedName>
    <definedName name="____PPB58" localSheetId="7">#REF!</definedName>
    <definedName name="____PPB58" localSheetId="6">#REF!</definedName>
    <definedName name="____PPB58" localSheetId="8">#REF!</definedName>
    <definedName name="____PPB58" localSheetId="13">#REF!</definedName>
    <definedName name="____PPB58" localSheetId="9">#REF!</definedName>
    <definedName name="____PPB58" localSheetId="16">#REF!</definedName>
    <definedName name="____PPB58" localSheetId="2">[78]MRATES!#REF!</definedName>
    <definedName name="____PPB58" localSheetId="4">[78]MRATES!#REF!</definedName>
    <definedName name="____PPB58" localSheetId="11">#REF!</definedName>
    <definedName name="____PPB58" localSheetId="3">[78]MRATES!#REF!</definedName>
    <definedName name="____PPB58">#REF!</definedName>
    <definedName name="____PPB59" localSheetId="7">#REF!</definedName>
    <definedName name="____PPB59" localSheetId="6">#REF!</definedName>
    <definedName name="____PPB59" localSheetId="8">#REF!</definedName>
    <definedName name="____PPB59" localSheetId="13">#REF!</definedName>
    <definedName name="____PPB59" localSheetId="9">#REF!</definedName>
    <definedName name="____PPB59" localSheetId="16">#REF!</definedName>
    <definedName name="____PPB59" localSheetId="2">[78]MRATES!#REF!</definedName>
    <definedName name="____PPB59" localSheetId="4">[78]MRATES!#REF!</definedName>
    <definedName name="____PPB59" localSheetId="11">#REF!</definedName>
    <definedName name="____PPB59" localSheetId="3">[78]MRATES!#REF!</definedName>
    <definedName name="____PPB59">#REF!</definedName>
    <definedName name="____PPB6" localSheetId="7">#REF!</definedName>
    <definedName name="____PPB6" localSheetId="6">#REF!</definedName>
    <definedName name="____PPB6" localSheetId="8">#REF!</definedName>
    <definedName name="____PPB6" localSheetId="13">#REF!</definedName>
    <definedName name="____PPB6" localSheetId="9">#REF!</definedName>
    <definedName name="____PPB6" localSheetId="16">#REF!</definedName>
    <definedName name="____PPB6" localSheetId="2">[78]MRATES!#REF!</definedName>
    <definedName name="____PPB6" localSheetId="4">[78]MRATES!#REF!</definedName>
    <definedName name="____PPB6" localSheetId="11">#REF!</definedName>
    <definedName name="____PPB6" localSheetId="3">[78]MRATES!#REF!</definedName>
    <definedName name="____PPB6">#REF!</definedName>
    <definedName name="____PPB60" localSheetId="7">#REF!</definedName>
    <definedName name="____PPB60" localSheetId="6">#REF!</definedName>
    <definedName name="____PPB60" localSheetId="8">#REF!</definedName>
    <definedName name="____PPB60" localSheetId="13">#REF!</definedName>
    <definedName name="____PPB60" localSheetId="9">#REF!</definedName>
    <definedName name="____PPB60" localSheetId="16">#REF!</definedName>
    <definedName name="____PPB60" localSheetId="2">[78]MRATES!#REF!</definedName>
    <definedName name="____PPB60" localSheetId="4">[78]MRATES!#REF!</definedName>
    <definedName name="____PPB60" localSheetId="11">#REF!</definedName>
    <definedName name="____PPB60" localSheetId="3">[78]MRATES!#REF!</definedName>
    <definedName name="____PPB60">#REF!</definedName>
    <definedName name="____PPB61" localSheetId="7">#REF!</definedName>
    <definedName name="____PPB61" localSheetId="6">#REF!</definedName>
    <definedName name="____PPB61" localSheetId="8">#REF!</definedName>
    <definedName name="____PPB61" localSheetId="13">#REF!</definedName>
    <definedName name="____PPB61" localSheetId="9">#REF!</definedName>
    <definedName name="____PPB61" localSheetId="16">#REF!</definedName>
    <definedName name="____PPB61" localSheetId="2">[78]MRATES!#REF!</definedName>
    <definedName name="____PPB61" localSheetId="4">[78]MRATES!#REF!</definedName>
    <definedName name="____PPB61" localSheetId="11">#REF!</definedName>
    <definedName name="____PPB61" localSheetId="3">[78]MRATES!#REF!</definedName>
    <definedName name="____PPB61">#REF!</definedName>
    <definedName name="____PPB62" localSheetId="7">#REF!</definedName>
    <definedName name="____PPB62" localSheetId="6">#REF!</definedName>
    <definedName name="____PPB62" localSheetId="8">#REF!</definedName>
    <definedName name="____PPB62" localSheetId="13">#REF!</definedName>
    <definedName name="____PPB62" localSheetId="9">#REF!</definedName>
    <definedName name="____PPB62" localSheetId="16">#REF!</definedName>
    <definedName name="____PPB62" localSheetId="2">[78]MRATES!#REF!</definedName>
    <definedName name="____PPB62" localSheetId="4">[78]MRATES!#REF!</definedName>
    <definedName name="____PPB62" localSheetId="11">#REF!</definedName>
    <definedName name="____PPB62" localSheetId="3">[78]MRATES!#REF!</definedName>
    <definedName name="____PPB62">#REF!</definedName>
    <definedName name="____PPB63" localSheetId="7">#REF!</definedName>
    <definedName name="____PPB63" localSheetId="6">#REF!</definedName>
    <definedName name="____PPB63" localSheetId="8">#REF!</definedName>
    <definedName name="____PPB63" localSheetId="13">#REF!</definedName>
    <definedName name="____PPB63" localSheetId="9">#REF!</definedName>
    <definedName name="____PPB63" localSheetId="16">#REF!</definedName>
    <definedName name="____PPB63" localSheetId="2">[78]MRATES!#REF!</definedName>
    <definedName name="____PPB63" localSheetId="4">[78]MRATES!#REF!</definedName>
    <definedName name="____PPB63" localSheetId="11">#REF!</definedName>
    <definedName name="____PPB63" localSheetId="3">[78]MRATES!#REF!</definedName>
    <definedName name="____PPB63">#REF!</definedName>
    <definedName name="____PPB64" localSheetId="7">#REF!</definedName>
    <definedName name="____PPB64" localSheetId="6">#REF!</definedName>
    <definedName name="____PPB64" localSheetId="8">#REF!</definedName>
    <definedName name="____PPB64" localSheetId="13">#REF!</definedName>
    <definedName name="____PPB64" localSheetId="9">#REF!</definedName>
    <definedName name="____PPB64" localSheetId="16">#REF!</definedName>
    <definedName name="____PPB64" localSheetId="2">[78]MRATES!#REF!</definedName>
    <definedName name="____PPB64" localSheetId="4">[78]MRATES!#REF!</definedName>
    <definedName name="____PPB64" localSheetId="11">#REF!</definedName>
    <definedName name="____PPB64" localSheetId="3">[78]MRATES!#REF!</definedName>
    <definedName name="____PPB64">#REF!</definedName>
    <definedName name="____PPB65" localSheetId="7">#REF!</definedName>
    <definedName name="____PPB65" localSheetId="6">#REF!</definedName>
    <definedName name="____PPB65" localSheetId="8">#REF!</definedName>
    <definedName name="____PPB65" localSheetId="13">#REF!</definedName>
    <definedName name="____PPB65" localSheetId="9">#REF!</definedName>
    <definedName name="____PPB65" localSheetId="16">#REF!</definedName>
    <definedName name="____PPB65" localSheetId="2">[78]MRATES!#REF!</definedName>
    <definedName name="____PPB65" localSheetId="4">[78]MRATES!#REF!</definedName>
    <definedName name="____PPB65" localSheetId="11">#REF!</definedName>
    <definedName name="____PPB65" localSheetId="3">[78]MRATES!#REF!</definedName>
    <definedName name="____PPB65">#REF!</definedName>
    <definedName name="____PPB66" localSheetId="7">#REF!</definedName>
    <definedName name="____PPB66" localSheetId="6">#REF!</definedName>
    <definedName name="____PPB66" localSheetId="8">#REF!</definedName>
    <definedName name="____PPB66" localSheetId="13">#REF!</definedName>
    <definedName name="____PPB66" localSheetId="9">#REF!</definedName>
    <definedName name="____PPB66" localSheetId="16">#REF!</definedName>
    <definedName name="____PPB66" localSheetId="2">[78]MRATES!#REF!</definedName>
    <definedName name="____PPB66" localSheetId="4">[78]MRATES!#REF!</definedName>
    <definedName name="____PPB66" localSheetId="11">#REF!</definedName>
    <definedName name="____PPB66" localSheetId="3">[78]MRATES!#REF!</definedName>
    <definedName name="____PPB66">#REF!</definedName>
    <definedName name="____PPB67" localSheetId="7">#REF!</definedName>
    <definedName name="____PPB67" localSheetId="6">#REF!</definedName>
    <definedName name="____PPB67" localSheetId="8">#REF!</definedName>
    <definedName name="____PPB67" localSheetId="13">#REF!</definedName>
    <definedName name="____PPB67" localSheetId="9">#REF!</definedName>
    <definedName name="____PPB67" localSheetId="16">#REF!</definedName>
    <definedName name="____PPB67" localSheetId="2">[78]MRATES!#REF!</definedName>
    <definedName name="____PPB67" localSheetId="4">[78]MRATES!#REF!</definedName>
    <definedName name="____PPB67" localSheetId="11">#REF!</definedName>
    <definedName name="____PPB67" localSheetId="3">[78]MRATES!#REF!</definedName>
    <definedName name="____PPB67">#REF!</definedName>
    <definedName name="____PPB68" localSheetId="7">#REF!</definedName>
    <definedName name="____PPB68" localSheetId="6">#REF!</definedName>
    <definedName name="____PPB68" localSheetId="8">#REF!</definedName>
    <definedName name="____PPB68" localSheetId="13">#REF!</definedName>
    <definedName name="____PPB68" localSheetId="9">#REF!</definedName>
    <definedName name="____PPB68" localSheetId="16">#REF!</definedName>
    <definedName name="____PPB68" localSheetId="2">[78]MRATES!#REF!</definedName>
    <definedName name="____PPB68" localSheetId="4">[78]MRATES!#REF!</definedName>
    <definedName name="____PPB68" localSheetId="11">#REF!</definedName>
    <definedName name="____PPB68" localSheetId="3">[78]MRATES!#REF!</definedName>
    <definedName name="____PPB68">#REF!</definedName>
    <definedName name="____PPB69" localSheetId="7">#REF!</definedName>
    <definedName name="____PPB69" localSheetId="6">#REF!</definedName>
    <definedName name="____PPB69" localSheetId="8">#REF!</definedName>
    <definedName name="____PPB69" localSheetId="13">#REF!</definedName>
    <definedName name="____PPB69" localSheetId="9">#REF!</definedName>
    <definedName name="____PPB69" localSheetId="16">#REF!</definedName>
    <definedName name="____PPB69" localSheetId="2">[78]MRATES!#REF!</definedName>
    <definedName name="____PPB69" localSheetId="4">[78]MRATES!#REF!</definedName>
    <definedName name="____PPB69" localSheetId="11">#REF!</definedName>
    <definedName name="____PPB69" localSheetId="3">[78]MRATES!#REF!</definedName>
    <definedName name="____PPB69">#REF!</definedName>
    <definedName name="____PPB7" localSheetId="7">#REF!</definedName>
    <definedName name="____PPB7" localSheetId="6">#REF!</definedName>
    <definedName name="____PPB7" localSheetId="8">#REF!</definedName>
    <definedName name="____PPB7" localSheetId="13">#REF!</definedName>
    <definedName name="____PPB7" localSheetId="9">#REF!</definedName>
    <definedName name="____PPB7" localSheetId="16">#REF!</definedName>
    <definedName name="____PPB7" localSheetId="2">[78]MRATES!#REF!</definedName>
    <definedName name="____PPB7" localSheetId="4">[78]MRATES!#REF!</definedName>
    <definedName name="____PPB7" localSheetId="11">#REF!</definedName>
    <definedName name="____PPB7" localSheetId="3">[78]MRATES!#REF!</definedName>
    <definedName name="____PPB7">#REF!</definedName>
    <definedName name="____PPB70" localSheetId="7">#REF!</definedName>
    <definedName name="____PPB70" localSheetId="6">#REF!</definedName>
    <definedName name="____PPB70" localSheetId="8">#REF!</definedName>
    <definedName name="____PPB70" localSheetId="13">#REF!</definedName>
    <definedName name="____PPB70" localSheetId="9">#REF!</definedName>
    <definedName name="____PPB70" localSheetId="16">#REF!</definedName>
    <definedName name="____PPB70" localSheetId="2">[78]MRATES!#REF!</definedName>
    <definedName name="____PPB70" localSheetId="4">[78]MRATES!#REF!</definedName>
    <definedName name="____PPB70" localSheetId="11">#REF!</definedName>
    <definedName name="____PPB70" localSheetId="3">[78]MRATES!#REF!</definedName>
    <definedName name="____PPB70">#REF!</definedName>
    <definedName name="____PPB71" localSheetId="7">#REF!</definedName>
    <definedName name="____PPB71" localSheetId="6">#REF!</definedName>
    <definedName name="____PPB71" localSheetId="8">#REF!</definedName>
    <definedName name="____PPB71" localSheetId="13">#REF!</definedName>
    <definedName name="____PPB71" localSheetId="9">#REF!</definedName>
    <definedName name="____PPB71" localSheetId="16">#REF!</definedName>
    <definedName name="____PPB71" localSheetId="2">[78]MRATES!#REF!</definedName>
    <definedName name="____PPB71" localSheetId="4">[78]MRATES!#REF!</definedName>
    <definedName name="____PPB71" localSheetId="11">#REF!</definedName>
    <definedName name="____PPB71" localSheetId="3">[78]MRATES!#REF!</definedName>
    <definedName name="____PPB71">#REF!</definedName>
    <definedName name="____PPB72" localSheetId="7">#REF!</definedName>
    <definedName name="____PPB72" localSheetId="6">#REF!</definedName>
    <definedName name="____PPB72" localSheetId="8">#REF!</definedName>
    <definedName name="____PPB72" localSheetId="13">#REF!</definedName>
    <definedName name="____PPB72" localSheetId="9">#REF!</definedName>
    <definedName name="____PPB72" localSheetId="16">#REF!</definedName>
    <definedName name="____PPB72" localSheetId="2">[78]MRATES!#REF!</definedName>
    <definedName name="____PPB72" localSheetId="4">[78]MRATES!#REF!</definedName>
    <definedName name="____PPB72" localSheetId="11">#REF!</definedName>
    <definedName name="____PPB72" localSheetId="3">[78]MRATES!#REF!</definedName>
    <definedName name="____PPB72">#REF!</definedName>
    <definedName name="____PPB73" localSheetId="7">#REF!</definedName>
    <definedName name="____PPB73" localSheetId="6">#REF!</definedName>
    <definedName name="____PPB73" localSheetId="8">#REF!</definedName>
    <definedName name="____PPB73" localSheetId="13">#REF!</definedName>
    <definedName name="____PPB73" localSheetId="9">#REF!</definedName>
    <definedName name="____PPB73" localSheetId="16">#REF!</definedName>
    <definedName name="____PPB73" localSheetId="2">[78]MRATES!#REF!</definedName>
    <definedName name="____PPB73" localSheetId="4">[78]MRATES!#REF!</definedName>
    <definedName name="____PPB73" localSheetId="11">#REF!</definedName>
    <definedName name="____PPB73" localSheetId="3">[78]MRATES!#REF!</definedName>
    <definedName name="____PPB73">#REF!</definedName>
    <definedName name="____PPB74" localSheetId="7">#REF!</definedName>
    <definedName name="____PPB74" localSheetId="6">#REF!</definedName>
    <definedName name="____PPB74" localSheetId="8">#REF!</definedName>
    <definedName name="____PPB74" localSheetId="13">#REF!</definedName>
    <definedName name="____PPB74" localSheetId="9">#REF!</definedName>
    <definedName name="____PPB74" localSheetId="16">#REF!</definedName>
    <definedName name="____PPB74" localSheetId="2">[78]MRATES!#REF!</definedName>
    <definedName name="____PPB74" localSheetId="4">[78]MRATES!#REF!</definedName>
    <definedName name="____PPB74" localSheetId="11">#REF!</definedName>
    <definedName name="____PPB74" localSheetId="3">[78]MRATES!#REF!</definedName>
    <definedName name="____PPB74">#REF!</definedName>
    <definedName name="____PPB75" localSheetId="7">#REF!</definedName>
    <definedName name="____PPB75" localSheetId="6">#REF!</definedName>
    <definedName name="____PPB75" localSheetId="8">#REF!</definedName>
    <definedName name="____PPB75" localSheetId="13">#REF!</definedName>
    <definedName name="____PPB75" localSheetId="9">#REF!</definedName>
    <definedName name="____PPB75" localSheetId="16">#REF!</definedName>
    <definedName name="____PPB75" localSheetId="2">[78]MRATES!#REF!</definedName>
    <definedName name="____PPB75" localSheetId="4">[78]MRATES!#REF!</definedName>
    <definedName name="____PPB75" localSheetId="11">#REF!</definedName>
    <definedName name="____PPB75" localSheetId="3">[78]MRATES!#REF!</definedName>
    <definedName name="____PPB75">#REF!</definedName>
    <definedName name="____PPB76" localSheetId="7">#REF!</definedName>
    <definedName name="____PPB76" localSheetId="6">#REF!</definedName>
    <definedName name="____PPB76" localSheetId="8">#REF!</definedName>
    <definedName name="____PPB76" localSheetId="13">#REF!</definedName>
    <definedName name="____PPB76" localSheetId="9">#REF!</definedName>
    <definedName name="____PPB76" localSheetId="16">#REF!</definedName>
    <definedName name="____PPB76" localSheetId="2">[78]MRATES!#REF!</definedName>
    <definedName name="____PPB76" localSheetId="4">[78]MRATES!#REF!</definedName>
    <definedName name="____PPB76" localSheetId="11">#REF!</definedName>
    <definedName name="____PPB76" localSheetId="3">[78]MRATES!#REF!</definedName>
    <definedName name="____PPB76">#REF!</definedName>
    <definedName name="____PPB77" localSheetId="7">#REF!</definedName>
    <definedName name="____PPB77" localSheetId="6">#REF!</definedName>
    <definedName name="____PPB77" localSheetId="8">#REF!</definedName>
    <definedName name="____PPB77" localSheetId="13">#REF!</definedName>
    <definedName name="____PPB77" localSheetId="9">#REF!</definedName>
    <definedName name="____PPB77" localSheetId="16">#REF!</definedName>
    <definedName name="____PPB77" localSheetId="2">[78]MRATES!#REF!</definedName>
    <definedName name="____PPB77" localSheetId="4">[78]MRATES!#REF!</definedName>
    <definedName name="____PPB77" localSheetId="11">#REF!</definedName>
    <definedName name="____PPB77" localSheetId="3">[78]MRATES!#REF!</definedName>
    <definedName name="____PPB77">#REF!</definedName>
    <definedName name="____PPB78" localSheetId="7">#REF!</definedName>
    <definedName name="____PPB78" localSheetId="6">#REF!</definedName>
    <definedName name="____PPB78" localSheetId="8">#REF!</definedName>
    <definedName name="____PPB78" localSheetId="13">#REF!</definedName>
    <definedName name="____PPB78" localSheetId="9">#REF!</definedName>
    <definedName name="____PPB78" localSheetId="16">#REF!</definedName>
    <definedName name="____PPB78" localSheetId="2">[78]MRATES!#REF!</definedName>
    <definedName name="____PPB78" localSheetId="4">[78]MRATES!#REF!</definedName>
    <definedName name="____PPB78" localSheetId="11">#REF!</definedName>
    <definedName name="____PPB78" localSheetId="3">[78]MRATES!#REF!</definedName>
    <definedName name="____PPB78">#REF!</definedName>
    <definedName name="____PPB79" localSheetId="7">#REF!</definedName>
    <definedName name="____PPB79" localSheetId="6">#REF!</definedName>
    <definedName name="____PPB79" localSheetId="8">#REF!</definedName>
    <definedName name="____PPB79" localSheetId="13">#REF!</definedName>
    <definedName name="____PPB79" localSheetId="9">#REF!</definedName>
    <definedName name="____PPB79" localSheetId="16">#REF!</definedName>
    <definedName name="____PPB79" localSheetId="2">[78]MRATES!#REF!</definedName>
    <definedName name="____PPB79" localSheetId="4">[78]MRATES!#REF!</definedName>
    <definedName name="____PPB79" localSheetId="11">#REF!</definedName>
    <definedName name="____PPB79" localSheetId="3">[78]MRATES!#REF!</definedName>
    <definedName name="____PPB79">#REF!</definedName>
    <definedName name="____PPB8" localSheetId="7">#REF!</definedName>
    <definedName name="____PPB8" localSheetId="6">#REF!</definedName>
    <definedName name="____PPB8" localSheetId="8">#REF!</definedName>
    <definedName name="____PPB8" localSheetId="13">#REF!</definedName>
    <definedName name="____PPB8" localSheetId="9">#REF!</definedName>
    <definedName name="____PPB8" localSheetId="16">#REF!</definedName>
    <definedName name="____PPB8" localSheetId="2">[78]MRATES!#REF!</definedName>
    <definedName name="____PPB8" localSheetId="4">[78]MRATES!#REF!</definedName>
    <definedName name="____PPB8" localSheetId="11">#REF!</definedName>
    <definedName name="____PPB8" localSheetId="3">[78]MRATES!#REF!</definedName>
    <definedName name="____PPB8">#REF!</definedName>
    <definedName name="____PPB80" localSheetId="7">#REF!</definedName>
    <definedName name="____PPB80" localSheetId="6">#REF!</definedName>
    <definedName name="____PPB80" localSheetId="8">#REF!</definedName>
    <definedName name="____PPB80" localSheetId="13">#REF!</definedName>
    <definedName name="____PPB80" localSheetId="9">#REF!</definedName>
    <definedName name="____PPB80" localSheetId="16">#REF!</definedName>
    <definedName name="____PPB80" localSheetId="2">[78]MRATES!#REF!</definedName>
    <definedName name="____PPB80" localSheetId="4">[78]MRATES!#REF!</definedName>
    <definedName name="____PPB80" localSheetId="11">#REF!</definedName>
    <definedName name="____PPB80" localSheetId="3">[78]MRATES!#REF!</definedName>
    <definedName name="____PPB80">#REF!</definedName>
    <definedName name="____PPB81" localSheetId="7">#REF!</definedName>
    <definedName name="____PPB81" localSheetId="6">#REF!</definedName>
    <definedName name="____PPB81" localSheetId="8">#REF!</definedName>
    <definedName name="____PPB81" localSheetId="13">#REF!</definedName>
    <definedName name="____PPB81" localSheetId="9">#REF!</definedName>
    <definedName name="____PPB81" localSheetId="16">#REF!</definedName>
    <definedName name="____PPB81" localSheetId="2">[78]MRATES!#REF!</definedName>
    <definedName name="____PPB81" localSheetId="4">[78]MRATES!#REF!</definedName>
    <definedName name="____PPB81" localSheetId="11">#REF!</definedName>
    <definedName name="____PPB81" localSheetId="3">[78]MRATES!#REF!</definedName>
    <definedName name="____PPB81">#REF!</definedName>
    <definedName name="____PPB82" localSheetId="7">#REF!</definedName>
    <definedName name="____PPB82" localSheetId="6">#REF!</definedName>
    <definedName name="____PPB82" localSheetId="8">#REF!</definedName>
    <definedName name="____PPB82" localSheetId="13">#REF!</definedName>
    <definedName name="____PPB82" localSheetId="9">#REF!</definedName>
    <definedName name="____PPB82" localSheetId="16">#REF!</definedName>
    <definedName name="____PPB82" localSheetId="2">[78]MRATES!#REF!</definedName>
    <definedName name="____PPB82" localSheetId="4">[78]MRATES!#REF!</definedName>
    <definedName name="____PPB82" localSheetId="11">#REF!</definedName>
    <definedName name="____PPB82" localSheetId="3">[78]MRATES!#REF!</definedName>
    <definedName name="____PPB82">#REF!</definedName>
    <definedName name="____PPB83" localSheetId="7">#REF!</definedName>
    <definedName name="____PPB83" localSheetId="6">#REF!</definedName>
    <definedName name="____PPB83" localSheetId="8">#REF!</definedName>
    <definedName name="____PPB83" localSheetId="13">#REF!</definedName>
    <definedName name="____PPB83" localSheetId="9">#REF!</definedName>
    <definedName name="____PPB83" localSheetId="16">#REF!</definedName>
    <definedName name="____PPB83" localSheetId="2">[78]MRATES!#REF!</definedName>
    <definedName name="____PPB83" localSheetId="4">[78]MRATES!#REF!</definedName>
    <definedName name="____PPB83" localSheetId="11">#REF!</definedName>
    <definedName name="____PPB83" localSheetId="3">[78]MRATES!#REF!</definedName>
    <definedName name="____PPB83">#REF!</definedName>
    <definedName name="____PPB84" localSheetId="7">#REF!</definedName>
    <definedName name="____PPB84" localSheetId="6">#REF!</definedName>
    <definedName name="____PPB84" localSheetId="8">#REF!</definedName>
    <definedName name="____PPB84" localSheetId="13">#REF!</definedName>
    <definedName name="____PPB84" localSheetId="9">#REF!</definedName>
    <definedName name="____PPB84" localSheetId="16">#REF!</definedName>
    <definedName name="____PPB84" localSheetId="2">[78]MRATES!#REF!</definedName>
    <definedName name="____PPB84" localSheetId="4">[78]MRATES!#REF!</definedName>
    <definedName name="____PPB84" localSheetId="11">#REF!</definedName>
    <definedName name="____PPB84" localSheetId="3">[78]MRATES!#REF!</definedName>
    <definedName name="____PPB84">#REF!</definedName>
    <definedName name="____PPB85" localSheetId="7">#REF!</definedName>
    <definedName name="____PPB85" localSheetId="6">#REF!</definedName>
    <definedName name="____PPB85" localSheetId="8">#REF!</definedName>
    <definedName name="____PPB85" localSheetId="13">#REF!</definedName>
    <definedName name="____PPB85" localSheetId="9">#REF!</definedName>
    <definedName name="____PPB85" localSheetId="16">#REF!</definedName>
    <definedName name="____PPB85" localSheetId="2">[78]MRATES!#REF!</definedName>
    <definedName name="____PPB85" localSheetId="4">[78]MRATES!#REF!</definedName>
    <definedName name="____PPB85" localSheetId="11">#REF!</definedName>
    <definedName name="____PPB85" localSheetId="3">[78]MRATES!#REF!</definedName>
    <definedName name="____PPB85">#REF!</definedName>
    <definedName name="____PPB86" localSheetId="7">#REF!</definedName>
    <definedName name="____PPB86" localSheetId="6">#REF!</definedName>
    <definedName name="____PPB86" localSheetId="8">#REF!</definedName>
    <definedName name="____PPB86" localSheetId="13">#REF!</definedName>
    <definedName name="____PPB86" localSheetId="9">#REF!</definedName>
    <definedName name="____PPB86" localSheetId="16">#REF!</definedName>
    <definedName name="____PPB86" localSheetId="2">[78]MRATES!#REF!</definedName>
    <definedName name="____PPB86" localSheetId="4">[78]MRATES!#REF!</definedName>
    <definedName name="____PPB86" localSheetId="11">#REF!</definedName>
    <definedName name="____PPB86" localSheetId="3">[78]MRATES!#REF!</definedName>
    <definedName name="____PPB86">#REF!</definedName>
    <definedName name="____PPB87" localSheetId="7">#REF!</definedName>
    <definedName name="____PPB87" localSheetId="6">#REF!</definedName>
    <definedName name="____PPB87" localSheetId="8">#REF!</definedName>
    <definedName name="____PPB87" localSheetId="13">#REF!</definedName>
    <definedName name="____PPB87" localSheetId="9">#REF!</definedName>
    <definedName name="____PPB87" localSheetId="16">#REF!</definedName>
    <definedName name="____PPB87" localSheetId="2">[78]MRATES!#REF!</definedName>
    <definedName name="____PPB87" localSheetId="4">[78]MRATES!#REF!</definedName>
    <definedName name="____PPB87" localSheetId="11">#REF!</definedName>
    <definedName name="____PPB87" localSheetId="3">[78]MRATES!#REF!</definedName>
    <definedName name="____PPB87">#REF!</definedName>
    <definedName name="____PPB88" localSheetId="7">#REF!</definedName>
    <definedName name="____PPB88" localSheetId="6">#REF!</definedName>
    <definedName name="____PPB88" localSheetId="8">#REF!</definedName>
    <definedName name="____PPB88" localSheetId="13">#REF!</definedName>
    <definedName name="____PPB88" localSheetId="9">#REF!</definedName>
    <definedName name="____PPB88" localSheetId="16">#REF!</definedName>
    <definedName name="____PPB88" localSheetId="2">[78]MRATES!#REF!</definedName>
    <definedName name="____PPB88" localSheetId="4">[78]MRATES!#REF!</definedName>
    <definedName name="____PPB88" localSheetId="11">#REF!</definedName>
    <definedName name="____PPB88" localSheetId="3">[78]MRATES!#REF!</definedName>
    <definedName name="____PPB88">#REF!</definedName>
    <definedName name="____PPB89" localSheetId="7">#REF!</definedName>
    <definedName name="____PPB89" localSheetId="6">#REF!</definedName>
    <definedName name="____PPB89" localSheetId="8">#REF!</definedName>
    <definedName name="____PPB89" localSheetId="13">#REF!</definedName>
    <definedName name="____PPB89" localSheetId="9">#REF!</definedName>
    <definedName name="____PPB89" localSheetId="16">#REF!</definedName>
    <definedName name="____PPB89" localSheetId="2">[78]MRATES!#REF!</definedName>
    <definedName name="____PPB89" localSheetId="4">[78]MRATES!#REF!</definedName>
    <definedName name="____PPB89" localSheetId="11">#REF!</definedName>
    <definedName name="____PPB89" localSheetId="3">[78]MRATES!#REF!</definedName>
    <definedName name="____PPB89">#REF!</definedName>
    <definedName name="____PPB9" localSheetId="7">#REF!</definedName>
    <definedName name="____PPB9" localSheetId="6">#REF!</definedName>
    <definedName name="____PPB9" localSheetId="8">#REF!</definedName>
    <definedName name="____PPB9" localSheetId="13">#REF!</definedName>
    <definedName name="____PPB9" localSheetId="9">#REF!</definedName>
    <definedName name="____PPB9" localSheetId="16">#REF!</definedName>
    <definedName name="____PPB9" localSheetId="2">[78]MRATES!#REF!</definedName>
    <definedName name="____PPB9" localSheetId="4">[78]MRATES!#REF!</definedName>
    <definedName name="____PPB9" localSheetId="11">#REF!</definedName>
    <definedName name="____PPB9" localSheetId="3">[78]MRATES!#REF!</definedName>
    <definedName name="____PPB9">#REF!</definedName>
    <definedName name="____PPB90" localSheetId="7">#REF!</definedName>
    <definedName name="____PPB90" localSheetId="6">#REF!</definedName>
    <definedName name="____PPB90" localSheetId="8">#REF!</definedName>
    <definedName name="____PPB90" localSheetId="13">#REF!</definedName>
    <definedName name="____PPB90" localSheetId="9">#REF!</definedName>
    <definedName name="____PPB90" localSheetId="16">#REF!</definedName>
    <definedName name="____PPB90" localSheetId="2">[78]MRATES!#REF!</definedName>
    <definedName name="____PPB90" localSheetId="4">[78]MRATES!#REF!</definedName>
    <definedName name="____PPB90" localSheetId="11">#REF!</definedName>
    <definedName name="____PPB90" localSheetId="3">[78]MRATES!#REF!</definedName>
    <definedName name="____PPB90">#REF!</definedName>
    <definedName name="____PPB91" localSheetId="7">#REF!</definedName>
    <definedName name="____PPB91" localSheetId="6">#REF!</definedName>
    <definedName name="____PPB91" localSheetId="8">#REF!</definedName>
    <definedName name="____PPB91" localSheetId="13">#REF!</definedName>
    <definedName name="____PPB91" localSheetId="9">#REF!</definedName>
    <definedName name="____PPB91" localSheetId="16">#REF!</definedName>
    <definedName name="____PPB91" localSheetId="2">[78]MRATES!#REF!</definedName>
    <definedName name="____PPB91" localSheetId="4">[78]MRATES!#REF!</definedName>
    <definedName name="____PPB91" localSheetId="11">#REF!</definedName>
    <definedName name="____PPB91" localSheetId="3">[78]MRATES!#REF!</definedName>
    <definedName name="____PPB91">#REF!</definedName>
    <definedName name="____PPB92" localSheetId="7">#REF!</definedName>
    <definedName name="____PPB92" localSheetId="6">#REF!</definedName>
    <definedName name="____PPB92" localSheetId="8">#REF!</definedName>
    <definedName name="____PPB92" localSheetId="13">#REF!</definedName>
    <definedName name="____PPB92" localSheetId="9">#REF!</definedName>
    <definedName name="____PPB92" localSheetId="16">#REF!</definedName>
    <definedName name="____PPB92" localSheetId="2">[78]MRATES!#REF!</definedName>
    <definedName name="____PPB92" localSheetId="4">[78]MRATES!#REF!</definedName>
    <definedName name="____PPB92" localSheetId="11">#REF!</definedName>
    <definedName name="____PPB92" localSheetId="3">[78]MRATES!#REF!</definedName>
    <definedName name="____PPB92">#REF!</definedName>
    <definedName name="____PPB93" localSheetId="7">#REF!</definedName>
    <definedName name="____PPB93" localSheetId="6">#REF!</definedName>
    <definedName name="____PPB93" localSheetId="8">#REF!</definedName>
    <definedName name="____PPB93" localSheetId="13">#REF!</definedName>
    <definedName name="____PPB93" localSheetId="9">#REF!</definedName>
    <definedName name="____PPB93" localSheetId="16">#REF!</definedName>
    <definedName name="____PPB93" localSheetId="2">[78]MRATES!#REF!</definedName>
    <definedName name="____PPB93" localSheetId="4">[78]MRATES!#REF!</definedName>
    <definedName name="____PPB93" localSheetId="11">#REF!</definedName>
    <definedName name="____PPB93" localSheetId="3">[78]MRATES!#REF!</definedName>
    <definedName name="____PPB93">#REF!</definedName>
    <definedName name="____PPB94" localSheetId="7">#REF!</definedName>
    <definedName name="____PPB94" localSheetId="6">#REF!</definedName>
    <definedName name="____PPB94" localSheetId="8">#REF!</definedName>
    <definedName name="____PPB94" localSheetId="13">#REF!</definedName>
    <definedName name="____PPB94" localSheetId="9">#REF!</definedName>
    <definedName name="____PPB94" localSheetId="16">#REF!</definedName>
    <definedName name="____PPB94" localSheetId="2">[78]MRATES!#REF!</definedName>
    <definedName name="____PPB94" localSheetId="4">[78]MRATES!#REF!</definedName>
    <definedName name="____PPB94" localSheetId="11">#REF!</definedName>
    <definedName name="____PPB94" localSheetId="3">[78]MRATES!#REF!</definedName>
    <definedName name="____PPB94">#REF!</definedName>
    <definedName name="____PPB95" localSheetId="7">#REF!</definedName>
    <definedName name="____PPB95" localSheetId="6">#REF!</definedName>
    <definedName name="____PPB95" localSheetId="8">#REF!</definedName>
    <definedName name="____PPB95" localSheetId="13">#REF!</definedName>
    <definedName name="____PPB95" localSheetId="9">#REF!</definedName>
    <definedName name="____PPB95" localSheetId="16">#REF!</definedName>
    <definedName name="____PPB95" localSheetId="2">[78]MRATES!#REF!</definedName>
    <definedName name="____PPB95" localSheetId="4">[78]MRATES!#REF!</definedName>
    <definedName name="____PPB95" localSheetId="11">#REF!</definedName>
    <definedName name="____PPB95" localSheetId="3">[78]MRATES!#REF!</definedName>
    <definedName name="____PPB95">#REF!</definedName>
    <definedName name="____PPB96" localSheetId="7">#REF!</definedName>
    <definedName name="____PPB96" localSheetId="6">#REF!</definedName>
    <definedName name="____PPB96" localSheetId="8">#REF!</definedName>
    <definedName name="____PPB96" localSheetId="13">#REF!</definedName>
    <definedName name="____PPB96" localSheetId="9">#REF!</definedName>
    <definedName name="____PPB96" localSheetId="16">#REF!</definedName>
    <definedName name="____PPB96" localSheetId="2">[78]MRATES!#REF!</definedName>
    <definedName name="____PPB96" localSheetId="4">[78]MRATES!#REF!</definedName>
    <definedName name="____PPB96" localSheetId="11">#REF!</definedName>
    <definedName name="____PPB96" localSheetId="3">[78]MRATES!#REF!</definedName>
    <definedName name="____PPB96">#REF!</definedName>
    <definedName name="____PPB97" localSheetId="7">#REF!</definedName>
    <definedName name="____PPB97" localSheetId="6">#REF!</definedName>
    <definedName name="____PPB97" localSheetId="8">#REF!</definedName>
    <definedName name="____PPB97" localSheetId="13">#REF!</definedName>
    <definedName name="____PPB97" localSheetId="9">#REF!</definedName>
    <definedName name="____PPB97" localSheetId="16">#REF!</definedName>
    <definedName name="____PPB97" localSheetId="2">[78]MRATES!#REF!</definedName>
    <definedName name="____PPB97" localSheetId="4">[78]MRATES!#REF!</definedName>
    <definedName name="____PPB97" localSheetId="11">#REF!</definedName>
    <definedName name="____PPB97" localSheetId="3">[78]MRATES!#REF!</definedName>
    <definedName name="____PPB97">#REF!</definedName>
    <definedName name="____PPB98" localSheetId="7">#REF!</definedName>
    <definedName name="____PPB98" localSheetId="6">#REF!</definedName>
    <definedName name="____PPB98" localSheetId="8">#REF!</definedName>
    <definedName name="____PPB98" localSheetId="13">#REF!</definedName>
    <definedName name="____PPB98" localSheetId="9">#REF!</definedName>
    <definedName name="____PPB98" localSheetId="16">#REF!</definedName>
    <definedName name="____PPB98" localSheetId="2">[78]MRATES!#REF!</definedName>
    <definedName name="____PPB98" localSheetId="4">[78]MRATES!#REF!</definedName>
    <definedName name="____PPB98" localSheetId="11">#REF!</definedName>
    <definedName name="____PPB98" localSheetId="3">[78]MRATES!#REF!</definedName>
    <definedName name="____PPB98">#REF!</definedName>
    <definedName name="____PPB99" localSheetId="7">#REF!</definedName>
    <definedName name="____PPB99" localSheetId="6">#REF!</definedName>
    <definedName name="____PPB99" localSheetId="8">#REF!</definedName>
    <definedName name="____PPB99" localSheetId="13">#REF!</definedName>
    <definedName name="____PPB99" localSheetId="9">#REF!</definedName>
    <definedName name="____PPB99" localSheetId="16">#REF!</definedName>
    <definedName name="____PPB99" localSheetId="2">[78]MRATES!#REF!</definedName>
    <definedName name="____PPB99" localSheetId="4">[78]MRATES!#REF!</definedName>
    <definedName name="____PPB99" localSheetId="11">#REF!</definedName>
    <definedName name="____PPB99" localSheetId="3">[78]MRATES!#REF!</definedName>
    <definedName name="____PPB99">#REF!</definedName>
    <definedName name="____PPC1" localSheetId="7">#REF!</definedName>
    <definedName name="____PPC1" localSheetId="6">#REF!</definedName>
    <definedName name="____PPC1" localSheetId="8">#REF!</definedName>
    <definedName name="____PPC1" localSheetId="13">#REF!</definedName>
    <definedName name="____PPC1" localSheetId="9">#REF!</definedName>
    <definedName name="____PPC1" localSheetId="16">#REF!</definedName>
    <definedName name="____PPC1" localSheetId="2">[78]MRATES!#REF!</definedName>
    <definedName name="____PPC1" localSheetId="4">[78]MRATES!#REF!</definedName>
    <definedName name="____PPC1" localSheetId="11">#REF!</definedName>
    <definedName name="____PPC1" localSheetId="3">[78]MRATES!#REF!</definedName>
    <definedName name="____PPC1">#REF!</definedName>
    <definedName name="____PPC10" localSheetId="7">#REF!</definedName>
    <definedName name="____PPC10" localSheetId="6">#REF!</definedName>
    <definedName name="____PPC10" localSheetId="8">#REF!</definedName>
    <definedName name="____PPC10" localSheetId="13">#REF!</definedName>
    <definedName name="____PPC10" localSheetId="9">#REF!</definedName>
    <definedName name="____PPC10" localSheetId="16">#REF!</definedName>
    <definedName name="____PPC10" localSheetId="2">[78]MRATES!#REF!</definedName>
    <definedName name="____PPC10" localSheetId="4">[78]MRATES!#REF!</definedName>
    <definedName name="____PPC10" localSheetId="11">#REF!</definedName>
    <definedName name="____PPC10" localSheetId="3">[78]MRATES!#REF!</definedName>
    <definedName name="____PPC10">#REF!</definedName>
    <definedName name="____PPC100" localSheetId="7">#REF!</definedName>
    <definedName name="____PPC100" localSheetId="6">#REF!</definedName>
    <definedName name="____PPC100" localSheetId="8">#REF!</definedName>
    <definedName name="____PPC100" localSheetId="13">#REF!</definedName>
    <definedName name="____PPC100" localSheetId="9">#REF!</definedName>
    <definedName name="____PPC100" localSheetId="16">#REF!</definedName>
    <definedName name="____PPC100" localSheetId="2">[78]MRATES!#REF!</definedName>
    <definedName name="____PPC100" localSheetId="4">[78]MRATES!#REF!</definedName>
    <definedName name="____PPC100" localSheetId="11">#REF!</definedName>
    <definedName name="____PPC100" localSheetId="3">[78]MRATES!#REF!</definedName>
    <definedName name="____PPC100">#REF!</definedName>
    <definedName name="____PPC101" localSheetId="7">#REF!</definedName>
    <definedName name="____PPC101" localSheetId="6">#REF!</definedName>
    <definedName name="____PPC101" localSheetId="8">#REF!</definedName>
    <definedName name="____PPC101" localSheetId="13">#REF!</definedName>
    <definedName name="____PPC101" localSheetId="9">#REF!</definedName>
    <definedName name="____PPC101" localSheetId="16">#REF!</definedName>
    <definedName name="____PPC101" localSheetId="2">[78]MRATES!#REF!</definedName>
    <definedName name="____PPC101" localSheetId="4">[78]MRATES!#REF!</definedName>
    <definedName name="____PPC101" localSheetId="11">#REF!</definedName>
    <definedName name="____PPC101" localSheetId="3">[78]MRATES!#REF!</definedName>
    <definedName name="____PPC101">#REF!</definedName>
    <definedName name="____PPC102" localSheetId="7">#REF!</definedName>
    <definedName name="____PPC102" localSheetId="6">#REF!</definedName>
    <definedName name="____PPC102" localSheetId="8">#REF!</definedName>
    <definedName name="____PPC102" localSheetId="13">#REF!</definedName>
    <definedName name="____PPC102" localSheetId="9">#REF!</definedName>
    <definedName name="____PPC102" localSheetId="16">#REF!</definedName>
    <definedName name="____PPC102" localSheetId="2">[78]MRATES!#REF!</definedName>
    <definedName name="____PPC102" localSheetId="4">[78]MRATES!#REF!</definedName>
    <definedName name="____PPC102" localSheetId="11">#REF!</definedName>
    <definedName name="____PPC102" localSheetId="3">[78]MRATES!#REF!</definedName>
    <definedName name="____PPC102">#REF!</definedName>
    <definedName name="____PPC103" localSheetId="7">#REF!</definedName>
    <definedName name="____PPC103" localSheetId="6">#REF!</definedName>
    <definedName name="____PPC103" localSheetId="8">#REF!</definedName>
    <definedName name="____PPC103" localSheetId="13">#REF!</definedName>
    <definedName name="____PPC103" localSheetId="9">#REF!</definedName>
    <definedName name="____PPC103" localSheetId="16">#REF!</definedName>
    <definedName name="____PPC103" localSheetId="2">[78]MRATES!#REF!</definedName>
    <definedName name="____PPC103" localSheetId="4">[78]MRATES!#REF!</definedName>
    <definedName name="____PPC103" localSheetId="11">#REF!</definedName>
    <definedName name="____PPC103" localSheetId="3">[78]MRATES!#REF!</definedName>
    <definedName name="____PPC103">#REF!</definedName>
    <definedName name="____PPC104" localSheetId="7">#REF!</definedName>
    <definedName name="____PPC104" localSheetId="6">#REF!</definedName>
    <definedName name="____PPC104" localSheetId="8">#REF!</definedName>
    <definedName name="____PPC104" localSheetId="13">#REF!</definedName>
    <definedName name="____PPC104" localSheetId="9">#REF!</definedName>
    <definedName name="____PPC104" localSheetId="16">#REF!</definedName>
    <definedName name="____PPC104" localSheetId="2">[78]MRATES!#REF!</definedName>
    <definedName name="____PPC104" localSheetId="4">[78]MRATES!#REF!</definedName>
    <definedName name="____PPC104" localSheetId="11">#REF!</definedName>
    <definedName name="____PPC104" localSheetId="3">[78]MRATES!#REF!</definedName>
    <definedName name="____PPC104">#REF!</definedName>
    <definedName name="____PPC105" localSheetId="7">#REF!</definedName>
    <definedName name="____PPC105" localSheetId="6">#REF!</definedName>
    <definedName name="____PPC105" localSheetId="8">#REF!</definedName>
    <definedName name="____PPC105" localSheetId="13">#REF!</definedName>
    <definedName name="____PPC105" localSheetId="9">#REF!</definedName>
    <definedName name="____PPC105" localSheetId="16">#REF!</definedName>
    <definedName name="____PPC105" localSheetId="2">[78]MRATES!#REF!</definedName>
    <definedName name="____PPC105" localSheetId="4">[78]MRATES!#REF!</definedName>
    <definedName name="____PPC105" localSheetId="11">#REF!</definedName>
    <definedName name="____PPC105" localSheetId="3">[78]MRATES!#REF!</definedName>
    <definedName name="____PPC105">#REF!</definedName>
    <definedName name="____PPC106" localSheetId="7">#REF!</definedName>
    <definedName name="____PPC106" localSheetId="6">#REF!</definedName>
    <definedName name="____PPC106" localSheetId="8">#REF!</definedName>
    <definedName name="____PPC106" localSheetId="13">#REF!</definedName>
    <definedName name="____PPC106" localSheetId="9">#REF!</definedName>
    <definedName name="____PPC106" localSheetId="16">#REF!</definedName>
    <definedName name="____PPC106" localSheetId="2">[78]MRATES!#REF!</definedName>
    <definedName name="____PPC106" localSheetId="4">[78]MRATES!#REF!</definedName>
    <definedName name="____PPC106" localSheetId="11">#REF!</definedName>
    <definedName name="____PPC106" localSheetId="3">[78]MRATES!#REF!</definedName>
    <definedName name="____PPC106">#REF!</definedName>
    <definedName name="____PPC107" localSheetId="7">#REF!</definedName>
    <definedName name="____PPC107" localSheetId="6">#REF!</definedName>
    <definedName name="____PPC107" localSheetId="8">#REF!</definedName>
    <definedName name="____PPC107" localSheetId="13">#REF!</definedName>
    <definedName name="____PPC107" localSheetId="9">#REF!</definedName>
    <definedName name="____PPC107" localSheetId="16">#REF!</definedName>
    <definedName name="____PPC107" localSheetId="2">[78]MRATES!#REF!</definedName>
    <definedName name="____PPC107" localSheetId="4">[78]MRATES!#REF!</definedName>
    <definedName name="____PPC107" localSheetId="11">#REF!</definedName>
    <definedName name="____PPC107" localSheetId="3">[78]MRATES!#REF!</definedName>
    <definedName name="____PPC107">#REF!</definedName>
    <definedName name="____PPC108" localSheetId="7">#REF!</definedName>
    <definedName name="____PPC108" localSheetId="6">#REF!</definedName>
    <definedName name="____PPC108" localSheetId="8">#REF!</definedName>
    <definedName name="____PPC108" localSheetId="13">#REF!</definedName>
    <definedName name="____PPC108" localSheetId="9">#REF!</definedName>
    <definedName name="____PPC108" localSheetId="16">#REF!</definedName>
    <definedName name="____PPC108" localSheetId="2">[78]MRATES!#REF!</definedName>
    <definedName name="____PPC108" localSheetId="4">[78]MRATES!#REF!</definedName>
    <definedName name="____PPC108" localSheetId="11">#REF!</definedName>
    <definedName name="____PPC108" localSheetId="3">[78]MRATES!#REF!</definedName>
    <definedName name="____PPC108">#REF!</definedName>
    <definedName name="____PPC109" localSheetId="7">#REF!</definedName>
    <definedName name="____PPC109" localSheetId="6">#REF!</definedName>
    <definedName name="____PPC109" localSheetId="8">#REF!</definedName>
    <definedName name="____PPC109" localSheetId="13">#REF!</definedName>
    <definedName name="____PPC109" localSheetId="9">#REF!</definedName>
    <definedName name="____PPC109" localSheetId="16">#REF!</definedName>
    <definedName name="____PPC109" localSheetId="2">[78]MRATES!#REF!</definedName>
    <definedName name="____PPC109" localSheetId="4">[78]MRATES!#REF!</definedName>
    <definedName name="____PPC109" localSheetId="11">#REF!</definedName>
    <definedName name="____PPC109" localSheetId="3">[78]MRATES!#REF!</definedName>
    <definedName name="____PPC109">#REF!</definedName>
    <definedName name="____PPC11" localSheetId="7">#REF!</definedName>
    <definedName name="____PPC11" localSheetId="6">#REF!</definedName>
    <definedName name="____PPC11" localSheetId="8">#REF!</definedName>
    <definedName name="____PPC11" localSheetId="13">#REF!</definedName>
    <definedName name="____PPC11" localSheetId="9">#REF!</definedName>
    <definedName name="____PPC11" localSheetId="16">#REF!</definedName>
    <definedName name="____PPC11" localSheetId="2">[78]MRATES!#REF!</definedName>
    <definedName name="____PPC11" localSheetId="4">[78]MRATES!#REF!</definedName>
    <definedName name="____PPC11" localSheetId="11">#REF!</definedName>
    <definedName name="____PPC11" localSheetId="3">[78]MRATES!#REF!</definedName>
    <definedName name="____PPC11">#REF!</definedName>
    <definedName name="____PPC110" localSheetId="7">#REF!</definedName>
    <definedName name="____PPC110" localSheetId="6">#REF!</definedName>
    <definedName name="____PPC110" localSheetId="8">#REF!</definedName>
    <definedName name="____PPC110" localSheetId="13">#REF!</definedName>
    <definedName name="____PPC110" localSheetId="9">#REF!</definedName>
    <definedName name="____PPC110" localSheetId="16">#REF!</definedName>
    <definedName name="____PPC110" localSheetId="2">[78]MRATES!#REF!</definedName>
    <definedName name="____PPC110" localSheetId="4">[78]MRATES!#REF!</definedName>
    <definedName name="____PPC110" localSheetId="11">#REF!</definedName>
    <definedName name="____PPC110" localSheetId="3">[78]MRATES!#REF!</definedName>
    <definedName name="____PPC110">#REF!</definedName>
    <definedName name="____PPC111" localSheetId="7">#REF!</definedName>
    <definedName name="____PPC111" localSheetId="6">#REF!</definedName>
    <definedName name="____PPC111" localSheetId="8">#REF!</definedName>
    <definedName name="____PPC111" localSheetId="13">#REF!</definedName>
    <definedName name="____PPC111" localSheetId="9">#REF!</definedName>
    <definedName name="____PPC111" localSheetId="16">#REF!</definedName>
    <definedName name="____PPC111" localSheetId="2">[78]MRATES!#REF!</definedName>
    <definedName name="____PPC111" localSheetId="4">[78]MRATES!#REF!</definedName>
    <definedName name="____PPC111" localSheetId="11">#REF!</definedName>
    <definedName name="____PPC111" localSheetId="3">[78]MRATES!#REF!</definedName>
    <definedName name="____PPC111">#REF!</definedName>
    <definedName name="____PPC112" localSheetId="7">#REF!</definedName>
    <definedName name="____PPC112" localSheetId="6">#REF!</definedName>
    <definedName name="____PPC112" localSheetId="8">#REF!</definedName>
    <definedName name="____PPC112" localSheetId="13">#REF!</definedName>
    <definedName name="____PPC112" localSheetId="9">#REF!</definedName>
    <definedName name="____PPC112" localSheetId="16">#REF!</definedName>
    <definedName name="____PPC112" localSheetId="2">[78]MRATES!#REF!</definedName>
    <definedName name="____PPC112" localSheetId="4">[78]MRATES!#REF!</definedName>
    <definedName name="____PPC112" localSheetId="11">#REF!</definedName>
    <definedName name="____PPC112" localSheetId="3">[78]MRATES!#REF!</definedName>
    <definedName name="____PPC112">#REF!</definedName>
    <definedName name="____PPC113" localSheetId="7">#REF!</definedName>
    <definedName name="____PPC113" localSheetId="6">#REF!</definedName>
    <definedName name="____PPC113" localSheetId="8">#REF!</definedName>
    <definedName name="____PPC113" localSheetId="13">#REF!</definedName>
    <definedName name="____PPC113" localSheetId="9">#REF!</definedName>
    <definedName name="____PPC113" localSheetId="16">#REF!</definedName>
    <definedName name="____PPC113" localSheetId="2">[78]MRATES!#REF!</definedName>
    <definedName name="____PPC113" localSheetId="4">[78]MRATES!#REF!</definedName>
    <definedName name="____PPC113" localSheetId="11">#REF!</definedName>
    <definedName name="____PPC113" localSheetId="3">[78]MRATES!#REF!</definedName>
    <definedName name="____PPC113">#REF!</definedName>
    <definedName name="____PPC114" localSheetId="7">#REF!</definedName>
    <definedName name="____PPC114" localSheetId="6">#REF!</definedName>
    <definedName name="____PPC114" localSheetId="8">#REF!</definedName>
    <definedName name="____PPC114" localSheetId="13">#REF!</definedName>
    <definedName name="____PPC114" localSheetId="9">#REF!</definedName>
    <definedName name="____PPC114" localSheetId="16">#REF!</definedName>
    <definedName name="____PPC114" localSheetId="2">[78]MRATES!#REF!</definedName>
    <definedName name="____PPC114" localSheetId="4">[78]MRATES!#REF!</definedName>
    <definedName name="____PPC114" localSheetId="11">#REF!</definedName>
    <definedName name="____PPC114" localSheetId="3">[78]MRATES!#REF!</definedName>
    <definedName name="____PPC114">#REF!</definedName>
    <definedName name="____PPC115" localSheetId="7">#REF!</definedName>
    <definedName name="____PPC115" localSheetId="6">#REF!</definedName>
    <definedName name="____PPC115" localSheetId="8">#REF!</definedName>
    <definedName name="____PPC115" localSheetId="13">#REF!</definedName>
    <definedName name="____PPC115" localSheetId="9">#REF!</definedName>
    <definedName name="____PPC115" localSheetId="16">#REF!</definedName>
    <definedName name="____PPC115" localSheetId="2">[78]MRATES!#REF!</definedName>
    <definedName name="____PPC115" localSheetId="4">[78]MRATES!#REF!</definedName>
    <definedName name="____PPC115" localSheetId="11">#REF!</definedName>
    <definedName name="____PPC115" localSheetId="3">[78]MRATES!#REF!</definedName>
    <definedName name="____PPC115">#REF!</definedName>
    <definedName name="____PPC116" localSheetId="7">#REF!</definedName>
    <definedName name="____PPC116" localSheetId="6">#REF!</definedName>
    <definedName name="____PPC116" localSheetId="8">#REF!</definedName>
    <definedName name="____PPC116" localSheetId="13">#REF!</definedName>
    <definedName name="____PPC116" localSheetId="9">#REF!</definedName>
    <definedName name="____PPC116" localSheetId="16">#REF!</definedName>
    <definedName name="____PPC116" localSheetId="2">[78]MRATES!#REF!</definedName>
    <definedName name="____PPC116" localSheetId="4">[78]MRATES!#REF!</definedName>
    <definedName name="____PPC116" localSheetId="11">#REF!</definedName>
    <definedName name="____PPC116" localSheetId="3">[78]MRATES!#REF!</definedName>
    <definedName name="____PPC116">#REF!</definedName>
    <definedName name="____PPC117" localSheetId="7">#REF!</definedName>
    <definedName name="____PPC117" localSheetId="6">#REF!</definedName>
    <definedName name="____PPC117" localSheetId="8">#REF!</definedName>
    <definedName name="____PPC117" localSheetId="13">#REF!</definedName>
    <definedName name="____PPC117" localSheetId="9">#REF!</definedName>
    <definedName name="____PPC117" localSheetId="16">#REF!</definedName>
    <definedName name="____PPC117" localSheetId="2">[78]MRATES!#REF!</definedName>
    <definedName name="____PPC117" localSheetId="4">[78]MRATES!#REF!</definedName>
    <definedName name="____PPC117" localSheetId="11">#REF!</definedName>
    <definedName name="____PPC117" localSheetId="3">[78]MRATES!#REF!</definedName>
    <definedName name="____PPC117">#REF!</definedName>
    <definedName name="____PPC118" localSheetId="7">#REF!</definedName>
    <definedName name="____PPC118" localSheetId="6">#REF!</definedName>
    <definedName name="____PPC118" localSheetId="8">#REF!</definedName>
    <definedName name="____PPC118" localSheetId="13">#REF!</definedName>
    <definedName name="____PPC118" localSheetId="9">#REF!</definedName>
    <definedName name="____PPC118" localSheetId="16">#REF!</definedName>
    <definedName name="____PPC118" localSheetId="2">[78]MRATES!#REF!</definedName>
    <definedName name="____PPC118" localSheetId="4">[78]MRATES!#REF!</definedName>
    <definedName name="____PPC118" localSheetId="11">#REF!</definedName>
    <definedName name="____PPC118" localSheetId="3">[78]MRATES!#REF!</definedName>
    <definedName name="____PPC118">#REF!</definedName>
    <definedName name="____PPC119" localSheetId="7">#REF!</definedName>
    <definedName name="____PPC119" localSheetId="6">#REF!</definedName>
    <definedName name="____PPC119" localSheetId="8">#REF!</definedName>
    <definedName name="____PPC119" localSheetId="13">#REF!</definedName>
    <definedName name="____PPC119" localSheetId="9">#REF!</definedName>
    <definedName name="____PPC119" localSheetId="16">#REF!</definedName>
    <definedName name="____PPC119" localSheetId="2">[78]MRATES!#REF!</definedName>
    <definedName name="____PPC119" localSheetId="4">[78]MRATES!#REF!</definedName>
    <definedName name="____PPC119" localSheetId="11">#REF!</definedName>
    <definedName name="____PPC119" localSheetId="3">[78]MRATES!#REF!</definedName>
    <definedName name="____PPC119">#REF!</definedName>
    <definedName name="____PPC12" localSheetId="7">#REF!</definedName>
    <definedName name="____PPC12" localSheetId="6">#REF!</definedName>
    <definedName name="____PPC12" localSheetId="8">#REF!</definedName>
    <definedName name="____PPC12" localSheetId="13">#REF!</definedName>
    <definedName name="____PPC12" localSheetId="9">#REF!</definedName>
    <definedName name="____PPC12" localSheetId="16">#REF!</definedName>
    <definedName name="____PPC12" localSheetId="2">[78]MRATES!#REF!</definedName>
    <definedName name="____PPC12" localSheetId="4">[78]MRATES!#REF!</definedName>
    <definedName name="____PPC12" localSheetId="11">#REF!</definedName>
    <definedName name="____PPC12" localSheetId="3">[78]MRATES!#REF!</definedName>
    <definedName name="____PPC12">#REF!</definedName>
    <definedName name="____PPC120" localSheetId="7">#REF!</definedName>
    <definedName name="____PPC120" localSheetId="6">#REF!</definedName>
    <definedName name="____PPC120" localSheetId="8">#REF!</definedName>
    <definedName name="____PPC120" localSheetId="13">#REF!</definedName>
    <definedName name="____PPC120" localSheetId="9">#REF!</definedName>
    <definedName name="____PPC120" localSheetId="16">#REF!</definedName>
    <definedName name="____PPC120" localSheetId="2">[78]MRATES!#REF!</definedName>
    <definedName name="____PPC120" localSheetId="4">[78]MRATES!#REF!</definedName>
    <definedName name="____PPC120" localSheetId="11">#REF!</definedName>
    <definedName name="____PPC120" localSheetId="3">[78]MRATES!#REF!</definedName>
    <definedName name="____PPC120">#REF!</definedName>
    <definedName name="____PPC121" localSheetId="7">#REF!</definedName>
    <definedName name="____PPC121" localSheetId="6">#REF!</definedName>
    <definedName name="____PPC121" localSheetId="8">#REF!</definedName>
    <definedName name="____PPC121" localSheetId="13">#REF!</definedName>
    <definedName name="____PPC121" localSheetId="9">#REF!</definedName>
    <definedName name="____PPC121" localSheetId="16">#REF!</definedName>
    <definedName name="____PPC121" localSheetId="2">[78]MRATES!#REF!</definedName>
    <definedName name="____PPC121" localSheetId="4">[78]MRATES!#REF!</definedName>
    <definedName name="____PPC121" localSheetId="11">#REF!</definedName>
    <definedName name="____PPC121" localSheetId="3">[78]MRATES!#REF!</definedName>
    <definedName name="____PPC121">#REF!</definedName>
    <definedName name="____PPC122" localSheetId="7">#REF!</definedName>
    <definedName name="____PPC122" localSheetId="6">#REF!</definedName>
    <definedName name="____PPC122" localSheetId="8">#REF!</definedName>
    <definedName name="____PPC122" localSheetId="13">#REF!</definedName>
    <definedName name="____PPC122" localSheetId="9">#REF!</definedName>
    <definedName name="____PPC122" localSheetId="16">#REF!</definedName>
    <definedName name="____PPC122" localSheetId="2">[78]MRATES!#REF!</definedName>
    <definedName name="____PPC122" localSheetId="4">[78]MRATES!#REF!</definedName>
    <definedName name="____PPC122" localSheetId="11">#REF!</definedName>
    <definedName name="____PPC122" localSheetId="3">[78]MRATES!#REF!</definedName>
    <definedName name="____PPC122">#REF!</definedName>
    <definedName name="____PPC123" localSheetId="7">#REF!</definedName>
    <definedName name="____PPC123" localSheetId="6">#REF!</definedName>
    <definedName name="____PPC123" localSheetId="8">#REF!</definedName>
    <definedName name="____PPC123" localSheetId="13">#REF!</definedName>
    <definedName name="____PPC123" localSheetId="9">#REF!</definedName>
    <definedName name="____PPC123" localSheetId="16">#REF!</definedName>
    <definedName name="____PPC123" localSheetId="2">[78]MRATES!#REF!</definedName>
    <definedName name="____PPC123" localSheetId="4">[78]MRATES!#REF!</definedName>
    <definedName name="____PPC123" localSheetId="11">#REF!</definedName>
    <definedName name="____PPC123" localSheetId="3">[78]MRATES!#REF!</definedName>
    <definedName name="____PPC123">#REF!</definedName>
    <definedName name="____PPC124" localSheetId="7">#REF!</definedName>
    <definedName name="____PPC124" localSheetId="6">#REF!</definedName>
    <definedName name="____PPC124" localSheetId="8">#REF!</definedName>
    <definedName name="____PPC124" localSheetId="13">#REF!</definedName>
    <definedName name="____PPC124" localSheetId="9">#REF!</definedName>
    <definedName name="____PPC124" localSheetId="16">#REF!</definedName>
    <definedName name="____PPC124" localSheetId="2">[78]MRATES!#REF!</definedName>
    <definedName name="____PPC124" localSheetId="4">[78]MRATES!#REF!</definedName>
    <definedName name="____PPC124" localSheetId="11">#REF!</definedName>
    <definedName name="____PPC124" localSheetId="3">[78]MRATES!#REF!</definedName>
    <definedName name="____PPC124">#REF!</definedName>
    <definedName name="____PPC125" localSheetId="7">#REF!</definedName>
    <definedName name="____PPC125" localSheetId="6">#REF!</definedName>
    <definedName name="____PPC125" localSheetId="8">#REF!</definedName>
    <definedName name="____PPC125" localSheetId="13">#REF!</definedName>
    <definedName name="____PPC125" localSheetId="9">#REF!</definedName>
    <definedName name="____PPC125" localSheetId="16">#REF!</definedName>
    <definedName name="____PPC125" localSheetId="2">[78]MRATES!#REF!</definedName>
    <definedName name="____PPC125" localSheetId="4">[78]MRATES!#REF!</definedName>
    <definedName name="____PPC125" localSheetId="11">#REF!</definedName>
    <definedName name="____PPC125" localSheetId="3">[78]MRATES!#REF!</definedName>
    <definedName name="____PPC125">#REF!</definedName>
    <definedName name="____PPC126" localSheetId="7">#REF!</definedName>
    <definedName name="____PPC126" localSheetId="6">#REF!</definedName>
    <definedName name="____PPC126" localSheetId="8">#REF!</definedName>
    <definedName name="____PPC126" localSheetId="13">#REF!</definedName>
    <definedName name="____PPC126" localSheetId="9">#REF!</definedName>
    <definedName name="____PPC126" localSheetId="16">#REF!</definedName>
    <definedName name="____PPC126" localSheetId="2">[78]MRATES!#REF!</definedName>
    <definedName name="____PPC126" localSheetId="4">[78]MRATES!#REF!</definedName>
    <definedName name="____PPC126" localSheetId="11">#REF!</definedName>
    <definedName name="____PPC126" localSheetId="3">[78]MRATES!#REF!</definedName>
    <definedName name="____PPC126">#REF!</definedName>
    <definedName name="____PPC127" localSheetId="7">#REF!</definedName>
    <definedName name="____PPC127" localSheetId="6">#REF!</definedName>
    <definedName name="____PPC127" localSheetId="8">#REF!</definedName>
    <definedName name="____PPC127" localSheetId="13">#REF!</definedName>
    <definedName name="____PPC127" localSheetId="9">#REF!</definedName>
    <definedName name="____PPC127" localSheetId="16">#REF!</definedName>
    <definedName name="____PPC127" localSheetId="2">[78]MRATES!#REF!</definedName>
    <definedName name="____PPC127" localSheetId="4">[78]MRATES!#REF!</definedName>
    <definedName name="____PPC127" localSheetId="11">#REF!</definedName>
    <definedName name="____PPC127" localSheetId="3">[78]MRATES!#REF!</definedName>
    <definedName name="____PPC127">#REF!</definedName>
    <definedName name="____PPC128" localSheetId="7">#REF!</definedName>
    <definedName name="____PPC128" localSheetId="6">#REF!</definedName>
    <definedName name="____PPC128" localSheetId="8">#REF!</definedName>
    <definedName name="____PPC128" localSheetId="13">#REF!</definedName>
    <definedName name="____PPC128" localSheetId="9">#REF!</definedName>
    <definedName name="____PPC128" localSheetId="16">#REF!</definedName>
    <definedName name="____PPC128" localSheetId="2">[78]MRATES!#REF!</definedName>
    <definedName name="____PPC128" localSheetId="4">[78]MRATES!#REF!</definedName>
    <definedName name="____PPC128" localSheetId="11">#REF!</definedName>
    <definedName name="____PPC128" localSheetId="3">[78]MRATES!#REF!</definedName>
    <definedName name="____PPC128">#REF!</definedName>
    <definedName name="____PPC129" localSheetId="7">#REF!</definedName>
    <definedName name="____PPC129" localSheetId="6">#REF!</definedName>
    <definedName name="____PPC129" localSheetId="8">#REF!</definedName>
    <definedName name="____PPC129" localSheetId="13">#REF!</definedName>
    <definedName name="____PPC129" localSheetId="9">#REF!</definedName>
    <definedName name="____PPC129" localSheetId="16">#REF!</definedName>
    <definedName name="____PPC129" localSheetId="2">[78]MRATES!#REF!</definedName>
    <definedName name="____PPC129" localSheetId="4">[78]MRATES!#REF!</definedName>
    <definedName name="____PPC129" localSheetId="11">#REF!</definedName>
    <definedName name="____PPC129" localSheetId="3">[78]MRATES!#REF!</definedName>
    <definedName name="____PPC129">#REF!</definedName>
    <definedName name="____PPC13" localSheetId="7">#REF!</definedName>
    <definedName name="____PPC13" localSheetId="6">#REF!</definedName>
    <definedName name="____PPC13" localSheetId="8">#REF!</definedName>
    <definedName name="____PPC13" localSheetId="13">#REF!</definedName>
    <definedName name="____PPC13" localSheetId="9">#REF!</definedName>
    <definedName name="____PPC13" localSheetId="16">#REF!</definedName>
    <definedName name="____PPC13" localSheetId="2">[78]MRATES!#REF!</definedName>
    <definedName name="____PPC13" localSheetId="4">[78]MRATES!#REF!</definedName>
    <definedName name="____PPC13" localSheetId="11">#REF!</definedName>
    <definedName name="____PPC13" localSheetId="3">[78]MRATES!#REF!</definedName>
    <definedName name="____PPC13">#REF!</definedName>
    <definedName name="____PPC130" localSheetId="7">#REF!</definedName>
    <definedName name="____PPC130" localSheetId="6">#REF!</definedName>
    <definedName name="____PPC130" localSheetId="8">#REF!</definedName>
    <definedName name="____PPC130" localSheetId="13">#REF!</definedName>
    <definedName name="____PPC130" localSheetId="9">#REF!</definedName>
    <definedName name="____PPC130" localSheetId="16">#REF!</definedName>
    <definedName name="____PPC130" localSheetId="2">[78]MRATES!#REF!</definedName>
    <definedName name="____PPC130" localSheetId="4">[78]MRATES!#REF!</definedName>
    <definedName name="____PPC130" localSheetId="11">#REF!</definedName>
    <definedName name="____PPC130" localSheetId="3">[78]MRATES!#REF!</definedName>
    <definedName name="____PPC130">#REF!</definedName>
    <definedName name="____PPC131" localSheetId="7">#REF!</definedName>
    <definedName name="____PPC131" localSheetId="6">#REF!</definedName>
    <definedName name="____PPC131" localSheetId="8">#REF!</definedName>
    <definedName name="____PPC131" localSheetId="13">#REF!</definedName>
    <definedName name="____PPC131" localSheetId="9">#REF!</definedName>
    <definedName name="____PPC131" localSheetId="16">#REF!</definedName>
    <definedName name="____PPC131" localSheetId="2">[78]MRATES!#REF!</definedName>
    <definedName name="____PPC131" localSheetId="4">[78]MRATES!#REF!</definedName>
    <definedName name="____PPC131" localSheetId="11">#REF!</definedName>
    <definedName name="____PPC131" localSheetId="3">[78]MRATES!#REF!</definedName>
    <definedName name="____PPC131">#REF!</definedName>
    <definedName name="____PPC132" localSheetId="7">#REF!</definedName>
    <definedName name="____PPC132" localSheetId="6">#REF!</definedName>
    <definedName name="____PPC132" localSheetId="8">#REF!</definedName>
    <definedName name="____PPC132" localSheetId="13">#REF!</definedName>
    <definedName name="____PPC132" localSheetId="9">#REF!</definedName>
    <definedName name="____PPC132" localSheetId="16">#REF!</definedName>
    <definedName name="____PPC132" localSheetId="2">[78]MRATES!#REF!</definedName>
    <definedName name="____PPC132" localSheetId="4">[78]MRATES!#REF!</definedName>
    <definedName name="____PPC132" localSheetId="11">#REF!</definedName>
    <definedName name="____PPC132" localSheetId="3">[78]MRATES!#REF!</definedName>
    <definedName name="____PPC132">#REF!</definedName>
    <definedName name="____PPC133" localSheetId="7">#REF!</definedName>
    <definedName name="____PPC133" localSheetId="6">#REF!</definedName>
    <definedName name="____PPC133" localSheetId="8">#REF!</definedName>
    <definedName name="____PPC133" localSheetId="13">#REF!</definedName>
    <definedName name="____PPC133" localSheetId="9">#REF!</definedName>
    <definedName name="____PPC133" localSheetId="16">#REF!</definedName>
    <definedName name="____PPC133" localSheetId="2">[78]MRATES!#REF!</definedName>
    <definedName name="____PPC133" localSheetId="4">[78]MRATES!#REF!</definedName>
    <definedName name="____PPC133" localSheetId="11">#REF!</definedName>
    <definedName name="____PPC133" localSheetId="3">[78]MRATES!#REF!</definedName>
    <definedName name="____PPC133">#REF!</definedName>
    <definedName name="____PPC134" localSheetId="7">#REF!</definedName>
    <definedName name="____PPC134" localSheetId="6">#REF!</definedName>
    <definedName name="____PPC134" localSheetId="8">#REF!</definedName>
    <definedName name="____PPC134" localSheetId="13">#REF!</definedName>
    <definedName name="____PPC134" localSheetId="9">#REF!</definedName>
    <definedName name="____PPC134" localSheetId="16">#REF!</definedName>
    <definedName name="____PPC134" localSheetId="2">[78]MRATES!#REF!</definedName>
    <definedName name="____PPC134" localSheetId="4">[78]MRATES!#REF!</definedName>
    <definedName name="____PPC134" localSheetId="11">#REF!</definedName>
    <definedName name="____PPC134" localSheetId="3">[78]MRATES!#REF!</definedName>
    <definedName name="____PPC134">#REF!</definedName>
    <definedName name="____PPC135" localSheetId="7">#REF!</definedName>
    <definedName name="____PPC135" localSheetId="6">#REF!</definedName>
    <definedName name="____PPC135" localSheetId="8">#REF!</definedName>
    <definedName name="____PPC135" localSheetId="13">#REF!</definedName>
    <definedName name="____PPC135" localSheetId="9">#REF!</definedName>
    <definedName name="____PPC135" localSheetId="16">#REF!</definedName>
    <definedName name="____PPC135" localSheetId="2">[78]MRATES!#REF!</definedName>
    <definedName name="____PPC135" localSheetId="4">[78]MRATES!#REF!</definedName>
    <definedName name="____PPC135" localSheetId="11">#REF!</definedName>
    <definedName name="____PPC135" localSheetId="3">[78]MRATES!#REF!</definedName>
    <definedName name="____PPC135">#REF!</definedName>
    <definedName name="____PPC136" localSheetId="7">#REF!</definedName>
    <definedName name="____PPC136" localSheetId="6">#REF!</definedName>
    <definedName name="____PPC136" localSheetId="8">#REF!</definedName>
    <definedName name="____PPC136" localSheetId="13">#REF!</definedName>
    <definedName name="____PPC136" localSheetId="9">#REF!</definedName>
    <definedName name="____PPC136" localSheetId="16">#REF!</definedName>
    <definedName name="____PPC136" localSheetId="2">[78]MRATES!#REF!</definedName>
    <definedName name="____PPC136" localSheetId="4">[78]MRATES!#REF!</definedName>
    <definedName name="____PPC136" localSheetId="11">#REF!</definedName>
    <definedName name="____PPC136" localSheetId="3">[78]MRATES!#REF!</definedName>
    <definedName name="____PPC136">#REF!</definedName>
    <definedName name="____PPC137" localSheetId="7">#REF!</definedName>
    <definedName name="____PPC137" localSheetId="6">#REF!</definedName>
    <definedName name="____PPC137" localSheetId="8">#REF!</definedName>
    <definedName name="____PPC137" localSheetId="13">#REF!</definedName>
    <definedName name="____PPC137" localSheetId="9">#REF!</definedName>
    <definedName name="____PPC137" localSheetId="16">#REF!</definedName>
    <definedName name="____PPC137" localSheetId="2">[78]MRATES!#REF!</definedName>
    <definedName name="____PPC137" localSheetId="4">[78]MRATES!#REF!</definedName>
    <definedName name="____PPC137" localSheetId="11">#REF!</definedName>
    <definedName name="____PPC137" localSheetId="3">[78]MRATES!#REF!</definedName>
    <definedName name="____PPC137">#REF!</definedName>
    <definedName name="____PPC138" localSheetId="7">#REF!</definedName>
    <definedName name="____PPC138" localSheetId="6">#REF!</definedName>
    <definedName name="____PPC138" localSheetId="8">#REF!</definedName>
    <definedName name="____PPC138" localSheetId="13">#REF!</definedName>
    <definedName name="____PPC138" localSheetId="9">#REF!</definedName>
    <definedName name="____PPC138" localSheetId="16">#REF!</definedName>
    <definedName name="____PPC138" localSheetId="2">[78]MRATES!#REF!</definedName>
    <definedName name="____PPC138" localSheetId="4">[78]MRATES!#REF!</definedName>
    <definedName name="____PPC138" localSheetId="11">#REF!</definedName>
    <definedName name="____PPC138" localSheetId="3">[78]MRATES!#REF!</definedName>
    <definedName name="____PPC138">#REF!</definedName>
    <definedName name="____PPC139" localSheetId="7">#REF!</definedName>
    <definedName name="____PPC139" localSheetId="6">#REF!</definedName>
    <definedName name="____PPC139" localSheetId="8">#REF!</definedName>
    <definedName name="____PPC139" localSheetId="13">#REF!</definedName>
    <definedName name="____PPC139" localSheetId="9">#REF!</definedName>
    <definedName name="____PPC139" localSheetId="16">#REF!</definedName>
    <definedName name="____PPC139" localSheetId="2">[78]MRATES!#REF!</definedName>
    <definedName name="____PPC139" localSheetId="4">[78]MRATES!#REF!</definedName>
    <definedName name="____PPC139" localSheetId="11">#REF!</definedName>
    <definedName name="____PPC139" localSheetId="3">[78]MRATES!#REF!</definedName>
    <definedName name="____PPC139">#REF!</definedName>
    <definedName name="____PPC14" localSheetId="7">#REF!</definedName>
    <definedName name="____PPC14" localSheetId="6">#REF!</definedName>
    <definedName name="____PPC14" localSheetId="8">#REF!</definedName>
    <definedName name="____PPC14" localSheetId="13">#REF!</definedName>
    <definedName name="____PPC14" localSheetId="9">#REF!</definedName>
    <definedName name="____PPC14" localSheetId="16">#REF!</definedName>
    <definedName name="____PPC14" localSheetId="2">[78]MRATES!#REF!</definedName>
    <definedName name="____PPC14" localSheetId="4">[78]MRATES!#REF!</definedName>
    <definedName name="____PPC14" localSheetId="11">#REF!</definedName>
    <definedName name="____PPC14" localSheetId="3">[78]MRATES!#REF!</definedName>
    <definedName name="____PPC14">#REF!</definedName>
    <definedName name="____PPC140" localSheetId="7">#REF!</definedName>
    <definedName name="____PPC140" localSheetId="6">#REF!</definedName>
    <definedName name="____PPC140" localSheetId="8">#REF!</definedName>
    <definedName name="____PPC140" localSheetId="13">#REF!</definedName>
    <definedName name="____PPC140" localSheetId="9">#REF!</definedName>
    <definedName name="____PPC140" localSheetId="16">#REF!</definedName>
    <definedName name="____PPC140" localSheetId="2">[78]MRATES!#REF!</definedName>
    <definedName name="____PPC140" localSheetId="4">[78]MRATES!#REF!</definedName>
    <definedName name="____PPC140" localSheetId="11">#REF!</definedName>
    <definedName name="____PPC140" localSheetId="3">[78]MRATES!#REF!</definedName>
    <definedName name="____PPC140">#REF!</definedName>
    <definedName name="____PPC141" localSheetId="7">#REF!</definedName>
    <definedName name="____PPC141" localSheetId="6">#REF!</definedName>
    <definedName name="____PPC141" localSheetId="8">#REF!</definedName>
    <definedName name="____PPC141" localSheetId="13">#REF!</definedName>
    <definedName name="____PPC141" localSheetId="9">#REF!</definedName>
    <definedName name="____PPC141" localSheetId="16">#REF!</definedName>
    <definedName name="____PPC141" localSheetId="2">[78]MRATES!#REF!</definedName>
    <definedName name="____PPC141" localSheetId="4">[78]MRATES!#REF!</definedName>
    <definedName name="____PPC141" localSheetId="11">#REF!</definedName>
    <definedName name="____PPC141" localSheetId="3">[78]MRATES!#REF!</definedName>
    <definedName name="____PPC141">#REF!</definedName>
    <definedName name="____PPC142" localSheetId="7">#REF!</definedName>
    <definedName name="____PPC142" localSheetId="6">#REF!</definedName>
    <definedName name="____PPC142" localSheetId="8">#REF!</definedName>
    <definedName name="____PPC142" localSheetId="13">#REF!</definedName>
    <definedName name="____PPC142" localSheetId="9">#REF!</definedName>
    <definedName name="____PPC142" localSheetId="16">#REF!</definedName>
    <definedName name="____PPC142" localSheetId="2">[78]MRATES!#REF!</definedName>
    <definedName name="____PPC142" localSheetId="4">[78]MRATES!#REF!</definedName>
    <definedName name="____PPC142" localSheetId="11">#REF!</definedName>
    <definedName name="____PPC142" localSheetId="3">[78]MRATES!#REF!</definedName>
    <definedName name="____PPC142">#REF!</definedName>
    <definedName name="____PPC143" localSheetId="7">#REF!</definedName>
    <definedName name="____PPC143" localSheetId="6">#REF!</definedName>
    <definedName name="____PPC143" localSheetId="8">#REF!</definedName>
    <definedName name="____PPC143" localSheetId="13">#REF!</definedName>
    <definedName name="____PPC143" localSheetId="9">#REF!</definedName>
    <definedName name="____PPC143" localSheetId="16">#REF!</definedName>
    <definedName name="____PPC143" localSheetId="2">[78]MRATES!#REF!</definedName>
    <definedName name="____PPC143" localSheetId="4">[78]MRATES!#REF!</definedName>
    <definedName name="____PPC143" localSheetId="11">#REF!</definedName>
    <definedName name="____PPC143" localSheetId="3">[78]MRATES!#REF!</definedName>
    <definedName name="____PPC143">#REF!</definedName>
    <definedName name="____PPC144" localSheetId="7">#REF!</definedName>
    <definedName name="____PPC144" localSheetId="6">#REF!</definedName>
    <definedName name="____PPC144" localSheetId="8">#REF!</definedName>
    <definedName name="____PPC144" localSheetId="13">#REF!</definedName>
    <definedName name="____PPC144" localSheetId="9">#REF!</definedName>
    <definedName name="____PPC144" localSheetId="16">#REF!</definedName>
    <definedName name="____PPC144" localSheetId="2">[78]MRATES!#REF!</definedName>
    <definedName name="____PPC144" localSheetId="4">[78]MRATES!#REF!</definedName>
    <definedName name="____PPC144" localSheetId="11">#REF!</definedName>
    <definedName name="____PPC144" localSheetId="3">[78]MRATES!#REF!</definedName>
    <definedName name="____PPC144">#REF!</definedName>
    <definedName name="____PPC145" localSheetId="7">#REF!</definedName>
    <definedName name="____PPC145" localSheetId="6">#REF!</definedName>
    <definedName name="____PPC145" localSheetId="8">#REF!</definedName>
    <definedName name="____PPC145" localSheetId="13">#REF!</definedName>
    <definedName name="____PPC145" localSheetId="9">#REF!</definedName>
    <definedName name="____PPC145" localSheetId="16">#REF!</definedName>
    <definedName name="____PPC145" localSheetId="2">[78]MRATES!#REF!</definedName>
    <definedName name="____PPC145" localSheetId="4">[78]MRATES!#REF!</definedName>
    <definedName name="____PPC145" localSheetId="11">#REF!</definedName>
    <definedName name="____PPC145" localSheetId="3">[78]MRATES!#REF!</definedName>
    <definedName name="____PPC145">#REF!</definedName>
    <definedName name="____PPC146" localSheetId="7">#REF!</definedName>
    <definedName name="____PPC146" localSheetId="6">#REF!</definedName>
    <definedName name="____PPC146" localSheetId="8">#REF!</definedName>
    <definedName name="____PPC146" localSheetId="13">#REF!</definedName>
    <definedName name="____PPC146" localSheetId="9">#REF!</definedName>
    <definedName name="____PPC146" localSheetId="16">#REF!</definedName>
    <definedName name="____PPC146" localSheetId="2">[78]MRATES!#REF!</definedName>
    <definedName name="____PPC146" localSheetId="4">[78]MRATES!#REF!</definedName>
    <definedName name="____PPC146" localSheetId="11">#REF!</definedName>
    <definedName name="____PPC146" localSheetId="3">[78]MRATES!#REF!</definedName>
    <definedName name="____PPC146">#REF!</definedName>
    <definedName name="____PPC147" localSheetId="7">#REF!</definedName>
    <definedName name="____PPC147" localSheetId="6">#REF!</definedName>
    <definedName name="____PPC147" localSheetId="8">#REF!</definedName>
    <definedName name="____PPC147" localSheetId="13">#REF!</definedName>
    <definedName name="____PPC147" localSheetId="9">#REF!</definedName>
    <definedName name="____PPC147" localSheetId="16">#REF!</definedName>
    <definedName name="____PPC147" localSheetId="2">[78]MRATES!#REF!</definedName>
    <definedName name="____PPC147" localSheetId="4">[78]MRATES!#REF!</definedName>
    <definedName name="____PPC147" localSheetId="11">#REF!</definedName>
    <definedName name="____PPC147" localSheetId="3">[78]MRATES!#REF!</definedName>
    <definedName name="____PPC147">#REF!</definedName>
    <definedName name="____PPC148" localSheetId="7">#REF!</definedName>
    <definedName name="____PPC148" localSheetId="6">#REF!</definedName>
    <definedName name="____PPC148" localSheetId="8">#REF!</definedName>
    <definedName name="____PPC148" localSheetId="13">#REF!</definedName>
    <definedName name="____PPC148" localSheetId="9">#REF!</definedName>
    <definedName name="____PPC148" localSheetId="16">#REF!</definedName>
    <definedName name="____PPC148" localSheetId="2">[78]MRATES!#REF!</definedName>
    <definedName name="____PPC148" localSheetId="4">[78]MRATES!#REF!</definedName>
    <definedName name="____PPC148" localSheetId="11">#REF!</definedName>
    <definedName name="____PPC148" localSheetId="3">[78]MRATES!#REF!</definedName>
    <definedName name="____PPC148">#REF!</definedName>
    <definedName name="____PPC149" localSheetId="7">#REF!</definedName>
    <definedName name="____PPC149" localSheetId="6">#REF!</definedName>
    <definedName name="____PPC149" localSheetId="8">#REF!</definedName>
    <definedName name="____PPC149" localSheetId="13">#REF!</definedName>
    <definedName name="____PPC149" localSheetId="9">#REF!</definedName>
    <definedName name="____PPC149" localSheetId="16">#REF!</definedName>
    <definedName name="____PPC149" localSheetId="2">[78]MRATES!#REF!</definedName>
    <definedName name="____PPC149" localSheetId="4">[78]MRATES!#REF!</definedName>
    <definedName name="____PPC149" localSheetId="11">#REF!</definedName>
    <definedName name="____PPC149" localSheetId="3">[78]MRATES!#REF!</definedName>
    <definedName name="____PPC149">#REF!</definedName>
    <definedName name="____PPC15" localSheetId="7">#REF!</definedName>
    <definedName name="____PPC15" localSheetId="6">#REF!</definedName>
    <definedName name="____PPC15" localSheetId="8">#REF!</definedName>
    <definedName name="____PPC15" localSheetId="13">#REF!</definedName>
    <definedName name="____PPC15" localSheetId="9">#REF!</definedName>
    <definedName name="____PPC15" localSheetId="16">#REF!</definedName>
    <definedName name="____PPC15" localSheetId="2">[78]MRATES!#REF!</definedName>
    <definedName name="____PPC15" localSheetId="4">[78]MRATES!#REF!</definedName>
    <definedName name="____PPC15" localSheetId="11">#REF!</definedName>
    <definedName name="____PPC15" localSheetId="3">[78]MRATES!#REF!</definedName>
    <definedName name="____PPC15">#REF!</definedName>
    <definedName name="____PPC150" localSheetId="7">#REF!</definedName>
    <definedName name="____PPC150" localSheetId="6">#REF!</definedName>
    <definedName name="____PPC150" localSheetId="8">#REF!</definedName>
    <definedName name="____PPC150" localSheetId="13">#REF!</definedName>
    <definedName name="____PPC150" localSheetId="9">#REF!</definedName>
    <definedName name="____PPC150" localSheetId="16">#REF!</definedName>
    <definedName name="____PPC150" localSheetId="2">[78]MRATES!#REF!</definedName>
    <definedName name="____PPC150" localSheetId="4">[78]MRATES!#REF!</definedName>
    <definedName name="____PPC150" localSheetId="11">#REF!</definedName>
    <definedName name="____PPC150" localSheetId="3">[78]MRATES!#REF!</definedName>
    <definedName name="____PPC150">#REF!</definedName>
    <definedName name="____PPC151" localSheetId="7">#REF!</definedName>
    <definedName name="____PPC151" localSheetId="6">#REF!</definedName>
    <definedName name="____PPC151" localSheetId="8">#REF!</definedName>
    <definedName name="____PPC151" localSheetId="13">#REF!</definedName>
    <definedName name="____PPC151" localSheetId="9">#REF!</definedName>
    <definedName name="____PPC151" localSheetId="16">#REF!</definedName>
    <definedName name="____PPC151" localSheetId="2">[78]MRATES!#REF!</definedName>
    <definedName name="____PPC151" localSheetId="4">[78]MRATES!#REF!</definedName>
    <definedName name="____PPC151" localSheetId="11">#REF!</definedName>
    <definedName name="____PPC151" localSheetId="3">[78]MRATES!#REF!</definedName>
    <definedName name="____PPC151">#REF!</definedName>
    <definedName name="____PPC152" localSheetId="7">#REF!</definedName>
    <definedName name="____PPC152" localSheetId="6">#REF!</definedName>
    <definedName name="____PPC152" localSheetId="8">#REF!</definedName>
    <definedName name="____PPC152" localSheetId="13">#REF!</definedName>
    <definedName name="____PPC152" localSheetId="9">#REF!</definedName>
    <definedName name="____PPC152" localSheetId="16">#REF!</definedName>
    <definedName name="____PPC152" localSheetId="2">[78]MRATES!#REF!</definedName>
    <definedName name="____PPC152" localSheetId="4">[78]MRATES!#REF!</definedName>
    <definedName name="____PPC152" localSheetId="11">#REF!</definedName>
    <definedName name="____PPC152" localSheetId="3">[78]MRATES!#REF!</definedName>
    <definedName name="____PPC152">#REF!</definedName>
    <definedName name="____PPC153" localSheetId="7">#REF!</definedName>
    <definedName name="____PPC153" localSheetId="6">#REF!</definedName>
    <definedName name="____PPC153" localSheetId="8">#REF!</definedName>
    <definedName name="____PPC153" localSheetId="13">#REF!</definedName>
    <definedName name="____PPC153" localSheetId="9">#REF!</definedName>
    <definedName name="____PPC153" localSheetId="16">#REF!</definedName>
    <definedName name="____PPC153" localSheetId="2">[78]MRATES!#REF!</definedName>
    <definedName name="____PPC153" localSheetId="4">[78]MRATES!#REF!</definedName>
    <definedName name="____PPC153" localSheetId="11">#REF!</definedName>
    <definedName name="____PPC153" localSheetId="3">[78]MRATES!#REF!</definedName>
    <definedName name="____PPC153">#REF!</definedName>
    <definedName name="____PPC154" localSheetId="7">#REF!</definedName>
    <definedName name="____PPC154" localSheetId="6">#REF!</definedName>
    <definedName name="____PPC154" localSheetId="8">#REF!</definedName>
    <definedName name="____PPC154" localSheetId="13">#REF!</definedName>
    <definedName name="____PPC154" localSheetId="9">#REF!</definedName>
    <definedName name="____PPC154" localSheetId="16">#REF!</definedName>
    <definedName name="____PPC154" localSheetId="2">[78]MRATES!#REF!</definedName>
    <definedName name="____PPC154" localSheetId="4">[78]MRATES!#REF!</definedName>
    <definedName name="____PPC154" localSheetId="11">#REF!</definedName>
    <definedName name="____PPC154" localSheetId="3">[78]MRATES!#REF!</definedName>
    <definedName name="____PPC154">#REF!</definedName>
    <definedName name="____PPC155" localSheetId="7">#REF!</definedName>
    <definedName name="____PPC155" localSheetId="6">#REF!</definedName>
    <definedName name="____PPC155" localSheetId="8">#REF!</definedName>
    <definedName name="____PPC155" localSheetId="13">#REF!</definedName>
    <definedName name="____PPC155" localSheetId="9">#REF!</definedName>
    <definedName name="____PPC155" localSheetId="16">#REF!</definedName>
    <definedName name="____PPC155" localSheetId="2">[78]MRATES!#REF!</definedName>
    <definedName name="____PPC155" localSheetId="4">[78]MRATES!#REF!</definedName>
    <definedName name="____PPC155" localSheetId="11">#REF!</definedName>
    <definedName name="____PPC155" localSheetId="3">[78]MRATES!#REF!</definedName>
    <definedName name="____PPC155">#REF!</definedName>
    <definedName name="____PPC16" localSheetId="7">#REF!</definedName>
    <definedName name="____PPC16" localSheetId="6">#REF!</definedName>
    <definedName name="____PPC16" localSheetId="8">#REF!</definedName>
    <definedName name="____PPC16" localSheetId="13">#REF!</definedName>
    <definedName name="____PPC16" localSheetId="9">#REF!</definedName>
    <definedName name="____PPC16" localSheetId="16">#REF!</definedName>
    <definedName name="____PPC16" localSheetId="2">[78]MRATES!#REF!</definedName>
    <definedName name="____PPC16" localSheetId="4">[78]MRATES!#REF!</definedName>
    <definedName name="____PPC16" localSheetId="11">#REF!</definedName>
    <definedName name="____PPC16" localSheetId="3">[78]MRATES!#REF!</definedName>
    <definedName name="____PPC16">#REF!</definedName>
    <definedName name="____PPC17" localSheetId="7">#REF!</definedName>
    <definedName name="____PPC17" localSheetId="6">#REF!</definedName>
    <definedName name="____PPC17" localSheetId="8">#REF!</definedName>
    <definedName name="____PPC17" localSheetId="13">#REF!</definedName>
    <definedName name="____PPC17" localSheetId="9">#REF!</definedName>
    <definedName name="____PPC17" localSheetId="16">#REF!</definedName>
    <definedName name="____PPC17" localSheetId="2">[78]MRATES!#REF!</definedName>
    <definedName name="____PPC17" localSheetId="4">[78]MRATES!#REF!</definedName>
    <definedName name="____PPC17" localSheetId="11">#REF!</definedName>
    <definedName name="____PPC17" localSheetId="3">[78]MRATES!#REF!</definedName>
    <definedName name="____PPC17">#REF!</definedName>
    <definedName name="____PPC18" localSheetId="7">#REF!</definedName>
    <definedName name="____PPC18" localSheetId="6">#REF!</definedName>
    <definedName name="____PPC18" localSheetId="8">#REF!</definedName>
    <definedName name="____PPC18" localSheetId="13">#REF!</definedName>
    <definedName name="____PPC18" localSheetId="9">#REF!</definedName>
    <definedName name="____PPC18" localSheetId="16">#REF!</definedName>
    <definedName name="____PPC18" localSheetId="2">[78]MRATES!#REF!</definedName>
    <definedName name="____PPC18" localSheetId="4">[78]MRATES!#REF!</definedName>
    <definedName name="____PPC18" localSheetId="11">#REF!</definedName>
    <definedName name="____PPC18" localSheetId="3">[78]MRATES!#REF!</definedName>
    <definedName name="____PPC18">#REF!</definedName>
    <definedName name="____PPC19" localSheetId="7">#REF!</definedName>
    <definedName name="____PPC19" localSheetId="6">#REF!</definedName>
    <definedName name="____PPC19" localSheetId="8">#REF!</definedName>
    <definedName name="____PPC19" localSheetId="13">#REF!</definedName>
    <definedName name="____PPC19" localSheetId="9">#REF!</definedName>
    <definedName name="____PPC19" localSheetId="16">#REF!</definedName>
    <definedName name="____PPC19" localSheetId="2">[78]MRATES!#REF!</definedName>
    <definedName name="____PPC19" localSheetId="4">[78]MRATES!#REF!</definedName>
    <definedName name="____PPC19" localSheetId="11">#REF!</definedName>
    <definedName name="____PPC19" localSheetId="3">[78]MRATES!#REF!</definedName>
    <definedName name="____PPC19">#REF!</definedName>
    <definedName name="____PPC2" localSheetId="7">#REF!</definedName>
    <definedName name="____PPC2" localSheetId="6">#REF!</definedName>
    <definedName name="____PPC2" localSheetId="8">#REF!</definedName>
    <definedName name="____PPC2" localSheetId="13">#REF!</definedName>
    <definedName name="____PPC2" localSheetId="9">#REF!</definedName>
    <definedName name="____PPC2" localSheetId="16">#REF!</definedName>
    <definedName name="____PPC2" localSheetId="2">[78]MRATES!#REF!</definedName>
    <definedName name="____PPC2" localSheetId="4">[78]MRATES!#REF!</definedName>
    <definedName name="____PPC2" localSheetId="11">#REF!</definedName>
    <definedName name="____PPC2" localSheetId="3">[78]MRATES!#REF!</definedName>
    <definedName name="____PPC2">#REF!</definedName>
    <definedName name="____PPC20" localSheetId="7">#REF!</definedName>
    <definedName name="____PPC20" localSheetId="6">#REF!</definedName>
    <definedName name="____PPC20" localSheetId="8">#REF!</definedName>
    <definedName name="____PPC20" localSheetId="13">#REF!</definedName>
    <definedName name="____PPC20" localSheetId="9">#REF!</definedName>
    <definedName name="____PPC20" localSheetId="16">#REF!</definedName>
    <definedName name="____PPC20" localSheetId="2">[78]MRATES!#REF!</definedName>
    <definedName name="____PPC20" localSheetId="4">[78]MRATES!#REF!</definedName>
    <definedName name="____PPC20" localSheetId="11">#REF!</definedName>
    <definedName name="____PPC20" localSheetId="3">[78]MRATES!#REF!</definedName>
    <definedName name="____PPC20">#REF!</definedName>
    <definedName name="____PPC21" localSheetId="7">#REF!</definedName>
    <definedName name="____PPC21" localSheetId="6">#REF!</definedName>
    <definedName name="____PPC21" localSheetId="8">#REF!</definedName>
    <definedName name="____PPC21" localSheetId="13">#REF!</definedName>
    <definedName name="____PPC21" localSheetId="9">#REF!</definedName>
    <definedName name="____PPC21" localSheetId="16">#REF!</definedName>
    <definedName name="____PPC21" localSheetId="2">[78]MRATES!#REF!</definedName>
    <definedName name="____PPC21" localSheetId="4">[78]MRATES!#REF!</definedName>
    <definedName name="____PPC21" localSheetId="11">#REF!</definedName>
    <definedName name="____PPC21" localSheetId="3">[78]MRATES!#REF!</definedName>
    <definedName name="____PPC21">#REF!</definedName>
    <definedName name="____PPC22" localSheetId="7">#REF!</definedName>
    <definedName name="____PPC22" localSheetId="6">#REF!</definedName>
    <definedName name="____PPC22" localSheetId="8">#REF!</definedName>
    <definedName name="____PPC22" localSheetId="13">#REF!</definedName>
    <definedName name="____PPC22" localSheetId="9">#REF!</definedName>
    <definedName name="____PPC22" localSheetId="16">#REF!</definedName>
    <definedName name="____PPC22" localSheetId="2">[78]MRATES!#REF!</definedName>
    <definedName name="____PPC22" localSheetId="4">[78]MRATES!#REF!</definedName>
    <definedName name="____PPC22" localSheetId="11">#REF!</definedName>
    <definedName name="____PPC22" localSheetId="3">[78]MRATES!#REF!</definedName>
    <definedName name="____PPC22">#REF!</definedName>
    <definedName name="____PPC23" localSheetId="7">#REF!</definedName>
    <definedName name="____PPC23" localSheetId="6">#REF!</definedName>
    <definedName name="____PPC23" localSheetId="8">#REF!</definedName>
    <definedName name="____PPC23" localSheetId="13">#REF!</definedName>
    <definedName name="____PPC23" localSheetId="9">#REF!</definedName>
    <definedName name="____PPC23" localSheetId="16">#REF!</definedName>
    <definedName name="____PPC23" localSheetId="2">[78]MRATES!#REF!</definedName>
    <definedName name="____PPC23" localSheetId="4">[78]MRATES!#REF!</definedName>
    <definedName name="____PPC23" localSheetId="11">#REF!</definedName>
    <definedName name="____PPC23" localSheetId="3">[78]MRATES!#REF!</definedName>
    <definedName name="____PPC23">#REF!</definedName>
    <definedName name="____PPC24" localSheetId="7">#REF!</definedName>
    <definedName name="____PPC24" localSheetId="6">#REF!</definedName>
    <definedName name="____PPC24" localSheetId="8">#REF!</definedName>
    <definedName name="____PPC24" localSheetId="13">#REF!</definedName>
    <definedName name="____PPC24" localSheetId="9">#REF!</definedName>
    <definedName name="____PPC24" localSheetId="16">#REF!</definedName>
    <definedName name="____PPC24" localSheetId="2">[78]MRATES!#REF!</definedName>
    <definedName name="____PPC24" localSheetId="4">[78]MRATES!#REF!</definedName>
    <definedName name="____PPC24" localSheetId="11">#REF!</definedName>
    <definedName name="____PPC24" localSheetId="3">[78]MRATES!#REF!</definedName>
    <definedName name="____PPC24">#REF!</definedName>
    <definedName name="____PPC25" localSheetId="7">#REF!</definedName>
    <definedName name="____PPC25" localSheetId="6">#REF!</definedName>
    <definedName name="____PPC25" localSheetId="8">#REF!</definedName>
    <definedName name="____PPC25" localSheetId="13">#REF!</definedName>
    <definedName name="____PPC25" localSheetId="9">#REF!</definedName>
    <definedName name="____PPC25" localSheetId="16">#REF!</definedName>
    <definedName name="____PPC25" localSheetId="2">[78]MRATES!#REF!</definedName>
    <definedName name="____PPC25" localSheetId="4">[78]MRATES!#REF!</definedName>
    <definedName name="____PPC25" localSheetId="11">#REF!</definedName>
    <definedName name="____PPC25" localSheetId="3">[78]MRATES!#REF!</definedName>
    <definedName name="____PPC25">#REF!</definedName>
    <definedName name="____PPC26" localSheetId="7">#REF!</definedName>
    <definedName name="____PPC26" localSheetId="6">#REF!</definedName>
    <definedName name="____PPC26" localSheetId="8">#REF!</definedName>
    <definedName name="____PPC26" localSheetId="13">#REF!</definedName>
    <definedName name="____PPC26" localSheetId="9">#REF!</definedName>
    <definedName name="____PPC26" localSheetId="16">#REF!</definedName>
    <definedName name="____PPC26" localSheetId="2">[78]MRATES!#REF!</definedName>
    <definedName name="____PPC26" localSheetId="4">[78]MRATES!#REF!</definedName>
    <definedName name="____PPC26" localSheetId="11">#REF!</definedName>
    <definedName name="____PPC26" localSheetId="3">[78]MRATES!#REF!</definedName>
    <definedName name="____PPC26">#REF!</definedName>
    <definedName name="____PPC27" localSheetId="7">#REF!</definedName>
    <definedName name="____PPC27" localSheetId="6">#REF!</definedName>
    <definedName name="____PPC27" localSheetId="8">#REF!</definedName>
    <definedName name="____PPC27" localSheetId="13">#REF!</definedName>
    <definedName name="____PPC27" localSheetId="9">#REF!</definedName>
    <definedName name="____PPC27" localSheetId="16">#REF!</definedName>
    <definedName name="____PPC27" localSheetId="2">[78]MRATES!#REF!</definedName>
    <definedName name="____PPC27" localSheetId="4">[78]MRATES!#REF!</definedName>
    <definedName name="____PPC27" localSheetId="11">#REF!</definedName>
    <definedName name="____PPC27" localSheetId="3">[78]MRATES!#REF!</definedName>
    <definedName name="____PPC27">#REF!</definedName>
    <definedName name="____PPC28" localSheetId="7">#REF!</definedName>
    <definedName name="____PPC28" localSheetId="6">#REF!</definedName>
    <definedName name="____PPC28" localSheetId="8">#REF!</definedName>
    <definedName name="____PPC28" localSheetId="13">#REF!</definedName>
    <definedName name="____PPC28" localSheetId="9">#REF!</definedName>
    <definedName name="____PPC28" localSheetId="16">#REF!</definedName>
    <definedName name="____PPC28" localSheetId="2">[78]MRATES!#REF!</definedName>
    <definedName name="____PPC28" localSheetId="4">[78]MRATES!#REF!</definedName>
    <definedName name="____PPC28" localSheetId="11">#REF!</definedName>
    <definedName name="____PPC28" localSheetId="3">[78]MRATES!#REF!</definedName>
    <definedName name="____PPC28">#REF!</definedName>
    <definedName name="____PPC29" localSheetId="7">#REF!</definedName>
    <definedName name="____PPC29" localSheetId="6">#REF!</definedName>
    <definedName name="____PPC29" localSheetId="8">#REF!</definedName>
    <definedName name="____PPC29" localSheetId="13">#REF!</definedName>
    <definedName name="____PPC29" localSheetId="9">#REF!</definedName>
    <definedName name="____PPC29" localSheetId="16">#REF!</definedName>
    <definedName name="____PPC29" localSheetId="2">[78]MRATES!#REF!</definedName>
    <definedName name="____PPC29" localSheetId="4">[78]MRATES!#REF!</definedName>
    <definedName name="____PPC29" localSheetId="11">#REF!</definedName>
    <definedName name="____PPC29" localSheetId="3">[78]MRATES!#REF!</definedName>
    <definedName name="____PPC29">#REF!</definedName>
    <definedName name="____PPC3" localSheetId="7">#REF!</definedName>
    <definedName name="____PPC3" localSheetId="6">#REF!</definedName>
    <definedName name="____PPC3" localSheetId="8">#REF!</definedName>
    <definedName name="____PPC3" localSheetId="13">#REF!</definedName>
    <definedName name="____PPC3" localSheetId="9">#REF!</definedName>
    <definedName name="____PPC3" localSheetId="16">#REF!</definedName>
    <definedName name="____PPC3" localSheetId="2">[78]MRATES!#REF!</definedName>
    <definedName name="____PPC3" localSheetId="4">[78]MRATES!#REF!</definedName>
    <definedName name="____PPC3" localSheetId="11">#REF!</definedName>
    <definedName name="____PPC3" localSheetId="3">[78]MRATES!#REF!</definedName>
    <definedName name="____PPC3">#REF!</definedName>
    <definedName name="____PPC30" localSheetId="7">#REF!</definedName>
    <definedName name="____PPC30" localSheetId="6">#REF!</definedName>
    <definedName name="____PPC30" localSheetId="8">#REF!</definedName>
    <definedName name="____PPC30" localSheetId="13">#REF!</definedName>
    <definedName name="____PPC30" localSheetId="9">#REF!</definedName>
    <definedName name="____PPC30" localSheetId="16">#REF!</definedName>
    <definedName name="____PPC30" localSheetId="2">[78]MRATES!#REF!</definedName>
    <definedName name="____PPC30" localSheetId="4">[78]MRATES!#REF!</definedName>
    <definedName name="____PPC30" localSheetId="11">#REF!</definedName>
    <definedName name="____PPC30" localSheetId="3">[78]MRATES!#REF!</definedName>
    <definedName name="____PPC30">#REF!</definedName>
    <definedName name="____PPC31" localSheetId="7">#REF!</definedName>
    <definedName name="____PPC31" localSheetId="6">#REF!</definedName>
    <definedName name="____PPC31" localSheetId="8">#REF!</definedName>
    <definedName name="____PPC31" localSheetId="13">#REF!</definedName>
    <definedName name="____PPC31" localSheetId="9">#REF!</definedName>
    <definedName name="____PPC31" localSheetId="16">#REF!</definedName>
    <definedName name="____PPC31" localSheetId="2">[78]MRATES!#REF!</definedName>
    <definedName name="____PPC31" localSheetId="4">[78]MRATES!#REF!</definedName>
    <definedName name="____PPC31" localSheetId="11">#REF!</definedName>
    <definedName name="____PPC31" localSheetId="3">[78]MRATES!#REF!</definedName>
    <definedName name="____PPC31">#REF!</definedName>
    <definedName name="____PPC32" localSheetId="7">#REF!</definedName>
    <definedName name="____PPC32" localSheetId="6">#REF!</definedName>
    <definedName name="____PPC32" localSheetId="8">#REF!</definedName>
    <definedName name="____PPC32" localSheetId="13">#REF!</definedName>
    <definedName name="____PPC32" localSheetId="9">#REF!</definedName>
    <definedName name="____PPC32" localSheetId="16">#REF!</definedName>
    <definedName name="____PPC32" localSheetId="2">[78]MRATES!#REF!</definedName>
    <definedName name="____PPC32" localSheetId="4">[78]MRATES!#REF!</definedName>
    <definedName name="____PPC32" localSheetId="11">#REF!</definedName>
    <definedName name="____PPC32" localSheetId="3">[78]MRATES!#REF!</definedName>
    <definedName name="____PPC32">#REF!</definedName>
    <definedName name="____PPC33" localSheetId="7">#REF!</definedName>
    <definedName name="____PPC33" localSheetId="6">#REF!</definedName>
    <definedName name="____PPC33" localSheetId="8">#REF!</definedName>
    <definedName name="____PPC33" localSheetId="13">#REF!</definedName>
    <definedName name="____PPC33" localSheetId="9">#REF!</definedName>
    <definedName name="____PPC33" localSheetId="16">#REF!</definedName>
    <definedName name="____PPC33" localSheetId="2">[78]MRATES!#REF!</definedName>
    <definedName name="____PPC33" localSheetId="4">[78]MRATES!#REF!</definedName>
    <definedName name="____PPC33" localSheetId="11">#REF!</definedName>
    <definedName name="____PPC33" localSheetId="3">[78]MRATES!#REF!</definedName>
    <definedName name="____PPC33">#REF!</definedName>
    <definedName name="____PPC34" localSheetId="7">#REF!</definedName>
    <definedName name="____PPC34" localSheetId="6">#REF!</definedName>
    <definedName name="____PPC34" localSheetId="8">#REF!</definedName>
    <definedName name="____PPC34" localSheetId="13">#REF!</definedName>
    <definedName name="____PPC34" localSheetId="9">#REF!</definedName>
    <definedName name="____PPC34" localSheetId="16">#REF!</definedName>
    <definedName name="____PPC34" localSheetId="2">[78]MRATES!#REF!</definedName>
    <definedName name="____PPC34" localSheetId="4">[78]MRATES!#REF!</definedName>
    <definedName name="____PPC34" localSheetId="11">#REF!</definedName>
    <definedName name="____PPC34" localSheetId="3">[78]MRATES!#REF!</definedName>
    <definedName name="____PPC34">#REF!</definedName>
    <definedName name="____PPC35" localSheetId="7">#REF!</definedName>
    <definedName name="____PPC35" localSheetId="6">#REF!</definedName>
    <definedName name="____PPC35" localSheetId="8">#REF!</definedName>
    <definedName name="____PPC35" localSheetId="13">#REF!</definedName>
    <definedName name="____PPC35" localSheetId="9">#REF!</definedName>
    <definedName name="____PPC35" localSheetId="16">#REF!</definedName>
    <definedName name="____PPC35" localSheetId="2">[78]MRATES!#REF!</definedName>
    <definedName name="____PPC35" localSheetId="4">[78]MRATES!#REF!</definedName>
    <definedName name="____PPC35" localSheetId="11">#REF!</definedName>
    <definedName name="____PPC35" localSheetId="3">[78]MRATES!#REF!</definedName>
    <definedName name="____PPC35">#REF!</definedName>
    <definedName name="____PPC36" localSheetId="7">#REF!</definedName>
    <definedName name="____PPC36" localSheetId="6">#REF!</definedName>
    <definedName name="____PPC36" localSheetId="8">#REF!</definedName>
    <definedName name="____PPC36" localSheetId="13">#REF!</definedName>
    <definedName name="____PPC36" localSheetId="9">#REF!</definedName>
    <definedName name="____PPC36" localSheetId="16">#REF!</definedName>
    <definedName name="____PPC36" localSheetId="2">[78]MRATES!#REF!</definedName>
    <definedName name="____PPC36" localSheetId="4">[78]MRATES!#REF!</definedName>
    <definedName name="____PPC36" localSheetId="11">#REF!</definedName>
    <definedName name="____PPC36" localSheetId="3">[78]MRATES!#REF!</definedName>
    <definedName name="____PPC36">#REF!</definedName>
    <definedName name="____PPC37" localSheetId="7">#REF!</definedName>
    <definedName name="____PPC37" localSheetId="6">#REF!</definedName>
    <definedName name="____PPC37" localSheetId="8">#REF!</definedName>
    <definedName name="____PPC37" localSheetId="13">#REF!</definedName>
    <definedName name="____PPC37" localSheetId="9">#REF!</definedName>
    <definedName name="____PPC37" localSheetId="16">#REF!</definedName>
    <definedName name="____PPC37" localSheetId="2">[78]MRATES!#REF!</definedName>
    <definedName name="____PPC37" localSheetId="4">[78]MRATES!#REF!</definedName>
    <definedName name="____PPC37" localSheetId="11">#REF!</definedName>
    <definedName name="____PPC37" localSheetId="3">[78]MRATES!#REF!</definedName>
    <definedName name="____PPC37">#REF!</definedName>
    <definedName name="____PPC38" localSheetId="7">#REF!</definedName>
    <definedName name="____PPC38" localSheetId="6">#REF!</definedName>
    <definedName name="____PPC38" localSheetId="8">#REF!</definedName>
    <definedName name="____PPC38" localSheetId="13">#REF!</definedName>
    <definedName name="____PPC38" localSheetId="9">#REF!</definedName>
    <definedName name="____PPC38" localSheetId="16">#REF!</definedName>
    <definedName name="____PPC38" localSheetId="2">[78]MRATES!#REF!</definedName>
    <definedName name="____PPC38" localSheetId="4">[78]MRATES!#REF!</definedName>
    <definedName name="____PPC38" localSheetId="11">#REF!</definedName>
    <definedName name="____PPC38" localSheetId="3">[78]MRATES!#REF!</definedName>
    <definedName name="____PPC38">#REF!</definedName>
    <definedName name="____PPC39" localSheetId="7">#REF!</definedName>
    <definedName name="____PPC39" localSheetId="6">#REF!</definedName>
    <definedName name="____PPC39" localSheetId="8">#REF!</definedName>
    <definedName name="____PPC39" localSheetId="13">#REF!</definedName>
    <definedName name="____PPC39" localSheetId="9">#REF!</definedName>
    <definedName name="____PPC39" localSheetId="16">#REF!</definedName>
    <definedName name="____PPC39" localSheetId="2">[78]MRATES!#REF!</definedName>
    <definedName name="____PPC39" localSheetId="4">[78]MRATES!#REF!</definedName>
    <definedName name="____PPC39" localSheetId="11">#REF!</definedName>
    <definedName name="____PPC39" localSheetId="3">[78]MRATES!#REF!</definedName>
    <definedName name="____PPC39">#REF!</definedName>
    <definedName name="____PPC4" localSheetId="7">#REF!</definedName>
    <definedName name="____PPC4" localSheetId="6">#REF!</definedName>
    <definedName name="____PPC4" localSheetId="8">#REF!</definedName>
    <definedName name="____PPC4" localSheetId="13">#REF!</definedName>
    <definedName name="____PPC4" localSheetId="9">#REF!</definedName>
    <definedName name="____PPC4" localSheetId="16">#REF!</definedName>
    <definedName name="____PPC4" localSheetId="2">[78]MRATES!#REF!</definedName>
    <definedName name="____PPC4" localSheetId="4">[78]MRATES!#REF!</definedName>
    <definedName name="____PPC4" localSheetId="11">#REF!</definedName>
    <definedName name="____PPC4" localSheetId="3">[78]MRATES!#REF!</definedName>
    <definedName name="____PPC4">#REF!</definedName>
    <definedName name="____PPC40" localSheetId="7">#REF!</definedName>
    <definedName name="____PPC40" localSheetId="6">#REF!</definedName>
    <definedName name="____PPC40" localSheetId="8">#REF!</definedName>
    <definedName name="____PPC40" localSheetId="13">#REF!</definedName>
    <definedName name="____PPC40" localSheetId="9">#REF!</definedName>
    <definedName name="____PPC40" localSheetId="16">#REF!</definedName>
    <definedName name="____PPC40" localSheetId="2">[78]MRATES!#REF!</definedName>
    <definedName name="____PPC40" localSheetId="4">[78]MRATES!#REF!</definedName>
    <definedName name="____PPC40" localSheetId="11">#REF!</definedName>
    <definedName name="____PPC40" localSheetId="3">[78]MRATES!#REF!</definedName>
    <definedName name="____PPC40">#REF!</definedName>
    <definedName name="____PPC41" localSheetId="7">#REF!</definedName>
    <definedName name="____PPC41" localSheetId="6">#REF!</definedName>
    <definedName name="____PPC41" localSheetId="8">#REF!</definedName>
    <definedName name="____PPC41" localSheetId="13">#REF!</definedName>
    <definedName name="____PPC41" localSheetId="9">#REF!</definedName>
    <definedName name="____PPC41" localSheetId="16">#REF!</definedName>
    <definedName name="____PPC41" localSheetId="2">[78]MRATES!#REF!</definedName>
    <definedName name="____PPC41" localSheetId="4">[78]MRATES!#REF!</definedName>
    <definedName name="____PPC41" localSheetId="11">#REF!</definedName>
    <definedName name="____PPC41" localSheetId="3">[78]MRATES!#REF!</definedName>
    <definedName name="____PPC41">#REF!</definedName>
    <definedName name="____PPC42" localSheetId="7">#REF!</definedName>
    <definedName name="____PPC42" localSheetId="6">#REF!</definedName>
    <definedName name="____PPC42" localSheetId="8">#REF!</definedName>
    <definedName name="____PPC42" localSheetId="13">#REF!</definedName>
    <definedName name="____PPC42" localSheetId="9">#REF!</definedName>
    <definedName name="____PPC42" localSheetId="16">#REF!</definedName>
    <definedName name="____PPC42" localSheetId="2">[78]MRATES!#REF!</definedName>
    <definedName name="____PPC42" localSheetId="4">[78]MRATES!#REF!</definedName>
    <definedName name="____PPC42" localSheetId="11">#REF!</definedName>
    <definedName name="____PPC42" localSheetId="3">[78]MRATES!#REF!</definedName>
    <definedName name="____PPC42">#REF!</definedName>
    <definedName name="____PPC43" localSheetId="7">#REF!</definedName>
    <definedName name="____PPC43" localSheetId="6">#REF!</definedName>
    <definedName name="____PPC43" localSheetId="8">#REF!</definedName>
    <definedName name="____PPC43" localSheetId="13">#REF!</definedName>
    <definedName name="____PPC43" localSheetId="9">#REF!</definedName>
    <definedName name="____PPC43" localSheetId="16">#REF!</definedName>
    <definedName name="____PPC43" localSheetId="2">[78]MRATES!#REF!</definedName>
    <definedName name="____PPC43" localSheetId="4">[78]MRATES!#REF!</definedName>
    <definedName name="____PPC43" localSheetId="11">#REF!</definedName>
    <definedName name="____PPC43" localSheetId="3">[78]MRATES!#REF!</definedName>
    <definedName name="____PPC43">#REF!</definedName>
    <definedName name="____PPC44" localSheetId="7">#REF!</definedName>
    <definedName name="____PPC44" localSheetId="6">#REF!</definedName>
    <definedName name="____PPC44" localSheetId="8">#REF!</definedName>
    <definedName name="____PPC44" localSheetId="13">#REF!</definedName>
    <definedName name="____PPC44" localSheetId="9">#REF!</definedName>
    <definedName name="____PPC44" localSheetId="16">#REF!</definedName>
    <definedName name="____PPC44" localSheetId="2">[78]MRATES!#REF!</definedName>
    <definedName name="____PPC44" localSheetId="4">[78]MRATES!#REF!</definedName>
    <definedName name="____PPC44" localSheetId="11">#REF!</definedName>
    <definedName name="____PPC44" localSheetId="3">[78]MRATES!#REF!</definedName>
    <definedName name="____PPC44">#REF!</definedName>
    <definedName name="____PPC45" localSheetId="7">#REF!</definedName>
    <definedName name="____PPC45" localSheetId="6">#REF!</definedName>
    <definedName name="____PPC45" localSheetId="8">#REF!</definedName>
    <definedName name="____PPC45" localSheetId="13">#REF!</definedName>
    <definedName name="____PPC45" localSheetId="9">#REF!</definedName>
    <definedName name="____PPC45" localSheetId="16">#REF!</definedName>
    <definedName name="____PPC45" localSheetId="2">[78]MRATES!#REF!</definedName>
    <definedName name="____PPC45" localSheetId="4">[78]MRATES!#REF!</definedName>
    <definedName name="____PPC45" localSheetId="11">#REF!</definedName>
    <definedName name="____PPC45" localSheetId="3">[78]MRATES!#REF!</definedName>
    <definedName name="____PPC45">#REF!</definedName>
    <definedName name="____PPC46" localSheetId="7">#REF!</definedName>
    <definedName name="____PPC46" localSheetId="6">#REF!</definedName>
    <definedName name="____PPC46" localSheetId="8">#REF!</definedName>
    <definedName name="____PPC46" localSheetId="13">#REF!</definedName>
    <definedName name="____PPC46" localSheetId="9">#REF!</definedName>
    <definedName name="____PPC46" localSheetId="16">#REF!</definedName>
    <definedName name="____PPC46" localSheetId="2">[78]MRATES!#REF!</definedName>
    <definedName name="____PPC46" localSheetId="4">[78]MRATES!#REF!</definedName>
    <definedName name="____PPC46" localSheetId="11">#REF!</definedName>
    <definedName name="____PPC46" localSheetId="3">[78]MRATES!#REF!</definedName>
    <definedName name="____PPC46">#REF!</definedName>
    <definedName name="____PPC47" localSheetId="7">#REF!</definedName>
    <definedName name="____PPC47" localSheetId="6">#REF!</definedName>
    <definedName name="____PPC47" localSheetId="8">#REF!</definedName>
    <definedName name="____PPC47" localSheetId="13">#REF!</definedName>
    <definedName name="____PPC47" localSheetId="9">#REF!</definedName>
    <definedName name="____PPC47" localSheetId="16">#REF!</definedName>
    <definedName name="____PPC47" localSheetId="2">[78]MRATES!#REF!</definedName>
    <definedName name="____PPC47" localSheetId="4">[78]MRATES!#REF!</definedName>
    <definedName name="____PPC47" localSheetId="11">#REF!</definedName>
    <definedName name="____PPC47" localSheetId="3">[78]MRATES!#REF!</definedName>
    <definedName name="____PPC47">#REF!</definedName>
    <definedName name="____PPC48" localSheetId="7">#REF!</definedName>
    <definedName name="____PPC48" localSheetId="6">#REF!</definedName>
    <definedName name="____PPC48" localSheetId="8">#REF!</definedName>
    <definedName name="____PPC48" localSheetId="13">#REF!</definedName>
    <definedName name="____PPC48" localSheetId="9">#REF!</definedName>
    <definedName name="____PPC48" localSheetId="16">#REF!</definedName>
    <definedName name="____PPC48" localSheetId="2">[78]MRATES!#REF!</definedName>
    <definedName name="____PPC48" localSheetId="4">[78]MRATES!#REF!</definedName>
    <definedName name="____PPC48" localSheetId="11">#REF!</definedName>
    <definedName name="____PPC48" localSheetId="3">[78]MRATES!#REF!</definedName>
    <definedName name="____PPC48">#REF!</definedName>
    <definedName name="____PPC49" localSheetId="7">#REF!</definedName>
    <definedName name="____PPC49" localSheetId="6">#REF!</definedName>
    <definedName name="____PPC49" localSheetId="8">#REF!</definedName>
    <definedName name="____PPC49" localSheetId="13">#REF!</definedName>
    <definedName name="____PPC49" localSheetId="9">#REF!</definedName>
    <definedName name="____PPC49" localSheetId="16">#REF!</definedName>
    <definedName name="____PPC49" localSheetId="2">[78]MRATES!#REF!</definedName>
    <definedName name="____PPC49" localSheetId="4">[78]MRATES!#REF!</definedName>
    <definedName name="____PPC49" localSheetId="11">#REF!</definedName>
    <definedName name="____PPC49" localSheetId="3">[78]MRATES!#REF!</definedName>
    <definedName name="____PPC49">#REF!</definedName>
    <definedName name="____PPC5" localSheetId="7">#REF!</definedName>
    <definedName name="____PPC5" localSheetId="6">#REF!</definedName>
    <definedName name="____PPC5" localSheetId="8">#REF!</definedName>
    <definedName name="____PPC5" localSheetId="13">#REF!</definedName>
    <definedName name="____PPC5" localSheetId="9">#REF!</definedName>
    <definedName name="____PPC5" localSheetId="16">#REF!</definedName>
    <definedName name="____PPC5" localSheetId="2">[78]MRATES!#REF!</definedName>
    <definedName name="____PPC5" localSheetId="4">[78]MRATES!#REF!</definedName>
    <definedName name="____PPC5" localSheetId="11">#REF!</definedName>
    <definedName name="____PPC5" localSheetId="3">[78]MRATES!#REF!</definedName>
    <definedName name="____PPC5">#REF!</definedName>
    <definedName name="____PPC50" localSheetId="7">#REF!</definedName>
    <definedName name="____PPC50" localSheetId="6">#REF!</definedName>
    <definedName name="____PPC50" localSheetId="8">#REF!</definedName>
    <definedName name="____PPC50" localSheetId="13">#REF!</definedName>
    <definedName name="____PPC50" localSheetId="9">#REF!</definedName>
    <definedName name="____PPC50" localSheetId="16">#REF!</definedName>
    <definedName name="____PPC50" localSheetId="2">[78]MRATES!#REF!</definedName>
    <definedName name="____PPC50" localSheetId="4">[78]MRATES!#REF!</definedName>
    <definedName name="____PPC50" localSheetId="11">#REF!</definedName>
    <definedName name="____PPC50" localSheetId="3">[78]MRATES!#REF!</definedName>
    <definedName name="____PPC50">#REF!</definedName>
    <definedName name="____PPC51" localSheetId="7">#REF!</definedName>
    <definedName name="____PPC51" localSheetId="6">#REF!</definedName>
    <definedName name="____PPC51" localSheetId="8">#REF!</definedName>
    <definedName name="____PPC51" localSheetId="13">#REF!</definedName>
    <definedName name="____PPC51" localSheetId="9">#REF!</definedName>
    <definedName name="____PPC51" localSheetId="16">#REF!</definedName>
    <definedName name="____PPC51" localSheetId="2">[78]MRATES!#REF!</definedName>
    <definedName name="____PPC51" localSheetId="4">[78]MRATES!#REF!</definedName>
    <definedName name="____PPC51" localSheetId="11">#REF!</definedName>
    <definedName name="____PPC51" localSheetId="3">[78]MRATES!#REF!</definedName>
    <definedName name="____PPC51">#REF!</definedName>
    <definedName name="____PPC52" localSheetId="7">#REF!</definedName>
    <definedName name="____PPC52" localSheetId="6">#REF!</definedName>
    <definedName name="____PPC52" localSheetId="8">#REF!</definedName>
    <definedName name="____PPC52" localSheetId="13">#REF!</definedName>
    <definedName name="____PPC52" localSheetId="9">#REF!</definedName>
    <definedName name="____PPC52" localSheetId="16">#REF!</definedName>
    <definedName name="____PPC52" localSheetId="2">[78]MRATES!#REF!</definedName>
    <definedName name="____PPC52" localSheetId="4">[78]MRATES!#REF!</definedName>
    <definedName name="____PPC52" localSheetId="11">#REF!</definedName>
    <definedName name="____PPC52" localSheetId="3">[78]MRATES!#REF!</definedName>
    <definedName name="____PPC52">#REF!</definedName>
    <definedName name="____PPC53" localSheetId="7">#REF!</definedName>
    <definedName name="____PPC53" localSheetId="6">#REF!</definedName>
    <definedName name="____PPC53" localSheetId="8">#REF!</definedName>
    <definedName name="____PPC53" localSheetId="13">#REF!</definedName>
    <definedName name="____PPC53" localSheetId="9">#REF!</definedName>
    <definedName name="____PPC53" localSheetId="16">#REF!</definedName>
    <definedName name="____PPC53" localSheetId="2">[78]MRATES!#REF!</definedName>
    <definedName name="____PPC53" localSheetId="4">[78]MRATES!#REF!</definedName>
    <definedName name="____PPC53" localSheetId="11">#REF!</definedName>
    <definedName name="____PPC53" localSheetId="3">[78]MRATES!#REF!</definedName>
    <definedName name="____PPC53">#REF!</definedName>
    <definedName name="____PPC54" localSheetId="7">#REF!</definedName>
    <definedName name="____PPC54" localSheetId="6">#REF!</definedName>
    <definedName name="____PPC54" localSheetId="8">#REF!</definedName>
    <definedName name="____PPC54" localSheetId="13">#REF!</definedName>
    <definedName name="____PPC54" localSheetId="9">#REF!</definedName>
    <definedName name="____PPC54" localSheetId="16">#REF!</definedName>
    <definedName name="____PPC54" localSheetId="2">[78]MRATES!#REF!</definedName>
    <definedName name="____PPC54" localSheetId="4">[78]MRATES!#REF!</definedName>
    <definedName name="____PPC54" localSheetId="11">#REF!</definedName>
    <definedName name="____PPC54" localSheetId="3">[78]MRATES!#REF!</definedName>
    <definedName name="____PPC54">#REF!</definedName>
    <definedName name="____PPC55" localSheetId="7">#REF!</definedName>
    <definedName name="____PPC55" localSheetId="6">#REF!</definedName>
    <definedName name="____PPC55" localSheetId="8">#REF!</definedName>
    <definedName name="____PPC55" localSheetId="13">#REF!</definedName>
    <definedName name="____PPC55" localSheetId="9">#REF!</definedName>
    <definedName name="____PPC55" localSheetId="16">#REF!</definedName>
    <definedName name="____PPC55" localSheetId="2">[78]MRATES!#REF!</definedName>
    <definedName name="____PPC55" localSheetId="4">[78]MRATES!#REF!</definedName>
    <definedName name="____PPC55" localSheetId="11">#REF!</definedName>
    <definedName name="____PPC55" localSheetId="3">[78]MRATES!#REF!</definedName>
    <definedName name="____PPC55">#REF!</definedName>
    <definedName name="____PPC56" localSheetId="7">#REF!</definedName>
    <definedName name="____PPC56" localSheetId="6">#REF!</definedName>
    <definedName name="____PPC56" localSheetId="8">#REF!</definedName>
    <definedName name="____PPC56" localSheetId="13">#REF!</definedName>
    <definedName name="____PPC56" localSheetId="9">#REF!</definedName>
    <definedName name="____PPC56" localSheetId="16">#REF!</definedName>
    <definedName name="____PPC56" localSheetId="2">[78]MRATES!#REF!</definedName>
    <definedName name="____PPC56" localSheetId="4">[78]MRATES!#REF!</definedName>
    <definedName name="____PPC56" localSheetId="11">#REF!</definedName>
    <definedName name="____PPC56" localSheetId="3">[78]MRATES!#REF!</definedName>
    <definedName name="____PPC56">#REF!</definedName>
    <definedName name="____PPC57" localSheetId="7">#REF!</definedName>
    <definedName name="____PPC57" localSheetId="6">#REF!</definedName>
    <definedName name="____PPC57" localSheetId="8">#REF!</definedName>
    <definedName name="____PPC57" localSheetId="13">#REF!</definedName>
    <definedName name="____PPC57" localSheetId="9">#REF!</definedName>
    <definedName name="____PPC57" localSheetId="16">#REF!</definedName>
    <definedName name="____PPC57" localSheetId="2">[78]MRATES!#REF!</definedName>
    <definedName name="____PPC57" localSheetId="4">[78]MRATES!#REF!</definedName>
    <definedName name="____PPC57" localSheetId="11">#REF!</definedName>
    <definedName name="____PPC57" localSheetId="3">[78]MRATES!#REF!</definedName>
    <definedName name="____PPC57">#REF!</definedName>
    <definedName name="____PPC58" localSheetId="7">#REF!</definedName>
    <definedName name="____PPC58" localSheetId="6">#REF!</definedName>
    <definedName name="____PPC58" localSheetId="8">#REF!</definedName>
    <definedName name="____PPC58" localSheetId="13">#REF!</definedName>
    <definedName name="____PPC58" localSheetId="9">#REF!</definedName>
    <definedName name="____PPC58" localSheetId="16">#REF!</definedName>
    <definedName name="____PPC58" localSheetId="2">[78]MRATES!#REF!</definedName>
    <definedName name="____PPC58" localSheetId="4">[78]MRATES!#REF!</definedName>
    <definedName name="____PPC58" localSheetId="11">#REF!</definedName>
    <definedName name="____PPC58" localSheetId="3">[78]MRATES!#REF!</definedName>
    <definedName name="____PPC58">#REF!</definedName>
    <definedName name="____PPC59" localSheetId="7">#REF!</definedName>
    <definedName name="____PPC59" localSheetId="6">#REF!</definedName>
    <definedName name="____PPC59" localSheetId="8">#REF!</definedName>
    <definedName name="____PPC59" localSheetId="13">#REF!</definedName>
    <definedName name="____PPC59" localSheetId="9">#REF!</definedName>
    <definedName name="____PPC59" localSheetId="16">#REF!</definedName>
    <definedName name="____PPC59" localSheetId="2">[78]MRATES!#REF!</definedName>
    <definedName name="____PPC59" localSheetId="4">[78]MRATES!#REF!</definedName>
    <definedName name="____PPC59" localSheetId="11">#REF!</definedName>
    <definedName name="____PPC59" localSheetId="3">[78]MRATES!#REF!</definedName>
    <definedName name="____PPC59">#REF!</definedName>
    <definedName name="____PPC6" localSheetId="7">#REF!</definedName>
    <definedName name="____PPC6" localSheetId="6">#REF!</definedName>
    <definedName name="____PPC6" localSheetId="8">#REF!</definedName>
    <definedName name="____PPC6" localSheetId="13">#REF!</definedName>
    <definedName name="____PPC6" localSheetId="9">#REF!</definedName>
    <definedName name="____PPC6" localSheetId="16">#REF!</definedName>
    <definedName name="____PPC6" localSheetId="2">[78]MRATES!#REF!</definedName>
    <definedName name="____PPC6" localSheetId="4">[78]MRATES!#REF!</definedName>
    <definedName name="____PPC6" localSheetId="11">#REF!</definedName>
    <definedName name="____PPC6" localSheetId="3">[78]MRATES!#REF!</definedName>
    <definedName name="____PPC6">#REF!</definedName>
    <definedName name="____PPC60" localSheetId="7">#REF!</definedName>
    <definedName name="____PPC60" localSheetId="6">#REF!</definedName>
    <definedName name="____PPC60" localSheetId="8">#REF!</definedName>
    <definedName name="____PPC60" localSheetId="13">#REF!</definedName>
    <definedName name="____PPC60" localSheetId="9">#REF!</definedName>
    <definedName name="____PPC60" localSheetId="16">#REF!</definedName>
    <definedName name="____PPC60" localSheetId="2">[78]MRATES!#REF!</definedName>
    <definedName name="____PPC60" localSheetId="4">[78]MRATES!#REF!</definedName>
    <definedName name="____PPC60" localSheetId="11">#REF!</definedName>
    <definedName name="____PPC60" localSheetId="3">[78]MRATES!#REF!</definedName>
    <definedName name="____PPC60">#REF!</definedName>
    <definedName name="____PPC61" localSheetId="7">#REF!</definedName>
    <definedName name="____PPC61" localSheetId="6">#REF!</definedName>
    <definedName name="____PPC61" localSheetId="8">#REF!</definedName>
    <definedName name="____PPC61" localSheetId="13">#REF!</definedName>
    <definedName name="____PPC61" localSheetId="9">#REF!</definedName>
    <definedName name="____PPC61" localSheetId="16">#REF!</definedName>
    <definedName name="____PPC61" localSheetId="2">[78]MRATES!#REF!</definedName>
    <definedName name="____PPC61" localSheetId="4">[78]MRATES!#REF!</definedName>
    <definedName name="____PPC61" localSheetId="11">#REF!</definedName>
    <definedName name="____PPC61" localSheetId="3">[78]MRATES!#REF!</definedName>
    <definedName name="____PPC61">#REF!</definedName>
    <definedName name="____PPC62" localSheetId="7">#REF!</definedName>
    <definedName name="____PPC62" localSheetId="6">#REF!</definedName>
    <definedName name="____PPC62" localSheetId="8">#REF!</definedName>
    <definedName name="____PPC62" localSheetId="13">#REF!</definedName>
    <definedName name="____PPC62" localSheetId="9">#REF!</definedName>
    <definedName name="____PPC62" localSheetId="16">#REF!</definedName>
    <definedName name="____PPC62" localSheetId="2">[78]MRATES!#REF!</definedName>
    <definedName name="____PPC62" localSheetId="4">[78]MRATES!#REF!</definedName>
    <definedName name="____PPC62" localSheetId="11">#REF!</definedName>
    <definedName name="____PPC62" localSheetId="3">[78]MRATES!#REF!</definedName>
    <definedName name="____PPC62">#REF!</definedName>
    <definedName name="____PPC63" localSheetId="7">#REF!</definedName>
    <definedName name="____PPC63" localSheetId="6">#REF!</definedName>
    <definedName name="____PPC63" localSheetId="8">#REF!</definedName>
    <definedName name="____PPC63" localSheetId="13">#REF!</definedName>
    <definedName name="____PPC63" localSheetId="9">#REF!</definedName>
    <definedName name="____PPC63" localSheetId="16">#REF!</definedName>
    <definedName name="____PPC63" localSheetId="2">[78]MRATES!#REF!</definedName>
    <definedName name="____PPC63" localSheetId="4">[78]MRATES!#REF!</definedName>
    <definedName name="____PPC63" localSheetId="11">#REF!</definedName>
    <definedName name="____PPC63" localSheetId="3">[78]MRATES!#REF!</definedName>
    <definedName name="____PPC63">#REF!</definedName>
    <definedName name="____PPC64" localSheetId="7">#REF!</definedName>
    <definedName name="____PPC64" localSheetId="6">#REF!</definedName>
    <definedName name="____PPC64" localSheetId="8">#REF!</definedName>
    <definedName name="____PPC64" localSheetId="13">#REF!</definedName>
    <definedName name="____PPC64" localSheetId="9">#REF!</definedName>
    <definedName name="____PPC64" localSheetId="16">#REF!</definedName>
    <definedName name="____PPC64" localSheetId="2">[78]MRATES!#REF!</definedName>
    <definedName name="____PPC64" localSheetId="4">[78]MRATES!#REF!</definedName>
    <definedName name="____PPC64" localSheetId="11">#REF!</definedName>
    <definedName name="____PPC64" localSheetId="3">[78]MRATES!#REF!</definedName>
    <definedName name="____PPC64">#REF!</definedName>
    <definedName name="____PPC65" localSheetId="7">#REF!</definedName>
    <definedName name="____PPC65" localSheetId="6">#REF!</definedName>
    <definedName name="____PPC65" localSheetId="8">#REF!</definedName>
    <definedName name="____PPC65" localSheetId="13">#REF!</definedName>
    <definedName name="____PPC65" localSheetId="9">#REF!</definedName>
    <definedName name="____PPC65" localSheetId="16">#REF!</definedName>
    <definedName name="____PPC65" localSheetId="2">[78]MRATES!#REF!</definedName>
    <definedName name="____PPC65" localSheetId="4">[78]MRATES!#REF!</definedName>
    <definedName name="____PPC65" localSheetId="11">#REF!</definedName>
    <definedName name="____PPC65" localSheetId="3">[78]MRATES!#REF!</definedName>
    <definedName name="____PPC65">#REF!</definedName>
    <definedName name="____PPC66" localSheetId="7">#REF!</definedName>
    <definedName name="____PPC66" localSheetId="6">#REF!</definedName>
    <definedName name="____PPC66" localSheetId="8">#REF!</definedName>
    <definedName name="____PPC66" localSheetId="13">#REF!</definedName>
    <definedName name="____PPC66" localSheetId="9">#REF!</definedName>
    <definedName name="____PPC66" localSheetId="16">#REF!</definedName>
    <definedName name="____PPC66" localSheetId="2">[78]MRATES!#REF!</definedName>
    <definedName name="____PPC66" localSheetId="4">[78]MRATES!#REF!</definedName>
    <definedName name="____PPC66" localSheetId="11">#REF!</definedName>
    <definedName name="____PPC66" localSheetId="3">[78]MRATES!#REF!</definedName>
    <definedName name="____PPC66">#REF!</definedName>
    <definedName name="____PPC67" localSheetId="7">#REF!</definedName>
    <definedName name="____PPC67" localSheetId="6">#REF!</definedName>
    <definedName name="____PPC67" localSheetId="8">#REF!</definedName>
    <definedName name="____PPC67" localSheetId="13">#REF!</definedName>
    <definedName name="____PPC67" localSheetId="9">#REF!</definedName>
    <definedName name="____PPC67" localSheetId="16">#REF!</definedName>
    <definedName name="____PPC67" localSheetId="2">[78]MRATES!#REF!</definedName>
    <definedName name="____PPC67" localSheetId="4">[78]MRATES!#REF!</definedName>
    <definedName name="____PPC67" localSheetId="11">#REF!</definedName>
    <definedName name="____PPC67" localSheetId="3">[78]MRATES!#REF!</definedName>
    <definedName name="____PPC67">#REF!</definedName>
    <definedName name="____PPC68" localSheetId="7">#REF!</definedName>
    <definedName name="____PPC68" localSheetId="6">#REF!</definedName>
    <definedName name="____PPC68" localSheetId="8">#REF!</definedName>
    <definedName name="____PPC68" localSheetId="13">#REF!</definedName>
    <definedName name="____PPC68" localSheetId="9">#REF!</definedName>
    <definedName name="____PPC68" localSheetId="16">#REF!</definedName>
    <definedName name="____PPC68" localSheetId="2">[78]MRATES!#REF!</definedName>
    <definedName name="____PPC68" localSheetId="4">[78]MRATES!#REF!</definedName>
    <definedName name="____PPC68" localSheetId="11">#REF!</definedName>
    <definedName name="____PPC68" localSheetId="3">[78]MRATES!#REF!</definedName>
    <definedName name="____PPC68">#REF!</definedName>
    <definedName name="____PPC69" localSheetId="7">#REF!</definedName>
    <definedName name="____PPC69" localSheetId="6">#REF!</definedName>
    <definedName name="____PPC69" localSheetId="8">#REF!</definedName>
    <definedName name="____PPC69" localSheetId="13">#REF!</definedName>
    <definedName name="____PPC69" localSheetId="9">#REF!</definedName>
    <definedName name="____PPC69" localSheetId="16">#REF!</definedName>
    <definedName name="____PPC69" localSheetId="2">[78]MRATES!#REF!</definedName>
    <definedName name="____PPC69" localSheetId="4">[78]MRATES!#REF!</definedName>
    <definedName name="____PPC69" localSheetId="11">#REF!</definedName>
    <definedName name="____PPC69" localSheetId="3">[78]MRATES!#REF!</definedName>
    <definedName name="____PPC69">#REF!</definedName>
    <definedName name="____PPC7" localSheetId="7">#REF!</definedName>
    <definedName name="____PPC7" localSheetId="6">#REF!</definedName>
    <definedName name="____PPC7" localSheetId="8">#REF!</definedName>
    <definedName name="____PPC7" localSheetId="13">#REF!</definedName>
    <definedName name="____PPC7" localSheetId="9">#REF!</definedName>
    <definedName name="____PPC7" localSheetId="16">#REF!</definedName>
    <definedName name="____PPC7" localSheetId="2">[78]MRATES!#REF!</definedName>
    <definedName name="____PPC7" localSheetId="4">[78]MRATES!#REF!</definedName>
    <definedName name="____PPC7" localSheetId="11">#REF!</definedName>
    <definedName name="____PPC7" localSheetId="3">[78]MRATES!#REF!</definedName>
    <definedName name="____PPC7">#REF!</definedName>
    <definedName name="____PPC70" localSheetId="7">#REF!</definedName>
    <definedName name="____PPC70" localSheetId="6">#REF!</definedName>
    <definedName name="____PPC70" localSheetId="8">#REF!</definedName>
    <definedName name="____PPC70" localSheetId="13">#REF!</definedName>
    <definedName name="____PPC70" localSheetId="9">#REF!</definedName>
    <definedName name="____PPC70" localSheetId="16">#REF!</definedName>
    <definedName name="____PPC70" localSheetId="2">[78]MRATES!#REF!</definedName>
    <definedName name="____PPC70" localSheetId="4">[78]MRATES!#REF!</definedName>
    <definedName name="____PPC70" localSheetId="11">#REF!</definedName>
    <definedName name="____PPC70" localSheetId="3">[78]MRATES!#REF!</definedName>
    <definedName name="____PPC70">#REF!</definedName>
    <definedName name="____PPC71" localSheetId="7">#REF!</definedName>
    <definedName name="____PPC71" localSheetId="6">#REF!</definedName>
    <definedName name="____PPC71" localSheetId="8">#REF!</definedName>
    <definedName name="____PPC71" localSheetId="13">#REF!</definedName>
    <definedName name="____PPC71" localSheetId="9">#REF!</definedName>
    <definedName name="____PPC71" localSheetId="16">#REF!</definedName>
    <definedName name="____PPC71" localSheetId="2">[78]MRATES!#REF!</definedName>
    <definedName name="____PPC71" localSheetId="4">[78]MRATES!#REF!</definedName>
    <definedName name="____PPC71" localSheetId="11">#REF!</definedName>
    <definedName name="____PPC71" localSheetId="3">[78]MRATES!#REF!</definedName>
    <definedName name="____PPC71">#REF!</definedName>
    <definedName name="____PPC72" localSheetId="7">#REF!</definedName>
    <definedName name="____PPC72" localSheetId="6">#REF!</definedName>
    <definedName name="____PPC72" localSheetId="8">#REF!</definedName>
    <definedName name="____PPC72" localSheetId="13">#REF!</definedName>
    <definedName name="____PPC72" localSheetId="9">#REF!</definedName>
    <definedName name="____PPC72" localSheetId="16">#REF!</definedName>
    <definedName name="____PPC72" localSheetId="2">[78]MRATES!#REF!</definedName>
    <definedName name="____PPC72" localSheetId="4">[78]MRATES!#REF!</definedName>
    <definedName name="____PPC72" localSheetId="11">#REF!</definedName>
    <definedName name="____PPC72" localSheetId="3">[78]MRATES!#REF!</definedName>
    <definedName name="____PPC72">#REF!</definedName>
    <definedName name="____PPC73" localSheetId="7">#REF!</definedName>
    <definedName name="____PPC73" localSheetId="6">#REF!</definedName>
    <definedName name="____PPC73" localSheetId="8">#REF!</definedName>
    <definedName name="____PPC73" localSheetId="13">#REF!</definedName>
    <definedName name="____PPC73" localSheetId="9">#REF!</definedName>
    <definedName name="____PPC73" localSheetId="16">#REF!</definedName>
    <definedName name="____PPC73" localSheetId="2">[78]MRATES!#REF!</definedName>
    <definedName name="____PPC73" localSheetId="4">[78]MRATES!#REF!</definedName>
    <definedName name="____PPC73" localSheetId="11">#REF!</definedName>
    <definedName name="____PPC73" localSheetId="3">[78]MRATES!#REF!</definedName>
    <definedName name="____PPC73">#REF!</definedName>
    <definedName name="____PPC74" localSheetId="7">#REF!</definedName>
    <definedName name="____PPC74" localSheetId="6">#REF!</definedName>
    <definedName name="____PPC74" localSheetId="8">#REF!</definedName>
    <definedName name="____PPC74" localSheetId="13">#REF!</definedName>
    <definedName name="____PPC74" localSheetId="9">#REF!</definedName>
    <definedName name="____PPC74" localSheetId="16">#REF!</definedName>
    <definedName name="____PPC74" localSheetId="2">[78]MRATES!#REF!</definedName>
    <definedName name="____PPC74" localSheetId="4">[78]MRATES!#REF!</definedName>
    <definedName name="____PPC74" localSheetId="11">#REF!</definedName>
    <definedName name="____PPC74" localSheetId="3">[78]MRATES!#REF!</definedName>
    <definedName name="____PPC74">#REF!</definedName>
    <definedName name="____PPC75" localSheetId="7">#REF!</definedName>
    <definedName name="____PPC75" localSheetId="6">#REF!</definedName>
    <definedName name="____PPC75" localSheetId="8">#REF!</definedName>
    <definedName name="____PPC75" localSheetId="13">#REF!</definedName>
    <definedName name="____PPC75" localSheetId="9">#REF!</definedName>
    <definedName name="____PPC75" localSheetId="16">#REF!</definedName>
    <definedName name="____PPC75" localSheetId="2">[78]MRATES!#REF!</definedName>
    <definedName name="____PPC75" localSheetId="4">[78]MRATES!#REF!</definedName>
    <definedName name="____PPC75" localSheetId="11">#REF!</definedName>
    <definedName name="____PPC75" localSheetId="3">[78]MRATES!#REF!</definedName>
    <definedName name="____PPC75">#REF!</definedName>
    <definedName name="____PPC76" localSheetId="7">#REF!</definedName>
    <definedName name="____PPC76" localSheetId="6">#REF!</definedName>
    <definedName name="____PPC76" localSheetId="8">#REF!</definedName>
    <definedName name="____PPC76" localSheetId="13">#REF!</definedName>
    <definedName name="____PPC76" localSheetId="9">#REF!</definedName>
    <definedName name="____PPC76" localSheetId="16">#REF!</definedName>
    <definedName name="____PPC76" localSheetId="2">[78]MRATES!#REF!</definedName>
    <definedName name="____PPC76" localSheetId="4">[78]MRATES!#REF!</definedName>
    <definedName name="____PPC76" localSheetId="11">#REF!</definedName>
    <definedName name="____PPC76" localSheetId="3">[78]MRATES!#REF!</definedName>
    <definedName name="____PPC76">#REF!</definedName>
    <definedName name="____PPC77" localSheetId="7">#REF!</definedName>
    <definedName name="____PPC77" localSheetId="6">#REF!</definedName>
    <definedName name="____PPC77" localSheetId="8">#REF!</definedName>
    <definedName name="____PPC77" localSheetId="13">#REF!</definedName>
    <definedName name="____PPC77" localSheetId="9">#REF!</definedName>
    <definedName name="____PPC77" localSheetId="16">#REF!</definedName>
    <definedName name="____PPC77" localSheetId="2">[78]MRATES!#REF!</definedName>
    <definedName name="____PPC77" localSheetId="4">[78]MRATES!#REF!</definedName>
    <definedName name="____PPC77" localSheetId="11">#REF!</definedName>
    <definedName name="____PPC77" localSheetId="3">[78]MRATES!#REF!</definedName>
    <definedName name="____PPC77">#REF!</definedName>
    <definedName name="____PPC78" localSheetId="7">#REF!</definedName>
    <definedName name="____PPC78" localSheetId="6">#REF!</definedName>
    <definedName name="____PPC78" localSheetId="8">#REF!</definedName>
    <definedName name="____PPC78" localSheetId="13">#REF!</definedName>
    <definedName name="____PPC78" localSheetId="9">#REF!</definedName>
    <definedName name="____PPC78" localSheetId="16">#REF!</definedName>
    <definedName name="____PPC78" localSheetId="2">[78]MRATES!#REF!</definedName>
    <definedName name="____PPC78" localSheetId="4">[78]MRATES!#REF!</definedName>
    <definedName name="____PPC78" localSheetId="11">#REF!</definedName>
    <definedName name="____PPC78" localSheetId="3">[78]MRATES!#REF!</definedName>
    <definedName name="____PPC78">#REF!</definedName>
    <definedName name="____PPC79" localSheetId="7">#REF!</definedName>
    <definedName name="____PPC79" localSheetId="6">#REF!</definedName>
    <definedName name="____PPC79" localSheetId="8">#REF!</definedName>
    <definedName name="____PPC79" localSheetId="13">#REF!</definedName>
    <definedName name="____PPC79" localSheetId="9">#REF!</definedName>
    <definedName name="____PPC79" localSheetId="16">#REF!</definedName>
    <definedName name="____PPC79" localSheetId="2">[78]MRATES!#REF!</definedName>
    <definedName name="____PPC79" localSheetId="4">[78]MRATES!#REF!</definedName>
    <definedName name="____PPC79" localSheetId="11">#REF!</definedName>
    <definedName name="____PPC79" localSheetId="3">[78]MRATES!#REF!</definedName>
    <definedName name="____PPC79">#REF!</definedName>
    <definedName name="____PPC8" localSheetId="7">#REF!</definedName>
    <definedName name="____PPC8" localSheetId="6">#REF!</definedName>
    <definedName name="____PPC8" localSheetId="8">#REF!</definedName>
    <definedName name="____PPC8" localSheetId="13">#REF!</definedName>
    <definedName name="____PPC8" localSheetId="9">#REF!</definedName>
    <definedName name="____PPC8" localSheetId="16">#REF!</definedName>
    <definedName name="____PPC8" localSheetId="2">[78]MRATES!#REF!</definedName>
    <definedName name="____PPC8" localSheetId="4">[78]MRATES!#REF!</definedName>
    <definedName name="____PPC8" localSheetId="11">#REF!</definedName>
    <definedName name="____PPC8" localSheetId="3">[78]MRATES!#REF!</definedName>
    <definedName name="____PPC8">#REF!</definedName>
    <definedName name="____PPC80" localSheetId="7">#REF!</definedName>
    <definedName name="____PPC80" localSheetId="6">#REF!</definedName>
    <definedName name="____PPC80" localSheetId="8">#REF!</definedName>
    <definedName name="____PPC80" localSheetId="13">#REF!</definedName>
    <definedName name="____PPC80" localSheetId="9">#REF!</definedName>
    <definedName name="____PPC80" localSheetId="16">#REF!</definedName>
    <definedName name="____PPC80" localSheetId="2">[78]MRATES!#REF!</definedName>
    <definedName name="____PPC80" localSheetId="4">[78]MRATES!#REF!</definedName>
    <definedName name="____PPC80" localSheetId="11">#REF!</definedName>
    <definedName name="____PPC80" localSheetId="3">[78]MRATES!#REF!</definedName>
    <definedName name="____PPC80">#REF!</definedName>
    <definedName name="____PPC81" localSheetId="7">#REF!</definedName>
    <definedName name="____PPC81" localSheetId="6">#REF!</definedName>
    <definedName name="____PPC81" localSheetId="8">#REF!</definedName>
    <definedName name="____PPC81" localSheetId="13">#REF!</definedName>
    <definedName name="____PPC81" localSheetId="9">#REF!</definedName>
    <definedName name="____PPC81" localSheetId="16">#REF!</definedName>
    <definedName name="____PPC81" localSheetId="2">[78]MRATES!#REF!</definedName>
    <definedName name="____PPC81" localSheetId="4">[78]MRATES!#REF!</definedName>
    <definedName name="____PPC81" localSheetId="11">#REF!</definedName>
    <definedName name="____PPC81" localSheetId="3">[78]MRATES!#REF!</definedName>
    <definedName name="____PPC81">#REF!</definedName>
    <definedName name="____PPC82" localSheetId="7">#REF!</definedName>
    <definedName name="____PPC82" localSheetId="6">#REF!</definedName>
    <definedName name="____PPC82" localSheetId="8">#REF!</definedName>
    <definedName name="____PPC82" localSheetId="13">#REF!</definedName>
    <definedName name="____PPC82" localSheetId="9">#REF!</definedName>
    <definedName name="____PPC82" localSheetId="16">#REF!</definedName>
    <definedName name="____PPC82" localSheetId="2">[78]MRATES!#REF!</definedName>
    <definedName name="____PPC82" localSheetId="4">[78]MRATES!#REF!</definedName>
    <definedName name="____PPC82" localSheetId="11">#REF!</definedName>
    <definedName name="____PPC82" localSheetId="3">[78]MRATES!#REF!</definedName>
    <definedName name="____PPC82">#REF!</definedName>
    <definedName name="____PPC83" localSheetId="7">#REF!</definedName>
    <definedName name="____PPC83" localSheetId="6">#REF!</definedName>
    <definedName name="____PPC83" localSheetId="8">#REF!</definedName>
    <definedName name="____PPC83" localSheetId="13">#REF!</definedName>
    <definedName name="____PPC83" localSheetId="9">#REF!</definedName>
    <definedName name="____PPC83" localSheetId="16">#REF!</definedName>
    <definedName name="____PPC83" localSheetId="2">[78]MRATES!#REF!</definedName>
    <definedName name="____PPC83" localSheetId="4">[78]MRATES!#REF!</definedName>
    <definedName name="____PPC83" localSheetId="11">#REF!</definedName>
    <definedName name="____PPC83" localSheetId="3">[78]MRATES!#REF!</definedName>
    <definedName name="____PPC83">#REF!</definedName>
    <definedName name="____PPC84" localSheetId="7">#REF!</definedName>
    <definedName name="____PPC84" localSheetId="6">#REF!</definedName>
    <definedName name="____PPC84" localSheetId="8">#REF!</definedName>
    <definedName name="____PPC84" localSheetId="13">#REF!</definedName>
    <definedName name="____PPC84" localSheetId="9">#REF!</definedName>
    <definedName name="____PPC84" localSheetId="16">#REF!</definedName>
    <definedName name="____PPC84" localSheetId="2">[78]MRATES!#REF!</definedName>
    <definedName name="____PPC84" localSheetId="4">[78]MRATES!#REF!</definedName>
    <definedName name="____PPC84" localSheetId="11">#REF!</definedName>
    <definedName name="____PPC84" localSheetId="3">[78]MRATES!#REF!</definedName>
    <definedName name="____PPC84">#REF!</definedName>
    <definedName name="____PPC85" localSheetId="7">#REF!</definedName>
    <definedName name="____PPC85" localSheetId="6">#REF!</definedName>
    <definedName name="____PPC85" localSheetId="8">#REF!</definedName>
    <definedName name="____PPC85" localSheetId="13">#REF!</definedName>
    <definedName name="____PPC85" localSheetId="9">#REF!</definedName>
    <definedName name="____PPC85" localSheetId="16">#REF!</definedName>
    <definedName name="____PPC85" localSheetId="2">[78]MRATES!#REF!</definedName>
    <definedName name="____PPC85" localSheetId="4">[78]MRATES!#REF!</definedName>
    <definedName name="____PPC85" localSheetId="11">#REF!</definedName>
    <definedName name="____PPC85" localSheetId="3">[78]MRATES!#REF!</definedName>
    <definedName name="____PPC85">#REF!</definedName>
    <definedName name="____PPC86" localSheetId="7">#REF!</definedName>
    <definedName name="____PPC86" localSheetId="6">#REF!</definedName>
    <definedName name="____PPC86" localSheetId="8">#REF!</definedName>
    <definedName name="____PPC86" localSheetId="13">#REF!</definedName>
    <definedName name="____PPC86" localSheetId="9">#REF!</definedName>
    <definedName name="____PPC86" localSheetId="16">#REF!</definedName>
    <definedName name="____PPC86" localSheetId="2">[78]MRATES!#REF!</definedName>
    <definedName name="____PPC86" localSheetId="4">[78]MRATES!#REF!</definedName>
    <definedName name="____PPC86" localSheetId="11">#REF!</definedName>
    <definedName name="____PPC86" localSheetId="3">[78]MRATES!#REF!</definedName>
    <definedName name="____PPC86">#REF!</definedName>
    <definedName name="____PPC87" localSheetId="7">#REF!</definedName>
    <definedName name="____PPC87" localSheetId="6">#REF!</definedName>
    <definedName name="____PPC87" localSheetId="8">#REF!</definedName>
    <definedName name="____PPC87" localSheetId="13">#REF!</definedName>
    <definedName name="____PPC87" localSheetId="9">#REF!</definedName>
    <definedName name="____PPC87" localSheetId="16">#REF!</definedName>
    <definedName name="____PPC87" localSheetId="2">[78]MRATES!#REF!</definedName>
    <definedName name="____PPC87" localSheetId="4">[78]MRATES!#REF!</definedName>
    <definedName name="____PPC87" localSheetId="11">#REF!</definedName>
    <definedName name="____PPC87" localSheetId="3">[78]MRATES!#REF!</definedName>
    <definedName name="____PPC87">#REF!</definedName>
    <definedName name="____PPC88" localSheetId="7">#REF!</definedName>
    <definedName name="____PPC88" localSheetId="6">#REF!</definedName>
    <definedName name="____PPC88" localSheetId="8">#REF!</definedName>
    <definedName name="____PPC88" localSheetId="13">#REF!</definedName>
    <definedName name="____PPC88" localSheetId="9">#REF!</definedName>
    <definedName name="____PPC88" localSheetId="16">#REF!</definedName>
    <definedName name="____PPC88" localSheetId="2">[78]MRATES!#REF!</definedName>
    <definedName name="____PPC88" localSheetId="4">[78]MRATES!#REF!</definedName>
    <definedName name="____PPC88" localSheetId="11">#REF!</definedName>
    <definedName name="____PPC88" localSheetId="3">[78]MRATES!#REF!</definedName>
    <definedName name="____PPC88">#REF!</definedName>
    <definedName name="____PPC89" localSheetId="7">#REF!</definedName>
    <definedName name="____PPC89" localSheetId="6">#REF!</definedName>
    <definedName name="____PPC89" localSheetId="8">#REF!</definedName>
    <definedName name="____PPC89" localSheetId="13">#REF!</definedName>
    <definedName name="____PPC89" localSheetId="9">#REF!</definedName>
    <definedName name="____PPC89" localSheetId="16">#REF!</definedName>
    <definedName name="____PPC89" localSheetId="2">[78]MRATES!#REF!</definedName>
    <definedName name="____PPC89" localSheetId="4">[78]MRATES!#REF!</definedName>
    <definedName name="____PPC89" localSheetId="11">#REF!</definedName>
    <definedName name="____PPC89" localSheetId="3">[78]MRATES!#REF!</definedName>
    <definedName name="____PPC89">#REF!</definedName>
    <definedName name="____PPC9" localSheetId="7">#REF!</definedName>
    <definedName name="____PPC9" localSheetId="6">#REF!</definedName>
    <definedName name="____PPC9" localSheetId="8">#REF!</definedName>
    <definedName name="____PPC9" localSheetId="13">#REF!</definedName>
    <definedName name="____PPC9" localSheetId="9">#REF!</definedName>
    <definedName name="____PPC9" localSheetId="16">#REF!</definedName>
    <definedName name="____PPC9" localSheetId="2">[78]MRATES!#REF!</definedName>
    <definedName name="____PPC9" localSheetId="4">[78]MRATES!#REF!</definedName>
    <definedName name="____PPC9" localSheetId="11">#REF!</definedName>
    <definedName name="____PPC9" localSheetId="3">[78]MRATES!#REF!</definedName>
    <definedName name="____PPC9">#REF!</definedName>
    <definedName name="____PPC90" localSheetId="7">#REF!</definedName>
    <definedName name="____PPC90" localSheetId="6">#REF!</definedName>
    <definedName name="____PPC90" localSheetId="8">#REF!</definedName>
    <definedName name="____PPC90" localSheetId="13">#REF!</definedName>
    <definedName name="____PPC90" localSheetId="9">#REF!</definedName>
    <definedName name="____PPC90" localSheetId="16">#REF!</definedName>
    <definedName name="____PPC90" localSheetId="2">[78]MRATES!#REF!</definedName>
    <definedName name="____PPC90" localSheetId="4">[78]MRATES!#REF!</definedName>
    <definedName name="____PPC90" localSheetId="11">#REF!</definedName>
    <definedName name="____PPC90" localSheetId="3">[78]MRATES!#REF!</definedName>
    <definedName name="____PPC90">#REF!</definedName>
    <definedName name="____PPC91" localSheetId="7">#REF!</definedName>
    <definedName name="____PPC91" localSheetId="6">#REF!</definedName>
    <definedName name="____PPC91" localSheetId="8">#REF!</definedName>
    <definedName name="____PPC91" localSheetId="13">#REF!</definedName>
    <definedName name="____PPC91" localSheetId="9">#REF!</definedName>
    <definedName name="____PPC91" localSheetId="16">#REF!</definedName>
    <definedName name="____PPC91" localSheetId="2">[78]MRATES!#REF!</definedName>
    <definedName name="____PPC91" localSheetId="4">[78]MRATES!#REF!</definedName>
    <definedName name="____PPC91" localSheetId="11">#REF!</definedName>
    <definedName name="____PPC91" localSheetId="3">[78]MRATES!#REF!</definedName>
    <definedName name="____PPC91">#REF!</definedName>
    <definedName name="____PPC92" localSheetId="7">#REF!</definedName>
    <definedName name="____PPC92" localSheetId="6">#REF!</definedName>
    <definedName name="____PPC92" localSheetId="8">#REF!</definedName>
    <definedName name="____PPC92" localSheetId="13">#REF!</definedName>
    <definedName name="____PPC92" localSheetId="9">#REF!</definedName>
    <definedName name="____PPC92" localSheetId="16">#REF!</definedName>
    <definedName name="____PPC92" localSheetId="2">[78]MRATES!#REF!</definedName>
    <definedName name="____PPC92" localSheetId="4">[78]MRATES!#REF!</definedName>
    <definedName name="____PPC92" localSheetId="11">#REF!</definedName>
    <definedName name="____PPC92" localSheetId="3">[78]MRATES!#REF!</definedName>
    <definedName name="____PPC92">#REF!</definedName>
    <definedName name="____PPC93" localSheetId="7">#REF!</definedName>
    <definedName name="____PPC93" localSheetId="6">#REF!</definedName>
    <definedName name="____PPC93" localSheetId="8">#REF!</definedName>
    <definedName name="____PPC93" localSheetId="13">#REF!</definedName>
    <definedName name="____PPC93" localSheetId="9">#REF!</definedName>
    <definedName name="____PPC93" localSheetId="16">#REF!</definedName>
    <definedName name="____PPC93" localSheetId="2">[78]MRATES!#REF!</definedName>
    <definedName name="____PPC93" localSheetId="4">[78]MRATES!#REF!</definedName>
    <definedName name="____PPC93" localSheetId="11">#REF!</definedName>
    <definedName name="____PPC93" localSheetId="3">[78]MRATES!#REF!</definedName>
    <definedName name="____PPC93">#REF!</definedName>
    <definedName name="____PPC94" localSheetId="7">#REF!</definedName>
    <definedName name="____PPC94" localSheetId="6">#REF!</definedName>
    <definedName name="____PPC94" localSheetId="8">#REF!</definedName>
    <definedName name="____PPC94" localSheetId="13">#REF!</definedName>
    <definedName name="____PPC94" localSheetId="9">#REF!</definedName>
    <definedName name="____PPC94" localSheetId="16">#REF!</definedName>
    <definedName name="____PPC94" localSheetId="2">[78]MRATES!#REF!</definedName>
    <definedName name="____PPC94" localSheetId="4">[78]MRATES!#REF!</definedName>
    <definedName name="____PPC94" localSheetId="11">#REF!</definedName>
    <definedName name="____PPC94" localSheetId="3">[78]MRATES!#REF!</definedName>
    <definedName name="____PPC94">#REF!</definedName>
    <definedName name="____PPC95" localSheetId="7">#REF!</definedName>
    <definedName name="____PPC95" localSheetId="6">#REF!</definedName>
    <definedName name="____PPC95" localSheetId="8">#REF!</definedName>
    <definedName name="____PPC95" localSheetId="13">#REF!</definedName>
    <definedName name="____PPC95" localSheetId="9">#REF!</definedName>
    <definedName name="____PPC95" localSheetId="16">#REF!</definedName>
    <definedName name="____PPC95" localSheetId="2">[78]MRATES!#REF!</definedName>
    <definedName name="____PPC95" localSheetId="4">[78]MRATES!#REF!</definedName>
    <definedName name="____PPC95" localSheetId="11">#REF!</definedName>
    <definedName name="____PPC95" localSheetId="3">[78]MRATES!#REF!</definedName>
    <definedName name="____PPC95">#REF!</definedName>
    <definedName name="____PPD114" localSheetId="7">#REF!</definedName>
    <definedName name="____PPD114" localSheetId="6">#REF!</definedName>
    <definedName name="____PPD114" localSheetId="8">#REF!</definedName>
    <definedName name="____PPD114" localSheetId="13">#REF!</definedName>
    <definedName name="____PPD114" localSheetId="9">#REF!</definedName>
    <definedName name="____PPD114" localSheetId="16">#REF!</definedName>
    <definedName name="____PPD114" localSheetId="2">[78]MRATES!#REF!</definedName>
    <definedName name="____PPD114" localSheetId="4">[78]MRATES!#REF!</definedName>
    <definedName name="____PPD114" localSheetId="11">#REF!</definedName>
    <definedName name="____PPD114" localSheetId="3">[78]MRATES!#REF!</definedName>
    <definedName name="____PPD114">#REF!</definedName>
    <definedName name="____PPD89" localSheetId="7">#REF!</definedName>
    <definedName name="____PPD89" localSheetId="6">#REF!</definedName>
    <definedName name="____PPD89" localSheetId="8">#REF!</definedName>
    <definedName name="____PPD89" localSheetId="13">#REF!</definedName>
    <definedName name="____PPD89" localSheetId="9">#REF!</definedName>
    <definedName name="____PPD89" localSheetId="16">#REF!</definedName>
    <definedName name="____PPD89" localSheetId="2">[78]MRATES!#REF!</definedName>
    <definedName name="____PPD89" localSheetId="4">[78]MRATES!#REF!</definedName>
    <definedName name="____PPD89" localSheetId="11">#REF!</definedName>
    <definedName name="____PPD89" localSheetId="3">[78]MRATES!#REF!</definedName>
    <definedName name="____PPD89">#REF!</definedName>
    <definedName name="____ppp45">#REF!</definedName>
    <definedName name="____PPPPPP2002">[146]MRATES!#REF!</definedName>
    <definedName name="____pv2" localSheetId="4">#REF!</definedName>
    <definedName name="____pv2">#REF!</definedName>
    <definedName name="____QS25" localSheetId="2">[68]MRATES!$G$17</definedName>
    <definedName name="____QS25" localSheetId="4">[68]MRATES!$G$17</definedName>
    <definedName name="____QS25" localSheetId="12">[122]MRATES!$G$16</definedName>
    <definedName name="____QS25" localSheetId="5">[75]MRATES!$G$16</definedName>
    <definedName name="____QS25" localSheetId="3">[68]MRATES!$G$17</definedName>
    <definedName name="____QS25">[76]MRATES!$G$16</definedName>
    <definedName name="____QS40" localSheetId="2">[68]MRATES!$G$18</definedName>
    <definedName name="____QS40" localSheetId="4">[68]MRATES!$G$18</definedName>
    <definedName name="____QS40" localSheetId="12">[122]MRATES!$G$17</definedName>
    <definedName name="____QS40" localSheetId="5">[75]MRATES!$G$17</definedName>
    <definedName name="____QS40" localSheetId="3">[68]MRATES!$G$18</definedName>
    <definedName name="____QS40">[76]MRATES!$G$17</definedName>
    <definedName name="____rbm50" localSheetId="4">#REF!</definedName>
    <definedName name="____rbm50">#REF!</definedName>
    <definedName name="____RMR1" localSheetId="2">IF([0]!________PPC15,'Abstract -Pipe Culvert'!__________PPC47+'Abstrac- Road work'!_________MT76,'Abstract -Pipe Culvert'!__________PPC47)</definedName>
    <definedName name="____RMR1" localSheetId="4">#N/A</definedName>
    <definedName name="____RMR1" localSheetId="12">IF([0]!________PPC150,COVER!__________PPC47+'BTR - Final'!_________MT76,COVER!__________PPC47)</definedName>
    <definedName name="____RMR1" localSheetId="3">IF(COVER!________PPC150,'Gen Abs 2026-27'!__________PPC47+'TS MEMO'!_________MT76,'Gen Abs 2026-27'!__________PPC47)</definedName>
    <definedName name="____RMR1">#N/A</definedName>
    <definedName name="____rr3">#N/A</definedName>
    <definedName name="____rrr1">#N/A</definedName>
    <definedName name="____RSI1">[147]MRATES!$F$36</definedName>
    <definedName name="____RSI2">'[119]Road Detail Est.'!#REF!</definedName>
    <definedName name="____S12">'[112]p&amp;m'!#REF!</definedName>
    <definedName name="____SD1" localSheetId="7">#REF!</definedName>
    <definedName name="____SD1" localSheetId="6">#REF!</definedName>
    <definedName name="____SD1" localSheetId="8">#REF!</definedName>
    <definedName name="____SD1" localSheetId="13">#REF!</definedName>
    <definedName name="____SD1" localSheetId="9">#REF!</definedName>
    <definedName name="____SD1" localSheetId="2">#REF!</definedName>
    <definedName name="____SD1" localSheetId="4">#REF!</definedName>
    <definedName name="____SD1" localSheetId="11">#REF!</definedName>
    <definedName name="____SD1" localSheetId="3">#REF!</definedName>
    <definedName name="____SD1">#REF!</definedName>
    <definedName name="____SD10" localSheetId="7">#REF!</definedName>
    <definedName name="____SD10" localSheetId="6">#REF!</definedName>
    <definedName name="____SD10" localSheetId="8">#REF!</definedName>
    <definedName name="____SD10" localSheetId="13">#REF!</definedName>
    <definedName name="____SD10" localSheetId="9">#REF!</definedName>
    <definedName name="____SD10" localSheetId="16">#REF!</definedName>
    <definedName name="____SD10" localSheetId="2">#REF!</definedName>
    <definedName name="____SD10" localSheetId="4">#REF!</definedName>
    <definedName name="____SD10" localSheetId="11">#REF!</definedName>
    <definedName name="____SD10" localSheetId="3">#REF!</definedName>
    <definedName name="____SD10">#REF!</definedName>
    <definedName name="____SD100" localSheetId="7">#REF!</definedName>
    <definedName name="____SD100" localSheetId="6">#REF!</definedName>
    <definedName name="____SD100" localSheetId="8">#REF!</definedName>
    <definedName name="____SD100" localSheetId="13">#REF!</definedName>
    <definedName name="____SD100" localSheetId="9">#REF!</definedName>
    <definedName name="____SD100" localSheetId="16">#REF!</definedName>
    <definedName name="____SD100" localSheetId="2">#REF!</definedName>
    <definedName name="____SD100" localSheetId="4">#REF!</definedName>
    <definedName name="____SD100" localSheetId="11">#REF!</definedName>
    <definedName name="____SD100" localSheetId="3">#REF!</definedName>
    <definedName name="____SD100">#REF!</definedName>
    <definedName name="____SD101" localSheetId="7">#REF!</definedName>
    <definedName name="____SD101" localSheetId="6">#REF!</definedName>
    <definedName name="____SD101" localSheetId="8">#REF!</definedName>
    <definedName name="____SD101" localSheetId="13">#REF!</definedName>
    <definedName name="____SD101" localSheetId="9">#REF!</definedName>
    <definedName name="____SD101" localSheetId="16">#REF!</definedName>
    <definedName name="____SD101" localSheetId="2">#REF!</definedName>
    <definedName name="____SD101" localSheetId="4">#REF!</definedName>
    <definedName name="____SD101" localSheetId="11">#REF!</definedName>
    <definedName name="____SD101" localSheetId="3">#REF!</definedName>
    <definedName name="____SD101">#REF!</definedName>
    <definedName name="____SD102" localSheetId="7">#REF!</definedName>
    <definedName name="____SD102" localSheetId="6">#REF!</definedName>
    <definedName name="____SD102" localSheetId="8">#REF!</definedName>
    <definedName name="____SD102" localSheetId="13">#REF!</definedName>
    <definedName name="____SD102" localSheetId="9">#REF!</definedName>
    <definedName name="____SD102" localSheetId="16">#REF!</definedName>
    <definedName name="____SD102" localSheetId="2">#REF!</definedName>
    <definedName name="____SD102" localSheetId="4">#REF!</definedName>
    <definedName name="____SD102" localSheetId="11">#REF!</definedName>
    <definedName name="____SD102" localSheetId="3">#REF!</definedName>
    <definedName name="____SD102">#REF!</definedName>
    <definedName name="____SD103" localSheetId="7">#REF!</definedName>
    <definedName name="____SD103" localSheetId="6">#REF!</definedName>
    <definedName name="____SD103" localSheetId="8">#REF!</definedName>
    <definedName name="____SD103" localSheetId="13">#REF!</definedName>
    <definedName name="____SD103" localSheetId="9">#REF!</definedName>
    <definedName name="____SD103" localSheetId="16">#REF!</definedName>
    <definedName name="____SD103" localSheetId="2">#REF!</definedName>
    <definedName name="____SD103" localSheetId="4">#REF!</definedName>
    <definedName name="____SD103" localSheetId="11">#REF!</definedName>
    <definedName name="____SD103" localSheetId="3">#REF!</definedName>
    <definedName name="____SD103">#REF!</definedName>
    <definedName name="____SD104" localSheetId="7">#REF!</definedName>
    <definedName name="____SD104" localSheetId="6">#REF!</definedName>
    <definedName name="____SD104" localSheetId="8">#REF!</definedName>
    <definedName name="____SD104" localSheetId="13">#REF!</definedName>
    <definedName name="____SD104" localSheetId="9">#REF!</definedName>
    <definedName name="____SD104" localSheetId="16">#REF!</definedName>
    <definedName name="____SD104" localSheetId="2">#REF!</definedName>
    <definedName name="____SD104" localSheetId="4">#REF!</definedName>
    <definedName name="____SD104" localSheetId="11">#REF!</definedName>
    <definedName name="____SD104" localSheetId="3">#REF!</definedName>
    <definedName name="____SD104">#REF!</definedName>
    <definedName name="____SD105" localSheetId="7">#REF!</definedName>
    <definedName name="____SD105" localSheetId="6">#REF!</definedName>
    <definedName name="____SD105" localSheetId="8">#REF!</definedName>
    <definedName name="____SD105" localSheetId="13">#REF!</definedName>
    <definedName name="____SD105" localSheetId="9">#REF!</definedName>
    <definedName name="____SD105" localSheetId="16">#REF!</definedName>
    <definedName name="____SD105" localSheetId="2">#REF!</definedName>
    <definedName name="____SD105" localSheetId="4">#REF!</definedName>
    <definedName name="____SD105" localSheetId="11">#REF!</definedName>
    <definedName name="____SD105" localSheetId="3">#REF!</definedName>
    <definedName name="____SD105">#REF!</definedName>
    <definedName name="____SD106" localSheetId="7">#REF!</definedName>
    <definedName name="____SD106" localSheetId="6">#REF!</definedName>
    <definedName name="____SD106" localSheetId="8">#REF!</definedName>
    <definedName name="____SD106" localSheetId="13">#REF!</definedName>
    <definedName name="____SD106" localSheetId="9">#REF!</definedName>
    <definedName name="____SD106" localSheetId="16">#REF!</definedName>
    <definedName name="____SD106" localSheetId="2">#REF!</definedName>
    <definedName name="____SD106" localSheetId="4">#REF!</definedName>
    <definedName name="____SD106" localSheetId="11">#REF!</definedName>
    <definedName name="____SD106" localSheetId="3">#REF!</definedName>
    <definedName name="____SD106">#REF!</definedName>
    <definedName name="____SD107" localSheetId="7">#REF!</definedName>
    <definedName name="____SD107" localSheetId="6">#REF!</definedName>
    <definedName name="____SD107" localSheetId="8">#REF!</definedName>
    <definedName name="____SD107" localSheetId="13">#REF!</definedName>
    <definedName name="____SD107" localSheetId="9">#REF!</definedName>
    <definedName name="____SD107" localSheetId="16">#REF!</definedName>
    <definedName name="____SD107" localSheetId="2">#REF!</definedName>
    <definedName name="____SD107" localSheetId="4">#REF!</definedName>
    <definedName name="____SD107" localSheetId="11">#REF!</definedName>
    <definedName name="____SD107" localSheetId="3">#REF!</definedName>
    <definedName name="____SD107">#REF!</definedName>
    <definedName name="____SD108" localSheetId="7">#REF!</definedName>
    <definedName name="____SD108" localSheetId="6">#REF!</definedName>
    <definedName name="____SD108" localSheetId="8">#REF!</definedName>
    <definedName name="____SD108" localSheetId="13">#REF!</definedName>
    <definedName name="____SD108" localSheetId="9">#REF!</definedName>
    <definedName name="____SD108" localSheetId="16">#REF!</definedName>
    <definedName name="____SD108" localSheetId="2">#REF!</definedName>
    <definedName name="____SD108" localSheetId="4">#REF!</definedName>
    <definedName name="____SD108" localSheetId="11">#REF!</definedName>
    <definedName name="____SD108" localSheetId="3">#REF!</definedName>
    <definedName name="____SD108">#REF!</definedName>
    <definedName name="____SD109" localSheetId="7">#REF!</definedName>
    <definedName name="____SD109" localSheetId="6">#REF!</definedName>
    <definedName name="____SD109" localSheetId="8">#REF!</definedName>
    <definedName name="____SD109" localSheetId="13">#REF!</definedName>
    <definedName name="____SD109" localSheetId="9">#REF!</definedName>
    <definedName name="____SD109" localSheetId="16">#REF!</definedName>
    <definedName name="____SD109" localSheetId="2">#REF!</definedName>
    <definedName name="____SD109" localSheetId="4">#REF!</definedName>
    <definedName name="____SD109" localSheetId="11">#REF!</definedName>
    <definedName name="____SD109" localSheetId="3">#REF!</definedName>
    <definedName name="____SD109">#REF!</definedName>
    <definedName name="____SD11" localSheetId="7">#REF!</definedName>
    <definedName name="____SD11" localSheetId="6">#REF!</definedName>
    <definedName name="____SD11" localSheetId="8">#REF!</definedName>
    <definedName name="____SD11" localSheetId="13">#REF!</definedName>
    <definedName name="____SD11" localSheetId="9">#REF!</definedName>
    <definedName name="____SD11" localSheetId="16">#REF!</definedName>
    <definedName name="____SD11" localSheetId="2">#REF!</definedName>
    <definedName name="____SD11" localSheetId="4">#REF!</definedName>
    <definedName name="____SD11" localSheetId="11">#REF!</definedName>
    <definedName name="____SD11" localSheetId="3">#REF!</definedName>
    <definedName name="____SD11">#REF!</definedName>
    <definedName name="____SD110" localSheetId="7">#REF!</definedName>
    <definedName name="____SD110" localSheetId="6">#REF!</definedName>
    <definedName name="____SD110" localSheetId="8">#REF!</definedName>
    <definedName name="____SD110" localSheetId="13">#REF!</definedName>
    <definedName name="____SD110" localSheetId="9">#REF!</definedName>
    <definedName name="____SD110" localSheetId="16">#REF!</definedName>
    <definedName name="____SD110" localSheetId="2">#REF!</definedName>
    <definedName name="____SD110" localSheetId="4">#REF!</definedName>
    <definedName name="____SD110" localSheetId="11">#REF!</definedName>
    <definedName name="____SD110" localSheetId="3">#REF!</definedName>
    <definedName name="____SD110">#REF!</definedName>
    <definedName name="____SD111" localSheetId="7">#REF!</definedName>
    <definedName name="____SD111" localSheetId="6">#REF!</definedName>
    <definedName name="____SD111" localSheetId="8">#REF!</definedName>
    <definedName name="____SD111" localSheetId="13">#REF!</definedName>
    <definedName name="____SD111" localSheetId="9">#REF!</definedName>
    <definedName name="____SD111" localSheetId="16">#REF!</definedName>
    <definedName name="____SD111" localSheetId="2">#REF!</definedName>
    <definedName name="____SD111" localSheetId="4">#REF!</definedName>
    <definedName name="____SD111" localSheetId="11">#REF!</definedName>
    <definedName name="____SD111" localSheetId="3">#REF!</definedName>
    <definedName name="____SD111">#REF!</definedName>
    <definedName name="____SD112" localSheetId="7">#REF!</definedName>
    <definedName name="____SD112" localSheetId="6">#REF!</definedName>
    <definedName name="____SD112" localSheetId="8">#REF!</definedName>
    <definedName name="____SD112" localSheetId="13">#REF!</definedName>
    <definedName name="____SD112" localSheetId="9">#REF!</definedName>
    <definedName name="____SD112" localSheetId="16">#REF!</definedName>
    <definedName name="____SD112" localSheetId="2">#REF!</definedName>
    <definedName name="____SD112" localSheetId="4">#REF!</definedName>
    <definedName name="____SD112" localSheetId="11">#REF!</definedName>
    <definedName name="____SD112" localSheetId="3">#REF!</definedName>
    <definedName name="____SD112">#REF!</definedName>
    <definedName name="____SD113" localSheetId="7">#REF!</definedName>
    <definedName name="____SD113" localSheetId="6">#REF!</definedName>
    <definedName name="____SD113" localSheetId="8">#REF!</definedName>
    <definedName name="____SD113" localSheetId="13">#REF!</definedName>
    <definedName name="____SD113" localSheetId="9">#REF!</definedName>
    <definedName name="____SD113" localSheetId="16">#REF!</definedName>
    <definedName name="____SD113" localSheetId="2">#REF!</definedName>
    <definedName name="____SD113" localSheetId="4">#REF!</definedName>
    <definedName name="____SD113" localSheetId="11">#REF!</definedName>
    <definedName name="____SD113" localSheetId="3">#REF!</definedName>
    <definedName name="____SD113">#REF!</definedName>
    <definedName name="____SD114" localSheetId="7">#REF!</definedName>
    <definedName name="____SD114" localSheetId="6">#REF!</definedName>
    <definedName name="____SD114" localSheetId="8">#REF!</definedName>
    <definedName name="____SD114" localSheetId="13">#REF!</definedName>
    <definedName name="____SD114" localSheetId="9">#REF!</definedName>
    <definedName name="____SD114" localSheetId="16">#REF!</definedName>
    <definedName name="____SD114" localSheetId="2">#REF!</definedName>
    <definedName name="____SD114" localSheetId="4">#REF!</definedName>
    <definedName name="____SD114" localSheetId="11">#REF!</definedName>
    <definedName name="____SD114" localSheetId="3">#REF!</definedName>
    <definedName name="____SD114">#REF!</definedName>
    <definedName name="____SD115" localSheetId="7">#REF!</definedName>
    <definedName name="____SD115" localSheetId="6">#REF!</definedName>
    <definedName name="____SD115" localSheetId="8">#REF!</definedName>
    <definedName name="____SD115" localSheetId="13">#REF!</definedName>
    <definedName name="____SD115" localSheetId="9">#REF!</definedName>
    <definedName name="____SD115" localSheetId="16">#REF!</definedName>
    <definedName name="____SD115" localSheetId="2">#REF!</definedName>
    <definedName name="____SD115" localSheetId="4">#REF!</definedName>
    <definedName name="____SD115" localSheetId="11">#REF!</definedName>
    <definedName name="____SD115" localSheetId="3">#REF!</definedName>
    <definedName name="____SD115">#REF!</definedName>
    <definedName name="____SD116" localSheetId="7">#REF!</definedName>
    <definedName name="____SD116" localSheetId="6">#REF!</definedName>
    <definedName name="____SD116" localSheetId="8">#REF!</definedName>
    <definedName name="____SD116" localSheetId="13">#REF!</definedName>
    <definedName name="____SD116" localSheetId="9">#REF!</definedName>
    <definedName name="____SD116" localSheetId="16">#REF!</definedName>
    <definedName name="____SD116" localSheetId="2">#REF!</definedName>
    <definedName name="____SD116" localSheetId="4">#REF!</definedName>
    <definedName name="____SD116" localSheetId="11">#REF!</definedName>
    <definedName name="____SD116" localSheetId="3">#REF!</definedName>
    <definedName name="____SD116">#REF!</definedName>
    <definedName name="____SD117" localSheetId="7">#REF!</definedName>
    <definedName name="____SD117" localSheetId="6">#REF!</definedName>
    <definedName name="____SD117" localSheetId="8">#REF!</definedName>
    <definedName name="____SD117" localSheetId="13">#REF!</definedName>
    <definedName name="____SD117" localSheetId="9">#REF!</definedName>
    <definedName name="____SD117" localSheetId="16">#REF!</definedName>
    <definedName name="____SD117" localSheetId="2">#REF!</definedName>
    <definedName name="____SD117" localSheetId="4">#REF!</definedName>
    <definedName name="____SD117" localSheetId="11">#REF!</definedName>
    <definedName name="____SD117" localSheetId="3">#REF!</definedName>
    <definedName name="____SD117">#REF!</definedName>
    <definedName name="____SD118" localSheetId="7">#REF!</definedName>
    <definedName name="____SD118" localSheetId="6">#REF!</definedName>
    <definedName name="____SD118" localSheetId="8">#REF!</definedName>
    <definedName name="____SD118" localSheetId="13">#REF!</definedName>
    <definedName name="____SD118" localSheetId="9">#REF!</definedName>
    <definedName name="____SD118" localSheetId="16">#REF!</definedName>
    <definedName name="____SD118" localSheetId="2">#REF!</definedName>
    <definedName name="____SD118" localSheetId="4">#REF!</definedName>
    <definedName name="____SD118" localSheetId="11">#REF!</definedName>
    <definedName name="____SD118" localSheetId="3">#REF!</definedName>
    <definedName name="____SD118">#REF!</definedName>
    <definedName name="____SD119" localSheetId="7">#REF!</definedName>
    <definedName name="____SD119" localSheetId="6">#REF!</definedName>
    <definedName name="____SD119" localSheetId="8">#REF!</definedName>
    <definedName name="____SD119" localSheetId="13">#REF!</definedName>
    <definedName name="____SD119" localSheetId="9">#REF!</definedName>
    <definedName name="____SD119" localSheetId="16">#REF!</definedName>
    <definedName name="____SD119" localSheetId="2">#REF!</definedName>
    <definedName name="____SD119" localSheetId="4">#REF!</definedName>
    <definedName name="____SD119" localSheetId="11">#REF!</definedName>
    <definedName name="____SD119" localSheetId="3">#REF!</definedName>
    <definedName name="____SD119">#REF!</definedName>
    <definedName name="____SD12" localSheetId="7">#REF!</definedName>
    <definedName name="____SD12" localSheetId="6">#REF!</definedName>
    <definedName name="____SD12" localSheetId="8">#REF!</definedName>
    <definedName name="____SD12" localSheetId="13">#REF!</definedName>
    <definedName name="____SD12" localSheetId="9">#REF!</definedName>
    <definedName name="____SD12" localSheetId="16">#REF!</definedName>
    <definedName name="____SD12" localSheetId="2">#REF!</definedName>
    <definedName name="____SD12" localSheetId="4">#REF!</definedName>
    <definedName name="____SD12" localSheetId="11">#REF!</definedName>
    <definedName name="____SD12" localSheetId="3">#REF!</definedName>
    <definedName name="____SD12">#REF!</definedName>
    <definedName name="____SD120" localSheetId="7">#REF!</definedName>
    <definedName name="____SD120" localSheetId="6">#REF!</definedName>
    <definedName name="____SD120" localSheetId="8">#REF!</definedName>
    <definedName name="____SD120" localSheetId="13">#REF!</definedName>
    <definedName name="____SD120" localSheetId="9">#REF!</definedName>
    <definedName name="____SD120" localSheetId="16">#REF!</definedName>
    <definedName name="____SD120" localSheetId="2">#REF!</definedName>
    <definedName name="____SD120" localSheetId="4">#REF!</definedName>
    <definedName name="____SD120" localSheetId="11">#REF!</definedName>
    <definedName name="____SD120" localSheetId="3">#REF!</definedName>
    <definedName name="____SD120">#REF!</definedName>
    <definedName name="____SD121" localSheetId="7">#REF!</definedName>
    <definedName name="____SD121" localSheetId="6">#REF!</definedName>
    <definedName name="____SD121" localSheetId="8">#REF!</definedName>
    <definedName name="____SD121" localSheetId="13">#REF!</definedName>
    <definedName name="____SD121" localSheetId="9">#REF!</definedName>
    <definedName name="____SD121" localSheetId="16">#REF!</definedName>
    <definedName name="____SD121" localSheetId="2">#REF!</definedName>
    <definedName name="____SD121" localSheetId="4">#REF!</definedName>
    <definedName name="____SD121" localSheetId="11">#REF!</definedName>
    <definedName name="____SD121" localSheetId="3">#REF!</definedName>
    <definedName name="____SD121">#REF!</definedName>
    <definedName name="____SD122" localSheetId="7">#REF!</definedName>
    <definedName name="____SD122" localSheetId="6">#REF!</definedName>
    <definedName name="____SD122" localSheetId="8">#REF!</definedName>
    <definedName name="____SD122" localSheetId="13">#REF!</definedName>
    <definedName name="____SD122" localSheetId="9">#REF!</definedName>
    <definedName name="____SD122" localSheetId="16">#REF!</definedName>
    <definedName name="____SD122" localSheetId="2">#REF!</definedName>
    <definedName name="____SD122" localSheetId="4">#REF!</definedName>
    <definedName name="____SD122" localSheetId="11">#REF!</definedName>
    <definedName name="____SD122" localSheetId="3">#REF!</definedName>
    <definedName name="____SD122">#REF!</definedName>
    <definedName name="____SD123" localSheetId="7">#REF!</definedName>
    <definedName name="____SD123" localSheetId="6">#REF!</definedName>
    <definedName name="____SD123" localSheetId="8">#REF!</definedName>
    <definedName name="____SD123" localSheetId="13">#REF!</definedName>
    <definedName name="____SD123" localSheetId="9">#REF!</definedName>
    <definedName name="____SD123" localSheetId="16">#REF!</definedName>
    <definedName name="____SD123" localSheetId="2">#REF!</definedName>
    <definedName name="____SD123" localSheetId="4">#REF!</definedName>
    <definedName name="____SD123" localSheetId="11">#REF!</definedName>
    <definedName name="____SD123" localSheetId="3">#REF!</definedName>
    <definedName name="____SD123">#REF!</definedName>
    <definedName name="____SD124" localSheetId="7">#REF!</definedName>
    <definedName name="____SD124" localSheetId="6">#REF!</definedName>
    <definedName name="____SD124" localSheetId="8">#REF!</definedName>
    <definedName name="____SD124" localSheetId="13">#REF!</definedName>
    <definedName name="____SD124" localSheetId="9">#REF!</definedName>
    <definedName name="____SD124" localSheetId="16">#REF!</definedName>
    <definedName name="____SD124" localSheetId="2">#REF!</definedName>
    <definedName name="____SD124" localSheetId="4">#REF!</definedName>
    <definedName name="____SD124" localSheetId="11">#REF!</definedName>
    <definedName name="____SD124" localSheetId="3">#REF!</definedName>
    <definedName name="____SD124">#REF!</definedName>
    <definedName name="____SD125" localSheetId="7">#REF!</definedName>
    <definedName name="____SD125" localSheetId="6">#REF!</definedName>
    <definedName name="____SD125" localSheetId="8">#REF!</definedName>
    <definedName name="____SD125" localSheetId="13">#REF!</definedName>
    <definedName name="____SD125" localSheetId="9">#REF!</definedName>
    <definedName name="____SD125" localSheetId="16">#REF!</definedName>
    <definedName name="____SD125" localSheetId="2">#REF!</definedName>
    <definedName name="____SD125" localSheetId="4">#REF!</definedName>
    <definedName name="____SD125" localSheetId="11">#REF!</definedName>
    <definedName name="____SD125" localSheetId="3">#REF!</definedName>
    <definedName name="____SD125">#REF!</definedName>
    <definedName name="____SD126" localSheetId="7">#REF!</definedName>
    <definedName name="____SD126" localSheetId="6">#REF!</definedName>
    <definedName name="____SD126" localSheetId="8">#REF!</definedName>
    <definedName name="____SD126" localSheetId="13">#REF!</definedName>
    <definedName name="____SD126" localSheetId="9">#REF!</definedName>
    <definedName name="____SD126" localSheetId="16">#REF!</definedName>
    <definedName name="____SD126" localSheetId="2">#REF!</definedName>
    <definedName name="____SD126" localSheetId="4">#REF!</definedName>
    <definedName name="____SD126" localSheetId="11">#REF!</definedName>
    <definedName name="____SD126" localSheetId="3">#REF!</definedName>
    <definedName name="____SD126">#REF!</definedName>
    <definedName name="____SD127" localSheetId="7">#REF!</definedName>
    <definedName name="____SD127" localSheetId="6">#REF!</definedName>
    <definedName name="____SD127" localSheetId="8">#REF!</definedName>
    <definedName name="____SD127" localSheetId="13">#REF!</definedName>
    <definedName name="____SD127" localSheetId="9">#REF!</definedName>
    <definedName name="____SD127" localSheetId="16">#REF!</definedName>
    <definedName name="____SD127" localSheetId="2">#REF!</definedName>
    <definedName name="____SD127" localSheetId="4">#REF!</definedName>
    <definedName name="____SD127" localSheetId="11">#REF!</definedName>
    <definedName name="____SD127" localSheetId="3">#REF!</definedName>
    <definedName name="____SD127">#REF!</definedName>
    <definedName name="____SD128" localSheetId="7">#REF!</definedName>
    <definedName name="____SD128" localSheetId="6">#REF!</definedName>
    <definedName name="____SD128" localSheetId="8">#REF!</definedName>
    <definedName name="____SD128" localSheetId="13">#REF!</definedName>
    <definedName name="____SD128" localSheetId="9">#REF!</definedName>
    <definedName name="____SD128" localSheetId="16">#REF!</definedName>
    <definedName name="____SD128" localSheetId="2">#REF!</definedName>
    <definedName name="____SD128" localSheetId="4">#REF!</definedName>
    <definedName name="____SD128" localSheetId="11">#REF!</definedName>
    <definedName name="____SD128" localSheetId="3">#REF!</definedName>
    <definedName name="____SD128">#REF!</definedName>
    <definedName name="____SD129" localSheetId="7">#REF!</definedName>
    <definedName name="____SD129" localSheetId="6">#REF!</definedName>
    <definedName name="____SD129" localSheetId="8">#REF!</definedName>
    <definedName name="____SD129" localSheetId="13">#REF!</definedName>
    <definedName name="____SD129" localSheetId="9">#REF!</definedName>
    <definedName name="____SD129" localSheetId="16">#REF!</definedName>
    <definedName name="____SD129" localSheetId="2">#REF!</definedName>
    <definedName name="____SD129" localSheetId="4">#REF!</definedName>
    <definedName name="____SD129" localSheetId="11">#REF!</definedName>
    <definedName name="____SD129" localSheetId="3">#REF!</definedName>
    <definedName name="____SD129">#REF!</definedName>
    <definedName name="____SD13" localSheetId="7">#REF!</definedName>
    <definedName name="____SD13" localSheetId="6">#REF!</definedName>
    <definedName name="____SD13" localSheetId="8">#REF!</definedName>
    <definedName name="____SD13" localSheetId="13">#REF!</definedName>
    <definedName name="____SD13" localSheetId="9">#REF!</definedName>
    <definedName name="____SD13" localSheetId="16">#REF!</definedName>
    <definedName name="____SD13" localSheetId="2">#REF!</definedName>
    <definedName name="____SD13" localSheetId="4">#REF!</definedName>
    <definedName name="____SD13" localSheetId="11">#REF!</definedName>
    <definedName name="____SD13" localSheetId="3">#REF!</definedName>
    <definedName name="____SD13">#REF!</definedName>
    <definedName name="____SD130" localSheetId="7">#REF!</definedName>
    <definedName name="____SD130" localSheetId="6">#REF!</definedName>
    <definedName name="____SD130" localSheetId="8">#REF!</definedName>
    <definedName name="____SD130" localSheetId="13">#REF!</definedName>
    <definedName name="____SD130" localSheetId="9">#REF!</definedName>
    <definedName name="____SD130" localSheetId="16">#REF!</definedName>
    <definedName name="____SD130" localSheetId="2">#REF!</definedName>
    <definedName name="____SD130" localSheetId="4">#REF!</definedName>
    <definedName name="____SD130" localSheetId="11">#REF!</definedName>
    <definedName name="____SD130" localSheetId="3">#REF!</definedName>
    <definedName name="____SD130">#REF!</definedName>
    <definedName name="____SD131" localSheetId="7">#REF!</definedName>
    <definedName name="____SD131" localSheetId="6">#REF!</definedName>
    <definedName name="____SD131" localSheetId="8">#REF!</definedName>
    <definedName name="____SD131" localSheetId="13">#REF!</definedName>
    <definedName name="____SD131" localSheetId="9">#REF!</definedName>
    <definedName name="____SD131" localSheetId="16">#REF!</definedName>
    <definedName name="____SD131" localSheetId="2">#REF!</definedName>
    <definedName name="____SD131" localSheetId="4">#REF!</definedName>
    <definedName name="____SD131" localSheetId="11">#REF!</definedName>
    <definedName name="____SD131" localSheetId="3">#REF!</definedName>
    <definedName name="____SD131">#REF!</definedName>
    <definedName name="____SD132" localSheetId="7">#REF!</definedName>
    <definedName name="____SD132" localSheetId="6">#REF!</definedName>
    <definedName name="____SD132" localSheetId="8">#REF!</definedName>
    <definedName name="____SD132" localSheetId="13">#REF!</definedName>
    <definedName name="____SD132" localSheetId="9">#REF!</definedName>
    <definedName name="____SD132" localSheetId="16">#REF!</definedName>
    <definedName name="____SD132" localSheetId="2">#REF!</definedName>
    <definedName name="____SD132" localSheetId="4">#REF!</definedName>
    <definedName name="____SD132" localSheetId="11">#REF!</definedName>
    <definedName name="____SD132" localSheetId="3">#REF!</definedName>
    <definedName name="____SD132">#REF!</definedName>
    <definedName name="____SD133" localSheetId="7">#REF!</definedName>
    <definedName name="____SD133" localSheetId="6">#REF!</definedName>
    <definedName name="____SD133" localSheetId="8">#REF!</definedName>
    <definedName name="____SD133" localSheetId="13">#REF!</definedName>
    <definedName name="____SD133" localSheetId="9">#REF!</definedName>
    <definedName name="____SD133" localSheetId="16">#REF!</definedName>
    <definedName name="____SD133" localSheetId="2">#REF!</definedName>
    <definedName name="____SD133" localSheetId="4">#REF!</definedName>
    <definedName name="____SD133" localSheetId="11">#REF!</definedName>
    <definedName name="____SD133" localSheetId="3">#REF!</definedName>
    <definedName name="____SD133">#REF!</definedName>
    <definedName name="____SD134" localSheetId="7">#REF!</definedName>
    <definedName name="____SD134" localSheetId="6">#REF!</definedName>
    <definedName name="____SD134" localSheetId="8">#REF!</definedName>
    <definedName name="____SD134" localSheetId="13">#REF!</definedName>
    <definedName name="____SD134" localSheetId="9">#REF!</definedName>
    <definedName name="____SD134" localSheetId="16">#REF!</definedName>
    <definedName name="____SD134" localSheetId="2">#REF!</definedName>
    <definedName name="____SD134" localSheetId="4">#REF!</definedName>
    <definedName name="____SD134" localSheetId="11">#REF!</definedName>
    <definedName name="____SD134" localSheetId="3">#REF!</definedName>
    <definedName name="____SD134">#REF!</definedName>
    <definedName name="____SD135" localSheetId="7">#REF!</definedName>
    <definedName name="____SD135" localSheetId="6">#REF!</definedName>
    <definedName name="____SD135" localSheetId="8">#REF!</definedName>
    <definedName name="____SD135" localSheetId="13">#REF!</definedName>
    <definedName name="____SD135" localSheetId="9">#REF!</definedName>
    <definedName name="____SD135" localSheetId="16">#REF!</definedName>
    <definedName name="____SD135" localSheetId="2">#REF!</definedName>
    <definedName name="____SD135" localSheetId="4">#REF!</definedName>
    <definedName name="____SD135" localSheetId="11">#REF!</definedName>
    <definedName name="____SD135" localSheetId="3">#REF!</definedName>
    <definedName name="____SD135">#REF!</definedName>
    <definedName name="____SD136" localSheetId="7">#REF!</definedName>
    <definedName name="____SD136" localSheetId="6">#REF!</definedName>
    <definedName name="____SD136" localSheetId="8">#REF!</definedName>
    <definedName name="____SD136" localSheetId="13">#REF!</definedName>
    <definedName name="____SD136" localSheetId="9">#REF!</definedName>
    <definedName name="____SD136" localSheetId="16">#REF!</definedName>
    <definedName name="____SD136" localSheetId="2">#REF!</definedName>
    <definedName name="____SD136" localSheetId="4">#REF!</definedName>
    <definedName name="____SD136" localSheetId="11">#REF!</definedName>
    <definedName name="____SD136" localSheetId="3">#REF!</definedName>
    <definedName name="____SD136">#REF!</definedName>
    <definedName name="____SD137" localSheetId="7">#REF!</definedName>
    <definedName name="____SD137" localSheetId="6">#REF!</definedName>
    <definedName name="____SD137" localSheetId="8">#REF!</definedName>
    <definedName name="____SD137" localSheetId="13">#REF!</definedName>
    <definedName name="____SD137" localSheetId="9">#REF!</definedName>
    <definedName name="____SD137" localSheetId="16">#REF!</definedName>
    <definedName name="____SD137" localSheetId="2">#REF!</definedName>
    <definedName name="____SD137" localSheetId="4">#REF!</definedName>
    <definedName name="____SD137" localSheetId="11">#REF!</definedName>
    <definedName name="____SD137" localSheetId="3">#REF!</definedName>
    <definedName name="____SD137">#REF!</definedName>
    <definedName name="____SD138" localSheetId="7">#REF!</definedName>
    <definedName name="____SD138" localSheetId="6">#REF!</definedName>
    <definedName name="____SD138" localSheetId="8">#REF!</definedName>
    <definedName name="____SD138" localSheetId="13">#REF!</definedName>
    <definedName name="____SD138" localSheetId="9">#REF!</definedName>
    <definedName name="____SD138" localSheetId="16">#REF!</definedName>
    <definedName name="____SD138" localSheetId="2">#REF!</definedName>
    <definedName name="____SD138" localSheetId="4">#REF!</definedName>
    <definedName name="____SD138" localSheetId="11">#REF!</definedName>
    <definedName name="____SD138" localSheetId="3">#REF!</definedName>
    <definedName name="____SD138">#REF!</definedName>
    <definedName name="____SD139" localSheetId="7">#REF!</definedName>
    <definedName name="____SD139" localSheetId="6">#REF!</definedName>
    <definedName name="____SD139" localSheetId="8">#REF!</definedName>
    <definedName name="____SD139" localSheetId="13">#REF!</definedName>
    <definedName name="____SD139" localSheetId="9">#REF!</definedName>
    <definedName name="____SD139" localSheetId="16">#REF!</definedName>
    <definedName name="____SD139" localSheetId="2">#REF!</definedName>
    <definedName name="____SD139" localSheetId="4">#REF!</definedName>
    <definedName name="____SD139" localSheetId="11">#REF!</definedName>
    <definedName name="____SD139" localSheetId="3">#REF!</definedName>
    <definedName name="____SD139">#REF!</definedName>
    <definedName name="____SD14" localSheetId="7">#REF!</definedName>
    <definedName name="____SD14" localSheetId="6">#REF!</definedName>
    <definedName name="____SD14" localSheetId="8">#REF!</definedName>
    <definedName name="____SD14" localSheetId="13">#REF!</definedName>
    <definedName name="____SD14" localSheetId="9">#REF!</definedName>
    <definedName name="____SD14" localSheetId="16">#REF!</definedName>
    <definedName name="____SD14" localSheetId="2">#REF!</definedName>
    <definedName name="____SD14" localSheetId="4">#REF!</definedName>
    <definedName name="____SD14" localSheetId="11">#REF!</definedName>
    <definedName name="____SD14" localSheetId="3">#REF!</definedName>
    <definedName name="____SD14">#REF!</definedName>
    <definedName name="____SD140" localSheetId="7">#REF!</definedName>
    <definedName name="____SD140" localSheetId="6">#REF!</definedName>
    <definedName name="____SD140" localSheetId="8">#REF!</definedName>
    <definedName name="____SD140" localSheetId="13">#REF!</definedName>
    <definedName name="____SD140" localSheetId="9">#REF!</definedName>
    <definedName name="____SD140" localSheetId="16">#REF!</definedName>
    <definedName name="____SD140" localSheetId="2">#REF!</definedName>
    <definedName name="____SD140" localSheetId="4">#REF!</definedName>
    <definedName name="____SD140" localSheetId="11">#REF!</definedName>
    <definedName name="____SD140" localSheetId="3">#REF!</definedName>
    <definedName name="____SD140">#REF!</definedName>
    <definedName name="____SD141" localSheetId="7">#REF!</definedName>
    <definedName name="____SD141" localSheetId="6">#REF!</definedName>
    <definedName name="____SD141" localSheetId="8">#REF!</definedName>
    <definedName name="____SD141" localSheetId="13">#REF!</definedName>
    <definedName name="____SD141" localSheetId="9">#REF!</definedName>
    <definedName name="____SD141" localSheetId="16">#REF!</definedName>
    <definedName name="____SD141" localSheetId="2">#REF!</definedName>
    <definedName name="____SD141" localSheetId="4">#REF!</definedName>
    <definedName name="____SD141" localSheetId="11">#REF!</definedName>
    <definedName name="____SD141" localSheetId="3">#REF!</definedName>
    <definedName name="____SD141">#REF!</definedName>
    <definedName name="____SD142" localSheetId="7">#REF!</definedName>
    <definedName name="____SD142" localSheetId="6">#REF!</definedName>
    <definedName name="____SD142" localSheetId="8">#REF!</definedName>
    <definedName name="____SD142" localSheetId="13">#REF!</definedName>
    <definedName name="____SD142" localSheetId="9">#REF!</definedName>
    <definedName name="____SD142" localSheetId="16">#REF!</definedName>
    <definedName name="____SD142" localSheetId="2">#REF!</definedName>
    <definedName name="____SD142" localSheetId="4">#REF!</definedName>
    <definedName name="____SD142" localSheetId="11">#REF!</definedName>
    <definedName name="____SD142" localSheetId="3">#REF!</definedName>
    <definedName name="____SD142">#REF!</definedName>
    <definedName name="____SD143" localSheetId="7">#REF!</definedName>
    <definedName name="____SD143" localSheetId="6">#REF!</definedName>
    <definedName name="____SD143" localSheetId="8">#REF!</definedName>
    <definedName name="____SD143" localSheetId="13">#REF!</definedName>
    <definedName name="____SD143" localSheetId="9">#REF!</definedName>
    <definedName name="____SD143" localSheetId="16">#REF!</definedName>
    <definedName name="____SD143" localSheetId="2">#REF!</definedName>
    <definedName name="____SD143" localSheetId="4">#REF!</definedName>
    <definedName name="____SD143" localSheetId="11">#REF!</definedName>
    <definedName name="____SD143" localSheetId="3">#REF!</definedName>
    <definedName name="____SD143">#REF!</definedName>
    <definedName name="____SD144" localSheetId="7">#REF!</definedName>
    <definedName name="____SD144" localSheetId="6">#REF!</definedName>
    <definedName name="____SD144" localSheetId="8">#REF!</definedName>
    <definedName name="____SD144" localSheetId="13">#REF!</definedName>
    <definedName name="____SD144" localSheetId="9">#REF!</definedName>
    <definedName name="____SD144" localSheetId="16">#REF!</definedName>
    <definedName name="____SD144" localSheetId="2">#REF!</definedName>
    <definedName name="____SD144" localSheetId="4">#REF!</definedName>
    <definedName name="____SD144" localSheetId="11">#REF!</definedName>
    <definedName name="____SD144" localSheetId="3">#REF!</definedName>
    <definedName name="____SD144">#REF!</definedName>
    <definedName name="____SD145" localSheetId="7">#REF!</definedName>
    <definedName name="____SD145" localSheetId="6">#REF!</definedName>
    <definedName name="____SD145" localSheetId="8">#REF!</definedName>
    <definedName name="____SD145" localSheetId="13">#REF!</definedName>
    <definedName name="____SD145" localSheetId="9">#REF!</definedName>
    <definedName name="____SD145" localSheetId="16">#REF!</definedName>
    <definedName name="____SD145" localSheetId="2">#REF!</definedName>
    <definedName name="____SD145" localSheetId="4">#REF!</definedName>
    <definedName name="____SD145" localSheetId="11">#REF!</definedName>
    <definedName name="____SD145" localSheetId="3">#REF!</definedName>
    <definedName name="____SD145">#REF!</definedName>
    <definedName name="____SD146" localSheetId="7">#REF!</definedName>
    <definedName name="____SD146" localSheetId="6">#REF!</definedName>
    <definedName name="____SD146" localSheetId="8">#REF!</definedName>
    <definedName name="____SD146" localSheetId="13">#REF!</definedName>
    <definedName name="____SD146" localSheetId="9">#REF!</definedName>
    <definedName name="____SD146" localSheetId="16">#REF!</definedName>
    <definedName name="____SD146" localSheetId="2">#REF!</definedName>
    <definedName name="____SD146" localSheetId="4">#REF!</definedName>
    <definedName name="____SD146" localSheetId="11">#REF!</definedName>
    <definedName name="____SD146" localSheetId="3">#REF!</definedName>
    <definedName name="____SD146">#REF!</definedName>
    <definedName name="____SD147" localSheetId="7">#REF!</definedName>
    <definedName name="____SD147" localSheetId="6">#REF!</definedName>
    <definedName name="____SD147" localSheetId="8">#REF!</definedName>
    <definedName name="____SD147" localSheetId="13">#REF!</definedName>
    <definedName name="____SD147" localSheetId="9">#REF!</definedName>
    <definedName name="____SD147" localSheetId="16">#REF!</definedName>
    <definedName name="____SD147" localSheetId="2">#REF!</definedName>
    <definedName name="____SD147" localSheetId="4">#REF!</definedName>
    <definedName name="____SD147" localSheetId="11">#REF!</definedName>
    <definedName name="____SD147" localSheetId="3">#REF!</definedName>
    <definedName name="____SD147">#REF!</definedName>
    <definedName name="____SD148" localSheetId="7">#REF!</definedName>
    <definedName name="____SD148" localSheetId="6">#REF!</definedName>
    <definedName name="____SD148" localSheetId="8">#REF!</definedName>
    <definedName name="____SD148" localSheetId="13">#REF!</definedName>
    <definedName name="____SD148" localSheetId="9">#REF!</definedName>
    <definedName name="____SD148" localSheetId="16">#REF!</definedName>
    <definedName name="____SD148" localSheetId="2">#REF!</definedName>
    <definedName name="____SD148" localSheetId="4">#REF!</definedName>
    <definedName name="____SD148" localSheetId="11">#REF!</definedName>
    <definedName name="____SD148" localSheetId="3">#REF!</definedName>
    <definedName name="____SD148">#REF!</definedName>
    <definedName name="____SD149" localSheetId="7">#REF!</definedName>
    <definedName name="____SD149" localSheetId="6">#REF!</definedName>
    <definedName name="____SD149" localSheetId="8">#REF!</definedName>
    <definedName name="____SD149" localSheetId="13">#REF!</definedName>
    <definedName name="____SD149" localSheetId="9">#REF!</definedName>
    <definedName name="____SD149" localSheetId="16">#REF!</definedName>
    <definedName name="____SD149" localSheetId="2">#REF!</definedName>
    <definedName name="____SD149" localSheetId="4">#REF!</definedName>
    <definedName name="____SD149" localSheetId="11">#REF!</definedName>
    <definedName name="____SD149" localSheetId="3">#REF!</definedName>
    <definedName name="____SD149">#REF!</definedName>
    <definedName name="____SD15" localSheetId="7">#REF!</definedName>
    <definedName name="____SD15" localSheetId="6">#REF!</definedName>
    <definedName name="____SD15" localSheetId="8">#REF!</definedName>
    <definedName name="____SD15" localSheetId="13">#REF!</definedName>
    <definedName name="____SD15" localSheetId="9">#REF!</definedName>
    <definedName name="____SD15" localSheetId="16">#REF!</definedName>
    <definedName name="____SD15" localSheetId="2">#REF!</definedName>
    <definedName name="____SD15" localSheetId="4">#REF!</definedName>
    <definedName name="____SD15" localSheetId="11">#REF!</definedName>
    <definedName name="____SD15" localSheetId="3">#REF!</definedName>
    <definedName name="____SD15">#REF!</definedName>
    <definedName name="____SD150" localSheetId="7">#REF!</definedName>
    <definedName name="____SD150" localSheetId="6">#REF!</definedName>
    <definedName name="____SD150" localSheetId="8">#REF!</definedName>
    <definedName name="____SD150" localSheetId="13">#REF!</definedName>
    <definedName name="____SD150" localSheetId="9">#REF!</definedName>
    <definedName name="____SD150" localSheetId="16">#REF!</definedName>
    <definedName name="____SD150" localSheetId="2">#REF!</definedName>
    <definedName name="____SD150" localSheetId="4">#REF!</definedName>
    <definedName name="____SD150" localSheetId="11">#REF!</definedName>
    <definedName name="____SD150" localSheetId="3">#REF!</definedName>
    <definedName name="____SD150">#REF!</definedName>
    <definedName name="____SD16" localSheetId="7">#REF!</definedName>
    <definedName name="____SD16" localSheetId="6">#REF!</definedName>
    <definedName name="____SD16" localSheetId="8">#REF!</definedName>
    <definedName name="____SD16" localSheetId="13">#REF!</definedName>
    <definedName name="____SD16" localSheetId="9">#REF!</definedName>
    <definedName name="____SD16" localSheetId="16">#REF!</definedName>
    <definedName name="____SD16" localSheetId="2">#REF!</definedName>
    <definedName name="____SD16" localSheetId="4">#REF!</definedName>
    <definedName name="____SD16" localSheetId="11">#REF!</definedName>
    <definedName name="____SD16" localSheetId="3">#REF!</definedName>
    <definedName name="____SD16">#REF!</definedName>
    <definedName name="____SD17" localSheetId="7">#REF!</definedName>
    <definedName name="____SD17" localSheetId="6">#REF!</definedName>
    <definedName name="____SD17" localSheetId="8">#REF!</definedName>
    <definedName name="____SD17" localSheetId="13">#REF!</definedName>
    <definedName name="____SD17" localSheetId="9">#REF!</definedName>
    <definedName name="____SD17" localSheetId="16">#REF!</definedName>
    <definedName name="____SD17" localSheetId="2">#REF!</definedName>
    <definedName name="____SD17" localSheetId="4">#REF!</definedName>
    <definedName name="____SD17" localSheetId="11">#REF!</definedName>
    <definedName name="____SD17" localSheetId="3">#REF!</definedName>
    <definedName name="____SD17">#REF!</definedName>
    <definedName name="____SD18" localSheetId="7">#REF!</definedName>
    <definedName name="____SD18" localSheetId="6">#REF!</definedName>
    <definedName name="____SD18" localSheetId="8">#REF!</definedName>
    <definedName name="____SD18" localSheetId="13">#REF!</definedName>
    <definedName name="____SD18" localSheetId="9">#REF!</definedName>
    <definedName name="____SD18" localSheetId="16">#REF!</definedName>
    <definedName name="____SD18" localSheetId="2">#REF!</definedName>
    <definedName name="____SD18" localSheetId="4">#REF!</definedName>
    <definedName name="____SD18" localSheetId="11">#REF!</definedName>
    <definedName name="____SD18" localSheetId="3">#REF!</definedName>
    <definedName name="____SD18">#REF!</definedName>
    <definedName name="____SD19" localSheetId="7">#REF!</definedName>
    <definedName name="____SD19" localSheetId="6">#REF!</definedName>
    <definedName name="____SD19" localSheetId="8">#REF!</definedName>
    <definedName name="____SD19" localSheetId="13">#REF!</definedName>
    <definedName name="____SD19" localSheetId="9">#REF!</definedName>
    <definedName name="____SD19" localSheetId="16">#REF!</definedName>
    <definedName name="____SD19" localSheetId="2">#REF!</definedName>
    <definedName name="____SD19" localSheetId="4">#REF!</definedName>
    <definedName name="____SD19" localSheetId="11">#REF!</definedName>
    <definedName name="____SD19" localSheetId="3">#REF!</definedName>
    <definedName name="____SD19">#REF!</definedName>
    <definedName name="____SD2" localSheetId="7">#REF!</definedName>
    <definedName name="____SD2" localSheetId="6">#REF!</definedName>
    <definedName name="____SD2" localSheetId="8">#REF!</definedName>
    <definedName name="____SD2" localSheetId="13">#REF!</definedName>
    <definedName name="____SD2" localSheetId="9">#REF!</definedName>
    <definedName name="____SD2" localSheetId="16">#REF!</definedName>
    <definedName name="____SD2" localSheetId="2">#REF!</definedName>
    <definedName name="____SD2" localSheetId="4">#REF!</definedName>
    <definedName name="____SD2" localSheetId="11">#REF!</definedName>
    <definedName name="____SD2" localSheetId="3">#REF!</definedName>
    <definedName name="____SD2">#REF!</definedName>
    <definedName name="____SD20" localSheetId="7">#REF!</definedName>
    <definedName name="____SD20" localSheetId="6">#REF!</definedName>
    <definedName name="____SD20" localSheetId="8">#REF!</definedName>
    <definedName name="____SD20" localSheetId="13">#REF!</definedName>
    <definedName name="____SD20" localSheetId="9">#REF!</definedName>
    <definedName name="____SD20" localSheetId="16">#REF!</definedName>
    <definedName name="____SD20" localSheetId="2">#REF!</definedName>
    <definedName name="____SD20" localSheetId="4">#REF!</definedName>
    <definedName name="____SD20" localSheetId="11">#REF!</definedName>
    <definedName name="____SD20" localSheetId="3">#REF!</definedName>
    <definedName name="____SD20">#REF!</definedName>
    <definedName name="____SD21" localSheetId="7">#REF!</definedName>
    <definedName name="____SD21" localSheetId="6">#REF!</definedName>
    <definedName name="____SD21" localSheetId="8">#REF!</definedName>
    <definedName name="____SD21" localSheetId="13">#REF!</definedName>
    <definedName name="____SD21" localSheetId="9">#REF!</definedName>
    <definedName name="____SD21" localSheetId="16">#REF!</definedName>
    <definedName name="____SD21" localSheetId="2">#REF!</definedName>
    <definedName name="____SD21" localSheetId="4">#REF!</definedName>
    <definedName name="____SD21" localSheetId="11">#REF!</definedName>
    <definedName name="____SD21" localSheetId="3">#REF!</definedName>
    <definedName name="____SD21">#REF!</definedName>
    <definedName name="____SD22" localSheetId="7">#REF!</definedName>
    <definedName name="____SD22" localSheetId="6">#REF!</definedName>
    <definedName name="____SD22" localSheetId="8">#REF!</definedName>
    <definedName name="____SD22" localSheetId="13">#REF!</definedName>
    <definedName name="____SD22" localSheetId="9">#REF!</definedName>
    <definedName name="____SD22" localSheetId="16">#REF!</definedName>
    <definedName name="____SD22" localSheetId="2">#REF!</definedName>
    <definedName name="____SD22" localSheetId="4">#REF!</definedName>
    <definedName name="____SD22" localSheetId="11">#REF!</definedName>
    <definedName name="____SD22" localSheetId="3">#REF!</definedName>
    <definedName name="____SD22">#REF!</definedName>
    <definedName name="____SD23" localSheetId="7">#REF!</definedName>
    <definedName name="____SD23" localSheetId="6">#REF!</definedName>
    <definedName name="____SD23" localSheetId="8">#REF!</definedName>
    <definedName name="____SD23" localSheetId="13">#REF!</definedName>
    <definedName name="____SD23" localSheetId="9">#REF!</definedName>
    <definedName name="____SD23" localSheetId="16">#REF!</definedName>
    <definedName name="____SD23" localSheetId="2">#REF!</definedName>
    <definedName name="____SD23" localSheetId="4">#REF!</definedName>
    <definedName name="____SD23" localSheetId="11">#REF!</definedName>
    <definedName name="____SD23" localSheetId="3">#REF!</definedName>
    <definedName name="____SD23">#REF!</definedName>
    <definedName name="____SD24" localSheetId="7">#REF!</definedName>
    <definedName name="____SD24" localSheetId="6">#REF!</definedName>
    <definedName name="____SD24" localSheetId="8">#REF!</definedName>
    <definedName name="____SD24" localSheetId="13">#REF!</definedName>
    <definedName name="____SD24" localSheetId="9">#REF!</definedName>
    <definedName name="____SD24" localSheetId="16">#REF!</definedName>
    <definedName name="____SD24" localSheetId="2">#REF!</definedName>
    <definedName name="____SD24" localSheetId="4">#REF!</definedName>
    <definedName name="____SD24" localSheetId="11">#REF!</definedName>
    <definedName name="____SD24" localSheetId="3">#REF!</definedName>
    <definedName name="____SD24">#REF!</definedName>
    <definedName name="____SD25" localSheetId="7">#REF!</definedName>
    <definedName name="____SD25" localSheetId="6">#REF!</definedName>
    <definedName name="____SD25" localSheetId="8">#REF!</definedName>
    <definedName name="____SD25" localSheetId="13">#REF!</definedName>
    <definedName name="____SD25" localSheetId="9">#REF!</definedName>
    <definedName name="____SD25" localSheetId="16">#REF!</definedName>
    <definedName name="____SD25" localSheetId="2">#REF!</definedName>
    <definedName name="____SD25" localSheetId="4">#REF!</definedName>
    <definedName name="____SD25" localSheetId="11">#REF!</definedName>
    <definedName name="____SD25" localSheetId="3">#REF!</definedName>
    <definedName name="____SD25">#REF!</definedName>
    <definedName name="____SD250" localSheetId="7">#REF!</definedName>
    <definedName name="____SD250" localSheetId="6">#REF!</definedName>
    <definedName name="____SD250" localSheetId="8">#REF!</definedName>
    <definedName name="____SD250" localSheetId="13">#REF!</definedName>
    <definedName name="____SD250" localSheetId="9">#REF!</definedName>
    <definedName name="____SD250" localSheetId="16">#REF!</definedName>
    <definedName name="____SD250" localSheetId="2">#REF!</definedName>
    <definedName name="____SD250" localSheetId="4">#REF!</definedName>
    <definedName name="____SD250" localSheetId="11">#REF!</definedName>
    <definedName name="____SD250" localSheetId="3">#REF!</definedName>
    <definedName name="____SD250">#REF!</definedName>
    <definedName name="____SD26" localSheetId="7">#REF!</definedName>
    <definedName name="____SD26" localSheetId="6">#REF!</definedName>
    <definedName name="____SD26" localSheetId="8">#REF!</definedName>
    <definedName name="____SD26" localSheetId="13">#REF!</definedName>
    <definedName name="____SD26" localSheetId="9">#REF!</definedName>
    <definedName name="____SD26" localSheetId="16">#REF!</definedName>
    <definedName name="____SD26" localSheetId="2">#REF!</definedName>
    <definedName name="____SD26" localSheetId="4">#REF!</definedName>
    <definedName name="____SD26" localSheetId="11">#REF!</definedName>
    <definedName name="____SD26" localSheetId="3">#REF!</definedName>
    <definedName name="____SD26">#REF!</definedName>
    <definedName name="____SD27" localSheetId="7">#REF!</definedName>
    <definedName name="____SD27" localSheetId="6">#REF!</definedName>
    <definedName name="____SD27" localSheetId="8">#REF!</definedName>
    <definedName name="____SD27" localSheetId="13">#REF!</definedName>
    <definedName name="____SD27" localSheetId="9">#REF!</definedName>
    <definedName name="____SD27" localSheetId="16">#REF!</definedName>
    <definedName name="____SD27" localSheetId="2">#REF!</definedName>
    <definedName name="____SD27" localSheetId="4">#REF!</definedName>
    <definedName name="____SD27" localSheetId="11">#REF!</definedName>
    <definedName name="____SD27" localSheetId="3">#REF!</definedName>
    <definedName name="____SD27">#REF!</definedName>
    <definedName name="____SD28" localSheetId="7">#REF!</definedName>
    <definedName name="____SD28" localSheetId="6">#REF!</definedName>
    <definedName name="____SD28" localSheetId="8">#REF!</definedName>
    <definedName name="____SD28" localSheetId="13">#REF!</definedName>
    <definedName name="____SD28" localSheetId="9">#REF!</definedName>
    <definedName name="____SD28" localSheetId="16">#REF!</definedName>
    <definedName name="____SD28" localSheetId="2">#REF!</definedName>
    <definedName name="____SD28" localSheetId="4">#REF!</definedName>
    <definedName name="____SD28" localSheetId="11">#REF!</definedName>
    <definedName name="____SD28" localSheetId="3">#REF!</definedName>
    <definedName name="____SD28">#REF!</definedName>
    <definedName name="____SD29" localSheetId="7">#REF!</definedName>
    <definedName name="____SD29" localSheetId="6">#REF!</definedName>
    <definedName name="____SD29" localSheetId="8">#REF!</definedName>
    <definedName name="____SD29" localSheetId="13">#REF!</definedName>
    <definedName name="____SD29" localSheetId="9">#REF!</definedName>
    <definedName name="____SD29" localSheetId="16">#REF!</definedName>
    <definedName name="____SD29" localSheetId="2">#REF!</definedName>
    <definedName name="____SD29" localSheetId="4">#REF!</definedName>
    <definedName name="____SD29" localSheetId="11">#REF!</definedName>
    <definedName name="____SD29" localSheetId="3">#REF!</definedName>
    <definedName name="____SD29">#REF!</definedName>
    <definedName name="____SD3" localSheetId="7">#REF!</definedName>
    <definedName name="____SD3" localSheetId="6">#REF!</definedName>
    <definedName name="____SD3" localSheetId="8">#REF!</definedName>
    <definedName name="____SD3" localSheetId="13">#REF!</definedName>
    <definedName name="____SD3" localSheetId="9">#REF!</definedName>
    <definedName name="____SD3" localSheetId="16">#REF!</definedName>
    <definedName name="____SD3" localSheetId="2">#REF!</definedName>
    <definedName name="____SD3" localSheetId="4">#REF!</definedName>
    <definedName name="____SD3" localSheetId="11">#REF!</definedName>
    <definedName name="____SD3" localSheetId="3">#REF!</definedName>
    <definedName name="____SD3">#REF!</definedName>
    <definedName name="____SD30" localSheetId="7">#REF!</definedName>
    <definedName name="____SD30" localSheetId="6">#REF!</definedName>
    <definedName name="____SD30" localSheetId="8">#REF!</definedName>
    <definedName name="____SD30" localSheetId="13">#REF!</definedName>
    <definedName name="____SD30" localSheetId="9">#REF!</definedName>
    <definedName name="____SD30" localSheetId="16">#REF!</definedName>
    <definedName name="____SD30" localSheetId="2">#REF!</definedName>
    <definedName name="____SD30" localSheetId="4">#REF!</definedName>
    <definedName name="____SD30" localSheetId="11">#REF!</definedName>
    <definedName name="____SD30" localSheetId="3">#REF!</definedName>
    <definedName name="____SD30">#REF!</definedName>
    <definedName name="____SD31" localSheetId="7">#REF!</definedName>
    <definedName name="____SD31" localSheetId="6">#REF!</definedName>
    <definedName name="____SD31" localSheetId="8">#REF!</definedName>
    <definedName name="____SD31" localSheetId="13">#REF!</definedName>
    <definedName name="____SD31" localSheetId="9">#REF!</definedName>
    <definedName name="____SD31" localSheetId="16">#REF!</definedName>
    <definedName name="____SD31" localSheetId="2">#REF!</definedName>
    <definedName name="____SD31" localSheetId="4">#REF!</definedName>
    <definedName name="____SD31" localSheetId="11">#REF!</definedName>
    <definedName name="____SD31" localSheetId="3">#REF!</definedName>
    <definedName name="____SD31">#REF!</definedName>
    <definedName name="____SD32" localSheetId="7">#REF!</definedName>
    <definedName name="____SD32" localSheetId="6">#REF!</definedName>
    <definedName name="____SD32" localSheetId="8">#REF!</definedName>
    <definedName name="____SD32" localSheetId="13">#REF!</definedName>
    <definedName name="____SD32" localSheetId="9">#REF!</definedName>
    <definedName name="____SD32" localSheetId="16">#REF!</definedName>
    <definedName name="____SD32" localSheetId="2">#REF!</definedName>
    <definedName name="____SD32" localSheetId="4">#REF!</definedName>
    <definedName name="____SD32" localSheetId="11">#REF!</definedName>
    <definedName name="____SD32" localSheetId="3">#REF!</definedName>
    <definedName name="____SD32">#REF!</definedName>
    <definedName name="____SD33" localSheetId="7">#REF!</definedName>
    <definedName name="____SD33" localSheetId="6">#REF!</definedName>
    <definedName name="____SD33" localSheetId="8">#REF!</definedName>
    <definedName name="____SD33" localSheetId="13">#REF!</definedName>
    <definedName name="____SD33" localSheetId="9">#REF!</definedName>
    <definedName name="____SD33" localSheetId="16">#REF!</definedName>
    <definedName name="____SD33" localSheetId="2">#REF!</definedName>
    <definedName name="____SD33" localSheetId="4">#REF!</definedName>
    <definedName name="____SD33" localSheetId="11">#REF!</definedName>
    <definedName name="____SD33" localSheetId="3">#REF!</definedName>
    <definedName name="____SD33">#REF!</definedName>
    <definedName name="____SD34" localSheetId="7">#REF!</definedName>
    <definedName name="____SD34" localSheetId="6">#REF!</definedName>
    <definedName name="____SD34" localSheetId="8">#REF!</definedName>
    <definedName name="____SD34" localSheetId="13">#REF!</definedName>
    <definedName name="____SD34" localSheetId="9">#REF!</definedName>
    <definedName name="____SD34" localSheetId="16">#REF!</definedName>
    <definedName name="____SD34" localSheetId="2">#REF!</definedName>
    <definedName name="____SD34" localSheetId="4">#REF!</definedName>
    <definedName name="____SD34" localSheetId="11">#REF!</definedName>
    <definedName name="____SD34" localSheetId="3">#REF!</definedName>
    <definedName name="____SD34">#REF!</definedName>
    <definedName name="____SD35" localSheetId="7">#REF!</definedName>
    <definedName name="____SD35" localSheetId="6">#REF!</definedName>
    <definedName name="____SD35" localSheetId="8">#REF!</definedName>
    <definedName name="____SD35" localSheetId="13">#REF!</definedName>
    <definedName name="____SD35" localSheetId="9">#REF!</definedName>
    <definedName name="____SD35" localSheetId="16">#REF!</definedName>
    <definedName name="____SD35" localSheetId="2">#REF!</definedName>
    <definedName name="____SD35" localSheetId="4">#REF!</definedName>
    <definedName name="____SD35" localSheetId="11">#REF!</definedName>
    <definedName name="____SD35" localSheetId="3">#REF!</definedName>
    <definedName name="____SD35">#REF!</definedName>
    <definedName name="____SD36" localSheetId="7">#REF!</definedName>
    <definedName name="____SD36" localSheetId="6">#REF!</definedName>
    <definedName name="____SD36" localSheetId="8">#REF!</definedName>
    <definedName name="____SD36" localSheetId="13">#REF!</definedName>
    <definedName name="____SD36" localSheetId="9">#REF!</definedName>
    <definedName name="____SD36" localSheetId="16">#REF!</definedName>
    <definedName name="____SD36" localSheetId="2">#REF!</definedName>
    <definedName name="____SD36" localSheetId="4">#REF!</definedName>
    <definedName name="____SD36" localSheetId="11">#REF!</definedName>
    <definedName name="____SD36" localSheetId="3">#REF!</definedName>
    <definedName name="____SD36">#REF!</definedName>
    <definedName name="____SD37" localSheetId="7">#REF!</definedName>
    <definedName name="____SD37" localSheetId="6">#REF!</definedName>
    <definedName name="____SD37" localSheetId="8">#REF!</definedName>
    <definedName name="____SD37" localSheetId="13">#REF!</definedName>
    <definedName name="____SD37" localSheetId="9">#REF!</definedName>
    <definedName name="____SD37" localSheetId="16">#REF!</definedName>
    <definedName name="____SD37" localSheetId="2">#REF!</definedName>
    <definedName name="____SD37" localSheetId="4">#REF!</definedName>
    <definedName name="____SD37" localSheetId="11">#REF!</definedName>
    <definedName name="____SD37" localSheetId="3">#REF!</definedName>
    <definedName name="____SD37">#REF!</definedName>
    <definedName name="____SD38" localSheetId="7">#REF!</definedName>
    <definedName name="____SD38" localSheetId="6">#REF!</definedName>
    <definedName name="____SD38" localSheetId="8">#REF!</definedName>
    <definedName name="____SD38" localSheetId="13">#REF!</definedName>
    <definedName name="____SD38" localSheetId="9">#REF!</definedName>
    <definedName name="____SD38" localSheetId="16">#REF!</definedName>
    <definedName name="____SD38" localSheetId="2">#REF!</definedName>
    <definedName name="____SD38" localSheetId="4">#REF!</definedName>
    <definedName name="____SD38" localSheetId="11">#REF!</definedName>
    <definedName name="____SD38" localSheetId="3">#REF!</definedName>
    <definedName name="____SD38">#REF!</definedName>
    <definedName name="____SD39" localSheetId="7">#REF!</definedName>
    <definedName name="____SD39" localSheetId="6">#REF!</definedName>
    <definedName name="____SD39" localSheetId="8">#REF!</definedName>
    <definedName name="____SD39" localSheetId="13">#REF!</definedName>
    <definedName name="____SD39" localSheetId="9">#REF!</definedName>
    <definedName name="____SD39" localSheetId="16">#REF!</definedName>
    <definedName name="____SD39" localSheetId="2">#REF!</definedName>
    <definedName name="____SD39" localSheetId="4">#REF!</definedName>
    <definedName name="____SD39" localSheetId="11">#REF!</definedName>
    <definedName name="____SD39" localSheetId="3">#REF!</definedName>
    <definedName name="____SD39">#REF!</definedName>
    <definedName name="____SD4" localSheetId="7">#REF!</definedName>
    <definedName name="____SD4" localSheetId="6">#REF!</definedName>
    <definedName name="____SD4" localSheetId="8">#REF!</definedName>
    <definedName name="____SD4" localSheetId="13">#REF!</definedName>
    <definedName name="____SD4" localSheetId="9">#REF!</definedName>
    <definedName name="____SD4" localSheetId="16">#REF!</definedName>
    <definedName name="____SD4" localSheetId="2">#REF!</definedName>
    <definedName name="____SD4" localSheetId="4">#REF!</definedName>
    <definedName name="____SD4" localSheetId="11">#REF!</definedName>
    <definedName name="____SD4" localSheetId="3">#REF!</definedName>
    <definedName name="____SD4">#REF!</definedName>
    <definedName name="____SD40" localSheetId="7">#REF!</definedName>
    <definedName name="____SD40" localSheetId="6">#REF!</definedName>
    <definedName name="____SD40" localSheetId="8">#REF!</definedName>
    <definedName name="____SD40" localSheetId="13">#REF!</definedName>
    <definedName name="____SD40" localSheetId="9">#REF!</definedName>
    <definedName name="____SD40" localSheetId="16">#REF!</definedName>
    <definedName name="____SD40" localSheetId="2">#REF!</definedName>
    <definedName name="____SD40" localSheetId="4">#REF!</definedName>
    <definedName name="____SD40" localSheetId="11">#REF!</definedName>
    <definedName name="____SD40" localSheetId="3">#REF!</definedName>
    <definedName name="____SD40">#REF!</definedName>
    <definedName name="____SD41" localSheetId="7">#REF!</definedName>
    <definedName name="____SD41" localSheetId="6">#REF!</definedName>
    <definedName name="____SD41" localSheetId="8">#REF!</definedName>
    <definedName name="____SD41" localSheetId="13">#REF!</definedName>
    <definedName name="____SD41" localSheetId="9">#REF!</definedName>
    <definedName name="____SD41" localSheetId="16">#REF!</definedName>
    <definedName name="____SD41" localSheetId="2">#REF!</definedName>
    <definedName name="____SD41" localSheetId="4">#REF!</definedName>
    <definedName name="____SD41" localSheetId="11">#REF!</definedName>
    <definedName name="____SD41" localSheetId="3">#REF!</definedName>
    <definedName name="____SD41">#REF!</definedName>
    <definedName name="____SD42" localSheetId="7">#REF!</definedName>
    <definedName name="____SD42" localSheetId="6">#REF!</definedName>
    <definedName name="____SD42" localSheetId="8">#REF!</definedName>
    <definedName name="____SD42" localSheetId="13">#REF!</definedName>
    <definedName name="____SD42" localSheetId="9">#REF!</definedName>
    <definedName name="____SD42" localSheetId="16">#REF!</definedName>
    <definedName name="____SD42" localSheetId="2">#REF!</definedName>
    <definedName name="____SD42" localSheetId="4">#REF!</definedName>
    <definedName name="____SD42" localSheetId="11">#REF!</definedName>
    <definedName name="____SD42" localSheetId="3">#REF!</definedName>
    <definedName name="____SD42">#REF!</definedName>
    <definedName name="____SD43" localSheetId="7">#REF!</definedName>
    <definedName name="____SD43" localSheetId="6">#REF!</definedName>
    <definedName name="____SD43" localSheetId="8">#REF!</definedName>
    <definedName name="____SD43" localSheetId="13">#REF!</definedName>
    <definedName name="____SD43" localSheetId="9">#REF!</definedName>
    <definedName name="____SD43" localSheetId="16">#REF!</definedName>
    <definedName name="____SD43" localSheetId="2">#REF!</definedName>
    <definedName name="____SD43" localSheetId="4">#REF!</definedName>
    <definedName name="____SD43" localSheetId="11">#REF!</definedName>
    <definedName name="____SD43" localSheetId="3">#REF!</definedName>
    <definedName name="____SD43">#REF!</definedName>
    <definedName name="____SD44" localSheetId="7">#REF!</definedName>
    <definedName name="____SD44" localSheetId="6">#REF!</definedName>
    <definedName name="____SD44" localSheetId="8">#REF!</definedName>
    <definedName name="____SD44" localSheetId="13">#REF!</definedName>
    <definedName name="____SD44" localSheetId="9">#REF!</definedName>
    <definedName name="____SD44" localSheetId="16">#REF!</definedName>
    <definedName name="____SD44" localSheetId="2">#REF!</definedName>
    <definedName name="____SD44" localSheetId="4">#REF!</definedName>
    <definedName name="____SD44" localSheetId="11">#REF!</definedName>
    <definedName name="____SD44" localSheetId="3">#REF!</definedName>
    <definedName name="____SD44">#REF!</definedName>
    <definedName name="____SD45" localSheetId="7">#REF!</definedName>
    <definedName name="____SD45" localSheetId="6">#REF!</definedName>
    <definedName name="____SD45" localSheetId="8">#REF!</definedName>
    <definedName name="____SD45" localSheetId="13">#REF!</definedName>
    <definedName name="____SD45" localSheetId="9">#REF!</definedName>
    <definedName name="____SD45" localSheetId="16">#REF!</definedName>
    <definedName name="____SD45" localSheetId="2">#REF!</definedName>
    <definedName name="____SD45" localSheetId="4">#REF!</definedName>
    <definedName name="____SD45" localSheetId="11">#REF!</definedName>
    <definedName name="____SD45" localSheetId="3">#REF!</definedName>
    <definedName name="____SD45">#REF!</definedName>
    <definedName name="____SD46" localSheetId="7">#REF!</definedName>
    <definedName name="____SD46" localSheetId="6">#REF!</definedName>
    <definedName name="____SD46" localSheetId="8">#REF!</definedName>
    <definedName name="____SD46" localSheetId="13">#REF!</definedName>
    <definedName name="____SD46" localSheetId="9">#REF!</definedName>
    <definedName name="____SD46" localSheetId="16">#REF!</definedName>
    <definedName name="____SD46" localSheetId="2">#REF!</definedName>
    <definedName name="____SD46" localSheetId="4">#REF!</definedName>
    <definedName name="____SD46" localSheetId="11">#REF!</definedName>
    <definedName name="____SD46" localSheetId="3">#REF!</definedName>
    <definedName name="____SD46">#REF!</definedName>
    <definedName name="____SD47" localSheetId="7">#REF!</definedName>
    <definedName name="____SD47" localSheetId="6">#REF!</definedName>
    <definedName name="____SD47" localSheetId="8">#REF!</definedName>
    <definedName name="____SD47" localSheetId="13">#REF!</definedName>
    <definedName name="____SD47" localSheetId="9">#REF!</definedName>
    <definedName name="____SD47" localSheetId="16">#REF!</definedName>
    <definedName name="____SD47" localSheetId="2">#REF!</definedName>
    <definedName name="____SD47" localSheetId="4">#REF!</definedName>
    <definedName name="____SD47" localSheetId="11">#REF!</definedName>
    <definedName name="____SD47" localSheetId="3">#REF!</definedName>
    <definedName name="____SD47">#REF!</definedName>
    <definedName name="____SD48" localSheetId="7">#REF!</definedName>
    <definedName name="____SD48" localSheetId="6">#REF!</definedName>
    <definedName name="____SD48" localSheetId="8">#REF!</definedName>
    <definedName name="____SD48" localSheetId="13">#REF!</definedName>
    <definedName name="____SD48" localSheetId="9">#REF!</definedName>
    <definedName name="____SD48" localSheetId="16">#REF!</definedName>
    <definedName name="____SD48" localSheetId="2">#REF!</definedName>
    <definedName name="____SD48" localSheetId="4">#REF!</definedName>
    <definedName name="____SD48" localSheetId="11">#REF!</definedName>
    <definedName name="____SD48" localSheetId="3">#REF!</definedName>
    <definedName name="____SD48">#REF!</definedName>
    <definedName name="____SD49" localSheetId="7">#REF!</definedName>
    <definedName name="____SD49" localSheetId="6">#REF!</definedName>
    <definedName name="____SD49" localSheetId="8">#REF!</definedName>
    <definedName name="____SD49" localSheetId="13">#REF!</definedName>
    <definedName name="____SD49" localSheetId="9">#REF!</definedName>
    <definedName name="____SD49" localSheetId="16">#REF!</definedName>
    <definedName name="____SD49" localSheetId="2">#REF!</definedName>
    <definedName name="____SD49" localSheetId="4">#REF!</definedName>
    <definedName name="____SD49" localSheetId="11">#REF!</definedName>
    <definedName name="____SD49" localSheetId="3">#REF!</definedName>
    <definedName name="____SD49">#REF!</definedName>
    <definedName name="____SD5" localSheetId="7">#REF!</definedName>
    <definedName name="____SD5" localSheetId="6">#REF!</definedName>
    <definedName name="____SD5" localSheetId="8">#REF!</definedName>
    <definedName name="____SD5" localSheetId="13">#REF!</definedName>
    <definedName name="____SD5" localSheetId="9">#REF!</definedName>
    <definedName name="____SD5" localSheetId="16">#REF!</definedName>
    <definedName name="____SD5" localSheetId="2">#REF!</definedName>
    <definedName name="____SD5" localSheetId="4">#REF!</definedName>
    <definedName name="____SD5" localSheetId="11">#REF!</definedName>
    <definedName name="____SD5" localSheetId="3">#REF!</definedName>
    <definedName name="____SD5">#REF!</definedName>
    <definedName name="____SD50" localSheetId="7">#REF!</definedName>
    <definedName name="____SD50" localSheetId="6">#REF!</definedName>
    <definedName name="____SD50" localSheetId="8">#REF!</definedName>
    <definedName name="____SD50" localSheetId="13">#REF!</definedName>
    <definedName name="____SD50" localSheetId="9">#REF!</definedName>
    <definedName name="____SD50" localSheetId="16">#REF!</definedName>
    <definedName name="____SD50" localSheetId="2">#REF!</definedName>
    <definedName name="____SD50" localSheetId="4">#REF!</definedName>
    <definedName name="____SD50" localSheetId="11">#REF!</definedName>
    <definedName name="____SD50" localSheetId="3">#REF!</definedName>
    <definedName name="____SD50">#REF!</definedName>
    <definedName name="____SD500" localSheetId="7">#REF!</definedName>
    <definedName name="____SD500" localSheetId="6">#REF!</definedName>
    <definedName name="____SD500" localSheetId="8">#REF!</definedName>
    <definedName name="____SD500" localSheetId="13">#REF!</definedName>
    <definedName name="____SD500" localSheetId="9">#REF!</definedName>
    <definedName name="____SD500" localSheetId="16">#REF!</definedName>
    <definedName name="____SD500" localSheetId="2">#REF!</definedName>
    <definedName name="____SD500" localSheetId="4">#REF!</definedName>
    <definedName name="____SD500" localSheetId="11">#REF!</definedName>
    <definedName name="____SD500" localSheetId="3">#REF!</definedName>
    <definedName name="____SD500">#REF!</definedName>
    <definedName name="____SD51" localSheetId="7">#REF!</definedName>
    <definedName name="____SD51" localSheetId="6">#REF!</definedName>
    <definedName name="____SD51" localSheetId="8">#REF!</definedName>
    <definedName name="____SD51" localSheetId="13">#REF!</definedName>
    <definedName name="____SD51" localSheetId="9">#REF!</definedName>
    <definedName name="____SD51" localSheetId="16">#REF!</definedName>
    <definedName name="____SD51" localSheetId="2">#REF!</definedName>
    <definedName name="____SD51" localSheetId="4">#REF!</definedName>
    <definedName name="____SD51" localSheetId="11">#REF!</definedName>
    <definedName name="____SD51" localSheetId="3">#REF!</definedName>
    <definedName name="____SD51">#REF!</definedName>
    <definedName name="____SD52" localSheetId="7">#REF!</definedName>
    <definedName name="____SD52" localSheetId="6">#REF!</definedName>
    <definedName name="____SD52" localSheetId="8">#REF!</definedName>
    <definedName name="____SD52" localSheetId="13">#REF!</definedName>
    <definedName name="____SD52" localSheetId="9">#REF!</definedName>
    <definedName name="____SD52" localSheetId="16">#REF!</definedName>
    <definedName name="____SD52" localSheetId="2">#REF!</definedName>
    <definedName name="____SD52" localSheetId="4">#REF!</definedName>
    <definedName name="____SD52" localSheetId="11">#REF!</definedName>
    <definedName name="____SD52" localSheetId="3">#REF!</definedName>
    <definedName name="____SD52">#REF!</definedName>
    <definedName name="____SD53" localSheetId="7">#REF!</definedName>
    <definedName name="____SD53" localSheetId="6">#REF!</definedName>
    <definedName name="____SD53" localSheetId="8">#REF!</definedName>
    <definedName name="____SD53" localSheetId="13">#REF!</definedName>
    <definedName name="____SD53" localSheetId="9">#REF!</definedName>
    <definedName name="____SD53" localSheetId="16">#REF!</definedName>
    <definedName name="____SD53" localSheetId="2">#REF!</definedName>
    <definedName name="____SD53" localSheetId="4">#REF!</definedName>
    <definedName name="____SD53" localSheetId="11">#REF!</definedName>
    <definedName name="____SD53" localSheetId="3">#REF!</definedName>
    <definedName name="____SD53">#REF!</definedName>
    <definedName name="____SD54" localSheetId="7">#REF!</definedName>
    <definedName name="____SD54" localSheetId="6">#REF!</definedName>
    <definedName name="____SD54" localSheetId="8">#REF!</definedName>
    <definedName name="____SD54" localSheetId="13">#REF!</definedName>
    <definedName name="____SD54" localSheetId="9">#REF!</definedName>
    <definedName name="____SD54" localSheetId="16">#REF!</definedName>
    <definedName name="____SD54" localSheetId="2">#REF!</definedName>
    <definedName name="____SD54" localSheetId="4">#REF!</definedName>
    <definedName name="____SD54" localSheetId="11">#REF!</definedName>
    <definedName name="____SD54" localSheetId="3">#REF!</definedName>
    <definedName name="____SD54">#REF!</definedName>
    <definedName name="____SD55" localSheetId="7">#REF!</definedName>
    <definedName name="____SD55" localSheetId="6">#REF!</definedName>
    <definedName name="____SD55" localSheetId="8">#REF!</definedName>
    <definedName name="____SD55" localSheetId="13">#REF!</definedName>
    <definedName name="____SD55" localSheetId="9">#REF!</definedName>
    <definedName name="____SD55" localSheetId="16">#REF!</definedName>
    <definedName name="____SD55" localSheetId="2">#REF!</definedName>
    <definedName name="____SD55" localSheetId="4">#REF!</definedName>
    <definedName name="____SD55" localSheetId="11">#REF!</definedName>
    <definedName name="____SD55" localSheetId="3">#REF!</definedName>
    <definedName name="____SD55">#REF!</definedName>
    <definedName name="____SD56" localSheetId="7">#REF!</definedName>
    <definedName name="____SD56" localSheetId="6">#REF!</definedName>
    <definedName name="____SD56" localSheetId="8">#REF!</definedName>
    <definedName name="____SD56" localSheetId="13">#REF!</definedName>
    <definedName name="____SD56" localSheetId="9">#REF!</definedName>
    <definedName name="____SD56" localSheetId="16">#REF!</definedName>
    <definedName name="____SD56" localSheetId="2">#REF!</definedName>
    <definedName name="____SD56" localSheetId="4">#REF!</definedName>
    <definedName name="____SD56" localSheetId="11">#REF!</definedName>
    <definedName name="____SD56" localSheetId="3">#REF!</definedName>
    <definedName name="____SD56">#REF!</definedName>
    <definedName name="____SD57" localSheetId="7">#REF!</definedName>
    <definedName name="____SD57" localSheetId="6">#REF!</definedName>
    <definedName name="____SD57" localSheetId="8">#REF!</definedName>
    <definedName name="____SD57" localSheetId="13">#REF!</definedName>
    <definedName name="____SD57" localSheetId="9">#REF!</definedName>
    <definedName name="____SD57" localSheetId="16">#REF!</definedName>
    <definedName name="____SD57" localSheetId="2">#REF!</definedName>
    <definedName name="____SD57" localSheetId="4">#REF!</definedName>
    <definedName name="____SD57" localSheetId="11">#REF!</definedName>
    <definedName name="____SD57" localSheetId="3">#REF!</definedName>
    <definedName name="____SD57">#REF!</definedName>
    <definedName name="____SD58" localSheetId="7">#REF!</definedName>
    <definedName name="____SD58" localSheetId="6">#REF!</definedName>
    <definedName name="____SD58" localSheetId="8">#REF!</definedName>
    <definedName name="____SD58" localSheetId="13">#REF!</definedName>
    <definedName name="____SD58" localSheetId="9">#REF!</definedName>
    <definedName name="____SD58" localSheetId="16">#REF!</definedName>
    <definedName name="____SD58" localSheetId="2">#REF!</definedName>
    <definedName name="____SD58" localSheetId="4">#REF!</definedName>
    <definedName name="____SD58" localSheetId="11">#REF!</definedName>
    <definedName name="____SD58" localSheetId="3">#REF!</definedName>
    <definedName name="____SD58">#REF!</definedName>
    <definedName name="____SD59" localSheetId="7">#REF!</definedName>
    <definedName name="____SD59" localSheetId="6">#REF!</definedName>
    <definedName name="____SD59" localSheetId="8">#REF!</definedName>
    <definedName name="____SD59" localSheetId="13">#REF!</definedName>
    <definedName name="____SD59" localSheetId="9">#REF!</definedName>
    <definedName name="____SD59" localSheetId="16">#REF!</definedName>
    <definedName name="____SD59" localSheetId="2">#REF!</definedName>
    <definedName name="____SD59" localSheetId="4">#REF!</definedName>
    <definedName name="____SD59" localSheetId="11">#REF!</definedName>
    <definedName name="____SD59" localSheetId="3">#REF!</definedName>
    <definedName name="____SD59">#REF!</definedName>
    <definedName name="____SD6" localSheetId="7">#REF!</definedName>
    <definedName name="____SD6" localSheetId="6">#REF!</definedName>
    <definedName name="____SD6" localSheetId="8">#REF!</definedName>
    <definedName name="____SD6" localSheetId="13">#REF!</definedName>
    <definedName name="____SD6" localSheetId="9">#REF!</definedName>
    <definedName name="____SD6" localSheetId="16">#REF!</definedName>
    <definedName name="____SD6" localSheetId="2">#REF!</definedName>
    <definedName name="____SD6" localSheetId="4">#REF!</definedName>
    <definedName name="____SD6" localSheetId="11">#REF!</definedName>
    <definedName name="____SD6" localSheetId="3">#REF!</definedName>
    <definedName name="____SD6">#REF!</definedName>
    <definedName name="____SD60" localSheetId="7">#REF!</definedName>
    <definedName name="____SD60" localSheetId="6">#REF!</definedName>
    <definedName name="____SD60" localSheetId="8">#REF!</definedName>
    <definedName name="____SD60" localSheetId="13">#REF!</definedName>
    <definedName name="____SD60" localSheetId="9">#REF!</definedName>
    <definedName name="____SD60" localSheetId="16">#REF!</definedName>
    <definedName name="____SD60" localSheetId="2">#REF!</definedName>
    <definedName name="____SD60" localSheetId="4">#REF!</definedName>
    <definedName name="____SD60" localSheetId="11">#REF!</definedName>
    <definedName name="____SD60" localSheetId="3">#REF!</definedName>
    <definedName name="____SD60">#REF!</definedName>
    <definedName name="____SD61" localSheetId="7">#REF!</definedName>
    <definedName name="____SD61" localSheetId="6">#REF!</definedName>
    <definedName name="____SD61" localSheetId="8">#REF!</definedName>
    <definedName name="____SD61" localSheetId="13">#REF!</definedName>
    <definedName name="____SD61" localSheetId="9">#REF!</definedName>
    <definedName name="____SD61" localSheetId="16">#REF!</definedName>
    <definedName name="____SD61" localSheetId="2">#REF!</definedName>
    <definedName name="____SD61" localSheetId="4">#REF!</definedName>
    <definedName name="____SD61" localSheetId="11">#REF!</definedName>
    <definedName name="____SD61" localSheetId="3">#REF!</definedName>
    <definedName name="____SD61">#REF!</definedName>
    <definedName name="____SD62" localSheetId="7">#REF!</definedName>
    <definedName name="____SD62" localSheetId="6">#REF!</definedName>
    <definedName name="____SD62" localSheetId="8">#REF!</definedName>
    <definedName name="____SD62" localSheetId="13">#REF!</definedName>
    <definedName name="____SD62" localSheetId="9">#REF!</definedName>
    <definedName name="____SD62" localSheetId="16">#REF!</definedName>
    <definedName name="____SD62" localSheetId="2">#REF!</definedName>
    <definedName name="____SD62" localSheetId="4">#REF!</definedName>
    <definedName name="____SD62" localSheetId="11">#REF!</definedName>
    <definedName name="____SD62" localSheetId="3">#REF!</definedName>
    <definedName name="____SD62">#REF!</definedName>
    <definedName name="____SD63" localSheetId="7">#REF!</definedName>
    <definedName name="____SD63" localSheetId="6">#REF!</definedName>
    <definedName name="____SD63" localSheetId="8">#REF!</definedName>
    <definedName name="____SD63" localSheetId="13">#REF!</definedName>
    <definedName name="____SD63" localSheetId="9">#REF!</definedName>
    <definedName name="____SD63" localSheetId="16">#REF!</definedName>
    <definedName name="____SD63" localSheetId="2">#REF!</definedName>
    <definedName name="____SD63" localSheetId="4">#REF!</definedName>
    <definedName name="____SD63" localSheetId="11">#REF!</definedName>
    <definedName name="____SD63" localSheetId="3">#REF!</definedName>
    <definedName name="____SD63">#REF!</definedName>
    <definedName name="____SD64" localSheetId="7">#REF!</definedName>
    <definedName name="____SD64" localSheetId="6">#REF!</definedName>
    <definedName name="____SD64" localSheetId="8">#REF!</definedName>
    <definedName name="____SD64" localSheetId="13">#REF!</definedName>
    <definedName name="____SD64" localSheetId="9">#REF!</definedName>
    <definedName name="____SD64" localSheetId="16">#REF!</definedName>
    <definedName name="____SD64" localSheetId="2">#REF!</definedName>
    <definedName name="____SD64" localSheetId="4">#REF!</definedName>
    <definedName name="____SD64" localSheetId="11">#REF!</definedName>
    <definedName name="____SD64" localSheetId="3">#REF!</definedName>
    <definedName name="____SD64">#REF!</definedName>
    <definedName name="____SD65" localSheetId="7">#REF!</definedName>
    <definedName name="____SD65" localSheetId="6">#REF!</definedName>
    <definedName name="____SD65" localSheetId="8">#REF!</definedName>
    <definedName name="____SD65" localSheetId="13">#REF!</definedName>
    <definedName name="____SD65" localSheetId="9">#REF!</definedName>
    <definedName name="____SD65" localSheetId="16">#REF!</definedName>
    <definedName name="____SD65" localSheetId="2">#REF!</definedName>
    <definedName name="____SD65" localSheetId="4">#REF!</definedName>
    <definedName name="____SD65" localSheetId="11">#REF!</definedName>
    <definedName name="____SD65" localSheetId="3">#REF!</definedName>
    <definedName name="____SD65">#REF!</definedName>
    <definedName name="____SD66" localSheetId="7">#REF!</definedName>
    <definedName name="____SD66" localSheetId="6">#REF!</definedName>
    <definedName name="____SD66" localSheetId="8">#REF!</definedName>
    <definedName name="____SD66" localSheetId="13">#REF!</definedName>
    <definedName name="____SD66" localSheetId="9">#REF!</definedName>
    <definedName name="____SD66" localSheetId="16">#REF!</definedName>
    <definedName name="____SD66" localSheetId="2">#REF!</definedName>
    <definedName name="____SD66" localSheetId="4">#REF!</definedName>
    <definedName name="____SD66" localSheetId="11">#REF!</definedName>
    <definedName name="____SD66" localSheetId="3">#REF!</definedName>
    <definedName name="____SD66">#REF!</definedName>
    <definedName name="____SD67" localSheetId="7">#REF!</definedName>
    <definedName name="____SD67" localSheetId="6">#REF!</definedName>
    <definedName name="____SD67" localSheetId="8">#REF!</definedName>
    <definedName name="____SD67" localSheetId="13">#REF!</definedName>
    <definedName name="____SD67" localSheetId="9">#REF!</definedName>
    <definedName name="____SD67" localSheetId="16">#REF!</definedName>
    <definedName name="____SD67" localSheetId="2">#REF!</definedName>
    <definedName name="____SD67" localSheetId="4">#REF!</definedName>
    <definedName name="____SD67" localSheetId="11">#REF!</definedName>
    <definedName name="____SD67" localSheetId="3">#REF!</definedName>
    <definedName name="____SD67">#REF!</definedName>
    <definedName name="____SD68" localSheetId="7">#REF!</definedName>
    <definedName name="____SD68" localSheetId="6">#REF!</definedName>
    <definedName name="____SD68" localSheetId="8">#REF!</definedName>
    <definedName name="____SD68" localSheetId="13">#REF!</definedName>
    <definedName name="____SD68" localSheetId="9">#REF!</definedName>
    <definedName name="____SD68" localSheetId="16">#REF!</definedName>
    <definedName name="____SD68" localSheetId="2">#REF!</definedName>
    <definedName name="____SD68" localSheetId="4">#REF!</definedName>
    <definedName name="____SD68" localSheetId="11">#REF!</definedName>
    <definedName name="____SD68" localSheetId="3">#REF!</definedName>
    <definedName name="____SD68">#REF!</definedName>
    <definedName name="____SD69" localSheetId="7">#REF!</definedName>
    <definedName name="____SD69" localSheetId="6">#REF!</definedName>
    <definedName name="____SD69" localSheetId="8">#REF!</definedName>
    <definedName name="____SD69" localSheetId="13">#REF!</definedName>
    <definedName name="____SD69" localSheetId="9">#REF!</definedName>
    <definedName name="____SD69" localSheetId="16">#REF!</definedName>
    <definedName name="____SD69" localSheetId="2">#REF!</definedName>
    <definedName name="____SD69" localSheetId="4">#REF!</definedName>
    <definedName name="____SD69" localSheetId="11">#REF!</definedName>
    <definedName name="____SD69" localSheetId="3">#REF!</definedName>
    <definedName name="____SD69">#REF!</definedName>
    <definedName name="____SD7" localSheetId="7">#REF!</definedName>
    <definedName name="____SD7" localSheetId="6">#REF!</definedName>
    <definedName name="____SD7" localSheetId="8">#REF!</definedName>
    <definedName name="____SD7" localSheetId="13">#REF!</definedName>
    <definedName name="____SD7" localSheetId="9">#REF!</definedName>
    <definedName name="____SD7" localSheetId="16">#REF!</definedName>
    <definedName name="____SD7" localSheetId="2">#REF!</definedName>
    <definedName name="____SD7" localSheetId="4">#REF!</definedName>
    <definedName name="____SD7" localSheetId="11">#REF!</definedName>
    <definedName name="____SD7" localSheetId="3">#REF!</definedName>
    <definedName name="____SD7">#REF!</definedName>
    <definedName name="____SD70" localSheetId="7">#REF!</definedName>
    <definedName name="____SD70" localSheetId="6">#REF!</definedName>
    <definedName name="____SD70" localSheetId="8">#REF!</definedName>
    <definedName name="____SD70" localSheetId="13">#REF!</definedName>
    <definedName name="____SD70" localSheetId="9">#REF!</definedName>
    <definedName name="____SD70" localSheetId="16">#REF!</definedName>
    <definedName name="____SD70" localSheetId="2">#REF!</definedName>
    <definedName name="____SD70" localSheetId="4">#REF!</definedName>
    <definedName name="____SD70" localSheetId="11">#REF!</definedName>
    <definedName name="____SD70" localSheetId="3">#REF!</definedName>
    <definedName name="____SD70">#REF!</definedName>
    <definedName name="____SD71" localSheetId="7">#REF!</definedName>
    <definedName name="____SD71" localSheetId="6">#REF!</definedName>
    <definedName name="____SD71" localSheetId="8">#REF!</definedName>
    <definedName name="____SD71" localSheetId="13">#REF!</definedName>
    <definedName name="____SD71" localSheetId="9">#REF!</definedName>
    <definedName name="____SD71" localSheetId="16">#REF!</definedName>
    <definedName name="____SD71" localSheetId="2">#REF!</definedName>
    <definedName name="____SD71" localSheetId="4">#REF!</definedName>
    <definedName name="____SD71" localSheetId="11">#REF!</definedName>
    <definedName name="____SD71" localSheetId="3">#REF!</definedName>
    <definedName name="____SD71">#REF!</definedName>
    <definedName name="____SD72" localSheetId="7">#REF!</definedName>
    <definedName name="____SD72" localSheetId="6">#REF!</definedName>
    <definedName name="____SD72" localSheetId="8">#REF!</definedName>
    <definedName name="____SD72" localSheetId="13">#REF!</definedName>
    <definedName name="____SD72" localSheetId="9">#REF!</definedName>
    <definedName name="____SD72" localSheetId="16">#REF!</definedName>
    <definedName name="____SD72" localSheetId="2">#REF!</definedName>
    <definedName name="____SD72" localSheetId="4">#REF!</definedName>
    <definedName name="____SD72" localSheetId="11">#REF!</definedName>
    <definedName name="____SD72" localSheetId="3">#REF!</definedName>
    <definedName name="____SD72">#REF!</definedName>
    <definedName name="____SD73" localSheetId="7">#REF!</definedName>
    <definedName name="____SD73" localSheetId="6">#REF!</definedName>
    <definedName name="____SD73" localSheetId="8">#REF!</definedName>
    <definedName name="____SD73" localSheetId="13">#REF!</definedName>
    <definedName name="____SD73" localSheetId="9">#REF!</definedName>
    <definedName name="____SD73" localSheetId="16">#REF!</definedName>
    <definedName name="____SD73" localSheetId="2">#REF!</definedName>
    <definedName name="____SD73" localSheetId="4">#REF!</definedName>
    <definedName name="____SD73" localSheetId="11">#REF!</definedName>
    <definedName name="____SD73" localSheetId="3">#REF!</definedName>
    <definedName name="____SD73">#REF!</definedName>
    <definedName name="____SD74" localSheetId="7">#REF!</definedName>
    <definedName name="____SD74" localSheetId="6">#REF!</definedName>
    <definedName name="____SD74" localSheetId="8">#REF!</definedName>
    <definedName name="____SD74" localSheetId="13">#REF!</definedName>
    <definedName name="____SD74" localSheetId="9">#REF!</definedName>
    <definedName name="____SD74" localSheetId="16">#REF!</definedName>
    <definedName name="____SD74" localSheetId="2">#REF!</definedName>
    <definedName name="____SD74" localSheetId="4">#REF!</definedName>
    <definedName name="____SD74" localSheetId="11">#REF!</definedName>
    <definedName name="____SD74" localSheetId="3">#REF!</definedName>
    <definedName name="____SD74">#REF!</definedName>
    <definedName name="____SD75" localSheetId="7">#REF!</definedName>
    <definedName name="____SD75" localSheetId="6">#REF!</definedName>
    <definedName name="____SD75" localSheetId="8">#REF!</definedName>
    <definedName name="____SD75" localSheetId="13">#REF!</definedName>
    <definedName name="____SD75" localSheetId="9">#REF!</definedName>
    <definedName name="____SD75" localSheetId="16">#REF!</definedName>
    <definedName name="____SD75" localSheetId="2">#REF!</definedName>
    <definedName name="____SD75" localSheetId="4">#REF!</definedName>
    <definedName name="____SD75" localSheetId="11">#REF!</definedName>
    <definedName name="____SD75" localSheetId="3">#REF!</definedName>
    <definedName name="____SD75">#REF!</definedName>
    <definedName name="____SD76" localSheetId="7">#REF!</definedName>
    <definedName name="____SD76" localSheetId="6">#REF!</definedName>
    <definedName name="____SD76" localSheetId="8">#REF!</definedName>
    <definedName name="____SD76" localSheetId="13">#REF!</definedName>
    <definedName name="____SD76" localSheetId="9">#REF!</definedName>
    <definedName name="____SD76" localSheetId="16">#REF!</definedName>
    <definedName name="____SD76" localSheetId="2">#REF!</definedName>
    <definedName name="____SD76" localSheetId="4">#REF!</definedName>
    <definedName name="____SD76" localSheetId="11">#REF!</definedName>
    <definedName name="____SD76" localSheetId="3">#REF!</definedName>
    <definedName name="____SD76">#REF!</definedName>
    <definedName name="____SD77" localSheetId="7">#REF!</definedName>
    <definedName name="____SD77" localSheetId="6">#REF!</definedName>
    <definedName name="____SD77" localSheetId="8">#REF!</definedName>
    <definedName name="____SD77" localSheetId="13">#REF!</definedName>
    <definedName name="____SD77" localSheetId="9">#REF!</definedName>
    <definedName name="____SD77" localSheetId="16">#REF!</definedName>
    <definedName name="____SD77" localSheetId="2">#REF!</definedName>
    <definedName name="____SD77" localSheetId="4">#REF!</definedName>
    <definedName name="____SD77" localSheetId="11">#REF!</definedName>
    <definedName name="____SD77" localSheetId="3">#REF!</definedName>
    <definedName name="____SD77">#REF!</definedName>
    <definedName name="____SD78" localSheetId="7">#REF!</definedName>
    <definedName name="____SD78" localSheetId="6">#REF!</definedName>
    <definedName name="____SD78" localSheetId="8">#REF!</definedName>
    <definedName name="____SD78" localSheetId="13">#REF!</definedName>
    <definedName name="____SD78" localSheetId="9">#REF!</definedName>
    <definedName name="____SD78" localSheetId="16">#REF!</definedName>
    <definedName name="____SD78" localSheetId="2">#REF!</definedName>
    <definedName name="____SD78" localSheetId="4">#REF!</definedName>
    <definedName name="____SD78" localSheetId="11">#REF!</definedName>
    <definedName name="____SD78" localSheetId="3">#REF!</definedName>
    <definedName name="____SD78">#REF!</definedName>
    <definedName name="____SD79" localSheetId="7">#REF!</definedName>
    <definedName name="____SD79" localSheetId="6">#REF!</definedName>
    <definedName name="____SD79" localSheetId="8">#REF!</definedName>
    <definedName name="____SD79" localSheetId="13">#REF!</definedName>
    <definedName name="____SD79" localSheetId="9">#REF!</definedName>
    <definedName name="____SD79" localSheetId="16">#REF!</definedName>
    <definedName name="____SD79" localSheetId="2">#REF!</definedName>
    <definedName name="____SD79" localSheetId="4">#REF!</definedName>
    <definedName name="____SD79" localSheetId="11">#REF!</definedName>
    <definedName name="____SD79" localSheetId="3">#REF!</definedName>
    <definedName name="____SD79">#REF!</definedName>
    <definedName name="____SD8" localSheetId="7">#REF!</definedName>
    <definedName name="____SD8" localSheetId="6">#REF!</definedName>
    <definedName name="____SD8" localSheetId="8">#REF!</definedName>
    <definedName name="____SD8" localSheetId="13">#REF!</definedName>
    <definedName name="____SD8" localSheetId="9">#REF!</definedName>
    <definedName name="____SD8" localSheetId="16">#REF!</definedName>
    <definedName name="____SD8" localSheetId="2">#REF!</definedName>
    <definedName name="____SD8" localSheetId="4">#REF!</definedName>
    <definedName name="____SD8" localSheetId="11">#REF!</definedName>
    <definedName name="____SD8" localSheetId="3">#REF!</definedName>
    <definedName name="____SD8">#REF!</definedName>
    <definedName name="____SD80" localSheetId="7">#REF!</definedName>
    <definedName name="____SD80" localSheetId="6">#REF!</definedName>
    <definedName name="____SD80" localSheetId="8">#REF!</definedName>
    <definedName name="____SD80" localSheetId="13">#REF!</definedName>
    <definedName name="____SD80" localSheetId="9">#REF!</definedName>
    <definedName name="____SD80" localSheetId="16">#REF!</definedName>
    <definedName name="____SD80" localSheetId="2">#REF!</definedName>
    <definedName name="____SD80" localSheetId="4">#REF!</definedName>
    <definedName name="____SD80" localSheetId="11">#REF!</definedName>
    <definedName name="____SD80" localSheetId="3">#REF!</definedName>
    <definedName name="____SD80">#REF!</definedName>
    <definedName name="____SD81" localSheetId="7">#REF!</definedName>
    <definedName name="____SD81" localSheetId="6">#REF!</definedName>
    <definedName name="____SD81" localSheetId="8">#REF!</definedName>
    <definedName name="____SD81" localSheetId="13">#REF!</definedName>
    <definedName name="____SD81" localSheetId="9">#REF!</definedName>
    <definedName name="____SD81" localSheetId="16">#REF!</definedName>
    <definedName name="____SD81" localSheetId="2">#REF!</definedName>
    <definedName name="____SD81" localSheetId="4">#REF!</definedName>
    <definedName name="____SD81" localSheetId="11">#REF!</definedName>
    <definedName name="____SD81" localSheetId="3">#REF!</definedName>
    <definedName name="____SD81">#REF!</definedName>
    <definedName name="____SD82" localSheetId="7">#REF!</definedName>
    <definedName name="____SD82" localSheetId="6">#REF!</definedName>
    <definedName name="____SD82" localSheetId="8">#REF!</definedName>
    <definedName name="____SD82" localSheetId="13">#REF!</definedName>
    <definedName name="____SD82" localSheetId="9">#REF!</definedName>
    <definedName name="____SD82" localSheetId="16">#REF!</definedName>
    <definedName name="____SD82" localSheetId="2">#REF!</definedName>
    <definedName name="____SD82" localSheetId="4">#REF!</definedName>
    <definedName name="____SD82" localSheetId="11">#REF!</definedName>
    <definedName name="____SD82" localSheetId="3">#REF!</definedName>
    <definedName name="____SD82">#REF!</definedName>
    <definedName name="____SD83" localSheetId="7">#REF!</definedName>
    <definedName name="____SD83" localSheetId="6">#REF!</definedName>
    <definedName name="____SD83" localSheetId="8">#REF!</definedName>
    <definedName name="____SD83" localSheetId="13">#REF!</definedName>
    <definedName name="____SD83" localSheetId="9">#REF!</definedName>
    <definedName name="____SD83" localSheetId="16">#REF!</definedName>
    <definedName name="____SD83" localSheetId="2">#REF!</definedName>
    <definedName name="____SD83" localSheetId="4">#REF!</definedName>
    <definedName name="____SD83" localSheetId="11">#REF!</definedName>
    <definedName name="____SD83" localSheetId="3">#REF!</definedName>
    <definedName name="____SD83">#REF!</definedName>
    <definedName name="____SD84" localSheetId="7">#REF!</definedName>
    <definedName name="____SD84" localSheetId="6">#REF!</definedName>
    <definedName name="____SD84" localSheetId="8">#REF!</definedName>
    <definedName name="____SD84" localSheetId="13">#REF!</definedName>
    <definedName name="____SD84" localSheetId="9">#REF!</definedName>
    <definedName name="____SD84" localSheetId="16">#REF!</definedName>
    <definedName name="____SD84" localSheetId="2">#REF!</definedName>
    <definedName name="____SD84" localSheetId="4">#REF!</definedName>
    <definedName name="____SD84" localSheetId="11">#REF!</definedName>
    <definedName name="____SD84" localSheetId="3">#REF!</definedName>
    <definedName name="____SD84">#REF!</definedName>
    <definedName name="____SD85" localSheetId="7">#REF!</definedName>
    <definedName name="____SD85" localSheetId="6">#REF!</definedName>
    <definedName name="____SD85" localSheetId="8">#REF!</definedName>
    <definedName name="____SD85" localSheetId="13">#REF!</definedName>
    <definedName name="____SD85" localSheetId="9">#REF!</definedName>
    <definedName name="____SD85" localSheetId="16">#REF!</definedName>
    <definedName name="____SD85" localSheetId="2">#REF!</definedName>
    <definedName name="____SD85" localSheetId="4">#REF!</definedName>
    <definedName name="____SD85" localSheetId="11">#REF!</definedName>
    <definedName name="____SD85" localSheetId="3">#REF!</definedName>
    <definedName name="____SD85">#REF!</definedName>
    <definedName name="____SD86" localSheetId="7">#REF!</definedName>
    <definedName name="____SD86" localSheetId="6">#REF!</definedName>
    <definedName name="____SD86" localSheetId="8">#REF!</definedName>
    <definedName name="____SD86" localSheetId="13">#REF!</definedName>
    <definedName name="____SD86" localSheetId="9">#REF!</definedName>
    <definedName name="____SD86" localSheetId="16">#REF!</definedName>
    <definedName name="____SD86" localSheetId="2">#REF!</definedName>
    <definedName name="____SD86" localSheetId="4">#REF!</definedName>
    <definedName name="____SD86" localSheetId="11">#REF!</definedName>
    <definedName name="____SD86" localSheetId="3">#REF!</definedName>
    <definedName name="____SD86">#REF!</definedName>
    <definedName name="____SD87" localSheetId="7">#REF!</definedName>
    <definedName name="____SD87" localSheetId="6">#REF!</definedName>
    <definedName name="____SD87" localSheetId="8">#REF!</definedName>
    <definedName name="____SD87" localSheetId="13">#REF!</definedName>
    <definedName name="____SD87" localSheetId="9">#REF!</definedName>
    <definedName name="____SD87" localSheetId="16">#REF!</definedName>
    <definedName name="____SD87" localSheetId="2">#REF!</definedName>
    <definedName name="____SD87" localSheetId="4">#REF!</definedName>
    <definedName name="____SD87" localSheetId="11">#REF!</definedName>
    <definedName name="____SD87" localSheetId="3">#REF!</definedName>
    <definedName name="____SD87">#REF!</definedName>
    <definedName name="____SD88" localSheetId="7">#REF!</definedName>
    <definedName name="____SD88" localSheetId="6">#REF!</definedName>
    <definedName name="____SD88" localSheetId="8">#REF!</definedName>
    <definedName name="____SD88" localSheetId="13">#REF!</definedName>
    <definedName name="____SD88" localSheetId="9">#REF!</definedName>
    <definedName name="____SD88" localSheetId="16">#REF!</definedName>
    <definedName name="____SD88" localSheetId="2">#REF!</definedName>
    <definedName name="____SD88" localSheetId="4">#REF!</definedName>
    <definedName name="____SD88" localSheetId="11">#REF!</definedName>
    <definedName name="____SD88" localSheetId="3">#REF!</definedName>
    <definedName name="____SD88">#REF!</definedName>
    <definedName name="____SD89" localSheetId="7">#REF!</definedName>
    <definedName name="____SD89" localSheetId="6">#REF!</definedName>
    <definedName name="____SD89" localSheetId="8">#REF!</definedName>
    <definedName name="____SD89" localSheetId="13">#REF!</definedName>
    <definedName name="____SD89" localSheetId="9">#REF!</definedName>
    <definedName name="____SD89" localSheetId="16">#REF!</definedName>
    <definedName name="____SD89" localSheetId="2">#REF!</definedName>
    <definedName name="____SD89" localSheetId="4">#REF!</definedName>
    <definedName name="____SD89" localSheetId="11">#REF!</definedName>
    <definedName name="____SD89" localSheetId="3">#REF!</definedName>
    <definedName name="____SD89">#REF!</definedName>
    <definedName name="____SD9" localSheetId="7">#REF!</definedName>
    <definedName name="____SD9" localSheetId="6">#REF!</definedName>
    <definedName name="____SD9" localSheetId="8">#REF!</definedName>
    <definedName name="____SD9" localSheetId="13">#REF!</definedName>
    <definedName name="____SD9" localSheetId="9">#REF!</definedName>
    <definedName name="____SD9" localSheetId="16">#REF!</definedName>
    <definedName name="____SD9" localSheetId="2">#REF!</definedName>
    <definedName name="____SD9" localSheetId="4">#REF!</definedName>
    <definedName name="____SD9" localSheetId="11">#REF!</definedName>
    <definedName name="____SD9" localSheetId="3">#REF!</definedName>
    <definedName name="____SD9">#REF!</definedName>
    <definedName name="____SD90" localSheetId="7">#REF!</definedName>
    <definedName name="____SD90" localSheetId="6">#REF!</definedName>
    <definedName name="____SD90" localSheetId="8">#REF!</definedName>
    <definedName name="____SD90" localSheetId="13">#REF!</definedName>
    <definedName name="____SD90" localSheetId="9">#REF!</definedName>
    <definedName name="____SD90" localSheetId="16">#REF!</definedName>
    <definedName name="____SD90" localSheetId="2">#REF!</definedName>
    <definedName name="____SD90" localSheetId="4">#REF!</definedName>
    <definedName name="____SD90" localSheetId="11">#REF!</definedName>
    <definedName name="____SD90" localSheetId="3">#REF!</definedName>
    <definedName name="____SD90">#REF!</definedName>
    <definedName name="____SD91" localSheetId="7">#REF!</definedName>
    <definedName name="____SD91" localSheetId="6">#REF!</definedName>
    <definedName name="____SD91" localSheetId="8">#REF!</definedName>
    <definedName name="____SD91" localSheetId="13">#REF!</definedName>
    <definedName name="____SD91" localSheetId="9">#REF!</definedName>
    <definedName name="____SD91" localSheetId="16">#REF!</definedName>
    <definedName name="____SD91" localSheetId="2">#REF!</definedName>
    <definedName name="____SD91" localSheetId="4">#REF!</definedName>
    <definedName name="____SD91" localSheetId="11">#REF!</definedName>
    <definedName name="____SD91" localSheetId="3">#REF!</definedName>
    <definedName name="____SD91">#REF!</definedName>
    <definedName name="____SD92" localSheetId="7">#REF!</definedName>
    <definedName name="____SD92" localSheetId="6">#REF!</definedName>
    <definedName name="____SD92" localSheetId="8">#REF!</definedName>
    <definedName name="____SD92" localSheetId="13">#REF!</definedName>
    <definedName name="____SD92" localSheetId="9">#REF!</definedName>
    <definedName name="____SD92" localSheetId="16">#REF!</definedName>
    <definedName name="____SD92" localSheetId="2">#REF!</definedName>
    <definedName name="____SD92" localSheetId="4">#REF!</definedName>
    <definedName name="____SD92" localSheetId="11">#REF!</definedName>
    <definedName name="____SD92" localSheetId="3">#REF!</definedName>
    <definedName name="____SD92">#REF!</definedName>
    <definedName name="____SD93" localSheetId="7">#REF!</definedName>
    <definedName name="____SD93" localSheetId="6">#REF!</definedName>
    <definedName name="____SD93" localSheetId="8">#REF!</definedName>
    <definedName name="____SD93" localSheetId="13">#REF!</definedName>
    <definedName name="____SD93" localSheetId="9">#REF!</definedName>
    <definedName name="____SD93" localSheetId="16">#REF!</definedName>
    <definedName name="____SD93" localSheetId="2">#REF!</definedName>
    <definedName name="____SD93" localSheetId="4">#REF!</definedName>
    <definedName name="____SD93" localSheetId="11">#REF!</definedName>
    <definedName name="____SD93" localSheetId="3">#REF!</definedName>
    <definedName name="____SD93">#REF!</definedName>
    <definedName name="____SD94" localSheetId="7">#REF!</definedName>
    <definedName name="____SD94" localSheetId="6">#REF!</definedName>
    <definedName name="____SD94" localSheetId="8">#REF!</definedName>
    <definedName name="____SD94" localSheetId="13">#REF!</definedName>
    <definedName name="____SD94" localSheetId="9">#REF!</definedName>
    <definedName name="____SD94" localSheetId="16">#REF!</definedName>
    <definedName name="____SD94" localSheetId="2">#REF!</definedName>
    <definedName name="____SD94" localSheetId="4">#REF!</definedName>
    <definedName name="____SD94" localSheetId="11">#REF!</definedName>
    <definedName name="____SD94" localSheetId="3">#REF!</definedName>
    <definedName name="____SD94">#REF!</definedName>
    <definedName name="____SD95" localSheetId="7">#REF!</definedName>
    <definedName name="____SD95" localSheetId="6">#REF!</definedName>
    <definedName name="____SD95" localSheetId="8">#REF!</definedName>
    <definedName name="____SD95" localSheetId="13">#REF!</definedName>
    <definedName name="____SD95" localSheetId="9">#REF!</definedName>
    <definedName name="____SD95" localSheetId="16">#REF!</definedName>
    <definedName name="____SD95" localSheetId="2">#REF!</definedName>
    <definedName name="____SD95" localSheetId="4">#REF!</definedName>
    <definedName name="____SD95" localSheetId="11">#REF!</definedName>
    <definedName name="____SD95" localSheetId="3">#REF!</definedName>
    <definedName name="____SD95">#REF!</definedName>
    <definedName name="____SD96" localSheetId="7">#REF!</definedName>
    <definedName name="____SD96" localSheetId="6">#REF!</definedName>
    <definedName name="____SD96" localSheetId="8">#REF!</definedName>
    <definedName name="____SD96" localSheetId="13">#REF!</definedName>
    <definedName name="____SD96" localSheetId="9">#REF!</definedName>
    <definedName name="____SD96" localSheetId="16">#REF!</definedName>
    <definedName name="____SD96" localSheetId="2">#REF!</definedName>
    <definedName name="____SD96" localSheetId="4">#REF!</definedName>
    <definedName name="____SD96" localSheetId="11">#REF!</definedName>
    <definedName name="____SD96" localSheetId="3">#REF!</definedName>
    <definedName name="____SD96">#REF!</definedName>
    <definedName name="____SD97" localSheetId="7">#REF!</definedName>
    <definedName name="____SD97" localSheetId="6">#REF!</definedName>
    <definedName name="____SD97" localSheetId="8">#REF!</definedName>
    <definedName name="____SD97" localSheetId="13">#REF!</definedName>
    <definedName name="____SD97" localSheetId="9">#REF!</definedName>
    <definedName name="____SD97" localSheetId="16">#REF!</definedName>
    <definedName name="____SD97" localSheetId="2">#REF!</definedName>
    <definedName name="____SD97" localSheetId="4">#REF!</definedName>
    <definedName name="____SD97" localSheetId="11">#REF!</definedName>
    <definedName name="____SD97" localSheetId="3">#REF!</definedName>
    <definedName name="____SD97">#REF!</definedName>
    <definedName name="____SD98" localSheetId="7">#REF!</definedName>
    <definedName name="____SD98" localSheetId="6">#REF!</definedName>
    <definedName name="____SD98" localSheetId="8">#REF!</definedName>
    <definedName name="____SD98" localSheetId="13">#REF!</definedName>
    <definedName name="____SD98" localSheetId="9">#REF!</definedName>
    <definedName name="____SD98" localSheetId="16">#REF!</definedName>
    <definedName name="____SD98" localSheetId="2">#REF!</definedName>
    <definedName name="____SD98" localSheetId="4">#REF!</definedName>
    <definedName name="____SD98" localSheetId="11">#REF!</definedName>
    <definedName name="____SD98" localSheetId="3">#REF!</definedName>
    <definedName name="____SD98">#REF!</definedName>
    <definedName name="____SD99" localSheetId="7">#REF!</definedName>
    <definedName name="____SD99" localSheetId="6">#REF!</definedName>
    <definedName name="____SD99" localSheetId="8">#REF!</definedName>
    <definedName name="____SD99" localSheetId="13">#REF!</definedName>
    <definedName name="____SD99" localSheetId="9">#REF!</definedName>
    <definedName name="____SD99" localSheetId="16">#REF!</definedName>
    <definedName name="____SD99" localSheetId="2">#REF!</definedName>
    <definedName name="____SD99" localSheetId="4">#REF!</definedName>
    <definedName name="____SD99" localSheetId="11">#REF!</definedName>
    <definedName name="____SD99" localSheetId="3">#REF!</definedName>
    <definedName name="____SD99">#REF!</definedName>
    <definedName name="____SK1" localSheetId="9" hidden="1">{"ss",#N/A,FALSE,"MODULE3"}</definedName>
    <definedName name="____SK1" localSheetId="2" hidden="1">{"ss",#N/A,FALSE,"MODULE3"}</definedName>
    <definedName name="____SK1" localSheetId="4" hidden="1">{"ss",#N/A,FALSE,"MODULE3"}</definedName>
    <definedName name="____SK1" localSheetId="11" hidden="1">{"ss",#N/A,FALSE,"MODULE3"}</definedName>
    <definedName name="____SK1" hidden="1">{"ss",#N/A,FALSE,"MODULE3"}</definedName>
    <definedName name="____so000001111" localSheetId="9">'[113]Road data'!#REF!</definedName>
    <definedName name="____so000001111" localSheetId="11">'[113]Road data'!#REF!</definedName>
    <definedName name="____so000001111" localSheetId="5">'[114]Road data'!#REF!</definedName>
    <definedName name="____so000001111">'[114]Road data'!#REF!</definedName>
    <definedName name="____SO016" localSheetId="7">'[138]Road data'!#REF!</definedName>
    <definedName name="____SO016" localSheetId="6">'[138]Road data'!#REF!</definedName>
    <definedName name="____SO016" localSheetId="8">'[138]Road data'!#REF!</definedName>
    <definedName name="____SO016" localSheetId="13">'[138]Road data'!#REF!</definedName>
    <definedName name="____SO016" localSheetId="9">'[138]Road data'!#REF!</definedName>
    <definedName name="____SO016" localSheetId="16">'[138]Road data'!#REF!</definedName>
    <definedName name="____SO016" localSheetId="2">'[139]MRoad data'!#REF!</definedName>
    <definedName name="____SO016" localSheetId="4">'[139]MRoad data'!#REF!</definedName>
    <definedName name="____SO016" localSheetId="11">'[138]Road data'!#REF!</definedName>
    <definedName name="____SO016" localSheetId="12">'[136]MRoad data'!#REF!</definedName>
    <definedName name="____SO016" localSheetId="5">'[140]Road data'!#REF!</definedName>
    <definedName name="____SO016" localSheetId="3">'[139]MRoad data'!#REF!</definedName>
    <definedName name="____SO016">'[138]Road data'!#REF!</definedName>
    <definedName name="____SP001" localSheetId="7">'[138]Road data'!#REF!</definedName>
    <definedName name="____SP001" localSheetId="6">'[138]Road data'!#REF!</definedName>
    <definedName name="____SP001" localSheetId="8">'[138]Road data'!#REF!</definedName>
    <definedName name="____SP001" localSheetId="13">'[138]Road data'!#REF!</definedName>
    <definedName name="____SP001" localSheetId="9">'[138]Road data'!#REF!</definedName>
    <definedName name="____SP001" localSheetId="16">'[138]Road data'!#REF!</definedName>
    <definedName name="____SP001" localSheetId="11">'[138]Road data'!#REF!</definedName>
    <definedName name="____SP001" localSheetId="12">'[137]MRoad data'!#REF!</definedName>
    <definedName name="____SP001" localSheetId="5">'[140]Road data'!#REF!</definedName>
    <definedName name="____SP001">'[138]Road data'!#REF!</definedName>
    <definedName name="____SP002" localSheetId="7">'[138]Road data'!#REF!</definedName>
    <definedName name="____SP002" localSheetId="6">'[138]Road data'!#REF!</definedName>
    <definedName name="____SP002" localSheetId="8">'[138]Road data'!#REF!</definedName>
    <definedName name="____SP002" localSheetId="13">'[138]Road data'!#REF!</definedName>
    <definedName name="____SP002" localSheetId="9">'[138]Road data'!#REF!</definedName>
    <definedName name="____SP002" localSheetId="16">'[138]Road data'!#REF!</definedName>
    <definedName name="____SP002" localSheetId="11">'[138]Road data'!#REF!</definedName>
    <definedName name="____SP002" localSheetId="12">'[137]MRoad data'!#REF!</definedName>
    <definedName name="____SP002" localSheetId="5">'[140]Road data'!#REF!</definedName>
    <definedName name="____SP002">'[138]Road data'!#REF!</definedName>
    <definedName name="____SP003" localSheetId="7">'[138]Road data'!#REF!</definedName>
    <definedName name="____SP003" localSheetId="6">'[138]Road data'!#REF!</definedName>
    <definedName name="____SP003" localSheetId="8">'[138]Road data'!#REF!</definedName>
    <definedName name="____SP003" localSheetId="13">'[138]Road data'!#REF!</definedName>
    <definedName name="____SP003" localSheetId="9">'[138]Road data'!#REF!</definedName>
    <definedName name="____SP003" localSheetId="16">'[138]Road data'!#REF!</definedName>
    <definedName name="____SP003" localSheetId="11">'[138]Road data'!#REF!</definedName>
    <definedName name="____SP003" localSheetId="12">'[137]MRoad data'!#REF!</definedName>
    <definedName name="____SP003" localSheetId="5">'[140]Road data'!#REF!</definedName>
    <definedName name="____SP003">'[138]Road data'!#REF!</definedName>
    <definedName name="____SP004" localSheetId="7">'[138]Road data'!#REF!</definedName>
    <definedName name="____SP004" localSheetId="6">'[138]Road data'!#REF!</definedName>
    <definedName name="____SP004" localSheetId="8">'[138]Road data'!#REF!</definedName>
    <definedName name="____SP004" localSheetId="13">'[138]Road data'!#REF!</definedName>
    <definedName name="____SP004" localSheetId="9">'[138]Road data'!#REF!</definedName>
    <definedName name="____SP004" localSheetId="11">'[138]Road data'!#REF!</definedName>
    <definedName name="____SP004" localSheetId="12">'[137]MRoad data'!#REF!</definedName>
    <definedName name="____SP004" localSheetId="5">'[140]Road data'!#REF!</definedName>
    <definedName name="____SP004">'[138]Road data'!#REF!</definedName>
    <definedName name="____SP005" localSheetId="7">'[148]FINAL DATA'!#REF!</definedName>
    <definedName name="____SP005" localSheetId="6">'[148]FINAL DATA'!#REF!</definedName>
    <definedName name="____SP005" localSheetId="8">'[148]FINAL DATA'!#REF!</definedName>
    <definedName name="____SP005" localSheetId="13">'[148]FINAL DATA'!#REF!</definedName>
    <definedName name="____SP005" localSheetId="9">'[148]FINAL DATA'!#REF!</definedName>
    <definedName name="____SP005" localSheetId="2">'[149]MRMECADAMoad data'!#REF!</definedName>
    <definedName name="____SP005" localSheetId="4">'[149]MRMECADAMoad data'!#REF!</definedName>
    <definedName name="____SP005" localSheetId="11">'[148]FINAL DATA'!#REF!</definedName>
    <definedName name="____SP005" localSheetId="5">'[150]FINAL DATA'!#REF!</definedName>
    <definedName name="____SP005" localSheetId="3">'[149]MRMECADAMoad data'!#REF!</definedName>
    <definedName name="____SP005">'[148]FINAL DATA'!#REF!</definedName>
    <definedName name="____SP006" localSheetId="7">'[138]Road data'!#REF!</definedName>
    <definedName name="____SP006" localSheetId="6">'[138]Road data'!#REF!</definedName>
    <definedName name="____SP006" localSheetId="8">'[138]Road data'!#REF!</definedName>
    <definedName name="____SP006" localSheetId="13">'[138]Road data'!#REF!</definedName>
    <definedName name="____SP006" localSheetId="9">'[138]Road data'!#REF!</definedName>
    <definedName name="____SP006" localSheetId="2">'[139]MRoad data'!#REF!</definedName>
    <definedName name="____SP006" localSheetId="4">'[139]MRoad data'!#REF!</definedName>
    <definedName name="____SP006" localSheetId="11">'[138]Road data'!#REF!</definedName>
    <definedName name="____SP006" localSheetId="12">'[137]MRoad data'!#REF!</definedName>
    <definedName name="____SP006" localSheetId="5">'[140]Road data'!#REF!</definedName>
    <definedName name="____SP006" localSheetId="3">'[139]MRoad data'!#REF!</definedName>
    <definedName name="____SP006">'[138]Road data'!#REF!</definedName>
    <definedName name="____SP007" localSheetId="7">'[138]Road data'!#REF!</definedName>
    <definedName name="____SP007" localSheetId="6">'[138]Road data'!#REF!</definedName>
    <definedName name="____SP007" localSheetId="8">'[138]Road data'!#REF!</definedName>
    <definedName name="____SP007" localSheetId="13">'[138]Road data'!#REF!</definedName>
    <definedName name="____SP007" localSheetId="9">'[138]Road data'!#REF!</definedName>
    <definedName name="____SP007" localSheetId="2">'[139]MRoad data'!#REF!</definedName>
    <definedName name="____SP007" localSheetId="4">'[139]MRoad data'!#REF!</definedName>
    <definedName name="____SP007" localSheetId="11">'[138]Road data'!#REF!</definedName>
    <definedName name="____SP007" localSheetId="12">'[137]MRoad data'!#REF!</definedName>
    <definedName name="____SP007" localSheetId="5">'[140]Road data'!#REF!</definedName>
    <definedName name="____SP007" localSheetId="3">'[139]MRoad data'!#REF!</definedName>
    <definedName name="____SP007">'[138]Road data'!#REF!</definedName>
    <definedName name="____SP008" localSheetId="7">'[138]Road data'!#REF!</definedName>
    <definedName name="____SP008" localSheetId="6">'[138]Road data'!#REF!</definedName>
    <definedName name="____SP008" localSheetId="8">'[138]Road data'!#REF!</definedName>
    <definedName name="____SP008" localSheetId="13">'[138]Road data'!#REF!</definedName>
    <definedName name="____SP008" localSheetId="9">'[138]Road data'!#REF!</definedName>
    <definedName name="____SP008" localSheetId="2">'[68]MRoad data'!#REF!</definedName>
    <definedName name="____SP008" localSheetId="4">'[68]MRoad data'!#REF!</definedName>
    <definedName name="____SP008" localSheetId="11">'[138]Road data'!#REF!</definedName>
    <definedName name="____SP008" localSheetId="12">'[137]MRoad data'!#REF!</definedName>
    <definedName name="____SP008" localSheetId="5">'[140]Road data'!#REF!</definedName>
    <definedName name="____SP008" localSheetId="3">'[68]MRoad data'!#REF!</definedName>
    <definedName name="____SP008">'[138]Road data'!#REF!</definedName>
    <definedName name="____SP009" localSheetId="7">'[138]Road data'!#REF!</definedName>
    <definedName name="____SP009" localSheetId="6">'[138]Road data'!#REF!</definedName>
    <definedName name="____SP009" localSheetId="8">'[138]Road data'!#REF!</definedName>
    <definedName name="____SP009" localSheetId="13">'[138]Road data'!#REF!</definedName>
    <definedName name="____SP009" localSheetId="9">'[138]Road data'!#REF!</definedName>
    <definedName name="____SP009" localSheetId="2">'[68]MRoad data'!#REF!</definedName>
    <definedName name="____SP009" localSheetId="4">'[68]MRoad data'!#REF!</definedName>
    <definedName name="____SP009" localSheetId="11">'[138]Road data'!#REF!</definedName>
    <definedName name="____SP009" localSheetId="12">'[137]MRoad data'!#REF!</definedName>
    <definedName name="____SP009" localSheetId="5">'[140]Road data'!#REF!</definedName>
    <definedName name="____SP009" localSheetId="3">'[68]MRoad data'!#REF!</definedName>
    <definedName name="____SP009">'[138]Road data'!#REF!</definedName>
    <definedName name="____SP010" localSheetId="7">'[138]Road data'!#REF!</definedName>
    <definedName name="____SP010" localSheetId="6">'[138]Road data'!#REF!</definedName>
    <definedName name="____SP010" localSheetId="8">'[138]Road data'!#REF!</definedName>
    <definedName name="____SP010" localSheetId="13">'[138]Road data'!#REF!</definedName>
    <definedName name="____SP010" localSheetId="9">'[138]Road data'!#REF!</definedName>
    <definedName name="____SP010" localSheetId="2">'[68]MRoad data'!#REF!</definedName>
    <definedName name="____SP010" localSheetId="4">'[68]MRoad data'!#REF!</definedName>
    <definedName name="____SP010" localSheetId="11">'[138]Road data'!#REF!</definedName>
    <definedName name="____SP010" localSheetId="12">'[137]MRoad data'!#REF!</definedName>
    <definedName name="____SP010" localSheetId="5">'[140]Road data'!#REF!</definedName>
    <definedName name="____SP010" localSheetId="3">'[68]MRoad data'!#REF!</definedName>
    <definedName name="____SP010">'[138]Road data'!#REF!</definedName>
    <definedName name="____SP011" localSheetId="7">'[138]Road data'!#REF!</definedName>
    <definedName name="____SP011" localSheetId="6">'[138]Road data'!#REF!</definedName>
    <definedName name="____SP011" localSheetId="8">'[138]Road data'!#REF!</definedName>
    <definedName name="____SP011" localSheetId="13">'[138]Road data'!#REF!</definedName>
    <definedName name="____SP011" localSheetId="9">'[138]Road data'!#REF!</definedName>
    <definedName name="____SP011" localSheetId="2">'[68]MRoad data'!#REF!</definedName>
    <definedName name="____SP011" localSheetId="4">'[68]MRoad data'!#REF!</definedName>
    <definedName name="____SP011" localSheetId="11">'[138]Road data'!#REF!</definedName>
    <definedName name="____SP011" localSheetId="12">'[137]MRoad data'!#REF!</definedName>
    <definedName name="____SP011" localSheetId="5">'[140]Road data'!#REF!</definedName>
    <definedName name="____SP011" localSheetId="3">'[68]MRoad data'!#REF!</definedName>
    <definedName name="____SP011">'[138]Road data'!#REF!</definedName>
    <definedName name="____SP012" localSheetId="7">'[138]Road data'!#REF!</definedName>
    <definedName name="____SP012" localSheetId="6">'[138]Road data'!#REF!</definedName>
    <definedName name="____SP012" localSheetId="8">'[138]Road data'!#REF!</definedName>
    <definedName name="____SP012" localSheetId="13">'[138]Road data'!#REF!</definedName>
    <definedName name="____SP012" localSheetId="9">'[138]Road data'!#REF!</definedName>
    <definedName name="____SP012" localSheetId="2">'[68]MRoad data'!#REF!</definedName>
    <definedName name="____SP012" localSheetId="4">'[68]MRoad data'!#REF!</definedName>
    <definedName name="____SP012" localSheetId="11">'[138]Road data'!#REF!</definedName>
    <definedName name="____SP012" localSheetId="12">'[137]MRoad data'!#REF!</definedName>
    <definedName name="____SP012" localSheetId="5">'[140]Road data'!#REF!</definedName>
    <definedName name="____SP012" localSheetId="3">'[68]MRoad data'!#REF!</definedName>
    <definedName name="____SP012">'[138]Road data'!#REF!</definedName>
    <definedName name="____SP013" localSheetId="7">'[138]Road data'!#REF!</definedName>
    <definedName name="____SP013" localSheetId="6">'[138]Road data'!#REF!</definedName>
    <definedName name="____SP013" localSheetId="8">'[138]Road data'!#REF!</definedName>
    <definedName name="____SP013" localSheetId="13">'[138]Road data'!#REF!</definedName>
    <definedName name="____SP013" localSheetId="9">'[138]Road data'!#REF!</definedName>
    <definedName name="____SP013" localSheetId="2">'[68]MRoad data'!#REF!</definedName>
    <definedName name="____SP013" localSheetId="4">'[68]MRoad data'!#REF!</definedName>
    <definedName name="____SP013" localSheetId="11">'[138]Road data'!#REF!</definedName>
    <definedName name="____SP013" localSheetId="12">'[137]MRoad data'!#REF!</definedName>
    <definedName name="____SP013" localSheetId="5">'[140]Road data'!#REF!</definedName>
    <definedName name="____SP013" localSheetId="3">'[68]MRoad data'!#REF!</definedName>
    <definedName name="____SP013">'[138]Road data'!#REF!</definedName>
    <definedName name="____SP014" localSheetId="7">'[138]Road data'!#REF!</definedName>
    <definedName name="____SP014" localSheetId="6">'[138]Road data'!#REF!</definedName>
    <definedName name="____SP014" localSheetId="8">'[138]Road data'!#REF!</definedName>
    <definedName name="____SP014" localSheetId="13">'[138]Road data'!#REF!</definedName>
    <definedName name="____SP014" localSheetId="9">'[138]Road data'!#REF!</definedName>
    <definedName name="____SP014" localSheetId="2">'[68]MRoad data'!#REF!</definedName>
    <definedName name="____SP014" localSheetId="4">'[68]MRoad data'!#REF!</definedName>
    <definedName name="____SP014" localSheetId="11">'[138]Road data'!#REF!</definedName>
    <definedName name="____SP014" localSheetId="12">'[137]MRoad data'!#REF!</definedName>
    <definedName name="____SP014" localSheetId="5">'[140]Road data'!#REF!</definedName>
    <definedName name="____SP014" localSheetId="3">'[68]MRoad data'!#REF!</definedName>
    <definedName name="____SP014">'[138]Road data'!#REF!</definedName>
    <definedName name="____SP015" localSheetId="7">'[138]Road data'!#REF!</definedName>
    <definedName name="____SP015" localSheetId="6">'[138]Road data'!#REF!</definedName>
    <definedName name="____SP015" localSheetId="8">'[138]Road data'!#REF!</definedName>
    <definedName name="____SP015" localSheetId="13">'[138]Road data'!#REF!</definedName>
    <definedName name="____SP015" localSheetId="9">'[138]Road data'!#REF!</definedName>
    <definedName name="____SP015" localSheetId="2">'[68]MRoad data'!#REF!</definedName>
    <definedName name="____SP015" localSheetId="4">'[68]MRoad data'!#REF!</definedName>
    <definedName name="____SP015" localSheetId="11">'[138]Road data'!#REF!</definedName>
    <definedName name="____SP015" localSheetId="12">'[137]MRoad data'!#REF!</definedName>
    <definedName name="____SP015" localSheetId="5">'[140]Road data'!#REF!</definedName>
    <definedName name="____SP015" localSheetId="3">'[68]MRoad data'!#REF!</definedName>
    <definedName name="____SP015">'[138]Road data'!#REF!</definedName>
    <definedName name="____SP016" localSheetId="7">'[138]Road data'!#REF!</definedName>
    <definedName name="____SP016" localSheetId="6">'[138]Road data'!#REF!</definedName>
    <definedName name="____SP016" localSheetId="8">'[138]Road data'!#REF!</definedName>
    <definedName name="____SP016" localSheetId="13">'[138]Road data'!#REF!</definedName>
    <definedName name="____SP016" localSheetId="9">'[138]Road data'!#REF!</definedName>
    <definedName name="____SP016" localSheetId="2">'[139]MRoad data'!#REF!</definedName>
    <definedName name="____SP016" localSheetId="4">'[139]MRoad data'!#REF!</definedName>
    <definedName name="____SP016" localSheetId="11">'[138]Road data'!#REF!</definedName>
    <definedName name="____SP016" localSheetId="12">'[136]MRoad data'!#REF!</definedName>
    <definedName name="____SP016" localSheetId="5">'[140]Road data'!#REF!</definedName>
    <definedName name="____SP016" localSheetId="3">'[139]MRoad data'!#REF!</definedName>
    <definedName name="____SP016">'[138]Road data'!#REF!</definedName>
    <definedName name="____SP017" localSheetId="7">'[138]Road data'!#REF!</definedName>
    <definedName name="____SP017" localSheetId="6">'[138]Road data'!#REF!</definedName>
    <definedName name="____SP017" localSheetId="8">'[138]Road data'!#REF!</definedName>
    <definedName name="____SP017" localSheetId="13">'[138]Road data'!#REF!</definedName>
    <definedName name="____SP017" localSheetId="9">'[138]Road data'!#REF!</definedName>
    <definedName name="____SP017" localSheetId="2">'[139]MRoad data'!#REF!</definedName>
    <definedName name="____SP017" localSheetId="4">'[139]MRoad data'!#REF!</definedName>
    <definedName name="____SP017" localSheetId="11">'[138]Road data'!#REF!</definedName>
    <definedName name="____SP017" localSheetId="12">'[137]MRoad data'!#REF!</definedName>
    <definedName name="____SP017" localSheetId="5">'[140]Road data'!#REF!</definedName>
    <definedName name="____SP017" localSheetId="3">'[139]MRoad data'!#REF!</definedName>
    <definedName name="____SP017">'[138]Road data'!#REF!</definedName>
    <definedName name="____SP018" localSheetId="7">'[138]Road data'!#REF!</definedName>
    <definedName name="____SP018" localSheetId="6">'[138]Road data'!#REF!</definedName>
    <definedName name="____SP018" localSheetId="8">'[138]Road data'!#REF!</definedName>
    <definedName name="____SP018" localSheetId="13">'[138]Road data'!#REF!</definedName>
    <definedName name="____SP018" localSheetId="9">'[138]Road data'!#REF!</definedName>
    <definedName name="____SP018" localSheetId="2">'[68]MRoad data'!#REF!</definedName>
    <definedName name="____SP018" localSheetId="4">'[68]MRoad data'!#REF!</definedName>
    <definedName name="____SP018" localSheetId="11">'[138]Road data'!#REF!</definedName>
    <definedName name="____SP018" localSheetId="12">'[137]MRoad data'!#REF!</definedName>
    <definedName name="____SP018" localSheetId="5">'[140]Road data'!#REF!</definedName>
    <definedName name="____SP018" localSheetId="3">'[68]MRoad data'!#REF!</definedName>
    <definedName name="____SP018">'[138]Road data'!#REF!</definedName>
    <definedName name="____SP019" localSheetId="7">'[138]Road data'!#REF!</definedName>
    <definedName name="____SP019" localSheetId="6">'[138]Road data'!#REF!</definedName>
    <definedName name="____SP019" localSheetId="8">'[138]Road data'!#REF!</definedName>
    <definedName name="____SP019" localSheetId="13">'[138]Road data'!#REF!</definedName>
    <definedName name="____SP019" localSheetId="9">'[138]Road data'!#REF!</definedName>
    <definedName name="____SP019" localSheetId="2">'[151]MRMECADAMoad data'!#REF!</definedName>
    <definedName name="____SP019" localSheetId="4">'[151]MRMECADAMoad data'!#REF!</definedName>
    <definedName name="____SP019" localSheetId="11">'[138]Road data'!#REF!</definedName>
    <definedName name="____SP019" localSheetId="12">'[137]MRoad data'!#REF!</definedName>
    <definedName name="____SP019" localSheetId="5">'[140]Road data'!#REF!</definedName>
    <definedName name="____SP019" localSheetId="3">'[151]MRMECADAMoad data'!#REF!</definedName>
    <definedName name="____SP019">'[138]Road data'!#REF!</definedName>
    <definedName name="____SP020" localSheetId="7">'[138]Road data'!#REF!</definedName>
    <definedName name="____SP020" localSheetId="6">'[138]Road data'!#REF!</definedName>
    <definedName name="____SP020" localSheetId="8">'[138]Road data'!#REF!</definedName>
    <definedName name="____SP020" localSheetId="13">'[138]Road data'!#REF!</definedName>
    <definedName name="____SP020" localSheetId="9">'[138]Road data'!#REF!</definedName>
    <definedName name="____SP020" localSheetId="2">'[139]MRoad data'!#REF!</definedName>
    <definedName name="____SP020" localSheetId="4">'[139]MRoad data'!#REF!</definedName>
    <definedName name="____SP020" localSheetId="11">'[138]Road data'!#REF!</definedName>
    <definedName name="____SP020" localSheetId="12">'[137]MRoad data'!#REF!</definedName>
    <definedName name="____SP020" localSheetId="5">'[140]Road data'!#REF!</definedName>
    <definedName name="____SP020" localSheetId="3">'[139]MRoad data'!#REF!</definedName>
    <definedName name="____SP020">'[138]Road data'!#REF!</definedName>
    <definedName name="____SP021" localSheetId="7">'[138]Road data'!#REF!</definedName>
    <definedName name="____SP021" localSheetId="6">'[138]Road data'!#REF!</definedName>
    <definedName name="____SP021" localSheetId="8">'[138]Road data'!#REF!</definedName>
    <definedName name="____SP021" localSheetId="13">'[138]Road data'!#REF!</definedName>
    <definedName name="____SP021" localSheetId="9">'[138]Road data'!#REF!</definedName>
    <definedName name="____SP021" localSheetId="2">'[139]MRoad data'!#REF!</definedName>
    <definedName name="____SP021" localSheetId="4">'[139]MRoad data'!#REF!</definedName>
    <definedName name="____SP021" localSheetId="11">'[138]Road data'!#REF!</definedName>
    <definedName name="____SP021" localSheetId="12">'[137]MRoad data'!#REF!</definedName>
    <definedName name="____SP021" localSheetId="5">'[140]Road data'!#REF!</definedName>
    <definedName name="____SP021" localSheetId="3">'[139]MRoad data'!#REF!</definedName>
    <definedName name="____SP021">'[138]Road data'!#REF!</definedName>
    <definedName name="____SP022" localSheetId="7">'[138]Road data'!#REF!</definedName>
    <definedName name="____SP022" localSheetId="6">'[138]Road data'!#REF!</definedName>
    <definedName name="____SP022" localSheetId="8">'[138]Road data'!#REF!</definedName>
    <definedName name="____SP022" localSheetId="13">'[138]Road data'!#REF!</definedName>
    <definedName name="____SP022" localSheetId="9">'[138]Road data'!#REF!</definedName>
    <definedName name="____SP022" localSheetId="2">'[68]MRoad data'!#REF!</definedName>
    <definedName name="____SP022" localSheetId="4">'[68]MRoad data'!#REF!</definedName>
    <definedName name="____SP022" localSheetId="11">'[138]Road data'!#REF!</definedName>
    <definedName name="____SP022" localSheetId="12">'[137]MRoad data'!#REF!</definedName>
    <definedName name="____SP022" localSheetId="5">'[140]Road data'!#REF!</definedName>
    <definedName name="____SP022" localSheetId="3">'[68]MRoad data'!#REF!</definedName>
    <definedName name="____SP022">'[138]Road data'!#REF!</definedName>
    <definedName name="____SP023" localSheetId="7">'[138]Road data'!#REF!</definedName>
    <definedName name="____SP023" localSheetId="6">'[138]Road data'!#REF!</definedName>
    <definedName name="____SP023" localSheetId="8">'[138]Road data'!#REF!</definedName>
    <definedName name="____SP023" localSheetId="13">'[138]Road data'!#REF!</definedName>
    <definedName name="____SP023" localSheetId="9">'[138]Road data'!#REF!</definedName>
    <definedName name="____SP023" localSheetId="2">'[68]MRoad data'!#REF!</definedName>
    <definedName name="____SP023" localSheetId="4">'[68]MRoad data'!#REF!</definedName>
    <definedName name="____SP023" localSheetId="11">'[138]Road data'!#REF!</definedName>
    <definedName name="____SP023" localSheetId="12">'[137]MRoad data'!#REF!</definedName>
    <definedName name="____SP023" localSheetId="5">'[140]Road data'!#REF!</definedName>
    <definedName name="____SP023" localSheetId="3">'[68]MRoad data'!#REF!</definedName>
    <definedName name="____SP023">'[138]Road data'!#REF!</definedName>
    <definedName name="____SP024" localSheetId="7">'[138]Road data'!#REF!</definedName>
    <definedName name="____SP024" localSheetId="6">'[138]Road data'!#REF!</definedName>
    <definedName name="____SP024" localSheetId="8">'[138]Road data'!#REF!</definedName>
    <definedName name="____SP024" localSheetId="13">'[138]Road data'!#REF!</definedName>
    <definedName name="____SP024" localSheetId="9">'[138]Road data'!#REF!</definedName>
    <definedName name="____SP024" localSheetId="2">'[68]MRoad data'!#REF!</definedName>
    <definedName name="____SP024" localSheetId="4">'[68]MRoad data'!#REF!</definedName>
    <definedName name="____SP024" localSheetId="11">'[138]Road data'!#REF!</definedName>
    <definedName name="____SP024" localSheetId="12">'[137]MRoad data'!#REF!</definedName>
    <definedName name="____SP024" localSheetId="5">'[140]Road data'!#REF!</definedName>
    <definedName name="____SP024" localSheetId="3">'[68]MRoad data'!#REF!</definedName>
    <definedName name="____SP024">'[138]Road data'!#REF!</definedName>
    <definedName name="____SP025" localSheetId="7">'[138]Road data'!#REF!</definedName>
    <definedName name="____SP025" localSheetId="6">'[138]Road data'!#REF!</definedName>
    <definedName name="____SP025" localSheetId="8">'[138]Road data'!#REF!</definedName>
    <definedName name="____SP025" localSheetId="13">'[138]Road data'!#REF!</definedName>
    <definedName name="____SP025" localSheetId="9">'[138]Road data'!#REF!</definedName>
    <definedName name="____SP025" localSheetId="2">'[68]MRoad data'!#REF!</definedName>
    <definedName name="____SP025" localSheetId="4">'[68]MRoad data'!#REF!</definedName>
    <definedName name="____SP025" localSheetId="11">'[138]Road data'!#REF!</definedName>
    <definedName name="____SP025" localSheetId="12">'[137]MRoad data'!#REF!</definedName>
    <definedName name="____SP025" localSheetId="5">'[140]Road data'!#REF!</definedName>
    <definedName name="____SP025" localSheetId="3">'[68]MRoad data'!#REF!</definedName>
    <definedName name="____SP025">'[138]Road data'!#REF!</definedName>
    <definedName name="____SP026" localSheetId="7">'[138]Road data'!#REF!</definedName>
    <definedName name="____SP026" localSheetId="6">'[138]Road data'!#REF!</definedName>
    <definedName name="____SP026" localSheetId="8">'[138]Road data'!#REF!</definedName>
    <definedName name="____SP026" localSheetId="13">'[138]Road data'!#REF!</definedName>
    <definedName name="____SP026" localSheetId="9">'[138]Road data'!#REF!</definedName>
    <definedName name="____SP026" localSheetId="2">'[68]MRoad data'!#REF!</definedName>
    <definedName name="____SP026" localSheetId="4">'[68]MRoad data'!#REF!</definedName>
    <definedName name="____SP026" localSheetId="11">'[138]Road data'!#REF!</definedName>
    <definedName name="____SP026" localSheetId="12">'[137]MRoad data'!#REF!</definedName>
    <definedName name="____SP026" localSheetId="5">'[140]Road data'!#REF!</definedName>
    <definedName name="____SP026" localSheetId="3">'[68]MRoad data'!#REF!</definedName>
    <definedName name="____SP026">'[138]Road data'!#REF!</definedName>
    <definedName name="____SP027" localSheetId="7">'[138]Road data'!#REF!</definedName>
    <definedName name="____SP027" localSheetId="6">'[138]Road data'!#REF!</definedName>
    <definedName name="____SP027" localSheetId="8">'[138]Road data'!#REF!</definedName>
    <definedName name="____SP027" localSheetId="13">'[138]Road data'!#REF!</definedName>
    <definedName name="____SP027" localSheetId="9">'[138]Road data'!#REF!</definedName>
    <definedName name="____SP027" localSheetId="2">'[139]MRoad data'!#REF!</definedName>
    <definedName name="____SP027" localSheetId="4">'[139]MRoad data'!#REF!</definedName>
    <definedName name="____SP027" localSheetId="11">'[138]Road data'!#REF!</definedName>
    <definedName name="____SP027" localSheetId="12">'[137]MRoad data'!#REF!</definedName>
    <definedName name="____SP027" localSheetId="5">'[140]Road data'!#REF!</definedName>
    <definedName name="____SP027" localSheetId="3">'[139]MRoad data'!#REF!</definedName>
    <definedName name="____SP027">'[138]Road data'!#REF!</definedName>
    <definedName name="____SP028" localSheetId="7">'[138]Road data'!#REF!</definedName>
    <definedName name="____SP028" localSheetId="6">'[138]Road data'!#REF!</definedName>
    <definedName name="____SP028" localSheetId="8">'[138]Road data'!#REF!</definedName>
    <definedName name="____SP028" localSheetId="13">'[138]Road data'!#REF!</definedName>
    <definedName name="____SP028" localSheetId="9">'[138]Road data'!#REF!</definedName>
    <definedName name="____SP028" localSheetId="2">'[68]MRoad data'!#REF!</definedName>
    <definedName name="____SP028" localSheetId="4">'[68]MRoad data'!#REF!</definedName>
    <definedName name="____SP028" localSheetId="11">'[138]Road data'!#REF!</definedName>
    <definedName name="____SP028" localSheetId="12">'[137]MRoad data'!#REF!</definedName>
    <definedName name="____SP028" localSheetId="5">'[140]Road data'!#REF!</definedName>
    <definedName name="____SP028" localSheetId="3">'[68]MRoad data'!#REF!</definedName>
    <definedName name="____SP028">'[138]Road data'!#REF!</definedName>
    <definedName name="____SP029" localSheetId="7">'[138]Road data'!#REF!</definedName>
    <definedName name="____SP029" localSheetId="6">'[138]Road data'!#REF!</definedName>
    <definedName name="____SP029" localSheetId="8">'[138]Road data'!#REF!</definedName>
    <definedName name="____SP029" localSheetId="13">'[138]Road data'!#REF!</definedName>
    <definedName name="____SP029" localSheetId="9">'[138]Road data'!#REF!</definedName>
    <definedName name="____SP029" localSheetId="2">'[68]MRoad data'!#REF!</definedName>
    <definedName name="____SP029" localSheetId="4">'[68]MRoad data'!#REF!</definedName>
    <definedName name="____SP029" localSheetId="11">'[138]Road data'!#REF!</definedName>
    <definedName name="____SP029" localSheetId="12">'[137]MRoad data'!#REF!</definedName>
    <definedName name="____SP029" localSheetId="5">'[140]Road data'!#REF!</definedName>
    <definedName name="____SP029" localSheetId="3">'[68]MRoad data'!#REF!</definedName>
    <definedName name="____SP029">'[138]Road data'!#REF!</definedName>
    <definedName name="____SP030" localSheetId="7">'[138]Road data'!#REF!</definedName>
    <definedName name="____SP030" localSheetId="6">'[138]Road data'!#REF!</definedName>
    <definedName name="____SP030" localSheetId="8">'[138]Road data'!#REF!</definedName>
    <definedName name="____SP030" localSheetId="13">'[138]Road data'!#REF!</definedName>
    <definedName name="____SP030" localSheetId="9">'[138]Road data'!#REF!</definedName>
    <definedName name="____SP030" localSheetId="2">'[68]MRoad data'!#REF!</definedName>
    <definedName name="____SP030" localSheetId="4">'[68]MRoad data'!#REF!</definedName>
    <definedName name="____SP030" localSheetId="11">'[138]Road data'!#REF!</definedName>
    <definedName name="____SP030" localSheetId="12">'[137]MRoad data'!#REF!</definedName>
    <definedName name="____SP030" localSheetId="5">'[140]Road data'!#REF!</definedName>
    <definedName name="____SP030" localSheetId="3">'[68]MRoad data'!#REF!</definedName>
    <definedName name="____SP030">'[138]Road data'!#REF!</definedName>
    <definedName name="____SP031" localSheetId="7">'[138]Road data'!#REF!</definedName>
    <definedName name="____SP031" localSheetId="6">'[138]Road data'!#REF!</definedName>
    <definedName name="____SP031" localSheetId="8">'[138]Road data'!#REF!</definedName>
    <definedName name="____SP031" localSheetId="13">'[138]Road data'!#REF!</definedName>
    <definedName name="____SP031" localSheetId="9">'[138]Road data'!#REF!</definedName>
    <definedName name="____SP031" localSheetId="2">'[68]MRoad data'!#REF!</definedName>
    <definedName name="____SP031" localSheetId="4">'[68]MRoad data'!#REF!</definedName>
    <definedName name="____SP031" localSheetId="11">'[138]Road data'!#REF!</definedName>
    <definedName name="____SP031" localSheetId="12">'[137]MRoad data'!#REF!</definedName>
    <definedName name="____SP031" localSheetId="5">'[140]Road data'!#REF!</definedName>
    <definedName name="____SP031" localSheetId="3">'[68]MRoad data'!#REF!</definedName>
    <definedName name="____SP031">'[138]Road data'!#REF!</definedName>
    <definedName name="____SP032" localSheetId="7">'[138]Road data'!#REF!</definedName>
    <definedName name="____SP032" localSheetId="6">'[138]Road data'!#REF!</definedName>
    <definedName name="____SP032" localSheetId="8">'[138]Road data'!#REF!</definedName>
    <definedName name="____SP032" localSheetId="13">'[138]Road data'!#REF!</definedName>
    <definedName name="____SP032" localSheetId="9">'[138]Road data'!#REF!</definedName>
    <definedName name="____SP032" localSheetId="2">'[68]MRoad data'!#REF!</definedName>
    <definedName name="____SP032" localSheetId="4">'[68]MRoad data'!#REF!</definedName>
    <definedName name="____SP032" localSheetId="11">'[138]Road data'!#REF!</definedName>
    <definedName name="____SP032" localSheetId="12">'[137]MRoad data'!#REF!</definedName>
    <definedName name="____SP032" localSheetId="5">'[140]Road data'!#REF!</definedName>
    <definedName name="____SP032" localSheetId="3">'[68]MRoad data'!#REF!</definedName>
    <definedName name="____SP032">'[138]Road data'!#REF!</definedName>
    <definedName name="____SP033" localSheetId="7">'[138]Road data'!#REF!</definedName>
    <definedName name="____SP033" localSheetId="6">'[138]Road data'!#REF!</definedName>
    <definedName name="____SP033" localSheetId="8">'[138]Road data'!#REF!</definedName>
    <definedName name="____SP033" localSheetId="13">'[138]Road data'!#REF!</definedName>
    <definedName name="____SP033" localSheetId="9">'[138]Road data'!#REF!</definedName>
    <definedName name="____SP033" localSheetId="2">'[139]MRoad data'!#REF!</definedName>
    <definedName name="____SP033" localSheetId="4">'[139]MRoad data'!#REF!</definedName>
    <definedName name="____SP033" localSheetId="11">'[138]Road data'!#REF!</definedName>
    <definedName name="____SP033" localSheetId="12">'[137]MRoad data'!#REF!</definedName>
    <definedName name="____SP033" localSheetId="5">'[140]Road data'!#REF!</definedName>
    <definedName name="____SP033" localSheetId="3">'[139]MRoad data'!#REF!</definedName>
    <definedName name="____SP033">'[138]Road data'!#REF!</definedName>
    <definedName name="____SP034" localSheetId="7">'[138]Road data'!#REF!</definedName>
    <definedName name="____SP034" localSheetId="6">'[138]Road data'!#REF!</definedName>
    <definedName name="____SP034" localSheetId="8">'[138]Road data'!#REF!</definedName>
    <definedName name="____SP034" localSheetId="13">'[138]Road data'!#REF!</definedName>
    <definedName name="____SP034" localSheetId="9">'[138]Road data'!#REF!</definedName>
    <definedName name="____SP034" localSheetId="2">'[68]MRoad data'!#REF!</definedName>
    <definedName name="____SP034" localSheetId="4">'[68]MRoad data'!#REF!</definedName>
    <definedName name="____SP034" localSheetId="11">'[138]Road data'!#REF!</definedName>
    <definedName name="____SP034" localSheetId="12">'[137]MRoad data'!#REF!</definedName>
    <definedName name="____SP034" localSheetId="5">'[140]Road data'!#REF!</definedName>
    <definedName name="____SP034" localSheetId="3">'[68]MRoad data'!#REF!</definedName>
    <definedName name="____SP034">'[138]Road data'!#REF!</definedName>
    <definedName name="____SP035" localSheetId="7">'[138]Road data'!#REF!</definedName>
    <definedName name="____SP035" localSheetId="6">'[138]Road data'!#REF!</definedName>
    <definedName name="____SP035" localSheetId="8">'[138]Road data'!#REF!</definedName>
    <definedName name="____SP035" localSheetId="13">'[138]Road data'!#REF!</definedName>
    <definedName name="____SP035" localSheetId="9">'[138]Road data'!#REF!</definedName>
    <definedName name="____SP035" localSheetId="2">'[68]MRoad data'!#REF!</definedName>
    <definedName name="____SP035" localSheetId="4">'[68]MRoad data'!#REF!</definedName>
    <definedName name="____SP035" localSheetId="11">'[138]Road data'!#REF!</definedName>
    <definedName name="____SP035" localSheetId="12">'[137]MRoad data'!#REF!</definedName>
    <definedName name="____SP035" localSheetId="5">'[140]Road data'!#REF!</definedName>
    <definedName name="____SP035" localSheetId="3">'[68]MRoad data'!#REF!</definedName>
    <definedName name="____SP035">'[138]Road data'!#REF!</definedName>
    <definedName name="____SP036" localSheetId="7">'[138]Road data'!#REF!</definedName>
    <definedName name="____SP036" localSheetId="6">'[138]Road data'!#REF!</definedName>
    <definedName name="____SP036" localSheetId="8">'[138]Road data'!#REF!</definedName>
    <definedName name="____SP036" localSheetId="13">'[138]Road data'!#REF!</definedName>
    <definedName name="____SP036" localSheetId="9">'[138]Road data'!#REF!</definedName>
    <definedName name="____SP036" localSheetId="2">'[68]MRoad data'!#REF!</definedName>
    <definedName name="____SP036" localSheetId="4">'[68]MRoad data'!#REF!</definedName>
    <definedName name="____SP036" localSheetId="11">'[138]Road data'!#REF!</definedName>
    <definedName name="____SP036" localSheetId="12">'[137]MRoad data'!#REF!</definedName>
    <definedName name="____SP036" localSheetId="5">'[140]Road data'!#REF!</definedName>
    <definedName name="____SP036" localSheetId="3">'[68]MRoad data'!#REF!</definedName>
    <definedName name="____SP036">'[138]Road data'!#REF!</definedName>
    <definedName name="____SP037" localSheetId="7">'[138]Road data'!#REF!</definedName>
    <definedName name="____SP037" localSheetId="6">'[138]Road data'!#REF!</definedName>
    <definedName name="____SP037" localSheetId="8">'[138]Road data'!#REF!</definedName>
    <definedName name="____SP037" localSheetId="13">'[138]Road data'!#REF!</definedName>
    <definedName name="____SP037" localSheetId="9">'[138]Road data'!#REF!</definedName>
    <definedName name="____SP037" localSheetId="2">'[68]MRoad data'!#REF!</definedName>
    <definedName name="____SP037" localSheetId="4">'[68]MRoad data'!#REF!</definedName>
    <definedName name="____SP037" localSheetId="11">'[138]Road data'!#REF!</definedName>
    <definedName name="____SP037" localSheetId="12">'[137]MRoad data'!#REF!</definedName>
    <definedName name="____SP037" localSheetId="5">'[140]Road data'!#REF!</definedName>
    <definedName name="____SP037" localSheetId="3">'[68]MRoad data'!#REF!</definedName>
    <definedName name="____SP037">'[138]Road data'!#REF!</definedName>
    <definedName name="____SP038" localSheetId="7">'[138]Road data'!#REF!</definedName>
    <definedName name="____SP038" localSheetId="6">'[138]Road data'!#REF!</definedName>
    <definedName name="____SP038" localSheetId="8">'[138]Road data'!#REF!</definedName>
    <definedName name="____SP038" localSheetId="13">'[138]Road data'!#REF!</definedName>
    <definedName name="____SP038" localSheetId="9">'[138]Road data'!#REF!</definedName>
    <definedName name="____SP038" localSheetId="2">'[68]MRoad data'!#REF!</definedName>
    <definedName name="____SP038" localSheetId="4">'[68]MRoad data'!#REF!</definedName>
    <definedName name="____SP038" localSheetId="11">'[138]Road data'!#REF!</definedName>
    <definedName name="____SP038" localSheetId="12">'[137]MRoad data'!#REF!</definedName>
    <definedName name="____SP038" localSheetId="5">'[140]Road data'!#REF!</definedName>
    <definedName name="____SP038" localSheetId="3">'[68]MRoad data'!#REF!</definedName>
    <definedName name="____SP038">'[138]Road data'!#REF!</definedName>
    <definedName name="____SP039" localSheetId="7">'[138]Road data'!#REF!</definedName>
    <definedName name="____SP039" localSheetId="6">'[138]Road data'!#REF!</definedName>
    <definedName name="____SP039" localSheetId="8">'[138]Road data'!#REF!</definedName>
    <definedName name="____SP039" localSheetId="13">'[138]Road data'!#REF!</definedName>
    <definedName name="____SP039" localSheetId="9">'[138]Road data'!#REF!</definedName>
    <definedName name="____SP039" localSheetId="2">'[68]MRoad data'!#REF!</definedName>
    <definedName name="____SP039" localSheetId="4">'[68]MRoad data'!#REF!</definedName>
    <definedName name="____SP039" localSheetId="11">'[138]Road data'!#REF!</definedName>
    <definedName name="____SP039" localSheetId="12">'[137]MRoad data'!#REF!</definedName>
    <definedName name="____SP039" localSheetId="5">'[140]Road data'!#REF!</definedName>
    <definedName name="____SP039" localSheetId="3">'[68]MRoad data'!#REF!</definedName>
    <definedName name="____SP039">'[138]Road data'!#REF!</definedName>
    <definedName name="____SP040" localSheetId="7">'[138]Road data'!#REF!</definedName>
    <definedName name="____SP040" localSheetId="6">'[138]Road data'!#REF!</definedName>
    <definedName name="____SP040" localSheetId="8">'[138]Road data'!#REF!</definedName>
    <definedName name="____SP040" localSheetId="13">'[138]Road data'!#REF!</definedName>
    <definedName name="____SP040" localSheetId="9">'[138]Road data'!#REF!</definedName>
    <definedName name="____SP040" localSheetId="2">'[68]MRoad data'!#REF!</definedName>
    <definedName name="____SP040" localSheetId="4">'[68]MRoad data'!#REF!</definedName>
    <definedName name="____SP040" localSheetId="11">'[138]Road data'!#REF!</definedName>
    <definedName name="____SP040" localSheetId="12">'[137]MRoad data'!#REF!</definedName>
    <definedName name="____SP040" localSheetId="5">'[140]Road data'!#REF!</definedName>
    <definedName name="____SP040" localSheetId="3">'[68]MRoad data'!#REF!</definedName>
    <definedName name="____SP040">'[138]Road data'!#REF!</definedName>
    <definedName name="____SP041" localSheetId="7">'[138]Road data'!#REF!</definedName>
    <definedName name="____SP041" localSheetId="6">'[138]Road data'!#REF!</definedName>
    <definedName name="____SP041" localSheetId="8">'[138]Road data'!#REF!</definedName>
    <definedName name="____SP041" localSheetId="13">'[138]Road data'!#REF!</definedName>
    <definedName name="____SP041" localSheetId="9">'[138]Road data'!#REF!</definedName>
    <definedName name="____SP041" localSheetId="2">'[68]MRoad data'!#REF!</definedName>
    <definedName name="____SP041" localSheetId="4">'[68]MRoad data'!#REF!</definedName>
    <definedName name="____SP041" localSheetId="11">'[138]Road data'!#REF!</definedName>
    <definedName name="____SP041" localSheetId="12">'[137]MRoad data'!#REF!</definedName>
    <definedName name="____SP041" localSheetId="5">'[140]Road data'!#REF!</definedName>
    <definedName name="____SP041" localSheetId="3">'[68]MRoad data'!#REF!</definedName>
    <definedName name="____SP041">'[138]Road data'!#REF!</definedName>
    <definedName name="____SP042" localSheetId="7">'[138]Road data'!#REF!</definedName>
    <definedName name="____SP042" localSheetId="6">'[138]Road data'!#REF!</definedName>
    <definedName name="____SP042" localSheetId="8">'[138]Road data'!#REF!</definedName>
    <definedName name="____SP042" localSheetId="13">'[138]Road data'!#REF!</definedName>
    <definedName name="____SP042" localSheetId="9">'[138]Road data'!#REF!</definedName>
    <definedName name="____SP042" localSheetId="2">'[68]MRoad data'!#REF!</definedName>
    <definedName name="____SP042" localSheetId="4">'[68]MRoad data'!#REF!</definedName>
    <definedName name="____SP042" localSheetId="11">'[138]Road data'!#REF!</definedName>
    <definedName name="____SP042" localSheetId="12">'[137]MRoad data'!#REF!</definedName>
    <definedName name="____SP042" localSheetId="5">'[140]Road data'!#REF!</definedName>
    <definedName name="____SP042" localSheetId="3">'[68]MRoad data'!#REF!</definedName>
    <definedName name="____SP042">'[138]Road data'!#REF!</definedName>
    <definedName name="____SP043" localSheetId="7">'[138]Road data'!#REF!</definedName>
    <definedName name="____SP043" localSheetId="6">'[138]Road data'!#REF!</definedName>
    <definedName name="____SP043" localSheetId="8">'[138]Road data'!#REF!</definedName>
    <definedName name="____SP043" localSheetId="13">'[138]Road data'!#REF!</definedName>
    <definedName name="____SP043" localSheetId="9">'[138]Road data'!#REF!</definedName>
    <definedName name="____SP043" localSheetId="2">'[68]MRoad data'!#REF!</definedName>
    <definedName name="____SP043" localSheetId="4">'[68]MRoad data'!#REF!</definedName>
    <definedName name="____SP043" localSheetId="11">'[138]Road data'!#REF!</definedName>
    <definedName name="____SP043" localSheetId="12">'[137]MRoad data'!#REF!</definedName>
    <definedName name="____SP043" localSheetId="5">'[140]Road data'!#REF!</definedName>
    <definedName name="____SP043" localSheetId="3">'[68]MRoad data'!#REF!</definedName>
    <definedName name="____SP043">'[138]Road data'!#REF!</definedName>
    <definedName name="____SP044" localSheetId="7">'[138]Road data'!#REF!</definedName>
    <definedName name="____SP044" localSheetId="6">'[138]Road data'!#REF!</definedName>
    <definedName name="____SP044" localSheetId="8">'[138]Road data'!#REF!</definedName>
    <definedName name="____SP044" localSheetId="13">'[138]Road data'!#REF!</definedName>
    <definedName name="____SP044" localSheetId="9">'[138]Road data'!#REF!</definedName>
    <definedName name="____SP044" localSheetId="2">'[68]MRoad data'!#REF!</definedName>
    <definedName name="____SP044" localSheetId="4">'[68]MRoad data'!#REF!</definedName>
    <definedName name="____SP044" localSheetId="11">'[138]Road data'!#REF!</definedName>
    <definedName name="____SP044" localSheetId="12">'[137]MRoad data'!#REF!</definedName>
    <definedName name="____SP044" localSheetId="5">'[140]Road data'!#REF!</definedName>
    <definedName name="____SP044" localSheetId="3">'[68]MRoad data'!#REF!</definedName>
    <definedName name="____SP044">'[138]Road data'!#REF!</definedName>
    <definedName name="____SP045" localSheetId="7">'[138]Road data'!#REF!</definedName>
    <definedName name="____SP045" localSheetId="6">'[138]Road data'!#REF!</definedName>
    <definedName name="____SP045" localSheetId="8">'[138]Road data'!#REF!</definedName>
    <definedName name="____SP045" localSheetId="13">'[138]Road data'!#REF!</definedName>
    <definedName name="____SP045" localSheetId="9">'[138]Road data'!#REF!</definedName>
    <definedName name="____SP045" localSheetId="2">'[68]MRoad data'!#REF!</definedName>
    <definedName name="____SP045" localSheetId="4">'[68]MRoad data'!#REF!</definedName>
    <definedName name="____SP045" localSheetId="11">'[138]Road data'!#REF!</definedName>
    <definedName name="____SP045" localSheetId="12">'[137]MRoad data'!#REF!</definedName>
    <definedName name="____SP045" localSheetId="5">'[140]Road data'!#REF!</definedName>
    <definedName name="____SP045" localSheetId="3">'[68]MRoad data'!#REF!</definedName>
    <definedName name="____SP045">'[138]Road data'!#REF!</definedName>
    <definedName name="____SP046" localSheetId="7">'[138]Road data'!#REF!</definedName>
    <definedName name="____SP046" localSheetId="6">'[138]Road data'!#REF!</definedName>
    <definedName name="____SP046" localSheetId="8">'[138]Road data'!#REF!</definedName>
    <definedName name="____SP046" localSheetId="13">'[138]Road data'!#REF!</definedName>
    <definedName name="____SP046" localSheetId="9">'[138]Road data'!#REF!</definedName>
    <definedName name="____SP046" localSheetId="2">'[68]MRoad data'!#REF!</definedName>
    <definedName name="____SP046" localSheetId="4">'[68]MRoad data'!#REF!</definedName>
    <definedName name="____SP046" localSheetId="11">'[138]Road data'!#REF!</definedName>
    <definedName name="____SP046" localSheetId="12">'[137]MRoad data'!#REF!</definedName>
    <definedName name="____SP046" localSheetId="5">'[140]Road data'!#REF!</definedName>
    <definedName name="____SP046" localSheetId="3">'[68]MRoad data'!#REF!</definedName>
    <definedName name="____SP046">'[138]Road data'!#REF!</definedName>
    <definedName name="____SP047" localSheetId="7">'[138]Road data'!#REF!</definedName>
    <definedName name="____SP047" localSheetId="6">'[138]Road data'!#REF!</definedName>
    <definedName name="____SP047" localSheetId="8">'[138]Road data'!#REF!</definedName>
    <definedName name="____SP047" localSheetId="13">'[138]Road data'!#REF!</definedName>
    <definedName name="____SP047" localSheetId="9">'[138]Road data'!#REF!</definedName>
    <definedName name="____SP047" localSheetId="2">'[68]MRoad data'!#REF!</definedName>
    <definedName name="____SP047" localSheetId="4">'[68]MRoad data'!#REF!</definedName>
    <definedName name="____SP047" localSheetId="11">'[138]Road data'!#REF!</definedName>
    <definedName name="____SP047" localSheetId="12">'[137]MRoad data'!#REF!</definedName>
    <definedName name="____SP047" localSheetId="5">'[140]Road data'!#REF!</definedName>
    <definedName name="____SP047" localSheetId="3">'[68]MRoad data'!#REF!</definedName>
    <definedName name="____SP047">'[138]Road data'!#REF!</definedName>
    <definedName name="____SP048" localSheetId="7">'[138]Road data'!#REF!</definedName>
    <definedName name="____SP048" localSheetId="6">'[138]Road data'!#REF!</definedName>
    <definedName name="____SP048" localSheetId="8">'[138]Road data'!#REF!</definedName>
    <definedName name="____SP048" localSheetId="13">'[138]Road data'!#REF!</definedName>
    <definedName name="____SP048" localSheetId="9">'[138]Road data'!#REF!</definedName>
    <definedName name="____SP048" localSheetId="2">'[68]MRoad data'!#REF!</definedName>
    <definedName name="____SP048" localSheetId="4">'[68]MRoad data'!#REF!</definedName>
    <definedName name="____SP048" localSheetId="11">'[138]Road data'!#REF!</definedName>
    <definedName name="____SP048" localSheetId="12">'[137]MRoad data'!#REF!</definedName>
    <definedName name="____SP048" localSheetId="5">'[140]Road data'!#REF!</definedName>
    <definedName name="____SP048" localSheetId="3">'[68]MRoad data'!#REF!</definedName>
    <definedName name="____SP048">'[138]Road data'!#REF!</definedName>
    <definedName name="____SP049" localSheetId="7">'[138]Road data'!#REF!</definedName>
    <definedName name="____SP049" localSheetId="6">'[138]Road data'!#REF!</definedName>
    <definedName name="____SP049" localSheetId="8">'[138]Road data'!#REF!</definedName>
    <definedName name="____SP049" localSheetId="13">'[138]Road data'!#REF!</definedName>
    <definedName name="____SP049" localSheetId="9">'[138]Road data'!#REF!</definedName>
    <definedName name="____SP049" localSheetId="2">'[68]MRoad data'!#REF!</definedName>
    <definedName name="____SP049" localSheetId="4">'[68]MRoad data'!#REF!</definedName>
    <definedName name="____SP049" localSheetId="11">'[138]Road data'!#REF!</definedName>
    <definedName name="____SP049" localSheetId="12">'[137]MRoad data'!#REF!</definedName>
    <definedName name="____SP049" localSheetId="5">'[140]Road data'!#REF!</definedName>
    <definedName name="____SP049" localSheetId="3">'[68]MRoad data'!#REF!</definedName>
    <definedName name="____SP049">'[138]Road data'!#REF!</definedName>
    <definedName name="____SP050" localSheetId="7">'[138]Road data'!#REF!</definedName>
    <definedName name="____SP050" localSheetId="6">'[138]Road data'!#REF!</definedName>
    <definedName name="____SP050" localSheetId="8">'[138]Road data'!#REF!</definedName>
    <definedName name="____SP050" localSheetId="13">'[138]Road data'!#REF!</definedName>
    <definedName name="____SP050" localSheetId="9">'[138]Road data'!#REF!</definedName>
    <definedName name="____SP050" localSheetId="2">'[68]MRoad data'!#REF!</definedName>
    <definedName name="____SP050" localSheetId="4">'[68]MRoad data'!#REF!</definedName>
    <definedName name="____SP050" localSheetId="11">'[138]Road data'!#REF!</definedName>
    <definedName name="____SP050" localSheetId="12">'[137]MRoad data'!#REF!</definedName>
    <definedName name="____SP050" localSheetId="5">'[140]Road data'!#REF!</definedName>
    <definedName name="____SP050" localSheetId="3">'[68]MRoad data'!#REF!</definedName>
    <definedName name="____SP050">'[138]Road data'!#REF!</definedName>
    <definedName name="____SP051" localSheetId="7">'[138]Road data'!#REF!</definedName>
    <definedName name="____SP051" localSheetId="6">'[138]Road data'!#REF!</definedName>
    <definedName name="____SP051" localSheetId="8">'[138]Road data'!#REF!</definedName>
    <definedName name="____SP051" localSheetId="13">'[138]Road data'!#REF!</definedName>
    <definedName name="____SP051" localSheetId="9">'[138]Road data'!#REF!</definedName>
    <definedName name="____SP051" localSheetId="2">'[68]MRoad data'!#REF!</definedName>
    <definedName name="____SP051" localSheetId="4">'[68]MRoad data'!#REF!</definedName>
    <definedName name="____SP051" localSheetId="11">'[138]Road data'!#REF!</definedName>
    <definedName name="____SP051" localSheetId="12">'[137]MRoad data'!#REF!</definedName>
    <definedName name="____SP051" localSheetId="5">'[140]Road data'!#REF!</definedName>
    <definedName name="____SP051" localSheetId="3">'[68]MRoad data'!#REF!</definedName>
    <definedName name="____SP051">'[138]Road data'!#REF!</definedName>
    <definedName name="____SP052" localSheetId="7">'[138]Road data'!#REF!</definedName>
    <definedName name="____SP052" localSheetId="6">'[138]Road data'!#REF!</definedName>
    <definedName name="____SP052" localSheetId="8">'[138]Road data'!#REF!</definedName>
    <definedName name="____SP052" localSheetId="13">'[138]Road data'!#REF!</definedName>
    <definedName name="____SP052" localSheetId="9">'[138]Road data'!#REF!</definedName>
    <definedName name="____SP052" localSheetId="2">'[68]MRoad data'!#REF!</definedName>
    <definedName name="____SP052" localSheetId="4">'[68]MRoad data'!#REF!</definedName>
    <definedName name="____SP052" localSheetId="11">'[138]Road data'!#REF!</definedName>
    <definedName name="____SP052" localSheetId="12">'[137]MRoad data'!#REF!</definedName>
    <definedName name="____SP052" localSheetId="5">'[140]Road data'!#REF!</definedName>
    <definedName name="____SP052" localSheetId="3">'[68]MRoad data'!#REF!</definedName>
    <definedName name="____SP052">'[138]Road data'!#REF!</definedName>
    <definedName name="____SP053" localSheetId="7">'[138]Road data'!#REF!</definedName>
    <definedName name="____SP053" localSheetId="6">'[138]Road data'!#REF!</definedName>
    <definedName name="____SP053" localSheetId="8">'[138]Road data'!#REF!</definedName>
    <definedName name="____SP053" localSheetId="13">'[138]Road data'!#REF!</definedName>
    <definedName name="____SP053" localSheetId="9">'[138]Road data'!#REF!</definedName>
    <definedName name="____SP053" localSheetId="2">'[68]MRoad data'!#REF!</definedName>
    <definedName name="____SP053" localSheetId="4">'[68]MRoad data'!#REF!</definedName>
    <definedName name="____SP053" localSheetId="11">'[138]Road data'!#REF!</definedName>
    <definedName name="____SP053" localSheetId="12">'[137]MRoad data'!#REF!</definedName>
    <definedName name="____SP053" localSheetId="5">'[140]Road data'!#REF!</definedName>
    <definedName name="____SP053" localSheetId="3">'[68]MRoad data'!#REF!</definedName>
    <definedName name="____SP053">'[138]Road data'!#REF!</definedName>
    <definedName name="____SP054" localSheetId="7">'[138]Road data'!#REF!</definedName>
    <definedName name="____SP054" localSheetId="6">'[138]Road data'!#REF!</definedName>
    <definedName name="____SP054" localSheetId="8">'[138]Road data'!#REF!</definedName>
    <definedName name="____SP054" localSheetId="13">'[138]Road data'!#REF!</definedName>
    <definedName name="____SP054" localSheetId="9">'[138]Road data'!#REF!</definedName>
    <definedName name="____SP054" localSheetId="2">'[68]MRoad data'!#REF!</definedName>
    <definedName name="____SP054" localSheetId="4">'[68]MRoad data'!#REF!</definedName>
    <definedName name="____SP054" localSheetId="11">'[138]Road data'!#REF!</definedName>
    <definedName name="____SP054" localSheetId="12">'[137]MRoad data'!#REF!</definedName>
    <definedName name="____SP054" localSheetId="5">'[140]Road data'!#REF!</definedName>
    <definedName name="____SP054" localSheetId="3">'[68]MRoad data'!#REF!</definedName>
    <definedName name="____SP054">'[138]Road data'!#REF!</definedName>
    <definedName name="____SP055" localSheetId="7">'[138]Road data'!#REF!</definedName>
    <definedName name="____SP055" localSheetId="6">'[138]Road data'!#REF!</definedName>
    <definedName name="____SP055" localSheetId="8">'[138]Road data'!#REF!</definedName>
    <definedName name="____SP055" localSheetId="13">'[138]Road data'!#REF!</definedName>
    <definedName name="____SP055" localSheetId="9">'[138]Road data'!#REF!</definedName>
    <definedName name="____SP055" localSheetId="2">'[68]MRoad data'!#REF!</definedName>
    <definedName name="____SP055" localSheetId="4">'[68]MRoad data'!#REF!</definedName>
    <definedName name="____SP055" localSheetId="11">'[138]Road data'!#REF!</definedName>
    <definedName name="____SP055" localSheetId="12">'[137]MRoad data'!#REF!</definedName>
    <definedName name="____SP055" localSheetId="5">'[140]Road data'!#REF!</definedName>
    <definedName name="____SP055" localSheetId="3">'[68]MRoad data'!#REF!</definedName>
    <definedName name="____SP055">'[138]Road data'!#REF!</definedName>
    <definedName name="____SP056" localSheetId="7">'[138]Road data'!#REF!</definedName>
    <definedName name="____SP056" localSheetId="6">'[138]Road data'!#REF!</definedName>
    <definedName name="____SP056" localSheetId="8">'[138]Road data'!#REF!</definedName>
    <definedName name="____SP056" localSheetId="13">'[138]Road data'!#REF!</definedName>
    <definedName name="____SP056" localSheetId="9">'[138]Road data'!#REF!</definedName>
    <definedName name="____SP056" localSheetId="2">'[68]MRoad data'!#REF!</definedName>
    <definedName name="____SP056" localSheetId="4">'[68]MRoad data'!#REF!</definedName>
    <definedName name="____SP056" localSheetId="11">'[138]Road data'!#REF!</definedName>
    <definedName name="____SP056" localSheetId="12">'[137]MRoad data'!#REF!</definedName>
    <definedName name="____SP056" localSheetId="5">'[140]Road data'!#REF!</definedName>
    <definedName name="____SP056" localSheetId="3">'[68]MRoad data'!#REF!</definedName>
    <definedName name="____SP056">'[138]Road data'!#REF!</definedName>
    <definedName name="____SP057" localSheetId="7">'[138]Road data'!#REF!</definedName>
    <definedName name="____SP057" localSheetId="6">'[138]Road data'!#REF!</definedName>
    <definedName name="____SP057" localSheetId="8">'[138]Road data'!#REF!</definedName>
    <definedName name="____SP057" localSheetId="13">'[138]Road data'!#REF!</definedName>
    <definedName name="____SP057" localSheetId="9">'[138]Road data'!#REF!</definedName>
    <definedName name="____SP057" localSheetId="2">'[68]MRoad data'!#REF!</definedName>
    <definedName name="____SP057" localSheetId="4">'[68]MRoad data'!#REF!</definedName>
    <definedName name="____SP057" localSheetId="11">'[138]Road data'!#REF!</definedName>
    <definedName name="____SP057" localSheetId="12">'[137]MRoad data'!#REF!</definedName>
    <definedName name="____SP057" localSheetId="5">'[140]Road data'!#REF!</definedName>
    <definedName name="____SP057" localSheetId="3">'[68]MRoad data'!#REF!</definedName>
    <definedName name="____SP057">'[138]Road data'!#REF!</definedName>
    <definedName name="____SP058" localSheetId="7">'[138]Road data'!#REF!</definedName>
    <definedName name="____SP058" localSheetId="6">'[138]Road data'!#REF!</definedName>
    <definedName name="____SP058" localSheetId="8">'[138]Road data'!#REF!</definedName>
    <definedName name="____SP058" localSheetId="13">'[138]Road data'!#REF!</definedName>
    <definedName name="____SP058" localSheetId="9">'[138]Road data'!#REF!</definedName>
    <definedName name="____SP058" localSheetId="2">'[68]MRoad data'!#REF!</definedName>
    <definedName name="____SP058" localSheetId="4">'[68]MRoad data'!#REF!</definedName>
    <definedName name="____SP058" localSheetId="11">'[138]Road data'!#REF!</definedName>
    <definedName name="____SP058" localSheetId="12">'[137]MRoad data'!#REF!</definedName>
    <definedName name="____SP058" localSheetId="5">'[140]Road data'!#REF!</definedName>
    <definedName name="____SP058" localSheetId="3">'[68]MRoad data'!#REF!</definedName>
    <definedName name="____SP058">'[138]Road data'!#REF!</definedName>
    <definedName name="____SP059" localSheetId="7">'[138]Road data'!#REF!</definedName>
    <definedName name="____SP059" localSheetId="6">'[138]Road data'!#REF!</definedName>
    <definedName name="____SP059" localSheetId="8">'[138]Road data'!#REF!</definedName>
    <definedName name="____SP059" localSheetId="13">'[138]Road data'!#REF!</definedName>
    <definedName name="____SP059" localSheetId="9">'[138]Road data'!#REF!</definedName>
    <definedName name="____SP059" localSheetId="2">'[68]MRoad data'!#REF!</definedName>
    <definedName name="____SP059" localSheetId="4">'[68]MRoad data'!#REF!</definedName>
    <definedName name="____SP059" localSheetId="11">'[138]Road data'!#REF!</definedName>
    <definedName name="____SP059" localSheetId="12">'[137]MRoad data'!#REF!</definedName>
    <definedName name="____SP059" localSheetId="5">'[140]Road data'!#REF!</definedName>
    <definedName name="____SP059" localSheetId="3">'[68]MRoad data'!#REF!</definedName>
    <definedName name="____SP059">'[138]Road data'!#REF!</definedName>
    <definedName name="____SP060" localSheetId="7">'[138]Road data'!#REF!</definedName>
    <definedName name="____SP060" localSheetId="6">'[138]Road data'!#REF!</definedName>
    <definedName name="____SP060" localSheetId="8">'[138]Road data'!#REF!</definedName>
    <definedName name="____SP060" localSheetId="13">'[138]Road data'!#REF!</definedName>
    <definedName name="____SP060" localSheetId="9">'[138]Road data'!#REF!</definedName>
    <definedName name="____SP060" localSheetId="2">'[68]MRoad data'!#REF!</definedName>
    <definedName name="____SP060" localSheetId="4">'[68]MRoad data'!#REF!</definedName>
    <definedName name="____SP060" localSheetId="11">'[138]Road data'!#REF!</definedName>
    <definedName name="____SP060" localSheetId="12">'[137]MRoad data'!#REF!</definedName>
    <definedName name="____SP060" localSheetId="5">'[140]Road data'!#REF!</definedName>
    <definedName name="____SP060" localSheetId="3">'[68]MRoad data'!#REF!</definedName>
    <definedName name="____SP060">'[138]Road data'!#REF!</definedName>
    <definedName name="____SP061" localSheetId="7">'[138]Road data'!#REF!</definedName>
    <definedName name="____SP061" localSheetId="6">'[138]Road data'!#REF!</definedName>
    <definedName name="____SP061" localSheetId="8">'[138]Road data'!#REF!</definedName>
    <definedName name="____SP061" localSheetId="13">'[138]Road data'!#REF!</definedName>
    <definedName name="____SP061" localSheetId="9">'[138]Road data'!#REF!</definedName>
    <definedName name="____SP061" localSheetId="2">'[68]MRoad data'!#REF!</definedName>
    <definedName name="____SP061" localSheetId="4">'[68]MRoad data'!#REF!</definedName>
    <definedName name="____SP061" localSheetId="11">'[138]Road data'!#REF!</definedName>
    <definedName name="____SP061" localSheetId="12">'[137]MRoad data'!#REF!</definedName>
    <definedName name="____SP061" localSheetId="5">'[140]Road data'!#REF!</definedName>
    <definedName name="____SP061" localSheetId="3">'[68]MRoad data'!#REF!</definedName>
    <definedName name="____SP061">'[138]Road data'!#REF!</definedName>
    <definedName name="____SP062" localSheetId="7">'[138]Road data'!#REF!</definedName>
    <definedName name="____SP062" localSheetId="6">'[138]Road data'!#REF!</definedName>
    <definedName name="____SP062" localSheetId="8">'[138]Road data'!#REF!</definedName>
    <definedName name="____SP062" localSheetId="13">'[138]Road data'!#REF!</definedName>
    <definedName name="____SP062" localSheetId="9">'[138]Road data'!#REF!</definedName>
    <definedName name="____SP062" localSheetId="2">'[68]MRoad data'!#REF!</definedName>
    <definedName name="____SP062" localSheetId="4">'[68]MRoad data'!#REF!</definedName>
    <definedName name="____SP062" localSheetId="11">'[138]Road data'!#REF!</definedName>
    <definedName name="____SP062" localSheetId="12">'[137]MRoad data'!#REF!</definedName>
    <definedName name="____SP062" localSheetId="5">'[140]Road data'!#REF!</definedName>
    <definedName name="____SP062" localSheetId="3">'[68]MRoad data'!#REF!</definedName>
    <definedName name="____SP062">'[138]Road data'!#REF!</definedName>
    <definedName name="____SP063" localSheetId="7">'[138]Road data'!#REF!</definedName>
    <definedName name="____SP063" localSheetId="6">'[138]Road data'!#REF!</definedName>
    <definedName name="____SP063" localSheetId="8">'[138]Road data'!#REF!</definedName>
    <definedName name="____SP063" localSheetId="13">'[138]Road data'!#REF!</definedName>
    <definedName name="____SP063" localSheetId="9">'[138]Road data'!#REF!</definedName>
    <definedName name="____SP063" localSheetId="2">'[139]MRoad data'!#REF!</definedName>
    <definedName name="____SP063" localSheetId="4">'[139]MRoad data'!#REF!</definedName>
    <definedName name="____SP063" localSheetId="11">'[138]Road data'!#REF!</definedName>
    <definedName name="____SP063" localSheetId="12">'[137]MRoad data'!#REF!</definedName>
    <definedName name="____SP063" localSheetId="5">'[140]Road data'!#REF!</definedName>
    <definedName name="____SP063" localSheetId="3">'[139]MRoad data'!#REF!</definedName>
    <definedName name="____SP063">'[138]Road data'!#REF!</definedName>
    <definedName name="____SP064" localSheetId="7">'[138]Road data'!#REF!</definedName>
    <definedName name="____SP064" localSheetId="6">'[138]Road data'!#REF!</definedName>
    <definedName name="____SP064" localSheetId="8">'[138]Road data'!#REF!</definedName>
    <definedName name="____SP064" localSheetId="13">'[138]Road data'!#REF!</definedName>
    <definedName name="____SP064" localSheetId="9">'[138]Road data'!#REF!</definedName>
    <definedName name="____SP064" localSheetId="2">'[68]MRoad data'!#REF!</definedName>
    <definedName name="____SP064" localSheetId="4">'[68]MRoad data'!#REF!</definedName>
    <definedName name="____SP064" localSheetId="11">'[138]Road data'!#REF!</definedName>
    <definedName name="____SP064" localSheetId="12">'[137]MRoad data'!#REF!</definedName>
    <definedName name="____SP064" localSheetId="5">'[140]Road data'!#REF!</definedName>
    <definedName name="____SP064" localSheetId="3">'[68]MRoad data'!#REF!</definedName>
    <definedName name="____SP064">'[138]Road data'!#REF!</definedName>
    <definedName name="____SP065" localSheetId="7">'[138]Road data'!#REF!</definedName>
    <definedName name="____SP065" localSheetId="6">'[138]Road data'!#REF!</definedName>
    <definedName name="____SP065" localSheetId="8">'[138]Road data'!#REF!</definedName>
    <definedName name="____SP065" localSheetId="13">'[138]Road data'!#REF!</definedName>
    <definedName name="____SP065" localSheetId="9">'[138]Road data'!#REF!</definedName>
    <definedName name="____SP065" localSheetId="2">'[139]MRoad data'!#REF!</definedName>
    <definedName name="____SP065" localSheetId="4">'[139]MRoad data'!#REF!</definedName>
    <definedName name="____SP065" localSheetId="11">'[138]Road data'!#REF!</definedName>
    <definedName name="____SP065" localSheetId="12">'[131]MRoad data'!#REF!</definedName>
    <definedName name="____SP065" localSheetId="5">'[140]Road data'!#REF!</definedName>
    <definedName name="____SP065" localSheetId="3">'[139]MRoad data'!#REF!</definedName>
    <definedName name="____SP065">'[138]Road data'!#REF!</definedName>
    <definedName name="____SP066" localSheetId="7">'[138]Road data'!#REF!</definedName>
    <definedName name="____SP066" localSheetId="6">'[138]Road data'!#REF!</definedName>
    <definedName name="____SP066" localSheetId="8">'[138]Road data'!#REF!</definedName>
    <definedName name="____SP066" localSheetId="13">'[138]Road data'!#REF!</definedName>
    <definedName name="____SP066" localSheetId="9">'[138]Road data'!#REF!</definedName>
    <definedName name="____SP066" localSheetId="2">'[68]MRoad data'!#REF!</definedName>
    <definedName name="____SP066" localSheetId="4">'[68]MRoad data'!#REF!</definedName>
    <definedName name="____SP066" localSheetId="11">'[138]Road data'!#REF!</definedName>
    <definedName name="____SP066" localSheetId="12">'[137]MRoad data'!#REF!</definedName>
    <definedName name="____SP066" localSheetId="5">'[140]Road data'!#REF!</definedName>
    <definedName name="____SP066" localSheetId="3">'[68]MRoad data'!#REF!</definedName>
    <definedName name="____SP066">'[138]Road data'!#REF!</definedName>
    <definedName name="____SP067" localSheetId="7">'[138]Road data'!#REF!</definedName>
    <definedName name="____SP067" localSheetId="6">'[138]Road data'!#REF!</definedName>
    <definedName name="____SP067" localSheetId="8">'[138]Road data'!#REF!</definedName>
    <definedName name="____SP067" localSheetId="13">'[138]Road data'!#REF!</definedName>
    <definedName name="____SP067" localSheetId="9">'[138]Road data'!#REF!</definedName>
    <definedName name="____SP067" localSheetId="2">'[68]MRoad data'!#REF!</definedName>
    <definedName name="____SP067" localSheetId="4">'[68]MRoad data'!#REF!</definedName>
    <definedName name="____SP067" localSheetId="11">'[138]Road data'!#REF!</definedName>
    <definedName name="____SP067" localSheetId="12">'[137]MRoad data'!#REF!</definedName>
    <definedName name="____SP067" localSheetId="5">'[140]Road data'!#REF!</definedName>
    <definedName name="____SP067" localSheetId="3">'[68]MRoad data'!#REF!</definedName>
    <definedName name="____SP067">'[138]Road data'!#REF!</definedName>
    <definedName name="____SP068" localSheetId="7">'[138]Road data'!#REF!</definedName>
    <definedName name="____SP068" localSheetId="6">'[138]Road data'!#REF!</definedName>
    <definedName name="____SP068" localSheetId="8">'[138]Road data'!#REF!</definedName>
    <definedName name="____SP068" localSheetId="13">'[138]Road data'!#REF!</definedName>
    <definedName name="____SP068" localSheetId="9">'[138]Road data'!#REF!</definedName>
    <definedName name="____SP068" localSheetId="2">'[68]MRoad data'!#REF!</definedName>
    <definedName name="____SP068" localSheetId="4">'[68]MRoad data'!#REF!</definedName>
    <definedName name="____SP068" localSheetId="11">'[138]Road data'!#REF!</definedName>
    <definedName name="____SP068" localSheetId="12">'[137]MRoad data'!#REF!</definedName>
    <definedName name="____SP068" localSheetId="5">'[140]Road data'!#REF!</definedName>
    <definedName name="____SP068" localSheetId="3">'[68]MRoad data'!#REF!</definedName>
    <definedName name="____SP068">'[138]Road data'!#REF!</definedName>
    <definedName name="____SP069" localSheetId="7">'[138]Road data'!#REF!</definedName>
    <definedName name="____SP069" localSheetId="6">'[138]Road data'!#REF!</definedName>
    <definedName name="____SP069" localSheetId="8">'[138]Road data'!#REF!</definedName>
    <definedName name="____SP069" localSheetId="13">'[138]Road data'!#REF!</definedName>
    <definedName name="____SP069" localSheetId="9">'[138]Road data'!#REF!</definedName>
    <definedName name="____SP069" localSheetId="2">'[68]MRoad data'!#REF!</definedName>
    <definedName name="____SP069" localSheetId="4">'[68]MRoad data'!#REF!</definedName>
    <definedName name="____SP069" localSheetId="11">'[138]Road data'!#REF!</definedName>
    <definedName name="____SP069" localSheetId="12">'[137]MRoad data'!#REF!</definedName>
    <definedName name="____SP069" localSheetId="5">'[140]Road data'!#REF!</definedName>
    <definedName name="____SP069" localSheetId="3">'[68]MRoad data'!#REF!</definedName>
    <definedName name="____SP069">'[138]Road data'!#REF!</definedName>
    <definedName name="____SP070" localSheetId="7">'[138]Road data'!#REF!</definedName>
    <definedName name="____SP070" localSheetId="6">'[138]Road data'!#REF!</definedName>
    <definedName name="____SP070" localSheetId="8">'[138]Road data'!#REF!</definedName>
    <definedName name="____SP070" localSheetId="13">'[138]Road data'!#REF!</definedName>
    <definedName name="____SP070" localSheetId="9">'[138]Road data'!#REF!</definedName>
    <definedName name="____SP070" localSheetId="2">'[68]MRoad data'!#REF!</definedName>
    <definedName name="____SP070" localSheetId="4">'[68]MRoad data'!#REF!</definedName>
    <definedName name="____SP070" localSheetId="11">'[138]Road data'!#REF!</definedName>
    <definedName name="____SP070" localSheetId="12">'[137]MRoad data'!#REF!</definedName>
    <definedName name="____SP070" localSheetId="5">'[140]Road data'!#REF!</definedName>
    <definedName name="____SP070" localSheetId="3">'[68]MRoad data'!#REF!</definedName>
    <definedName name="____SP070">'[138]Road data'!#REF!</definedName>
    <definedName name="____sp071" localSheetId="7">'[138]Road data'!#REF!</definedName>
    <definedName name="____sp071" localSheetId="6">'[138]Road data'!#REF!</definedName>
    <definedName name="____sp071" localSheetId="8">'[138]Road data'!#REF!</definedName>
    <definedName name="____sp071" localSheetId="13">'[138]Road data'!#REF!</definedName>
    <definedName name="____sp071" localSheetId="9">'[138]Road data'!#REF!</definedName>
    <definedName name="____sp071" localSheetId="2">'[68]MRoad data'!#REF!</definedName>
    <definedName name="____sp071" localSheetId="4">'[68]MRoad data'!#REF!</definedName>
    <definedName name="____sp071" localSheetId="11">'[138]Road data'!#REF!</definedName>
    <definedName name="____sp071" localSheetId="12">'[137]MRoad data'!#REF!</definedName>
    <definedName name="____sp071" localSheetId="5">'[140]Road data'!#REF!</definedName>
    <definedName name="____sp071" localSheetId="3">'[68]MRoad data'!#REF!</definedName>
    <definedName name="____sp071">'[138]Road data'!#REF!</definedName>
    <definedName name="____SP072" localSheetId="7">'[138]Road data'!#REF!</definedName>
    <definedName name="____SP072" localSheetId="6">'[138]Road data'!#REF!</definedName>
    <definedName name="____SP072" localSheetId="8">'[138]Road data'!#REF!</definedName>
    <definedName name="____SP072" localSheetId="13">'[138]Road data'!#REF!</definedName>
    <definedName name="____SP072" localSheetId="9">'[138]Road data'!#REF!</definedName>
    <definedName name="____SP072" localSheetId="2">'[68]MRoad data'!#REF!</definedName>
    <definedName name="____SP072" localSheetId="4">'[68]MRoad data'!#REF!</definedName>
    <definedName name="____SP072" localSheetId="11">'[138]Road data'!#REF!</definedName>
    <definedName name="____SP072" localSheetId="12">'[137]MRoad data'!#REF!</definedName>
    <definedName name="____SP072" localSheetId="5">'[140]Road data'!#REF!</definedName>
    <definedName name="____SP072" localSheetId="3">'[68]MRoad data'!#REF!</definedName>
    <definedName name="____SP072">'[138]Road data'!#REF!</definedName>
    <definedName name="____SP073" localSheetId="7">'[138]Road data'!#REF!</definedName>
    <definedName name="____SP073" localSheetId="6">'[138]Road data'!#REF!</definedName>
    <definedName name="____SP073" localSheetId="8">'[138]Road data'!#REF!</definedName>
    <definedName name="____SP073" localSheetId="13">'[138]Road data'!#REF!</definedName>
    <definedName name="____SP073" localSheetId="9">'[138]Road data'!#REF!</definedName>
    <definedName name="____SP073" localSheetId="2">'[68]MRoad data'!#REF!</definedName>
    <definedName name="____SP073" localSheetId="4">'[68]MRoad data'!#REF!</definedName>
    <definedName name="____SP073" localSheetId="11">'[138]Road data'!#REF!</definedName>
    <definedName name="____SP073" localSheetId="12">'[137]MRoad data'!#REF!</definedName>
    <definedName name="____SP073" localSheetId="5">'[140]Road data'!#REF!</definedName>
    <definedName name="____SP073" localSheetId="3">'[68]MRoad data'!#REF!</definedName>
    <definedName name="____SP073">'[138]Road data'!#REF!</definedName>
    <definedName name="____SP074" localSheetId="7">'[138]Road data'!#REF!</definedName>
    <definedName name="____SP074" localSheetId="6">'[138]Road data'!#REF!</definedName>
    <definedName name="____SP074" localSheetId="8">'[138]Road data'!#REF!</definedName>
    <definedName name="____SP074" localSheetId="13">'[138]Road data'!#REF!</definedName>
    <definedName name="____SP074" localSheetId="9">'[138]Road data'!#REF!</definedName>
    <definedName name="____SP074" localSheetId="2">'[68]MRoad data'!#REF!</definedName>
    <definedName name="____SP074" localSheetId="4">'[68]MRoad data'!#REF!</definedName>
    <definedName name="____SP074" localSheetId="11">'[138]Road data'!#REF!</definedName>
    <definedName name="____SP074" localSheetId="12">'[137]MRoad data'!#REF!</definedName>
    <definedName name="____SP074" localSheetId="5">'[140]Road data'!#REF!</definedName>
    <definedName name="____SP074" localSheetId="3">'[68]MRoad data'!#REF!</definedName>
    <definedName name="____SP074">'[138]Road data'!#REF!</definedName>
    <definedName name="____SP075" localSheetId="7">'[138]Road data'!#REF!</definedName>
    <definedName name="____SP075" localSheetId="6">'[138]Road data'!#REF!</definedName>
    <definedName name="____SP075" localSheetId="8">'[138]Road data'!#REF!</definedName>
    <definedName name="____SP075" localSheetId="13">'[138]Road data'!#REF!</definedName>
    <definedName name="____SP075" localSheetId="9">'[138]Road data'!#REF!</definedName>
    <definedName name="____SP075" localSheetId="2">'[68]MRoad data'!#REF!</definedName>
    <definedName name="____SP075" localSheetId="4">'[68]MRoad data'!#REF!</definedName>
    <definedName name="____SP075" localSheetId="11">'[138]Road data'!#REF!</definedName>
    <definedName name="____SP075" localSheetId="12">'[137]MRoad data'!#REF!</definedName>
    <definedName name="____SP075" localSheetId="5">'[140]Road data'!#REF!</definedName>
    <definedName name="____SP075" localSheetId="3">'[68]MRoad data'!#REF!</definedName>
    <definedName name="____SP075">'[138]Road data'!#REF!</definedName>
    <definedName name="____SP076" localSheetId="7">'[138]Road data'!#REF!</definedName>
    <definedName name="____SP076" localSheetId="6">'[138]Road data'!#REF!</definedName>
    <definedName name="____SP076" localSheetId="8">'[138]Road data'!#REF!</definedName>
    <definedName name="____SP076" localSheetId="13">'[138]Road data'!#REF!</definedName>
    <definedName name="____SP076" localSheetId="9">'[138]Road data'!#REF!</definedName>
    <definedName name="____SP076" localSheetId="2">'[68]MRoad data'!#REF!</definedName>
    <definedName name="____SP076" localSheetId="4">'[68]MRoad data'!#REF!</definedName>
    <definedName name="____SP076" localSheetId="11">'[138]Road data'!#REF!</definedName>
    <definedName name="____SP076" localSheetId="12">'[137]MRoad data'!#REF!</definedName>
    <definedName name="____SP076" localSheetId="5">'[140]Road data'!#REF!</definedName>
    <definedName name="____SP076" localSheetId="3">'[68]MRoad data'!#REF!</definedName>
    <definedName name="____SP076">'[138]Road data'!#REF!</definedName>
    <definedName name="____SP077" localSheetId="7">'[138]Road data'!#REF!</definedName>
    <definedName name="____SP077" localSheetId="6">'[138]Road data'!#REF!</definedName>
    <definedName name="____SP077" localSheetId="8">'[138]Road data'!#REF!</definedName>
    <definedName name="____SP077" localSheetId="13">'[138]Road data'!#REF!</definedName>
    <definedName name="____SP077" localSheetId="9">'[138]Road data'!#REF!</definedName>
    <definedName name="____SP077" localSheetId="2">'[68]MRoad data'!#REF!</definedName>
    <definedName name="____SP077" localSheetId="4">'[68]MRoad data'!#REF!</definedName>
    <definedName name="____SP077" localSheetId="11">'[138]Road data'!#REF!</definedName>
    <definedName name="____SP077" localSheetId="12">'[137]MRoad data'!#REF!</definedName>
    <definedName name="____SP077" localSheetId="5">'[140]Road data'!#REF!</definedName>
    <definedName name="____SP077" localSheetId="3">'[68]MRoad data'!#REF!</definedName>
    <definedName name="____SP077">'[138]Road data'!#REF!</definedName>
    <definedName name="____sp078" localSheetId="7">'[138]Road data'!#REF!</definedName>
    <definedName name="____sp078" localSheetId="6">'[138]Road data'!#REF!</definedName>
    <definedName name="____sp078" localSheetId="8">'[138]Road data'!#REF!</definedName>
    <definedName name="____sp078" localSheetId="13">'[138]Road data'!#REF!</definedName>
    <definedName name="____sp078" localSheetId="9">'[138]Road data'!#REF!</definedName>
    <definedName name="____sp078" localSheetId="2">'[68]MRoad data'!#REF!</definedName>
    <definedName name="____sp078" localSheetId="4">'[68]MRoad data'!#REF!</definedName>
    <definedName name="____sp078" localSheetId="11">'[138]Road data'!#REF!</definedName>
    <definedName name="____sp078" localSheetId="12">'[137]MRoad data'!#REF!</definedName>
    <definedName name="____sp078" localSheetId="5">'[140]Road data'!#REF!</definedName>
    <definedName name="____sp078" localSheetId="3">'[68]MRoad data'!#REF!</definedName>
    <definedName name="____sp078">'[138]Road data'!#REF!</definedName>
    <definedName name="____SP10">[58]Sheet1!$C$18</definedName>
    <definedName name="____SP16">[58]Sheet1!$C$24</definedName>
    <definedName name="____SP7">[58]Sheet1!$C$15</definedName>
    <definedName name="____spb1" localSheetId="7">#REF!</definedName>
    <definedName name="____spb1" localSheetId="6">#REF!</definedName>
    <definedName name="____spb1" localSheetId="8">#REF!</definedName>
    <definedName name="____spb1" localSheetId="13">#REF!</definedName>
    <definedName name="____spb1" localSheetId="9">#REF!</definedName>
    <definedName name="____spb1" localSheetId="16">#REF!</definedName>
    <definedName name="____spb1" localSheetId="2">#REF!</definedName>
    <definedName name="____spb1" localSheetId="4">#REF!</definedName>
    <definedName name="____spb1" localSheetId="11">#REF!</definedName>
    <definedName name="____spb1" localSheetId="3">#REF!</definedName>
    <definedName name="____spb1">#REF!</definedName>
    <definedName name="____spb2" localSheetId="7">#REF!</definedName>
    <definedName name="____spb2" localSheetId="6">#REF!</definedName>
    <definedName name="____spb2" localSheetId="8">#REF!</definedName>
    <definedName name="____spb2" localSheetId="13">#REF!</definedName>
    <definedName name="____spb2" localSheetId="9">#REF!</definedName>
    <definedName name="____spb2" localSheetId="16">#REF!</definedName>
    <definedName name="____spb2" localSheetId="2">#REF!</definedName>
    <definedName name="____spb2" localSheetId="4">#REF!</definedName>
    <definedName name="____spb2" localSheetId="11">#REF!</definedName>
    <definedName name="____spb2" localSheetId="3">#REF!</definedName>
    <definedName name="____spb2">#REF!</definedName>
    <definedName name="____SPO79" localSheetId="7">'[138]Road data'!#REF!</definedName>
    <definedName name="____SPO79" localSheetId="6">'[138]Road data'!#REF!</definedName>
    <definedName name="____SPO79" localSheetId="8">'[138]Road data'!#REF!</definedName>
    <definedName name="____SPO79" localSheetId="13">'[138]Road data'!#REF!</definedName>
    <definedName name="____SPO79" localSheetId="9">'[138]Road data'!#REF!</definedName>
    <definedName name="____SPO79" localSheetId="16">'[138]Road data'!#REF!</definedName>
    <definedName name="____SPO79" localSheetId="2">'[68]MRoad data'!#REF!</definedName>
    <definedName name="____SPO79" localSheetId="4">'[68]MRoad data'!#REF!</definedName>
    <definedName name="____SPO79" localSheetId="11">'[138]Road data'!#REF!</definedName>
    <definedName name="____SPO79" localSheetId="12">'[137]MRoad data'!#REF!</definedName>
    <definedName name="____SPO79" localSheetId="5">'[140]Road data'!#REF!</definedName>
    <definedName name="____SPO79" localSheetId="3">'[68]MRoad data'!#REF!</definedName>
    <definedName name="____SPO79">'[138]Road data'!#REF!</definedName>
    <definedName name="____SS10" localSheetId="2">[78]MRATES!$C$9</definedName>
    <definedName name="____SS10" localSheetId="4">[78]MRATES!$C$9</definedName>
    <definedName name="____SS10" localSheetId="12">[116]MRATES!$J$7</definedName>
    <definedName name="____SS10" localSheetId="5">[141]MRATES!$C$9</definedName>
    <definedName name="____SS10" localSheetId="3">[78]MRATES!$C$9</definedName>
    <definedName name="____SS10">[142]MRATES!$C$9</definedName>
    <definedName name="____SS12" localSheetId="2">[78]MRATES!$C$10</definedName>
    <definedName name="____SS12" localSheetId="4">[78]MRATES!$C$10</definedName>
    <definedName name="____SS12" localSheetId="12">[116]MRATES!$J$8</definedName>
    <definedName name="____SS12" localSheetId="5">[141]MRATES!$C$10</definedName>
    <definedName name="____SS12" localSheetId="3">[78]MRATES!$C$10</definedName>
    <definedName name="____SS12">[142]MRATES!$C$10</definedName>
    <definedName name="____SS150" localSheetId="2">[143]MRATES!$I$18</definedName>
    <definedName name="____SS150" localSheetId="4">[143]MRATES!$I$18</definedName>
    <definedName name="____SS150" localSheetId="12">[122]MRATES!$G$13</definedName>
    <definedName name="____SS150" localSheetId="5">[141]MRATES!$I$18</definedName>
    <definedName name="____SS150" localSheetId="3">[143]MRATES!$I$18</definedName>
    <definedName name="____SS150">[142]MRATES!$I$18</definedName>
    <definedName name="____SS20" localSheetId="2">[78]MRATES!$C$11</definedName>
    <definedName name="____SS20" localSheetId="4">[78]MRATES!$C$11</definedName>
    <definedName name="____SS20" localSheetId="12">[116]MRATES!$J$9</definedName>
    <definedName name="____SS20" localSheetId="5">[141]MRATES!$C$11</definedName>
    <definedName name="____SS20" localSheetId="3">[78]MRATES!$C$11</definedName>
    <definedName name="____SS20">[142]MRATES!$C$11</definedName>
    <definedName name="____SS225" localSheetId="2">[78]MRATES!$I$19</definedName>
    <definedName name="____SS225" localSheetId="4">[78]MRATES!$I$19</definedName>
    <definedName name="____SS225" localSheetId="12">[116]MRATES!$G$14</definedName>
    <definedName name="____SS225" localSheetId="5">#N/A</definedName>
    <definedName name="____SS225" localSheetId="3">[78]MRATES!$I$19</definedName>
    <definedName name="____SS225">[76]MRATES!$G$14</definedName>
    <definedName name="____SS25" localSheetId="2">[78]MRATES!$C$12</definedName>
    <definedName name="____SS25" localSheetId="4">[78]MRATES!$C$12</definedName>
    <definedName name="____SS25" localSheetId="12">[116]MRATES!$J$10</definedName>
    <definedName name="____SS25" localSheetId="5">[141]MRATES!$C$12</definedName>
    <definedName name="____SS25" localSheetId="3">[78]MRATES!$C$12</definedName>
    <definedName name="____SS25">[142]MRATES!$C$12</definedName>
    <definedName name="____SS300" localSheetId="2">[143]MRATES!$I$20</definedName>
    <definedName name="____SS300" localSheetId="4">[143]MRATES!$I$20</definedName>
    <definedName name="____SS300" localSheetId="12">[122]MRATES!$G$15</definedName>
    <definedName name="____SS300" localSheetId="5">[141]MRATES!$I$20</definedName>
    <definedName name="____SS300" localSheetId="3">[143]MRATES!$I$20</definedName>
    <definedName name="____SS300">[142]MRATES!$I$20</definedName>
    <definedName name="____SS40" localSheetId="2">[78]MRATES!$C$13</definedName>
    <definedName name="____SS40" localSheetId="4">[78]MRATES!$C$13</definedName>
    <definedName name="____SS40" localSheetId="12">[116]MRATES!$J$11</definedName>
    <definedName name="____SS40" localSheetId="5">[141]MRATES!$C$13</definedName>
    <definedName name="____SS40" localSheetId="3">[78]MRATES!$C$13</definedName>
    <definedName name="____SS40">[142]MRATES!$C$13</definedName>
    <definedName name="____SS50">#REF!</definedName>
    <definedName name="____SS6" localSheetId="2">[78]MRATES!$C$8</definedName>
    <definedName name="____SS6" localSheetId="4">[78]MRATES!$C$8</definedName>
    <definedName name="____SS6" localSheetId="12">[116]MRATES!$J$6</definedName>
    <definedName name="____SS6" localSheetId="5">[141]MRATES!$C$8</definedName>
    <definedName name="____SS6" localSheetId="3">[78]MRATES!$C$8</definedName>
    <definedName name="____SS6">[142]MRATES!$C$8</definedName>
    <definedName name="____SS60">#REF!</definedName>
    <definedName name="____SS65">#REF!</definedName>
    <definedName name="____SS75">#REF!</definedName>
    <definedName name="____tw2" localSheetId="4">#REF!</definedName>
    <definedName name="____tw2">#REF!</definedName>
    <definedName name="____var1" localSheetId="4">#REF!</definedName>
    <definedName name="____var1" localSheetId="5">#N/A</definedName>
    <definedName name="____var1">#REF!</definedName>
    <definedName name="____var4" localSheetId="4">#REF!</definedName>
    <definedName name="____var4" localSheetId="5">#N/A</definedName>
    <definedName name="____var4">#REF!</definedName>
    <definedName name="____vat1">#REF!</definedName>
    <definedName name="____vat2">#REF!</definedName>
    <definedName name="____WN7" localSheetId="9" hidden="1">{#N/A,#N/A,FALSE,"MODULE3"}</definedName>
    <definedName name="____WN7" localSheetId="2" hidden="1">{#N/A,#N/A,FALSE,"MODULE3"}</definedName>
    <definedName name="____WN7" localSheetId="4" hidden="1">{#N/A,#N/A,FALSE,"MODULE3"}</definedName>
    <definedName name="____WN7" localSheetId="11" hidden="1">{#N/A,#N/A,FALSE,"MODULE3"}</definedName>
    <definedName name="____WN7" hidden="1">{#N/A,#N/A,FALSE,"MODULE3"}</definedName>
    <definedName name="____xh2256">[115]HDPE!$L$30</definedName>
    <definedName name="____xh2506">[115]HDPE!$M$30</definedName>
    <definedName name="____xh2806">[115]HDPE!$N$30</definedName>
    <definedName name="____xh3156">[115]HDPE!$O$30</definedName>
    <definedName name="____xh634">[115]HDPE!$C$16</definedName>
    <definedName name="____xk7100">[115]DI!$C$37</definedName>
    <definedName name="____xk7150">[115]DI!$D$37</definedName>
    <definedName name="____xk7250">[115]DI!$F$37</definedName>
    <definedName name="____xk7300">[115]DI!$G$37</definedName>
    <definedName name="____xlnm.Print_Area_1">#REF!</definedName>
    <definedName name="____xlnm.Print_Area_2">#REF!</definedName>
    <definedName name="____xlnm.Print_Area_3">#REF!</definedName>
    <definedName name="____xlnm.Print_Area_7">#REF!</definedName>
    <definedName name="____xlnm.Print_Area_8">#REF!</definedName>
    <definedName name="____xlnm.Print_Area_9">#REF!</definedName>
    <definedName name="____xp11010">[115]pvc!$F$61</definedName>
    <definedName name="____xp1104">[115]pvc!$F$31</definedName>
    <definedName name="____xp1106">[115]pvc!$F$46</definedName>
    <definedName name="____xp1254">[115]pvc!$G$31</definedName>
    <definedName name="____xp1256">[115]pvc!$G$46</definedName>
    <definedName name="____xp14010">[115]pvc!$H$61</definedName>
    <definedName name="____xp1404">[115]pvc!$H$31</definedName>
    <definedName name="____xp1406">[115]pvc!$H$46</definedName>
    <definedName name="____xp1604">[115]pvc!$I$31</definedName>
    <definedName name="____xp1606">[115]pvc!$I$46</definedName>
    <definedName name="____xp1804">[115]pvc!$J$31</definedName>
    <definedName name="____xp1806">[115]pvc!$J$46</definedName>
    <definedName name="____xp2006">[115]pvc!$K$46</definedName>
    <definedName name="____xp6310">[115]pvc!$C$61</definedName>
    <definedName name="____xp636">[115]pvc!$C$46</definedName>
    <definedName name="____xp7510">[115]pvc!$D$61</definedName>
    <definedName name="____xp754">[115]pvc!$D$31</definedName>
    <definedName name="____xp756">[115]pvc!$D$46</definedName>
    <definedName name="____xp9010">[115]pvc!$E$61</definedName>
    <definedName name="____xp904">[115]pvc!$E$31</definedName>
    <definedName name="____xp906">[115]pvc!$E$46</definedName>
    <definedName name="___A1">#REF!</definedName>
    <definedName name="___A8">#REF!</definedName>
    <definedName name="___A99999">#REF!</definedName>
    <definedName name="___atw2">#REF!</definedName>
    <definedName name="___bla1" localSheetId="9">[120]leads!$H$7</definedName>
    <definedName name="___bla1" localSheetId="11">[120]leads!$H$7</definedName>
    <definedName name="___bla1" localSheetId="5">[121]leads!$H$7</definedName>
    <definedName name="___bla1">[121]leads!$H$7</definedName>
    <definedName name="___bol1">#REF!</definedName>
    <definedName name="___BSG100">#N/A</definedName>
    <definedName name="___BSG150">#N/A</definedName>
    <definedName name="___BSG5">#N/A</definedName>
    <definedName name="___BSG75">#REF!</definedName>
    <definedName name="___BTC1">#REF!</definedName>
    <definedName name="___BTC10">#REF!</definedName>
    <definedName name="___BTC11">#REF!</definedName>
    <definedName name="___BTC12">#REF!</definedName>
    <definedName name="___BTC13">#REF!</definedName>
    <definedName name="___BTC14">#REF!</definedName>
    <definedName name="___BTC15">#REF!</definedName>
    <definedName name="___BTC16">#REF!</definedName>
    <definedName name="___BTC17">#REF!</definedName>
    <definedName name="___BTC18">#REF!</definedName>
    <definedName name="___BTC19">#REF!</definedName>
    <definedName name="___BTC2">#REF!</definedName>
    <definedName name="___BTC20">#REF!</definedName>
    <definedName name="___BTC21">#REF!</definedName>
    <definedName name="___BTC22">#REF!</definedName>
    <definedName name="___BTC23">#REF!</definedName>
    <definedName name="___BTC24">#REF!</definedName>
    <definedName name="___BTC3">#REF!</definedName>
    <definedName name="___BTC4">#REF!</definedName>
    <definedName name="___BTC5">#REF!</definedName>
    <definedName name="___BTC6">#REF!</definedName>
    <definedName name="___BTC7">#REF!</definedName>
    <definedName name="___BTC8">#REF!</definedName>
    <definedName name="___BTC9">#REF!</definedName>
    <definedName name="___BTR1">#REF!</definedName>
    <definedName name="___BTR10">#REF!</definedName>
    <definedName name="___BTR11">#REF!</definedName>
    <definedName name="___BTR12">#REF!</definedName>
    <definedName name="___BTR13">#REF!</definedName>
    <definedName name="___BTR14">#REF!</definedName>
    <definedName name="___BTR15">#REF!</definedName>
    <definedName name="___BTR16">#REF!</definedName>
    <definedName name="___BTR17">#REF!</definedName>
    <definedName name="___BTR18">#REF!</definedName>
    <definedName name="___BTR19">#REF!</definedName>
    <definedName name="___BTR2">#REF!</definedName>
    <definedName name="___BTR20">#REF!</definedName>
    <definedName name="___BTR21">#REF!</definedName>
    <definedName name="___BTR22">#REF!</definedName>
    <definedName name="___BTR23">#REF!</definedName>
    <definedName name="___BTR24">#REF!</definedName>
    <definedName name="___BTR3">#REF!</definedName>
    <definedName name="___BTR4">#REF!</definedName>
    <definedName name="___BTR5">#REF!</definedName>
    <definedName name="___BTR6">#REF!</definedName>
    <definedName name="___BTR7">#REF!</definedName>
    <definedName name="___BTR8">#REF!</definedName>
    <definedName name="___BTR9">#REF!</definedName>
    <definedName name="___BTS1">#REF!</definedName>
    <definedName name="___BTS10">#REF!</definedName>
    <definedName name="___BTS11">#REF!</definedName>
    <definedName name="___BTS12">#REF!</definedName>
    <definedName name="___BTS13">#REF!</definedName>
    <definedName name="___BTS14">#REF!</definedName>
    <definedName name="___BTS15">#REF!</definedName>
    <definedName name="___BTS16">#REF!</definedName>
    <definedName name="___BTS17">#REF!</definedName>
    <definedName name="___BTS18">#REF!</definedName>
    <definedName name="___BTS19">#REF!</definedName>
    <definedName name="___BTS2">#REF!</definedName>
    <definedName name="___BTS20">#REF!</definedName>
    <definedName name="___BTS21">#REF!</definedName>
    <definedName name="___BTS22">#REF!</definedName>
    <definedName name="___BTS23">#REF!</definedName>
    <definedName name="___BTS24">#REF!</definedName>
    <definedName name="___BTS3">#REF!</definedName>
    <definedName name="___BTS4">#REF!</definedName>
    <definedName name="___BTS5">#REF!</definedName>
    <definedName name="___BTS6">#REF!</definedName>
    <definedName name="___BTS7">#REF!</definedName>
    <definedName name="___BTS8">#REF!</definedName>
    <definedName name="___BTS9">#REF!</definedName>
    <definedName name="___can430">40.73</definedName>
    <definedName name="___can435">43.3</definedName>
    <definedName name="___cbr1">#REF!</definedName>
    <definedName name="___cbr2">#REF!</definedName>
    <definedName name="___cbr3">#REF!</definedName>
    <definedName name="___cbr4">#REF!</definedName>
    <definedName name="___CCW1">#REF!</definedName>
    <definedName name="___CCW2">#REF!</definedName>
    <definedName name="___cem1">#REF!</definedName>
    <definedName name="___CPR40">#REF!</definedName>
    <definedName name="___crp2">'[90]Road data'!#REF!</definedName>
    <definedName name="___crp22222">'[91]Road Detail Est.'!#REF!</definedName>
    <definedName name="___cur1">[7]r!$F$30</definedName>
    <definedName name="___d3">#N/A</definedName>
    <definedName name="___DIN217">#REF!</definedName>
    <definedName name="___er1">#N/A</definedName>
    <definedName name="___EVK12">#REF!</definedName>
    <definedName name="___EVK19">#REF!</definedName>
    <definedName name="___EVK25">#REF!</definedName>
    <definedName name="___EVK40">#REF!</definedName>
    <definedName name="___EVK5">#REF!</definedName>
    <definedName name="___ewe1">#REF!</definedName>
    <definedName name="___f1">#REF!</definedName>
    <definedName name="___GBS11">#N/A</definedName>
    <definedName name="___GBS110">#N/A</definedName>
    <definedName name="___GBS111">#REF!</definedName>
    <definedName name="___GBS112">#REF!</definedName>
    <definedName name="___GBS113">#REF!</definedName>
    <definedName name="___GBS114">#REF!</definedName>
    <definedName name="___GBS115">#REF!</definedName>
    <definedName name="___GBS116">#REF!</definedName>
    <definedName name="___GBS117">#REF!</definedName>
    <definedName name="___GBS118">#REF!</definedName>
    <definedName name="___GBS119">#REF!</definedName>
    <definedName name="___GBS12">#REF!</definedName>
    <definedName name="___GBS120">#REF!</definedName>
    <definedName name="___GBS121">#REF!</definedName>
    <definedName name="___GBS122">#REF!</definedName>
    <definedName name="___GBS123">#REF!</definedName>
    <definedName name="___GBS124">#REF!</definedName>
    <definedName name="___GBS13">#REF!</definedName>
    <definedName name="___GBS14">#REF!</definedName>
    <definedName name="___GBS15">#REF!</definedName>
    <definedName name="___GBS16">#REF!</definedName>
    <definedName name="___GBS17">#REF!</definedName>
    <definedName name="___GBS18">#REF!</definedName>
    <definedName name="___GBS19">#REF!</definedName>
    <definedName name="___GBS21">#REF!</definedName>
    <definedName name="___GBS210">#REF!</definedName>
    <definedName name="___GBS211">#REF!</definedName>
    <definedName name="___GBS212">#REF!</definedName>
    <definedName name="___GBS213">#REF!</definedName>
    <definedName name="___GBS214">#REF!</definedName>
    <definedName name="___GBS215">#REF!</definedName>
    <definedName name="___GBS216">#REF!</definedName>
    <definedName name="___GBS217">#REF!</definedName>
    <definedName name="___GBS218">#REF!</definedName>
    <definedName name="___GBS219">#REF!</definedName>
    <definedName name="___GBS22">#REF!</definedName>
    <definedName name="___GBS220">#REF!</definedName>
    <definedName name="___GBS221">#REF!</definedName>
    <definedName name="___GBS222">#REF!</definedName>
    <definedName name="___GBS223">#REF!</definedName>
    <definedName name="___GBS224">#REF!</definedName>
    <definedName name="___GBS23">#REF!</definedName>
    <definedName name="___GBS24">#REF!</definedName>
    <definedName name="___GBS25">#REF!</definedName>
    <definedName name="___GBS26">#REF!</definedName>
    <definedName name="___GBS27">#REF!</definedName>
    <definedName name="___GBS28">#REF!</definedName>
    <definedName name="___GBS29">#REF!</definedName>
    <definedName name="___III7">"$C4.$#REF!$#REF!"</definedName>
    <definedName name="___imp1">#REF!</definedName>
    <definedName name="___IRC12" localSheetId="2">[97]MRATES!$F$11</definedName>
    <definedName name="___IRC12" localSheetId="4">[97]MRATES!$F$11</definedName>
    <definedName name="___IRC12" localSheetId="12">[152]MRATES!$M$9</definedName>
    <definedName name="___IRC12" localSheetId="5">[141]MRATES!$F$11</definedName>
    <definedName name="___IRC12" localSheetId="3">[97]MRATES!$F$11</definedName>
    <definedName name="___IRC12">[142]MRATES!$F$11</definedName>
    <definedName name="___IRC19" localSheetId="2">[97]MRATES!$F$12</definedName>
    <definedName name="___IRC19" localSheetId="4">[97]MRATES!$F$12</definedName>
    <definedName name="___IRC19" localSheetId="12">[152]MRATES!$M$10</definedName>
    <definedName name="___IRC19" localSheetId="5">[141]MRATES!$F$12</definedName>
    <definedName name="___IRC19" localSheetId="3">[97]MRATES!$F$12</definedName>
    <definedName name="___IRC19">[142]MRATES!$F$12</definedName>
    <definedName name="___IRC25" localSheetId="2">[97]MRATES!$F$13</definedName>
    <definedName name="___IRC25" localSheetId="4">[97]MRATES!$F$13</definedName>
    <definedName name="___IRC25" localSheetId="12">[152]MRATES!$M$11</definedName>
    <definedName name="___IRC25" localSheetId="5">[141]MRATES!$F$13</definedName>
    <definedName name="___IRC25" localSheetId="3">[97]MRATES!$F$13</definedName>
    <definedName name="___IRC25">[142]MRATES!$F$13</definedName>
    <definedName name="___IRC40" localSheetId="2">[97]MRATES!$F$14</definedName>
    <definedName name="___IRC40" localSheetId="4">[97]MRATES!$F$14</definedName>
    <definedName name="___IRC40" localSheetId="12">[152]MRATES!$M$12</definedName>
    <definedName name="___IRC40" localSheetId="5">[141]MRATES!$F$14</definedName>
    <definedName name="___IRC40" localSheetId="3">[97]MRATES!$F$14</definedName>
    <definedName name="___IRC40">[142]MRATES!$F$14</definedName>
    <definedName name="___IRC5" localSheetId="2">[97]MRATES!$F$9</definedName>
    <definedName name="___IRC5" localSheetId="4">[97]MRATES!$F$9</definedName>
    <definedName name="___IRC5" localSheetId="12">[152]MRATES!$M$7</definedName>
    <definedName name="___IRC5" localSheetId="5">[141]MRATES!$F$9</definedName>
    <definedName name="___IRC5" localSheetId="3">[97]MRATES!$F$9</definedName>
    <definedName name="___IRC5">[142]MRATES!$F$9</definedName>
    <definedName name="___IRC50" localSheetId="2">[143]MRATES!$F$15</definedName>
    <definedName name="___IRC50" localSheetId="4">[143]MRATES!$F$15</definedName>
    <definedName name="___IRC50" localSheetId="12">[152]MRATES!$M$13</definedName>
    <definedName name="___IRC50" localSheetId="5">[141]MRATES!$F$15</definedName>
    <definedName name="___IRC50" localSheetId="3">[143]MRATES!$F$15</definedName>
    <definedName name="___IRC50">[142]MRATES!$F$15</definedName>
    <definedName name="___IRC60" localSheetId="2">[143]MRATES!$F$16</definedName>
    <definedName name="___IRC60" localSheetId="4">[143]MRATES!$F$16</definedName>
    <definedName name="___IRC60" localSheetId="12">[152]MRATES!$M$14</definedName>
    <definedName name="___IRC60" localSheetId="5">[141]MRATES!$F$16</definedName>
    <definedName name="___IRC60" localSheetId="3">[143]MRATES!$F$16</definedName>
    <definedName name="___IRC60">[142]MRATES!$F$16</definedName>
    <definedName name="___IRC65">[92]MRATES!$F$17</definedName>
    <definedName name="___IRC75" localSheetId="4">#REF!</definedName>
    <definedName name="___IRC75">#REF!</definedName>
    <definedName name="___IRC9" localSheetId="2">[97]MRATES!$F$10</definedName>
    <definedName name="___IRC9" localSheetId="4">[97]MRATES!$F$10</definedName>
    <definedName name="___IRC9" localSheetId="12">[152]MRATES!$M$8</definedName>
    <definedName name="___IRC9" localSheetId="5">[141]MRATES!$F$10</definedName>
    <definedName name="___IRC9" localSheetId="3">[97]MRATES!$F$10</definedName>
    <definedName name="___IRC9">[142]MRATES!$F$10</definedName>
    <definedName name="___KC139">#REF!</definedName>
    <definedName name="___knr2" localSheetId="4">#REF!</definedName>
    <definedName name="___knr2">#REF!</definedName>
    <definedName name="___l1" localSheetId="9">[123]leads!$A$3:$E$108</definedName>
    <definedName name="___l1" localSheetId="11">[123]leads!$A$3:$E$108</definedName>
    <definedName name="___l1" localSheetId="5">[124]leads!$A$3:$E$108</definedName>
    <definedName name="___l1">[124]leads!$A$3:$E$108</definedName>
    <definedName name="___l12" localSheetId="4">#REF!</definedName>
    <definedName name="___l12">#REF!</definedName>
    <definedName name="___l2">[7]r!$F$29</definedName>
    <definedName name="___l3" localSheetId="4">#REF!</definedName>
    <definedName name="___l3">#REF!</definedName>
    <definedName name="___l4" localSheetId="9">[125]Sheet1!$W$2:$Y$103</definedName>
    <definedName name="___l4" localSheetId="11">[125]Sheet1!$W$2:$Y$103</definedName>
    <definedName name="___l4" localSheetId="5">[126]Sheet1!$W$2:$Y$103</definedName>
    <definedName name="___l4">[126]Sheet1!$W$2:$Y$103</definedName>
    <definedName name="___l5">#REF!</definedName>
    <definedName name="___l6">[7]r!$F$4</definedName>
    <definedName name="___l7">[8]r!$F$4</definedName>
    <definedName name="___l8">[7]r!$F$2</definedName>
    <definedName name="___l9">[7]r!$F$3</definedName>
    <definedName name="___lb1">#REF!</definedName>
    <definedName name="___lb2">#REF!</definedName>
    <definedName name="___LJ6">#REF!</definedName>
    <definedName name="___lj600">#N/A</definedName>
    <definedName name="___lj900">#N/A</definedName>
    <definedName name="___LL3">#N/A</definedName>
    <definedName name="___ma1">#REF!</definedName>
    <definedName name="___ma2" localSheetId="9">'[153]C-data'!$F$7</definedName>
    <definedName name="___ma2" localSheetId="11">'[153]C-data'!$F$7</definedName>
    <definedName name="___ma2">'[154]C-data'!$F$7</definedName>
    <definedName name="___me10">'[155]Lead statement'!$P$11</definedName>
    <definedName name="___me6">'[155]Lead statement'!$P$10</definedName>
    <definedName name="___Met22">#REF!</definedName>
    <definedName name="___Met45">#REF!</definedName>
    <definedName name="___MEt55">#REF!</definedName>
    <definedName name="___Met63">#REF!</definedName>
    <definedName name="___MIX124">[23]maya!$A$11:$A$18</definedName>
    <definedName name="___ML21">#REF!</definedName>
    <definedName name="___ML210">#REF!</definedName>
    <definedName name="___ML211">#REF!</definedName>
    <definedName name="___ML212">#REF!</definedName>
    <definedName name="___ML213">#REF!</definedName>
    <definedName name="___ML214">#REF!</definedName>
    <definedName name="___ML215">#REF!</definedName>
    <definedName name="___ML216">#REF!</definedName>
    <definedName name="___ML217">#REF!</definedName>
    <definedName name="___ML218">#REF!</definedName>
    <definedName name="___ML219">#REF!</definedName>
    <definedName name="___ML22">#REF!</definedName>
    <definedName name="___ML220">#REF!</definedName>
    <definedName name="___ML221">#REF!</definedName>
    <definedName name="___ML222">#REF!</definedName>
    <definedName name="___ML223">#REF!</definedName>
    <definedName name="___ML224">#REF!</definedName>
    <definedName name="___ML23">#REF!</definedName>
    <definedName name="___ML24">#REF!</definedName>
    <definedName name="___ML25">#REF!</definedName>
    <definedName name="___ML26">#REF!</definedName>
    <definedName name="___ML27">#REF!</definedName>
    <definedName name="___ML28">#REF!</definedName>
    <definedName name="___ML29">#REF!</definedName>
    <definedName name="___ML31">#REF!</definedName>
    <definedName name="___ML310">#REF!</definedName>
    <definedName name="___ML311">#REF!</definedName>
    <definedName name="___ML312">#REF!</definedName>
    <definedName name="___ML313">#REF!</definedName>
    <definedName name="___ML314">#REF!</definedName>
    <definedName name="___ML315">#REF!</definedName>
    <definedName name="___ML316">#REF!</definedName>
    <definedName name="___ML317">#REF!</definedName>
    <definedName name="___ML318">#REF!</definedName>
    <definedName name="___ML319">#REF!</definedName>
    <definedName name="___ML32">#REF!</definedName>
    <definedName name="___ML320">#REF!</definedName>
    <definedName name="___ML321">#REF!</definedName>
    <definedName name="___ML322">#REF!</definedName>
    <definedName name="___ML323">#REF!</definedName>
    <definedName name="___ML324">#REF!</definedName>
    <definedName name="___ML33">#REF!</definedName>
    <definedName name="___ML34">#REF!</definedName>
    <definedName name="___ML35">#REF!</definedName>
    <definedName name="___ML36">#REF!</definedName>
    <definedName name="___ML37">#REF!</definedName>
    <definedName name="___ML38">#REF!</definedName>
    <definedName name="___ML39">#REF!</definedName>
    <definedName name="___ML7">#REF!</definedName>
    <definedName name="___ML8">#REF!</definedName>
    <definedName name="___ML9">#REF!</definedName>
    <definedName name="___mm1" localSheetId="9">[127]r!$F$4</definedName>
    <definedName name="___mm1" localSheetId="11">[127]r!$F$4</definedName>
    <definedName name="___mm1" localSheetId="5">[128]r!$F$4</definedName>
    <definedName name="___mm1">[128]r!$F$4</definedName>
    <definedName name="___mm1000">#REF!</definedName>
    <definedName name="___mm11">[7]r!$F$4</definedName>
    <definedName name="___mm111">[8]r!$F$4</definedName>
    <definedName name="___mm2">#REF!</definedName>
    <definedName name="___mm20">#REF!</definedName>
    <definedName name="___mm3">#REF!</definedName>
    <definedName name="___mm40">#REF!</definedName>
    <definedName name="___mm600">#REF!</definedName>
    <definedName name="___mm800">#REF!</definedName>
    <definedName name="___MS10" localSheetId="9">[108]MRATES!$P$51</definedName>
    <definedName name="___MS10" localSheetId="11">[108]MRATES!$P$51</definedName>
    <definedName name="___MS10" localSheetId="5">[109]MRATES!$P$51</definedName>
    <definedName name="___MS10">[109]MRATES!$P$51</definedName>
    <definedName name="___MS11" localSheetId="9">[108]MRATES!$P$51</definedName>
    <definedName name="___MS11" localSheetId="11">[108]MRATES!$P$51</definedName>
    <definedName name="___MS11" localSheetId="5">[109]MRATES!$P$51</definedName>
    <definedName name="___MS11">[109]MRATES!$P$51</definedName>
    <definedName name="___MS13" localSheetId="9">[108]MRATES!$P$51</definedName>
    <definedName name="___MS13" localSheetId="11">[108]MRATES!$P$51</definedName>
    <definedName name="___MS13" localSheetId="5">[109]MRATES!$P$51</definedName>
    <definedName name="___MS13">[109]MRATES!$P$51</definedName>
    <definedName name="___MS14" localSheetId="9">[108]MRATES!$P$51</definedName>
    <definedName name="___MS14" localSheetId="11">[108]MRATES!$P$51</definedName>
    <definedName name="___MS14" localSheetId="5">[109]MRATES!$P$51</definedName>
    <definedName name="___MS14">[109]MRATES!$P$51</definedName>
    <definedName name="___MS15" localSheetId="9">[108]MRATES!$P$51</definedName>
    <definedName name="___MS15" localSheetId="11">[108]MRATES!$P$51</definedName>
    <definedName name="___MS15" localSheetId="5">[109]MRATES!$P$51</definedName>
    <definedName name="___MS15">[109]MRATES!$P$51</definedName>
    <definedName name="___MS16" localSheetId="9">[108]MRATES!$P$51</definedName>
    <definedName name="___MS16" localSheetId="11">[108]MRATES!$P$51</definedName>
    <definedName name="___MS16" localSheetId="5">[109]MRATES!$P$51</definedName>
    <definedName name="___MS16">[109]MRATES!$P$51</definedName>
    <definedName name="___MS18" localSheetId="9">[108]MRATES!$P$51</definedName>
    <definedName name="___MS18" localSheetId="11">[108]MRATES!$P$51</definedName>
    <definedName name="___MS18" localSheetId="5">[109]MRATES!$P$51</definedName>
    <definedName name="___MS18">[109]MRATES!$P$51</definedName>
    <definedName name="___MS2" localSheetId="9">[110]MRATES!$P$51</definedName>
    <definedName name="___MS2" localSheetId="11">[110]MRATES!$P$51</definedName>
    <definedName name="___MS2" localSheetId="5">[111]MRATES!$P$51</definedName>
    <definedName name="___MS2">[111]MRATES!$P$51</definedName>
    <definedName name="___MS3" localSheetId="9">[110]MRATES!$P$51</definedName>
    <definedName name="___MS3" localSheetId="11">[110]MRATES!$P$51</definedName>
    <definedName name="___MS3" localSheetId="5">[111]MRATES!$P$51</definedName>
    <definedName name="___MS3">[111]MRATES!$P$51</definedName>
    <definedName name="___MS4" localSheetId="9">[110]MRATES!$P$51</definedName>
    <definedName name="___MS4" localSheetId="11">[110]MRATES!$P$51</definedName>
    <definedName name="___MS4" localSheetId="5">[111]MRATES!$P$51</definedName>
    <definedName name="___MS4">[111]MRATES!$P$51</definedName>
    <definedName name="___MS5" localSheetId="9">[110]MRATES!$P$51</definedName>
    <definedName name="___MS5" localSheetId="11">[110]MRATES!$P$51</definedName>
    <definedName name="___MS5" localSheetId="5">[111]MRATES!$P$51</definedName>
    <definedName name="___MS5">[111]MRATES!$P$51</definedName>
    <definedName name="___MS6" localSheetId="2">[72]MRATES!$P$50</definedName>
    <definedName name="___MS6" localSheetId="4">[72]MRATES!$P$50</definedName>
    <definedName name="___MS6" localSheetId="12">[152]MRATES!$P$50</definedName>
    <definedName name="___MS6" localSheetId="5">[156]MRATES!$P$50</definedName>
    <definedName name="___MS6" localSheetId="3">[72]MRATES!$P$50</definedName>
    <definedName name="___MS6">[117]MRATES!$P$50</definedName>
    <definedName name="___MS7" localSheetId="9">[110]MRATES!$P$51</definedName>
    <definedName name="___MS7" localSheetId="11">[110]MRATES!$P$51</definedName>
    <definedName name="___MS7" localSheetId="5">[111]MRATES!$P$51</definedName>
    <definedName name="___MS7">[111]MRATES!$P$51</definedName>
    <definedName name="___MS8" localSheetId="9">[110]MRATES!$P$51</definedName>
    <definedName name="___MS8" localSheetId="11">[110]MRATES!$P$51</definedName>
    <definedName name="___MS8" localSheetId="5">[111]MRATES!$P$51</definedName>
    <definedName name="___MS8">[111]MRATES!$P$51</definedName>
    <definedName name="___MS9" localSheetId="9">[110]MRATES!$P$51</definedName>
    <definedName name="___MS9" localSheetId="11">[110]MRATES!$P$51</definedName>
    <definedName name="___MS9" localSheetId="5">[111]MRATES!$P$51</definedName>
    <definedName name="___MS9">[111]MRATES!$P$51</definedName>
    <definedName name="___MT1" localSheetId="7">#REF!</definedName>
    <definedName name="___MT1" localSheetId="6">#REF!</definedName>
    <definedName name="___MT1" localSheetId="8">#REF!</definedName>
    <definedName name="___MT1" localSheetId="13">#REF!</definedName>
    <definedName name="___MT1" localSheetId="9">#REF!</definedName>
    <definedName name="___MT1" localSheetId="16">#REF!</definedName>
    <definedName name="___MT1" localSheetId="2">#REF!</definedName>
    <definedName name="___MT1" localSheetId="4">#REF!</definedName>
    <definedName name="___MT1" localSheetId="11">#REF!</definedName>
    <definedName name="___MT1" localSheetId="3">#REF!</definedName>
    <definedName name="___MT1">#REF!</definedName>
    <definedName name="___MT10" localSheetId="7">#REF!</definedName>
    <definedName name="___MT10" localSheetId="6">#REF!</definedName>
    <definedName name="___MT10" localSheetId="8">#REF!</definedName>
    <definedName name="___MT10" localSheetId="13">#REF!</definedName>
    <definedName name="___MT10" localSheetId="9">#REF!</definedName>
    <definedName name="___MT10" localSheetId="16">#REF!</definedName>
    <definedName name="___MT10" localSheetId="2">#REF!</definedName>
    <definedName name="___MT10" localSheetId="4">#REF!</definedName>
    <definedName name="___MT10" localSheetId="11">#REF!</definedName>
    <definedName name="___MT10" localSheetId="3">#REF!</definedName>
    <definedName name="___MT10">#REF!</definedName>
    <definedName name="___MT100" localSheetId="7">#REF!</definedName>
    <definedName name="___MT100" localSheetId="6">#REF!</definedName>
    <definedName name="___MT100" localSheetId="8">#REF!</definedName>
    <definedName name="___MT100" localSheetId="13">#REF!</definedName>
    <definedName name="___MT100" localSheetId="9">#REF!</definedName>
    <definedName name="___MT100" localSheetId="16">#REF!</definedName>
    <definedName name="___MT100" localSheetId="2">#REF!</definedName>
    <definedName name="___MT100" localSheetId="4">#REF!</definedName>
    <definedName name="___MT100" localSheetId="11">#REF!</definedName>
    <definedName name="___MT100" localSheetId="3">#REF!</definedName>
    <definedName name="___MT100">#REF!</definedName>
    <definedName name="___MT101" localSheetId="7">#REF!</definedName>
    <definedName name="___MT101" localSheetId="6">#REF!</definedName>
    <definedName name="___MT101" localSheetId="8">#REF!</definedName>
    <definedName name="___MT101" localSheetId="13">#REF!</definedName>
    <definedName name="___MT101" localSheetId="9">#REF!</definedName>
    <definedName name="___MT101" localSheetId="16">#REF!</definedName>
    <definedName name="___MT101" localSheetId="2">#REF!</definedName>
    <definedName name="___MT101" localSheetId="4">#REF!</definedName>
    <definedName name="___MT101" localSheetId="11">#REF!</definedName>
    <definedName name="___MT101" localSheetId="3">#REF!</definedName>
    <definedName name="___MT101">#REF!</definedName>
    <definedName name="___MT102" localSheetId="7">#REF!</definedName>
    <definedName name="___MT102" localSheetId="6">#REF!</definedName>
    <definedName name="___MT102" localSheetId="8">#REF!</definedName>
    <definedName name="___MT102" localSheetId="13">#REF!</definedName>
    <definedName name="___MT102" localSheetId="9">#REF!</definedName>
    <definedName name="___MT102" localSheetId="16">#REF!</definedName>
    <definedName name="___MT102" localSheetId="2">#REF!</definedName>
    <definedName name="___MT102" localSheetId="4">#REF!</definedName>
    <definedName name="___MT102" localSheetId="11">#REF!</definedName>
    <definedName name="___MT102" localSheetId="3">#REF!</definedName>
    <definedName name="___MT102">#REF!</definedName>
    <definedName name="___MT103" localSheetId="7">#REF!</definedName>
    <definedName name="___MT103" localSheetId="6">#REF!</definedName>
    <definedName name="___MT103" localSheetId="8">#REF!</definedName>
    <definedName name="___MT103" localSheetId="13">#REF!</definedName>
    <definedName name="___MT103" localSheetId="9">#REF!</definedName>
    <definedName name="___MT103" localSheetId="16">#REF!</definedName>
    <definedName name="___MT103" localSheetId="2">#REF!</definedName>
    <definedName name="___MT103" localSheetId="4">#REF!</definedName>
    <definedName name="___MT103" localSheetId="11">#REF!</definedName>
    <definedName name="___MT103" localSheetId="3">#REF!</definedName>
    <definedName name="___MT103">#REF!</definedName>
    <definedName name="___MT104" localSheetId="7">#REF!</definedName>
    <definedName name="___MT104" localSheetId="6">#REF!</definedName>
    <definedName name="___MT104" localSheetId="8">#REF!</definedName>
    <definedName name="___MT104" localSheetId="13">#REF!</definedName>
    <definedName name="___MT104" localSheetId="9">#REF!</definedName>
    <definedName name="___MT104" localSheetId="16">#REF!</definedName>
    <definedName name="___MT104" localSheetId="2">#REF!</definedName>
    <definedName name="___MT104" localSheetId="4">#REF!</definedName>
    <definedName name="___MT104" localSheetId="11">#REF!</definedName>
    <definedName name="___MT104" localSheetId="3">#REF!</definedName>
    <definedName name="___MT104">#REF!</definedName>
    <definedName name="___MT105" localSheetId="7">#REF!</definedName>
    <definedName name="___MT105" localSheetId="6">#REF!</definedName>
    <definedName name="___MT105" localSheetId="8">#REF!</definedName>
    <definedName name="___MT105" localSheetId="13">#REF!</definedName>
    <definedName name="___MT105" localSheetId="9">#REF!</definedName>
    <definedName name="___MT105" localSheetId="16">#REF!</definedName>
    <definedName name="___MT105" localSheetId="2">#REF!</definedName>
    <definedName name="___MT105" localSheetId="4">#REF!</definedName>
    <definedName name="___MT105" localSheetId="11">#REF!</definedName>
    <definedName name="___MT105" localSheetId="3">#REF!</definedName>
    <definedName name="___MT105">#REF!</definedName>
    <definedName name="___MT106" localSheetId="7">#REF!</definedName>
    <definedName name="___MT106" localSheetId="6">#REF!</definedName>
    <definedName name="___MT106" localSheetId="8">#REF!</definedName>
    <definedName name="___MT106" localSheetId="13">#REF!</definedName>
    <definedName name="___MT106" localSheetId="9">#REF!</definedName>
    <definedName name="___MT106" localSheetId="16">#REF!</definedName>
    <definedName name="___MT106" localSheetId="2">#REF!</definedName>
    <definedName name="___MT106" localSheetId="4">#REF!</definedName>
    <definedName name="___MT106" localSheetId="11">#REF!</definedName>
    <definedName name="___MT106" localSheetId="3">#REF!</definedName>
    <definedName name="___MT106">#REF!</definedName>
    <definedName name="___MT107" localSheetId="7">#REF!</definedName>
    <definedName name="___MT107" localSheetId="6">#REF!</definedName>
    <definedName name="___MT107" localSheetId="8">#REF!</definedName>
    <definedName name="___MT107" localSheetId="13">#REF!</definedName>
    <definedName name="___MT107" localSheetId="9">#REF!</definedName>
    <definedName name="___MT107" localSheetId="16">#REF!</definedName>
    <definedName name="___MT107" localSheetId="2">#REF!</definedName>
    <definedName name="___MT107" localSheetId="4">#REF!</definedName>
    <definedName name="___MT107" localSheetId="11">#REF!</definedName>
    <definedName name="___MT107" localSheetId="3">#REF!</definedName>
    <definedName name="___MT107">#REF!</definedName>
    <definedName name="___MT108" localSheetId="7">#REF!</definedName>
    <definedName name="___MT108" localSheetId="6">#REF!</definedName>
    <definedName name="___MT108" localSheetId="8">#REF!</definedName>
    <definedName name="___MT108" localSheetId="13">#REF!</definedName>
    <definedName name="___MT108" localSheetId="9">#REF!</definedName>
    <definedName name="___MT108" localSheetId="16">#REF!</definedName>
    <definedName name="___MT108" localSheetId="2">#REF!</definedName>
    <definedName name="___MT108" localSheetId="4">#REF!</definedName>
    <definedName name="___MT108" localSheetId="11">#REF!</definedName>
    <definedName name="___MT108" localSheetId="3">#REF!</definedName>
    <definedName name="___MT108">#REF!</definedName>
    <definedName name="___MT109" localSheetId="7">#REF!</definedName>
    <definedName name="___MT109" localSheetId="6">#REF!</definedName>
    <definedName name="___MT109" localSheetId="8">#REF!</definedName>
    <definedName name="___MT109" localSheetId="13">#REF!</definedName>
    <definedName name="___MT109" localSheetId="9">#REF!</definedName>
    <definedName name="___MT109" localSheetId="16">#REF!</definedName>
    <definedName name="___MT109" localSheetId="2">#REF!</definedName>
    <definedName name="___MT109" localSheetId="4">#REF!</definedName>
    <definedName name="___MT109" localSheetId="11">#REF!</definedName>
    <definedName name="___MT109" localSheetId="3">#REF!</definedName>
    <definedName name="___MT109">#REF!</definedName>
    <definedName name="___MT11" localSheetId="7">#REF!</definedName>
    <definedName name="___MT11" localSheetId="6">#REF!</definedName>
    <definedName name="___MT11" localSheetId="8">#REF!</definedName>
    <definedName name="___MT11" localSheetId="13">#REF!</definedName>
    <definedName name="___MT11" localSheetId="9">#REF!</definedName>
    <definedName name="___MT11" localSheetId="16">#REF!</definedName>
    <definedName name="___MT11" localSheetId="2">#REF!</definedName>
    <definedName name="___MT11" localSheetId="4">#REF!</definedName>
    <definedName name="___MT11" localSheetId="11">#REF!</definedName>
    <definedName name="___MT11" localSheetId="3">#REF!</definedName>
    <definedName name="___MT11">#REF!</definedName>
    <definedName name="___MT110" localSheetId="7">#REF!</definedName>
    <definedName name="___MT110" localSheetId="6">#REF!</definedName>
    <definedName name="___MT110" localSheetId="8">#REF!</definedName>
    <definedName name="___MT110" localSheetId="13">#REF!</definedName>
    <definedName name="___MT110" localSheetId="9">#REF!</definedName>
    <definedName name="___MT110" localSheetId="16">#REF!</definedName>
    <definedName name="___MT110" localSheetId="2">#REF!</definedName>
    <definedName name="___MT110" localSheetId="4">#REF!</definedName>
    <definedName name="___MT110" localSheetId="11">#REF!</definedName>
    <definedName name="___MT110" localSheetId="3">#REF!</definedName>
    <definedName name="___MT110">#REF!</definedName>
    <definedName name="___MT111" localSheetId="7">#REF!</definedName>
    <definedName name="___MT111" localSheetId="6">#REF!</definedName>
    <definedName name="___MT111" localSheetId="8">#REF!</definedName>
    <definedName name="___MT111" localSheetId="13">#REF!</definedName>
    <definedName name="___MT111" localSheetId="9">#REF!</definedName>
    <definedName name="___MT111" localSheetId="16">#REF!</definedName>
    <definedName name="___MT111" localSheetId="2">#REF!</definedName>
    <definedName name="___MT111" localSheetId="4">#REF!</definedName>
    <definedName name="___MT111" localSheetId="11">#REF!</definedName>
    <definedName name="___MT111" localSheetId="3">#REF!</definedName>
    <definedName name="___MT111">#REF!</definedName>
    <definedName name="___MT112" localSheetId="7">#REF!</definedName>
    <definedName name="___MT112" localSheetId="6">#REF!</definedName>
    <definedName name="___MT112" localSheetId="8">#REF!</definedName>
    <definedName name="___MT112" localSheetId="13">#REF!</definedName>
    <definedName name="___MT112" localSheetId="9">#REF!</definedName>
    <definedName name="___MT112" localSheetId="16">#REF!</definedName>
    <definedName name="___MT112" localSheetId="2">#REF!</definedName>
    <definedName name="___MT112" localSheetId="4">#REF!</definedName>
    <definedName name="___MT112" localSheetId="11">#REF!</definedName>
    <definedName name="___MT112" localSheetId="3">#REF!</definedName>
    <definedName name="___MT112">#REF!</definedName>
    <definedName name="___MT113" localSheetId="7">#REF!</definedName>
    <definedName name="___MT113" localSheetId="6">#REF!</definedName>
    <definedName name="___MT113" localSheetId="8">#REF!</definedName>
    <definedName name="___MT113" localSheetId="13">#REF!</definedName>
    <definedName name="___MT113" localSheetId="9">#REF!</definedName>
    <definedName name="___MT113" localSheetId="16">#REF!</definedName>
    <definedName name="___MT113" localSheetId="2">#REF!</definedName>
    <definedName name="___MT113" localSheetId="4">#REF!</definedName>
    <definedName name="___MT113" localSheetId="11">#REF!</definedName>
    <definedName name="___MT113" localSheetId="3">#REF!</definedName>
    <definedName name="___MT113">#REF!</definedName>
    <definedName name="___MT114" localSheetId="7">#REF!</definedName>
    <definedName name="___MT114" localSheetId="6">#REF!</definedName>
    <definedName name="___MT114" localSheetId="8">#REF!</definedName>
    <definedName name="___MT114" localSheetId="13">#REF!</definedName>
    <definedName name="___MT114" localSheetId="9">#REF!</definedName>
    <definedName name="___MT114" localSheetId="16">#REF!</definedName>
    <definedName name="___MT114" localSheetId="2">#REF!</definedName>
    <definedName name="___MT114" localSheetId="4">#REF!</definedName>
    <definedName name="___MT114" localSheetId="11">#REF!</definedName>
    <definedName name="___MT114" localSheetId="3">#REF!</definedName>
    <definedName name="___MT114">#REF!</definedName>
    <definedName name="___MT115" localSheetId="7">#REF!</definedName>
    <definedName name="___MT115" localSheetId="6">#REF!</definedName>
    <definedName name="___MT115" localSheetId="8">#REF!</definedName>
    <definedName name="___MT115" localSheetId="13">#REF!</definedName>
    <definedName name="___MT115" localSheetId="9">#REF!</definedName>
    <definedName name="___MT115" localSheetId="16">#REF!</definedName>
    <definedName name="___MT115" localSheetId="2">#REF!</definedName>
    <definedName name="___MT115" localSheetId="4">#REF!</definedName>
    <definedName name="___MT115" localSheetId="11">#REF!</definedName>
    <definedName name="___MT115" localSheetId="3">#REF!</definedName>
    <definedName name="___MT115">#REF!</definedName>
    <definedName name="___MT116" localSheetId="7">#REF!</definedName>
    <definedName name="___MT116" localSheetId="6">#REF!</definedName>
    <definedName name="___MT116" localSheetId="8">#REF!</definedName>
    <definedName name="___MT116" localSheetId="13">#REF!</definedName>
    <definedName name="___MT116" localSheetId="9">#REF!</definedName>
    <definedName name="___MT116" localSheetId="16">#REF!</definedName>
    <definedName name="___MT116" localSheetId="2">#REF!</definedName>
    <definedName name="___MT116" localSheetId="4">#REF!</definedName>
    <definedName name="___MT116" localSheetId="11">#REF!</definedName>
    <definedName name="___MT116" localSheetId="3">#REF!</definedName>
    <definedName name="___MT116">#REF!</definedName>
    <definedName name="___MT117" localSheetId="7">#REF!</definedName>
    <definedName name="___MT117" localSheetId="6">#REF!</definedName>
    <definedName name="___MT117" localSheetId="8">#REF!</definedName>
    <definedName name="___MT117" localSheetId="13">#REF!</definedName>
    <definedName name="___MT117" localSheetId="9">#REF!</definedName>
    <definedName name="___MT117" localSheetId="16">#REF!</definedName>
    <definedName name="___MT117" localSheetId="2">#REF!</definedName>
    <definedName name="___MT117" localSheetId="4">#REF!</definedName>
    <definedName name="___MT117" localSheetId="11">#REF!</definedName>
    <definedName name="___MT117" localSheetId="3">#REF!</definedName>
    <definedName name="___MT117">#REF!</definedName>
    <definedName name="___MT118" localSheetId="7">#REF!</definedName>
    <definedName name="___MT118" localSheetId="6">#REF!</definedName>
    <definedName name="___MT118" localSheetId="8">#REF!</definedName>
    <definedName name="___MT118" localSheetId="13">#REF!</definedName>
    <definedName name="___MT118" localSheetId="9">#REF!</definedName>
    <definedName name="___MT118" localSheetId="16">#REF!</definedName>
    <definedName name="___MT118" localSheetId="2">#REF!</definedName>
    <definedName name="___MT118" localSheetId="4">#REF!</definedName>
    <definedName name="___MT118" localSheetId="11">#REF!</definedName>
    <definedName name="___MT118" localSheetId="3">#REF!</definedName>
    <definedName name="___MT118">#REF!</definedName>
    <definedName name="___MT119" localSheetId="7">#REF!</definedName>
    <definedName name="___MT119" localSheetId="6">#REF!</definedName>
    <definedName name="___MT119" localSheetId="8">#REF!</definedName>
    <definedName name="___MT119" localSheetId="13">#REF!</definedName>
    <definedName name="___MT119" localSheetId="9">#REF!</definedName>
    <definedName name="___MT119" localSheetId="16">#REF!</definedName>
    <definedName name="___MT119" localSheetId="2">#REF!</definedName>
    <definedName name="___MT119" localSheetId="4">#REF!</definedName>
    <definedName name="___MT119" localSheetId="11">#REF!</definedName>
    <definedName name="___MT119" localSheetId="3">#REF!</definedName>
    <definedName name="___MT119">#REF!</definedName>
    <definedName name="___MT12" localSheetId="7">#REF!</definedName>
    <definedName name="___MT12" localSheetId="6">#REF!</definedName>
    <definedName name="___MT12" localSheetId="8">#REF!</definedName>
    <definedName name="___MT12" localSheetId="13">#REF!</definedName>
    <definedName name="___MT12" localSheetId="9">#REF!</definedName>
    <definedName name="___MT12" localSheetId="16">#REF!</definedName>
    <definedName name="___MT12" localSheetId="2">#REF!</definedName>
    <definedName name="___MT12" localSheetId="4">#REF!</definedName>
    <definedName name="___MT12" localSheetId="11">#REF!</definedName>
    <definedName name="___MT12" localSheetId="3">#REF!</definedName>
    <definedName name="___MT12">#REF!</definedName>
    <definedName name="___MT120" localSheetId="7">#REF!</definedName>
    <definedName name="___MT120" localSheetId="6">#REF!</definedName>
    <definedName name="___MT120" localSheetId="8">#REF!</definedName>
    <definedName name="___MT120" localSheetId="13">#REF!</definedName>
    <definedName name="___MT120" localSheetId="9">#REF!</definedName>
    <definedName name="___MT120" localSheetId="16">#REF!</definedName>
    <definedName name="___MT120" localSheetId="2">#REF!</definedName>
    <definedName name="___MT120" localSheetId="4">#REF!</definedName>
    <definedName name="___MT120" localSheetId="11">#REF!</definedName>
    <definedName name="___MT120" localSheetId="3">#REF!</definedName>
    <definedName name="___MT120">#REF!</definedName>
    <definedName name="___MT121" localSheetId="7">#REF!</definedName>
    <definedName name="___MT121" localSheetId="6">#REF!</definedName>
    <definedName name="___MT121" localSheetId="8">#REF!</definedName>
    <definedName name="___MT121" localSheetId="13">#REF!</definedName>
    <definedName name="___MT121" localSheetId="9">#REF!</definedName>
    <definedName name="___MT121" localSheetId="16">#REF!</definedName>
    <definedName name="___MT121" localSheetId="2">#REF!</definedName>
    <definedName name="___MT121" localSheetId="4">#REF!</definedName>
    <definedName name="___MT121" localSheetId="11">#REF!</definedName>
    <definedName name="___MT121" localSheetId="3">#REF!</definedName>
    <definedName name="___MT121">#REF!</definedName>
    <definedName name="___MT122" localSheetId="7">#REF!</definedName>
    <definedName name="___MT122" localSheetId="6">#REF!</definedName>
    <definedName name="___MT122" localSheetId="8">#REF!</definedName>
    <definedName name="___MT122" localSheetId="13">#REF!</definedName>
    <definedName name="___MT122" localSheetId="9">#REF!</definedName>
    <definedName name="___MT122" localSheetId="16">#REF!</definedName>
    <definedName name="___MT122" localSheetId="2">#REF!</definedName>
    <definedName name="___MT122" localSheetId="4">#REF!</definedName>
    <definedName name="___MT122" localSheetId="11">#REF!</definedName>
    <definedName name="___MT122" localSheetId="3">#REF!</definedName>
    <definedName name="___MT122">#REF!</definedName>
    <definedName name="___MT123" localSheetId="7">#REF!</definedName>
    <definedName name="___MT123" localSheetId="6">#REF!</definedName>
    <definedName name="___MT123" localSheetId="8">#REF!</definedName>
    <definedName name="___MT123" localSheetId="13">#REF!</definedName>
    <definedName name="___MT123" localSheetId="9">#REF!</definedName>
    <definedName name="___MT123" localSheetId="16">#REF!</definedName>
    <definedName name="___MT123" localSheetId="2">#REF!</definedName>
    <definedName name="___MT123" localSheetId="4">#REF!</definedName>
    <definedName name="___MT123" localSheetId="11">#REF!</definedName>
    <definedName name="___MT123" localSheetId="3">#REF!</definedName>
    <definedName name="___MT123">#REF!</definedName>
    <definedName name="___MT124" localSheetId="7">#REF!</definedName>
    <definedName name="___MT124" localSheetId="6">#REF!</definedName>
    <definedName name="___MT124" localSheetId="8">#REF!</definedName>
    <definedName name="___MT124" localSheetId="13">#REF!</definedName>
    <definedName name="___MT124" localSheetId="9">#REF!</definedName>
    <definedName name="___MT124" localSheetId="16">#REF!</definedName>
    <definedName name="___MT124" localSheetId="2">#REF!</definedName>
    <definedName name="___MT124" localSheetId="4">#REF!</definedName>
    <definedName name="___MT124" localSheetId="11">#REF!</definedName>
    <definedName name="___MT124" localSheetId="3">#REF!</definedName>
    <definedName name="___MT124">#REF!</definedName>
    <definedName name="___MT125" localSheetId="7">#REF!</definedName>
    <definedName name="___MT125" localSheetId="6">#REF!</definedName>
    <definedName name="___MT125" localSheetId="8">#REF!</definedName>
    <definedName name="___MT125" localSheetId="13">#REF!</definedName>
    <definedName name="___MT125" localSheetId="9">#REF!</definedName>
    <definedName name="___MT125" localSheetId="16">#REF!</definedName>
    <definedName name="___MT125" localSheetId="2">#REF!</definedName>
    <definedName name="___MT125" localSheetId="4">#REF!</definedName>
    <definedName name="___MT125" localSheetId="11">#REF!</definedName>
    <definedName name="___MT125" localSheetId="3">#REF!</definedName>
    <definedName name="___MT125">#REF!</definedName>
    <definedName name="___MT126" localSheetId="7">#REF!</definedName>
    <definedName name="___MT126" localSheetId="6">#REF!</definedName>
    <definedName name="___MT126" localSheetId="8">#REF!</definedName>
    <definedName name="___MT126" localSheetId="13">#REF!</definedName>
    <definedName name="___MT126" localSheetId="9">#REF!</definedName>
    <definedName name="___MT126" localSheetId="16">#REF!</definedName>
    <definedName name="___MT126" localSheetId="2">#REF!</definedName>
    <definedName name="___MT126" localSheetId="4">#REF!</definedName>
    <definedName name="___MT126" localSheetId="11">#REF!</definedName>
    <definedName name="___MT126" localSheetId="3">#REF!</definedName>
    <definedName name="___MT126">#REF!</definedName>
    <definedName name="___MT127" localSheetId="7">#REF!</definedName>
    <definedName name="___MT127" localSheetId="6">#REF!</definedName>
    <definedName name="___MT127" localSheetId="8">#REF!</definedName>
    <definedName name="___MT127" localSheetId="13">#REF!</definedName>
    <definedName name="___MT127" localSheetId="9">#REF!</definedName>
    <definedName name="___MT127" localSheetId="16">#REF!</definedName>
    <definedName name="___MT127" localSheetId="2">#REF!</definedName>
    <definedName name="___MT127" localSheetId="4">#REF!</definedName>
    <definedName name="___MT127" localSheetId="11">#REF!</definedName>
    <definedName name="___MT127" localSheetId="3">#REF!</definedName>
    <definedName name="___MT127">#REF!</definedName>
    <definedName name="___MT128" localSheetId="7">#REF!</definedName>
    <definedName name="___MT128" localSheetId="6">#REF!</definedName>
    <definedName name="___MT128" localSheetId="8">#REF!</definedName>
    <definedName name="___MT128" localSheetId="13">#REF!</definedName>
    <definedName name="___MT128" localSheetId="9">#REF!</definedName>
    <definedName name="___MT128" localSheetId="16">#REF!</definedName>
    <definedName name="___MT128" localSheetId="2">#REF!</definedName>
    <definedName name="___MT128" localSheetId="4">#REF!</definedName>
    <definedName name="___MT128" localSheetId="11">#REF!</definedName>
    <definedName name="___MT128" localSheetId="3">#REF!</definedName>
    <definedName name="___MT128">#REF!</definedName>
    <definedName name="___MT129" localSheetId="7">#REF!</definedName>
    <definedName name="___MT129" localSheetId="6">#REF!</definedName>
    <definedName name="___MT129" localSheetId="8">#REF!</definedName>
    <definedName name="___MT129" localSheetId="13">#REF!</definedName>
    <definedName name="___MT129" localSheetId="9">#REF!</definedName>
    <definedName name="___MT129" localSheetId="16">#REF!</definedName>
    <definedName name="___MT129" localSheetId="2">#REF!</definedName>
    <definedName name="___MT129" localSheetId="4">#REF!</definedName>
    <definedName name="___MT129" localSheetId="11">#REF!</definedName>
    <definedName name="___MT129" localSheetId="3">#REF!</definedName>
    <definedName name="___MT129">#REF!</definedName>
    <definedName name="___MT13" localSheetId="7">#REF!</definedName>
    <definedName name="___MT13" localSheetId="6">#REF!</definedName>
    <definedName name="___MT13" localSheetId="8">#REF!</definedName>
    <definedName name="___MT13" localSheetId="13">#REF!</definedName>
    <definedName name="___MT13" localSheetId="9">#REF!</definedName>
    <definedName name="___MT13" localSheetId="16">#REF!</definedName>
    <definedName name="___MT13" localSheetId="2">#REF!</definedName>
    <definedName name="___MT13" localSheetId="4">#REF!</definedName>
    <definedName name="___MT13" localSheetId="11">#REF!</definedName>
    <definedName name="___MT13" localSheetId="3">#REF!</definedName>
    <definedName name="___MT13">#REF!</definedName>
    <definedName name="___MT130" localSheetId="7">#REF!</definedName>
    <definedName name="___MT130" localSheetId="6">#REF!</definedName>
    <definedName name="___MT130" localSheetId="8">#REF!</definedName>
    <definedName name="___MT130" localSheetId="13">#REF!</definedName>
    <definedName name="___MT130" localSheetId="9">#REF!</definedName>
    <definedName name="___MT130" localSheetId="16">#REF!</definedName>
    <definedName name="___MT130" localSheetId="2">#REF!</definedName>
    <definedName name="___MT130" localSheetId="4">#REF!</definedName>
    <definedName name="___MT130" localSheetId="11">#REF!</definedName>
    <definedName name="___MT130" localSheetId="3">#REF!</definedName>
    <definedName name="___MT130">#REF!</definedName>
    <definedName name="___MT131" localSheetId="7">#REF!</definedName>
    <definedName name="___MT131" localSheetId="6">#REF!</definedName>
    <definedName name="___MT131" localSheetId="8">#REF!</definedName>
    <definedName name="___MT131" localSheetId="13">#REF!</definedName>
    <definedName name="___MT131" localSheetId="9">#REF!</definedName>
    <definedName name="___MT131" localSheetId="16">#REF!</definedName>
    <definedName name="___MT131" localSheetId="2">#REF!</definedName>
    <definedName name="___MT131" localSheetId="4">#REF!</definedName>
    <definedName name="___MT131" localSheetId="11">#REF!</definedName>
    <definedName name="___MT131" localSheetId="3">#REF!</definedName>
    <definedName name="___MT131">#REF!</definedName>
    <definedName name="___MT132" localSheetId="7">#REF!</definedName>
    <definedName name="___MT132" localSheetId="6">#REF!</definedName>
    <definedName name="___MT132" localSheetId="8">#REF!</definedName>
    <definedName name="___MT132" localSheetId="13">#REF!</definedName>
    <definedName name="___MT132" localSheetId="9">#REF!</definedName>
    <definedName name="___MT132" localSheetId="16">#REF!</definedName>
    <definedName name="___MT132" localSheetId="2">#REF!</definedName>
    <definedName name="___MT132" localSheetId="4">#REF!</definedName>
    <definedName name="___MT132" localSheetId="11">#REF!</definedName>
    <definedName name="___MT132" localSheetId="3">#REF!</definedName>
    <definedName name="___MT132">#REF!</definedName>
    <definedName name="___MT133" localSheetId="7">#REF!</definedName>
    <definedName name="___MT133" localSheetId="6">#REF!</definedName>
    <definedName name="___MT133" localSheetId="8">#REF!</definedName>
    <definedName name="___MT133" localSheetId="13">#REF!</definedName>
    <definedName name="___MT133" localSheetId="9">#REF!</definedName>
    <definedName name="___MT133" localSheetId="16">#REF!</definedName>
    <definedName name="___MT133" localSheetId="2">#REF!</definedName>
    <definedName name="___MT133" localSheetId="4">#REF!</definedName>
    <definedName name="___MT133" localSheetId="11">#REF!</definedName>
    <definedName name="___MT133" localSheetId="3">#REF!</definedName>
    <definedName name="___MT133">#REF!</definedName>
    <definedName name="___MT134" localSheetId="7">#REF!</definedName>
    <definedName name="___MT134" localSheetId="6">#REF!</definedName>
    <definedName name="___MT134" localSheetId="8">#REF!</definedName>
    <definedName name="___MT134" localSheetId="13">#REF!</definedName>
    <definedName name="___MT134" localSheetId="9">#REF!</definedName>
    <definedName name="___MT134" localSheetId="16">#REF!</definedName>
    <definedName name="___MT134" localSheetId="2">#REF!</definedName>
    <definedName name="___MT134" localSheetId="4">#REF!</definedName>
    <definedName name="___MT134" localSheetId="11">#REF!</definedName>
    <definedName name="___MT134" localSheetId="3">#REF!</definedName>
    <definedName name="___MT134">#REF!</definedName>
    <definedName name="___MT135" localSheetId="7">#REF!</definedName>
    <definedName name="___MT135" localSheetId="6">#REF!</definedName>
    <definedName name="___MT135" localSheetId="8">#REF!</definedName>
    <definedName name="___MT135" localSheetId="13">#REF!</definedName>
    <definedName name="___MT135" localSheetId="9">#REF!</definedName>
    <definedName name="___MT135" localSheetId="16">#REF!</definedName>
    <definedName name="___MT135" localSheetId="2">#REF!</definedName>
    <definedName name="___MT135" localSheetId="4">#REF!</definedName>
    <definedName name="___MT135" localSheetId="11">#REF!</definedName>
    <definedName name="___MT135" localSheetId="3">#REF!</definedName>
    <definedName name="___MT135">#REF!</definedName>
    <definedName name="___MT136" localSheetId="7">#REF!</definedName>
    <definedName name="___MT136" localSheetId="6">#REF!</definedName>
    <definedName name="___MT136" localSheetId="8">#REF!</definedName>
    <definedName name="___MT136" localSheetId="13">#REF!</definedName>
    <definedName name="___MT136" localSheetId="9">#REF!</definedName>
    <definedName name="___MT136" localSheetId="16">#REF!</definedName>
    <definedName name="___MT136" localSheetId="2">#REF!</definedName>
    <definedName name="___MT136" localSheetId="4">#REF!</definedName>
    <definedName name="___MT136" localSheetId="11">#REF!</definedName>
    <definedName name="___MT136" localSheetId="3">#REF!</definedName>
    <definedName name="___MT136">#REF!</definedName>
    <definedName name="___MT137" localSheetId="7">#REF!</definedName>
    <definedName name="___MT137" localSheetId="6">#REF!</definedName>
    <definedName name="___MT137" localSheetId="8">#REF!</definedName>
    <definedName name="___MT137" localSheetId="13">#REF!</definedName>
    <definedName name="___MT137" localSheetId="9">#REF!</definedName>
    <definedName name="___MT137" localSheetId="16">#REF!</definedName>
    <definedName name="___MT137" localSheetId="2">#REF!</definedName>
    <definedName name="___MT137" localSheetId="4">#REF!</definedName>
    <definedName name="___MT137" localSheetId="11">#REF!</definedName>
    <definedName name="___MT137" localSheetId="3">#REF!</definedName>
    <definedName name="___MT137">#REF!</definedName>
    <definedName name="___MT138" localSheetId="7">#REF!</definedName>
    <definedName name="___MT138" localSheetId="6">#REF!</definedName>
    <definedName name="___MT138" localSheetId="8">#REF!</definedName>
    <definedName name="___MT138" localSheetId="13">#REF!</definedName>
    <definedName name="___MT138" localSheetId="9">#REF!</definedName>
    <definedName name="___MT138" localSheetId="16">#REF!</definedName>
    <definedName name="___MT138" localSheetId="2">#REF!</definedName>
    <definedName name="___MT138" localSheetId="4">#REF!</definedName>
    <definedName name="___MT138" localSheetId="11">#REF!</definedName>
    <definedName name="___MT138" localSheetId="3">#REF!</definedName>
    <definedName name="___MT138">#REF!</definedName>
    <definedName name="___MT139" localSheetId="7">#REF!</definedName>
    <definedName name="___MT139" localSheetId="6">#REF!</definedName>
    <definedName name="___MT139" localSheetId="8">#REF!</definedName>
    <definedName name="___MT139" localSheetId="13">#REF!</definedName>
    <definedName name="___MT139" localSheetId="9">#REF!</definedName>
    <definedName name="___MT139" localSheetId="16">#REF!</definedName>
    <definedName name="___MT139" localSheetId="2">#REF!</definedName>
    <definedName name="___MT139" localSheetId="4">#REF!</definedName>
    <definedName name="___MT139" localSheetId="11">#REF!</definedName>
    <definedName name="___MT139" localSheetId="3">#REF!</definedName>
    <definedName name="___MT139">#REF!</definedName>
    <definedName name="___MT14" localSheetId="7">#REF!</definedName>
    <definedName name="___MT14" localSheetId="6">#REF!</definedName>
    <definedName name="___MT14" localSheetId="8">#REF!</definedName>
    <definedName name="___MT14" localSheetId="13">#REF!</definedName>
    <definedName name="___MT14" localSheetId="9">#REF!</definedName>
    <definedName name="___MT14" localSheetId="16">#REF!</definedName>
    <definedName name="___MT14" localSheetId="2">#REF!</definedName>
    <definedName name="___MT14" localSheetId="4">#REF!</definedName>
    <definedName name="___MT14" localSheetId="11">#REF!</definedName>
    <definedName name="___MT14" localSheetId="3">#REF!</definedName>
    <definedName name="___MT14">#REF!</definedName>
    <definedName name="___MT140" localSheetId="7">#REF!</definedName>
    <definedName name="___MT140" localSheetId="6">#REF!</definedName>
    <definedName name="___MT140" localSheetId="8">#REF!</definedName>
    <definedName name="___MT140" localSheetId="13">#REF!</definedName>
    <definedName name="___MT140" localSheetId="9">#REF!</definedName>
    <definedName name="___MT140" localSheetId="16">#REF!</definedName>
    <definedName name="___MT140" localSheetId="2">#REF!</definedName>
    <definedName name="___MT140" localSheetId="4">#REF!</definedName>
    <definedName name="___MT140" localSheetId="11">#REF!</definedName>
    <definedName name="___MT140" localSheetId="3">#REF!</definedName>
    <definedName name="___MT140">#REF!</definedName>
    <definedName name="___MT141" localSheetId="7">#REF!</definedName>
    <definedName name="___MT141" localSheetId="6">#REF!</definedName>
    <definedName name="___MT141" localSheetId="8">#REF!</definedName>
    <definedName name="___MT141" localSheetId="13">#REF!</definedName>
    <definedName name="___MT141" localSheetId="9">#REF!</definedName>
    <definedName name="___MT141" localSheetId="16">#REF!</definedName>
    <definedName name="___MT141" localSheetId="2">#REF!</definedName>
    <definedName name="___MT141" localSheetId="4">#REF!</definedName>
    <definedName name="___MT141" localSheetId="11">#REF!</definedName>
    <definedName name="___MT141" localSheetId="3">#REF!</definedName>
    <definedName name="___MT141">#REF!</definedName>
    <definedName name="___MT142" localSheetId="7">#REF!</definedName>
    <definedName name="___MT142" localSheetId="6">#REF!</definedName>
    <definedName name="___MT142" localSheetId="8">#REF!</definedName>
    <definedName name="___MT142" localSheetId="13">#REF!</definedName>
    <definedName name="___MT142" localSheetId="9">#REF!</definedName>
    <definedName name="___MT142" localSheetId="16">#REF!</definedName>
    <definedName name="___MT142" localSheetId="2">#REF!</definedName>
    <definedName name="___MT142" localSheetId="4">#REF!</definedName>
    <definedName name="___MT142" localSheetId="11">#REF!</definedName>
    <definedName name="___MT142" localSheetId="3">#REF!</definedName>
    <definedName name="___MT142">#REF!</definedName>
    <definedName name="___MT143" localSheetId="7">#REF!</definedName>
    <definedName name="___MT143" localSheetId="6">#REF!</definedName>
    <definedName name="___MT143" localSheetId="8">#REF!</definedName>
    <definedName name="___MT143" localSheetId="13">#REF!</definedName>
    <definedName name="___MT143" localSheetId="9">#REF!</definedName>
    <definedName name="___MT143" localSheetId="16">#REF!</definedName>
    <definedName name="___MT143" localSheetId="2">#REF!</definedName>
    <definedName name="___MT143" localSheetId="4">#REF!</definedName>
    <definedName name="___MT143" localSheetId="11">#REF!</definedName>
    <definedName name="___MT143" localSheetId="3">#REF!</definedName>
    <definedName name="___MT143">#REF!</definedName>
    <definedName name="___MT144" localSheetId="7">#REF!</definedName>
    <definedName name="___MT144" localSheetId="6">#REF!</definedName>
    <definedName name="___MT144" localSheetId="8">#REF!</definedName>
    <definedName name="___MT144" localSheetId="13">#REF!</definedName>
    <definedName name="___MT144" localSheetId="9">#REF!</definedName>
    <definedName name="___MT144" localSheetId="16">#REF!</definedName>
    <definedName name="___MT144" localSheetId="2">#REF!</definedName>
    <definedName name="___MT144" localSheetId="4">#REF!</definedName>
    <definedName name="___MT144" localSheetId="11">#REF!</definedName>
    <definedName name="___MT144" localSheetId="3">#REF!</definedName>
    <definedName name="___MT144">#REF!</definedName>
    <definedName name="___MT145" localSheetId="7">#REF!</definedName>
    <definedName name="___MT145" localSheetId="6">#REF!</definedName>
    <definedName name="___MT145" localSheetId="8">#REF!</definedName>
    <definedName name="___MT145" localSheetId="13">#REF!</definedName>
    <definedName name="___MT145" localSheetId="9">#REF!</definedName>
    <definedName name="___MT145" localSheetId="16">#REF!</definedName>
    <definedName name="___MT145" localSheetId="2">#REF!</definedName>
    <definedName name="___MT145" localSheetId="4">#REF!</definedName>
    <definedName name="___MT145" localSheetId="11">#REF!</definedName>
    <definedName name="___MT145" localSheetId="3">#REF!</definedName>
    <definedName name="___MT145">#REF!</definedName>
    <definedName name="___MT146" localSheetId="7">#REF!</definedName>
    <definedName name="___MT146" localSheetId="6">#REF!</definedName>
    <definedName name="___MT146" localSheetId="8">#REF!</definedName>
    <definedName name="___MT146" localSheetId="13">#REF!</definedName>
    <definedName name="___MT146" localSheetId="9">#REF!</definedName>
    <definedName name="___MT146" localSheetId="16">#REF!</definedName>
    <definedName name="___MT146" localSheetId="2">#REF!</definedName>
    <definedName name="___MT146" localSheetId="4">#REF!</definedName>
    <definedName name="___MT146" localSheetId="11">#REF!</definedName>
    <definedName name="___MT146" localSheetId="3">#REF!</definedName>
    <definedName name="___MT146">#REF!</definedName>
    <definedName name="___MT147" localSheetId="7">#REF!</definedName>
    <definedName name="___MT147" localSheetId="6">#REF!</definedName>
    <definedName name="___MT147" localSheetId="8">#REF!</definedName>
    <definedName name="___MT147" localSheetId="13">#REF!</definedName>
    <definedName name="___MT147" localSheetId="9">#REF!</definedName>
    <definedName name="___MT147" localSheetId="16">#REF!</definedName>
    <definedName name="___MT147" localSheetId="2">#REF!</definedName>
    <definedName name="___MT147" localSheetId="4">#REF!</definedName>
    <definedName name="___MT147" localSheetId="11">#REF!</definedName>
    <definedName name="___MT147" localSheetId="3">#REF!</definedName>
    <definedName name="___MT147">#REF!</definedName>
    <definedName name="___MT148" localSheetId="7">#REF!</definedName>
    <definedName name="___MT148" localSheetId="6">#REF!</definedName>
    <definedName name="___MT148" localSheetId="8">#REF!</definedName>
    <definedName name="___MT148" localSheetId="13">#REF!</definedName>
    <definedName name="___MT148" localSheetId="9">#REF!</definedName>
    <definedName name="___MT148" localSheetId="16">#REF!</definedName>
    <definedName name="___MT148" localSheetId="2">#REF!</definedName>
    <definedName name="___MT148" localSheetId="4">#REF!</definedName>
    <definedName name="___MT148" localSheetId="11">#REF!</definedName>
    <definedName name="___MT148" localSheetId="3">#REF!</definedName>
    <definedName name="___MT148">#REF!</definedName>
    <definedName name="___MT149" localSheetId="7">#REF!</definedName>
    <definedName name="___MT149" localSheetId="6">#REF!</definedName>
    <definedName name="___MT149" localSheetId="8">#REF!</definedName>
    <definedName name="___MT149" localSheetId="13">#REF!</definedName>
    <definedName name="___MT149" localSheetId="9">#REF!</definedName>
    <definedName name="___MT149" localSheetId="16">#REF!</definedName>
    <definedName name="___MT149" localSheetId="2">#REF!</definedName>
    <definedName name="___MT149" localSheetId="4">#REF!</definedName>
    <definedName name="___MT149" localSheetId="11">#REF!</definedName>
    <definedName name="___MT149" localSheetId="3">#REF!</definedName>
    <definedName name="___MT149">#REF!</definedName>
    <definedName name="___MT15" localSheetId="7">#REF!</definedName>
    <definedName name="___MT15" localSheetId="6">#REF!</definedName>
    <definedName name="___MT15" localSheetId="8">#REF!</definedName>
    <definedName name="___MT15" localSheetId="13">#REF!</definedName>
    <definedName name="___MT15" localSheetId="9">#REF!</definedName>
    <definedName name="___MT15" localSheetId="16">#REF!</definedName>
    <definedName name="___MT15" localSheetId="2">#REF!</definedName>
    <definedName name="___MT15" localSheetId="4">#REF!</definedName>
    <definedName name="___MT15" localSheetId="11">#REF!</definedName>
    <definedName name="___MT15" localSheetId="3">#REF!</definedName>
    <definedName name="___MT15">#REF!</definedName>
    <definedName name="___MT150" localSheetId="7">#REF!</definedName>
    <definedName name="___MT150" localSheetId="6">#REF!</definedName>
    <definedName name="___MT150" localSheetId="8">#REF!</definedName>
    <definedName name="___MT150" localSheetId="13">#REF!</definedName>
    <definedName name="___MT150" localSheetId="9">#REF!</definedName>
    <definedName name="___MT150" localSheetId="16">#REF!</definedName>
    <definedName name="___MT150" localSheetId="2">#REF!</definedName>
    <definedName name="___MT150" localSheetId="4">#REF!</definedName>
    <definedName name="___MT150" localSheetId="11">#REF!</definedName>
    <definedName name="___MT150" localSheetId="3">#REF!</definedName>
    <definedName name="___MT150">#REF!</definedName>
    <definedName name="___MT16" localSheetId="7">#REF!</definedName>
    <definedName name="___MT16" localSheetId="6">#REF!</definedName>
    <definedName name="___MT16" localSheetId="8">#REF!</definedName>
    <definedName name="___MT16" localSheetId="13">#REF!</definedName>
    <definedName name="___MT16" localSheetId="9">#REF!</definedName>
    <definedName name="___MT16" localSheetId="16">#REF!</definedName>
    <definedName name="___MT16" localSheetId="2">#REF!</definedName>
    <definedName name="___MT16" localSheetId="4">#REF!</definedName>
    <definedName name="___MT16" localSheetId="11">#REF!</definedName>
    <definedName name="___MT16" localSheetId="3">#REF!</definedName>
    <definedName name="___MT16">#REF!</definedName>
    <definedName name="___MT17" localSheetId="7">#REF!</definedName>
    <definedName name="___MT17" localSheetId="6">#REF!</definedName>
    <definedName name="___MT17" localSheetId="8">#REF!</definedName>
    <definedName name="___MT17" localSheetId="13">#REF!</definedName>
    <definedName name="___MT17" localSheetId="9">#REF!</definedName>
    <definedName name="___MT17" localSheetId="16">#REF!</definedName>
    <definedName name="___MT17" localSheetId="2">#REF!</definedName>
    <definedName name="___MT17" localSheetId="4">#REF!</definedName>
    <definedName name="___MT17" localSheetId="11">#REF!</definedName>
    <definedName name="___MT17" localSheetId="3">#REF!</definedName>
    <definedName name="___MT17">#REF!</definedName>
    <definedName name="___MT18" localSheetId="7">#REF!</definedName>
    <definedName name="___MT18" localSheetId="6">#REF!</definedName>
    <definedName name="___MT18" localSheetId="8">#REF!</definedName>
    <definedName name="___MT18" localSheetId="13">#REF!</definedName>
    <definedName name="___MT18" localSheetId="9">#REF!</definedName>
    <definedName name="___MT18" localSheetId="16">#REF!</definedName>
    <definedName name="___MT18" localSheetId="2">#REF!</definedName>
    <definedName name="___MT18" localSheetId="4">#REF!</definedName>
    <definedName name="___MT18" localSheetId="11">#REF!</definedName>
    <definedName name="___MT18" localSheetId="3">#REF!</definedName>
    <definedName name="___MT18">#REF!</definedName>
    <definedName name="___MT19" localSheetId="7">#REF!</definedName>
    <definedName name="___MT19" localSheetId="6">#REF!</definedName>
    <definedName name="___MT19" localSheetId="8">#REF!</definedName>
    <definedName name="___MT19" localSheetId="13">#REF!</definedName>
    <definedName name="___MT19" localSheetId="9">#REF!</definedName>
    <definedName name="___MT19" localSheetId="16">#REF!</definedName>
    <definedName name="___MT19" localSheetId="2">#REF!</definedName>
    <definedName name="___MT19" localSheetId="4">#REF!</definedName>
    <definedName name="___MT19" localSheetId="11">#REF!</definedName>
    <definedName name="___MT19" localSheetId="3">#REF!</definedName>
    <definedName name="___MT19">#REF!</definedName>
    <definedName name="___MT2" localSheetId="7">#REF!</definedName>
    <definedName name="___MT2" localSheetId="6">#REF!</definedName>
    <definedName name="___MT2" localSheetId="8">#REF!</definedName>
    <definedName name="___MT2" localSheetId="13">#REF!</definedName>
    <definedName name="___MT2" localSheetId="9">#REF!</definedName>
    <definedName name="___MT2" localSheetId="16">#REF!</definedName>
    <definedName name="___MT2" localSheetId="2">#REF!</definedName>
    <definedName name="___MT2" localSheetId="4">#REF!</definedName>
    <definedName name="___MT2" localSheetId="11">#REF!</definedName>
    <definedName name="___MT2" localSheetId="3">#REF!</definedName>
    <definedName name="___MT2">#REF!</definedName>
    <definedName name="___MT20" localSheetId="7">#REF!</definedName>
    <definedName name="___MT20" localSheetId="6">#REF!</definedName>
    <definedName name="___MT20" localSheetId="8">#REF!</definedName>
    <definedName name="___MT20" localSheetId="13">#REF!</definedName>
    <definedName name="___MT20" localSheetId="9">#REF!</definedName>
    <definedName name="___MT20" localSheetId="16">#REF!</definedName>
    <definedName name="___MT20" localSheetId="2">#REF!</definedName>
    <definedName name="___MT20" localSheetId="4">#REF!</definedName>
    <definedName name="___MT20" localSheetId="11">#REF!</definedName>
    <definedName name="___MT20" localSheetId="3">#REF!</definedName>
    <definedName name="___MT20">#REF!</definedName>
    <definedName name="___MT21" localSheetId="7">#REF!</definedName>
    <definedName name="___MT21" localSheetId="6">#REF!</definedName>
    <definedName name="___MT21" localSheetId="8">#REF!</definedName>
    <definedName name="___MT21" localSheetId="13">#REF!</definedName>
    <definedName name="___MT21" localSheetId="9">#REF!</definedName>
    <definedName name="___MT21" localSheetId="16">#REF!</definedName>
    <definedName name="___MT21" localSheetId="2">#REF!</definedName>
    <definedName name="___MT21" localSheetId="4">#REF!</definedName>
    <definedName name="___MT21" localSheetId="11">#REF!</definedName>
    <definedName name="___MT21" localSheetId="3">#REF!</definedName>
    <definedName name="___MT21">#REF!</definedName>
    <definedName name="___MT22" localSheetId="7">#REF!</definedName>
    <definedName name="___MT22" localSheetId="6">#REF!</definedName>
    <definedName name="___MT22" localSheetId="8">#REF!</definedName>
    <definedName name="___MT22" localSheetId="13">#REF!</definedName>
    <definedName name="___MT22" localSheetId="9">#REF!</definedName>
    <definedName name="___MT22" localSheetId="16">#REF!</definedName>
    <definedName name="___MT22" localSheetId="2">#REF!</definedName>
    <definedName name="___MT22" localSheetId="4">#REF!</definedName>
    <definedName name="___MT22" localSheetId="11">#REF!</definedName>
    <definedName name="___MT22" localSheetId="3">#REF!</definedName>
    <definedName name="___MT22">#REF!</definedName>
    <definedName name="___MT23" localSheetId="7">#REF!</definedName>
    <definedName name="___MT23" localSheetId="6">#REF!</definedName>
    <definedName name="___MT23" localSheetId="8">#REF!</definedName>
    <definedName name="___MT23" localSheetId="13">#REF!</definedName>
    <definedName name="___MT23" localSheetId="9">#REF!</definedName>
    <definedName name="___MT23" localSheetId="16">#REF!</definedName>
    <definedName name="___MT23" localSheetId="2">#REF!</definedName>
    <definedName name="___MT23" localSheetId="4">#REF!</definedName>
    <definedName name="___MT23" localSheetId="11">#REF!</definedName>
    <definedName name="___MT23" localSheetId="3">#REF!</definedName>
    <definedName name="___MT23">#REF!</definedName>
    <definedName name="___MT24" localSheetId="7">#REF!</definedName>
    <definedName name="___MT24" localSheetId="6">#REF!</definedName>
    <definedName name="___MT24" localSheetId="8">#REF!</definedName>
    <definedName name="___MT24" localSheetId="13">#REF!</definedName>
    <definedName name="___MT24" localSheetId="9">#REF!</definedName>
    <definedName name="___MT24" localSheetId="16">#REF!</definedName>
    <definedName name="___MT24" localSheetId="2">#REF!</definedName>
    <definedName name="___MT24" localSheetId="4">#REF!</definedName>
    <definedName name="___MT24" localSheetId="11">#REF!</definedName>
    <definedName name="___MT24" localSheetId="3">#REF!</definedName>
    <definedName name="___MT24">#REF!</definedName>
    <definedName name="___MT25" localSheetId="7">#REF!</definedName>
    <definedName name="___MT25" localSheetId="6">#REF!</definedName>
    <definedName name="___MT25" localSheetId="8">#REF!</definedName>
    <definedName name="___MT25" localSheetId="13">#REF!</definedName>
    <definedName name="___MT25" localSheetId="9">#REF!</definedName>
    <definedName name="___MT25" localSheetId="16">#REF!</definedName>
    <definedName name="___MT25" localSheetId="2">#REF!</definedName>
    <definedName name="___MT25" localSheetId="4">#REF!</definedName>
    <definedName name="___MT25" localSheetId="11">#REF!</definedName>
    <definedName name="___MT25" localSheetId="3">#REF!</definedName>
    <definedName name="___MT25">#REF!</definedName>
    <definedName name="___MT26" localSheetId="7">#REF!</definedName>
    <definedName name="___MT26" localSheetId="6">#REF!</definedName>
    <definedName name="___MT26" localSheetId="8">#REF!</definedName>
    <definedName name="___MT26" localSheetId="13">#REF!</definedName>
    <definedName name="___MT26" localSheetId="9">#REF!</definedName>
    <definedName name="___MT26" localSheetId="16">#REF!</definedName>
    <definedName name="___MT26" localSheetId="2">#REF!</definedName>
    <definedName name="___MT26" localSheetId="4">#REF!</definedName>
    <definedName name="___MT26" localSheetId="11">#REF!</definedName>
    <definedName name="___MT26" localSheetId="3">#REF!</definedName>
    <definedName name="___MT26">#REF!</definedName>
    <definedName name="___MT27" localSheetId="7">#REF!</definedName>
    <definedName name="___MT27" localSheetId="6">#REF!</definedName>
    <definedName name="___MT27" localSheetId="8">#REF!</definedName>
    <definedName name="___MT27" localSheetId="13">#REF!</definedName>
    <definedName name="___MT27" localSheetId="9">#REF!</definedName>
    <definedName name="___MT27" localSheetId="16">#REF!</definedName>
    <definedName name="___MT27" localSheetId="2">#REF!</definedName>
    <definedName name="___MT27" localSheetId="4">#REF!</definedName>
    <definedName name="___MT27" localSheetId="11">#REF!</definedName>
    <definedName name="___MT27" localSheetId="3">#REF!</definedName>
    <definedName name="___MT27">#REF!</definedName>
    <definedName name="___MT28" localSheetId="7">#REF!</definedName>
    <definedName name="___MT28" localSheetId="6">#REF!</definedName>
    <definedName name="___MT28" localSheetId="8">#REF!</definedName>
    <definedName name="___MT28" localSheetId="13">#REF!</definedName>
    <definedName name="___MT28" localSheetId="9">#REF!</definedName>
    <definedName name="___MT28" localSheetId="16">#REF!</definedName>
    <definedName name="___MT28" localSheetId="2">#REF!</definedName>
    <definedName name="___MT28" localSheetId="4">#REF!</definedName>
    <definedName name="___MT28" localSheetId="11">#REF!</definedName>
    <definedName name="___MT28" localSheetId="3">#REF!</definedName>
    <definedName name="___MT28">#REF!</definedName>
    <definedName name="___MT29" localSheetId="7">#REF!</definedName>
    <definedName name="___MT29" localSheetId="6">#REF!</definedName>
    <definedName name="___MT29" localSheetId="8">#REF!</definedName>
    <definedName name="___MT29" localSheetId="13">#REF!</definedName>
    <definedName name="___MT29" localSheetId="9">#REF!</definedName>
    <definedName name="___MT29" localSheetId="16">#REF!</definedName>
    <definedName name="___MT29" localSheetId="2">#REF!</definedName>
    <definedName name="___MT29" localSheetId="4">#REF!</definedName>
    <definedName name="___MT29" localSheetId="11">#REF!</definedName>
    <definedName name="___MT29" localSheetId="3">#REF!</definedName>
    <definedName name="___MT29">#REF!</definedName>
    <definedName name="___MT3" localSheetId="7">#REF!</definedName>
    <definedName name="___MT3" localSheetId="6">#REF!</definedName>
    <definedName name="___MT3" localSheetId="8">#REF!</definedName>
    <definedName name="___MT3" localSheetId="13">#REF!</definedName>
    <definedName name="___MT3" localSheetId="9">#REF!</definedName>
    <definedName name="___MT3" localSheetId="16">#REF!</definedName>
    <definedName name="___MT3" localSheetId="2">#REF!</definedName>
    <definedName name="___MT3" localSheetId="4">#REF!</definedName>
    <definedName name="___MT3" localSheetId="11">#REF!</definedName>
    <definedName name="___MT3" localSheetId="3">#REF!</definedName>
    <definedName name="___MT3">#REF!</definedName>
    <definedName name="___MT30" localSheetId="7">#REF!</definedName>
    <definedName name="___MT30" localSheetId="6">#REF!</definedName>
    <definedName name="___MT30" localSheetId="8">#REF!</definedName>
    <definedName name="___MT30" localSheetId="13">#REF!</definedName>
    <definedName name="___MT30" localSheetId="9">#REF!</definedName>
    <definedName name="___MT30" localSheetId="16">#REF!</definedName>
    <definedName name="___MT30" localSheetId="2">#REF!</definedName>
    <definedName name="___MT30" localSheetId="4">#REF!</definedName>
    <definedName name="___MT30" localSheetId="11">#REF!</definedName>
    <definedName name="___MT30" localSheetId="3">#REF!</definedName>
    <definedName name="___MT30">#REF!</definedName>
    <definedName name="___MT31" localSheetId="7">#REF!</definedName>
    <definedName name="___MT31" localSheetId="6">#REF!</definedName>
    <definedName name="___MT31" localSheetId="8">#REF!</definedName>
    <definedName name="___MT31" localSheetId="13">#REF!</definedName>
    <definedName name="___MT31" localSheetId="9">#REF!</definedName>
    <definedName name="___MT31" localSheetId="16">#REF!</definedName>
    <definedName name="___MT31" localSheetId="2">#REF!</definedName>
    <definedName name="___MT31" localSheetId="4">#REF!</definedName>
    <definedName name="___MT31" localSheetId="11">#REF!</definedName>
    <definedName name="___MT31" localSheetId="3">#REF!</definedName>
    <definedName name="___MT31">#REF!</definedName>
    <definedName name="___MT32" localSheetId="7">#REF!</definedName>
    <definedName name="___MT32" localSheetId="6">#REF!</definedName>
    <definedName name="___MT32" localSheetId="8">#REF!</definedName>
    <definedName name="___MT32" localSheetId="13">#REF!</definedName>
    <definedName name="___MT32" localSheetId="9">#REF!</definedName>
    <definedName name="___MT32" localSheetId="16">#REF!</definedName>
    <definedName name="___MT32" localSheetId="2">#REF!</definedName>
    <definedName name="___MT32" localSheetId="4">#REF!</definedName>
    <definedName name="___MT32" localSheetId="11">#REF!</definedName>
    <definedName name="___MT32" localSheetId="3">#REF!</definedName>
    <definedName name="___MT32">#REF!</definedName>
    <definedName name="___MT33" localSheetId="7">#REF!</definedName>
    <definedName name="___MT33" localSheetId="6">#REF!</definedName>
    <definedName name="___MT33" localSheetId="8">#REF!</definedName>
    <definedName name="___MT33" localSheetId="13">#REF!</definedName>
    <definedName name="___MT33" localSheetId="9">#REF!</definedName>
    <definedName name="___MT33" localSheetId="16">#REF!</definedName>
    <definedName name="___MT33" localSheetId="2">#REF!</definedName>
    <definedName name="___MT33" localSheetId="4">#REF!</definedName>
    <definedName name="___MT33" localSheetId="11">#REF!</definedName>
    <definedName name="___MT33" localSheetId="3">#REF!</definedName>
    <definedName name="___MT33">#REF!</definedName>
    <definedName name="___MT34" localSheetId="7">#REF!</definedName>
    <definedName name="___MT34" localSheetId="6">#REF!</definedName>
    <definedName name="___MT34" localSheetId="8">#REF!</definedName>
    <definedName name="___MT34" localSheetId="13">#REF!</definedName>
    <definedName name="___MT34" localSheetId="9">#REF!</definedName>
    <definedName name="___MT34" localSheetId="16">#REF!</definedName>
    <definedName name="___MT34" localSheetId="2">#REF!</definedName>
    <definedName name="___MT34" localSheetId="4">#REF!</definedName>
    <definedName name="___MT34" localSheetId="11">#REF!</definedName>
    <definedName name="___MT34" localSheetId="3">#REF!</definedName>
    <definedName name="___MT34">#REF!</definedName>
    <definedName name="___MT35" localSheetId="7">#REF!</definedName>
    <definedName name="___MT35" localSheetId="6">#REF!</definedName>
    <definedName name="___MT35" localSheetId="8">#REF!</definedName>
    <definedName name="___MT35" localSheetId="13">#REF!</definedName>
    <definedName name="___MT35" localSheetId="9">#REF!</definedName>
    <definedName name="___MT35" localSheetId="16">#REF!</definedName>
    <definedName name="___MT35" localSheetId="2">#REF!</definedName>
    <definedName name="___MT35" localSheetId="4">#REF!</definedName>
    <definedName name="___MT35" localSheetId="11">#REF!</definedName>
    <definedName name="___MT35" localSheetId="3">#REF!</definedName>
    <definedName name="___MT35">#REF!</definedName>
    <definedName name="___MT36" localSheetId="7">#REF!</definedName>
    <definedName name="___MT36" localSheetId="6">#REF!</definedName>
    <definedName name="___MT36" localSheetId="8">#REF!</definedName>
    <definedName name="___MT36" localSheetId="13">#REF!</definedName>
    <definedName name="___MT36" localSheetId="9">#REF!</definedName>
    <definedName name="___MT36" localSheetId="16">#REF!</definedName>
    <definedName name="___MT36" localSheetId="2">#REF!</definedName>
    <definedName name="___MT36" localSheetId="4">#REF!</definedName>
    <definedName name="___MT36" localSheetId="11">#REF!</definedName>
    <definedName name="___MT36" localSheetId="3">#REF!</definedName>
    <definedName name="___MT36">#REF!</definedName>
    <definedName name="___MT37" localSheetId="7">#REF!</definedName>
    <definedName name="___MT37" localSheetId="6">#REF!</definedName>
    <definedName name="___MT37" localSheetId="8">#REF!</definedName>
    <definedName name="___MT37" localSheetId="13">#REF!</definedName>
    <definedName name="___MT37" localSheetId="9">#REF!</definedName>
    <definedName name="___MT37" localSheetId="16">#REF!</definedName>
    <definedName name="___MT37" localSheetId="2">#REF!</definedName>
    <definedName name="___MT37" localSheetId="4">#REF!</definedName>
    <definedName name="___MT37" localSheetId="11">#REF!</definedName>
    <definedName name="___MT37" localSheetId="3">#REF!</definedName>
    <definedName name="___MT37">#REF!</definedName>
    <definedName name="___MT38" localSheetId="7">#REF!</definedName>
    <definedName name="___MT38" localSheetId="6">#REF!</definedName>
    <definedName name="___MT38" localSheetId="8">#REF!</definedName>
    <definedName name="___MT38" localSheetId="13">#REF!</definedName>
    <definedName name="___MT38" localSheetId="9">#REF!</definedName>
    <definedName name="___MT38" localSheetId="16">#REF!</definedName>
    <definedName name="___MT38" localSheetId="2">#REF!</definedName>
    <definedName name="___MT38" localSheetId="4">#REF!</definedName>
    <definedName name="___MT38" localSheetId="11">#REF!</definedName>
    <definedName name="___MT38" localSheetId="3">#REF!</definedName>
    <definedName name="___MT38">#REF!</definedName>
    <definedName name="___MT39" localSheetId="7">#REF!</definedName>
    <definedName name="___MT39" localSheetId="6">#REF!</definedName>
    <definedName name="___MT39" localSheetId="8">#REF!</definedName>
    <definedName name="___MT39" localSheetId="13">#REF!</definedName>
    <definedName name="___MT39" localSheetId="9">#REF!</definedName>
    <definedName name="___MT39" localSheetId="16">#REF!</definedName>
    <definedName name="___MT39" localSheetId="2">#REF!</definedName>
    <definedName name="___MT39" localSheetId="4">#REF!</definedName>
    <definedName name="___MT39" localSheetId="11">#REF!</definedName>
    <definedName name="___MT39" localSheetId="3">#REF!</definedName>
    <definedName name="___MT39">#REF!</definedName>
    <definedName name="___MT4" localSheetId="7">#REF!</definedName>
    <definedName name="___MT4" localSheetId="6">#REF!</definedName>
    <definedName name="___MT4" localSheetId="8">#REF!</definedName>
    <definedName name="___MT4" localSheetId="13">#REF!</definedName>
    <definedName name="___MT4" localSheetId="9">#REF!</definedName>
    <definedName name="___MT4" localSheetId="16">#REF!</definedName>
    <definedName name="___MT4" localSheetId="2">#REF!</definedName>
    <definedName name="___MT4" localSheetId="4">#REF!</definedName>
    <definedName name="___MT4" localSheetId="11">#REF!</definedName>
    <definedName name="___MT4" localSheetId="3">#REF!</definedName>
    <definedName name="___MT4">#REF!</definedName>
    <definedName name="___MT40" localSheetId="7">#REF!</definedName>
    <definedName name="___MT40" localSheetId="6">#REF!</definedName>
    <definedName name="___MT40" localSheetId="8">#REF!</definedName>
    <definedName name="___MT40" localSheetId="13">#REF!</definedName>
    <definedName name="___MT40" localSheetId="9">#REF!</definedName>
    <definedName name="___MT40" localSheetId="16">#REF!</definedName>
    <definedName name="___MT40" localSheetId="2">#REF!</definedName>
    <definedName name="___MT40" localSheetId="4">#REF!</definedName>
    <definedName name="___MT40" localSheetId="11">#REF!</definedName>
    <definedName name="___MT40" localSheetId="3">#REF!</definedName>
    <definedName name="___MT40">#REF!</definedName>
    <definedName name="___MT41" localSheetId="7">#REF!</definedName>
    <definedName name="___MT41" localSheetId="6">#REF!</definedName>
    <definedName name="___MT41" localSheetId="8">#REF!</definedName>
    <definedName name="___MT41" localSheetId="13">#REF!</definedName>
    <definedName name="___MT41" localSheetId="9">#REF!</definedName>
    <definedName name="___MT41" localSheetId="16">#REF!</definedName>
    <definedName name="___MT41" localSheetId="2">#REF!</definedName>
    <definedName name="___MT41" localSheetId="4">#REF!</definedName>
    <definedName name="___MT41" localSheetId="11">#REF!</definedName>
    <definedName name="___MT41" localSheetId="3">#REF!</definedName>
    <definedName name="___MT41">#REF!</definedName>
    <definedName name="___MT42" localSheetId="7">#REF!</definedName>
    <definedName name="___MT42" localSheetId="6">#REF!</definedName>
    <definedName name="___MT42" localSheetId="8">#REF!</definedName>
    <definedName name="___MT42" localSheetId="13">#REF!</definedName>
    <definedName name="___MT42" localSheetId="9">#REF!</definedName>
    <definedName name="___MT42" localSheetId="16">#REF!</definedName>
    <definedName name="___MT42" localSheetId="2">#REF!</definedName>
    <definedName name="___MT42" localSheetId="4">#REF!</definedName>
    <definedName name="___MT42" localSheetId="11">#REF!</definedName>
    <definedName name="___MT42" localSheetId="3">#REF!</definedName>
    <definedName name="___MT42">#REF!</definedName>
    <definedName name="___MT43" localSheetId="7">#REF!</definedName>
    <definedName name="___MT43" localSheetId="6">#REF!</definedName>
    <definedName name="___MT43" localSheetId="8">#REF!</definedName>
    <definedName name="___MT43" localSheetId="13">#REF!</definedName>
    <definedName name="___MT43" localSheetId="9">#REF!</definedName>
    <definedName name="___MT43" localSheetId="16">#REF!</definedName>
    <definedName name="___MT43" localSheetId="2">#REF!</definedName>
    <definedName name="___MT43" localSheetId="4">#REF!</definedName>
    <definedName name="___MT43" localSheetId="11">#REF!</definedName>
    <definedName name="___MT43" localSheetId="3">#REF!</definedName>
    <definedName name="___MT43">#REF!</definedName>
    <definedName name="___MT44" localSheetId="7">#REF!</definedName>
    <definedName name="___MT44" localSheetId="6">#REF!</definedName>
    <definedName name="___MT44" localSheetId="8">#REF!</definedName>
    <definedName name="___MT44" localSheetId="13">#REF!</definedName>
    <definedName name="___MT44" localSheetId="9">#REF!</definedName>
    <definedName name="___MT44" localSheetId="16">#REF!</definedName>
    <definedName name="___MT44" localSheetId="2">#REF!</definedName>
    <definedName name="___MT44" localSheetId="4">#REF!</definedName>
    <definedName name="___MT44" localSheetId="11">#REF!</definedName>
    <definedName name="___MT44" localSheetId="3">#REF!</definedName>
    <definedName name="___MT44">#REF!</definedName>
    <definedName name="___MT45" localSheetId="7">#REF!</definedName>
    <definedName name="___MT45" localSheetId="6">#REF!</definedName>
    <definedName name="___MT45" localSheetId="8">#REF!</definedName>
    <definedName name="___MT45" localSheetId="13">#REF!</definedName>
    <definedName name="___MT45" localSheetId="9">#REF!</definedName>
    <definedName name="___MT45" localSheetId="16">#REF!</definedName>
    <definedName name="___MT45" localSheetId="2">#REF!</definedName>
    <definedName name="___MT45" localSheetId="4">#REF!</definedName>
    <definedName name="___MT45" localSheetId="11">#REF!</definedName>
    <definedName name="___MT45" localSheetId="3">#REF!</definedName>
    <definedName name="___MT45">#REF!</definedName>
    <definedName name="___MT46" localSheetId="7">#REF!</definedName>
    <definedName name="___MT46" localSheetId="6">#REF!</definedName>
    <definedName name="___MT46" localSheetId="8">#REF!</definedName>
    <definedName name="___MT46" localSheetId="13">#REF!</definedName>
    <definedName name="___MT46" localSheetId="9">#REF!</definedName>
    <definedName name="___MT46" localSheetId="16">#REF!</definedName>
    <definedName name="___MT46" localSheetId="2">#REF!</definedName>
    <definedName name="___MT46" localSheetId="4">#REF!</definedName>
    <definedName name="___MT46" localSheetId="11">#REF!</definedName>
    <definedName name="___MT46" localSheetId="3">#REF!</definedName>
    <definedName name="___MT46">#REF!</definedName>
    <definedName name="___MT47" localSheetId="7">#REF!</definedName>
    <definedName name="___MT47" localSheetId="6">#REF!</definedName>
    <definedName name="___MT47" localSheetId="8">#REF!</definedName>
    <definedName name="___MT47" localSheetId="13">#REF!</definedName>
    <definedName name="___MT47" localSheetId="9">#REF!</definedName>
    <definedName name="___MT47" localSheetId="16">#REF!</definedName>
    <definedName name="___MT47" localSheetId="2">#REF!</definedName>
    <definedName name="___MT47" localSheetId="4">#REF!</definedName>
    <definedName name="___MT47" localSheetId="11">#REF!</definedName>
    <definedName name="___MT47" localSheetId="3">#REF!</definedName>
    <definedName name="___MT47">#REF!</definedName>
    <definedName name="___MT48" localSheetId="7">#REF!</definedName>
    <definedName name="___MT48" localSheetId="6">#REF!</definedName>
    <definedName name="___MT48" localSheetId="8">#REF!</definedName>
    <definedName name="___MT48" localSheetId="13">#REF!</definedName>
    <definedName name="___MT48" localSheetId="9">#REF!</definedName>
    <definedName name="___MT48" localSheetId="16">#REF!</definedName>
    <definedName name="___MT48" localSheetId="2">#REF!</definedName>
    <definedName name="___MT48" localSheetId="4">#REF!</definedName>
    <definedName name="___MT48" localSheetId="11">#REF!</definedName>
    <definedName name="___MT48" localSheetId="3">#REF!</definedName>
    <definedName name="___MT48">#REF!</definedName>
    <definedName name="___MT49" localSheetId="7">#REF!</definedName>
    <definedName name="___MT49" localSheetId="6">#REF!</definedName>
    <definedName name="___MT49" localSheetId="8">#REF!</definedName>
    <definedName name="___MT49" localSheetId="13">#REF!</definedName>
    <definedName name="___MT49" localSheetId="9">#REF!</definedName>
    <definedName name="___MT49" localSheetId="16">#REF!</definedName>
    <definedName name="___MT49" localSheetId="2">#REF!</definedName>
    <definedName name="___MT49" localSheetId="4">#REF!</definedName>
    <definedName name="___MT49" localSheetId="11">#REF!</definedName>
    <definedName name="___MT49" localSheetId="3">#REF!</definedName>
    <definedName name="___MT49">#REF!</definedName>
    <definedName name="___MT5" localSheetId="7">#REF!</definedName>
    <definedName name="___MT5" localSheetId="6">#REF!</definedName>
    <definedName name="___MT5" localSheetId="8">#REF!</definedName>
    <definedName name="___MT5" localSheetId="13">#REF!</definedName>
    <definedName name="___MT5" localSheetId="9">#REF!</definedName>
    <definedName name="___MT5" localSheetId="16">#REF!</definedName>
    <definedName name="___MT5" localSheetId="2">#REF!</definedName>
    <definedName name="___MT5" localSheetId="4">#REF!</definedName>
    <definedName name="___MT5" localSheetId="11">#REF!</definedName>
    <definedName name="___MT5" localSheetId="3">#REF!</definedName>
    <definedName name="___MT5">#REF!</definedName>
    <definedName name="___MT50" localSheetId="7">#REF!</definedName>
    <definedName name="___MT50" localSheetId="6">#REF!</definedName>
    <definedName name="___MT50" localSheetId="8">#REF!</definedName>
    <definedName name="___MT50" localSheetId="13">#REF!</definedName>
    <definedName name="___MT50" localSheetId="9">#REF!</definedName>
    <definedName name="___MT50" localSheetId="16">#REF!</definedName>
    <definedName name="___MT50" localSheetId="2">#REF!</definedName>
    <definedName name="___MT50" localSheetId="4">#REF!</definedName>
    <definedName name="___MT50" localSheetId="11">#REF!</definedName>
    <definedName name="___MT50" localSheetId="3">#REF!</definedName>
    <definedName name="___MT50">#REF!</definedName>
    <definedName name="___MT500" localSheetId="7">#REF!</definedName>
    <definedName name="___MT500" localSheetId="6">#REF!</definedName>
    <definedName name="___MT500" localSheetId="8">#REF!</definedName>
    <definedName name="___MT500" localSheetId="13">#REF!</definedName>
    <definedName name="___MT500" localSheetId="9">#REF!</definedName>
    <definedName name="___MT500" localSheetId="16">#REF!</definedName>
    <definedName name="___MT500" localSheetId="2">#REF!</definedName>
    <definedName name="___MT500" localSheetId="4">#REF!</definedName>
    <definedName name="___MT500" localSheetId="11">#REF!</definedName>
    <definedName name="___MT500" localSheetId="3">#REF!</definedName>
    <definedName name="___MT500">#REF!</definedName>
    <definedName name="___MT51" localSheetId="7">#REF!</definedName>
    <definedName name="___MT51" localSheetId="6">#REF!</definedName>
    <definedName name="___MT51" localSheetId="8">#REF!</definedName>
    <definedName name="___MT51" localSheetId="13">#REF!</definedName>
    <definedName name="___MT51" localSheetId="9">#REF!</definedName>
    <definedName name="___MT51" localSheetId="16">#REF!</definedName>
    <definedName name="___MT51" localSheetId="2">#REF!</definedName>
    <definedName name="___MT51" localSheetId="4">#REF!</definedName>
    <definedName name="___MT51" localSheetId="11">#REF!</definedName>
    <definedName name="___MT51" localSheetId="3">#REF!</definedName>
    <definedName name="___MT51">#REF!</definedName>
    <definedName name="___MT52" localSheetId="7">#REF!</definedName>
    <definedName name="___MT52" localSheetId="6">#REF!</definedName>
    <definedName name="___MT52" localSheetId="8">#REF!</definedName>
    <definedName name="___MT52" localSheetId="13">#REF!</definedName>
    <definedName name="___MT52" localSheetId="9">#REF!</definedName>
    <definedName name="___MT52" localSheetId="16">#REF!</definedName>
    <definedName name="___MT52" localSheetId="2">#REF!</definedName>
    <definedName name="___MT52" localSheetId="4">#REF!</definedName>
    <definedName name="___MT52" localSheetId="11">#REF!</definedName>
    <definedName name="___MT52" localSheetId="3">#REF!</definedName>
    <definedName name="___MT52">#REF!</definedName>
    <definedName name="___MT53" localSheetId="7">#REF!</definedName>
    <definedName name="___MT53" localSheetId="6">#REF!</definedName>
    <definedName name="___MT53" localSheetId="8">#REF!</definedName>
    <definedName name="___MT53" localSheetId="13">#REF!</definedName>
    <definedName name="___MT53" localSheetId="9">#REF!</definedName>
    <definedName name="___MT53" localSheetId="16">#REF!</definedName>
    <definedName name="___MT53" localSheetId="2">#REF!</definedName>
    <definedName name="___MT53" localSheetId="4">#REF!</definedName>
    <definedName name="___MT53" localSheetId="11">#REF!</definedName>
    <definedName name="___MT53" localSheetId="3">#REF!</definedName>
    <definedName name="___MT53">#REF!</definedName>
    <definedName name="___MT54" localSheetId="7">#REF!</definedName>
    <definedName name="___MT54" localSheetId="6">#REF!</definedName>
    <definedName name="___MT54" localSheetId="8">#REF!</definedName>
    <definedName name="___MT54" localSheetId="13">#REF!</definedName>
    <definedName name="___MT54" localSheetId="9">#REF!</definedName>
    <definedName name="___MT54" localSheetId="16">#REF!</definedName>
    <definedName name="___MT54" localSheetId="2">#REF!</definedName>
    <definedName name="___MT54" localSheetId="4">#REF!</definedName>
    <definedName name="___MT54" localSheetId="11">#REF!</definedName>
    <definedName name="___MT54" localSheetId="3">#REF!</definedName>
    <definedName name="___MT54">#REF!</definedName>
    <definedName name="___MT55" localSheetId="7">#REF!</definedName>
    <definedName name="___MT55" localSheetId="6">#REF!</definedName>
    <definedName name="___MT55" localSheetId="8">#REF!</definedName>
    <definedName name="___MT55" localSheetId="13">#REF!</definedName>
    <definedName name="___MT55" localSheetId="9">#REF!</definedName>
    <definedName name="___MT55" localSheetId="16">#REF!</definedName>
    <definedName name="___MT55" localSheetId="2">#REF!</definedName>
    <definedName name="___MT55" localSheetId="4">#REF!</definedName>
    <definedName name="___MT55" localSheetId="11">#REF!</definedName>
    <definedName name="___MT55" localSheetId="3">#REF!</definedName>
    <definedName name="___MT55">#REF!</definedName>
    <definedName name="___MT56" localSheetId="7">#REF!</definedName>
    <definedName name="___MT56" localSheetId="6">#REF!</definedName>
    <definedName name="___MT56" localSheetId="8">#REF!</definedName>
    <definedName name="___MT56" localSheetId="13">#REF!</definedName>
    <definedName name="___MT56" localSheetId="9">#REF!</definedName>
    <definedName name="___MT56" localSheetId="16">#REF!</definedName>
    <definedName name="___MT56" localSheetId="2">#REF!</definedName>
    <definedName name="___MT56" localSheetId="4">#REF!</definedName>
    <definedName name="___MT56" localSheetId="11">#REF!</definedName>
    <definedName name="___MT56" localSheetId="3">#REF!</definedName>
    <definedName name="___MT56">#REF!</definedName>
    <definedName name="___MT57" localSheetId="7">#REF!</definedName>
    <definedName name="___MT57" localSheetId="6">#REF!</definedName>
    <definedName name="___MT57" localSheetId="8">#REF!</definedName>
    <definedName name="___MT57" localSheetId="13">#REF!</definedName>
    <definedName name="___MT57" localSheetId="9">#REF!</definedName>
    <definedName name="___MT57" localSheetId="16">#REF!</definedName>
    <definedName name="___MT57" localSheetId="2">#REF!</definedName>
    <definedName name="___MT57" localSheetId="4">#REF!</definedName>
    <definedName name="___MT57" localSheetId="11">#REF!</definedName>
    <definedName name="___MT57" localSheetId="3">#REF!</definedName>
    <definedName name="___MT57">#REF!</definedName>
    <definedName name="___MT58" localSheetId="7">#REF!</definedName>
    <definedName name="___MT58" localSheetId="6">#REF!</definedName>
    <definedName name="___MT58" localSheetId="8">#REF!</definedName>
    <definedName name="___MT58" localSheetId="13">#REF!</definedName>
    <definedName name="___MT58" localSheetId="9">#REF!</definedName>
    <definedName name="___MT58" localSheetId="16">#REF!</definedName>
    <definedName name="___MT58" localSheetId="2">#REF!</definedName>
    <definedName name="___MT58" localSheetId="4">#REF!</definedName>
    <definedName name="___MT58" localSheetId="11">#REF!</definedName>
    <definedName name="___MT58" localSheetId="3">#REF!</definedName>
    <definedName name="___MT58">#REF!</definedName>
    <definedName name="___MT59" localSheetId="7">#REF!</definedName>
    <definedName name="___MT59" localSheetId="6">#REF!</definedName>
    <definedName name="___MT59" localSheetId="8">#REF!</definedName>
    <definedName name="___MT59" localSheetId="13">#REF!</definedName>
    <definedName name="___MT59" localSheetId="9">#REF!</definedName>
    <definedName name="___MT59" localSheetId="16">#REF!</definedName>
    <definedName name="___MT59" localSheetId="2">#REF!</definedName>
    <definedName name="___MT59" localSheetId="4">#REF!</definedName>
    <definedName name="___MT59" localSheetId="11">#REF!</definedName>
    <definedName name="___MT59" localSheetId="3">#REF!</definedName>
    <definedName name="___MT59">#REF!</definedName>
    <definedName name="___MT6" localSheetId="7">#REF!</definedName>
    <definedName name="___MT6" localSheetId="6">#REF!</definedName>
    <definedName name="___MT6" localSheetId="8">#REF!</definedName>
    <definedName name="___MT6" localSheetId="13">#REF!</definedName>
    <definedName name="___MT6" localSheetId="9">#REF!</definedName>
    <definedName name="___MT6" localSheetId="16">#REF!</definedName>
    <definedName name="___MT6" localSheetId="2">#REF!</definedName>
    <definedName name="___MT6" localSheetId="4">#REF!</definedName>
    <definedName name="___MT6" localSheetId="11">#REF!</definedName>
    <definedName name="___MT6" localSheetId="3">#REF!</definedName>
    <definedName name="___MT6">#REF!</definedName>
    <definedName name="___MT60" localSheetId="7">#REF!</definedName>
    <definedName name="___MT60" localSheetId="6">#REF!</definedName>
    <definedName name="___MT60" localSheetId="8">#REF!</definedName>
    <definedName name="___MT60" localSheetId="13">#REF!</definedName>
    <definedName name="___MT60" localSheetId="9">#REF!</definedName>
    <definedName name="___MT60" localSheetId="16">#REF!</definedName>
    <definedName name="___MT60" localSheetId="2">#REF!</definedName>
    <definedName name="___MT60" localSheetId="4">#REF!</definedName>
    <definedName name="___MT60" localSheetId="11">#REF!</definedName>
    <definedName name="___MT60" localSheetId="3">#REF!</definedName>
    <definedName name="___MT60">#REF!</definedName>
    <definedName name="___MT61" localSheetId="7">#REF!</definedName>
    <definedName name="___MT61" localSheetId="6">#REF!</definedName>
    <definedName name="___MT61" localSheetId="8">#REF!</definedName>
    <definedName name="___MT61" localSheetId="13">#REF!</definedName>
    <definedName name="___MT61" localSheetId="9">#REF!</definedName>
    <definedName name="___MT61" localSheetId="16">#REF!</definedName>
    <definedName name="___MT61" localSheetId="2">#REF!</definedName>
    <definedName name="___MT61" localSheetId="4">#REF!</definedName>
    <definedName name="___MT61" localSheetId="11">#REF!</definedName>
    <definedName name="___MT61" localSheetId="3">#REF!</definedName>
    <definedName name="___MT61">#REF!</definedName>
    <definedName name="___MT62" localSheetId="7">#REF!</definedName>
    <definedName name="___MT62" localSheetId="6">#REF!</definedName>
    <definedName name="___MT62" localSheetId="8">#REF!</definedName>
    <definedName name="___MT62" localSheetId="13">#REF!</definedName>
    <definedName name="___MT62" localSheetId="9">#REF!</definedName>
    <definedName name="___MT62" localSheetId="16">#REF!</definedName>
    <definedName name="___MT62" localSheetId="2">#REF!</definedName>
    <definedName name="___MT62" localSheetId="4">#REF!</definedName>
    <definedName name="___MT62" localSheetId="11">#REF!</definedName>
    <definedName name="___MT62" localSheetId="3">#REF!</definedName>
    <definedName name="___MT62">#REF!</definedName>
    <definedName name="___MT63" localSheetId="7">#REF!</definedName>
    <definedName name="___MT63" localSheetId="6">#REF!</definedName>
    <definedName name="___MT63" localSheetId="8">#REF!</definedName>
    <definedName name="___MT63" localSheetId="13">#REF!</definedName>
    <definedName name="___MT63" localSheetId="9">#REF!</definedName>
    <definedName name="___MT63" localSheetId="16">#REF!</definedName>
    <definedName name="___MT63" localSheetId="2">#REF!</definedName>
    <definedName name="___MT63" localSheetId="4">#REF!</definedName>
    <definedName name="___MT63" localSheetId="11">#REF!</definedName>
    <definedName name="___MT63" localSheetId="3">#REF!</definedName>
    <definedName name="___MT63">#REF!</definedName>
    <definedName name="___MT64" localSheetId="7">#REF!</definedName>
    <definedName name="___MT64" localSheetId="6">#REF!</definedName>
    <definedName name="___MT64" localSheetId="8">#REF!</definedName>
    <definedName name="___MT64" localSheetId="13">#REF!</definedName>
    <definedName name="___MT64" localSheetId="9">#REF!</definedName>
    <definedName name="___MT64" localSheetId="16">#REF!</definedName>
    <definedName name="___MT64" localSheetId="2">#REF!</definedName>
    <definedName name="___MT64" localSheetId="4">#REF!</definedName>
    <definedName name="___MT64" localSheetId="11">#REF!</definedName>
    <definedName name="___MT64" localSheetId="3">#REF!</definedName>
    <definedName name="___MT64">#REF!</definedName>
    <definedName name="___MT65" localSheetId="7">#REF!</definedName>
    <definedName name="___MT65" localSheetId="6">#REF!</definedName>
    <definedName name="___MT65" localSheetId="8">#REF!</definedName>
    <definedName name="___MT65" localSheetId="13">#REF!</definedName>
    <definedName name="___MT65" localSheetId="9">#REF!</definedName>
    <definedName name="___MT65" localSheetId="16">#REF!</definedName>
    <definedName name="___MT65" localSheetId="2">#REF!</definedName>
    <definedName name="___MT65" localSheetId="4">#REF!</definedName>
    <definedName name="___MT65" localSheetId="11">#REF!</definedName>
    <definedName name="___MT65" localSheetId="3">#REF!</definedName>
    <definedName name="___MT65">#REF!</definedName>
    <definedName name="___MT66" localSheetId="7">#REF!</definedName>
    <definedName name="___MT66" localSheetId="6">#REF!</definedName>
    <definedName name="___MT66" localSheetId="8">#REF!</definedName>
    <definedName name="___MT66" localSheetId="13">#REF!</definedName>
    <definedName name="___MT66" localSheetId="9">#REF!</definedName>
    <definedName name="___MT66" localSheetId="16">#REF!</definedName>
    <definedName name="___MT66" localSheetId="2">#REF!</definedName>
    <definedName name="___MT66" localSheetId="4">#REF!</definedName>
    <definedName name="___MT66" localSheetId="11">#REF!</definedName>
    <definedName name="___MT66" localSheetId="3">#REF!</definedName>
    <definedName name="___MT66">#REF!</definedName>
    <definedName name="___MT67" localSheetId="7">#REF!</definedName>
    <definedName name="___MT67" localSheetId="6">#REF!</definedName>
    <definedName name="___MT67" localSheetId="8">#REF!</definedName>
    <definedName name="___MT67" localSheetId="13">#REF!</definedName>
    <definedName name="___MT67" localSheetId="9">#REF!</definedName>
    <definedName name="___MT67" localSheetId="16">#REF!</definedName>
    <definedName name="___MT67" localSheetId="2">#REF!</definedName>
    <definedName name="___MT67" localSheetId="4">#REF!</definedName>
    <definedName name="___MT67" localSheetId="11">#REF!</definedName>
    <definedName name="___MT67" localSheetId="3">#REF!</definedName>
    <definedName name="___MT67">#REF!</definedName>
    <definedName name="___MT68" localSheetId="7">#REF!</definedName>
    <definedName name="___MT68" localSheetId="6">#REF!</definedName>
    <definedName name="___MT68" localSheetId="8">#REF!</definedName>
    <definedName name="___MT68" localSheetId="13">#REF!</definedName>
    <definedName name="___MT68" localSheetId="9">#REF!</definedName>
    <definedName name="___MT68" localSheetId="16">#REF!</definedName>
    <definedName name="___MT68" localSheetId="2">#REF!</definedName>
    <definedName name="___MT68" localSheetId="4">#REF!</definedName>
    <definedName name="___MT68" localSheetId="11">#REF!</definedName>
    <definedName name="___MT68" localSheetId="3">#REF!</definedName>
    <definedName name="___MT68">#REF!</definedName>
    <definedName name="___MT69" localSheetId="7">#REF!</definedName>
    <definedName name="___MT69" localSheetId="6">#REF!</definedName>
    <definedName name="___MT69" localSheetId="8">#REF!</definedName>
    <definedName name="___MT69" localSheetId="13">#REF!</definedName>
    <definedName name="___MT69" localSheetId="9">#REF!</definedName>
    <definedName name="___MT69" localSheetId="16">#REF!</definedName>
    <definedName name="___MT69" localSheetId="2">#REF!</definedName>
    <definedName name="___MT69" localSheetId="4">#REF!</definedName>
    <definedName name="___MT69" localSheetId="11">#REF!</definedName>
    <definedName name="___MT69" localSheetId="3">#REF!</definedName>
    <definedName name="___MT69">#REF!</definedName>
    <definedName name="___MT7" localSheetId="7">#REF!</definedName>
    <definedName name="___MT7" localSheetId="6">#REF!</definedName>
    <definedName name="___MT7" localSheetId="8">#REF!</definedName>
    <definedName name="___MT7" localSheetId="13">#REF!</definedName>
    <definedName name="___MT7" localSheetId="9">#REF!</definedName>
    <definedName name="___MT7" localSheetId="16">#REF!</definedName>
    <definedName name="___MT7" localSheetId="2">#REF!</definedName>
    <definedName name="___MT7" localSheetId="4">#REF!</definedName>
    <definedName name="___MT7" localSheetId="11">#REF!</definedName>
    <definedName name="___MT7" localSheetId="3">#REF!</definedName>
    <definedName name="___MT7">#REF!</definedName>
    <definedName name="___MT70" localSheetId="7">#REF!</definedName>
    <definedName name="___MT70" localSheetId="6">#REF!</definedName>
    <definedName name="___MT70" localSheetId="8">#REF!</definedName>
    <definedName name="___MT70" localSheetId="13">#REF!</definedName>
    <definedName name="___MT70" localSheetId="9">#REF!</definedName>
    <definedName name="___MT70" localSheetId="16">#REF!</definedName>
    <definedName name="___MT70" localSheetId="2">#REF!</definedName>
    <definedName name="___MT70" localSheetId="4">#REF!</definedName>
    <definedName name="___MT70" localSheetId="11">#REF!</definedName>
    <definedName name="___MT70" localSheetId="3">#REF!</definedName>
    <definedName name="___MT70">#REF!</definedName>
    <definedName name="___MT71" localSheetId="7">#REF!</definedName>
    <definedName name="___MT71" localSheetId="6">#REF!</definedName>
    <definedName name="___MT71" localSheetId="8">#REF!</definedName>
    <definedName name="___MT71" localSheetId="13">#REF!</definedName>
    <definedName name="___MT71" localSheetId="9">#REF!</definedName>
    <definedName name="___MT71" localSheetId="16">#REF!</definedName>
    <definedName name="___MT71" localSheetId="2">#REF!</definedName>
    <definedName name="___MT71" localSheetId="4">#REF!</definedName>
    <definedName name="___MT71" localSheetId="11">#REF!</definedName>
    <definedName name="___MT71" localSheetId="3">#REF!</definedName>
    <definedName name="___MT71">#REF!</definedName>
    <definedName name="___MT72" localSheetId="7">#REF!</definedName>
    <definedName name="___MT72" localSheetId="6">#REF!</definedName>
    <definedName name="___MT72" localSheetId="8">#REF!</definedName>
    <definedName name="___MT72" localSheetId="13">#REF!</definedName>
    <definedName name="___MT72" localSheetId="9">#REF!</definedName>
    <definedName name="___MT72" localSheetId="16">#REF!</definedName>
    <definedName name="___MT72" localSheetId="2">#REF!</definedName>
    <definedName name="___MT72" localSheetId="4">#REF!</definedName>
    <definedName name="___MT72" localSheetId="11">#REF!</definedName>
    <definedName name="___MT72" localSheetId="3">#REF!</definedName>
    <definedName name="___MT72">#REF!</definedName>
    <definedName name="___MT73" localSheetId="7">#REF!</definedName>
    <definedName name="___MT73" localSheetId="6">#REF!</definedName>
    <definedName name="___MT73" localSheetId="8">#REF!</definedName>
    <definedName name="___MT73" localSheetId="13">#REF!</definedName>
    <definedName name="___MT73" localSheetId="9">#REF!</definedName>
    <definedName name="___MT73" localSheetId="16">#REF!</definedName>
    <definedName name="___MT73" localSheetId="2">#REF!</definedName>
    <definedName name="___MT73" localSheetId="4">#REF!</definedName>
    <definedName name="___MT73" localSheetId="11">#REF!</definedName>
    <definedName name="___MT73" localSheetId="3">#REF!</definedName>
    <definedName name="___MT73">#REF!</definedName>
    <definedName name="___MT74" localSheetId="7">#REF!</definedName>
    <definedName name="___MT74" localSheetId="6">#REF!</definedName>
    <definedName name="___MT74" localSheetId="8">#REF!</definedName>
    <definedName name="___MT74" localSheetId="13">#REF!</definedName>
    <definedName name="___MT74" localSheetId="9">#REF!</definedName>
    <definedName name="___MT74" localSheetId="16">#REF!</definedName>
    <definedName name="___MT74" localSheetId="2">#REF!</definedName>
    <definedName name="___MT74" localSheetId="4">#REF!</definedName>
    <definedName name="___MT74" localSheetId="11">#REF!</definedName>
    <definedName name="___MT74" localSheetId="3">#REF!</definedName>
    <definedName name="___MT74">#REF!</definedName>
    <definedName name="___MT75" localSheetId="7">#REF!</definedName>
    <definedName name="___MT75" localSheetId="6">#REF!</definedName>
    <definedName name="___MT75" localSheetId="8">#REF!</definedName>
    <definedName name="___MT75" localSheetId="13">#REF!</definedName>
    <definedName name="___MT75" localSheetId="9">#REF!</definedName>
    <definedName name="___MT75" localSheetId="16">#REF!</definedName>
    <definedName name="___MT75" localSheetId="2">#REF!</definedName>
    <definedName name="___MT75" localSheetId="4">#REF!</definedName>
    <definedName name="___MT75" localSheetId="11">#REF!</definedName>
    <definedName name="___MT75" localSheetId="3">#REF!</definedName>
    <definedName name="___MT75">#REF!</definedName>
    <definedName name="___MT76" localSheetId="7">#REF!</definedName>
    <definedName name="___MT76" localSheetId="6">#REF!</definedName>
    <definedName name="___MT76" localSheetId="8">#REF!</definedName>
    <definedName name="___MT76" localSheetId="13">#REF!</definedName>
    <definedName name="___MT76" localSheetId="9">#REF!</definedName>
    <definedName name="___MT76" localSheetId="16">#REF!</definedName>
    <definedName name="___MT76" localSheetId="2">#REF!</definedName>
    <definedName name="___MT76" localSheetId="4">#REF!</definedName>
    <definedName name="___MT76" localSheetId="11">#REF!</definedName>
    <definedName name="___MT76" localSheetId="3">#REF!</definedName>
    <definedName name="___MT76">#REF!</definedName>
    <definedName name="___MT77" localSheetId="7">#REF!</definedName>
    <definedName name="___MT77" localSheetId="6">#REF!</definedName>
    <definedName name="___MT77" localSheetId="8">#REF!</definedName>
    <definedName name="___MT77" localSheetId="13">#REF!</definedName>
    <definedName name="___MT77" localSheetId="9">#REF!</definedName>
    <definedName name="___MT77" localSheetId="16">#REF!</definedName>
    <definedName name="___MT77" localSheetId="2">#REF!</definedName>
    <definedName name="___MT77" localSheetId="4">#REF!</definedName>
    <definedName name="___MT77" localSheetId="11">#REF!</definedName>
    <definedName name="___MT77" localSheetId="3">#REF!</definedName>
    <definedName name="___MT77">#REF!</definedName>
    <definedName name="___MT78" localSheetId="7">#REF!</definedName>
    <definedName name="___MT78" localSheetId="6">#REF!</definedName>
    <definedName name="___MT78" localSheetId="8">#REF!</definedName>
    <definedName name="___MT78" localSheetId="13">#REF!</definedName>
    <definedName name="___MT78" localSheetId="9">#REF!</definedName>
    <definedName name="___MT78" localSheetId="16">#REF!</definedName>
    <definedName name="___MT78" localSheetId="2">#REF!</definedName>
    <definedName name="___MT78" localSheetId="4">#REF!</definedName>
    <definedName name="___MT78" localSheetId="11">#REF!</definedName>
    <definedName name="___MT78" localSheetId="3">#REF!</definedName>
    <definedName name="___MT78">#REF!</definedName>
    <definedName name="___MT79" localSheetId="7">#REF!</definedName>
    <definedName name="___MT79" localSheetId="6">#REF!</definedName>
    <definedName name="___MT79" localSheetId="8">#REF!</definedName>
    <definedName name="___MT79" localSheetId="13">#REF!</definedName>
    <definedName name="___MT79" localSheetId="9">#REF!</definedName>
    <definedName name="___MT79" localSheetId="16">#REF!</definedName>
    <definedName name="___MT79" localSheetId="2">#REF!</definedName>
    <definedName name="___MT79" localSheetId="4">#REF!</definedName>
    <definedName name="___MT79" localSheetId="11">#REF!</definedName>
    <definedName name="___MT79" localSheetId="3">#REF!</definedName>
    <definedName name="___MT79">#REF!</definedName>
    <definedName name="___MT8" localSheetId="7">#REF!</definedName>
    <definedName name="___MT8" localSheetId="6">#REF!</definedName>
    <definedName name="___MT8" localSheetId="8">#REF!</definedName>
    <definedName name="___MT8" localSheetId="13">#REF!</definedName>
    <definedName name="___MT8" localSheetId="9">#REF!</definedName>
    <definedName name="___MT8" localSheetId="16">#REF!</definedName>
    <definedName name="___MT8" localSheetId="2">#REF!</definedName>
    <definedName name="___MT8" localSheetId="4">#REF!</definedName>
    <definedName name="___MT8" localSheetId="11">#REF!</definedName>
    <definedName name="___MT8" localSheetId="3">#REF!</definedName>
    <definedName name="___MT8">#REF!</definedName>
    <definedName name="___MT80" localSheetId="7">#REF!</definedName>
    <definedName name="___MT80" localSheetId="6">#REF!</definedName>
    <definedName name="___MT80" localSheetId="8">#REF!</definedName>
    <definedName name="___MT80" localSheetId="13">#REF!</definedName>
    <definedName name="___MT80" localSheetId="9">#REF!</definedName>
    <definedName name="___MT80" localSheetId="16">#REF!</definedName>
    <definedName name="___MT80" localSheetId="2">#REF!</definedName>
    <definedName name="___MT80" localSheetId="4">#REF!</definedName>
    <definedName name="___MT80" localSheetId="11">#REF!</definedName>
    <definedName name="___MT80" localSheetId="3">#REF!</definedName>
    <definedName name="___MT80">#REF!</definedName>
    <definedName name="___MT81" localSheetId="7">#REF!</definedName>
    <definedName name="___MT81" localSheetId="6">#REF!</definedName>
    <definedName name="___MT81" localSheetId="8">#REF!</definedName>
    <definedName name="___MT81" localSheetId="13">#REF!</definedName>
    <definedName name="___MT81" localSheetId="9">#REF!</definedName>
    <definedName name="___MT81" localSheetId="16">#REF!</definedName>
    <definedName name="___MT81" localSheetId="2">#REF!</definedName>
    <definedName name="___MT81" localSheetId="4">#REF!</definedName>
    <definedName name="___MT81" localSheetId="11">#REF!</definedName>
    <definedName name="___MT81" localSheetId="3">#REF!</definedName>
    <definedName name="___MT81">#REF!</definedName>
    <definedName name="___MT82" localSheetId="7">#REF!</definedName>
    <definedName name="___MT82" localSheetId="6">#REF!</definedName>
    <definedName name="___MT82" localSheetId="8">#REF!</definedName>
    <definedName name="___MT82" localSheetId="13">#REF!</definedName>
    <definedName name="___MT82" localSheetId="9">#REF!</definedName>
    <definedName name="___MT82" localSheetId="16">#REF!</definedName>
    <definedName name="___MT82" localSheetId="2">#REF!</definedName>
    <definedName name="___MT82" localSheetId="4">#REF!</definedName>
    <definedName name="___MT82" localSheetId="11">#REF!</definedName>
    <definedName name="___MT82" localSheetId="3">#REF!</definedName>
    <definedName name="___MT82">#REF!</definedName>
    <definedName name="___MT83" localSheetId="7">#REF!</definedName>
    <definedName name="___MT83" localSheetId="6">#REF!</definedName>
    <definedName name="___MT83" localSheetId="8">#REF!</definedName>
    <definedName name="___MT83" localSheetId="13">#REF!</definedName>
    <definedName name="___MT83" localSheetId="9">#REF!</definedName>
    <definedName name="___MT83" localSheetId="16">#REF!</definedName>
    <definedName name="___MT83" localSheetId="2">#REF!</definedName>
    <definedName name="___MT83" localSheetId="4">#REF!</definedName>
    <definedName name="___MT83" localSheetId="11">#REF!</definedName>
    <definedName name="___MT83" localSheetId="3">#REF!</definedName>
    <definedName name="___MT83">#REF!</definedName>
    <definedName name="___MT84" localSheetId="7">#REF!</definedName>
    <definedName name="___MT84" localSheetId="6">#REF!</definedName>
    <definedName name="___MT84" localSheetId="8">#REF!</definedName>
    <definedName name="___MT84" localSheetId="13">#REF!</definedName>
    <definedName name="___MT84" localSheetId="9">#REF!</definedName>
    <definedName name="___MT84" localSheetId="16">#REF!</definedName>
    <definedName name="___MT84" localSheetId="2">#REF!</definedName>
    <definedName name="___MT84" localSheetId="4">#REF!</definedName>
    <definedName name="___MT84" localSheetId="11">#REF!</definedName>
    <definedName name="___MT84" localSheetId="3">#REF!</definedName>
    <definedName name="___MT84">#REF!</definedName>
    <definedName name="___MT85" localSheetId="7">#REF!</definedName>
    <definedName name="___MT85" localSheetId="6">#REF!</definedName>
    <definedName name="___MT85" localSheetId="8">#REF!</definedName>
    <definedName name="___MT85" localSheetId="13">#REF!</definedName>
    <definedName name="___MT85" localSheetId="9">#REF!</definedName>
    <definedName name="___MT85" localSheetId="16">#REF!</definedName>
    <definedName name="___MT85" localSheetId="2">#REF!</definedName>
    <definedName name="___MT85" localSheetId="4">#REF!</definedName>
    <definedName name="___MT85" localSheetId="11">#REF!</definedName>
    <definedName name="___MT85" localSheetId="3">#REF!</definedName>
    <definedName name="___MT85">#REF!</definedName>
    <definedName name="___MT86" localSheetId="7">#REF!</definedName>
    <definedName name="___MT86" localSheetId="6">#REF!</definedName>
    <definedName name="___MT86" localSheetId="8">#REF!</definedName>
    <definedName name="___MT86" localSheetId="13">#REF!</definedName>
    <definedName name="___MT86" localSheetId="9">#REF!</definedName>
    <definedName name="___MT86" localSheetId="16">#REF!</definedName>
    <definedName name="___MT86" localSheetId="2">#REF!</definedName>
    <definedName name="___MT86" localSheetId="4">#REF!</definedName>
    <definedName name="___MT86" localSheetId="11">#REF!</definedName>
    <definedName name="___MT86" localSheetId="3">#REF!</definedName>
    <definedName name="___MT86">#REF!</definedName>
    <definedName name="___MT87" localSheetId="7">#REF!</definedName>
    <definedName name="___MT87" localSheetId="6">#REF!</definedName>
    <definedName name="___MT87" localSheetId="8">#REF!</definedName>
    <definedName name="___MT87" localSheetId="13">#REF!</definedName>
    <definedName name="___MT87" localSheetId="9">#REF!</definedName>
    <definedName name="___MT87" localSheetId="16">#REF!</definedName>
    <definedName name="___MT87" localSheetId="2">#REF!</definedName>
    <definedName name="___MT87" localSheetId="4">#REF!</definedName>
    <definedName name="___MT87" localSheetId="11">#REF!</definedName>
    <definedName name="___MT87" localSheetId="3">#REF!</definedName>
    <definedName name="___MT87">#REF!</definedName>
    <definedName name="___MT88" localSheetId="7">#REF!</definedName>
    <definedName name="___MT88" localSheetId="6">#REF!</definedName>
    <definedName name="___MT88" localSheetId="8">#REF!</definedName>
    <definedName name="___MT88" localSheetId="13">#REF!</definedName>
    <definedName name="___MT88" localSheetId="9">#REF!</definedName>
    <definedName name="___MT88" localSheetId="16">#REF!</definedName>
    <definedName name="___MT88" localSheetId="2">#REF!</definedName>
    <definedName name="___MT88" localSheetId="4">#REF!</definedName>
    <definedName name="___MT88" localSheetId="11">#REF!</definedName>
    <definedName name="___MT88" localSheetId="3">#REF!</definedName>
    <definedName name="___MT88">#REF!</definedName>
    <definedName name="___MT89" localSheetId="7">#REF!</definedName>
    <definedName name="___MT89" localSheetId="6">#REF!</definedName>
    <definedName name="___MT89" localSheetId="8">#REF!</definedName>
    <definedName name="___MT89" localSheetId="13">#REF!</definedName>
    <definedName name="___MT89" localSheetId="9">#REF!</definedName>
    <definedName name="___MT89" localSheetId="16">#REF!</definedName>
    <definedName name="___MT89" localSheetId="2">#REF!</definedName>
    <definedName name="___MT89" localSheetId="4">#REF!</definedName>
    <definedName name="___MT89" localSheetId="11">#REF!</definedName>
    <definedName name="___MT89" localSheetId="3">#REF!</definedName>
    <definedName name="___MT89">#REF!</definedName>
    <definedName name="___MT9" localSheetId="7">#REF!</definedName>
    <definedName name="___MT9" localSheetId="6">#REF!</definedName>
    <definedName name="___MT9" localSheetId="8">#REF!</definedName>
    <definedName name="___MT9" localSheetId="13">#REF!</definedName>
    <definedName name="___MT9" localSheetId="9">#REF!</definedName>
    <definedName name="___MT9" localSheetId="16">#REF!</definedName>
    <definedName name="___MT9" localSheetId="2">#REF!</definedName>
    <definedName name="___MT9" localSheetId="4">#REF!</definedName>
    <definedName name="___MT9" localSheetId="11">#REF!</definedName>
    <definedName name="___MT9" localSheetId="3">#REF!</definedName>
    <definedName name="___MT9">#REF!</definedName>
    <definedName name="___MT90" localSheetId="7">#REF!</definedName>
    <definedName name="___MT90" localSheetId="6">#REF!</definedName>
    <definedName name="___MT90" localSheetId="8">#REF!</definedName>
    <definedName name="___MT90" localSheetId="13">#REF!</definedName>
    <definedName name="___MT90" localSheetId="9">#REF!</definedName>
    <definedName name="___MT90" localSheetId="16">#REF!</definedName>
    <definedName name="___MT90" localSheetId="2">#REF!</definedName>
    <definedName name="___MT90" localSheetId="4">#REF!</definedName>
    <definedName name="___MT90" localSheetId="11">#REF!</definedName>
    <definedName name="___MT90" localSheetId="3">#REF!</definedName>
    <definedName name="___MT90">#REF!</definedName>
    <definedName name="___MT91" localSheetId="7">#REF!</definedName>
    <definedName name="___MT91" localSheetId="6">#REF!</definedName>
    <definedName name="___MT91" localSheetId="8">#REF!</definedName>
    <definedName name="___MT91" localSheetId="13">#REF!</definedName>
    <definedName name="___MT91" localSheetId="9">#REF!</definedName>
    <definedName name="___MT91" localSheetId="16">#REF!</definedName>
    <definedName name="___MT91" localSheetId="2">#REF!</definedName>
    <definedName name="___MT91" localSheetId="4">#REF!</definedName>
    <definedName name="___MT91" localSheetId="11">#REF!</definedName>
    <definedName name="___MT91" localSheetId="3">#REF!</definedName>
    <definedName name="___MT91">#REF!</definedName>
    <definedName name="___MT92" localSheetId="7">#REF!</definedName>
    <definedName name="___MT92" localSheetId="6">#REF!</definedName>
    <definedName name="___MT92" localSheetId="8">#REF!</definedName>
    <definedName name="___MT92" localSheetId="13">#REF!</definedName>
    <definedName name="___MT92" localSheetId="9">#REF!</definedName>
    <definedName name="___MT92" localSheetId="16">#REF!</definedName>
    <definedName name="___MT92" localSheetId="2">#REF!</definedName>
    <definedName name="___MT92" localSheetId="4">#REF!</definedName>
    <definedName name="___MT92" localSheetId="11">#REF!</definedName>
    <definedName name="___MT92" localSheetId="3">#REF!</definedName>
    <definedName name="___MT92">#REF!</definedName>
    <definedName name="___MT93" localSheetId="7">#REF!</definedName>
    <definedName name="___MT93" localSheetId="6">#REF!</definedName>
    <definedName name="___MT93" localSheetId="8">#REF!</definedName>
    <definedName name="___MT93" localSheetId="13">#REF!</definedName>
    <definedName name="___MT93" localSheetId="9">#REF!</definedName>
    <definedName name="___MT93" localSheetId="16">#REF!</definedName>
    <definedName name="___MT93" localSheetId="2">#REF!</definedName>
    <definedName name="___MT93" localSheetId="4">#REF!</definedName>
    <definedName name="___MT93" localSheetId="11">#REF!</definedName>
    <definedName name="___MT93" localSheetId="3">#REF!</definedName>
    <definedName name="___MT93">#REF!</definedName>
    <definedName name="___MT94" localSheetId="7">#REF!</definedName>
    <definedName name="___MT94" localSheetId="6">#REF!</definedName>
    <definedName name="___MT94" localSheetId="8">#REF!</definedName>
    <definedName name="___MT94" localSheetId="13">#REF!</definedName>
    <definedName name="___MT94" localSheetId="9">#REF!</definedName>
    <definedName name="___MT94" localSheetId="16">#REF!</definedName>
    <definedName name="___MT94" localSheetId="2">#REF!</definedName>
    <definedName name="___MT94" localSheetId="4">#REF!</definedName>
    <definedName name="___MT94" localSheetId="11">#REF!</definedName>
    <definedName name="___MT94" localSheetId="3">#REF!</definedName>
    <definedName name="___MT94">#REF!</definedName>
    <definedName name="___MT95" localSheetId="7">#REF!</definedName>
    <definedName name="___MT95" localSheetId="6">#REF!</definedName>
    <definedName name="___MT95" localSheetId="8">#REF!</definedName>
    <definedName name="___MT95" localSheetId="13">#REF!</definedName>
    <definedName name="___MT95" localSheetId="9">#REF!</definedName>
    <definedName name="___MT95" localSheetId="16">#REF!</definedName>
    <definedName name="___MT95" localSheetId="2">#REF!</definedName>
    <definedName name="___MT95" localSheetId="4">#REF!</definedName>
    <definedName name="___MT95" localSheetId="11">#REF!</definedName>
    <definedName name="___MT95" localSheetId="3">#REF!</definedName>
    <definedName name="___MT95">#REF!</definedName>
    <definedName name="___MT96" localSheetId="7">#REF!</definedName>
    <definedName name="___MT96" localSheetId="6">#REF!</definedName>
    <definedName name="___MT96" localSheetId="8">#REF!</definedName>
    <definedName name="___MT96" localSheetId="13">#REF!</definedName>
    <definedName name="___MT96" localSheetId="9">#REF!</definedName>
    <definedName name="___MT96" localSheetId="16">#REF!</definedName>
    <definedName name="___MT96" localSheetId="2">#REF!</definedName>
    <definedName name="___MT96" localSheetId="4">#REF!</definedName>
    <definedName name="___MT96" localSheetId="11">#REF!</definedName>
    <definedName name="___MT96" localSheetId="3">#REF!</definedName>
    <definedName name="___MT96">#REF!</definedName>
    <definedName name="___MT97" localSheetId="7">#REF!</definedName>
    <definedName name="___MT97" localSheetId="6">#REF!</definedName>
    <definedName name="___MT97" localSheetId="8">#REF!</definedName>
    <definedName name="___MT97" localSheetId="13">#REF!</definedName>
    <definedName name="___MT97" localSheetId="9">#REF!</definedName>
    <definedName name="___MT97" localSheetId="16">#REF!</definedName>
    <definedName name="___MT97" localSheetId="2">#REF!</definedName>
    <definedName name="___MT97" localSheetId="4">#REF!</definedName>
    <definedName name="___MT97" localSheetId="11">#REF!</definedName>
    <definedName name="___MT97" localSheetId="3">#REF!</definedName>
    <definedName name="___MT97">#REF!</definedName>
    <definedName name="___MT98" localSheetId="7">#REF!</definedName>
    <definedName name="___MT98" localSheetId="6">#REF!</definedName>
    <definedName name="___MT98" localSheetId="8">#REF!</definedName>
    <definedName name="___MT98" localSheetId="13">#REF!</definedName>
    <definedName name="___MT98" localSheetId="9">#REF!</definedName>
    <definedName name="___MT98" localSheetId="16">#REF!</definedName>
    <definedName name="___MT98" localSheetId="2">#REF!</definedName>
    <definedName name="___MT98" localSheetId="4">#REF!</definedName>
    <definedName name="___MT98" localSheetId="11">#REF!</definedName>
    <definedName name="___MT98" localSheetId="3">#REF!</definedName>
    <definedName name="___MT98">#REF!</definedName>
    <definedName name="___MT99" localSheetId="7">#REF!</definedName>
    <definedName name="___MT99" localSheetId="6">#REF!</definedName>
    <definedName name="___MT99" localSheetId="8">#REF!</definedName>
    <definedName name="___MT99" localSheetId="13">#REF!</definedName>
    <definedName name="___MT99" localSheetId="9">#REF!</definedName>
    <definedName name="___MT99" localSheetId="16">#REF!</definedName>
    <definedName name="___MT99" localSheetId="2">#REF!</definedName>
    <definedName name="___MT99" localSheetId="4">#REF!</definedName>
    <definedName name="___MT99" localSheetId="11">#REF!</definedName>
    <definedName name="___MT99" localSheetId="3">#REF!</definedName>
    <definedName name="___MT99">#REF!</definedName>
    <definedName name="___OH1" localSheetId="2">[72]MRATES!$C$35</definedName>
    <definedName name="___OH1" localSheetId="4">[72]MRATES!$C$35</definedName>
    <definedName name="___OH1" localSheetId="12">[152]MRATES!$C$35</definedName>
    <definedName name="___OH1" localSheetId="5">[118]MRATES!$C$35</definedName>
    <definedName name="___OH1" localSheetId="3">[72]MRATES!$C$35</definedName>
    <definedName name="___OH1">[117]MRATES!$C$35</definedName>
    <definedName name="___PC1">#N/A</definedName>
    <definedName name="___PC10">#N/A</definedName>
    <definedName name="___PC11">#REF!</definedName>
    <definedName name="___PC12">#REF!</definedName>
    <definedName name="___PC13">#REF!</definedName>
    <definedName name="___PC14">#REF!</definedName>
    <definedName name="___PC15">#REF!</definedName>
    <definedName name="___PC16">#REF!</definedName>
    <definedName name="___PC17">#REF!</definedName>
    <definedName name="___PC18">#REF!</definedName>
    <definedName name="___PC19">#REF!</definedName>
    <definedName name="___pc2" localSheetId="4">#REF!</definedName>
    <definedName name="___pc2">#REF!</definedName>
    <definedName name="___PC20">#REF!</definedName>
    <definedName name="___PC21">#REF!</definedName>
    <definedName name="___PC22">#REF!</definedName>
    <definedName name="___PC23">#REF!</definedName>
    <definedName name="___PC24">#REF!</definedName>
    <definedName name="___PC3">#REF!</definedName>
    <definedName name="___PC4">#REF!</definedName>
    <definedName name="___PC5">#REF!</definedName>
    <definedName name="___PC6">#REF!</definedName>
    <definedName name="___pc600">#REF!</definedName>
    <definedName name="___PC7">#REF!</definedName>
    <definedName name="___PC8">#REF!</definedName>
    <definedName name="___PC9">#REF!</definedName>
    <definedName name="___pc900">#REF!</definedName>
    <definedName name="___pk12" localSheetId="4">#REF!</definedName>
    <definedName name="___pk12">#REF!</definedName>
    <definedName name="___pk19" localSheetId="4">#REF!</definedName>
    <definedName name="___pk19">#REF!</definedName>
    <definedName name="___pk25">#REF!</definedName>
    <definedName name="___pk40">#REF!</definedName>
    <definedName name="___pk5">#REF!</definedName>
    <definedName name="___pla4">#REF!</definedName>
    <definedName name="___PMS2">#REF!</definedName>
    <definedName name="___PPA14" localSheetId="7">#REF!</definedName>
    <definedName name="___PPA14" localSheetId="6">#REF!</definedName>
    <definedName name="___PPA14" localSheetId="8">#REF!</definedName>
    <definedName name="___PPA14" localSheetId="13">#REF!</definedName>
    <definedName name="___PPA14" localSheetId="9">#REF!</definedName>
    <definedName name="___PPA14" localSheetId="16">#REF!</definedName>
    <definedName name="___PPA14" localSheetId="2">[97]MRATES!#REF!</definedName>
    <definedName name="___PPA14" localSheetId="4">[97]MRATES!#REF!</definedName>
    <definedName name="___PPA14" localSheetId="11">#REF!</definedName>
    <definedName name="___PPA14" localSheetId="3">[97]MRATES!#REF!</definedName>
    <definedName name="___PPA14">#REF!</definedName>
    <definedName name="___PPB154" localSheetId="7">#REF!</definedName>
    <definedName name="___PPB154" localSheetId="6">#REF!</definedName>
    <definedName name="___PPB154" localSheetId="8">#REF!</definedName>
    <definedName name="___PPB154" localSheetId="13">#REF!</definedName>
    <definedName name="___PPB154" localSheetId="9">#REF!</definedName>
    <definedName name="___PPB154" localSheetId="16">#REF!</definedName>
    <definedName name="___PPB154" localSheetId="2">[97]MRATES!#REF!</definedName>
    <definedName name="___PPB154" localSheetId="4">[97]MRATES!#REF!</definedName>
    <definedName name="___PPB154" localSheetId="11">#REF!</definedName>
    <definedName name="___PPB154" localSheetId="3">[97]MRATES!#REF!</definedName>
    <definedName name="___PPB154">#REF!</definedName>
    <definedName name="___PPB155" localSheetId="7">#REF!</definedName>
    <definedName name="___PPB155" localSheetId="6">#REF!</definedName>
    <definedName name="___PPB155" localSheetId="8">#REF!</definedName>
    <definedName name="___PPB155" localSheetId="13">#REF!</definedName>
    <definedName name="___PPB155" localSheetId="9">#REF!</definedName>
    <definedName name="___PPB155" localSheetId="16">#REF!</definedName>
    <definedName name="___PPB155" localSheetId="2">[97]MRATES!#REF!</definedName>
    <definedName name="___PPB155" localSheetId="4">[97]MRATES!#REF!</definedName>
    <definedName name="___PPB155" localSheetId="11">#REF!</definedName>
    <definedName name="___PPB155" localSheetId="3">[97]MRATES!#REF!</definedName>
    <definedName name="___PPB155">#REF!</definedName>
    <definedName name="___PPB16" localSheetId="7">#REF!</definedName>
    <definedName name="___PPB16" localSheetId="6">#REF!</definedName>
    <definedName name="___PPB16" localSheetId="8">#REF!</definedName>
    <definedName name="___PPB16" localSheetId="13">#REF!</definedName>
    <definedName name="___PPB16" localSheetId="9">#REF!</definedName>
    <definedName name="___PPB16" localSheetId="16">#REF!</definedName>
    <definedName name="___PPB16" localSheetId="2">[97]MRATES!#REF!</definedName>
    <definedName name="___PPB16" localSheetId="4">[97]MRATES!#REF!</definedName>
    <definedName name="___PPB16" localSheetId="11">#REF!</definedName>
    <definedName name="___PPB16" localSheetId="3">[97]MRATES!#REF!</definedName>
    <definedName name="___PPB16">#REF!</definedName>
    <definedName name="___PPB17" localSheetId="7">#REF!</definedName>
    <definedName name="___PPB17" localSheetId="6">#REF!</definedName>
    <definedName name="___PPB17" localSheetId="8">#REF!</definedName>
    <definedName name="___PPB17" localSheetId="13">#REF!</definedName>
    <definedName name="___PPB17" localSheetId="9">#REF!</definedName>
    <definedName name="___PPB17" localSheetId="16">#REF!</definedName>
    <definedName name="___PPB17" localSheetId="2">[97]MRATES!#REF!</definedName>
    <definedName name="___PPB17" localSheetId="4">[97]MRATES!#REF!</definedName>
    <definedName name="___PPB17" localSheetId="11">#REF!</definedName>
    <definedName name="___PPB17" localSheetId="3">[97]MRATES!#REF!</definedName>
    <definedName name="___PPB17">#REF!</definedName>
    <definedName name="___PPB18" localSheetId="7">#REF!</definedName>
    <definedName name="___PPB18" localSheetId="6">#REF!</definedName>
    <definedName name="___PPB18" localSheetId="8">#REF!</definedName>
    <definedName name="___PPB18" localSheetId="13">#REF!</definedName>
    <definedName name="___PPB18" localSheetId="9">#REF!</definedName>
    <definedName name="___PPB18" localSheetId="16">#REF!</definedName>
    <definedName name="___PPB18" localSheetId="2">[97]MRATES!#REF!</definedName>
    <definedName name="___PPB18" localSheetId="4">[97]MRATES!#REF!</definedName>
    <definedName name="___PPB18" localSheetId="11">#REF!</definedName>
    <definedName name="___PPB18" localSheetId="3">[97]MRATES!#REF!</definedName>
    <definedName name="___PPB18">#REF!</definedName>
    <definedName name="___PPB19" localSheetId="7">#REF!</definedName>
    <definedName name="___PPB19" localSheetId="6">#REF!</definedName>
    <definedName name="___PPB19" localSheetId="8">#REF!</definedName>
    <definedName name="___PPB19" localSheetId="13">#REF!</definedName>
    <definedName name="___PPB19" localSheetId="9">#REF!</definedName>
    <definedName name="___PPB19" localSheetId="16">#REF!</definedName>
    <definedName name="___PPB19" localSheetId="2">[97]MRATES!#REF!</definedName>
    <definedName name="___PPB19" localSheetId="4">[97]MRATES!#REF!</definedName>
    <definedName name="___PPB19" localSheetId="11">#REF!</definedName>
    <definedName name="___PPB19" localSheetId="3">[97]MRATES!#REF!</definedName>
    <definedName name="___PPB19">#REF!</definedName>
    <definedName name="___PPB2" localSheetId="7">#REF!</definedName>
    <definedName name="___PPB2" localSheetId="6">#REF!</definedName>
    <definedName name="___PPB2" localSheetId="8">#REF!</definedName>
    <definedName name="___PPB2" localSheetId="13">#REF!</definedName>
    <definedName name="___PPB2" localSheetId="9">#REF!</definedName>
    <definedName name="___PPB2" localSheetId="16">#REF!</definedName>
    <definedName name="___PPB2" localSheetId="2">[97]MRATES!#REF!</definedName>
    <definedName name="___PPB2" localSheetId="4">[97]MRATES!#REF!</definedName>
    <definedName name="___PPB2" localSheetId="11">#REF!</definedName>
    <definedName name="___PPB2" localSheetId="3">[97]MRATES!#REF!</definedName>
    <definedName name="___PPB2">#REF!</definedName>
    <definedName name="___PPB20" localSheetId="7">#REF!</definedName>
    <definedName name="___PPB20" localSheetId="6">#REF!</definedName>
    <definedName name="___PPB20" localSheetId="8">#REF!</definedName>
    <definedName name="___PPB20" localSheetId="13">#REF!</definedName>
    <definedName name="___PPB20" localSheetId="9">#REF!</definedName>
    <definedName name="___PPB20" localSheetId="16">#REF!</definedName>
    <definedName name="___PPB20" localSheetId="2">[97]MRATES!#REF!</definedName>
    <definedName name="___PPB20" localSheetId="4">[97]MRATES!#REF!</definedName>
    <definedName name="___PPB20" localSheetId="11">#REF!</definedName>
    <definedName name="___PPB20" localSheetId="3">[97]MRATES!#REF!</definedName>
    <definedName name="___PPB20">#REF!</definedName>
    <definedName name="___PPB21" localSheetId="7">#REF!</definedName>
    <definedName name="___PPB21" localSheetId="6">#REF!</definedName>
    <definedName name="___PPB21" localSheetId="8">#REF!</definedName>
    <definedName name="___PPB21" localSheetId="13">#REF!</definedName>
    <definedName name="___PPB21" localSheetId="9">#REF!</definedName>
    <definedName name="___PPB21" localSheetId="16">#REF!</definedName>
    <definedName name="___PPB21" localSheetId="2">[97]MRATES!#REF!</definedName>
    <definedName name="___PPB21" localSheetId="4">[97]MRATES!#REF!</definedName>
    <definedName name="___PPB21" localSheetId="11">#REF!</definedName>
    <definedName name="___PPB21" localSheetId="3">[97]MRATES!#REF!</definedName>
    <definedName name="___PPB21">#REF!</definedName>
    <definedName name="___PPB22" localSheetId="7">#REF!</definedName>
    <definedName name="___PPB22" localSheetId="6">#REF!</definedName>
    <definedName name="___PPB22" localSheetId="8">#REF!</definedName>
    <definedName name="___PPB22" localSheetId="13">#REF!</definedName>
    <definedName name="___PPB22" localSheetId="9">#REF!</definedName>
    <definedName name="___PPB22" localSheetId="16">#REF!</definedName>
    <definedName name="___PPB22" localSheetId="2">[97]MRATES!#REF!</definedName>
    <definedName name="___PPB22" localSheetId="4">[97]MRATES!#REF!</definedName>
    <definedName name="___PPB22" localSheetId="11">#REF!</definedName>
    <definedName name="___PPB22" localSheetId="3">[97]MRATES!#REF!</definedName>
    <definedName name="___PPB22">#REF!</definedName>
    <definedName name="___PPB23" localSheetId="7">#REF!</definedName>
    <definedName name="___PPB23" localSheetId="6">#REF!</definedName>
    <definedName name="___PPB23" localSheetId="8">#REF!</definedName>
    <definedName name="___PPB23" localSheetId="13">#REF!</definedName>
    <definedName name="___PPB23" localSheetId="9">#REF!</definedName>
    <definedName name="___PPB23" localSheetId="16">#REF!</definedName>
    <definedName name="___PPB23" localSheetId="2">[97]MRATES!#REF!</definedName>
    <definedName name="___PPB23" localSheetId="4">[97]MRATES!#REF!</definedName>
    <definedName name="___PPB23" localSheetId="11">#REF!</definedName>
    <definedName name="___PPB23" localSheetId="3">[97]MRATES!#REF!</definedName>
    <definedName name="___PPB23">#REF!</definedName>
    <definedName name="___PPB24" localSheetId="7">#REF!</definedName>
    <definedName name="___PPB24" localSheetId="6">#REF!</definedName>
    <definedName name="___PPB24" localSheetId="8">#REF!</definedName>
    <definedName name="___PPB24" localSheetId="13">#REF!</definedName>
    <definedName name="___PPB24" localSheetId="9">#REF!</definedName>
    <definedName name="___PPB24" localSheetId="16">#REF!</definedName>
    <definedName name="___PPB24" localSheetId="2">[97]MRATES!#REF!</definedName>
    <definedName name="___PPB24" localSheetId="4">[97]MRATES!#REF!</definedName>
    <definedName name="___PPB24" localSheetId="11">#REF!</definedName>
    <definedName name="___PPB24" localSheetId="3">[97]MRATES!#REF!</definedName>
    <definedName name="___PPB24">#REF!</definedName>
    <definedName name="___PPB25" localSheetId="7">#REF!</definedName>
    <definedName name="___PPB25" localSheetId="6">#REF!</definedName>
    <definedName name="___PPB25" localSheetId="8">#REF!</definedName>
    <definedName name="___PPB25" localSheetId="13">#REF!</definedName>
    <definedName name="___PPB25" localSheetId="9">#REF!</definedName>
    <definedName name="___PPB25" localSheetId="16">#REF!</definedName>
    <definedName name="___PPB25" localSheetId="2">[97]MRATES!#REF!</definedName>
    <definedName name="___PPB25" localSheetId="4">[97]MRATES!#REF!</definedName>
    <definedName name="___PPB25" localSheetId="11">#REF!</definedName>
    <definedName name="___PPB25" localSheetId="3">[97]MRATES!#REF!</definedName>
    <definedName name="___PPB25">#REF!</definedName>
    <definedName name="___PPB26" localSheetId="7">#REF!</definedName>
    <definedName name="___PPB26" localSheetId="6">#REF!</definedName>
    <definedName name="___PPB26" localSheetId="8">#REF!</definedName>
    <definedName name="___PPB26" localSheetId="13">#REF!</definedName>
    <definedName name="___PPB26" localSheetId="9">#REF!</definedName>
    <definedName name="___PPB26" localSheetId="16">#REF!</definedName>
    <definedName name="___PPB26" localSheetId="2">[97]MRATES!#REF!</definedName>
    <definedName name="___PPB26" localSheetId="4">[97]MRATES!#REF!</definedName>
    <definedName name="___PPB26" localSheetId="11">#REF!</definedName>
    <definedName name="___PPB26" localSheetId="3">[97]MRATES!#REF!</definedName>
    <definedName name="___PPB26">#REF!</definedName>
    <definedName name="___PPB27" localSheetId="7">#REF!</definedName>
    <definedName name="___PPB27" localSheetId="6">#REF!</definedName>
    <definedName name="___PPB27" localSheetId="8">#REF!</definedName>
    <definedName name="___PPB27" localSheetId="13">#REF!</definedName>
    <definedName name="___PPB27" localSheetId="9">#REF!</definedName>
    <definedName name="___PPB27" localSheetId="16">#REF!</definedName>
    <definedName name="___PPB27" localSheetId="2">[97]MRATES!#REF!</definedName>
    <definedName name="___PPB27" localSheetId="4">[97]MRATES!#REF!</definedName>
    <definedName name="___PPB27" localSheetId="11">#REF!</definedName>
    <definedName name="___PPB27" localSheetId="3">[97]MRATES!#REF!</definedName>
    <definedName name="___PPB27">#REF!</definedName>
    <definedName name="___PPB28" localSheetId="7">#REF!</definedName>
    <definedName name="___PPB28" localSheetId="6">#REF!</definedName>
    <definedName name="___PPB28" localSheetId="8">#REF!</definedName>
    <definedName name="___PPB28" localSheetId="13">#REF!</definedName>
    <definedName name="___PPB28" localSheetId="9">#REF!</definedName>
    <definedName name="___PPB28" localSheetId="16">#REF!</definedName>
    <definedName name="___PPB28" localSheetId="2">[97]MRATES!#REF!</definedName>
    <definedName name="___PPB28" localSheetId="4">[97]MRATES!#REF!</definedName>
    <definedName name="___PPB28" localSheetId="11">#REF!</definedName>
    <definedName name="___PPB28" localSheetId="3">[97]MRATES!#REF!</definedName>
    <definedName name="___PPB28">#REF!</definedName>
    <definedName name="___PPB29" localSheetId="7">#REF!</definedName>
    <definedName name="___PPB29" localSheetId="6">#REF!</definedName>
    <definedName name="___PPB29" localSheetId="8">#REF!</definedName>
    <definedName name="___PPB29" localSheetId="13">#REF!</definedName>
    <definedName name="___PPB29" localSheetId="9">#REF!</definedName>
    <definedName name="___PPB29" localSheetId="16">#REF!</definedName>
    <definedName name="___PPB29" localSheetId="2">[97]MRATES!#REF!</definedName>
    <definedName name="___PPB29" localSheetId="4">[97]MRATES!#REF!</definedName>
    <definedName name="___PPB29" localSheetId="11">#REF!</definedName>
    <definedName name="___PPB29" localSheetId="3">[97]MRATES!#REF!</definedName>
    <definedName name="___PPB29">#REF!</definedName>
    <definedName name="___PPB3" localSheetId="7">#REF!</definedName>
    <definedName name="___PPB3" localSheetId="6">#REF!</definedName>
    <definedName name="___PPB3" localSheetId="8">#REF!</definedName>
    <definedName name="___PPB3" localSheetId="13">#REF!</definedName>
    <definedName name="___PPB3" localSheetId="9">#REF!</definedName>
    <definedName name="___PPB3" localSheetId="16">#REF!</definedName>
    <definedName name="___PPB3" localSheetId="2">[97]MRATES!#REF!</definedName>
    <definedName name="___PPB3" localSheetId="4">[97]MRATES!#REF!</definedName>
    <definedName name="___PPB3" localSheetId="11">#REF!</definedName>
    <definedName name="___PPB3" localSheetId="3">[97]MRATES!#REF!</definedName>
    <definedName name="___PPB3">#REF!</definedName>
    <definedName name="___PPB30" localSheetId="7">#REF!</definedName>
    <definedName name="___PPB30" localSheetId="6">#REF!</definedName>
    <definedName name="___PPB30" localSheetId="8">#REF!</definedName>
    <definedName name="___PPB30" localSheetId="13">#REF!</definedName>
    <definedName name="___PPB30" localSheetId="9">#REF!</definedName>
    <definedName name="___PPB30" localSheetId="16">#REF!</definedName>
    <definedName name="___PPB30" localSheetId="2">[97]MRATES!#REF!</definedName>
    <definedName name="___PPB30" localSheetId="4">[97]MRATES!#REF!</definedName>
    <definedName name="___PPB30" localSheetId="11">#REF!</definedName>
    <definedName name="___PPB30" localSheetId="3">[97]MRATES!#REF!</definedName>
    <definedName name="___PPB30">#REF!</definedName>
    <definedName name="___PPB31" localSheetId="7">#REF!</definedName>
    <definedName name="___PPB31" localSheetId="6">#REF!</definedName>
    <definedName name="___PPB31" localSheetId="8">#REF!</definedName>
    <definedName name="___PPB31" localSheetId="13">#REF!</definedName>
    <definedName name="___PPB31" localSheetId="9">#REF!</definedName>
    <definedName name="___PPB31" localSheetId="16">#REF!</definedName>
    <definedName name="___PPB31" localSheetId="2">[97]MRATES!#REF!</definedName>
    <definedName name="___PPB31" localSheetId="4">[97]MRATES!#REF!</definedName>
    <definedName name="___PPB31" localSheetId="11">#REF!</definedName>
    <definedName name="___PPB31" localSheetId="3">[97]MRATES!#REF!</definedName>
    <definedName name="___PPB31">#REF!</definedName>
    <definedName name="___PPB32" localSheetId="7">#REF!</definedName>
    <definedName name="___PPB32" localSheetId="6">#REF!</definedName>
    <definedName name="___PPB32" localSheetId="8">#REF!</definedName>
    <definedName name="___PPB32" localSheetId="13">#REF!</definedName>
    <definedName name="___PPB32" localSheetId="9">#REF!</definedName>
    <definedName name="___PPB32" localSheetId="16">#REF!</definedName>
    <definedName name="___PPB32" localSheetId="2">[97]MRATES!#REF!</definedName>
    <definedName name="___PPB32" localSheetId="4">[97]MRATES!#REF!</definedName>
    <definedName name="___PPB32" localSheetId="11">#REF!</definedName>
    <definedName name="___PPB32" localSheetId="3">[97]MRATES!#REF!</definedName>
    <definedName name="___PPB32">#REF!</definedName>
    <definedName name="___PPB33" localSheetId="7">#REF!</definedName>
    <definedName name="___PPB33" localSheetId="6">#REF!</definedName>
    <definedName name="___PPB33" localSheetId="8">#REF!</definedName>
    <definedName name="___PPB33" localSheetId="13">#REF!</definedName>
    <definedName name="___PPB33" localSheetId="9">#REF!</definedName>
    <definedName name="___PPB33" localSheetId="16">#REF!</definedName>
    <definedName name="___PPB33" localSheetId="2">[97]MRATES!#REF!</definedName>
    <definedName name="___PPB33" localSheetId="4">[97]MRATES!#REF!</definedName>
    <definedName name="___PPB33" localSheetId="11">#REF!</definedName>
    <definedName name="___PPB33" localSheetId="3">[97]MRATES!#REF!</definedName>
    <definedName name="___PPB33">#REF!</definedName>
    <definedName name="___PPB34" localSheetId="7">#REF!</definedName>
    <definedName name="___PPB34" localSheetId="6">#REF!</definedName>
    <definedName name="___PPB34" localSheetId="8">#REF!</definedName>
    <definedName name="___PPB34" localSheetId="13">#REF!</definedName>
    <definedName name="___PPB34" localSheetId="9">#REF!</definedName>
    <definedName name="___PPB34" localSheetId="16">#REF!</definedName>
    <definedName name="___PPB34" localSheetId="2">[97]MRATES!#REF!</definedName>
    <definedName name="___PPB34" localSheetId="4">[97]MRATES!#REF!</definedName>
    <definedName name="___PPB34" localSheetId="11">#REF!</definedName>
    <definedName name="___PPB34" localSheetId="3">[97]MRATES!#REF!</definedName>
    <definedName name="___PPB34">#REF!</definedName>
    <definedName name="___PPB35" localSheetId="7">#REF!</definedName>
    <definedName name="___PPB35" localSheetId="6">#REF!</definedName>
    <definedName name="___PPB35" localSheetId="8">#REF!</definedName>
    <definedName name="___PPB35" localSheetId="13">#REF!</definedName>
    <definedName name="___PPB35" localSheetId="9">#REF!</definedName>
    <definedName name="___PPB35" localSheetId="16">#REF!</definedName>
    <definedName name="___PPB35" localSheetId="2">[97]MRATES!#REF!</definedName>
    <definedName name="___PPB35" localSheetId="4">[97]MRATES!#REF!</definedName>
    <definedName name="___PPB35" localSheetId="11">#REF!</definedName>
    <definedName name="___PPB35" localSheetId="3">[97]MRATES!#REF!</definedName>
    <definedName name="___PPB35">#REF!</definedName>
    <definedName name="___PPB36" localSheetId="7">#REF!</definedName>
    <definedName name="___PPB36" localSheetId="6">#REF!</definedName>
    <definedName name="___PPB36" localSheetId="8">#REF!</definedName>
    <definedName name="___PPB36" localSheetId="13">#REF!</definedName>
    <definedName name="___PPB36" localSheetId="9">#REF!</definedName>
    <definedName name="___PPB36" localSheetId="16">#REF!</definedName>
    <definedName name="___PPB36" localSheetId="2">[97]MRATES!#REF!</definedName>
    <definedName name="___PPB36" localSheetId="4">[97]MRATES!#REF!</definedName>
    <definedName name="___PPB36" localSheetId="11">#REF!</definedName>
    <definedName name="___PPB36" localSheetId="3">[97]MRATES!#REF!</definedName>
    <definedName name="___PPB36">#REF!</definedName>
    <definedName name="___PPB37" localSheetId="7">#REF!</definedName>
    <definedName name="___PPB37" localSheetId="6">#REF!</definedName>
    <definedName name="___PPB37" localSheetId="8">#REF!</definedName>
    <definedName name="___PPB37" localSheetId="13">#REF!</definedName>
    <definedName name="___PPB37" localSheetId="9">#REF!</definedName>
    <definedName name="___PPB37" localSheetId="16">#REF!</definedName>
    <definedName name="___PPB37" localSheetId="2">[97]MRATES!#REF!</definedName>
    <definedName name="___PPB37" localSheetId="4">[97]MRATES!#REF!</definedName>
    <definedName name="___PPB37" localSheetId="11">#REF!</definedName>
    <definedName name="___PPB37" localSheetId="3">[97]MRATES!#REF!</definedName>
    <definedName name="___PPB37">#REF!</definedName>
    <definedName name="___PPB38" localSheetId="7">#REF!</definedName>
    <definedName name="___PPB38" localSheetId="6">#REF!</definedName>
    <definedName name="___PPB38" localSheetId="8">#REF!</definedName>
    <definedName name="___PPB38" localSheetId="13">#REF!</definedName>
    <definedName name="___PPB38" localSheetId="9">#REF!</definedName>
    <definedName name="___PPB38" localSheetId="16">#REF!</definedName>
    <definedName name="___PPB38" localSheetId="2">[97]MRATES!#REF!</definedName>
    <definedName name="___PPB38" localSheetId="4">[97]MRATES!#REF!</definedName>
    <definedName name="___PPB38" localSheetId="11">#REF!</definedName>
    <definedName name="___PPB38" localSheetId="3">[97]MRATES!#REF!</definedName>
    <definedName name="___PPB38">#REF!</definedName>
    <definedName name="___PPB39" localSheetId="7">#REF!</definedName>
    <definedName name="___PPB39" localSheetId="6">#REF!</definedName>
    <definedName name="___PPB39" localSheetId="8">#REF!</definedName>
    <definedName name="___PPB39" localSheetId="13">#REF!</definedName>
    <definedName name="___PPB39" localSheetId="9">#REF!</definedName>
    <definedName name="___PPB39" localSheetId="16">#REF!</definedName>
    <definedName name="___PPB39" localSheetId="2">[97]MRATES!#REF!</definedName>
    <definedName name="___PPB39" localSheetId="4">[97]MRATES!#REF!</definedName>
    <definedName name="___PPB39" localSheetId="11">#REF!</definedName>
    <definedName name="___PPB39" localSheetId="3">[97]MRATES!#REF!</definedName>
    <definedName name="___PPB39">#REF!</definedName>
    <definedName name="___PPB4" localSheetId="7">#REF!</definedName>
    <definedName name="___PPB4" localSheetId="6">#REF!</definedName>
    <definedName name="___PPB4" localSheetId="8">#REF!</definedName>
    <definedName name="___PPB4" localSheetId="13">#REF!</definedName>
    <definedName name="___PPB4" localSheetId="9">#REF!</definedName>
    <definedName name="___PPB4" localSheetId="16">#REF!</definedName>
    <definedName name="___PPB4" localSheetId="2">[97]MRATES!#REF!</definedName>
    <definedName name="___PPB4" localSheetId="4">[97]MRATES!#REF!</definedName>
    <definedName name="___PPB4" localSheetId="11">#REF!</definedName>
    <definedName name="___PPB4" localSheetId="3">[97]MRATES!#REF!</definedName>
    <definedName name="___PPB4">#REF!</definedName>
    <definedName name="___PPB40" localSheetId="7">#REF!</definedName>
    <definedName name="___PPB40" localSheetId="6">#REF!</definedName>
    <definedName name="___PPB40" localSheetId="8">#REF!</definedName>
    <definedName name="___PPB40" localSheetId="13">#REF!</definedName>
    <definedName name="___PPB40" localSheetId="9">#REF!</definedName>
    <definedName name="___PPB40" localSheetId="16">#REF!</definedName>
    <definedName name="___PPB40" localSheetId="2">[97]MRATES!#REF!</definedName>
    <definedName name="___PPB40" localSheetId="4">[97]MRATES!#REF!</definedName>
    <definedName name="___PPB40" localSheetId="11">#REF!</definedName>
    <definedName name="___PPB40" localSheetId="3">[97]MRATES!#REF!</definedName>
    <definedName name="___PPB40">#REF!</definedName>
    <definedName name="___PPB41" localSheetId="7">#REF!</definedName>
    <definedName name="___PPB41" localSheetId="6">#REF!</definedName>
    <definedName name="___PPB41" localSheetId="8">#REF!</definedName>
    <definedName name="___PPB41" localSheetId="13">#REF!</definedName>
    <definedName name="___PPB41" localSheetId="9">#REF!</definedName>
    <definedName name="___PPB41" localSheetId="16">#REF!</definedName>
    <definedName name="___PPB41" localSheetId="2">[97]MRATES!#REF!</definedName>
    <definedName name="___PPB41" localSheetId="4">[97]MRATES!#REF!</definedName>
    <definedName name="___PPB41" localSheetId="11">#REF!</definedName>
    <definedName name="___PPB41" localSheetId="3">[97]MRATES!#REF!</definedName>
    <definedName name="___PPB41">#REF!</definedName>
    <definedName name="___PPB42" localSheetId="7">#REF!</definedName>
    <definedName name="___PPB42" localSheetId="6">#REF!</definedName>
    <definedName name="___PPB42" localSheetId="8">#REF!</definedName>
    <definedName name="___PPB42" localSheetId="13">#REF!</definedName>
    <definedName name="___PPB42" localSheetId="9">#REF!</definedName>
    <definedName name="___PPB42" localSheetId="16">#REF!</definedName>
    <definedName name="___PPB42" localSheetId="2">[97]MRATES!#REF!</definedName>
    <definedName name="___PPB42" localSheetId="4">[97]MRATES!#REF!</definedName>
    <definedName name="___PPB42" localSheetId="11">#REF!</definedName>
    <definedName name="___PPB42" localSheetId="3">[97]MRATES!#REF!</definedName>
    <definedName name="___PPB42">#REF!</definedName>
    <definedName name="___PPB43" localSheetId="7">#REF!</definedName>
    <definedName name="___PPB43" localSheetId="6">#REF!</definedName>
    <definedName name="___PPB43" localSheetId="8">#REF!</definedName>
    <definedName name="___PPB43" localSheetId="13">#REF!</definedName>
    <definedName name="___PPB43" localSheetId="9">#REF!</definedName>
    <definedName name="___PPB43" localSheetId="16">#REF!</definedName>
    <definedName name="___PPB43" localSheetId="2">[97]MRATES!#REF!</definedName>
    <definedName name="___PPB43" localSheetId="4">[97]MRATES!#REF!</definedName>
    <definedName name="___PPB43" localSheetId="11">#REF!</definedName>
    <definedName name="___PPB43" localSheetId="3">[97]MRATES!#REF!</definedName>
    <definedName name="___PPB43">#REF!</definedName>
    <definedName name="___PPB44" localSheetId="7">#REF!</definedName>
    <definedName name="___PPB44" localSheetId="6">#REF!</definedName>
    <definedName name="___PPB44" localSheetId="8">#REF!</definedName>
    <definedName name="___PPB44" localSheetId="13">#REF!</definedName>
    <definedName name="___PPB44" localSheetId="9">#REF!</definedName>
    <definedName name="___PPB44" localSheetId="16">#REF!</definedName>
    <definedName name="___PPB44" localSheetId="2">[97]MRATES!#REF!</definedName>
    <definedName name="___PPB44" localSheetId="4">[97]MRATES!#REF!</definedName>
    <definedName name="___PPB44" localSheetId="11">#REF!</definedName>
    <definedName name="___PPB44" localSheetId="3">[97]MRATES!#REF!</definedName>
    <definedName name="___PPB44">#REF!</definedName>
    <definedName name="___PPB45" localSheetId="7">#REF!</definedName>
    <definedName name="___PPB45" localSheetId="6">#REF!</definedName>
    <definedName name="___PPB45" localSheetId="8">#REF!</definedName>
    <definedName name="___PPB45" localSheetId="13">#REF!</definedName>
    <definedName name="___PPB45" localSheetId="9">#REF!</definedName>
    <definedName name="___PPB45" localSheetId="16">#REF!</definedName>
    <definedName name="___PPB45" localSheetId="2">[97]MRATES!#REF!</definedName>
    <definedName name="___PPB45" localSheetId="4">[97]MRATES!#REF!</definedName>
    <definedName name="___PPB45" localSheetId="11">#REF!</definedName>
    <definedName name="___PPB45" localSheetId="3">[97]MRATES!#REF!</definedName>
    <definedName name="___PPB45">#REF!</definedName>
    <definedName name="___PPB46" localSheetId="7">#REF!</definedName>
    <definedName name="___PPB46" localSheetId="6">#REF!</definedName>
    <definedName name="___PPB46" localSheetId="8">#REF!</definedName>
    <definedName name="___PPB46" localSheetId="13">#REF!</definedName>
    <definedName name="___PPB46" localSheetId="9">#REF!</definedName>
    <definedName name="___PPB46" localSheetId="16">#REF!</definedName>
    <definedName name="___PPB46" localSheetId="2">[97]MRATES!#REF!</definedName>
    <definedName name="___PPB46" localSheetId="4">[97]MRATES!#REF!</definedName>
    <definedName name="___PPB46" localSheetId="11">#REF!</definedName>
    <definedName name="___PPB46" localSheetId="3">[97]MRATES!#REF!</definedName>
    <definedName name="___PPB46">#REF!</definedName>
    <definedName name="___PPB47" localSheetId="7">#REF!</definedName>
    <definedName name="___PPB47" localSheetId="6">#REF!</definedName>
    <definedName name="___PPB47" localSheetId="8">#REF!</definedName>
    <definedName name="___PPB47" localSheetId="13">#REF!</definedName>
    <definedName name="___PPB47" localSheetId="9">#REF!</definedName>
    <definedName name="___PPB47" localSheetId="16">#REF!</definedName>
    <definedName name="___PPB47" localSheetId="2">[97]MRATES!#REF!</definedName>
    <definedName name="___PPB47" localSheetId="4">[97]MRATES!#REF!</definedName>
    <definedName name="___PPB47" localSheetId="11">#REF!</definedName>
    <definedName name="___PPB47" localSheetId="3">[97]MRATES!#REF!</definedName>
    <definedName name="___PPB47">#REF!</definedName>
    <definedName name="___PPB48" localSheetId="7">#REF!</definedName>
    <definedName name="___PPB48" localSheetId="6">#REF!</definedName>
    <definedName name="___PPB48" localSheetId="8">#REF!</definedName>
    <definedName name="___PPB48" localSheetId="13">#REF!</definedName>
    <definedName name="___PPB48" localSheetId="9">#REF!</definedName>
    <definedName name="___PPB48" localSheetId="16">#REF!</definedName>
    <definedName name="___PPB48" localSheetId="2">[97]MRATES!#REF!</definedName>
    <definedName name="___PPB48" localSheetId="4">[97]MRATES!#REF!</definedName>
    <definedName name="___PPB48" localSheetId="11">#REF!</definedName>
    <definedName name="___PPB48" localSheetId="3">[97]MRATES!#REF!</definedName>
    <definedName name="___PPB48">#REF!</definedName>
    <definedName name="___PPB49" localSheetId="7">#REF!</definedName>
    <definedName name="___PPB49" localSheetId="6">#REF!</definedName>
    <definedName name="___PPB49" localSheetId="8">#REF!</definedName>
    <definedName name="___PPB49" localSheetId="13">#REF!</definedName>
    <definedName name="___PPB49" localSheetId="9">#REF!</definedName>
    <definedName name="___PPB49" localSheetId="16">#REF!</definedName>
    <definedName name="___PPB49" localSheetId="2">[97]MRATES!#REF!</definedName>
    <definedName name="___PPB49" localSheetId="4">[97]MRATES!#REF!</definedName>
    <definedName name="___PPB49" localSheetId="11">#REF!</definedName>
    <definedName name="___PPB49" localSheetId="3">[97]MRATES!#REF!</definedName>
    <definedName name="___PPB49">#REF!</definedName>
    <definedName name="___PPB5" localSheetId="7">#REF!</definedName>
    <definedName name="___PPB5" localSheetId="6">#REF!</definedName>
    <definedName name="___PPB5" localSheetId="8">#REF!</definedName>
    <definedName name="___PPB5" localSheetId="13">#REF!</definedName>
    <definedName name="___PPB5" localSheetId="9">#REF!</definedName>
    <definedName name="___PPB5" localSheetId="16">#REF!</definedName>
    <definedName name="___PPB5" localSheetId="2">[97]MRATES!#REF!</definedName>
    <definedName name="___PPB5" localSheetId="4">[97]MRATES!#REF!</definedName>
    <definedName name="___PPB5" localSheetId="11">#REF!</definedName>
    <definedName name="___PPB5" localSheetId="3">[97]MRATES!#REF!</definedName>
    <definedName name="___PPB5">#REF!</definedName>
    <definedName name="___PPB50" localSheetId="7">#REF!</definedName>
    <definedName name="___PPB50" localSheetId="6">#REF!</definedName>
    <definedName name="___PPB50" localSheetId="8">#REF!</definedName>
    <definedName name="___PPB50" localSheetId="13">#REF!</definedName>
    <definedName name="___PPB50" localSheetId="9">#REF!</definedName>
    <definedName name="___PPB50" localSheetId="16">#REF!</definedName>
    <definedName name="___PPB50" localSheetId="2">[97]MRATES!#REF!</definedName>
    <definedName name="___PPB50" localSheetId="4">[97]MRATES!#REF!</definedName>
    <definedName name="___PPB50" localSheetId="11">#REF!</definedName>
    <definedName name="___PPB50" localSheetId="3">[97]MRATES!#REF!</definedName>
    <definedName name="___PPB50">#REF!</definedName>
    <definedName name="___PPB51" localSheetId="7">#REF!</definedName>
    <definedName name="___PPB51" localSheetId="6">#REF!</definedName>
    <definedName name="___PPB51" localSheetId="8">#REF!</definedName>
    <definedName name="___PPB51" localSheetId="13">#REF!</definedName>
    <definedName name="___PPB51" localSheetId="9">#REF!</definedName>
    <definedName name="___PPB51" localSheetId="16">#REF!</definedName>
    <definedName name="___PPB51" localSheetId="2">[97]MRATES!#REF!</definedName>
    <definedName name="___PPB51" localSheetId="4">[97]MRATES!#REF!</definedName>
    <definedName name="___PPB51" localSheetId="11">#REF!</definedName>
    <definedName name="___PPB51" localSheetId="3">[97]MRATES!#REF!</definedName>
    <definedName name="___PPB51">#REF!</definedName>
    <definedName name="___PPB52" localSheetId="7">#REF!</definedName>
    <definedName name="___PPB52" localSheetId="6">#REF!</definedName>
    <definedName name="___PPB52" localSheetId="8">#REF!</definedName>
    <definedName name="___PPB52" localSheetId="13">#REF!</definedName>
    <definedName name="___PPB52" localSheetId="9">#REF!</definedName>
    <definedName name="___PPB52" localSheetId="16">#REF!</definedName>
    <definedName name="___PPB52" localSheetId="2">[97]MRATES!#REF!</definedName>
    <definedName name="___PPB52" localSheetId="4">[97]MRATES!#REF!</definedName>
    <definedName name="___PPB52" localSheetId="11">#REF!</definedName>
    <definedName name="___PPB52" localSheetId="3">[97]MRATES!#REF!</definedName>
    <definedName name="___PPB52">#REF!</definedName>
    <definedName name="___PPB53" localSheetId="7">#REF!</definedName>
    <definedName name="___PPB53" localSheetId="6">#REF!</definedName>
    <definedName name="___PPB53" localSheetId="8">#REF!</definedName>
    <definedName name="___PPB53" localSheetId="13">#REF!</definedName>
    <definedName name="___PPB53" localSheetId="9">#REF!</definedName>
    <definedName name="___PPB53" localSheetId="16">#REF!</definedName>
    <definedName name="___PPB53" localSheetId="2">[97]MRATES!#REF!</definedName>
    <definedName name="___PPB53" localSheetId="4">[97]MRATES!#REF!</definedName>
    <definedName name="___PPB53" localSheetId="11">#REF!</definedName>
    <definedName name="___PPB53" localSheetId="3">[97]MRATES!#REF!</definedName>
    <definedName name="___PPB53">#REF!</definedName>
    <definedName name="___PPB54" localSheetId="7">#REF!</definedName>
    <definedName name="___PPB54" localSheetId="6">#REF!</definedName>
    <definedName name="___PPB54" localSheetId="8">#REF!</definedName>
    <definedName name="___PPB54" localSheetId="13">#REF!</definedName>
    <definedName name="___PPB54" localSheetId="9">#REF!</definedName>
    <definedName name="___PPB54" localSheetId="16">#REF!</definedName>
    <definedName name="___PPB54" localSheetId="2">[97]MRATES!#REF!</definedName>
    <definedName name="___PPB54" localSheetId="4">[97]MRATES!#REF!</definedName>
    <definedName name="___PPB54" localSheetId="11">#REF!</definedName>
    <definedName name="___PPB54" localSheetId="3">[97]MRATES!#REF!</definedName>
    <definedName name="___PPB54">#REF!</definedName>
    <definedName name="___PPB55" localSheetId="7">#REF!</definedName>
    <definedName name="___PPB55" localSheetId="6">#REF!</definedName>
    <definedName name="___PPB55" localSheetId="8">#REF!</definedName>
    <definedName name="___PPB55" localSheetId="13">#REF!</definedName>
    <definedName name="___PPB55" localSheetId="9">#REF!</definedName>
    <definedName name="___PPB55" localSheetId="16">#REF!</definedName>
    <definedName name="___PPB55" localSheetId="2">[97]MRATES!#REF!</definedName>
    <definedName name="___PPB55" localSheetId="4">[97]MRATES!#REF!</definedName>
    <definedName name="___PPB55" localSheetId="11">#REF!</definedName>
    <definedName name="___PPB55" localSheetId="3">[97]MRATES!#REF!</definedName>
    <definedName name="___PPB55">#REF!</definedName>
    <definedName name="___PPB56" localSheetId="7">#REF!</definedName>
    <definedName name="___PPB56" localSheetId="6">#REF!</definedName>
    <definedName name="___PPB56" localSheetId="8">#REF!</definedName>
    <definedName name="___PPB56" localSheetId="13">#REF!</definedName>
    <definedName name="___PPB56" localSheetId="9">#REF!</definedName>
    <definedName name="___PPB56" localSheetId="16">#REF!</definedName>
    <definedName name="___PPB56" localSheetId="2">[97]MRATES!#REF!</definedName>
    <definedName name="___PPB56" localSheetId="4">[97]MRATES!#REF!</definedName>
    <definedName name="___PPB56" localSheetId="11">#REF!</definedName>
    <definedName name="___PPB56" localSheetId="3">[97]MRATES!#REF!</definedName>
    <definedName name="___PPB56">#REF!</definedName>
    <definedName name="___PPB57" localSheetId="7">#REF!</definedName>
    <definedName name="___PPB57" localSheetId="6">#REF!</definedName>
    <definedName name="___PPB57" localSheetId="8">#REF!</definedName>
    <definedName name="___PPB57" localSheetId="13">#REF!</definedName>
    <definedName name="___PPB57" localSheetId="9">#REF!</definedName>
    <definedName name="___PPB57" localSheetId="16">#REF!</definedName>
    <definedName name="___PPB57" localSheetId="2">[97]MRATES!#REF!</definedName>
    <definedName name="___PPB57" localSheetId="4">[97]MRATES!#REF!</definedName>
    <definedName name="___PPB57" localSheetId="11">#REF!</definedName>
    <definedName name="___PPB57" localSheetId="3">[97]MRATES!#REF!</definedName>
    <definedName name="___PPB57">#REF!</definedName>
    <definedName name="___PPB58" localSheetId="7">#REF!</definedName>
    <definedName name="___PPB58" localSheetId="6">#REF!</definedName>
    <definedName name="___PPB58" localSheetId="8">#REF!</definedName>
    <definedName name="___PPB58" localSheetId="13">#REF!</definedName>
    <definedName name="___PPB58" localSheetId="9">#REF!</definedName>
    <definedName name="___PPB58" localSheetId="16">#REF!</definedName>
    <definedName name="___PPB58" localSheetId="2">[97]MRATES!#REF!</definedName>
    <definedName name="___PPB58" localSheetId="4">[97]MRATES!#REF!</definedName>
    <definedName name="___PPB58" localSheetId="11">#REF!</definedName>
    <definedName name="___PPB58" localSheetId="3">[97]MRATES!#REF!</definedName>
    <definedName name="___PPB58">#REF!</definedName>
    <definedName name="___PPB59" localSheetId="7">#REF!</definedName>
    <definedName name="___PPB59" localSheetId="6">#REF!</definedName>
    <definedName name="___PPB59" localSheetId="8">#REF!</definedName>
    <definedName name="___PPB59" localSheetId="13">#REF!</definedName>
    <definedName name="___PPB59" localSheetId="9">#REF!</definedName>
    <definedName name="___PPB59" localSheetId="16">#REF!</definedName>
    <definedName name="___PPB59" localSheetId="2">[97]MRATES!#REF!</definedName>
    <definedName name="___PPB59" localSheetId="4">[97]MRATES!#REF!</definedName>
    <definedName name="___PPB59" localSheetId="11">#REF!</definedName>
    <definedName name="___PPB59" localSheetId="3">[97]MRATES!#REF!</definedName>
    <definedName name="___PPB59">#REF!</definedName>
    <definedName name="___PPB6" localSheetId="7">#REF!</definedName>
    <definedName name="___PPB6" localSheetId="6">#REF!</definedName>
    <definedName name="___PPB6" localSheetId="8">#REF!</definedName>
    <definedName name="___PPB6" localSheetId="13">#REF!</definedName>
    <definedName name="___PPB6" localSheetId="9">#REF!</definedName>
    <definedName name="___PPB6" localSheetId="16">#REF!</definedName>
    <definedName name="___PPB6" localSheetId="2">[97]MRATES!#REF!</definedName>
    <definedName name="___PPB6" localSheetId="4">[97]MRATES!#REF!</definedName>
    <definedName name="___PPB6" localSheetId="11">#REF!</definedName>
    <definedName name="___PPB6" localSheetId="3">[97]MRATES!#REF!</definedName>
    <definedName name="___PPB6">#REF!</definedName>
    <definedName name="___PPB60" localSheetId="7">#REF!</definedName>
    <definedName name="___PPB60" localSheetId="6">#REF!</definedName>
    <definedName name="___PPB60" localSheetId="8">#REF!</definedName>
    <definedName name="___PPB60" localSheetId="13">#REF!</definedName>
    <definedName name="___PPB60" localSheetId="9">#REF!</definedName>
    <definedName name="___PPB60" localSheetId="16">#REF!</definedName>
    <definedName name="___PPB60" localSheetId="2">[97]MRATES!#REF!</definedName>
    <definedName name="___PPB60" localSheetId="4">[97]MRATES!#REF!</definedName>
    <definedName name="___PPB60" localSheetId="11">#REF!</definedName>
    <definedName name="___PPB60" localSheetId="3">[97]MRATES!#REF!</definedName>
    <definedName name="___PPB60">#REF!</definedName>
    <definedName name="___PPB61" localSheetId="7">#REF!</definedName>
    <definedName name="___PPB61" localSheetId="6">#REF!</definedName>
    <definedName name="___PPB61" localSheetId="8">#REF!</definedName>
    <definedName name="___PPB61" localSheetId="13">#REF!</definedName>
    <definedName name="___PPB61" localSheetId="9">#REF!</definedName>
    <definedName name="___PPB61" localSheetId="16">#REF!</definedName>
    <definedName name="___PPB61" localSheetId="2">[97]MRATES!#REF!</definedName>
    <definedName name="___PPB61" localSheetId="4">[97]MRATES!#REF!</definedName>
    <definedName name="___PPB61" localSheetId="11">#REF!</definedName>
    <definedName name="___PPB61" localSheetId="3">[97]MRATES!#REF!</definedName>
    <definedName name="___PPB61">#REF!</definedName>
    <definedName name="___PPB62" localSheetId="7">#REF!</definedName>
    <definedName name="___PPB62" localSheetId="6">#REF!</definedName>
    <definedName name="___PPB62" localSheetId="8">#REF!</definedName>
    <definedName name="___PPB62" localSheetId="13">#REF!</definedName>
    <definedName name="___PPB62" localSheetId="9">#REF!</definedName>
    <definedName name="___PPB62" localSheetId="16">#REF!</definedName>
    <definedName name="___PPB62" localSheetId="2">[97]MRATES!#REF!</definedName>
    <definedName name="___PPB62" localSheetId="4">[97]MRATES!#REF!</definedName>
    <definedName name="___PPB62" localSheetId="11">#REF!</definedName>
    <definedName name="___PPB62" localSheetId="3">[97]MRATES!#REF!</definedName>
    <definedName name="___PPB62">#REF!</definedName>
    <definedName name="___PPB63" localSheetId="7">#REF!</definedName>
    <definedName name="___PPB63" localSheetId="6">#REF!</definedName>
    <definedName name="___PPB63" localSheetId="8">#REF!</definedName>
    <definedName name="___PPB63" localSheetId="13">#REF!</definedName>
    <definedName name="___PPB63" localSheetId="9">#REF!</definedName>
    <definedName name="___PPB63" localSheetId="16">#REF!</definedName>
    <definedName name="___PPB63" localSheetId="2">[97]MRATES!#REF!</definedName>
    <definedName name="___PPB63" localSheetId="4">[97]MRATES!#REF!</definedName>
    <definedName name="___PPB63" localSheetId="11">#REF!</definedName>
    <definedName name="___PPB63" localSheetId="3">[97]MRATES!#REF!</definedName>
    <definedName name="___PPB63">#REF!</definedName>
    <definedName name="___PPB64" localSheetId="7">#REF!</definedName>
    <definedName name="___PPB64" localSheetId="6">#REF!</definedName>
    <definedName name="___PPB64" localSheetId="8">#REF!</definedName>
    <definedName name="___PPB64" localSheetId="13">#REF!</definedName>
    <definedName name="___PPB64" localSheetId="9">#REF!</definedName>
    <definedName name="___PPB64" localSheetId="16">#REF!</definedName>
    <definedName name="___PPB64" localSheetId="2">[97]MRATES!#REF!</definedName>
    <definedName name="___PPB64" localSheetId="4">[97]MRATES!#REF!</definedName>
    <definedName name="___PPB64" localSheetId="11">#REF!</definedName>
    <definedName name="___PPB64" localSheetId="3">[97]MRATES!#REF!</definedName>
    <definedName name="___PPB64">#REF!</definedName>
    <definedName name="___PPB65" localSheetId="7">#REF!</definedName>
    <definedName name="___PPB65" localSheetId="6">#REF!</definedName>
    <definedName name="___PPB65" localSheetId="8">#REF!</definedName>
    <definedName name="___PPB65" localSheetId="13">#REF!</definedName>
    <definedName name="___PPB65" localSheetId="9">#REF!</definedName>
    <definedName name="___PPB65" localSheetId="16">#REF!</definedName>
    <definedName name="___PPB65" localSheetId="2">[97]MRATES!#REF!</definedName>
    <definedName name="___PPB65" localSheetId="4">[97]MRATES!#REF!</definedName>
    <definedName name="___PPB65" localSheetId="11">#REF!</definedName>
    <definedName name="___PPB65" localSheetId="3">[97]MRATES!#REF!</definedName>
    <definedName name="___PPB65">#REF!</definedName>
    <definedName name="___PPB66" localSheetId="7">#REF!</definedName>
    <definedName name="___PPB66" localSheetId="6">#REF!</definedName>
    <definedName name="___PPB66" localSheetId="8">#REF!</definedName>
    <definedName name="___PPB66" localSheetId="13">#REF!</definedName>
    <definedName name="___PPB66" localSheetId="9">#REF!</definedName>
    <definedName name="___PPB66" localSheetId="16">#REF!</definedName>
    <definedName name="___PPB66" localSheetId="2">[97]MRATES!#REF!</definedName>
    <definedName name="___PPB66" localSheetId="4">[97]MRATES!#REF!</definedName>
    <definedName name="___PPB66" localSheetId="11">#REF!</definedName>
    <definedName name="___PPB66" localSheetId="3">[97]MRATES!#REF!</definedName>
    <definedName name="___PPB66">#REF!</definedName>
    <definedName name="___PPB67" localSheetId="7">#REF!</definedName>
    <definedName name="___PPB67" localSheetId="6">#REF!</definedName>
    <definedName name="___PPB67" localSheetId="8">#REF!</definedName>
    <definedName name="___PPB67" localSheetId="13">#REF!</definedName>
    <definedName name="___PPB67" localSheetId="9">#REF!</definedName>
    <definedName name="___PPB67" localSheetId="16">#REF!</definedName>
    <definedName name="___PPB67" localSheetId="2">[97]MRATES!#REF!</definedName>
    <definedName name="___PPB67" localSheetId="4">[97]MRATES!#REF!</definedName>
    <definedName name="___PPB67" localSheetId="11">#REF!</definedName>
    <definedName name="___PPB67" localSheetId="3">[97]MRATES!#REF!</definedName>
    <definedName name="___PPB67">#REF!</definedName>
    <definedName name="___PPB68" localSheetId="7">#REF!</definedName>
    <definedName name="___PPB68" localSheetId="6">#REF!</definedName>
    <definedName name="___PPB68" localSheetId="8">#REF!</definedName>
    <definedName name="___PPB68" localSheetId="13">#REF!</definedName>
    <definedName name="___PPB68" localSheetId="9">#REF!</definedName>
    <definedName name="___PPB68" localSheetId="16">#REF!</definedName>
    <definedName name="___PPB68" localSheetId="2">[97]MRATES!#REF!</definedName>
    <definedName name="___PPB68" localSheetId="4">[97]MRATES!#REF!</definedName>
    <definedName name="___PPB68" localSheetId="11">#REF!</definedName>
    <definedName name="___PPB68" localSheetId="3">[97]MRATES!#REF!</definedName>
    <definedName name="___PPB68">#REF!</definedName>
    <definedName name="___PPB69" localSheetId="7">#REF!</definedName>
    <definedName name="___PPB69" localSheetId="6">#REF!</definedName>
    <definedName name="___PPB69" localSheetId="8">#REF!</definedName>
    <definedName name="___PPB69" localSheetId="13">#REF!</definedName>
    <definedName name="___PPB69" localSheetId="9">#REF!</definedName>
    <definedName name="___PPB69" localSheetId="16">#REF!</definedName>
    <definedName name="___PPB69" localSheetId="2">[97]MRATES!#REF!</definedName>
    <definedName name="___PPB69" localSheetId="4">[97]MRATES!#REF!</definedName>
    <definedName name="___PPB69" localSheetId="11">#REF!</definedName>
    <definedName name="___PPB69" localSheetId="3">[97]MRATES!#REF!</definedName>
    <definedName name="___PPB69">#REF!</definedName>
    <definedName name="___PPB7" localSheetId="7">#REF!</definedName>
    <definedName name="___PPB7" localSheetId="6">#REF!</definedName>
    <definedName name="___PPB7" localSheetId="8">#REF!</definedName>
    <definedName name="___PPB7" localSheetId="13">#REF!</definedName>
    <definedName name="___PPB7" localSheetId="9">#REF!</definedName>
    <definedName name="___PPB7" localSheetId="16">#REF!</definedName>
    <definedName name="___PPB7" localSheetId="2">[97]MRATES!#REF!</definedName>
    <definedName name="___PPB7" localSheetId="4">[97]MRATES!#REF!</definedName>
    <definedName name="___PPB7" localSheetId="11">#REF!</definedName>
    <definedName name="___PPB7" localSheetId="3">[97]MRATES!#REF!</definedName>
    <definedName name="___PPB7">#REF!</definedName>
    <definedName name="___PPB70" localSheetId="7">#REF!</definedName>
    <definedName name="___PPB70" localSheetId="6">#REF!</definedName>
    <definedName name="___PPB70" localSheetId="8">#REF!</definedName>
    <definedName name="___PPB70" localSheetId="13">#REF!</definedName>
    <definedName name="___PPB70" localSheetId="9">#REF!</definedName>
    <definedName name="___PPB70" localSheetId="16">#REF!</definedName>
    <definedName name="___PPB70" localSheetId="2">[97]MRATES!#REF!</definedName>
    <definedName name="___PPB70" localSheetId="4">[97]MRATES!#REF!</definedName>
    <definedName name="___PPB70" localSheetId="11">#REF!</definedName>
    <definedName name="___PPB70" localSheetId="3">[97]MRATES!#REF!</definedName>
    <definedName name="___PPB70">#REF!</definedName>
    <definedName name="___PPB71" localSheetId="7">#REF!</definedName>
    <definedName name="___PPB71" localSheetId="6">#REF!</definedName>
    <definedName name="___PPB71" localSheetId="8">#REF!</definedName>
    <definedName name="___PPB71" localSheetId="13">#REF!</definedName>
    <definedName name="___PPB71" localSheetId="9">#REF!</definedName>
    <definedName name="___PPB71" localSheetId="16">#REF!</definedName>
    <definedName name="___PPB71" localSheetId="2">[97]MRATES!#REF!</definedName>
    <definedName name="___PPB71" localSheetId="4">[97]MRATES!#REF!</definedName>
    <definedName name="___PPB71" localSheetId="11">#REF!</definedName>
    <definedName name="___PPB71" localSheetId="3">[97]MRATES!#REF!</definedName>
    <definedName name="___PPB71">#REF!</definedName>
    <definedName name="___PPB72" localSheetId="7">#REF!</definedName>
    <definedName name="___PPB72" localSheetId="6">#REF!</definedName>
    <definedName name="___PPB72" localSheetId="8">#REF!</definedName>
    <definedName name="___PPB72" localSheetId="13">#REF!</definedName>
    <definedName name="___PPB72" localSheetId="9">#REF!</definedName>
    <definedName name="___PPB72" localSheetId="16">#REF!</definedName>
    <definedName name="___PPB72" localSheetId="2">[97]MRATES!#REF!</definedName>
    <definedName name="___PPB72" localSheetId="4">[97]MRATES!#REF!</definedName>
    <definedName name="___PPB72" localSheetId="11">#REF!</definedName>
    <definedName name="___PPB72" localSheetId="3">[97]MRATES!#REF!</definedName>
    <definedName name="___PPB72">#REF!</definedName>
    <definedName name="___PPB73" localSheetId="7">#REF!</definedName>
    <definedName name="___PPB73" localSheetId="6">#REF!</definedName>
    <definedName name="___PPB73" localSheetId="8">#REF!</definedName>
    <definedName name="___PPB73" localSheetId="13">#REF!</definedName>
    <definedName name="___PPB73" localSheetId="9">#REF!</definedName>
    <definedName name="___PPB73" localSheetId="16">#REF!</definedName>
    <definedName name="___PPB73" localSheetId="2">[97]MRATES!#REF!</definedName>
    <definedName name="___PPB73" localSheetId="4">[97]MRATES!#REF!</definedName>
    <definedName name="___PPB73" localSheetId="11">#REF!</definedName>
    <definedName name="___PPB73" localSheetId="3">[97]MRATES!#REF!</definedName>
    <definedName name="___PPB73">#REF!</definedName>
    <definedName name="___PPB74" localSheetId="7">#REF!</definedName>
    <definedName name="___PPB74" localSheetId="6">#REF!</definedName>
    <definedName name="___PPB74" localSheetId="8">#REF!</definedName>
    <definedName name="___PPB74" localSheetId="13">#REF!</definedName>
    <definedName name="___PPB74" localSheetId="9">#REF!</definedName>
    <definedName name="___PPB74" localSheetId="16">#REF!</definedName>
    <definedName name="___PPB74" localSheetId="2">[97]MRATES!#REF!</definedName>
    <definedName name="___PPB74" localSheetId="4">[97]MRATES!#REF!</definedName>
    <definedName name="___PPB74" localSheetId="11">#REF!</definedName>
    <definedName name="___PPB74" localSheetId="3">[97]MRATES!#REF!</definedName>
    <definedName name="___PPB74">#REF!</definedName>
    <definedName name="___PPB75" localSheetId="7">#REF!</definedName>
    <definedName name="___PPB75" localSheetId="6">#REF!</definedName>
    <definedName name="___PPB75" localSheetId="8">#REF!</definedName>
    <definedName name="___PPB75" localSheetId="13">#REF!</definedName>
    <definedName name="___PPB75" localSheetId="9">#REF!</definedName>
    <definedName name="___PPB75" localSheetId="16">#REF!</definedName>
    <definedName name="___PPB75" localSheetId="2">[97]MRATES!#REF!</definedName>
    <definedName name="___PPB75" localSheetId="4">[97]MRATES!#REF!</definedName>
    <definedName name="___PPB75" localSheetId="11">#REF!</definedName>
    <definedName name="___PPB75" localSheetId="3">[97]MRATES!#REF!</definedName>
    <definedName name="___PPB75">#REF!</definedName>
    <definedName name="___PPB76" localSheetId="7">#REF!</definedName>
    <definedName name="___PPB76" localSheetId="6">#REF!</definedName>
    <definedName name="___PPB76" localSheetId="8">#REF!</definedName>
    <definedName name="___PPB76" localSheetId="13">#REF!</definedName>
    <definedName name="___PPB76" localSheetId="9">#REF!</definedName>
    <definedName name="___PPB76" localSheetId="16">#REF!</definedName>
    <definedName name="___PPB76" localSheetId="2">[97]MRATES!#REF!</definedName>
    <definedName name="___PPB76" localSheetId="4">[97]MRATES!#REF!</definedName>
    <definedName name="___PPB76" localSheetId="11">#REF!</definedName>
    <definedName name="___PPB76" localSheetId="3">[97]MRATES!#REF!</definedName>
    <definedName name="___PPB76">#REF!</definedName>
    <definedName name="___PPB77" localSheetId="7">#REF!</definedName>
    <definedName name="___PPB77" localSheetId="6">#REF!</definedName>
    <definedName name="___PPB77" localSheetId="8">#REF!</definedName>
    <definedName name="___PPB77" localSheetId="13">#REF!</definedName>
    <definedName name="___PPB77" localSheetId="9">#REF!</definedName>
    <definedName name="___PPB77" localSheetId="16">#REF!</definedName>
    <definedName name="___PPB77" localSheetId="2">[97]MRATES!#REF!</definedName>
    <definedName name="___PPB77" localSheetId="4">[97]MRATES!#REF!</definedName>
    <definedName name="___PPB77" localSheetId="11">#REF!</definedName>
    <definedName name="___PPB77" localSheetId="3">[97]MRATES!#REF!</definedName>
    <definedName name="___PPB77">#REF!</definedName>
    <definedName name="___PPB78" localSheetId="7">#REF!</definedName>
    <definedName name="___PPB78" localSheetId="6">#REF!</definedName>
    <definedName name="___PPB78" localSheetId="8">#REF!</definedName>
    <definedName name="___PPB78" localSheetId="13">#REF!</definedName>
    <definedName name="___PPB78" localSheetId="9">#REF!</definedName>
    <definedName name="___PPB78" localSheetId="16">#REF!</definedName>
    <definedName name="___PPB78" localSheetId="2">[97]MRATES!#REF!</definedName>
    <definedName name="___PPB78" localSheetId="4">[97]MRATES!#REF!</definedName>
    <definedName name="___PPB78" localSheetId="11">#REF!</definedName>
    <definedName name="___PPB78" localSheetId="3">[97]MRATES!#REF!</definedName>
    <definedName name="___PPB78">#REF!</definedName>
    <definedName name="___PPB79" localSheetId="7">#REF!</definedName>
    <definedName name="___PPB79" localSheetId="6">#REF!</definedName>
    <definedName name="___PPB79" localSheetId="8">#REF!</definedName>
    <definedName name="___PPB79" localSheetId="13">#REF!</definedName>
    <definedName name="___PPB79" localSheetId="9">#REF!</definedName>
    <definedName name="___PPB79" localSheetId="16">#REF!</definedName>
    <definedName name="___PPB79" localSheetId="2">[97]MRATES!#REF!</definedName>
    <definedName name="___PPB79" localSheetId="4">[97]MRATES!#REF!</definedName>
    <definedName name="___PPB79" localSheetId="11">#REF!</definedName>
    <definedName name="___PPB79" localSheetId="3">[97]MRATES!#REF!</definedName>
    <definedName name="___PPB79">#REF!</definedName>
    <definedName name="___PPB8" localSheetId="7">#REF!</definedName>
    <definedName name="___PPB8" localSheetId="6">#REF!</definedName>
    <definedName name="___PPB8" localSheetId="8">#REF!</definedName>
    <definedName name="___PPB8" localSheetId="13">#REF!</definedName>
    <definedName name="___PPB8" localSheetId="9">#REF!</definedName>
    <definedName name="___PPB8" localSheetId="16">#REF!</definedName>
    <definedName name="___PPB8" localSheetId="2">[97]MRATES!#REF!</definedName>
    <definedName name="___PPB8" localSheetId="4">[97]MRATES!#REF!</definedName>
    <definedName name="___PPB8" localSheetId="11">#REF!</definedName>
    <definedName name="___PPB8" localSheetId="3">[97]MRATES!#REF!</definedName>
    <definedName name="___PPB8">#REF!</definedName>
    <definedName name="___PPB80" localSheetId="7">#REF!</definedName>
    <definedName name="___PPB80" localSheetId="6">#REF!</definedName>
    <definedName name="___PPB80" localSheetId="8">#REF!</definedName>
    <definedName name="___PPB80" localSheetId="13">#REF!</definedName>
    <definedName name="___PPB80" localSheetId="9">#REF!</definedName>
    <definedName name="___PPB80" localSheetId="16">#REF!</definedName>
    <definedName name="___PPB80" localSheetId="2">[97]MRATES!#REF!</definedName>
    <definedName name="___PPB80" localSheetId="4">[97]MRATES!#REF!</definedName>
    <definedName name="___PPB80" localSheetId="11">#REF!</definedName>
    <definedName name="___PPB80" localSheetId="3">[97]MRATES!#REF!</definedName>
    <definedName name="___PPB80">#REF!</definedName>
    <definedName name="___PPB81" localSheetId="7">#REF!</definedName>
    <definedName name="___PPB81" localSheetId="6">#REF!</definedName>
    <definedName name="___PPB81" localSheetId="8">#REF!</definedName>
    <definedName name="___PPB81" localSheetId="13">#REF!</definedName>
    <definedName name="___PPB81" localSheetId="9">#REF!</definedName>
    <definedName name="___PPB81" localSheetId="16">#REF!</definedName>
    <definedName name="___PPB81" localSheetId="2">[97]MRATES!#REF!</definedName>
    <definedName name="___PPB81" localSheetId="4">[97]MRATES!#REF!</definedName>
    <definedName name="___PPB81" localSheetId="11">#REF!</definedName>
    <definedName name="___PPB81" localSheetId="3">[97]MRATES!#REF!</definedName>
    <definedName name="___PPB81">#REF!</definedName>
    <definedName name="___PPB82" localSheetId="7">#REF!</definedName>
    <definedName name="___PPB82" localSheetId="6">#REF!</definedName>
    <definedName name="___PPB82" localSheetId="8">#REF!</definedName>
    <definedName name="___PPB82" localSheetId="13">#REF!</definedName>
    <definedName name="___PPB82" localSheetId="9">#REF!</definedName>
    <definedName name="___PPB82" localSheetId="16">#REF!</definedName>
    <definedName name="___PPB82" localSheetId="2">[97]MRATES!#REF!</definedName>
    <definedName name="___PPB82" localSheetId="4">[97]MRATES!#REF!</definedName>
    <definedName name="___PPB82" localSheetId="11">#REF!</definedName>
    <definedName name="___PPB82" localSheetId="3">[97]MRATES!#REF!</definedName>
    <definedName name="___PPB82">#REF!</definedName>
    <definedName name="___PPB83" localSheetId="7">#REF!</definedName>
    <definedName name="___PPB83" localSheetId="6">#REF!</definedName>
    <definedName name="___PPB83" localSheetId="8">#REF!</definedName>
    <definedName name="___PPB83" localSheetId="13">#REF!</definedName>
    <definedName name="___PPB83" localSheetId="9">#REF!</definedName>
    <definedName name="___PPB83" localSheetId="16">#REF!</definedName>
    <definedName name="___PPB83" localSheetId="2">[97]MRATES!#REF!</definedName>
    <definedName name="___PPB83" localSheetId="4">[97]MRATES!#REF!</definedName>
    <definedName name="___PPB83" localSheetId="11">#REF!</definedName>
    <definedName name="___PPB83" localSheetId="3">[97]MRATES!#REF!</definedName>
    <definedName name="___PPB83">#REF!</definedName>
    <definedName name="___PPB84" localSheetId="7">#REF!</definedName>
    <definedName name="___PPB84" localSheetId="6">#REF!</definedName>
    <definedName name="___PPB84" localSheetId="8">#REF!</definedName>
    <definedName name="___PPB84" localSheetId="13">#REF!</definedName>
    <definedName name="___PPB84" localSheetId="9">#REF!</definedName>
    <definedName name="___PPB84" localSheetId="16">#REF!</definedName>
    <definedName name="___PPB84" localSheetId="2">[97]MRATES!#REF!</definedName>
    <definedName name="___PPB84" localSheetId="4">[97]MRATES!#REF!</definedName>
    <definedName name="___PPB84" localSheetId="11">#REF!</definedName>
    <definedName name="___PPB84" localSheetId="3">[97]MRATES!#REF!</definedName>
    <definedName name="___PPB84">#REF!</definedName>
    <definedName name="___PPB85" localSheetId="7">#REF!</definedName>
    <definedName name="___PPB85" localSheetId="6">#REF!</definedName>
    <definedName name="___PPB85" localSheetId="8">#REF!</definedName>
    <definedName name="___PPB85" localSheetId="13">#REF!</definedName>
    <definedName name="___PPB85" localSheetId="9">#REF!</definedName>
    <definedName name="___PPB85" localSheetId="16">#REF!</definedName>
    <definedName name="___PPB85" localSheetId="2">[97]MRATES!#REF!</definedName>
    <definedName name="___PPB85" localSheetId="4">[97]MRATES!#REF!</definedName>
    <definedName name="___PPB85" localSheetId="11">#REF!</definedName>
    <definedName name="___PPB85" localSheetId="3">[97]MRATES!#REF!</definedName>
    <definedName name="___PPB85">#REF!</definedName>
    <definedName name="___PPB86" localSheetId="7">#REF!</definedName>
    <definedName name="___PPB86" localSheetId="6">#REF!</definedName>
    <definedName name="___PPB86" localSheetId="8">#REF!</definedName>
    <definedName name="___PPB86" localSheetId="13">#REF!</definedName>
    <definedName name="___PPB86" localSheetId="9">#REF!</definedName>
    <definedName name="___PPB86" localSheetId="16">#REF!</definedName>
    <definedName name="___PPB86" localSheetId="2">[97]MRATES!#REF!</definedName>
    <definedName name="___PPB86" localSheetId="4">[97]MRATES!#REF!</definedName>
    <definedName name="___PPB86" localSheetId="11">#REF!</definedName>
    <definedName name="___PPB86" localSheetId="3">[97]MRATES!#REF!</definedName>
    <definedName name="___PPB86">#REF!</definedName>
    <definedName name="___PPB87" localSheetId="7">#REF!</definedName>
    <definedName name="___PPB87" localSheetId="6">#REF!</definedName>
    <definedName name="___PPB87" localSheetId="8">#REF!</definedName>
    <definedName name="___PPB87" localSheetId="13">#REF!</definedName>
    <definedName name="___PPB87" localSheetId="9">#REF!</definedName>
    <definedName name="___PPB87" localSheetId="16">#REF!</definedName>
    <definedName name="___PPB87" localSheetId="2">[97]MRATES!#REF!</definedName>
    <definedName name="___PPB87" localSheetId="4">[97]MRATES!#REF!</definedName>
    <definedName name="___PPB87" localSheetId="11">#REF!</definedName>
    <definedName name="___PPB87" localSheetId="3">[97]MRATES!#REF!</definedName>
    <definedName name="___PPB87">#REF!</definedName>
    <definedName name="___PPB88" localSheetId="7">#REF!</definedName>
    <definedName name="___PPB88" localSheetId="6">#REF!</definedName>
    <definedName name="___PPB88" localSheetId="8">#REF!</definedName>
    <definedName name="___PPB88" localSheetId="13">#REF!</definedName>
    <definedName name="___PPB88" localSheetId="9">#REF!</definedName>
    <definedName name="___PPB88" localSheetId="16">#REF!</definedName>
    <definedName name="___PPB88" localSheetId="2">[97]MRATES!#REF!</definedName>
    <definedName name="___PPB88" localSheetId="4">[97]MRATES!#REF!</definedName>
    <definedName name="___PPB88" localSheetId="11">#REF!</definedName>
    <definedName name="___PPB88" localSheetId="3">[97]MRATES!#REF!</definedName>
    <definedName name="___PPB88">#REF!</definedName>
    <definedName name="___PPB89" localSheetId="7">#REF!</definedName>
    <definedName name="___PPB89" localSheetId="6">#REF!</definedName>
    <definedName name="___PPB89" localSheetId="8">#REF!</definedName>
    <definedName name="___PPB89" localSheetId="13">#REF!</definedName>
    <definedName name="___PPB89" localSheetId="9">#REF!</definedName>
    <definedName name="___PPB89" localSheetId="16">#REF!</definedName>
    <definedName name="___PPB89" localSheetId="2">[97]MRATES!#REF!</definedName>
    <definedName name="___PPB89" localSheetId="4">[97]MRATES!#REF!</definedName>
    <definedName name="___PPB89" localSheetId="11">#REF!</definedName>
    <definedName name="___PPB89" localSheetId="3">[97]MRATES!#REF!</definedName>
    <definedName name="___PPB89">#REF!</definedName>
    <definedName name="___PPB9" localSheetId="7">#REF!</definedName>
    <definedName name="___PPB9" localSheetId="6">#REF!</definedName>
    <definedName name="___PPB9" localSheetId="8">#REF!</definedName>
    <definedName name="___PPB9" localSheetId="13">#REF!</definedName>
    <definedName name="___PPB9" localSheetId="9">#REF!</definedName>
    <definedName name="___PPB9" localSheetId="16">#REF!</definedName>
    <definedName name="___PPB9" localSheetId="2">[97]MRATES!#REF!</definedName>
    <definedName name="___PPB9" localSheetId="4">[97]MRATES!#REF!</definedName>
    <definedName name="___PPB9" localSheetId="11">#REF!</definedName>
    <definedName name="___PPB9" localSheetId="3">[97]MRATES!#REF!</definedName>
    <definedName name="___PPB9">#REF!</definedName>
    <definedName name="___PPB90" localSheetId="7">#REF!</definedName>
    <definedName name="___PPB90" localSheetId="6">#REF!</definedName>
    <definedName name="___PPB90" localSheetId="8">#REF!</definedName>
    <definedName name="___PPB90" localSheetId="13">#REF!</definedName>
    <definedName name="___PPB90" localSheetId="9">#REF!</definedName>
    <definedName name="___PPB90" localSheetId="16">#REF!</definedName>
    <definedName name="___PPB90" localSheetId="2">[97]MRATES!#REF!</definedName>
    <definedName name="___PPB90" localSheetId="4">[97]MRATES!#REF!</definedName>
    <definedName name="___PPB90" localSheetId="11">#REF!</definedName>
    <definedName name="___PPB90" localSheetId="3">[97]MRATES!#REF!</definedName>
    <definedName name="___PPB90">#REF!</definedName>
    <definedName name="___PPB91" localSheetId="7">#REF!</definedName>
    <definedName name="___PPB91" localSheetId="6">#REF!</definedName>
    <definedName name="___PPB91" localSheetId="8">#REF!</definedName>
    <definedName name="___PPB91" localSheetId="13">#REF!</definedName>
    <definedName name="___PPB91" localSheetId="9">#REF!</definedName>
    <definedName name="___PPB91" localSheetId="16">#REF!</definedName>
    <definedName name="___PPB91" localSheetId="2">[97]MRATES!#REF!</definedName>
    <definedName name="___PPB91" localSheetId="4">[97]MRATES!#REF!</definedName>
    <definedName name="___PPB91" localSheetId="11">#REF!</definedName>
    <definedName name="___PPB91" localSheetId="3">[97]MRATES!#REF!</definedName>
    <definedName name="___PPB91">#REF!</definedName>
    <definedName name="___PPB92" localSheetId="7">#REF!</definedName>
    <definedName name="___PPB92" localSheetId="6">#REF!</definedName>
    <definedName name="___PPB92" localSheetId="8">#REF!</definedName>
    <definedName name="___PPB92" localSheetId="13">#REF!</definedName>
    <definedName name="___PPB92" localSheetId="9">#REF!</definedName>
    <definedName name="___PPB92" localSheetId="16">#REF!</definedName>
    <definedName name="___PPB92" localSheetId="2">[97]MRATES!#REF!</definedName>
    <definedName name="___PPB92" localSheetId="4">[97]MRATES!#REF!</definedName>
    <definedName name="___PPB92" localSheetId="11">#REF!</definedName>
    <definedName name="___PPB92" localSheetId="3">[97]MRATES!#REF!</definedName>
    <definedName name="___PPB92">#REF!</definedName>
    <definedName name="___PPB93" localSheetId="7">#REF!</definedName>
    <definedName name="___PPB93" localSheetId="6">#REF!</definedName>
    <definedName name="___PPB93" localSheetId="8">#REF!</definedName>
    <definedName name="___PPB93" localSheetId="13">#REF!</definedName>
    <definedName name="___PPB93" localSheetId="9">#REF!</definedName>
    <definedName name="___PPB93" localSheetId="16">#REF!</definedName>
    <definedName name="___PPB93" localSheetId="2">[97]MRATES!#REF!</definedName>
    <definedName name="___PPB93" localSheetId="4">[97]MRATES!#REF!</definedName>
    <definedName name="___PPB93" localSheetId="11">#REF!</definedName>
    <definedName name="___PPB93" localSheetId="3">[97]MRATES!#REF!</definedName>
    <definedName name="___PPB93">#REF!</definedName>
    <definedName name="___PPB94" localSheetId="7">#REF!</definedName>
    <definedName name="___PPB94" localSheetId="6">#REF!</definedName>
    <definedName name="___PPB94" localSheetId="8">#REF!</definedName>
    <definedName name="___PPB94" localSheetId="13">#REF!</definedName>
    <definedName name="___PPB94" localSheetId="9">#REF!</definedName>
    <definedName name="___PPB94" localSheetId="16">#REF!</definedName>
    <definedName name="___PPB94" localSheetId="2">[97]MRATES!#REF!</definedName>
    <definedName name="___PPB94" localSheetId="4">[97]MRATES!#REF!</definedName>
    <definedName name="___PPB94" localSheetId="11">#REF!</definedName>
    <definedName name="___PPB94" localSheetId="3">[97]MRATES!#REF!</definedName>
    <definedName name="___PPB94">#REF!</definedName>
    <definedName name="___PPB95" localSheetId="7">#REF!</definedName>
    <definedName name="___PPB95" localSheetId="6">#REF!</definedName>
    <definedName name="___PPB95" localSheetId="8">#REF!</definedName>
    <definedName name="___PPB95" localSheetId="13">#REF!</definedName>
    <definedName name="___PPB95" localSheetId="9">#REF!</definedName>
    <definedName name="___PPB95" localSheetId="16">#REF!</definedName>
    <definedName name="___PPB95" localSheetId="2">[97]MRATES!#REF!</definedName>
    <definedName name="___PPB95" localSheetId="4">[97]MRATES!#REF!</definedName>
    <definedName name="___PPB95" localSheetId="11">#REF!</definedName>
    <definedName name="___PPB95" localSheetId="3">[97]MRATES!#REF!</definedName>
    <definedName name="___PPB95">#REF!</definedName>
    <definedName name="___PPB96" localSheetId="7">#REF!</definedName>
    <definedName name="___PPB96" localSheetId="6">#REF!</definedName>
    <definedName name="___PPB96" localSheetId="8">#REF!</definedName>
    <definedName name="___PPB96" localSheetId="13">#REF!</definedName>
    <definedName name="___PPB96" localSheetId="9">#REF!</definedName>
    <definedName name="___PPB96" localSheetId="16">#REF!</definedName>
    <definedName name="___PPB96" localSheetId="2">[97]MRATES!#REF!</definedName>
    <definedName name="___PPB96" localSheetId="4">[97]MRATES!#REF!</definedName>
    <definedName name="___PPB96" localSheetId="11">#REF!</definedName>
    <definedName name="___PPB96" localSheetId="3">[97]MRATES!#REF!</definedName>
    <definedName name="___PPB96">#REF!</definedName>
    <definedName name="___PPB97" localSheetId="7">#REF!</definedName>
    <definedName name="___PPB97" localSheetId="6">#REF!</definedName>
    <definedName name="___PPB97" localSheetId="8">#REF!</definedName>
    <definedName name="___PPB97" localSheetId="13">#REF!</definedName>
    <definedName name="___PPB97" localSheetId="9">#REF!</definedName>
    <definedName name="___PPB97" localSheetId="16">#REF!</definedName>
    <definedName name="___PPB97" localSheetId="2">[97]MRATES!#REF!</definedName>
    <definedName name="___PPB97" localSheetId="4">[97]MRATES!#REF!</definedName>
    <definedName name="___PPB97" localSheetId="11">#REF!</definedName>
    <definedName name="___PPB97" localSheetId="3">[97]MRATES!#REF!</definedName>
    <definedName name="___PPB97">#REF!</definedName>
    <definedName name="___PPB98" localSheetId="7">#REF!</definedName>
    <definedName name="___PPB98" localSheetId="6">#REF!</definedName>
    <definedName name="___PPB98" localSheetId="8">#REF!</definedName>
    <definedName name="___PPB98" localSheetId="13">#REF!</definedName>
    <definedName name="___PPB98" localSheetId="9">#REF!</definedName>
    <definedName name="___PPB98" localSheetId="16">#REF!</definedName>
    <definedName name="___PPB98" localSheetId="2">[97]MRATES!#REF!</definedName>
    <definedName name="___PPB98" localSheetId="4">[97]MRATES!#REF!</definedName>
    <definedName name="___PPB98" localSheetId="11">#REF!</definedName>
    <definedName name="___PPB98" localSheetId="3">[97]MRATES!#REF!</definedName>
    <definedName name="___PPB98">#REF!</definedName>
    <definedName name="___PPB99" localSheetId="7">#REF!</definedName>
    <definedName name="___PPB99" localSheetId="6">#REF!</definedName>
    <definedName name="___PPB99" localSheetId="8">#REF!</definedName>
    <definedName name="___PPB99" localSheetId="13">#REF!</definedName>
    <definedName name="___PPB99" localSheetId="9">#REF!</definedName>
    <definedName name="___PPB99" localSheetId="16">#REF!</definedName>
    <definedName name="___PPB99" localSheetId="2">[97]MRATES!#REF!</definedName>
    <definedName name="___PPB99" localSheetId="4">[97]MRATES!#REF!</definedName>
    <definedName name="___PPB99" localSheetId="11">#REF!</definedName>
    <definedName name="___PPB99" localSheetId="3">[97]MRATES!#REF!</definedName>
    <definedName name="___PPB99">#REF!</definedName>
    <definedName name="___PPC1" localSheetId="7">#REF!</definedName>
    <definedName name="___PPC1" localSheetId="6">#REF!</definedName>
    <definedName name="___PPC1" localSheetId="8">#REF!</definedName>
    <definedName name="___PPC1" localSheetId="13">#REF!</definedName>
    <definedName name="___PPC1" localSheetId="9">#REF!</definedName>
    <definedName name="___PPC1" localSheetId="16">#REF!</definedName>
    <definedName name="___PPC1" localSheetId="2">[97]MRATES!#REF!</definedName>
    <definedName name="___PPC1" localSheetId="4">[97]MRATES!#REF!</definedName>
    <definedName name="___PPC1" localSheetId="11">#REF!</definedName>
    <definedName name="___PPC1" localSheetId="3">[97]MRATES!#REF!</definedName>
    <definedName name="___PPC1">#REF!</definedName>
    <definedName name="___PPC10" localSheetId="7">#REF!</definedName>
    <definedName name="___PPC10" localSheetId="6">#REF!</definedName>
    <definedName name="___PPC10" localSheetId="8">#REF!</definedName>
    <definedName name="___PPC10" localSheetId="13">#REF!</definedName>
    <definedName name="___PPC10" localSheetId="9">#REF!</definedName>
    <definedName name="___PPC10" localSheetId="16">#REF!</definedName>
    <definedName name="___PPC10" localSheetId="2">[97]MRATES!#REF!</definedName>
    <definedName name="___PPC10" localSheetId="4">[97]MRATES!#REF!</definedName>
    <definedName name="___PPC10" localSheetId="11">#REF!</definedName>
    <definedName name="___PPC10" localSheetId="3">[97]MRATES!#REF!</definedName>
    <definedName name="___PPC10">#REF!</definedName>
    <definedName name="___PPC100" localSheetId="7">#REF!</definedName>
    <definedName name="___PPC100" localSheetId="6">#REF!</definedName>
    <definedName name="___PPC100" localSheetId="8">#REF!</definedName>
    <definedName name="___PPC100" localSheetId="13">#REF!</definedName>
    <definedName name="___PPC100" localSheetId="9">#REF!</definedName>
    <definedName name="___PPC100" localSheetId="16">#REF!</definedName>
    <definedName name="___PPC100" localSheetId="2">[97]MRATES!#REF!</definedName>
    <definedName name="___PPC100" localSheetId="4">[97]MRATES!#REF!</definedName>
    <definedName name="___PPC100" localSheetId="11">#REF!</definedName>
    <definedName name="___PPC100" localSheetId="3">[97]MRATES!#REF!</definedName>
    <definedName name="___PPC100">#REF!</definedName>
    <definedName name="___PPC101" localSheetId="7">#REF!</definedName>
    <definedName name="___PPC101" localSheetId="6">#REF!</definedName>
    <definedName name="___PPC101" localSheetId="8">#REF!</definedName>
    <definedName name="___PPC101" localSheetId="13">#REF!</definedName>
    <definedName name="___PPC101" localSheetId="9">#REF!</definedName>
    <definedName name="___PPC101" localSheetId="16">#REF!</definedName>
    <definedName name="___PPC101" localSheetId="2">[97]MRATES!#REF!</definedName>
    <definedName name="___PPC101" localSheetId="4">[97]MRATES!#REF!</definedName>
    <definedName name="___PPC101" localSheetId="11">#REF!</definedName>
    <definedName name="___PPC101" localSheetId="3">[97]MRATES!#REF!</definedName>
    <definedName name="___PPC101">#REF!</definedName>
    <definedName name="___PPC102" localSheetId="7">#REF!</definedName>
    <definedName name="___PPC102" localSheetId="6">#REF!</definedName>
    <definedName name="___PPC102" localSheetId="8">#REF!</definedName>
    <definedName name="___PPC102" localSheetId="13">#REF!</definedName>
    <definedName name="___PPC102" localSheetId="9">#REF!</definedName>
    <definedName name="___PPC102" localSheetId="16">#REF!</definedName>
    <definedName name="___PPC102" localSheetId="2">[97]MRATES!#REF!</definedName>
    <definedName name="___PPC102" localSheetId="4">[97]MRATES!#REF!</definedName>
    <definedName name="___PPC102" localSheetId="11">#REF!</definedName>
    <definedName name="___PPC102" localSheetId="3">[97]MRATES!#REF!</definedName>
    <definedName name="___PPC102">#REF!</definedName>
    <definedName name="___PPC103" localSheetId="7">#REF!</definedName>
    <definedName name="___PPC103" localSheetId="6">#REF!</definedName>
    <definedName name="___PPC103" localSheetId="8">#REF!</definedName>
    <definedName name="___PPC103" localSheetId="13">#REF!</definedName>
    <definedName name="___PPC103" localSheetId="9">#REF!</definedName>
    <definedName name="___PPC103" localSheetId="16">#REF!</definedName>
    <definedName name="___PPC103" localSheetId="2">[97]MRATES!#REF!</definedName>
    <definedName name="___PPC103" localSheetId="4">[97]MRATES!#REF!</definedName>
    <definedName name="___PPC103" localSheetId="11">#REF!</definedName>
    <definedName name="___PPC103" localSheetId="3">[97]MRATES!#REF!</definedName>
    <definedName name="___PPC103">#REF!</definedName>
    <definedName name="___PPC104" localSheetId="7">#REF!</definedName>
    <definedName name="___PPC104" localSheetId="6">#REF!</definedName>
    <definedName name="___PPC104" localSheetId="8">#REF!</definedName>
    <definedName name="___PPC104" localSheetId="13">#REF!</definedName>
    <definedName name="___PPC104" localSheetId="9">#REF!</definedName>
    <definedName name="___PPC104" localSheetId="16">#REF!</definedName>
    <definedName name="___PPC104" localSheetId="2">[97]MRATES!#REF!</definedName>
    <definedName name="___PPC104" localSheetId="4">[97]MRATES!#REF!</definedName>
    <definedName name="___PPC104" localSheetId="11">#REF!</definedName>
    <definedName name="___PPC104" localSheetId="3">[97]MRATES!#REF!</definedName>
    <definedName name="___PPC104">#REF!</definedName>
    <definedName name="___PPC105" localSheetId="7">#REF!</definedName>
    <definedName name="___PPC105" localSheetId="6">#REF!</definedName>
    <definedName name="___PPC105" localSheetId="8">#REF!</definedName>
    <definedName name="___PPC105" localSheetId="13">#REF!</definedName>
    <definedName name="___PPC105" localSheetId="9">#REF!</definedName>
    <definedName name="___PPC105" localSheetId="16">#REF!</definedName>
    <definedName name="___PPC105" localSheetId="2">[97]MRATES!#REF!</definedName>
    <definedName name="___PPC105" localSheetId="4">[97]MRATES!#REF!</definedName>
    <definedName name="___PPC105" localSheetId="11">#REF!</definedName>
    <definedName name="___PPC105" localSheetId="3">[97]MRATES!#REF!</definedName>
    <definedName name="___PPC105">#REF!</definedName>
    <definedName name="___PPC106" localSheetId="7">#REF!</definedName>
    <definedName name="___PPC106" localSheetId="6">#REF!</definedName>
    <definedName name="___PPC106" localSheetId="8">#REF!</definedName>
    <definedName name="___PPC106" localSheetId="13">#REF!</definedName>
    <definedName name="___PPC106" localSheetId="9">#REF!</definedName>
    <definedName name="___PPC106" localSheetId="16">#REF!</definedName>
    <definedName name="___PPC106" localSheetId="2">[97]MRATES!#REF!</definedName>
    <definedName name="___PPC106" localSheetId="4">[97]MRATES!#REF!</definedName>
    <definedName name="___PPC106" localSheetId="11">#REF!</definedName>
    <definedName name="___PPC106" localSheetId="3">[97]MRATES!#REF!</definedName>
    <definedName name="___PPC106">#REF!</definedName>
    <definedName name="___PPC107" localSheetId="7">#REF!</definedName>
    <definedName name="___PPC107" localSheetId="6">#REF!</definedName>
    <definedName name="___PPC107" localSheetId="8">#REF!</definedName>
    <definedName name="___PPC107" localSheetId="13">#REF!</definedName>
    <definedName name="___PPC107" localSheetId="9">#REF!</definedName>
    <definedName name="___PPC107" localSheetId="16">#REF!</definedName>
    <definedName name="___PPC107" localSheetId="2">[97]MRATES!#REF!</definedName>
    <definedName name="___PPC107" localSheetId="4">[97]MRATES!#REF!</definedName>
    <definedName name="___PPC107" localSheetId="11">#REF!</definedName>
    <definedName name="___PPC107" localSheetId="3">[97]MRATES!#REF!</definedName>
    <definedName name="___PPC107">#REF!</definedName>
    <definedName name="___PPC108" localSheetId="7">#REF!</definedName>
    <definedName name="___PPC108" localSheetId="6">#REF!</definedName>
    <definedName name="___PPC108" localSheetId="8">#REF!</definedName>
    <definedName name="___PPC108" localSheetId="13">#REF!</definedName>
    <definedName name="___PPC108" localSheetId="9">#REF!</definedName>
    <definedName name="___PPC108" localSheetId="16">#REF!</definedName>
    <definedName name="___PPC108" localSheetId="2">[97]MRATES!#REF!</definedName>
    <definedName name="___PPC108" localSheetId="4">[97]MRATES!#REF!</definedName>
    <definedName name="___PPC108" localSheetId="11">#REF!</definedName>
    <definedName name="___PPC108" localSheetId="3">[97]MRATES!#REF!</definedName>
    <definedName name="___PPC108">#REF!</definedName>
    <definedName name="___PPC109" localSheetId="7">#REF!</definedName>
    <definedName name="___PPC109" localSheetId="6">#REF!</definedName>
    <definedName name="___PPC109" localSheetId="8">#REF!</definedName>
    <definedName name="___PPC109" localSheetId="13">#REF!</definedName>
    <definedName name="___PPC109" localSheetId="9">#REF!</definedName>
    <definedName name="___PPC109" localSheetId="16">#REF!</definedName>
    <definedName name="___PPC109" localSheetId="2">[97]MRATES!#REF!</definedName>
    <definedName name="___PPC109" localSheetId="4">[97]MRATES!#REF!</definedName>
    <definedName name="___PPC109" localSheetId="11">#REF!</definedName>
    <definedName name="___PPC109" localSheetId="3">[97]MRATES!#REF!</definedName>
    <definedName name="___PPC109">#REF!</definedName>
    <definedName name="___PPC11" localSheetId="7">#REF!</definedName>
    <definedName name="___PPC11" localSheetId="6">#REF!</definedName>
    <definedName name="___PPC11" localSheetId="8">#REF!</definedName>
    <definedName name="___PPC11" localSheetId="13">#REF!</definedName>
    <definedName name="___PPC11" localSheetId="9">#REF!</definedName>
    <definedName name="___PPC11" localSheetId="16">#REF!</definedName>
    <definedName name="___PPC11" localSheetId="2">[97]MRATES!#REF!</definedName>
    <definedName name="___PPC11" localSheetId="4">[97]MRATES!#REF!</definedName>
    <definedName name="___PPC11" localSheetId="11">#REF!</definedName>
    <definedName name="___PPC11" localSheetId="3">[97]MRATES!#REF!</definedName>
    <definedName name="___PPC11">#REF!</definedName>
    <definedName name="___PPC110" localSheetId="7">#REF!</definedName>
    <definedName name="___PPC110" localSheetId="6">#REF!</definedName>
    <definedName name="___PPC110" localSheetId="8">#REF!</definedName>
    <definedName name="___PPC110" localSheetId="13">#REF!</definedName>
    <definedName name="___PPC110" localSheetId="9">#REF!</definedName>
    <definedName name="___PPC110" localSheetId="16">#REF!</definedName>
    <definedName name="___PPC110" localSheetId="2">[97]MRATES!#REF!</definedName>
    <definedName name="___PPC110" localSheetId="4">[97]MRATES!#REF!</definedName>
    <definedName name="___PPC110" localSheetId="11">#REF!</definedName>
    <definedName name="___PPC110" localSheetId="3">[97]MRATES!#REF!</definedName>
    <definedName name="___PPC110">#REF!</definedName>
    <definedName name="___PPC111" localSheetId="7">#REF!</definedName>
    <definedName name="___PPC111" localSheetId="6">#REF!</definedName>
    <definedName name="___PPC111" localSheetId="8">#REF!</definedName>
    <definedName name="___PPC111" localSheetId="13">#REF!</definedName>
    <definedName name="___PPC111" localSheetId="9">#REF!</definedName>
    <definedName name="___PPC111" localSheetId="16">#REF!</definedName>
    <definedName name="___PPC111" localSheetId="2">[97]MRATES!#REF!</definedName>
    <definedName name="___PPC111" localSheetId="4">[97]MRATES!#REF!</definedName>
    <definedName name="___PPC111" localSheetId="11">#REF!</definedName>
    <definedName name="___PPC111" localSheetId="3">[97]MRATES!#REF!</definedName>
    <definedName name="___PPC111">#REF!</definedName>
    <definedName name="___PPC112" localSheetId="7">#REF!</definedName>
    <definedName name="___PPC112" localSheetId="6">#REF!</definedName>
    <definedName name="___PPC112" localSheetId="8">#REF!</definedName>
    <definedName name="___PPC112" localSheetId="13">#REF!</definedName>
    <definedName name="___PPC112" localSheetId="9">#REF!</definedName>
    <definedName name="___PPC112" localSheetId="16">#REF!</definedName>
    <definedName name="___PPC112" localSheetId="2">[97]MRATES!#REF!</definedName>
    <definedName name="___PPC112" localSheetId="4">[97]MRATES!#REF!</definedName>
    <definedName name="___PPC112" localSheetId="11">#REF!</definedName>
    <definedName name="___PPC112" localSheetId="3">[97]MRATES!#REF!</definedName>
    <definedName name="___PPC112">#REF!</definedName>
    <definedName name="___PPC113" localSheetId="7">#REF!</definedName>
    <definedName name="___PPC113" localSheetId="6">#REF!</definedName>
    <definedName name="___PPC113" localSheetId="8">#REF!</definedName>
    <definedName name="___PPC113" localSheetId="13">#REF!</definedName>
    <definedName name="___PPC113" localSheetId="9">#REF!</definedName>
    <definedName name="___PPC113" localSheetId="16">#REF!</definedName>
    <definedName name="___PPC113" localSheetId="2">[97]MRATES!#REF!</definedName>
    <definedName name="___PPC113" localSheetId="4">[97]MRATES!#REF!</definedName>
    <definedName name="___PPC113" localSheetId="11">#REF!</definedName>
    <definedName name="___PPC113" localSheetId="3">[97]MRATES!#REF!</definedName>
    <definedName name="___PPC113">#REF!</definedName>
    <definedName name="___PPC114" localSheetId="7">#REF!</definedName>
    <definedName name="___PPC114" localSheetId="6">#REF!</definedName>
    <definedName name="___PPC114" localSheetId="8">#REF!</definedName>
    <definedName name="___PPC114" localSheetId="13">#REF!</definedName>
    <definedName name="___PPC114" localSheetId="9">#REF!</definedName>
    <definedName name="___PPC114" localSheetId="16">#REF!</definedName>
    <definedName name="___PPC114" localSheetId="2">[97]MRATES!#REF!</definedName>
    <definedName name="___PPC114" localSheetId="4">[97]MRATES!#REF!</definedName>
    <definedName name="___PPC114" localSheetId="11">#REF!</definedName>
    <definedName name="___PPC114" localSheetId="3">[97]MRATES!#REF!</definedName>
    <definedName name="___PPC114">#REF!</definedName>
    <definedName name="___PPC115" localSheetId="7">#REF!</definedName>
    <definedName name="___PPC115" localSheetId="6">#REF!</definedName>
    <definedName name="___PPC115" localSheetId="8">#REF!</definedName>
    <definedName name="___PPC115" localSheetId="13">#REF!</definedName>
    <definedName name="___PPC115" localSheetId="9">#REF!</definedName>
    <definedName name="___PPC115" localSheetId="16">#REF!</definedName>
    <definedName name="___PPC115" localSheetId="2">[97]MRATES!#REF!</definedName>
    <definedName name="___PPC115" localSheetId="4">[97]MRATES!#REF!</definedName>
    <definedName name="___PPC115" localSheetId="11">#REF!</definedName>
    <definedName name="___PPC115" localSheetId="3">[97]MRATES!#REF!</definedName>
    <definedName name="___PPC115">#REF!</definedName>
    <definedName name="___PPC116" localSheetId="7">#REF!</definedName>
    <definedName name="___PPC116" localSheetId="6">#REF!</definedName>
    <definedName name="___PPC116" localSheetId="8">#REF!</definedName>
    <definedName name="___PPC116" localSheetId="13">#REF!</definedName>
    <definedName name="___PPC116" localSheetId="9">#REF!</definedName>
    <definedName name="___PPC116" localSheetId="16">#REF!</definedName>
    <definedName name="___PPC116" localSheetId="2">[97]MRATES!#REF!</definedName>
    <definedName name="___PPC116" localSheetId="4">[97]MRATES!#REF!</definedName>
    <definedName name="___PPC116" localSheetId="11">#REF!</definedName>
    <definedName name="___PPC116" localSheetId="3">[97]MRATES!#REF!</definedName>
    <definedName name="___PPC116">#REF!</definedName>
    <definedName name="___PPC117" localSheetId="7">#REF!</definedName>
    <definedName name="___PPC117" localSheetId="6">#REF!</definedName>
    <definedName name="___PPC117" localSheetId="8">#REF!</definedName>
    <definedName name="___PPC117" localSheetId="13">#REF!</definedName>
    <definedName name="___PPC117" localSheetId="9">#REF!</definedName>
    <definedName name="___PPC117" localSheetId="16">#REF!</definedName>
    <definedName name="___PPC117" localSheetId="2">[97]MRATES!#REF!</definedName>
    <definedName name="___PPC117" localSheetId="4">[97]MRATES!#REF!</definedName>
    <definedName name="___PPC117" localSheetId="11">#REF!</definedName>
    <definedName name="___PPC117" localSheetId="3">[97]MRATES!#REF!</definedName>
    <definedName name="___PPC117">#REF!</definedName>
    <definedName name="___PPC118" localSheetId="7">#REF!</definedName>
    <definedName name="___PPC118" localSheetId="6">#REF!</definedName>
    <definedName name="___PPC118" localSheetId="8">#REF!</definedName>
    <definedName name="___PPC118" localSheetId="13">#REF!</definedName>
    <definedName name="___PPC118" localSheetId="9">#REF!</definedName>
    <definedName name="___PPC118" localSheetId="16">#REF!</definedName>
    <definedName name="___PPC118" localSheetId="2">[97]MRATES!#REF!</definedName>
    <definedName name="___PPC118" localSheetId="4">[97]MRATES!#REF!</definedName>
    <definedName name="___PPC118" localSheetId="11">#REF!</definedName>
    <definedName name="___PPC118" localSheetId="3">[97]MRATES!#REF!</definedName>
    <definedName name="___PPC118">#REF!</definedName>
    <definedName name="___PPC119" localSheetId="7">#REF!</definedName>
    <definedName name="___PPC119" localSheetId="6">#REF!</definedName>
    <definedName name="___PPC119" localSheetId="8">#REF!</definedName>
    <definedName name="___PPC119" localSheetId="13">#REF!</definedName>
    <definedName name="___PPC119" localSheetId="9">#REF!</definedName>
    <definedName name="___PPC119" localSheetId="16">#REF!</definedName>
    <definedName name="___PPC119" localSheetId="2">[97]MRATES!#REF!</definedName>
    <definedName name="___PPC119" localSheetId="4">[97]MRATES!#REF!</definedName>
    <definedName name="___PPC119" localSheetId="11">#REF!</definedName>
    <definedName name="___PPC119" localSheetId="3">[97]MRATES!#REF!</definedName>
    <definedName name="___PPC119">#REF!</definedName>
    <definedName name="___PPC12" localSheetId="7">#REF!</definedName>
    <definedName name="___PPC12" localSheetId="6">#REF!</definedName>
    <definedName name="___PPC12" localSheetId="8">#REF!</definedName>
    <definedName name="___PPC12" localSheetId="13">#REF!</definedName>
    <definedName name="___PPC12" localSheetId="9">#REF!</definedName>
    <definedName name="___PPC12" localSheetId="16">#REF!</definedName>
    <definedName name="___PPC12" localSheetId="2">[97]MRATES!#REF!</definedName>
    <definedName name="___PPC12" localSheetId="4">[97]MRATES!#REF!</definedName>
    <definedName name="___PPC12" localSheetId="11">#REF!</definedName>
    <definedName name="___PPC12" localSheetId="3">[97]MRATES!#REF!</definedName>
    <definedName name="___PPC12">#REF!</definedName>
    <definedName name="___PPC120" localSheetId="7">#REF!</definedName>
    <definedName name="___PPC120" localSheetId="6">#REF!</definedName>
    <definedName name="___PPC120" localSheetId="8">#REF!</definedName>
    <definedName name="___PPC120" localSheetId="13">#REF!</definedName>
    <definedName name="___PPC120" localSheetId="9">#REF!</definedName>
    <definedName name="___PPC120" localSheetId="16">#REF!</definedName>
    <definedName name="___PPC120" localSheetId="2">[97]MRATES!#REF!</definedName>
    <definedName name="___PPC120" localSheetId="4">[97]MRATES!#REF!</definedName>
    <definedName name="___PPC120" localSheetId="11">#REF!</definedName>
    <definedName name="___PPC120" localSheetId="3">[97]MRATES!#REF!</definedName>
    <definedName name="___PPC120">#REF!</definedName>
    <definedName name="___PPC121" localSheetId="7">#REF!</definedName>
    <definedName name="___PPC121" localSheetId="6">#REF!</definedName>
    <definedName name="___PPC121" localSheetId="8">#REF!</definedName>
    <definedName name="___PPC121" localSheetId="13">#REF!</definedName>
    <definedName name="___PPC121" localSheetId="9">#REF!</definedName>
    <definedName name="___PPC121" localSheetId="16">#REF!</definedName>
    <definedName name="___PPC121" localSheetId="2">[97]MRATES!#REF!</definedName>
    <definedName name="___PPC121" localSheetId="4">[97]MRATES!#REF!</definedName>
    <definedName name="___PPC121" localSheetId="11">#REF!</definedName>
    <definedName name="___PPC121" localSheetId="3">[97]MRATES!#REF!</definedName>
    <definedName name="___PPC121">#REF!</definedName>
    <definedName name="___PPC122" localSheetId="7">#REF!</definedName>
    <definedName name="___PPC122" localSheetId="6">#REF!</definedName>
    <definedName name="___PPC122" localSheetId="8">#REF!</definedName>
    <definedName name="___PPC122" localSheetId="13">#REF!</definedName>
    <definedName name="___PPC122" localSheetId="9">#REF!</definedName>
    <definedName name="___PPC122" localSheetId="16">#REF!</definedName>
    <definedName name="___PPC122" localSheetId="2">[97]MRATES!#REF!</definedName>
    <definedName name="___PPC122" localSheetId="4">[97]MRATES!#REF!</definedName>
    <definedName name="___PPC122" localSheetId="11">#REF!</definedName>
    <definedName name="___PPC122" localSheetId="3">[97]MRATES!#REF!</definedName>
    <definedName name="___PPC122">#REF!</definedName>
    <definedName name="___PPC123" localSheetId="7">#REF!</definedName>
    <definedName name="___PPC123" localSheetId="6">#REF!</definedName>
    <definedName name="___PPC123" localSheetId="8">#REF!</definedName>
    <definedName name="___PPC123" localSheetId="13">#REF!</definedName>
    <definedName name="___PPC123" localSheetId="9">#REF!</definedName>
    <definedName name="___PPC123" localSheetId="16">#REF!</definedName>
    <definedName name="___PPC123" localSheetId="2">[97]MRATES!#REF!</definedName>
    <definedName name="___PPC123" localSheetId="4">[97]MRATES!#REF!</definedName>
    <definedName name="___PPC123" localSheetId="11">#REF!</definedName>
    <definedName name="___PPC123" localSheetId="3">[97]MRATES!#REF!</definedName>
    <definedName name="___PPC123">#REF!</definedName>
    <definedName name="___PPC124" localSheetId="7">#REF!</definedName>
    <definedName name="___PPC124" localSheetId="6">#REF!</definedName>
    <definedName name="___PPC124" localSheetId="8">#REF!</definedName>
    <definedName name="___PPC124" localSheetId="13">#REF!</definedName>
    <definedName name="___PPC124" localSheetId="9">#REF!</definedName>
    <definedName name="___PPC124" localSheetId="16">#REF!</definedName>
    <definedName name="___PPC124" localSheetId="2">[97]MRATES!#REF!</definedName>
    <definedName name="___PPC124" localSheetId="4">[97]MRATES!#REF!</definedName>
    <definedName name="___PPC124" localSheetId="11">#REF!</definedName>
    <definedName name="___PPC124" localSheetId="3">[97]MRATES!#REF!</definedName>
    <definedName name="___PPC124">#REF!</definedName>
    <definedName name="___PPC125" localSheetId="7">#REF!</definedName>
    <definedName name="___PPC125" localSheetId="6">#REF!</definedName>
    <definedName name="___PPC125" localSheetId="8">#REF!</definedName>
    <definedName name="___PPC125" localSheetId="13">#REF!</definedName>
    <definedName name="___PPC125" localSheetId="9">#REF!</definedName>
    <definedName name="___PPC125" localSheetId="16">#REF!</definedName>
    <definedName name="___PPC125" localSheetId="2">[97]MRATES!#REF!</definedName>
    <definedName name="___PPC125" localSheetId="4">[97]MRATES!#REF!</definedName>
    <definedName name="___PPC125" localSheetId="11">#REF!</definedName>
    <definedName name="___PPC125" localSheetId="3">[97]MRATES!#REF!</definedName>
    <definedName name="___PPC125">#REF!</definedName>
    <definedName name="___PPC126" localSheetId="7">#REF!</definedName>
    <definedName name="___PPC126" localSheetId="6">#REF!</definedName>
    <definedName name="___PPC126" localSheetId="8">#REF!</definedName>
    <definedName name="___PPC126" localSheetId="13">#REF!</definedName>
    <definedName name="___PPC126" localSheetId="9">#REF!</definedName>
    <definedName name="___PPC126" localSheetId="16">#REF!</definedName>
    <definedName name="___PPC126" localSheetId="2">[97]MRATES!#REF!</definedName>
    <definedName name="___PPC126" localSheetId="4">[97]MRATES!#REF!</definedName>
    <definedName name="___PPC126" localSheetId="11">#REF!</definedName>
    <definedName name="___PPC126" localSheetId="3">[97]MRATES!#REF!</definedName>
    <definedName name="___PPC126">#REF!</definedName>
    <definedName name="___PPC127" localSheetId="7">#REF!</definedName>
    <definedName name="___PPC127" localSheetId="6">#REF!</definedName>
    <definedName name="___PPC127" localSheetId="8">#REF!</definedName>
    <definedName name="___PPC127" localSheetId="13">#REF!</definedName>
    <definedName name="___PPC127" localSheetId="9">#REF!</definedName>
    <definedName name="___PPC127" localSheetId="16">#REF!</definedName>
    <definedName name="___PPC127" localSheetId="2">[97]MRATES!#REF!</definedName>
    <definedName name="___PPC127" localSheetId="4">[97]MRATES!#REF!</definedName>
    <definedName name="___PPC127" localSheetId="11">#REF!</definedName>
    <definedName name="___PPC127" localSheetId="3">[97]MRATES!#REF!</definedName>
    <definedName name="___PPC127">#REF!</definedName>
    <definedName name="___PPC128" localSheetId="7">#REF!</definedName>
    <definedName name="___PPC128" localSheetId="6">#REF!</definedName>
    <definedName name="___PPC128" localSheetId="8">#REF!</definedName>
    <definedName name="___PPC128" localSheetId="13">#REF!</definedName>
    <definedName name="___PPC128" localSheetId="9">#REF!</definedName>
    <definedName name="___PPC128" localSheetId="16">#REF!</definedName>
    <definedName name="___PPC128" localSheetId="2">[97]MRATES!#REF!</definedName>
    <definedName name="___PPC128" localSheetId="4">[97]MRATES!#REF!</definedName>
    <definedName name="___PPC128" localSheetId="11">#REF!</definedName>
    <definedName name="___PPC128" localSheetId="3">[97]MRATES!#REF!</definedName>
    <definedName name="___PPC128">#REF!</definedName>
    <definedName name="___PPC129" localSheetId="7">#REF!</definedName>
    <definedName name="___PPC129" localSheetId="6">#REF!</definedName>
    <definedName name="___PPC129" localSheetId="8">#REF!</definedName>
    <definedName name="___PPC129" localSheetId="13">#REF!</definedName>
    <definedName name="___PPC129" localSheetId="9">#REF!</definedName>
    <definedName name="___PPC129" localSheetId="16">#REF!</definedName>
    <definedName name="___PPC129" localSheetId="2">[97]MRATES!#REF!</definedName>
    <definedName name="___PPC129" localSheetId="4">[97]MRATES!#REF!</definedName>
    <definedName name="___PPC129" localSheetId="11">#REF!</definedName>
    <definedName name="___PPC129" localSheetId="3">[97]MRATES!#REF!</definedName>
    <definedName name="___PPC129">#REF!</definedName>
    <definedName name="___PPC13" localSheetId="7">#REF!</definedName>
    <definedName name="___PPC13" localSheetId="6">#REF!</definedName>
    <definedName name="___PPC13" localSheetId="8">#REF!</definedName>
    <definedName name="___PPC13" localSheetId="13">#REF!</definedName>
    <definedName name="___PPC13" localSheetId="9">#REF!</definedName>
    <definedName name="___PPC13" localSheetId="16">#REF!</definedName>
    <definedName name="___PPC13" localSheetId="2">[97]MRATES!#REF!</definedName>
    <definedName name="___PPC13" localSheetId="4">[97]MRATES!#REF!</definedName>
    <definedName name="___PPC13" localSheetId="11">#REF!</definedName>
    <definedName name="___PPC13" localSheetId="3">[97]MRATES!#REF!</definedName>
    <definedName name="___PPC13">#REF!</definedName>
    <definedName name="___PPC130" localSheetId="7">#REF!</definedName>
    <definedName name="___PPC130" localSheetId="6">#REF!</definedName>
    <definedName name="___PPC130" localSheetId="8">#REF!</definedName>
    <definedName name="___PPC130" localSheetId="13">#REF!</definedName>
    <definedName name="___PPC130" localSheetId="9">#REF!</definedName>
    <definedName name="___PPC130" localSheetId="16">#REF!</definedName>
    <definedName name="___PPC130" localSheetId="2">[97]MRATES!#REF!</definedName>
    <definedName name="___PPC130" localSheetId="4">[97]MRATES!#REF!</definedName>
    <definedName name="___PPC130" localSheetId="11">#REF!</definedName>
    <definedName name="___PPC130" localSheetId="3">[97]MRATES!#REF!</definedName>
    <definedName name="___PPC130">#REF!</definedName>
    <definedName name="___PPC131" localSheetId="7">#REF!</definedName>
    <definedName name="___PPC131" localSheetId="6">#REF!</definedName>
    <definedName name="___PPC131" localSheetId="8">#REF!</definedName>
    <definedName name="___PPC131" localSheetId="13">#REF!</definedName>
    <definedName name="___PPC131" localSheetId="9">#REF!</definedName>
    <definedName name="___PPC131" localSheetId="16">#REF!</definedName>
    <definedName name="___PPC131" localSheetId="2">[97]MRATES!#REF!</definedName>
    <definedName name="___PPC131" localSheetId="4">[97]MRATES!#REF!</definedName>
    <definedName name="___PPC131" localSheetId="11">#REF!</definedName>
    <definedName name="___PPC131" localSheetId="3">[97]MRATES!#REF!</definedName>
    <definedName name="___PPC131">#REF!</definedName>
    <definedName name="___PPC132" localSheetId="7">#REF!</definedName>
    <definedName name="___PPC132" localSheetId="6">#REF!</definedName>
    <definedName name="___PPC132" localSheetId="8">#REF!</definedName>
    <definedName name="___PPC132" localSheetId="13">#REF!</definedName>
    <definedName name="___PPC132" localSheetId="9">#REF!</definedName>
    <definedName name="___PPC132" localSheetId="16">#REF!</definedName>
    <definedName name="___PPC132" localSheetId="2">[97]MRATES!#REF!</definedName>
    <definedName name="___PPC132" localSheetId="4">[97]MRATES!#REF!</definedName>
    <definedName name="___PPC132" localSheetId="11">#REF!</definedName>
    <definedName name="___PPC132" localSheetId="3">[97]MRATES!#REF!</definedName>
    <definedName name="___PPC132">#REF!</definedName>
    <definedName name="___PPC133" localSheetId="7">#REF!</definedName>
    <definedName name="___PPC133" localSheetId="6">#REF!</definedName>
    <definedName name="___PPC133" localSheetId="8">#REF!</definedName>
    <definedName name="___PPC133" localSheetId="13">#REF!</definedName>
    <definedName name="___PPC133" localSheetId="9">#REF!</definedName>
    <definedName name="___PPC133" localSheetId="16">#REF!</definedName>
    <definedName name="___PPC133" localSheetId="2">[97]MRATES!#REF!</definedName>
    <definedName name="___PPC133" localSheetId="4">[97]MRATES!#REF!</definedName>
    <definedName name="___PPC133" localSheetId="11">#REF!</definedName>
    <definedName name="___PPC133" localSheetId="3">[97]MRATES!#REF!</definedName>
    <definedName name="___PPC133">#REF!</definedName>
    <definedName name="___PPC134" localSheetId="7">#REF!</definedName>
    <definedName name="___PPC134" localSheetId="6">#REF!</definedName>
    <definedName name="___PPC134" localSheetId="8">#REF!</definedName>
    <definedName name="___PPC134" localSheetId="13">#REF!</definedName>
    <definedName name="___PPC134" localSheetId="9">#REF!</definedName>
    <definedName name="___PPC134" localSheetId="16">#REF!</definedName>
    <definedName name="___PPC134" localSheetId="2">[97]MRATES!#REF!</definedName>
    <definedName name="___PPC134" localSheetId="4">[97]MRATES!#REF!</definedName>
    <definedName name="___PPC134" localSheetId="11">#REF!</definedName>
    <definedName name="___PPC134" localSheetId="3">[97]MRATES!#REF!</definedName>
    <definedName name="___PPC134">#REF!</definedName>
    <definedName name="___PPC135" localSheetId="7">#REF!</definedName>
    <definedName name="___PPC135" localSheetId="6">#REF!</definedName>
    <definedName name="___PPC135" localSheetId="8">#REF!</definedName>
    <definedName name="___PPC135" localSheetId="13">#REF!</definedName>
    <definedName name="___PPC135" localSheetId="9">#REF!</definedName>
    <definedName name="___PPC135" localSheetId="16">#REF!</definedName>
    <definedName name="___PPC135" localSheetId="2">[97]MRATES!#REF!</definedName>
    <definedName name="___PPC135" localSheetId="4">[97]MRATES!#REF!</definedName>
    <definedName name="___PPC135" localSheetId="11">#REF!</definedName>
    <definedName name="___PPC135" localSheetId="3">[97]MRATES!#REF!</definedName>
    <definedName name="___PPC135">#REF!</definedName>
    <definedName name="___PPC136" localSheetId="7">#REF!</definedName>
    <definedName name="___PPC136" localSheetId="6">#REF!</definedName>
    <definedName name="___PPC136" localSheetId="8">#REF!</definedName>
    <definedName name="___PPC136" localSheetId="13">#REF!</definedName>
    <definedName name="___PPC136" localSheetId="9">#REF!</definedName>
    <definedName name="___PPC136" localSheetId="16">#REF!</definedName>
    <definedName name="___PPC136" localSheetId="2">[97]MRATES!#REF!</definedName>
    <definedName name="___PPC136" localSheetId="4">[97]MRATES!#REF!</definedName>
    <definedName name="___PPC136" localSheetId="11">#REF!</definedName>
    <definedName name="___PPC136" localSheetId="3">[97]MRATES!#REF!</definedName>
    <definedName name="___PPC136">#REF!</definedName>
    <definedName name="___PPC137" localSheetId="7">#REF!</definedName>
    <definedName name="___PPC137" localSheetId="6">#REF!</definedName>
    <definedName name="___PPC137" localSheetId="8">#REF!</definedName>
    <definedName name="___PPC137" localSheetId="13">#REF!</definedName>
    <definedName name="___PPC137" localSheetId="9">#REF!</definedName>
    <definedName name="___PPC137" localSheetId="16">#REF!</definedName>
    <definedName name="___PPC137" localSheetId="2">[97]MRATES!#REF!</definedName>
    <definedName name="___PPC137" localSheetId="4">[97]MRATES!#REF!</definedName>
    <definedName name="___PPC137" localSheetId="11">#REF!</definedName>
    <definedName name="___PPC137" localSheetId="3">[97]MRATES!#REF!</definedName>
    <definedName name="___PPC137">#REF!</definedName>
    <definedName name="___PPC138" localSheetId="7">#REF!</definedName>
    <definedName name="___PPC138" localSheetId="6">#REF!</definedName>
    <definedName name="___PPC138" localSheetId="8">#REF!</definedName>
    <definedName name="___PPC138" localSheetId="13">#REF!</definedName>
    <definedName name="___PPC138" localSheetId="9">#REF!</definedName>
    <definedName name="___PPC138" localSheetId="16">#REF!</definedName>
    <definedName name="___PPC138" localSheetId="2">[97]MRATES!#REF!</definedName>
    <definedName name="___PPC138" localSheetId="4">[97]MRATES!#REF!</definedName>
    <definedName name="___PPC138" localSheetId="11">#REF!</definedName>
    <definedName name="___PPC138" localSheetId="3">[97]MRATES!#REF!</definedName>
    <definedName name="___PPC138">#REF!</definedName>
    <definedName name="___PPC139" localSheetId="7">#REF!</definedName>
    <definedName name="___PPC139" localSheetId="6">#REF!</definedName>
    <definedName name="___PPC139" localSheetId="8">#REF!</definedName>
    <definedName name="___PPC139" localSheetId="13">#REF!</definedName>
    <definedName name="___PPC139" localSheetId="9">#REF!</definedName>
    <definedName name="___PPC139" localSheetId="16">#REF!</definedName>
    <definedName name="___PPC139" localSheetId="2">[97]MRATES!#REF!</definedName>
    <definedName name="___PPC139" localSheetId="4">[97]MRATES!#REF!</definedName>
    <definedName name="___PPC139" localSheetId="11">#REF!</definedName>
    <definedName name="___PPC139" localSheetId="3">[97]MRATES!#REF!</definedName>
    <definedName name="___PPC139">#REF!</definedName>
    <definedName name="___PPC14" localSheetId="7">#REF!</definedName>
    <definedName name="___PPC14" localSheetId="6">#REF!</definedName>
    <definedName name="___PPC14" localSheetId="8">#REF!</definedName>
    <definedName name="___PPC14" localSheetId="13">#REF!</definedName>
    <definedName name="___PPC14" localSheetId="9">#REF!</definedName>
    <definedName name="___PPC14" localSheetId="16">#REF!</definedName>
    <definedName name="___PPC14" localSheetId="2">[97]MRATES!#REF!</definedName>
    <definedName name="___PPC14" localSheetId="4">[97]MRATES!#REF!</definedName>
    <definedName name="___PPC14" localSheetId="11">#REF!</definedName>
    <definedName name="___PPC14" localSheetId="3">[97]MRATES!#REF!</definedName>
    <definedName name="___PPC14">#REF!</definedName>
    <definedName name="___PPC140" localSheetId="7">#REF!</definedName>
    <definedName name="___PPC140" localSheetId="6">#REF!</definedName>
    <definedName name="___PPC140" localSheetId="8">#REF!</definedName>
    <definedName name="___PPC140" localSheetId="13">#REF!</definedName>
    <definedName name="___PPC140" localSheetId="9">#REF!</definedName>
    <definedName name="___PPC140" localSheetId="16">#REF!</definedName>
    <definedName name="___PPC140" localSheetId="2">[97]MRATES!#REF!</definedName>
    <definedName name="___PPC140" localSheetId="4">[97]MRATES!#REF!</definedName>
    <definedName name="___PPC140" localSheetId="11">#REF!</definedName>
    <definedName name="___PPC140" localSheetId="3">[97]MRATES!#REF!</definedName>
    <definedName name="___PPC140">#REF!</definedName>
    <definedName name="___PPC141" localSheetId="7">#REF!</definedName>
    <definedName name="___PPC141" localSheetId="6">#REF!</definedName>
    <definedName name="___PPC141" localSheetId="8">#REF!</definedName>
    <definedName name="___PPC141" localSheetId="13">#REF!</definedName>
    <definedName name="___PPC141" localSheetId="9">#REF!</definedName>
    <definedName name="___PPC141" localSheetId="16">#REF!</definedName>
    <definedName name="___PPC141" localSheetId="2">[97]MRATES!#REF!</definedName>
    <definedName name="___PPC141" localSheetId="4">[97]MRATES!#REF!</definedName>
    <definedName name="___PPC141" localSheetId="11">#REF!</definedName>
    <definedName name="___PPC141" localSheetId="3">[97]MRATES!#REF!</definedName>
    <definedName name="___PPC141">#REF!</definedName>
    <definedName name="___PPC142" localSheetId="7">#REF!</definedName>
    <definedName name="___PPC142" localSheetId="6">#REF!</definedName>
    <definedName name="___PPC142" localSheetId="8">#REF!</definedName>
    <definedName name="___PPC142" localSheetId="13">#REF!</definedName>
    <definedName name="___PPC142" localSheetId="9">#REF!</definedName>
    <definedName name="___PPC142" localSheetId="16">#REF!</definedName>
    <definedName name="___PPC142" localSheetId="2">[97]MRATES!#REF!</definedName>
    <definedName name="___PPC142" localSheetId="4">[97]MRATES!#REF!</definedName>
    <definedName name="___PPC142" localSheetId="11">#REF!</definedName>
    <definedName name="___PPC142" localSheetId="3">[97]MRATES!#REF!</definedName>
    <definedName name="___PPC142">#REF!</definedName>
    <definedName name="___PPC143" localSheetId="7">#REF!</definedName>
    <definedName name="___PPC143" localSheetId="6">#REF!</definedName>
    <definedName name="___PPC143" localSheetId="8">#REF!</definedName>
    <definedName name="___PPC143" localSheetId="13">#REF!</definedName>
    <definedName name="___PPC143" localSheetId="9">#REF!</definedName>
    <definedName name="___PPC143" localSheetId="16">#REF!</definedName>
    <definedName name="___PPC143" localSheetId="2">[97]MRATES!#REF!</definedName>
    <definedName name="___PPC143" localSheetId="4">[97]MRATES!#REF!</definedName>
    <definedName name="___PPC143" localSheetId="11">#REF!</definedName>
    <definedName name="___PPC143" localSheetId="3">[97]MRATES!#REF!</definedName>
    <definedName name="___PPC143">#REF!</definedName>
    <definedName name="___PPC144" localSheetId="7">#REF!</definedName>
    <definedName name="___PPC144" localSheetId="6">#REF!</definedName>
    <definedName name="___PPC144" localSheetId="8">#REF!</definedName>
    <definedName name="___PPC144" localSheetId="13">#REF!</definedName>
    <definedName name="___PPC144" localSheetId="9">#REF!</definedName>
    <definedName name="___PPC144" localSheetId="16">#REF!</definedName>
    <definedName name="___PPC144" localSheetId="2">[97]MRATES!#REF!</definedName>
    <definedName name="___PPC144" localSheetId="4">[97]MRATES!#REF!</definedName>
    <definedName name="___PPC144" localSheetId="11">#REF!</definedName>
    <definedName name="___PPC144" localSheetId="3">[97]MRATES!#REF!</definedName>
    <definedName name="___PPC144">#REF!</definedName>
    <definedName name="___PPC145" localSheetId="7">#REF!</definedName>
    <definedName name="___PPC145" localSheetId="6">#REF!</definedName>
    <definedName name="___PPC145" localSheetId="8">#REF!</definedName>
    <definedName name="___PPC145" localSheetId="13">#REF!</definedName>
    <definedName name="___PPC145" localSheetId="9">#REF!</definedName>
    <definedName name="___PPC145" localSheetId="16">#REF!</definedName>
    <definedName name="___PPC145" localSheetId="2">[97]MRATES!#REF!</definedName>
    <definedName name="___PPC145" localSheetId="4">[97]MRATES!#REF!</definedName>
    <definedName name="___PPC145" localSheetId="11">#REF!</definedName>
    <definedName name="___PPC145" localSheetId="3">[97]MRATES!#REF!</definedName>
    <definedName name="___PPC145">#REF!</definedName>
    <definedName name="___PPC146" localSheetId="7">#REF!</definedName>
    <definedName name="___PPC146" localSheetId="6">#REF!</definedName>
    <definedName name="___PPC146" localSheetId="8">#REF!</definedName>
    <definedName name="___PPC146" localSheetId="13">#REF!</definedName>
    <definedName name="___PPC146" localSheetId="9">#REF!</definedName>
    <definedName name="___PPC146" localSheetId="16">#REF!</definedName>
    <definedName name="___PPC146" localSheetId="2">[97]MRATES!#REF!</definedName>
    <definedName name="___PPC146" localSheetId="4">[97]MRATES!#REF!</definedName>
    <definedName name="___PPC146" localSheetId="11">#REF!</definedName>
    <definedName name="___PPC146" localSheetId="3">[97]MRATES!#REF!</definedName>
    <definedName name="___PPC146">#REF!</definedName>
    <definedName name="___PPC147" localSheetId="7">#REF!</definedName>
    <definedName name="___PPC147" localSheetId="6">#REF!</definedName>
    <definedName name="___PPC147" localSheetId="8">#REF!</definedName>
    <definedName name="___PPC147" localSheetId="13">#REF!</definedName>
    <definedName name="___PPC147" localSheetId="9">#REF!</definedName>
    <definedName name="___PPC147" localSheetId="16">#REF!</definedName>
    <definedName name="___PPC147" localSheetId="2">[97]MRATES!#REF!</definedName>
    <definedName name="___PPC147" localSheetId="4">[97]MRATES!#REF!</definedName>
    <definedName name="___PPC147" localSheetId="11">#REF!</definedName>
    <definedName name="___PPC147" localSheetId="3">[97]MRATES!#REF!</definedName>
    <definedName name="___PPC147">#REF!</definedName>
    <definedName name="___PPC148" localSheetId="7">#REF!</definedName>
    <definedName name="___PPC148" localSheetId="6">#REF!</definedName>
    <definedName name="___PPC148" localSheetId="8">#REF!</definedName>
    <definedName name="___PPC148" localSheetId="13">#REF!</definedName>
    <definedName name="___PPC148" localSheetId="9">#REF!</definedName>
    <definedName name="___PPC148" localSheetId="16">#REF!</definedName>
    <definedName name="___PPC148" localSheetId="2">[97]MRATES!#REF!</definedName>
    <definedName name="___PPC148" localSheetId="4">[97]MRATES!#REF!</definedName>
    <definedName name="___PPC148" localSheetId="11">#REF!</definedName>
    <definedName name="___PPC148" localSheetId="3">[97]MRATES!#REF!</definedName>
    <definedName name="___PPC148">#REF!</definedName>
    <definedName name="___PPC149" localSheetId="7">#REF!</definedName>
    <definedName name="___PPC149" localSheetId="6">#REF!</definedName>
    <definedName name="___PPC149" localSheetId="8">#REF!</definedName>
    <definedName name="___PPC149" localSheetId="13">#REF!</definedName>
    <definedName name="___PPC149" localSheetId="9">#REF!</definedName>
    <definedName name="___PPC149" localSheetId="16">#REF!</definedName>
    <definedName name="___PPC149" localSheetId="2">[97]MRATES!#REF!</definedName>
    <definedName name="___PPC149" localSheetId="4">[97]MRATES!#REF!</definedName>
    <definedName name="___PPC149" localSheetId="11">#REF!</definedName>
    <definedName name="___PPC149" localSheetId="3">[97]MRATES!#REF!</definedName>
    <definedName name="___PPC149">#REF!</definedName>
    <definedName name="___PPC15" localSheetId="7">#REF!</definedName>
    <definedName name="___PPC15" localSheetId="6">#REF!</definedName>
    <definedName name="___PPC15" localSheetId="8">#REF!</definedName>
    <definedName name="___PPC15" localSheetId="13">#REF!</definedName>
    <definedName name="___PPC15" localSheetId="9">#REF!</definedName>
    <definedName name="___PPC15" localSheetId="16">#REF!</definedName>
    <definedName name="___PPC15" localSheetId="2">[97]MRATES!#REF!</definedName>
    <definedName name="___PPC15" localSheetId="4">[97]MRATES!#REF!</definedName>
    <definedName name="___PPC15" localSheetId="11">#REF!</definedName>
    <definedName name="___PPC15" localSheetId="3">[97]MRATES!#REF!</definedName>
    <definedName name="___PPC15">#REF!</definedName>
    <definedName name="___PPC150" localSheetId="7">#REF!</definedName>
    <definedName name="___PPC150" localSheetId="6">#REF!</definedName>
    <definedName name="___PPC150" localSheetId="8">#REF!</definedName>
    <definedName name="___PPC150" localSheetId="13">#REF!</definedName>
    <definedName name="___PPC150" localSheetId="9">#REF!</definedName>
    <definedName name="___PPC150" localSheetId="16">#REF!</definedName>
    <definedName name="___PPC150" localSheetId="2">[97]MRATES!#REF!</definedName>
    <definedName name="___PPC150" localSheetId="4">[97]MRATES!#REF!</definedName>
    <definedName name="___PPC150" localSheetId="11">#REF!</definedName>
    <definedName name="___PPC150" localSheetId="3">[97]MRATES!#REF!</definedName>
    <definedName name="___PPC150">#REF!</definedName>
    <definedName name="___PPC151" localSheetId="7">#REF!</definedName>
    <definedName name="___PPC151" localSheetId="6">#REF!</definedName>
    <definedName name="___PPC151" localSheetId="8">#REF!</definedName>
    <definedName name="___PPC151" localSheetId="13">#REF!</definedName>
    <definedName name="___PPC151" localSheetId="9">#REF!</definedName>
    <definedName name="___PPC151" localSheetId="16">#REF!</definedName>
    <definedName name="___PPC151" localSheetId="2">[97]MRATES!#REF!</definedName>
    <definedName name="___PPC151" localSheetId="4">[97]MRATES!#REF!</definedName>
    <definedName name="___PPC151" localSheetId="11">#REF!</definedName>
    <definedName name="___PPC151" localSheetId="3">[97]MRATES!#REF!</definedName>
    <definedName name="___PPC151">#REF!</definedName>
    <definedName name="___PPC152" localSheetId="7">#REF!</definedName>
    <definedName name="___PPC152" localSheetId="6">#REF!</definedName>
    <definedName name="___PPC152" localSheetId="8">#REF!</definedName>
    <definedName name="___PPC152" localSheetId="13">#REF!</definedName>
    <definedName name="___PPC152" localSheetId="9">#REF!</definedName>
    <definedName name="___PPC152" localSheetId="16">#REF!</definedName>
    <definedName name="___PPC152" localSheetId="2">[97]MRATES!#REF!</definedName>
    <definedName name="___PPC152" localSheetId="4">[97]MRATES!#REF!</definedName>
    <definedName name="___PPC152" localSheetId="11">#REF!</definedName>
    <definedName name="___PPC152" localSheetId="3">[97]MRATES!#REF!</definedName>
    <definedName name="___PPC152">#REF!</definedName>
    <definedName name="___PPC153" localSheetId="7">#REF!</definedName>
    <definedName name="___PPC153" localSheetId="6">#REF!</definedName>
    <definedName name="___PPC153" localSheetId="8">#REF!</definedName>
    <definedName name="___PPC153" localSheetId="13">#REF!</definedName>
    <definedName name="___PPC153" localSheetId="9">#REF!</definedName>
    <definedName name="___PPC153" localSheetId="16">#REF!</definedName>
    <definedName name="___PPC153" localSheetId="2">[97]MRATES!#REF!</definedName>
    <definedName name="___PPC153" localSheetId="4">[97]MRATES!#REF!</definedName>
    <definedName name="___PPC153" localSheetId="11">#REF!</definedName>
    <definedName name="___PPC153" localSheetId="3">[97]MRATES!#REF!</definedName>
    <definedName name="___PPC153">#REF!</definedName>
    <definedName name="___PPC154" localSheetId="7">#REF!</definedName>
    <definedName name="___PPC154" localSheetId="6">#REF!</definedName>
    <definedName name="___PPC154" localSheetId="8">#REF!</definedName>
    <definedName name="___PPC154" localSheetId="13">#REF!</definedName>
    <definedName name="___PPC154" localSheetId="9">#REF!</definedName>
    <definedName name="___PPC154" localSheetId="16">#REF!</definedName>
    <definedName name="___PPC154" localSheetId="2">[97]MRATES!#REF!</definedName>
    <definedName name="___PPC154" localSheetId="4">[97]MRATES!#REF!</definedName>
    <definedName name="___PPC154" localSheetId="11">#REF!</definedName>
    <definedName name="___PPC154" localSheetId="3">[97]MRATES!#REF!</definedName>
    <definedName name="___PPC154">#REF!</definedName>
    <definedName name="___PPC155" localSheetId="7">#REF!</definedName>
    <definedName name="___PPC155" localSheetId="6">#REF!</definedName>
    <definedName name="___PPC155" localSheetId="8">#REF!</definedName>
    <definedName name="___PPC155" localSheetId="13">#REF!</definedName>
    <definedName name="___PPC155" localSheetId="9">#REF!</definedName>
    <definedName name="___PPC155" localSheetId="16">#REF!</definedName>
    <definedName name="___PPC155" localSheetId="2">[97]MRATES!#REF!</definedName>
    <definedName name="___PPC155" localSheetId="4">[97]MRATES!#REF!</definedName>
    <definedName name="___PPC155" localSheetId="11">#REF!</definedName>
    <definedName name="___PPC155" localSheetId="3">[97]MRATES!#REF!</definedName>
    <definedName name="___PPC155">#REF!</definedName>
    <definedName name="___PPC16" localSheetId="7">#REF!</definedName>
    <definedName name="___PPC16" localSheetId="6">#REF!</definedName>
    <definedName name="___PPC16" localSheetId="8">#REF!</definedName>
    <definedName name="___PPC16" localSheetId="13">#REF!</definedName>
    <definedName name="___PPC16" localSheetId="9">#REF!</definedName>
    <definedName name="___PPC16" localSheetId="16">#REF!</definedName>
    <definedName name="___PPC16" localSheetId="2">[97]MRATES!#REF!</definedName>
    <definedName name="___PPC16" localSheetId="4">[97]MRATES!#REF!</definedName>
    <definedName name="___PPC16" localSheetId="11">#REF!</definedName>
    <definedName name="___PPC16" localSheetId="3">[97]MRATES!#REF!</definedName>
    <definedName name="___PPC16">#REF!</definedName>
    <definedName name="___PPC17" localSheetId="7">#REF!</definedName>
    <definedName name="___PPC17" localSheetId="6">#REF!</definedName>
    <definedName name="___PPC17" localSheetId="8">#REF!</definedName>
    <definedName name="___PPC17" localSheetId="13">#REF!</definedName>
    <definedName name="___PPC17" localSheetId="9">#REF!</definedName>
    <definedName name="___PPC17" localSheetId="16">#REF!</definedName>
    <definedName name="___PPC17" localSheetId="2">[97]MRATES!#REF!</definedName>
    <definedName name="___PPC17" localSheetId="4">[97]MRATES!#REF!</definedName>
    <definedName name="___PPC17" localSheetId="11">#REF!</definedName>
    <definedName name="___PPC17" localSheetId="3">[97]MRATES!#REF!</definedName>
    <definedName name="___PPC17">#REF!</definedName>
    <definedName name="___PPC18" localSheetId="7">#REF!</definedName>
    <definedName name="___PPC18" localSheetId="6">#REF!</definedName>
    <definedName name="___PPC18" localSheetId="8">#REF!</definedName>
    <definedName name="___PPC18" localSheetId="13">#REF!</definedName>
    <definedName name="___PPC18" localSheetId="9">#REF!</definedName>
    <definedName name="___PPC18" localSheetId="16">#REF!</definedName>
    <definedName name="___PPC18" localSheetId="2">[97]MRATES!#REF!</definedName>
    <definedName name="___PPC18" localSheetId="4">[97]MRATES!#REF!</definedName>
    <definedName name="___PPC18" localSheetId="11">#REF!</definedName>
    <definedName name="___PPC18" localSheetId="3">[97]MRATES!#REF!</definedName>
    <definedName name="___PPC18">#REF!</definedName>
    <definedName name="___PPC19" localSheetId="7">#REF!</definedName>
    <definedName name="___PPC19" localSheetId="6">#REF!</definedName>
    <definedName name="___PPC19" localSheetId="8">#REF!</definedName>
    <definedName name="___PPC19" localSheetId="13">#REF!</definedName>
    <definedName name="___PPC19" localSheetId="9">#REF!</definedName>
    <definedName name="___PPC19" localSheetId="16">#REF!</definedName>
    <definedName name="___PPC19" localSheetId="2">[97]MRATES!#REF!</definedName>
    <definedName name="___PPC19" localSheetId="4">[97]MRATES!#REF!</definedName>
    <definedName name="___PPC19" localSheetId="11">#REF!</definedName>
    <definedName name="___PPC19" localSheetId="3">[97]MRATES!#REF!</definedName>
    <definedName name="___PPC19">#REF!</definedName>
    <definedName name="___PPC2" localSheetId="7">#REF!</definedName>
    <definedName name="___PPC2" localSheetId="6">#REF!</definedName>
    <definedName name="___PPC2" localSheetId="8">#REF!</definedName>
    <definedName name="___PPC2" localSheetId="13">#REF!</definedName>
    <definedName name="___PPC2" localSheetId="9">#REF!</definedName>
    <definedName name="___PPC2" localSheetId="16">#REF!</definedName>
    <definedName name="___PPC2" localSheetId="2">[97]MRATES!#REF!</definedName>
    <definedName name="___PPC2" localSheetId="4">[97]MRATES!#REF!</definedName>
    <definedName name="___PPC2" localSheetId="11">#REF!</definedName>
    <definedName name="___PPC2" localSheetId="3">[97]MRATES!#REF!</definedName>
    <definedName name="___PPC2">#REF!</definedName>
    <definedName name="___PPC20" localSheetId="7">#REF!</definedName>
    <definedName name="___PPC20" localSheetId="6">#REF!</definedName>
    <definedName name="___PPC20" localSheetId="8">#REF!</definedName>
    <definedName name="___PPC20" localSheetId="13">#REF!</definedName>
    <definedName name="___PPC20" localSheetId="9">#REF!</definedName>
    <definedName name="___PPC20" localSheetId="16">#REF!</definedName>
    <definedName name="___PPC20" localSheetId="2">[97]MRATES!#REF!</definedName>
    <definedName name="___PPC20" localSheetId="4">[97]MRATES!#REF!</definedName>
    <definedName name="___PPC20" localSheetId="11">#REF!</definedName>
    <definedName name="___PPC20" localSheetId="3">[97]MRATES!#REF!</definedName>
    <definedName name="___PPC20">#REF!</definedName>
    <definedName name="___PPC21" localSheetId="7">#REF!</definedName>
    <definedName name="___PPC21" localSheetId="6">#REF!</definedName>
    <definedName name="___PPC21" localSheetId="8">#REF!</definedName>
    <definedName name="___PPC21" localSheetId="13">#REF!</definedName>
    <definedName name="___PPC21" localSheetId="9">#REF!</definedName>
    <definedName name="___PPC21" localSheetId="16">#REF!</definedName>
    <definedName name="___PPC21" localSheetId="2">[97]MRATES!#REF!</definedName>
    <definedName name="___PPC21" localSheetId="4">[97]MRATES!#REF!</definedName>
    <definedName name="___PPC21" localSheetId="11">#REF!</definedName>
    <definedName name="___PPC21" localSheetId="3">[97]MRATES!#REF!</definedName>
    <definedName name="___PPC21">#REF!</definedName>
    <definedName name="___PPC22" localSheetId="7">#REF!</definedName>
    <definedName name="___PPC22" localSheetId="6">#REF!</definedName>
    <definedName name="___PPC22" localSheetId="8">#REF!</definedName>
    <definedName name="___PPC22" localSheetId="13">#REF!</definedName>
    <definedName name="___PPC22" localSheetId="9">#REF!</definedName>
    <definedName name="___PPC22" localSheetId="16">#REF!</definedName>
    <definedName name="___PPC22" localSheetId="2">[97]MRATES!#REF!</definedName>
    <definedName name="___PPC22" localSheetId="4">[97]MRATES!#REF!</definedName>
    <definedName name="___PPC22" localSheetId="11">#REF!</definedName>
    <definedName name="___PPC22" localSheetId="3">[97]MRATES!#REF!</definedName>
    <definedName name="___PPC22">#REF!</definedName>
    <definedName name="___PPC23" localSheetId="7">#REF!</definedName>
    <definedName name="___PPC23" localSheetId="6">#REF!</definedName>
    <definedName name="___PPC23" localSheetId="8">#REF!</definedName>
    <definedName name="___PPC23" localSheetId="13">#REF!</definedName>
    <definedName name="___PPC23" localSheetId="9">#REF!</definedName>
    <definedName name="___PPC23" localSheetId="16">#REF!</definedName>
    <definedName name="___PPC23" localSheetId="2">[97]MRATES!#REF!</definedName>
    <definedName name="___PPC23" localSheetId="4">[97]MRATES!#REF!</definedName>
    <definedName name="___PPC23" localSheetId="11">#REF!</definedName>
    <definedName name="___PPC23" localSheetId="3">[97]MRATES!#REF!</definedName>
    <definedName name="___PPC23">#REF!</definedName>
    <definedName name="___PPC24" localSheetId="7">#REF!</definedName>
    <definedName name="___PPC24" localSheetId="6">#REF!</definedName>
    <definedName name="___PPC24" localSheetId="8">#REF!</definedName>
    <definedName name="___PPC24" localSheetId="13">#REF!</definedName>
    <definedName name="___PPC24" localSheetId="9">#REF!</definedName>
    <definedName name="___PPC24" localSheetId="16">#REF!</definedName>
    <definedName name="___PPC24" localSheetId="2">[97]MRATES!#REF!</definedName>
    <definedName name="___PPC24" localSheetId="4">[97]MRATES!#REF!</definedName>
    <definedName name="___PPC24" localSheetId="11">#REF!</definedName>
    <definedName name="___PPC24" localSheetId="3">[97]MRATES!#REF!</definedName>
    <definedName name="___PPC24">#REF!</definedName>
    <definedName name="___PPC25" localSheetId="7">#REF!</definedName>
    <definedName name="___PPC25" localSheetId="6">#REF!</definedName>
    <definedName name="___PPC25" localSheetId="8">#REF!</definedName>
    <definedName name="___PPC25" localSheetId="13">#REF!</definedName>
    <definedName name="___PPC25" localSheetId="9">#REF!</definedName>
    <definedName name="___PPC25" localSheetId="16">#REF!</definedName>
    <definedName name="___PPC25" localSheetId="2">[97]MRATES!#REF!</definedName>
    <definedName name="___PPC25" localSheetId="4">[97]MRATES!#REF!</definedName>
    <definedName name="___PPC25" localSheetId="11">#REF!</definedName>
    <definedName name="___PPC25" localSheetId="3">[97]MRATES!#REF!</definedName>
    <definedName name="___PPC25">#REF!</definedName>
    <definedName name="___PPC26" localSheetId="7">#REF!</definedName>
    <definedName name="___PPC26" localSheetId="6">#REF!</definedName>
    <definedName name="___PPC26" localSheetId="8">#REF!</definedName>
    <definedName name="___PPC26" localSheetId="13">#REF!</definedName>
    <definedName name="___PPC26" localSheetId="9">#REF!</definedName>
    <definedName name="___PPC26" localSheetId="16">#REF!</definedName>
    <definedName name="___PPC26" localSheetId="2">[97]MRATES!#REF!</definedName>
    <definedName name="___PPC26" localSheetId="4">[97]MRATES!#REF!</definedName>
    <definedName name="___PPC26" localSheetId="11">#REF!</definedName>
    <definedName name="___PPC26" localSheetId="3">[97]MRATES!#REF!</definedName>
    <definedName name="___PPC26">#REF!</definedName>
    <definedName name="___PPC27" localSheetId="7">#REF!</definedName>
    <definedName name="___PPC27" localSheetId="6">#REF!</definedName>
    <definedName name="___PPC27" localSheetId="8">#REF!</definedName>
    <definedName name="___PPC27" localSheetId="13">#REF!</definedName>
    <definedName name="___PPC27" localSheetId="9">#REF!</definedName>
    <definedName name="___PPC27" localSheetId="16">#REF!</definedName>
    <definedName name="___PPC27" localSheetId="2">[97]MRATES!#REF!</definedName>
    <definedName name="___PPC27" localSheetId="4">[97]MRATES!#REF!</definedName>
    <definedName name="___PPC27" localSheetId="11">#REF!</definedName>
    <definedName name="___PPC27" localSheetId="3">[97]MRATES!#REF!</definedName>
    <definedName name="___PPC27">#REF!</definedName>
    <definedName name="___PPC28" localSheetId="7">#REF!</definedName>
    <definedName name="___PPC28" localSheetId="6">#REF!</definedName>
    <definedName name="___PPC28" localSheetId="8">#REF!</definedName>
    <definedName name="___PPC28" localSheetId="13">#REF!</definedName>
    <definedName name="___PPC28" localSheetId="9">#REF!</definedName>
    <definedName name="___PPC28" localSheetId="16">#REF!</definedName>
    <definedName name="___PPC28" localSheetId="2">[97]MRATES!#REF!</definedName>
    <definedName name="___PPC28" localSheetId="4">[97]MRATES!#REF!</definedName>
    <definedName name="___PPC28" localSheetId="11">#REF!</definedName>
    <definedName name="___PPC28" localSheetId="3">[97]MRATES!#REF!</definedName>
    <definedName name="___PPC28">#REF!</definedName>
    <definedName name="___PPC29" localSheetId="7">#REF!</definedName>
    <definedName name="___PPC29" localSheetId="6">#REF!</definedName>
    <definedName name="___PPC29" localSheetId="8">#REF!</definedName>
    <definedName name="___PPC29" localSheetId="13">#REF!</definedName>
    <definedName name="___PPC29" localSheetId="9">#REF!</definedName>
    <definedName name="___PPC29" localSheetId="16">#REF!</definedName>
    <definedName name="___PPC29" localSheetId="2">[97]MRATES!#REF!</definedName>
    <definedName name="___PPC29" localSheetId="4">[97]MRATES!#REF!</definedName>
    <definedName name="___PPC29" localSheetId="11">#REF!</definedName>
    <definedName name="___PPC29" localSheetId="3">[97]MRATES!#REF!</definedName>
    <definedName name="___PPC29">#REF!</definedName>
    <definedName name="___PPC3" localSheetId="7">#REF!</definedName>
    <definedName name="___PPC3" localSheetId="6">#REF!</definedName>
    <definedName name="___PPC3" localSheetId="8">#REF!</definedName>
    <definedName name="___PPC3" localSheetId="13">#REF!</definedName>
    <definedName name="___PPC3" localSheetId="9">#REF!</definedName>
    <definedName name="___PPC3" localSheetId="16">#REF!</definedName>
    <definedName name="___PPC3" localSheetId="2">[97]MRATES!#REF!</definedName>
    <definedName name="___PPC3" localSheetId="4">[97]MRATES!#REF!</definedName>
    <definedName name="___PPC3" localSheetId="11">#REF!</definedName>
    <definedName name="___PPC3" localSheetId="3">[97]MRATES!#REF!</definedName>
    <definedName name="___PPC3">#REF!</definedName>
    <definedName name="___PPC30" localSheetId="7">#REF!</definedName>
    <definedName name="___PPC30" localSheetId="6">#REF!</definedName>
    <definedName name="___PPC30" localSheetId="8">#REF!</definedName>
    <definedName name="___PPC30" localSheetId="13">#REF!</definedName>
    <definedName name="___PPC30" localSheetId="9">#REF!</definedName>
    <definedName name="___PPC30" localSheetId="16">#REF!</definedName>
    <definedName name="___PPC30" localSheetId="2">[97]MRATES!#REF!</definedName>
    <definedName name="___PPC30" localSheetId="4">[97]MRATES!#REF!</definedName>
    <definedName name="___PPC30" localSheetId="11">#REF!</definedName>
    <definedName name="___PPC30" localSheetId="3">[97]MRATES!#REF!</definedName>
    <definedName name="___PPC30">#REF!</definedName>
    <definedName name="___PPC31" localSheetId="7">#REF!</definedName>
    <definedName name="___PPC31" localSheetId="6">#REF!</definedName>
    <definedName name="___PPC31" localSheetId="8">#REF!</definedName>
    <definedName name="___PPC31" localSheetId="13">#REF!</definedName>
    <definedName name="___PPC31" localSheetId="9">#REF!</definedName>
    <definedName name="___PPC31" localSheetId="16">#REF!</definedName>
    <definedName name="___PPC31" localSheetId="2">[97]MRATES!#REF!</definedName>
    <definedName name="___PPC31" localSheetId="4">[97]MRATES!#REF!</definedName>
    <definedName name="___PPC31" localSheetId="11">#REF!</definedName>
    <definedName name="___PPC31" localSheetId="3">[97]MRATES!#REF!</definedName>
    <definedName name="___PPC31">#REF!</definedName>
    <definedName name="___PPC32" localSheetId="7">#REF!</definedName>
    <definedName name="___PPC32" localSheetId="6">#REF!</definedName>
    <definedName name="___PPC32" localSheetId="8">#REF!</definedName>
    <definedName name="___PPC32" localSheetId="13">#REF!</definedName>
    <definedName name="___PPC32" localSheetId="9">#REF!</definedName>
    <definedName name="___PPC32" localSheetId="16">#REF!</definedName>
    <definedName name="___PPC32" localSheetId="2">[97]MRATES!#REF!</definedName>
    <definedName name="___PPC32" localSheetId="4">[97]MRATES!#REF!</definedName>
    <definedName name="___PPC32" localSheetId="11">#REF!</definedName>
    <definedName name="___PPC32" localSheetId="3">[97]MRATES!#REF!</definedName>
    <definedName name="___PPC32">#REF!</definedName>
    <definedName name="___PPC33" localSheetId="7">#REF!</definedName>
    <definedName name="___PPC33" localSheetId="6">#REF!</definedName>
    <definedName name="___PPC33" localSheetId="8">#REF!</definedName>
    <definedName name="___PPC33" localSheetId="13">#REF!</definedName>
    <definedName name="___PPC33" localSheetId="9">#REF!</definedName>
    <definedName name="___PPC33" localSheetId="16">#REF!</definedName>
    <definedName name="___PPC33" localSheetId="2">[97]MRATES!#REF!</definedName>
    <definedName name="___PPC33" localSheetId="4">[97]MRATES!#REF!</definedName>
    <definedName name="___PPC33" localSheetId="11">#REF!</definedName>
    <definedName name="___PPC33" localSheetId="3">[97]MRATES!#REF!</definedName>
    <definedName name="___PPC33">#REF!</definedName>
    <definedName name="___PPC34" localSheetId="7">#REF!</definedName>
    <definedName name="___PPC34" localSheetId="6">#REF!</definedName>
    <definedName name="___PPC34" localSheetId="8">#REF!</definedName>
    <definedName name="___PPC34" localSheetId="13">#REF!</definedName>
    <definedName name="___PPC34" localSheetId="9">#REF!</definedName>
    <definedName name="___PPC34" localSheetId="16">#REF!</definedName>
    <definedName name="___PPC34" localSheetId="2">[97]MRATES!#REF!</definedName>
    <definedName name="___PPC34" localSheetId="4">[97]MRATES!#REF!</definedName>
    <definedName name="___PPC34" localSheetId="11">#REF!</definedName>
    <definedName name="___PPC34" localSheetId="3">[97]MRATES!#REF!</definedName>
    <definedName name="___PPC34">#REF!</definedName>
    <definedName name="___PPC35" localSheetId="7">#REF!</definedName>
    <definedName name="___PPC35" localSheetId="6">#REF!</definedName>
    <definedName name="___PPC35" localSheetId="8">#REF!</definedName>
    <definedName name="___PPC35" localSheetId="13">#REF!</definedName>
    <definedName name="___PPC35" localSheetId="9">#REF!</definedName>
    <definedName name="___PPC35" localSheetId="16">#REF!</definedName>
    <definedName name="___PPC35" localSheetId="2">[97]MRATES!#REF!</definedName>
    <definedName name="___PPC35" localSheetId="4">[97]MRATES!#REF!</definedName>
    <definedName name="___PPC35" localSheetId="11">#REF!</definedName>
    <definedName name="___PPC35" localSheetId="3">[97]MRATES!#REF!</definedName>
    <definedName name="___PPC35">#REF!</definedName>
    <definedName name="___PPC36" localSheetId="7">#REF!</definedName>
    <definedName name="___PPC36" localSheetId="6">#REF!</definedName>
    <definedName name="___PPC36" localSheetId="8">#REF!</definedName>
    <definedName name="___PPC36" localSheetId="13">#REF!</definedName>
    <definedName name="___PPC36" localSheetId="9">#REF!</definedName>
    <definedName name="___PPC36" localSheetId="16">#REF!</definedName>
    <definedName name="___PPC36" localSheetId="2">[97]MRATES!#REF!</definedName>
    <definedName name="___PPC36" localSheetId="4">[97]MRATES!#REF!</definedName>
    <definedName name="___PPC36" localSheetId="11">#REF!</definedName>
    <definedName name="___PPC36" localSheetId="3">[97]MRATES!#REF!</definedName>
    <definedName name="___PPC36">#REF!</definedName>
    <definedName name="___PPC37" localSheetId="7">#REF!</definedName>
    <definedName name="___PPC37" localSheetId="6">#REF!</definedName>
    <definedName name="___PPC37" localSheetId="8">#REF!</definedName>
    <definedName name="___PPC37" localSheetId="13">#REF!</definedName>
    <definedName name="___PPC37" localSheetId="9">#REF!</definedName>
    <definedName name="___PPC37" localSheetId="16">#REF!</definedName>
    <definedName name="___PPC37" localSheetId="2">[97]MRATES!#REF!</definedName>
    <definedName name="___PPC37" localSheetId="4">[97]MRATES!#REF!</definedName>
    <definedName name="___PPC37" localSheetId="11">#REF!</definedName>
    <definedName name="___PPC37" localSheetId="3">[97]MRATES!#REF!</definedName>
    <definedName name="___PPC37">#REF!</definedName>
    <definedName name="___PPC38" localSheetId="7">#REF!</definedName>
    <definedName name="___PPC38" localSheetId="6">#REF!</definedName>
    <definedName name="___PPC38" localSheetId="8">#REF!</definedName>
    <definedName name="___PPC38" localSheetId="13">#REF!</definedName>
    <definedName name="___PPC38" localSheetId="9">#REF!</definedName>
    <definedName name="___PPC38" localSheetId="16">#REF!</definedName>
    <definedName name="___PPC38" localSheetId="2">[97]MRATES!#REF!</definedName>
    <definedName name="___PPC38" localSheetId="4">[97]MRATES!#REF!</definedName>
    <definedName name="___PPC38" localSheetId="11">#REF!</definedName>
    <definedName name="___PPC38" localSheetId="3">[97]MRATES!#REF!</definedName>
    <definedName name="___PPC38">#REF!</definedName>
    <definedName name="___PPC39" localSheetId="7">#REF!</definedName>
    <definedName name="___PPC39" localSheetId="6">#REF!</definedName>
    <definedName name="___PPC39" localSheetId="8">#REF!</definedName>
    <definedName name="___PPC39" localSheetId="13">#REF!</definedName>
    <definedName name="___PPC39" localSheetId="9">#REF!</definedName>
    <definedName name="___PPC39" localSheetId="16">#REF!</definedName>
    <definedName name="___PPC39" localSheetId="2">[97]MRATES!#REF!</definedName>
    <definedName name="___PPC39" localSheetId="4">[97]MRATES!#REF!</definedName>
    <definedName name="___PPC39" localSheetId="11">#REF!</definedName>
    <definedName name="___PPC39" localSheetId="3">[97]MRATES!#REF!</definedName>
    <definedName name="___PPC39">#REF!</definedName>
    <definedName name="___PPC4" localSheetId="7">#REF!</definedName>
    <definedName name="___PPC4" localSheetId="6">#REF!</definedName>
    <definedName name="___PPC4" localSheetId="8">#REF!</definedName>
    <definedName name="___PPC4" localSheetId="13">#REF!</definedName>
    <definedName name="___PPC4" localSheetId="9">#REF!</definedName>
    <definedName name="___PPC4" localSheetId="16">#REF!</definedName>
    <definedName name="___PPC4" localSheetId="2">[97]MRATES!#REF!</definedName>
    <definedName name="___PPC4" localSheetId="4">[97]MRATES!#REF!</definedName>
    <definedName name="___PPC4" localSheetId="11">#REF!</definedName>
    <definedName name="___PPC4" localSheetId="3">[97]MRATES!#REF!</definedName>
    <definedName name="___PPC4">#REF!</definedName>
    <definedName name="___PPC40" localSheetId="7">#REF!</definedName>
    <definedName name="___PPC40" localSheetId="6">#REF!</definedName>
    <definedName name="___PPC40" localSheetId="8">#REF!</definedName>
    <definedName name="___PPC40" localSheetId="13">#REF!</definedName>
    <definedName name="___PPC40" localSheetId="9">#REF!</definedName>
    <definedName name="___PPC40" localSheetId="16">#REF!</definedName>
    <definedName name="___PPC40" localSheetId="2">[97]MRATES!#REF!</definedName>
    <definedName name="___PPC40" localSheetId="4">[97]MRATES!#REF!</definedName>
    <definedName name="___PPC40" localSheetId="11">#REF!</definedName>
    <definedName name="___PPC40" localSheetId="3">[97]MRATES!#REF!</definedName>
    <definedName name="___PPC40">#REF!</definedName>
    <definedName name="___PPC41" localSheetId="7">#REF!</definedName>
    <definedName name="___PPC41" localSheetId="6">#REF!</definedName>
    <definedName name="___PPC41" localSheetId="8">#REF!</definedName>
    <definedName name="___PPC41" localSheetId="13">#REF!</definedName>
    <definedName name="___PPC41" localSheetId="9">#REF!</definedName>
    <definedName name="___PPC41" localSheetId="16">#REF!</definedName>
    <definedName name="___PPC41" localSheetId="2">[97]MRATES!#REF!</definedName>
    <definedName name="___PPC41" localSheetId="4">[97]MRATES!#REF!</definedName>
    <definedName name="___PPC41" localSheetId="11">#REF!</definedName>
    <definedName name="___PPC41" localSheetId="3">[97]MRATES!#REF!</definedName>
    <definedName name="___PPC41">#REF!</definedName>
    <definedName name="___PPC42" localSheetId="7">#REF!</definedName>
    <definedName name="___PPC42" localSheetId="6">#REF!</definedName>
    <definedName name="___PPC42" localSheetId="8">#REF!</definedName>
    <definedName name="___PPC42" localSheetId="13">#REF!</definedName>
    <definedName name="___PPC42" localSheetId="9">#REF!</definedName>
    <definedName name="___PPC42" localSheetId="16">#REF!</definedName>
    <definedName name="___PPC42" localSheetId="2">[97]MRATES!#REF!</definedName>
    <definedName name="___PPC42" localSheetId="4">[97]MRATES!#REF!</definedName>
    <definedName name="___PPC42" localSheetId="11">#REF!</definedName>
    <definedName name="___PPC42" localSheetId="3">[97]MRATES!#REF!</definedName>
    <definedName name="___PPC42">#REF!</definedName>
    <definedName name="___PPC43" localSheetId="7">#REF!</definedName>
    <definedName name="___PPC43" localSheetId="6">#REF!</definedName>
    <definedName name="___PPC43" localSheetId="8">#REF!</definedName>
    <definedName name="___PPC43" localSheetId="13">#REF!</definedName>
    <definedName name="___PPC43" localSheetId="9">#REF!</definedName>
    <definedName name="___PPC43" localSheetId="16">#REF!</definedName>
    <definedName name="___PPC43" localSheetId="2">[97]MRATES!#REF!</definedName>
    <definedName name="___PPC43" localSheetId="4">[97]MRATES!#REF!</definedName>
    <definedName name="___PPC43" localSheetId="11">#REF!</definedName>
    <definedName name="___PPC43" localSheetId="3">[97]MRATES!#REF!</definedName>
    <definedName name="___PPC43">#REF!</definedName>
    <definedName name="___PPC44" localSheetId="7">#REF!</definedName>
    <definedName name="___PPC44" localSheetId="6">#REF!</definedName>
    <definedName name="___PPC44" localSheetId="8">#REF!</definedName>
    <definedName name="___PPC44" localSheetId="13">#REF!</definedName>
    <definedName name="___PPC44" localSheetId="9">#REF!</definedName>
    <definedName name="___PPC44" localSheetId="16">#REF!</definedName>
    <definedName name="___PPC44" localSheetId="2">[97]MRATES!#REF!</definedName>
    <definedName name="___PPC44" localSheetId="4">[97]MRATES!#REF!</definedName>
    <definedName name="___PPC44" localSheetId="11">#REF!</definedName>
    <definedName name="___PPC44" localSheetId="3">[97]MRATES!#REF!</definedName>
    <definedName name="___PPC44">#REF!</definedName>
    <definedName name="___PPC45" localSheetId="7">#REF!</definedName>
    <definedName name="___PPC45" localSheetId="6">#REF!</definedName>
    <definedName name="___PPC45" localSheetId="8">#REF!</definedName>
    <definedName name="___PPC45" localSheetId="13">#REF!</definedName>
    <definedName name="___PPC45" localSheetId="9">#REF!</definedName>
    <definedName name="___PPC45" localSheetId="16">#REF!</definedName>
    <definedName name="___PPC45" localSheetId="2">[97]MRATES!#REF!</definedName>
    <definedName name="___PPC45" localSheetId="4">[97]MRATES!#REF!</definedName>
    <definedName name="___PPC45" localSheetId="11">#REF!</definedName>
    <definedName name="___PPC45" localSheetId="3">[97]MRATES!#REF!</definedName>
    <definedName name="___PPC45">#REF!</definedName>
    <definedName name="___PPC46" localSheetId="7">#REF!</definedName>
    <definedName name="___PPC46" localSheetId="6">#REF!</definedName>
    <definedName name="___PPC46" localSheetId="8">#REF!</definedName>
    <definedName name="___PPC46" localSheetId="13">#REF!</definedName>
    <definedName name="___PPC46" localSheetId="9">#REF!</definedName>
    <definedName name="___PPC46" localSheetId="16">#REF!</definedName>
    <definedName name="___PPC46" localSheetId="2">[97]MRATES!#REF!</definedName>
    <definedName name="___PPC46" localSheetId="4">[97]MRATES!#REF!</definedName>
    <definedName name="___PPC46" localSheetId="11">#REF!</definedName>
    <definedName name="___PPC46" localSheetId="3">[97]MRATES!#REF!</definedName>
    <definedName name="___PPC46">#REF!</definedName>
    <definedName name="___PPC47" localSheetId="7">#REF!</definedName>
    <definedName name="___PPC47" localSheetId="6">#REF!</definedName>
    <definedName name="___PPC47" localSheetId="8">#REF!</definedName>
    <definedName name="___PPC47" localSheetId="13">#REF!</definedName>
    <definedName name="___PPC47" localSheetId="9">#REF!</definedName>
    <definedName name="___PPC47" localSheetId="16">#REF!</definedName>
    <definedName name="___PPC47" localSheetId="2">[97]MRATES!#REF!</definedName>
    <definedName name="___PPC47" localSheetId="4">[97]MRATES!#REF!</definedName>
    <definedName name="___PPC47" localSheetId="11">#REF!</definedName>
    <definedName name="___PPC47" localSheetId="3">[97]MRATES!#REF!</definedName>
    <definedName name="___PPC47">#REF!</definedName>
    <definedName name="___PPC48" localSheetId="7">#REF!</definedName>
    <definedName name="___PPC48" localSheetId="6">#REF!</definedName>
    <definedName name="___PPC48" localSheetId="8">#REF!</definedName>
    <definedName name="___PPC48" localSheetId="13">#REF!</definedName>
    <definedName name="___PPC48" localSheetId="9">#REF!</definedName>
    <definedName name="___PPC48" localSheetId="16">#REF!</definedName>
    <definedName name="___PPC48" localSheetId="2">[97]MRATES!#REF!</definedName>
    <definedName name="___PPC48" localSheetId="4">[97]MRATES!#REF!</definedName>
    <definedName name="___PPC48" localSheetId="11">#REF!</definedName>
    <definedName name="___PPC48" localSheetId="3">[97]MRATES!#REF!</definedName>
    <definedName name="___PPC48">#REF!</definedName>
    <definedName name="___PPC49" localSheetId="7">#REF!</definedName>
    <definedName name="___PPC49" localSheetId="6">#REF!</definedName>
    <definedName name="___PPC49" localSheetId="8">#REF!</definedName>
    <definedName name="___PPC49" localSheetId="13">#REF!</definedName>
    <definedName name="___PPC49" localSheetId="9">#REF!</definedName>
    <definedName name="___PPC49" localSheetId="16">#REF!</definedName>
    <definedName name="___PPC49" localSheetId="2">[97]MRATES!#REF!</definedName>
    <definedName name="___PPC49" localSheetId="4">[97]MRATES!#REF!</definedName>
    <definedName name="___PPC49" localSheetId="11">#REF!</definedName>
    <definedName name="___PPC49" localSheetId="3">[97]MRATES!#REF!</definedName>
    <definedName name="___PPC49">#REF!</definedName>
    <definedName name="___PPC5" localSheetId="7">#REF!</definedName>
    <definedName name="___PPC5" localSheetId="6">#REF!</definedName>
    <definedName name="___PPC5" localSheetId="8">#REF!</definedName>
    <definedName name="___PPC5" localSheetId="13">#REF!</definedName>
    <definedName name="___PPC5" localSheetId="9">#REF!</definedName>
    <definedName name="___PPC5" localSheetId="16">#REF!</definedName>
    <definedName name="___PPC5" localSheetId="2">[97]MRATES!#REF!</definedName>
    <definedName name="___PPC5" localSheetId="4">[97]MRATES!#REF!</definedName>
    <definedName name="___PPC5" localSheetId="11">#REF!</definedName>
    <definedName name="___PPC5" localSheetId="3">[97]MRATES!#REF!</definedName>
    <definedName name="___PPC5">#REF!</definedName>
    <definedName name="___PPC50" localSheetId="7">#REF!</definedName>
    <definedName name="___PPC50" localSheetId="6">#REF!</definedName>
    <definedName name="___PPC50" localSheetId="8">#REF!</definedName>
    <definedName name="___PPC50" localSheetId="13">#REF!</definedName>
    <definedName name="___PPC50" localSheetId="9">#REF!</definedName>
    <definedName name="___PPC50" localSheetId="16">#REF!</definedName>
    <definedName name="___PPC50" localSheetId="2">[97]MRATES!#REF!</definedName>
    <definedName name="___PPC50" localSheetId="4">[97]MRATES!#REF!</definedName>
    <definedName name="___PPC50" localSheetId="11">#REF!</definedName>
    <definedName name="___PPC50" localSheetId="3">[97]MRATES!#REF!</definedName>
    <definedName name="___PPC50">#REF!</definedName>
    <definedName name="___PPC51" localSheetId="7">#REF!</definedName>
    <definedName name="___PPC51" localSheetId="6">#REF!</definedName>
    <definedName name="___PPC51" localSheetId="8">#REF!</definedName>
    <definedName name="___PPC51" localSheetId="13">#REF!</definedName>
    <definedName name="___PPC51" localSheetId="9">#REF!</definedName>
    <definedName name="___PPC51" localSheetId="16">#REF!</definedName>
    <definedName name="___PPC51" localSheetId="2">[97]MRATES!#REF!</definedName>
    <definedName name="___PPC51" localSheetId="4">[97]MRATES!#REF!</definedName>
    <definedName name="___PPC51" localSheetId="11">#REF!</definedName>
    <definedName name="___PPC51" localSheetId="3">[97]MRATES!#REF!</definedName>
    <definedName name="___PPC51">#REF!</definedName>
    <definedName name="___PPC52" localSheetId="7">#REF!</definedName>
    <definedName name="___PPC52" localSheetId="6">#REF!</definedName>
    <definedName name="___PPC52" localSheetId="8">#REF!</definedName>
    <definedName name="___PPC52" localSheetId="13">#REF!</definedName>
    <definedName name="___PPC52" localSheetId="9">#REF!</definedName>
    <definedName name="___PPC52" localSheetId="16">#REF!</definedName>
    <definedName name="___PPC52" localSheetId="2">[97]MRATES!#REF!</definedName>
    <definedName name="___PPC52" localSheetId="4">[97]MRATES!#REF!</definedName>
    <definedName name="___PPC52" localSheetId="11">#REF!</definedName>
    <definedName name="___PPC52" localSheetId="3">[97]MRATES!#REF!</definedName>
    <definedName name="___PPC52">#REF!</definedName>
    <definedName name="___PPC53" localSheetId="7">#REF!</definedName>
    <definedName name="___PPC53" localSheetId="6">#REF!</definedName>
    <definedName name="___PPC53" localSheetId="8">#REF!</definedName>
    <definedName name="___PPC53" localSheetId="13">#REF!</definedName>
    <definedName name="___PPC53" localSheetId="9">#REF!</definedName>
    <definedName name="___PPC53" localSheetId="16">#REF!</definedName>
    <definedName name="___PPC53" localSheetId="2">[97]MRATES!#REF!</definedName>
    <definedName name="___PPC53" localSheetId="4">[97]MRATES!#REF!</definedName>
    <definedName name="___PPC53" localSheetId="11">#REF!</definedName>
    <definedName name="___PPC53" localSheetId="3">[97]MRATES!#REF!</definedName>
    <definedName name="___PPC53">#REF!</definedName>
    <definedName name="___PPC54" localSheetId="7">#REF!</definedName>
    <definedName name="___PPC54" localSheetId="6">#REF!</definedName>
    <definedName name="___PPC54" localSheetId="8">#REF!</definedName>
    <definedName name="___PPC54" localSheetId="13">#REF!</definedName>
    <definedName name="___PPC54" localSheetId="9">#REF!</definedName>
    <definedName name="___PPC54" localSheetId="16">#REF!</definedName>
    <definedName name="___PPC54" localSheetId="2">[97]MRATES!#REF!</definedName>
    <definedName name="___PPC54" localSheetId="4">[97]MRATES!#REF!</definedName>
    <definedName name="___PPC54" localSheetId="11">#REF!</definedName>
    <definedName name="___PPC54" localSheetId="3">[97]MRATES!#REF!</definedName>
    <definedName name="___PPC54">#REF!</definedName>
    <definedName name="___PPC55" localSheetId="7">#REF!</definedName>
    <definedName name="___PPC55" localSheetId="6">#REF!</definedName>
    <definedName name="___PPC55" localSheetId="8">#REF!</definedName>
    <definedName name="___PPC55" localSheetId="13">#REF!</definedName>
    <definedName name="___PPC55" localSheetId="9">#REF!</definedName>
    <definedName name="___PPC55" localSheetId="16">#REF!</definedName>
    <definedName name="___PPC55" localSheetId="2">[97]MRATES!#REF!</definedName>
    <definedName name="___PPC55" localSheetId="4">[97]MRATES!#REF!</definedName>
    <definedName name="___PPC55" localSheetId="11">#REF!</definedName>
    <definedName name="___PPC55" localSheetId="3">[97]MRATES!#REF!</definedName>
    <definedName name="___PPC55">#REF!</definedName>
    <definedName name="___PPC56" localSheetId="7">#REF!</definedName>
    <definedName name="___PPC56" localSheetId="6">#REF!</definedName>
    <definedName name="___PPC56" localSheetId="8">#REF!</definedName>
    <definedName name="___PPC56" localSheetId="13">#REF!</definedName>
    <definedName name="___PPC56" localSheetId="9">#REF!</definedName>
    <definedName name="___PPC56" localSheetId="16">#REF!</definedName>
    <definedName name="___PPC56" localSheetId="2">[97]MRATES!#REF!</definedName>
    <definedName name="___PPC56" localSheetId="4">[97]MRATES!#REF!</definedName>
    <definedName name="___PPC56" localSheetId="11">#REF!</definedName>
    <definedName name="___PPC56" localSheetId="3">[97]MRATES!#REF!</definedName>
    <definedName name="___PPC56">#REF!</definedName>
    <definedName name="___PPC57" localSheetId="7">#REF!</definedName>
    <definedName name="___PPC57" localSheetId="6">#REF!</definedName>
    <definedName name="___PPC57" localSheetId="8">#REF!</definedName>
    <definedName name="___PPC57" localSheetId="13">#REF!</definedName>
    <definedName name="___PPC57" localSheetId="9">#REF!</definedName>
    <definedName name="___PPC57" localSheetId="16">#REF!</definedName>
    <definedName name="___PPC57" localSheetId="2">[97]MRATES!#REF!</definedName>
    <definedName name="___PPC57" localSheetId="4">[97]MRATES!#REF!</definedName>
    <definedName name="___PPC57" localSheetId="11">#REF!</definedName>
    <definedName name="___PPC57" localSheetId="3">[97]MRATES!#REF!</definedName>
    <definedName name="___PPC57">#REF!</definedName>
    <definedName name="___PPC58" localSheetId="7">#REF!</definedName>
    <definedName name="___PPC58" localSheetId="6">#REF!</definedName>
    <definedName name="___PPC58" localSheetId="8">#REF!</definedName>
    <definedName name="___PPC58" localSheetId="13">#REF!</definedName>
    <definedName name="___PPC58" localSheetId="9">#REF!</definedName>
    <definedName name="___PPC58" localSheetId="16">#REF!</definedName>
    <definedName name="___PPC58" localSheetId="2">[97]MRATES!#REF!</definedName>
    <definedName name="___PPC58" localSheetId="4">[97]MRATES!#REF!</definedName>
    <definedName name="___PPC58" localSheetId="11">#REF!</definedName>
    <definedName name="___PPC58" localSheetId="3">[97]MRATES!#REF!</definedName>
    <definedName name="___PPC58">#REF!</definedName>
    <definedName name="___PPC59" localSheetId="7">#REF!</definedName>
    <definedName name="___PPC59" localSheetId="6">#REF!</definedName>
    <definedName name="___PPC59" localSheetId="8">#REF!</definedName>
    <definedName name="___PPC59" localSheetId="13">#REF!</definedName>
    <definedName name="___PPC59" localSheetId="9">#REF!</definedName>
    <definedName name="___PPC59" localSheetId="16">#REF!</definedName>
    <definedName name="___PPC59" localSheetId="2">[97]MRATES!#REF!</definedName>
    <definedName name="___PPC59" localSheetId="4">[97]MRATES!#REF!</definedName>
    <definedName name="___PPC59" localSheetId="11">#REF!</definedName>
    <definedName name="___PPC59" localSheetId="3">[97]MRATES!#REF!</definedName>
    <definedName name="___PPC59">#REF!</definedName>
    <definedName name="___PPC6" localSheetId="7">#REF!</definedName>
    <definedName name="___PPC6" localSheetId="6">#REF!</definedName>
    <definedName name="___PPC6" localSheetId="8">#REF!</definedName>
    <definedName name="___PPC6" localSheetId="13">#REF!</definedName>
    <definedName name="___PPC6" localSheetId="9">#REF!</definedName>
    <definedName name="___PPC6" localSheetId="16">#REF!</definedName>
    <definedName name="___PPC6" localSheetId="2">[97]MRATES!#REF!</definedName>
    <definedName name="___PPC6" localSheetId="4">[97]MRATES!#REF!</definedName>
    <definedName name="___PPC6" localSheetId="11">#REF!</definedName>
    <definedName name="___PPC6" localSheetId="3">[97]MRATES!#REF!</definedName>
    <definedName name="___PPC6">#REF!</definedName>
    <definedName name="___PPC60" localSheetId="7">#REF!</definedName>
    <definedName name="___PPC60" localSheetId="6">#REF!</definedName>
    <definedName name="___PPC60" localSheetId="8">#REF!</definedName>
    <definedName name="___PPC60" localSheetId="13">#REF!</definedName>
    <definedName name="___PPC60" localSheetId="9">#REF!</definedName>
    <definedName name="___PPC60" localSheetId="16">#REF!</definedName>
    <definedName name="___PPC60" localSheetId="2">[97]MRATES!#REF!</definedName>
    <definedName name="___PPC60" localSheetId="4">[97]MRATES!#REF!</definedName>
    <definedName name="___PPC60" localSheetId="11">#REF!</definedName>
    <definedName name="___PPC60" localSheetId="3">[97]MRATES!#REF!</definedName>
    <definedName name="___PPC60">#REF!</definedName>
    <definedName name="___PPC61" localSheetId="7">#REF!</definedName>
    <definedName name="___PPC61" localSheetId="6">#REF!</definedName>
    <definedName name="___PPC61" localSheetId="8">#REF!</definedName>
    <definedName name="___PPC61" localSheetId="13">#REF!</definedName>
    <definedName name="___PPC61" localSheetId="9">#REF!</definedName>
    <definedName name="___PPC61" localSheetId="16">#REF!</definedName>
    <definedName name="___PPC61" localSheetId="2">[97]MRATES!#REF!</definedName>
    <definedName name="___PPC61" localSheetId="4">[97]MRATES!#REF!</definedName>
    <definedName name="___PPC61" localSheetId="11">#REF!</definedName>
    <definedName name="___PPC61" localSheetId="3">[97]MRATES!#REF!</definedName>
    <definedName name="___PPC61">#REF!</definedName>
    <definedName name="___PPC62" localSheetId="7">#REF!</definedName>
    <definedName name="___PPC62" localSheetId="6">#REF!</definedName>
    <definedName name="___PPC62" localSheetId="8">#REF!</definedName>
    <definedName name="___PPC62" localSheetId="13">#REF!</definedName>
    <definedName name="___PPC62" localSheetId="9">#REF!</definedName>
    <definedName name="___PPC62" localSheetId="16">#REF!</definedName>
    <definedName name="___PPC62" localSheetId="2">[97]MRATES!#REF!</definedName>
    <definedName name="___PPC62" localSheetId="4">[97]MRATES!#REF!</definedName>
    <definedName name="___PPC62" localSheetId="11">#REF!</definedName>
    <definedName name="___PPC62" localSheetId="3">[97]MRATES!#REF!</definedName>
    <definedName name="___PPC62">#REF!</definedName>
    <definedName name="___PPC63" localSheetId="7">#REF!</definedName>
    <definedName name="___PPC63" localSheetId="6">#REF!</definedName>
    <definedName name="___PPC63" localSheetId="8">#REF!</definedName>
    <definedName name="___PPC63" localSheetId="13">#REF!</definedName>
    <definedName name="___PPC63" localSheetId="9">#REF!</definedName>
    <definedName name="___PPC63" localSheetId="16">#REF!</definedName>
    <definedName name="___PPC63" localSheetId="2">[97]MRATES!#REF!</definedName>
    <definedName name="___PPC63" localSheetId="4">[97]MRATES!#REF!</definedName>
    <definedName name="___PPC63" localSheetId="11">#REF!</definedName>
    <definedName name="___PPC63" localSheetId="3">[97]MRATES!#REF!</definedName>
    <definedName name="___PPC63">#REF!</definedName>
    <definedName name="___PPC64" localSheetId="7">#REF!</definedName>
    <definedName name="___PPC64" localSheetId="6">#REF!</definedName>
    <definedName name="___PPC64" localSheetId="8">#REF!</definedName>
    <definedName name="___PPC64" localSheetId="13">#REF!</definedName>
    <definedName name="___PPC64" localSheetId="9">#REF!</definedName>
    <definedName name="___PPC64" localSheetId="16">#REF!</definedName>
    <definedName name="___PPC64" localSheetId="2">[97]MRATES!#REF!</definedName>
    <definedName name="___PPC64" localSheetId="4">[97]MRATES!#REF!</definedName>
    <definedName name="___PPC64" localSheetId="11">#REF!</definedName>
    <definedName name="___PPC64" localSheetId="3">[97]MRATES!#REF!</definedName>
    <definedName name="___PPC64">#REF!</definedName>
    <definedName name="___PPC65" localSheetId="7">#REF!</definedName>
    <definedName name="___PPC65" localSheetId="6">#REF!</definedName>
    <definedName name="___PPC65" localSheetId="8">#REF!</definedName>
    <definedName name="___PPC65" localSheetId="13">#REF!</definedName>
    <definedName name="___PPC65" localSheetId="9">#REF!</definedName>
    <definedName name="___PPC65" localSheetId="16">#REF!</definedName>
    <definedName name="___PPC65" localSheetId="2">[97]MRATES!#REF!</definedName>
    <definedName name="___PPC65" localSheetId="4">[97]MRATES!#REF!</definedName>
    <definedName name="___PPC65" localSheetId="11">#REF!</definedName>
    <definedName name="___PPC65" localSheetId="3">[97]MRATES!#REF!</definedName>
    <definedName name="___PPC65">#REF!</definedName>
    <definedName name="___PPC66" localSheetId="7">#REF!</definedName>
    <definedName name="___PPC66" localSheetId="6">#REF!</definedName>
    <definedName name="___PPC66" localSheetId="8">#REF!</definedName>
    <definedName name="___PPC66" localSheetId="13">#REF!</definedName>
    <definedName name="___PPC66" localSheetId="9">#REF!</definedName>
    <definedName name="___PPC66" localSheetId="16">#REF!</definedName>
    <definedName name="___PPC66" localSheetId="2">[97]MRATES!#REF!</definedName>
    <definedName name="___PPC66" localSheetId="4">[97]MRATES!#REF!</definedName>
    <definedName name="___PPC66" localSheetId="11">#REF!</definedName>
    <definedName name="___PPC66" localSheetId="3">[97]MRATES!#REF!</definedName>
    <definedName name="___PPC66">#REF!</definedName>
    <definedName name="___PPC67" localSheetId="7">#REF!</definedName>
    <definedName name="___PPC67" localSheetId="6">#REF!</definedName>
    <definedName name="___PPC67" localSheetId="8">#REF!</definedName>
    <definedName name="___PPC67" localSheetId="13">#REF!</definedName>
    <definedName name="___PPC67" localSheetId="9">#REF!</definedName>
    <definedName name="___PPC67" localSheetId="16">#REF!</definedName>
    <definedName name="___PPC67" localSheetId="2">[97]MRATES!#REF!</definedName>
    <definedName name="___PPC67" localSheetId="4">[97]MRATES!#REF!</definedName>
    <definedName name="___PPC67" localSheetId="11">#REF!</definedName>
    <definedName name="___PPC67" localSheetId="3">[97]MRATES!#REF!</definedName>
    <definedName name="___PPC67">#REF!</definedName>
    <definedName name="___PPC68" localSheetId="7">#REF!</definedName>
    <definedName name="___PPC68" localSheetId="6">#REF!</definedName>
    <definedName name="___PPC68" localSheetId="8">#REF!</definedName>
    <definedName name="___PPC68" localSheetId="13">#REF!</definedName>
    <definedName name="___PPC68" localSheetId="9">#REF!</definedName>
    <definedName name="___PPC68" localSheetId="16">#REF!</definedName>
    <definedName name="___PPC68" localSheetId="2">[97]MRATES!#REF!</definedName>
    <definedName name="___PPC68" localSheetId="4">[97]MRATES!#REF!</definedName>
    <definedName name="___PPC68" localSheetId="11">#REF!</definedName>
    <definedName name="___PPC68" localSheetId="3">[97]MRATES!#REF!</definedName>
    <definedName name="___PPC68">#REF!</definedName>
    <definedName name="___PPC69" localSheetId="7">#REF!</definedName>
    <definedName name="___PPC69" localSheetId="6">#REF!</definedName>
    <definedName name="___PPC69" localSheetId="8">#REF!</definedName>
    <definedName name="___PPC69" localSheetId="13">#REF!</definedName>
    <definedName name="___PPC69" localSheetId="9">#REF!</definedName>
    <definedName name="___PPC69" localSheetId="16">#REF!</definedName>
    <definedName name="___PPC69" localSheetId="2">[97]MRATES!#REF!</definedName>
    <definedName name="___PPC69" localSheetId="4">[97]MRATES!#REF!</definedName>
    <definedName name="___PPC69" localSheetId="11">#REF!</definedName>
    <definedName name="___PPC69" localSheetId="3">[97]MRATES!#REF!</definedName>
    <definedName name="___PPC69">#REF!</definedName>
    <definedName name="___PPC7" localSheetId="7">#REF!</definedName>
    <definedName name="___PPC7" localSheetId="6">#REF!</definedName>
    <definedName name="___PPC7" localSheetId="8">#REF!</definedName>
    <definedName name="___PPC7" localSheetId="13">#REF!</definedName>
    <definedName name="___PPC7" localSheetId="9">#REF!</definedName>
    <definedName name="___PPC7" localSheetId="16">#REF!</definedName>
    <definedName name="___PPC7" localSheetId="2">[97]MRATES!#REF!</definedName>
    <definedName name="___PPC7" localSheetId="4">[97]MRATES!#REF!</definedName>
    <definedName name="___PPC7" localSheetId="11">#REF!</definedName>
    <definedName name="___PPC7" localSheetId="3">[97]MRATES!#REF!</definedName>
    <definedName name="___PPC7">#REF!</definedName>
    <definedName name="___PPC70" localSheetId="7">#REF!</definedName>
    <definedName name="___PPC70" localSheetId="6">#REF!</definedName>
    <definedName name="___PPC70" localSheetId="8">#REF!</definedName>
    <definedName name="___PPC70" localSheetId="13">#REF!</definedName>
    <definedName name="___PPC70" localSheetId="9">#REF!</definedName>
    <definedName name="___PPC70" localSheetId="16">#REF!</definedName>
    <definedName name="___PPC70" localSheetId="2">[97]MRATES!#REF!</definedName>
    <definedName name="___PPC70" localSheetId="4">[97]MRATES!#REF!</definedName>
    <definedName name="___PPC70" localSheetId="11">#REF!</definedName>
    <definedName name="___PPC70" localSheetId="3">[97]MRATES!#REF!</definedName>
    <definedName name="___PPC70">#REF!</definedName>
    <definedName name="___PPC71" localSheetId="7">#REF!</definedName>
    <definedName name="___PPC71" localSheetId="6">#REF!</definedName>
    <definedName name="___PPC71" localSheetId="8">#REF!</definedName>
    <definedName name="___PPC71" localSheetId="13">#REF!</definedName>
    <definedName name="___PPC71" localSheetId="9">#REF!</definedName>
    <definedName name="___PPC71" localSheetId="16">#REF!</definedName>
    <definedName name="___PPC71" localSheetId="2">[97]MRATES!#REF!</definedName>
    <definedName name="___PPC71" localSheetId="4">[97]MRATES!#REF!</definedName>
    <definedName name="___PPC71" localSheetId="11">#REF!</definedName>
    <definedName name="___PPC71" localSheetId="3">[97]MRATES!#REF!</definedName>
    <definedName name="___PPC71">#REF!</definedName>
    <definedName name="___PPC72" localSheetId="7">#REF!</definedName>
    <definedName name="___PPC72" localSheetId="6">#REF!</definedName>
    <definedName name="___PPC72" localSheetId="8">#REF!</definedName>
    <definedName name="___PPC72" localSheetId="13">#REF!</definedName>
    <definedName name="___PPC72" localSheetId="9">#REF!</definedName>
    <definedName name="___PPC72" localSheetId="16">#REF!</definedName>
    <definedName name="___PPC72" localSheetId="2">[97]MRATES!#REF!</definedName>
    <definedName name="___PPC72" localSheetId="4">[97]MRATES!#REF!</definedName>
    <definedName name="___PPC72" localSheetId="11">#REF!</definedName>
    <definedName name="___PPC72" localSheetId="3">[97]MRATES!#REF!</definedName>
    <definedName name="___PPC72">#REF!</definedName>
    <definedName name="___PPC73" localSheetId="7">#REF!</definedName>
    <definedName name="___PPC73" localSheetId="6">#REF!</definedName>
    <definedName name="___PPC73" localSheetId="8">#REF!</definedName>
    <definedName name="___PPC73" localSheetId="13">#REF!</definedName>
    <definedName name="___PPC73" localSheetId="9">#REF!</definedName>
    <definedName name="___PPC73" localSheetId="16">#REF!</definedName>
    <definedName name="___PPC73" localSheetId="2">[97]MRATES!#REF!</definedName>
    <definedName name="___PPC73" localSheetId="4">[97]MRATES!#REF!</definedName>
    <definedName name="___PPC73" localSheetId="11">#REF!</definedName>
    <definedName name="___PPC73" localSheetId="3">[97]MRATES!#REF!</definedName>
    <definedName name="___PPC73">#REF!</definedName>
    <definedName name="___PPC74" localSheetId="7">#REF!</definedName>
    <definedName name="___PPC74" localSheetId="6">#REF!</definedName>
    <definedName name="___PPC74" localSheetId="8">#REF!</definedName>
    <definedName name="___PPC74" localSheetId="13">#REF!</definedName>
    <definedName name="___PPC74" localSheetId="9">#REF!</definedName>
    <definedName name="___PPC74" localSheetId="16">#REF!</definedName>
    <definedName name="___PPC74" localSheetId="2">[97]MRATES!#REF!</definedName>
    <definedName name="___PPC74" localSheetId="4">[97]MRATES!#REF!</definedName>
    <definedName name="___PPC74" localSheetId="11">#REF!</definedName>
    <definedName name="___PPC74" localSheetId="3">[97]MRATES!#REF!</definedName>
    <definedName name="___PPC74">#REF!</definedName>
    <definedName name="___PPC75" localSheetId="7">#REF!</definedName>
    <definedName name="___PPC75" localSheetId="6">#REF!</definedName>
    <definedName name="___PPC75" localSheetId="8">#REF!</definedName>
    <definedName name="___PPC75" localSheetId="13">#REF!</definedName>
    <definedName name="___PPC75" localSheetId="9">#REF!</definedName>
    <definedName name="___PPC75" localSheetId="16">#REF!</definedName>
    <definedName name="___PPC75" localSheetId="2">[97]MRATES!#REF!</definedName>
    <definedName name="___PPC75" localSheetId="4">[97]MRATES!#REF!</definedName>
    <definedName name="___PPC75" localSheetId="11">#REF!</definedName>
    <definedName name="___PPC75" localSheetId="3">[97]MRATES!#REF!</definedName>
    <definedName name="___PPC75">#REF!</definedName>
    <definedName name="___PPC76" localSheetId="7">#REF!</definedName>
    <definedName name="___PPC76" localSheetId="6">#REF!</definedName>
    <definedName name="___PPC76" localSheetId="8">#REF!</definedName>
    <definedName name="___PPC76" localSheetId="13">#REF!</definedName>
    <definedName name="___PPC76" localSheetId="9">#REF!</definedName>
    <definedName name="___PPC76" localSheetId="16">#REF!</definedName>
    <definedName name="___PPC76" localSheetId="2">[97]MRATES!#REF!</definedName>
    <definedName name="___PPC76" localSheetId="4">[97]MRATES!#REF!</definedName>
    <definedName name="___PPC76" localSheetId="11">#REF!</definedName>
    <definedName name="___PPC76" localSheetId="3">[97]MRATES!#REF!</definedName>
    <definedName name="___PPC76">#REF!</definedName>
    <definedName name="___PPC77" localSheetId="7">#REF!</definedName>
    <definedName name="___PPC77" localSheetId="6">#REF!</definedName>
    <definedName name="___PPC77" localSheetId="8">#REF!</definedName>
    <definedName name="___PPC77" localSheetId="13">#REF!</definedName>
    <definedName name="___PPC77" localSheetId="9">#REF!</definedName>
    <definedName name="___PPC77" localSheetId="16">#REF!</definedName>
    <definedName name="___PPC77" localSheetId="2">[97]MRATES!#REF!</definedName>
    <definedName name="___PPC77" localSheetId="4">[97]MRATES!#REF!</definedName>
    <definedName name="___PPC77" localSheetId="11">#REF!</definedName>
    <definedName name="___PPC77" localSheetId="3">[97]MRATES!#REF!</definedName>
    <definedName name="___PPC77">#REF!</definedName>
    <definedName name="___PPC78" localSheetId="7">#REF!</definedName>
    <definedName name="___PPC78" localSheetId="6">#REF!</definedName>
    <definedName name="___PPC78" localSheetId="8">#REF!</definedName>
    <definedName name="___PPC78" localSheetId="13">#REF!</definedName>
    <definedName name="___PPC78" localSheetId="9">#REF!</definedName>
    <definedName name="___PPC78" localSheetId="16">#REF!</definedName>
    <definedName name="___PPC78" localSheetId="2">[97]MRATES!#REF!</definedName>
    <definedName name="___PPC78" localSheetId="4">[97]MRATES!#REF!</definedName>
    <definedName name="___PPC78" localSheetId="11">#REF!</definedName>
    <definedName name="___PPC78" localSheetId="3">[97]MRATES!#REF!</definedName>
    <definedName name="___PPC78">#REF!</definedName>
    <definedName name="___PPC79" localSheetId="7">#REF!</definedName>
    <definedName name="___PPC79" localSheetId="6">#REF!</definedName>
    <definedName name="___PPC79" localSheetId="8">#REF!</definedName>
    <definedName name="___PPC79" localSheetId="13">#REF!</definedName>
    <definedName name="___PPC79" localSheetId="9">#REF!</definedName>
    <definedName name="___PPC79" localSheetId="16">#REF!</definedName>
    <definedName name="___PPC79" localSheetId="2">[97]MRATES!#REF!</definedName>
    <definedName name="___PPC79" localSheetId="4">[97]MRATES!#REF!</definedName>
    <definedName name="___PPC79" localSheetId="11">#REF!</definedName>
    <definedName name="___PPC79" localSheetId="3">[97]MRATES!#REF!</definedName>
    <definedName name="___PPC79">#REF!</definedName>
    <definedName name="___PPC8" localSheetId="7">#REF!</definedName>
    <definedName name="___PPC8" localSheetId="6">#REF!</definedName>
    <definedName name="___PPC8" localSheetId="8">#REF!</definedName>
    <definedName name="___PPC8" localSheetId="13">#REF!</definedName>
    <definedName name="___PPC8" localSheetId="9">#REF!</definedName>
    <definedName name="___PPC8" localSheetId="16">#REF!</definedName>
    <definedName name="___PPC8" localSheetId="2">[97]MRATES!#REF!</definedName>
    <definedName name="___PPC8" localSheetId="4">[97]MRATES!#REF!</definedName>
    <definedName name="___PPC8" localSheetId="11">#REF!</definedName>
    <definedName name="___PPC8" localSheetId="3">[97]MRATES!#REF!</definedName>
    <definedName name="___PPC8">#REF!</definedName>
    <definedName name="___PPC80" localSheetId="7">#REF!</definedName>
    <definedName name="___PPC80" localSheetId="6">#REF!</definedName>
    <definedName name="___PPC80" localSheetId="8">#REF!</definedName>
    <definedName name="___PPC80" localSheetId="13">#REF!</definedName>
    <definedName name="___PPC80" localSheetId="9">#REF!</definedName>
    <definedName name="___PPC80" localSheetId="16">#REF!</definedName>
    <definedName name="___PPC80" localSheetId="2">[97]MRATES!#REF!</definedName>
    <definedName name="___PPC80" localSheetId="4">[97]MRATES!#REF!</definedName>
    <definedName name="___PPC80" localSheetId="11">#REF!</definedName>
    <definedName name="___PPC80" localSheetId="3">[97]MRATES!#REF!</definedName>
    <definedName name="___PPC80">#REF!</definedName>
    <definedName name="___PPC81" localSheetId="7">#REF!</definedName>
    <definedName name="___PPC81" localSheetId="6">#REF!</definedName>
    <definedName name="___PPC81" localSheetId="8">#REF!</definedName>
    <definedName name="___PPC81" localSheetId="13">#REF!</definedName>
    <definedName name="___PPC81" localSheetId="9">#REF!</definedName>
    <definedName name="___PPC81" localSheetId="16">#REF!</definedName>
    <definedName name="___PPC81" localSheetId="2">[97]MRATES!#REF!</definedName>
    <definedName name="___PPC81" localSheetId="4">[97]MRATES!#REF!</definedName>
    <definedName name="___PPC81" localSheetId="11">#REF!</definedName>
    <definedName name="___PPC81" localSheetId="3">[97]MRATES!#REF!</definedName>
    <definedName name="___PPC81">#REF!</definedName>
    <definedName name="___PPC82" localSheetId="7">#REF!</definedName>
    <definedName name="___PPC82" localSheetId="6">#REF!</definedName>
    <definedName name="___PPC82" localSheetId="8">#REF!</definedName>
    <definedName name="___PPC82" localSheetId="13">#REF!</definedName>
    <definedName name="___PPC82" localSheetId="9">#REF!</definedName>
    <definedName name="___PPC82" localSheetId="16">#REF!</definedName>
    <definedName name="___PPC82" localSheetId="2">[97]MRATES!#REF!</definedName>
    <definedName name="___PPC82" localSheetId="4">[97]MRATES!#REF!</definedName>
    <definedName name="___PPC82" localSheetId="11">#REF!</definedName>
    <definedName name="___PPC82" localSheetId="3">[97]MRATES!#REF!</definedName>
    <definedName name="___PPC82">#REF!</definedName>
    <definedName name="___PPC83" localSheetId="7">#REF!</definedName>
    <definedName name="___PPC83" localSheetId="6">#REF!</definedName>
    <definedName name="___PPC83" localSheetId="8">#REF!</definedName>
    <definedName name="___PPC83" localSheetId="13">#REF!</definedName>
    <definedName name="___PPC83" localSheetId="9">#REF!</definedName>
    <definedName name="___PPC83" localSheetId="16">#REF!</definedName>
    <definedName name="___PPC83" localSheetId="2">[97]MRATES!#REF!</definedName>
    <definedName name="___PPC83" localSheetId="4">[97]MRATES!#REF!</definedName>
    <definedName name="___PPC83" localSheetId="11">#REF!</definedName>
    <definedName name="___PPC83" localSheetId="3">[97]MRATES!#REF!</definedName>
    <definedName name="___PPC83">#REF!</definedName>
    <definedName name="___PPC84" localSheetId="7">#REF!</definedName>
    <definedName name="___PPC84" localSheetId="6">#REF!</definedName>
    <definedName name="___PPC84" localSheetId="8">#REF!</definedName>
    <definedName name="___PPC84" localSheetId="13">#REF!</definedName>
    <definedName name="___PPC84" localSheetId="9">#REF!</definedName>
    <definedName name="___PPC84" localSheetId="16">#REF!</definedName>
    <definedName name="___PPC84" localSheetId="2">[97]MRATES!#REF!</definedName>
    <definedName name="___PPC84" localSheetId="4">[97]MRATES!#REF!</definedName>
    <definedName name="___PPC84" localSheetId="11">#REF!</definedName>
    <definedName name="___PPC84" localSheetId="3">[97]MRATES!#REF!</definedName>
    <definedName name="___PPC84">#REF!</definedName>
    <definedName name="___PPC85" localSheetId="7">#REF!</definedName>
    <definedName name="___PPC85" localSheetId="6">#REF!</definedName>
    <definedName name="___PPC85" localSheetId="8">#REF!</definedName>
    <definedName name="___PPC85" localSheetId="13">#REF!</definedName>
    <definedName name="___PPC85" localSheetId="9">#REF!</definedName>
    <definedName name="___PPC85" localSheetId="16">#REF!</definedName>
    <definedName name="___PPC85" localSheetId="2">[97]MRATES!#REF!</definedName>
    <definedName name="___PPC85" localSheetId="4">[97]MRATES!#REF!</definedName>
    <definedName name="___PPC85" localSheetId="11">#REF!</definedName>
    <definedName name="___PPC85" localSheetId="3">[97]MRATES!#REF!</definedName>
    <definedName name="___PPC85">#REF!</definedName>
    <definedName name="___PPC86" localSheetId="7">#REF!</definedName>
    <definedName name="___PPC86" localSheetId="6">#REF!</definedName>
    <definedName name="___PPC86" localSheetId="8">#REF!</definedName>
    <definedName name="___PPC86" localSheetId="13">#REF!</definedName>
    <definedName name="___PPC86" localSheetId="9">#REF!</definedName>
    <definedName name="___PPC86" localSheetId="16">#REF!</definedName>
    <definedName name="___PPC86" localSheetId="2">[97]MRATES!#REF!</definedName>
    <definedName name="___PPC86" localSheetId="4">[97]MRATES!#REF!</definedName>
    <definedName name="___PPC86" localSheetId="11">#REF!</definedName>
    <definedName name="___PPC86" localSheetId="3">[97]MRATES!#REF!</definedName>
    <definedName name="___PPC86">#REF!</definedName>
    <definedName name="___PPC87" localSheetId="7">#REF!</definedName>
    <definedName name="___PPC87" localSheetId="6">#REF!</definedName>
    <definedName name="___PPC87" localSheetId="8">#REF!</definedName>
    <definedName name="___PPC87" localSheetId="13">#REF!</definedName>
    <definedName name="___PPC87" localSheetId="9">#REF!</definedName>
    <definedName name="___PPC87" localSheetId="16">#REF!</definedName>
    <definedName name="___PPC87" localSheetId="2">[97]MRATES!#REF!</definedName>
    <definedName name="___PPC87" localSheetId="4">[97]MRATES!#REF!</definedName>
    <definedName name="___PPC87" localSheetId="11">#REF!</definedName>
    <definedName name="___PPC87" localSheetId="3">[97]MRATES!#REF!</definedName>
    <definedName name="___PPC87">#REF!</definedName>
    <definedName name="___PPC88" localSheetId="7">#REF!</definedName>
    <definedName name="___PPC88" localSheetId="6">#REF!</definedName>
    <definedName name="___PPC88" localSheetId="8">#REF!</definedName>
    <definedName name="___PPC88" localSheetId="13">#REF!</definedName>
    <definedName name="___PPC88" localSheetId="9">#REF!</definedName>
    <definedName name="___PPC88" localSheetId="16">#REF!</definedName>
    <definedName name="___PPC88" localSheetId="2">[97]MRATES!#REF!</definedName>
    <definedName name="___PPC88" localSheetId="4">[97]MRATES!#REF!</definedName>
    <definedName name="___PPC88" localSheetId="11">#REF!</definedName>
    <definedName name="___PPC88" localSheetId="3">[97]MRATES!#REF!</definedName>
    <definedName name="___PPC88">#REF!</definedName>
    <definedName name="___PPC89" localSheetId="7">#REF!</definedName>
    <definedName name="___PPC89" localSheetId="6">#REF!</definedName>
    <definedName name="___PPC89" localSheetId="8">#REF!</definedName>
    <definedName name="___PPC89" localSheetId="13">#REF!</definedName>
    <definedName name="___PPC89" localSheetId="9">#REF!</definedName>
    <definedName name="___PPC89" localSheetId="16">#REF!</definedName>
    <definedName name="___PPC89" localSheetId="2">[97]MRATES!#REF!</definedName>
    <definedName name="___PPC89" localSheetId="4">[97]MRATES!#REF!</definedName>
    <definedName name="___PPC89" localSheetId="11">#REF!</definedName>
    <definedName name="___PPC89" localSheetId="3">[97]MRATES!#REF!</definedName>
    <definedName name="___PPC89">#REF!</definedName>
    <definedName name="___PPC9" localSheetId="7">#REF!</definedName>
    <definedName name="___PPC9" localSheetId="6">#REF!</definedName>
    <definedName name="___PPC9" localSheetId="8">#REF!</definedName>
    <definedName name="___PPC9" localSheetId="13">#REF!</definedName>
    <definedName name="___PPC9" localSheetId="9">#REF!</definedName>
    <definedName name="___PPC9" localSheetId="16">#REF!</definedName>
    <definedName name="___PPC9" localSheetId="2">[97]MRATES!#REF!</definedName>
    <definedName name="___PPC9" localSheetId="4">[97]MRATES!#REF!</definedName>
    <definedName name="___PPC9" localSheetId="11">#REF!</definedName>
    <definedName name="___PPC9" localSheetId="5">[59]MRATES!#REF!</definedName>
    <definedName name="___PPC9" localSheetId="3">[97]MRATES!#REF!</definedName>
    <definedName name="___PPC9">#REF!</definedName>
    <definedName name="___PPC90" localSheetId="7">#REF!</definedName>
    <definedName name="___PPC90" localSheetId="6">#REF!</definedName>
    <definedName name="___PPC90" localSheetId="8">#REF!</definedName>
    <definedName name="___PPC90" localSheetId="13">#REF!</definedName>
    <definedName name="___PPC90" localSheetId="9">#REF!</definedName>
    <definedName name="___PPC90" localSheetId="16">#REF!</definedName>
    <definedName name="___PPC90" localSheetId="2">[97]MRATES!#REF!</definedName>
    <definedName name="___PPC90" localSheetId="4">[97]MRATES!#REF!</definedName>
    <definedName name="___PPC90" localSheetId="11">#REF!</definedName>
    <definedName name="___PPC90" localSheetId="5">[59]MRATES!#REF!</definedName>
    <definedName name="___PPC90" localSheetId="3">[97]MRATES!#REF!</definedName>
    <definedName name="___PPC90">#REF!</definedName>
    <definedName name="___PPC91" localSheetId="7">#REF!</definedName>
    <definedName name="___PPC91" localSheetId="6">#REF!</definedName>
    <definedName name="___PPC91" localSheetId="8">#REF!</definedName>
    <definedName name="___PPC91" localSheetId="13">#REF!</definedName>
    <definedName name="___PPC91" localSheetId="9">#REF!</definedName>
    <definedName name="___PPC91" localSheetId="16">#REF!</definedName>
    <definedName name="___PPC91" localSheetId="2">[97]MRATES!#REF!</definedName>
    <definedName name="___PPC91" localSheetId="4">[97]MRATES!#REF!</definedName>
    <definedName name="___PPC91" localSheetId="11">#REF!</definedName>
    <definedName name="___PPC91" localSheetId="3">[97]MRATES!#REF!</definedName>
    <definedName name="___PPC91">#REF!</definedName>
    <definedName name="___PPC92" localSheetId="7">#REF!</definedName>
    <definedName name="___PPC92" localSheetId="6">#REF!</definedName>
    <definedName name="___PPC92" localSheetId="8">#REF!</definedName>
    <definedName name="___PPC92" localSheetId="13">#REF!</definedName>
    <definedName name="___PPC92" localSheetId="9">#REF!</definedName>
    <definedName name="___PPC92" localSheetId="16">#REF!</definedName>
    <definedName name="___PPC92" localSheetId="2">[97]MRATES!#REF!</definedName>
    <definedName name="___PPC92" localSheetId="4">[97]MRATES!#REF!</definedName>
    <definedName name="___PPC92" localSheetId="11">#REF!</definedName>
    <definedName name="___PPC92" localSheetId="3">[97]MRATES!#REF!</definedName>
    <definedName name="___PPC92">#REF!</definedName>
    <definedName name="___PPC93" localSheetId="7">#REF!</definedName>
    <definedName name="___PPC93" localSheetId="6">#REF!</definedName>
    <definedName name="___PPC93" localSheetId="8">#REF!</definedName>
    <definedName name="___PPC93" localSheetId="13">#REF!</definedName>
    <definedName name="___PPC93" localSheetId="9">#REF!</definedName>
    <definedName name="___PPC93" localSheetId="16">#REF!</definedName>
    <definedName name="___PPC93" localSheetId="2">[97]MRATES!#REF!</definedName>
    <definedName name="___PPC93" localSheetId="4">[97]MRATES!#REF!</definedName>
    <definedName name="___PPC93" localSheetId="11">#REF!</definedName>
    <definedName name="___PPC93" localSheetId="3">[97]MRATES!#REF!</definedName>
    <definedName name="___PPC93">#REF!</definedName>
    <definedName name="___PPC94" localSheetId="7">#REF!</definedName>
    <definedName name="___PPC94" localSheetId="6">#REF!</definedName>
    <definedName name="___PPC94" localSheetId="8">#REF!</definedName>
    <definedName name="___PPC94" localSheetId="13">#REF!</definedName>
    <definedName name="___PPC94" localSheetId="9">#REF!</definedName>
    <definedName name="___PPC94" localSheetId="16">#REF!</definedName>
    <definedName name="___PPC94" localSheetId="2">[97]MRATES!#REF!</definedName>
    <definedName name="___PPC94" localSheetId="4">[97]MRATES!#REF!</definedName>
    <definedName name="___PPC94" localSheetId="11">#REF!</definedName>
    <definedName name="___PPC94" localSheetId="3">[97]MRATES!#REF!</definedName>
    <definedName name="___PPC94">#REF!</definedName>
    <definedName name="___PPC95" localSheetId="7">#REF!</definedName>
    <definedName name="___PPC95" localSheetId="6">#REF!</definedName>
    <definedName name="___PPC95" localSheetId="8">#REF!</definedName>
    <definedName name="___PPC95" localSheetId="13">#REF!</definedName>
    <definedName name="___PPC95" localSheetId="9">#REF!</definedName>
    <definedName name="___PPC95" localSheetId="16">#REF!</definedName>
    <definedName name="___PPC95" localSheetId="2">[97]MRATES!#REF!</definedName>
    <definedName name="___PPC95" localSheetId="4">[97]MRATES!#REF!</definedName>
    <definedName name="___PPC95" localSheetId="11">#REF!</definedName>
    <definedName name="___PPC95" localSheetId="3">[97]MRATES!#REF!</definedName>
    <definedName name="___PPC95">#REF!</definedName>
    <definedName name="___PPD114" localSheetId="7">#REF!</definedName>
    <definedName name="___PPD114" localSheetId="6">#REF!</definedName>
    <definedName name="___PPD114" localSheetId="8">#REF!</definedName>
    <definedName name="___PPD114" localSheetId="13">#REF!</definedName>
    <definedName name="___PPD114" localSheetId="9">#REF!</definedName>
    <definedName name="___PPD114" localSheetId="16">#REF!</definedName>
    <definedName name="___PPD114" localSheetId="2">[97]MRATES!#REF!</definedName>
    <definedName name="___PPD114" localSheetId="4">[97]MRATES!#REF!</definedName>
    <definedName name="___PPD114" localSheetId="11">#REF!</definedName>
    <definedName name="___PPD114" localSheetId="3">[97]MRATES!#REF!</definedName>
    <definedName name="___PPD114">#REF!</definedName>
    <definedName name="___PPD89" localSheetId="7">#REF!</definedName>
    <definedName name="___PPD89" localSheetId="6">#REF!</definedName>
    <definedName name="___PPD89" localSheetId="8">#REF!</definedName>
    <definedName name="___PPD89" localSheetId="13">#REF!</definedName>
    <definedName name="___PPD89" localSheetId="9">#REF!</definedName>
    <definedName name="___PPD89" localSheetId="16">#REF!</definedName>
    <definedName name="___PPD89" localSheetId="2">[97]MRATES!#REF!</definedName>
    <definedName name="___PPD89" localSheetId="4">[97]MRATES!#REF!</definedName>
    <definedName name="___PPD89" localSheetId="11">#REF!</definedName>
    <definedName name="___PPD89" localSheetId="3">[97]MRATES!#REF!</definedName>
    <definedName name="___PPD89">#REF!</definedName>
    <definedName name="___ppp45">#REF!</definedName>
    <definedName name="___pv2" localSheetId="4">#REF!</definedName>
    <definedName name="___pv2">#REF!</definedName>
    <definedName name="___QS25" localSheetId="2">[72]MRATES!$G$16</definedName>
    <definedName name="___QS25" localSheetId="4">[72]MRATES!$G$16</definedName>
    <definedName name="___QS25" localSheetId="12">[152]MRATES!$G$16</definedName>
    <definedName name="___QS25" localSheetId="5">[118]MRATES!$G$16</definedName>
    <definedName name="___QS25" localSheetId="3">[72]MRATES!$G$16</definedName>
    <definedName name="___QS25">[117]MRATES!$G$16</definedName>
    <definedName name="___QS40" localSheetId="2">[72]MRATES!$G$17</definedName>
    <definedName name="___QS40" localSheetId="4">[72]MRATES!$G$17</definedName>
    <definedName name="___QS40" localSheetId="12">[152]MRATES!$G$17</definedName>
    <definedName name="___QS40" localSheetId="5">[118]MRATES!$G$17</definedName>
    <definedName name="___QS40" localSheetId="3">[72]MRATES!$G$17</definedName>
    <definedName name="___QS40">[117]MRATES!$G$17</definedName>
    <definedName name="___rbm50" localSheetId="4">#REF!</definedName>
    <definedName name="___rbm50">#REF!</definedName>
    <definedName name="___REP3" localSheetId="7">'[157]Road data'!#REF!</definedName>
    <definedName name="___REP3" localSheetId="6">'[157]Road data'!#REF!</definedName>
    <definedName name="___REP3" localSheetId="8">'[157]Road data'!#REF!</definedName>
    <definedName name="___REP3" localSheetId="13">'[157]Road data'!#REF!</definedName>
    <definedName name="___REP3" localSheetId="9">'[157]Road data'!#REF!</definedName>
    <definedName name="___REP3" localSheetId="11">'[157]Road data'!#REF!</definedName>
    <definedName name="___REP3" localSheetId="5">'[158]Road data'!#REF!</definedName>
    <definedName name="___REP3">'[157]Road data'!#REF!</definedName>
    <definedName name="___RMR1" localSheetId="2">IF([0]!________PPC15,'Abstract -Pipe Culvert'!__________PPC47+'Abstrac- Road work'!_________MT76,'Abstract -Pipe Culvert'!__________PPC47)</definedName>
    <definedName name="___RMR1" localSheetId="4">#N/A</definedName>
    <definedName name="___RMR1" localSheetId="3">IF(COVER!________PPC150,'Gen Abs 2026-27'!__________PPC47+'TS MEMO'!_________MT76,'Gen Abs 2026-27'!__________PPC47)</definedName>
    <definedName name="___RMR1">#N/A</definedName>
    <definedName name="___rr3" localSheetId="9">[129]v!$A$2:$E$51</definedName>
    <definedName name="___rr3" localSheetId="11">[129]v!$A$2:$E$51</definedName>
    <definedName name="___rr3" localSheetId="5">[130]v!$A$2:$E$51</definedName>
    <definedName name="___rr3">[130]v!$A$2:$E$51</definedName>
    <definedName name="___rrr1" localSheetId="9">[129]r!$B$1:$I$145</definedName>
    <definedName name="___rrr1" localSheetId="11">[129]r!$B$1:$I$145</definedName>
    <definedName name="___rrr1" localSheetId="5">[130]r!$B$1:$I$145</definedName>
    <definedName name="___rrr1">[130]r!$B$1:$I$145</definedName>
    <definedName name="___RSI1">[147]MRATES!$F$36</definedName>
    <definedName name="___RT5565">#N/A</definedName>
    <definedName name="___S12">'[112]p&amp;m'!#REF!</definedName>
    <definedName name="___SD1" localSheetId="7">#REF!</definedName>
    <definedName name="___SD1" localSheetId="6">#REF!</definedName>
    <definedName name="___SD1" localSheetId="8">#REF!</definedName>
    <definedName name="___SD1" localSheetId="13">#REF!</definedName>
    <definedName name="___SD1" localSheetId="9">#REF!</definedName>
    <definedName name="___SD1" localSheetId="2">#REF!</definedName>
    <definedName name="___SD1" localSheetId="4">#REF!</definedName>
    <definedName name="___SD1" localSheetId="11">#REF!</definedName>
    <definedName name="___SD1" localSheetId="3">#REF!</definedName>
    <definedName name="___SD1">#REF!</definedName>
    <definedName name="___SD10" localSheetId="7">#REF!</definedName>
    <definedName name="___SD10" localSheetId="6">#REF!</definedName>
    <definedName name="___SD10" localSheetId="8">#REF!</definedName>
    <definedName name="___SD10" localSheetId="13">#REF!</definedName>
    <definedName name="___SD10" localSheetId="9">#REF!</definedName>
    <definedName name="___SD10" localSheetId="16">#REF!</definedName>
    <definedName name="___SD10" localSheetId="2">#REF!</definedName>
    <definedName name="___SD10" localSheetId="4">#REF!</definedName>
    <definedName name="___SD10" localSheetId="11">#REF!</definedName>
    <definedName name="___SD10" localSheetId="3">#REF!</definedName>
    <definedName name="___SD10">#REF!</definedName>
    <definedName name="___SD100" localSheetId="7">#REF!</definedName>
    <definedName name="___SD100" localSheetId="6">#REF!</definedName>
    <definedName name="___SD100" localSheetId="8">#REF!</definedName>
    <definedName name="___SD100" localSheetId="13">#REF!</definedName>
    <definedName name="___SD100" localSheetId="9">#REF!</definedName>
    <definedName name="___SD100" localSheetId="16">#REF!</definedName>
    <definedName name="___SD100" localSheetId="2">#REF!</definedName>
    <definedName name="___SD100" localSheetId="4">#REF!</definedName>
    <definedName name="___SD100" localSheetId="11">#REF!</definedName>
    <definedName name="___SD100" localSheetId="3">#REF!</definedName>
    <definedName name="___SD100">#REF!</definedName>
    <definedName name="___SD101" localSheetId="7">#REF!</definedName>
    <definedName name="___SD101" localSheetId="6">#REF!</definedName>
    <definedName name="___SD101" localSheetId="8">#REF!</definedName>
    <definedName name="___SD101" localSheetId="13">#REF!</definedName>
    <definedName name="___SD101" localSheetId="9">#REF!</definedName>
    <definedName name="___SD101" localSheetId="16">#REF!</definedName>
    <definedName name="___SD101" localSheetId="2">#REF!</definedName>
    <definedName name="___SD101" localSheetId="4">#REF!</definedName>
    <definedName name="___SD101" localSheetId="11">#REF!</definedName>
    <definedName name="___SD101" localSheetId="3">#REF!</definedName>
    <definedName name="___SD101">#REF!</definedName>
    <definedName name="___SD102" localSheetId="7">#REF!</definedName>
    <definedName name="___SD102" localSheetId="6">#REF!</definedName>
    <definedName name="___SD102" localSheetId="8">#REF!</definedName>
    <definedName name="___SD102" localSheetId="13">#REF!</definedName>
    <definedName name="___SD102" localSheetId="9">#REF!</definedName>
    <definedName name="___SD102" localSheetId="16">#REF!</definedName>
    <definedName name="___SD102" localSheetId="2">#REF!</definedName>
    <definedName name="___SD102" localSheetId="4">#REF!</definedName>
    <definedName name="___SD102" localSheetId="11">#REF!</definedName>
    <definedName name="___SD102" localSheetId="3">#REF!</definedName>
    <definedName name="___SD102">#REF!</definedName>
    <definedName name="___SD103" localSheetId="7">#REF!</definedName>
    <definedName name="___SD103" localSheetId="6">#REF!</definedName>
    <definedName name="___SD103" localSheetId="8">#REF!</definedName>
    <definedName name="___SD103" localSheetId="13">#REF!</definedName>
    <definedName name="___SD103" localSheetId="9">#REF!</definedName>
    <definedName name="___SD103" localSheetId="16">#REF!</definedName>
    <definedName name="___SD103" localSheetId="2">#REF!</definedName>
    <definedName name="___SD103" localSheetId="4">#REF!</definedName>
    <definedName name="___SD103" localSheetId="11">#REF!</definedName>
    <definedName name="___SD103" localSheetId="3">#REF!</definedName>
    <definedName name="___SD103">#REF!</definedName>
    <definedName name="___SD104" localSheetId="7">#REF!</definedName>
    <definedName name="___SD104" localSheetId="6">#REF!</definedName>
    <definedName name="___SD104" localSheetId="8">#REF!</definedName>
    <definedName name="___SD104" localSheetId="13">#REF!</definedName>
    <definedName name="___SD104" localSheetId="9">#REF!</definedName>
    <definedName name="___SD104" localSheetId="16">#REF!</definedName>
    <definedName name="___SD104" localSheetId="2">#REF!</definedName>
    <definedName name="___SD104" localSheetId="4">#REF!</definedName>
    <definedName name="___SD104" localSheetId="11">#REF!</definedName>
    <definedName name="___SD104" localSheetId="3">#REF!</definedName>
    <definedName name="___SD104">#REF!</definedName>
    <definedName name="___SD105" localSheetId="7">#REF!</definedName>
    <definedName name="___SD105" localSheetId="6">#REF!</definedName>
    <definedName name="___SD105" localSheetId="8">#REF!</definedName>
    <definedName name="___SD105" localSheetId="13">#REF!</definedName>
    <definedName name="___SD105" localSheetId="9">#REF!</definedName>
    <definedName name="___SD105" localSheetId="16">#REF!</definedName>
    <definedName name="___SD105" localSheetId="2">#REF!</definedName>
    <definedName name="___SD105" localSheetId="4">#REF!</definedName>
    <definedName name="___SD105" localSheetId="11">#REF!</definedName>
    <definedName name="___SD105" localSheetId="3">#REF!</definedName>
    <definedName name="___SD105">#REF!</definedName>
    <definedName name="___SD106" localSheetId="7">#REF!</definedName>
    <definedName name="___SD106" localSheetId="6">#REF!</definedName>
    <definedName name="___SD106" localSheetId="8">#REF!</definedName>
    <definedName name="___SD106" localSheetId="13">#REF!</definedName>
    <definedName name="___SD106" localSheetId="9">#REF!</definedName>
    <definedName name="___SD106" localSheetId="16">#REF!</definedName>
    <definedName name="___SD106" localSheetId="2">#REF!</definedName>
    <definedName name="___SD106" localSheetId="4">#REF!</definedName>
    <definedName name="___SD106" localSheetId="11">#REF!</definedName>
    <definedName name="___SD106" localSheetId="3">#REF!</definedName>
    <definedName name="___SD106">#REF!</definedName>
    <definedName name="___SD107" localSheetId="7">#REF!</definedName>
    <definedName name="___SD107" localSheetId="6">#REF!</definedName>
    <definedName name="___SD107" localSheetId="8">#REF!</definedName>
    <definedName name="___SD107" localSheetId="13">#REF!</definedName>
    <definedName name="___SD107" localSheetId="9">#REF!</definedName>
    <definedName name="___SD107" localSheetId="16">#REF!</definedName>
    <definedName name="___SD107" localSheetId="2">#REF!</definedName>
    <definedName name="___SD107" localSheetId="4">#REF!</definedName>
    <definedName name="___SD107" localSheetId="11">#REF!</definedName>
    <definedName name="___SD107" localSheetId="3">#REF!</definedName>
    <definedName name="___SD107">#REF!</definedName>
    <definedName name="___SD108" localSheetId="7">#REF!</definedName>
    <definedName name="___SD108" localSheetId="6">#REF!</definedName>
    <definedName name="___SD108" localSheetId="8">#REF!</definedName>
    <definedName name="___SD108" localSheetId="13">#REF!</definedName>
    <definedName name="___SD108" localSheetId="9">#REF!</definedName>
    <definedName name="___SD108" localSheetId="16">#REF!</definedName>
    <definedName name="___SD108" localSheetId="2">#REF!</definedName>
    <definedName name="___SD108" localSheetId="4">#REF!</definedName>
    <definedName name="___SD108" localSheetId="11">#REF!</definedName>
    <definedName name="___SD108" localSheetId="3">#REF!</definedName>
    <definedName name="___SD108">#REF!</definedName>
    <definedName name="___SD109" localSheetId="7">#REF!</definedName>
    <definedName name="___SD109" localSheetId="6">#REF!</definedName>
    <definedName name="___SD109" localSheetId="8">#REF!</definedName>
    <definedName name="___SD109" localSheetId="13">#REF!</definedName>
    <definedName name="___SD109" localSheetId="9">#REF!</definedName>
    <definedName name="___SD109" localSheetId="16">#REF!</definedName>
    <definedName name="___SD109" localSheetId="2">#REF!</definedName>
    <definedName name="___SD109" localSheetId="4">#REF!</definedName>
    <definedName name="___SD109" localSheetId="11">#REF!</definedName>
    <definedName name="___SD109" localSheetId="3">#REF!</definedName>
    <definedName name="___SD109">#REF!</definedName>
    <definedName name="___SD11" localSheetId="7">#REF!</definedName>
    <definedName name="___SD11" localSheetId="6">#REF!</definedName>
    <definedName name="___SD11" localSheetId="8">#REF!</definedName>
    <definedName name="___SD11" localSheetId="13">#REF!</definedName>
    <definedName name="___SD11" localSheetId="9">#REF!</definedName>
    <definedName name="___SD11" localSheetId="16">#REF!</definedName>
    <definedName name="___SD11" localSheetId="2">#REF!</definedName>
    <definedName name="___SD11" localSheetId="4">#REF!</definedName>
    <definedName name="___SD11" localSheetId="11">#REF!</definedName>
    <definedName name="___SD11" localSheetId="3">#REF!</definedName>
    <definedName name="___SD11">#REF!</definedName>
    <definedName name="___SD110" localSheetId="7">#REF!</definedName>
    <definedName name="___SD110" localSheetId="6">#REF!</definedName>
    <definedName name="___SD110" localSheetId="8">#REF!</definedName>
    <definedName name="___SD110" localSheetId="13">#REF!</definedName>
    <definedName name="___SD110" localSheetId="9">#REF!</definedName>
    <definedName name="___SD110" localSheetId="16">#REF!</definedName>
    <definedName name="___SD110" localSheetId="2">#REF!</definedName>
    <definedName name="___SD110" localSheetId="4">#REF!</definedName>
    <definedName name="___SD110" localSheetId="11">#REF!</definedName>
    <definedName name="___SD110" localSheetId="3">#REF!</definedName>
    <definedName name="___SD110">#REF!</definedName>
    <definedName name="___SD111" localSheetId="7">#REF!</definedName>
    <definedName name="___SD111" localSheetId="6">#REF!</definedName>
    <definedName name="___SD111" localSheetId="8">#REF!</definedName>
    <definedName name="___SD111" localSheetId="13">#REF!</definedName>
    <definedName name="___SD111" localSheetId="9">#REF!</definedName>
    <definedName name="___SD111" localSheetId="16">#REF!</definedName>
    <definedName name="___SD111" localSheetId="2">#REF!</definedName>
    <definedName name="___SD111" localSheetId="4">#REF!</definedName>
    <definedName name="___SD111" localSheetId="11">#REF!</definedName>
    <definedName name="___SD111" localSheetId="3">#REF!</definedName>
    <definedName name="___SD111">#REF!</definedName>
    <definedName name="___SD112" localSheetId="7">#REF!</definedName>
    <definedName name="___SD112" localSheetId="6">#REF!</definedName>
    <definedName name="___SD112" localSheetId="8">#REF!</definedName>
    <definedName name="___SD112" localSheetId="13">#REF!</definedName>
    <definedName name="___SD112" localSheetId="9">#REF!</definedName>
    <definedName name="___SD112" localSheetId="16">#REF!</definedName>
    <definedName name="___SD112" localSheetId="2">#REF!</definedName>
    <definedName name="___SD112" localSheetId="4">#REF!</definedName>
    <definedName name="___SD112" localSheetId="11">#REF!</definedName>
    <definedName name="___SD112" localSheetId="3">#REF!</definedName>
    <definedName name="___SD112">#REF!</definedName>
    <definedName name="___SD113" localSheetId="7">#REF!</definedName>
    <definedName name="___SD113" localSheetId="6">#REF!</definedName>
    <definedName name="___SD113" localSheetId="8">#REF!</definedName>
    <definedName name="___SD113" localSheetId="13">#REF!</definedName>
    <definedName name="___SD113" localSheetId="9">#REF!</definedName>
    <definedName name="___SD113" localSheetId="16">#REF!</definedName>
    <definedName name="___SD113" localSheetId="2">#REF!</definedName>
    <definedName name="___SD113" localSheetId="4">#REF!</definedName>
    <definedName name="___SD113" localSheetId="11">#REF!</definedName>
    <definedName name="___SD113" localSheetId="3">#REF!</definedName>
    <definedName name="___SD113">#REF!</definedName>
    <definedName name="___SD114" localSheetId="7">#REF!</definedName>
    <definedName name="___SD114" localSheetId="6">#REF!</definedName>
    <definedName name="___SD114" localSheetId="8">#REF!</definedName>
    <definedName name="___SD114" localSheetId="13">#REF!</definedName>
    <definedName name="___SD114" localSheetId="9">#REF!</definedName>
    <definedName name="___SD114" localSheetId="16">#REF!</definedName>
    <definedName name="___SD114" localSheetId="2">#REF!</definedName>
    <definedName name="___SD114" localSheetId="4">#REF!</definedName>
    <definedName name="___SD114" localSheetId="11">#REF!</definedName>
    <definedName name="___SD114" localSheetId="3">#REF!</definedName>
    <definedName name="___SD114">#REF!</definedName>
    <definedName name="___SD115" localSheetId="7">#REF!</definedName>
    <definedName name="___SD115" localSheetId="6">#REF!</definedName>
    <definedName name="___SD115" localSheetId="8">#REF!</definedName>
    <definedName name="___SD115" localSheetId="13">#REF!</definedName>
    <definedName name="___SD115" localSheetId="9">#REF!</definedName>
    <definedName name="___SD115" localSheetId="16">#REF!</definedName>
    <definedName name="___SD115" localSheetId="2">#REF!</definedName>
    <definedName name="___SD115" localSheetId="4">#REF!</definedName>
    <definedName name="___SD115" localSheetId="11">#REF!</definedName>
    <definedName name="___SD115" localSheetId="3">#REF!</definedName>
    <definedName name="___SD115">#REF!</definedName>
    <definedName name="___SD116" localSheetId="7">#REF!</definedName>
    <definedName name="___SD116" localSheetId="6">#REF!</definedName>
    <definedName name="___SD116" localSheetId="8">#REF!</definedName>
    <definedName name="___SD116" localSheetId="13">#REF!</definedName>
    <definedName name="___SD116" localSheetId="9">#REF!</definedName>
    <definedName name="___SD116" localSheetId="16">#REF!</definedName>
    <definedName name="___SD116" localSheetId="2">#REF!</definedName>
    <definedName name="___SD116" localSheetId="4">#REF!</definedName>
    <definedName name="___SD116" localSheetId="11">#REF!</definedName>
    <definedName name="___SD116" localSheetId="3">#REF!</definedName>
    <definedName name="___SD116">#REF!</definedName>
    <definedName name="___SD117" localSheetId="7">#REF!</definedName>
    <definedName name="___SD117" localSheetId="6">#REF!</definedName>
    <definedName name="___SD117" localSheetId="8">#REF!</definedName>
    <definedName name="___SD117" localSheetId="13">#REF!</definedName>
    <definedName name="___SD117" localSheetId="9">#REF!</definedName>
    <definedName name="___SD117" localSheetId="16">#REF!</definedName>
    <definedName name="___SD117" localSheetId="2">#REF!</definedName>
    <definedName name="___SD117" localSheetId="4">#REF!</definedName>
    <definedName name="___SD117" localSheetId="11">#REF!</definedName>
    <definedName name="___SD117" localSheetId="3">#REF!</definedName>
    <definedName name="___SD117">#REF!</definedName>
    <definedName name="___SD118" localSheetId="7">#REF!</definedName>
    <definedName name="___SD118" localSheetId="6">#REF!</definedName>
    <definedName name="___SD118" localSheetId="8">#REF!</definedName>
    <definedName name="___SD118" localSheetId="13">#REF!</definedName>
    <definedName name="___SD118" localSheetId="9">#REF!</definedName>
    <definedName name="___SD118" localSheetId="16">#REF!</definedName>
    <definedName name="___SD118" localSheetId="2">#REF!</definedName>
    <definedName name="___SD118" localSheetId="4">#REF!</definedName>
    <definedName name="___SD118" localSheetId="11">#REF!</definedName>
    <definedName name="___SD118" localSheetId="3">#REF!</definedName>
    <definedName name="___SD118">#REF!</definedName>
    <definedName name="___SD119" localSheetId="7">#REF!</definedName>
    <definedName name="___SD119" localSheetId="6">#REF!</definedName>
    <definedName name="___SD119" localSheetId="8">#REF!</definedName>
    <definedName name="___SD119" localSheetId="13">#REF!</definedName>
    <definedName name="___SD119" localSheetId="9">#REF!</definedName>
    <definedName name="___SD119" localSheetId="16">#REF!</definedName>
    <definedName name="___SD119" localSheetId="2">#REF!</definedName>
    <definedName name="___SD119" localSheetId="4">#REF!</definedName>
    <definedName name="___SD119" localSheetId="11">#REF!</definedName>
    <definedName name="___SD119" localSheetId="3">#REF!</definedName>
    <definedName name="___SD119">#REF!</definedName>
    <definedName name="___SD12" localSheetId="7">#REF!</definedName>
    <definedName name="___SD12" localSheetId="6">#REF!</definedName>
    <definedName name="___SD12" localSheetId="8">#REF!</definedName>
    <definedName name="___SD12" localSheetId="13">#REF!</definedName>
    <definedName name="___SD12" localSheetId="9">#REF!</definedName>
    <definedName name="___SD12" localSheetId="16">#REF!</definedName>
    <definedName name="___SD12" localSheetId="2">#REF!</definedName>
    <definedName name="___SD12" localSheetId="4">#REF!</definedName>
    <definedName name="___SD12" localSheetId="11">#REF!</definedName>
    <definedName name="___SD12" localSheetId="3">#REF!</definedName>
    <definedName name="___SD12">#REF!</definedName>
    <definedName name="___SD120" localSheetId="7">#REF!</definedName>
    <definedName name="___SD120" localSheetId="6">#REF!</definedName>
    <definedName name="___SD120" localSheetId="8">#REF!</definedName>
    <definedName name="___SD120" localSheetId="13">#REF!</definedName>
    <definedName name="___SD120" localSheetId="9">#REF!</definedName>
    <definedName name="___SD120" localSheetId="16">#REF!</definedName>
    <definedName name="___SD120" localSheetId="2">#REF!</definedName>
    <definedName name="___SD120" localSheetId="4">#REF!</definedName>
    <definedName name="___SD120" localSheetId="11">#REF!</definedName>
    <definedName name="___SD120" localSheetId="3">#REF!</definedName>
    <definedName name="___SD120">#REF!</definedName>
    <definedName name="___SD121" localSheetId="7">#REF!</definedName>
    <definedName name="___SD121" localSheetId="6">#REF!</definedName>
    <definedName name="___SD121" localSheetId="8">#REF!</definedName>
    <definedName name="___SD121" localSheetId="13">#REF!</definedName>
    <definedName name="___SD121" localSheetId="9">#REF!</definedName>
    <definedName name="___SD121" localSheetId="16">#REF!</definedName>
    <definedName name="___SD121" localSheetId="2">#REF!</definedName>
    <definedName name="___SD121" localSheetId="4">#REF!</definedName>
    <definedName name="___SD121" localSheetId="11">#REF!</definedName>
    <definedName name="___SD121" localSheetId="3">#REF!</definedName>
    <definedName name="___SD121">#REF!</definedName>
    <definedName name="___SD122" localSheetId="7">#REF!</definedName>
    <definedName name="___SD122" localSheetId="6">#REF!</definedName>
    <definedName name="___SD122" localSheetId="8">#REF!</definedName>
    <definedName name="___SD122" localSheetId="13">#REF!</definedName>
    <definedName name="___SD122" localSheetId="9">#REF!</definedName>
    <definedName name="___SD122" localSheetId="16">#REF!</definedName>
    <definedName name="___SD122" localSheetId="2">#REF!</definedName>
    <definedName name="___SD122" localSheetId="4">#REF!</definedName>
    <definedName name="___SD122" localSheetId="11">#REF!</definedName>
    <definedName name="___SD122" localSheetId="3">#REF!</definedName>
    <definedName name="___SD122">#REF!</definedName>
    <definedName name="___SD123" localSheetId="7">#REF!</definedName>
    <definedName name="___SD123" localSheetId="6">#REF!</definedName>
    <definedName name="___SD123" localSheetId="8">#REF!</definedName>
    <definedName name="___SD123" localSheetId="13">#REF!</definedName>
    <definedName name="___SD123" localSheetId="9">#REF!</definedName>
    <definedName name="___SD123" localSheetId="16">#REF!</definedName>
    <definedName name="___SD123" localSheetId="2">#REF!</definedName>
    <definedName name="___SD123" localSheetId="4">#REF!</definedName>
    <definedName name="___SD123" localSheetId="11">#REF!</definedName>
    <definedName name="___SD123" localSheetId="3">#REF!</definedName>
    <definedName name="___SD123">#REF!</definedName>
    <definedName name="___SD124" localSheetId="7">#REF!</definedName>
    <definedName name="___SD124" localSheetId="6">#REF!</definedName>
    <definedName name="___SD124" localSheetId="8">#REF!</definedName>
    <definedName name="___SD124" localSheetId="13">#REF!</definedName>
    <definedName name="___SD124" localSheetId="9">#REF!</definedName>
    <definedName name="___SD124" localSheetId="16">#REF!</definedName>
    <definedName name="___SD124" localSheetId="2">#REF!</definedName>
    <definedName name="___SD124" localSheetId="4">#REF!</definedName>
    <definedName name="___SD124" localSheetId="11">#REF!</definedName>
    <definedName name="___SD124" localSheetId="3">#REF!</definedName>
    <definedName name="___SD124">#REF!</definedName>
    <definedName name="___SD125" localSheetId="7">#REF!</definedName>
    <definedName name="___SD125" localSheetId="6">#REF!</definedName>
    <definedName name="___SD125" localSheetId="8">#REF!</definedName>
    <definedName name="___SD125" localSheetId="13">#REF!</definedName>
    <definedName name="___SD125" localSheetId="9">#REF!</definedName>
    <definedName name="___SD125" localSheetId="16">#REF!</definedName>
    <definedName name="___SD125" localSheetId="2">#REF!</definedName>
    <definedName name="___SD125" localSheetId="4">#REF!</definedName>
    <definedName name="___SD125" localSheetId="11">#REF!</definedName>
    <definedName name="___SD125" localSheetId="3">#REF!</definedName>
    <definedName name="___SD125">#REF!</definedName>
    <definedName name="___SD126" localSheetId="7">#REF!</definedName>
    <definedName name="___SD126" localSheetId="6">#REF!</definedName>
    <definedName name="___SD126" localSheetId="8">#REF!</definedName>
    <definedName name="___SD126" localSheetId="13">#REF!</definedName>
    <definedName name="___SD126" localSheetId="9">#REF!</definedName>
    <definedName name="___SD126" localSheetId="16">#REF!</definedName>
    <definedName name="___SD126" localSheetId="2">#REF!</definedName>
    <definedName name="___SD126" localSheetId="4">#REF!</definedName>
    <definedName name="___SD126" localSheetId="11">#REF!</definedName>
    <definedName name="___SD126" localSheetId="3">#REF!</definedName>
    <definedName name="___SD126">#REF!</definedName>
    <definedName name="___SD127" localSheetId="7">#REF!</definedName>
    <definedName name="___SD127" localSheetId="6">#REF!</definedName>
    <definedName name="___SD127" localSheetId="8">#REF!</definedName>
    <definedName name="___SD127" localSheetId="13">#REF!</definedName>
    <definedName name="___SD127" localSheetId="9">#REF!</definedName>
    <definedName name="___SD127" localSheetId="16">#REF!</definedName>
    <definedName name="___SD127" localSheetId="2">#REF!</definedName>
    <definedName name="___SD127" localSheetId="4">#REF!</definedName>
    <definedName name="___SD127" localSheetId="11">#REF!</definedName>
    <definedName name="___SD127" localSheetId="3">#REF!</definedName>
    <definedName name="___SD127">#REF!</definedName>
    <definedName name="___SD128" localSheetId="7">#REF!</definedName>
    <definedName name="___SD128" localSheetId="6">#REF!</definedName>
    <definedName name="___SD128" localSheetId="8">#REF!</definedName>
    <definedName name="___SD128" localSheetId="13">#REF!</definedName>
    <definedName name="___SD128" localSheetId="9">#REF!</definedName>
    <definedName name="___SD128" localSheetId="16">#REF!</definedName>
    <definedName name="___SD128" localSheetId="2">#REF!</definedName>
    <definedName name="___SD128" localSheetId="4">#REF!</definedName>
    <definedName name="___SD128" localSheetId="11">#REF!</definedName>
    <definedName name="___SD128" localSheetId="3">#REF!</definedName>
    <definedName name="___SD128">#REF!</definedName>
    <definedName name="___SD129" localSheetId="7">#REF!</definedName>
    <definedName name="___SD129" localSheetId="6">#REF!</definedName>
    <definedName name="___SD129" localSheetId="8">#REF!</definedName>
    <definedName name="___SD129" localSheetId="13">#REF!</definedName>
    <definedName name="___SD129" localSheetId="9">#REF!</definedName>
    <definedName name="___SD129" localSheetId="16">#REF!</definedName>
    <definedName name="___SD129" localSheetId="2">#REF!</definedName>
    <definedName name="___SD129" localSheetId="4">#REF!</definedName>
    <definedName name="___SD129" localSheetId="11">#REF!</definedName>
    <definedName name="___SD129" localSheetId="3">#REF!</definedName>
    <definedName name="___SD129">#REF!</definedName>
    <definedName name="___SD13" localSheetId="7">#REF!</definedName>
    <definedName name="___SD13" localSheetId="6">#REF!</definedName>
    <definedName name="___SD13" localSheetId="8">#REF!</definedName>
    <definedName name="___SD13" localSheetId="13">#REF!</definedName>
    <definedName name="___SD13" localSheetId="9">#REF!</definedName>
    <definedName name="___SD13" localSheetId="16">#REF!</definedName>
    <definedName name="___SD13" localSheetId="2">#REF!</definedName>
    <definedName name="___SD13" localSheetId="4">#REF!</definedName>
    <definedName name="___SD13" localSheetId="11">#REF!</definedName>
    <definedName name="___SD13" localSheetId="3">#REF!</definedName>
    <definedName name="___SD13">#REF!</definedName>
    <definedName name="___SD130" localSheetId="7">#REF!</definedName>
    <definedName name="___SD130" localSheetId="6">#REF!</definedName>
    <definedName name="___SD130" localSheetId="8">#REF!</definedName>
    <definedName name="___SD130" localSheetId="13">#REF!</definedName>
    <definedName name="___SD130" localSheetId="9">#REF!</definedName>
    <definedName name="___SD130" localSheetId="16">#REF!</definedName>
    <definedName name="___SD130" localSheetId="2">#REF!</definedName>
    <definedName name="___SD130" localSheetId="4">#REF!</definedName>
    <definedName name="___SD130" localSheetId="11">#REF!</definedName>
    <definedName name="___SD130" localSheetId="3">#REF!</definedName>
    <definedName name="___SD130">#REF!</definedName>
    <definedName name="___SD131" localSheetId="7">#REF!</definedName>
    <definedName name="___SD131" localSheetId="6">#REF!</definedName>
    <definedName name="___SD131" localSheetId="8">#REF!</definedName>
    <definedName name="___SD131" localSheetId="13">#REF!</definedName>
    <definedName name="___SD131" localSheetId="9">#REF!</definedName>
    <definedName name="___SD131" localSheetId="16">#REF!</definedName>
    <definedName name="___SD131" localSheetId="2">#REF!</definedName>
    <definedName name="___SD131" localSheetId="4">#REF!</definedName>
    <definedName name="___SD131" localSheetId="11">#REF!</definedName>
    <definedName name="___SD131" localSheetId="3">#REF!</definedName>
    <definedName name="___SD131">#REF!</definedName>
    <definedName name="___SD132" localSheetId="7">#REF!</definedName>
    <definedName name="___SD132" localSheetId="6">#REF!</definedName>
    <definedName name="___SD132" localSheetId="8">#REF!</definedName>
    <definedName name="___SD132" localSheetId="13">#REF!</definedName>
    <definedName name="___SD132" localSheetId="9">#REF!</definedName>
    <definedName name="___SD132" localSheetId="16">#REF!</definedName>
    <definedName name="___SD132" localSheetId="2">#REF!</definedName>
    <definedName name="___SD132" localSheetId="4">#REF!</definedName>
    <definedName name="___SD132" localSheetId="11">#REF!</definedName>
    <definedName name="___SD132" localSheetId="3">#REF!</definedName>
    <definedName name="___SD132">#REF!</definedName>
    <definedName name="___SD133" localSheetId="7">#REF!</definedName>
    <definedName name="___SD133" localSheetId="6">#REF!</definedName>
    <definedName name="___SD133" localSheetId="8">#REF!</definedName>
    <definedName name="___SD133" localSheetId="13">#REF!</definedName>
    <definedName name="___SD133" localSheetId="9">#REF!</definedName>
    <definedName name="___SD133" localSheetId="16">#REF!</definedName>
    <definedName name="___SD133" localSheetId="2">#REF!</definedName>
    <definedName name="___SD133" localSheetId="4">#REF!</definedName>
    <definedName name="___SD133" localSheetId="11">#REF!</definedName>
    <definedName name="___SD133" localSheetId="3">#REF!</definedName>
    <definedName name="___SD133">#REF!</definedName>
    <definedName name="___SD134" localSheetId="7">#REF!</definedName>
    <definedName name="___SD134" localSheetId="6">#REF!</definedName>
    <definedName name="___SD134" localSheetId="8">#REF!</definedName>
    <definedName name="___SD134" localSheetId="13">#REF!</definedName>
    <definedName name="___SD134" localSheetId="9">#REF!</definedName>
    <definedName name="___SD134" localSheetId="16">#REF!</definedName>
    <definedName name="___SD134" localSheetId="2">#REF!</definedName>
    <definedName name="___SD134" localSheetId="4">#REF!</definedName>
    <definedName name="___SD134" localSheetId="11">#REF!</definedName>
    <definedName name="___SD134" localSheetId="3">#REF!</definedName>
    <definedName name="___SD134">#REF!</definedName>
    <definedName name="___SD135" localSheetId="7">#REF!</definedName>
    <definedName name="___SD135" localSheetId="6">#REF!</definedName>
    <definedName name="___SD135" localSheetId="8">#REF!</definedName>
    <definedName name="___SD135" localSheetId="13">#REF!</definedName>
    <definedName name="___SD135" localSheetId="9">#REF!</definedName>
    <definedName name="___SD135" localSheetId="16">#REF!</definedName>
    <definedName name="___SD135" localSheetId="2">#REF!</definedName>
    <definedName name="___SD135" localSheetId="4">#REF!</definedName>
    <definedName name="___SD135" localSheetId="11">#REF!</definedName>
    <definedName name="___SD135" localSheetId="3">#REF!</definedName>
    <definedName name="___SD135">#REF!</definedName>
    <definedName name="___SD136" localSheetId="7">#REF!</definedName>
    <definedName name="___SD136" localSheetId="6">#REF!</definedName>
    <definedName name="___SD136" localSheetId="8">#REF!</definedName>
    <definedName name="___SD136" localSheetId="13">#REF!</definedName>
    <definedName name="___SD136" localSheetId="9">#REF!</definedName>
    <definedName name="___SD136" localSheetId="16">#REF!</definedName>
    <definedName name="___SD136" localSheetId="2">#REF!</definedName>
    <definedName name="___SD136" localSheetId="4">#REF!</definedName>
    <definedName name="___SD136" localSheetId="11">#REF!</definedName>
    <definedName name="___SD136" localSheetId="3">#REF!</definedName>
    <definedName name="___SD136">#REF!</definedName>
    <definedName name="___SD137" localSheetId="7">#REF!</definedName>
    <definedName name="___SD137" localSheetId="6">#REF!</definedName>
    <definedName name="___SD137" localSheetId="8">#REF!</definedName>
    <definedName name="___SD137" localSheetId="13">#REF!</definedName>
    <definedName name="___SD137" localSheetId="9">#REF!</definedName>
    <definedName name="___SD137" localSheetId="16">#REF!</definedName>
    <definedName name="___SD137" localSheetId="2">#REF!</definedName>
    <definedName name="___SD137" localSheetId="4">#REF!</definedName>
    <definedName name="___SD137" localSheetId="11">#REF!</definedName>
    <definedName name="___SD137" localSheetId="3">#REF!</definedName>
    <definedName name="___SD137">#REF!</definedName>
    <definedName name="___SD138" localSheetId="7">#REF!</definedName>
    <definedName name="___SD138" localSheetId="6">#REF!</definedName>
    <definedName name="___SD138" localSheetId="8">#REF!</definedName>
    <definedName name="___SD138" localSheetId="13">#REF!</definedName>
    <definedName name="___SD138" localSheetId="9">#REF!</definedName>
    <definedName name="___SD138" localSheetId="16">#REF!</definedName>
    <definedName name="___SD138" localSheetId="2">#REF!</definedName>
    <definedName name="___SD138" localSheetId="4">#REF!</definedName>
    <definedName name="___SD138" localSheetId="11">#REF!</definedName>
    <definedName name="___SD138" localSheetId="3">#REF!</definedName>
    <definedName name="___SD138">#REF!</definedName>
    <definedName name="___SD139" localSheetId="7">#REF!</definedName>
    <definedName name="___SD139" localSheetId="6">#REF!</definedName>
    <definedName name="___SD139" localSheetId="8">#REF!</definedName>
    <definedName name="___SD139" localSheetId="13">#REF!</definedName>
    <definedName name="___SD139" localSheetId="9">#REF!</definedName>
    <definedName name="___SD139" localSheetId="16">#REF!</definedName>
    <definedName name="___SD139" localSheetId="2">#REF!</definedName>
    <definedName name="___SD139" localSheetId="4">#REF!</definedName>
    <definedName name="___SD139" localSheetId="11">#REF!</definedName>
    <definedName name="___SD139" localSheetId="3">#REF!</definedName>
    <definedName name="___SD139">#REF!</definedName>
    <definedName name="___SD14" localSheetId="7">#REF!</definedName>
    <definedName name="___SD14" localSheetId="6">#REF!</definedName>
    <definedName name="___SD14" localSheetId="8">#REF!</definedName>
    <definedName name="___SD14" localSheetId="13">#REF!</definedName>
    <definedName name="___SD14" localSheetId="9">#REF!</definedName>
    <definedName name="___SD14" localSheetId="16">#REF!</definedName>
    <definedName name="___SD14" localSheetId="2">#REF!</definedName>
    <definedName name="___SD14" localSheetId="4">#REF!</definedName>
    <definedName name="___SD14" localSheetId="11">#REF!</definedName>
    <definedName name="___SD14" localSheetId="3">#REF!</definedName>
    <definedName name="___SD14">#REF!</definedName>
    <definedName name="___SD140" localSheetId="7">#REF!</definedName>
    <definedName name="___SD140" localSheetId="6">#REF!</definedName>
    <definedName name="___SD140" localSheetId="8">#REF!</definedName>
    <definedName name="___SD140" localSheetId="13">#REF!</definedName>
    <definedName name="___SD140" localSheetId="9">#REF!</definedName>
    <definedName name="___SD140" localSheetId="16">#REF!</definedName>
    <definedName name="___SD140" localSheetId="2">#REF!</definedName>
    <definedName name="___SD140" localSheetId="4">#REF!</definedName>
    <definedName name="___SD140" localSheetId="11">#REF!</definedName>
    <definedName name="___SD140" localSheetId="3">#REF!</definedName>
    <definedName name="___SD140">#REF!</definedName>
    <definedName name="___SD141" localSheetId="7">#REF!</definedName>
    <definedName name="___SD141" localSheetId="6">#REF!</definedName>
    <definedName name="___SD141" localSheetId="8">#REF!</definedName>
    <definedName name="___SD141" localSheetId="13">#REF!</definedName>
    <definedName name="___SD141" localSheetId="9">#REF!</definedName>
    <definedName name="___SD141" localSheetId="16">#REF!</definedName>
    <definedName name="___SD141" localSheetId="2">#REF!</definedName>
    <definedName name="___SD141" localSheetId="4">#REF!</definedName>
    <definedName name="___SD141" localSheetId="11">#REF!</definedName>
    <definedName name="___SD141" localSheetId="3">#REF!</definedName>
    <definedName name="___SD141">#REF!</definedName>
    <definedName name="___SD142" localSheetId="7">#REF!</definedName>
    <definedName name="___SD142" localSheetId="6">#REF!</definedName>
    <definedName name="___SD142" localSheetId="8">#REF!</definedName>
    <definedName name="___SD142" localSheetId="13">#REF!</definedName>
    <definedName name="___SD142" localSheetId="9">#REF!</definedName>
    <definedName name="___SD142" localSheetId="16">#REF!</definedName>
    <definedName name="___SD142" localSheetId="2">#REF!</definedName>
    <definedName name="___SD142" localSheetId="4">#REF!</definedName>
    <definedName name="___SD142" localSheetId="11">#REF!</definedName>
    <definedName name="___SD142" localSheetId="3">#REF!</definedName>
    <definedName name="___SD142">#REF!</definedName>
    <definedName name="___SD143" localSheetId="7">#REF!</definedName>
    <definedName name="___SD143" localSheetId="6">#REF!</definedName>
    <definedName name="___SD143" localSheetId="8">#REF!</definedName>
    <definedName name="___SD143" localSheetId="13">#REF!</definedName>
    <definedName name="___SD143" localSheetId="9">#REF!</definedName>
    <definedName name="___SD143" localSheetId="16">#REF!</definedName>
    <definedName name="___SD143" localSheetId="2">#REF!</definedName>
    <definedName name="___SD143" localSheetId="4">#REF!</definedName>
    <definedName name="___SD143" localSheetId="11">#REF!</definedName>
    <definedName name="___SD143" localSheetId="3">#REF!</definedName>
    <definedName name="___SD143">#REF!</definedName>
    <definedName name="___SD144" localSheetId="7">#REF!</definedName>
    <definedName name="___SD144" localSheetId="6">#REF!</definedName>
    <definedName name="___SD144" localSheetId="8">#REF!</definedName>
    <definedName name="___SD144" localSheetId="13">#REF!</definedName>
    <definedName name="___SD144" localSheetId="9">#REF!</definedName>
    <definedName name="___SD144" localSheetId="16">#REF!</definedName>
    <definedName name="___SD144" localSheetId="2">#REF!</definedName>
    <definedName name="___SD144" localSheetId="4">#REF!</definedName>
    <definedName name="___SD144" localSheetId="11">#REF!</definedName>
    <definedName name="___SD144" localSheetId="3">#REF!</definedName>
    <definedName name="___SD144">#REF!</definedName>
    <definedName name="___SD145" localSheetId="7">#REF!</definedName>
    <definedName name="___SD145" localSheetId="6">#REF!</definedName>
    <definedName name="___SD145" localSheetId="8">#REF!</definedName>
    <definedName name="___SD145" localSheetId="13">#REF!</definedName>
    <definedName name="___SD145" localSheetId="9">#REF!</definedName>
    <definedName name="___SD145" localSheetId="16">#REF!</definedName>
    <definedName name="___SD145" localSheetId="2">#REF!</definedName>
    <definedName name="___SD145" localSheetId="4">#REF!</definedName>
    <definedName name="___SD145" localSheetId="11">#REF!</definedName>
    <definedName name="___SD145" localSheetId="3">#REF!</definedName>
    <definedName name="___SD145">#REF!</definedName>
    <definedName name="___SD146" localSheetId="7">#REF!</definedName>
    <definedName name="___SD146" localSheetId="6">#REF!</definedName>
    <definedName name="___SD146" localSheetId="8">#REF!</definedName>
    <definedName name="___SD146" localSheetId="13">#REF!</definedName>
    <definedName name="___SD146" localSheetId="9">#REF!</definedName>
    <definedName name="___SD146" localSheetId="16">#REF!</definedName>
    <definedName name="___SD146" localSheetId="2">#REF!</definedName>
    <definedName name="___SD146" localSheetId="4">#REF!</definedName>
    <definedName name="___SD146" localSheetId="11">#REF!</definedName>
    <definedName name="___SD146" localSheetId="3">#REF!</definedName>
    <definedName name="___SD146">#REF!</definedName>
    <definedName name="___SD147" localSheetId="7">#REF!</definedName>
    <definedName name="___SD147" localSheetId="6">#REF!</definedName>
    <definedName name="___SD147" localSheetId="8">#REF!</definedName>
    <definedName name="___SD147" localSheetId="13">#REF!</definedName>
    <definedName name="___SD147" localSheetId="9">#REF!</definedName>
    <definedName name="___SD147" localSheetId="16">#REF!</definedName>
    <definedName name="___SD147" localSheetId="2">#REF!</definedName>
    <definedName name="___SD147" localSheetId="4">#REF!</definedName>
    <definedName name="___SD147" localSheetId="11">#REF!</definedName>
    <definedName name="___SD147" localSheetId="3">#REF!</definedName>
    <definedName name="___SD147">#REF!</definedName>
    <definedName name="___SD148" localSheetId="7">#REF!</definedName>
    <definedName name="___SD148" localSheetId="6">#REF!</definedName>
    <definedName name="___SD148" localSheetId="8">#REF!</definedName>
    <definedName name="___SD148" localSheetId="13">#REF!</definedName>
    <definedName name="___SD148" localSheetId="9">#REF!</definedName>
    <definedName name="___SD148" localSheetId="16">#REF!</definedName>
    <definedName name="___SD148" localSheetId="2">#REF!</definedName>
    <definedName name="___SD148" localSheetId="4">#REF!</definedName>
    <definedName name="___SD148" localSheetId="11">#REF!</definedName>
    <definedName name="___SD148" localSheetId="3">#REF!</definedName>
    <definedName name="___SD148">#REF!</definedName>
    <definedName name="___SD149" localSheetId="7">#REF!</definedName>
    <definedName name="___SD149" localSheetId="6">#REF!</definedName>
    <definedName name="___SD149" localSheetId="8">#REF!</definedName>
    <definedName name="___SD149" localSheetId="13">#REF!</definedName>
    <definedName name="___SD149" localSheetId="9">#REF!</definedName>
    <definedName name="___SD149" localSheetId="16">#REF!</definedName>
    <definedName name="___SD149" localSheetId="2">#REF!</definedName>
    <definedName name="___SD149" localSheetId="4">#REF!</definedName>
    <definedName name="___SD149" localSheetId="11">#REF!</definedName>
    <definedName name="___SD149" localSheetId="3">#REF!</definedName>
    <definedName name="___SD149">#REF!</definedName>
    <definedName name="___SD15" localSheetId="7">#REF!</definedName>
    <definedName name="___SD15" localSheetId="6">#REF!</definedName>
    <definedName name="___SD15" localSheetId="8">#REF!</definedName>
    <definedName name="___SD15" localSheetId="13">#REF!</definedName>
    <definedName name="___SD15" localSheetId="9">#REF!</definedName>
    <definedName name="___SD15" localSheetId="16">#REF!</definedName>
    <definedName name="___SD15" localSheetId="2">#REF!</definedName>
    <definedName name="___SD15" localSheetId="4">#REF!</definedName>
    <definedName name="___SD15" localSheetId="11">#REF!</definedName>
    <definedName name="___SD15" localSheetId="3">#REF!</definedName>
    <definedName name="___SD15">#REF!</definedName>
    <definedName name="___SD150" localSheetId="7">#REF!</definedName>
    <definedName name="___SD150" localSheetId="6">#REF!</definedName>
    <definedName name="___SD150" localSheetId="8">#REF!</definedName>
    <definedName name="___SD150" localSheetId="13">#REF!</definedName>
    <definedName name="___SD150" localSheetId="9">#REF!</definedName>
    <definedName name="___SD150" localSheetId="16">#REF!</definedName>
    <definedName name="___SD150" localSheetId="2">#REF!</definedName>
    <definedName name="___SD150" localSheetId="4">#REF!</definedName>
    <definedName name="___SD150" localSheetId="11">#REF!</definedName>
    <definedName name="___SD150" localSheetId="3">#REF!</definedName>
    <definedName name="___SD150">#REF!</definedName>
    <definedName name="___SD16" localSheetId="7">#REF!</definedName>
    <definedName name="___SD16" localSheetId="6">#REF!</definedName>
    <definedName name="___SD16" localSheetId="8">#REF!</definedName>
    <definedName name="___SD16" localSheetId="13">#REF!</definedName>
    <definedName name="___SD16" localSheetId="9">#REF!</definedName>
    <definedName name="___SD16" localSheetId="16">#REF!</definedName>
    <definedName name="___SD16" localSheetId="2">#REF!</definedName>
    <definedName name="___SD16" localSheetId="4">#REF!</definedName>
    <definedName name="___SD16" localSheetId="11">#REF!</definedName>
    <definedName name="___SD16" localSheetId="3">#REF!</definedName>
    <definedName name="___SD16">#REF!</definedName>
    <definedName name="___SD17" localSheetId="7">#REF!</definedName>
    <definedName name="___SD17" localSheetId="6">#REF!</definedName>
    <definedName name="___SD17" localSheetId="8">#REF!</definedName>
    <definedName name="___SD17" localSheetId="13">#REF!</definedName>
    <definedName name="___SD17" localSheetId="9">#REF!</definedName>
    <definedName name="___SD17" localSheetId="16">#REF!</definedName>
    <definedName name="___SD17" localSheetId="2">#REF!</definedName>
    <definedName name="___SD17" localSheetId="4">#REF!</definedName>
    <definedName name="___SD17" localSheetId="11">#REF!</definedName>
    <definedName name="___SD17" localSheetId="3">#REF!</definedName>
    <definedName name="___SD17">#REF!</definedName>
    <definedName name="___SD18" localSheetId="7">#REF!</definedName>
    <definedName name="___SD18" localSheetId="6">#REF!</definedName>
    <definedName name="___SD18" localSheetId="8">#REF!</definedName>
    <definedName name="___SD18" localSheetId="13">#REF!</definedName>
    <definedName name="___SD18" localSheetId="9">#REF!</definedName>
    <definedName name="___SD18" localSheetId="16">#REF!</definedName>
    <definedName name="___SD18" localSheetId="2">#REF!</definedName>
    <definedName name="___SD18" localSheetId="4">#REF!</definedName>
    <definedName name="___SD18" localSheetId="11">#REF!</definedName>
    <definedName name="___SD18" localSheetId="3">#REF!</definedName>
    <definedName name="___SD18">#REF!</definedName>
    <definedName name="___SD19" localSheetId="7">#REF!</definedName>
    <definedName name="___SD19" localSheetId="6">#REF!</definedName>
    <definedName name="___SD19" localSheetId="8">#REF!</definedName>
    <definedName name="___SD19" localSheetId="13">#REF!</definedName>
    <definedName name="___SD19" localSheetId="9">#REF!</definedName>
    <definedName name="___SD19" localSheetId="16">#REF!</definedName>
    <definedName name="___SD19" localSheetId="2">#REF!</definedName>
    <definedName name="___SD19" localSheetId="4">#REF!</definedName>
    <definedName name="___SD19" localSheetId="11">#REF!</definedName>
    <definedName name="___SD19" localSheetId="3">#REF!</definedName>
    <definedName name="___SD19">#REF!</definedName>
    <definedName name="___SD2" localSheetId="7">#REF!</definedName>
    <definedName name="___SD2" localSheetId="6">#REF!</definedName>
    <definedName name="___SD2" localSheetId="8">#REF!</definedName>
    <definedName name="___SD2" localSheetId="13">#REF!</definedName>
    <definedName name="___SD2" localSheetId="9">#REF!</definedName>
    <definedName name="___SD2" localSheetId="16">#REF!</definedName>
    <definedName name="___SD2" localSheetId="2">#REF!</definedName>
    <definedName name="___SD2" localSheetId="4">#REF!</definedName>
    <definedName name="___SD2" localSheetId="11">#REF!</definedName>
    <definedName name="___SD2" localSheetId="3">#REF!</definedName>
    <definedName name="___SD2">#REF!</definedName>
    <definedName name="___SD20" localSheetId="7">#REF!</definedName>
    <definedName name="___SD20" localSheetId="6">#REF!</definedName>
    <definedName name="___SD20" localSheetId="8">#REF!</definedName>
    <definedName name="___SD20" localSheetId="13">#REF!</definedName>
    <definedName name="___SD20" localSheetId="9">#REF!</definedName>
    <definedName name="___SD20" localSheetId="16">#REF!</definedName>
    <definedName name="___SD20" localSheetId="2">#REF!</definedName>
    <definedName name="___SD20" localSheetId="4">#REF!</definedName>
    <definedName name="___SD20" localSheetId="11">#REF!</definedName>
    <definedName name="___SD20" localSheetId="3">#REF!</definedName>
    <definedName name="___SD20">#REF!</definedName>
    <definedName name="___SD21" localSheetId="7">#REF!</definedName>
    <definedName name="___SD21" localSheetId="6">#REF!</definedName>
    <definedName name="___SD21" localSheetId="8">#REF!</definedName>
    <definedName name="___SD21" localSheetId="13">#REF!</definedName>
    <definedName name="___SD21" localSheetId="9">#REF!</definedName>
    <definedName name="___SD21" localSheetId="16">#REF!</definedName>
    <definedName name="___SD21" localSheetId="2">#REF!</definedName>
    <definedName name="___SD21" localSheetId="4">#REF!</definedName>
    <definedName name="___SD21" localSheetId="11">#REF!</definedName>
    <definedName name="___SD21" localSheetId="3">#REF!</definedName>
    <definedName name="___SD21">#REF!</definedName>
    <definedName name="___SD22" localSheetId="7">#REF!</definedName>
    <definedName name="___SD22" localSheetId="6">#REF!</definedName>
    <definedName name="___SD22" localSheetId="8">#REF!</definedName>
    <definedName name="___SD22" localSheetId="13">#REF!</definedName>
    <definedName name="___SD22" localSheetId="9">#REF!</definedName>
    <definedName name="___SD22" localSheetId="16">#REF!</definedName>
    <definedName name="___SD22" localSheetId="2">#REF!</definedName>
    <definedName name="___SD22" localSheetId="4">#REF!</definedName>
    <definedName name="___SD22" localSheetId="11">#REF!</definedName>
    <definedName name="___SD22" localSheetId="3">#REF!</definedName>
    <definedName name="___SD22">#REF!</definedName>
    <definedName name="___SD23" localSheetId="7">#REF!</definedName>
    <definedName name="___SD23" localSheetId="6">#REF!</definedName>
    <definedName name="___SD23" localSheetId="8">#REF!</definedName>
    <definedName name="___SD23" localSheetId="13">#REF!</definedName>
    <definedName name="___SD23" localSheetId="9">#REF!</definedName>
    <definedName name="___SD23" localSheetId="16">#REF!</definedName>
    <definedName name="___SD23" localSheetId="2">#REF!</definedName>
    <definedName name="___SD23" localSheetId="4">#REF!</definedName>
    <definedName name="___SD23" localSheetId="11">#REF!</definedName>
    <definedName name="___SD23" localSheetId="3">#REF!</definedName>
    <definedName name="___SD23">#REF!</definedName>
    <definedName name="___SD24" localSheetId="7">#REF!</definedName>
    <definedName name="___SD24" localSheetId="6">#REF!</definedName>
    <definedName name="___SD24" localSheetId="8">#REF!</definedName>
    <definedName name="___SD24" localSheetId="13">#REF!</definedName>
    <definedName name="___SD24" localSheetId="9">#REF!</definedName>
    <definedName name="___SD24" localSheetId="16">#REF!</definedName>
    <definedName name="___SD24" localSheetId="2">#REF!</definedName>
    <definedName name="___SD24" localSheetId="4">#REF!</definedName>
    <definedName name="___SD24" localSheetId="11">#REF!</definedName>
    <definedName name="___SD24" localSheetId="3">#REF!</definedName>
    <definedName name="___SD24">#REF!</definedName>
    <definedName name="___SD25" localSheetId="7">#REF!</definedName>
    <definedName name="___SD25" localSheetId="6">#REF!</definedName>
    <definedName name="___SD25" localSheetId="8">#REF!</definedName>
    <definedName name="___SD25" localSheetId="13">#REF!</definedName>
    <definedName name="___SD25" localSheetId="9">#REF!</definedName>
    <definedName name="___SD25" localSheetId="16">#REF!</definedName>
    <definedName name="___SD25" localSheetId="2">#REF!</definedName>
    <definedName name="___SD25" localSheetId="4">#REF!</definedName>
    <definedName name="___SD25" localSheetId="11">#REF!</definedName>
    <definedName name="___SD25" localSheetId="3">#REF!</definedName>
    <definedName name="___SD25">#REF!</definedName>
    <definedName name="___SD250" localSheetId="7">#REF!</definedName>
    <definedName name="___SD250" localSheetId="6">#REF!</definedName>
    <definedName name="___SD250" localSheetId="8">#REF!</definedName>
    <definedName name="___SD250" localSheetId="13">#REF!</definedName>
    <definedName name="___SD250" localSheetId="9">#REF!</definedName>
    <definedName name="___SD250" localSheetId="16">#REF!</definedName>
    <definedName name="___SD250" localSheetId="2">#REF!</definedName>
    <definedName name="___SD250" localSheetId="4">#REF!</definedName>
    <definedName name="___SD250" localSheetId="11">#REF!</definedName>
    <definedName name="___SD250" localSheetId="3">#REF!</definedName>
    <definedName name="___SD250">#REF!</definedName>
    <definedName name="___SD26" localSheetId="7">#REF!</definedName>
    <definedName name="___SD26" localSheetId="6">#REF!</definedName>
    <definedName name="___SD26" localSheetId="8">#REF!</definedName>
    <definedName name="___SD26" localSheetId="13">#REF!</definedName>
    <definedName name="___SD26" localSheetId="9">#REF!</definedName>
    <definedName name="___SD26" localSheetId="16">#REF!</definedName>
    <definedName name="___SD26" localSheetId="2">#REF!</definedName>
    <definedName name="___SD26" localSheetId="4">#REF!</definedName>
    <definedName name="___SD26" localSheetId="11">#REF!</definedName>
    <definedName name="___SD26" localSheetId="3">#REF!</definedName>
    <definedName name="___SD26">#REF!</definedName>
    <definedName name="___SD27" localSheetId="7">#REF!</definedName>
    <definedName name="___SD27" localSheetId="6">#REF!</definedName>
    <definedName name="___SD27" localSheetId="8">#REF!</definedName>
    <definedName name="___SD27" localSheetId="13">#REF!</definedName>
    <definedName name="___SD27" localSheetId="9">#REF!</definedName>
    <definedName name="___SD27" localSheetId="16">#REF!</definedName>
    <definedName name="___SD27" localSheetId="2">#REF!</definedName>
    <definedName name="___SD27" localSheetId="4">#REF!</definedName>
    <definedName name="___SD27" localSheetId="11">#REF!</definedName>
    <definedName name="___SD27" localSheetId="3">#REF!</definedName>
    <definedName name="___SD27">#REF!</definedName>
    <definedName name="___SD28" localSheetId="7">#REF!</definedName>
    <definedName name="___SD28" localSheetId="6">#REF!</definedName>
    <definedName name="___SD28" localSheetId="8">#REF!</definedName>
    <definedName name="___SD28" localSheetId="13">#REF!</definedName>
    <definedName name="___SD28" localSheetId="9">#REF!</definedName>
    <definedName name="___SD28" localSheetId="16">#REF!</definedName>
    <definedName name="___SD28" localSheetId="2">#REF!</definedName>
    <definedName name="___SD28" localSheetId="4">#REF!</definedName>
    <definedName name="___SD28" localSheetId="11">#REF!</definedName>
    <definedName name="___SD28" localSheetId="3">#REF!</definedName>
    <definedName name="___SD28">#REF!</definedName>
    <definedName name="___SD29" localSheetId="7">#REF!</definedName>
    <definedName name="___SD29" localSheetId="6">#REF!</definedName>
    <definedName name="___SD29" localSheetId="8">#REF!</definedName>
    <definedName name="___SD29" localSheetId="13">#REF!</definedName>
    <definedName name="___SD29" localSheetId="9">#REF!</definedName>
    <definedName name="___SD29" localSheetId="16">#REF!</definedName>
    <definedName name="___SD29" localSheetId="2">#REF!</definedName>
    <definedName name="___SD29" localSheetId="4">#REF!</definedName>
    <definedName name="___SD29" localSheetId="11">#REF!</definedName>
    <definedName name="___SD29" localSheetId="3">#REF!</definedName>
    <definedName name="___SD29">#REF!</definedName>
    <definedName name="___SD3" localSheetId="7">#REF!</definedName>
    <definedName name="___SD3" localSheetId="6">#REF!</definedName>
    <definedName name="___SD3" localSheetId="8">#REF!</definedName>
    <definedName name="___SD3" localSheetId="13">#REF!</definedName>
    <definedName name="___SD3" localSheetId="9">#REF!</definedName>
    <definedName name="___SD3" localSheetId="16">#REF!</definedName>
    <definedName name="___SD3" localSheetId="2">#REF!</definedName>
    <definedName name="___SD3" localSheetId="4">#REF!</definedName>
    <definedName name="___SD3" localSheetId="11">#REF!</definedName>
    <definedName name="___SD3" localSheetId="3">#REF!</definedName>
    <definedName name="___SD3">#REF!</definedName>
    <definedName name="___SD30" localSheetId="7">#REF!</definedName>
    <definedName name="___SD30" localSheetId="6">#REF!</definedName>
    <definedName name="___SD30" localSheetId="8">#REF!</definedName>
    <definedName name="___SD30" localSheetId="13">#REF!</definedName>
    <definedName name="___SD30" localSheetId="9">#REF!</definedName>
    <definedName name="___SD30" localSheetId="16">#REF!</definedName>
    <definedName name="___SD30" localSheetId="2">#REF!</definedName>
    <definedName name="___SD30" localSheetId="4">#REF!</definedName>
    <definedName name="___SD30" localSheetId="11">#REF!</definedName>
    <definedName name="___SD30" localSheetId="3">#REF!</definedName>
    <definedName name="___SD30">#REF!</definedName>
    <definedName name="___SD31" localSheetId="7">#REF!</definedName>
    <definedName name="___SD31" localSheetId="6">#REF!</definedName>
    <definedName name="___SD31" localSheetId="8">#REF!</definedName>
    <definedName name="___SD31" localSheetId="13">#REF!</definedName>
    <definedName name="___SD31" localSheetId="9">#REF!</definedName>
    <definedName name="___SD31" localSheetId="16">#REF!</definedName>
    <definedName name="___SD31" localSheetId="2">#REF!</definedName>
    <definedName name="___SD31" localSheetId="4">#REF!</definedName>
    <definedName name="___SD31" localSheetId="11">#REF!</definedName>
    <definedName name="___SD31" localSheetId="3">#REF!</definedName>
    <definedName name="___SD31">#REF!</definedName>
    <definedName name="___SD32" localSheetId="7">#REF!</definedName>
    <definedName name="___SD32" localSheetId="6">#REF!</definedName>
    <definedName name="___SD32" localSheetId="8">#REF!</definedName>
    <definedName name="___SD32" localSheetId="13">#REF!</definedName>
    <definedName name="___SD32" localSheetId="9">#REF!</definedName>
    <definedName name="___SD32" localSheetId="16">#REF!</definedName>
    <definedName name="___SD32" localSheetId="2">#REF!</definedName>
    <definedName name="___SD32" localSheetId="4">#REF!</definedName>
    <definedName name="___SD32" localSheetId="11">#REF!</definedName>
    <definedName name="___SD32" localSheetId="3">#REF!</definedName>
    <definedName name="___SD32">#REF!</definedName>
    <definedName name="___SD33" localSheetId="7">#REF!</definedName>
    <definedName name="___SD33" localSheetId="6">#REF!</definedName>
    <definedName name="___SD33" localSheetId="8">#REF!</definedName>
    <definedName name="___SD33" localSheetId="13">#REF!</definedName>
    <definedName name="___SD33" localSheetId="9">#REF!</definedName>
    <definedName name="___SD33" localSheetId="16">#REF!</definedName>
    <definedName name="___SD33" localSheetId="2">#REF!</definedName>
    <definedName name="___SD33" localSheetId="4">#REF!</definedName>
    <definedName name="___SD33" localSheetId="11">#REF!</definedName>
    <definedName name="___SD33" localSheetId="3">#REF!</definedName>
    <definedName name="___SD33">#REF!</definedName>
    <definedName name="___SD34" localSheetId="7">#REF!</definedName>
    <definedName name="___SD34" localSheetId="6">#REF!</definedName>
    <definedName name="___SD34" localSheetId="8">#REF!</definedName>
    <definedName name="___SD34" localSheetId="13">#REF!</definedName>
    <definedName name="___SD34" localSheetId="9">#REF!</definedName>
    <definedName name="___SD34" localSheetId="16">#REF!</definedName>
    <definedName name="___SD34" localSheetId="2">#REF!</definedName>
    <definedName name="___SD34" localSheetId="4">#REF!</definedName>
    <definedName name="___SD34" localSheetId="11">#REF!</definedName>
    <definedName name="___SD34" localSheetId="3">#REF!</definedName>
    <definedName name="___SD34">#REF!</definedName>
    <definedName name="___SD35" localSheetId="7">#REF!</definedName>
    <definedName name="___SD35" localSheetId="6">#REF!</definedName>
    <definedName name="___SD35" localSheetId="8">#REF!</definedName>
    <definedName name="___SD35" localSheetId="13">#REF!</definedName>
    <definedName name="___SD35" localSheetId="9">#REF!</definedName>
    <definedName name="___SD35" localSheetId="16">#REF!</definedName>
    <definedName name="___SD35" localSheetId="2">#REF!</definedName>
    <definedName name="___SD35" localSheetId="4">#REF!</definedName>
    <definedName name="___SD35" localSheetId="11">#REF!</definedName>
    <definedName name="___SD35" localSheetId="3">#REF!</definedName>
    <definedName name="___SD35">#REF!</definedName>
    <definedName name="___SD36" localSheetId="7">#REF!</definedName>
    <definedName name="___SD36" localSheetId="6">#REF!</definedName>
    <definedName name="___SD36" localSheetId="8">#REF!</definedName>
    <definedName name="___SD36" localSheetId="13">#REF!</definedName>
    <definedName name="___SD36" localSheetId="9">#REF!</definedName>
    <definedName name="___SD36" localSheetId="16">#REF!</definedName>
    <definedName name="___SD36" localSheetId="2">#REF!</definedName>
    <definedName name="___SD36" localSheetId="4">#REF!</definedName>
    <definedName name="___SD36" localSheetId="11">#REF!</definedName>
    <definedName name="___SD36" localSheetId="3">#REF!</definedName>
    <definedName name="___SD36">#REF!</definedName>
    <definedName name="___SD37" localSheetId="7">#REF!</definedName>
    <definedName name="___SD37" localSheetId="6">#REF!</definedName>
    <definedName name="___SD37" localSheetId="8">#REF!</definedName>
    <definedName name="___SD37" localSheetId="13">#REF!</definedName>
    <definedName name="___SD37" localSheetId="9">#REF!</definedName>
    <definedName name="___SD37" localSheetId="16">#REF!</definedName>
    <definedName name="___SD37" localSheetId="2">#REF!</definedName>
    <definedName name="___SD37" localSheetId="4">#REF!</definedName>
    <definedName name="___SD37" localSheetId="11">#REF!</definedName>
    <definedName name="___SD37" localSheetId="3">#REF!</definedName>
    <definedName name="___SD37">#REF!</definedName>
    <definedName name="___SD38" localSheetId="7">#REF!</definedName>
    <definedName name="___SD38" localSheetId="6">#REF!</definedName>
    <definedName name="___SD38" localSheetId="8">#REF!</definedName>
    <definedName name="___SD38" localSheetId="13">#REF!</definedName>
    <definedName name="___SD38" localSheetId="9">#REF!</definedName>
    <definedName name="___SD38" localSheetId="16">#REF!</definedName>
    <definedName name="___SD38" localSheetId="2">#REF!</definedName>
    <definedName name="___SD38" localSheetId="4">#REF!</definedName>
    <definedName name="___SD38" localSheetId="11">#REF!</definedName>
    <definedName name="___SD38" localSheetId="3">#REF!</definedName>
    <definedName name="___SD38">#REF!</definedName>
    <definedName name="___SD39" localSheetId="7">#REF!</definedName>
    <definedName name="___SD39" localSheetId="6">#REF!</definedName>
    <definedName name="___SD39" localSheetId="8">#REF!</definedName>
    <definedName name="___SD39" localSheetId="13">#REF!</definedName>
    <definedName name="___SD39" localSheetId="9">#REF!</definedName>
    <definedName name="___SD39" localSheetId="16">#REF!</definedName>
    <definedName name="___SD39" localSheetId="2">#REF!</definedName>
    <definedName name="___SD39" localSheetId="4">#REF!</definedName>
    <definedName name="___SD39" localSheetId="11">#REF!</definedName>
    <definedName name="___SD39" localSheetId="3">#REF!</definedName>
    <definedName name="___SD39">#REF!</definedName>
    <definedName name="___SD4" localSheetId="7">#REF!</definedName>
    <definedName name="___SD4" localSheetId="6">#REF!</definedName>
    <definedName name="___SD4" localSheetId="8">#REF!</definedName>
    <definedName name="___SD4" localSheetId="13">#REF!</definedName>
    <definedName name="___SD4" localSheetId="9">#REF!</definedName>
    <definedName name="___SD4" localSheetId="16">#REF!</definedName>
    <definedName name="___SD4" localSheetId="2">#REF!</definedName>
    <definedName name="___SD4" localSheetId="4">#REF!</definedName>
    <definedName name="___SD4" localSheetId="11">#REF!</definedName>
    <definedName name="___SD4" localSheetId="3">#REF!</definedName>
    <definedName name="___SD4">#REF!</definedName>
    <definedName name="___SD40" localSheetId="7">#REF!</definedName>
    <definedName name="___SD40" localSheetId="6">#REF!</definedName>
    <definedName name="___SD40" localSheetId="8">#REF!</definedName>
    <definedName name="___SD40" localSheetId="13">#REF!</definedName>
    <definedName name="___SD40" localSheetId="9">#REF!</definedName>
    <definedName name="___SD40" localSheetId="16">#REF!</definedName>
    <definedName name="___SD40" localSheetId="2">#REF!</definedName>
    <definedName name="___SD40" localSheetId="4">#REF!</definedName>
    <definedName name="___SD40" localSheetId="11">#REF!</definedName>
    <definedName name="___SD40" localSheetId="3">#REF!</definedName>
    <definedName name="___SD40">#REF!</definedName>
    <definedName name="___SD41" localSheetId="7">#REF!</definedName>
    <definedName name="___SD41" localSheetId="6">#REF!</definedName>
    <definedName name="___SD41" localSheetId="8">#REF!</definedName>
    <definedName name="___SD41" localSheetId="13">#REF!</definedName>
    <definedName name="___SD41" localSheetId="9">#REF!</definedName>
    <definedName name="___SD41" localSheetId="16">#REF!</definedName>
    <definedName name="___SD41" localSheetId="2">#REF!</definedName>
    <definedName name="___SD41" localSheetId="4">#REF!</definedName>
    <definedName name="___SD41" localSheetId="11">#REF!</definedName>
    <definedName name="___SD41" localSheetId="3">#REF!</definedName>
    <definedName name="___SD41">#REF!</definedName>
    <definedName name="___SD42" localSheetId="7">#REF!</definedName>
    <definedName name="___SD42" localSheetId="6">#REF!</definedName>
    <definedName name="___SD42" localSheetId="8">#REF!</definedName>
    <definedName name="___SD42" localSheetId="13">#REF!</definedName>
    <definedName name="___SD42" localSheetId="9">#REF!</definedName>
    <definedName name="___SD42" localSheetId="16">#REF!</definedName>
    <definedName name="___SD42" localSheetId="2">#REF!</definedName>
    <definedName name="___SD42" localSheetId="4">#REF!</definedName>
    <definedName name="___SD42" localSheetId="11">#REF!</definedName>
    <definedName name="___SD42" localSheetId="3">#REF!</definedName>
    <definedName name="___SD42">#REF!</definedName>
    <definedName name="___SD43" localSheetId="7">#REF!</definedName>
    <definedName name="___SD43" localSheetId="6">#REF!</definedName>
    <definedName name="___SD43" localSheetId="8">#REF!</definedName>
    <definedName name="___SD43" localSheetId="13">#REF!</definedName>
    <definedName name="___SD43" localSheetId="9">#REF!</definedName>
    <definedName name="___SD43" localSheetId="16">#REF!</definedName>
    <definedName name="___SD43" localSheetId="2">#REF!</definedName>
    <definedName name="___SD43" localSheetId="4">#REF!</definedName>
    <definedName name="___SD43" localSheetId="11">#REF!</definedName>
    <definedName name="___SD43" localSheetId="3">#REF!</definedName>
    <definedName name="___SD43">#REF!</definedName>
    <definedName name="___SD44" localSheetId="7">#REF!</definedName>
    <definedName name="___SD44" localSheetId="6">#REF!</definedName>
    <definedName name="___SD44" localSheetId="8">#REF!</definedName>
    <definedName name="___SD44" localSheetId="13">#REF!</definedName>
    <definedName name="___SD44" localSheetId="9">#REF!</definedName>
    <definedName name="___SD44" localSheetId="16">#REF!</definedName>
    <definedName name="___SD44" localSheetId="2">#REF!</definedName>
    <definedName name="___SD44" localSheetId="4">#REF!</definedName>
    <definedName name="___SD44" localSheetId="11">#REF!</definedName>
    <definedName name="___SD44" localSheetId="3">#REF!</definedName>
    <definedName name="___SD44">#REF!</definedName>
    <definedName name="___SD45" localSheetId="7">#REF!</definedName>
    <definedName name="___SD45" localSheetId="6">#REF!</definedName>
    <definedName name="___SD45" localSheetId="8">#REF!</definedName>
    <definedName name="___SD45" localSheetId="13">#REF!</definedName>
    <definedName name="___SD45" localSheetId="9">#REF!</definedName>
    <definedName name="___SD45" localSheetId="16">#REF!</definedName>
    <definedName name="___SD45" localSheetId="2">#REF!</definedName>
    <definedName name="___SD45" localSheetId="4">#REF!</definedName>
    <definedName name="___SD45" localSheetId="11">#REF!</definedName>
    <definedName name="___SD45" localSheetId="3">#REF!</definedName>
    <definedName name="___SD45">#REF!</definedName>
    <definedName name="___SD46" localSheetId="7">#REF!</definedName>
    <definedName name="___SD46" localSheetId="6">#REF!</definedName>
    <definedName name="___SD46" localSheetId="8">#REF!</definedName>
    <definedName name="___SD46" localSheetId="13">#REF!</definedName>
    <definedName name="___SD46" localSheetId="9">#REF!</definedName>
    <definedName name="___SD46" localSheetId="16">#REF!</definedName>
    <definedName name="___SD46" localSheetId="2">#REF!</definedName>
    <definedName name="___SD46" localSheetId="4">#REF!</definedName>
    <definedName name="___SD46" localSheetId="11">#REF!</definedName>
    <definedName name="___SD46" localSheetId="3">#REF!</definedName>
    <definedName name="___SD46">#REF!</definedName>
    <definedName name="___SD47" localSheetId="7">#REF!</definedName>
    <definedName name="___SD47" localSheetId="6">#REF!</definedName>
    <definedName name="___SD47" localSheetId="8">#REF!</definedName>
    <definedName name="___SD47" localSheetId="13">#REF!</definedName>
    <definedName name="___SD47" localSheetId="9">#REF!</definedName>
    <definedName name="___SD47" localSheetId="16">#REF!</definedName>
    <definedName name="___SD47" localSheetId="2">#REF!</definedName>
    <definedName name="___SD47" localSheetId="4">#REF!</definedName>
    <definedName name="___SD47" localSheetId="11">#REF!</definedName>
    <definedName name="___SD47" localSheetId="3">#REF!</definedName>
    <definedName name="___SD47">#REF!</definedName>
    <definedName name="___SD48" localSheetId="7">#REF!</definedName>
    <definedName name="___SD48" localSheetId="6">#REF!</definedName>
    <definedName name="___SD48" localSheetId="8">#REF!</definedName>
    <definedName name="___SD48" localSheetId="13">#REF!</definedName>
    <definedName name="___SD48" localSheetId="9">#REF!</definedName>
    <definedName name="___SD48" localSheetId="16">#REF!</definedName>
    <definedName name="___SD48" localSheetId="2">#REF!</definedName>
    <definedName name="___SD48" localSheetId="4">#REF!</definedName>
    <definedName name="___SD48" localSheetId="11">#REF!</definedName>
    <definedName name="___SD48" localSheetId="3">#REF!</definedName>
    <definedName name="___SD48">#REF!</definedName>
    <definedName name="___SD49" localSheetId="7">#REF!</definedName>
    <definedName name="___SD49" localSheetId="6">#REF!</definedName>
    <definedName name="___SD49" localSheetId="8">#REF!</definedName>
    <definedName name="___SD49" localSheetId="13">#REF!</definedName>
    <definedName name="___SD49" localSheetId="9">#REF!</definedName>
    <definedName name="___SD49" localSheetId="16">#REF!</definedName>
    <definedName name="___SD49" localSheetId="2">#REF!</definedName>
    <definedName name="___SD49" localSheetId="4">#REF!</definedName>
    <definedName name="___SD49" localSheetId="11">#REF!</definedName>
    <definedName name="___SD49" localSheetId="3">#REF!</definedName>
    <definedName name="___SD49">#REF!</definedName>
    <definedName name="___SD5" localSheetId="7">#REF!</definedName>
    <definedName name="___SD5" localSheetId="6">#REF!</definedName>
    <definedName name="___SD5" localSheetId="8">#REF!</definedName>
    <definedName name="___SD5" localSheetId="13">#REF!</definedName>
    <definedName name="___SD5" localSheetId="9">#REF!</definedName>
    <definedName name="___SD5" localSheetId="16">#REF!</definedName>
    <definedName name="___SD5" localSheetId="2">#REF!</definedName>
    <definedName name="___SD5" localSheetId="4">#REF!</definedName>
    <definedName name="___SD5" localSheetId="11">#REF!</definedName>
    <definedName name="___SD5" localSheetId="3">#REF!</definedName>
    <definedName name="___SD5">#REF!</definedName>
    <definedName name="___SD50" localSheetId="7">#REF!</definedName>
    <definedName name="___SD50" localSheetId="6">#REF!</definedName>
    <definedName name="___SD50" localSheetId="8">#REF!</definedName>
    <definedName name="___SD50" localSheetId="13">#REF!</definedName>
    <definedName name="___SD50" localSheetId="9">#REF!</definedName>
    <definedName name="___SD50" localSheetId="16">#REF!</definedName>
    <definedName name="___SD50" localSheetId="2">#REF!</definedName>
    <definedName name="___SD50" localSheetId="4">#REF!</definedName>
    <definedName name="___SD50" localSheetId="11">#REF!</definedName>
    <definedName name="___SD50" localSheetId="3">#REF!</definedName>
    <definedName name="___SD50">#REF!</definedName>
    <definedName name="___SD500" localSheetId="7">#REF!</definedName>
    <definedName name="___SD500" localSheetId="6">#REF!</definedName>
    <definedName name="___SD500" localSheetId="8">#REF!</definedName>
    <definedName name="___SD500" localSheetId="13">#REF!</definedName>
    <definedName name="___SD500" localSheetId="9">#REF!</definedName>
    <definedName name="___SD500" localSheetId="16">#REF!</definedName>
    <definedName name="___SD500" localSheetId="2">#REF!</definedName>
    <definedName name="___SD500" localSheetId="4">#REF!</definedName>
    <definedName name="___SD500" localSheetId="11">#REF!</definedName>
    <definedName name="___SD500" localSheetId="3">#REF!</definedName>
    <definedName name="___SD500">#REF!</definedName>
    <definedName name="___SD51" localSheetId="7">#REF!</definedName>
    <definedName name="___SD51" localSheetId="6">#REF!</definedName>
    <definedName name="___SD51" localSheetId="8">#REF!</definedName>
    <definedName name="___SD51" localSheetId="13">#REF!</definedName>
    <definedName name="___SD51" localSheetId="9">#REF!</definedName>
    <definedName name="___SD51" localSheetId="16">#REF!</definedName>
    <definedName name="___SD51" localSheetId="2">#REF!</definedName>
    <definedName name="___SD51" localSheetId="4">#REF!</definedName>
    <definedName name="___SD51" localSheetId="11">#REF!</definedName>
    <definedName name="___SD51" localSheetId="3">#REF!</definedName>
    <definedName name="___SD51">#REF!</definedName>
    <definedName name="___SD52" localSheetId="7">#REF!</definedName>
    <definedName name="___SD52" localSheetId="6">#REF!</definedName>
    <definedName name="___SD52" localSheetId="8">#REF!</definedName>
    <definedName name="___SD52" localSheetId="13">#REF!</definedName>
    <definedName name="___SD52" localSheetId="9">#REF!</definedName>
    <definedName name="___SD52" localSheetId="16">#REF!</definedName>
    <definedName name="___SD52" localSheetId="2">#REF!</definedName>
    <definedName name="___SD52" localSheetId="4">#REF!</definedName>
    <definedName name="___SD52" localSheetId="11">#REF!</definedName>
    <definedName name="___SD52" localSheetId="3">#REF!</definedName>
    <definedName name="___SD52">#REF!</definedName>
    <definedName name="___SD53" localSheetId="7">#REF!</definedName>
    <definedName name="___SD53" localSheetId="6">#REF!</definedName>
    <definedName name="___SD53" localSheetId="8">#REF!</definedName>
    <definedName name="___SD53" localSheetId="13">#REF!</definedName>
    <definedName name="___SD53" localSheetId="9">#REF!</definedName>
    <definedName name="___SD53" localSheetId="16">#REF!</definedName>
    <definedName name="___SD53" localSheetId="2">#REF!</definedName>
    <definedName name="___SD53" localSheetId="4">#REF!</definedName>
    <definedName name="___SD53" localSheetId="11">#REF!</definedName>
    <definedName name="___SD53" localSheetId="3">#REF!</definedName>
    <definedName name="___SD53">#REF!</definedName>
    <definedName name="___SD54" localSheetId="7">#REF!</definedName>
    <definedName name="___SD54" localSheetId="6">#REF!</definedName>
    <definedName name="___SD54" localSheetId="8">#REF!</definedName>
    <definedName name="___SD54" localSheetId="13">#REF!</definedName>
    <definedName name="___SD54" localSheetId="9">#REF!</definedName>
    <definedName name="___SD54" localSheetId="16">#REF!</definedName>
    <definedName name="___SD54" localSheetId="2">#REF!</definedName>
    <definedName name="___SD54" localSheetId="4">#REF!</definedName>
    <definedName name="___SD54" localSheetId="11">#REF!</definedName>
    <definedName name="___SD54" localSheetId="3">#REF!</definedName>
    <definedName name="___SD54">#REF!</definedName>
    <definedName name="___SD55" localSheetId="7">#REF!</definedName>
    <definedName name="___SD55" localSheetId="6">#REF!</definedName>
    <definedName name="___SD55" localSheetId="8">#REF!</definedName>
    <definedName name="___SD55" localSheetId="13">#REF!</definedName>
    <definedName name="___SD55" localSheetId="9">#REF!</definedName>
    <definedName name="___SD55" localSheetId="16">#REF!</definedName>
    <definedName name="___SD55" localSheetId="2">#REF!</definedName>
    <definedName name="___SD55" localSheetId="4">#REF!</definedName>
    <definedName name="___SD55" localSheetId="11">#REF!</definedName>
    <definedName name="___SD55" localSheetId="3">#REF!</definedName>
    <definedName name="___SD55">#REF!</definedName>
    <definedName name="___SD56" localSheetId="7">#REF!</definedName>
    <definedName name="___SD56" localSheetId="6">#REF!</definedName>
    <definedName name="___SD56" localSheetId="8">#REF!</definedName>
    <definedName name="___SD56" localSheetId="13">#REF!</definedName>
    <definedName name="___SD56" localSheetId="9">#REF!</definedName>
    <definedName name="___SD56" localSheetId="16">#REF!</definedName>
    <definedName name="___SD56" localSheetId="2">#REF!</definedName>
    <definedName name="___SD56" localSheetId="4">#REF!</definedName>
    <definedName name="___SD56" localSheetId="11">#REF!</definedName>
    <definedName name="___SD56" localSheetId="3">#REF!</definedName>
    <definedName name="___SD56">#REF!</definedName>
    <definedName name="___SD57" localSheetId="7">#REF!</definedName>
    <definedName name="___SD57" localSheetId="6">#REF!</definedName>
    <definedName name="___SD57" localSheetId="8">#REF!</definedName>
    <definedName name="___SD57" localSheetId="13">#REF!</definedName>
    <definedName name="___SD57" localSheetId="9">#REF!</definedName>
    <definedName name="___SD57" localSheetId="16">#REF!</definedName>
    <definedName name="___SD57" localSheetId="2">#REF!</definedName>
    <definedName name="___SD57" localSheetId="4">#REF!</definedName>
    <definedName name="___SD57" localSheetId="11">#REF!</definedName>
    <definedName name="___SD57" localSheetId="3">#REF!</definedName>
    <definedName name="___SD57">#REF!</definedName>
    <definedName name="___SD58" localSheetId="7">#REF!</definedName>
    <definedName name="___SD58" localSheetId="6">#REF!</definedName>
    <definedName name="___SD58" localSheetId="8">#REF!</definedName>
    <definedName name="___SD58" localSheetId="13">#REF!</definedName>
    <definedName name="___SD58" localSheetId="9">#REF!</definedName>
    <definedName name="___SD58" localSheetId="16">#REF!</definedName>
    <definedName name="___SD58" localSheetId="2">#REF!</definedName>
    <definedName name="___SD58" localSheetId="4">#REF!</definedName>
    <definedName name="___SD58" localSheetId="11">#REF!</definedName>
    <definedName name="___SD58" localSheetId="3">#REF!</definedName>
    <definedName name="___SD58">#REF!</definedName>
    <definedName name="___SD59" localSheetId="7">#REF!</definedName>
    <definedName name="___SD59" localSheetId="6">#REF!</definedName>
    <definedName name="___SD59" localSheetId="8">#REF!</definedName>
    <definedName name="___SD59" localSheetId="13">#REF!</definedName>
    <definedName name="___SD59" localSheetId="9">#REF!</definedName>
    <definedName name="___SD59" localSheetId="16">#REF!</definedName>
    <definedName name="___SD59" localSheetId="2">#REF!</definedName>
    <definedName name="___SD59" localSheetId="4">#REF!</definedName>
    <definedName name="___SD59" localSheetId="11">#REF!</definedName>
    <definedName name="___SD59" localSheetId="3">#REF!</definedName>
    <definedName name="___SD59">#REF!</definedName>
    <definedName name="___SD6" localSheetId="7">#REF!</definedName>
    <definedName name="___SD6" localSheetId="6">#REF!</definedName>
    <definedName name="___SD6" localSheetId="8">#REF!</definedName>
    <definedName name="___SD6" localSheetId="13">#REF!</definedName>
    <definedName name="___SD6" localSheetId="9">#REF!</definedName>
    <definedName name="___SD6" localSheetId="16">#REF!</definedName>
    <definedName name="___SD6" localSheetId="2">#REF!</definedName>
    <definedName name="___SD6" localSheetId="4">#REF!</definedName>
    <definedName name="___SD6" localSheetId="11">#REF!</definedName>
    <definedName name="___SD6" localSheetId="3">#REF!</definedName>
    <definedName name="___SD6">#REF!</definedName>
    <definedName name="___SD60" localSheetId="7">#REF!</definedName>
    <definedName name="___SD60" localSheetId="6">#REF!</definedName>
    <definedName name="___SD60" localSheetId="8">#REF!</definedName>
    <definedName name="___SD60" localSheetId="13">#REF!</definedName>
    <definedName name="___SD60" localSheetId="9">#REF!</definedName>
    <definedName name="___SD60" localSheetId="16">#REF!</definedName>
    <definedName name="___SD60" localSheetId="2">#REF!</definedName>
    <definedName name="___SD60" localSheetId="4">#REF!</definedName>
    <definedName name="___SD60" localSheetId="11">#REF!</definedName>
    <definedName name="___SD60" localSheetId="3">#REF!</definedName>
    <definedName name="___SD60">#REF!</definedName>
    <definedName name="___SD61" localSheetId="7">#REF!</definedName>
    <definedName name="___SD61" localSheetId="6">#REF!</definedName>
    <definedName name="___SD61" localSheetId="8">#REF!</definedName>
    <definedName name="___SD61" localSheetId="13">#REF!</definedName>
    <definedName name="___SD61" localSheetId="9">#REF!</definedName>
    <definedName name="___SD61" localSheetId="16">#REF!</definedName>
    <definedName name="___SD61" localSheetId="2">#REF!</definedName>
    <definedName name="___SD61" localSheetId="4">#REF!</definedName>
    <definedName name="___SD61" localSheetId="11">#REF!</definedName>
    <definedName name="___SD61" localSheetId="3">#REF!</definedName>
    <definedName name="___SD61">#REF!</definedName>
    <definedName name="___SD62" localSheetId="7">#REF!</definedName>
    <definedName name="___SD62" localSheetId="6">#REF!</definedName>
    <definedName name="___SD62" localSheetId="8">#REF!</definedName>
    <definedName name="___SD62" localSheetId="13">#REF!</definedName>
    <definedName name="___SD62" localSheetId="9">#REF!</definedName>
    <definedName name="___SD62" localSheetId="16">#REF!</definedName>
    <definedName name="___SD62" localSheetId="2">#REF!</definedName>
    <definedName name="___SD62" localSheetId="4">#REF!</definedName>
    <definedName name="___SD62" localSheetId="11">#REF!</definedName>
    <definedName name="___SD62" localSheetId="3">#REF!</definedName>
    <definedName name="___SD62">#REF!</definedName>
    <definedName name="___SD63" localSheetId="7">#REF!</definedName>
    <definedName name="___SD63" localSheetId="6">#REF!</definedName>
    <definedName name="___SD63" localSheetId="8">#REF!</definedName>
    <definedName name="___SD63" localSheetId="13">#REF!</definedName>
    <definedName name="___SD63" localSheetId="9">#REF!</definedName>
    <definedName name="___SD63" localSheetId="16">#REF!</definedName>
    <definedName name="___SD63" localSheetId="2">#REF!</definedName>
    <definedName name="___SD63" localSheetId="4">#REF!</definedName>
    <definedName name="___SD63" localSheetId="11">#REF!</definedName>
    <definedName name="___SD63" localSheetId="3">#REF!</definedName>
    <definedName name="___SD63">#REF!</definedName>
    <definedName name="___SD64" localSheetId="7">#REF!</definedName>
    <definedName name="___SD64" localSheetId="6">#REF!</definedName>
    <definedName name="___SD64" localSheetId="8">#REF!</definedName>
    <definedName name="___SD64" localSheetId="13">#REF!</definedName>
    <definedName name="___SD64" localSheetId="9">#REF!</definedName>
    <definedName name="___SD64" localSheetId="16">#REF!</definedName>
    <definedName name="___SD64" localSheetId="2">#REF!</definedName>
    <definedName name="___SD64" localSheetId="4">#REF!</definedName>
    <definedName name="___SD64" localSheetId="11">#REF!</definedName>
    <definedName name="___SD64" localSheetId="3">#REF!</definedName>
    <definedName name="___SD64">#REF!</definedName>
    <definedName name="___SD65" localSheetId="7">#REF!</definedName>
    <definedName name="___SD65" localSheetId="6">#REF!</definedName>
    <definedName name="___SD65" localSheetId="8">#REF!</definedName>
    <definedName name="___SD65" localSheetId="13">#REF!</definedName>
    <definedName name="___SD65" localSheetId="9">#REF!</definedName>
    <definedName name="___SD65" localSheetId="16">#REF!</definedName>
    <definedName name="___SD65" localSheetId="2">#REF!</definedName>
    <definedName name="___SD65" localSheetId="4">#REF!</definedName>
    <definedName name="___SD65" localSheetId="11">#REF!</definedName>
    <definedName name="___SD65" localSheetId="3">#REF!</definedName>
    <definedName name="___SD65">#REF!</definedName>
    <definedName name="___SD66" localSheetId="7">#REF!</definedName>
    <definedName name="___SD66" localSheetId="6">#REF!</definedName>
    <definedName name="___SD66" localSheetId="8">#REF!</definedName>
    <definedName name="___SD66" localSheetId="13">#REF!</definedName>
    <definedName name="___SD66" localSheetId="9">#REF!</definedName>
    <definedName name="___SD66" localSheetId="16">#REF!</definedName>
    <definedName name="___SD66" localSheetId="2">#REF!</definedName>
    <definedName name="___SD66" localSheetId="4">#REF!</definedName>
    <definedName name="___SD66" localSheetId="11">#REF!</definedName>
    <definedName name="___SD66" localSheetId="3">#REF!</definedName>
    <definedName name="___SD66">#REF!</definedName>
    <definedName name="___SD67" localSheetId="7">#REF!</definedName>
    <definedName name="___SD67" localSheetId="6">#REF!</definedName>
    <definedName name="___SD67" localSheetId="8">#REF!</definedName>
    <definedName name="___SD67" localSheetId="13">#REF!</definedName>
    <definedName name="___SD67" localSheetId="9">#REF!</definedName>
    <definedName name="___SD67" localSheetId="16">#REF!</definedName>
    <definedName name="___SD67" localSheetId="2">#REF!</definedName>
    <definedName name="___SD67" localSheetId="4">#REF!</definedName>
    <definedName name="___SD67" localSheetId="11">#REF!</definedName>
    <definedName name="___SD67" localSheetId="3">#REF!</definedName>
    <definedName name="___SD67">#REF!</definedName>
    <definedName name="___SD68" localSheetId="7">#REF!</definedName>
    <definedName name="___SD68" localSheetId="6">#REF!</definedName>
    <definedName name="___SD68" localSheetId="8">#REF!</definedName>
    <definedName name="___SD68" localSheetId="13">#REF!</definedName>
    <definedName name="___SD68" localSheetId="9">#REF!</definedName>
    <definedName name="___SD68" localSheetId="16">#REF!</definedName>
    <definedName name="___SD68" localSheetId="2">#REF!</definedName>
    <definedName name="___SD68" localSheetId="4">#REF!</definedName>
    <definedName name="___SD68" localSheetId="11">#REF!</definedName>
    <definedName name="___SD68" localSheetId="3">#REF!</definedName>
    <definedName name="___SD68">#REF!</definedName>
    <definedName name="___SD69" localSheetId="7">#REF!</definedName>
    <definedName name="___SD69" localSheetId="6">#REF!</definedName>
    <definedName name="___SD69" localSheetId="8">#REF!</definedName>
    <definedName name="___SD69" localSheetId="13">#REF!</definedName>
    <definedName name="___SD69" localSheetId="9">#REF!</definedName>
    <definedName name="___SD69" localSheetId="16">#REF!</definedName>
    <definedName name="___SD69" localSheetId="2">#REF!</definedName>
    <definedName name="___SD69" localSheetId="4">#REF!</definedName>
    <definedName name="___SD69" localSheetId="11">#REF!</definedName>
    <definedName name="___SD69" localSheetId="3">#REF!</definedName>
    <definedName name="___SD69">#REF!</definedName>
    <definedName name="___SD7" localSheetId="7">#REF!</definedName>
    <definedName name="___SD7" localSheetId="6">#REF!</definedName>
    <definedName name="___SD7" localSheetId="8">#REF!</definedName>
    <definedName name="___SD7" localSheetId="13">#REF!</definedName>
    <definedName name="___SD7" localSheetId="9">#REF!</definedName>
    <definedName name="___SD7" localSheetId="16">#REF!</definedName>
    <definedName name="___SD7" localSheetId="2">#REF!</definedName>
    <definedName name="___SD7" localSheetId="4">#REF!</definedName>
    <definedName name="___SD7" localSheetId="11">#REF!</definedName>
    <definedName name="___SD7" localSheetId="3">#REF!</definedName>
    <definedName name="___SD7">#REF!</definedName>
    <definedName name="___SD70" localSheetId="7">#REF!</definedName>
    <definedName name="___SD70" localSheetId="6">#REF!</definedName>
    <definedName name="___SD70" localSheetId="8">#REF!</definedName>
    <definedName name="___SD70" localSheetId="13">#REF!</definedName>
    <definedName name="___SD70" localSheetId="9">#REF!</definedName>
    <definedName name="___SD70" localSheetId="16">#REF!</definedName>
    <definedName name="___SD70" localSheetId="2">#REF!</definedName>
    <definedName name="___SD70" localSheetId="4">#REF!</definedName>
    <definedName name="___SD70" localSheetId="11">#REF!</definedName>
    <definedName name="___SD70" localSheetId="3">#REF!</definedName>
    <definedName name="___SD70">#REF!</definedName>
    <definedName name="___SD71" localSheetId="7">#REF!</definedName>
    <definedName name="___SD71" localSheetId="6">#REF!</definedName>
    <definedName name="___SD71" localSheetId="8">#REF!</definedName>
    <definedName name="___SD71" localSheetId="13">#REF!</definedName>
    <definedName name="___SD71" localSheetId="9">#REF!</definedName>
    <definedName name="___SD71" localSheetId="16">#REF!</definedName>
    <definedName name="___SD71" localSheetId="2">#REF!</definedName>
    <definedName name="___SD71" localSheetId="4">#REF!</definedName>
    <definedName name="___SD71" localSheetId="11">#REF!</definedName>
    <definedName name="___SD71" localSheetId="3">#REF!</definedName>
    <definedName name="___SD71">#REF!</definedName>
    <definedName name="___SD72" localSheetId="7">#REF!</definedName>
    <definedName name="___SD72" localSheetId="6">#REF!</definedName>
    <definedName name="___SD72" localSheetId="8">#REF!</definedName>
    <definedName name="___SD72" localSheetId="13">#REF!</definedName>
    <definedName name="___SD72" localSheetId="9">#REF!</definedName>
    <definedName name="___SD72" localSheetId="16">#REF!</definedName>
    <definedName name="___SD72" localSheetId="2">#REF!</definedName>
    <definedName name="___SD72" localSheetId="4">#REF!</definedName>
    <definedName name="___SD72" localSheetId="11">#REF!</definedName>
    <definedName name="___SD72" localSheetId="3">#REF!</definedName>
    <definedName name="___SD72">#REF!</definedName>
    <definedName name="___SD73" localSheetId="7">#REF!</definedName>
    <definedName name="___SD73" localSheetId="6">#REF!</definedName>
    <definedName name="___SD73" localSheetId="8">#REF!</definedName>
    <definedName name="___SD73" localSheetId="13">#REF!</definedName>
    <definedName name="___SD73" localSheetId="9">#REF!</definedName>
    <definedName name="___SD73" localSheetId="16">#REF!</definedName>
    <definedName name="___SD73" localSheetId="2">#REF!</definedName>
    <definedName name="___SD73" localSheetId="4">#REF!</definedName>
    <definedName name="___SD73" localSheetId="11">#REF!</definedName>
    <definedName name="___SD73" localSheetId="3">#REF!</definedName>
    <definedName name="___SD73">#REF!</definedName>
    <definedName name="___SD74" localSheetId="7">#REF!</definedName>
    <definedName name="___SD74" localSheetId="6">#REF!</definedName>
    <definedName name="___SD74" localSheetId="8">#REF!</definedName>
    <definedName name="___SD74" localSheetId="13">#REF!</definedName>
    <definedName name="___SD74" localSheetId="9">#REF!</definedName>
    <definedName name="___SD74" localSheetId="16">#REF!</definedName>
    <definedName name="___SD74" localSheetId="2">#REF!</definedName>
    <definedName name="___SD74" localSheetId="4">#REF!</definedName>
    <definedName name="___SD74" localSheetId="11">#REF!</definedName>
    <definedName name="___SD74" localSheetId="3">#REF!</definedName>
    <definedName name="___SD74">#REF!</definedName>
    <definedName name="___SD75" localSheetId="7">#REF!</definedName>
    <definedName name="___SD75" localSheetId="6">#REF!</definedName>
    <definedName name="___SD75" localSheetId="8">#REF!</definedName>
    <definedName name="___SD75" localSheetId="13">#REF!</definedName>
    <definedName name="___SD75" localSheetId="9">#REF!</definedName>
    <definedName name="___SD75" localSheetId="16">#REF!</definedName>
    <definedName name="___SD75" localSheetId="2">#REF!</definedName>
    <definedName name="___SD75" localSheetId="4">#REF!</definedName>
    <definedName name="___SD75" localSheetId="11">#REF!</definedName>
    <definedName name="___SD75" localSheetId="3">#REF!</definedName>
    <definedName name="___SD75">#REF!</definedName>
    <definedName name="___SD76" localSheetId="7">#REF!</definedName>
    <definedName name="___SD76" localSheetId="6">#REF!</definedName>
    <definedName name="___SD76" localSheetId="8">#REF!</definedName>
    <definedName name="___SD76" localSheetId="13">#REF!</definedName>
    <definedName name="___SD76" localSheetId="9">#REF!</definedName>
    <definedName name="___SD76" localSheetId="16">#REF!</definedName>
    <definedName name="___SD76" localSheetId="2">#REF!</definedName>
    <definedName name="___SD76" localSheetId="4">#REF!</definedName>
    <definedName name="___SD76" localSheetId="11">#REF!</definedName>
    <definedName name="___SD76" localSheetId="3">#REF!</definedName>
    <definedName name="___SD76">#REF!</definedName>
    <definedName name="___SD77" localSheetId="7">#REF!</definedName>
    <definedName name="___SD77" localSheetId="6">#REF!</definedName>
    <definedName name="___SD77" localSheetId="8">#REF!</definedName>
    <definedName name="___SD77" localSheetId="13">#REF!</definedName>
    <definedName name="___SD77" localSheetId="9">#REF!</definedName>
    <definedName name="___SD77" localSheetId="16">#REF!</definedName>
    <definedName name="___SD77" localSheetId="2">#REF!</definedName>
    <definedName name="___SD77" localSheetId="4">#REF!</definedName>
    <definedName name="___SD77" localSheetId="11">#REF!</definedName>
    <definedName name="___SD77" localSheetId="3">#REF!</definedName>
    <definedName name="___SD77">#REF!</definedName>
    <definedName name="___SD78" localSheetId="7">#REF!</definedName>
    <definedName name="___SD78" localSheetId="6">#REF!</definedName>
    <definedName name="___SD78" localSheetId="8">#REF!</definedName>
    <definedName name="___SD78" localSheetId="13">#REF!</definedName>
    <definedName name="___SD78" localSheetId="9">#REF!</definedName>
    <definedName name="___SD78" localSheetId="16">#REF!</definedName>
    <definedName name="___SD78" localSheetId="2">#REF!</definedName>
    <definedName name="___SD78" localSheetId="4">#REF!</definedName>
    <definedName name="___SD78" localSheetId="11">#REF!</definedName>
    <definedName name="___SD78" localSheetId="3">#REF!</definedName>
    <definedName name="___SD78">#REF!</definedName>
    <definedName name="___SD79" localSheetId="7">#REF!</definedName>
    <definedName name="___SD79" localSheetId="6">#REF!</definedName>
    <definedName name="___SD79" localSheetId="8">#REF!</definedName>
    <definedName name="___SD79" localSheetId="13">#REF!</definedName>
    <definedName name="___SD79" localSheetId="9">#REF!</definedName>
    <definedName name="___SD79" localSheetId="16">#REF!</definedName>
    <definedName name="___SD79" localSheetId="2">#REF!</definedName>
    <definedName name="___SD79" localSheetId="4">#REF!</definedName>
    <definedName name="___SD79" localSheetId="11">#REF!</definedName>
    <definedName name="___SD79" localSheetId="3">#REF!</definedName>
    <definedName name="___SD79">#REF!</definedName>
    <definedName name="___SD8" localSheetId="7">#REF!</definedName>
    <definedName name="___SD8" localSheetId="6">#REF!</definedName>
    <definedName name="___SD8" localSheetId="8">#REF!</definedName>
    <definedName name="___SD8" localSheetId="13">#REF!</definedName>
    <definedName name="___SD8" localSheetId="9">#REF!</definedName>
    <definedName name="___SD8" localSheetId="16">#REF!</definedName>
    <definedName name="___SD8" localSheetId="2">#REF!</definedName>
    <definedName name="___SD8" localSheetId="4">#REF!</definedName>
    <definedName name="___SD8" localSheetId="11">#REF!</definedName>
    <definedName name="___SD8" localSheetId="3">#REF!</definedName>
    <definedName name="___SD8">#REF!</definedName>
    <definedName name="___SD80" localSheetId="7">#REF!</definedName>
    <definedName name="___SD80" localSheetId="6">#REF!</definedName>
    <definedName name="___SD80" localSheetId="8">#REF!</definedName>
    <definedName name="___SD80" localSheetId="13">#REF!</definedName>
    <definedName name="___SD80" localSheetId="9">#REF!</definedName>
    <definedName name="___SD80" localSheetId="16">#REF!</definedName>
    <definedName name="___SD80" localSheetId="2">#REF!</definedName>
    <definedName name="___SD80" localSheetId="4">#REF!</definedName>
    <definedName name="___SD80" localSheetId="11">#REF!</definedName>
    <definedName name="___SD80" localSheetId="3">#REF!</definedName>
    <definedName name="___SD80">#REF!</definedName>
    <definedName name="___SD81" localSheetId="7">#REF!</definedName>
    <definedName name="___SD81" localSheetId="6">#REF!</definedName>
    <definedName name="___SD81" localSheetId="8">#REF!</definedName>
    <definedName name="___SD81" localSheetId="13">#REF!</definedName>
    <definedName name="___SD81" localSheetId="9">#REF!</definedName>
    <definedName name="___SD81" localSheetId="16">#REF!</definedName>
    <definedName name="___SD81" localSheetId="2">#REF!</definedName>
    <definedName name="___SD81" localSheetId="4">#REF!</definedName>
    <definedName name="___SD81" localSheetId="11">#REF!</definedName>
    <definedName name="___SD81" localSheetId="3">#REF!</definedName>
    <definedName name="___SD81">#REF!</definedName>
    <definedName name="___SD82" localSheetId="7">#REF!</definedName>
    <definedName name="___SD82" localSheetId="6">#REF!</definedName>
    <definedName name="___SD82" localSheetId="8">#REF!</definedName>
    <definedName name="___SD82" localSheetId="13">#REF!</definedName>
    <definedName name="___SD82" localSheetId="9">#REF!</definedName>
    <definedName name="___SD82" localSheetId="16">#REF!</definedName>
    <definedName name="___SD82" localSheetId="2">#REF!</definedName>
    <definedName name="___SD82" localSheetId="4">#REF!</definedName>
    <definedName name="___SD82" localSheetId="11">#REF!</definedName>
    <definedName name="___SD82" localSheetId="3">#REF!</definedName>
    <definedName name="___SD82">#REF!</definedName>
    <definedName name="___SD83" localSheetId="7">#REF!</definedName>
    <definedName name="___SD83" localSheetId="6">#REF!</definedName>
    <definedName name="___SD83" localSheetId="8">#REF!</definedName>
    <definedName name="___SD83" localSheetId="13">#REF!</definedName>
    <definedName name="___SD83" localSheetId="9">#REF!</definedName>
    <definedName name="___SD83" localSheetId="16">#REF!</definedName>
    <definedName name="___SD83" localSheetId="2">#REF!</definedName>
    <definedName name="___SD83" localSheetId="4">#REF!</definedName>
    <definedName name="___SD83" localSheetId="11">#REF!</definedName>
    <definedName name="___SD83" localSheetId="3">#REF!</definedName>
    <definedName name="___SD83">#REF!</definedName>
    <definedName name="___SD84" localSheetId="7">#REF!</definedName>
    <definedName name="___SD84" localSheetId="6">#REF!</definedName>
    <definedName name="___SD84" localSheetId="8">#REF!</definedName>
    <definedName name="___SD84" localSheetId="13">#REF!</definedName>
    <definedName name="___SD84" localSheetId="9">#REF!</definedName>
    <definedName name="___SD84" localSheetId="16">#REF!</definedName>
    <definedName name="___SD84" localSheetId="2">#REF!</definedName>
    <definedName name="___SD84" localSheetId="4">#REF!</definedName>
    <definedName name="___SD84" localSheetId="11">#REF!</definedName>
    <definedName name="___SD84" localSheetId="3">#REF!</definedName>
    <definedName name="___SD84">#REF!</definedName>
    <definedName name="___SD85" localSheetId="7">#REF!</definedName>
    <definedName name="___SD85" localSheetId="6">#REF!</definedName>
    <definedName name="___SD85" localSheetId="8">#REF!</definedName>
    <definedName name="___SD85" localSheetId="13">#REF!</definedName>
    <definedName name="___SD85" localSheetId="9">#REF!</definedName>
    <definedName name="___SD85" localSheetId="16">#REF!</definedName>
    <definedName name="___SD85" localSheetId="2">#REF!</definedName>
    <definedName name="___SD85" localSheetId="4">#REF!</definedName>
    <definedName name="___SD85" localSheetId="11">#REF!</definedName>
    <definedName name="___SD85" localSheetId="3">#REF!</definedName>
    <definedName name="___SD85">#REF!</definedName>
    <definedName name="___SD86" localSheetId="7">#REF!</definedName>
    <definedName name="___SD86" localSheetId="6">#REF!</definedName>
    <definedName name="___SD86" localSheetId="8">#REF!</definedName>
    <definedName name="___SD86" localSheetId="13">#REF!</definedName>
    <definedName name="___SD86" localSheetId="9">#REF!</definedName>
    <definedName name="___SD86" localSheetId="16">#REF!</definedName>
    <definedName name="___SD86" localSheetId="2">#REF!</definedName>
    <definedName name="___SD86" localSheetId="4">#REF!</definedName>
    <definedName name="___SD86" localSheetId="11">#REF!</definedName>
    <definedName name="___SD86" localSheetId="3">#REF!</definedName>
    <definedName name="___SD86">#REF!</definedName>
    <definedName name="___SD87" localSheetId="7">#REF!</definedName>
    <definedName name="___SD87" localSheetId="6">#REF!</definedName>
    <definedName name="___SD87" localSheetId="8">#REF!</definedName>
    <definedName name="___SD87" localSheetId="13">#REF!</definedName>
    <definedName name="___SD87" localSheetId="9">#REF!</definedName>
    <definedName name="___SD87" localSheetId="16">#REF!</definedName>
    <definedName name="___SD87" localSheetId="2">#REF!</definedName>
    <definedName name="___SD87" localSheetId="4">#REF!</definedName>
    <definedName name="___SD87" localSheetId="11">#REF!</definedName>
    <definedName name="___SD87" localSheetId="3">#REF!</definedName>
    <definedName name="___SD87">#REF!</definedName>
    <definedName name="___SD88" localSheetId="7">#REF!</definedName>
    <definedName name="___SD88" localSheetId="6">#REF!</definedName>
    <definedName name="___SD88" localSheetId="8">#REF!</definedName>
    <definedName name="___SD88" localSheetId="13">#REF!</definedName>
    <definedName name="___SD88" localSheetId="9">#REF!</definedName>
    <definedName name="___SD88" localSheetId="16">#REF!</definedName>
    <definedName name="___SD88" localSheetId="2">#REF!</definedName>
    <definedName name="___SD88" localSheetId="4">#REF!</definedName>
    <definedName name="___SD88" localSheetId="11">#REF!</definedName>
    <definedName name="___SD88" localSheetId="3">#REF!</definedName>
    <definedName name="___SD88">#REF!</definedName>
    <definedName name="___SD89" localSheetId="7">#REF!</definedName>
    <definedName name="___SD89" localSheetId="6">#REF!</definedName>
    <definedName name="___SD89" localSheetId="8">#REF!</definedName>
    <definedName name="___SD89" localSheetId="13">#REF!</definedName>
    <definedName name="___SD89" localSheetId="9">#REF!</definedName>
    <definedName name="___SD89" localSheetId="16">#REF!</definedName>
    <definedName name="___SD89" localSheetId="2">#REF!</definedName>
    <definedName name="___SD89" localSheetId="4">#REF!</definedName>
    <definedName name="___SD89" localSheetId="11">#REF!</definedName>
    <definedName name="___SD89" localSheetId="3">#REF!</definedName>
    <definedName name="___SD89">#REF!</definedName>
    <definedName name="___SD9" localSheetId="7">#REF!</definedName>
    <definedName name="___SD9" localSheetId="6">#REF!</definedName>
    <definedName name="___SD9" localSheetId="8">#REF!</definedName>
    <definedName name="___SD9" localSheetId="13">#REF!</definedName>
    <definedName name="___SD9" localSheetId="9">#REF!</definedName>
    <definedName name="___SD9" localSheetId="16">#REF!</definedName>
    <definedName name="___SD9" localSheetId="2">#REF!</definedName>
    <definedName name="___SD9" localSheetId="4">#REF!</definedName>
    <definedName name="___SD9" localSheetId="11">#REF!</definedName>
    <definedName name="___SD9" localSheetId="3">#REF!</definedName>
    <definedName name="___SD9">#REF!</definedName>
    <definedName name="___SD90" localSheetId="7">#REF!</definedName>
    <definedName name="___SD90" localSheetId="6">#REF!</definedName>
    <definedName name="___SD90" localSheetId="8">#REF!</definedName>
    <definedName name="___SD90" localSheetId="13">#REF!</definedName>
    <definedName name="___SD90" localSheetId="9">#REF!</definedName>
    <definedName name="___SD90" localSheetId="16">#REF!</definedName>
    <definedName name="___SD90" localSheetId="2">#REF!</definedName>
    <definedName name="___SD90" localSheetId="4">#REF!</definedName>
    <definedName name="___SD90" localSheetId="11">#REF!</definedName>
    <definedName name="___SD90" localSheetId="3">#REF!</definedName>
    <definedName name="___SD90">#REF!</definedName>
    <definedName name="___SD91" localSheetId="7">#REF!</definedName>
    <definedName name="___SD91" localSheetId="6">#REF!</definedName>
    <definedName name="___SD91" localSheetId="8">#REF!</definedName>
    <definedName name="___SD91" localSheetId="13">#REF!</definedName>
    <definedName name="___SD91" localSheetId="9">#REF!</definedName>
    <definedName name="___SD91" localSheetId="16">#REF!</definedName>
    <definedName name="___SD91" localSheetId="2">#REF!</definedName>
    <definedName name="___SD91" localSheetId="4">#REF!</definedName>
    <definedName name="___SD91" localSheetId="11">#REF!</definedName>
    <definedName name="___SD91" localSheetId="3">#REF!</definedName>
    <definedName name="___SD91">#REF!</definedName>
    <definedName name="___SD92" localSheetId="7">#REF!</definedName>
    <definedName name="___SD92" localSheetId="6">#REF!</definedName>
    <definedName name="___SD92" localSheetId="8">#REF!</definedName>
    <definedName name="___SD92" localSheetId="13">#REF!</definedName>
    <definedName name="___SD92" localSheetId="9">#REF!</definedName>
    <definedName name="___SD92" localSheetId="16">#REF!</definedName>
    <definedName name="___SD92" localSheetId="2">#REF!</definedName>
    <definedName name="___SD92" localSheetId="4">#REF!</definedName>
    <definedName name="___SD92" localSheetId="11">#REF!</definedName>
    <definedName name="___SD92" localSheetId="3">#REF!</definedName>
    <definedName name="___SD92">#REF!</definedName>
    <definedName name="___SD93" localSheetId="7">#REF!</definedName>
    <definedName name="___SD93" localSheetId="6">#REF!</definedName>
    <definedName name="___SD93" localSheetId="8">#REF!</definedName>
    <definedName name="___SD93" localSheetId="13">#REF!</definedName>
    <definedName name="___SD93" localSheetId="9">#REF!</definedName>
    <definedName name="___SD93" localSheetId="16">#REF!</definedName>
    <definedName name="___SD93" localSheetId="2">#REF!</definedName>
    <definedName name="___SD93" localSheetId="4">#REF!</definedName>
    <definedName name="___SD93" localSheetId="11">#REF!</definedName>
    <definedName name="___SD93" localSheetId="3">#REF!</definedName>
    <definedName name="___SD93">#REF!</definedName>
    <definedName name="___SD94" localSheetId="7">#REF!</definedName>
    <definedName name="___SD94" localSheetId="6">#REF!</definedName>
    <definedName name="___SD94" localSheetId="8">#REF!</definedName>
    <definedName name="___SD94" localSheetId="13">#REF!</definedName>
    <definedName name="___SD94" localSheetId="9">#REF!</definedName>
    <definedName name="___SD94" localSheetId="16">#REF!</definedName>
    <definedName name="___SD94" localSheetId="2">#REF!</definedName>
    <definedName name="___SD94" localSheetId="4">#REF!</definedName>
    <definedName name="___SD94" localSheetId="11">#REF!</definedName>
    <definedName name="___SD94" localSheetId="3">#REF!</definedName>
    <definedName name="___SD94">#REF!</definedName>
    <definedName name="___SD95" localSheetId="7">#REF!</definedName>
    <definedName name="___SD95" localSheetId="6">#REF!</definedName>
    <definedName name="___SD95" localSheetId="8">#REF!</definedName>
    <definedName name="___SD95" localSheetId="13">#REF!</definedName>
    <definedName name="___SD95" localSheetId="9">#REF!</definedName>
    <definedName name="___SD95" localSheetId="16">#REF!</definedName>
    <definedName name="___SD95" localSheetId="2">#REF!</definedName>
    <definedName name="___SD95" localSheetId="4">#REF!</definedName>
    <definedName name="___SD95" localSheetId="11">#REF!</definedName>
    <definedName name="___SD95" localSheetId="3">#REF!</definedName>
    <definedName name="___SD95">#REF!</definedName>
    <definedName name="___SD96" localSheetId="7">#REF!</definedName>
    <definedName name="___SD96" localSheetId="6">#REF!</definedName>
    <definedName name="___SD96" localSheetId="8">#REF!</definedName>
    <definedName name="___SD96" localSheetId="13">#REF!</definedName>
    <definedName name="___SD96" localSheetId="9">#REF!</definedName>
    <definedName name="___SD96" localSheetId="16">#REF!</definedName>
    <definedName name="___SD96" localSheetId="2">#REF!</definedName>
    <definedName name="___SD96" localSheetId="4">#REF!</definedName>
    <definedName name="___SD96" localSheetId="11">#REF!</definedName>
    <definedName name="___SD96" localSheetId="3">#REF!</definedName>
    <definedName name="___SD96">#REF!</definedName>
    <definedName name="___SD97" localSheetId="7">#REF!</definedName>
    <definedName name="___SD97" localSheetId="6">#REF!</definedName>
    <definedName name="___SD97" localSheetId="8">#REF!</definedName>
    <definedName name="___SD97" localSheetId="13">#REF!</definedName>
    <definedName name="___SD97" localSheetId="9">#REF!</definedName>
    <definedName name="___SD97" localSheetId="16">#REF!</definedName>
    <definedName name="___SD97" localSheetId="2">#REF!</definedName>
    <definedName name="___SD97" localSheetId="4">#REF!</definedName>
    <definedName name="___SD97" localSheetId="11">#REF!</definedName>
    <definedName name="___SD97" localSheetId="3">#REF!</definedName>
    <definedName name="___SD97">#REF!</definedName>
    <definedName name="___SD98" localSheetId="7">#REF!</definedName>
    <definedName name="___SD98" localSheetId="6">#REF!</definedName>
    <definedName name="___SD98" localSheetId="8">#REF!</definedName>
    <definedName name="___SD98" localSheetId="13">#REF!</definedName>
    <definedName name="___SD98" localSheetId="9">#REF!</definedName>
    <definedName name="___SD98" localSheetId="16">#REF!</definedName>
    <definedName name="___SD98" localSheetId="2">#REF!</definedName>
    <definedName name="___SD98" localSheetId="4">#REF!</definedName>
    <definedName name="___SD98" localSheetId="11">#REF!</definedName>
    <definedName name="___SD98" localSheetId="3">#REF!</definedName>
    <definedName name="___SD98">#REF!</definedName>
    <definedName name="___SD99" localSheetId="7">#REF!</definedName>
    <definedName name="___SD99" localSheetId="6">#REF!</definedName>
    <definedName name="___SD99" localSheetId="8">#REF!</definedName>
    <definedName name="___SD99" localSheetId="13">#REF!</definedName>
    <definedName name="___SD99" localSheetId="9">#REF!</definedName>
    <definedName name="___SD99" localSheetId="16">#REF!</definedName>
    <definedName name="___SD99" localSheetId="2">#REF!</definedName>
    <definedName name="___SD99" localSheetId="4">#REF!</definedName>
    <definedName name="___SD99" localSheetId="11">#REF!</definedName>
    <definedName name="___SD99" localSheetId="3">#REF!</definedName>
    <definedName name="___SD99">#REF!</definedName>
    <definedName name="___SK1" localSheetId="9" hidden="1">{"ss",#N/A,FALSE,"MODULE3"}</definedName>
    <definedName name="___SK1" localSheetId="2" hidden="1">{"ss",#N/A,FALSE,"MODULE3"}</definedName>
    <definedName name="___SK1" localSheetId="4" hidden="1">{"ss",#N/A,FALSE,"MODULE3"}</definedName>
    <definedName name="___SK1" localSheetId="11" hidden="1">{"ss",#N/A,FALSE,"MODULE3"}</definedName>
    <definedName name="___SK1" hidden="1">{"ss",#N/A,FALSE,"MODULE3"}</definedName>
    <definedName name="___so000001111" localSheetId="9">'[113]Road data'!#REF!</definedName>
    <definedName name="___so000001111" localSheetId="11">'[113]Road data'!#REF!</definedName>
    <definedName name="___so000001111" localSheetId="5">'[114]Road data'!#REF!</definedName>
    <definedName name="___so000001111">'[114]Road data'!#REF!</definedName>
    <definedName name="___SO016" localSheetId="7">'[138]Road data'!#REF!</definedName>
    <definedName name="___SO016" localSheetId="6">'[138]Road data'!#REF!</definedName>
    <definedName name="___SO016" localSheetId="8">'[138]Road data'!#REF!</definedName>
    <definedName name="___SO016" localSheetId="13">'[138]Road data'!#REF!</definedName>
    <definedName name="___SO016" localSheetId="9">'[138]Road data'!#REF!</definedName>
    <definedName name="___SO016" localSheetId="16">'[138]Road data'!#REF!</definedName>
    <definedName name="___SO016" localSheetId="2">'[151]MRMECADAMoad data'!#REF!</definedName>
    <definedName name="___SO016" localSheetId="4">'[151]MRMECADAMoad data'!#REF!</definedName>
    <definedName name="___SO016" localSheetId="11">'[138]Road data'!#REF!</definedName>
    <definedName name="___SO016" localSheetId="12">'[152]MRoad data'!#REF!</definedName>
    <definedName name="___SO016" localSheetId="5">'[140]Road data'!#REF!</definedName>
    <definedName name="___SO016" localSheetId="3">'[151]MRMECADAMoad data'!#REF!</definedName>
    <definedName name="___SO016">'[138]Road data'!#REF!</definedName>
    <definedName name="___SP001" localSheetId="7">'[138]Road data'!#REF!</definedName>
    <definedName name="___SP001" localSheetId="6">'[138]Road data'!#REF!</definedName>
    <definedName name="___SP001" localSheetId="8">'[138]Road data'!#REF!</definedName>
    <definedName name="___SP001" localSheetId="13">'[138]Road data'!#REF!</definedName>
    <definedName name="___SP001" localSheetId="9">'[138]Road data'!#REF!</definedName>
    <definedName name="___SP001" localSheetId="16">'[138]Road data'!#REF!</definedName>
    <definedName name="___SP001" localSheetId="2">'[151]MRMECADAMoad data'!#REF!</definedName>
    <definedName name="___SP001" localSheetId="4">'[151]MRMECADAMoad data'!#REF!</definedName>
    <definedName name="___SP001" localSheetId="11">'[138]Road data'!#REF!</definedName>
    <definedName name="___SP001" localSheetId="12">'[152]MRoad data'!#REF!</definedName>
    <definedName name="___SP001" localSheetId="5">'[140]Road data'!#REF!</definedName>
    <definedName name="___SP001" localSheetId="3">'[151]MRMECADAMoad data'!#REF!</definedName>
    <definedName name="___SP001">'[138]Road data'!#REF!</definedName>
    <definedName name="___SP002" localSheetId="7">'[138]Road data'!#REF!</definedName>
    <definedName name="___SP002" localSheetId="6">'[138]Road data'!#REF!</definedName>
    <definedName name="___SP002" localSheetId="8">'[138]Road data'!#REF!</definedName>
    <definedName name="___SP002" localSheetId="13">'[138]Road data'!#REF!</definedName>
    <definedName name="___SP002" localSheetId="9">'[138]Road data'!#REF!</definedName>
    <definedName name="___SP002" localSheetId="16">'[138]Road data'!#REF!</definedName>
    <definedName name="___SP002" localSheetId="2">'[151]MRMECADAMoad data'!#REF!</definedName>
    <definedName name="___SP002" localSheetId="4">'[151]MRMECADAMoad data'!#REF!</definedName>
    <definedName name="___SP002" localSheetId="11">'[138]Road data'!#REF!</definedName>
    <definedName name="___SP002" localSheetId="12">'[152]MRoad data'!#REF!</definedName>
    <definedName name="___SP002" localSheetId="5">'[140]Road data'!#REF!</definedName>
    <definedName name="___SP002" localSheetId="3">'[151]MRMECADAMoad data'!#REF!</definedName>
    <definedName name="___SP002">'[138]Road data'!#REF!</definedName>
    <definedName name="___SP003" localSheetId="7">'[138]Road data'!#REF!</definedName>
    <definedName name="___SP003" localSheetId="6">'[138]Road data'!#REF!</definedName>
    <definedName name="___SP003" localSheetId="8">'[138]Road data'!#REF!</definedName>
    <definedName name="___SP003" localSheetId="13">'[138]Road data'!#REF!</definedName>
    <definedName name="___SP003" localSheetId="9">'[138]Road data'!#REF!</definedName>
    <definedName name="___SP003" localSheetId="16">'[138]Road data'!#REF!</definedName>
    <definedName name="___SP003" localSheetId="2">'[151]MRMECADAMoad data'!#REF!</definedName>
    <definedName name="___SP003" localSheetId="4">'[151]MRMECADAMoad data'!#REF!</definedName>
    <definedName name="___SP003" localSheetId="11">'[138]Road data'!#REF!</definedName>
    <definedName name="___SP003" localSheetId="12">'[152]MRoad data'!#REF!</definedName>
    <definedName name="___SP003" localSheetId="5">'[140]Road data'!#REF!</definedName>
    <definedName name="___SP003" localSheetId="3">'[151]MRMECADAMoad data'!#REF!</definedName>
    <definedName name="___SP003">'[138]Road data'!#REF!</definedName>
    <definedName name="___SP004" localSheetId="7">'[138]Road data'!#REF!</definedName>
    <definedName name="___SP004" localSheetId="6">'[138]Road data'!#REF!</definedName>
    <definedName name="___SP004" localSheetId="8">'[138]Road data'!#REF!</definedName>
    <definedName name="___SP004" localSheetId="13">'[138]Road data'!#REF!</definedName>
    <definedName name="___SP004" localSheetId="9">'[138]Road data'!#REF!</definedName>
    <definedName name="___SP004" localSheetId="2">'[151]MRMECADAMoad data'!#REF!</definedName>
    <definedName name="___SP004" localSheetId="4">'[151]MRMECADAMoad data'!#REF!</definedName>
    <definedName name="___SP004" localSheetId="11">'[138]Road data'!#REF!</definedName>
    <definedName name="___SP004" localSheetId="12">'[152]MRoad data'!#REF!</definedName>
    <definedName name="___SP004" localSheetId="5">'[140]Road data'!#REF!</definedName>
    <definedName name="___SP004" localSheetId="3">'[151]MRMECADAMoad data'!#REF!</definedName>
    <definedName name="___SP004">'[138]Road data'!#REF!</definedName>
    <definedName name="___SP005" localSheetId="7">'[148]FINAL DATA'!#REF!</definedName>
    <definedName name="___SP005" localSheetId="6">'[148]FINAL DATA'!#REF!</definedName>
    <definedName name="___SP005" localSheetId="8">'[148]FINAL DATA'!#REF!</definedName>
    <definedName name="___SP005" localSheetId="13">'[148]FINAL DATA'!#REF!</definedName>
    <definedName name="___SP005" localSheetId="9">'[148]FINAL DATA'!#REF!</definedName>
    <definedName name="___SP005" localSheetId="2">'[151]MRMECADAMoad data'!#REF!</definedName>
    <definedName name="___SP005" localSheetId="4">'[151]MRMECADAMoad data'!#REF!</definedName>
    <definedName name="___SP005" localSheetId="11">'[148]FINAL DATA'!#REF!</definedName>
    <definedName name="___SP005" localSheetId="5">'[150]FINAL DATA'!#REF!</definedName>
    <definedName name="___SP005" localSheetId="3">'[151]MRMECADAMoad data'!#REF!</definedName>
    <definedName name="___SP005">'[148]FINAL DATA'!#REF!</definedName>
    <definedName name="___SP006" localSheetId="7">'[138]Road data'!#REF!</definedName>
    <definedName name="___SP006" localSheetId="6">'[138]Road data'!#REF!</definedName>
    <definedName name="___SP006" localSheetId="8">'[138]Road data'!#REF!</definedName>
    <definedName name="___SP006" localSheetId="13">'[138]Road data'!#REF!</definedName>
    <definedName name="___SP006" localSheetId="9">'[138]Road data'!#REF!</definedName>
    <definedName name="___SP006" localSheetId="2">'[151]MRMECADAMoad data'!#REF!</definedName>
    <definedName name="___SP006" localSheetId="4">'[151]MRMECADAMoad data'!#REF!</definedName>
    <definedName name="___SP006" localSheetId="11">'[138]Road data'!#REF!</definedName>
    <definedName name="___SP006" localSheetId="12">'[152]MRoad data'!#REF!</definedName>
    <definedName name="___SP006" localSheetId="5">'[140]Road data'!#REF!</definedName>
    <definedName name="___SP006" localSheetId="3">'[151]MRMECADAMoad data'!#REF!</definedName>
    <definedName name="___SP006">'[138]Road data'!#REF!</definedName>
    <definedName name="___SP007" localSheetId="7">'[138]Road data'!#REF!</definedName>
    <definedName name="___SP007" localSheetId="6">'[138]Road data'!#REF!</definedName>
    <definedName name="___SP007" localSheetId="8">'[138]Road data'!#REF!</definedName>
    <definedName name="___SP007" localSheetId="13">'[138]Road data'!#REF!</definedName>
    <definedName name="___SP007" localSheetId="9">'[138]Road data'!#REF!</definedName>
    <definedName name="___SP007" localSheetId="2">'[151]MRMECADAMoad data'!#REF!</definedName>
    <definedName name="___SP007" localSheetId="4">'[151]MRMECADAMoad data'!#REF!</definedName>
    <definedName name="___SP007" localSheetId="11">'[138]Road data'!#REF!</definedName>
    <definedName name="___SP007" localSheetId="12">'[152]MRoad data'!#REF!</definedName>
    <definedName name="___SP007" localSheetId="5">'[140]Road data'!#REF!</definedName>
    <definedName name="___SP007" localSheetId="3">'[151]MRMECADAMoad data'!#REF!</definedName>
    <definedName name="___SP007">'[138]Road data'!#REF!</definedName>
    <definedName name="___SP008" localSheetId="7">'[138]Road data'!#REF!</definedName>
    <definedName name="___SP008" localSheetId="6">'[138]Road data'!#REF!</definedName>
    <definedName name="___SP008" localSheetId="8">'[138]Road data'!#REF!</definedName>
    <definedName name="___SP008" localSheetId="13">'[138]Road data'!#REF!</definedName>
    <definedName name="___SP008" localSheetId="9">'[138]Road data'!#REF!</definedName>
    <definedName name="___SP008" localSheetId="2">'[151]MRMECADAMoad data'!#REF!</definedName>
    <definedName name="___SP008" localSheetId="4">'[151]MRMECADAMoad data'!#REF!</definedName>
    <definedName name="___SP008" localSheetId="11">'[138]Road data'!#REF!</definedName>
    <definedName name="___SP008" localSheetId="12">'[152]MRoad data'!#REF!</definedName>
    <definedName name="___SP008" localSheetId="5">'[140]Road data'!#REF!</definedName>
    <definedName name="___SP008" localSheetId="3">'[151]MRMECADAMoad data'!#REF!</definedName>
    <definedName name="___SP008">'[138]Road data'!#REF!</definedName>
    <definedName name="___SP009" localSheetId="7">'[138]Road data'!#REF!</definedName>
    <definedName name="___SP009" localSheetId="6">'[138]Road data'!#REF!</definedName>
    <definedName name="___SP009" localSheetId="8">'[138]Road data'!#REF!</definedName>
    <definedName name="___SP009" localSheetId="13">'[138]Road data'!#REF!</definedName>
    <definedName name="___SP009" localSheetId="9">'[138]Road data'!#REF!</definedName>
    <definedName name="___SP009" localSheetId="2">'[151]MRMECADAMoad data'!#REF!</definedName>
    <definedName name="___SP009" localSheetId="4">'[151]MRMECADAMoad data'!#REF!</definedName>
    <definedName name="___SP009" localSheetId="11">'[138]Road data'!#REF!</definedName>
    <definedName name="___SP009" localSheetId="12">'[152]MRoad data'!#REF!</definedName>
    <definedName name="___SP009" localSheetId="5">'[140]Road data'!#REF!</definedName>
    <definedName name="___SP009" localSheetId="3">'[151]MRMECADAMoad data'!#REF!</definedName>
    <definedName name="___SP009">'[138]Road data'!#REF!</definedName>
    <definedName name="___SP010" localSheetId="7">'[138]Road data'!#REF!</definedName>
    <definedName name="___SP010" localSheetId="6">'[138]Road data'!#REF!</definedName>
    <definedName name="___SP010" localSheetId="8">'[138]Road data'!#REF!</definedName>
    <definedName name="___SP010" localSheetId="13">'[138]Road data'!#REF!</definedName>
    <definedName name="___SP010" localSheetId="9">'[138]Road data'!#REF!</definedName>
    <definedName name="___SP010" localSheetId="2">'[151]MRMECADAMoad data'!#REF!</definedName>
    <definedName name="___SP010" localSheetId="4">'[151]MRMECADAMoad data'!#REF!</definedName>
    <definedName name="___SP010" localSheetId="11">'[138]Road data'!#REF!</definedName>
    <definedName name="___SP010" localSheetId="12">'[152]MRoad data'!#REF!</definedName>
    <definedName name="___SP010" localSheetId="5">'[140]Road data'!#REF!</definedName>
    <definedName name="___SP010" localSheetId="3">'[151]MRMECADAMoad data'!#REF!</definedName>
    <definedName name="___SP010">'[138]Road data'!#REF!</definedName>
    <definedName name="___SP011" localSheetId="7">'[138]Road data'!#REF!</definedName>
    <definedName name="___SP011" localSheetId="6">'[138]Road data'!#REF!</definedName>
    <definedName name="___SP011" localSheetId="8">'[138]Road data'!#REF!</definedName>
    <definedName name="___SP011" localSheetId="13">'[138]Road data'!#REF!</definedName>
    <definedName name="___SP011" localSheetId="9">'[138]Road data'!#REF!</definedName>
    <definedName name="___SP011" localSheetId="2">'[151]MRMECADAMoad data'!#REF!</definedName>
    <definedName name="___SP011" localSheetId="4">'[151]MRMECADAMoad data'!#REF!</definedName>
    <definedName name="___SP011" localSheetId="11">'[138]Road data'!#REF!</definedName>
    <definedName name="___SP011" localSheetId="12">'[152]MRoad data'!#REF!</definedName>
    <definedName name="___SP011" localSheetId="5">'[140]Road data'!#REF!</definedName>
    <definedName name="___SP011" localSheetId="3">'[151]MRMECADAMoad data'!#REF!</definedName>
    <definedName name="___SP011">'[138]Road data'!#REF!</definedName>
    <definedName name="___SP012" localSheetId="7">'[138]Road data'!#REF!</definedName>
    <definedName name="___SP012" localSheetId="6">'[138]Road data'!#REF!</definedName>
    <definedName name="___SP012" localSheetId="8">'[138]Road data'!#REF!</definedName>
    <definedName name="___SP012" localSheetId="13">'[138]Road data'!#REF!</definedName>
    <definedName name="___SP012" localSheetId="9">'[138]Road data'!#REF!</definedName>
    <definedName name="___SP012" localSheetId="2">'[151]MRMECADAMoad data'!#REF!</definedName>
    <definedName name="___SP012" localSheetId="4">'[151]MRMECADAMoad data'!#REF!</definedName>
    <definedName name="___SP012" localSheetId="11">'[138]Road data'!#REF!</definedName>
    <definedName name="___SP012" localSheetId="12">'[152]MRoad data'!#REF!</definedName>
    <definedName name="___SP012" localSheetId="5">'[140]Road data'!#REF!</definedName>
    <definedName name="___SP012" localSheetId="3">'[151]MRMECADAMoad data'!#REF!</definedName>
    <definedName name="___SP012">'[138]Road data'!#REF!</definedName>
    <definedName name="___SP013" localSheetId="7">'[138]Road data'!#REF!</definedName>
    <definedName name="___SP013" localSheetId="6">'[138]Road data'!#REF!</definedName>
    <definedName name="___SP013" localSheetId="8">'[138]Road data'!#REF!</definedName>
    <definedName name="___SP013" localSheetId="13">'[138]Road data'!#REF!</definedName>
    <definedName name="___SP013" localSheetId="9">'[138]Road data'!#REF!</definedName>
    <definedName name="___SP013" localSheetId="2">'[151]MRMECADAMoad data'!#REF!</definedName>
    <definedName name="___SP013" localSheetId="4">'[151]MRMECADAMoad data'!#REF!</definedName>
    <definedName name="___SP013" localSheetId="11">'[138]Road data'!#REF!</definedName>
    <definedName name="___SP013" localSheetId="12">'[152]MRoad data'!#REF!</definedName>
    <definedName name="___SP013" localSheetId="5">'[140]Road data'!#REF!</definedName>
    <definedName name="___SP013" localSheetId="3">'[151]MRMECADAMoad data'!#REF!</definedName>
    <definedName name="___SP013">'[138]Road data'!#REF!</definedName>
    <definedName name="___SP014" localSheetId="7">'[138]Road data'!#REF!</definedName>
    <definedName name="___SP014" localSheetId="6">'[138]Road data'!#REF!</definedName>
    <definedName name="___SP014" localSheetId="8">'[138]Road data'!#REF!</definedName>
    <definedName name="___SP014" localSheetId="13">'[138]Road data'!#REF!</definedName>
    <definedName name="___SP014" localSheetId="9">'[138]Road data'!#REF!</definedName>
    <definedName name="___SP014" localSheetId="2">'[151]MRMECADAMoad data'!#REF!</definedName>
    <definedName name="___SP014" localSheetId="4">'[151]MRMECADAMoad data'!#REF!</definedName>
    <definedName name="___SP014" localSheetId="11">'[138]Road data'!#REF!</definedName>
    <definedName name="___SP014" localSheetId="12">'[152]MRoad data'!#REF!</definedName>
    <definedName name="___SP014" localSheetId="5">'[140]Road data'!#REF!</definedName>
    <definedName name="___SP014" localSheetId="3">'[151]MRMECADAMoad data'!#REF!</definedName>
    <definedName name="___SP014">'[138]Road data'!#REF!</definedName>
    <definedName name="___SP015" localSheetId="7">'[138]Road data'!#REF!</definedName>
    <definedName name="___SP015" localSheetId="6">'[138]Road data'!#REF!</definedName>
    <definedName name="___SP015" localSheetId="8">'[138]Road data'!#REF!</definedName>
    <definedName name="___SP015" localSheetId="13">'[138]Road data'!#REF!</definedName>
    <definedName name="___SP015" localSheetId="9">'[138]Road data'!#REF!</definedName>
    <definedName name="___SP015" localSheetId="2">'[151]MRMECADAMoad data'!#REF!</definedName>
    <definedName name="___SP015" localSheetId="4">'[151]MRMECADAMoad data'!#REF!</definedName>
    <definedName name="___SP015" localSheetId="11">'[138]Road data'!#REF!</definedName>
    <definedName name="___SP015" localSheetId="12">'[152]MRoad data'!#REF!</definedName>
    <definedName name="___SP015" localSheetId="5">'[140]Road data'!#REF!</definedName>
    <definedName name="___SP015" localSheetId="3">'[151]MRMECADAMoad data'!#REF!</definedName>
    <definedName name="___SP015">'[138]Road data'!#REF!</definedName>
    <definedName name="___SP016" localSheetId="7">'[138]Road data'!#REF!</definedName>
    <definedName name="___SP016" localSheetId="6">'[138]Road data'!#REF!</definedName>
    <definedName name="___SP016" localSheetId="8">'[138]Road data'!#REF!</definedName>
    <definedName name="___SP016" localSheetId="13">'[138]Road data'!#REF!</definedName>
    <definedName name="___SP016" localSheetId="9">'[138]Road data'!#REF!</definedName>
    <definedName name="___SP016" localSheetId="2">'[151]MRMECADAMoad data'!#REF!</definedName>
    <definedName name="___SP016" localSheetId="4">'[151]MRMECADAMoad data'!#REF!</definedName>
    <definedName name="___SP016" localSheetId="11">'[138]Road data'!#REF!</definedName>
    <definedName name="___SP016" localSheetId="12">'[152]MRoad data'!#REF!</definedName>
    <definedName name="___SP016" localSheetId="5">'[140]Road data'!#REF!</definedName>
    <definedName name="___SP016" localSheetId="3">'[151]MRMECADAMoad data'!#REF!</definedName>
    <definedName name="___SP016">'[138]Road data'!#REF!</definedName>
    <definedName name="___SP017" localSheetId="7">'[138]Road data'!#REF!</definedName>
    <definedName name="___SP017" localSheetId="6">'[138]Road data'!#REF!</definedName>
    <definedName name="___SP017" localSheetId="8">'[138]Road data'!#REF!</definedName>
    <definedName name="___SP017" localSheetId="13">'[138]Road data'!#REF!</definedName>
    <definedName name="___SP017" localSheetId="9">'[138]Road data'!#REF!</definedName>
    <definedName name="___SP017" localSheetId="2">'[151]MRMECADAMoad data'!#REF!</definedName>
    <definedName name="___SP017" localSheetId="4">'[151]MRMECADAMoad data'!#REF!</definedName>
    <definedName name="___SP017" localSheetId="11">'[138]Road data'!#REF!</definedName>
    <definedName name="___SP017" localSheetId="12">'[152]MRoad data'!#REF!</definedName>
    <definedName name="___SP017" localSheetId="5">'[140]Road data'!#REF!</definedName>
    <definedName name="___SP017" localSheetId="3">'[151]MRMECADAMoad data'!#REF!</definedName>
    <definedName name="___SP017">'[138]Road data'!#REF!</definedName>
    <definedName name="___SP018" localSheetId="7">'[138]Road data'!#REF!</definedName>
    <definedName name="___SP018" localSheetId="6">'[138]Road data'!#REF!</definedName>
    <definedName name="___SP018" localSheetId="8">'[138]Road data'!#REF!</definedName>
    <definedName name="___SP018" localSheetId="13">'[138]Road data'!#REF!</definedName>
    <definedName name="___SP018" localSheetId="9">'[138]Road data'!#REF!</definedName>
    <definedName name="___SP018" localSheetId="2">'[151]MRMECADAMoad data'!#REF!</definedName>
    <definedName name="___SP018" localSheetId="4">'[151]MRMECADAMoad data'!#REF!</definedName>
    <definedName name="___SP018" localSheetId="11">'[138]Road data'!#REF!</definedName>
    <definedName name="___SP018" localSheetId="12">'[152]MRoad data'!#REF!</definedName>
    <definedName name="___SP018" localSheetId="5">'[140]Road data'!#REF!</definedName>
    <definedName name="___SP018" localSheetId="3">'[151]MRMECADAMoad data'!#REF!</definedName>
    <definedName name="___SP018">'[138]Road data'!#REF!</definedName>
    <definedName name="___SP019" localSheetId="7">#REF!</definedName>
    <definedName name="___SP019" localSheetId="6">#REF!</definedName>
    <definedName name="___SP019" localSheetId="8">#REF!</definedName>
    <definedName name="___SP019" localSheetId="13">#REF!</definedName>
    <definedName name="___SP019" localSheetId="9">#REF!</definedName>
    <definedName name="___SP019" localSheetId="16">#REF!</definedName>
    <definedName name="___SP019" localSheetId="2">#REF!</definedName>
    <definedName name="___SP019" localSheetId="4">'[151]MRMECADAMoad data'!#REF!</definedName>
    <definedName name="___SP019" localSheetId="11">#REF!</definedName>
    <definedName name="___SP019" localSheetId="12">'[152]MRoad data'!#REF!</definedName>
    <definedName name="___SP019" localSheetId="3">#REF!</definedName>
    <definedName name="___SP019">#REF!</definedName>
    <definedName name="___SP020" localSheetId="7">'[138]Road data'!#REF!</definedName>
    <definedName name="___SP020" localSheetId="6">'[138]Road data'!#REF!</definedName>
    <definedName name="___SP020" localSheetId="8">'[138]Road data'!#REF!</definedName>
    <definedName name="___SP020" localSheetId="13">'[138]Road data'!#REF!</definedName>
    <definedName name="___SP020" localSheetId="9">'[138]Road data'!#REF!</definedName>
    <definedName name="___SP020" localSheetId="2">'[151]MRMECADAMoad data'!#REF!</definedName>
    <definedName name="___SP020" localSheetId="4">'[151]MRMECADAMoad data'!#REF!</definedName>
    <definedName name="___SP020" localSheetId="11">'[138]Road data'!#REF!</definedName>
    <definedName name="___SP020" localSheetId="12">'[152]MRoad data'!#REF!</definedName>
    <definedName name="___SP020" localSheetId="5">'[140]Road data'!#REF!</definedName>
    <definedName name="___SP020" localSheetId="3">'[151]MRMECADAMoad data'!#REF!</definedName>
    <definedName name="___SP020">'[138]Road data'!#REF!</definedName>
    <definedName name="___SP021" localSheetId="7">'[138]Road data'!#REF!</definedName>
    <definedName name="___SP021" localSheetId="6">'[138]Road data'!#REF!</definedName>
    <definedName name="___SP021" localSheetId="8">'[138]Road data'!#REF!</definedName>
    <definedName name="___SP021" localSheetId="13">'[138]Road data'!#REF!</definedName>
    <definedName name="___SP021" localSheetId="9">'[138]Road data'!#REF!</definedName>
    <definedName name="___SP021" localSheetId="2">'[151]MRMECADAMoad data'!#REF!</definedName>
    <definedName name="___SP021" localSheetId="4">'[151]MRMECADAMoad data'!#REF!</definedName>
    <definedName name="___SP021" localSheetId="11">'[138]Road data'!#REF!</definedName>
    <definedName name="___SP021" localSheetId="12">'[152]MRoad data'!#REF!</definedName>
    <definedName name="___SP021" localSheetId="5">'[140]Road data'!#REF!</definedName>
    <definedName name="___SP021" localSheetId="3">'[151]MRMECADAMoad data'!#REF!</definedName>
    <definedName name="___SP021">'[138]Road data'!#REF!</definedName>
    <definedName name="___SP022" localSheetId="7">'[138]Road data'!#REF!</definedName>
    <definedName name="___SP022" localSheetId="6">'[138]Road data'!#REF!</definedName>
    <definedName name="___SP022" localSheetId="8">'[138]Road data'!#REF!</definedName>
    <definedName name="___SP022" localSheetId="13">'[138]Road data'!#REF!</definedName>
    <definedName name="___SP022" localSheetId="9">'[138]Road data'!#REF!</definedName>
    <definedName name="___SP022" localSheetId="2">'[151]MRMECADAMoad data'!#REF!</definedName>
    <definedName name="___SP022" localSheetId="4">'[151]MRMECADAMoad data'!#REF!</definedName>
    <definedName name="___SP022" localSheetId="11">'[138]Road data'!#REF!</definedName>
    <definedName name="___SP022" localSheetId="12">'[152]MRoad data'!#REF!</definedName>
    <definedName name="___SP022" localSheetId="5">'[140]Road data'!#REF!</definedName>
    <definedName name="___SP022" localSheetId="3">'[151]MRMECADAMoad data'!#REF!</definedName>
    <definedName name="___SP022">'[138]Road data'!#REF!</definedName>
    <definedName name="___SP023" localSheetId="7">'[138]Road data'!#REF!</definedName>
    <definedName name="___SP023" localSheetId="6">'[138]Road data'!#REF!</definedName>
    <definedName name="___SP023" localSheetId="8">'[138]Road data'!#REF!</definedName>
    <definedName name="___SP023" localSheetId="13">'[138]Road data'!#REF!</definedName>
    <definedName name="___SP023" localSheetId="9">'[138]Road data'!#REF!</definedName>
    <definedName name="___SP023" localSheetId="2">'[151]MRMECADAMoad data'!#REF!</definedName>
    <definedName name="___SP023" localSheetId="4">'[151]MRMECADAMoad data'!#REF!</definedName>
    <definedName name="___SP023" localSheetId="11">'[138]Road data'!#REF!</definedName>
    <definedName name="___SP023" localSheetId="12">'[152]MRoad data'!#REF!</definedName>
    <definedName name="___SP023" localSheetId="5">'[140]Road data'!#REF!</definedName>
    <definedName name="___SP023" localSheetId="3">'[151]MRMECADAMoad data'!#REF!</definedName>
    <definedName name="___SP023">'[138]Road data'!#REF!</definedName>
    <definedName name="___SP024" localSheetId="7">'[138]Road data'!#REF!</definedName>
    <definedName name="___SP024" localSheetId="6">'[138]Road data'!#REF!</definedName>
    <definedName name="___SP024" localSheetId="8">'[138]Road data'!#REF!</definedName>
    <definedName name="___SP024" localSheetId="13">'[138]Road data'!#REF!</definedName>
    <definedName name="___SP024" localSheetId="9">'[138]Road data'!#REF!</definedName>
    <definedName name="___SP024" localSheetId="2">'[151]MRMECADAMoad data'!#REF!</definedName>
    <definedName name="___SP024" localSheetId="4">'[151]MRMECADAMoad data'!#REF!</definedName>
    <definedName name="___SP024" localSheetId="11">'[138]Road data'!#REF!</definedName>
    <definedName name="___SP024" localSheetId="12">'[152]MRoad data'!#REF!</definedName>
    <definedName name="___SP024" localSheetId="5">'[140]Road data'!#REF!</definedName>
    <definedName name="___SP024" localSheetId="3">'[151]MRMECADAMoad data'!#REF!</definedName>
    <definedName name="___SP024">'[138]Road data'!#REF!</definedName>
    <definedName name="___SP025" localSheetId="7">'[138]Road data'!#REF!</definedName>
    <definedName name="___SP025" localSheetId="6">'[138]Road data'!#REF!</definedName>
    <definedName name="___SP025" localSheetId="8">'[138]Road data'!#REF!</definedName>
    <definedName name="___SP025" localSheetId="13">'[138]Road data'!#REF!</definedName>
    <definedName name="___SP025" localSheetId="9">'[138]Road data'!#REF!</definedName>
    <definedName name="___SP025" localSheetId="2">'[151]MRMECADAMoad data'!#REF!</definedName>
    <definedName name="___SP025" localSheetId="4">'[151]MRMECADAMoad data'!#REF!</definedName>
    <definedName name="___SP025" localSheetId="11">'[138]Road data'!#REF!</definedName>
    <definedName name="___SP025" localSheetId="12">'[152]MRoad data'!#REF!</definedName>
    <definedName name="___SP025" localSheetId="5">'[140]Road data'!#REF!</definedName>
    <definedName name="___SP025" localSheetId="3">'[151]MRMECADAMoad data'!#REF!</definedName>
    <definedName name="___SP025">'[138]Road data'!#REF!</definedName>
    <definedName name="___SP026" localSheetId="7">'[138]Road data'!#REF!</definedName>
    <definedName name="___SP026" localSheetId="6">'[138]Road data'!#REF!</definedName>
    <definedName name="___SP026" localSheetId="8">'[138]Road data'!#REF!</definedName>
    <definedName name="___SP026" localSheetId="13">'[138]Road data'!#REF!</definedName>
    <definedName name="___SP026" localSheetId="9">'[138]Road data'!#REF!</definedName>
    <definedName name="___SP026" localSheetId="2">'[151]MRMECADAMoad data'!#REF!</definedName>
    <definedName name="___SP026" localSheetId="4">'[151]MRMECADAMoad data'!#REF!</definedName>
    <definedName name="___SP026" localSheetId="11">'[138]Road data'!#REF!</definedName>
    <definedName name="___SP026" localSheetId="12">'[152]MRoad data'!#REF!</definedName>
    <definedName name="___SP026" localSheetId="5">'[140]Road data'!#REF!</definedName>
    <definedName name="___SP026" localSheetId="3">'[151]MRMECADAMoad data'!#REF!</definedName>
    <definedName name="___SP026">'[138]Road data'!#REF!</definedName>
    <definedName name="___SP027" localSheetId="7">'[138]Road data'!#REF!</definedName>
    <definedName name="___SP027" localSheetId="6">'[138]Road data'!#REF!</definedName>
    <definedName name="___SP027" localSheetId="8">'[138]Road data'!#REF!</definedName>
    <definedName name="___SP027" localSheetId="13">'[138]Road data'!#REF!</definedName>
    <definedName name="___SP027" localSheetId="9">'[138]Road data'!#REF!</definedName>
    <definedName name="___SP027" localSheetId="2">'[151]MRMECADAMoad data'!#REF!</definedName>
    <definedName name="___SP027" localSheetId="4">'[151]MRMECADAMoad data'!#REF!</definedName>
    <definedName name="___SP027" localSheetId="11">'[138]Road data'!#REF!</definedName>
    <definedName name="___SP027" localSheetId="12">'[152]MRoad data'!#REF!</definedName>
    <definedName name="___SP027" localSheetId="5">'[140]Road data'!#REF!</definedName>
    <definedName name="___SP027" localSheetId="3">'[151]MRMECADAMoad data'!#REF!</definedName>
    <definedName name="___SP027">'[138]Road data'!#REF!</definedName>
    <definedName name="___SP028" localSheetId="7">'[138]Road data'!#REF!</definedName>
    <definedName name="___SP028" localSheetId="6">'[138]Road data'!#REF!</definedName>
    <definedName name="___SP028" localSheetId="8">'[138]Road data'!#REF!</definedName>
    <definedName name="___SP028" localSheetId="13">'[138]Road data'!#REF!</definedName>
    <definedName name="___SP028" localSheetId="9">'[138]Road data'!#REF!</definedName>
    <definedName name="___SP028" localSheetId="2">'[151]MRMECADAMoad data'!#REF!</definedName>
    <definedName name="___SP028" localSheetId="4">'[151]MRMECADAMoad data'!#REF!</definedName>
    <definedName name="___SP028" localSheetId="11">'[138]Road data'!#REF!</definedName>
    <definedName name="___SP028" localSheetId="12">'[152]MRoad data'!#REF!</definedName>
    <definedName name="___SP028" localSheetId="5">'[140]Road data'!#REF!</definedName>
    <definedName name="___SP028" localSheetId="3">'[151]MRMECADAMoad data'!#REF!</definedName>
    <definedName name="___SP028">'[138]Road data'!#REF!</definedName>
    <definedName name="___SP029" localSheetId="7">'[138]Road data'!#REF!</definedName>
    <definedName name="___SP029" localSheetId="6">'[138]Road data'!#REF!</definedName>
    <definedName name="___SP029" localSheetId="8">'[138]Road data'!#REF!</definedName>
    <definedName name="___SP029" localSheetId="13">'[138]Road data'!#REF!</definedName>
    <definedName name="___SP029" localSheetId="9">'[138]Road data'!#REF!</definedName>
    <definedName name="___SP029" localSheetId="2">'[151]MRMECADAMoad data'!#REF!</definedName>
    <definedName name="___SP029" localSheetId="4">'[151]MRMECADAMoad data'!#REF!</definedName>
    <definedName name="___SP029" localSheetId="11">'[138]Road data'!#REF!</definedName>
    <definedName name="___SP029" localSheetId="12">'[152]MRoad data'!#REF!</definedName>
    <definedName name="___SP029" localSheetId="5">'[140]Road data'!#REF!</definedName>
    <definedName name="___SP029" localSheetId="3">'[151]MRMECADAMoad data'!#REF!</definedName>
    <definedName name="___SP029">'[138]Road data'!#REF!</definedName>
    <definedName name="___SP030" localSheetId="7">'[138]Road data'!#REF!</definedName>
    <definedName name="___SP030" localSheetId="6">'[138]Road data'!#REF!</definedName>
    <definedName name="___SP030" localSheetId="8">'[138]Road data'!#REF!</definedName>
    <definedName name="___SP030" localSheetId="13">'[138]Road data'!#REF!</definedName>
    <definedName name="___SP030" localSheetId="9">'[138]Road data'!#REF!</definedName>
    <definedName name="___SP030" localSheetId="2">'[151]MRMECADAMoad data'!#REF!</definedName>
    <definedName name="___SP030" localSheetId="4">'[151]MRMECADAMoad data'!#REF!</definedName>
    <definedName name="___SP030" localSheetId="11">'[138]Road data'!#REF!</definedName>
    <definedName name="___SP030" localSheetId="12">'[152]MRoad data'!#REF!</definedName>
    <definedName name="___SP030" localSheetId="5">'[140]Road data'!#REF!</definedName>
    <definedName name="___SP030" localSheetId="3">'[151]MRMECADAMoad data'!#REF!</definedName>
    <definedName name="___SP030">'[138]Road data'!#REF!</definedName>
    <definedName name="___SP031" localSheetId="7">'[138]Road data'!#REF!</definedName>
    <definedName name="___SP031" localSheetId="6">'[138]Road data'!#REF!</definedName>
    <definedName name="___SP031" localSheetId="8">'[138]Road data'!#REF!</definedName>
    <definedName name="___SP031" localSheetId="13">'[138]Road data'!#REF!</definedName>
    <definedName name="___SP031" localSheetId="9">'[138]Road data'!#REF!</definedName>
    <definedName name="___SP031" localSheetId="2">'[151]MRMECADAMoad data'!#REF!</definedName>
    <definedName name="___SP031" localSheetId="4">'[151]MRMECADAMoad data'!#REF!</definedName>
    <definedName name="___SP031" localSheetId="11">'[138]Road data'!#REF!</definedName>
    <definedName name="___SP031" localSheetId="12">'[152]MRoad data'!#REF!</definedName>
    <definedName name="___SP031" localSheetId="5">'[140]Road data'!#REF!</definedName>
    <definedName name="___SP031" localSheetId="3">'[151]MRMECADAMoad data'!#REF!</definedName>
    <definedName name="___SP031">'[138]Road data'!#REF!</definedName>
    <definedName name="___SP032" localSheetId="7">'[138]Road data'!#REF!</definedName>
    <definedName name="___SP032" localSheetId="6">'[138]Road data'!#REF!</definedName>
    <definedName name="___SP032" localSheetId="8">'[138]Road data'!#REF!</definedName>
    <definedName name="___SP032" localSheetId="13">'[138]Road data'!#REF!</definedName>
    <definedName name="___SP032" localSheetId="9">'[138]Road data'!#REF!</definedName>
    <definedName name="___SP032" localSheetId="2">'[151]MRMECADAMoad data'!#REF!</definedName>
    <definedName name="___SP032" localSheetId="4">'[151]MRMECADAMoad data'!#REF!</definedName>
    <definedName name="___SP032" localSheetId="11">'[138]Road data'!#REF!</definedName>
    <definedName name="___SP032" localSheetId="12">'[152]MRoad data'!#REF!</definedName>
    <definedName name="___SP032" localSheetId="5">'[140]Road data'!#REF!</definedName>
    <definedName name="___SP032" localSheetId="3">'[151]MRMECADAMoad data'!#REF!</definedName>
    <definedName name="___SP032">'[138]Road data'!#REF!</definedName>
    <definedName name="___SP033" localSheetId="7">'[138]Road data'!#REF!</definedName>
    <definedName name="___SP033" localSheetId="6">'[138]Road data'!#REF!</definedName>
    <definedName name="___SP033" localSheetId="8">'[138]Road data'!#REF!</definedName>
    <definedName name="___SP033" localSheetId="13">'[138]Road data'!#REF!</definedName>
    <definedName name="___SP033" localSheetId="9">'[138]Road data'!#REF!</definedName>
    <definedName name="___SP033" localSheetId="2">'[151]MRMECADAMoad data'!#REF!</definedName>
    <definedName name="___SP033" localSheetId="4">'[151]MRMECADAMoad data'!#REF!</definedName>
    <definedName name="___SP033" localSheetId="11">'[138]Road data'!#REF!</definedName>
    <definedName name="___SP033" localSheetId="12">'[152]MRoad data'!#REF!</definedName>
    <definedName name="___SP033" localSheetId="5">'[140]Road data'!#REF!</definedName>
    <definedName name="___SP033" localSheetId="3">'[151]MRMECADAMoad data'!#REF!</definedName>
    <definedName name="___SP033">'[138]Road data'!#REF!</definedName>
    <definedName name="___SP034" localSheetId="7">'[138]Road data'!#REF!</definedName>
    <definedName name="___SP034" localSheetId="6">'[138]Road data'!#REF!</definedName>
    <definedName name="___SP034" localSheetId="8">'[138]Road data'!#REF!</definedName>
    <definedName name="___SP034" localSheetId="13">'[138]Road data'!#REF!</definedName>
    <definedName name="___SP034" localSheetId="9">'[138]Road data'!#REF!</definedName>
    <definedName name="___SP034" localSheetId="2">'[151]MRMECADAMoad data'!#REF!</definedName>
    <definedName name="___SP034" localSheetId="4">'[151]MRMECADAMoad data'!#REF!</definedName>
    <definedName name="___SP034" localSheetId="11">'[138]Road data'!#REF!</definedName>
    <definedName name="___SP034" localSheetId="12">'[152]MRoad data'!#REF!</definedName>
    <definedName name="___SP034" localSheetId="5">'[140]Road data'!#REF!</definedName>
    <definedName name="___SP034" localSheetId="3">'[151]MRMECADAMoad data'!#REF!</definedName>
    <definedName name="___SP034">'[138]Road data'!#REF!</definedName>
    <definedName name="___SP035" localSheetId="7">'[138]Road data'!#REF!</definedName>
    <definedName name="___SP035" localSheetId="6">'[138]Road data'!#REF!</definedName>
    <definedName name="___SP035" localSheetId="8">'[138]Road data'!#REF!</definedName>
    <definedName name="___SP035" localSheetId="13">'[138]Road data'!#REF!</definedName>
    <definedName name="___SP035" localSheetId="9">'[138]Road data'!#REF!</definedName>
    <definedName name="___SP035" localSheetId="2">'[151]MRMECADAMoad data'!#REF!</definedName>
    <definedName name="___SP035" localSheetId="4">'[151]MRMECADAMoad data'!#REF!</definedName>
    <definedName name="___SP035" localSheetId="11">'[138]Road data'!#REF!</definedName>
    <definedName name="___SP035" localSheetId="12">'[152]MRoad data'!#REF!</definedName>
    <definedName name="___SP035" localSheetId="5">'[140]Road data'!#REF!</definedName>
    <definedName name="___SP035" localSheetId="3">'[151]MRMECADAMoad data'!#REF!</definedName>
    <definedName name="___SP035">'[138]Road data'!#REF!</definedName>
    <definedName name="___SP036" localSheetId="7">'[138]Road data'!#REF!</definedName>
    <definedName name="___SP036" localSheetId="6">'[138]Road data'!#REF!</definedName>
    <definedName name="___SP036" localSheetId="8">'[138]Road data'!#REF!</definedName>
    <definedName name="___SP036" localSheetId="13">'[138]Road data'!#REF!</definedName>
    <definedName name="___SP036" localSheetId="9">'[138]Road data'!#REF!</definedName>
    <definedName name="___SP036" localSheetId="2">'[151]MRMECADAMoad data'!#REF!</definedName>
    <definedName name="___SP036" localSheetId="4">'[151]MRMECADAMoad data'!#REF!</definedName>
    <definedName name="___SP036" localSheetId="11">'[138]Road data'!#REF!</definedName>
    <definedName name="___SP036" localSheetId="12">'[152]MRoad data'!#REF!</definedName>
    <definedName name="___SP036" localSheetId="5">'[140]Road data'!#REF!</definedName>
    <definedName name="___SP036" localSheetId="3">'[151]MRMECADAMoad data'!#REF!</definedName>
    <definedName name="___SP036">'[138]Road data'!#REF!</definedName>
    <definedName name="___SP037" localSheetId="7">'[138]Road data'!#REF!</definedName>
    <definedName name="___SP037" localSheetId="6">'[138]Road data'!#REF!</definedName>
    <definedName name="___SP037" localSheetId="8">'[138]Road data'!#REF!</definedName>
    <definedName name="___SP037" localSheetId="13">'[138]Road data'!#REF!</definedName>
    <definedName name="___SP037" localSheetId="9">'[138]Road data'!#REF!</definedName>
    <definedName name="___SP037" localSheetId="2">'[151]MRMECADAMoad data'!#REF!</definedName>
    <definedName name="___SP037" localSheetId="4">'[151]MRMECADAMoad data'!#REF!</definedName>
    <definedName name="___SP037" localSheetId="11">'[138]Road data'!#REF!</definedName>
    <definedName name="___SP037" localSheetId="12">'[152]MRoad data'!#REF!</definedName>
    <definedName name="___SP037" localSheetId="5">'[140]Road data'!#REF!</definedName>
    <definedName name="___SP037" localSheetId="3">'[151]MRMECADAMoad data'!#REF!</definedName>
    <definedName name="___SP037">'[138]Road data'!#REF!</definedName>
    <definedName name="___SP038" localSheetId="7">'[138]Road data'!#REF!</definedName>
    <definedName name="___SP038" localSheetId="6">'[138]Road data'!#REF!</definedName>
    <definedName name="___SP038" localSheetId="8">'[138]Road data'!#REF!</definedName>
    <definedName name="___SP038" localSheetId="13">'[138]Road data'!#REF!</definedName>
    <definedName name="___SP038" localSheetId="9">'[138]Road data'!#REF!</definedName>
    <definedName name="___SP038" localSheetId="2">'[151]MRMECADAMoad data'!#REF!</definedName>
    <definedName name="___SP038" localSheetId="4">'[151]MRMECADAMoad data'!#REF!</definedName>
    <definedName name="___SP038" localSheetId="11">'[138]Road data'!#REF!</definedName>
    <definedName name="___SP038" localSheetId="12">'[152]MRoad data'!#REF!</definedName>
    <definedName name="___SP038" localSheetId="5">'[140]Road data'!#REF!</definedName>
    <definedName name="___SP038" localSheetId="3">'[151]MRMECADAMoad data'!#REF!</definedName>
    <definedName name="___SP038">'[138]Road data'!#REF!</definedName>
    <definedName name="___SP039" localSheetId="7">'[138]Road data'!#REF!</definedName>
    <definedName name="___SP039" localSheetId="6">'[138]Road data'!#REF!</definedName>
    <definedName name="___SP039" localSheetId="8">'[138]Road data'!#REF!</definedName>
    <definedName name="___SP039" localSheetId="13">'[138]Road data'!#REF!</definedName>
    <definedName name="___SP039" localSheetId="9">'[138]Road data'!#REF!</definedName>
    <definedName name="___SP039" localSheetId="2">'[151]MRMECADAMoad data'!#REF!</definedName>
    <definedName name="___SP039" localSheetId="4">'[151]MRMECADAMoad data'!#REF!</definedName>
    <definedName name="___SP039" localSheetId="11">'[138]Road data'!#REF!</definedName>
    <definedName name="___SP039" localSheetId="12">'[152]MRoad data'!#REF!</definedName>
    <definedName name="___SP039" localSheetId="5">'[140]Road data'!#REF!</definedName>
    <definedName name="___SP039" localSheetId="3">'[151]MRMECADAMoad data'!#REF!</definedName>
    <definedName name="___SP039">'[138]Road data'!#REF!</definedName>
    <definedName name="___SP040" localSheetId="7">'[138]Road data'!#REF!</definedName>
    <definedName name="___SP040" localSheetId="6">'[138]Road data'!#REF!</definedName>
    <definedName name="___SP040" localSheetId="8">'[138]Road data'!#REF!</definedName>
    <definedName name="___SP040" localSheetId="13">'[138]Road data'!#REF!</definedName>
    <definedName name="___SP040" localSheetId="9">'[138]Road data'!#REF!</definedName>
    <definedName name="___SP040" localSheetId="2">'[151]MRMECADAMoad data'!#REF!</definedName>
    <definedName name="___SP040" localSheetId="4">'[151]MRMECADAMoad data'!#REF!</definedName>
    <definedName name="___SP040" localSheetId="11">'[138]Road data'!#REF!</definedName>
    <definedName name="___SP040" localSheetId="12">'[152]MRoad data'!#REF!</definedName>
    <definedName name="___SP040" localSheetId="5">'[140]Road data'!#REF!</definedName>
    <definedName name="___SP040" localSheetId="3">'[151]MRMECADAMoad data'!#REF!</definedName>
    <definedName name="___SP040">'[138]Road data'!#REF!</definedName>
    <definedName name="___SP041" localSheetId="7">'[138]Road data'!#REF!</definedName>
    <definedName name="___SP041" localSheetId="6">'[138]Road data'!#REF!</definedName>
    <definedName name="___SP041" localSheetId="8">'[138]Road data'!#REF!</definedName>
    <definedName name="___SP041" localSheetId="13">'[138]Road data'!#REF!</definedName>
    <definedName name="___SP041" localSheetId="9">'[138]Road data'!#REF!</definedName>
    <definedName name="___SP041" localSheetId="2">'[151]MRMECADAMoad data'!#REF!</definedName>
    <definedName name="___SP041" localSheetId="4">'[151]MRMECADAMoad data'!#REF!</definedName>
    <definedName name="___SP041" localSheetId="11">'[138]Road data'!#REF!</definedName>
    <definedName name="___SP041" localSheetId="12">'[152]MRoad data'!#REF!</definedName>
    <definedName name="___SP041" localSheetId="5">'[140]Road data'!#REF!</definedName>
    <definedName name="___SP041" localSheetId="3">'[151]MRMECADAMoad data'!#REF!</definedName>
    <definedName name="___SP041">'[138]Road data'!#REF!</definedName>
    <definedName name="___SP042" localSheetId="7">'[138]Road data'!#REF!</definedName>
    <definedName name="___SP042" localSheetId="6">'[138]Road data'!#REF!</definedName>
    <definedName name="___SP042" localSheetId="8">'[138]Road data'!#REF!</definedName>
    <definedName name="___SP042" localSheetId="13">'[138]Road data'!#REF!</definedName>
    <definedName name="___SP042" localSheetId="9">'[138]Road data'!#REF!</definedName>
    <definedName name="___SP042" localSheetId="2">'[151]MRMECADAMoad data'!#REF!</definedName>
    <definedName name="___SP042" localSheetId="4">'[151]MRMECADAMoad data'!#REF!</definedName>
    <definedName name="___SP042" localSheetId="11">'[138]Road data'!#REF!</definedName>
    <definedName name="___SP042" localSheetId="12">'[152]MRoad data'!#REF!</definedName>
    <definedName name="___SP042" localSheetId="5">'[140]Road data'!#REF!</definedName>
    <definedName name="___SP042" localSheetId="3">'[151]MRMECADAMoad data'!#REF!</definedName>
    <definedName name="___SP042">'[138]Road data'!#REF!</definedName>
    <definedName name="___SP043" localSheetId="7">'[138]Road data'!#REF!</definedName>
    <definedName name="___SP043" localSheetId="6">'[138]Road data'!#REF!</definedName>
    <definedName name="___SP043" localSheetId="8">'[138]Road data'!#REF!</definedName>
    <definedName name="___SP043" localSheetId="13">'[138]Road data'!#REF!</definedName>
    <definedName name="___SP043" localSheetId="9">'[138]Road data'!#REF!</definedName>
    <definedName name="___SP043" localSheetId="2">'[151]MRMECADAMoad data'!#REF!</definedName>
    <definedName name="___SP043" localSheetId="4">'[151]MRMECADAMoad data'!#REF!</definedName>
    <definedName name="___SP043" localSheetId="11">'[138]Road data'!#REF!</definedName>
    <definedName name="___SP043" localSheetId="12">'[152]MRoad data'!#REF!</definedName>
    <definedName name="___SP043" localSheetId="5">'[140]Road data'!#REF!</definedName>
    <definedName name="___SP043" localSheetId="3">'[151]MRMECADAMoad data'!#REF!</definedName>
    <definedName name="___SP043">'[138]Road data'!#REF!</definedName>
    <definedName name="___SP044" localSheetId="7">'[138]Road data'!#REF!</definedName>
    <definedName name="___SP044" localSheetId="6">'[138]Road data'!#REF!</definedName>
    <definedName name="___SP044" localSheetId="8">'[138]Road data'!#REF!</definedName>
    <definedName name="___SP044" localSheetId="13">'[138]Road data'!#REF!</definedName>
    <definedName name="___SP044" localSheetId="9">'[138]Road data'!#REF!</definedName>
    <definedName name="___SP044" localSheetId="2">'[151]MRMECADAMoad data'!#REF!</definedName>
    <definedName name="___SP044" localSheetId="4">'[151]MRMECADAMoad data'!#REF!</definedName>
    <definedName name="___SP044" localSheetId="11">'[138]Road data'!#REF!</definedName>
    <definedName name="___SP044" localSheetId="12">'[152]MRoad data'!#REF!</definedName>
    <definedName name="___SP044" localSheetId="5">'[140]Road data'!#REF!</definedName>
    <definedName name="___SP044" localSheetId="3">'[151]MRMECADAMoad data'!#REF!</definedName>
    <definedName name="___SP044">'[138]Road data'!#REF!</definedName>
    <definedName name="___SP045" localSheetId="7">'[138]Road data'!#REF!</definedName>
    <definedName name="___SP045" localSheetId="6">'[138]Road data'!#REF!</definedName>
    <definedName name="___SP045" localSheetId="8">'[138]Road data'!#REF!</definedName>
    <definedName name="___SP045" localSheetId="13">'[138]Road data'!#REF!</definedName>
    <definedName name="___SP045" localSheetId="9">'[138]Road data'!#REF!</definedName>
    <definedName name="___SP045" localSheetId="2">'[151]MRMECADAMoad data'!#REF!</definedName>
    <definedName name="___SP045" localSheetId="4">'[151]MRMECADAMoad data'!#REF!</definedName>
    <definedName name="___SP045" localSheetId="11">'[138]Road data'!#REF!</definedName>
    <definedName name="___SP045" localSheetId="12">'[152]MRoad data'!#REF!</definedName>
    <definedName name="___SP045" localSheetId="5">'[140]Road data'!#REF!</definedName>
    <definedName name="___SP045" localSheetId="3">'[151]MRMECADAMoad data'!#REF!</definedName>
    <definedName name="___SP045">'[138]Road data'!#REF!</definedName>
    <definedName name="___SP046" localSheetId="7">'[138]Road data'!#REF!</definedName>
    <definedName name="___SP046" localSheetId="6">'[138]Road data'!#REF!</definedName>
    <definedName name="___SP046" localSheetId="8">'[138]Road data'!#REF!</definedName>
    <definedName name="___SP046" localSheetId="13">'[138]Road data'!#REF!</definedName>
    <definedName name="___SP046" localSheetId="9">'[138]Road data'!#REF!</definedName>
    <definedName name="___SP046" localSheetId="2">'[151]MRMECADAMoad data'!#REF!</definedName>
    <definedName name="___SP046" localSheetId="4">'[151]MRMECADAMoad data'!#REF!</definedName>
    <definedName name="___SP046" localSheetId="11">'[138]Road data'!#REF!</definedName>
    <definedName name="___SP046" localSheetId="12">'[152]MRoad data'!#REF!</definedName>
    <definedName name="___SP046" localSheetId="5">'[140]Road data'!#REF!</definedName>
    <definedName name="___SP046" localSheetId="3">'[151]MRMECADAMoad data'!#REF!</definedName>
    <definedName name="___SP046">'[138]Road data'!#REF!</definedName>
    <definedName name="___SP047" localSheetId="7">'[138]Road data'!#REF!</definedName>
    <definedName name="___SP047" localSheetId="6">'[138]Road data'!#REF!</definedName>
    <definedName name="___SP047" localSheetId="8">'[138]Road data'!#REF!</definedName>
    <definedName name="___SP047" localSheetId="13">'[138]Road data'!#REF!</definedName>
    <definedName name="___SP047" localSheetId="9">'[138]Road data'!#REF!</definedName>
    <definedName name="___SP047" localSheetId="2">'[151]MRMECADAMoad data'!#REF!</definedName>
    <definedName name="___SP047" localSheetId="4">'[151]MRMECADAMoad data'!#REF!</definedName>
    <definedName name="___SP047" localSheetId="11">'[138]Road data'!#REF!</definedName>
    <definedName name="___SP047" localSheetId="12">'[152]MRoad data'!#REF!</definedName>
    <definedName name="___SP047" localSheetId="5">'[140]Road data'!#REF!</definedName>
    <definedName name="___SP047" localSheetId="3">'[151]MRMECADAMoad data'!#REF!</definedName>
    <definedName name="___SP047">'[138]Road data'!#REF!</definedName>
    <definedName name="___SP048" localSheetId="7">'[138]Road data'!#REF!</definedName>
    <definedName name="___SP048" localSheetId="6">'[138]Road data'!#REF!</definedName>
    <definedName name="___SP048" localSheetId="8">'[138]Road data'!#REF!</definedName>
    <definedName name="___SP048" localSheetId="13">'[138]Road data'!#REF!</definedName>
    <definedName name="___SP048" localSheetId="9">'[138]Road data'!#REF!</definedName>
    <definedName name="___SP048" localSheetId="2">'[151]MRMECADAMoad data'!#REF!</definedName>
    <definedName name="___SP048" localSheetId="4">'[151]MRMECADAMoad data'!#REF!</definedName>
    <definedName name="___SP048" localSheetId="11">'[138]Road data'!#REF!</definedName>
    <definedName name="___SP048" localSheetId="12">'[152]MRoad data'!#REF!</definedName>
    <definedName name="___SP048" localSheetId="5">'[140]Road data'!#REF!</definedName>
    <definedName name="___SP048" localSheetId="3">'[151]MRMECADAMoad data'!#REF!</definedName>
    <definedName name="___SP048">'[138]Road data'!#REF!</definedName>
    <definedName name="___SP049" localSheetId="7">'[138]Road data'!#REF!</definedName>
    <definedName name="___SP049" localSheetId="6">'[138]Road data'!#REF!</definedName>
    <definedName name="___SP049" localSheetId="8">'[138]Road data'!#REF!</definedName>
    <definedName name="___SP049" localSheetId="13">'[138]Road data'!#REF!</definedName>
    <definedName name="___SP049" localSheetId="9">'[138]Road data'!#REF!</definedName>
    <definedName name="___SP049" localSheetId="2">'[151]MRMECADAMoad data'!#REF!</definedName>
    <definedName name="___SP049" localSheetId="4">'[151]MRMECADAMoad data'!#REF!</definedName>
    <definedName name="___SP049" localSheetId="11">'[138]Road data'!#REF!</definedName>
    <definedName name="___SP049" localSheetId="12">'[152]MRoad data'!#REF!</definedName>
    <definedName name="___SP049" localSheetId="5">'[140]Road data'!#REF!</definedName>
    <definedName name="___SP049" localSheetId="3">'[151]MRMECADAMoad data'!#REF!</definedName>
    <definedName name="___SP049">'[138]Road data'!#REF!</definedName>
    <definedName name="___SP050" localSheetId="7">'[138]Road data'!#REF!</definedName>
    <definedName name="___SP050" localSheetId="6">'[138]Road data'!#REF!</definedName>
    <definedName name="___SP050" localSheetId="8">'[138]Road data'!#REF!</definedName>
    <definedName name="___SP050" localSheetId="13">'[138]Road data'!#REF!</definedName>
    <definedName name="___SP050" localSheetId="9">'[138]Road data'!#REF!</definedName>
    <definedName name="___SP050" localSheetId="2">'[151]MRMECADAMoad data'!#REF!</definedName>
    <definedName name="___SP050" localSheetId="4">'[151]MRMECADAMoad data'!#REF!</definedName>
    <definedName name="___SP050" localSheetId="11">'[138]Road data'!#REF!</definedName>
    <definedName name="___SP050" localSheetId="12">'[152]MRoad data'!#REF!</definedName>
    <definedName name="___SP050" localSheetId="5">'[140]Road data'!#REF!</definedName>
    <definedName name="___SP050" localSheetId="3">'[151]MRMECADAMoad data'!#REF!</definedName>
    <definedName name="___SP050">'[138]Road data'!#REF!</definedName>
    <definedName name="___SP051" localSheetId="7">'[138]Road data'!#REF!</definedName>
    <definedName name="___SP051" localSheetId="6">'[138]Road data'!#REF!</definedName>
    <definedName name="___SP051" localSheetId="8">'[138]Road data'!#REF!</definedName>
    <definedName name="___SP051" localSheetId="13">'[138]Road data'!#REF!</definedName>
    <definedName name="___SP051" localSheetId="9">'[138]Road data'!#REF!</definedName>
    <definedName name="___SP051" localSheetId="2">'[151]MRMECADAMoad data'!#REF!</definedName>
    <definedName name="___SP051" localSheetId="4">'[151]MRMECADAMoad data'!#REF!</definedName>
    <definedName name="___SP051" localSheetId="11">'[138]Road data'!#REF!</definedName>
    <definedName name="___SP051" localSheetId="12">'[152]MRoad data'!#REF!</definedName>
    <definedName name="___SP051" localSheetId="5">'[140]Road data'!#REF!</definedName>
    <definedName name="___SP051" localSheetId="3">'[151]MRMECADAMoad data'!#REF!</definedName>
    <definedName name="___SP051">'[138]Road data'!#REF!</definedName>
    <definedName name="___SP052" localSheetId="7">'[138]Road data'!#REF!</definedName>
    <definedName name="___SP052" localSheetId="6">'[138]Road data'!#REF!</definedName>
    <definedName name="___SP052" localSheetId="8">'[138]Road data'!#REF!</definedName>
    <definedName name="___SP052" localSheetId="13">'[138]Road data'!#REF!</definedName>
    <definedName name="___SP052" localSheetId="9">'[138]Road data'!#REF!</definedName>
    <definedName name="___SP052" localSheetId="2">'[151]MRMECADAMoad data'!#REF!</definedName>
    <definedName name="___SP052" localSheetId="4">'[151]MRMECADAMoad data'!#REF!</definedName>
    <definedName name="___SP052" localSheetId="11">'[138]Road data'!#REF!</definedName>
    <definedName name="___SP052" localSheetId="12">'[152]MRoad data'!#REF!</definedName>
    <definedName name="___SP052" localSheetId="5">'[140]Road data'!#REF!</definedName>
    <definedName name="___SP052" localSheetId="3">'[151]MRMECADAMoad data'!#REF!</definedName>
    <definedName name="___SP052">'[138]Road data'!#REF!</definedName>
    <definedName name="___SP053" localSheetId="7">'[138]Road data'!#REF!</definedName>
    <definedName name="___SP053" localSheetId="6">'[138]Road data'!#REF!</definedName>
    <definedName name="___SP053" localSheetId="8">'[138]Road data'!#REF!</definedName>
    <definedName name="___SP053" localSheetId="13">'[138]Road data'!#REF!</definedName>
    <definedName name="___SP053" localSheetId="9">'[138]Road data'!#REF!</definedName>
    <definedName name="___SP053" localSheetId="2">'[151]MRMECADAMoad data'!#REF!</definedName>
    <definedName name="___SP053" localSheetId="4">'[151]MRMECADAMoad data'!#REF!</definedName>
    <definedName name="___SP053" localSheetId="11">'[138]Road data'!#REF!</definedName>
    <definedName name="___SP053" localSheetId="12">'[152]MRoad data'!#REF!</definedName>
    <definedName name="___SP053" localSheetId="5">'[140]Road data'!#REF!</definedName>
    <definedName name="___SP053" localSheetId="3">'[151]MRMECADAMoad data'!#REF!</definedName>
    <definedName name="___SP053">'[138]Road data'!#REF!</definedName>
    <definedName name="___SP054" localSheetId="7">'[138]Road data'!#REF!</definedName>
    <definedName name="___SP054" localSheetId="6">'[138]Road data'!#REF!</definedName>
    <definedName name="___SP054" localSheetId="8">'[138]Road data'!#REF!</definedName>
    <definedName name="___SP054" localSheetId="13">'[138]Road data'!#REF!</definedName>
    <definedName name="___SP054" localSheetId="9">'[138]Road data'!#REF!</definedName>
    <definedName name="___SP054" localSheetId="2">'[151]MRMECADAMoad data'!#REF!</definedName>
    <definedName name="___SP054" localSheetId="4">'[151]MRMECADAMoad data'!#REF!</definedName>
    <definedName name="___SP054" localSheetId="11">'[138]Road data'!#REF!</definedName>
    <definedName name="___SP054" localSheetId="12">'[152]MRoad data'!#REF!</definedName>
    <definedName name="___SP054" localSheetId="5">'[140]Road data'!#REF!</definedName>
    <definedName name="___SP054" localSheetId="3">'[151]MRMECADAMoad data'!#REF!</definedName>
    <definedName name="___SP054">'[138]Road data'!#REF!</definedName>
    <definedName name="___SP055" localSheetId="7">'[138]Road data'!#REF!</definedName>
    <definedName name="___SP055" localSheetId="6">'[138]Road data'!#REF!</definedName>
    <definedName name="___SP055" localSheetId="8">'[138]Road data'!#REF!</definedName>
    <definedName name="___SP055" localSheetId="13">'[138]Road data'!#REF!</definedName>
    <definedName name="___SP055" localSheetId="9">'[138]Road data'!#REF!</definedName>
    <definedName name="___SP055" localSheetId="2">'[151]MRMECADAMoad data'!#REF!</definedName>
    <definedName name="___SP055" localSheetId="4">'[151]MRMECADAMoad data'!#REF!</definedName>
    <definedName name="___SP055" localSheetId="11">'[138]Road data'!#REF!</definedName>
    <definedName name="___SP055" localSheetId="12">'[152]MRoad data'!#REF!</definedName>
    <definedName name="___SP055" localSheetId="5">'[140]Road data'!#REF!</definedName>
    <definedName name="___SP055" localSheetId="3">'[151]MRMECADAMoad data'!#REF!</definedName>
    <definedName name="___SP055">'[138]Road data'!#REF!</definedName>
    <definedName name="___SP056" localSheetId="7">'[138]Road data'!#REF!</definedName>
    <definedName name="___SP056" localSheetId="6">'[138]Road data'!#REF!</definedName>
    <definedName name="___SP056" localSheetId="8">'[138]Road data'!#REF!</definedName>
    <definedName name="___SP056" localSheetId="13">'[138]Road data'!#REF!</definedName>
    <definedName name="___SP056" localSheetId="9">'[138]Road data'!#REF!</definedName>
    <definedName name="___SP056" localSheetId="2">'[151]MRMECADAMoad data'!#REF!</definedName>
    <definedName name="___SP056" localSheetId="4">'[151]MRMECADAMoad data'!#REF!</definedName>
    <definedName name="___SP056" localSheetId="11">'[138]Road data'!#REF!</definedName>
    <definedName name="___SP056" localSheetId="12">'[152]MRoad data'!#REF!</definedName>
    <definedName name="___SP056" localSheetId="5">'[140]Road data'!#REF!</definedName>
    <definedName name="___SP056" localSheetId="3">'[151]MRMECADAMoad data'!#REF!</definedName>
    <definedName name="___SP056">'[138]Road data'!#REF!</definedName>
    <definedName name="___SP057" localSheetId="7">'[138]Road data'!#REF!</definedName>
    <definedName name="___SP057" localSheetId="6">'[138]Road data'!#REF!</definedName>
    <definedName name="___SP057" localSheetId="8">'[138]Road data'!#REF!</definedName>
    <definedName name="___SP057" localSheetId="13">'[138]Road data'!#REF!</definedName>
    <definedName name="___SP057" localSheetId="9">'[138]Road data'!#REF!</definedName>
    <definedName name="___SP057" localSheetId="2">'[151]MRMECADAMoad data'!#REF!</definedName>
    <definedName name="___SP057" localSheetId="4">'[151]MRMECADAMoad data'!#REF!</definedName>
    <definedName name="___SP057" localSheetId="11">'[138]Road data'!#REF!</definedName>
    <definedName name="___SP057" localSheetId="12">'[152]MRoad data'!#REF!</definedName>
    <definedName name="___SP057" localSheetId="5">'[140]Road data'!#REF!</definedName>
    <definedName name="___SP057" localSheetId="3">'[151]MRMECADAMoad data'!#REF!</definedName>
    <definedName name="___SP057">'[138]Road data'!#REF!</definedName>
    <definedName name="___SP058" localSheetId="7">'[138]Road data'!#REF!</definedName>
    <definedName name="___SP058" localSheetId="6">'[138]Road data'!#REF!</definedName>
    <definedName name="___SP058" localSheetId="8">'[138]Road data'!#REF!</definedName>
    <definedName name="___SP058" localSheetId="13">'[138]Road data'!#REF!</definedName>
    <definedName name="___SP058" localSheetId="9">'[138]Road data'!#REF!</definedName>
    <definedName name="___SP058" localSheetId="2">'[151]MRMECADAMoad data'!#REF!</definedName>
    <definedName name="___SP058" localSheetId="4">'[151]MRMECADAMoad data'!#REF!</definedName>
    <definedName name="___SP058" localSheetId="11">'[138]Road data'!#REF!</definedName>
    <definedName name="___SP058" localSheetId="12">'[152]MRoad data'!#REF!</definedName>
    <definedName name="___SP058" localSheetId="5">'[140]Road data'!#REF!</definedName>
    <definedName name="___SP058" localSheetId="3">'[151]MRMECADAMoad data'!#REF!</definedName>
    <definedName name="___SP058">'[138]Road data'!#REF!</definedName>
    <definedName name="___SP059" localSheetId="7">'[138]Road data'!#REF!</definedName>
    <definedName name="___SP059" localSheetId="6">'[138]Road data'!#REF!</definedName>
    <definedName name="___SP059" localSheetId="8">'[138]Road data'!#REF!</definedName>
    <definedName name="___SP059" localSheetId="13">'[138]Road data'!#REF!</definedName>
    <definedName name="___SP059" localSheetId="9">'[138]Road data'!#REF!</definedName>
    <definedName name="___SP059" localSheetId="2">'[151]MRMECADAMoad data'!#REF!</definedName>
    <definedName name="___SP059" localSheetId="4">'[151]MRMECADAMoad data'!#REF!</definedName>
    <definedName name="___SP059" localSheetId="11">'[138]Road data'!#REF!</definedName>
    <definedName name="___SP059" localSheetId="12">'[152]MRoad data'!#REF!</definedName>
    <definedName name="___SP059" localSheetId="5">'[140]Road data'!#REF!</definedName>
    <definedName name="___SP059" localSheetId="3">'[151]MRMECADAMoad data'!#REF!</definedName>
    <definedName name="___SP059">'[138]Road data'!#REF!</definedName>
    <definedName name="___SP060" localSheetId="7">'[138]Road data'!#REF!</definedName>
    <definedName name="___SP060" localSheetId="6">'[138]Road data'!#REF!</definedName>
    <definedName name="___SP060" localSheetId="8">'[138]Road data'!#REF!</definedName>
    <definedName name="___SP060" localSheetId="13">'[138]Road data'!#REF!</definedName>
    <definedName name="___SP060" localSheetId="9">'[138]Road data'!#REF!</definedName>
    <definedName name="___SP060" localSheetId="2">'[151]MRMECADAMoad data'!#REF!</definedName>
    <definedName name="___SP060" localSheetId="4">'[151]MRMECADAMoad data'!#REF!</definedName>
    <definedName name="___SP060" localSheetId="11">'[138]Road data'!#REF!</definedName>
    <definedName name="___SP060" localSheetId="12">'[152]MRoad data'!#REF!</definedName>
    <definedName name="___SP060" localSheetId="5">'[140]Road data'!#REF!</definedName>
    <definedName name="___SP060" localSheetId="3">'[151]MRMECADAMoad data'!#REF!</definedName>
    <definedName name="___SP060">'[138]Road data'!#REF!</definedName>
    <definedName name="___SP061" localSheetId="7">'[138]Road data'!#REF!</definedName>
    <definedName name="___SP061" localSheetId="6">'[138]Road data'!#REF!</definedName>
    <definedName name="___SP061" localSheetId="8">'[138]Road data'!#REF!</definedName>
    <definedName name="___SP061" localSheetId="13">'[138]Road data'!#REF!</definedName>
    <definedName name="___SP061" localSheetId="9">'[138]Road data'!#REF!</definedName>
    <definedName name="___SP061" localSheetId="2">'[151]MRMECADAMoad data'!#REF!</definedName>
    <definedName name="___SP061" localSheetId="4">'[151]MRMECADAMoad data'!#REF!</definedName>
    <definedName name="___SP061" localSheetId="11">'[138]Road data'!#REF!</definedName>
    <definedName name="___SP061" localSheetId="12">'[152]MRoad data'!#REF!</definedName>
    <definedName name="___SP061" localSheetId="5">'[140]Road data'!#REF!</definedName>
    <definedName name="___SP061" localSheetId="3">'[151]MRMECADAMoad data'!#REF!</definedName>
    <definedName name="___SP061">'[138]Road data'!#REF!</definedName>
    <definedName name="___SP062" localSheetId="7">'[138]Road data'!#REF!</definedName>
    <definedName name="___SP062" localSheetId="6">'[138]Road data'!#REF!</definedName>
    <definedName name="___SP062" localSheetId="8">'[138]Road data'!#REF!</definedName>
    <definedName name="___SP062" localSheetId="13">'[138]Road data'!#REF!</definedName>
    <definedName name="___SP062" localSheetId="9">'[138]Road data'!#REF!</definedName>
    <definedName name="___SP062" localSheetId="2">'[151]MRMECADAMoad data'!#REF!</definedName>
    <definedName name="___SP062" localSheetId="4">'[151]MRMECADAMoad data'!#REF!</definedName>
    <definedName name="___SP062" localSheetId="11">'[138]Road data'!#REF!</definedName>
    <definedName name="___SP062" localSheetId="12">'[152]MRoad data'!#REF!</definedName>
    <definedName name="___SP062" localSheetId="5">'[140]Road data'!#REF!</definedName>
    <definedName name="___SP062" localSheetId="3">'[151]MRMECADAMoad data'!#REF!</definedName>
    <definedName name="___SP062">'[138]Road data'!#REF!</definedName>
    <definedName name="___SP063" localSheetId="7">'[138]Road data'!#REF!</definedName>
    <definedName name="___SP063" localSheetId="6">'[138]Road data'!#REF!</definedName>
    <definedName name="___SP063" localSheetId="8">'[138]Road data'!#REF!</definedName>
    <definedName name="___SP063" localSheetId="13">'[138]Road data'!#REF!</definedName>
    <definedName name="___SP063" localSheetId="9">'[138]Road data'!#REF!</definedName>
    <definedName name="___SP063" localSheetId="2">'[151]MRMECADAMoad data'!#REF!</definedName>
    <definedName name="___SP063" localSheetId="4">'[151]MRMECADAMoad data'!#REF!</definedName>
    <definedName name="___SP063" localSheetId="11">'[138]Road data'!#REF!</definedName>
    <definedName name="___SP063" localSheetId="12">'[152]MRoad data'!#REF!</definedName>
    <definedName name="___SP063" localSheetId="5">'[140]Road data'!#REF!</definedName>
    <definedName name="___SP063" localSheetId="3">'[151]MRMECADAMoad data'!#REF!</definedName>
    <definedName name="___SP063">'[138]Road data'!#REF!</definedName>
    <definedName name="___SP064" localSheetId="7">'[138]Road data'!#REF!</definedName>
    <definedName name="___SP064" localSheetId="6">'[138]Road data'!#REF!</definedName>
    <definedName name="___SP064" localSheetId="8">'[138]Road data'!#REF!</definedName>
    <definedName name="___SP064" localSheetId="13">'[138]Road data'!#REF!</definedName>
    <definedName name="___SP064" localSheetId="9">'[138]Road data'!#REF!</definedName>
    <definedName name="___SP064" localSheetId="2">'[151]MRMECADAMoad data'!#REF!</definedName>
    <definedName name="___SP064" localSheetId="4">'[151]MRMECADAMoad data'!#REF!</definedName>
    <definedName name="___SP064" localSheetId="11">'[138]Road data'!#REF!</definedName>
    <definedName name="___SP064" localSheetId="12">'[152]MRoad data'!#REF!</definedName>
    <definedName name="___SP064" localSheetId="5">'[140]Road data'!#REF!</definedName>
    <definedName name="___SP064" localSheetId="3">'[151]MRMECADAMoad data'!#REF!</definedName>
    <definedName name="___SP064">'[138]Road data'!#REF!</definedName>
    <definedName name="___SP065" localSheetId="7">'[138]Road data'!#REF!</definedName>
    <definedName name="___SP065" localSheetId="6">'[138]Road data'!#REF!</definedName>
    <definedName name="___SP065" localSheetId="8">'[138]Road data'!#REF!</definedName>
    <definedName name="___SP065" localSheetId="13">'[138]Road data'!#REF!</definedName>
    <definedName name="___SP065" localSheetId="9">'[138]Road data'!#REF!</definedName>
    <definedName name="___SP065" localSheetId="2">'[151]MRMECADAMoad data'!#REF!</definedName>
    <definedName name="___SP065" localSheetId="4">'[151]MRMECADAMoad data'!#REF!</definedName>
    <definedName name="___SP065" localSheetId="11">'[138]Road data'!#REF!</definedName>
    <definedName name="___SP065" localSheetId="12">'[152]MRoad data'!#REF!</definedName>
    <definedName name="___SP065" localSheetId="5">'[140]Road data'!#REF!</definedName>
    <definedName name="___SP065" localSheetId="3">'[151]MRMECADAMoad data'!#REF!</definedName>
    <definedName name="___SP065">'[138]Road data'!#REF!</definedName>
    <definedName name="___SP066" localSheetId="7">'[138]Road data'!#REF!</definedName>
    <definedName name="___SP066" localSheetId="6">'[138]Road data'!#REF!</definedName>
    <definedName name="___SP066" localSheetId="8">'[138]Road data'!#REF!</definedName>
    <definedName name="___SP066" localSheetId="13">'[138]Road data'!#REF!</definedName>
    <definedName name="___SP066" localSheetId="9">'[138]Road data'!#REF!</definedName>
    <definedName name="___SP066" localSheetId="2">'[151]MRMECADAMoad data'!#REF!</definedName>
    <definedName name="___SP066" localSheetId="4">'[151]MRMECADAMoad data'!#REF!</definedName>
    <definedName name="___SP066" localSheetId="11">'[138]Road data'!#REF!</definedName>
    <definedName name="___SP066" localSheetId="12">'[152]MRoad data'!#REF!</definedName>
    <definedName name="___SP066" localSheetId="5">'[140]Road data'!#REF!</definedName>
    <definedName name="___SP066" localSheetId="3">'[151]MRMECADAMoad data'!#REF!</definedName>
    <definedName name="___SP066">'[138]Road data'!#REF!</definedName>
    <definedName name="___SP067" localSheetId="7">'[138]Road data'!#REF!</definedName>
    <definedName name="___SP067" localSheetId="6">'[138]Road data'!#REF!</definedName>
    <definedName name="___SP067" localSheetId="8">'[138]Road data'!#REF!</definedName>
    <definedName name="___SP067" localSheetId="13">'[138]Road data'!#REF!</definedName>
    <definedName name="___SP067" localSheetId="9">'[138]Road data'!#REF!</definedName>
    <definedName name="___SP067" localSheetId="2">'[151]MRMECADAMoad data'!#REF!</definedName>
    <definedName name="___SP067" localSheetId="4">'[151]MRMECADAMoad data'!#REF!</definedName>
    <definedName name="___SP067" localSheetId="11">'[138]Road data'!#REF!</definedName>
    <definedName name="___SP067" localSheetId="12">'[152]MRoad data'!#REF!</definedName>
    <definedName name="___SP067" localSheetId="5">'[140]Road data'!#REF!</definedName>
    <definedName name="___SP067" localSheetId="3">'[151]MRMECADAMoad data'!#REF!</definedName>
    <definedName name="___SP067">'[138]Road data'!#REF!</definedName>
    <definedName name="___SP068" localSheetId="7">'[138]Road data'!#REF!</definedName>
    <definedName name="___SP068" localSheetId="6">'[138]Road data'!#REF!</definedName>
    <definedName name="___SP068" localSheetId="8">'[138]Road data'!#REF!</definedName>
    <definedName name="___SP068" localSheetId="13">'[138]Road data'!#REF!</definedName>
    <definedName name="___SP068" localSheetId="9">'[138]Road data'!#REF!</definedName>
    <definedName name="___SP068" localSheetId="2">'[151]MRMECADAMoad data'!#REF!</definedName>
    <definedName name="___SP068" localSheetId="4">'[151]MRMECADAMoad data'!#REF!</definedName>
    <definedName name="___SP068" localSheetId="11">'[138]Road data'!#REF!</definedName>
    <definedName name="___SP068" localSheetId="12">'[152]MRoad data'!#REF!</definedName>
    <definedName name="___SP068" localSheetId="5">'[140]Road data'!#REF!</definedName>
    <definedName name="___SP068" localSheetId="3">'[151]MRMECADAMoad data'!#REF!</definedName>
    <definedName name="___SP068">'[138]Road data'!#REF!</definedName>
    <definedName name="___SP069" localSheetId="7">'[138]Road data'!#REF!</definedName>
    <definedName name="___SP069" localSheetId="6">'[138]Road data'!#REF!</definedName>
    <definedName name="___SP069" localSheetId="8">'[138]Road data'!#REF!</definedName>
    <definedName name="___SP069" localSheetId="13">'[138]Road data'!#REF!</definedName>
    <definedName name="___SP069" localSheetId="9">'[138]Road data'!#REF!</definedName>
    <definedName name="___SP069" localSheetId="2">'[151]MRMECADAMoad data'!#REF!</definedName>
    <definedName name="___SP069" localSheetId="4">'[151]MRMECADAMoad data'!#REF!</definedName>
    <definedName name="___SP069" localSheetId="11">'[138]Road data'!#REF!</definedName>
    <definedName name="___SP069" localSheetId="12">'[152]MRoad data'!#REF!</definedName>
    <definedName name="___SP069" localSheetId="5">'[140]Road data'!#REF!</definedName>
    <definedName name="___SP069" localSheetId="3">'[151]MRMECADAMoad data'!#REF!</definedName>
    <definedName name="___SP069">'[138]Road data'!#REF!</definedName>
    <definedName name="___SP070" localSheetId="7">'[138]Road data'!#REF!</definedName>
    <definedName name="___SP070" localSheetId="6">'[138]Road data'!#REF!</definedName>
    <definedName name="___SP070" localSheetId="8">'[138]Road data'!#REF!</definedName>
    <definedName name="___SP070" localSheetId="13">'[138]Road data'!#REF!</definedName>
    <definedName name="___SP070" localSheetId="9">'[138]Road data'!#REF!</definedName>
    <definedName name="___SP070" localSheetId="2">'[151]MRMECADAMoad data'!#REF!</definedName>
    <definedName name="___SP070" localSheetId="4">'[151]MRMECADAMoad data'!#REF!</definedName>
    <definedName name="___SP070" localSheetId="11">'[138]Road data'!#REF!</definedName>
    <definedName name="___SP070" localSheetId="12">'[152]MRoad data'!#REF!</definedName>
    <definedName name="___SP070" localSheetId="5">'[140]Road data'!#REF!</definedName>
    <definedName name="___SP070" localSheetId="3">'[151]MRMECADAMoad data'!#REF!</definedName>
    <definedName name="___SP070">'[138]Road data'!#REF!</definedName>
    <definedName name="___sp071" localSheetId="7">'[138]Road data'!#REF!</definedName>
    <definedName name="___sp071" localSheetId="6">'[138]Road data'!#REF!</definedName>
    <definedName name="___sp071" localSheetId="8">'[138]Road data'!#REF!</definedName>
    <definedName name="___sp071" localSheetId="13">'[138]Road data'!#REF!</definedName>
    <definedName name="___sp071" localSheetId="9">'[138]Road data'!#REF!</definedName>
    <definedName name="___sp071" localSheetId="2">'[151]MRMECADAMoad data'!#REF!</definedName>
    <definedName name="___sp071" localSheetId="4">'[151]MRMECADAMoad data'!#REF!</definedName>
    <definedName name="___sp071" localSheetId="11">'[138]Road data'!#REF!</definedName>
    <definedName name="___sp071" localSheetId="12">'[152]MRoad data'!#REF!</definedName>
    <definedName name="___sp071" localSheetId="5">'[140]Road data'!#REF!</definedName>
    <definedName name="___sp071" localSheetId="3">'[151]MRMECADAMoad data'!#REF!</definedName>
    <definedName name="___sp071">'[138]Road data'!#REF!</definedName>
    <definedName name="___SP072" localSheetId="7">'[138]Road data'!#REF!</definedName>
    <definedName name="___SP072" localSheetId="6">'[138]Road data'!#REF!</definedName>
    <definedName name="___SP072" localSheetId="8">'[138]Road data'!#REF!</definedName>
    <definedName name="___SP072" localSheetId="13">'[138]Road data'!#REF!</definedName>
    <definedName name="___SP072" localSheetId="9">'[138]Road data'!#REF!</definedName>
    <definedName name="___SP072" localSheetId="2">'[151]MRMECADAMoad data'!#REF!</definedName>
    <definedName name="___SP072" localSheetId="4">'[151]MRMECADAMoad data'!#REF!</definedName>
    <definedName name="___SP072" localSheetId="11">'[138]Road data'!#REF!</definedName>
    <definedName name="___SP072" localSheetId="12">'[152]MRoad data'!#REF!</definedName>
    <definedName name="___SP072" localSheetId="5">'[140]Road data'!#REF!</definedName>
    <definedName name="___SP072" localSheetId="3">'[151]MRMECADAMoad data'!#REF!</definedName>
    <definedName name="___SP072">'[138]Road data'!#REF!</definedName>
    <definedName name="___SP073" localSheetId="7">'[138]Road data'!#REF!</definedName>
    <definedName name="___SP073" localSheetId="6">'[138]Road data'!#REF!</definedName>
    <definedName name="___SP073" localSheetId="8">'[138]Road data'!#REF!</definedName>
    <definedName name="___SP073" localSheetId="13">'[138]Road data'!#REF!</definedName>
    <definedName name="___SP073" localSheetId="9">'[138]Road data'!#REF!</definedName>
    <definedName name="___SP073" localSheetId="2">'[151]MRMECADAMoad data'!#REF!</definedName>
    <definedName name="___SP073" localSheetId="4">'[151]MRMECADAMoad data'!#REF!</definedName>
    <definedName name="___SP073" localSheetId="11">'[138]Road data'!#REF!</definedName>
    <definedName name="___SP073" localSheetId="12">'[152]MRoad data'!#REF!</definedName>
    <definedName name="___SP073" localSheetId="5">'[140]Road data'!#REF!</definedName>
    <definedName name="___SP073" localSheetId="3">'[151]MRMECADAMoad data'!#REF!</definedName>
    <definedName name="___SP073">'[138]Road data'!#REF!</definedName>
    <definedName name="___SP074" localSheetId="7">'[138]Road data'!#REF!</definedName>
    <definedName name="___SP074" localSheetId="6">'[138]Road data'!#REF!</definedName>
    <definedName name="___SP074" localSheetId="8">'[138]Road data'!#REF!</definedName>
    <definedName name="___SP074" localSheetId="13">'[138]Road data'!#REF!</definedName>
    <definedName name="___SP074" localSheetId="9">'[138]Road data'!#REF!</definedName>
    <definedName name="___SP074" localSheetId="2">'[151]MRMECADAMoad data'!#REF!</definedName>
    <definedName name="___SP074" localSheetId="4">'[151]MRMECADAMoad data'!#REF!</definedName>
    <definedName name="___SP074" localSheetId="11">'[138]Road data'!#REF!</definedName>
    <definedName name="___SP074" localSheetId="12">'[152]MRoad data'!#REF!</definedName>
    <definedName name="___SP074" localSheetId="5">'[140]Road data'!#REF!</definedName>
    <definedName name="___SP074" localSheetId="3">'[151]MRMECADAMoad data'!#REF!</definedName>
    <definedName name="___SP074">'[138]Road data'!#REF!</definedName>
    <definedName name="___SP075" localSheetId="7">'[138]Road data'!#REF!</definedName>
    <definedName name="___SP075" localSheetId="6">'[138]Road data'!#REF!</definedName>
    <definedName name="___SP075" localSheetId="8">'[138]Road data'!#REF!</definedName>
    <definedName name="___SP075" localSheetId="13">'[138]Road data'!#REF!</definedName>
    <definedName name="___SP075" localSheetId="9">'[138]Road data'!#REF!</definedName>
    <definedName name="___SP075" localSheetId="2">'[151]MRMECADAMoad data'!#REF!</definedName>
    <definedName name="___SP075" localSheetId="4">'[151]MRMECADAMoad data'!#REF!</definedName>
    <definedName name="___SP075" localSheetId="11">'[138]Road data'!#REF!</definedName>
    <definedName name="___SP075" localSheetId="12">'[152]MRoad data'!#REF!</definedName>
    <definedName name="___SP075" localSheetId="5">'[140]Road data'!#REF!</definedName>
    <definedName name="___SP075" localSheetId="3">'[151]MRMECADAMoad data'!#REF!</definedName>
    <definedName name="___SP075">'[138]Road data'!#REF!</definedName>
    <definedName name="___SP076" localSheetId="7">'[138]Road data'!#REF!</definedName>
    <definedName name="___SP076" localSheetId="6">'[138]Road data'!#REF!</definedName>
    <definedName name="___SP076" localSheetId="8">'[138]Road data'!#REF!</definedName>
    <definedName name="___SP076" localSheetId="13">'[138]Road data'!#REF!</definedName>
    <definedName name="___SP076" localSheetId="9">'[138]Road data'!#REF!</definedName>
    <definedName name="___SP076" localSheetId="2">'[151]MRMECADAMoad data'!#REF!</definedName>
    <definedName name="___SP076" localSheetId="4">'[151]MRMECADAMoad data'!#REF!</definedName>
    <definedName name="___SP076" localSheetId="11">'[138]Road data'!#REF!</definedName>
    <definedName name="___SP076" localSheetId="12">'[152]MRoad data'!#REF!</definedName>
    <definedName name="___SP076" localSheetId="5">'[140]Road data'!#REF!</definedName>
    <definedName name="___SP076" localSheetId="3">'[151]MRMECADAMoad data'!#REF!</definedName>
    <definedName name="___SP076">'[138]Road data'!#REF!</definedName>
    <definedName name="___SP077" localSheetId="7">'[138]Road data'!#REF!</definedName>
    <definedName name="___SP077" localSheetId="6">'[138]Road data'!#REF!</definedName>
    <definedName name="___SP077" localSheetId="8">'[138]Road data'!#REF!</definedName>
    <definedName name="___SP077" localSheetId="13">'[138]Road data'!#REF!</definedName>
    <definedName name="___SP077" localSheetId="9">'[138]Road data'!#REF!</definedName>
    <definedName name="___SP077" localSheetId="2">'[151]MRMECADAMoad data'!#REF!</definedName>
    <definedName name="___SP077" localSheetId="4">'[151]MRMECADAMoad data'!#REF!</definedName>
    <definedName name="___SP077" localSheetId="11">'[138]Road data'!#REF!</definedName>
    <definedName name="___SP077" localSheetId="12">'[152]MRoad data'!#REF!</definedName>
    <definedName name="___SP077" localSheetId="5">'[140]Road data'!#REF!</definedName>
    <definedName name="___SP077" localSheetId="3">'[151]MRMECADAMoad data'!#REF!</definedName>
    <definedName name="___SP077">'[138]Road data'!#REF!</definedName>
    <definedName name="___sp078" localSheetId="7">'[138]Road data'!#REF!</definedName>
    <definedName name="___sp078" localSheetId="6">'[138]Road data'!#REF!</definedName>
    <definedName name="___sp078" localSheetId="8">'[138]Road data'!#REF!</definedName>
    <definedName name="___sp078" localSheetId="13">'[138]Road data'!#REF!</definedName>
    <definedName name="___sp078" localSheetId="9">'[138]Road data'!#REF!</definedName>
    <definedName name="___sp078" localSheetId="2">'[151]MRMECADAMoad data'!#REF!</definedName>
    <definedName name="___sp078" localSheetId="4">'[151]MRMECADAMoad data'!#REF!</definedName>
    <definedName name="___sp078" localSheetId="11">'[138]Road data'!#REF!</definedName>
    <definedName name="___sp078" localSheetId="12">'[152]MRoad data'!#REF!</definedName>
    <definedName name="___sp078" localSheetId="5">'[140]Road data'!#REF!</definedName>
    <definedName name="___sp078" localSheetId="3">'[151]MRMECADAMoad data'!#REF!</definedName>
    <definedName name="___sp078">'[138]Road data'!#REF!</definedName>
    <definedName name="___SP10">[58]Sheet1!$C$18</definedName>
    <definedName name="___SP16">[58]Sheet1!$C$24</definedName>
    <definedName name="___SP7">[58]Sheet1!$C$15</definedName>
    <definedName name="___spb1" localSheetId="7">#REF!</definedName>
    <definedName name="___spb1" localSheetId="6">#REF!</definedName>
    <definedName name="___spb1" localSheetId="8">#REF!</definedName>
    <definedName name="___spb1" localSheetId="13">#REF!</definedName>
    <definedName name="___spb1" localSheetId="9">#REF!</definedName>
    <definedName name="___spb1" localSheetId="16">#REF!</definedName>
    <definedName name="___spb1" localSheetId="2">#REF!</definedName>
    <definedName name="___spb1" localSheetId="4">#REF!</definedName>
    <definedName name="___spb1" localSheetId="11">#REF!</definedName>
    <definedName name="___spb1" localSheetId="3">#REF!</definedName>
    <definedName name="___spb1">#REF!</definedName>
    <definedName name="___spb2" localSheetId="7">#REF!</definedName>
    <definedName name="___spb2" localSheetId="6">#REF!</definedName>
    <definedName name="___spb2" localSheetId="8">#REF!</definedName>
    <definedName name="___spb2" localSheetId="13">#REF!</definedName>
    <definedName name="___spb2" localSheetId="9">#REF!</definedName>
    <definedName name="___spb2" localSheetId="16">#REF!</definedName>
    <definedName name="___spb2" localSheetId="2">#REF!</definedName>
    <definedName name="___spb2" localSheetId="4">#REF!</definedName>
    <definedName name="___spb2" localSheetId="11">#REF!</definedName>
    <definedName name="___spb2" localSheetId="3">#REF!</definedName>
    <definedName name="___spb2">#REF!</definedName>
    <definedName name="___SPO79" localSheetId="7">'[138]Road data'!#REF!</definedName>
    <definedName name="___SPO79" localSheetId="6">'[138]Road data'!#REF!</definedName>
    <definedName name="___SPO79" localSheetId="8">'[138]Road data'!#REF!</definedName>
    <definedName name="___SPO79" localSheetId="13">'[138]Road data'!#REF!</definedName>
    <definedName name="___SPO79" localSheetId="9">'[138]Road data'!#REF!</definedName>
    <definedName name="___SPO79" localSheetId="16">'[138]Road data'!#REF!</definedName>
    <definedName name="___SPO79" localSheetId="2">'[151]MRMECADAMoad data'!#REF!</definedName>
    <definedName name="___SPO79" localSheetId="4">'[151]MRMECADAMoad data'!#REF!</definedName>
    <definedName name="___SPO79" localSheetId="11">'[138]Road data'!#REF!</definedName>
    <definedName name="___SPO79" localSheetId="12">'[152]MRoad data'!#REF!</definedName>
    <definedName name="___SPO79" localSheetId="5">'[140]Road data'!#REF!</definedName>
    <definedName name="___SPO79" localSheetId="3">'[151]MRMECADAMoad data'!#REF!</definedName>
    <definedName name="___SPO79">'[138]Road data'!#REF!</definedName>
    <definedName name="___SS10" localSheetId="2">[97]MRATES!$C$9</definedName>
    <definedName name="___SS10" localSheetId="4">[97]MRATES!$C$9</definedName>
    <definedName name="___SS10" localSheetId="12">[152]MRATES!$J$7</definedName>
    <definedName name="___SS10" localSheetId="5">[141]MRATES!$C$9</definedName>
    <definedName name="___SS10" localSheetId="3">[97]MRATES!$C$9</definedName>
    <definedName name="___SS10">[142]MRATES!$C$9</definedName>
    <definedName name="___SS12" localSheetId="2">[97]MRATES!$C$10</definedName>
    <definedName name="___SS12" localSheetId="4">[97]MRATES!$C$10</definedName>
    <definedName name="___SS12" localSheetId="12">[152]MRATES!$J$8</definedName>
    <definedName name="___SS12" localSheetId="5">[141]MRATES!$C$10</definedName>
    <definedName name="___SS12" localSheetId="3">[97]MRATES!$C$10</definedName>
    <definedName name="___SS12">[142]MRATES!$C$10</definedName>
    <definedName name="___SS150" localSheetId="2">[143]MRATES!$I$18</definedName>
    <definedName name="___SS150" localSheetId="4">[143]MRATES!$I$18</definedName>
    <definedName name="___SS150" localSheetId="12">[152]MRATES!$G$13</definedName>
    <definedName name="___SS150" localSheetId="5">[141]MRATES!$I$18</definedName>
    <definedName name="___SS150" localSheetId="3">[143]MRATES!$I$18</definedName>
    <definedName name="___SS150">[142]MRATES!$I$18</definedName>
    <definedName name="___SS20" localSheetId="2">[97]MRATES!$C$11</definedName>
    <definedName name="___SS20" localSheetId="4">[97]MRATES!$C$11</definedName>
    <definedName name="___SS20" localSheetId="12">[152]MRATES!$J$9</definedName>
    <definedName name="___SS20" localSheetId="5">[141]MRATES!$C$11</definedName>
    <definedName name="___SS20" localSheetId="3">[97]MRATES!$C$11</definedName>
    <definedName name="___SS20">[142]MRATES!$C$11</definedName>
    <definedName name="___SS225" localSheetId="2">[97]MRATES!$I$19</definedName>
    <definedName name="___SS225" localSheetId="4">[97]MRATES!$I$19</definedName>
    <definedName name="___SS225" localSheetId="12">[152]MRATES!$G$14</definedName>
    <definedName name="___SS225" localSheetId="5">#N/A</definedName>
    <definedName name="___SS225" localSheetId="3">[97]MRATES!$I$19</definedName>
    <definedName name="___SS225">[117]MRATES!$G$14</definedName>
    <definedName name="___SS25" localSheetId="2">[97]MRATES!$C$12</definedName>
    <definedName name="___SS25" localSheetId="4">[97]MRATES!$C$12</definedName>
    <definedName name="___SS25" localSheetId="12">[152]MRATES!$J$10</definedName>
    <definedName name="___SS25" localSheetId="5">[141]MRATES!$C$12</definedName>
    <definedName name="___SS25" localSheetId="3">[97]MRATES!$C$12</definedName>
    <definedName name="___SS25">[142]MRATES!$C$12</definedName>
    <definedName name="___SS300" localSheetId="2">[143]MRATES!$I$20</definedName>
    <definedName name="___SS300" localSheetId="4">[143]MRATES!$I$20</definedName>
    <definedName name="___SS300" localSheetId="12">[152]MRATES!$G$15</definedName>
    <definedName name="___SS300" localSheetId="5">[141]MRATES!$I$20</definedName>
    <definedName name="___SS300" localSheetId="3">[143]MRATES!$I$20</definedName>
    <definedName name="___SS300">[142]MRATES!$I$20</definedName>
    <definedName name="___SS40" localSheetId="2">[97]MRATES!$C$13</definedName>
    <definedName name="___SS40" localSheetId="4">[97]MRATES!$C$13</definedName>
    <definedName name="___SS40" localSheetId="12">[152]MRATES!$J$11</definedName>
    <definedName name="___SS40" localSheetId="5">[141]MRATES!$C$13</definedName>
    <definedName name="___SS40" localSheetId="3">[97]MRATES!$C$13</definedName>
    <definedName name="___SS40">[142]MRATES!$C$13</definedName>
    <definedName name="___SS50" localSheetId="4">#REF!</definedName>
    <definedName name="___SS50">#REF!</definedName>
    <definedName name="___SS6" localSheetId="2">[97]MRATES!$C$8</definedName>
    <definedName name="___SS6" localSheetId="4">[97]MRATES!$C$8</definedName>
    <definedName name="___SS6" localSheetId="12">[152]MRATES!$J$6</definedName>
    <definedName name="___SS6" localSheetId="5">[141]MRATES!$C$8</definedName>
    <definedName name="___SS6" localSheetId="3">[97]MRATES!$C$8</definedName>
    <definedName name="___SS6">[142]MRATES!$C$8</definedName>
    <definedName name="___SS60" localSheetId="4">#REF!</definedName>
    <definedName name="___SS60">#REF!</definedName>
    <definedName name="___SS65" localSheetId="4">#REF!</definedName>
    <definedName name="___SS65">#REF!</definedName>
    <definedName name="___SS75" localSheetId="4">#REF!</definedName>
    <definedName name="___SS75">#REF!</definedName>
    <definedName name="___tab1">#REF!</definedName>
    <definedName name="___tab2">#REF!</definedName>
    <definedName name="___tw2">#REF!</definedName>
    <definedName name="___V158263">#REF!</definedName>
    <definedName name="___V68263">#REF!</definedName>
    <definedName name="___var1">#REF!</definedName>
    <definedName name="___var4">#REF!</definedName>
    <definedName name="___vat1">#REF!</definedName>
    <definedName name="___vat2">#REF!</definedName>
    <definedName name="___WAL2">#REF!</definedName>
    <definedName name="___WN7" localSheetId="9" hidden="1">{#N/A,#N/A,FALSE,"MODULE3"}</definedName>
    <definedName name="___WN7" localSheetId="2" hidden="1">{#N/A,#N/A,FALSE,"MODULE3"}</definedName>
    <definedName name="___WN7" localSheetId="4" hidden="1">{#N/A,#N/A,FALSE,"MODULE3"}</definedName>
    <definedName name="___WN7" localSheetId="11" hidden="1">{#N/A,#N/A,FALSE,"MODULE3"}</definedName>
    <definedName name="___WN7" hidden="1">{#N/A,#N/A,FALSE,"MODULE3"}</definedName>
    <definedName name="___xh2256">[115]HDPE!$L$30</definedName>
    <definedName name="___xh2506">[115]HDPE!$M$30</definedName>
    <definedName name="___xh2806">[115]HDPE!$N$30</definedName>
    <definedName name="___xh3156">[115]HDPE!$O$30</definedName>
    <definedName name="___xh634">[115]HDPE!$C$16</definedName>
    <definedName name="___xk7100">[115]DI!$C$37</definedName>
    <definedName name="___xk7150">[115]DI!$D$37</definedName>
    <definedName name="___xk7250">[115]DI!$F$37</definedName>
    <definedName name="___xk7300">[115]DI!$G$37</definedName>
    <definedName name="___xlfn.BAHTTEXT" hidden="1">#NAME?</definedName>
    <definedName name="___xlfn_BAHTTEXT">#REF!</definedName>
    <definedName name="___xlfn_CUBEKPIMEMBER">#REF!</definedName>
    <definedName name="___xlnm.Database">#REF!</definedName>
    <definedName name="___xlnm.Print_Area">#REF!</definedName>
    <definedName name="___xlnm.Print_Area_1">#REF!</definedName>
    <definedName name="___xlnm.Print_Area_2">#REF!</definedName>
    <definedName name="___xlnm.Print_Area_3">#REF!</definedName>
    <definedName name="___xlnm.Print_Area_7">#REF!</definedName>
    <definedName name="___xlnm.Print_Area_8">#REF!</definedName>
    <definedName name="___xlnm.Print_Area_9">#REF!</definedName>
    <definedName name="___xlnm.Print_Titles_1">#REF!</definedName>
    <definedName name="___xlnm_Print_Area">NA()</definedName>
    <definedName name="___xp11010">[115]pvc!$F$61</definedName>
    <definedName name="___xp1104">[115]pvc!$F$31</definedName>
    <definedName name="___xp1106">[115]pvc!$F$46</definedName>
    <definedName name="___xp1254">[115]pvc!$G$31</definedName>
    <definedName name="___xp1256">[115]pvc!$G$46</definedName>
    <definedName name="___xp14010">[115]pvc!$H$61</definedName>
    <definedName name="___xp1404">[115]pvc!$H$31</definedName>
    <definedName name="___xp1406">[115]pvc!$H$46</definedName>
    <definedName name="___xp1604">[115]pvc!$I$31</definedName>
    <definedName name="___xp1606">[115]pvc!$I$46</definedName>
    <definedName name="___xp1804">[115]pvc!$J$31</definedName>
    <definedName name="___xp1806">[115]pvc!$J$46</definedName>
    <definedName name="___xp2006">[115]pvc!$K$46</definedName>
    <definedName name="___xp6310">[115]pvc!$C$61</definedName>
    <definedName name="___xp636">[115]pvc!$C$46</definedName>
    <definedName name="___xp7510">[115]pvc!$D$61</definedName>
    <definedName name="___xp754">[115]pvc!$D$31</definedName>
    <definedName name="___xp756">[115]pvc!$D$46</definedName>
    <definedName name="___xp9010">[115]pvc!$E$61</definedName>
    <definedName name="___xp904">[115]pvc!$E$31</definedName>
    <definedName name="___xp906">[115]pvc!$E$46</definedName>
    <definedName name="__104">#REF!</definedName>
    <definedName name="__A1">#REF!</definedName>
    <definedName name="__A8">#REF!</definedName>
    <definedName name="__A99999">#REF!</definedName>
    <definedName name="__atw2" localSheetId="9">'[153]C-data'!$F$92</definedName>
    <definedName name="__atw2" localSheetId="11">'[153]C-data'!$F$92</definedName>
    <definedName name="__atw2">'[154]C-data'!$F$92</definedName>
    <definedName name="__AUX1">#REF!</definedName>
    <definedName name="__AUX111">[159]bom!$R$2</definedName>
    <definedName name="__aux2">#REF!</definedName>
    <definedName name="__AUX3">#REF!</definedName>
    <definedName name="__bla1" localSheetId="2">[160]leads!$H$7</definedName>
    <definedName name="__bla1" localSheetId="4">[160]leads!$H$7</definedName>
    <definedName name="__bla1" localSheetId="3">[160]leads!$H$7</definedName>
    <definedName name="__bla1">[15]leads!$H$7</definedName>
    <definedName name="__bol1" localSheetId="4">#REF!</definedName>
    <definedName name="__bol1">#REF!</definedName>
    <definedName name="__BSG100" localSheetId="4">#REF!</definedName>
    <definedName name="__BSG100">#REF!</definedName>
    <definedName name="__BSG150" localSheetId="4">#REF!</definedName>
    <definedName name="__BSG150">#REF!</definedName>
    <definedName name="__BSG5">#REF!</definedName>
    <definedName name="__BSG75">#REF!</definedName>
    <definedName name="__BTC1">#REF!</definedName>
    <definedName name="__BTC10">#REF!</definedName>
    <definedName name="__BTC11">#REF!</definedName>
    <definedName name="__BTC12">#REF!</definedName>
    <definedName name="__BTC13">#REF!</definedName>
    <definedName name="__BTC14">#REF!</definedName>
    <definedName name="__BTC15">#REF!</definedName>
    <definedName name="__BTC2">#REF!</definedName>
    <definedName name="__BTC3">#REF!</definedName>
    <definedName name="__BTC4">#REF!</definedName>
    <definedName name="__BTC5">#REF!</definedName>
    <definedName name="__BTC6">#REF!</definedName>
    <definedName name="__BTC7">#REF!</definedName>
    <definedName name="__BTC8">#REF!</definedName>
    <definedName name="__BTC9">#REF!</definedName>
    <definedName name="__BTS1">#REF!</definedName>
    <definedName name="__BTS10">#REF!</definedName>
    <definedName name="__BTS11">#REF!</definedName>
    <definedName name="__BTS12">#REF!</definedName>
    <definedName name="__BTS13">#REF!</definedName>
    <definedName name="__BTS14">#REF!</definedName>
    <definedName name="__BTS15">#REF!</definedName>
    <definedName name="__BTS2">#REF!</definedName>
    <definedName name="__BTS3">#REF!</definedName>
    <definedName name="__BTS4">#REF!</definedName>
    <definedName name="__BTS5">#REF!</definedName>
    <definedName name="__BTS6">#REF!</definedName>
    <definedName name="__BTS7">#REF!</definedName>
    <definedName name="__BTS8">#REF!</definedName>
    <definedName name="__BTS9">#REF!</definedName>
    <definedName name="__can430">40.73</definedName>
    <definedName name="__can435">43.3</definedName>
    <definedName name="__cbr1">#REF!</definedName>
    <definedName name="__cbr2">#REF!</definedName>
    <definedName name="__cbr3">#REF!</definedName>
    <definedName name="__cbr4">#REF!</definedName>
    <definedName name="__CPR40">#REF!</definedName>
    <definedName name="__crp2">'[90]Road data'!#REF!</definedName>
    <definedName name="__crp22222">'[91]Road Detail Est.'!#REF!</definedName>
    <definedName name="__cur1">[7]r!$F$30</definedName>
    <definedName name="__d3" localSheetId="9">#N/A</definedName>
    <definedName name="__d3" localSheetId="11">#N/A</definedName>
    <definedName name="__d3" localSheetId="5">#N/A</definedName>
    <definedName name="__d3">IF([0]!________PPC150,COVER!__________PPC47+'BTR - Final'!_________MT76,COVER!__________PPC47)</definedName>
    <definedName name="__dem2" localSheetId="9" hidden="1">{"pl_t&amp;d",#N/A,FALSE,"p&amp;l_t&amp;D_01_02 (2)"}</definedName>
    <definedName name="__dem2" localSheetId="2" hidden="1">{"pl_t&amp;d",#N/A,FALSE,"p&amp;l_t&amp;D_01_02 (2)"}</definedName>
    <definedName name="__dem2" localSheetId="4" hidden="1">{"pl_t&amp;d",#N/A,FALSE,"p&amp;l_t&amp;D_01_02 (2)"}</definedName>
    <definedName name="__dem2" localSheetId="11" hidden="1">{"pl_t&amp;d",#N/A,FALSE,"p&amp;l_t&amp;D_01_02 (2)"}</definedName>
    <definedName name="__dem2" hidden="1">{"pl_t&amp;d",#N/A,FALSE,"p&amp;l_t&amp;D_01_02 (2)"}</definedName>
    <definedName name="__DIN217">#REF!</definedName>
    <definedName name="__er1">#N/A</definedName>
    <definedName name="__EVK12">#REF!</definedName>
    <definedName name="__EVK19">#REF!</definedName>
    <definedName name="__EVK25">#REF!</definedName>
    <definedName name="__EVK40">#REF!</definedName>
    <definedName name="__EVK5">#REF!</definedName>
    <definedName name="__ewe1">#REF!</definedName>
    <definedName name="__f1">#REF!</definedName>
    <definedName name="__GBS11">#REF!</definedName>
    <definedName name="__GBS110">#REF!</definedName>
    <definedName name="__GBS111">#REF!</definedName>
    <definedName name="__GBS112">#REF!</definedName>
    <definedName name="__GBS113">#REF!</definedName>
    <definedName name="__GBS114">#REF!</definedName>
    <definedName name="__GBS115">#REF!</definedName>
    <definedName name="__GBS12">#REF!</definedName>
    <definedName name="__GBS13">#REF!</definedName>
    <definedName name="__GBS14">#REF!</definedName>
    <definedName name="__GBS15">#REF!</definedName>
    <definedName name="__GBS16">#REF!</definedName>
    <definedName name="__GBS17">#REF!</definedName>
    <definedName name="__GBS18">#REF!</definedName>
    <definedName name="__GBS19">#REF!</definedName>
    <definedName name="__GBS21">#REF!</definedName>
    <definedName name="__GBS210">#REF!</definedName>
    <definedName name="__GBS211">#REF!</definedName>
    <definedName name="__GBS212">#REF!</definedName>
    <definedName name="__GBS213">#REF!</definedName>
    <definedName name="__GBS214">#REF!</definedName>
    <definedName name="__GBS215">#REF!</definedName>
    <definedName name="__GBS22">#REF!</definedName>
    <definedName name="__GBS23">#REF!</definedName>
    <definedName name="__GBS24">#REF!</definedName>
    <definedName name="__GBS25">#REF!</definedName>
    <definedName name="__GBS26">#REF!</definedName>
    <definedName name="__GBS27">#REF!</definedName>
    <definedName name="__GBS28">#REF!</definedName>
    <definedName name="__GBS29">#REF!</definedName>
    <definedName name="__gus1">#REF!</definedName>
    <definedName name="__hpm1">#REF!</definedName>
    <definedName name="__III7">"$C4.$#REF!$#REF!"</definedName>
    <definedName name="__imp1">#REF!</definedName>
    <definedName name="__IRC12" localSheetId="7">#REF!</definedName>
    <definedName name="__IRC12" localSheetId="6">#REF!</definedName>
    <definedName name="__IRC12" localSheetId="8">#REF!</definedName>
    <definedName name="__IRC12" localSheetId="13">#REF!</definedName>
    <definedName name="__IRC12" localSheetId="9">#REF!</definedName>
    <definedName name="__IRC12" localSheetId="16">#REF!</definedName>
    <definedName name="__IRC12" localSheetId="2">[78]MRATES!$F$11</definedName>
    <definedName name="__IRC12" localSheetId="4">[78]MRATES!$F$11</definedName>
    <definedName name="__IRC12" localSheetId="11">#REF!</definedName>
    <definedName name="__IRC12" localSheetId="12">[161]MRATES!$M$9</definedName>
    <definedName name="__IRC12" localSheetId="5">#N/A</definedName>
    <definedName name="__IRC12" localSheetId="3">[78]MRATES!$F$11</definedName>
    <definedName name="__IRC12">#REF!</definedName>
    <definedName name="__IRC19" localSheetId="7">#REF!</definedName>
    <definedName name="__IRC19" localSheetId="6">#REF!</definedName>
    <definedName name="__IRC19" localSheetId="8">#REF!</definedName>
    <definedName name="__IRC19" localSheetId="13">#REF!</definedName>
    <definedName name="__IRC19" localSheetId="9">#REF!</definedName>
    <definedName name="__IRC19" localSheetId="16">#REF!</definedName>
    <definedName name="__IRC19" localSheetId="2">[78]MRATES!$F$12</definedName>
    <definedName name="__IRC19" localSheetId="4">[78]MRATES!$F$12</definedName>
    <definedName name="__IRC19" localSheetId="11">#REF!</definedName>
    <definedName name="__IRC19" localSheetId="12">[161]MRATES!$M$10</definedName>
    <definedName name="__IRC19" localSheetId="5">#N/A</definedName>
    <definedName name="__IRC19" localSheetId="3">[78]MRATES!$F$12</definedName>
    <definedName name="__IRC19">#REF!</definedName>
    <definedName name="__IRC25" localSheetId="7">#REF!</definedName>
    <definedName name="__IRC25" localSheetId="6">#REF!</definedName>
    <definedName name="__IRC25" localSheetId="8">#REF!</definedName>
    <definedName name="__IRC25" localSheetId="13">#REF!</definedName>
    <definedName name="__IRC25" localSheetId="9">#REF!</definedName>
    <definedName name="__IRC25" localSheetId="16">#REF!</definedName>
    <definedName name="__IRC25" localSheetId="2">[78]MRATES!$F$13</definedName>
    <definedName name="__IRC25" localSheetId="4">[78]MRATES!$F$13</definedName>
    <definedName name="__IRC25" localSheetId="11">#REF!</definedName>
    <definedName name="__IRC25" localSheetId="12">[161]MRATES!$M$11</definedName>
    <definedName name="__IRC25" localSheetId="5">#N/A</definedName>
    <definedName name="__IRC25" localSheetId="3">[78]MRATES!$F$13</definedName>
    <definedName name="__IRC25">#REF!</definedName>
    <definedName name="__IRC40" localSheetId="7">#REF!</definedName>
    <definedName name="__IRC40" localSheetId="6">#REF!</definedName>
    <definedName name="__IRC40" localSheetId="8">#REF!</definedName>
    <definedName name="__IRC40" localSheetId="13">#REF!</definedName>
    <definedName name="__IRC40" localSheetId="9">#REF!</definedName>
    <definedName name="__IRC40" localSheetId="16">#REF!</definedName>
    <definedName name="__IRC40" localSheetId="2">[78]MRATES!$F$14</definedName>
    <definedName name="__IRC40" localSheetId="4">[78]MRATES!$F$14</definedName>
    <definedName name="__IRC40" localSheetId="11">#REF!</definedName>
    <definedName name="__IRC40" localSheetId="12">[161]MRATES!$M$12</definedName>
    <definedName name="__IRC40" localSheetId="5">#N/A</definedName>
    <definedName name="__IRC40" localSheetId="3">[78]MRATES!$F$14</definedName>
    <definedName name="__IRC40">#REF!</definedName>
    <definedName name="__IRC5" localSheetId="7">#REF!</definedName>
    <definedName name="__IRC5" localSheetId="6">#REF!</definedName>
    <definedName name="__IRC5" localSheetId="8">#REF!</definedName>
    <definedName name="__IRC5" localSheetId="13">#REF!</definedName>
    <definedName name="__IRC5" localSheetId="9">#REF!</definedName>
    <definedName name="__IRC5" localSheetId="16">#REF!</definedName>
    <definedName name="__IRC5" localSheetId="2">[78]MRATES!$F$9</definedName>
    <definedName name="__IRC5" localSheetId="4">[78]MRATES!$F$9</definedName>
    <definedName name="__IRC5" localSheetId="11">#REF!</definedName>
    <definedName name="__IRC5" localSheetId="12">[161]MRATES!$M$7</definedName>
    <definedName name="__IRC5" localSheetId="5">#N/A</definedName>
    <definedName name="__IRC5" localSheetId="3">[78]MRATES!$F$9</definedName>
    <definedName name="__IRC5">#REF!</definedName>
    <definedName name="__IRC50" localSheetId="7">#REF!</definedName>
    <definedName name="__IRC50" localSheetId="6">#REF!</definedName>
    <definedName name="__IRC50" localSheetId="8">#REF!</definedName>
    <definedName name="__IRC50" localSheetId="13">#REF!</definedName>
    <definedName name="__IRC50" localSheetId="9">#REF!</definedName>
    <definedName name="__IRC50" localSheetId="16">#REF!</definedName>
    <definedName name="__IRC50" localSheetId="2">[162]MRATES!$F$15</definedName>
    <definedName name="__IRC50" localSheetId="4">[162]MRATES!$F$15</definedName>
    <definedName name="__IRC50" localSheetId="11">#REF!</definedName>
    <definedName name="__IRC50" localSheetId="12">[161]MRATES!$M$13</definedName>
    <definedName name="__IRC50" localSheetId="5">#N/A</definedName>
    <definedName name="__IRC50" localSheetId="3">[162]MRATES!$F$15</definedName>
    <definedName name="__IRC50">#REF!</definedName>
    <definedName name="__IRC60" localSheetId="7">#REF!</definedName>
    <definedName name="__IRC60" localSheetId="6">#REF!</definedName>
    <definedName name="__IRC60" localSheetId="8">#REF!</definedName>
    <definedName name="__IRC60" localSheetId="13">#REF!</definedName>
    <definedName name="__IRC60" localSheetId="9">#REF!</definedName>
    <definedName name="__IRC60" localSheetId="16">#REF!</definedName>
    <definedName name="__IRC60" localSheetId="2">[162]MRATES!$F$16</definedName>
    <definedName name="__IRC60" localSheetId="4">[162]MRATES!$F$16</definedName>
    <definedName name="__IRC60" localSheetId="11">#REF!</definedName>
    <definedName name="__IRC60" localSheetId="12">[161]MRATES!$M$14</definedName>
    <definedName name="__IRC60" localSheetId="5">#N/A</definedName>
    <definedName name="__IRC60" localSheetId="3">[162]MRATES!$F$16</definedName>
    <definedName name="__IRC60">#REF!</definedName>
    <definedName name="__IRC65" localSheetId="7">#REF!</definedName>
    <definedName name="__IRC65" localSheetId="6">#REF!</definedName>
    <definedName name="__IRC65" localSheetId="8">#REF!</definedName>
    <definedName name="__IRC65" localSheetId="13">#REF!</definedName>
    <definedName name="__IRC65" localSheetId="9">#REF!</definedName>
    <definedName name="__IRC65" localSheetId="16">#REF!</definedName>
    <definedName name="__IRC65" localSheetId="2">#REF!</definedName>
    <definedName name="__IRC65" localSheetId="4">#REF!</definedName>
    <definedName name="__IRC65" localSheetId="11">#REF!</definedName>
    <definedName name="__IRC65" localSheetId="3">#REF!</definedName>
    <definedName name="__IRC65">#REF!</definedName>
    <definedName name="__IRC75" localSheetId="7">#REF!</definedName>
    <definedName name="__IRC75" localSheetId="6">#REF!</definedName>
    <definedName name="__IRC75" localSheetId="8">#REF!</definedName>
    <definedName name="__IRC75" localSheetId="13">#REF!</definedName>
    <definedName name="__IRC75" localSheetId="9">#REF!</definedName>
    <definedName name="__IRC75" localSheetId="16">#REF!</definedName>
    <definedName name="__IRC75" localSheetId="2">#REF!</definedName>
    <definedName name="__IRC75" localSheetId="4">#REF!</definedName>
    <definedName name="__IRC75" localSheetId="11">#REF!</definedName>
    <definedName name="__IRC75" localSheetId="3">#REF!</definedName>
    <definedName name="__IRC75">#REF!</definedName>
    <definedName name="__IRC9" localSheetId="7">#REF!</definedName>
    <definedName name="__IRC9" localSheetId="6">#REF!</definedName>
    <definedName name="__IRC9" localSheetId="8">#REF!</definedName>
    <definedName name="__IRC9" localSheetId="13">#REF!</definedName>
    <definedName name="__IRC9" localSheetId="9">#REF!</definedName>
    <definedName name="__IRC9" localSheetId="16">#REF!</definedName>
    <definedName name="__IRC9" localSheetId="2">[78]MRATES!$F$10</definedName>
    <definedName name="__IRC9" localSheetId="4">[78]MRATES!$F$10</definedName>
    <definedName name="__IRC9" localSheetId="11">#REF!</definedName>
    <definedName name="__IRC9" localSheetId="12">[161]MRATES!$M$8</definedName>
    <definedName name="__IRC9" localSheetId="5">#N/A</definedName>
    <definedName name="__IRC9" localSheetId="3">[78]MRATES!$F$10</definedName>
    <definedName name="__IRC9">#REF!</definedName>
    <definedName name="__KC139">#REF!</definedName>
    <definedName name="__KC580">#REF!</definedName>
    <definedName name="__knr2" localSheetId="4">#REF!</definedName>
    <definedName name="__knr2">#REF!</definedName>
    <definedName name="__l1" localSheetId="2">[163]leads!$A$3:$E$108</definedName>
    <definedName name="__l1" localSheetId="4">[163]leads!$A$3:$E$108</definedName>
    <definedName name="__l1" localSheetId="3">[163]leads!$A$3:$E$108</definedName>
    <definedName name="__l1">[16]leads!$A$3:$E$108</definedName>
    <definedName name="__l12" localSheetId="7">#REF!</definedName>
    <definedName name="__l12" localSheetId="6">#REF!</definedName>
    <definedName name="__l12" localSheetId="8">#REF!</definedName>
    <definedName name="__l12" localSheetId="13">#REF!</definedName>
    <definedName name="__l12" localSheetId="9">#REF!</definedName>
    <definedName name="__l12" localSheetId="16">#REF!</definedName>
    <definedName name="__l12" localSheetId="2">#REF!</definedName>
    <definedName name="__l12" localSheetId="4">#REF!</definedName>
    <definedName name="__l12" localSheetId="11">#REF!</definedName>
    <definedName name="__l12" localSheetId="3">#REF!</definedName>
    <definedName name="__l12">#REF!</definedName>
    <definedName name="__l2">[7]r!$F$29</definedName>
    <definedName name="__l3" localSheetId="7">#REF!</definedName>
    <definedName name="__l3" localSheetId="6">#REF!</definedName>
    <definedName name="__l3" localSheetId="8">#REF!</definedName>
    <definedName name="__l3" localSheetId="13">#REF!</definedName>
    <definedName name="__l3" localSheetId="9">#REF!</definedName>
    <definedName name="__l3" localSheetId="16">#REF!</definedName>
    <definedName name="__l3" localSheetId="2">#REF!</definedName>
    <definedName name="__l3" localSheetId="4">#REF!</definedName>
    <definedName name="__l3" localSheetId="11">#REF!</definedName>
    <definedName name="__l3" localSheetId="3">#REF!</definedName>
    <definedName name="__l3">#REF!</definedName>
    <definedName name="__l4" localSheetId="2">[164]Sheet1!$W$2:$Y$103</definedName>
    <definedName name="__l4" localSheetId="4">[164]Sheet1!$W$2:$Y$103</definedName>
    <definedName name="__l4" localSheetId="3">[164]Sheet1!$W$2:$Y$103</definedName>
    <definedName name="__l4">[17]Sheet1!$W$2:$Y$103</definedName>
    <definedName name="__l5" localSheetId="7">#REF!</definedName>
    <definedName name="__l5" localSheetId="6">#REF!</definedName>
    <definedName name="__l5" localSheetId="8">#REF!</definedName>
    <definedName name="__l5" localSheetId="13">#REF!</definedName>
    <definedName name="__l5" localSheetId="9">#REF!</definedName>
    <definedName name="__l5" localSheetId="16">#REF!</definedName>
    <definedName name="__l5" localSheetId="2">#REF!</definedName>
    <definedName name="__l5" localSheetId="4">#REF!</definedName>
    <definedName name="__l5" localSheetId="11">#REF!</definedName>
    <definedName name="__l5" localSheetId="3">#REF!</definedName>
    <definedName name="__l5">#REF!</definedName>
    <definedName name="__l6">[7]r!$F$4</definedName>
    <definedName name="__l7">[8]r!$F$4</definedName>
    <definedName name="__l8">[7]r!$F$2</definedName>
    <definedName name="__l9">[7]r!$F$3</definedName>
    <definedName name="__lb1" localSheetId="4">#REF!</definedName>
    <definedName name="__lb1">#REF!</definedName>
    <definedName name="__lb2" localSheetId="4">#REF!</definedName>
    <definedName name="__lb2">#REF!</definedName>
    <definedName name="__lcn1">#N/A</definedName>
    <definedName name="__LI9" localSheetId="4">#REF!</definedName>
    <definedName name="__LI9">#REF!</definedName>
    <definedName name="__LII9">#REF!</definedName>
    <definedName name="__lm1">#N/A</definedName>
    <definedName name="__ma1" localSheetId="9">'[153]C-data'!$F$6</definedName>
    <definedName name="__ma1" localSheetId="11">'[153]C-data'!$F$6</definedName>
    <definedName name="__ma1">'[154]C-data'!$F$6</definedName>
    <definedName name="__ma2">#REF!</definedName>
    <definedName name="__me10">'[165]Lead statement'!$P$11</definedName>
    <definedName name="__me12">#REF!</definedName>
    <definedName name="__me20">'[155]Lead statement'!$P$12</definedName>
    <definedName name="__me40">'[155]Lead statement'!$P$13</definedName>
    <definedName name="__me6">'[165]Lead statement'!$P$10</definedName>
    <definedName name="__Met22">#REF!</definedName>
    <definedName name="__Met45">#REF!</definedName>
    <definedName name="__MEt55">#REF!</definedName>
    <definedName name="__Met63">#REF!</definedName>
    <definedName name="__MIX124">[23]maya!$A$11:$A$18</definedName>
    <definedName name="__ML11">#REF!</definedName>
    <definedName name="__ML110">#REF!</definedName>
    <definedName name="__ML111">#REF!</definedName>
    <definedName name="__ML112">#REF!</definedName>
    <definedName name="__ML113">#REF!</definedName>
    <definedName name="__ML114">#REF!</definedName>
    <definedName name="__ML115">#REF!</definedName>
    <definedName name="__ML12">#REF!</definedName>
    <definedName name="__ML13">#REF!</definedName>
    <definedName name="__ML14">#REF!</definedName>
    <definedName name="__ML15">#REF!</definedName>
    <definedName name="__ML16">#REF!</definedName>
    <definedName name="__ML17">#REF!</definedName>
    <definedName name="__ML18">#REF!</definedName>
    <definedName name="__ML19">#REF!</definedName>
    <definedName name="__ML21">#REF!</definedName>
    <definedName name="__ML210">#REF!</definedName>
    <definedName name="__ML211">#REF!</definedName>
    <definedName name="__ML212">#REF!</definedName>
    <definedName name="__ML213">#REF!</definedName>
    <definedName name="__ML214">#REF!</definedName>
    <definedName name="__ML215">#REF!</definedName>
    <definedName name="__ML22">#REF!</definedName>
    <definedName name="__ML23">#REF!</definedName>
    <definedName name="__ML24">#REF!</definedName>
    <definedName name="__ML25">#REF!</definedName>
    <definedName name="__ML26">#REF!</definedName>
    <definedName name="__ML27">#REF!</definedName>
    <definedName name="__ML28">#REF!</definedName>
    <definedName name="__ML29">#REF!</definedName>
    <definedName name="__ML31">#REF!</definedName>
    <definedName name="__ML310">#REF!</definedName>
    <definedName name="__ML311">#REF!</definedName>
    <definedName name="__ML312">#REF!</definedName>
    <definedName name="__ML313">#REF!</definedName>
    <definedName name="__ML314">#REF!</definedName>
    <definedName name="__ML315">#REF!</definedName>
    <definedName name="__ML32">#REF!</definedName>
    <definedName name="__ML33">#REF!</definedName>
    <definedName name="__ML34">#REF!</definedName>
    <definedName name="__ML35">#REF!</definedName>
    <definedName name="__ML36">#REF!</definedName>
    <definedName name="__ML37">#REF!</definedName>
    <definedName name="__ML38">#REF!</definedName>
    <definedName name="__ML39">#REF!</definedName>
    <definedName name="__ML7">#REF!</definedName>
    <definedName name="__ML8">#REF!</definedName>
    <definedName name="__ML9">#REF!</definedName>
    <definedName name="__mm1" localSheetId="2">[166]r!$F$4</definedName>
    <definedName name="__mm1" localSheetId="4">[166]r!$F$4</definedName>
    <definedName name="__mm1" localSheetId="3">[166]r!$F$4</definedName>
    <definedName name="__mm1">[18]r!$F$4</definedName>
    <definedName name="__mm1000">#REF!</definedName>
    <definedName name="__mm11">[7]r!$F$4</definedName>
    <definedName name="__mm111">[8]r!$F$4</definedName>
    <definedName name="__mm2" localSheetId="4">#REF!</definedName>
    <definedName name="__mm2">#REF!</definedName>
    <definedName name="__mm3" localSheetId="4">#REF!</definedName>
    <definedName name="__mm3">#REF!</definedName>
    <definedName name="__mm600">#REF!</definedName>
    <definedName name="__mm800">#REF!</definedName>
    <definedName name="__MP015">#REF!</definedName>
    <definedName name="__MS10" localSheetId="9">[108]MRATES!$P$51</definedName>
    <definedName name="__MS10" localSheetId="11">[108]MRATES!$P$51</definedName>
    <definedName name="__MS10" localSheetId="5">[109]MRATES!$P$51</definedName>
    <definedName name="__MS10">[109]MRATES!$P$51</definedName>
    <definedName name="__MS11" localSheetId="9">[108]MRATES!$P$51</definedName>
    <definedName name="__MS11" localSheetId="11">[108]MRATES!$P$51</definedName>
    <definedName name="__MS11" localSheetId="5">[109]MRATES!$P$51</definedName>
    <definedName name="__MS11">[109]MRATES!$P$51</definedName>
    <definedName name="__MS13" localSheetId="9">[108]MRATES!$P$51</definedName>
    <definedName name="__MS13" localSheetId="11">[108]MRATES!$P$51</definedName>
    <definedName name="__MS13" localSheetId="5">[109]MRATES!$P$51</definedName>
    <definedName name="__MS13">[109]MRATES!$P$51</definedName>
    <definedName name="__MS14" localSheetId="9">[108]MRATES!$P$51</definedName>
    <definedName name="__MS14" localSheetId="11">[108]MRATES!$P$51</definedName>
    <definedName name="__MS14" localSheetId="5">[109]MRATES!$P$51</definedName>
    <definedName name="__MS14">[109]MRATES!$P$51</definedName>
    <definedName name="__MS15" localSheetId="9">[108]MRATES!$P$51</definedName>
    <definedName name="__MS15" localSheetId="11">[108]MRATES!$P$51</definedName>
    <definedName name="__MS15" localSheetId="5">[109]MRATES!$P$51</definedName>
    <definedName name="__MS15">[109]MRATES!$P$51</definedName>
    <definedName name="__MS16" localSheetId="9">[108]MRATES!$P$51</definedName>
    <definedName name="__MS16" localSheetId="11">[108]MRATES!$P$51</definedName>
    <definedName name="__MS16" localSheetId="5">[109]MRATES!$P$51</definedName>
    <definedName name="__MS16">[109]MRATES!$P$51</definedName>
    <definedName name="__MS18" localSheetId="9">[108]MRATES!$P$51</definedName>
    <definedName name="__MS18" localSheetId="11">[108]MRATES!$P$51</definedName>
    <definedName name="__MS18" localSheetId="5">[109]MRATES!$P$51</definedName>
    <definedName name="__MS18">[109]MRATES!$P$51</definedName>
    <definedName name="__MS2" localSheetId="9">[110]MRATES!$P$51</definedName>
    <definedName name="__MS2" localSheetId="11">[110]MRATES!$P$51</definedName>
    <definedName name="__MS2" localSheetId="5">[111]MRATES!$P$51</definedName>
    <definedName name="__MS2">[111]MRATES!$P$51</definedName>
    <definedName name="__MS3" localSheetId="9">[110]MRATES!$P$51</definedName>
    <definedName name="__MS3" localSheetId="11">[110]MRATES!$P$51</definedName>
    <definedName name="__MS3" localSheetId="5">[111]MRATES!$P$51</definedName>
    <definedName name="__MS3">[111]MRATES!$P$51</definedName>
    <definedName name="__MS4" localSheetId="9">[110]MRATES!$P$51</definedName>
    <definedName name="__MS4" localSheetId="11">[110]MRATES!$P$51</definedName>
    <definedName name="__MS4" localSheetId="5">[111]MRATES!$P$51</definedName>
    <definedName name="__MS4">[111]MRATES!$P$51</definedName>
    <definedName name="__MS5" localSheetId="9">[110]MRATES!$P$51</definedName>
    <definedName name="__MS5" localSheetId="11">[110]MRATES!$P$51</definedName>
    <definedName name="__MS5" localSheetId="5">[111]MRATES!$P$51</definedName>
    <definedName name="__MS5">[111]MRATES!$P$51</definedName>
    <definedName name="__MS6" localSheetId="2">[72]MRATES!$P$50</definedName>
    <definedName name="__MS6" localSheetId="4">[72]MRATES!$P$50</definedName>
    <definedName name="__MS6" localSheetId="12">[161]MRATES!$P$50</definedName>
    <definedName name="__MS6" localSheetId="5">[134]MRATES!$P$50</definedName>
    <definedName name="__MS6" localSheetId="3">[72]MRATES!$P$50</definedName>
    <definedName name="__MS6">[135]MRATES!$P$50</definedName>
    <definedName name="__MS7" localSheetId="9">[110]MRATES!$P$51</definedName>
    <definedName name="__MS7" localSheetId="11">[110]MRATES!$P$51</definedName>
    <definedName name="__MS7" localSheetId="5">[111]MRATES!$P$51</definedName>
    <definedName name="__MS7">[111]MRATES!$P$51</definedName>
    <definedName name="__MS8" localSheetId="9">[110]MRATES!$P$51</definedName>
    <definedName name="__MS8" localSheetId="11">[110]MRATES!$P$51</definedName>
    <definedName name="__MS8" localSheetId="5">[111]MRATES!$P$51</definedName>
    <definedName name="__MS8">[111]MRATES!$P$51</definedName>
    <definedName name="__MS9" localSheetId="9">[110]MRATES!$P$51</definedName>
    <definedName name="__MS9" localSheetId="11">[110]MRATES!$P$51</definedName>
    <definedName name="__MS9" localSheetId="5">[111]MRATES!$P$51</definedName>
    <definedName name="__MS9">[111]MRATES!$P$51</definedName>
    <definedName name="__MT1" localSheetId="7">#REF!</definedName>
    <definedName name="__MT1" localSheetId="6">#REF!</definedName>
    <definedName name="__MT1" localSheetId="8">#REF!</definedName>
    <definedName name="__MT1" localSheetId="13">#REF!</definedName>
    <definedName name="__MT1" localSheetId="9">#REF!</definedName>
    <definedName name="__MT1" localSheetId="16">#REF!</definedName>
    <definedName name="__MT1" localSheetId="2">#REF!</definedName>
    <definedName name="__MT1" localSheetId="4">#REF!</definedName>
    <definedName name="__MT1" localSheetId="11">#REF!</definedName>
    <definedName name="__MT1" localSheetId="3">#REF!</definedName>
    <definedName name="__MT1">#REF!</definedName>
    <definedName name="__MT10" localSheetId="7">#REF!</definedName>
    <definedName name="__MT10" localSheetId="6">#REF!</definedName>
    <definedName name="__MT10" localSheetId="8">#REF!</definedName>
    <definedName name="__MT10" localSheetId="13">#REF!</definedName>
    <definedName name="__MT10" localSheetId="9">#REF!</definedName>
    <definedName name="__MT10" localSheetId="16">#REF!</definedName>
    <definedName name="__MT10" localSheetId="2">#REF!</definedName>
    <definedName name="__MT10" localSheetId="4">#REF!</definedName>
    <definedName name="__MT10" localSheetId="11">#REF!</definedName>
    <definedName name="__MT10" localSheetId="3">#REF!</definedName>
    <definedName name="__MT10">#REF!</definedName>
    <definedName name="__MT100" localSheetId="7">#REF!</definedName>
    <definedName name="__MT100" localSheetId="6">#REF!</definedName>
    <definedName name="__MT100" localSheetId="8">#REF!</definedName>
    <definedName name="__MT100" localSheetId="13">#REF!</definedName>
    <definedName name="__MT100" localSheetId="9">#REF!</definedName>
    <definedName name="__MT100" localSheetId="16">#REF!</definedName>
    <definedName name="__MT100" localSheetId="2">#REF!</definedName>
    <definedName name="__MT100" localSheetId="4">#REF!</definedName>
    <definedName name="__MT100" localSheetId="11">#REF!</definedName>
    <definedName name="__MT100" localSheetId="3">#REF!</definedName>
    <definedName name="__MT100">#REF!</definedName>
    <definedName name="__MT101" localSheetId="7">#REF!</definedName>
    <definedName name="__MT101" localSheetId="6">#REF!</definedName>
    <definedName name="__MT101" localSheetId="8">#REF!</definedName>
    <definedName name="__MT101" localSheetId="13">#REF!</definedName>
    <definedName name="__MT101" localSheetId="9">#REF!</definedName>
    <definedName name="__MT101" localSheetId="16">#REF!</definedName>
    <definedName name="__MT101" localSheetId="2">#REF!</definedName>
    <definedName name="__MT101" localSheetId="4">#REF!</definedName>
    <definedName name="__MT101" localSheetId="11">#REF!</definedName>
    <definedName name="__MT101" localSheetId="3">#REF!</definedName>
    <definedName name="__MT101">#REF!</definedName>
    <definedName name="__MT102" localSheetId="7">#REF!</definedName>
    <definedName name="__MT102" localSheetId="6">#REF!</definedName>
    <definedName name="__MT102" localSheetId="8">#REF!</definedName>
    <definedName name="__MT102" localSheetId="13">#REF!</definedName>
    <definedName name="__MT102" localSheetId="9">#REF!</definedName>
    <definedName name="__MT102" localSheetId="16">#REF!</definedName>
    <definedName name="__MT102" localSheetId="2">#REF!</definedName>
    <definedName name="__MT102" localSheetId="4">#REF!</definedName>
    <definedName name="__MT102" localSheetId="11">#REF!</definedName>
    <definedName name="__MT102" localSheetId="3">#REF!</definedName>
    <definedName name="__MT102">#REF!</definedName>
    <definedName name="__MT103" localSheetId="7">#REF!</definedName>
    <definedName name="__MT103" localSheetId="6">#REF!</definedName>
    <definedName name="__MT103" localSheetId="8">#REF!</definedName>
    <definedName name="__MT103" localSheetId="13">#REF!</definedName>
    <definedName name="__MT103" localSheetId="9">#REF!</definedName>
    <definedName name="__MT103" localSheetId="16">#REF!</definedName>
    <definedName name="__MT103" localSheetId="2">#REF!</definedName>
    <definedName name="__MT103" localSheetId="4">#REF!</definedName>
    <definedName name="__MT103" localSheetId="11">#REF!</definedName>
    <definedName name="__MT103" localSheetId="3">#REF!</definedName>
    <definedName name="__MT103">#REF!</definedName>
    <definedName name="__MT104" localSheetId="7">#REF!</definedName>
    <definedName name="__MT104" localSheetId="6">#REF!</definedName>
    <definedName name="__MT104" localSheetId="8">#REF!</definedName>
    <definedName name="__MT104" localSheetId="13">#REF!</definedName>
    <definedName name="__MT104" localSheetId="9">#REF!</definedName>
    <definedName name="__MT104" localSheetId="16">#REF!</definedName>
    <definedName name="__MT104" localSheetId="2">#REF!</definedName>
    <definedName name="__MT104" localSheetId="4">#REF!</definedName>
    <definedName name="__MT104" localSheetId="11">#REF!</definedName>
    <definedName name="__MT104" localSheetId="3">#REF!</definedName>
    <definedName name="__MT104">#REF!</definedName>
    <definedName name="__MT105" localSheetId="7">#REF!</definedName>
    <definedName name="__MT105" localSheetId="6">#REF!</definedName>
    <definedName name="__MT105" localSheetId="8">#REF!</definedName>
    <definedName name="__MT105" localSheetId="13">#REF!</definedName>
    <definedName name="__MT105" localSheetId="9">#REF!</definedName>
    <definedName name="__MT105" localSheetId="16">#REF!</definedName>
    <definedName name="__MT105" localSheetId="2">#REF!</definedName>
    <definedName name="__MT105" localSheetId="4">#REF!</definedName>
    <definedName name="__MT105" localSheetId="11">#REF!</definedName>
    <definedName name="__MT105" localSheetId="3">#REF!</definedName>
    <definedName name="__MT105">#REF!</definedName>
    <definedName name="__MT106" localSheetId="7">#REF!</definedName>
    <definedName name="__MT106" localSheetId="6">#REF!</definedName>
    <definedName name="__MT106" localSheetId="8">#REF!</definedName>
    <definedName name="__MT106" localSheetId="13">#REF!</definedName>
    <definedName name="__MT106" localSheetId="9">#REF!</definedName>
    <definedName name="__MT106" localSheetId="16">#REF!</definedName>
    <definedName name="__MT106" localSheetId="2">#REF!</definedName>
    <definedName name="__MT106" localSheetId="4">#REF!</definedName>
    <definedName name="__MT106" localSheetId="11">#REF!</definedName>
    <definedName name="__MT106" localSheetId="3">#REF!</definedName>
    <definedName name="__MT106">#REF!</definedName>
    <definedName name="__MT107" localSheetId="7">#REF!</definedName>
    <definedName name="__MT107" localSheetId="6">#REF!</definedName>
    <definedName name="__MT107" localSheetId="8">#REF!</definedName>
    <definedName name="__MT107" localSheetId="13">#REF!</definedName>
    <definedName name="__MT107" localSheetId="9">#REF!</definedName>
    <definedName name="__MT107" localSheetId="16">#REF!</definedName>
    <definedName name="__MT107" localSheetId="2">#REF!</definedName>
    <definedName name="__MT107" localSheetId="4">#REF!</definedName>
    <definedName name="__MT107" localSheetId="11">#REF!</definedName>
    <definedName name="__MT107" localSheetId="3">#REF!</definedName>
    <definedName name="__MT107">#REF!</definedName>
    <definedName name="__MT108" localSheetId="7">#REF!</definedName>
    <definedName name="__MT108" localSheetId="6">#REF!</definedName>
    <definedName name="__MT108" localSheetId="8">#REF!</definedName>
    <definedName name="__MT108" localSheetId="13">#REF!</definedName>
    <definedName name="__MT108" localSheetId="9">#REF!</definedName>
    <definedName name="__MT108" localSheetId="16">#REF!</definedName>
    <definedName name="__MT108" localSheetId="2">#REF!</definedName>
    <definedName name="__MT108" localSheetId="4">#REF!</definedName>
    <definedName name="__MT108" localSheetId="11">#REF!</definedName>
    <definedName name="__MT108" localSheetId="3">#REF!</definedName>
    <definedName name="__MT108">#REF!</definedName>
    <definedName name="__MT109" localSheetId="7">#REF!</definedName>
    <definedName name="__MT109" localSheetId="6">#REF!</definedName>
    <definedName name="__MT109" localSheetId="8">#REF!</definedName>
    <definedName name="__MT109" localSheetId="13">#REF!</definedName>
    <definedName name="__MT109" localSheetId="9">#REF!</definedName>
    <definedName name="__MT109" localSheetId="16">#REF!</definedName>
    <definedName name="__MT109" localSheetId="2">#REF!</definedName>
    <definedName name="__MT109" localSheetId="4">#REF!</definedName>
    <definedName name="__MT109" localSheetId="11">#REF!</definedName>
    <definedName name="__MT109" localSheetId="3">#REF!</definedName>
    <definedName name="__MT109">#REF!</definedName>
    <definedName name="__MT11" localSheetId="7">#REF!</definedName>
    <definedName name="__MT11" localSheetId="6">#REF!</definedName>
    <definedName name="__MT11" localSheetId="8">#REF!</definedName>
    <definedName name="__MT11" localSheetId="13">#REF!</definedName>
    <definedName name="__MT11" localSheetId="9">#REF!</definedName>
    <definedName name="__MT11" localSheetId="16">#REF!</definedName>
    <definedName name="__MT11" localSheetId="2">#REF!</definedName>
    <definedName name="__MT11" localSheetId="4">#REF!</definedName>
    <definedName name="__MT11" localSheetId="11">#REF!</definedName>
    <definedName name="__MT11" localSheetId="3">#REF!</definedName>
    <definedName name="__MT11">#REF!</definedName>
    <definedName name="__MT110" localSheetId="7">#REF!</definedName>
    <definedName name="__MT110" localSheetId="6">#REF!</definedName>
    <definedName name="__MT110" localSheetId="8">#REF!</definedName>
    <definedName name="__MT110" localSheetId="13">#REF!</definedName>
    <definedName name="__MT110" localSheetId="9">#REF!</definedName>
    <definedName name="__MT110" localSheetId="16">#REF!</definedName>
    <definedName name="__MT110" localSheetId="2">#REF!</definedName>
    <definedName name="__MT110" localSheetId="4">#REF!</definedName>
    <definedName name="__MT110" localSheetId="11">#REF!</definedName>
    <definedName name="__MT110" localSheetId="3">#REF!</definedName>
    <definedName name="__MT110">#REF!</definedName>
    <definedName name="__MT111" localSheetId="7">#REF!</definedName>
    <definedName name="__MT111" localSheetId="6">#REF!</definedName>
    <definedName name="__MT111" localSheetId="8">#REF!</definedName>
    <definedName name="__MT111" localSheetId="13">#REF!</definedName>
    <definedName name="__MT111" localSheetId="9">#REF!</definedName>
    <definedName name="__MT111" localSheetId="16">#REF!</definedName>
    <definedName name="__MT111" localSheetId="2">#REF!</definedName>
    <definedName name="__MT111" localSheetId="4">#REF!</definedName>
    <definedName name="__MT111" localSheetId="11">#REF!</definedName>
    <definedName name="__MT111" localSheetId="3">#REF!</definedName>
    <definedName name="__MT111">#REF!</definedName>
    <definedName name="__MT112" localSheetId="7">#REF!</definedName>
    <definedName name="__MT112" localSheetId="6">#REF!</definedName>
    <definedName name="__MT112" localSheetId="8">#REF!</definedName>
    <definedName name="__MT112" localSheetId="13">#REF!</definedName>
    <definedName name="__MT112" localSheetId="9">#REF!</definedName>
    <definedName name="__MT112" localSheetId="16">#REF!</definedName>
    <definedName name="__MT112" localSheetId="2">#REF!</definedName>
    <definedName name="__MT112" localSheetId="4">#REF!</definedName>
    <definedName name="__MT112" localSheetId="11">#REF!</definedName>
    <definedName name="__MT112" localSheetId="3">#REF!</definedName>
    <definedName name="__MT112">#REF!</definedName>
    <definedName name="__MT113" localSheetId="7">#REF!</definedName>
    <definedName name="__MT113" localSheetId="6">#REF!</definedName>
    <definedName name="__MT113" localSheetId="8">#REF!</definedName>
    <definedName name="__MT113" localSheetId="13">#REF!</definedName>
    <definedName name="__MT113" localSheetId="9">#REF!</definedName>
    <definedName name="__MT113" localSheetId="16">#REF!</definedName>
    <definedName name="__MT113" localSheetId="2">#REF!</definedName>
    <definedName name="__MT113" localSheetId="4">#REF!</definedName>
    <definedName name="__MT113" localSheetId="11">#REF!</definedName>
    <definedName name="__MT113" localSheetId="3">#REF!</definedName>
    <definedName name="__MT113">#REF!</definedName>
    <definedName name="__MT114" localSheetId="7">#REF!</definedName>
    <definedName name="__MT114" localSheetId="6">#REF!</definedName>
    <definedName name="__MT114" localSheetId="8">#REF!</definedName>
    <definedName name="__MT114" localSheetId="13">#REF!</definedName>
    <definedName name="__MT114" localSheetId="9">#REF!</definedName>
    <definedName name="__MT114" localSheetId="16">#REF!</definedName>
    <definedName name="__MT114" localSheetId="2">#REF!</definedName>
    <definedName name="__MT114" localSheetId="4">#REF!</definedName>
    <definedName name="__MT114" localSheetId="11">#REF!</definedName>
    <definedName name="__MT114" localSheetId="3">#REF!</definedName>
    <definedName name="__MT114">#REF!</definedName>
    <definedName name="__MT115" localSheetId="7">#REF!</definedName>
    <definedName name="__MT115" localSheetId="6">#REF!</definedName>
    <definedName name="__MT115" localSheetId="8">#REF!</definedName>
    <definedName name="__MT115" localSheetId="13">#REF!</definedName>
    <definedName name="__MT115" localSheetId="9">#REF!</definedName>
    <definedName name="__MT115" localSheetId="16">#REF!</definedName>
    <definedName name="__MT115" localSheetId="2">#REF!</definedName>
    <definedName name="__MT115" localSheetId="4">#REF!</definedName>
    <definedName name="__MT115" localSheetId="11">#REF!</definedName>
    <definedName name="__MT115" localSheetId="3">#REF!</definedName>
    <definedName name="__MT115">#REF!</definedName>
    <definedName name="__MT116" localSheetId="7">#REF!</definedName>
    <definedName name="__MT116" localSheetId="6">#REF!</definedName>
    <definedName name="__MT116" localSheetId="8">#REF!</definedName>
    <definedName name="__MT116" localSheetId="13">#REF!</definedName>
    <definedName name="__MT116" localSheetId="9">#REF!</definedName>
    <definedName name="__MT116" localSheetId="16">#REF!</definedName>
    <definedName name="__MT116" localSheetId="2">#REF!</definedName>
    <definedName name="__MT116" localSheetId="4">#REF!</definedName>
    <definedName name="__MT116" localSheetId="11">#REF!</definedName>
    <definedName name="__MT116" localSheetId="3">#REF!</definedName>
    <definedName name="__MT116">#REF!</definedName>
    <definedName name="__MT117" localSheetId="7">#REF!</definedName>
    <definedName name="__MT117" localSheetId="6">#REF!</definedName>
    <definedName name="__MT117" localSheetId="8">#REF!</definedName>
    <definedName name="__MT117" localSheetId="13">#REF!</definedName>
    <definedName name="__MT117" localSheetId="9">#REF!</definedName>
    <definedName name="__MT117" localSheetId="16">#REF!</definedName>
    <definedName name="__MT117" localSheetId="2">#REF!</definedName>
    <definedName name="__MT117" localSheetId="4">#REF!</definedName>
    <definedName name="__MT117" localSheetId="11">#REF!</definedName>
    <definedName name="__MT117" localSheetId="3">#REF!</definedName>
    <definedName name="__MT117">#REF!</definedName>
    <definedName name="__MT118" localSheetId="7">#REF!</definedName>
    <definedName name="__MT118" localSheetId="6">#REF!</definedName>
    <definedName name="__MT118" localSheetId="8">#REF!</definedName>
    <definedName name="__MT118" localSheetId="13">#REF!</definedName>
    <definedName name="__MT118" localSheetId="9">#REF!</definedName>
    <definedName name="__MT118" localSheetId="16">#REF!</definedName>
    <definedName name="__MT118" localSheetId="2">#REF!</definedName>
    <definedName name="__MT118" localSheetId="4">#REF!</definedName>
    <definedName name="__MT118" localSheetId="11">#REF!</definedName>
    <definedName name="__MT118" localSheetId="3">#REF!</definedName>
    <definedName name="__MT118">#REF!</definedName>
    <definedName name="__MT119" localSheetId="7">#REF!</definedName>
    <definedName name="__MT119" localSheetId="6">#REF!</definedName>
    <definedName name="__MT119" localSheetId="8">#REF!</definedName>
    <definedName name="__MT119" localSheetId="13">#REF!</definedName>
    <definedName name="__MT119" localSheetId="9">#REF!</definedName>
    <definedName name="__MT119" localSheetId="16">#REF!</definedName>
    <definedName name="__MT119" localSheetId="2">#REF!</definedName>
    <definedName name="__MT119" localSheetId="4">#REF!</definedName>
    <definedName name="__MT119" localSheetId="11">#REF!</definedName>
    <definedName name="__MT119" localSheetId="3">#REF!</definedName>
    <definedName name="__MT119">#REF!</definedName>
    <definedName name="__MT12" localSheetId="7">#REF!</definedName>
    <definedName name="__MT12" localSheetId="6">#REF!</definedName>
    <definedName name="__MT12" localSheetId="8">#REF!</definedName>
    <definedName name="__MT12" localSheetId="13">#REF!</definedName>
    <definedName name="__MT12" localSheetId="9">#REF!</definedName>
    <definedName name="__MT12" localSheetId="16">#REF!</definedName>
    <definedName name="__MT12" localSheetId="2">#REF!</definedName>
    <definedName name="__MT12" localSheetId="4">#REF!</definedName>
    <definedName name="__MT12" localSheetId="11">#REF!</definedName>
    <definedName name="__MT12" localSheetId="3">#REF!</definedName>
    <definedName name="__MT12">#REF!</definedName>
    <definedName name="__MT120" localSheetId="7">#REF!</definedName>
    <definedName name="__MT120" localSheetId="6">#REF!</definedName>
    <definedName name="__MT120" localSheetId="8">#REF!</definedName>
    <definedName name="__MT120" localSheetId="13">#REF!</definedName>
    <definedName name="__MT120" localSheetId="9">#REF!</definedName>
    <definedName name="__MT120" localSheetId="16">#REF!</definedName>
    <definedName name="__MT120" localSheetId="2">#REF!</definedName>
    <definedName name="__MT120" localSheetId="4">#REF!</definedName>
    <definedName name="__MT120" localSheetId="11">#REF!</definedName>
    <definedName name="__MT120" localSheetId="3">#REF!</definedName>
    <definedName name="__MT120">#REF!</definedName>
    <definedName name="__MT121" localSheetId="7">#REF!</definedName>
    <definedName name="__MT121" localSheetId="6">#REF!</definedName>
    <definedName name="__MT121" localSheetId="8">#REF!</definedName>
    <definedName name="__MT121" localSheetId="13">#REF!</definedName>
    <definedName name="__MT121" localSheetId="9">#REF!</definedName>
    <definedName name="__MT121" localSheetId="16">#REF!</definedName>
    <definedName name="__MT121" localSheetId="2">#REF!</definedName>
    <definedName name="__MT121" localSheetId="4">#REF!</definedName>
    <definedName name="__MT121" localSheetId="11">#REF!</definedName>
    <definedName name="__MT121" localSheetId="3">#REF!</definedName>
    <definedName name="__MT121">#REF!</definedName>
    <definedName name="__MT122" localSheetId="7">#REF!</definedName>
    <definedName name="__MT122" localSheetId="6">#REF!</definedName>
    <definedName name="__MT122" localSheetId="8">#REF!</definedName>
    <definedName name="__MT122" localSheetId="13">#REF!</definedName>
    <definedName name="__MT122" localSheetId="9">#REF!</definedName>
    <definedName name="__MT122" localSheetId="16">#REF!</definedName>
    <definedName name="__MT122" localSheetId="2">#REF!</definedName>
    <definedName name="__MT122" localSheetId="4">#REF!</definedName>
    <definedName name="__MT122" localSheetId="11">#REF!</definedName>
    <definedName name="__MT122" localSheetId="3">#REF!</definedName>
    <definedName name="__MT122">#REF!</definedName>
    <definedName name="__MT123" localSheetId="7">#REF!</definedName>
    <definedName name="__MT123" localSheetId="6">#REF!</definedName>
    <definedName name="__MT123" localSheetId="8">#REF!</definedName>
    <definedName name="__MT123" localSheetId="13">#REF!</definedName>
    <definedName name="__MT123" localSheetId="9">#REF!</definedName>
    <definedName name="__MT123" localSheetId="16">#REF!</definedName>
    <definedName name="__MT123" localSheetId="2">#REF!</definedName>
    <definedName name="__MT123" localSheetId="4">#REF!</definedName>
    <definedName name="__MT123" localSheetId="11">#REF!</definedName>
    <definedName name="__MT123" localSheetId="3">#REF!</definedName>
    <definedName name="__MT123">#REF!</definedName>
    <definedName name="__MT124" localSheetId="7">#REF!</definedName>
    <definedName name="__MT124" localSheetId="6">#REF!</definedName>
    <definedName name="__MT124" localSheetId="8">#REF!</definedName>
    <definedName name="__MT124" localSheetId="13">#REF!</definedName>
    <definedName name="__MT124" localSheetId="9">#REF!</definedName>
    <definedName name="__MT124" localSheetId="16">#REF!</definedName>
    <definedName name="__MT124" localSheetId="2">#REF!</definedName>
    <definedName name="__MT124" localSheetId="4">#REF!</definedName>
    <definedName name="__MT124" localSheetId="11">#REF!</definedName>
    <definedName name="__MT124" localSheetId="3">#REF!</definedName>
    <definedName name="__MT124">#REF!</definedName>
    <definedName name="__MT125" localSheetId="7">#REF!</definedName>
    <definedName name="__MT125" localSheetId="6">#REF!</definedName>
    <definedName name="__MT125" localSheetId="8">#REF!</definedName>
    <definedName name="__MT125" localSheetId="13">#REF!</definedName>
    <definedName name="__MT125" localSheetId="9">#REF!</definedName>
    <definedName name="__MT125" localSheetId="16">#REF!</definedName>
    <definedName name="__MT125" localSheetId="2">#REF!</definedName>
    <definedName name="__MT125" localSheetId="4">#REF!</definedName>
    <definedName name="__MT125" localSheetId="11">#REF!</definedName>
    <definedName name="__MT125" localSheetId="3">#REF!</definedName>
    <definedName name="__MT125">#REF!</definedName>
    <definedName name="__MT126" localSheetId="7">#REF!</definedName>
    <definedName name="__MT126" localSheetId="6">#REF!</definedName>
    <definedName name="__MT126" localSheetId="8">#REF!</definedName>
    <definedName name="__MT126" localSheetId="13">#REF!</definedName>
    <definedName name="__MT126" localSheetId="9">#REF!</definedName>
    <definedName name="__MT126" localSheetId="16">#REF!</definedName>
    <definedName name="__MT126" localSheetId="2">#REF!</definedName>
    <definedName name="__MT126" localSheetId="4">#REF!</definedName>
    <definedName name="__MT126" localSheetId="11">#REF!</definedName>
    <definedName name="__MT126" localSheetId="3">#REF!</definedName>
    <definedName name="__MT126">#REF!</definedName>
    <definedName name="__MT127" localSheetId="7">#REF!</definedName>
    <definedName name="__MT127" localSheetId="6">#REF!</definedName>
    <definedName name="__MT127" localSheetId="8">#REF!</definedName>
    <definedName name="__MT127" localSheetId="13">#REF!</definedName>
    <definedName name="__MT127" localSheetId="9">#REF!</definedName>
    <definedName name="__MT127" localSheetId="16">#REF!</definedName>
    <definedName name="__MT127" localSheetId="2">#REF!</definedName>
    <definedName name="__MT127" localSheetId="4">#REF!</definedName>
    <definedName name="__MT127" localSheetId="11">#REF!</definedName>
    <definedName name="__MT127" localSheetId="3">#REF!</definedName>
    <definedName name="__MT127">#REF!</definedName>
    <definedName name="__MT128" localSheetId="7">#REF!</definedName>
    <definedName name="__MT128" localSheetId="6">#REF!</definedName>
    <definedName name="__MT128" localSheetId="8">#REF!</definedName>
    <definedName name="__MT128" localSheetId="13">#REF!</definedName>
    <definedName name="__MT128" localSheetId="9">#REF!</definedName>
    <definedName name="__MT128" localSheetId="16">#REF!</definedName>
    <definedName name="__MT128" localSheetId="2">#REF!</definedName>
    <definedName name="__MT128" localSheetId="4">#REF!</definedName>
    <definedName name="__MT128" localSheetId="11">#REF!</definedName>
    <definedName name="__MT128" localSheetId="3">#REF!</definedName>
    <definedName name="__MT128">#REF!</definedName>
    <definedName name="__MT129" localSheetId="7">#REF!</definedName>
    <definedName name="__MT129" localSheetId="6">#REF!</definedName>
    <definedName name="__MT129" localSheetId="8">#REF!</definedName>
    <definedName name="__MT129" localSheetId="13">#REF!</definedName>
    <definedName name="__MT129" localSheetId="9">#REF!</definedName>
    <definedName name="__MT129" localSheetId="16">#REF!</definedName>
    <definedName name="__MT129" localSheetId="2">#REF!</definedName>
    <definedName name="__MT129" localSheetId="4">#REF!</definedName>
    <definedName name="__MT129" localSheetId="11">#REF!</definedName>
    <definedName name="__MT129" localSheetId="3">#REF!</definedName>
    <definedName name="__MT129">#REF!</definedName>
    <definedName name="__MT13" localSheetId="7">#REF!</definedName>
    <definedName name="__MT13" localSheetId="6">#REF!</definedName>
    <definedName name="__MT13" localSheetId="8">#REF!</definedName>
    <definedName name="__MT13" localSheetId="13">#REF!</definedName>
    <definedName name="__MT13" localSheetId="9">#REF!</definedName>
    <definedName name="__MT13" localSheetId="16">#REF!</definedName>
    <definedName name="__MT13" localSheetId="2">#REF!</definedName>
    <definedName name="__MT13" localSheetId="4">#REF!</definedName>
    <definedName name="__MT13" localSheetId="11">#REF!</definedName>
    <definedName name="__MT13" localSheetId="3">#REF!</definedName>
    <definedName name="__MT13">#REF!</definedName>
    <definedName name="__MT130" localSheetId="7">#REF!</definedName>
    <definedName name="__MT130" localSheetId="6">#REF!</definedName>
    <definedName name="__MT130" localSheetId="8">#REF!</definedName>
    <definedName name="__MT130" localSheetId="13">#REF!</definedName>
    <definedName name="__MT130" localSheetId="9">#REF!</definedName>
    <definedName name="__MT130" localSheetId="16">#REF!</definedName>
    <definedName name="__MT130" localSheetId="2">#REF!</definedName>
    <definedName name="__MT130" localSheetId="4">#REF!</definedName>
    <definedName name="__MT130" localSheetId="11">#REF!</definedName>
    <definedName name="__MT130" localSheetId="3">#REF!</definedName>
    <definedName name="__MT130">#REF!</definedName>
    <definedName name="__MT131" localSheetId="7">#REF!</definedName>
    <definedName name="__MT131" localSheetId="6">#REF!</definedName>
    <definedName name="__MT131" localSheetId="8">#REF!</definedName>
    <definedName name="__MT131" localSheetId="13">#REF!</definedName>
    <definedName name="__MT131" localSheetId="9">#REF!</definedName>
    <definedName name="__MT131" localSheetId="16">#REF!</definedName>
    <definedName name="__MT131" localSheetId="2">#REF!</definedName>
    <definedName name="__MT131" localSheetId="4">#REF!</definedName>
    <definedName name="__MT131" localSheetId="11">#REF!</definedName>
    <definedName name="__MT131" localSheetId="3">#REF!</definedName>
    <definedName name="__MT131">#REF!</definedName>
    <definedName name="__MT132" localSheetId="7">#REF!</definedName>
    <definedName name="__MT132" localSheetId="6">#REF!</definedName>
    <definedName name="__MT132" localSheetId="8">#REF!</definedName>
    <definedName name="__MT132" localSheetId="13">#REF!</definedName>
    <definedName name="__MT132" localSheetId="9">#REF!</definedName>
    <definedName name="__MT132" localSheetId="16">#REF!</definedName>
    <definedName name="__MT132" localSheetId="2">#REF!</definedName>
    <definedName name="__MT132" localSheetId="4">#REF!</definedName>
    <definedName name="__MT132" localSheetId="11">#REF!</definedName>
    <definedName name="__MT132" localSheetId="3">#REF!</definedName>
    <definedName name="__MT132">#REF!</definedName>
    <definedName name="__MT133" localSheetId="7">#REF!</definedName>
    <definedName name="__MT133" localSheetId="6">#REF!</definedName>
    <definedName name="__MT133" localSheetId="8">#REF!</definedName>
    <definedName name="__MT133" localSheetId="13">#REF!</definedName>
    <definedName name="__MT133" localSheetId="9">#REF!</definedName>
    <definedName name="__MT133" localSheetId="16">#REF!</definedName>
    <definedName name="__MT133" localSheetId="2">#REF!</definedName>
    <definedName name="__MT133" localSheetId="4">#REF!</definedName>
    <definedName name="__MT133" localSheetId="11">#REF!</definedName>
    <definedName name="__MT133" localSheetId="3">#REF!</definedName>
    <definedName name="__MT133">#REF!</definedName>
    <definedName name="__MT134" localSheetId="7">#REF!</definedName>
    <definedName name="__MT134" localSheetId="6">#REF!</definedName>
    <definedName name="__MT134" localSheetId="8">#REF!</definedName>
    <definedName name="__MT134" localSheetId="13">#REF!</definedName>
    <definedName name="__MT134" localSheetId="9">#REF!</definedName>
    <definedName name="__MT134" localSheetId="16">#REF!</definedName>
    <definedName name="__MT134" localSheetId="2">#REF!</definedName>
    <definedName name="__MT134" localSheetId="4">#REF!</definedName>
    <definedName name="__MT134" localSheetId="11">#REF!</definedName>
    <definedName name="__MT134" localSheetId="3">#REF!</definedName>
    <definedName name="__MT134">#REF!</definedName>
    <definedName name="__MT135" localSheetId="7">#REF!</definedName>
    <definedName name="__MT135" localSheetId="6">#REF!</definedName>
    <definedName name="__MT135" localSheetId="8">#REF!</definedName>
    <definedName name="__MT135" localSheetId="13">#REF!</definedName>
    <definedName name="__MT135" localSheetId="9">#REF!</definedName>
    <definedName name="__MT135" localSheetId="16">#REF!</definedName>
    <definedName name="__MT135" localSheetId="2">#REF!</definedName>
    <definedName name="__MT135" localSheetId="4">#REF!</definedName>
    <definedName name="__MT135" localSheetId="11">#REF!</definedName>
    <definedName name="__MT135" localSheetId="3">#REF!</definedName>
    <definedName name="__MT135">#REF!</definedName>
    <definedName name="__MT136" localSheetId="7">#REF!</definedName>
    <definedName name="__MT136" localSheetId="6">#REF!</definedName>
    <definedName name="__MT136" localSheetId="8">#REF!</definedName>
    <definedName name="__MT136" localSheetId="13">#REF!</definedName>
    <definedName name="__MT136" localSheetId="9">#REF!</definedName>
    <definedName name="__MT136" localSheetId="16">#REF!</definedName>
    <definedName name="__MT136" localSheetId="2">#REF!</definedName>
    <definedName name="__MT136" localSheetId="4">#REF!</definedName>
    <definedName name="__MT136" localSheetId="11">#REF!</definedName>
    <definedName name="__MT136" localSheetId="3">#REF!</definedName>
    <definedName name="__MT136">#REF!</definedName>
    <definedName name="__MT137" localSheetId="7">#REF!</definedName>
    <definedName name="__MT137" localSheetId="6">#REF!</definedName>
    <definedName name="__MT137" localSheetId="8">#REF!</definedName>
    <definedName name="__MT137" localSheetId="13">#REF!</definedName>
    <definedName name="__MT137" localSheetId="9">#REF!</definedName>
    <definedName name="__MT137" localSheetId="16">#REF!</definedName>
    <definedName name="__MT137" localSheetId="2">#REF!</definedName>
    <definedName name="__MT137" localSheetId="4">#REF!</definedName>
    <definedName name="__MT137" localSheetId="11">#REF!</definedName>
    <definedName name="__MT137" localSheetId="3">#REF!</definedName>
    <definedName name="__MT137">#REF!</definedName>
    <definedName name="__MT138" localSheetId="7">#REF!</definedName>
    <definedName name="__MT138" localSheetId="6">#REF!</definedName>
    <definedName name="__MT138" localSheetId="8">#REF!</definedName>
    <definedName name="__MT138" localSheetId="13">#REF!</definedName>
    <definedName name="__MT138" localSheetId="9">#REF!</definedName>
    <definedName name="__MT138" localSheetId="16">#REF!</definedName>
    <definedName name="__MT138" localSheetId="2">#REF!</definedName>
    <definedName name="__MT138" localSheetId="4">#REF!</definedName>
    <definedName name="__MT138" localSheetId="11">#REF!</definedName>
    <definedName name="__MT138" localSheetId="3">#REF!</definedName>
    <definedName name="__MT138">#REF!</definedName>
    <definedName name="__MT139" localSheetId="7">#REF!</definedName>
    <definedName name="__MT139" localSheetId="6">#REF!</definedName>
    <definedName name="__MT139" localSheetId="8">#REF!</definedName>
    <definedName name="__MT139" localSheetId="13">#REF!</definedName>
    <definedName name="__MT139" localSheetId="9">#REF!</definedName>
    <definedName name="__MT139" localSheetId="16">#REF!</definedName>
    <definedName name="__MT139" localSheetId="2">#REF!</definedName>
    <definedName name="__MT139" localSheetId="4">#REF!</definedName>
    <definedName name="__MT139" localSheetId="11">#REF!</definedName>
    <definedName name="__MT139" localSheetId="3">#REF!</definedName>
    <definedName name="__MT139">#REF!</definedName>
    <definedName name="__MT14" localSheetId="7">#REF!</definedName>
    <definedName name="__MT14" localSheetId="6">#REF!</definedName>
    <definedName name="__MT14" localSheetId="8">#REF!</definedName>
    <definedName name="__MT14" localSheetId="13">#REF!</definedName>
    <definedName name="__MT14" localSheetId="9">#REF!</definedName>
    <definedName name="__MT14" localSheetId="16">#REF!</definedName>
    <definedName name="__MT14" localSheetId="2">#REF!</definedName>
    <definedName name="__MT14" localSheetId="4">#REF!</definedName>
    <definedName name="__MT14" localSheetId="11">#REF!</definedName>
    <definedName name="__MT14" localSheetId="3">#REF!</definedName>
    <definedName name="__MT14">#REF!</definedName>
    <definedName name="__MT140" localSheetId="7">#REF!</definedName>
    <definedName name="__MT140" localSheetId="6">#REF!</definedName>
    <definedName name="__MT140" localSheetId="8">#REF!</definedName>
    <definedName name="__MT140" localSheetId="13">#REF!</definedName>
    <definedName name="__MT140" localSheetId="9">#REF!</definedName>
    <definedName name="__MT140" localSheetId="16">#REF!</definedName>
    <definedName name="__MT140" localSheetId="2">#REF!</definedName>
    <definedName name="__MT140" localSheetId="4">#REF!</definedName>
    <definedName name="__MT140" localSheetId="11">#REF!</definedName>
    <definedName name="__MT140" localSheetId="3">#REF!</definedName>
    <definedName name="__MT140">#REF!</definedName>
    <definedName name="__MT141" localSheetId="7">#REF!</definedName>
    <definedName name="__MT141" localSheetId="6">#REF!</definedName>
    <definedName name="__MT141" localSheetId="8">#REF!</definedName>
    <definedName name="__MT141" localSheetId="13">#REF!</definedName>
    <definedName name="__MT141" localSheetId="9">#REF!</definedName>
    <definedName name="__MT141" localSheetId="16">#REF!</definedName>
    <definedName name="__MT141" localSheetId="2">#REF!</definedName>
    <definedName name="__MT141" localSheetId="4">#REF!</definedName>
    <definedName name="__MT141" localSheetId="11">#REF!</definedName>
    <definedName name="__MT141" localSheetId="3">#REF!</definedName>
    <definedName name="__MT141">#REF!</definedName>
    <definedName name="__MT142" localSheetId="7">#REF!</definedName>
    <definedName name="__MT142" localSheetId="6">#REF!</definedName>
    <definedName name="__MT142" localSheetId="8">#REF!</definedName>
    <definedName name="__MT142" localSheetId="13">#REF!</definedName>
    <definedName name="__MT142" localSheetId="9">#REF!</definedName>
    <definedName name="__MT142" localSheetId="16">#REF!</definedName>
    <definedName name="__MT142" localSheetId="2">#REF!</definedName>
    <definedName name="__MT142" localSheetId="4">#REF!</definedName>
    <definedName name="__MT142" localSheetId="11">#REF!</definedName>
    <definedName name="__MT142" localSheetId="3">#REF!</definedName>
    <definedName name="__MT142">#REF!</definedName>
    <definedName name="__MT143" localSheetId="7">#REF!</definedName>
    <definedName name="__MT143" localSheetId="6">#REF!</definedName>
    <definedName name="__MT143" localSheetId="8">#REF!</definedName>
    <definedName name="__MT143" localSheetId="13">#REF!</definedName>
    <definedName name="__MT143" localSheetId="9">#REF!</definedName>
    <definedName name="__MT143" localSheetId="16">#REF!</definedName>
    <definedName name="__MT143" localSheetId="2">#REF!</definedName>
    <definedName name="__MT143" localSheetId="4">#REF!</definedName>
    <definedName name="__MT143" localSheetId="11">#REF!</definedName>
    <definedName name="__MT143" localSheetId="3">#REF!</definedName>
    <definedName name="__MT143">#REF!</definedName>
    <definedName name="__MT144" localSheetId="7">#REF!</definedName>
    <definedName name="__MT144" localSheetId="6">#REF!</definedName>
    <definedName name="__MT144" localSheetId="8">#REF!</definedName>
    <definedName name="__MT144" localSheetId="13">#REF!</definedName>
    <definedName name="__MT144" localSheetId="9">#REF!</definedName>
    <definedName name="__MT144" localSheetId="16">#REF!</definedName>
    <definedName name="__MT144" localSheetId="2">#REF!</definedName>
    <definedName name="__MT144" localSheetId="4">#REF!</definedName>
    <definedName name="__MT144" localSheetId="11">#REF!</definedName>
    <definedName name="__MT144" localSheetId="3">#REF!</definedName>
    <definedName name="__MT144">#REF!</definedName>
    <definedName name="__MT145" localSheetId="7">#REF!</definedName>
    <definedName name="__MT145" localSheetId="6">#REF!</definedName>
    <definedName name="__MT145" localSheetId="8">#REF!</definedName>
    <definedName name="__MT145" localSheetId="13">#REF!</definedName>
    <definedName name="__MT145" localSheetId="9">#REF!</definedName>
    <definedName name="__MT145" localSheetId="16">#REF!</definedName>
    <definedName name="__MT145" localSheetId="2">#REF!</definedName>
    <definedName name="__MT145" localSheetId="4">#REF!</definedName>
    <definedName name="__MT145" localSheetId="11">#REF!</definedName>
    <definedName name="__MT145" localSheetId="3">#REF!</definedName>
    <definedName name="__MT145">#REF!</definedName>
    <definedName name="__MT146" localSheetId="7">#REF!</definedName>
    <definedName name="__MT146" localSheetId="6">#REF!</definedName>
    <definedName name="__MT146" localSheetId="8">#REF!</definedName>
    <definedName name="__MT146" localSheetId="13">#REF!</definedName>
    <definedName name="__MT146" localSheetId="9">#REF!</definedName>
    <definedName name="__MT146" localSheetId="16">#REF!</definedName>
    <definedName name="__MT146" localSheetId="2">#REF!</definedName>
    <definedName name="__MT146" localSheetId="4">#REF!</definedName>
    <definedName name="__MT146" localSheetId="11">#REF!</definedName>
    <definedName name="__MT146" localSheetId="3">#REF!</definedName>
    <definedName name="__MT146">#REF!</definedName>
    <definedName name="__MT147" localSheetId="7">#REF!</definedName>
    <definedName name="__MT147" localSheetId="6">#REF!</definedName>
    <definedName name="__MT147" localSheetId="8">#REF!</definedName>
    <definedName name="__MT147" localSheetId="13">#REF!</definedName>
    <definedName name="__MT147" localSheetId="9">#REF!</definedName>
    <definedName name="__MT147" localSheetId="16">#REF!</definedName>
    <definedName name="__MT147" localSheetId="2">#REF!</definedName>
    <definedName name="__MT147" localSheetId="4">#REF!</definedName>
    <definedName name="__MT147" localSheetId="11">#REF!</definedName>
    <definedName name="__MT147" localSheetId="3">#REF!</definedName>
    <definedName name="__MT147">#REF!</definedName>
    <definedName name="__MT148" localSheetId="7">#REF!</definedName>
    <definedName name="__MT148" localSheetId="6">#REF!</definedName>
    <definedName name="__MT148" localSheetId="8">#REF!</definedName>
    <definedName name="__MT148" localSheetId="13">#REF!</definedName>
    <definedName name="__MT148" localSheetId="9">#REF!</definedName>
    <definedName name="__MT148" localSheetId="16">#REF!</definedName>
    <definedName name="__MT148" localSheetId="2">#REF!</definedName>
    <definedName name="__MT148" localSheetId="4">#REF!</definedName>
    <definedName name="__MT148" localSheetId="11">#REF!</definedName>
    <definedName name="__MT148" localSheetId="3">#REF!</definedName>
    <definedName name="__MT148">#REF!</definedName>
    <definedName name="__MT149" localSheetId="7">#REF!</definedName>
    <definedName name="__MT149" localSheetId="6">#REF!</definedName>
    <definedName name="__MT149" localSheetId="8">#REF!</definedName>
    <definedName name="__MT149" localSheetId="13">#REF!</definedName>
    <definedName name="__MT149" localSheetId="9">#REF!</definedName>
    <definedName name="__MT149" localSheetId="16">#REF!</definedName>
    <definedName name="__MT149" localSheetId="2">#REF!</definedName>
    <definedName name="__MT149" localSheetId="4">#REF!</definedName>
    <definedName name="__MT149" localSheetId="11">#REF!</definedName>
    <definedName name="__MT149" localSheetId="3">#REF!</definedName>
    <definedName name="__MT149">#REF!</definedName>
    <definedName name="__MT15" localSheetId="7">#REF!</definedName>
    <definedName name="__MT15" localSheetId="6">#REF!</definedName>
    <definedName name="__MT15" localSheetId="8">#REF!</definedName>
    <definedName name="__MT15" localSheetId="13">#REF!</definedName>
    <definedName name="__MT15" localSheetId="9">#REF!</definedName>
    <definedName name="__MT15" localSheetId="16">#REF!</definedName>
    <definedName name="__MT15" localSheetId="2">#REF!</definedName>
    <definedName name="__MT15" localSheetId="4">#REF!</definedName>
    <definedName name="__MT15" localSheetId="11">#REF!</definedName>
    <definedName name="__MT15" localSheetId="3">#REF!</definedName>
    <definedName name="__MT15">#REF!</definedName>
    <definedName name="__MT150" localSheetId="7">#REF!</definedName>
    <definedName name="__MT150" localSheetId="6">#REF!</definedName>
    <definedName name="__MT150" localSheetId="8">#REF!</definedName>
    <definedName name="__MT150" localSheetId="13">#REF!</definedName>
    <definedName name="__MT150" localSheetId="9">#REF!</definedName>
    <definedName name="__MT150" localSheetId="16">#REF!</definedName>
    <definedName name="__MT150" localSheetId="2">#REF!</definedName>
    <definedName name="__MT150" localSheetId="4">#REF!</definedName>
    <definedName name="__MT150" localSheetId="11">#REF!</definedName>
    <definedName name="__MT150" localSheetId="3">#REF!</definedName>
    <definedName name="__MT150">#REF!</definedName>
    <definedName name="__MT16" localSheetId="7">#REF!</definedName>
    <definedName name="__MT16" localSheetId="6">#REF!</definedName>
    <definedName name="__MT16" localSheetId="8">#REF!</definedName>
    <definedName name="__MT16" localSheetId="13">#REF!</definedName>
    <definedName name="__MT16" localSheetId="9">#REF!</definedName>
    <definedName name="__MT16" localSheetId="16">#REF!</definedName>
    <definedName name="__MT16" localSheetId="2">#REF!</definedName>
    <definedName name="__MT16" localSheetId="4">#REF!</definedName>
    <definedName name="__MT16" localSheetId="11">#REF!</definedName>
    <definedName name="__MT16" localSheetId="3">#REF!</definedName>
    <definedName name="__MT16">#REF!</definedName>
    <definedName name="__MT17" localSheetId="7">#REF!</definedName>
    <definedName name="__MT17" localSheetId="6">#REF!</definedName>
    <definedName name="__MT17" localSheetId="8">#REF!</definedName>
    <definedName name="__MT17" localSheetId="13">#REF!</definedName>
    <definedName name="__MT17" localSheetId="9">#REF!</definedName>
    <definedName name="__MT17" localSheetId="16">#REF!</definedName>
    <definedName name="__MT17" localSheetId="2">#REF!</definedName>
    <definedName name="__MT17" localSheetId="4">#REF!</definedName>
    <definedName name="__MT17" localSheetId="11">#REF!</definedName>
    <definedName name="__MT17" localSheetId="3">#REF!</definedName>
    <definedName name="__MT17">#REF!</definedName>
    <definedName name="__MT18" localSheetId="7">#REF!</definedName>
    <definedName name="__MT18" localSheetId="6">#REF!</definedName>
    <definedName name="__MT18" localSheetId="8">#REF!</definedName>
    <definedName name="__MT18" localSheetId="13">#REF!</definedName>
    <definedName name="__MT18" localSheetId="9">#REF!</definedName>
    <definedName name="__MT18" localSheetId="16">#REF!</definedName>
    <definedName name="__MT18" localSheetId="2">#REF!</definedName>
    <definedName name="__MT18" localSheetId="4">#REF!</definedName>
    <definedName name="__MT18" localSheetId="11">#REF!</definedName>
    <definedName name="__MT18" localSheetId="3">#REF!</definedName>
    <definedName name="__MT18">#REF!</definedName>
    <definedName name="__MT19" localSheetId="7">#REF!</definedName>
    <definedName name="__MT19" localSheetId="6">#REF!</definedName>
    <definedName name="__MT19" localSheetId="8">#REF!</definedName>
    <definedName name="__MT19" localSheetId="13">#REF!</definedName>
    <definedName name="__MT19" localSheetId="9">#REF!</definedName>
    <definedName name="__MT19" localSheetId="16">#REF!</definedName>
    <definedName name="__MT19" localSheetId="2">#REF!</definedName>
    <definedName name="__MT19" localSheetId="4">#REF!</definedName>
    <definedName name="__MT19" localSheetId="11">#REF!</definedName>
    <definedName name="__MT19" localSheetId="3">#REF!</definedName>
    <definedName name="__MT19">#REF!</definedName>
    <definedName name="__MT2" localSheetId="7">#REF!</definedName>
    <definedName name="__MT2" localSheetId="6">#REF!</definedName>
    <definedName name="__MT2" localSheetId="8">#REF!</definedName>
    <definedName name="__MT2" localSheetId="13">#REF!</definedName>
    <definedName name="__MT2" localSheetId="9">#REF!</definedName>
    <definedName name="__MT2" localSheetId="16">#REF!</definedName>
    <definedName name="__MT2" localSheetId="2">#REF!</definedName>
    <definedName name="__MT2" localSheetId="4">#REF!</definedName>
    <definedName name="__MT2" localSheetId="11">#REF!</definedName>
    <definedName name="__MT2" localSheetId="3">#REF!</definedName>
    <definedName name="__MT2">#REF!</definedName>
    <definedName name="__MT20" localSheetId="7">#REF!</definedName>
    <definedName name="__MT20" localSheetId="6">#REF!</definedName>
    <definedName name="__MT20" localSheetId="8">#REF!</definedName>
    <definedName name="__MT20" localSheetId="13">#REF!</definedName>
    <definedName name="__MT20" localSheetId="9">#REF!</definedName>
    <definedName name="__MT20" localSheetId="16">#REF!</definedName>
    <definedName name="__MT20" localSheetId="2">#REF!</definedName>
    <definedName name="__MT20" localSheetId="4">#REF!</definedName>
    <definedName name="__MT20" localSheetId="11">#REF!</definedName>
    <definedName name="__MT20" localSheetId="3">#REF!</definedName>
    <definedName name="__MT20">#REF!</definedName>
    <definedName name="__MT21" localSheetId="7">#REF!</definedName>
    <definedName name="__MT21" localSheetId="6">#REF!</definedName>
    <definedName name="__MT21" localSheetId="8">#REF!</definedName>
    <definedName name="__MT21" localSheetId="13">#REF!</definedName>
    <definedName name="__MT21" localSheetId="9">#REF!</definedName>
    <definedName name="__MT21" localSheetId="16">#REF!</definedName>
    <definedName name="__MT21" localSheetId="2">#REF!</definedName>
    <definedName name="__MT21" localSheetId="4">#REF!</definedName>
    <definedName name="__MT21" localSheetId="11">#REF!</definedName>
    <definedName name="__MT21" localSheetId="3">#REF!</definedName>
    <definedName name="__MT21">#REF!</definedName>
    <definedName name="__MT22" localSheetId="7">#REF!</definedName>
    <definedName name="__MT22" localSheetId="6">#REF!</definedName>
    <definedName name="__MT22" localSheetId="8">#REF!</definedName>
    <definedName name="__MT22" localSheetId="13">#REF!</definedName>
    <definedName name="__MT22" localSheetId="9">#REF!</definedName>
    <definedName name="__MT22" localSheetId="16">#REF!</definedName>
    <definedName name="__MT22" localSheetId="2">#REF!</definedName>
    <definedName name="__MT22" localSheetId="4">#REF!</definedName>
    <definedName name="__MT22" localSheetId="11">#REF!</definedName>
    <definedName name="__MT22" localSheetId="3">#REF!</definedName>
    <definedName name="__MT22">#REF!</definedName>
    <definedName name="__MT23" localSheetId="7">#REF!</definedName>
    <definedName name="__MT23" localSheetId="6">#REF!</definedName>
    <definedName name="__MT23" localSheetId="8">#REF!</definedName>
    <definedName name="__MT23" localSheetId="13">#REF!</definedName>
    <definedName name="__MT23" localSheetId="9">#REF!</definedName>
    <definedName name="__MT23" localSheetId="16">#REF!</definedName>
    <definedName name="__MT23" localSheetId="2">#REF!</definedName>
    <definedName name="__MT23" localSheetId="4">#REF!</definedName>
    <definedName name="__MT23" localSheetId="11">#REF!</definedName>
    <definedName name="__MT23" localSheetId="3">#REF!</definedName>
    <definedName name="__MT23">#REF!</definedName>
    <definedName name="__MT24" localSheetId="7">#REF!</definedName>
    <definedName name="__MT24" localSheetId="6">#REF!</definedName>
    <definedName name="__MT24" localSheetId="8">#REF!</definedName>
    <definedName name="__MT24" localSheetId="13">#REF!</definedName>
    <definedName name="__MT24" localSheetId="9">#REF!</definedName>
    <definedName name="__MT24" localSheetId="16">#REF!</definedName>
    <definedName name="__MT24" localSheetId="2">#REF!</definedName>
    <definedName name="__MT24" localSheetId="4">#REF!</definedName>
    <definedName name="__MT24" localSheetId="11">#REF!</definedName>
    <definedName name="__MT24" localSheetId="3">#REF!</definedName>
    <definedName name="__MT24">#REF!</definedName>
    <definedName name="__MT25" localSheetId="7">#REF!</definedName>
    <definedName name="__MT25" localSheetId="6">#REF!</definedName>
    <definedName name="__MT25" localSheetId="8">#REF!</definedName>
    <definedName name="__MT25" localSheetId="13">#REF!</definedName>
    <definedName name="__MT25" localSheetId="9">#REF!</definedName>
    <definedName name="__MT25" localSheetId="16">#REF!</definedName>
    <definedName name="__MT25" localSheetId="2">#REF!</definedName>
    <definedName name="__MT25" localSheetId="4">#REF!</definedName>
    <definedName name="__MT25" localSheetId="11">#REF!</definedName>
    <definedName name="__MT25" localSheetId="3">#REF!</definedName>
    <definedName name="__MT25">#REF!</definedName>
    <definedName name="__MT26" localSheetId="7">#REF!</definedName>
    <definedName name="__MT26" localSheetId="6">#REF!</definedName>
    <definedName name="__MT26" localSheetId="8">#REF!</definedName>
    <definedName name="__MT26" localSheetId="13">#REF!</definedName>
    <definedName name="__MT26" localSheetId="9">#REF!</definedName>
    <definedName name="__MT26" localSheetId="16">#REF!</definedName>
    <definedName name="__MT26" localSheetId="2">#REF!</definedName>
    <definedName name="__MT26" localSheetId="4">#REF!</definedName>
    <definedName name="__MT26" localSheetId="11">#REF!</definedName>
    <definedName name="__MT26" localSheetId="3">#REF!</definedName>
    <definedName name="__MT26">#REF!</definedName>
    <definedName name="__MT27" localSheetId="7">#REF!</definedName>
    <definedName name="__MT27" localSheetId="6">#REF!</definedName>
    <definedName name="__MT27" localSheetId="8">#REF!</definedName>
    <definedName name="__MT27" localSheetId="13">#REF!</definedName>
    <definedName name="__MT27" localSheetId="9">#REF!</definedName>
    <definedName name="__MT27" localSheetId="16">#REF!</definedName>
    <definedName name="__MT27" localSheetId="2">#REF!</definedName>
    <definedName name="__MT27" localSheetId="4">#REF!</definedName>
    <definedName name="__MT27" localSheetId="11">#REF!</definedName>
    <definedName name="__MT27" localSheetId="3">#REF!</definedName>
    <definedName name="__MT27">#REF!</definedName>
    <definedName name="__MT28" localSheetId="7">#REF!</definedName>
    <definedName name="__MT28" localSheetId="6">#REF!</definedName>
    <definedName name="__MT28" localSheetId="8">#REF!</definedName>
    <definedName name="__MT28" localSheetId="13">#REF!</definedName>
    <definedName name="__MT28" localSheetId="9">#REF!</definedName>
    <definedName name="__MT28" localSheetId="16">#REF!</definedName>
    <definedName name="__MT28" localSheetId="2">#REF!</definedName>
    <definedName name="__MT28" localSheetId="4">#REF!</definedName>
    <definedName name="__MT28" localSheetId="11">#REF!</definedName>
    <definedName name="__MT28" localSheetId="3">#REF!</definedName>
    <definedName name="__MT28">#REF!</definedName>
    <definedName name="__MT29" localSheetId="7">#REF!</definedName>
    <definedName name="__MT29" localSheetId="6">#REF!</definedName>
    <definedName name="__MT29" localSheetId="8">#REF!</definedName>
    <definedName name="__MT29" localSheetId="13">#REF!</definedName>
    <definedName name="__MT29" localSheetId="9">#REF!</definedName>
    <definedName name="__MT29" localSheetId="16">#REF!</definedName>
    <definedName name="__MT29" localSheetId="2">#REF!</definedName>
    <definedName name="__MT29" localSheetId="4">#REF!</definedName>
    <definedName name="__MT29" localSheetId="11">#REF!</definedName>
    <definedName name="__MT29" localSheetId="3">#REF!</definedName>
    <definedName name="__MT29">#REF!</definedName>
    <definedName name="__MT3" localSheetId="7">#REF!</definedName>
    <definedName name="__MT3" localSheetId="6">#REF!</definedName>
    <definedName name="__MT3" localSheetId="8">#REF!</definedName>
    <definedName name="__MT3" localSheetId="13">#REF!</definedName>
    <definedName name="__MT3" localSheetId="9">#REF!</definedName>
    <definedName name="__MT3" localSheetId="16">#REF!</definedName>
    <definedName name="__MT3" localSheetId="2">#REF!</definedName>
    <definedName name="__MT3" localSheetId="4">#REF!</definedName>
    <definedName name="__MT3" localSheetId="11">#REF!</definedName>
    <definedName name="__MT3" localSheetId="3">#REF!</definedName>
    <definedName name="__MT3">#REF!</definedName>
    <definedName name="__MT30" localSheetId="7">#REF!</definedName>
    <definedName name="__MT30" localSheetId="6">#REF!</definedName>
    <definedName name="__MT30" localSheetId="8">#REF!</definedName>
    <definedName name="__MT30" localSheetId="13">#REF!</definedName>
    <definedName name="__MT30" localSheetId="9">#REF!</definedName>
    <definedName name="__MT30" localSheetId="16">#REF!</definedName>
    <definedName name="__MT30" localSheetId="2">#REF!</definedName>
    <definedName name="__MT30" localSheetId="4">#REF!</definedName>
    <definedName name="__MT30" localSheetId="11">#REF!</definedName>
    <definedName name="__MT30" localSheetId="3">#REF!</definedName>
    <definedName name="__MT30">#REF!</definedName>
    <definedName name="__MT31" localSheetId="7">#REF!</definedName>
    <definedName name="__MT31" localSheetId="6">#REF!</definedName>
    <definedName name="__MT31" localSheetId="8">#REF!</definedName>
    <definedName name="__MT31" localSheetId="13">#REF!</definedName>
    <definedName name="__MT31" localSheetId="9">#REF!</definedName>
    <definedName name="__MT31" localSheetId="16">#REF!</definedName>
    <definedName name="__MT31" localSheetId="2">#REF!</definedName>
    <definedName name="__MT31" localSheetId="4">#REF!</definedName>
    <definedName name="__MT31" localSheetId="11">#REF!</definedName>
    <definedName name="__MT31" localSheetId="3">#REF!</definedName>
    <definedName name="__MT31">#REF!</definedName>
    <definedName name="__MT32" localSheetId="7">#REF!</definedName>
    <definedName name="__MT32" localSheetId="6">#REF!</definedName>
    <definedName name="__MT32" localSheetId="8">#REF!</definedName>
    <definedName name="__MT32" localSheetId="13">#REF!</definedName>
    <definedName name="__MT32" localSheetId="9">#REF!</definedName>
    <definedName name="__MT32" localSheetId="16">#REF!</definedName>
    <definedName name="__MT32" localSheetId="2">#REF!</definedName>
    <definedName name="__MT32" localSheetId="4">#REF!</definedName>
    <definedName name="__MT32" localSheetId="11">#REF!</definedName>
    <definedName name="__MT32" localSheetId="3">#REF!</definedName>
    <definedName name="__MT32">#REF!</definedName>
    <definedName name="__MT33" localSheetId="7">#REF!</definedName>
    <definedName name="__MT33" localSheetId="6">#REF!</definedName>
    <definedName name="__MT33" localSheetId="8">#REF!</definedName>
    <definedName name="__MT33" localSheetId="13">#REF!</definedName>
    <definedName name="__MT33" localSheetId="9">#REF!</definedName>
    <definedName name="__MT33" localSheetId="16">#REF!</definedName>
    <definedName name="__MT33" localSheetId="2">#REF!</definedName>
    <definedName name="__MT33" localSheetId="4">#REF!</definedName>
    <definedName name="__MT33" localSheetId="11">#REF!</definedName>
    <definedName name="__MT33" localSheetId="3">#REF!</definedName>
    <definedName name="__MT33">#REF!</definedName>
    <definedName name="__MT34" localSheetId="7">#REF!</definedName>
    <definedName name="__MT34" localSheetId="6">#REF!</definedName>
    <definedName name="__MT34" localSheetId="8">#REF!</definedName>
    <definedName name="__MT34" localSheetId="13">#REF!</definedName>
    <definedName name="__MT34" localSheetId="9">#REF!</definedName>
    <definedName name="__MT34" localSheetId="16">#REF!</definedName>
    <definedName name="__MT34" localSheetId="2">#REF!</definedName>
    <definedName name="__MT34" localSheetId="4">#REF!</definedName>
    <definedName name="__MT34" localSheetId="11">#REF!</definedName>
    <definedName name="__MT34" localSheetId="3">#REF!</definedName>
    <definedName name="__MT34">#REF!</definedName>
    <definedName name="__MT35" localSheetId="7">#REF!</definedName>
    <definedName name="__MT35" localSheetId="6">#REF!</definedName>
    <definedName name="__MT35" localSheetId="8">#REF!</definedName>
    <definedName name="__MT35" localSheetId="13">#REF!</definedName>
    <definedName name="__MT35" localSheetId="9">#REF!</definedName>
    <definedName name="__MT35" localSheetId="16">#REF!</definedName>
    <definedName name="__MT35" localSheetId="2">#REF!</definedName>
    <definedName name="__MT35" localSheetId="4">#REF!</definedName>
    <definedName name="__MT35" localSheetId="11">#REF!</definedName>
    <definedName name="__MT35" localSheetId="3">#REF!</definedName>
    <definedName name="__MT35">#REF!</definedName>
    <definedName name="__MT36" localSheetId="7">#REF!</definedName>
    <definedName name="__MT36" localSheetId="6">#REF!</definedName>
    <definedName name="__MT36" localSheetId="8">#REF!</definedName>
    <definedName name="__MT36" localSheetId="13">#REF!</definedName>
    <definedName name="__MT36" localSheetId="9">#REF!</definedName>
    <definedName name="__MT36" localSheetId="16">#REF!</definedName>
    <definedName name="__MT36" localSheetId="2">#REF!</definedName>
    <definedName name="__MT36" localSheetId="4">#REF!</definedName>
    <definedName name="__MT36" localSheetId="11">#REF!</definedName>
    <definedName name="__MT36" localSheetId="3">#REF!</definedName>
    <definedName name="__MT36">#REF!</definedName>
    <definedName name="__MT37" localSheetId="7">#REF!</definedName>
    <definedName name="__MT37" localSheetId="6">#REF!</definedName>
    <definedName name="__MT37" localSheetId="8">#REF!</definedName>
    <definedName name="__MT37" localSheetId="13">#REF!</definedName>
    <definedName name="__MT37" localSheetId="9">#REF!</definedName>
    <definedName name="__MT37" localSheetId="16">#REF!</definedName>
    <definedName name="__MT37" localSheetId="2">#REF!</definedName>
    <definedName name="__MT37" localSheetId="4">#REF!</definedName>
    <definedName name="__MT37" localSheetId="11">#REF!</definedName>
    <definedName name="__MT37" localSheetId="3">#REF!</definedName>
    <definedName name="__MT37">#REF!</definedName>
    <definedName name="__MT38" localSheetId="7">#REF!</definedName>
    <definedName name="__MT38" localSheetId="6">#REF!</definedName>
    <definedName name="__MT38" localSheetId="8">#REF!</definedName>
    <definedName name="__MT38" localSheetId="13">#REF!</definedName>
    <definedName name="__MT38" localSheetId="9">#REF!</definedName>
    <definedName name="__MT38" localSheetId="16">#REF!</definedName>
    <definedName name="__MT38" localSheetId="2">#REF!</definedName>
    <definedName name="__MT38" localSheetId="4">#REF!</definedName>
    <definedName name="__MT38" localSheetId="11">#REF!</definedName>
    <definedName name="__MT38" localSheetId="3">#REF!</definedName>
    <definedName name="__MT38">#REF!</definedName>
    <definedName name="__MT39" localSheetId="7">#REF!</definedName>
    <definedName name="__MT39" localSheetId="6">#REF!</definedName>
    <definedName name="__MT39" localSheetId="8">#REF!</definedName>
    <definedName name="__MT39" localSheetId="13">#REF!</definedName>
    <definedName name="__MT39" localSheetId="9">#REF!</definedName>
    <definedName name="__MT39" localSheetId="16">#REF!</definedName>
    <definedName name="__MT39" localSheetId="2">#REF!</definedName>
    <definedName name="__MT39" localSheetId="4">#REF!</definedName>
    <definedName name="__MT39" localSheetId="11">#REF!</definedName>
    <definedName name="__MT39" localSheetId="3">#REF!</definedName>
    <definedName name="__MT39">#REF!</definedName>
    <definedName name="__MT4" localSheetId="7">#REF!</definedName>
    <definedName name="__MT4" localSheetId="6">#REF!</definedName>
    <definedName name="__MT4" localSheetId="8">#REF!</definedName>
    <definedName name="__MT4" localSheetId="13">#REF!</definedName>
    <definedName name="__MT4" localSheetId="9">#REF!</definedName>
    <definedName name="__MT4" localSheetId="16">#REF!</definedName>
    <definedName name="__MT4" localSheetId="2">#REF!</definedName>
    <definedName name="__MT4" localSheetId="4">#REF!</definedName>
    <definedName name="__MT4" localSheetId="11">#REF!</definedName>
    <definedName name="__MT4" localSheetId="3">#REF!</definedName>
    <definedName name="__MT4">#REF!</definedName>
    <definedName name="__MT40" localSheetId="7">#REF!</definedName>
    <definedName name="__MT40" localSheetId="6">#REF!</definedName>
    <definedName name="__MT40" localSheetId="8">#REF!</definedName>
    <definedName name="__MT40" localSheetId="13">#REF!</definedName>
    <definedName name="__MT40" localSheetId="9">#REF!</definedName>
    <definedName name="__MT40" localSheetId="16">#REF!</definedName>
    <definedName name="__MT40" localSheetId="2">#REF!</definedName>
    <definedName name="__MT40" localSheetId="4">#REF!</definedName>
    <definedName name="__MT40" localSheetId="11">#REF!</definedName>
    <definedName name="__MT40" localSheetId="3">#REF!</definedName>
    <definedName name="__MT40">#REF!</definedName>
    <definedName name="__MT41" localSheetId="7">#REF!</definedName>
    <definedName name="__MT41" localSheetId="6">#REF!</definedName>
    <definedName name="__MT41" localSheetId="8">#REF!</definedName>
    <definedName name="__MT41" localSheetId="13">#REF!</definedName>
    <definedName name="__MT41" localSheetId="9">#REF!</definedName>
    <definedName name="__MT41" localSheetId="16">#REF!</definedName>
    <definedName name="__MT41" localSheetId="2">#REF!</definedName>
    <definedName name="__MT41" localSheetId="4">#REF!</definedName>
    <definedName name="__MT41" localSheetId="11">#REF!</definedName>
    <definedName name="__MT41" localSheetId="3">#REF!</definedName>
    <definedName name="__MT41">#REF!</definedName>
    <definedName name="__MT42" localSheetId="7">#REF!</definedName>
    <definedName name="__MT42" localSheetId="6">#REF!</definedName>
    <definedName name="__MT42" localSheetId="8">#REF!</definedName>
    <definedName name="__MT42" localSheetId="13">#REF!</definedName>
    <definedName name="__MT42" localSheetId="9">#REF!</definedName>
    <definedName name="__MT42" localSheetId="16">#REF!</definedName>
    <definedName name="__MT42" localSheetId="2">#REF!</definedName>
    <definedName name="__MT42" localSheetId="4">#REF!</definedName>
    <definedName name="__MT42" localSheetId="11">#REF!</definedName>
    <definedName name="__MT42" localSheetId="3">#REF!</definedName>
    <definedName name="__MT42">#REF!</definedName>
    <definedName name="__MT43" localSheetId="7">#REF!</definedName>
    <definedName name="__MT43" localSheetId="6">#REF!</definedName>
    <definedName name="__MT43" localSheetId="8">#REF!</definedName>
    <definedName name="__MT43" localSheetId="13">#REF!</definedName>
    <definedName name="__MT43" localSheetId="9">#REF!</definedName>
    <definedName name="__MT43" localSheetId="16">#REF!</definedName>
    <definedName name="__MT43" localSheetId="2">#REF!</definedName>
    <definedName name="__MT43" localSheetId="4">#REF!</definedName>
    <definedName name="__MT43" localSheetId="11">#REF!</definedName>
    <definedName name="__MT43" localSheetId="3">#REF!</definedName>
    <definedName name="__MT43">#REF!</definedName>
    <definedName name="__MT44" localSheetId="7">#REF!</definedName>
    <definedName name="__MT44" localSheetId="6">#REF!</definedName>
    <definedName name="__MT44" localSheetId="8">#REF!</definedName>
    <definedName name="__MT44" localSheetId="13">#REF!</definedName>
    <definedName name="__MT44" localSheetId="9">#REF!</definedName>
    <definedName name="__MT44" localSheetId="16">#REF!</definedName>
    <definedName name="__MT44" localSheetId="2">#REF!</definedName>
    <definedName name="__MT44" localSheetId="4">#REF!</definedName>
    <definedName name="__MT44" localSheetId="11">#REF!</definedName>
    <definedName name="__MT44" localSheetId="3">#REF!</definedName>
    <definedName name="__MT44">#REF!</definedName>
    <definedName name="__MT45" localSheetId="7">#REF!</definedName>
    <definedName name="__MT45" localSheetId="6">#REF!</definedName>
    <definedName name="__MT45" localSheetId="8">#REF!</definedName>
    <definedName name="__MT45" localSheetId="13">#REF!</definedName>
    <definedName name="__MT45" localSheetId="9">#REF!</definedName>
    <definedName name="__MT45" localSheetId="16">#REF!</definedName>
    <definedName name="__MT45" localSheetId="2">#REF!</definedName>
    <definedName name="__MT45" localSheetId="4">#REF!</definedName>
    <definedName name="__MT45" localSheetId="11">#REF!</definedName>
    <definedName name="__MT45" localSheetId="3">#REF!</definedName>
    <definedName name="__MT45">#REF!</definedName>
    <definedName name="__MT46" localSheetId="7">#REF!</definedName>
    <definedName name="__MT46" localSheetId="6">#REF!</definedName>
    <definedName name="__MT46" localSheetId="8">#REF!</definedName>
    <definedName name="__MT46" localSheetId="13">#REF!</definedName>
    <definedName name="__MT46" localSheetId="9">#REF!</definedName>
    <definedName name="__MT46" localSheetId="16">#REF!</definedName>
    <definedName name="__MT46" localSheetId="2">#REF!</definedName>
    <definedName name="__MT46" localSheetId="4">#REF!</definedName>
    <definedName name="__MT46" localSheetId="11">#REF!</definedName>
    <definedName name="__MT46" localSheetId="3">#REF!</definedName>
    <definedName name="__MT46">#REF!</definedName>
    <definedName name="__MT47" localSheetId="7">#REF!</definedName>
    <definedName name="__MT47" localSheetId="6">#REF!</definedName>
    <definedName name="__MT47" localSheetId="8">#REF!</definedName>
    <definedName name="__MT47" localSheetId="13">#REF!</definedName>
    <definedName name="__MT47" localSheetId="9">#REF!</definedName>
    <definedName name="__MT47" localSheetId="16">#REF!</definedName>
    <definedName name="__MT47" localSheetId="2">#REF!</definedName>
    <definedName name="__MT47" localSheetId="4">#REF!</definedName>
    <definedName name="__MT47" localSheetId="11">#REF!</definedName>
    <definedName name="__MT47" localSheetId="3">#REF!</definedName>
    <definedName name="__MT47">#REF!</definedName>
    <definedName name="__MT48" localSheetId="7">#REF!</definedName>
    <definedName name="__MT48" localSheetId="6">#REF!</definedName>
    <definedName name="__MT48" localSheetId="8">#REF!</definedName>
    <definedName name="__MT48" localSheetId="13">#REF!</definedName>
    <definedName name="__MT48" localSheetId="9">#REF!</definedName>
    <definedName name="__MT48" localSheetId="16">#REF!</definedName>
    <definedName name="__MT48" localSheetId="2">#REF!</definedName>
    <definedName name="__MT48" localSheetId="4">#REF!</definedName>
    <definedName name="__MT48" localSheetId="11">#REF!</definedName>
    <definedName name="__MT48" localSheetId="3">#REF!</definedName>
    <definedName name="__MT48">#REF!</definedName>
    <definedName name="__MT49" localSheetId="7">#REF!</definedName>
    <definedName name="__MT49" localSheetId="6">#REF!</definedName>
    <definedName name="__MT49" localSheetId="8">#REF!</definedName>
    <definedName name="__MT49" localSheetId="13">#REF!</definedName>
    <definedName name="__MT49" localSheetId="9">#REF!</definedName>
    <definedName name="__MT49" localSheetId="16">#REF!</definedName>
    <definedName name="__MT49" localSheetId="2">#REF!</definedName>
    <definedName name="__MT49" localSheetId="4">#REF!</definedName>
    <definedName name="__MT49" localSheetId="11">#REF!</definedName>
    <definedName name="__MT49" localSheetId="3">#REF!</definedName>
    <definedName name="__MT49">#REF!</definedName>
    <definedName name="__MT5" localSheetId="7">#REF!</definedName>
    <definedName name="__MT5" localSheetId="6">#REF!</definedName>
    <definedName name="__MT5" localSheetId="8">#REF!</definedName>
    <definedName name="__MT5" localSheetId="13">#REF!</definedName>
    <definedName name="__MT5" localSheetId="9">#REF!</definedName>
    <definedName name="__MT5" localSheetId="16">#REF!</definedName>
    <definedName name="__MT5" localSheetId="2">#REF!</definedName>
    <definedName name="__MT5" localSheetId="4">#REF!</definedName>
    <definedName name="__MT5" localSheetId="11">#REF!</definedName>
    <definedName name="__MT5" localSheetId="3">#REF!</definedName>
    <definedName name="__MT5">#REF!</definedName>
    <definedName name="__MT50" localSheetId="7">#REF!</definedName>
    <definedName name="__MT50" localSheetId="6">#REF!</definedName>
    <definedName name="__MT50" localSheetId="8">#REF!</definedName>
    <definedName name="__MT50" localSheetId="13">#REF!</definedName>
    <definedName name="__MT50" localSheetId="9">#REF!</definedName>
    <definedName name="__MT50" localSheetId="16">#REF!</definedName>
    <definedName name="__MT50" localSheetId="2">#REF!</definedName>
    <definedName name="__MT50" localSheetId="4">#REF!</definedName>
    <definedName name="__MT50" localSheetId="11">#REF!</definedName>
    <definedName name="__MT50" localSheetId="3">#REF!</definedName>
    <definedName name="__MT50">#REF!</definedName>
    <definedName name="__MT500" localSheetId="7">#REF!</definedName>
    <definedName name="__MT500" localSheetId="6">#REF!</definedName>
    <definedName name="__MT500" localSheetId="8">#REF!</definedName>
    <definedName name="__MT500" localSheetId="13">#REF!</definedName>
    <definedName name="__MT500" localSheetId="9">#REF!</definedName>
    <definedName name="__MT500" localSheetId="16">#REF!</definedName>
    <definedName name="__MT500" localSheetId="2">#REF!</definedName>
    <definedName name="__MT500" localSheetId="4">#REF!</definedName>
    <definedName name="__MT500" localSheetId="11">#REF!</definedName>
    <definedName name="__MT500" localSheetId="3">#REF!</definedName>
    <definedName name="__MT500">#REF!</definedName>
    <definedName name="__MT51" localSheetId="7">#REF!</definedName>
    <definedName name="__MT51" localSheetId="6">#REF!</definedName>
    <definedName name="__MT51" localSheetId="8">#REF!</definedName>
    <definedName name="__MT51" localSheetId="13">#REF!</definedName>
    <definedName name="__MT51" localSheetId="9">#REF!</definedName>
    <definedName name="__MT51" localSheetId="16">#REF!</definedName>
    <definedName name="__MT51" localSheetId="2">#REF!</definedName>
    <definedName name="__MT51" localSheetId="4">#REF!</definedName>
    <definedName name="__MT51" localSheetId="11">#REF!</definedName>
    <definedName name="__MT51" localSheetId="3">#REF!</definedName>
    <definedName name="__MT51">#REF!</definedName>
    <definedName name="__MT52" localSheetId="7">#REF!</definedName>
    <definedName name="__MT52" localSheetId="6">#REF!</definedName>
    <definedName name="__MT52" localSheetId="8">#REF!</definedName>
    <definedName name="__MT52" localSheetId="13">#REF!</definedName>
    <definedName name="__MT52" localSheetId="9">#REF!</definedName>
    <definedName name="__MT52" localSheetId="16">#REF!</definedName>
    <definedName name="__MT52" localSheetId="2">#REF!</definedName>
    <definedName name="__MT52" localSheetId="4">#REF!</definedName>
    <definedName name="__MT52" localSheetId="11">#REF!</definedName>
    <definedName name="__MT52" localSheetId="3">#REF!</definedName>
    <definedName name="__MT52">#REF!</definedName>
    <definedName name="__MT53" localSheetId="7">#REF!</definedName>
    <definedName name="__MT53" localSheetId="6">#REF!</definedName>
    <definedName name="__MT53" localSheetId="8">#REF!</definedName>
    <definedName name="__MT53" localSheetId="13">#REF!</definedName>
    <definedName name="__MT53" localSheetId="9">#REF!</definedName>
    <definedName name="__MT53" localSheetId="16">#REF!</definedName>
    <definedName name="__MT53" localSheetId="2">#REF!</definedName>
    <definedName name="__MT53" localSheetId="4">#REF!</definedName>
    <definedName name="__MT53" localSheetId="11">#REF!</definedName>
    <definedName name="__MT53" localSheetId="3">#REF!</definedName>
    <definedName name="__MT53">#REF!</definedName>
    <definedName name="__MT54" localSheetId="7">#REF!</definedName>
    <definedName name="__MT54" localSheetId="6">#REF!</definedName>
    <definedName name="__MT54" localSheetId="8">#REF!</definedName>
    <definedName name="__MT54" localSheetId="13">#REF!</definedName>
    <definedName name="__MT54" localSheetId="9">#REF!</definedName>
    <definedName name="__MT54" localSheetId="16">#REF!</definedName>
    <definedName name="__MT54" localSheetId="2">#REF!</definedName>
    <definedName name="__MT54" localSheetId="4">#REF!</definedName>
    <definedName name="__MT54" localSheetId="11">#REF!</definedName>
    <definedName name="__MT54" localSheetId="3">#REF!</definedName>
    <definedName name="__MT54">#REF!</definedName>
    <definedName name="__MT55" localSheetId="7">#REF!</definedName>
    <definedName name="__MT55" localSheetId="6">#REF!</definedName>
    <definedName name="__MT55" localSheetId="8">#REF!</definedName>
    <definedName name="__MT55" localSheetId="13">#REF!</definedName>
    <definedName name="__MT55" localSheetId="9">#REF!</definedName>
    <definedName name="__MT55" localSheetId="16">#REF!</definedName>
    <definedName name="__MT55" localSheetId="2">#REF!</definedName>
    <definedName name="__MT55" localSheetId="4">#REF!</definedName>
    <definedName name="__MT55" localSheetId="11">#REF!</definedName>
    <definedName name="__MT55" localSheetId="3">#REF!</definedName>
    <definedName name="__MT55">#REF!</definedName>
    <definedName name="__MT56" localSheetId="7">#REF!</definedName>
    <definedName name="__MT56" localSheetId="6">#REF!</definedName>
    <definedName name="__MT56" localSheetId="8">#REF!</definedName>
    <definedName name="__MT56" localSheetId="13">#REF!</definedName>
    <definedName name="__MT56" localSheetId="9">#REF!</definedName>
    <definedName name="__MT56" localSheetId="16">#REF!</definedName>
    <definedName name="__MT56" localSheetId="2">#REF!</definedName>
    <definedName name="__MT56" localSheetId="4">#REF!</definedName>
    <definedName name="__MT56" localSheetId="11">#REF!</definedName>
    <definedName name="__MT56" localSheetId="3">#REF!</definedName>
    <definedName name="__MT56">#REF!</definedName>
    <definedName name="__MT57" localSheetId="7">#REF!</definedName>
    <definedName name="__MT57" localSheetId="6">#REF!</definedName>
    <definedName name="__MT57" localSheetId="8">#REF!</definedName>
    <definedName name="__MT57" localSheetId="13">#REF!</definedName>
    <definedName name="__MT57" localSheetId="9">#REF!</definedName>
    <definedName name="__MT57" localSheetId="16">#REF!</definedName>
    <definedName name="__MT57" localSheetId="2">#REF!</definedName>
    <definedName name="__MT57" localSheetId="4">#REF!</definedName>
    <definedName name="__MT57" localSheetId="11">#REF!</definedName>
    <definedName name="__MT57" localSheetId="3">#REF!</definedName>
    <definedName name="__MT57">#REF!</definedName>
    <definedName name="__MT58" localSheetId="7">#REF!</definedName>
    <definedName name="__MT58" localSheetId="6">#REF!</definedName>
    <definedName name="__MT58" localSheetId="8">#REF!</definedName>
    <definedName name="__MT58" localSheetId="13">#REF!</definedName>
    <definedName name="__MT58" localSheetId="9">#REF!</definedName>
    <definedName name="__MT58" localSheetId="16">#REF!</definedName>
    <definedName name="__MT58" localSheetId="2">#REF!</definedName>
    <definedName name="__MT58" localSheetId="4">#REF!</definedName>
    <definedName name="__MT58" localSheetId="11">#REF!</definedName>
    <definedName name="__MT58" localSheetId="3">#REF!</definedName>
    <definedName name="__MT58">#REF!</definedName>
    <definedName name="__MT59" localSheetId="7">#REF!</definedName>
    <definedName name="__MT59" localSheetId="6">#REF!</definedName>
    <definedName name="__MT59" localSheetId="8">#REF!</definedName>
    <definedName name="__MT59" localSheetId="13">#REF!</definedName>
    <definedName name="__MT59" localSheetId="9">#REF!</definedName>
    <definedName name="__MT59" localSheetId="16">#REF!</definedName>
    <definedName name="__MT59" localSheetId="2">#REF!</definedName>
    <definedName name="__MT59" localSheetId="4">#REF!</definedName>
    <definedName name="__MT59" localSheetId="11">#REF!</definedName>
    <definedName name="__MT59" localSheetId="3">#REF!</definedName>
    <definedName name="__MT59">#REF!</definedName>
    <definedName name="__MT6" localSheetId="7">#REF!</definedName>
    <definedName name="__MT6" localSheetId="6">#REF!</definedName>
    <definedName name="__MT6" localSheetId="8">#REF!</definedName>
    <definedName name="__MT6" localSheetId="13">#REF!</definedName>
    <definedName name="__MT6" localSheetId="9">#REF!</definedName>
    <definedName name="__MT6" localSheetId="16">#REF!</definedName>
    <definedName name="__MT6" localSheetId="2">#REF!</definedName>
    <definedName name="__MT6" localSheetId="4">#REF!</definedName>
    <definedName name="__MT6" localSheetId="11">#REF!</definedName>
    <definedName name="__MT6" localSheetId="3">#REF!</definedName>
    <definedName name="__MT6">#REF!</definedName>
    <definedName name="__MT60" localSheetId="7">#REF!</definedName>
    <definedName name="__MT60" localSheetId="6">#REF!</definedName>
    <definedName name="__MT60" localSheetId="8">#REF!</definedName>
    <definedName name="__MT60" localSheetId="13">#REF!</definedName>
    <definedName name="__MT60" localSheetId="9">#REF!</definedName>
    <definedName name="__MT60" localSheetId="16">#REF!</definedName>
    <definedName name="__MT60" localSheetId="2">#REF!</definedName>
    <definedName name="__MT60" localSheetId="4">#REF!</definedName>
    <definedName name="__MT60" localSheetId="11">#REF!</definedName>
    <definedName name="__MT60" localSheetId="3">#REF!</definedName>
    <definedName name="__MT60">#REF!</definedName>
    <definedName name="__MT61" localSheetId="7">#REF!</definedName>
    <definedName name="__MT61" localSheetId="6">#REF!</definedName>
    <definedName name="__MT61" localSheetId="8">#REF!</definedName>
    <definedName name="__MT61" localSheetId="13">#REF!</definedName>
    <definedName name="__MT61" localSheetId="9">#REF!</definedName>
    <definedName name="__MT61" localSheetId="16">#REF!</definedName>
    <definedName name="__MT61" localSheetId="2">#REF!</definedName>
    <definedName name="__MT61" localSheetId="4">#REF!</definedName>
    <definedName name="__MT61" localSheetId="11">#REF!</definedName>
    <definedName name="__MT61" localSheetId="3">#REF!</definedName>
    <definedName name="__MT61">#REF!</definedName>
    <definedName name="__MT62" localSheetId="7">#REF!</definedName>
    <definedName name="__MT62" localSheetId="6">#REF!</definedName>
    <definedName name="__MT62" localSheetId="8">#REF!</definedName>
    <definedName name="__MT62" localSheetId="13">#REF!</definedName>
    <definedName name="__MT62" localSheetId="9">#REF!</definedName>
    <definedName name="__MT62" localSheetId="16">#REF!</definedName>
    <definedName name="__MT62" localSheetId="2">#REF!</definedName>
    <definedName name="__MT62" localSheetId="4">#REF!</definedName>
    <definedName name="__MT62" localSheetId="11">#REF!</definedName>
    <definedName name="__MT62" localSheetId="3">#REF!</definedName>
    <definedName name="__MT62">#REF!</definedName>
    <definedName name="__MT63" localSheetId="7">#REF!</definedName>
    <definedName name="__MT63" localSheetId="6">#REF!</definedName>
    <definedName name="__MT63" localSheetId="8">#REF!</definedName>
    <definedName name="__MT63" localSheetId="13">#REF!</definedName>
    <definedName name="__MT63" localSheetId="9">#REF!</definedName>
    <definedName name="__MT63" localSheetId="16">#REF!</definedName>
    <definedName name="__MT63" localSheetId="2">#REF!</definedName>
    <definedName name="__MT63" localSheetId="4">#REF!</definedName>
    <definedName name="__MT63" localSheetId="11">#REF!</definedName>
    <definedName name="__MT63" localSheetId="3">#REF!</definedName>
    <definedName name="__MT63">#REF!</definedName>
    <definedName name="__MT64" localSheetId="7">#REF!</definedName>
    <definedName name="__MT64" localSheetId="6">#REF!</definedName>
    <definedName name="__MT64" localSheetId="8">#REF!</definedName>
    <definedName name="__MT64" localSheetId="13">#REF!</definedName>
    <definedName name="__MT64" localSheetId="9">#REF!</definedName>
    <definedName name="__MT64" localSheetId="16">#REF!</definedName>
    <definedName name="__MT64" localSheetId="2">#REF!</definedName>
    <definedName name="__MT64" localSheetId="4">#REF!</definedName>
    <definedName name="__MT64" localSheetId="11">#REF!</definedName>
    <definedName name="__MT64" localSheetId="3">#REF!</definedName>
    <definedName name="__MT64">#REF!</definedName>
    <definedName name="__MT65" localSheetId="7">#REF!</definedName>
    <definedName name="__MT65" localSheetId="6">#REF!</definedName>
    <definedName name="__MT65" localSheetId="8">#REF!</definedName>
    <definedName name="__MT65" localSheetId="13">#REF!</definedName>
    <definedName name="__MT65" localSheetId="9">#REF!</definedName>
    <definedName name="__MT65" localSheetId="16">#REF!</definedName>
    <definedName name="__MT65" localSheetId="2">#REF!</definedName>
    <definedName name="__MT65" localSheetId="4">#REF!</definedName>
    <definedName name="__MT65" localSheetId="11">#REF!</definedName>
    <definedName name="__MT65" localSheetId="3">#REF!</definedName>
    <definedName name="__MT65">#REF!</definedName>
    <definedName name="__MT66" localSheetId="7">#REF!</definedName>
    <definedName name="__MT66" localSheetId="6">#REF!</definedName>
    <definedName name="__MT66" localSheetId="8">#REF!</definedName>
    <definedName name="__MT66" localSheetId="13">#REF!</definedName>
    <definedName name="__MT66" localSheetId="9">#REF!</definedName>
    <definedName name="__MT66" localSheetId="16">#REF!</definedName>
    <definedName name="__MT66" localSheetId="2">#REF!</definedName>
    <definedName name="__MT66" localSheetId="4">#REF!</definedName>
    <definedName name="__MT66" localSheetId="11">#REF!</definedName>
    <definedName name="__MT66" localSheetId="3">#REF!</definedName>
    <definedName name="__MT66">#REF!</definedName>
    <definedName name="__MT67" localSheetId="7">#REF!</definedName>
    <definedName name="__MT67" localSheetId="6">#REF!</definedName>
    <definedName name="__MT67" localSheetId="8">#REF!</definedName>
    <definedName name="__MT67" localSheetId="13">#REF!</definedName>
    <definedName name="__MT67" localSheetId="9">#REF!</definedName>
    <definedName name="__MT67" localSheetId="16">#REF!</definedName>
    <definedName name="__MT67" localSheetId="2">#REF!</definedName>
    <definedName name="__MT67" localSheetId="4">#REF!</definedName>
    <definedName name="__MT67" localSheetId="11">#REF!</definedName>
    <definedName name="__MT67" localSheetId="3">#REF!</definedName>
    <definedName name="__MT67">#REF!</definedName>
    <definedName name="__MT68" localSheetId="7">#REF!</definedName>
    <definedName name="__MT68" localSheetId="6">#REF!</definedName>
    <definedName name="__MT68" localSheetId="8">#REF!</definedName>
    <definedName name="__MT68" localSheetId="13">#REF!</definedName>
    <definedName name="__MT68" localSheetId="9">#REF!</definedName>
    <definedName name="__MT68" localSheetId="16">#REF!</definedName>
    <definedName name="__MT68" localSheetId="2">#REF!</definedName>
    <definedName name="__MT68" localSheetId="4">#REF!</definedName>
    <definedName name="__MT68" localSheetId="11">#REF!</definedName>
    <definedName name="__MT68" localSheetId="3">#REF!</definedName>
    <definedName name="__MT68">#REF!</definedName>
    <definedName name="__MT69" localSheetId="7">#REF!</definedName>
    <definedName name="__MT69" localSheetId="6">#REF!</definedName>
    <definedName name="__MT69" localSheetId="8">#REF!</definedName>
    <definedName name="__MT69" localSheetId="13">#REF!</definedName>
    <definedName name="__MT69" localSheetId="9">#REF!</definedName>
    <definedName name="__MT69" localSheetId="16">#REF!</definedName>
    <definedName name="__MT69" localSheetId="2">#REF!</definedName>
    <definedName name="__MT69" localSheetId="4">#REF!</definedName>
    <definedName name="__MT69" localSheetId="11">#REF!</definedName>
    <definedName name="__MT69" localSheetId="3">#REF!</definedName>
    <definedName name="__MT69">#REF!</definedName>
    <definedName name="__MT7" localSheetId="7">#REF!</definedName>
    <definedName name="__MT7" localSheetId="6">#REF!</definedName>
    <definedName name="__MT7" localSheetId="8">#REF!</definedName>
    <definedName name="__MT7" localSheetId="13">#REF!</definedName>
    <definedName name="__MT7" localSheetId="9">#REF!</definedName>
    <definedName name="__MT7" localSheetId="16">#REF!</definedName>
    <definedName name="__MT7" localSheetId="2">#REF!</definedName>
    <definedName name="__MT7" localSheetId="4">#REF!</definedName>
    <definedName name="__MT7" localSheetId="11">#REF!</definedName>
    <definedName name="__MT7" localSheetId="3">#REF!</definedName>
    <definedName name="__MT7">#REF!</definedName>
    <definedName name="__MT70" localSheetId="7">#REF!</definedName>
    <definedName name="__MT70" localSheetId="6">#REF!</definedName>
    <definedName name="__MT70" localSheetId="8">#REF!</definedName>
    <definedName name="__MT70" localSheetId="13">#REF!</definedName>
    <definedName name="__MT70" localSheetId="9">#REF!</definedName>
    <definedName name="__MT70" localSheetId="16">#REF!</definedName>
    <definedName name="__MT70" localSheetId="2">#REF!</definedName>
    <definedName name="__MT70" localSheetId="4">#REF!</definedName>
    <definedName name="__MT70" localSheetId="11">#REF!</definedName>
    <definedName name="__MT70" localSheetId="3">#REF!</definedName>
    <definedName name="__MT70">#REF!</definedName>
    <definedName name="__MT71" localSheetId="7">#REF!</definedName>
    <definedName name="__MT71" localSheetId="6">#REF!</definedName>
    <definedName name="__MT71" localSheetId="8">#REF!</definedName>
    <definedName name="__MT71" localSheetId="13">#REF!</definedName>
    <definedName name="__MT71" localSheetId="9">#REF!</definedName>
    <definedName name="__MT71" localSheetId="16">#REF!</definedName>
    <definedName name="__MT71" localSheetId="2">#REF!</definedName>
    <definedName name="__MT71" localSheetId="4">#REF!</definedName>
    <definedName name="__MT71" localSheetId="11">#REF!</definedName>
    <definedName name="__MT71" localSheetId="3">#REF!</definedName>
    <definedName name="__MT71">#REF!</definedName>
    <definedName name="__MT72" localSheetId="7">#REF!</definedName>
    <definedName name="__MT72" localSheetId="6">#REF!</definedName>
    <definedName name="__MT72" localSheetId="8">#REF!</definedName>
    <definedName name="__MT72" localSheetId="13">#REF!</definedName>
    <definedName name="__MT72" localSheetId="9">#REF!</definedName>
    <definedName name="__MT72" localSheetId="16">#REF!</definedName>
    <definedName name="__MT72" localSheetId="2">#REF!</definedName>
    <definedName name="__MT72" localSheetId="4">#REF!</definedName>
    <definedName name="__MT72" localSheetId="11">#REF!</definedName>
    <definedName name="__MT72" localSheetId="3">#REF!</definedName>
    <definedName name="__MT72">#REF!</definedName>
    <definedName name="__MT73" localSheetId="7">#REF!</definedName>
    <definedName name="__MT73" localSheetId="6">#REF!</definedName>
    <definedName name="__MT73" localSheetId="8">#REF!</definedName>
    <definedName name="__MT73" localSheetId="13">#REF!</definedName>
    <definedName name="__MT73" localSheetId="9">#REF!</definedName>
    <definedName name="__MT73" localSheetId="16">#REF!</definedName>
    <definedName name="__MT73" localSheetId="2">#REF!</definedName>
    <definedName name="__MT73" localSheetId="4">#REF!</definedName>
    <definedName name="__MT73" localSheetId="11">#REF!</definedName>
    <definedName name="__MT73" localSheetId="3">#REF!</definedName>
    <definedName name="__MT73">#REF!</definedName>
    <definedName name="__MT74" localSheetId="7">#REF!</definedName>
    <definedName name="__MT74" localSheetId="6">#REF!</definedName>
    <definedName name="__MT74" localSheetId="8">#REF!</definedName>
    <definedName name="__MT74" localSheetId="13">#REF!</definedName>
    <definedName name="__MT74" localSheetId="9">#REF!</definedName>
    <definedName name="__MT74" localSheetId="16">#REF!</definedName>
    <definedName name="__MT74" localSheetId="2">#REF!</definedName>
    <definedName name="__MT74" localSheetId="4">#REF!</definedName>
    <definedName name="__MT74" localSheetId="11">#REF!</definedName>
    <definedName name="__MT74" localSheetId="3">#REF!</definedName>
    <definedName name="__MT74">#REF!</definedName>
    <definedName name="__MT75" localSheetId="7">#REF!</definedName>
    <definedName name="__MT75" localSheetId="6">#REF!</definedName>
    <definedName name="__MT75" localSheetId="8">#REF!</definedName>
    <definedName name="__MT75" localSheetId="13">#REF!</definedName>
    <definedName name="__MT75" localSheetId="9">#REF!</definedName>
    <definedName name="__MT75" localSheetId="16">#REF!</definedName>
    <definedName name="__MT75" localSheetId="2">#REF!</definedName>
    <definedName name="__MT75" localSheetId="4">#REF!</definedName>
    <definedName name="__MT75" localSheetId="11">#REF!</definedName>
    <definedName name="__MT75" localSheetId="3">#REF!</definedName>
    <definedName name="__MT75">#REF!</definedName>
    <definedName name="__MT76" localSheetId="7">#REF!</definedName>
    <definedName name="__MT76" localSheetId="6">#REF!</definedName>
    <definedName name="__MT76" localSheetId="8">#REF!</definedName>
    <definedName name="__MT76" localSheetId="13">#REF!</definedName>
    <definedName name="__MT76" localSheetId="9">#REF!</definedName>
    <definedName name="__MT76" localSheetId="16">#REF!</definedName>
    <definedName name="__MT76" localSheetId="2">#REF!</definedName>
    <definedName name="__MT76" localSheetId="4">#REF!</definedName>
    <definedName name="__MT76" localSheetId="11">#REF!</definedName>
    <definedName name="__MT76" localSheetId="3">#REF!</definedName>
    <definedName name="__MT76">#REF!</definedName>
    <definedName name="__MT77" localSheetId="7">#REF!</definedName>
    <definedName name="__MT77" localSheetId="6">#REF!</definedName>
    <definedName name="__MT77" localSheetId="8">#REF!</definedName>
    <definedName name="__MT77" localSheetId="13">#REF!</definedName>
    <definedName name="__MT77" localSheetId="9">#REF!</definedName>
    <definedName name="__MT77" localSheetId="16">#REF!</definedName>
    <definedName name="__MT77" localSheetId="2">#REF!</definedName>
    <definedName name="__MT77" localSheetId="4">#REF!</definedName>
    <definedName name="__MT77" localSheetId="11">#REF!</definedName>
    <definedName name="__MT77" localSheetId="3">#REF!</definedName>
    <definedName name="__MT77">#REF!</definedName>
    <definedName name="__MT78" localSheetId="7">#REF!</definedName>
    <definedName name="__MT78" localSheetId="6">#REF!</definedName>
    <definedName name="__MT78" localSheetId="8">#REF!</definedName>
    <definedName name="__MT78" localSheetId="13">#REF!</definedName>
    <definedName name="__MT78" localSheetId="9">#REF!</definedName>
    <definedName name="__MT78" localSheetId="16">#REF!</definedName>
    <definedName name="__MT78" localSheetId="2">#REF!</definedName>
    <definedName name="__MT78" localSheetId="4">#REF!</definedName>
    <definedName name="__MT78" localSheetId="11">#REF!</definedName>
    <definedName name="__MT78" localSheetId="3">#REF!</definedName>
    <definedName name="__MT78">#REF!</definedName>
    <definedName name="__MT79" localSheetId="7">#REF!</definedName>
    <definedName name="__MT79" localSheetId="6">#REF!</definedName>
    <definedName name="__MT79" localSheetId="8">#REF!</definedName>
    <definedName name="__MT79" localSheetId="13">#REF!</definedName>
    <definedName name="__MT79" localSheetId="9">#REF!</definedName>
    <definedName name="__MT79" localSheetId="16">#REF!</definedName>
    <definedName name="__MT79" localSheetId="2">#REF!</definedName>
    <definedName name="__MT79" localSheetId="4">#REF!</definedName>
    <definedName name="__MT79" localSheetId="11">#REF!</definedName>
    <definedName name="__MT79" localSheetId="3">#REF!</definedName>
    <definedName name="__MT79">#REF!</definedName>
    <definedName name="__MT8" localSheetId="7">#REF!</definedName>
    <definedName name="__MT8" localSheetId="6">#REF!</definedName>
    <definedName name="__MT8" localSheetId="8">#REF!</definedName>
    <definedName name="__MT8" localSheetId="13">#REF!</definedName>
    <definedName name="__MT8" localSheetId="9">#REF!</definedName>
    <definedName name="__MT8" localSheetId="16">#REF!</definedName>
    <definedName name="__MT8" localSheetId="2">#REF!</definedName>
    <definedName name="__MT8" localSheetId="4">#REF!</definedName>
    <definedName name="__MT8" localSheetId="11">#REF!</definedName>
    <definedName name="__MT8" localSheetId="3">#REF!</definedName>
    <definedName name="__MT8">#REF!</definedName>
    <definedName name="__MT80" localSheetId="7">#REF!</definedName>
    <definedName name="__MT80" localSheetId="6">#REF!</definedName>
    <definedName name="__MT80" localSheetId="8">#REF!</definedName>
    <definedName name="__MT80" localSheetId="13">#REF!</definedName>
    <definedName name="__MT80" localSheetId="9">#REF!</definedName>
    <definedName name="__MT80" localSheetId="16">#REF!</definedName>
    <definedName name="__MT80" localSheetId="2">#REF!</definedName>
    <definedName name="__MT80" localSheetId="4">#REF!</definedName>
    <definedName name="__MT80" localSheetId="11">#REF!</definedName>
    <definedName name="__MT80" localSheetId="3">#REF!</definedName>
    <definedName name="__MT80">#REF!</definedName>
    <definedName name="__MT81" localSheetId="7">#REF!</definedName>
    <definedName name="__MT81" localSheetId="6">#REF!</definedName>
    <definedName name="__MT81" localSheetId="8">#REF!</definedName>
    <definedName name="__MT81" localSheetId="13">#REF!</definedName>
    <definedName name="__MT81" localSheetId="9">#REF!</definedName>
    <definedName name="__MT81" localSheetId="16">#REF!</definedName>
    <definedName name="__MT81" localSheetId="2">#REF!</definedName>
    <definedName name="__MT81" localSheetId="4">#REF!</definedName>
    <definedName name="__MT81" localSheetId="11">#REF!</definedName>
    <definedName name="__MT81" localSheetId="3">#REF!</definedName>
    <definedName name="__MT81">#REF!</definedName>
    <definedName name="__MT82" localSheetId="7">#REF!</definedName>
    <definedName name="__MT82" localSheetId="6">#REF!</definedName>
    <definedName name="__MT82" localSheetId="8">#REF!</definedName>
    <definedName name="__MT82" localSheetId="13">#REF!</definedName>
    <definedName name="__MT82" localSheetId="9">#REF!</definedName>
    <definedName name="__MT82" localSheetId="16">#REF!</definedName>
    <definedName name="__MT82" localSheetId="2">#REF!</definedName>
    <definedName name="__MT82" localSheetId="4">#REF!</definedName>
    <definedName name="__MT82" localSheetId="11">#REF!</definedName>
    <definedName name="__MT82" localSheetId="3">#REF!</definedName>
    <definedName name="__MT82">#REF!</definedName>
    <definedName name="__MT83" localSheetId="7">#REF!</definedName>
    <definedName name="__MT83" localSheetId="6">#REF!</definedName>
    <definedName name="__MT83" localSheetId="8">#REF!</definedName>
    <definedName name="__MT83" localSheetId="13">#REF!</definedName>
    <definedName name="__MT83" localSheetId="9">#REF!</definedName>
    <definedName name="__MT83" localSheetId="16">#REF!</definedName>
    <definedName name="__MT83" localSheetId="2">#REF!</definedName>
    <definedName name="__MT83" localSheetId="4">#REF!</definedName>
    <definedName name="__MT83" localSheetId="11">#REF!</definedName>
    <definedName name="__MT83" localSheetId="3">#REF!</definedName>
    <definedName name="__MT83">#REF!</definedName>
    <definedName name="__MT84" localSheetId="7">#REF!</definedName>
    <definedName name="__MT84" localSheetId="6">#REF!</definedName>
    <definedName name="__MT84" localSheetId="8">#REF!</definedName>
    <definedName name="__MT84" localSheetId="13">#REF!</definedName>
    <definedName name="__MT84" localSheetId="9">#REF!</definedName>
    <definedName name="__MT84" localSheetId="16">#REF!</definedName>
    <definedName name="__MT84" localSheetId="2">#REF!</definedName>
    <definedName name="__MT84" localSheetId="4">#REF!</definedName>
    <definedName name="__MT84" localSheetId="11">#REF!</definedName>
    <definedName name="__MT84" localSheetId="3">#REF!</definedName>
    <definedName name="__MT84">#REF!</definedName>
    <definedName name="__MT85" localSheetId="7">#REF!</definedName>
    <definedName name="__MT85" localSheetId="6">#REF!</definedName>
    <definedName name="__MT85" localSheetId="8">#REF!</definedName>
    <definedName name="__MT85" localSheetId="13">#REF!</definedName>
    <definedName name="__MT85" localSheetId="9">#REF!</definedName>
    <definedName name="__MT85" localSheetId="16">#REF!</definedName>
    <definedName name="__MT85" localSheetId="2">#REF!</definedName>
    <definedName name="__MT85" localSheetId="4">#REF!</definedName>
    <definedName name="__MT85" localSheetId="11">#REF!</definedName>
    <definedName name="__MT85" localSheetId="3">#REF!</definedName>
    <definedName name="__MT85">#REF!</definedName>
    <definedName name="__MT86" localSheetId="7">#REF!</definedName>
    <definedName name="__MT86" localSheetId="6">#REF!</definedName>
    <definedName name="__MT86" localSheetId="8">#REF!</definedName>
    <definedName name="__MT86" localSheetId="13">#REF!</definedName>
    <definedName name="__MT86" localSheetId="9">#REF!</definedName>
    <definedName name="__MT86" localSheetId="16">#REF!</definedName>
    <definedName name="__MT86" localSheetId="2">#REF!</definedName>
    <definedName name="__MT86" localSheetId="4">#REF!</definedName>
    <definedName name="__MT86" localSheetId="11">#REF!</definedName>
    <definedName name="__MT86" localSheetId="3">#REF!</definedName>
    <definedName name="__MT86">#REF!</definedName>
    <definedName name="__MT87" localSheetId="7">#REF!</definedName>
    <definedName name="__MT87" localSheetId="6">#REF!</definedName>
    <definedName name="__MT87" localSheetId="8">#REF!</definedName>
    <definedName name="__MT87" localSheetId="13">#REF!</definedName>
    <definedName name="__MT87" localSheetId="9">#REF!</definedName>
    <definedName name="__MT87" localSheetId="16">#REF!</definedName>
    <definedName name="__MT87" localSheetId="2">#REF!</definedName>
    <definedName name="__MT87" localSheetId="4">#REF!</definedName>
    <definedName name="__MT87" localSheetId="11">#REF!</definedName>
    <definedName name="__MT87" localSheetId="3">#REF!</definedName>
    <definedName name="__MT87">#REF!</definedName>
    <definedName name="__MT88" localSheetId="7">#REF!</definedName>
    <definedName name="__MT88" localSheetId="6">#REF!</definedName>
    <definedName name="__MT88" localSheetId="8">#REF!</definedName>
    <definedName name="__MT88" localSheetId="13">#REF!</definedName>
    <definedName name="__MT88" localSheetId="9">#REF!</definedName>
    <definedName name="__MT88" localSheetId="16">#REF!</definedName>
    <definedName name="__MT88" localSheetId="2">#REF!</definedName>
    <definedName name="__MT88" localSheetId="4">#REF!</definedName>
    <definedName name="__MT88" localSheetId="11">#REF!</definedName>
    <definedName name="__MT88" localSheetId="3">#REF!</definedName>
    <definedName name="__MT88">#REF!</definedName>
    <definedName name="__MT89" localSheetId="7">#REF!</definedName>
    <definedName name="__MT89" localSheetId="6">#REF!</definedName>
    <definedName name="__MT89" localSheetId="8">#REF!</definedName>
    <definedName name="__MT89" localSheetId="13">#REF!</definedName>
    <definedName name="__MT89" localSheetId="9">#REF!</definedName>
    <definedName name="__MT89" localSheetId="16">#REF!</definedName>
    <definedName name="__MT89" localSheetId="2">#REF!</definedName>
    <definedName name="__MT89" localSheetId="4">#REF!</definedName>
    <definedName name="__MT89" localSheetId="11">#REF!</definedName>
    <definedName name="__MT89" localSheetId="3">#REF!</definedName>
    <definedName name="__MT89">#REF!</definedName>
    <definedName name="__MT9" localSheetId="7">#REF!</definedName>
    <definedName name="__MT9" localSheetId="6">#REF!</definedName>
    <definedName name="__MT9" localSheetId="8">#REF!</definedName>
    <definedName name="__MT9" localSheetId="13">#REF!</definedName>
    <definedName name="__MT9" localSheetId="9">#REF!</definedName>
    <definedName name="__MT9" localSheetId="16">#REF!</definedName>
    <definedName name="__MT9" localSheetId="2">#REF!</definedName>
    <definedName name="__MT9" localSheetId="4">#REF!</definedName>
    <definedName name="__MT9" localSheetId="11">#REF!</definedName>
    <definedName name="__MT9" localSheetId="3">#REF!</definedName>
    <definedName name="__MT9">#REF!</definedName>
    <definedName name="__MT90" localSheetId="7">#REF!</definedName>
    <definedName name="__MT90" localSheetId="6">#REF!</definedName>
    <definedName name="__MT90" localSheetId="8">#REF!</definedName>
    <definedName name="__MT90" localSheetId="13">#REF!</definedName>
    <definedName name="__MT90" localSheetId="9">#REF!</definedName>
    <definedName name="__MT90" localSheetId="16">#REF!</definedName>
    <definedName name="__MT90" localSheetId="2">#REF!</definedName>
    <definedName name="__MT90" localSheetId="4">#REF!</definedName>
    <definedName name="__MT90" localSheetId="11">#REF!</definedName>
    <definedName name="__MT90" localSheetId="3">#REF!</definedName>
    <definedName name="__MT90">#REF!</definedName>
    <definedName name="__MT91" localSheetId="7">#REF!</definedName>
    <definedName name="__MT91" localSheetId="6">#REF!</definedName>
    <definedName name="__MT91" localSheetId="8">#REF!</definedName>
    <definedName name="__MT91" localSheetId="13">#REF!</definedName>
    <definedName name="__MT91" localSheetId="9">#REF!</definedName>
    <definedName name="__MT91" localSheetId="16">#REF!</definedName>
    <definedName name="__MT91" localSheetId="2">#REF!</definedName>
    <definedName name="__MT91" localSheetId="4">#REF!</definedName>
    <definedName name="__MT91" localSheetId="11">#REF!</definedName>
    <definedName name="__MT91" localSheetId="3">#REF!</definedName>
    <definedName name="__MT91">#REF!</definedName>
    <definedName name="__MT92" localSheetId="7">#REF!</definedName>
    <definedName name="__MT92" localSheetId="6">#REF!</definedName>
    <definedName name="__MT92" localSheetId="8">#REF!</definedName>
    <definedName name="__MT92" localSheetId="13">#REF!</definedName>
    <definedName name="__MT92" localSheetId="9">#REF!</definedName>
    <definedName name="__MT92" localSheetId="16">#REF!</definedName>
    <definedName name="__MT92" localSheetId="2">#REF!</definedName>
    <definedName name="__MT92" localSheetId="4">#REF!</definedName>
    <definedName name="__MT92" localSheetId="11">#REF!</definedName>
    <definedName name="__MT92" localSheetId="3">#REF!</definedName>
    <definedName name="__MT92">#REF!</definedName>
    <definedName name="__MT93" localSheetId="7">#REF!</definedName>
    <definedName name="__MT93" localSheetId="6">#REF!</definedName>
    <definedName name="__MT93" localSheetId="8">#REF!</definedName>
    <definedName name="__MT93" localSheetId="13">#REF!</definedName>
    <definedName name="__MT93" localSheetId="9">#REF!</definedName>
    <definedName name="__MT93" localSheetId="16">#REF!</definedName>
    <definedName name="__MT93" localSheetId="2">#REF!</definedName>
    <definedName name="__MT93" localSheetId="4">#REF!</definedName>
    <definedName name="__MT93" localSheetId="11">#REF!</definedName>
    <definedName name="__MT93" localSheetId="3">#REF!</definedName>
    <definedName name="__MT93">#REF!</definedName>
    <definedName name="__MT94" localSheetId="7">#REF!</definedName>
    <definedName name="__MT94" localSheetId="6">#REF!</definedName>
    <definedName name="__MT94" localSheetId="8">#REF!</definedName>
    <definedName name="__MT94" localSheetId="13">#REF!</definedName>
    <definedName name="__MT94" localSheetId="9">#REF!</definedName>
    <definedName name="__MT94" localSheetId="16">#REF!</definedName>
    <definedName name="__MT94" localSheetId="2">#REF!</definedName>
    <definedName name="__MT94" localSheetId="4">#REF!</definedName>
    <definedName name="__MT94" localSheetId="11">#REF!</definedName>
    <definedName name="__MT94" localSheetId="3">#REF!</definedName>
    <definedName name="__MT94">#REF!</definedName>
    <definedName name="__MT95" localSheetId="7">#REF!</definedName>
    <definedName name="__MT95" localSheetId="6">#REF!</definedName>
    <definedName name="__MT95" localSheetId="8">#REF!</definedName>
    <definedName name="__MT95" localSheetId="13">#REF!</definedName>
    <definedName name="__MT95" localSheetId="9">#REF!</definedName>
    <definedName name="__MT95" localSheetId="16">#REF!</definedName>
    <definedName name="__MT95" localSheetId="2">#REF!</definedName>
    <definedName name="__MT95" localSheetId="4">#REF!</definedName>
    <definedName name="__MT95" localSheetId="11">#REF!</definedName>
    <definedName name="__MT95" localSheetId="3">#REF!</definedName>
    <definedName name="__MT95">#REF!</definedName>
    <definedName name="__MT96" localSheetId="7">#REF!</definedName>
    <definedName name="__MT96" localSheetId="6">#REF!</definedName>
    <definedName name="__MT96" localSheetId="8">#REF!</definedName>
    <definedName name="__MT96" localSheetId="13">#REF!</definedName>
    <definedName name="__MT96" localSheetId="9">#REF!</definedName>
    <definedName name="__MT96" localSheetId="16">#REF!</definedName>
    <definedName name="__MT96" localSheetId="2">#REF!</definedName>
    <definedName name="__MT96" localSheetId="4">#REF!</definedName>
    <definedName name="__MT96" localSheetId="11">#REF!</definedName>
    <definedName name="__MT96" localSheetId="3">#REF!</definedName>
    <definedName name="__MT96">#REF!</definedName>
    <definedName name="__MT97" localSheetId="7">#REF!</definedName>
    <definedName name="__MT97" localSheetId="6">#REF!</definedName>
    <definedName name="__MT97" localSheetId="8">#REF!</definedName>
    <definedName name="__MT97" localSheetId="13">#REF!</definedName>
    <definedName name="__MT97" localSheetId="9">#REF!</definedName>
    <definedName name="__MT97" localSheetId="16">#REF!</definedName>
    <definedName name="__MT97" localSheetId="2">#REF!</definedName>
    <definedName name="__MT97" localSheetId="4">#REF!</definedName>
    <definedName name="__MT97" localSheetId="11">#REF!</definedName>
    <definedName name="__MT97" localSheetId="3">#REF!</definedName>
    <definedName name="__MT97">#REF!</definedName>
    <definedName name="__MT98" localSheetId="7">#REF!</definedName>
    <definedName name="__MT98" localSheetId="6">#REF!</definedName>
    <definedName name="__MT98" localSheetId="8">#REF!</definedName>
    <definedName name="__MT98" localSheetId="13">#REF!</definedName>
    <definedName name="__MT98" localSheetId="9">#REF!</definedName>
    <definedName name="__MT98" localSheetId="16">#REF!</definedName>
    <definedName name="__MT98" localSheetId="2">#REF!</definedName>
    <definedName name="__MT98" localSheetId="4">#REF!</definedName>
    <definedName name="__MT98" localSheetId="11">#REF!</definedName>
    <definedName name="__MT98" localSheetId="3">#REF!</definedName>
    <definedName name="__MT98">#REF!</definedName>
    <definedName name="__MT99" localSheetId="7">#REF!</definedName>
    <definedName name="__MT99" localSheetId="6">#REF!</definedName>
    <definedName name="__MT99" localSheetId="8">#REF!</definedName>
    <definedName name="__MT99" localSheetId="13">#REF!</definedName>
    <definedName name="__MT99" localSheetId="9">#REF!</definedName>
    <definedName name="__MT99" localSheetId="16">#REF!</definedName>
    <definedName name="__MT99" localSheetId="2">#REF!</definedName>
    <definedName name="__MT99" localSheetId="4">#REF!</definedName>
    <definedName name="__MT99" localSheetId="11">#REF!</definedName>
    <definedName name="__MT99" localSheetId="3">#REF!</definedName>
    <definedName name="__MT99">#REF!</definedName>
    <definedName name="__OH1" localSheetId="2">[72]MRATES!$C$35</definedName>
    <definedName name="__OH1" localSheetId="4">[72]MRATES!$C$35</definedName>
    <definedName name="__OH1" localSheetId="12">[161]MRATES!$C$35</definedName>
    <definedName name="__OH1" localSheetId="5">[134]MRATES!$C$35</definedName>
    <definedName name="__OH1" localSheetId="3">[72]MRATES!$C$35</definedName>
    <definedName name="__OH1">[135]MRATES!$C$35</definedName>
    <definedName name="__pa1" localSheetId="4">#REF!</definedName>
    <definedName name="__pa1">#REF!</definedName>
    <definedName name="__pa2" localSheetId="4">#REF!</definedName>
    <definedName name="__pa2">#REF!</definedName>
    <definedName name="__pc2" localSheetId="7">#REF!</definedName>
    <definedName name="__pc2" localSheetId="6">#REF!</definedName>
    <definedName name="__pc2" localSheetId="8">#REF!</definedName>
    <definedName name="__pc2" localSheetId="13">#REF!</definedName>
    <definedName name="__pc2" localSheetId="9">#REF!</definedName>
    <definedName name="__pc2" localSheetId="16">#REF!</definedName>
    <definedName name="__pc2" localSheetId="2">#REF!</definedName>
    <definedName name="__pc2" localSheetId="4">#REF!</definedName>
    <definedName name="__pc2" localSheetId="11">#REF!</definedName>
    <definedName name="__pc2" localSheetId="3">#REF!</definedName>
    <definedName name="__pc2">#REF!</definedName>
    <definedName name="__pi1">#REF!</definedName>
    <definedName name="__pk12">#REF!</definedName>
    <definedName name="__pk19">#REF!</definedName>
    <definedName name="__pk25">#REF!</definedName>
    <definedName name="__pk40">#REF!</definedName>
    <definedName name="__pk5">#REF!</definedName>
    <definedName name="__pla4">#REF!</definedName>
    <definedName name="__PPA14" localSheetId="7">#REF!</definedName>
    <definedName name="__PPA14" localSheetId="6">#REF!</definedName>
    <definedName name="__PPA14" localSheetId="8">#REF!</definedName>
    <definedName name="__PPA14" localSheetId="13">#REF!</definedName>
    <definedName name="__PPA14" localSheetId="9">#REF!</definedName>
    <definedName name="__PPA14" localSheetId="16">#REF!</definedName>
    <definedName name="__PPA14" localSheetId="2">#REF!</definedName>
    <definedName name="__PPA14" localSheetId="4">[78]MRATES!#REF!</definedName>
    <definedName name="__PPA14" localSheetId="11">#REF!</definedName>
    <definedName name="__PPA14" localSheetId="12">[167]MRATES!#REF!</definedName>
    <definedName name="__PPA14" localSheetId="5">#N/A</definedName>
    <definedName name="__PPA14" localSheetId="3">#REF!</definedName>
    <definedName name="__PPA14">#REF!</definedName>
    <definedName name="__PPB154" localSheetId="7">#REF!</definedName>
    <definedName name="__PPB154" localSheetId="6">#REF!</definedName>
    <definedName name="__PPB154" localSheetId="8">#REF!</definedName>
    <definedName name="__PPB154" localSheetId="13">#REF!</definedName>
    <definedName name="__PPB154" localSheetId="9">#REF!</definedName>
    <definedName name="__PPB154" localSheetId="16">#REF!</definedName>
    <definedName name="__PPB154" localSheetId="2">#REF!</definedName>
    <definedName name="__PPB154" localSheetId="4">[78]MRATES!#REF!</definedName>
    <definedName name="__PPB154" localSheetId="11">#REF!</definedName>
    <definedName name="__PPB154" localSheetId="12">[167]MRATES!#REF!</definedName>
    <definedName name="__PPB154" localSheetId="5">#N/A</definedName>
    <definedName name="__PPB154" localSheetId="3">#REF!</definedName>
    <definedName name="__PPB154">#REF!</definedName>
    <definedName name="__PPB155" localSheetId="7">#REF!</definedName>
    <definedName name="__PPB155" localSheetId="6">#REF!</definedName>
    <definedName name="__PPB155" localSheetId="8">#REF!</definedName>
    <definedName name="__PPB155" localSheetId="13">#REF!</definedName>
    <definedName name="__PPB155" localSheetId="9">#REF!</definedName>
    <definedName name="__PPB155" localSheetId="16">#REF!</definedName>
    <definedName name="__PPB155" localSheetId="2">#REF!</definedName>
    <definedName name="__PPB155" localSheetId="4">[78]MRATES!#REF!</definedName>
    <definedName name="__PPB155" localSheetId="11">#REF!</definedName>
    <definedName name="__PPB155" localSheetId="12">[167]MRATES!#REF!</definedName>
    <definedName name="__PPB155" localSheetId="5">#N/A</definedName>
    <definedName name="__PPB155" localSheetId="3">#REF!</definedName>
    <definedName name="__PPB155">#REF!</definedName>
    <definedName name="__PPB16" localSheetId="7">#REF!</definedName>
    <definedName name="__PPB16" localSheetId="6">#REF!</definedName>
    <definedName name="__PPB16" localSheetId="8">#REF!</definedName>
    <definedName name="__PPB16" localSheetId="13">#REF!</definedName>
    <definedName name="__PPB16" localSheetId="9">#REF!</definedName>
    <definedName name="__PPB16" localSheetId="16">#REF!</definedName>
    <definedName name="__PPB16" localSheetId="2">#REF!</definedName>
    <definedName name="__PPB16" localSheetId="4">[78]MRATES!#REF!</definedName>
    <definedName name="__PPB16" localSheetId="11">#REF!</definedName>
    <definedName name="__PPB16" localSheetId="12">[167]MRATES!#REF!</definedName>
    <definedName name="__PPB16" localSheetId="5">#N/A</definedName>
    <definedName name="__PPB16" localSheetId="3">#REF!</definedName>
    <definedName name="__PPB16">#REF!</definedName>
    <definedName name="__PPB17" localSheetId="7">#REF!</definedName>
    <definedName name="__PPB17" localSheetId="6">#REF!</definedName>
    <definedName name="__PPB17" localSheetId="8">#REF!</definedName>
    <definedName name="__PPB17" localSheetId="13">#REF!</definedName>
    <definedName name="__PPB17" localSheetId="9">#REF!</definedName>
    <definedName name="__PPB17" localSheetId="16">#REF!</definedName>
    <definedName name="__PPB17" localSheetId="2">#REF!</definedName>
    <definedName name="__PPB17" localSheetId="4">[78]MRATES!#REF!</definedName>
    <definedName name="__PPB17" localSheetId="11">#REF!</definedName>
    <definedName name="__PPB17" localSheetId="12">[167]MRATES!#REF!</definedName>
    <definedName name="__PPB17" localSheetId="5">#N/A</definedName>
    <definedName name="__PPB17" localSheetId="3">#REF!</definedName>
    <definedName name="__PPB17">#REF!</definedName>
    <definedName name="__PPB18" localSheetId="7">#REF!</definedName>
    <definedName name="__PPB18" localSheetId="6">#REF!</definedName>
    <definedName name="__PPB18" localSheetId="8">#REF!</definedName>
    <definedName name="__PPB18" localSheetId="13">#REF!</definedName>
    <definedName name="__PPB18" localSheetId="9">#REF!</definedName>
    <definedName name="__PPB18" localSheetId="16">#REF!</definedName>
    <definedName name="__PPB18" localSheetId="2">#REF!</definedName>
    <definedName name="__PPB18" localSheetId="4">[78]MRATES!#REF!</definedName>
    <definedName name="__PPB18" localSheetId="11">#REF!</definedName>
    <definedName name="__PPB18" localSheetId="12">[167]MRATES!#REF!</definedName>
    <definedName name="__PPB18" localSheetId="5">#N/A</definedName>
    <definedName name="__PPB18" localSheetId="3">#REF!</definedName>
    <definedName name="__PPB18">#REF!</definedName>
    <definedName name="__PPB19" localSheetId="7">#REF!</definedName>
    <definedName name="__PPB19" localSheetId="6">#REF!</definedName>
    <definedName name="__PPB19" localSheetId="8">#REF!</definedName>
    <definedName name="__PPB19" localSheetId="13">#REF!</definedName>
    <definedName name="__PPB19" localSheetId="9">#REF!</definedName>
    <definedName name="__PPB19" localSheetId="16">#REF!</definedName>
    <definedName name="__PPB19" localSheetId="2">#REF!</definedName>
    <definedName name="__PPB19" localSheetId="4">[78]MRATES!#REF!</definedName>
    <definedName name="__PPB19" localSheetId="11">#REF!</definedName>
    <definedName name="__PPB19" localSheetId="12">[167]MRATES!#REF!</definedName>
    <definedName name="__PPB19" localSheetId="5">#N/A</definedName>
    <definedName name="__PPB19" localSheetId="3">#REF!</definedName>
    <definedName name="__PPB19">#REF!</definedName>
    <definedName name="__PPB2" localSheetId="7">#REF!</definedName>
    <definedName name="__PPB2" localSheetId="6">#REF!</definedName>
    <definedName name="__PPB2" localSheetId="8">#REF!</definedName>
    <definedName name="__PPB2" localSheetId="13">#REF!</definedName>
    <definedName name="__PPB2" localSheetId="9">#REF!</definedName>
    <definedName name="__PPB2" localSheetId="16">#REF!</definedName>
    <definedName name="__PPB2" localSheetId="2">#REF!</definedName>
    <definedName name="__PPB2" localSheetId="4">[78]MRATES!#REF!</definedName>
    <definedName name="__PPB2" localSheetId="11">#REF!</definedName>
    <definedName name="__PPB2" localSheetId="12">[167]MRATES!#REF!</definedName>
    <definedName name="__PPB2" localSheetId="5">#N/A</definedName>
    <definedName name="__PPB2" localSheetId="3">#REF!</definedName>
    <definedName name="__PPB2">#REF!</definedName>
    <definedName name="__PPB20" localSheetId="7">#REF!</definedName>
    <definedName name="__PPB20" localSheetId="6">#REF!</definedName>
    <definedName name="__PPB20" localSheetId="8">#REF!</definedName>
    <definedName name="__PPB20" localSheetId="13">#REF!</definedName>
    <definedName name="__PPB20" localSheetId="9">#REF!</definedName>
    <definedName name="__PPB20" localSheetId="16">#REF!</definedName>
    <definedName name="__PPB20" localSheetId="2">#REF!</definedName>
    <definedName name="__PPB20" localSheetId="4">[78]MRATES!#REF!</definedName>
    <definedName name="__PPB20" localSheetId="11">#REF!</definedName>
    <definedName name="__PPB20" localSheetId="12">[167]MRATES!#REF!</definedName>
    <definedName name="__PPB20" localSheetId="5">#N/A</definedName>
    <definedName name="__PPB20" localSheetId="3">#REF!</definedName>
    <definedName name="__PPB20">#REF!</definedName>
    <definedName name="__PPB21" localSheetId="7">#REF!</definedName>
    <definedName name="__PPB21" localSheetId="6">#REF!</definedName>
    <definedName name="__PPB21" localSheetId="8">#REF!</definedName>
    <definedName name="__PPB21" localSheetId="13">#REF!</definedName>
    <definedName name="__PPB21" localSheetId="9">#REF!</definedName>
    <definedName name="__PPB21" localSheetId="16">#REF!</definedName>
    <definedName name="__PPB21" localSheetId="2">#REF!</definedName>
    <definedName name="__PPB21" localSheetId="4">[78]MRATES!#REF!</definedName>
    <definedName name="__PPB21" localSheetId="11">#REF!</definedName>
    <definedName name="__PPB21" localSheetId="12">[167]MRATES!#REF!</definedName>
    <definedName name="__PPB21" localSheetId="5">#N/A</definedName>
    <definedName name="__PPB21" localSheetId="3">#REF!</definedName>
    <definedName name="__PPB21">#REF!</definedName>
    <definedName name="__PPB22" localSheetId="7">#REF!</definedName>
    <definedName name="__PPB22" localSheetId="6">#REF!</definedName>
    <definedName name="__PPB22" localSheetId="8">#REF!</definedName>
    <definedName name="__PPB22" localSheetId="13">#REF!</definedName>
    <definedName name="__PPB22" localSheetId="9">#REF!</definedName>
    <definedName name="__PPB22" localSheetId="16">#REF!</definedName>
    <definedName name="__PPB22" localSheetId="2">#REF!</definedName>
    <definedName name="__PPB22" localSheetId="4">[78]MRATES!#REF!</definedName>
    <definedName name="__PPB22" localSheetId="11">#REF!</definedName>
    <definedName name="__PPB22" localSheetId="12">[167]MRATES!#REF!</definedName>
    <definedName name="__PPB22" localSheetId="5">#N/A</definedName>
    <definedName name="__PPB22" localSheetId="3">#REF!</definedName>
    <definedName name="__PPB22">#REF!</definedName>
    <definedName name="__PPB23" localSheetId="7">#REF!</definedName>
    <definedName name="__PPB23" localSheetId="6">#REF!</definedName>
    <definedName name="__PPB23" localSheetId="8">#REF!</definedName>
    <definedName name="__PPB23" localSheetId="13">#REF!</definedName>
    <definedName name="__PPB23" localSheetId="9">#REF!</definedName>
    <definedName name="__PPB23" localSheetId="16">#REF!</definedName>
    <definedName name="__PPB23" localSheetId="2">#REF!</definedName>
    <definedName name="__PPB23" localSheetId="4">[78]MRATES!#REF!</definedName>
    <definedName name="__PPB23" localSheetId="11">#REF!</definedName>
    <definedName name="__PPB23" localSheetId="12">[167]MRATES!#REF!</definedName>
    <definedName name="__PPB23" localSheetId="5">#N/A</definedName>
    <definedName name="__PPB23" localSheetId="3">#REF!</definedName>
    <definedName name="__PPB23">#REF!</definedName>
    <definedName name="__PPB24" localSheetId="7">#REF!</definedName>
    <definedName name="__PPB24" localSheetId="6">#REF!</definedName>
    <definedName name="__PPB24" localSheetId="8">#REF!</definedName>
    <definedName name="__PPB24" localSheetId="13">#REF!</definedName>
    <definedName name="__PPB24" localSheetId="9">#REF!</definedName>
    <definedName name="__PPB24" localSheetId="16">#REF!</definedName>
    <definedName name="__PPB24" localSheetId="2">#REF!</definedName>
    <definedName name="__PPB24" localSheetId="4">[78]MRATES!#REF!</definedName>
    <definedName name="__PPB24" localSheetId="11">#REF!</definedName>
    <definedName name="__PPB24" localSheetId="12">[167]MRATES!#REF!</definedName>
    <definedName name="__PPB24" localSheetId="5">#N/A</definedName>
    <definedName name="__PPB24" localSheetId="3">#REF!</definedName>
    <definedName name="__PPB24">#REF!</definedName>
    <definedName name="__PPB25" localSheetId="7">#REF!</definedName>
    <definedName name="__PPB25" localSheetId="6">#REF!</definedName>
    <definedName name="__PPB25" localSheetId="8">#REF!</definedName>
    <definedName name="__PPB25" localSheetId="13">#REF!</definedName>
    <definedName name="__PPB25" localSheetId="9">#REF!</definedName>
    <definedName name="__PPB25" localSheetId="16">#REF!</definedName>
    <definedName name="__PPB25" localSheetId="2">#REF!</definedName>
    <definedName name="__PPB25" localSheetId="4">[78]MRATES!#REF!</definedName>
    <definedName name="__PPB25" localSheetId="11">#REF!</definedName>
    <definedName name="__PPB25" localSheetId="12">[167]MRATES!#REF!</definedName>
    <definedName name="__PPB25" localSheetId="5">#N/A</definedName>
    <definedName name="__PPB25" localSheetId="3">#REF!</definedName>
    <definedName name="__PPB25">#REF!</definedName>
    <definedName name="__PPB26" localSheetId="7">#REF!</definedName>
    <definedName name="__PPB26" localSheetId="6">#REF!</definedName>
    <definedName name="__PPB26" localSheetId="8">#REF!</definedName>
    <definedName name="__PPB26" localSheetId="13">#REF!</definedName>
    <definedName name="__PPB26" localSheetId="9">#REF!</definedName>
    <definedName name="__PPB26" localSheetId="16">#REF!</definedName>
    <definedName name="__PPB26" localSheetId="2">#REF!</definedName>
    <definedName name="__PPB26" localSheetId="4">[78]MRATES!#REF!</definedName>
    <definedName name="__PPB26" localSheetId="11">#REF!</definedName>
    <definedName name="__PPB26" localSheetId="12">[167]MRATES!#REF!</definedName>
    <definedName name="__PPB26" localSheetId="5">#N/A</definedName>
    <definedName name="__PPB26" localSheetId="3">#REF!</definedName>
    <definedName name="__PPB26">#REF!</definedName>
    <definedName name="__PPB27" localSheetId="7">#REF!</definedName>
    <definedName name="__PPB27" localSheetId="6">#REF!</definedName>
    <definedName name="__PPB27" localSheetId="8">#REF!</definedName>
    <definedName name="__PPB27" localSheetId="13">#REF!</definedName>
    <definedName name="__PPB27" localSheetId="9">#REF!</definedName>
    <definedName name="__PPB27" localSheetId="16">#REF!</definedName>
    <definedName name="__PPB27" localSheetId="2">#REF!</definedName>
    <definedName name="__PPB27" localSheetId="4">[78]MRATES!#REF!</definedName>
    <definedName name="__PPB27" localSheetId="11">#REF!</definedName>
    <definedName name="__PPB27" localSheetId="12">[167]MRATES!#REF!</definedName>
    <definedName name="__PPB27" localSheetId="5">#N/A</definedName>
    <definedName name="__PPB27" localSheetId="3">#REF!</definedName>
    <definedName name="__PPB27">#REF!</definedName>
    <definedName name="__PPB28" localSheetId="7">#REF!</definedName>
    <definedName name="__PPB28" localSheetId="6">#REF!</definedName>
    <definedName name="__PPB28" localSheetId="8">#REF!</definedName>
    <definedName name="__PPB28" localSheetId="13">#REF!</definedName>
    <definedName name="__PPB28" localSheetId="9">#REF!</definedName>
    <definedName name="__PPB28" localSheetId="16">#REF!</definedName>
    <definedName name="__PPB28" localSheetId="2">#REF!</definedName>
    <definedName name="__PPB28" localSheetId="4">[78]MRATES!#REF!</definedName>
    <definedName name="__PPB28" localSheetId="11">#REF!</definedName>
    <definedName name="__PPB28" localSheetId="12">[167]MRATES!#REF!</definedName>
    <definedName name="__PPB28" localSheetId="5">#N/A</definedName>
    <definedName name="__PPB28" localSheetId="3">#REF!</definedName>
    <definedName name="__PPB28">#REF!</definedName>
    <definedName name="__PPB29" localSheetId="7">#REF!</definedName>
    <definedName name="__PPB29" localSheetId="6">#REF!</definedName>
    <definedName name="__PPB29" localSheetId="8">#REF!</definedName>
    <definedName name="__PPB29" localSheetId="13">#REF!</definedName>
    <definedName name="__PPB29" localSheetId="9">#REF!</definedName>
    <definedName name="__PPB29" localSheetId="16">#REF!</definedName>
    <definedName name="__PPB29" localSheetId="2">#REF!</definedName>
    <definedName name="__PPB29" localSheetId="4">[78]MRATES!#REF!</definedName>
    <definedName name="__PPB29" localSheetId="11">#REF!</definedName>
    <definedName name="__PPB29" localSheetId="12">[167]MRATES!#REF!</definedName>
    <definedName name="__PPB29" localSheetId="5">#N/A</definedName>
    <definedName name="__PPB29" localSheetId="3">#REF!</definedName>
    <definedName name="__PPB29">#REF!</definedName>
    <definedName name="__PPB3" localSheetId="7">#REF!</definedName>
    <definedName name="__PPB3" localSheetId="6">#REF!</definedName>
    <definedName name="__PPB3" localSheetId="8">#REF!</definedName>
    <definedName name="__PPB3" localSheetId="13">#REF!</definedName>
    <definedName name="__PPB3" localSheetId="9">#REF!</definedName>
    <definedName name="__PPB3" localSheetId="16">#REF!</definedName>
    <definedName name="__PPB3" localSheetId="2">#REF!</definedName>
    <definedName name="__PPB3" localSheetId="4">[78]MRATES!#REF!</definedName>
    <definedName name="__PPB3" localSheetId="11">#REF!</definedName>
    <definedName name="__PPB3" localSheetId="12">[167]MRATES!#REF!</definedName>
    <definedName name="__PPB3" localSheetId="5">#N/A</definedName>
    <definedName name="__PPB3" localSheetId="3">#REF!</definedName>
    <definedName name="__PPB3">#REF!</definedName>
    <definedName name="__PPB30" localSheetId="7">#REF!</definedName>
    <definedName name="__PPB30" localSheetId="6">#REF!</definedName>
    <definedName name="__PPB30" localSheetId="8">#REF!</definedName>
    <definedName name="__PPB30" localSheetId="13">#REF!</definedName>
    <definedName name="__PPB30" localSheetId="9">#REF!</definedName>
    <definedName name="__PPB30" localSheetId="16">#REF!</definedName>
    <definedName name="__PPB30" localSheetId="2">#REF!</definedName>
    <definedName name="__PPB30" localSheetId="4">[78]MRATES!#REF!</definedName>
    <definedName name="__PPB30" localSheetId="11">#REF!</definedName>
    <definedName name="__PPB30" localSheetId="12">[167]MRATES!#REF!</definedName>
    <definedName name="__PPB30" localSheetId="5">#N/A</definedName>
    <definedName name="__PPB30" localSheetId="3">#REF!</definedName>
    <definedName name="__PPB30">#REF!</definedName>
    <definedName name="__PPB31" localSheetId="7">#REF!</definedName>
    <definedName name="__PPB31" localSheetId="6">#REF!</definedName>
    <definedName name="__PPB31" localSheetId="8">#REF!</definedName>
    <definedName name="__PPB31" localSheetId="13">#REF!</definedName>
    <definedName name="__PPB31" localSheetId="9">#REF!</definedName>
    <definedName name="__PPB31" localSheetId="16">#REF!</definedName>
    <definedName name="__PPB31" localSheetId="2">#REF!</definedName>
    <definedName name="__PPB31" localSheetId="4">[78]MRATES!#REF!</definedName>
    <definedName name="__PPB31" localSheetId="11">#REF!</definedName>
    <definedName name="__PPB31" localSheetId="12">[167]MRATES!#REF!</definedName>
    <definedName name="__PPB31" localSheetId="5">#N/A</definedName>
    <definedName name="__PPB31" localSheetId="3">#REF!</definedName>
    <definedName name="__PPB31">#REF!</definedName>
    <definedName name="__PPB32" localSheetId="7">#REF!</definedName>
    <definedName name="__PPB32" localSheetId="6">#REF!</definedName>
    <definedName name="__PPB32" localSheetId="8">#REF!</definedName>
    <definedName name="__PPB32" localSheetId="13">#REF!</definedName>
    <definedName name="__PPB32" localSheetId="9">#REF!</definedName>
    <definedName name="__PPB32" localSheetId="16">#REF!</definedName>
    <definedName name="__PPB32" localSheetId="2">#REF!</definedName>
    <definedName name="__PPB32" localSheetId="4">[78]MRATES!#REF!</definedName>
    <definedName name="__PPB32" localSheetId="11">#REF!</definedName>
    <definedName name="__PPB32" localSheetId="12">[167]MRATES!#REF!</definedName>
    <definedName name="__PPB32" localSheetId="5">#N/A</definedName>
    <definedName name="__PPB32" localSheetId="3">#REF!</definedName>
    <definedName name="__PPB32">#REF!</definedName>
    <definedName name="__PPB33" localSheetId="7">#REF!</definedName>
    <definedName name="__PPB33" localSheetId="6">#REF!</definedName>
    <definedName name="__PPB33" localSheetId="8">#REF!</definedName>
    <definedName name="__PPB33" localSheetId="13">#REF!</definedName>
    <definedName name="__PPB33" localSheetId="9">#REF!</definedName>
    <definedName name="__PPB33" localSheetId="16">#REF!</definedName>
    <definedName name="__PPB33" localSheetId="2">#REF!</definedName>
    <definedName name="__PPB33" localSheetId="4">[78]MRATES!#REF!</definedName>
    <definedName name="__PPB33" localSheetId="11">#REF!</definedName>
    <definedName name="__PPB33" localSheetId="12">[167]MRATES!#REF!</definedName>
    <definedName name="__PPB33" localSheetId="5">#N/A</definedName>
    <definedName name="__PPB33" localSheetId="3">#REF!</definedName>
    <definedName name="__PPB33">#REF!</definedName>
    <definedName name="__PPB34" localSheetId="7">#REF!</definedName>
    <definedName name="__PPB34" localSheetId="6">#REF!</definedName>
    <definedName name="__PPB34" localSheetId="8">#REF!</definedName>
    <definedName name="__PPB34" localSheetId="13">#REF!</definedName>
    <definedName name="__PPB34" localSheetId="9">#REF!</definedName>
    <definedName name="__PPB34" localSheetId="16">#REF!</definedName>
    <definedName name="__PPB34" localSheetId="2">#REF!</definedName>
    <definedName name="__PPB34" localSheetId="4">[78]MRATES!#REF!</definedName>
    <definedName name="__PPB34" localSheetId="11">#REF!</definedName>
    <definedName name="__PPB34" localSheetId="12">[167]MRATES!#REF!</definedName>
    <definedName name="__PPB34" localSheetId="5">#N/A</definedName>
    <definedName name="__PPB34" localSheetId="3">#REF!</definedName>
    <definedName name="__PPB34">#REF!</definedName>
    <definedName name="__PPB35" localSheetId="7">#REF!</definedName>
    <definedName name="__PPB35" localSheetId="6">#REF!</definedName>
    <definedName name="__PPB35" localSheetId="8">#REF!</definedName>
    <definedName name="__PPB35" localSheetId="13">#REF!</definedName>
    <definedName name="__PPB35" localSheetId="9">#REF!</definedName>
    <definedName name="__PPB35" localSheetId="16">#REF!</definedName>
    <definedName name="__PPB35" localSheetId="2">#REF!</definedName>
    <definedName name="__PPB35" localSheetId="4">[78]MRATES!#REF!</definedName>
    <definedName name="__PPB35" localSheetId="11">#REF!</definedName>
    <definedName name="__PPB35" localSheetId="12">[167]MRATES!#REF!</definedName>
    <definedName name="__PPB35" localSheetId="5">#N/A</definedName>
    <definedName name="__PPB35" localSheetId="3">#REF!</definedName>
    <definedName name="__PPB35">#REF!</definedName>
    <definedName name="__PPB36" localSheetId="7">#REF!</definedName>
    <definedName name="__PPB36" localSheetId="6">#REF!</definedName>
    <definedName name="__PPB36" localSheetId="8">#REF!</definedName>
    <definedName name="__PPB36" localSheetId="13">#REF!</definedName>
    <definedName name="__PPB36" localSheetId="9">#REF!</definedName>
    <definedName name="__PPB36" localSheetId="16">#REF!</definedName>
    <definedName name="__PPB36" localSheetId="2">#REF!</definedName>
    <definedName name="__PPB36" localSheetId="4">[78]MRATES!#REF!</definedName>
    <definedName name="__PPB36" localSheetId="11">#REF!</definedName>
    <definedName name="__PPB36" localSheetId="12">[167]MRATES!#REF!</definedName>
    <definedName name="__PPB36" localSheetId="5">#N/A</definedName>
    <definedName name="__PPB36" localSheetId="3">#REF!</definedName>
    <definedName name="__PPB36">#REF!</definedName>
    <definedName name="__PPB37" localSheetId="7">#REF!</definedName>
    <definedName name="__PPB37" localSheetId="6">#REF!</definedName>
    <definedName name="__PPB37" localSheetId="8">#REF!</definedName>
    <definedName name="__PPB37" localSheetId="13">#REF!</definedName>
    <definedName name="__PPB37" localSheetId="9">#REF!</definedName>
    <definedName name="__PPB37" localSheetId="16">#REF!</definedName>
    <definedName name="__PPB37" localSheetId="2">#REF!</definedName>
    <definedName name="__PPB37" localSheetId="4">[78]MRATES!#REF!</definedName>
    <definedName name="__PPB37" localSheetId="11">#REF!</definedName>
    <definedName name="__PPB37" localSheetId="12">[167]MRATES!#REF!</definedName>
    <definedName name="__PPB37" localSheetId="5">#N/A</definedName>
    <definedName name="__PPB37" localSheetId="3">#REF!</definedName>
    <definedName name="__PPB37">#REF!</definedName>
    <definedName name="__PPB38" localSheetId="7">#REF!</definedName>
    <definedName name="__PPB38" localSheetId="6">#REF!</definedName>
    <definedName name="__PPB38" localSheetId="8">#REF!</definedName>
    <definedName name="__PPB38" localSheetId="13">#REF!</definedName>
    <definedName name="__PPB38" localSheetId="9">#REF!</definedName>
    <definedName name="__PPB38" localSheetId="16">#REF!</definedName>
    <definedName name="__PPB38" localSheetId="2">#REF!</definedName>
    <definedName name="__PPB38" localSheetId="4">[78]MRATES!#REF!</definedName>
    <definedName name="__PPB38" localSheetId="11">#REF!</definedName>
    <definedName name="__PPB38" localSheetId="12">[167]MRATES!#REF!</definedName>
    <definedName name="__PPB38" localSheetId="5">#N/A</definedName>
    <definedName name="__PPB38" localSheetId="3">#REF!</definedName>
    <definedName name="__PPB38">#REF!</definedName>
    <definedName name="__PPB39" localSheetId="7">#REF!</definedName>
    <definedName name="__PPB39" localSheetId="6">#REF!</definedName>
    <definedName name="__PPB39" localSheetId="8">#REF!</definedName>
    <definedName name="__PPB39" localSheetId="13">#REF!</definedName>
    <definedName name="__PPB39" localSheetId="9">#REF!</definedName>
    <definedName name="__PPB39" localSheetId="16">#REF!</definedName>
    <definedName name="__PPB39" localSheetId="2">#REF!</definedName>
    <definedName name="__PPB39" localSheetId="4">[78]MRATES!#REF!</definedName>
    <definedName name="__PPB39" localSheetId="11">#REF!</definedName>
    <definedName name="__PPB39" localSheetId="12">[167]MRATES!#REF!</definedName>
    <definedName name="__PPB39" localSheetId="5">#N/A</definedName>
    <definedName name="__PPB39" localSheetId="3">#REF!</definedName>
    <definedName name="__PPB39">#REF!</definedName>
    <definedName name="__PPB4" localSheetId="7">#REF!</definedName>
    <definedName name="__PPB4" localSheetId="6">#REF!</definedName>
    <definedName name="__PPB4" localSheetId="8">#REF!</definedName>
    <definedName name="__PPB4" localSheetId="13">#REF!</definedName>
    <definedName name="__PPB4" localSheetId="9">#REF!</definedName>
    <definedName name="__PPB4" localSheetId="16">#REF!</definedName>
    <definedName name="__PPB4" localSheetId="2">#REF!</definedName>
    <definedName name="__PPB4" localSheetId="4">[78]MRATES!#REF!</definedName>
    <definedName name="__PPB4" localSheetId="11">#REF!</definedName>
    <definedName name="__PPB4" localSheetId="12">[167]MRATES!#REF!</definedName>
    <definedName name="__PPB4" localSheetId="5">#N/A</definedName>
    <definedName name="__PPB4" localSheetId="3">#REF!</definedName>
    <definedName name="__PPB4">#REF!</definedName>
    <definedName name="__PPB40" localSheetId="7">#REF!</definedName>
    <definedName name="__PPB40" localSheetId="6">#REF!</definedName>
    <definedName name="__PPB40" localSheetId="8">#REF!</definedName>
    <definedName name="__PPB40" localSheetId="13">#REF!</definedName>
    <definedName name="__PPB40" localSheetId="9">#REF!</definedName>
    <definedName name="__PPB40" localSheetId="16">#REF!</definedName>
    <definedName name="__PPB40" localSheetId="2">#REF!</definedName>
    <definedName name="__PPB40" localSheetId="4">[78]MRATES!#REF!</definedName>
    <definedName name="__PPB40" localSheetId="11">#REF!</definedName>
    <definedName name="__PPB40" localSheetId="12">[167]MRATES!#REF!</definedName>
    <definedName name="__PPB40" localSheetId="5">#N/A</definedName>
    <definedName name="__PPB40" localSheetId="3">#REF!</definedName>
    <definedName name="__PPB40">#REF!</definedName>
    <definedName name="__PPB41" localSheetId="7">#REF!</definedName>
    <definedName name="__PPB41" localSheetId="6">#REF!</definedName>
    <definedName name="__PPB41" localSheetId="8">#REF!</definedName>
    <definedName name="__PPB41" localSheetId="13">#REF!</definedName>
    <definedName name="__PPB41" localSheetId="9">#REF!</definedName>
    <definedName name="__PPB41" localSheetId="16">#REF!</definedName>
    <definedName name="__PPB41" localSheetId="2">#REF!</definedName>
    <definedName name="__PPB41" localSheetId="4">[78]MRATES!#REF!</definedName>
    <definedName name="__PPB41" localSheetId="11">#REF!</definedName>
    <definedName name="__PPB41" localSheetId="12">[167]MRATES!#REF!</definedName>
    <definedName name="__PPB41" localSheetId="5">#N/A</definedName>
    <definedName name="__PPB41" localSheetId="3">#REF!</definedName>
    <definedName name="__PPB41">#REF!</definedName>
    <definedName name="__PPB42" localSheetId="7">#REF!</definedName>
    <definedName name="__PPB42" localSheetId="6">#REF!</definedName>
    <definedName name="__PPB42" localSheetId="8">#REF!</definedName>
    <definedName name="__PPB42" localSheetId="13">#REF!</definedName>
    <definedName name="__PPB42" localSheetId="9">#REF!</definedName>
    <definedName name="__PPB42" localSheetId="16">#REF!</definedName>
    <definedName name="__PPB42" localSheetId="2">#REF!</definedName>
    <definedName name="__PPB42" localSheetId="4">[78]MRATES!#REF!</definedName>
    <definedName name="__PPB42" localSheetId="11">#REF!</definedName>
    <definedName name="__PPB42" localSheetId="12">[167]MRATES!#REF!</definedName>
    <definedName name="__PPB42" localSheetId="5">#N/A</definedName>
    <definedName name="__PPB42" localSheetId="3">#REF!</definedName>
    <definedName name="__PPB42">#REF!</definedName>
    <definedName name="__PPB43" localSheetId="7">#REF!</definedName>
    <definedName name="__PPB43" localSheetId="6">#REF!</definedName>
    <definedName name="__PPB43" localSheetId="8">#REF!</definedName>
    <definedName name="__PPB43" localSheetId="13">#REF!</definedName>
    <definedName name="__PPB43" localSheetId="9">#REF!</definedName>
    <definedName name="__PPB43" localSheetId="16">#REF!</definedName>
    <definedName name="__PPB43" localSheetId="2">#REF!</definedName>
    <definedName name="__PPB43" localSheetId="4">[78]MRATES!#REF!</definedName>
    <definedName name="__PPB43" localSheetId="11">#REF!</definedName>
    <definedName name="__PPB43" localSheetId="12">[167]MRATES!#REF!</definedName>
    <definedName name="__PPB43" localSheetId="5">#N/A</definedName>
    <definedName name="__PPB43" localSheetId="3">#REF!</definedName>
    <definedName name="__PPB43">#REF!</definedName>
    <definedName name="__PPB44" localSheetId="7">#REF!</definedName>
    <definedName name="__PPB44" localSheetId="6">#REF!</definedName>
    <definedName name="__PPB44" localSheetId="8">#REF!</definedName>
    <definedName name="__PPB44" localSheetId="13">#REF!</definedName>
    <definedName name="__PPB44" localSheetId="9">#REF!</definedName>
    <definedName name="__PPB44" localSheetId="16">#REF!</definedName>
    <definedName name="__PPB44" localSheetId="2">#REF!</definedName>
    <definedName name="__PPB44" localSheetId="4">[78]MRATES!#REF!</definedName>
    <definedName name="__PPB44" localSheetId="11">#REF!</definedName>
    <definedName name="__PPB44" localSheetId="12">[167]MRATES!#REF!</definedName>
    <definedName name="__PPB44" localSheetId="5">#N/A</definedName>
    <definedName name="__PPB44" localSheetId="3">#REF!</definedName>
    <definedName name="__PPB44">#REF!</definedName>
    <definedName name="__PPB45" localSheetId="7">#REF!</definedName>
    <definedName name="__PPB45" localSheetId="6">#REF!</definedName>
    <definedName name="__PPB45" localSheetId="8">#REF!</definedName>
    <definedName name="__PPB45" localSheetId="13">#REF!</definedName>
    <definedName name="__PPB45" localSheetId="9">#REF!</definedName>
    <definedName name="__PPB45" localSheetId="16">#REF!</definedName>
    <definedName name="__PPB45" localSheetId="2">#REF!</definedName>
    <definedName name="__PPB45" localSheetId="4">[78]MRATES!#REF!</definedName>
    <definedName name="__PPB45" localSheetId="11">#REF!</definedName>
    <definedName name="__PPB45" localSheetId="12">[167]MRATES!#REF!</definedName>
    <definedName name="__PPB45" localSheetId="5">#N/A</definedName>
    <definedName name="__PPB45" localSheetId="3">#REF!</definedName>
    <definedName name="__PPB45">#REF!</definedName>
    <definedName name="__PPB46" localSheetId="7">#REF!</definedName>
    <definedName name="__PPB46" localSheetId="6">#REF!</definedName>
    <definedName name="__PPB46" localSheetId="8">#REF!</definedName>
    <definedName name="__PPB46" localSheetId="13">#REF!</definedName>
    <definedName name="__PPB46" localSheetId="9">#REF!</definedName>
    <definedName name="__PPB46" localSheetId="16">#REF!</definedName>
    <definedName name="__PPB46" localSheetId="2">#REF!</definedName>
    <definedName name="__PPB46" localSheetId="4">[78]MRATES!#REF!</definedName>
    <definedName name="__PPB46" localSheetId="11">#REF!</definedName>
    <definedName name="__PPB46" localSheetId="12">[167]MRATES!#REF!</definedName>
    <definedName name="__PPB46" localSheetId="5">#N/A</definedName>
    <definedName name="__PPB46" localSheetId="3">#REF!</definedName>
    <definedName name="__PPB46">#REF!</definedName>
    <definedName name="__PPB47" localSheetId="7">#REF!</definedName>
    <definedName name="__PPB47" localSheetId="6">#REF!</definedName>
    <definedName name="__PPB47" localSheetId="8">#REF!</definedName>
    <definedName name="__PPB47" localSheetId="13">#REF!</definedName>
    <definedName name="__PPB47" localSheetId="9">#REF!</definedName>
    <definedName name="__PPB47" localSheetId="16">#REF!</definedName>
    <definedName name="__PPB47" localSheetId="2">#REF!</definedName>
    <definedName name="__PPB47" localSheetId="4">[78]MRATES!#REF!</definedName>
    <definedName name="__PPB47" localSheetId="11">#REF!</definedName>
    <definedName name="__PPB47" localSheetId="12">[167]MRATES!#REF!</definedName>
    <definedName name="__PPB47" localSheetId="5">#N/A</definedName>
    <definedName name="__PPB47" localSheetId="3">#REF!</definedName>
    <definedName name="__PPB47">#REF!</definedName>
    <definedName name="__PPB48" localSheetId="7">#REF!</definedName>
    <definedName name="__PPB48" localSheetId="6">#REF!</definedName>
    <definedName name="__PPB48" localSheetId="8">#REF!</definedName>
    <definedName name="__PPB48" localSheetId="13">#REF!</definedName>
    <definedName name="__PPB48" localSheetId="9">#REF!</definedName>
    <definedName name="__PPB48" localSheetId="16">#REF!</definedName>
    <definedName name="__PPB48" localSheetId="2">#REF!</definedName>
    <definedName name="__PPB48" localSheetId="4">[78]MRATES!#REF!</definedName>
    <definedName name="__PPB48" localSheetId="11">#REF!</definedName>
    <definedName name="__PPB48" localSheetId="12">[167]MRATES!#REF!</definedName>
    <definedName name="__PPB48" localSheetId="5">#N/A</definedName>
    <definedName name="__PPB48" localSheetId="3">#REF!</definedName>
    <definedName name="__PPB48">#REF!</definedName>
    <definedName name="__PPB49" localSheetId="7">#REF!</definedName>
    <definedName name="__PPB49" localSheetId="6">#REF!</definedName>
    <definedName name="__PPB49" localSheetId="8">#REF!</definedName>
    <definedName name="__PPB49" localSheetId="13">#REF!</definedName>
    <definedName name="__PPB49" localSheetId="9">#REF!</definedName>
    <definedName name="__PPB49" localSheetId="16">#REF!</definedName>
    <definedName name="__PPB49" localSheetId="2">#REF!</definedName>
    <definedName name="__PPB49" localSheetId="4">[78]MRATES!#REF!</definedName>
    <definedName name="__PPB49" localSheetId="11">#REF!</definedName>
    <definedName name="__PPB49" localSheetId="12">[167]MRATES!#REF!</definedName>
    <definedName name="__PPB49" localSheetId="5">#N/A</definedName>
    <definedName name="__PPB49" localSheetId="3">#REF!</definedName>
    <definedName name="__PPB49">#REF!</definedName>
    <definedName name="__PPB5" localSheetId="7">#REF!</definedName>
    <definedName name="__PPB5" localSheetId="6">#REF!</definedName>
    <definedName name="__PPB5" localSheetId="8">#REF!</definedName>
    <definedName name="__PPB5" localSheetId="13">#REF!</definedName>
    <definedName name="__PPB5" localSheetId="9">#REF!</definedName>
    <definedName name="__PPB5" localSheetId="16">#REF!</definedName>
    <definedName name="__PPB5" localSheetId="2">#REF!</definedName>
    <definedName name="__PPB5" localSheetId="4">[78]MRATES!#REF!</definedName>
    <definedName name="__PPB5" localSheetId="11">#REF!</definedName>
    <definedName name="__PPB5" localSheetId="12">[167]MRATES!#REF!</definedName>
    <definedName name="__PPB5" localSheetId="5">#N/A</definedName>
    <definedName name="__PPB5" localSheetId="3">#REF!</definedName>
    <definedName name="__PPB5">#REF!</definedName>
    <definedName name="__PPB50" localSheetId="7">#REF!</definedName>
    <definedName name="__PPB50" localSheetId="6">#REF!</definedName>
    <definedName name="__PPB50" localSheetId="8">#REF!</definedName>
    <definedName name="__PPB50" localSheetId="13">#REF!</definedName>
    <definedName name="__PPB50" localSheetId="9">#REF!</definedName>
    <definedName name="__PPB50" localSheetId="16">#REF!</definedName>
    <definedName name="__PPB50" localSheetId="2">#REF!</definedName>
    <definedName name="__PPB50" localSheetId="4">[78]MRATES!#REF!</definedName>
    <definedName name="__PPB50" localSheetId="11">#REF!</definedName>
    <definedName name="__PPB50" localSheetId="12">[167]MRATES!#REF!</definedName>
    <definedName name="__PPB50" localSheetId="5">#N/A</definedName>
    <definedName name="__PPB50" localSheetId="3">#REF!</definedName>
    <definedName name="__PPB50">#REF!</definedName>
    <definedName name="__PPB51" localSheetId="7">#REF!</definedName>
    <definedName name="__PPB51" localSheetId="6">#REF!</definedName>
    <definedName name="__PPB51" localSheetId="8">#REF!</definedName>
    <definedName name="__PPB51" localSheetId="13">#REF!</definedName>
    <definedName name="__PPB51" localSheetId="9">#REF!</definedName>
    <definedName name="__PPB51" localSheetId="16">#REF!</definedName>
    <definedName name="__PPB51" localSheetId="2">#REF!</definedName>
    <definedName name="__PPB51" localSheetId="4">[78]MRATES!#REF!</definedName>
    <definedName name="__PPB51" localSheetId="11">#REF!</definedName>
    <definedName name="__PPB51" localSheetId="12">[167]MRATES!#REF!</definedName>
    <definedName name="__PPB51" localSheetId="5">#N/A</definedName>
    <definedName name="__PPB51" localSheetId="3">#REF!</definedName>
    <definedName name="__PPB51">#REF!</definedName>
    <definedName name="__PPB52" localSheetId="7">#REF!</definedName>
    <definedName name="__PPB52" localSheetId="6">#REF!</definedName>
    <definedName name="__PPB52" localSheetId="8">#REF!</definedName>
    <definedName name="__PPB52" localSheetId="13">#REF!</definedName>
    <definedName name="__PPB52" localSheetId="9">#REF!</definedName>
    <definedName name="__PPB52" localSheetId="16">#REF!</definedName>
    <definedName name="__PPB52" localSheetId="2">#REF!</definedName>
    <definedName name="__PPB52" localSheetId="4">[78]MRATES!#REF!</definedName>
    <definedName name="__PPB52" localSheetId="11">#REF!</definedName>
    <definedName name="__PPB52" localSheetId="12">[167]MRATES!#REF!</definedName>
    <definedName name="__PPB52" localSheetId="5">#N/A</definedName>
    <definedName name="__PPB52" localSheetId="3">#REF!</definedName>
    <definedName name="__PPB52">#REF!</definedName>
    <definedName name="__PPB53" localSheetId="7">#REF!</definedName>
    <definedName name="__PPB53" localSheetId="6">#REF!</definedName>
    <definedName name="__PPB53" localSheetId="8">#REF!</definedName>
    <definedName name="__PPB53" localSheetId="13">#REF!</definedName>
    <definedName name="__PPB53" localSheetId="9">#REF!</definedName>
    <definedName name="__PPB53" localSheetId="16">#REF!</definedName>
    <definedName name="__PPB53" localSheetId="2">#REF!</definedName>
    <definedName name="__PPB53" localSheetId="4">[78]MRATES!#REF!</definedName>
    <definedName name="__PPB53" localSheetId="11">#REF!</definedName>
    <definedName name="__PPB53" localSheetId="12">[167]MRATES!#REF!</definedName>
    <definedName name="__PPB53" localSheetId="5">#N/A</definedName>
    <definedName name="__PPB53" localSheetId="3">#REF!</definedName>
    <definedName name="__PPB53">#REF!</definedName>
    <definedName name="__PPB54" localSheetId="7">#REF!</definedName>
    <definedName name="__PPB54" localSheetId="6">#REF!</definedName>
    <definedName name="__PPB54" localSheetId="8">#REF!</definedName>
    <definedName name="__PPB54" localSheetId="13">#REF!</definedName>
    <definedName name="__PPB54" localSheetId="9">#REF!</definedName>
    <definedName name="__PPB54" localSheetId="16">#REF!</definedName>
    <definedName name="__PPB54" localSheetId="2">#REF!</definedName>
    <definedName name="__PPB54" localSheetId="4">[78]MRATES!#REF!</definedName>
    <definedName name="__PPB54" localSheetId="11">#REF!</definedName>
    <definedName name="__PPB54" localSheetId="12">[167]MRATES!#REF!</definedName>
    <definedName name="__PPB54" localSheetId="5">#N/A</definedName>
    <definedName name="__PPB54" localSheetId="3">#REF!</definedName>
    <definedName name="__PPB54">#REF!</definedName>
    <definedName name="__PPB55" localSheetId="7">#REF!</definedName>
    <definedName name="__PPB55" localSheetId="6">#REF!</definedName>
    <definedName name="__PPB55" localSheetId="8">#REF!</definedName>
    <definedName name="__PPB55" localSheetId="13">#REF!</definedName>
    <definedName name="__PPB55" localSheetId="9">#REF!</definedName>
    <definedName name="__PPB55" localSheetId="16">#REF!</definedName>
    <definedName name="__PPB55" localSheetId="2">#REF!</definedName>
    <definedName name="__PPB55" localSheetId="4">[78]MRATES!#REF!</definedName>
    <definedName name="__PPB55" localSheetId="11">#REF!</definedName>
    <definedName name="__PPB55" localSheetId="12">[167]MRATES!#REF!</definedName>
    <definedName name="__PPB55" localSheetId="5">#N/A</definedName>
    <definedName name="__PPB55" localSheetId="3">#REF!</definedName>
    <definedName name="__PPB55">#REF!</definedName>
    <definedName name="__PPB56" localSheetId="7">#REF!</definedName>
    <definedName name="__PPB56" localSheetId="6">#REF!</definedName>
    <definedName name="__PPB56" localSheetId="8">#REF!</definedName>
    <definedName name="__PPB56" localSheetId="13">#REF!</definedName>
    <definedName name="__PPB56" localSheetId="9">#REF!</definedName>
    <definedName name="__PPB56" localSheetId="16">#REF!</definedName>
    <definedName name="__PPB56" localSheetId="2">#REF!</definedName>
    <definedName name="__PPB56" localSheetId="4">[78]MRATES!#REF!</definedName>
    <definedName name="__PPB56" localSheetId="11">#REF!</definedName>
    <definedName name="__PPB56" localSheetId="12">[167]MRATES!#REF!</definedName>
    <definedName name="__PPB56" localSheetId="5">#N/A</definedName>
    <definedName name="__PPB56" localSheetId="3">#REF!</definedName>
    <definedName name="__PPB56">#REF!</definedName>
    <definedName name="__PPB57" localSheetId="7">#REF!</definedName>
    <definedName name="__PPB57" localSheetId="6">#REF!</definedName>
    <definedName name="__PPB57" localSheetId="8">#REF!</definedName>
    <definedName name="__PPB57" localSheetId="13">#REF!</definedName>
    <definedName name="__PPB57" localSheetId="9">#REF!</definedName>
    <definedName name="__PPB57" localSheetId="16">#REF!</definedName>
    <definedName name="__PPB57" localSheetId="2">#REF!</definedName>
    <definedName name="__PPB57" localSheetId="4">[78]MRATES!#REF!</definedName>
    <definedName name="__PPB57" localSheetId="11">#REF!</definedName>
    <definedName name="__PPB57" localSheetId="12">[167]MRATES!#REF!</definedName>
    <definedName name="__PPB57" localSheetId="5">#N/A</definedName>
    <definedName name="__PPB57" localSheetId="3">#REF!</definedName>
    <definedName name="__PPB57">#REF!</definedName>
    <definedName name="__PPB58" localSheetId="7">#REF!</definedName>
    <definedName name="__PPB58" localSheetId="6">#REF!</definedName>
    <definedName name="__PPB58" localSheetId="8">#REF!</definedName>
    <definedName name="__PPB58" localSheetId="13">#REF!</definedName>
    <definedName name="__PPB58" localSheetId="9">#REF!</definedName>
    <definedName name="__PPB58" localSheetId="16">#REF!</definedName>
    <definedName name="__PPB58" localSheetId="2">#REF!</definedName>
    <definedName name="__PPB58" localSheetId="4">[78]MRATES!#REF!</definedName>
    <definedName name="__PPB58" localSheetId="11">#REF!</definedName>
    <definedName name="__PPB58" localSheetId="12">[167]MRATES!#REF!</definedName>
    <definedName name="__PPB58" localSheetId="5">#N/A</definedName>
    <definedName name="__PPB58" localSheetId="3">#REF!</definedName>
    <definedName name="__PPB58">#REF!</definedName>
    <definedName name="__PPB59" localSheetId="7">#REF!</definedName>
    <definedName name="__PPB59" localSheetId="6">#REF!</definedName>
    <definedName name="__PPB59" localSheetId="8">#REF!</definedName>
    <definedName name="__PPB59" localSheetId="13">#REF!</definedName>
    <definedName name="__PPB59" localSheetId="9">#REF!</definedName>
    <definedName name="__PPB59" localSheetId="16">#REF!</definedName>
    <definedName name="__PPB59" localSheetId="2">#REF!</definedName>
    <definedName name="__PPB59" localSheetId="4">[78]MRATES!#REF!</definedName>
    <definedName name="__PPB59" localSheetId="11">#REF!</definedName>
    <definedName name="__PPB59" localSheetId="12">[167]MRATES!#REF!</definedName>
    <definedName name="__PPB59" localSheetId="5">#N/A</definedName>
    <definedName name="__PPB59" localSheetId="3">#REF!</definedName>
    <definedName name="__PPB59">#REF!</definedName>
    <definedName name="__PPB6" localSheetId="7">#REF!</definedName>
    <definedName name="__PPB6" localSheetId="6">#REF!</definedName>
    <definedName name="__PPB6" localSheetId="8">#REF!</definedName>
    <definedName name="__PPB6" localSheetId="13">#REF!</definedName>
    <definedName name="__PPB6" localSheetId="9">#REF!</definedName>
    <definedName name="__PPB6" localSheetId="16">#REF!</definedName>
    <definedName name="__PPB6" localSheetId="2">#REF!</definedName>
    <definedName name="__PPB6" localSheetId="4">[78]MRATES!#REF!</definedName>
    <definedName name="__PPB6" localSheetId="11">#REF!</definedName>
    <definedName name="__PPB6" localSheetId="12">[167]MRATES!#REF!</definedName>
    <definedName name="__PPB6" localSheetId="5">#N/A</definedName>
    <definedName name="__PPB6" localSheetId="3">#REF!</definedName>
    <definedName name="__PPB6">#REF!</definedName>
    <definedName name="__PPB60" localSheetId="7">#REF!</definedName>
    <definedName name="__PPB60" localSheetId="6">#REF!</definedName>
    <definedName name="__PPB60" localSheetId="8">#REF!</definedName>
    <definedName name="__PPB60" localSheetId="13">#REF!</definedName>
    <definedName name="__PPB60" localSheetId="9">#REF!</definedName>
    <definedName name="__PPB60" localSheetId="16">#REF!</definedName>
    <definedName name="__PPB60" localSheetId="2">#REF!</definedName>
    <definedName name="__PPB60" localSheetId="4">[78]MRATES!#REF!</definedName>
    <definedName name="__PPB60" localSheetId="11">#REF!</definedName>
    <definedName name="__PPB60" localSheetId="12">[167]MRATES!#REF!</definedName>
    <definedName name="__PPB60" localSheetId="5">#N/A</definedName>
    <definedName name="__PPB60" localSheetId="3">#REF!</definedName>
    <definedName name="__PPB60">#REF!</definedName>
    <definedName name="__PPB61" localSheetId="7">#REF!</definedName>
    <definedName name="__PPB61" localSheetId="6">#REF!</definedName>
    <definedName name="__PPB61" localSheetId="8">#REF!</definedName>
    <definedName name="__PPB61" localSheetId="13">#REF!</definedName>
    <definedName name="__PPB61" localSheetId="9">#REF!</definedName>
    <definedName name="__PPB61" localSheetId="16">#REF!</definedName>
    <definedName name="__PPB61" localSheetId="2">#REF!</definedName>
    <definedName name="__PPB61" localSheetId="4">[78]MRATES!#REF!</definedName>
    <definedName name="__PPB61" localSheetId="11">#REF!</definedName>
    <definedName name="__PPB61" localSheetId="12">[167]MRATES!#REF!</definedName>
    <definedName name="__PPB61" localSheetId="5">#N/A</definedName>
    <definedName name="__PPB61" localSheetId="3">#REF!</definedName>
    <definedName name="__PPB61">#REF!</definedName>
    <definedName name="__PPB62" localSheetId="7">#REF!</definedName>
    <definedName name="__PPB62" localSheetId="6">#REF!</definedName>
    <definedName name="__PPB62" localSheetId="8">#REF!</definedName>
    <definedName name="__PPB62" localSheetId="13">#REF!</definedName>
    <definedName name="__PPB62" localSheetId="9">#REF!</definedName>
    <definedName name="__PPB62" localSheetId="16">#REF!</definedName>
    <definedName name="__PPB62" localSheetId="2">#REF!</definedName>
    <definedName name="__PPB62" localSheetId="4">[78]MRATES!#REF!</definedName>
    <definedName name="__PPB62" localSheetId="11">#REF!</definedName>
    <definedName name="__PPB62" localSheetId="12">[167]MRATES!#REF!</definedName>
    <definedName name="__PPB62" localSheetId="5">#N/A</definedName>
    <definedName name="__PPB62" localSheetId="3">#REF!</definedName>
    <definedName name="__PPB62">#REF!</definedName>
    <definedName name="__PPB63" localSheetId="7">#REF!</definedName>
    <definedName name="__PPB63" localSheetId="6">#REF!</definedName>
    <definedName name="__PPB63" localSheetId="8">#REF!</definedName>
    <definedName name="__PPB63" localSheetId="13">#REF!</definedName>
    <definedName name="__PPB63" localSheetId="9">#REF!</definedName>
    <definedName name="__PPB63" localSheetId="16">#REF!</definedName>
    <definedName name="__PPB63" localSheetId="2">#REF!</definedName>
    <definedName name="__PPB63" localSheetId="4">[78]MRATES!#REF!</definedName>
    <definedName name="__PPB63" localSheetId="11">#REF!</definedName>
    <definedName name="__PPB63" localSheetId="12">[167]MRATES!#REF!</definedName>
    <definedName name="__PPB63" localSheetId="5">#N/A</definedName>
    <definedName name="__PPB63" localSheetId="3">#REF!</definedName>
    <definedName name="__PPB63">#REF!</definedName>
    <definedName name="__PPB64" localSheetId="7">#REF!</definedName>
    <definedName name="__PPB64" localSheetId="6">#REF!</definedName>
    <definedName name="__PPB64" localSheetId="8">#REF!</definedName>
    <definedName name="__PPB64" localSheetId="13">#REF!</definedName>
    <definedName name="__PPB64" localSheetId="9">#REF!</definedName>
    <definedName name="__PPB64" localSheetId="16">#REF!</definedName>
    <definedName name="__PPB64" localSheetId="2">#REF!</definedName>
    <definedName name="__PPB64" localSheetId="4">[78]MRATES!#REF!</definedName>
    <definedName name="__PPB64" localSheetId="11">#REF!</definedName>
    <definedName name="__PPB64" localSheetId="12">[167]MRATES!#REF!</definedName>
    <definedName name="__PPB64" localSheetId="5">#N/A</definedName>
    <definedName name="__PPB64" localSheetId="3">#REF!</definedName>
    <definedName name="__PPB64">#REF!</definedName>
    <definedName name="__PPB65" localSheetId="7">#REF!</definedName>
    <definedName name="__PPB65" localSheetId="6">#REF!</definedName>
    <definedName name="__PPB65" localSheetId="8">#REF!</definedName>
    <definedName name="__PPB65" localSheetId="13">#REF!</definedName>
    <definedName name="__PPB65" localSheetId="9">#REF!</definedName>
    <definedName name="__PPB65" localSheetId="16">#REF!</definedName>
    <definedName name="__PPB65" localSheetId="2">#REF!</definedName>
    <definedName name="__PPB65" localSheetId="4">[78]MRATES!#REF!</definedName>
    <definedName name="__PPB65" localSheetId="11">#REF!</definedName>
    <definedName name="__PPB65" localSheetId="12">[167]MRATES!#REF!</definedName>
    <definedName name="__PPB65" localSheetId="5">#N/A</definedName>
    <definedName name="__PPB65" localSheetId="3">#REF!</definedName>
    <definedName name="__PPB65">#REF!</definedName>
    <definedName name="__PPB66" localSheetId="7">#REF!</definedName>
    <definedName name="__PPB66" localSheetId="6">#REF!</definedName>
    <definedName name="__PPB66" localSheetId="8">#REF!</definedName>
    <definedName name="__PPB66" localSheetId="13">#REF!</definedName>
    <definedName name="__PPB66" localSheetId="9">#REF!</definedName>
    <definedName name="__PPB66" localSheetId="16">#REF!</definedName>
    <definedName name="__PPB66" localSheetId="2">#REF!</definedName>
    <definedName name="__PPB66" localSheetId="4">[78]MRATES!#REF!</definedName>
    <definedName name="__PPB66" localSheetId="11">#REF!</definedName>
    <definedName name="__PPB66" localSheetId="12">[167]MRATES!#REF!</definedName>
    <definedName name="__PPB66" localSheetId="5">#N/A</definedName>
    <definedName name="__PPB66" localSheetId="3">#REF!</definedName>
    <definedName name="__PPB66">#REF!</definedName>
    <definedName name="__PPB67" localSheetId="7">#REF!</definedName>
    <definedName name="__PPB67" localSheetId="6">#REF!</definedName>
    <definedName name="__PPB67" localSheetId="8">#REF!</definedName>
    <definedName name="__PPB67" localSheetId="13">#REF!</definedName>
    <definedName name="__PPB67" localSheetId="9">#REF!</definedName>
    <definedName name="__PPB67" localSheetId="16">#REF!</definedName>
    <definedName name="__PPB67" localSheetId="2">#REF!</definedName>
    <definedName name="__PPB67" localSheetId="4">[78]MRATES!#REF!</definedName>
    <definedName name="__PPB67" localSheetId="11">#REF!</definedName>
    <definedName name="__PPB67" localSheetId="12">[167]MRATES!#REF!</definedName>
    <definedName name="__PPB67" localSheetId="5">#N/A</definedName>
    <definedName name="__PPB67" localSheetId="3">#REF!</definedName>
    <definedName name="__PPB67">#REF!</definedName>
    <definedName name="__PPB68" localSheetId="7">#REF!</definedName>
    <definedName name="__PPB68" localSheetId="6">#REF!</definedName>
    <definedName name="__PPB68" localSheetId="8">#REF!</definedName>
    <definedName name="__PPB68" localSheetId="13">#REF!</definedName>
    <definedName name="__PPB68" localSheetId="9">#REF!</definedName>
    <definedName name="__PPB68" localSheetId="16">#REF!</definedName>
    <definedName name="__PPB68" localSheetId="2">#REF!</definedName>
    <definedName name="__PPB68" localSheetId="4">[78]MRATES!#REF!</definedName>
    <definedName name="__PPB68" localSheetId="11">#REF!</definedName>
    <definedName name="__PPB68" localSheetId="12">[167]MRATES!#REF!</definedName>
    <definedName name="__PPB68" localSheetId="5">#N/A</definedName>
    <definedName name="__PPB68" localSheetId="3">#REF!</definedName>
    <definedName name="__PPB68">#REF!</definedName>
    <definedName name="__PPB69" localSheetId="7">#REF!</definedName>
    <definedName name="__PPB69" localSheetId="6">#REF!</definedName>
    <definedName name="__PPB69" localSheetId="8">#REF!</definedName>
    <definedName name="__PPB69" localSheetId="13">#REF!</definedName>
    <definedName name="__PPB69" localSheetId="9">#REF!</definedName>
    <definedName name="__PPB69" localSheetId="16">#REF!</definedName>
    <definedName name="__PPB69" localSheetId="2">#REF!</definedName>
    <definedName name="__PPB69" localSheetId="4">[78]MRATES!#REF!</definedName>
    <definedName name="__PPB69" localSheetId="11">#REF!</definedName>
    <definedName name="__PPB69" localSheetId="12">[167]MRATES!#REF!</definedName>
    <definedName name="__PPB69" localSheetId="5">#N/A</definedName>
    <definedName name="__PPB69" localSheetId="3">#REF!</definedName>
    <definedName name="__PPB69">#REF!</definedName>
    <definedName name="__PPB7" localSheetId="7">#REF!</definedName>
    <definedName name="__PPB7" localSheetId="6">#REF!</definedName>
    <definedName name="__PPB7" localSheetId="8">#REF!</definedName>
    <definedName name="__PPB7" localSheetId="13">#REF!</definedName>
    <definedName name="__PPB7" localSheetId="9">#REF!</definedName>
    <definedName name="__PPB7" localSheetId="16">#REF!</definedName>
    <definedName name="__PPB7" localSheetId="2">#REF!</definedName>
    <definedName name="__PPB7" localSheetId="4">[78]MRATES!#REF!</definedName>
    <definedName name="__PPB7" localSheetId="11">#REF!</definedName>
    <definedName name="__PPB7" localSheetId="12">[167]MRATES!#REF!</definedName>
    <definedName name="__PPB7" localSheetId="5">#N/A</definedName>
    <definedName name="__PPB7" localSheetId="3">#REF!</definedName>
    <definedName name="__PPB7">#REF!</definedName>
    <definedName name="__PPB70" localSheetId="7">#REF!</definedName>
    <definedName name="__PPB70" localSheetId="6">#REF!</definedName>
    <definedName name="__PPB70" localSheetId="8">#REF!</definedName>
    <definedName name="__PPB70" localSheetId="13">#REF!</definedName>
    <definedName name="__PPB70" localSheetId="9">#REF!</definedName>
    <definedName name="__PPB70" localSheetId="16">#REF!</definedName>
    <definedName name="__PPB70" localSheetId="2">#REF!</definedName>
    <definedName name="__PPB70" localSheetId="4">[78]MRATES!#REF!</definedName>
    <definedName name="__PPB70" localSheetId="11">#REF!</definedName>
    <definedName name="__PPB70" localSheetId="12">[167]MRATES!#REF!</definedName>
    <definedName name="__PPB70" localSheetId="5">#N/A</definedName>
    <definedName name="__PPB70" localSheetId="3">#REF!</definedName>
    <definedName name="__PPB70">#REF!</definedName>
    <definedName name="__PPB71" localSheetId="7">#REF!</definedName>
    <definedName name="__PPB71" localSheetId="6">#REF!</definedName>
    <definedName name="__PPB71" localSheetId="8">#REF!</definedName>
    <definedName name="__PPB71" localSheetId="13">#REF!</definedName>
    <definedName name="__PPB71" localSheetId="9">#REF!</definedName>
    <definedName name="__PPB71" localSheetId="16">#REF!</definedName>
    <definedName name="__PPB71" localSheetId="2">#REF!</definedName>
    <definedName name="__PPB71" localSheetId="4">[78]MRATES!#REF!</definedName>
    <definedName name="__PPB71" localSheetId="11">#REF!</definedName>
    <definedName name="__PPB71" localSheetId="12">[167]MRATES!#REF!</definedName>
    <definedName name="__PPB71" localSheetId="5">#N/A</definedName>
    <definedName name="__PPB71" localSheetId="3">#REF!</definedName>
    <definedName name="__PPB71">#REF!</definedName>
    <definedName name="__PPB72" localSheetId="7">#REF!</definedName>
    <definedName name="__PPB72" localSheetId="6">#REF!</definedName>
    <definedName name="__PPB72" localSheetId="8">#REF!</definedName>
    <definedName name="__PPB72" localSheetId="13">#REF!</definedName>
    <definedName name="__PPB72" localSheetId="9">#REF!</definedName>
    <definedName name="__PPB72" localSheetId="16">#REF!</definedName>
    <definedName name="__PPB72" localSheetId="2">#REF!</definedName>
    <definedName name="__PPB72" localSheetId="4">[78]MRATES!#REF!</definedName>
    <definedName name="__PPB72" localSheetId="11">#REF!</definedName>
    <definedName name="__PPB72" localSheetId="12">[167]MRATES!#REF!</definedName>
    <definedName name="__PPB72" localSheetId="5">#N/A</definedName>
    <definedName name="__PPB72" localSheetId="3">#REF!</definedName>
    <definedName name="__PPB72">#REF!</definedName>
    <definedName name="__PPB73" localSheetId="7">#REF!</definedName>
    <definedName name="__PPB73" localSheetId="6">#REF!</definedName>
    <definedName name="__PPB73" localSheetId="8">#REF!</definedName>
    <definedName name="__PPB73" localSheetId="13">#REF!</definedName>
    <definedName name="__PPB73" localSheetId="9">#REF!</definedName>
    <definedName name="__PPB73" localSheetId="16">#REF!</definedName>
    <definedName name="__PPB73" localSheetId="2">#REF!</definedName>
    <definedName name="__PPB73" localSheetId="4">[78]MRATES!#REF!</definedName>
    <definedName name="__PPB73" localSheetId="11">#REF!</definedName>
    <definedName name="__PPB73" localSheetId="12">[167]MRATES!#REF!</definedName>
    <definedName name="__PPB73" localSheetId="5">#N/A</definedName>
    <definedName name="__PPB73" localSheetId="3">#REF!</definedName>
    <definedName name="__PPB73">#REF!</definedName>
    <definedName name="__PPB74" localSheetId="7">#REF!</definedName>
    <definedName name="__PPB74" localSheetId="6">#REF!</definedName>
    <definedName name="__PPB74" localSheetId="8">#REF!</definedName>
    <definedName name="__PPB74" localSheetId="13">#REF!</definedName>
    <definedName name="__PPB74" localSheetId="9">#REF!</definedName>
    <definedName name="__PPB74" localSheetId="16">#REF!</definedName>
    <definedName name="__PPB74" localSheetId="2">#REF!</definedName>
    <definedName name="__PPB74" localSheetId="4">[78]MRATES!#REF!</definedName>
    <definedName name="__PPB74" localSheetId="11">#REF!</definedName>
    <definedName name="__PPB74" localSheetId="12">[167]MRATES!#REF!</definedName>
    <definedName name="__PPB74" localSheetId="5">#N/A</definedName>
    <definedName name="__PPB74" localSheetId="3">#REF!</definedName>
    <definedName name="__PPB74">#REF!</definedName>
    <definedName name="__PPB75" localSheetId="7">#REF!</definedName>
    <definedName name="__PPB75" localSheetId="6">#REF!</definedName>
    <definedName name="__PPB75" localSheetId="8">#REF!</definedName>
    <definedName name="__PPB75" localSheetId="13">#REF!</definedName>
    <definedName name="__PPB75" localSheetId="9">#REF!</definedName>
    <definedName name="__PPB75" localSheetId="16">#REF!</definedName>
    <definedName name="__PPB75" localSheetId="2">#REF!</definedName>
    <definedName name="__PPB75" localSheetId="4">[78]MRATES!#REF!</definedName>
    <definedName name="__PPB75" localSheetId="11">#REF!</definedName>
    <definedName name="__PPB75" localSheetId="12">[167]MRATES!#REF!</definedName>
    <definedName name="__PPB75" localSheetId="5">#N/A</definedName>
    <definedName name="__PPB75" localSheetId="3">#REF!</definedName>
    <definedName name="__PPB75">#REF!</definedName>
    <definedName name="__PPB76" localSheetId="7">#REF!</definedName>
    <definedName name="__PPB76" localSheetId="6">#REF!</definedName>
    <definedName name="__PPB76" localSheetId="8">#REF!</definedName>
    <definedName name="__PPB76" localSheetId="13">#REF!</definedName>
    <definedName name="__PPB76" localSheetId="9">#REF!</definedName>
    <definedName name="__PPB76" localSheetId="16">#REF!</definedName>
    <definedName name="__PPB76" localSheetId="2">#REF!</definedName>
    <definedName name="__PPB76" localSheetId="4">[78]MRATES!#REF!</definedName>
    <definedName name="__PPB76" localSheetId="11">#REF!</definedName>
    <definedName name="__PPB76" localSheetId="12">[167]MRATES!#REF!</definedName>
    <definedName name="__PPB76" localSheetId="5">#N/A</definedName>
    <definedName name="__PPB76" localSheetId="3">#REF!</definedName>
    <definedName name="__PPB76">#REF!</definedName>
    <definedName name="__PPB77" localSheetId="7">#REF!</definedName>
    <definedName name="__PPB77" localSheetId="6">#REF!</definedName>
    <definedName name="__PPB77" localSheetId="8">#REF!</definedName>
    <definedName name="__PPB77" localSheetId="13">#REF!</definedName>
    <definedName name="__PPB77" localSheetId="9">#REF!</definedName>
    <definedName name="__PPB77" localSheetId="16">#REF!</definedName>
    <definedName name="__PPB77" localSheetId="2">#REF!</definedName>
    <definedName name="__PPB77" localSheetId="4">[78]MRATES!#REF!</definedName>
    <definedName name="__PPB77" localSheetId="11">#REF!</definedName>
    <definedName name="__PPB77" localSheetId="12">[167]MRATES!#REF!</definedName>
    <definedName name="__PPB77" localSheetId="5">#N/A</definedName>
    <definedName name="__PPB77" localSheetId="3">#REF!</definedName>
    <definedName name="__PPB77">#REF!</definedName>
    <definedName name="__PPB78" localSheetId="7">#REF!</definedName>
    <definedName name="__PPB78" localSheetId="6">#REF!</definedName>
    <definedName name="__PPB78" localSheetId="8">#REF!</definedName>
    <definedName name="__PPB78" localSheetId="13">#REF!</definedName>
    <definedName name="__PPB78" localSheetId="9">#REF!</definedName>
    <definedName name="__PPB78" localSheetId="16">#REF!</definedName>
    <definedName name="__PPB78" localSheetId="2">#REF!</definedName>
    <definedName name="__PPB78" localSheetId="4">[78]MRATES!#REF!</definedName>
    <definedName name="__PPB78" localSheetId="11">#REF!</definedName>
    <definedName name="__PPB78" localSheetId="12">[167]MRATES!#REF!</definedName>
    <definedName name="__PPB78" localSheetId="5">#N/A</definedName>
    <definedName name="__PPB78" localSheetId="3">#REF!</definedName>
    <definedName name="__PPB78">#REF!</definedName>
    <definedName name="__PPB79" localSheetId="7">#REF!</definedName>
    <definedName name="__PPB79" localSheetId="6">#REF!</definedName>
    <definedName name="__PPB79" localSheetId="8">#REF!</definedName>
    <definedName name="__PPB79" localSheetId="13">#REF!</definedName>
    <definedName name="__PPB79" localSheetId="9">#REF!</definedName>
    <definedName name="__PPB79" localSheetId="16">#REF!</definedName>
    <definedName name="__PPB79" localSheetId="2">#REF!</definedName>
    <definedName name="__PPB79" localSheetId="4">[78]MRATES!#REF!</definedName>
    <definedName name="__PPB79" localSheetId="11">#REF!</definedName>
    <definedName name="__PPB79" localSheetId="12">[167]MRATES!#REF!</definedName>
    <definedName name="__PPB79" localSheetId="5">#N/A</definedName>
    <definedName name="__PPB79" localSheetId="3">#REF!</definedName>
    <definedName name="__PPB79">#REF!</definedName>
    <definedName name="__PPB8" localSheetId="7">#REF!</definedName>
    <definedName name="__PPB8" localSheetId="6">#REF!</definedName>
    <definedName name="__PPB8" localSheetId="8">#REF!</definedName>
    <definedName name="__PPB8" localSheetId="13">#REF!</definedName>
    <definedName name="__PPB8" localSheetId="9">#REF!</definedName>
    <definedName name="__PPB8" localSheetId="16">#REF!</definedName>
    <definedName name="__PPB8" localSheetId="2">#REF!</definedName>
    <definedName name="__PPB8" localSheetId="4">[78]MRATES!#REF!</definedName>
    <definedName name="__PPB8" localSheetId="11">#REF!</definedName>
    <definedName name="__PPB8" localSheetId="12">[167]MRATES!#REF!</definedName>
    <definedName name="__PPB8" localSheetId="5">#N/A</definedName>
    <definedName name="__PPB8" localSheetId="3">#REF!</definedName>
    <definedName name="__PPB8">#REF!</definedName>
    <definedName name="__PPB80" localSheetId="7">#REF!</definedName>
    <definedName name="__PPB80" localSheetId="6">#REF!</definedName>
    <definedName name="__PPB80" localSheetId="8">#REF!</definedName>
    <definedName name="__PPB80" localSheetId="13">#REF!</definedName>
    <definedName name="__PPB80" localSheetId="9">#REF!</definedName>
    <definedName name="__PPB80" localSheetId="16">#REF!</definedName>
    <definedName name="__PPB80" localSheetId="2">#REF!</definedName>
    <definedName name="__PPB80" localSheetId="4">[78]MRATES!#REF!</definedName>
    <definedName name="__PPB80" localSheetId="11">#REF!</definedName>
    <definedName name="__PPB80" localSheetId="12">[167]MRATES!#REF!</definedName>
    <definedName name="__PPB80" localSheetId="5">#N/A</definedName>
    <definedName name="__PPB80" localSheetId="3">#REF!</definedName>
    <definedName name="__PPB80">#REF!</definedName>
    <definedName name="__PPB81" localSheetId="7">#REF!</definedName>
    <definedName name="__PPB81" localSheetId="6">#REF!</definedName>
    <definedName name="__PPB81" localSheetId="8">#REF!</definedName>
    <definedName name="__PPB81" localSheetId="13">#REF!</definedName>
    <definedName name="__PPB81" localSheetId="9">#REF!</definedName>
    <definedName name="__PPB81" localSheetId="16">#REF!</definedName>
    <definedName name="__PPB81" localSheetId="2">#REF!</definedName>
    <definedName name="__PPB81" localSheetId="4">[78]MRATES!#REF!</definedName>
    <definedName name="__PPB81" localSheetId="11">#REF!</definedName>
    <definedName name="__PPB81" localSheetId="12">[167]MRATES!#REF!</definedName>
    <definedName name="__PPB81" localSheetId="5">#N/A</definedName>
    <definedName name="__PPB81" localSheetId="3">#REF!</definedName>
    <definedName name="__PPB81">#REF!</definedName>
    <definedName name="__PPB82" localSheetId="7">#REF!</definedName>
    <definedName name="__PPB82" localSheetId="6">#REF!</definedName>
    <definedName name="__PPB82" localSheetId="8">#REF!</definedName>
    <definedName name="__PPB82" localSheetId="13">#REF!</definedName>
    <definedName name="__PPB82" localSheetId="9">#REF!</definedName>
    <definedName name="__PPB82" localSheetId="16">#REF!</definedName>
    <definedName name="__PPB82" localSheetId="2">#REF!</definedName>
    <definedName name="__PPB82" localSheetId="4">[78]MRATES!#REF!</definedName>
    <definedName name="__PPB82" localSheetId="11">#REF!</definedName>
    <definedName name="__PPB82" localSheetId="12">[167]MRATES!#REF!</definedName>
    <definedName name="__PPB82" localSheetId="5">#N/A</definedName>
    <definedName name="__PPB82" localSheetId="3">#REF!</definedName>
    <definedName name="__PPB82">#REF!</definedName>
    <definedName name="__PPB83" localSheetId="7">#REF!</definedName>
    <definedName name="__PPB83" localSheetId="6">#REF!</definedName>
    <definedName name="__PPB83" localSheetId="8">#REF!</definedName>
    <definedName name="__PPB83" localSheetId="13">#REF!</definedName>
    <definedName name="__PPB83" localSheetId="9">#REF!</definedName>
    <definedName name="__PPB83" localSheetId="16">#REF!</definedName>
    <definedName name="__PPB83" localSheetId="2">#REF!</definedName>
    <definedName name="__PPB83" localSheetId="4">[78]MRATES!#REF!</definedName>
    <definedName name="__PPB83" localSheetId="11">#REF!</definedName>
    <definedName name="__PPB83" localSheetId="12">[167]MRATES!#REF!</definedName>
    <definedName name="__PPB83" localSheetId="5">#N/A</definedName>
    <definedName name="__PPB83" localSheetId="3">#REF!</definedName>
    <definedName name="__PPB83">#REF!</definedName>
    <definedName name="__PPB84" localSheetId="7">#REF!</definedName>
    <definedName name="__PPB84" localSheetId="6">#REF!</definedName>
    <definedName name="__PPB84" localSheetId="8">#REF!</definedName>
    <definedName name="__PPB84" localSheetId="13">#REF!</definedName>
    <definedName name="__PPB84" localSheetId="9">#REF!</definedName>
    <definedName name="__PPB84" localSheetId="16">#REF!</definedName>
    <definedName name="__PPB84" localSheetId="2">#REF!</definedName>
    <definedName name="__PPB84" localSheetId="4">[78]MRATES!#REF!</definedName>
    <definedName name="__PPB84" localSheetId="11">#REF!</definedName>
    <definedName name="__PPB84" localSheetId="12">[167]MRATES!#REF!</definedName>
    <definedName name="__PPB84" localSheetId="5">#N/A</definedName>
    <definedName name="__PPB84" localSheetId="3">#REF!</definedName>
    <definedName name="__PPB84">#REF!</definedName>
    <definedName name="__PPB85" localSheetId="7">#REF!</definedName>
    <definedName name="__PPB85" localSheetId="6">#REF!</definedName>
    <definedName name="__PPB85" localSheetId="8">#REF!</definedName>
    <definedName name="__PPB85" localSheetId="13">#REF!</definedName>
    <definedName name="__PPB85" localSheetId="9">#REF!</definedName>
    <definedName name="__PPB85" localSheetId="16">#REF!</definedName>
    <definedName name="__PPB85" localSheetId="2">#REF!</definedName>
    <definedName name="__PPB85" localSheetId="4">[78]MRATES!#REF!</definedName>
    <definedName name="__PPB85" localSheetId="11">#REF!</definedName>
    <definedName name="__PPB85" localSheetId="12">[167]MRATES!#REF!</definedName>
    <definedName name="__PPB85" localSheetId="5">#N/A</definedName>
    <definedName name="__PPB85" localSheetId="3">#REF!</definedName>
    <definedName name="__PPB85">#REF!</definedName>
    <definedName name="__PPB86" localSheetId="7">#REF!</definedName>
    <definedName name="__PPB86" localSheetId="6">#REF!</definedName>
    <definedName name="__PPB86" localSheetId="8">#REF!</definedName>
    <definedName name="__PPB86" localSheetId="13">#REF!</definedName>
    <definedName name="__PPB86" localSheetId="9">#REF!</definedName>
    <definedName name="__PPB86" localSheetId="16">#REF!</definedName>
    <definedName name="__PPB86" localSheetId="2">#REF!</definedName>
    <definedName name="__PPB86" localSheetId="4">[78]MRATES!#REF!</definedName>
    <definedName name="__PPB86" localSheetId="11">#REF!</definedName>
    <definedName name="__PPB86" localSheetId="12">[167]MRATES!#REF!</definedName>
    <definedName name="__PPB86" localSheetId="5">#N/A</definedName>
    <definedName name="__PPB86" localSheetId="3">#REF!</definedName>
    <definedName name="__PPB86">#REF!</definedName>
    <definedName name="__PPB87" localSheetId="7">#REF!</definedName>
    <definedName name="__PPB87" localSheetId="6">#REF!</definedName>
    <definedName name="__PPB87" localSheetId="8">#REF!</definedName>
    <definedName name="__PPB87" localSheetId="13">#REF!</definedName>
    <definedName name="__PPB87" localSheetId="9">#REF!</definedName>
    <definedName name="__PPB87" localSheetId="16">#REF!</definedName>
    <definedName name="__PPB87" localSheetId="2">#REF!</definedName>
    <definedName name="__PPB87" localSheetId="4">[78]MRATES!#REF!</definedName>
    <definedName name="__PPB87" localSheetId="11">#REF!</definedName>
    <definedName name="__PPB87" localSheetId="12">[167]MRATES!#REF!</definedName>
    <definedName name="__PPB87" localSheetId="5">#N/A</definedName>
    <definedName name="__PPB87" localSheetId="3">#REF!</definedName>
    <definedName name="__PPB87">#REF!</definedName>
    <definedName name="__PPB88" localSheetId="7">#REF!</definedName>
    <definedName name="__PPB88" localSheetId="6">#REF!</definedName>
    <definedName name="__PPB88" localSheetId="8">#REF!</definedName>
    <definedName name="__PPB88" localSheetId="13">#REF!</definedName>
    <definedName name="__PPB88" localSheetId="9">#REF!</definedName>
    <definedName name="__PPB88" localSheetId="16">#REF!</definedName>
    <definedName name="__PPB88" localSheetId="2">#REF!</definedName>
    <definedName name="__PPB88" localSheetId="4">[78]MRATES!#REF!</definedName>
    <definedName name="__PPB88" localSheetId="11">#REF!</definedName>
    <definedName name="__PPB88" localSheetId="12">[167]MRATES!#REF!</definedName>
    <definedName name="__PPB88" localSheetId="5">#N/A</definedName>
    <definedName name="__PPB88" localSheetId="3">#REF!</definedName>
    <definedName name="__PPB88">#REF!</definedName>
    <definedName name="__PPB89" localSheetId="7">#REF!</definedName>
    <definedName name="__PPB89" localSheetId="6">#REF!</definedName>
    <definedName name="__PPB89" localSheetId="8">#REF!</definedName>
    <definedName name="__PPB89" localSheetId="13">#REF!</definedName>
    <definedName name="__PPB89" localSheetId="9">#REF!</definedName>
    <definedName name="__PPB89" localSheetId="16">#REF!</definedName>
    <definedName name="__PPB89" localSheetId="2">#REF!</definedName>
    <definedName name="__PPB89" localSheetId="4">[78]MRATES!#REF!</definedName>
    <definedName name="__PPB89" localSheetId="11">#REF!</definedName>
    <definedName name="__PPB89" localSheetId="12">[167]MRATES!#REF!</definedName>
    <definedName name="__PPB89" localSheetId="5">#N/A</definedName>
    <definedName name="__PPB89" localSheetId="3">#REF!</definedName>
    <definedName name="__PPB89">#REF!</definedName>
    <definedName name="__PPB9" localSheetId="7">#REF!</definedName>
    <definedName name="__PPB9" localSheetId="6">#REF!</definedName>
    <definedName name="__PPB9" localSheetId="8">#REF!</definedName>
    <definedName name="__PPB9" localSheetId="13">#REF!</definedName>
    <definedName name="__PPB9" localSheetId="9">#REF!</definedName>
    <definedName name="__PPB9" localSheetId="16">#REF!</definedName>
    <definedName name="__PPB9" localSheetId="2">#REF!</definedName>
    <definedName name="__PPB9" localSheetId="4">[78]MRATES!#REF!</definedName>
    <definedName name="__PPB9" localSheetId="11">#REF!</definedName>
    <definedName name="__PPB9" localSheetId="12">[167]MRATES!#REF!</definedName>
    <definedName name="__PPB9" localSheetId="5">#N/A</definedName>
    <definedName name="__PPB9" localSheetId="3">#REF!</definedName>
    <definedName name="__PPB9">#REF!</definedName>
    <definedName name="__PPB90" localSheetId="7">#REF!</definedName>
    <definedName name="__PPB90" localSheetId="6">#REF!</definedName>
    <definedName name="__PPB90" localSheetId="8">#REF!</definedName>
    <definedName name="__PPB90" localSheetId="13">#REF!</definedName>
    <definedName name="__PPB90" localSheetId="9">#REF!</definedName>
    <definedName name="__PPB90" localSheetId="16">#REF!</definedName>
    <definedName name="__PPB90" localSheetId="2">#REF!</definedName>
    <definedName name="__PPB90" localSheetId="4">[78]MRATES!#REF!</definedName>
    <definedName name="__PPB90" localSheetId="11">#REF!</definedName>
    <definedName name="__PPB90" localSheetId="12">[167]MRATES!#REF!</definedName>
    <definedName name="__PPB90" localSheetId="5">#N/A</definedName>
    <definedName name="__PPB90" localSheetId="3">#REF!</definedName>
    <definedName name="__PPB90">#REF!</definedName>
    <definedName name="__PPB91" localSheetId="7">#REF!</definedName>
    <definedName name="__PPB91" localSheetId="6">#REF!</definedName>
    <definedName name="__PPB91" localSheetId="8">#REF!</definedName>
    <definedName name="__PPB91" localSheetId="13">#REF!</definedName>
    <definedName name="__PPB91" localSheetId="9">#REF!</definedName>
    <definedName name="__PPB91" localSheetId="16">#REF!</definedName>
    <definedName name="__PPB91" localSheetId="2">#REF!</definedName>
    <definedName name="__PPB91" localSheetId="4">[78]MRATES!#REF!</definedName>
    <definedName name="__PPB91" localSheetId="11">#REF!</definedName>
    <definedName name="__PPB91" localSheetId="12">[167]MRATES!#REF!</definedName>
    <definedName name="__PPB91" localSheetId="5">#N/A</definedName>
    <definedName name="__PPB91" localSheetId="3">#REF!</definedName>
    <definedName name="__PPB91">#REF!</definedName>
    <definedName name="__PPB92" localSheetId="7">#REF!</definedName>
    <definedName name="__PPB92" localSheetId="6">#REF!</definedName>
    <definedName name="__PPB92" localSheetId="8">#REF!</definedName>
    <definedName name="__PPB92" localSheetId="13">#REF!</definedName>
    <definedName name="__PPB92" localSheetId="9">#REF!</definedName>
    <definedName name="__PPB92" localSheetId="16">#REF!</definedName>
    <definedName name="__PPB92" localSheetId="2">#REF!</definedName>
    <definedName name="__PPB92" localSheetId="4">[78]MRATES!#REF!</definedName>
    <definedName name="__PPB92" localSheetId="11">#REF!</definedName>
    <definedName name="__PPB92" localSheetId="12">[167]MRATES!#REF!</definedName>
    <definedName name="__PPB92" localSheetId="5">#N/A</definedName>
    <definedName name="__PPB92" localSheetId="3">#REF!</definedName>
    <definedName name="__PPB92">#REF!</definedName>
    <definedName name="__PPB93" localSheetId="7">#REF!</definedName>
    <definedName name="__PPB93" localSheetId="6">#REF!</definedName>
    <definedName name="__PPB93" localSheetId="8">#REF!</definedName>
    <definedName name="__PPB93" localSheetId="13">#REF!</definedName>
    <definedName name="__PPB93" localSheetId="9">#REF!</definedName>
    <definedName name="__PPB93" localSheetId="16">#REF!</definedName>
    <definedName name="__PPB93" localSheetId="2">#REF!</definedName>
    <definedName name="__PPB93" localSheetId="4">[78]MRATES!#REF!</definedName>
    <definedName name="__PPB93" localSheetId="11">#REF!</definedName>
    <definedName name="__PPB93" localSheetId="12">[167]MRATES!#REF!</definedName>
    <definedName name="__PPB93" localSheetId="5">#N/A</definedName>
    <definedName name="__PPB93" localSheetId="3">#REF!</definedName>
    <definedName name="__PPB93">#REF!</definedName>
    <definedName name="__PPB94" localSheetId="7">#REF!</definedName>
    <definedName name="__PPB94" localSheetId="6">#REF!</definedName>
    <definedName name="__PPB94" localSheetId="8">#REF!</definedName>
    <definedName name="__PPB94" localSheetId="13">#REF!</definedName>
    <definedName name="__PPB94" localSheetId="9">#REF!</definedName>
    <definedName name="__PPB94" localSheetId="16">#REF!</definedName>
    <definedName name="__PPB94" localSheetId="2">#REF!</definedName>
    <definedName name="__PPB94" localSheetId="4">[78]MRATES!#REF!</definedName>
    <definedName name="__PPB94" localSheetId="11">#REF!</definedName>
    <definedName name="__PPB94" localSheetId="12">[167]MRATES!#REF!</definedName>
    <definedName name="__PPB94" localSheetId="5">#N/A</definedName>
    <definedName name="__PPB94" localSheetId="3">#REF!</definedName>
    <definedName name="__PPB94">#REF!</definedName>
    <definedName name="__PPB95" localSheetId="7">#REF!</definedName>
    <definedName name="__PPB95" localSheetId="6">#REF!</definedName>
    <definedName name="__PPB95" localSheetId="8">#REF!</definedName>
    <definedName name="__PPB95" localSheetId="13">#REF!</definedName>
    <definedName name="__PPB95" localSheetId="9">#REF!</definedName>
    <definedName name="__PPB95" localSheetId="16">#REF!</definedName>
    <definedName name="__PPB95" localSheetId="2">#REF!</definedName>
    <definedName name="__PPB95" localSheetId="4">[78]MRATES!#REF!</definedName>
    <definedName name="__PPB95" localSheetId="11">#REF!</definedName>
    <definedName name="__PPB95" localSheetId="12">[167]MRATES!#REF!</definedName>
    <definedName name="__PPB95" localSheetId="5">#N/A</definedName>
    <definedName name="__PPB95" localSheetId="3">#REF!</definedName>
    <definedName name="__PPB95">#REF!</definedName>
    <definedName name="__PPB96" localSheetId="7">#REF!</definedName>
    <definedName name="__PPB96" localSheetId="6">#REF!</definedName>
    <definedName name="__PPB96" localSheetId="8">#REF!</definedName>
    <definedName name="__PPB96" localSheetId="13">#REF!</definedName>
    <definedName name="__PPB96" localSheetId="9">#REF!</definedName>
    <definedName name="__PPB96" localSheetId="16">#REF!</definedName>
    <definedName name="__PPB96" localSheetId="2">#REF!</definedName>
    <definedName name="__PPB96" localSheetId="4">[78]MRATES!#REF!</definedName>
    <definedName name="__PPB96" localSheetId="11">#REF!</definedName>
    <definedName name="__PPB96" localSheetId="12">[167]MRATES!#REF!</definedName>
    <definedName name="__PPB96" localSheetId="5">#N/A</definedName>
    <definedName name="__PPB96" localSheetId="3">#REF!</definedName>
    <definedName name="__PPB96">#REF!</definedName>
    <definedName name="__PPB97" localSheetId="7">#REF!</definedName>
    <definedName name="__PPB97" localSheetId="6">#REF!</definedName>
    <definedName name="__PPB97" localSheetId="8">#REF!</definedName>
    <definedName name="__PPB97" localSheetId="13">#REF!</definedName>
    <definedName name="__PPB97" localSheetId="9">#REF!</definedName>
    <definedName name="__PPB97" localSheetId="16">#REF!</definedName>
    <definedName name="__PPB97" localSheetId="2">#REF!</definedName>
    <definedName name="__PPB97" localSheetId="4">[78]MRATES!#REF!</definedName>
    <definedName name="__PPB97" localSheetId="11">#REF!</definedName>
    <definedName name="__PPB97" localSheetId="12">[167]MRATES!#REF!</definedName>
    <definedName name="__PPB97" localSheetId="5">#N/A</definedName>
    <definedName name="__PPB97" localSheetId="3">#REF!</definedName>
    <definedName name="__PPB97">#REF!</definedName>
    <definedName name="__PPB98" localSheetId="7">#REF!</definedName>
    <definedName name="__PPB98" localSheetId="6">#REF!</definedName>
    <definedName name="__PPB98" localSheetId="8">#REF!</definedName>
    <definedName name="__PPB98" localSheetId="13">#REF!</definedName>
    <definedName name="__PPB98" localSheetId="9">#REF!</definedName>
    <definedName name="__PPB98" localSheetId="16">#REF!</definedName>
    <definedName name="__PPB98" localSheetId="2">#REF!</definedName>
    <definedName name="__PPB98" localSheetId="4">[78]MRATES!#REF!</definedName>
    <definedName name="__PPB98" localSheetId="11">#REF!</definedName>
    <definedName name="__PPB98" localSheetId="12">[167]MRATES!#REF!</definedName>
    <definedName name="__PPB98" localSheetId="5">#N/A</definedName>
    <definedName name="__PPB98" localSheetId="3">#REF!</definedName>
    <definedName name="__PPB98">#REF!</definedName>
    <definedName name="__PPB99" localSheetId="7">#REF!</definedName>
    <definedName name="__PPB99" localSheetId="6">#REF!</definedName>
    <definedName name="__PPB99" localSheetId="8">#REF!</definedName>
    <definedName name="__PPB99" localSheetId="13">#REF!</definedName>
    <definedName name="__PPB99" localSheetId="9">#REF!</definedName>
    <definedName name="__PPB99" localSheetId="16">#REF!</definedName>
    <definedName name="__PPB99" localSheetId="2">#REF!</definedName>
    <definedName name="__PPB99" localSheetId="4">[78]MRATES!#REF!</definedName>
    <definedName name="__PPB99" localSheetId="11">#REF!</definedName>
    <definedName name="__PPB99" localSheetId="12">[167]MRATES!#REF!</definedName>
    <definedName name="__PPB99" localSheetId="5">#N/A</definedName>
    <definedName name="__PPB99" localSheetId="3">#REF!</definedName>
    <definedName name="__PPB99">#REF!</definedName>
    <definedName name="__PPC1" localSheetId="7">#REF!</definedName>
    <definedName name="__PPC1" localSheetId="6">#REF!</definedName>
    <definedName name="__PPC1" localSheetId="8">#REF!</definedName>
    <definedName name="__PPC1" localSheetId="13">#REF!</definedName>
    <definedName name="__PPC1" localSheetId="9">#REF!</definedName>
    <definedName name="__PPC1" localSheetId="16">#REF!</definedName>
    <definedName name="__PPC1" localSheetId="2">#REF!</definedName>
    <definedName name="__PPC1" localSheetId="4">[78]MRATES!#REF!</definedName>
    <definedName name="__PPC1" localSheetId="11">#REF!</definedName>
    <definedName name="__PPC1" localSheetId="12">[167]MRATES!#REF!</definedName>
    <definedName name="__PPC1" localSheetId="5">#N/A</definedName>
    <definedName name="__PPC1" localSheetId="3">#REF!</definedName>
    <definedName name="__PPC1">#REF!</definedName>
    <definedName name="__PPC10" localSheetId="7">#REF!</definedName>
    <definedName name="__PPC10" localSheetId="6">#REF!</definedName>
    <definedName name="__PPC10" localSheetId="8">#REF!</definedName>
    <definedName name="__PPC10" localSheetId="13">#REF!</definedName>
    <definedName name="__PPC10" localSheetId="9">#REF!</definedName>
    <definedName name="__PPC10" localSheetId="16">#REF!</definedName>
    <definedName name="__PPC10" localSheetId="2">#REF!</definedName>
    <definedName name="__PPC10" localSheetId="4">[78]MRATES!#REF!</definedName>
    <definedName name="__PPC10" localSheetId="11">#REF!</definedName>
    <definedName name="__PPC10" localSheetId="12">[167]MRATES!#REF!</definedName>
    <definedName name="__PPC10" localSheetId="5">#N/A</definedName>
    <definedName name="__PPC10" localSheetId="3">#REF!</definedName>
    <definedName name="__PPC10">#REF!</definedName>
    <definedName name="__PPC100" localSheetId="7">#REF!</definedName>
    <definedName name="__PPC100" localSheetId="6">#REF!</definedName>
    <definedName name="__PPC100" localSheetId="8">#REF!</definedName>
    <definedName name="__PPC100" localSheetId="13">#REF!</definedName>
    <definedName name="__PPC100" localSheetId="9">#REF!</definedName>
    <definedName name="__PPC100" localSheetId="16">#REF!</definedName>
    <definedName name="__PPC100" localSheetId="2">#REF!</definedName>
    <definedName name="__PPC100" localSheetId="4">[78]MRATES!#REF!</definedName>
    <definedName name="__PPC100" localSheetId="11">#REF!</definedName>
    <definedName name="__PPC100" localSheetId="12">[167]MRATES!#REF!</definedName>
    <definedName name="__PPC100" localSheetId="5">#N/A</definedName>
    <definedName name="__PPC100" localSheetId="3">#REF!</definedName>
    <definedName name="__PPC100">#REF!</definedName>
    <definedName name="__PPC101" localSheetId="7">#REF!</definedName>
    <definedName name="__PPC101" localSheetId="6">#REF!</definedName>
    <definedName name="__PPC101" localSheetId="8">#REF!</definedName>
    <definedName name="__PPC101" localSheetId="13">#REF!</definedName>
    <definedName name="__PPC101" localSheetId="9">#REF!</definedName>
    <definedName name="__PPC101" localSheetId="16">#REF!</definedName>
    <definedName name="__PPC101" localSheetId="2">#REF!</definedName>
    <definedName name="__PPC101" localSheetId="4">[78]MRATES!#REF!</definedName>
    <definedName name="__PPC101" localSheetId="11">#REF!</definedName>
    <definedName name="__PPC101" localSheetId="12">[167]MRATES!#REF!</definedName>
    <definedName name="__PPC101" localSheetId="5">#N/A</definedName>
    <definedName name="__PPC101" localSheetId="3">#REF!</definedName>
    <definedName name="__PPC101">#REF!</definedName>
    <definedName name="__PPC102" localSheetId="7">#REF!</definedName>
    <definedName name="__PPC102" localSheetId="6">#REF!</definedName>
    <definedName name="__PPC102" localSheetId="8">#REF!</definedName>
    <definedName name="__PPC102" localSheetId="13">#REF!</definedName>
    <definedName name="__PPC102" localSheetId="9">#REF!</definedName>
    <definedName name="__PPC102" localSheetId="16">#REF!</definedName>
    <definedName name="__PPC102" localSheetId="2">#REF!</definedName>
    <definedName name="__PPC102" localSheetId="4">[78]MRATES!#REF!</definedName>
    <definedName name="__PPC102" localSheetId="11">#REF!</definedName>
    <definedName name="__PPC102" localSheetId="12">[167]MRATES!#REF!</definedName>
    <definedName name="__PPC102" localSheetId="5">#N/A</definedName>
    <definedName name="__PPC102" localSheetId="3">#REF!</definedName>
    <definedName name="__PPC102">#REF!</definedName>
    <definedName name="__PPC103" localSheetId="7">#REF!</definedName>
    <definedName name="__PPC103" localSheetId="6">#REF!</definedName>
    <definedName name="__PPC103" localSheetId="8">#REF!</definedName>
    <definedName name="__PPC103" localSheetId="13">#REF!</definedName>
    <definedName name="__PPC103" localSheetId="9">#REF!</definedName>
    <definedName name="__PPC103" localSheetId="16">#REF!</definedName>
    <definedName name="__PPC103" localSheetId="2">#REF!</definedName>
    <definedName name="__PPC103" localSheetId="4">[78]MRATES!#REF!</definedName>
    <definedName name="__PPC103" localSheetId="11">#REF!</definedName>
    <definedName name="__PPC103" localSheetId="12">[167]MRATES!#REF!</definedName>
    <definedName name="__PPC103" localSheetId="5">#N/A</definedName>
    <definedName name="__PPC103" localSheetId="3">#REF!</definedName>
    <definedName name="__PPC103">#REF!</definedName>
    <definedName name="__PPC104" localSheetId="7">#REF!</definedName>
    <definedName name="__PPC104" localSheetId="6">#REF!</definedName>
    <definedName name="__PPC104" localSheetId="8">#REF!</definedName>
    <definedName name="__PPC104" localSheetId="13">#REF!</definedName>
    <definedName name="__PPC104" localSheetId="9">#REF!</definedName>
    <definedName name="__PPC104" localSheetId="16">#REF!</definedName>
    <definedName name="__PPC104" localSheetId="2">#REF!</definedName>
    <definedName name="__PPC104" localSheetId="4">[78]MRATES!#REF!</definedName>
    <definedName name="__PPC104" localSheetId="11">#REF!</definedName>
    <definedName name="__PPC104" localSheetId="12">[167]MRATES!#REF!</definedName>
    <definedName name="__PPC104" localSheetId="5">#N/A</definedName>
    <definedName name="__PPC104" localSheetId="3">#REF!</definedName>
    <definedName name="__PPC104">#REF!</definedName>
    <definedName name="__PPC105" localSheetId="7">#REF!</definedName>
    <definedName name="__PPC105" localSheetId="6">#REF!</definedName>
    <definedName name="__PPC105" localSheetId="8">#REF!</definedName>
    <definedName name="__PPC105" localSheetId="13">#REF!</definedName>
    <definedName name="__PPC105" localSheetId="9">#REF!</definedName>
    <definedName name="__PPC105" localSheetId="16">#REF!</definedName>
    <definedName name="__PPC105" localSheetId="2">#REF!</definedName>
    <definedName name="__PPC105" localSheetId="4">[78]MRATES!#REF!</definedName>
    <definedName name="__PPC105" localSheetId="11">#REF!</definedName>
    <definedName name="__PPC105" localSheetId="12">[167]MRATES!#REF!</definedName>
    <definedName name="__PPC105" localSheetId="5">#N/A</definedName>
    <definedName name="__PPC105" localSheetId="3">#REF!</definedName>
    <definedName name="__PPC105">#REF!</definedName>
    <definedName name="__PPC106" localSheetId="7">#REF!</definedName>
    <definedName name="__PPC106" localSheetId="6">#REF!</definedName>
    <definedName name="__PPC106" localSheetId="8">#REF!</definedName>
    <definedName name="__PPC106" localSheetId="13">#REF!</definedName>
    <definedName name="__PPC106" localSheetId="9">#REF!</definedName>
    <definedName name="__PPC106" localSheetId="16">#REF!</definedName>
    <definedName name="__PPC106" localSheetId="2">#REF!</definedName>
    <definedName name="__PPC106" localSheetId="4">[78]MRATES!#REF!</definedName>
    <definedName name="__PPC106" localSheetId="11">#REF!</definedName>
    <definedName name="__PPC106" localSheetId="12">[167]MRATES!#REF!</definedName>
    <definedName name="__PPC106" localSheetId="5">#N/A</definedName>
    <definedName name="__PPC106" localSheetId="3">#REF!</definedName>
    <definedName name="__PPC106">#REF!</definedName>
    <definedName name="__PPC107" localSheetId="7">#REF!</definedName>
    <definedName name="__PPC107" localSheetId="6">#REF!</definedName>
    <definedName name="__PPC107" localSheetId="8">#REF!</definedName>
    <definedName name="__PPC107" localSheetId="13">#REF!</definedName>
    <definedName name="__PPC107" localSheetId="9">#REF!</definedName>
    <definedName name="__PPC107" localSheetId="16">#REF!</definedName>
    <definedName name="__PPC107" localSheetId="2">#REF!</definedName>
    <definedName name="__PPC107" localSheetId="4">[78]MRATES!#REF!</definedName>
    <definedName name="__PPC107" localSheetId="11">#REF!</definedName>
    <definedName name="__PPC107" localSheetId="12">[167]MRATES!#REF!</definedName>
    <definedName name="__PPC107" localSheetId="5">#N/A</definedName>
    <definedName name="__PPC107" localSheetId="3">#REF!</definedName>
    <definedName name="__PPC107">#REF!</definedName>
    <definedName name="__PPC108" localSheetId="7">#REF!</definedName>
    <definedName name="__PPC108" localSheetId="6">#REF!</definedName>
    <definedName name="__PPC108" localSheetId="8">#REF!</definedName>
    <definedName name="__PPC108" localSheetId="13">#REF!</definedName>
    <definedName name="__PPC108" localSheetId="9">#REF!</definedName>
    <definedName name="__PPC108" localSheetId="16">#REF!</definedName>
    <definedName name="__PPC108" localSheetId="2">#REF!</definedName>
    <definedName name="__PPC108" localSheetId="4">[78]MRATES!#REF!</definedName>
    <definedName name="__PPC108" localSheetId="11">#REF!</definedName>
    <definedName name="__PPC108" localSheetId="12">[167]MRATES!#REF!</definedName>
    <definedName name="__PPC108" localSheetId="5">#N/A</definedName>
    <definedName name="__PPC108" localSheetId="3">#REF!</definedName>
    <definedName name="__PPC108">#REF!</definedName>
    <definedName name="__PPC109" localSheetId="7">#REF!</definedName>
    <definedName name="__PPC109" localSheetId="6">#REF!</definedName>
    <definedName name="__PPC109" localSheetId="8">#REF!</definedName>
    <definedName name="__PPC109" localSheetId="13">#REF!</definedName>
    <definedName name="__PPC109" localSheetId="9">#REF!</definedName>
    <definedName name="__PPC109" localSheetId="16">#REF!</definedName>
    <definedName name="__PPC109" localSheetId="2">#REF!</definedName>
    <definedName name="__PPC109" localSheetId="4">[78]MRATES!#REF!</definedName>
    <definedName name="__PPC109" localSheetId="11">#REF!</definedName>
    <definedName name="__PPC109" localSheetId="12">[167]MRATES!#REF!</definedName>
    <definedName name="__PPC109" localSheetId="5">#N/A</definedName>
    <definedName name="__PPC109" localSheetId="3">#REF!</definedName>
    <definedName name="__PPC109">#REF!</definedName>
    <definedName name="__PPC11" localSheetId="7">#REF!</definedName>
    <definedName name="__PPC11" localSheetId="6">#REF!</definedName>
    <definedName name="__PPC11" localSheetId="8">#REF!</definedName>
    <definedName name="__PPC11" localSheetId="13">#REF!</definedName>
    <definedName name="__PPC11" localSheetId="9">#REF!</definedName>
    <definedName name="__PPC11" localSheetId="16">#REF!</definedName>
    <definedName name="__PPC11" localSheetId="2">#REF!</definedName>
    <definedName name="__PPC11" localSheetId="4">[78]MRATES!#REF!</definedName>
    <definedName name="__PPC11" localSheetId="11">#REF!</definedName>
    <definedName name="__PPC11" localSheetId="12">[167]MRATES!#REF!</definedName>
    <definedName name="__PPC11" localSheetId="5">#N/A</definedName>
    <definedName name="__PPC11" localSheetId="3">#REF!</definedName>
    <definedName name="__PPC11">#REF!</definedName>
    <definedName name="__PPC110" localSheetId="7">#REF!</definedName>
    <definedName name="__PPC110" localSheetId="6">#REF!</definedName>
    <definedName name="__PPC110" localSheetId="8">#REF!</definedName>
    <definedName name="__PPC110" localSheetId="13">#REF!</definedName>
    <definedName name="__PPC110" localSheetId="9">#REF!</definedName>
    <definedName name="__PPC110" localSheetId="16">#REF!</definedName>
    <definedName name="__PPC110" localSheetId="2">#REF!</definedName>
    <definedName name="__PPC110" localSheetId="4">[78]MRATES!#REF!</definedName>
    <definedName name="__PPC110" localSheetId="11">#REF!</definedName>
    <definedName name="__PPC110" localSheetId="12">[167]MRATES!#REF!</definedName>
    <definedName name="__PPC110" localSheetId="5">#N/A</definedName>
    <definedName name="__PPC110" localSheetId="3">#REF!</definedName>
    <definedName name="__PPC110">#REF!</definedName>
    <definedName name="__PPC111" localSheetId="7">#REF!</definedName>
    <definedName name="__PPC111" localSheetId="6">#REF!</definedName>
    <definedName name="__PPC111" localSheetId="8">#REF!</definedName>
    <definedName name="__PPC111" localSheetId="13">#REF!</definedName>
    <definedName name="__PPC111" localSheetId="9">#REF!</definedName>
    <definedName name="__PPC111" localSheetId="16">#REF!</definedName>
    <definedName name="__PPC111" localSheetId="2">#REF!</definedName>
    <definedName name="__PPC111" localSheetId="4">[78]MRATES!#REF!</definedName>
    <definedName name="__PPC111" localSheetId="11">#REF!</definedName>
    <definedName name="__PPC111" localSheetId="12">[167]MRATES!#REF!</definedName>
    <definedName name="__PPC111" localSheetId="5">#N/A</definedName>
    <definedName name="__PPC111" localSheetId="3">#REF!</definedName>
    <definedName name="__PPC111">#REF!</definedName>
    <definedName name="__PPC112" localSheetId="7">#REF!</definedName>
    <definedName name="__PPC112" localSheetId="6">#REF!</definedName>
    <definedName name="__PPC112" localSheetId="8">#REF!</definedName>
    <definedName name="__PPC112" localSheetId="13">#REF!</definedName>
    <definedName name="__PPC112" localSheetId="9">#REF!</definedName>
    <definedName name="__PPC112" localSheetId="16">#REF!</definedName>
    <definedName name="__PPC112" localSheetId="2">#REF!</definedName>
    <definedName name="__PPC112" localSheetId="4">[78]MRATES!#REF!</definedName>
    <definedName name="__PPC112" localSheetId="11">#REF!</definedName>
    <definedName name="__PPC112" localSheetId="12">[167]MRATES!#REF!</definedName>
    <definedName name="__PPC112" localSheetId="5">#N/A</definedName>
    <definedName name="__PPC112" localSheetId="3">#REF!</definedName>
    <definedName name="__PPC112">#REF!</definedName>
    <definedName name="__PPC113" localSheetId="7">#REF!</definedName>
    <definedName name="__PPC113" localSheetId="6">#REF!</definedName>
    <definedName name="__PPC113" localSheetId="8">#REF!</definedName>
    <definedName name="__PPC113" localSheetId="13">#REF!</definedName>
    <definedName name="__PPC113" localSheetId="9">#REF!</definedName>
    <definedName name="__PPC113" localSheetId="16">#REF!</definedName>
    <definedName name="__PPC113" localSheetId="2">#REF!</definedName>
    <definedName name="__PPC113" localSheetId="4">[78]MRATES!#REF!</definedName>
    <definedName name="__PPC113" localSheetId="11">#REF!</definedName>
    <definedName name="__PPC113" localSheetId="12">[167]MRATES!#REF!</definedName>
    <definedName name="__PPC113" localSheetId="5">#N/A</definedName>
    <definedName name="__PPC113" localSheetId="3">#REF!</definedName>
    <definedName name="__PPC113">#REF!</definedName>
    <definedName name="__PPC114" localSheetId="7">#REF!</definedName>
    <definedName name="__PPC114" localSheetId="6">#REF!</definedName>
    <definedName name="__PPC114" localSheetId="8">#REF!</definedName>
    <definedName name="__PPC114" localSheetId="13">#REF!</definedName>
    <definedName name="__PPC114" localSheetId="9">#REF!</definedName>
    <definedName name="__PPC114" localSheetId="16">#REF!</definedName>
    <definedName name="__PPC114" localSheetId="2">#REF!</definedName>
    <definedName name="__PPC114" localSheetId="4">[78]MRATES!#REF!</definedName>
    <definedName name="__PPC114" localSheetId="11">#REF!</definedName>
    <definedName name="__PPC114" localSheetId="12">[167]MRATES!#REF!</definedName>
    <definedName name="__PPC114" localSheetId="5">#N/A</definedName>
    <definedName name="__PPC114" localSheetId="3">#REF!</definedName>
    <definedName name="__PPC114">#REF!</definedName>
    <definedName name="__PPC115" localSheetId="7">#REF!</definedName>
    <definedName name="__PPC115" localSheetId="6">#REF!</definedName>
    <definedName name="__PPC115" localSheetId="8">#REF!</definedName>
    <definedName name="__PPC115" localSheetId="13">#REF!</definedName>
    <definedName name="__PPC115" localSheetId="9">#REF!</definedName>
    <definedName name="__PPC115" localSheetId="16">#REF!</definedName>
    <definedName name="__PPC115" localSheetId="2">#REF!</definedName>
    <definedName name="__PPC115" localSheetId="4">[78]MRATES!#REF!</definedName>
    <definedName name="__PPC115" localSheetId="11">#REF!</definedName>
    <definedName name="__PPC115" localSheetId="12">[167]MRATES!#REF!</definedName>
    <definedName name="__PPC115" localSheetId="5">#N/A</definedName>
    <definedName name="__PPC115" localSheetId="3">#REF!</definedName>
    <definedName name="__PPC115">#REF!</definedName>
    <definedName name="__PPC116" localSheetId="7">#REF!</definedName>
    <definedName name="__PPC116" localSheetId="6">#REF!</definedName>
    <definedName name="__PPC116" localSheetId="8">#REF!</definedName>
    <definedName name="__PPC116" localSheetId="13">#REF!</definedName>
    <definedName name="__PPC116" localSheetId="9">#REF!</definedName>
    <definedName name="__PPC116" localSheetId="16">#REF!</definedName>
    <definedName name="__PPC116" localSheetId="2">#REF!</definedName>
    <definedName name="__PPC116" localSheetId="4">[78]MRATES!#REF!</definedName>
    <definedName name="__PPC116" localSheetId="11">#REF!</definedName>
    <definedName name="__PPC116" localSheetId="12">[167]MRATES!#REF!</definedName>
    <definedName name="__PPC116" localSheetId="5">#N/A</definedName>
    <definedName name="__PPC116" localSheetId="3">#REF!</definedName>
    <definedName name="__PPC116">#REF!</definedName>
    <definedName name="__PPC117" localSheetId="7">#REF!</definedName>
    <definedName name="__PPC117" localSheetId="6">#REF!</definedName>
    <definedName name="__PPC117" localSheetId="8">#REF!</definedName>
    <definedName name="__PPC117" localSheetId="13">#REF!</definedName>
    <definedName name="__PPC117" localSheetId="9">#REF!</definedName>
    <definedName name="__PPC117" localSheetId="16">#REF!</definedName>
    <definedName name="__PPC117" localSheetId="2">#REF!</definedName>
    <definedName name="__PPC117" localSheetId="4">[78]MRATES!#REF!</definedName>
    <definedName name="__PPC117" localSheetId="11">#REF!</definedName>
    <definedName name="__PPC117" localSheetId="12">[167]MRATES!#REF!</definedName>
    <definedName name="__PPC117" localSheetId="5">#N/A</definedName>
    <definedName name="__PPC117" localSheetId="3">#REF!</definedName>
    <definedName name="__PPC117">#REF!</definedName>
    <definedName name="__PPC118" localSheetId="7">#REF!</definedName>
    <definedName name="__PPC118" localSheetId="6">#REF!</definedName>
    <definedName name="__PPC118" localSheetId="8">#REF!</definedName>
    <definedName name="__PPC118" localSheetId="13">#REF!</definedName>
    <definedName name="__PPC118" localSheetId="9">#REF!</definedName>
    <definedName name="__PPC118" localSheetId="16">#REF!</definedName>
    <definedName name="__PPC118" localSheetId="2">#REF!</definedName>
    <definedName name="__PPC118" localSheetId="4">[78]MRATES!#REF!</definedName>
    <definedName name="__PPC118" localSheetId="11">#REF!</definedName>
    <definedName name="__PPC118" localSheetId="12">[167]MRATES!#REF!</definedName>
    <definedName name="__PPC118" localSheetId="5">#N/A</definedName>
    <definedName name="__PPC118" localSheetId="3">#REF!</definedName>
    <definedName name="__PPC118">#REF!</definedName>
    <definedName name="__PPC119" localSheetId="7">#REF!</definedName>
    <definedName name="__PPC119" localSheetId="6">#REF!</definedName>
    <definedName name="__PPC119" localSheetId="8">#REF!</definedName>
    <definedName name="__PPC119" localSheetId="13">#REF!</definedName>
    <definedName name="__PPC119" localSheetId="9">#REF!</definedName>
    <definedName name="__PPC119" localSheetId="16">#REF!</definedName>
    <definedName name="__PPC119" localSheetId="2">#REF!</definedName>
    <definedName name="__PPC119" localSheetId="4">[78]MRATES!#REF!</definedName>
    <definedName name="__PPC119" localSheetId="11">#REF!</definedName>
    <definedName name="__PPC119" localSheetId="12">[167]MRATES!#REF!</definedName>
    <definedName name="__PPC119" localSheetId="5">#N/A</definedName>
    <definedName name="__PPC119" localSheetId="3">#REF!</definedName>
    <definedName name="__PPC119">#REF!</definedName>
    <definedName name="__PPC12" localSheetId="7">#REF!</definedName>
    <definedName name="__PPC12" localSheetId="6">#REF!</definedName>
    <definedName name="__PPC12" localSheetId="8">#REF!</definedName>
    <definedName name="__PPC12" localSheetId="13">#REF!</definedName>
    <definedName name="__PPC12" localSheetId="9">#REF!</definedName>
    <definedName name="__PPC12" localSheetId="16">#REF!</definedName>
    <definedName name="__PPC12" localSheetId="2">#REF!</definedName>
    <definedName name="__PPC12" localSheetId="4">[78]MRATES!#REF!</definedName>
    <definedName name="__PPC12" localSheetId="11">#REF!</definedName>
    <definedName name="__PPC12" localSheetId="12">[167]MRATES!#REF!</definedName>
    <definedName name="__PPC12" localSheetId="5">#N/A</definedName>
    <definedName name="__PPC12" localSheetId="3">#REF!</definedName>
    <definedName name="__PPC12">#REF!</definedName>
    <definedName name="__PPC120" localSheetId="7">#REF!</definedName>
    <definedName name="__PPC120" localSheetId="6">#REF!</definedName>
    <definedName name="__PPC120" localSheetId="8">#REF!</definedName>
    <definedName name="__PPC120" localSheetId="13">#REF!</definedName>
    <definedName name="__PPC120" localSheetId="9">#REF!</definedName>
    <definedName name="__PPC120" localSheetId="16">#REF!</definedName>
    <definedName name="__PPC120" localSheetId="2">#REF!</definedName>
    <definedName name="__PPC120" localSheetId="4">[78]MRATES!#REF!</definedName>
    <definedName name="__PPC120" localSheetId="11">#REF!</definedName>
    <definedName name="__PPC120" localSheetId="12">[167]MRATES!#REF!</definedName>
    <definedName name="__PPC120" localSheetId="5">#N/A</definedName>
    <definedName name="__PPC120" localSheetId="3">#REF!</definedName>
    <definedName name="__PPC120">#REF!</definedName>
    <definedName name="__PPC121" localSheetId="7">#REF!</definedName>
    <definedName name="__PPC121" localSheetId="6">#REF!</definedName>
    <definedName name="__PPC121" localSheetId="8">#REF!</definedName>
    <definedName name="__PPC121" localSheetId="13">#REF!</definedName>
    <definedName name="__PPC121" localSheetId="9">#REF!</definedName>
    <definedName name="__PPC121" localSheetId="16">#REF!</definedName>
    <definedName name="__PPC121" localSheetId="2">#REF!</definedName>
    <definedName name="__PPC121" localSheetId="4">[78]MRATES!#REF!</definedName>
    <definedName name="__PPC121" localSheetId="11">#REF!</definedName>
    <definedName name="__PPC121" localSheetId="12">[167]MRATES!#REF!</definedName>
    <definedName name="__PPC121" localSheetId="5">#N/A</definedName>
    <definedName name="__PPC121" localSheetId="3">#REF!</definedName>
    <definedName name="__PPC121">#REF!</definedName>
    <definedName name="__PPC122" localSheetId="7">#REF!</definedName>
    <definedName name="__PPC122" localSheetId="6">#REF!</definedName>
    <definedName name="__PPC122" localSheetId="8">#REF!</definedName>
    <definedName name="__PPC122" localSheetId="13">#REF!</definedName>
    <definedName name="__PPC122" localSheetId="9">#REF!</definedName>
    <definedName name="__PPC122" localSheetId="16">#REF!</definedName>
    <definedName name="__PPC122" localSheetId="2">#REF!</definedName>
    <definedName name="__PPC122" localSheetId="4">[78]MRATES!#REF!</definedName>
    <definedName name="__PPC122" localSheetId="11">#REF!</definedName>
    <definedName name="__PPC122" localSheetId="12">[167]MRATES!#REF!</definedName>
    <definedName name="__PPC122" localSheetId="5">#N/A</definedName>
    <definedName name="__PPC122" localSheetId="3">#REF!</definedName>
    <definedName name="__PPC122">#REF!</definedName>
    <definedName name="__PPC123" localSheetId="7">#REF!</definedName>
    <definedName name="__PPC123" localSheetId="6">#REF!</definedName>
    <definedName name="__PPC123" localSheetId="8">#REF!</definedName>
    <definedName name="__PPC123" localSheetId="13">#REF!</definedName>
    <definedName name="__PPC123" localSheetId="9">#REF!</definedName>
    <definedName name="__PPC123" localSheetId="16">#REF!</definedName>
    <definedName name="__PPC123" localSheetId="2">#REF!</definedName>
    <definedName name="__PPC123" localSheetId="4">[78]MRATES!#REF!</definedName>
    <definedName name="__PPC123" localSheetId="11">#REF!</definedName>
    <definedName name="__PPC123" localSheetId="12">[167]MRATES!#REF!</definedName>
    <definedName name="__PPC123" localSheetId="5">#N/A</definedName>
    <definedName name="__PPC123" localSheetId="3">#REF!</definedName>
    <definedName name="__PPC123">#REF!</definedName>
    <definedName name="__PPC124" localSheetId="7">#REF!</definedName>
    <definedName name="__PPC124" localSheetId="6">#REF!</definedName>
    <definedName name="__PPC124" localSheetId="8">#REF!</definedName>
    <definedName name="__PPC124" localSheetId="13">#REF!</definedName>
    <definedName name="__PPC124" localSheetId="9">#REF!</definedName>
    <definedName name="__PPC124" localSheetId="16">#REF!</definedName>
    <definedName name="__PPC124" localSheetId="2">#REF!</definedName>
    <definedName name="__PPC124" localSheetId="4">[78]MRATES!#REF!</definedName>
    <definedName name="__PPC124" localSheetId="11">#REF!</definedName>
    <definedName name="__PPC124" localSheetId="12">[167]MRATES!#REF!</definedName>
    <definedName name="__PPC124" localSheetId="5">#N/A</definedName>
    <definedName name="__PPC124" localSheetId="3">#REF!</definedName>
    <definedName name="__PPC124">#REF!</definedName>
    <definedName name="__PPC125" localSheetId="7">#REF!</definedName>
    <definedName name="__PPC125" localSheetId="6">#REF!</definedName>
    <definedName name="__PPC125" localSheetId="8">#REF!</definedName>
    <definedName name="__PPC125" localSheetId="13">#REF!</definedName>
    <definedName name="__PPC125" localSheetId="9">#REF!</definedName>
    <definedName name="__PPC125" localSheetId="16">#REF!</definedName>
    <definedName name="__PPC125" localSheetId="2">#REF!</definedName>
    <definedName name="__PPC125" localSheetId="4">[78]MRATES!#REF!</definedName>
    <definedName name="__PPC125" localSheetId="11">#REF!</definedName>
    <definedName name="__PPC125" localSheetId="12">[167]MRATES!#REF!</definedName>
    <definedName name="__PPC125" localSheetId="5">#N/A</definedName>
    <definedName name="__PPC125" localSheetId="3">#REF!</definedName>
    <definedName name="__PPC125">#REF!</definedName>
    <definedName name="__PPC126" localSheetId="7">#REF!</definedName>
    <definedName name="__PPC126" localSheetId="6">#REF!</definedName>
    <definedName name="__PPC126" localSheetId="8">#REF!</definedName>
    <definedName name="__PPC126" localSheetId="13">#REF!</definedName>
    <definedName name="__PPC126" localSheetId="9">#REF!</definedName>
    <definedName name="__PPC126" localSheetId="16">#REF!</definedName>
    <definedName name="__PPC126" localSheetId="2">#REF!</definedName>
    <definedName name="__PPC126" localSheetId="4">[78]MRATES!#REF!</definedName>
    <definedName name="__PPC126" localSheetId="11">#REF!</definedName>
    <definedName name="__PPC126" localSheetId="12">[167]MRATES!#REF!</definedName>
    <definedName name="__PPC126" localSheetId="5">#N/A</definedName>
    <definedName name="__PPC126" localSheetId="3">#REF!</definedName>
    <definedName name="__PPC126">#REF!</definedName>
    <definedName name="__PPC127" localSheetId="7">#REF!</definedName>
    <definedName name="__PPC127" localSheetId="6">#REF!</definedName>
    <definedName name="__PPC127" localSheetId="8">#REF!</definedName>
    <definedName name="__PPC127" localSheetId="13">#REF!</definedName>
    <definedName name="__PPC127" localSheetId="9">#REF!</definedName>
    <definedName name="__PPC127" localSheetId="16">#REF!</definedName>
    <definedName name="__PPC127" localSheetId="2">#REF!</definedName>
    <definedName name="__PPC127" localSheetId="4">[78]MRATES!#REF!</definedName>
    <definedName name="__PPC127" localSheetId="11">#REF!</definedName>
    <definedName name="__PPC127" localSheetId="12">[167]MRATES!#REF!</definedName>
    <definedName name="__PPC127" localSheetId="5">#N/A</definedName>
    <definedName name="__PPC127" localSheetId="3">#REF!</definedName>
    <definedName name="__PPC127">#REF!</definedName>
    <definedName name="__PPC128" localSheetId="7">#REF!</definedName>
    <definedName name="__PPC128" localSheetId="6">#REF!</definedName>
    <definedName name="__PPC128" localSheetId="8">#REF!</definedName>
    <definedName name="__PPC128" localSheetId="13">#REF!</definedName>
    <definedName name="__PPC128" localSheetId="9">#REF!</definedName>
    <definedName name="__PPC128" localSheetId="16">#REF!</definedName>
    <definedName name="__PPC128" localSheetId="2">#REF!</definedName>
    <definedName name="__PPC128" localSheetId="4">[78]MRATES!#REF!</definedName>
    <definedName name="__PPC128" localSheetId="11">#REF!</definedName>
    <definedName name="__PPC128" localSheetId="12">[167]MRATES!#REF!</definedName>
    <definedName name="__PPC128" localSheetId="5">#N/A</definedName>
    <definedName name="__PPC128" localSheetId="3">#REF!</definedName>
    <definedName name="__PPC128">#REF!</definedName>
    <definedName name="__PPC129" localSheetId="7">#REF!</definedName>
    <definedName name="__PPC129" localSheetId="6">#REF!</definedName>
    <definedName name="__PPC129" localSheetId="8">#REF!</definedName>
    <definedName name="__PPC129" localSheetId="13">#REF!</definedName>
    <definedName name="__PPC129" localSheetId="9">#REF!</definedName>
    <definedName name="__PPC129" localSheetId="16">#REF!</definedName>
    <definedName name="__PPC129" localSheetId="2">#REF!</definedName>
    <definedName name="__PPC129" localSheetId="4">[78]MRATES!#REF!</definedName>
    <definedName name="__PPC129" localSheetId="11">#REF!</definedName>
    <definedName name="__PPC129" localSheetId="12">[167]MRATES!#REF!</definedName>
    <definedName name="__PPC129" localSheetId="5">#N/A</definedName>
    <definedName name="__PPC129" localSheetId="3">#REF!</definedName>
    <definedName name="__PPC129">#REF!</definedName>
    <definedName name="__PPC13" localSheetId="7">#REF!</definedName>
    <definedName name="__PPC13" localSheetId="6">#REF!</definedName>
    <definedName name="__PPC13" localSheetId="8">#REF!</definedName>
    <definedName name="__PPC13" localSheetId="13">#REF!</definedName>
    <definedName name="__PPC13" localSheetId="9">#REF!</definedName>
    <definedName name="__PPC13" localSheetId="16">#REF!</definedName>
    <definedName name="__PPC13" localSheetId="2">#REF!</definedName>
    <definedName name="__PPC13" localSheetId="4">[78]MRATES!#REF!</definedName>
    <definedName name="__PPC13" localSheetId="11">#REF!</definedName>
    <definedName name="__PPC13" localSheetId="12">[167]MRATES!#REF!</definedName>
    <definedName name="__PPC13" localSheetId="5">#N/A</definedName>
    <definedName name="__PPC13" localSheetId="3">#REF!</definedName>
    <definedName name="__PPC13">#REF!</definedName>
    <definedName name="__PPC130" localSheetId="7">#REF!</definedName>
    <definedName name="__PPC130" localSheetId="6">#REF!</definedName>
    <definedName name="__PPC130" localSheetId="8">#REF!</definedName>
    <definedName name="__PPC130" localSheetId="13">#REF!</definedName>
    <definedName name="__PPC130" localSheetId="9">#REF!</definedName>
    <definedName name="__PPC130" localSheetId="16">#REF!</definedName>
    <definedName name="__PPC130" localSheetId="2">#REF!</definedName>
    <definedName name="__PPC130" localSheetId="4">[78]MRATES!#REF!</definedName>
    <definedName name="__PPC130" localSheetId="11">#REF!</definedName>
    <definedName name="__PPC130" localSheetId="12">[167]MRATES!#REF!</definedName>
    <definedName name="__PPC130" localSheetId="5">#N/A</definedName>
    <definedName name="__PPC130" localSheetId="3">#REF!</definedName>
    <definedName name="__PPC130">#REF!</definedName>
    <definedName name="__PPC131" localSheetId="7">#REF!</definedName>
    <definedName name="__PPC131" localSheetId="6">#REF!</definedName>
    <definedName name="__PPC131" localSheetId="8">#REF!</definedName>
    <definedName name="__PPC131" localSheetId="13">#REF!</definedName>
    <definedName name="__PPC131" localSheetId="9">#REF!</definedName>
    <definedName name="__PPC131" localSheetId="16">#REF!</definedName>
    <definedName name="__PPC131" localSheetId="2">#REF!</definedName>
    <definedName name="__PPC131" localSheetId="4">[78]MRATES!#REF!</definedName>
    <definedName name="__PPC131" localSheetId="11">#REF!</definedName>
    <definedName name="__PPC131" localSheetId="12">[167]MRATES!#REF!</definedName>
    <definedName name="__PPC131" localSheetId="5">#N/A</definedName>
    <definedName name="__PPC131" localSheetId="3">#REF!</definedName>
    <definedName name="__PPC131">#REF!</definedName>
    <definedName name="__PPC132" localSheetId="7">#REF!</definedName>
    <definedName name="__PPC132" localSheetId="6">#REF!</definedName>
    <definedName name="__PPC132" localSheetId="8">#REF!</definedName>
    <definedName name="__PPC132" localSheetId="13">#REF!</definedName>
    <definedName name="__PPC132" localSheetId="9">#REF!</definedName>
    <definedName name="__PPC132" localSheetId="16">#REF!</definedName>
    <definedName name="__PPC132" localSheetId="2">#REF!</definedName>
    <definedName name="__PPC132" localSheetId="4">[78]MRATES!#REF!</definedName>
    <definedName name="__PPC132" localSheetId="11">#REF!</definedName>
    <definedName name="__PPC132" localSheetId="12">[167]MRATES!#REF!</definedName>
    <definedName name="__PPC132" localSheetId="5">#N/A</definedName>
    <definedName name="__PPC132" localSheetId="3">#REF!</definedName>
    <definedName name="__PPC132">#REF!</definedName>
    <definedName name="__PPC133" localSheetId="7">#REF!</definedName>
    <definedName name="__PPC133" localSheetId="6">#REF!</definedName>
    <definedName name="__PPC133" localSheetId="8">#REF!</definedName>
    <definedName name="__PPC133" localSheetId="13">#REF!</definedName>
    <definedName name="__PPC133" localSheetId="9">#REF!</definedName>
    <definedName name="__PPC133" localSheetId="16">#REF!</definedName>
    <definedName name="__PPC133" localSheetId="2">#REF!</definedName>
    <definedName name="__PPC133" localSheetId="4">[78]MRATES!#REF!</definedName>
    <definedName name="__PPC133" localSheetId="11">#REF!</definedName>
    <definedName name="__PPC133" localSheetId="12">[167]MRATES!#REF!</definedName>
    <definedName name="__PPC133" localSheetId="5">#N/A</definedName>
    <definedName name="__PPC133" localSheetId="3">#REF!</definedName>
    <definedName name="__PPC133">#REF!</definedName>
    <definedName name="__PPC134" localSheetId="7">#REF!</definedName>
    <definedName name="__PPC134" localSheetId="6">#REF!</definedName>
    <definedName name="__PPC134" localSheetId="8">#REF!</definedName>
    <definedName name="__PPC134" localSheetId="13">#REF!</definedName>
    <definedName name="__PPC134" localSheetId="9">#REF!</definedName>
    <definedName name="__PPC134" localSheetId="16">#REF!</definedName>
    <definedName name="__PPC134" localSheetId="2">#REF!</definedName>
    <definedName name="__PPC134" localSheetId="4">[78]MRATES!#REF!</definedName>
    <definedName name="__PPC134" localSheetId="11">#REF!</definedName>
    <definedName name="__PPC134" localSheetId="12">[167]MRATES!#REF!</definedName>
    <definedName name="__PPC134" localSheetId="5">#N/A</definedName>
    <definedName name="__PPC134" localSheetId="3">#REF!</definedName>
    <definedName name="__PPC134">#REF!</definedName>
    <definedName name="__PPC135" localSheetId="7">#REF!</definedName>
    <definedName name="__PPC135" localSheetId="6">#REF!</definedName>
    <definedName name="__PPC135" localSheetId="8">#REF!</definedName>
    <definedName name="__PPC135" localSheetId="13">#REF!</definedName>
    <definedName name="__PPC135" localSheetId="9">#REF!</definedName>
    <definedName name="__PPC135" localSheetId="16">#REF!</definedName>
    <definedName name="__PPC135" localSheetId="2">#REF!</definedName>
    <definedName name="__PPC135" localSheetId="4">[78]MRATES!#REF!</definedName>
    <definedName name="__PPC135" localSheetId="11">#REF!</definedName>
    <definedName name="__PPC135" localSheetId="12">[167]MRATES!#REF!</definedName>
    <definedName name="__PPC135" localSheetId="5">#N/A</definedName>
    <definedName name="__PPC135" localSheetId="3">#REF!</definedName>
    <definedName name="__PPC135">#REF!</definedName>
    <definedName name="__PPC136" localSheetId="7">#REF!</definedName>
    <definedName name="__PPC136" localSheetId="6">#REF!</definedName>
    <definedName name="__PPC136" localSheetId="8">#REF!</definedName>
    <definedName name="__PPC136" localSheetId="13">#REF!</definedName>
    <definedName name="__PPC136" localSheetId="9">#REF!</definedName>
    <definedName name="__PPC136" localSheetId="16">#REF!</definedName>
    <definedName name="__PPC136" localSheetId="2">#REF!</definedName>
    <definedName name="__PPC136" localSheetId="4">[78]MRATES!#REF!</definedName>
    <definedName name="__PPC136" localSheetId="11">#REF!</definedName>
    <definedName name="__PPC136" localSheetId="12">[167]MRATES!#REF!</definedName>
    <definedName name="__PPC136" localSheetId="5">#N/A</definedName>
    <definedName name="__PPC136" localSheetId="3">#REF!</definedName>
    <definedName name="__PPC136">#REF!</definedName>
    <definedName name="__PPC137" localSheetId="7">#REF!</definedName>
    <definedName name="__PPC137" localSheetId="6">#REF!</definedName>
    <definedName name="__PPC137" localSheetId="8">#REF!</definedName>
    <definedName name="__PPC137" localSheetId="13">#REF!</definedName>
    <definedName name="__PPC137" localSheetId="9">#REF!</definedName>
    <definedName name="__PPC137" localSheetId="16">#REF!</definedName>
    <definedName name="__PPC137" localSheetId="2">#REF!</definedName>
    <definedName name="__PPC137" localSheetId="4">[78]MRATES!#REF!</definedName>
    <definedName name="__PPC137" localSheetId="11">#REF!</definedName>
    <definedName name="__PPC137" localSheetId="12">[167]MRATES!#REF!</definedName>
    <definedName name="__PPC137" localSheetId="5">#N/A</definedName>
    <definedName name="__PPC137" localSheetId="3">#REF!</definedName>
    <definedName name="__PPC137">#REF!</definedName>
    <definedName name="__PPC138" localSheetId="7">#REF!</definedName>
    <definedName name="__PPC138" localSheetId="6">#REF!</definedName>
    <definedName name="__PPC138" localSheetId="8">#REF!</definedName>
    <definedName name="__PPC138" localSheetId="13">#REF!</definedName>
    <definedName name="__PPC138" localSheetId="9">#REF!</definedName>
    <definedName name="__PPC138" localSheetId="16">#REF!</definedName>
    <definedName name="__PPC138" localSheetId="2">#REF!</definedName>
    <definedName name="__PPC138" localSheetId="4">[78]MRATES!#REF!</definedName>
    <definedName name="__PPC138" localSheetId="11">#REF!</definedName>
    <definedName name="__PPC138" localSheetId="12">[167]MRATES!#REF!</definedName>
    <definedName name="__PPC138" localSheetId="5">#N/A</definedName>
    <definedName name="__PPC138" localSheetId="3">#REF!</definedName>
    <definedName name="__PPC138">#REF!</definedName>
    <definedName name="__PPC139" localSheetId="7">#REF!</definedName>
    <definedName name="__PPC139" localSheetId="6">#REF!</definedName>
    <definedName name="__PPC139" localSheetId="8">#REF!</definedName>
    <definedName name="__PPC139" localSheetId="13">#REF!</definedName>
    <definedName name="__PPC139" localSheetId="9">#REF!</definedName>
    <definedName name="__PPC139" localSheetId="16">#REF!</definedName>
    <definedName name="__PPC139" localSheetId="2">#REF!</definedName>
    <definedName name="__PPC139" localSheetId="4">[78]MRATES!#REF!</definedName>
    <definedName name="__PPC139" localSheetId="11">#REF!</definedName>
    <definedName name="__PPC139" localSheetId="12">[167]MRATES!#REF!</definedName>
    <definedName name="__PPC139" localSheetId="5">#N/A</definedName>
    <definedName name="__PPC139" localSheetId="3">#REF!</definedName>
    <definedName name="__PPC139">#REF!</definedName>
    <definedName name="__PPC14" localSheetId="7">#REF!</definedName>
    <definedName name="__PPC14" localSheetId="6">#REF!</definedName>
    <definedName name="__PPC14" localSheetId="8">#REF!</definedName>
    <definedName name="__PPC14" localSheetId="13">#REF!</definedName>
    <definedName name="__PPC14" localSheetId="9">#REF!</definedName>
    <definedName name="__PPC14" localSheetId="16">#REF!</definedName>
    <definedName name="__PPC14" localSheetId="2">#REF!</definedName>
    <definedName name="__PPC14" localSheetId="4">[78]MRATES!#REF!</definedName>
    <definedName name="__PPC14" localSheetId="11">#REF!</definedName>
    <definedName name="__PPC14" localSheetId="12">[167]MRATES!#REF!</definedName>
    <definedName name="__PPC14" localSheetId="5">#N/A</definedName>
    <definedName name="__PPC14" localSheetId="3">#REF!</definedName>
    <definedName name="__PPC14">#REF!</definedName>
    <definedName name="__PPC140" localSheetId="7">#REF!</definedName>
    <definedName name="__PPC140" localSheetId="6">#REF!</definedName>
    <definedName name="__PPC140" localSheetId="8">#REF!</definedName>
    <definedName name="__PPC140" localSheetId="13">#REF!</definedName>
    <definedName name="__PPC140" localSheetId="9">#REF!</definedName>
    <definedName name="__PPC140" localSheetId="16">#REF!</definedName>
    <definedName name="__PPC140" localSheetId="2">#REF!</definedName>
    <definedName name="__PPC140" localSheetId="4">[78]MRATES!#REF!</definedName>
    <definedName name="__PPC140" localSheetId="11">#REF!</definedName>
    <definedName name="__PPC140" localSheetId="12">[167]MRATES!#REF!</definedName>
    <definedName name="__PPC140" localSheetId="5">#N/A</definedName>
    <definedName name="__PPC140" localSheetId="3">#REF!</definedName>
    <definedName name="__PPC140">#REF!</definedName>
    <definedName name="__PPC141" localSheetId="7">#REF!</definedName>
    <definedName name="__PPC141" localSheetId="6">#REF!</definedName>
    <definedName name="__PPC141" localSheetId="8">#REF!</definedName>
    <definedName name="__PPC141" localSheetId="13">#REF!</definedName>
    <definedName name="__PPC141" localSheetId="9">#REF!</definedName>
    <definedName name="__PPC141" localSheetId="16">#REF!</definedName>
    <definedName name="__PPC141" localSheetId="2">#REF!</definedName>
    <definedName name="__PPC141" localSheetId="4">[78]MRATES!#REF!</definedName>
    <definedName name="__PPC141" localSheetId="11">#REF!</definedName>
    <definedName name="__PPC141" localSheetId="12">[167]MRATES!#REF!</definedName>
    <definedName name="__PPC141" localSheetId="5">#N/A</definedName>
    <definedName name="__PPC141" localSheetId="3">#REF!</definedName>
    <definedName name="__PPC141">#REF!</definedName>
    <definedName name="__PPC142" localSheetId="7">#REF!</definedName>
    <definedName name="__PPC142" localSheetId="6">#REF!</definedName>
    <definedName name="__PPC142" localSheetId="8">#REF!</definedName>
    <definedName name="__PPC142" localSheetId="13">#REF!</definedName>
    <definedName name="__PPC142" localSheetId="9">#REF!</definedName>
    <definedName name="__PPC142" localSheetId="16">#REF!</definedName>
    <definedName name="__PPC142" localSheetId="2">#REF!</definedName>
    <definedName name="__PPC142" localSheetId="4">[78]MRATES!#REF!</definedName>
    <definedName name="__PPC142" localSheetId="11">#REF!</definedName>
    <definedName name="__PPC142" localSheetId="12">[167]MRATES!#REF!</definedName>
    <definedName name="__PPC142" localSheetId="5">#N/A</definedName>
    <definedName name="__PPC142" localSheetId="3">#REF!</definedName>
    <definedName name="__PPC142">#REF!</definedName>
    <definedName name="__PPC143" localSheetId="7">#REF!</definedName>
    <definedName name="__PPC143" localSheetId="6">#REF!</definedName>
    <definedName name="__PPC143" localSheetId="8">#REF!</definedName>
    <definedName name="__PPC143" localSheetId="13">#REF!</definedName>
    <definedName name="__PPC143" localSheetId="9">#REF!</definedName>
    <definedName name="__PPC143" localSheetId="16">#REF!</definedName>
    <definedName name="__PPC143" localSheetId="2">#REF!</definedName>
    <definedName name="__PPC143" localSheetId="4">[78]MRATES!#REF!</definedName>
    <definedName name="__PPC143" localSheetId="11">#REF!</definedName>
    <definedName name="__PPC143" localSheetId="12">[167]MRATES!#REF!</definedName>
    <definedName name="__PPC143" localSheetId="5">#N/A</definedName>
    <definedName name="__PPC143" localSheetId="3">#REF!</definedName>
    <definedName name="__PPC143">#REF!</definedName>
    <definedName name="__PPC144" localSheetId="7">#REF!</definedName>
    <definedName name="__PPC144" localSheetId="6">#REF!</definedName>
    <definedName name="__PPC144" localSheetId="8">#REF!</definedName>
    <definedName name="__PPC144" localSheetId="13">#REF!</definedName>
    <definedName name="__PPC144" localSheetId="9">#REF!</definedName>
    <definedName name="__PPC144" localSheetId="16">#REF!</definedName>
    <definedName name="__PPC144" localSheetId="2">#REF!</definedName>
    <definedName name="__PPC144" localSheetId="4">[78]MRATES!#REF!</definedName>
    <definedName name="__PPC144" localSheetId="11">#REF!</definedName>
    <definedName name="__PPC144" localSheetId="12">[167]MRATES!#REF!</definedName>
    <definedName name="__PPC144" localSheetId="5">#N/A</definedName>
    <definedName name="__PPC144" localSheetId="3">#REF!</definedName>
    <definedName name="__PPC144">#REF!</definedName>
    <definedName name="__PPC145" localSheetId="7">#REF!</definedName>
    <definedName name="__PPC145" localSheetId="6">#REF!</definedName>
    <definedName name="__PPC145" localSheetId="8">#REF!</definedName>
    <definedName name="__PPC145" localSheetId="13">#REF!</definedName>
    <definedName name="__PPC145" localSheetId="9">#REF!</definedName>
    <definedName name="__PPC145" localSheetId="16">#REF!</definedName>
    <definedName name="__PPC145" localSheetId="2">#REF!</definedName>
    <definedName name="__PPC145" localSheetId="4">[78]MRATES!#REF!</definedName>
    <definedName name="__PPC145" localSheetId="11">#REF!</definedName>
    <definedName name="__PPC145" localSheetId="12">[167]MRATES!#REF!</definedName>
    <definedName name="__PPC145" localSheetId="5">#N/A</definedName>
    <definedName name="__PPC145" localSheetId="3">#REF!</definedName>
    <definedName name="__PPC145">#REF!</definedName>
    <definedName name="__PPC146" localSheetId="7">#REF!</definedName>
    <definedName name="__PPC146" localSheetId="6">#REF!</definedName>
    <definedName name="__PPC146" localSheetId="8">#REF!</definedName>
    <definedName name="__PPC146" localSheetId="13">#REF!</definedName>
    <definedName name="__PPC146" localSheetId="9">#REF!</definedName>
    <definedName name="__PPC146" localSheetId="16">#REF!</definedName>
    <definedName name="__PPC146" localSheetId="2">#REF!</definedName>
    <definedName name="__PPC146" localSheetId="4">[78]MRATES!#REF!</definedName>
    <definedName name="__PPC146" localSheetId="11">#REF!</definedName>
    <definedName name="__PPC146" localSheetId="12">[167]MRATES!#REF!</definedName>
    <definedName name="__PPC146" localSheetId="5">#N/A</definedName>
    <definedName name="__PPC146" localSheetId="3">#REF!</definedName>
    <definedName name="__PPC146">#REF!</definedName>
    <definedName name="__PPC147" localSheetId="7">#REF!</definedName>
    <definedName name="__PPC147" localSheetId="6">#REF!</definedName>
    <definedName name="__PPC147" localSheetId="8">#REF!</definedName>
    <definedName name="__PPC147" localSheetId="13">#REF!</definedName>
    <definedName name="__PPC147" localSheetId="9">#REF!</definedName>
    <definedName name="__PPC147" localSheetId="16">#REF!</definedName>
    <definedName name="__PPC147" localSheetId="2">#REF!</definedName>
    <definedName name="__PPC147" localSheetId="4">[78]MRATES!#REF!</definedName>
    <definedName name="__PPC147" localSheetId="11">#REF!</definedName>
    <definedName name="__PPC147" localSheetId="12">[167]MRATES!#REF!</definedName>
    <definedName name="__PPC147" localSheetId="5">#N/A</definedName>
    <definedName name="__PPC147" localSheetId="3">#REF!</definedName>
    <definedName name="__PPC147">#REF!</definedName>
    <definedName name="__PPC148" localSheetId="7">#REF!</definedName>
    <definedName name="__PPC148" localSheetId="6">#REF!</definedName>
    <definedName name="__PPC148" localSheetId="8">#REF!</definedName>
    <definedName name="__PPC148" localSheetId="13">#REF!</definedName>
    <definedName name="__PPC148" localSheetId="9">#REF!</definedName>
    <definedName name="__PPC148" localSheetId="16">#REF!</definedName>
    <definedName name="__PPC148" localSheetId="2">#REF!</definedName>
    <definedName name="__PPC148" localSheetId="4">[78]MRATES!#REF!</definedName>
    <definedName name="__PPC148" localSheetId="11">#REF!</definedName>
    <definedName name="__PPC148" localSheetId="12">[167]MRATES!#REF!</definedName>
    <definedName name="__PPC148" localSheetId="5">#N/A</definedName>
    <definedName name="__PPC148" localSheetId="3">#REF!</definedName>
    <definedName name="__PPC148">#REF!</definedName>
    <definedName name="__PPC149" localSheetId="7">#REF!</definedName>
    <definedName name="__PPC149" localSheetId="6">#REF!</definedName>
    <definedName name="__PPC149" localSheetId="8">#REF!</definedName>
    <definedName name="__PPC149" localSheetId="13">#REF!</definedName>
    <definedName name="__PPC149" localSheetId="9">#REF!</definedName>
    <definedName name="__PPC149" localSheetId="16">#REF!</definedName>
    <definedName name="__PPC149" localSheetId="2">#REF!</definedName>
    <definedName name="__PPC149" localSheetId="4">[78]MRATES!#REF!</definedName>
    <definedName name="__PPC149" localSheetId="11">#REF!</definedName>
    <definedName name="__PPC149" localSheetId="12">[167]MRATES!#REF!</definedName>
    <definedName name="__PPC149" localSheetId="5">#N/A</definedName>
    <definedName name="__PPC149" localSheetId="3">#REF!</definedName>
    <definedName name="__PPC149">#REF!</definedName>
    <definedName name="__PPC15" localSheetId="7">#REF!</definedName>
    <definedName name="__PPC15" localSheetId="6">#REF!</definedName>
    <definedName name="__PPC15" localSheetId="8">#REF!</definedName>
    <definedName name="__PPC15" localSheetId="13">#REF!</definedName>
    <definedName name="__PPC15" localSheetId="9">#REF!</definedName>
    <definedName name="__PPC15" localSheetId="16">#REF!</definedName>
    <definedName name="__PPC15" localSheetId="2">#REF!</definedName>
    <definedName name="__PPC15" localSheetId="4">[78]MRATES!#REF!</definedName>
    <definedName name="__PPC15" localSheetId="11">#REF!</definedName>
    <definedName name="__PPC15" localSheetId="12">[167]MRATES!#REF!</definedName>
    <definedName name="__PPC15" localSheetId="5">#N/A</definedName>
    <definedName name="__PPC15" localSheetId="3">#REF!</definedName>
    <definedName name="__PPC15">#REF!</definedName>
    <definedName name="__PPC150" localSheetId="7">#REF!</definedName>
    <definedName name="__PPC150" localSheetId="6">#REF!</definedName>
    <definedName name="__PPC150" localSheetId="8">#REF!</definedName>
    <definedName name="__PPC150" localSheetId="13">#REF!</definedName>
    <definedName name="__PPC150" localSheetId="9">#REF!</definedName>
    <definedName name="__PPC150" localSheetId="16">#REF!</definedName>
    <definedName name="__PPC150" localSheetId="2">#REF!</definedName>
    <definedName name="__PPC150" localSheetId="4">[78]MRATES!#REF!</definedName>
    <definedName name="__PPC150" localSheetId="11">#REF!</definedName>
    <definedName name="__PPC150" localSheetId="12">[167]MRATES!#REF!</definedName>
    <definedName name="__PPC150" localSheetId="5">#N/A</definedName>
    <definedName name="__PPC150" localSheetId="3">#REF!</definedName>
    <definedName name="__PPC150">#REF!</definedName>
    <definedName name="__PPC151" localSheetId="7">#REF!</definedName>
    <definedName name="__PPC151" localSheetId="6">#REF!</definedName>
    <definedName name="__PPC151" localSheetId="8">#REF!</definedName>
    <definedName name="__PPC151" localSheetId="13">#REF!</definedName>
    <definedName name="__PPC151" localSheetId="9">#REF!</definedName>
    <definedName name="__PPC151" localSheetId="16">#REF!</definedName>
    <definedName name="__PPC151" localSheetId="2">#REF!</definedName>
    <definedName name="__PPC151" localSheetId="4">[78]MRATES!#REF!</definedName>
    <definedName name="__PPC151" localSheetId="11">#REF!</definedName>
    <definedName name="__PPC151" localSheetId="12">[167]MRATES!#REF!</definedName>
    <definedName name="__PPC151" localSheetId="5">#N/A</definedName>
    <definedName name="__PPC151" localSheetId="3">#REF!</definedName>
    <definedName name="__PPC151">#REF!</definedName>
    <definedName name="__PPC152" localSheetId="7">#REF!</definedName>
    <definedName name="__PPC152" localSheetId="6">#REF!</definedName>
    <definedName name="__PPC152" localSheetId="8">#REF!</definedName>
    <definedName name="__PPC152" localSheetId="13">#REF!</definedName>
    <definedName name="__PPC152" localSheetId="9">#REF!</definedName>
    <definedName name="__PPC152" localSheetId="16">#REF!</definedName>
    <definedName name="__PPC152" localSheetId="2">#REF!</definedName>
    <definedName name="__PPC152" localSheetId="4">[78]MRATES!#REF!</definedName>
    <definedName name="__PPC152" localSheetId="11">#REF!</definedName>
    <definedName name="__PPC152" localSheetId="12">[167]MRATES!#REF!</definedName>
    <definedName name="__PPC152" localSheetId="5">#N/A</definedName>
    <definedName name="__PPC152" localSheetId="3">#REF!</definedName>
    <definedName name="__PPC152">#REF!</definedName>
    <definedName name="__PPC153" localSheetId="7">#REF!</definedName>
    <definedName name="__PPC153" localSheetId="6">#REF!</definedName>
    <definedName name="__PPC153" localSheetId="8">#REF!</definedName>
    <definedName name="__PPC153" localSheetId="13">#REF!</definedName>
    <definedName name="__PPC153" localSheetId="9">#REF!</definedName>
    <definedName name="__PPC153" localSheetId="16">#REF!</definedName>
    <definedName name="__PPC153" localSheetId="2">#REF!</definedName>
    <definedName name="__PPC153" localSheetId="4">[78]MRATES!#REF!</definedName>
    <definedName name="__PPC153" localSheetId="11">#REF!</definedName>
    <definedName name="__PPC153" localSheetId="12">[167]MRATES!#REF!</definedName>
    <definedName name="__PPC153" localSheetId="5">#N/A</definedName>
    <definedName name="__PPC153" localSheetId="3">#REF!</definedName>
    <definedName name="__PPC153">#REF!</definedName>
    <definedName name="__PPC154" localSheetId="7">#REF!</definedName>
    <definedName name="__PPC154" localSheetId="6">#REF!</definedName>
    <definedName name="__PPC154" localSheetId="8">#REF!</definedName>
    <definedName name="__PPC154" localSheetId="13">#REF!</definedName>
    <definedName name="__PPC154" localSheetId="9">#REF!</definedName>
    <definedName name="__PPC154" localSheetId="16">#REF!</definedName>
    <definedName name="__PPC154" localSheetId="2">#REF!</definedName>
    <definedName name="__PPC154" localSheetId="4">[78]MRATES!#REF!</definedName>
    <definedName name="__PPC154" localSheetId="11">#REF!</definedName>
    <definedName name="__PPC154" localSheetId="12">[167]MRATES!#REF!</definedName>
    <definedName name="__PPC154" localSheetId="5">#N/A</definedName>
    <definedName name="__PPC154" localSheetId="3">#REF!</definedName>
    <definedName name="__PPC154">#REF!</definedName>
    <definedName name="__PPC155" localSheetId="7">#REF!</definedName>
    <definedName name="__PPC155" localSheetId="6">#REF!</definedName>
    <definedName name="__PPC155" localSheetId="8">#REF!</definedName>
    <definedName name="__PPC155" localSheetId="13">#REF!</definedName>
    <definedName name="__PPC155" localSheetId="9">#REF!</definedName>
    <definedName name="__PPC155" localSheetId="16">#REF!</definedName>
    <definedName name="__PPC155" localSheetId="2">#REF!</definedName>
    <definedName name="__PPC155" localSheetId="4">[78]MRATES!#REF!</definedName>
    <definedName name="__PPC155" localSheetId="11">#REF!</definedName>
    <definedName name="__PPC155" localSheetId="12">[167]MRATES!#REF!</definedName>
    <definedName name="__PPC155" localSheetId="5">#N/A</definedName>
    <definedName name="__PPC155" localSheetId="3">#REF!</definedName>
    <definedName name="__PPC155">#REF!</definedName>
    <definedName name="__PPC16" localSheetId="7">#REF!</definedName>
    <definedName name="__PPC16" localSheetId="6">#REF!</definedName>
    <definedName name="__PPC16" localSheetId="8">#REF!</definedName>
    <definedName name="__PPC16" localSheetId="13">#REF!</definedName>
    <definedName name="__PPC16" localSheetId="9">#REF!</definedName>
    <definedName name="__PPC16" localSheetId="16">#REF!</definedName>
    <definedName name="__PPC16" localSheetId="2">#REF!</definedName>
    <definedName name="__PPC16" localSheetId="4">[78]MRATES!#REF!</definedName>
    <definedName name="__PPC16" localSheetId="11">#REF!</definedName>
    <definedName name="__PPC16" localSheetId="12">[167]MRATES!#REF!</definedName>
    <definedName name="__PPC16" localSheetId="5">#N/A</definedName>
    <definedName name="__PPC16" localSheetId="3">#REF!</definedName>
    <definedName name="__PPC16">#REF!</definedName>
    <definedName name="__PPC17" localSheetId="7">#REF!</definedName>
    <definedName name="__PPC17" localSheetId="6">#REF!</definedName>
    <definedName name="__PPC17" localSheetId="8">#REF!</definedName>
    <definedName name="__PPC17" localSheetId="13">#REF!</definedName>
    <definedName name="__PPC17" localSheetId="9">#REF!</definedName>
    <definedName name="__PPC17" localSheetId="16">#REF!</definedName>
    <definedName name="__PPC17" localSheetId="2">#REF!</definedName>
    <definedName name="__PPC17" localSheetId="4">[78]MRATES!#REF!</definedName>
    <definedName name="__PPC17" localSheetId="11">#REF!</definedName>
    <definedName name="__PPC17" localSheetId="12">[167]MRATES!#REF!</definedName>
    <definedName name="__PPC17" localSheetId="5">#N/A</definedName>
    <definedName name="__PPC17" localSheetId="3">#REF!</definedName>
    <definedName name="__PPC17">#REF!</definedName>
    <definedName name="__PPC18" localSheetId="7">#REF!</definedName>
    <definedName name="__PPC18" localSheetId="6">#REF!</definedName>
    <definedName name="__PPC18" localSheetId="8">#REF!</definedName>
    <definedName name="__PPC18" localSheetId="13">#REF!</definedName>
    <definedName name="__PPC18" localSheetId="9">#REF!</definedName>
    <definedName name="__PPC18" localSheetId="16">#REF!</definedName>
    <definedName name="__PPC18" localSheetId="2">#REF!</definedName>
    <definedName name="__PPC18" localSheetId="4">[78]MRATES!#REF!</definedName>
    <definedName name="__PPC18" localSheetId="11">#REF!</definedName>
    <definedName name="__PPC18" localSheetId="12">[167]MRATES!#REF!</definedName>
    <definedName name="__PPC18" localSheetId="5">#N/A</definedName>
    <definedName name="__PPC18" localSheetId="3">#REF!</definedName>
    <definedName name="__PPC18">#REF!</definedName>
    <definedName name="__PPC19" localSheetId="7">#REF!</definedName>
    <definedName name="__PPC19" localSheetId="6">#REF!</definedName>
    <definedName name="__PPC19" localSheetId="8">#REF!</definedName>
    <definedName name="__PPC19" localSheetId="13">#REF!</definedName>
    <definedName name="__PPC19" localSheetId="9">#REF!</definedName>
    <definedName name="__PPC19" localSheetId="16">#REF!</definedName>
    <definedName name="__PPC19" localSheetId="2">#REF!</definedName>
    <definedName name="__PPC19" localSheetId="4">[78]MRATES!#REF!</definedName>
    <definedName name="__PPC19" localSheetId="11">#REF!</definedName>
    <definedName name="__PPC19" localSheetId="12">[167]MRATES!#REF!</definedName>
    <definedName name="__PPC19" localSheetId="5">#N/A</definedName>
    <definedName name="__PPC19" localSheetId="3">#REF!</definedName>
    <definedName name="__PPC19">#REF!</definedName>
    <definedName name="__PPC2" localSheetId="7">#REF!</definedName>
    <definedName name="__PPC2" localSheetId="6">#REF!</definedName>
    <definedName name="__PPC2" localSheetId="8">#REF!</definedName>
    <definedName name="__PPC2" localSheetId="13">#REF!</definedName>
    <definedName name="__PPC2" localSheetId="9">#REF!</definedName>
    <definedName name="__PPC2" localSheetId="16">#REF!</definedName>
    <definedName name="__PPC2" localSheetId="2">#REF!</definedName>
    <definedName name="__PPC2" localSheetId="4">[78]MRATES!#REF!</definedName>
    <definedName name="__PPC2" localSheetId="11">#REF!</definedName>
    <definedName name="__PPC2" localSheetId="12">[167]MRATES!#REF!</definedName>
    <definedName name="__PPC2" localSheetId="5">#N/A</definedName>
    <definedName name="__PPC2" localSheetId="3">#REF!</definedName>
    <definedName name="__PPC2">#REF!</definedName>
    <definedName name="__PPC20" localSheetId="7">#REF!</definedName>
    <definedName name="__PPC20" localSheetId="6">#REF!</definedName>
    <definedName name="__PPC20" localSheetId="8">#REF!</definedName>
    <definedName name="__PPC20" localSheetId="13">#REF!</definedName>
    <definedName name="__PPC20" localSheetId="9">#REF!</definedName>
    <definedName name="__PPC20" localSheetId="16">#REF!</definedName>
    <definedName name="__PPC20" localSheetId="2">#REF!</definedName>
    <definedName name="__PPC20" localSheetId="4">[78]MRATES!#REF!</definedName>
    <definedName name="__PPC20" localSheetId="11">#REF!</definedName>
    <definedName name="__PPC20" localSheetId="12">[167]MRATES!#REF!</definedName>
    <definedName name="__PPC20" localSheetId="5">#N/A</definedName>
    <definedName name="__PPC20" localSheetId="3">#REF!</definedName>
    <definedName name="__PPC20">#REF!</definedName>
    <definedName name="__PPC21" localSheetId="7">#REF!</definedName>
    <definedName name="__PPC21" localSheetId="6">#REF!</definedName>
    <definedName name="__PPC21" localSheetId="8">#REF!</definedName>
    <definedName name="__PPC21" localSheetId="13">#REF!</definedName>
    <definedName name="__PPC21" localSheetId="9">#REF!</definedName>
    <definedName name="__PPC21" localSheetId="16">#REF!</definedName>
    <definedName name="__PPC21" localSheetId="2">#REF!</definedName>
    <definedName name="__PPC21" localSheetId="4">[78]MRATES!#REF!</definedName>
    <definedName name="__PPC21" localSheetId="11">#REF!</definedName>
    <definedName name="__PPC21" localSheetId="12">[167]MRATES!#REF!</definedName>
    <definedName name="__PPC21" localSheetId="5">#N/A</definedName>
    <definedName name="__PPC21" localSheetId="3">#REF!</definedName>
    <definedName name="__PPC21">#REF!</definedName>
    <definedName name="__PPC22" localSheetId="7">#REF!</definedName>
    <definedName name="__PPC22" localSheetId="6">#REF!</definedName>
    <definedName name="__PPC22" localSheetId="8">#REF!</definedName>
    <definedName name="__PPC22" localSheetId="13">#REF!</definedName>
    <definedName name="__PPC22" localSheetId="9">#REF!</definedName>
    <definedName name="__PPC22" localSheetId="16">#REF!</definedName>
    <definedName name="__PPC22" localSheetId="2">#REF!</definedName>
    <definedName name="__PPC22" localSheetId="4">[78]MRATES!#REF!</definedName>
    <definedName name="__PPC22" localSheetId="11">#REF!</definedName>
    <definedName name="__PPC22" localSheetId="12">[167]MRATES!#REF!</definedName>
    <definedName name="__PPC22" localSheetId="5">#N/A</definedName>
    <definedName name="__PPC22" localSheetId="3">#REF!</definedName>
    <definedName name="__PPC22">#REF!</definedName>
    <definedName name="__PPC23" localSheetId="7">#REF!</definedName>
    <definedName name="__PPC23" localSheetId="6">#REF!</definedName>
    <definedName name="__PPC23" localSheetId="8">#REF!</definedName>
    <definedName name="__PPC23" localSheetId="13">#REF!</definedName>
    <definedName name="__PPC23" localSheetId="9">#REF!</definedName>
    <definedName name="__PPC23" localSheetId="16">#REF!</definedName>
    <definedName name="__PPC23" localSheetId="2">#REF!</definedName>
    <definedName name="__PPC23" localSheetId="4">[78]MRATES!#REF!</definedName>
    <definedName name="__PPC23" localSheetId="11">#REF!</definedName>
    <definedName name="__PPC23" localSheetId="12">[167]MRATES!#REF!</definedName>
    <definedName name="__PPC23" localSheetId="5">#N/A</definedName>
    <definedName name="__PPC23" localSheetId="3">#REF!</definedName>
    <definedName name="__PPC23">#REF!</definedName>
    <definedName name="__PPC24" localSheetId="7">#REF!</definedName>
    <definedName name="__PPC24" localSheetId="6">#REF!</definedName>
    <definedName name="__PPC24" localSheetId="8">#REF!</definedName>
    <definedName name="__PPC24" localSheetId="13">#REF!</definedName>
    <definedName name="__PPC24" localSheetId="9">#REF!</definedName>
    <definedName name="__PPC24" localSheetId="16">#REF!</definedName>
    <definedName name="__PPC24" localSheetId="2">#REF!</definedName>
    <definedName name="__PPC24" localSheetId="4">[78]MRATES!#REF!</definedName>
    <definedName name="__PPC24" localSheetId="11">#REF!</definedName>
    <definedName name="__PPC24" localSheetId="12">[167]MRATES!#REF!</definedName>
    <definedName name="__PPC24" localSheetId="5">#N/A</definedName>
    <definedName name="__PPC24" localSheetId="3">#REF!</definedName>
    <definedName name="__PPC24">#REF!</definedName>
    <definedName name="__PPC25" localSheetId="7">#REF!</definedName>
    <definedName name="__PPC25" localSheetId="6">#REF!</definedName>
    <definedName name="__PPC25" localSheetId="8">#REF!</definedName>
    <definedName name="__PPC25" localSheetId="13">#REF!</definedName>
    <definedName name="__PPC25" localSheetId="9">#REF!</definedName>
    <definedName name="__PPC25" localSheetId="16">#REF!</definedName>
    <definedName name="__PPC25" localSheetId="2">#REF!</definedName>
    <definedName name="__PPC25" localSheetId="4">[78]MRATES!#REF!</definedName>
    <definedName name="__PPC25" localSheetId="11">#REF!</definedName>
    <definedName name="__PPC25" localSheetId="12">[167]MRATES!#REF!</definedName>
    <definedName name="__PPC25" localSheetId="5">#N/A</definedName>
    <definedName name="__PPC25" localSheetId="3">#REF!</definedName>
    <definedName name="__PPC25">#REF!</definedName>
    <definedName name="__PPC26" localSheetId="7">#REF!</definedName>
    <definedName name="__PPC26" localSheetId="6">#REF!</definedName>
    <definedName name="__PPC26" localSheetId="8">#REF!</definedName>
    <definedName name="__PPC26" localSheetId="13">#REF!</definedName>
    <definedName name="__PPC26" localSheetId="9">#REF!</definedName>
    <definedName name="__PPC26" localSheetId="16">#REF!</definedName>
    <definedName name="__PPC26" localSheetId="2">#REF!</definedName>
    <definedName name="__PPC26" localSheetId="4">[78]MRATES!#REF!</definedName>
    <definedName name="__PPC26" localSheetId="11">#REF!</definedName>
    <definedName name="__PPC26" localSheetId="12">[167]MRATES!#REF!</definedName>
    <definedName name="__PPC26" localSheetId="5">#N/A</definedName>
    <definedName name="__PPC26" localSheetId="3">#REF!</definedName>
    <definedName name="__PPC26">#REF!</definedName>
    <definedName name="__PPC27" localSheetId="7">#REF!</definedName>
    <definedName name="__PPC27" localSheetId="6">#REF!</definedName>
    <definedName name="__PPC27" localSheetId="8">#REF!</definedName>
    <definedName name="__PPC27" localSheetId="13">#REF!</definedName>
    <definedName name="__PPC27" localSheetId="9">#REF!</definedName>
    <definedName name="__PPC27" localSheetId="16">#REF!</definedName>
    <definedName name="__PPC27" localSheetId="2">#REF!</definedName>
    <definedName name="__PPC27" localSheetId="4">[78]MRATES!#REF!</definedName>
    <definedName name="__PPC27" localSheetId="11">#REF!</definedName>
    <definedName name="__PPC27" localSheetId="12">[167]MRATES!#REF!</definedName>
    <definedName name="__PPC27" localSheetId="5">#N/A</definedName>
    <definedName name="__PPC27" localSheetId="3">#REF!</definedName>
    <definedName name="__PPC27">#REF!</definedName>
    <definedName name="__PPC28" localSheetId="7">#REF!</definedName>
    <definedName name="__PPC28" localSheetId="6">#REF!</definedName>
    <definedName name="__PPC28" localSheetId="8">#REF!</definedName>
    <definedName name="__PPC28" localSheetId="13">#REF!</definedName>
    <definedName name="__PPC28" localSheetId="9">#REF!</definedName>
    <definedName name="__PPC28" localSheetId="16">#REF!</definedName>
    <definedName name="__PPC28" localSheetId="2">#REF!</definedName>
    <definedName name="__PPC28" localSheetId="4">[78]MRATES!#REF!</definedName>
    <definedName name="__PPC28" localSheetId="11">#REF!</definedName>
    <definedName name="__PPC28" localSheetId="12">[167]MRATES!#REF!</definedName>
    <definedName name="__PPC28" localSheetId="5">#N/A</definedName>
    <definedName name="__PPC28" localSheetId="3">#REF!</definedName>
    <definedName name="__PPC28">#REF!</definedName>
    <definedName name="__PPC29" localSheetId="7">#REF!</definedName>
    <definedName name="__PPC29" localSheetId="6">#REF!</definedName>
    <definedName name="__PPC29" localSheetId="8">#REF!</definedName>
    <definedName name="__PPC29" localSheetId="13">#REF!</definedName>
    <definedName name="__PPC29" localSheetId="9">#REF!</definedName>
    <definedName name="__PPC29" localSheetId="16">#REF!</definedName>
    <definedName name="__PPC29" localSheetId="2">#REF!</definedName>
    <definedName name="__PPC29" localSheetId="4">[78]MRATES!#REF!</definedName>
    <definedName name="__PPC29" localSheetId="11">#REF!</definedName>
    <definedName name="__PPC29" localSheetId="12">[167]MRATES!#REF!</definedName>
    <definedName name="__PPC29" localSheetId="5">#N/A</definedName>
    <definedName name="__PPC29" localSheetId="3">#REF!</definedName>
    <definedName name="__PPC29">#REF!</definedName>
    <definedName name="__PPC3" localSheetId="7">#REF!</definedName>
    <definedName name="__PPC3" localSheetId="6">#REF!</definedName>
    <definedName name="__PPC3" localSheetId="8">#REF!</definedName>
    <definedName name="__PPC3" localSheetId="13">#REF!</definedName>
    <definedName name="__PPC3" localSheetId="9">#REF!</definedName>
    <definedName name="__PPC3" localSheetId="16">#REF!</definedName>
    <definedName name="__PPC3" localSheetId="2">#REF!</definedName>
    <definedName name="__PPC3" localSheetId="4">[78]MRATES!#REF!</definedName>
    <definedName name="__PPC3" localSheetId="11">#REF!</definedName>
    <definedName name="__PPC3" localSheetId="12">[167]MRATES!#REF!</definedName>
    <definedName name="__PPC3" localSheetId="5">#N/A</definedName>
    <definedName name="__PPC3" localSheetId="3">#REF!</definedName>
    <definedName name="__PPC3">#REF!</definedName>
    <definedName name="__PPC30" localSheetId="7">#REF!</definedName>
    <definedName name="__PPC30" localSheetId="6">#REF!</definedName>
    <definedName name="__PPC30" localSheetId="8">#REF!</definedName>
    <definedName name="__PPC30" localSheetId="13">#REF!</definedName>
    <definedName name="__PPC30" localSheetId="9">#REF!</definedName>
    <definedName name="__PPC30" localSheetId="16">#REF!</definedName>
    <definedName name="__PPC30" localSheetId="2">#REF!</definedName>
    <definedName name="__PPC30" localSheetId="4">[78]MRATES!#REF!</definedName>
    <definedName name="__PPC30" localSheetId="11">#REF!</definedName>
    <definedName name="__PPC30" localSheetId="12">[167]MRATES!#REF!</definedName>
    <definedName name="__PPC30" localSheetId="5">#N/A</definedName>
    <definedName name="__PPC30" localSheetId="3">#REF!</definedName>
    <definedName name="__PPC30">#REF!</definedName>
    <definedName name="__PPC31" localSheetId="7">#REF!</definedName>
    <definedName name="__PPC31" localSheetId="6">#REF!</definedName>
    <definedName name="__PPC31" localSheetId="8">#REF!</definedName>
    <definedName name="__PPC31" localSheetId="13">#REF!</definedName>
    <definedName name="__PPC31" localSheetId="9">#REF!</definedName>
    <definedName name="__PPC31" localSheetId="16">#REF!</definedName>
    <definedName name="__PPC31" localSheetId="2">#REF!</definedName>
    <definedName name="__PPC31" localSheetId="4">[78]MRATES!#REF!</definedName>
    <definedName name="__PPC31" localSheetId="11">#REF!</definedName>
    <definedName name="__PPC31" localSheetId="12">[167]MRATES!#REF!</definedName>
    <definedName name="__PPC31" localSheetId="5">#N/A</definedName>
    <definedName name="__PPC31" localSheetId="3">#REF!</definedName>
    <definedName name="__PPC31">#REF!</definedName>
    <definedName name="__PPC32" localSheetId="7">#REF!</definedName>
    <definedName name="__PPC32" localSheetId="6">#REF!</definedName>
    <definedName name="__PPC32" localSheetId="8">#REF!</definedName>
    <definedName name="__PPC32" localSheetId="13">#REF!</definedName>
    <definedName name="__PPC32" localSheetId="9">#REF!</definedName>
    <definedName name="__PPC32" localSheetId="16">#REF!</definedName>
    <definedName name="__PPC32" localSheetId="2">#REF!</definedName>
    <definedName name="__PPC32" localSheetId="4">[78]MRATES!#REF!</definedName>
    <definedName name="__PPC32" localSheetId="11">#REF!</definedName>
    <definedName name="__PPC32" localSheetId="12">[167]MRATES!#REF!</definedName>
    <definedName name="__PPC32" localSheetId="5">#N/A</definedName>
    <definedName name="__PPC32" localSheetId="3">#REF!</definedName>
    <definedName name="__PPC32">#REF!</definedName>
    <definedName name="__PPC33" localSheetId="7">#REF!</definedName>
    <definedName name="__PPC33" localSheetId="6">#REF!</definedName>
    <definedName name="__PPC33" localSheetId="8">#REF!</definedName>
    <definedName name="__PPC33" localSheetId="13">#REF!</definedName>
    <definedName name="__PPC33" localSheetId="9">#REF!</definedName>
    <definedName name="__PPC33" localSheetId="16">#REF!</definedName>
    <definedName name="__PPC33" localSheetId="2">#REF!</definedName>
    <definedName name="__PPC33" localSheetId="4">[78]MRATES!#REF!</definedName>
    <definedName name="__PPC33" localSheetId="11">#REF!</definedName>
    <definedName name="__PPC33" localSheetId="12">[167]MRATES!#REF!</definedName>
    <definedName name="__PPC33" localSheetId="5">#N/A</definedName>
    <definedName name="__PPC33" localSheetId="3">#REF!</definedName>
    <definedName name="__PPC33">#REF!</definedName>
    <definedName name="__PPC332" localSheetId="4">#REF!</definedName>
    <definedName name="__PPC332">#REF!</definedName>
    <definedName name="__PPC34" localSheetId="7">#REF!</definedName>
    <definedName name="__PPC34" localSheetId="6">#REF!</definedName>
    <definedName name="__PPC34" localSheetId="8">#REF!</definedName>
    <definedName name="__PPC34" localSheetId="13">#REF!</definedName>
    <definedName name="__PPC34" localSheetId="9">#REF!</definedName>
    <definedName name="__PPC34" localSheetId="16">#REF!</definedName>
    <definedName name="__PPC34" localSheetId="2">#REF!</definedName>
    <definedName name="__PPC34" localSheetId="4">[78]MRATES!#REF!</definedName>
    <definedName name="__PPC34" localSheetId="11">#REF!</definedName>
    <definedName name="__PPC34" localSheetId="12">[167]MRATES!#REF!</definedName>
    <definedName name="__PPC34" localSheetId="5">#N/A</definedName>
    <definedName name="__PPC34" localSheetId="3">#REF!</definedName>
    <definedName name="__PPC34">#REF!</definedName>
    <definedName name="__PPC35" localSheetId="7">#REF!</definedName>
    <definedName name="__PPC35" localSheetId="6">#REF!</definedName>
    <definedName name="__PPC35" localSheetId="8">#REF!</definedName>
    <definedName name="__PPC35" localSheetId="13">#REF!</definedName>
    <definedName name="__PPC35" localSheetId="9">#REF!</definedName>
    <definedName name="__PPC35" localSheetId="16">#REF!</definedName>
    <definedName name="__PPC35" localSheetId="2">#REF!</definedName>
    <definedName name="__PPC35" localSheetId="4">[78]MRATES!#REF!</definedName>
    <definedName name="__PPC35" localSheetId="11">#REF!</definedName>
    <definedName name="__PPC35" localSheetId="12">[167]MRATES!#REF!</definedName>
    <definedName name="__PPC35" localSheetId="5">#N/A</definedName>
    <definedName name="__PPC35" localSheetId="3">#REF!</definedName>
    <definedName name="__PPC35">#REF!</definedName>
    <definedName name="__PPC36" localSheetId="7">#REF!</definedName>
    <definedName name="__PPC36" localSheetId="6">#REF!</definedName>
    <definedName name="__PPC36" localSheetId="8">#REF!</definedName>
    <definedName name="__PPC36" localSheetId="13">#REF!</definedName>
    <definedName name="__PPC36" localSheetId="9">#REF!</definedName>
    <definedName name="__PPC36" localSheetId="16">#REF!</definedName>
    <definedName name="__PPC36" localSheetId="2">#REF!</definedName>
    <definedName name="__PPC36" localSheetId="4">[78]MRATES!#REF!</definedName>
    <definedName name="__PPC36" localSheetId="11">#REF!</definedName>
    <definedName name="__PPC36" localSheetId="12">[167]MRATES!#REF!</definedName>
    <definedName name="__PPC36" localSheetId="5">#N/A</definedName>
    <definedName name="__PPC36" localSheetId="3">#REF!</definedName>
    <definedName name="__PPC36">#REF!</definedName>
    <definedName name="__PPC37" localSheetId="7">#REF!</definedName>
    <definedName name="__PPC37" localSheetId="6">#REF!</definedName>
    <definedName name="__PPC37" localSheetId="8">#REF!</definedName>
    <definedName name="__PPC37" localSheetId="13">#REF!</definedName>
    <definedName name="__PPC37" localSheetId="9">#REF!</definedName>
    <definedName name="__PPC37" localSheetId="16">#REF!</definedName>
    <definedName name="__PPC37" localSheetId="2">#REF!</definedName>
    <definedName name="__PPC37" localSheetId="4">[78]MRATES!#REF!</definedName>
    <definedName name="__PPC37" localSheetId="11">#REF!</definedName>
    <definedName name="__PPC37" localSheetId="12">[167]MRATES!#REF!</definedName>
    <definedName name="__PPC37" localSheetId="5">#N/A</definedName>
    <definedName name="__PPC37" localSheetId="3">#REF!</definedName>
    <definedName name="__PPC37">#REF!</definedName>
    <definedName name="__PPC38" localSheetId="7">#REF!</definedName>
    <definedName name="__PPC38" localSheetId="6">#REF!</definedName>
    <definedName name="__PPC38" localSheetId="8">#REF!</definedName>
    <definedName name="__PPC38" localSheetId="13">#REF!</definedName>
    <definedName name="__PPC38" localSheetId="9">#REF!</definedName>
    <definedName name="__PPC38" localSheetId="16">#REF!</definedName>
    <definedName name="__PPC38" localSheetId="2">#REF!</definedName>
    <definedName name="__PPC38" localSheetId="4">[78]MRATES!#REF!</definedName>
    <definedName name="__PPC38" localSheetId="11">#REF!</definedName>
    <definedName name="__PPC38" localSheetId="12">[167]MRATES!#REF!</definedName>
    <definedName name="__PPC38" localSheetId="5">#N/A</definedName>
    <definedName name="__PPC38" localSheetId="3">#REF!</definedName>
    <definedName name="__PPC38">#REF!</definedName>
    <definedName name="__PPC39" localSheetId="7">#REF!</definedName>
    <definedName name="__PPC39" localSheetId="6">#REF!</definedName>
    <definedName name="__PPC39" localSheetId="8">#REF!</definedName>
    <definedName name="__PPC39" localSheetId="13">#REF!</definedName>
    <definedName name="__PPC39" localSheetId="9">#REF!</definedName>
    <definedName name="__PPC39" localSheetId="16">#REF!</definedName>
    <definedName name="__PPC39" localSheetId="2">#REF!</definedName>
    <definedName name="__PPC39" localSheetId="4">[78]MRATES!#REF!</definedName>
    <definedName name="__PPC39" localSheetId="11">#REF!</definedName>
    <definedName name="__PPC39" localSheetId="12">[167]MRATES!#REF!</definedName>
    <definedName name="__PPC39" localSheetId="5">#N/A</definedName>
    <definedName name="__PPC39" localSheetId="3">#REF!</definedName>
    <definedName name="__PPC39">#REF!</definedName>
    <definedName name="__PPC4" localSheetId="7">#REF!</definedName>
    <definedName name="__PPC4" localSheetId="6">#REF!</definedName>
    <definedName name="__PPC4" localSheetId="8">#REF!</definedName>
    <definedName name="__PPC4" localSheetId="13">#REF!</definedName>
    <definedName name="__PPC4" localSheetId="9">#REF!</definedName>
    <definedName name="__PPC4" localSheetId="16">#REF!</definedName>
    <definedName name="__PPC4" localSheetId="2">#REF!</definedName>
    <definedName name="__PPC4" localSheetId="4">[78]MRATES!#REF!</definedName>
    <definedName name="__PPC4" localSheetId="11">#REF!</definedName>
    <definedName name="__PPC4" localSheetId="12">[167]MRATES!#REF!</definedName>
    <definedName name="__PPC4" localSheetId="5">#N/A</definedName>
    <definedName name="__PPC4" localSheetId="3">#REF!</definedName>
    <definedName name="__PPC4">#REF!</definedName>
    <definedName name="__PPC40" localSheetId="7">#REF!</definedName>
    <definedName name="__PPC40" localSheetId="6">#REF!</definedName>
    <definedName name="__PPC40" localSheetId="8">#REF!</definedName>
    <definedName name="__PPC40" localSheetId="13">#REF!</definedName>
    <definedName name="__PPC40" localSheetId="9">#REF!</definedName>
    <definedName name="__PPC40" localSheetId="16">#REF!</definedName>
    <definedName name="__PPC40" localSheetId="2">#REF!</definedName>
    <definedName name="__PPC40" localSheetId="4">[78]MRATES!#REF!</definedName>
    <definedName name="__PPC40" localSheetId="11">#REF!</definedName>
    <definedName name="__PPC40" localSheetId="12">[167]MRATES!#REF!</definedName>
    <definedName name="__PPC40" localSheetId="5">#N/A</definedName>
    <definedName name="__PPC40" localSheetId="3">#REF!</definedName>
    <definedName name="__PPC40">#REF!</definedName>
    <definedName name="__PPC41" localSheetId="7">#REF!</definedName>
    <definedName name="__PPC41" localSheetId="6">#REF!</definedName>
    <definedName name="__PPC41" localSheetId="8">#REF!</definedName>
    <definedName name="__PPC41" localSheetId="13">#REF!</definedName>
    <definedName name="__PPC41" localSheetId="9">#REF!</definedName>
    <definedName name="__PPC41" localSheetId="16">#REF!</definedName>
    <definedName name="__PPC41" localSheetId="2">#REF!</definedName>
    <definedName name="__PPC41" localSheetId="4">[78]MRATES!#REF!</definedName>
    <definedName name="__PPC41" localSheetId="11">#REF!</definedName>
    <definedName name="__PPC41" localSheetId="12">[167]MRATES!#REF!</definedName>
    <definedName name="__PPC41" localSheetId="5">#N/A</definedName>
    <definedName name="__PPC41" localSheetId="3">#REF!</definedName>
    <definedName name="__PPC41">#REF!</definedName>
    <definedName name="__PPC42" localSheetId="7">#REF!</definedName>
    <definedName name="__PPC42" localSheetId="6">#REF!</definedName>
    <definedName name="__PPC42" localSheetId="8">#REF!</definedName>
    <definedName name="__PPC42" localSheetId="13">#REF!</definedName>
    <definedName name="__PPC42" localSheetId="9">#REF!</definedName>
    <definedName name="__PPC42" localSheetId="16">#REF!</definedName>
    <definedName name="__PPC42" localSheetId="2">#REF!</definedName>
    <definedName name="__PPC42" localSheetId="4">[78]MRATES!#REF!</definedName>
    <definedName name="__PPC42" localSheetId="11">#REF!</definedName>
    <definedName name="__PPC42" localSheetId="12">[167]MRATES!#REF!</definedName>
    <definedName name="__PPC42" localSheetId="5">#N/A</definedName>
    <definedName name="__PPC42" localSheetId="3">#REF!</definedName>
    <definedName name="__PPC42">#REF!</definedName>
    <definedName name="__PPC43" localSheetId="7">#REF!</definedName>
    <definedName name="__PPC43" localSheetId="6">#REF!</definedName>
    <definedName name="__PPC43" localSheetId="8">#REF!</definedName>
    <definedName name="__PPC43" localSheetId="13">#REF!</definedName>
    <definedName name="__PPC43" localSheetId="9">#REF!</definedName>
    <definedName name="__PPC43" localSheetId="16">#REF!</definedName>
    <definedName name="__PPC43" localSheetId="2">#REF!</definedName>
    <definedName name="__PPC43" localSheetId="4">[78]MRATES!#REF!</definedName>
    <definedName name="__PPC43" localSheetId="11">#REF!</definedName>
    <definedName name="__PPC43" localSheetId="12">[167]MRATES!#REF!</definedName>
    <definedName name="__PPC43" localSheetId="5">#N/A</definedName>
    <definedName name="__PPC43" localSheetId="3">#REF!</definedName>
    <definedName name="__PPC43">#REF!</definedName>
    <definedName name="__PPC44" localSheetId="7">#REF!</definedName>
    <definedName name="__PPC44" localSheetId="6">#REF!</definedName>
    <definedName name="__PPC44" localSheetId="8">#REF!</definedName>
    <definedName name="__PPC44" localSheetId="13">#REF!</definedName>
    <definedName name="__PPC44" localSheetId="9">#REF!</definedName>
    <definedName name="__PPC44" localSheetId="16">#REF!</definedName>
    <definedName name="__PPC44" localSheetId="2">#REF!</definedName>
    <definedName name="__PPC44" localSheetId="4">[78]MRATES!#REF!</definedName>
    <definedName name="__PPC44" localSheetId="11">#REF!</definedName>
    <definedName name="__PPC44" localSheetId="12">[167]MRATES!#REF!</definedName>
    <definedName name="__PPC44" localSheetId="5">#N/A</definedName>
    <definedName name="__PPC44" localSheetId="3">#REF!</definedName>
    <definedName name="__PPC44">#REF!</definedName>
    <definedName name="__PPC45" localSheetId="7">#REF!</definedName>
    <definedName name="__PPC45" localSheetId="6">#REF!</definedName>
    <definedName name="__PPC45" localSheetId="8">#REF!</definedName>
    <definedName name="__PPC45" localSheetId="13">#REF!</definedName>
    <definedName name="__PPC45" localSheetId="9">#REF!</definedName>
    <definedName name="__PPC45" localSheetId="16">#REF!</definedName>
    <definedName name="__PPC45" localSheetId="2">#REF!</definedName>
    <definedName name="__PPC45" localSheetId="4">[78]MRATES!#REF!</definedName>
    <definedName name="__PPC45" localSheetId="11">#REF!</definedName>
    <definedName name="__PPC45" localSheetId="12">[167]MRATES!#REF!</definedName>
    <definedName name="__PPC45" localSheetId="5">#N/A</definedName>
    <definedName name="__PPC45" localSheetId="3">#REF!</definedName>
    <definedName name="__PPC45">#REF!</definedName>
    <definedName name="__PPC46" localSheetId="7">#REF!</definedName>
    <definedName name="__PPC46" localSheetId="6">#REF!</definedName>
    <definedName name="__PPC46" localSheetId="8">#REF!</definedName>
    <definedName name="__PPC46" localSheetId="13">#REF!</definedName>
    <definedName name="__PPC46" localSheetId="9">#REF!</definedName>
    <definedName name="__PPC46" localSheetId="16">#REF!</definedName>
    <definedName name="__PPC46" localSheetId="2">#REF!</definedName>
    <definedName name="__PPC46" localSheetId="4">[78]MRATES!#REF!</definedName>
    <definedName name="__PPC46" localSheetId="11">#REF!</definedName>
    <definedName name="__PPC46" localSheetId="12">[167]MRATES!#REF!</definedName>
    <definedName name="__PPC46" localSheetId="5">#N/A</definedName>
    <definedName name="__PPC46" localSheetId="3">#REF!</definedName>
    <definedName name="__PPC46">#REF!</definedName>
    <definedName name="__PPC47" localSheetId="7">#REF!</definedName>
    <definedName name="__PPC47" localSheetId="6">#REF!</definedName>
    <definedName name="__PPC47" localSheetId="8">#REF!</definedName>
    <definedName name="__PPC47" localSheetId="13">#REF!</definedName>
    <definedName name="__PPC47" localSheetId="9">#REF!</definedName>
    <definedName name="__PPC47" localSheetId="16">#REF!</definedName>
    <definedName name="__PPC47" localSheetId="2">#REF!</definedName>
    <definedName name="__PPC47" localSheetId="4">[78]MRATES!#REF!</definedName>
    <definedName name="__PPC47" localSheetId="11">#REF!</definedName>
    <definedName name="__PPC47" localSheetId="12">[167]MRATES!#REF!</definedName>
    <definedName name="__PPC47" localSheetId="5">#N/A</definedName>
    <definedName name="__PPC47" localSheetId="3">#REF!</definedName>
    <definedName name="__PPC47">#REF!</definedName>
    <definedName name="__PPC48" localSheetId="7">#REF!</definedName>
    <definedName name="__PPC48" localSheetId="6">#REF!</definedName>
    <definedName name="__PPC48" localSheetId="8">#REF!</definedName>
    <definedName name="__PPC48" localSheetId="13">#REF!</definedName>
    <definedName name="__PPC48" localSheetId="9">#REF!</definedName>
    <definedName name="__PPC48" localSheetId="16">#REF!</definedName>
    <definedName name="__PPC48" localSheetId="2">#REF!</definedName>
    <definedName name="__PPC48" localSheetId="4">[78]MRATES!#REF!</definedName>
    <definedName name="__PPC48" localSheetId="11">#REF!</definedName>
    <definedName name="__PPC48" localSheetId="12">[167]MRATES!#REF!</definedName>
    <definedName name="__PPC48" localSheetId="5">#N/A</definedName>
    <definedName name="__PPC48" localSheetId="3">#REF!</definedName>
    <definedName name="__PPC48">#REF!</definedName>
    <definedName name="__PPC49" localSheetId="7">#REF!</definedName>
    <definedName name="__PPC49" localSheetId="6">#REF!</definedName>
    <definedName name="__PPC49" localSheetId="8">#REF!</definedName>
    <definedName name="__PPC49" localSheetId="13">#REF!</definedName>
    <definedName name="__PPC49" localSheetId="9">#REF!</definedName>
    <definedName name="__PPC49" localSheetId="16">#REF!</definedName>
    <definedName name="__PPC49" localSheetId="2">#REF!</definedName>
    <definedName name="__PPC49" localSheetId="4">[78]MRATES!#REF!</definedName>
    <definedName name="__PPC49" localSheetId="11">#REF!</definedName>
    <definedName name="__PPC49" localSheetId="12">[167]MRATES!#REF!</definedName>
    <definedName name="__PPC49" localSheetId="5">#N/A</definedName>
    <definedName name="__PPC49" localSheetId="3">#REF!</definedName>
    <definedName name="__PPC49">#REF!</definedName>
    <definedName name="__PPC5" localSheetId="7">#REF!</definedName>
    <definedName name="__PPC5" localSheetId="6">#REF!</definedName>
    <definedName name="__PPC5" localSheetId="8">#REF!</definedName>
    <definedName name="__PPC5" localSheetId="13">#REF!</definedName>
    <definedName name="__PPC5" localSheetId="9">#REF!</definedName>
    <definedName name="__PPC5" localSheetId="16">#REF!</definedName>
    <definedName name="__PPC5" localSheetId="2">#REF!</definedName>
    <definedName name="__PPC5" localSheetId="4">[78]MRATES!#REF!</definedName>
    <definedName name="__PPC5" localSheetId="11">#REF!</definedName>
    <definedName name="__PPC5" localSheetId="12">[167]MRATES!#REF!</definedName>
    <definedName name="__PPC5" localSheetId="5">#N/A</definedName>
    <definedName name="__PPC5" localSheetId="3">#REF!</definedName>
    <definedName name="__PPC5">#REF!</definedName>
    <definedName name="__PPC50" localSheetId="7">#REF!</definedName>
    <definedName name="__PPC50" localSheetId="6">#REF!</definedName>
    <definedName name="__PPC50" localSheetId="8">#REF!</definedName>
    <definedName name="__PPC50" localSheetId="13">#REF!</definedName>
    <definedName name="__PPC50" localSheetId="9">#REF!</definedName>
    <definedName name="__PPC50" localSheetId="16">#REF!</definedName>
    <definedName name="__PPC50" localSheetId="2">#REF!</definedName>
    <definedName name="__PPC50" localSheetId="4">[78]MRATES!#REF!</definedName>
    <definedName name="__PPC50" localSheetId="11">#REF!</definedName>
    <definedName name="__PPC50" localSheetId="12">[167]MRATES!#REF!</definedName>
    <definedName name="__PPC50" localSheetId="5">#N/A</definedName>
    <definedName name="__PPC50" localSheetId="3">#REF!</definedName>
    <definedName name="__PPC50">#REF!</definedName>
    <definedName name="__PPC51" localSheetId="7">#REF!</definedName>
    <definedName name="__PPC51" localSheetId="6">#REF!</definedName>
    <definedName name="__PPC51" localSheetId="8">#REF!</definedName>
    <definedName name="__PPC51" localSheetId="13">#REF!</definedName>
    <definedName name="__PPC51" localSheetId="9">#REF!</definedName>
    <definedName name="__PPC51" localSheetId="16">#REF!</definedName>
    <definedName name="__PPC51" localSheetId="2">#REF!</definedName>
    <definedName name="__PPC51" localSheetId="4">[78]MRATES!#REF!</definedName>
    <definedName name="__PPC51" localSheetId="11">#REF!</definedName>
    <definedName name="__PPC51" localSheetId="12">[167]MRATES!#REF!</definedName>
    <definedName name="__PPC51" localSheetId="5">#N/A</definedName>
    <definedName name="__PPC51" localSheetId="3">#REF!</definedName>
    <definedName name="__PPC51">#REF!</definedName>
    <definedName name="__PPC52" localSheetId="7">#REF!</definedName>
    <definedName name="__PPC52" localSheetId="6">#REF!</definedName>
    <definedName name="__PPC52" localSheetId="8">#REF!</definedName>
    <definedName name="__PPC52" localSheetId="13">#REF!</definedName>
    <definedName name="__PPC52" localSheetId="9">#REF!</definedName>
    <definedName name="__PPC52" localSheetId="16">#REF!</definedName>
    <definedName name="__PPC52" localSheetId="2">#REF!</definedName>
    <definedName name="__PPC52" localSheetId="4">[78]MRATES!#REF!</definedName>
    <definedName name="__PPC52" localSheetId="11">#REF!</definedName>
    <definedName name="__PPC52" localSheetId="12">[167]MRATES!#REF!</definedName>
    <definedName name="__PPC52" localSheetId="5">#N/A</definedName>
    <definedName name="__PPC52" localSheetId="3">#REF!</definedName>
    <definedName name="__PPC52">#REF!</definedName>
    <definedName name="__PPC53" localSheetId="7">#REF!</definedName>
    <definedName name="__PPC53" localSheetId="6">#REF!</definedName>
    <definedName name="__PPC53" localSheetId="8">#REF!</definedName>
    <definedName name="__PPC53" localSheetId="13">#REF!</definedName>
    <definedName name="__PPC53" localSheetId="9">#REF!</definedName>
    <definedName name="__PPC53" localSheetId="16">#REF!</definedName>
    <definedName name="__PPC53" localSheetId="2">#REF!</definedName>
    <definedName name="__PPC53" localSheetId="4">[78]MRATES!#REF!</definedName>
    <definedName name="__PPC53" localSheetId="11">#REF!</definedName>
    <definedName name="__PPC53" localSheetId="12">[167]MRATES!#REF!</definedName>
    <definedName name="__PPC53" localSheetId="5">#N/A</definedName>
    <definedName name="__PPC53" localSheetId="3">#REF!</definedName>
    <definedName name="__PPC53">#REF!</definedName>
    <definedName name="__PPC54" localSheetId="7">#REF!</definedName>
    <definedName name="__PPC54" localSheetId="6">#REF!</definedName>
    <definedName name="__PPC54" localSheetId="8">#REF!</definedName>
    <definedName name="__PPC54" localSheetId="13">#REF!</definedName>
    <definedName name="__PPC54" localSheetId="9">#REF!</definedName>
    <definedName name="__PPC54" localSheetId="16">#REF!</definedName>
    <definedName name="__PPC54" localSheetId="2">#REF!</definedName>
    <definedName name="__PPC54" localSheetId="4">[78]MRATES!#REF!</definedName>
    <definedName name="__PPC54" localSheetId="11">#REF!</definedName>
    <definedName name="__PPC54" localSheetId="12">[167]MRATES!#REF!</definedName>
    <definedName name="__PPC54" localSheetId="5">#N/A</definedName>
    <definedName name="__PPC54" localSheetId="3">#REF!</definedName>
    <definedName name="__PPC54">#REF!</definedName>
    <definedName name="__PPC55" localSheetId="7">#REF!</definedName>
    <definedName name="__PPC55" localSheetId="6">#REF!</definedName>
    <definedName name="__PPC55" localSheetId="8">#REF!</definedName>
    <definedName name="__PPC55" localSheetId="13">#REF!</definedName>
    <definedName name="__PPC55" localSheetId="9">#REF!</definedName>
    <definedName name="__PPC55" localSheetId="16">#REF!</definedName>
    <definedName name="__PPC55" localSheetId="2">#REF!</definedName>
    <definedName name="__PPC55" localSheetId="4">[78]MRATES!#REF!</definedName>
    <definedName name="__PPC55" localSheetId="11">#REF!</definedName>
    <definedName name="__PPC55" localSheetId="12">[167]MRATES!#REF!</definedName>
    <definedName name="__PPC55" localSheetId="5">#N/A</definedName>
    <definedName name="__PPC55" localSheetId="3">#REF!</definedName>
    <definedName name="__PPC55">#REF!</definedName>
    <definedName name="__PPC56" localSheetId="7">#REF!</definedName>
    <definedName name="__PPC56" localSheetId="6">#REF!</definedName>
    <definedName name="__PPC56" localSheetId="8">#REF!</definedName>
    <definedName name="__PPC56" localSheetId="13">#REF!</definedName>
    <definedName name="__PPC56" localSheetId="9">#REF!</definedName>
    <definedName name="__PPC56" localSheetId="16">#REF!</definedName>
    <definedName name="__PPC56" localSheetId="2">#REF!</definedName>
    <definedName name="__PPC56" localSheetId="4">[78]MRATES!#REF!</definedName>
    <definedName name="__PPC56" localSheetId="11">#REF!</definedName>
    <definedName name="__PPC56" localSheetId="12">[167]MRATES!#REF!</definedName>
    <definedName name="__PPC56" localSheetId="5">#N/A</definedName>
    <definedName name="__PPC56" localSheetId="3">#REF!</definedName>
    <definedName name="__PPC56">#REF!</definedName>
    <definedName name="__PPC57" localSheetId="7">#REF!</definedName>
    <definedName name="__PPC57" localSheetId="6">#REF!</definedName>
    <definedName name="__PPC57" localSheetId="8">#REF!</definedName>
    <definedName name="__PPC57" localSheetId="13">#REF!</definedName>
    <definedName name="__PPC57" localSheetId="9">#REF!</definedName>
    <definedName name="__PPC57" localSheetId="16">#REF!</definedName>
    <definedName name="__PPC57" localSheetId="2">#REF!</definedName>
    <definedName name="__PPC57" localSheetId="4">[78]MRATES!#REF!</definedName>
    <definedName name="__PPC57" localSheetId="11">#REF!</definedName>
    <definedName name="__PPC57" localSheetId="12">[167]MRATES!#REF!</definedName>
    <definedName name="__PPC57" localSheetId="5">#N/A</definedName>
    <definedName name="__PPC57" localSheetId="3">#REF!</definedName>
    <definedName name="__PPC57">#REF!</definedName>
    <definedName name="__PPC58" localSheetId="7">#REF!</definedName>
    <definedName name="__PPC58" localSheetId="6">#REF!</definedName>
    <definedName name="__PPC58" localSheetId="8">#REF!</definedName>
    <definedName name="__PPC58" localSheetId="13">#REF!</definedName>
    <definedName name="__PPC58" localSheetId="9">#REF!</definedName>
    <definedName name="__PPC58" localSheetId="16">#REF!</definedName>
    <definedName name="__PPC58" localSheetId="2">#REF!</definedName>
    <definedName name="__PPC58" localSheetId="4">[78]MRATES!#REF!</definedName>
    <definedName name="__PPC58" localSheetId="11">#REF!</definedName>
    <definedName name="__PPC58" localSheetId="12">[167]MRATES!#REF!</definedName>
    <definedName name="__PPC58" localSheetId="5">#N/A</definedName>
    <definedName name="__PPC58" localSheetId="3">#REF!</definedName>
    <definedName name="__PPC58">#REF!</definedName>
    <definedName name="__PPC59" localSheetId="7">#REF!</definedName>
    <definedName name="__PPC59" localSheetId="6">#REF!</definedName>
    <definedName name="__PPC59" localSheetId="8">#REF!</definedName>
    <definedName name="__PPC59" localSheetId="13">#REF!</definedName>
    <definedName name="__PPC59" localSheetId="9">#REF!</definedName>
    <definedName name="__PPC59" localSheetId="16">#REF!</definedName>
    <definedName name="__PPC59" localSheetId="2">#REF!</definedName>
    <definedName name="__PPC59" localSheetId="4">[78]MRATES!#REF!</definedName>
    <definedName name="__PPC59" localSheetId="11">#REF!</definedName>
    <definedName name="__PPC59" localSheetId="12">[167]MRATES!#REF!</definedName>
    <definedName name="__PPC59" localSheetId="5">#N/A</definedName>
    <definedName name="__PPC59" localSheetId="3">#REF!</definedName>
    <definedName name="__PPC59">#REF!</definedName>
    <definedName name="__PPC6" localSheetId="7">#REF!</definedName>
    <definedName name="__PPC6" localSheetId="6">#REF!</definedName>
    <definedName name="__PPC6" localSheetId="8">#REF!</definedName>
    <definedName name="__PPC6" localSheetId="13">#REF!</definedName>
    <definedName name="__PPC6" localSheetId="9">#REF!</definedName>
    <definedName name="__PPC6" localSheetId="16">#REF!</definedName>
    <definedName name="__PPC6" localSheetId="2">#REF!</definedName>
    <definedName name="__PPC6" localSheetId="4">[78]MRATES!#REF!</definedName>
    <definedName name="__PPC6" localSheetId="11">#REF!</definedName>
    <definedName name="__PPC6" localSheetId="12">[167]MRATES!#REF!</definedName>
    <definedName name="__PPC6" localSheetId="5">#N/A</definedName>
    <definedName name="__PPC6" localSheetId="3">#REF!</definedName>
    <definedName name="__PPC6">#REF!</definedName>
    <definedName name="__PPC60" localSheetId="7">#REF!</definedName>
    <definedName name="__PPC60" localSheetId="6">#REF!</definedName>
    <definedName name="__PPC60" localSheetId="8">#REF!</definedName>
    <definedName name="__PPC60" localSheetId="13">#REF!</definedName>
    <definedName name="__PPC60" localSheetId="9">#REF!</definedName>
    <definedName name="__PPC60" localSheetId="16">#REF!</definedName>
    <definedName name="__PPC60" localSheetId="2">#REF!</definedName>
    <definedName name="__PPC60" localSheetId="4">[78]MRATES!#REF!</definedName>
    <definedName name="__PPC60" localSheetId="11">#REF!</definedName>
    <definedName name="__PPC60" localSheetId="12">[167]MRATES!#REF!</definedName>
    <definedName name="__PPC60" localSheetId="5">#N/A</definedName>
    <definedName name="__PPC60" localSheetId="3">#REF!</definedName>
    <definedName name="__PPC60">#REF!</definedName>
    <definedName name="__PPC61" localSheetId="7">#REF!</definedName>
    <definedName name="__PPC61" localSheetId="6">#REF!</definedName>
    <definedName name="__PPC61" localSheetId="8">#REF!</definedName>
    <definedName name="__PPC61" localSheetId="13">#REF!</definedName>
    <definedName name="__PPC61" localSheetId="9">#REF!</definedName>
    <definedName name="__PPC61" localSheetId="16">#REF!</definedName>
    <definedName name="__PPC61" localSheetId="2">#REF!</definedName>
    <definedName name="__PPC61" localSheetId="4">[78]MRATES!#REF!</definedName>
    <definedName name="__PPC61" localSheetId="11">#REF!</definedName>
    <definedName name="__PPC61" localSheetId="12">[167]MRATES!#REF!</definedName>
    <definedName name="__PPC61" localSheetId="5">#N/A</definedName>
    <definedName name="__PPC61" localSheetId="3">#REF!</definedName>
    <definedName name="__PPC61">#REF!</definedName>
    <definedName name="__PPC62" localSheetId="7">#REF!</definedName>
    <definedName name="__PPC62" localSheetId="6">#REF!</definedName>
    <definedName name="__PPC62" localSheetId="8">#REF!</definedName>
    <definedName name="__PPC62" localSheetId="13">#REF!</definedName>
    <definedName name="__PPC62" localSheetId="9">#REF!</definedName>
    <definedName name="__PPC62" localSheetId="16">#REF!</definedName>
    <definedName name="__PPC62" localSheetId="2">#REF!</definedName>
    <definedName name="__PPC62" localSheetId="4">[78]MRATES!#REF!</definedName>
    <definedName name="__PPC62" localSheetId="11">#REF!</definedName>
    <definedName name="__PPC62" localSheetId="12">[167]MRATES!#REF!</definedName>
    <definedName name="__PPC62" localSheetId="5">#N/A</definedName>
    <definedName name="__PPC62" localSheetId="3">#REF!</definedName>
    <definedName name="__PPC62">#REF!</definedName>
    <definedName name="__PPC63" localSheetId="7">#REF!</definedName>
    <definedName name="__PPC63" localSheetId="6">#REF!</definedName>
    <definedName name="__PPC63" localSheetId="8">#REF!</definedName>
    <definedName name="__PPC63" localSheetId="13">#REF!</definedName>
    <definedName name="__PPC63" localSheetId="9">#REF!</definedName>
    <definedName name="__PPC63" localSheetId="16">#REF!</definedName>
    <definedName name="__PPC63" localSheetId="2">#REF!</definedName>
    <definedName name="__PPC63" localSheetId="4">[78]MRATES!#REF!</definedName>
    <definedName name="__PPC63" localSheetId="11">#REF!</definedName>
    <definedName name="__PPC63" localSheetId="12">[167]MRATES!#REF!</definedName>
    <definedName name="__PPC63" localSheetId="5">#N/A</definedName>
    <definedName name="__PPC63" localSheetId="3">#REF!</definedName>
    <definedName name="__PPC63">#REF!</definedName>
    <definedName name="__PPC64" localSheetId="7">#REF!</definedName>
    <definedName name="__PPC64" localSheetId="6">#REF!</definedName>
    <definedName name="__PPC64" localSheetId="8">#REF!</definedName>
    <definedName name="__PPC64" localSheetId="13">#REF!</definedName>
    <definedName name="__PPC64" localSheetId="9">#REF!</definedName>
    <definedName name="__PPC64" localSheetId="16">#REF!</definedName>
    <definedName name="__PPC64" localSheetId="2">#REF!</definedName>
    <definedName name="__PPC64" localSheetId="4">[78]MRATES!#REF!</definedName>
    <definedName name="__PPC64" localSheetId="11">#REF!</definedName>
    <definedName name="__PPC64" localSheetId="12">[167]MRATES!#REF!</definedName>
    <definedName name="__PPC64" localSheetId="5">#N/A</definedName>
    <definedName name="__PPC64" localSheetId="3">#REF!</definedName>
    <definedName name="__PPC64">#REF!</definedName>
    <definedName name="__PPC65" localSheetId="7">#REF!</definedName>
    <definedName name="__PPC65" localSheetId="6">#REF!</definedName>
    <definedName name="__PPC65" localSheetId="8">#REF!</definedName>
    <definedName name="__PPC65" localSheetId="13">#REF!</definedName>
    <definedName name="__PPC65" localSheetId="9">#REF!</definedName>
    <definedName name="__PPC65" localSheetId="16">#REF!</definedName>
    <definedName name="__PPC65" localSheetId="2">#REF!</definedName>
    <definedName name="__PPC65" localSheetId="4">[78]MRATES!#REF!</definedName>
    <definedName name="__PPC65" localSheetId="11">#REF!</definedName>
    <definedName name="__PPC65" localSheetId="12">[167]MRATES!#REF!</definedName>
    <definedName name="__PPC65" localSheetId="5">#N/A</definedName>
    <definedName name="__PPC65" localSheetId="3">#REF!</definedName>
    <definedName name="__PPC65">#REF!</definedName>
    <definedName name="__PPC66" localSheetId="7">#REF!</definedName>
    <definedName name="__PPC66" localSheetId="6">#REF!</definedName>
    <definedName name="__PPC66" localSheetId="8">#REF!</definedName>
    <definedName name="__PPC66" localSheetId="13">#REF!</definedName>
    <definedName name="__PPC66" localSheetId="9">#REF!</definedName>
    <definedName name="__PPC66" localSheetId="16">#REF!</definedName>
    <definedName name="__PPC66" localSheetId="2">#REF!</definedName>
    <definedName name="__PPC66" localSheetId="4">[78]MRATES!#REF!</definedName>
    <definedName name="__PPC66" localSheetId="11">#REF!</definedName>
    <definedName name="__PPC66" localSheetId="12">[167]MRATES!#REF!</definedName>
    <definedName name="__PPC66" localSheetId="5">#N/A</definedName>
    <definedName name="__PPC66" localSheetId="3">#REF!</definedName>
    <definedName name="__PPC66">#REF!</definedName>
    <definedName name="__PPC67" localSheetId="7">#REF!</definedName>
    <definedName name="__PPC67" localSheetId="6">#REF!</definedName>
    <definedName name="__PPC67" localSheetId="8">#REF!</definedName>
    <definedName name="__PPC67" localSheetId="13">#REF!</definedName>
    <definedName name="__PPC67" localSheetId="9">#REF!</definedName>
    <definedName name="__PPC67" localSheetId="16">#REF!</definedName>
    <definedName name="__PPC67" localSheetId="2">#REF!</definedName>
    <definedName name="__PPC67" localSheetId="4">[78]MRATES!#REF!</definedName>
    <definedName name="__PPC67" localSheetId="11">#REF!</definedName>
    <definedName name="__PPC67" localSheetId="12">[167]MRATES!#REF!</definedName>
    <definedName name="__PPC67" localSheetId="5">#N/A</definedName>
    <definedName name="__PPC67" localSheetId="3">#REF!</definedName>
    <definedName name="__PPC67">#REF!</definedName>
    <definedName name="__PPC68" localSheetId="7">#REF!</definedName>
    <definedName name="__PPC68" localSheetId="6">#REF!</definedName>
    <definedName name="__PPC68" localSheetId="8">#REF!</definedName>
    <definedName name="__PPC68" localSheetId="13">#REF!</definedName>
    <definedName name="__PPC68" localSheetId="9">#REF!</definedName>
    <definedName name="__PPC68" localSheetId="16">#REF!</definedName>
    <definedName name="__PPC68" localSheetId="2">#REF!</definedName>
    <definedName name="__PPC68" localSheetId="4">[78]MRATES!#REF!</definedName>
    <definedName name="__PPC68" localSheetId="11">#REF!</definedName>
    <definedName name="__PPC68" localSheetId="12">[167]MRATES!#REF!</definedName>
    <definedName name="__PPC68" localSheetId="5">#N/A</definedName>
    <definedName name="__PPC68" localSheetId="3">#REF!</definedName>
    <definedName name="__PPC68">#REF!</definedName>
    <definedName name="__PPC69" localSheetId="7">#REF!</definedName>
    <definedName name="__PPC69" localSheetId="6">#REF!</definedName>
    <definedName name="__PPC69" localSheetId="8">#REF!</definedName>
    <definedName name="__PPC69" localSheetId="13">#REF!</definedName>
    <definedName name="__PPC69" localSheetId="9">#REF!</definedName>
    <definedName name="__PPC69" localSheetId="16">#REF!</definedName>
    <definedName name="__PPC69" localSheetId="2">#REF!</definedName>
    <definedName name="__PPC69" localSheetId="4">[78]MRATES!#REF!</definedName>
    <definedName name="__PPC69" localSheetId="11">#REF!</definedName>
    <definedName name="__PPC69" localSheetId="12">[167]MRATES!#REF!</definedName>
    <definedName name="__PPC69" localSheetId="5">#N/A</definedName>
    <definedName name="__PPC69" localSheetId="3">#REF!</definedName>
    <definedName name="__PPC69">#REF!</definedName>
    <definedName name="__PPC7" localSheetId="7">#REF!</definedName>
    <definedName name="__PPC7" localSheetId="6">#REF!</definedName>
    <definedName name="__PPC7" localSheetId="8">#REF!</definedName>
    <definedName name="__PPC7" localSheetId="13">#REF!</definedName>
    <definedName name="__PPC7" localSheetId="9">#REF!</definedName>
    <definedName name="__PPC7" localSheetId="16">#REF!</definedName>
    <definedName name="__PPC7" localSheetId="2">#REF!</definedName>
    <definedName name="__PPC7" localSheetId="4">[78]MRATES!#REF!</definedName>
    <definedName name="__PPC7" localSheetId="11">#REF!</definedName>
    <definedName name="__PPC7" localSheetId="12">[167]MRATES!#REF!</definedName>
    <definedName name="__PPC7" localSheetId="5">#N/A</definedName>
    <definedName name="__PPC7" localSheetId="3">#REF!</definedName>
    <definedName name="__PPC7">#REF!</definedName>
    <definedName name="__PPC70" localSheetId="7">#REF!</definedName>
    <definedName name="__PPC70" localSheetId="6">#REF!</definedName>
    <definedName name="__PPC70" localSheetId="8">#REF!</definedName>
    <definedName name="__PPC70" localSheetId="13">#REF!</definedName>
    <definedName name="__PPC70" localSheetId="9">#REF!</definedName>
    <definedName name="__PPC70" localSheetId="16">#REF!</definedName>
    <definedName name="__PPC70" localSheetId="2">#REF!</definedName>
    <definedName name="__PPC70" localSheetId="4">[78]MRATES!#REF!</definedName>
    <definedName name="__PPC70" localSheetId="11">#REF!</definedName>
    <definedName name="__PPC70" localSheetId="12">[167]MRATES!#REF!</definedName>
    <definedName name="__PPC70" localSheetId="5">#N/A</definedName>
    <definedName name="__PPC70" localSheetId="3">#REF!</definedName>
    <definedName name="__PPC70">#REF!</definedName>
    <definedName name="__PPC71" localSheetId="7">#REF!</definedName>
    <definedName name="__PPC71" localSheetId="6">#REF!</definedName>
    <definedName name="__PPC71" localSheetId="8">#REF!</definedName>
    <definedName name="__PPC71" localSheetId="13">#REF!</definedName>
    <definedName name="__PPC71" localSheetId="9">#REF!</definedName>
    <definedName name="__PPC71" localSheetId="16">#REF!</definedName>
    <definedName name="__PPC71" localSheetId="2">#REF!</definedName>
    <definedName name="__PPC71" localSheetId="4">[78]MRATES!#REF!</definedName>
    <definedName name="__PPC71" localSheetId="11">#REF!</definedName>
    <definedName name="__PPC71" localSheetId="12">[167]MRATES!#REF!</definedName>
    <definedName name="__PPC71" localSheetId="5">#N/A</definedName>
    <definedName name="__PPC71" localSheetId="3">#REF!</definedName>
    <definedName name="__PPC71">#REF!</definedName>
    <definedName name="__PPC72" localSheetId="7">#REF!</definedName>
    <definedName name="__PPC72" localSheetId="6">#REF!</definedName>
    <definedName name="__PPC72" localSheetId="8">#REF!</definedName>
    <definedName name="__PPC72" localSheetId="13">#REF!</definedName>
    <definedName name="__PPC72" localSheetId="9">#REF!</definedName>
    <definedName name="__PPC72" localSheetId="16">#REF!</definedName>
    <definedName name="__PPC72" localSheetId="2">#REF!</definedName>
    <definedName name="__PPC72" localSheetId="4">[78]MRATES!#REF!</definedName>
    <definedName name="__PPC72" localSheetId="11">#REF!</definedName>
    <definedName name="__PPC72" localSheetId="12">[167]MRATES!#REF!</definedName>
    <definedName name="__PPC72" localSheetId="5">#N/A</definedName>
    <definedName name="__PPC72" localSheetId="3">#REF!</definedName>
    <definedName name="__PPC72">#REF!</definedName>
    <definedName name="__PPC73" localSheetId="7">#REF!</definedName>
    <definedName name="__PPC73" localSheetId="6">#REF!</definedName>
    <definedName name="__PPC73" localSheetId="8">#REF!</definedName>
    <definedName name="__PPC73" localSheetId="13">#REF!</definedName>
    <definedName name="__PPC73" localSheetId="9">#REF!</definedName>
    <definedName name="__PPC73" localSheetId="16">#REF!</definedName>
    <definedName name="__PPC73" localSheetId="2">#REF!</definedName>
    <definedName name="__PPC73" localSheetId="4">[78]MRATES!#REF!</definedName>
    <definedName name="__PPC73" localSheetId="11">#REF!</definedName>
    <definedName name="__PPC73" localSheetId="12">[167]MRATES!#REF!</definedName>
    <definedName name="__PPC73" localSheetId="5">#N/A</definedName>
    <definedName name="__PPC73" localSheetId="3">#REF!</definedName>
    <definedName name="__PPC73">#REF!</definedName>
    <definedName name="__PPC74" localSheetId="7">#REF!</definedName>
    <definedName name="__PPC74" localSheetId="6">#REF!</definedName>
    <definedName name="__PPC74" localSheetId="8">#REF!</definedName>
    <definedName name="__PPC74" localSheetId="13">#REF!</definedName>
    <definedName name="__PPC74" localSheetId="9">#REF!</definedName>
    <definedName name="__PPC74" localSheetId="16">#REF!</definedName>
    <definedName name="__PPC74" localSheetId="2">#REF!</definedName>
    <definedName name="__PPC74" localSheetId="4">[78]MRATES!#REF!</definedName>
    <definedName name="__PPC74" localSheetId="11">#REF!</definedName>
    <definedName name="__PPC74" localSheetId="12">[167]MRATES!#REF!</definedName>
    <definedName name="__PPC74" localSheetId="5">#N/A</definedName>
    <definedName name="__PPC74" localSheetId="3">#REF!</definedName>
    <definedName name="__PPC74">#REF!</definedName>
    <definedName name="__PPC75" localSheetId="7">#REF!</definedName>
    <definedName name="__PPC75" localSheetId="6">#REF!</definedName>
    <definedName name="__PPC75" localSheetId="8">#REF!</definedName>
    <definedName name="__PPC75" localSheetId="13">#REF!</definedName>
    <definedName name="__PPC75" localSheetId="9">#REF!</definedName>
    <definedName name="__PPC75" localSheetId="16">#REF!</definedName>
    <definedName name="__PPC75" localSheetId="2">#REF!</definedName>
    <definedName name="__PPC75" localSheetId="4">[78]MRATES!#REF!</definedName>
    <definedName name="__PPC75" localSheetId="11">#REF!</definedName>
    <definedName name="__PPC75" localSheetId="12">[167]MRATES!#REF!</definedName>
    <definedName name="__PPC75" localSheetId="5">#N/A</definedName>
    <definedName name="__PPC75" localSheetId="3">#REF!</definedName>
    <definedName name="__PPC75">#REF!</definedName>
    <definedName name="__PPC76" localSheetId="7">#REF!</definedName>
    <definedName name="__PPC76" localSheetId="6">#REF!</definedName>
    <definedName name="__PPC76" localSheetId="8">#REF!</definedName>
    <definedName name="__PPC76" localSheetId="13">#REF!</definedName>
    <definedName name="__PPC76" localSheetId="9">#REF!</definedName>
    <definedName name="__PPC76" localSheetId="16">#REF!</definedName>
    <definedName name="__PPC76" localSheetId="2">#REF!</definedName>
    <definedName name="__PPC76" localSheetId="4">[78]MRATES!#REF!</definedName>
    <definedName name="__PPC76" localSheetId="11">#REF!</definedName>
    <definedName name="__PPC76" localSheetId="12">[167]MRATES!#REF!</definedName>
    <definedName name="__PPC76" localSheetId="5">#N/A</definedName>
    <definedName name="__PPC76" localSheetId="3">#REF!</definedName>
    <definedName name="__PPC76">#REF!</definedName>
    <definedName name="__PPC77" localSheetId="7">#REF!</definedName>
    <definedName name="__PPC77" localSheetId="6">#REF!</definedName>
    <definedName name="__PPC77" localSheetId="8">#REF!</definedName>
    <definedName name="__PPC77" localSheetId="13">#REF!</definedName>
    <definedName name="__PPC77" localSheetId="9">#REF!</definedName>
    <definedName name="__PPC77" localSheetId="16">#REF!</definedName>
    <definedName name="__PPC77" localSheetId="2">#REF!</definedName>
    <definedName name="__PPC77" localSheetId="4">[78]MRATES!#REF!</definedName>
    <definedName name="__PPC77" localSheetId="11">#REF!</definedName>
    <definedName name="__PPC77" localSheetId="12">[167]MRATES!#REF!</definedName>
    <definedName name="__PPC77" localSheetId="5">#N/A</definedName>
    <definedName name="__PPC77" localSheetId="3">#REF!</definedName>
    <definedName name="__PPC77">#REF!</definedName>
    <definedName name="__PPC78" localSheetId="7">#REF!</definedName>
    <definedName name="__PPC78" localSheetId="6">#REF!</definedName>
    <definedName name="__PPC78" localSheetId="8">#REF!</definedName>
    <definedName name="__PPC78" localSheetId="13">#REF!</definedName>
    <definedName name="__PPC78" localSheetId="9">#REF!</definedName>
    <definedName name="__PPC78" localSheetId="16">#REF!</definedName>
    <definedName name="__PPC78" localSheetId="2">#REF!</definedName>
    <definedName name="__PPC78" localSheetId="4">[78]MRATES!#REF!</definedName>
    <definedName name="__PPC78" localSheetId="11">#REF!</definedName>
    <definedName name="__PPC78" localSheetId="12">[167]MRATES!#REF!</definedName>
    <definedName name="__PPC78" localSheetId="5">#N/A</definedName>
    <definedName name="__PPC78" localSheetId="3">#REF!</definedName>
    <definedName name="__PPC78">#REF!</definedName>
    <definedName name="__PPC79" localSheetId="7">#REF!</definedName>
    <definedName name="__PPC79" localSheetId="6">#REF!</definedName>
    <definedName name="__PPC79" localSheetId="8">#REF!</definedName>
    <definedName name="__PPC79" localSheetId="13">#REF!</definedName>
    <definedName name="__PPC79" localSheetId="9">#REF!</definedName>
    <definedName name="__PPC79" localSheetId="16">#REF!</definedName>
    <definedName name="__PPC79" localSheetId="2">#REF!</definedName>
    <definedName name="__PPC79" localSheetId="4">[78]MRATES!#REF!</definedName>
    <definedName name="__PPC79" localSheetId="11">#REF!</definedName>
    <definedName name="__PPC79" localSheetId="12">[167]MRATES!#REF!</definedName>
    <definedName name="__PPC79" localSheetId="5">#N/A</definedName>
    <definedName name="__PPC79" localSheetId="3">#REF!</definedName>
    <definedName name="__PPC79">#REF!</definedName>
    <definedName name="__PPC8" localSheetId="7">#REF!</definedName>
    <definedName name="__PPC8" localSheetId="6">#REF!</definedName>
    <definedName name="__PPC8" localSheetId="8">#REF!</definedName>
    <definedName name="__PPC8" localSheetId="13">#REF!</definedName>
    <definedName name="__PPC8" localSheetId="9">#REF!</definedName>
    <definedName name="__PPC8" localSheetId="16">#REF!</definedName>
    <definedName name="__PPC8" localSheetId="2">#REF!</definedName>
    <definedName name="__PPC8" localSheetId="4">[78]MRATES!#REF!</definedName>
    <definedName name="__PPC8" localSheetId="11">#REF!</definedName>
    <definedName name="__PPC8" localSheetId="12">[167]MRATES!#REF!</definedName>
    <definedName name="__PPC8" localSheetId="5">#N/A</definedName>
    <definedName name="__PPC8" localSheetId="3">#REF!</definedName>
    <definedName name="__PPC8">#REF!</definedName>
    <definedName name="__PPC80" localSheetId="7">#REF!</definedName>
    <definedName name="__PPC80" localSheetId="6">#REF!</definedName>
    <definedName name="__PPC80" localSheetId="8">#REF!</definedName>
    <definedName name="__PPC80" localSheetId="13">#REF!</definedName>
    <definedName name="__PPC80" localSheetId="9">#REF!</definedName>
    <definedName name="__PPC80" localSheetId="16">#REF!</definedName>
    <definedName name="__PPC80" localSheetId="2">#REF!</definedName>
    <definedName name="__PPC80" localSheetId="4">[78]MRATES!#REF!</definedName>
    <definedName name="__PPC80" localSheetId="11">#REF!</definedName>
    <definedName name="__PPC80" localSheetId="12">[167]MRATES!#REF!</definedName>
    <definedName name="__PPC80" localSheetId="5">#N/A</definedName>
    <definedName name="__PPC80" localSheetId="3">#REF!</definedName>
    <definedName name="__PPC80">#REF!</definedName>
    <definedName name="__PPC81" localSheetId="7">#REF!</definedName>
    <definedName name="__PPC81" localSheetId="6">#REF!</definedName>
    <definedName name="__PPC81" localSheetId="8">#REF!</definedName>
    <definedName name="__PPC81" localSheetId="13">#REF!</definedName>
    <definedName name="__PPC81" localSheetId="9">#REF!</definedName>
    <definedName name="__PPC81" localSheetId="16">#REF!</definedName>
    <definedName name="__PPC81" localSheetId="2">#REF!</definedName>
    <definedName name="__PPC81" localSheetId="4">[78]MRATES!#REF!</definedName>
    <definedName name="__PPC81" localSheetId="11">#REF!</definedName>
    <definedName name="__PPC81" localSheetId="12">[167]MRATES!#REF!</definedName>
    <definedName name="__PPC81" localSheetId="5">#N/A</definedName>
    <definedName name="__PPC81" localSheetId="3">#REF!</definedName>
    <definedName name="__PPC81">#REF!</definedName>
    <definedName name="__PPC82" localSheetId="7">#REF!</definedName>
    <definedName name="__PPC82" localSheetId="6">#REF!</definedName>
    <definedName name="__PPC82" localSheetId="8">#REF!</definedName>
    <definedName name="__PPC82" localSheetId="13">#REF!</definedName>
    <definedName name="__PPC82" localSheetId="9">#REF!</definedName>
    <definedName name="__PPC82" localSheetId="16">#REF!</definedName>
    <definedName name="__PPC82" localSheetId="2">#REF!</definedName>
    <definedName name="__PPC82" localSheetId="4">[78]MRATES!#REF!</definedName>
    <definedName name="__PPC82" localSheetId="11">#REF!</definedName>
    <definedName name="__PPC82" localSheetId="12">[167]MRATES!#REF!</definedName>
    <definedName name="__PPC82" localSheetId="5">#N/A</definedName>
    <definedName name="__PPC82" localSheetId="3">#REF!</definedName>
    <definedName name="__PPC82">#REF!</definedName>
    <definedName name="__PPC83" localSheetId="7">#REF!</definedName>
    <definedName name="__PPC83" localSheetId="6">#REF!</definedName>
    <definedName name="__PPC83" localSheetId="8">#REF!</definedName>
    <definedName name="__PPC83" localSheetId="13">#REF!</definedName>
    <definedName name="__PPC83" localSheetId="9">#REF!</definedName>
    <definedName name="__PPC83" localSheetId="16">#REF!</definedName>
    <definedName name="__PPC83" localSheetId="2">#REF!</definedName>
    <definedName name="__PPC83" localSheetId="4">[78]MRATES!#REF!</definedName>
    <definedName name="__PPC83" localSheetId="11">#REF!</definedName>
    <definedName name="__PPC83" localSheetId="12">[167]MRATES!#REF!</definedName>
    <definedName name="__PPC83" localSheetId="5">#N/A</definedName>
    <definedName name="__PPC83" localSheetId="3">#REF!</definedName>
    <definedName name="__PPC83">#REF!</definedName>
    <definedName name="__PPC84" localSheetId="7">#REF!</definedName>
    <definedName name="__PPC84" localSheetId="6">#REF!</definedName>
    <definedName name="__PPC84" localSheetId="8">#REF!</definedName>
    <definedName name="__PPC84" localSheetId="13">#REF!</definedName>
    <definedName name="__PPC84" localSheetId="9">#REF!</definedName>
    <definedName name="__PPC84" localSheetId="16">#REF!</definedName>
    <definedName name="__PPC84" localSheetId="2">#REF!</definedName>
    <definedName name="__PPC84" localSheetId="4">[78]MRATES!#REF!</definedName>
    <definedName name="__PPC84" localSheetId="11">#REF!</definedName>
    <definedName name="__PPC84" localSheetId="12">[167]MRATES!#REF!</definedName>
    <definedName name="__PPC84" localSheetId="5">#N/A</definedName>
    <definedName name="__PPC84" localSheetId="3">#REF!</definedName>
    <definedName name="__PPC84">#REF!</definedName>
    <definedName name="__PPC85" localSheetId="7">#REF!</definedName>
    <definedName name="__PPC85" localSheetId="6">#REF!</definedName>
    <definedName name="__PPC85" localSheetId="8">#REF!</definedName>
    <definedName name="__PPC85" localSheetId="13">#REF!</definedName>
    <definedName name="__PPC85" localSheetId="9">#REF!</definedName>
    <definedName name="__PPC85" localSheetId="16">#REF!</definedName>
    <definedName name="__PPC85" localSheetId="2">#REF!</definedName>
    <definedName name="__PPC85" localSheetId="4">[78]MRATES!#REF!</definedName>
    <definedName name="__PPC85" localSheetId="11">#REF!</definedName>
    <definedName name="__PPC85" localSheetId="12">[167]MRATES!#REF!</definedName>
    <definedName name="__PPC85" localSheetId="5">#N/A</definedName>
    <definedName name="__PPC85" localSheetId="3">#REF!</definedName>
    <definedName name="__PPC85">#REF!</definedName>
    <definedName name="__PPC86" localSheetId="7">#REF!</definedName>
    <definedName name="__PPC86" localSheetId="6">#REF!</definedName>
    <definedName name="__PPC86" localSheetId="8">#REF!</definedName>
    <definedName name="__PPC86" localSheetId="13">#REF!</definedName>
    <definedName name="__PPC86" localSheetId="9">#REF!</definedName>
    <definedName name="__PPC86" localSheetId="16">#REF!</definedName>
    <definedName name="__PPC86" localSheetId="2">#REF!</definedName>
    <definedName name="__PPC86" localSheetId="4">[78]MRATES!#REF!</definedName>
    <definedName name="__PPC86" localSheetId="11">#REF!</definedName>
    <definedName name="__PPC86" localSheetId="12">[167]MRATES!#REF!</definedName>
    <definedName name="__PPC86" localSheetId="5">#N/A</definedName>
    <definedName name="__PPC86" localSheetId="3">#REF!</definedName>
    <definedName name="__PPC86">#REF!</definedName>
    <definedName name="__PPC87" localSheetId="7">#REF!</definedName>
    <definedName name="__PPC87" localSheetId="6">#REF!</definedName>
    <definedName name="__PPC87" localSheetId="8">#REF!</definedName>
    <definedName name="__PPC87" localSheetId="13">#REF!</definedName>
    <definedName name="__PPC87" localSheetId="9">#REF!</definedName>
    <definedName name="__PPC87" localSheetId="16">#REF!</definedName>
    <definedName name="__PPC87" localSheetId="2">#REF!</definedName>
    <definedName name="__PPC87" localSheetId="4">[78]MRATES!#REF!</definedName>
    <definedName name="__PPC87" localSheetId="11">#REF!</definedName>
    <definedName name="__PPC87" localSheetId="12">[167]MRATES!#REF!</definedName>
    <definedName name="__PPC87" localSheetId="5">#N/A</definedName>
    <definedName name="__PPC87" localSheetId="3">#REF!</definedName>
    <definedName name="__PPC87">#REF!</definedName>
    <definedName name="__PPC88" localSheetId="7">#REF!</definedName>
    <definedName name="__PPC88" localSheetId="6">#REF!</definedName>
    <definedName name="__PPC88" localSheetId="8">#REF!</definedName>
    <definedName name="__PPC88" localSheetId="13">#REF!</definedName>
    <definedName name="__PPC88" localSheetId="9">#REF!</definedName>
    <definedName name="__PPC88" localSheetId="16">#REF!</definedName>
    <definedName name="__PPC88" localSheetId="2">#REF!</definedName>
    <definedName name="__PPC88" localSheetId="4">[78]MRATES!#REF!</definedName>
    <definedName name="__PPC88" localSheetId="11">#REF!</definedName>
    <definedName name="__PPC88" localSheetId="12">[167]MRATES!#REF!</definedName>
    <definedName name="__PPC88" localSheetId="5">#N/A</definedName>
    <definedName name="__PPC88" localSheetId="3">#REF!</definedName>
    <definedName name="__PPC88">#REF!</definedName>
    <definedName name="__PPC89" localSheetId="7">#REF!</definedName>
    <definedName name="__PPC89" localSheetId="6">#REF!</definedName>
    <definedName name="__PPC89" localSheetId="8">#REF!</definedName>
    <definedName name="__PPC89" localSheetId="13">#REF!</definedName>
    <definedName name="__PPC89" localSheetId="9">#REF!</definedName>
    <definedName name="__PPC89" localSheetId="16">#REF!</definedName>
    <definedName name="__PPC89" localSheetId="2">#REF!</definedName>
    <definedName name="__PPC89" localSheetId="4">[78]MRATES!#REF!</definedName>
    <definedName name="__PPC89" localSheetId="11">#REF!</definedName>
    <definedName name="__PPC89" localSheetId="12">[167]MRATES!#REF!</definedName>
    <definedName name="__PPC89" localSheetId="5">#N/A</definedName>
    <definedName name="__PPC89" localSheetId="3">#REF!</definedName>
    <definedName name="__PPC89">#REF!</definedName>
    <definedName name="__PPC9" localSheetId="7">#REF!</definedName>
    <definedName name="__PPC9" localSheetId="6">#REF!</definedName>
    <definedName name="__PPC9" localSheetId="8">#REF!</definedName>
    <definedName name="__PPC9" localSheetId="13">#REF!</definedName>
    <definedName name="__PPC9" localSheetId="9">#REF!</definedName>
    <definedName name="__PPC9" localSheetId="16">#REF!</definedName>
    <definedName name="__PPC9" localSheetId="2">#REF!</definedName>
    <definedName name="__PPC9" localSheetId="4">[78]MRATES!#REF!</definedName>
    <definedName name="__PPC9" localSheetId="11">#REF!</definedName>
    <definedName name="__PPC9" localSheetId="12">[167]MRATES!#REF!</definedName>
    <definedName name="__PPC9" localSheetId="5">#N/A</definedName>
    <definedName name="__PPC9" localSheetId="3">#REF!</definedName>
    <definedName name="__PPC9">#REF!</definedName>
    <definedName name="__PPC90" localSheetId="7">#REF!</definedName>
    <definedName name="__PPC90" localSheetId="6">#REF!</definedName>
    <definedName name="__PPC90" localSheetId="8">#REF!</definedName>
    <definedName name="__PPC90" localSheetId="13">#REF!</definedName>
    <definedName name="__PPC90" localSheetId="9">#REF!</definedName>
    <definedName name="__PPC90" localSheetId="16">#REF!</definedName>
    <definedName name="__PPC90" localSheetId="2">#REF!</definedName>
    <definedName name="__PPC90" localSheetId="4">[78]MRATES!#REF!</definedName>
    <definedName name="__PPC90" localSheetId="11">#REF!</definedName>
    <definedName name="__PPC90" localSheetId="12">[167]MRATES!#REF!</definedName>
    <definedName name="__PPC90" localSheetId="5">#N/A</definedName>
    <definedName name="__PPC90" localSheetId="3">#REF!</definedName>
    <definedName name="__PPC90">#REF!</definedName>
    <definedName name="__PPC91" localSheetId="7">#REF!</definedName>
    <definedName name="__PPC91" localSheetId="6">#REF!</definedName>
    <definedName name="__PPC91" localSheetId="8">#REF!</definedName>
    <definedName name="__PPC91" localSheetId="13">#REF!</definedName>
    <definedName name="__PPC91" localSheetId="9">#REF!</definedName>
    <definedName name="__PPC91" localSheetId="16">#REF!</definedName>
    <definedName name="__PPC91" localSheetId="2">#REF!</definedName>
    <definedName name="__PPC91" localSheetId="4">[78]MRATES!#REF!</definedName>
    <definedName name="__PPC91" localSheetId="11">#REF!</definedName>
    <definedName name="__PPC91" localSheetId="12">[167]MRATES!#REF!</definedName>
    <definedName name="__PPC91" localSheetId="5">#N/A</definedName>
    <definedName name="__PPC91" localSheetId="3">#REF!</definedName>
    <definedName name="__PPC91">#REF!</definedName>
    <definedName name="__PPC92" localSheetId="7">#REF!</definedName>
    <definedName name="__PPC92" localSheetId="6">#REF!</definedName>
    <definedName name="__PPC92" localSheetId="8">#REF!</definedName>
    <definedName name="__PPC92" localSheetId="13">#REF!</definedName>
    <definedName name="__PPC92" localSheetId="9">#REF!</definedName>
    <definedName name="__PPC92" localSheetId="16">#REF!</definedName>
    <definedName name="__PPC92" localSheetId="2">#REF!</definedName>
    <definedName name="__PPC92" localSheetId="4">[78]MRATES!#REF!</definedName>
    <definedName name="__PPC92" localSheetId="11">#REF!</definedName>
    <definedName name="__PPC92" localSheetId="12">[167]MRATES!#REF!</definedName>
    <definedName name="__PPC92" localSheetId="5">#N/A</definedName>
    <definedName name="__PPC92" localSheetId="3">#REF!</definedName>
    <definedName name="__PPC92">#REF!</definedName>
    <definedName name="__PPC93" localSheetId="7">#REF!</definedName>
    <definedName name="__PPC93" localSheetId="6">#REF!</definedName>
    <definedName name="__PPC93" localSheetId="8">#REF!</definedName>
    <definedName name="__PPC93" localSheetId="13">#REF!</definedName>
    <definedName name="__PPC93" localSheetId="9">#REF!</definedName>
    <definedName name="__PPC93" localSheetId="16">#REF!</definedName>
    <definedName name="__PPC93" localSheetId="2">#REF!</definedName>
    <definedName name="__PPC93" localSheetId="4">[78]MRATES!#REF!</definedName>
    <definedName name="__PPC93" localSheetId="11">#REF!</definedName>
    <definedName name="__PPC93" localSheetId="12">[167]MRATES!#REF!</definedName>
    <definedName name="__PPC93" localSheetId="5">#N/A</definedName>
    <definedName name="__PPC93" localSheetId="3">#REF!</definedName>
    <definedName name="__PPC93">#REF!</definedName>
    <definedName name="__PPC94" localSheetId="7">#REF!</definedName>
    <definedName name="__PPC94" localSheetId="6">#REF!</definedName>
    <definedName name="__PPC94" localSheetId="8">#REF!</definedName>
    <definedName name="__PPC94" localSheetId="13">#REF!</definedName>
    <definedName name="__PPC94" localSheetId="9">#REF!</definedName>
    <definedName name="__PPC94" localSheetId="16">#REF!</definedName>
    <definedName name="__PPC94" localSheetId="2">#REF!</definedName>
    <definedName name="__PPC94" localSheetId="4">[78]MRATES!#REF!</definedName>
    <definedName name="__PPC94" localSheetId="11">#REF!</definedName>
    <definedName name="__PPC94" localSheetId="12">[167]MRATES!#REF!</definedName>
    <definedName name="__PPC94" localSheetId="5">#N/A</definedName>
    <definedName name="__PPC94" localSheetId="3">#REF!</definedName>
    <definedName name="__PPC94">#REF!</definedName>
    <definedName name="__PPC95" localSheetId="7">#REF!</definedName>
    <definedName name="__PPC95" localSheetId="6">#REF!</definedName>
    <definedName name="__PPC95" localSheetId="8">#REF!</definedName>
    <definedName name="__PPC95" localSheetId="13">#REF!</definedName>
    <definedName name="__PPC95" localSheetId="9">#REF!</definedName>
    <definedName name="__PPC95" localSheetId="16">#REF!</definedName>
    <definedName name="__PPC95" localSheetId="2">#REF!</definedName>
    <definedName name="__PPC95" localSheetId="4">[78]MRATES!#REF!</definedName>
    <definedName name="__PPC95" localSheetId="11">#REF!</definedName>
    <definedName name="__PPC95" localSheetId="12">[167]MRATES!#REF!</definedName>
    <definedName name="__PPC95" localSheetId="5">#N/A</definedName>
    <definedName name="__PPC95" localSheetId="3">#REF!</definedName>
    <definedName name="__PPC95">#REF!</definedName>
    <definedName name="__PPD114" localSheetId="7">#REF!</definedName>
    <definedName name="__PPD114" localSheetId="6">#REF!</definedName>
    <definedName name="__PPD114" localSheetId="8">#REF!</definedName>
    <definedName name="__PPD114" localSheetId="13">#REF!</definedName>
    <definedName name="__PPD114" localSheetId="9">#REF!</definedName>
    <definedName name="__PPD114" localSheetId="16">#REF!</definedName>
    <definedName name="__PPD114" localSheetId="2">#REF!</definedName>
    <definedName name="__PPD114" localSheetId="4">[78]MRATES!#REF!</definedName>
    <definedName name="__PPD114" localSheetId="11">#REF!</definedName>
    <definedName name="__PPD114" localSheetId="12">[167]MRATES!#REF!</definedName>
    <definedName name="__PPD114" localSheetId="5">#N/A</definedName>
    <definedName name="__PPD114" localSheetId="3">#REF!</definedName>
    <definedName name="__PPD114">#REF!</definedName>
    <definedName name="__PPD89" localSheetId="7">#REF!</definedName>
    <definedName name="__PPD89" localSheetId="6">#REF!</definedName>
    <definedName name="__PPD89" localSheetId="8">#REF!</definedName>
    <definedName name="__PPD89" localSheetId="13">#REF!</definedName>
    <definedName name="__PPD89" localSheetId="9">#REF!</definedName>
    <definedName name="__PPD89" localSheetId="16">#REF!</definedName>
    <definedName name="__PPD89" localSheetId="2">#REF!</definedName>
    <definedName name="__PPD89" localSheetId="4">[78]MRATES!#REF!</definedName>
    <definedName name="__PPD89" localSheetId="11">#REF!</definedName>
    <definedName name="__PPD89" localSheetId="12">[167]MRATES!#REF!</definedName>
    <definedName name="__PPD89" localSheetId="5">#N/A</definedName>
    <definedName name="__PPD89" localSheetId="3">#REF!</definedName>
    <definedName name="__PPD89">#REF!</definedName>
    <definedName name="__pv2" localSheetId="7">#REF!</definedName>
    <definedName name="__pv2" localSheetId="6">#REF!</definedName>
    <definedName name="__pv2" localSheetId="8">#REF!</definedName>
    <definedName name="__pv2" localSheetId="13">#REF!</definedName>
    <definedName name="__pv2" localSheetId="9">#REF!</definedName>
    <definedName name="__pv2" localSheetId="16">#REF!</definedName>
    <definedName name="__pv2" localSheetId="2">#REF!</definedName>
    <definedName name="__pv2" localSheetId="4">#REF!</definedName>
    <definedName name="__pv2" localSheetId="11">#REF!</definedName>
    <definedName name="__pv2" localSheetId="3">#REF!</definedName>
    <definedName name="__pv2">#REF!</definedName>
    <definedName name="__QS25" localSheetId="2">[72]MRATES!$G$16</definedName>
    <definedName name="__QS25" localSheetId="4">[72]MRATES!$G$16</definedName>
    <definedName name="__QS25" localSheetId="12">[161]MRATES!$G$16</definedName>
    <definedName name="__QS25" localSheetId="5">[134]MRATES!$G$16</definedName>
    <definedName name="__QS25" localSheetId="3">[72]MRATES!$G$16</definedName>
    <definedName name="__QS25">[135]MRATES!$G$16</definedName>
    <definedName name="__QS40" localSheetId="2">[72]MRATES!$G$17</definedName>
    <definedName name="__QS40" localSheetId="4">[72]MRATES!$G$17</definedName>
    <definedName name="__QS40" localSheetId="12">[161]MRATES!$G$17</definedName>
    <definedName name="__QS40" localSheetId="5">[134]MRATES!$G$17</definedName>
    <definedName name="__QS40" localSheetId="3">[72]MRATES!$G$17</definedName>
    <definedName name="__QS40">[135]MRATES!$G$17</definedName>
    <definedName name="__rcc12" localSheetId="4">#REF!</definedName>
    <definedName name="__rcc12">#REF!</definedName>
    <definedName name="__RMR1" localSheetId="2">IF([0]!________PPC15,'Abstract -Pipe Culvert'!__________PPC47+'Abstrac- Road work'!_________MT76,'Abstract -Pipe Culvert'!__________PPC47)</definedName>
    <definedName name="__RMR1" localSheetId="4">#N/A</definedName>
    <definedName name="__RMR1" localSheetId="12">IF([0]!________PPC150,COVER!__________PPC47+'BTR - Final'!_________MT76,COVER!__________PPC47)</definedName>
    <definedName name="__RMR1" localSheetId="3">IF(COVER!________PPC150,'Gen Abs 2026-27'!__________PPC47+'TS MEMO'!_________MT76,'Gen Abs 2026-27'!__________PPC47)</definedName>
    <definedName name="__RMR1">#N/A</definedName>
    <definedName name="__rr3" localSheetId="2">[168]v!$A$2:$E$51</definedName>
    <definedName name="__rr3" localSheetId="4">[168]v!$A$2:$E$51</definedName>
    <definedName name="__rr3" localSheetId="3">[168]v!$A$2:$E$51</definedName>
    <definedName name="__rr3">[19]v!$A$2:$E$51</definedName>
    <definedName name="__rrr1" localSheetId="2">[168]r!$B$1:$I$145</definedName>
    <definedName name="__rrr1" localSheetId="4">[168]r!$B$1:$I$145</definedName>
    <definedName name="__rrr1" localSheetId="3">[168]r!$B$1:$I$145</definedName>
    <definedName name="__rrr1">[19]r!$B$1:$I$145</definedName>
    <definedName name="__RS300" localSheetId="4">#REF!</definedName>
    <definedName name="__RS300">#REF!</definedName>
    <definedName name="__RSI1">[147]MRATES!$F$36</definedName>
    <definedName name="__RSI2">'[119]Road Detail Est.'!#REF!</definedName>
    <definedName name="__RT5565">#N/A</definedName>
    <definedName name="__S12">'[112]p&amp;m'!#REF!</definedName>
    <definedName name="__SD1" localSheetId="7">#REF!</definedName>
    <definedName name="__SD1" localSheetId="6">#REF!</definedName>
    <definedName name="__SD1" localSheetId="8">#REF!</definedName>
    <definedName name="__SD1" localSheetId="13">#REF!</definedName>
    <definedName name="__SD1" localSheetId="9">#REF!</definedName>
    <definedName name="__SD1" localSheetId="16">#REF!</definedName>
    <definedName name="__SD1" localSheetId="2">#REF!</definedName>
    <definedName name="__SD1" localSheetId="4">#REF!</definedName>
    <definedName name="__SD1" localSheetId="11">#REF!</definedName>
    <definedName name="__SD1" localSheetId="3">#REF!</definedName>
    <definedName name="__SD1">#REF!</definedName>
    <definedName name="__SD10" localSheetId="7">#REF!</definedName>
    <definedName name="__SD10" localSheetId="6">#REF!</definedName>
    <definedName name="__SD10" localSheetId="8">#REF!</definedName>
    <definedName name="__SD10" localSheetId="13">#REF!</definedName>
    <definedName name="__SD10" localSheetId="9">#REF!</definedName>
    <definedName name="__SD10" localSheetId="16">#REF!</definedName>
    <definedName name="__SD10" localSheetId="2">#REF!</definedName>
    <definedName name="__SD10" localSheetId="4">#REF!</definedName>
    <definedName name="__SD10" localSheetId="11">#REF!</definedName>
    <definedName name="__SD10" localSheetId="3">#REF!</definedName>
    <definedName name="__SD10">#REF!</definedName>
    <definedName name="__SD100" localSheetId="7">#REF!</definedName>
    <definedName name="__SD100" localSheetId="6">#REF!</definedName>
    <definedName name="__SD100" localSheetId="8">#REF!</definedName>
    <definedName name="__SD100" localSheetId="13">#REF!</definedName>
    <definedName name="__SD100" localSheetId="9">#REF!</definedName>
    <definedName name="__SD100" localSheetId="16">#REF!</definedName>
    <definedName name="__SD100" localSheetId="2">#REF!</definedName>
    <definedName name="__SD100" localSheetId="4">#REF!</definedName>
    <definedName name="__SD100" localSheetId="11">#REF!</definedName>
    <definedName name="__SD100" localSheetId="3">#REF!</definedName>
    <definedName name="__SD100">#REF!</definedName>
    <definedName name="__SD101" localSheetId="7">#REF!</definedName>
    <definedName name="__SD101" localSheetId="6">#REF!</definedName>
    <definedName name="__SD101" localSheetId="8">#REF!</definedName>
    <definedName name="__SD101" localSheetId="13">#REF!</definedName>
    <definedName name="__SD101" localSheetId="9">#REF!</definedName>
    <definedName name="__SD101" localSheetId="16">#REF!</definedName>
    <definedName name="__SD101" localSheetId="2">#REF!</definedName>
    <definedName name="__SD101" localSheetId="4">#REF!</definedName>
    <definedName name="__SD101" localSheetId="11">#REF!</definedName>
    <definedName name="__SD101" localSheetId="3">#REF!</definedName>
    <definedName name="__SD101">#REF!</definedName>
    <definedName name="__SD102" localSheetId="7">#REF!</definedName>
    <definedName name="__SD102" localSheetId="6">#REF!</definedName>
    <definedName name="__SD102" localSheetId="8">#REF!</definedName>
    <definedName name="__SD102" localSheetId="13">#REF!</definedName>
    <definedName name="__SD102" localSheetId="9">#REF!</definedName>
    <definedName name="__SD102" localSheetId="16">#REF!</definedName>
    <definedName name="__SD102" localSheetId="2">#REF!</definedName>
    <definedName name="__SD102" localSheetId="4">#REF!</definedName>
    <definedName name="__SD102" localSheetId="11">#REF!</definedName>
    <definedName name="__SD102" localSheetId="3">#REF!</definedName>
    <definedName name="__SD102">#REF!</definedName>
    <definedName name="__SD103" localSheetId="7">#REF!</definedName>
    <definedName name="__SD103" localSheetId="6">#REF!</definedName>
    <definedName name="__SD103" localSheetId="8">#REF!</definedName>
    <definedName name="__SD103" localSheetId="13">#REF!</definedName>
    <definedName name="__SD103" localSheetId="9">#REF!</definedName>
    <definedName name="__SD103" localSheetId="16">#REF!</definedName>
    <definedName name="__SD103" localSheetId="2">#REF!</definedName>
    <definedName name="__SD103" localSheetId="4">#REF!</definedName>
    <definedName name="__SD103" localSheetId="11">#REF!</definedName>
    <definedName name="__SD103" localSheetId="3">#REF!</definedName>
    <definedName name="__SD103">#REF!</definedName>
    <definedName name="__SD104" localSheetId="7">#REF!</definedName>
    <definedName name="__SD104" localSheetId="6">#REF!</definedName>
    <definedName name="__SD104" localSheetId="8">#REF!</definedName>
    <definedName name="__SD104" localSheetId="13">#REF!</definedName>
    <definedName name="__SD104" localSheetId="9">#REF!</definedName>
    <definedName name="__SD104" localSheetId="16">#REF!</definedName>
    <definedName name="__SD104" localSheetId="2">#REF!</definedName>
    <definedName name="__SD104" localSheetId="4">#REF!</definedName>
    <definedName name="__SD104" localSheetId="11">#REF!</definedName>
    <definedName name="__SD104" localSheetId="3">#REF!</definedName>
    <definedName name="__SD104">#REF!</definedName>
    <definedName name="__SD105" localSheetId="7">#REF!</definedName>
    <definedName name="__SD105" localSheetId="6">#REF!</definedName>
    <definedName name="__SD105" localSheetId="8">#REF!</definedName>
    <definedName name="__SD105" localSheetId="13">#REF!</definedName>
    <definedName name="__SD105" localSheetId="9">#REF!</definedName>
    <definedName name="__SD105" localSheetId="16">#REF!</definedName>
    <definedName name="__SD105" localSheetId="2">#REF!</definedName>
    <definedName name="__SD105" localSheetId="4">#REF!</definedName>
    <definedName name="__SD105" localSheetId="11">#REF!</definedName>
    <definedName name="__SD105" localSheetId="3">#REF!</definedName>
    <definedName name="__SD105">#REF!</definedName>
    <definedName name="__SD106" localSheetId="7">#REF!</definedName>
    <definedName name="__SD106" localSheetId="6">#REF!</definedName>
    <definedName name="__SD106" localSheetId="8">#REF!</definedName>
    <definedName name="__SD106" localSheetId="13">#REF!</definedName>
    <definedName name="__SD106" localSheetId="9">#REF!</definedName>
    <definedName name="__SD106" localSheetId="16">#REF!</definedName>
    <definedName name="__SD106" localSheetId="2">#REF!</definedName>
    <definedName name="__SD106" localSheetId="4">#REF!</definedName>
    <definedName name="__SD106" localSheetId="11">#REF!</definedName>
    <definedName name="__SD106" localSheetId="3">#REF!</definedName>
    <definedName name="__SD106">#REF!</definedName>
    <definedName name="__SD107" localSheetId="7">#REF!</definedName>
    <definedName name="__SD107" localSheetId="6">#REF!</definedName>
    <definedName name="__SD107" localSheetId="8">#REF!</definedName>
    <definedName name="__SD107" localSheetId="13">#REF!</definedName>
    <definedName name="__SD107" localSheetId="9">#REF!</definedName>
    <definedName name="__SD107" localSheetId="16">#REF!</definedName>
    <definedName name="__SD107" localSheetId="2">#REF!</definedName>
    <definedName name="__SD107" localSheetId="4">#REF!</definedName>
    <definedName name="__SD107" localSheetId="11">#REF!</definedName>
    <definedName name="__SD107" localSheetId="3">#REF!</definedName>
    <definedName name="__SD107">#REF!</definedName>
    <definedName name="__SD108" localSheetId="7">#REF!</definedName>
    <definedName name="__SD108" localSheetId="6">#REF!</definedName>
    <definedName name="__SD108" localSheetId="8">#REF!</definedName>
    <definedName name="__SD108" localSheetId="13">#REF!</definedName>
    <definedName name="__SD108" localSheetId="9">#REF!</definedName>
    <definedName name="__SD108" localSheetId="16">#REF!</definedName>
    <definedName name="__SD108" localSheetId="2">#REF!</definedName>
    <definedName name="__SD108" localSheetId="4">#REF!</definedName>
    <definedName name="__SD108" localSheetId="11">#REF!</definedName>
    <definedName name="__SD108" localSheetId="3">#REF!</definedName>
    <definedName name="__SD108">#REF!</definedName>
    <definedName name="__SD109" localSheetId="7">#REF!</definedName>
    <definedName name="__SD109" localSheetId="6">#REF!</definedName>
    <definedName name="__SD109" localSheetId="8">#REF!</definedName>
    <definedName name="__SD109" localSheetId="13">#REF!</definedName>
    <definedName name="__SD109" localSheetId="9">#REF!</definedName>
    <definedName name="__SD109" localSheetId="16">#REF!</definedName>
    <definedName name="__SD109" localSheetId="2">#REF!</definedName>
    <definedName name="__SD109" localSheetId="4">#REF!</definedName>
    <definedName name="__SD109" localSheetId="11">#REF!</definedName>
    <definedName name="__SD109" localSheetId="3">#REF!</definedName>
    <definedName name="__SD109">#REF!</definedName>
    <definedName name="__SD11" localSheetId="7">#REF!</definedName>
    <definedName name="__SD11" localSheetId="6">#REF!</definedName>
    <definedName name="__SD11" localSheetId="8">#REF!</definedName>
    <definedName name="__SD11" localSheetId="13">#REF!</definedName>
    <definedName name="__SD11" localSheetId="9">#REF!</definedName>
    <definedName name="__SD11" localSheetId="16">#REF!</definedName>
    <definedName name="__SD11" localSheetId="2">#REF!</definedName>
    <definedName name="__SD11" localSheetId="4">#REF!</definedName>
    <definedName name="__SD11" localSheetId="11">#REF!</definedName>
    <definedName name="__SD11" localSheetId="3">#REF!</definedName>
    <definedName name="__SD11">#REF!</definedName>
    <definedName name="__SD110" localSheetId="7">#REF!</definedName>
    <definedName name="__SD110" localSheetId="6">#REF!</definedName>
    <definedName name="__SD110" localSheetId="8">#REF!</definedName>
    <definedName name="__SD110" localSheetId="13">#REF!</definedName>
    <definedName name="__SD110" localSheetId="9">#REF!</definedName>
    <definedName name="__SD110" localSheetId="16">#REF!</definedName>
    <definedName name="__SD110" localSheetId="2">#REF!</definedName>
    <definedName name="__SD110" localSheetId="4">#REF!</definedName>
    <definedName name="__SD110" localSheetId="11">#REF!</definedName>
    <definedName name="__SD110" localSheetId="3">#REF!</definedName>
    <definedName name="__SD110">#REF!</definedName>
    <definedName name="__SD111" localSheetId="7">#REF!</definedName>
    <definedName name="__SD111" localSheetId="6">#REF!</definedName>
    <definedName name="__SD111" localSheetId="8">#REF!</definedName>
    <definedName name="__SD111" localSheetId="13">#REF!</definedName>
    <definedName name="__SD111" localSheetId="9">#REF!</definedName>
    <definedName name="__SD111" localSheetId="16">#REF!</definedName>
    <definedName name="__SD111" localSheetId="2">#REF!</definedName>
    <definedName name="__SD111" localSheetId="4">#REF!</definedName>
    <definedName name="__SD111" localSheetId="11">#REF!</definedName>
    <definedName name="__SD111" localSheetId="3">#REF!</definedName>
    <definedName name="__SD111">#REF!</definedName>
    <definedName name="__SD112" localSheetId="7">#REF!</definedName>
    <definedName name="__SD112" localSheetId="6">#REF!</definedName>
    <definedName name="__SD112" localSheetId="8">#REF!</definedName>
    <definedName name="__SD112" localSheetId="13">#REF!</definedName>
    <definedName name="__SD112" localSheetId="9">#REF!</definedName>
    <definedName name="__SD112" localSheetId="16">#REF!</definedName>
    <definedName name="__SD112" localSheetId="2">#REF!</definedName>
    <definedName name="__SD112" localSheetId="4">#REF!</definedName>
    <definedName name="__SD112" localSheetId="11">#REF!</definedName>
    <definedName name="__SD112" localSheetId="3">#REF!</definedName>
    <definedName name="__SD112">#REF!</definedName>
    <definedName name="__SD113" localSheetId="7">#REF!</definedName>
    <definedName name="__SD113" localSheetId="6">#REF!</definedName>
    <definedName name="__SD113" localSheetId="8">#REF!</definedName>
    <definedName name="__SD113" localSheetId="13">#REF!</definedName>
    <definedName name="__SD113" localSheetId="9">#REF!</definedName>
    <definedName name="__SD113" localSheetId="16">#REF!</definedName>
    <definedName name="__SD113" localSheetId="2">#REF!</definedName>
    <definedName name="__SD113" localSheetId="4">#REF!</definedName>
    <definedName name="__SD113" localSheetId="11">#REF!</definedName>
    <definedName name="__SD113" localSheetId="3">#REF!</definedName>
    <definedName name="__SD113">#REF!</definedName>
    <definedName name="__SD114" localSheetId="7">#REF!</definedName>
    <definedName name="__SD114" localSheetId="6">#REF!</definedName>
    <definedName name="__SD114" localSheetId="8">#REF!</definedName>
    <definedName name="__SD114" localSheetId="13">#REF!</definedName>
    <definedName name="__SD114" localSheetId="9">#REF!</definedName>
    <definedName name="__SD114" localSheetId="16">#REF!</definedName>
    <definedName name="__SD114" localSheetId="2">#REF!</definedName>
    <definedName name="__SD114" localSheetId="4">#REF!</definedName>
    <definedName name="__SD114" localSheetId="11">#REF!</definedName>
    <definedName name="__SD114" localSheetId="3">#REF!</definedName>
    <definedName name="__SD114">#REF!</definedName>
    <definedName name="__SD115" localSheetId="7">#REF!</definedName>
    <definedName name="__SD115" localSheetId="6">#REF!</definedName>
    <definedName name="__SD115" localSheetId="8">#REF!</definedName>
    <definedName name="__SD115" localSheetId="13">#REF!</definedName>
    <definedName name="__SD115" localSheetId="9">#REF!</definedName>
    <definedName name="__SD115" localSheetId="16">#REF!</definedName>
    <definedName name="__SD115" localSheetId="2">#REF!</definedName>
    <definedName name="__SD115" localSheetId="4">#REF!</definedName>
    <definedName name="__SD115" localSheetId="11">#REF!</definedName>
    <definedName name="__SD115" localSheetId="3">#REF!</definedName>
    <definedName name="__SD115">#REF!</definedName>
    <definedName name="__SD116" localSheetId="7">#REF!</definedName>
    <definedName name="__SD116" localSheetId="6">#REF!</definedName>
    <definedName name="__SD116" localSheetId="8">#REF!</definedName>
    <definedName name="__SD116" localSheetId="13">#REF!</definedName>
    <definedName name="__SD116" localSheetId="9">#REF!</definedName>
    <definedName name="__SD116" localSheetId="16">#REF!</definedName>
    <definedName name="__SD116" localSheetId="2">#REF!</definedName>
    <definedName name="__SD116" localSheetId="4">#REF!</definedName>
    <definedName name="__SD116" localSheetId="11">#REF!</definedName>
    <definedName name="__SD116" localSheetId="3">#REF!</definedName>
    <definedName name="__SD116">#REF!</definedName>
    <definedName name="__SD117" localSheetId="7">#REF!</definedName>
    <definedName name="__SD117" localSheetId="6">#REF!</definedName>
    <definedName name="__SD117" localSheetId="8">#REF!</definedName>
    <definedName name="__SD117" localSheetId="13">#REF!</definedName>
    <definedName name="__SD117" localSheetId="9">#REF!</definedName>
    <definedName name="__SD117" localSheetId="16">#REF!</definedName>
    <definedName name="__SD117" localSheetId="2">#REF!</definedName>
    <definedName name="__SD117" localSheetId="4">#REF!</definedName>
    <definedName name="__SD117" localSheetId="11">#REF!</definedName>
    <definedName name="__SD117" localSheetId="3">#REF!</definedName>
    <definedName name="__SD117">#REF!</definedName>
    <definedName name="__SD118" localSheetId="7">#REF!</definedName>
    <definedName name="__SD118" localSheetId="6">#REF!</definedName>
    <definedName name="__SD118" localSheetId="8">#REF!</definedName>
    <definedName name="__SD118" localSheetId="13">#REF!</definedName>
    <definedName name="__SD118" localSheetId="9">#REF!</definedName>
    <definedName name="__SD118" localSheetId="16">#REF!</definedName>
    <definedName name="__SD118" localSheetId="2">#REF!</definedName>
    <definedName name="__SD118" localSheetId="4">#REF!</definedName>
    <definedName name="__SD118" localSheetId="11">#REF!</definedName>
    <definedName name="__SD118" localSheetId="3">#REF!</definedName>
    <definedName name="__SD118">#REF!</definedName>
    <definedName name="__SD119" localSheetId="7">#REF!</definedName>
    <definedName name="__SD119" localSheetId="6">#REF!</definedName>
    <definedName name="__SD119" localSheetId="8">#REF!</definedName>
    <definedName name="__SD119" localSheetId="13">#REF!</definedName>
    <definedName name="__SD119" localSheetId="9">#REF!</definedName>
    <definedName name="__SD119" localSheetId="16">#REF!</definedName>
    <definedName name="__SD119" localSheetId="2">#REF!</definedName>
    <definedName name="__SD119" localSheetId="4">#REF!</definedName>
    <definedName name="__SD119" localSheetId="11">#REF!</definedName>
    <definedName name="__SD119" localSheetId="3">#REF!</definedName>
    <definedName name="__SD119">#REF!</definedName>
    <definedName name="__SD12" localSheetId="7">#REF!</definedName>
    <definedName name="__SD12" localSheetId="6">#REF!</definedName>
    <definedName name="__SD12" localSheetId="8">#REF!</definedName>
    <definedName name="__SD12" localSheetId="13">#REF!</definedName>
    <definedName name="__SD12" localSheetId="9">#REF!</definedName>
    <definedName name="__SD12" localSheetId="16">#REF!</definedName>
    <definedName name="__SD12" localSheetId="2">#REF!</definedName>
    <definedName name="__SD12" localSheetId="4">#REF!</definedName>
    <definedName name="__SD12" localSheetId="11">#REF!</definedName>
    <definedName name="__SD12" localSheetId="3">#REF!</definedName>
    <definedName name="__SD12">#REF!</definedName>
    <definedName name="__SD120" localSheetId="7">#REF!</definedName>
    <definedName name="__SD120" localSheetId="6">#REF!</definedName>
    <definedName name="__SD120" localSheetId="8">#REF!</definedName>
    <definedName name="__SD120" localSheetId="13">#REF!</definedName>
    <definedName name="__SD120" localSheetId="9">#REF!</definedName>
    <definedName name="__SD120" localSheetId="16">#REF!</definedName>
    <definedName name="__SD120" localSheetId="2">#REF!</definedName>
    <definedName name="__SD120" localSheetId="4">#REF!</definedName>
    <definedName name="__SD120" localSheetId="11">#REF!</definedName>
    <definedName name="__SD120" localSheetId="3">#REF!</definedName>
    <definedName name="__SD120">#REF!</definedName>
    <definedName name="__SD121" localSheetId="7">#REF!</definedName>
    <definedName name="__SD121" localSheetId="6">#REF!</definedName>
    <definedName name="__SD121" localSheetId="8">#REF!</definedName>
    <definedName name="__SD121" localSheetId="13">#REF!</definedName>
    <definedName name="__SD121" localSheetId="9">#REF!</definedName>
    <definedName name="__SD121" localSheetId="16">#REF!</definedName>
    <definedName name="__SD121" localSheetId="2">#REF!</definedName>
    <definedName name="__SD121" localSheetId="4">#REF!</definedName>
    <definedName name="__SD121" localSheetId="11">#REF!</definedName>
    <definedName name="__SD121" localSheetId="3">#REF!</definedName>
    <definedName name="__SD121">#REF!</definedName>
    <definedName name="__SD122" localSheetId="7">#REF!</definedName>
    <definedName name="__SD122" localSheetId="6">#REF!</definedName>
    <definedName name="__SD122" localSheetId="8">#REF!</definedName>
    <definedName name="__SD122" localSheetId="13">#REF!</definedName>
    <definedName name="__SD122" localSheetId="9">#REF!</definedName>
    <definedName name="__SD122" localSheetId="16">#REF!</definedName>
    <definedName name="__SD122" localSheetId="2">#REF!</definedName>
    <definedName name="__SD122" localSheetId="4">#REF!</definedName>
    <definedName name="__SD122" localSheetId="11">#REF!</definedName>
    <definedName name="__SD122" localSheetId="3">#REF!</definedName>
    <definedName name="__SD122">#REF!</definedName>
    <definedName name="__SD123" localSheetId="7">#REF!</definedName>
    <definedName name="__SD123" localSheetId="6">#REF!</definedName>
    <definedName name="__SD123" localSheetId="8">#REF!</definedName>
    <definedName name="__SD123" localSheetId="13">#REF!</definedName>
    <definedName name="__SD123" localSheetId="9">#REF!</definedName>
    <definedName name="__SD123" localSheetId="16">#REF!</definedName>
    <definedName name="__SD123" localSheetId="2">#REF!</definedName>
    <definedName name="__SD123" localSheetId="4">#REF!</definedName>
    <definedName name="__SD123" localSheetId="11">#REF!</definedName>
    <definedName name="__SD123" localSheetId="3">#REF!</definedName>
    <definedName name="__SD123">#REF!</definedName>
    <definedName name="__SD124" localSheetId="7">#REF!</definedName>
    <definedName name="__SD124" localSheetId="6">#REF!</definedName>
    <definedName name="__SD124" localSheetId="8">#REF!</definedName>
    <definedName name="__SD124" localSheetId="13">#REF!</definedName>
    <definedName name="__SD124" localSheetId="9">#REF!</definedName>
    <definedName name="__SD124" localSheetId="16">#REF!</definedName>
    <definedName name="__SD124" localSheetId="2">#REF!</definedName>
    <definedName name="__SD124" localSheetId="4">#REF!</definedName>
    <definedName name="__SD124" localSheetId="11">#REF!</definedName>
    <definedName name="__SD124" localSheetId="3">#REF!</definedName>
    <definedName name="__SD124">#REF!</definedName>
    <definedName name="__SD125" localSheetId="7">#REF!</definedName>
    <definedName name="__SD125" localSheetId="6">#REF!</definedName>
    <definedName name="__SD125" localSheetId="8">#REF!</definedName>
    <definedName name="__SD125" localSheetId="13">#REF!</definedName>
    <definedName name="__SD125" localSheetId="9">#REF!</definedName>
    <definedName name="__SD125" localSheetId="16">#REF!</definedName>
    <definedName name="__SD125" localSheetId="2">#REF!</definedName>
    <definedName name="__SD125" localSheetId="4">#REF!</definedName>
    <definedName name="__SD125" localSheetId="11">#REF!</definedName>
    <definedName name="__SD125" localSheetId="3">#REF!</definedName>
    <definedName name="__SD125">#REF!</definedName>
    <definedName name="__SD126" localSheetId="7">#REF!</definedName>
    <definedName name="__SD126" localSheetId="6">#REF!</definedName>
    <definedName name="__SD126" localSheetId="8">#REF!</definedName>
    <definedName name="__SD126" localSheetId="13">#REF!</definedName>
    <definedName name="__SD126" localSheetId="9">#REF!</definedName>
    <definedName name="__SD126" localSheetId="16">#REF!</definedName>
    <definedName name="__SD126" localSheetId="2">#REF!</definedName>
    <definedName name="__SD126" localSheetId="4">#REF!</definedName>
    <definedName name="__SD126" localSheetId="11">#REF!</definedName>
    <definedName name="__SD126" localSheetId="3">#REF!</definedName>
    <definedName name="__SD126">#REF!</definedName>
    <definedName name="__SD127" localSheetId="7">#REF!</definedName>
    <definedName name="__SD127" localSheetId="6">#REF!</definedName>
    <definedName name="__SD127" localSheetId="8">#REF!</definedName>
    <definedName name="__SD127" localSheetId="13">#REF!</definedName>
    <definedName name="__SD127" localSheetId="9">#REF!</definedName>
    <definedName name="__SD127" localSheetId="16">#REF!</definedName>
    <definedName name="__SD127" localSheetId="2">#REF!</definedName>
    <definedName name="__SD127" localSheetId="4">#REF!</definedName>
    <definedName name="__SD127" localSheetId="11">#REF!</definedName>
    <definedName name="__SD127" localSheetId="3">#REF!</definedName>
    <definedName name="__SD127">#REF!</definedName>
    <definedName name="__SD128" localSheetId="7">#REF!</definedName>
    <definedName name="__SD128" localSheetId="6">#REF!</definedName>
    <definedName name="__SD128" localSheetId="8">#REF!</definedName>
    <definedName name="__SD128" localSheetId="13">#REF!</definedName>
    <definedName name="__SD128" localSheetId="9">#REF!</definedName>
    <definedName name="__SD128" localSheetId="16">#REF!</definedName>
    <definedName name="__SD128" localSheetId="2">#REF!</definedName>
    <definedName name="__SD128" localSheetId="4">#REF!</definedName>
    <definedName name="__SD128" localSheetId="11">#REF!</definedName>
    <definedName name="__SD128" localSheetId="3">#REF!</definedName>
    <definedName name="__SD128">#REF!</definedName>
    <definedName name="__SD129" localSheetId="7">#REF!</definedName>
    <definedName name="__SD129" localSheetId="6">#REF!</definedName>
    <definedName name="__SD129" localSheetId="8">#REF!</definedName>
    <definedName name="__SD129" localSheetId="13">#REF!</definedName>
    <definedName name="__SD129" localSheetId="9">#REF!</definedName>
    <definedName name="__SD129" localSheetId="16">#REF!</definedName>
    <definedName name="__SD129" localSheetId="2">#REF!</definedName>
    <definedName name="__SD129" localSheetId="4">#REF!</definedName>
    <definedName name="__SD129" localSheetId="11">#REF!</definedName>
    <definedName name="__SD129" localSheetId="3">#REF!</definedName>
    <definedName name="__SD129">#REF!</definedName>
    <definedName name="__SD13" localSheetId="7">#REF!</definedName>
    <definedName name="__SD13" localSheetId="6">#REF!</definedName>
    <definedName name="__SD13" localSheetId="8">#REF!</definedName>
    <definedName name="__SD13" localSheetId="13">#REF!</definedName>
    <definedName name="__SD13" localSheetId="9">#REF!</definedName>
    <definedName name="__SD13" localSheetId="16">#REF!</definedName>
    <definedName name="__SD13" localSheetId="2">#REF!</definedName>
    <definedName name="__SD13" localSheetId="4">#REF!</definedName>
    <definedName name="__SD13" localSheetId="11">#REF!</definedName>
    <definedName name="__SD13" localSheetId="3">#REF!</definedName>
    <definedName name="__SD13">#REF!</definedName>
    <definedName name="__SD130" localSheetId="7">#REF!</definedName>
    <definedName name="__SD130" localSheetId="6">#REF!</definedName>
    <definedName name="__SD130" localSheetId="8">#REF!</definedName>
    <definedName name="__SD130" localSheetId="13">#REF!</definedName>
    <definedName name="__SD130" localSheetId="9">#REF!</definedName>
    <definedName name="__SD130" localSheetId="16">#REF!</definedName>
    <definedName name="__SD130" localSheetId="2">#REF!</definedName>
    <definedName name="__SD130" localSheetId="4">#REF!</definedName>
    <definedName name="__SD130" localSheetId="11">#REF!</definedName>
    <definedName name="__SD130" localSheetId="3">#REF!</definedName>
    <definedName name="__SD130">#REF!</definedName>
    <definedName name="__SD131" localSheetId="7">#REF!</definedName>
    <definedName name="__SD131" localSheetId="6">#REF!</definedName>
    <definedName name="__SD131" localSheetId="8">#REF!</definedName>
    <definedName name="__SD131" localSheetId="13">#REF!</definedName>
    <definedName name="__SD131" localSheetId="9">#REF!</definedName>
    <definedName name="__SD131" localSheetId="16">#REF!</definedName>
    <definedName name="__SD131" localSheetId="2">#REF!</definedName>
    <definedName name="__SD131" localSheetId="4">#REF!</definedName>
    <definedName name="__SD131" localSheetId="11">#REF!</definedName>
    <definedName name="__SD131" localSheetId="3">#REF!</definedName>
    <definedName name="__SD131">#REF!</definedName>
    <definedName name="__SD132" localSheetId="7">#REF!</definedName>
    <definedName name="__SD132" localSheetId="6">#REF!</definedName>
    <definedName name="__SD132" localSheetId="8">#REF!</definedName>
    <definedName name="__SD132" localSheetId="13">#REF!</definedName>
    <definedName name="__SD132" localSheetId="9">#REF!</definedName>
    <definedName name="__SD132" localSheetId="16">#REF!</definedName>
    <definedName name="__SD132" localSheetId="2">#REF!</definedName>
    <definedName name="__SD132" localSheetId="4">#REF!</definedName>
    <definedName name="__SD132" localSheetId="11">#REF!</definedName>
    <definedName name="__SD132" localSheetId="3">#REF!</definedName>
    <definedName name="__SD132">#REF!</definedName>
    <definedName name="__SD133" localSheetId="7">#REF!</definedName>
    <definedName name="__SD133" localSheetId="6">#REF!</definedName>
    <definedName name="__SD133" localSheetId="8">#REF!</definedName>
    <definedName name="__SD133" localSheetId="13">#REF!</definedName>
    <definedName name="__SD133" localSheetId="9">#REF!</definedName>
    <definedName name="__SD133" localSheetId="16">#REF!</definedName>
    <definedName name="__SD133" localSheetId="2">#REF!</definedName>
    <definedName name="__SD133" localSheetId="4">#REF!</definedName>
    <definedName name="__SD133" localSheetId="11">#REF!</definedName>
    <definedName name="__SD133" localSheetId="3">#REF!</definedName>
    <definedName name="__SD133">#REF!</definedName>
    <definedName name="__SD134" localSheetId="7">#REF!</definedName>
    <definedName name="__SD134" localSheetId="6">#REF!</definedName>
    <definedName name="__SD134" localSheetId="8">#REF!</definedName>
    <definedName name="__SD134" localSheetId="13">#REF!</definedName>
    <definedName name="__SD134" localSheetId="9">#REF!</definedName>
    <definedName name="__SD134" localSheetId="16">#REF!</definedName>
    <definedName name="__SD134" localSheetId="2">#REF!</definedName>
    <definedName name="__SD134" localSheetId="4">#REF!</definedName>
    <definedName name="__SD134" localSheetId="11">#REF!</definedName>
    <definedName name="__SD134" localSheetId="3">#REF!</definedName>
    <definedName name="__SD134">#REF!</definedName>
    <definedName name="__SD135" localSheetId="7">#REF!</definedName>
    <definedName name="__SD135" localSheetId="6">#REF!</definedName>
    <definedName name="__SD135" localSheetId="8">#REF!</definedName>
    <definedName name="__SD135" localSheetId="13">#REF!</definedName>
    <definedName name="__SD135" localSheetId="9">#REF!</definedName>
    <definedName name="__SD135" localSheetId="16">#REF!</definedName>
    <definedName name="__SD135" localSheetId="2">#REF!</definedName>
    <definedName name="__SD135" localSheetId="4">#REF!</definedName>
    <definedName name="__SD135" localSheetId="11">#REF!</definedName>
    <definedName name="__SD135" localSheetId="3">#REF!</definedName>
    <definedName name="__SD135">#REF!</definedName>
    <definedName name="__SD136" localSheetId="7">#REF!</definedName>
    <definedName name="__SD136" localSheetId="6">#REF!</definedName>
    <definedName name="__SD136" localSheetId="8">#REF!</definedName>
    <definedName name="__SD136" localSheetId="13">#REF!</definedName>
    <definedName name="__SD136" localSheetId="9">#REF!</definedName>
    <definedName name="__SD136" localSheetId="16">#REF!</definedName>
    <definedName name="__SD136" localSheetId="2">#REF!</definedName>
    <definedName name="__SD136" localSheetId="4">#REF!</definedName>
    <definedName name="__SD136" localSheetId="11">#REF!</definedName>
    <definedName name="__SD136" localSheetId="3">#REF!</definedName>
    <definedName name="__SD136">#REF!</definedName>
    <definedName name="__SD137" localSheetId="7">#REF!</definedName>
    <definedName name="__SD137" localSheetId="6">#REF!</definedName>
    <definedName name="__SD137" localSheetId="8">#REF!</definedName>
    <definedName name="__SD137" localSheetId="13">#REF!</definedName>
    <definedName name="__SD137" localSheetId="9">#REF!</definedName>
    <definedName name="__SD137" localSheetId="16">#REF!</definedName>
    <definedName name="__SD137" localSheetId="2">#REF!</definedName>
    <definedName name="__SD137" localSheetId="4">#REF!</definedName>
    <definedName name="__SD137" localSheetId="11">#REF!</definedName>
    <definedName name="__SD137" localSheetId="3">#REF!</definedName>
    <definedName name="__SD137">#REF!</definedName>
    <definedName name="__SD138" localSheetId="7">#REF!</definedName>
    <definedName name="__SD138" localSheetId="6">#REF!</definedName>
    <definedName name="__SD138" localSheetId="8">#REF!</definedName>
    <definedName name="__SD138" localSheetId="13">#REF!</definedName>
    <definedName name="__SD138" localSheetId="9">#REF!</definedName>
    <definedName name="__SD138" localSheetId="16">#REF!</definedName>
    <definedName name="__SD138" localSheetId="2">#REF!</definedName>
    <definedName name="__SD138" localSheetId="4">#REF!</definedName>
    <definedName name="__SD138" localSheetId="11">#REF!</definedName>
    <definedName name="__SD138" localSheetId="3">#REF!</definedName>
    <definedName name="__SD138">#REF!</definedName>
    <definedName name="__SD139" localSheetId="7">#REF!</definedName>
    <definedName name="__SD139" localSheetId="6">#REF!</definedName>
    <definedName name="__SD139" localSheetId="8">#REF!</definedName>
    <definedName name="__SD139" localSheetId="13">#REF!</definedName>
    <definedName name="__SD139" localSheetId="9">#REF!</definedName>
    <definedName name="__SD139" localSheetId="16">#REF!</definedName>
    <definedName name="__SD139" localSheetId="2">#REF!</definedName>
    <definedName name="__SD139" localSheetId="4">#REF!</definedName>
    <definedName name="__SD139" localSheetId="11">#REF!</definedName>
    <definedName name="__SD139" localSheetId="3">#REF!</definedName>
    <definedName name="__SD139">#REF!</definedName>
    <definedName name="__SD14" localSheetId="7">#REF!</definedName>
    <definedName name="__SD14" localSheetId="6">#REF!</definedName>
    <definedName name="__SD14" localSheetId="8">#REF!</definedName>
    <definedName name="__SD14" localSheetId="13">#REF!</definedName>
    <definedName name="__SD14" localSheetId="9">#REF!</definedName>
    <definedName name="__SD14" localSheetId="16">#REF!</definedName>
    <definedName name="__SD14" localSheetId="2">#REF!</definedName>
    <definedName name="__SD14" localSheetId="4">#REF!</definedName>
    <definedName name="__SD14" localSheetId="11">#REF!</definedName>
    <definedName name="__SD14" localSheetId="3">#REF!</definedName>
    <definedName name="__SD14">#REF!</definedName>
    <definedName name="__SD140" localSheetId="7">#REF!</definedName>
    <definedName name="__SD140" localSheetId="6">#REF!</definedName>
    <definedName name="__SD140" localSheetId="8">#REF!</definedName>
    <definedName name="__SD140" localSheetId="13">#REF!</definedName>
    <definedName name="__SD140" localSheetId="9">#REF!</definedName>
    <definedName name="__SD140" localSheetId="16">#REF!</definedName>
    <definedName name="__SD140" localSheetId="2">#REF!</definedName>
    <definedName name="__SD140" localSheetId="4">#REF!</definedName>
    <definedName name="__SD140" localSheetId="11">#REF!</definedName>
    <definedName name="__SD140" localSheetId="3">#REF!</definedName>
    <definedName name="__SD140">#REF!</definedName>
    <definedName name="__SD141" localSheetId="7">#REF!</definedName>
    <definedName name="__SD141" localSheetId="6">#REF!</definedName>
    <definedName name="__SD141" localSheetId="8">#REF!</definedName>
    <definedName name="__SD141" localSheetId="13">#REF!</definedName>
    <definedName name="__SD141" localSheetId="9">#REF!</definedName>
    <definedName name="__SD141" localSheetId="16">#REF!</definedName>
    <definedName name="__SD141" localSheetId="2">#REF!</definedName>
    <definedName name="__SD141" localSheetId="4">#REF!</definedName>
    <definedName name="__SD141" localSheetId="11">#REF!</definedName>
    <definedName name="__SD141" localSheetId="3">#REF!</definedName>
    <definedName name="__SD141">#REF!</definedName>
    <definedName name="__SD142" localSheetId="7">#REF!</definedName>
    <definedName name="__SD142" localSheetId="6">#REF!</definedName>
    <definedName name="__SD142" localSheetId="8">#REF!</definedName>
    <definedName name="__SD142" localSheetId="13">#REF!</definedName>
    <definedName name="__SD142" localSheetId="9">#REF!</definedName>
    <definedName name="__SD142" localSheetId="16">#REF!</definedName>
    <definedName name="__SD142" localSheetId="2">#REF!</definedName>
    <definedName name="__SD142" localSheetId="4">#REF!</definedName>
    <definedName name="__SD142" localSheetId="11">#REF!</definedName>
    <definedName name="__SD142" localSheetId="3">#REF!</definedName>
    <definedName name="__SD142">#REF!</definedName>
    <definedName name="__SD143" localSheetId="7">#REF!</definedName>
    <definedName name="__SD143" localSheetId="6">#REF!</definedName>
    <definedName name="__SD143" localSheetId="8">#REF!</definedName>
    <definedName name="__SD143" localSheetId="13">#REF!</definedName>
    <definedName name="__SD143" localSheetId="9">#REF!</definedName>
    <definedName name="__SD143" localSheetId="16">#REF!</definedName>
    <definedName name="__SD143" localSheetId="2">#REF!</definedName>
    <definedName name="__SD143" localSheetId="4">#REF!</definedName>
    <definedName name="__SD143" localSheetId="11">#REF!</definedName>
    <definedName name="__SD143" localSheetId="3">#REF!</definedName>
    <definedName name="__SD143">#REF!</definedName>
    <definedName name="__SD144" localSheetId="7">#REF!</definedName>
    <definedName name="__SD144" localSheetId="6">#REF!</definedName>
    <definedName name="__SD144" localSheetId="8">#REF!</definedName>
    <definedName name="__SD144" localSheetId="13">#REF!</definedName>
    <definedName name="__SD144" localSheetId="9">#REF!</definedName>
    <definedName name="__SD144" localSheetId="16">#REF!</definedName>
    <definedName name="__SD144" localSheetId="2">#REF!</definedName>
    <definedName name="__SD144" localSheetId="4">#REF!</definedName>
    <definedName name="__SD144" localSheetId="11">#REF!</definedName>
    <definedName name="__SD144" localSheetId="3">#REF!</definedName>
    <definedName name="__SD144">#REF!</definedName>
    <definedName name="__SD145" localSheetId="7">#REF!</definedName>
    <definedName name="__SD145" localSheetId="6">#REF!</definedName>
    <definedName name="__SD145" localSheetId="8">#REF!</definedName>
    <definedName name="__SD145" localSheetId="13">#REF!</definedName>
    <definedName name="__SD145" localSheetId="9">#REF!</definedName>
    <definedName name="__SD145" localSheetId="16">#REF!</definedName>
    <definedName name="__SD145" localSheetId="2">#REF!</definedName>
    <definedName name="__SD145" localSheetId="4">#REF!</definedName>
    <definedName name="__SD145" localSheetId="11">#REF!</definedName>
    <definedName name="__SD145" localSheetId="3">#REF!</definedName>
    <definedName name="__SD145">#REF!</definedName>
    <definedName name="__SD146" localSheetId="7">#REF!</definedName>
    <definedName name="__SD146" localSheetId="6">#REF!</definedName>
    <definedName name="__SD146" localSheetId="8">#REF!</definedName>
    <definedName name="__SD146" localSheetId="13">#REF!</definedName>
    <definedName name="__SD146" localSheetId="9">#REF!</definedName>
    <definedName name="__SD146" localSheetId="16">#REF!</definedName>
    <definedName name="__SD146" localSheetId="2">#REF!</definedName>
    <definedName name="__SD146" localSheetId="4">#REF!</definedName>
    <definedName name="__SD146" localSheetId="11">#REF!</definedName>
    <definedName name="__SD146" localSheetId="3">#REF!</definedName>
    <definedName name="__SD146">#REF!</definedName>
    <definedName name="__SD147" localSheetId="7">#REF!</definedName>
    <definedName name="__SD147" localSheetId="6">#REF!</definedName>
    <definedName name="__SD147" localSheetId="8">#REF!</definedName>
    <definedName name="__SD147" localSheetId="13">#REF!</definedName>
    <definedName name="__SD147" localSheetId="9">#REF!</definedName>
    <definedName name="__SD147" localSheetId="16">#REF!</definedName>
    <definedName name="__SD147" localSheetId="2">#REF!</definedName>
    <definedName name="__SD147" localSheetId="4">#REF!</definedName>
    <definedName name="__SD147" localSheetId="11">#REF!</definedName>
    <definedName name="__SD147" localSheetId="3">#REF!</definedName>
    <definedName name="__SD147">#REF!</definedName>
    <definedName name="__SD148" localSheetId="7">#REF!</definedName>
    <definedName name="__SD148" localSheetId="6">#REF!</definedName>
    <definedName name="__SD148" localSheetId="8">#REF!</definedName>
    <definedName name="__SD148" localSheetId="13">#REF!</definedName>
    <definedName name="__SD148" localSheetId="9">#REF!</definedName>
    <definedName name="__SD148" localSheetId="16">#REF!</definedName>
    <definedName name="__SD148" localSheetId="2">#REF!</definedName>
    <definedName name="__SD148" localSheetId="4">#REF!</definedName>
    <definedName name="__SD148" localSheetId="11">#REF!</definedName>
    <definedName name="__SD148" localSheetId="3">#REF!</definedName>
    <definedName name="__SD148">#REF!</definedName>
    <definedName name="__SD149" localSheetId="7">#REF!</definedName>
    <definedName name="__SD149" localSheetId="6">#REF!</definedName>
    <definedName name="__SD149" localSheetId="8">#REF!</definedName>
    <definedName name="__SD149" localSheetId="13">#REF!</definedName>
    <definedName name="__SD149" localSheetId="9">#REF!</definedName>
    <definedName name="__SD149" localSheetId="16">#REF!</definedName>
    <definedName name="__SD149" localSheetId="2">#REF!</definedName>
    <definedName name="__SD149" localSheetId="4">#REF!</definedName>
    <definedName name="__SD149" localSheetId="11">#REF!</definedName>
    <definedName name="__SD149" localSheetId="3">#REF!</definedName>
    <definedName name="__SD149">#REF!</definedName>
    <definedName name="__SD15" localSheetId="7">#REF!</definedName>
    <definedName name="__SD15" localSheetId="6">#REF!</definedName>
    <definedName name="__SD15" localSheetId="8">#REF!</definedName>
    <definedName name="__SD15" localSheetId="13">#REF!</definedName>
    <definedName name="__SD15" localSheetId="9">#REF!</definedName>
    <definedName name="__SD15" localSheetId="16">#REF!</definedName>
    <definedName name="__SD15" localSheetId="2">#REF!</definedName>
    <definedName name="__SD15" localSheetId="4">#REF!</definedName>
    <definedName name="__SD15" localSheetId="11">#REF!</definedName>
    <definedName name="__SD15" localSheetId="3">#REF!</definedName>
    <definedName name="__SD15">#REF!</definedName>
    <definedName name="__SD150" localSheetId="7">#REF!</definedName>
    <definedName name="__SD150" localSheetId="6">#REF!</definedName>
    <definedName name="__SD150" localSheetId="8">#REF!</definedName>
    <definedName name="__SD150" localSheetId="13">#REF!</definedName>
    <definedName name="__SD150" localSheetId="9">#REF!</definedName>
    <definedName name="__SD150" localSheetId="16">#REF!</definedName>
    <definedName name="__SD150" localSheetId="2">#REF!</definedName>
    <definedName name="__SD150" localSheetId="4">#REF!</definedName>
    <definedName name="__SD150" localSheetId="11">#REF!</definedName>
    <definedName name="__SD150" localSheetId="3">#REF!</definedName>
    <definedName name="__SD150">#REF!</definedName>
    <definedName name="__SD16" localSheetId="7">#REF!</definedName>
    <definedName name="__SD16" localSheetId="6">#REF!</definedName>
    <definedName name="__SD16" localSheetId="8">#REF!</definedName>
    <definedName name="__SD16" localSheetId="13">#REF!</definedName>
    <definedName name="__SD16" localSheetId="9">#REF!</definedName>
    <definedName name="__SD16" localSheetId="16">#REF!</definedName>
    <definedName name="__SD16" localSheetId="2">#REF!</definedName>
    <definedName name="__SD16" localSheetId="4">#REF!</definedName>
    <definedName name="__SD16" localSheetId="11">#REF!</definedName>
    <definedName name="__SD16" localSheetId="3">#REF!</definedName>
    <definedName name="__SD16">#REF!</definedName>
    <definedName name="__SD17" localSheetId="7">#REF!</definedName>
    <definedName name="__SD17" localSheetId="6">#REF!</definedName>
    <definedName name="__SD17" localSheetId="8">#REF!</definedName>
    <definedName name="__SD17" localSheetId="13">#REF!</definedName>
    <definedName name="__SD17" localSheetId="9">#REF!</definedName>
    <definedName name="__SD17" localSheetId="16">#REF!</definedName>
    <definedName name="__SD17" localSheetId="2">#REF!</definedName>
    <definedName name="__SD17" localSheetId="4">#REF!</definedName>
    <definedName name="__SD17" localSheetId="11">#REF!</definedName>
    <definedName name="__SD17" localSheetId="3">#REF!</definedName>
    <definedName name="__SD17">#REF!</definedName>
    <definedName name="__SD18" localSheetId="7">#REF!</definedName>
    <definedName name="__SD18" localSheetId="6">#REF!</definedName>
    <definedName name="__SD18" localSheetId="8">#REF!</definedName>
    <definedName name="__SD18" localSheetId="13">#REF!</definedName>
    <definedName name="__SD18" localSheetId="9">#REF!</definedName>
    <definedName name="__SD18" localSheetId="16">#REF!</definedName>
    <definedName name="__SD18" localSheetId="2">#REF!</definedName>
    <definedName name="__SD18" localSheetId="4">#REF!</definedName>
    <definedName name="__SD18" localSheetId="11">#REF!</definedName>
    <definedName name="__SD18" localSheetId="3">#REF!</definedName>
    <definedName name="__SD18">#REF!</definedName>
    <definedName name="__SD19" localSheetId="7">#REF!</definedName>
    <definedName name="__SD19" localSheetId="6">#REF!</definedName>
    <definedName name="__SD19" localSheetId="8">#REF!</definedName>
    <definedName name="__SD19" localSheetId="13">#REF!</definedName>
    <definedName name="__SD19" localSheetId="9">#REF!</definedName>
    <definedName name="__SD19" localSheetId="16">#REF!</definedName>
    <definedName name="__SD19" localSheetId="2">#REF!</definedName>
    <definedName name="__SD19" localSheetId="4">#REF!</definedName>
    <definedName name="__SD19" localSheetId="11">#REF!</definedName>
    <definedName name="__SD19" localSheetId="3">#REF!</definedName>
    <definedName name="__SD19">#REF!</definedName>
    <definedName name="__SD2" localSheetId="7">#REF!</definedName>
    <definedName name="__SD2" localSheetId="6">#REF!</definedName>
    <definedName name="__SD2" localSheetId="8">#REF!</definedName>
    <definedName name="__SD2" localSheetId="13">#REF!</definedName>
    <definedName name="__SD2" localSheetId="9">#REF!</definedName>
    <definedName name="__SD2" localSheetId="16">#REF!</definedName>
    <definedName name="__SD2" localSheetId="2">#REF!</definedName>
    <definedName name="__SD2" localSheetId="4">#REF!</definedName>
    <definedName name="__SD2" localSheetId="11">#REF!</definedName>
    <definedName name="__SD2" localSheetId="3">#REF!</definedName>
    <definedName name="__SD2">#REF!</definedName>
    <definedName name="__SD20" localSheetId="7">#REF!</definedName>
    <definedName name="__SD20" localSheetId="6">#REF!</definedName>
    <definedName name="__SD20" localSheetId="8">#REF!</definedName>
    <definedName name="__SD20" localSheetId="13">#REF!</definedName>
    <definedName name="__SD20" localSheetId="9">#REF!</definedName>
    <definedName name="__SD20" localSheetId="16">#REF!</definedName>
    <definedName name="__SD20" localSheetId="2">#REF!</definedName>
    <definedName name="__SD20" localSheetId="4">#REF!</definedName>
    <definedName name="__SD20" localSheetId="11">#REF!</definedName>
    <definedName name="__SD20" localSheetId="3">#REF!</definedName>
    <definedName name="__SD20">#REF!</definedName>
    <definedName name="__SD21" localSheetId="7">#REF!</definedName>
    <definedName name="__SD21" localSheetId="6">#REF!</definedName>
    <definedName name="__SD21" localSheetId="8">#REF!</definedName>
    <definedName name="__SD21" localSheetId="13">#REF!</definedName>
    <definedName name="__SD21" localSheetId="9">#REF!</definedName>
    <definedName name="__SD21" localSheetId="16">#REF!</definedName>
    <definedName name="__SD21" localSheetId="2">#REF!</definedName>
    <definedName name="__SD21" localSheetId="4">#REF!</definedName>
    <definedName name="__SD21" localSheetId="11">#REF!</definedName>
    <definedName name="__SD21" localSheetId="3">#REF!</definedName>
    <definedName name="__SD21">#REF!</definedName>
    <definedName name="__SD22" localSheetId="7">#REF!</definedName>
    <definedName name="__SD22" localSheetId="6">#REF!</definedName>
    <definedName name="__SD22" localSheetId="8">#REF!</definedName>
    <definedName name="__SD22" localSheetId="13">#REF!</definedName>
    <definedName name="__SD22" localSheetId="9">#REF!</definedName>
    <definedName name="__SD22" localSheetId="16">#REF!</definedName>
    <definedName name="__SD22" localSheetId="2">#REF!</definedName>
    <definedName name="__SD22" localSheetId="4">#REF!</definedName>
    <definedName name="__SD22" localSheetId="11">#REF!</definedName>
    <definedName name="__SD22" localSheetId="3">#REF!</definedName>
    <definedName name="__SD22">#REF!</definedName>
    <definedName name="__SD23" localSheetId="7">#REF!</definedName>
    <definedName name="__SD23" localSheetId="6">#REF!</definedName>
    <definedName name="__SD23" localSheetId="8">#REF!</definedName>
    <definedName name="__SD23" localSheetId="13">#REF!</definedName>
    <definedName name="__SD23" localSheetId="9">#REF!</definedName>
    <definedName name="__SD23" localSheetId="16">#REF!</definedName>
    <definedName name="__SD23" localSheetId="2">#REF!</definedName>
    <definedName name="__SD23" localSheetId="4">#REF!</definedName>
    <definedName name="__SD23" localSheetId="11">#REF!</definedName>
    <definedName name="__SD23" localSheetId="3">#REF!</definedName>
    <definedName name="__SD23">#REF!</definedName>
    <definedName name="__SD24" localSheetId="7">#REF!</definedName>
    <definedName name="__SD24" localSheetId="6">#REF!</definedName>
    <definedName name="__SD24" localSheetId="8">#REF!</definedName>
    <definedName name="__SD24" localSheetId="13">#REF!</definedName>
    <definedName name="__SD24" localSheetId="9">#REF!</definedName>
    <definedName name="__SD24" localSheetId="16">#REF!</definedName>
    <definedName name="__SD24" localSheetId="2">#REF!</definedName>
    <definedName name="__SD24" localSheetId="4">#REF!</definedName>
    <definedName name="__SD24" localSheetId="11">#REF!</definedName>
    <definedName name="__SD24" localSheetId="3">#REF!</definedName>
    <definedName name="__SD24">#REF!</definedName>
    <definedName name="__SD25" localSheetId="7">#REF!</definedName>
    <definedName name="__SD25" localSheetId="6">#REF!</definedName>
    <definedName name="__SD25" localSheetId="8">#REF!</definedName>
    <definedName name="__SD25" localSheetId="13">#REF!</definedName>
    <definedName name="__SD25" localSheetId="9">#REF!</definedName>
    <definedName name="__SD25" localSheetId="16">#REF!</definedName>
    <definedName name="__SD25" localSheetId="2">#REF!</definedName>
    <definedName name="__SD25" localSheetId="4">#REF!</definedName>
    <definedName name="__SD25" localSheetId="11">#REF!</definedName>
    <definedName name="__SD25" localSheetId="3">#REF!</definedName>
    <definedName name="__SD25">#REF!</definedName>
    <definedName name="__SD250" localSheetId="7">#REF!</definedName>
    <definedName name="__SD250" localSheetId="6">#REF!</definedName>
    <definedName name="__SD250" localSheetId="8">#REF!</definedName>
    <definedName name="__SD250" localSheetId="13">#REF!</definedName>
    <definedName name="__SD250" localSheetId="9">#REF!</definedName>
    <definedName name="__SD250" localSheetId="16">#REF!</definedName>
    <definedName name="__SD250" localSheetId="2">#REF!</definedName>
    <definedName name="__SD250" localSheetId="4">#REF!</definedName>
    <definedName name="__SD250" localSheetId="11">#REF!</definedName>
    <definedName name="__SD250" localSheetId="3">#REF!</definedName>
    <definedName name="__SD250">#REF!</definedName>
    <definedName name="__SD26" localSheetId="7">#REF!</definedName>
    <definedName name="__SD26" localSheetId="6">#REF!</definedName>
    <definedName name="__SD26" localSheetId="8">#REF!</definedName>
    <definedName name="__SD26" localSheetId="13">#REF!</definedName>
    <definedName name="__SD26" localSheetId="9">#REF!</definedName>
    <definedName name="__SD26" localSheetId="16">#REF!</definedName>
    <definedName name="__SD26" localSheetId="2">#REF!</definedName>
    <definedName name="__SD26" localSheetId="4">#REF!</definedName>
    <definedName name="__SD26" localSheetId="11">#REF!</definedName>
    <definedName name="__SD26" localSheetId="3">#REF!</definedName>
    <definedName name="__SD26">#REF!</definedName>
    <definedName name="__SD27" localSheetId="7">#REF!</definedName>
    <definedName name="__SD27" localSheetId="6">#REF!</definedName>
    <definedName name="__SD27" localSheetId="8">#REF!</definedName>
    <definedName name="__SD27" localSheetId="13">#REF!</definedName>
    <definedName name="__SD27" localSheetId="9">#REF!</definedName>
    <definedName name="__SD27" localSheetId="16">#REF!</definedName>
    <definedName name="__SD27" localSheetId="2">#REF!</definedName>
    <definedName name="__SD27" localSheetId="4">#REF!</definedName>
    <definedName name="__SD27" localSheetId="11">#REF!</definedName>
    <definedName name="__SD27" localSheetId="3">#REF!</definedName>
    <definedName name="__SD27">#REF!</definedName>
    <definedName name="__SD28" localSheetId="7">#REF!</definedName>
    <definedName name="__SD28" localSheetId="6">#REF!</definedName>
    <definedName name="__SD28" localSheetId="8">#REF!</definedName>
    <definedName name="__SD28" localSheetId="13">#REF!</definedName>
    <definedName name="__SD28" localSheetId="9">#REF!</definedName>
    <definedName name="__SD28" localSheetId="16">#REF!</definedName>
    <definedName name="__SD28" localSheetId="2">#REF!</definedName>
    <definedName name="__SD28" localSheetId="4">#REF!</definedName>
    <definedName name="__SD28" localSheetId="11">#REF!</definedName>
    <definedName name="__SD28" localSheetId="3">#REF!</definedName>
    <definedName name="__SD28">#REF!</definedName>
    <definedName name="__SD29" localSheetId="7">#REF!</definedName>
    <definedName name="__SD29" localSheetId="6">#REF!</definedName>
    <definedName name="__SD29" localSheetId="8">#REF!</definedName>
    <definedName name="__SD29" localSheetId="13">#REF!</definedName>
    <definedName name="__SD29" localSheetId="9">#REF!</definedName>
    <definedName name="__SD29" localSheetId="16">#REF!</definedName>
    <definedName name="__SD29" localSheetId="2">#REF!</definedName>
    <definedName name="__SD29" localSheetId="4">#REF!</definedName>
    <definedName name="__SD29" localSheetId="11">#REF!</definedName>
    <definedName name="__SD29" localSheetId="3">#REF!</definedName>
    <definedName name="__SD29">#REF!</definedName>
    <definedName name="__SD3" localSheetId="7">#REF!</definedName>
    <definedName name="__SD3" localSheetId="6">#REF!</definedName>
    <definedName name="__SD3" localSheetId="8">#REF!</definedName>
    <definedName name="__SD3" localSheetId="13">#REF!</definedName>
    <definedName name="__SD3" localSheetId="9">#REF!</definedName>
    <definedName name="__SD3" localSheetId="16">#REF!</definedName>
    <definedName name="__SD3" localSheetId="2">#REF!</definedName>
    <definedName name="__SD3" localSheetId="4">#REF!</definedName>
    <definedName name="__SD3" localSheetId="11">#REF!</definedName>
    <definedName name="__SD3" localSheetId="3">#REF!</definedName>
    <definedName name="__SD3">#REF!</definedName>
    <definedName name="__SD30" localSheetId="7">#REF!</definedName>
    <definedName name="__SD30" localSheetId="6">#REF!</definedName>
    <definedName name="__SD30" localSheetId="8">#REF!</definedName>
    <definedName name="__SD30" localSheetId="13">#REF!</definedName>
    <definedName name="__SD30" localSheetId="9">#REF!</definedName>
    <definedName name="__SD30" localSheetId="16">#REF!</definedName>
    <definedName name="__SD30" localSheetId="2">#REF!</definedName>
    <definedName name="__SD30" localSheetId="4">#REF!</definedName>
    <definedName name="__SD30" localSheetId="11">#REF!</definedName>
    <definedName name="__SD30" localSheetId="3">#REF!</definedName>
    <definedName name="__SD30">#REF!</definedName>
    <definedName name="__SD31" localSheetId="7">#REF!</definedName>
    <definedName name="__SD31" localSheetId="6">#REF!</definedName>
    <definedName name="__SD31" localSheetId="8">#REF!</definedName>
    <definedName name="__SD31" localSheetId="13">#REF!</definedName>
    <definedName name="__SD31" localSheetId="9">#REF!</definedName>
    <definedName name="__SD31" localSheetId="16">#REF!</definedName>
    <definedName name="__SD31" localSheetId="2">#REF!</definedName>
    <definedName name="__SD31" localSheetId="4">#REF!</definedName>
    <definedName name="__SD31" localSheetId="11">#REF!</definedName>
    <definedName name="__SD31" localSheetId="3">#REF!</definedName>
    <definedName name="__SD31">#REF!</definedName>
    <definedName name="__SD32" localSheetId="7">#REF!</definedName>
    <definedName name="__SD32" localSheetId="6">#REF!</definedName>
    <definedName name="__SD32" localSheetId="8">#REF!</definedName>
    <definedName name="__SD32" localSheetId="13">#REF!</definedName>
    <definedName name="__SD32" localSheetId="9">#REF!</definedName>
    <definedName name="__SD32" localSheetId="16">#REF!</definedName>
    <definedName name="__SD32" localSheetId="2">#REF!</definedName>
    <definedName name="__SD32" localSheetId="4">#REF!</definedName>
    <definedName name="__SD32" localSheetId="11">#REF!</definedName>
    <definedName name="__SD32" localSheetId="3">#REF!</definedName>
    <definedName name="__SD32">#REF!</definedName>
    <definedName name="__SD33" localSheetId="7">#REF!</definedName>
    <definedName name="__SD33" localSheetId="6">#REF!</definedName>
    <definedName name="__SD33" localSheetId="8">#REF!</definedName>
    <definedName name="__SD33" localSheetId="13">#REF!</definedName>
    <definedName name="__SD33" localSheetId="9">#REF!</definedName>
    <definedName name="__SD33" localSheetId="16">#REF!</definedName>
    <definedName name="__SD33" localSheetId="2">#REF!</definedName>
    <definedName name="__SD33" localSheetId="4">#REF!</definedName>
    <definedName name="__SD33" localSheetId="11">#REF!</definedName>
    <definedName name="__SD33" localSheetId="3">#REF!</definedName>
    <definedName name="__SD33">#REF!</definedName>
    <definedName name="__SD34" localSheetId="7">#REF!</definedName>
    <definedName name="__SD34" localSheetId="6">#REF!</definedName>
    <definedName name="__SD34" localSheetId="8">#REF!</definedName>
    <definedName name="__SD34" localSheetId="13">#REF!</definedName>
    <definedName name="__SD34" localSheetId="9">#REF!</definedName>
    <definedName name="__SD34" localSheetId="16">#REF!</definedName>
    <definedName name="__SD34" localSheetId="2">#REF!</definedName>
    <definedName name="__SD34" localSheetId="4">#REF!</definedName>
    <definedName name="__SD34" localSheetId="11">#REF!</definedName>
    <definedName name="__SD34" localSheetId="3">#REF!</definedName>
    <definedName name="__SD34">#REF!</definedName>
    <definedName name="__SD35" localSheetId="7">#REF!</definedName>
    <definedName name="__SD35" localSheetId="6">#REF!</definedName>
    <definedName name="__SD35" localSheetId="8">#REF!</definedName>
    <definedName name="__SD35" localSheetId="13">#REF!</definedName>
    <definedName name="__SD35" localSheetId="9">#REF!</definedName>
    <definedName name="__SD35" localSheetId="16">#REF!</definedName>
    <definedName name="__SD35" localSheetId="2">#REF!</definedName>
    <definedName name="__SD35" localSheetId="4">#REF!</definedName>
    <definedName name="__SD35" localSheetId="11">#REF!</definedName>
    <definedName name="__SD35" localSheetId="3">#REF!</definedName>
    <definedName name="__SD35">#REF!</definedName>
    <definedName name="__SD36" localSheetId="7">#REF!</definedName>
    <definedName name="__SD36" localSheetId="6">#REF!</definedName>
    <definedName name="__SD36" localSheetId="8">#REF!</definedName>
    <definedName name="__SD36" localSheetId="13">#REF!</definedName>
    <definedName name="__SD36" localSheetId="9">#REF!</definedName>
    <definedName name="__SD36" localSheetId="16">#REF!</definedName>
    <definedName name="__SD36" localSheetId="2">#REF!</definedName>
    <definedName name="__SD36" localSheetId="4">#REF!</definedName>
    <definedName name="__SD36" localSheetId="11">#REF!</definedName>
    <definedName name="__SD36" localSheetId="3">#REF!</definedName>
    <definedName name="__SD36">#REF!</definedName>
    <definedName name="__SD37" localSheetId="7">#REF!</definedName>
    <definedName name="__SD37" localSheetId="6">#REF!</definedName>
    <definedName name="__SD37" localSheetId="8">#REF!</definedName>
    <definedName name="__SD37" localSheetId="13">#REF!</definedName>
    <definedName name="__SD37" localSheetId="9">#REF!</definedName>
    <definedName name="__SD37" localSheetId="16">#REF!</definedName>
    <definedName name="__SD37" localSheetId="2">#REF!</definedName>
    <definedName name="__SD37" localSheetId="4">#REF!</definedName>
    <definedName name="__SD37" localSheetId="11">#REF!</definedName>
    <definedName name="__SD37" localSheetId="3">#REF!</definedName>
    <definedName name="__SD37">#REF!</definedName>
    <definedName name="__SD38" localSheetId="7">#REF!</definedName>
    <definedName name="__SD38" localSheetId="6">#REF!</definedName>
    <definedName name="__SD38" localSheetId="8">#REF!</definedName>
    <definedName name="__SD38" localSheetId="13">#REF!</definedName>
    <definedName name="__SD38" localSheetId="9">#REF!</definedName>
    <definedName name="__SD38" localSheetId="16">#REF!</definedName>
    <definedName name="__SD38" localSheetId="2">#REF!</definedName>
    <definedName name="__SD38" localSheetId="4">#REF!</definedName>
    <definedName name="__SD38" localSheetId="11">#REF!</definedName>
    <definedName name="__SD38" localSheetId="3">#REF!</definedName>
    <definedName name="__SD38">#REF!</definedName>
    <definedName name="__SD39" localSheetId="7">#REF!</definedName>
    <definedName name="__SD39" localSheetId="6">#REF!</definedName>
    <definedName name="__SD39" localSheetId="8">#REF!</definedName>
    <definedName name="__SD39" localSheetId="13">#REF!</definedName>
    <definedName name="__SD39" localSheetId="9">#REF!</definedName>
    <definedName name="__SD39" localSheetId="16">#REF!</definedName>
    <definedName name="__SD39" localSheetId="2">#REF!</definedName>
    <definedName name="__SD39" localSheetId="4">#REF!</definedName>
    <definedName name="__SD39" localSheetId="11">#REF!</definedName>
    <definedName name="__SD39" localSheetId="3">#REF!</definedName>
    <definedName name="__SD39">#REF!</definedName>
    <definedName name="__SD4" localSheetId="7">#REF!</definedName>
    <definedName name="__SD4" localSheetId="6">#REF!</definedName>
    <definedName name="__SD4" localSheetId="8">#REF!</definedName>
    <definedName name="__SD4" localSheetId="13">#REF!</definedName>
    <definedName name="__SD4" localSheetId="9">#REF!</definedName>
    <definedName name="__SD4" localSheetId="16">#REF!</definedName>
    <definedName name="__SD4" localSheetId="2">#REF!</definedName>
    <definedName name="__SD4" localSheetId="4">#REF!</definedName>
    <definedName name="__SD4" localSheetId="11">#REF!</definedName>
    <definedName name="__SD4" localSheetId="3">#REF!</definedName>
    <definedName name="__SD4">#REF!</definedName>
    <definedName name="__SD40" localSheetId="7">#REF!</definedName>
    <definedName name="__SD40" localSheetId="6">#REF!</definedName>
    <definedName name="__SD40" localSheetId="8">#REF!</definedName>
    <definedName name="__SD40" localSheetId="13">#REF!</definedName>
    <definedName name="__SD40" localSheetId="9">#REF!</definedName>
    <definedName name="__SD40" localSheetId="16">#REF!</definedName>
    <definedName name="__SD40" localSheetId="2">#REF!</definedName>
    <definedName name="__SD40" localSheetId="4">#REF!</definedName>
    <definedName name="__SD40" localSheetId="11">#REF!</definedName>
    <definedName name="__SD40" localSheetId="3">#REF!</definedName>
    <definedName name="__SD40">#REF!</definedName>
    <definedName name="__SD41" localSheetId="7">#REF!</definedName>
    <definedName name="__SD41" localSheetId="6">#REF!</definedName>
    <definedName name="__SD41" localSheetId="8">#REF!</definedName>
    <definedName name="__SD41" localSheetId="13">#REF!</definedName>
    <definedName name="__SD41" localSheetId="9">#REF!</definedName>
    <definedName name="__SD41" localSheetId="16">#REF!</definedName>
    <definedName name="__SD41" localSheetId="2">#REF!</definedName>
    <definedName name="__SD41" localSheetId="4">#REF!</definedName>
    <definedName name="__SD41" localSheetId="11">#REF!</definedName>
    <definedName name="__SD41" localSheetId="3">#REF!</definedName>
    <definedName name="__SD41">#REF!</definedName>
    <definedName name="__SD42" localSheetId="7">#REF!</definedName>
    <definedName name="__SD42" localSheetId="6">#REF!</definedName>
    <definedName name="__SD42" localSheetId="8">#REF!</definedName>
    <definedName name="__SD42" localSheetId="13">#REF!</definedName>
    <definedName name="__SD42" localSheetId="9">#REF!</definedName>
    <definedName name="__SD42" localSheetId="16">#REF!</definedName>
    <definedName name="__SD42" localSheetId="2">#REF!</definedName>
    <definedName name="__SD42" localSheetId="4">#REF!</definedName>
    <definedName name="__SD42" localSheetId="11">#REF!</definedName>
    <definedName name="__SD42" localSheetId="3">#REF!</definedName>
    <definedName name="__SD42">#REF!</definedName>
    <definedName name="__SD43" localSheetId="7">#REF!</definedName>
    <definedName name="__SD43" localSheetId="6">#REF!</definedName>
    <definedName name="__SD43" localSheetId="8">#REF!</definedName>
    <definedName name="__SD43" localSheetId="13">#REF!</definedName>
    <definedName name="__SD43" localSheetId="9">#REF!</definedName>
    <definedName name="__SD43" localSheetId="16">#REF!</definedName>
    <definedName name="__SD43" localSheetId="2">#REF!</definedName>
    <definedName name="__SD43" localSheetId="4">#REF!</definedName>
    <definedName name="__SD43" localSheetId="11">#REF!</definedName>
    <definedName name="__SD43" localSheetId="3">#REF!</definedName>
    <definedName name="__SD43">#REF!</definedName>
    <definedName name="__SD44" localSheetId="7">#REF!</definedName>
    <definedName name="__SD44" localSheetId="6">#REF!</definedName>
    <definedName name="__SD44" localSheetId="8">#REF!</definedName>
    <definedName name="__SD44" localSheetId="13">#REF!</definedName>
    <definedName name="__SD44" localSheetId="9">#REF!</definedName>
    <definedName name="__SD44" localSheetId="16">#REF!</definedName>
    <definedName name="__SD44" localSheetId="2">#REF!</definedName>
    <definedName name="__SD44" localSheetId="4">#REF!</definedName>
    <definedName name="__SD44" localSheetId="11">#REF!</definedName>
    <definedName name="__SD44" localSheetId="3">#REF!</definedName>
    <definedName name="__SD44">#REF!</definedName>
    <definedName name="__SD45" localSheetId="7">#REF!</definedName>
    <definedName name="__SD45" localSheetId="6">#REF!</definedName>
    <definedName name="__SD45" localSheetId="8">#REF!</definedName>
    <definedName name="__SD45" localSheetId="13">#REF!</definedName>
    <definedName name="__SD45" localSheetId="9">#REF!</definedName>
    <definedName name="__SD45" localSheetId="16">#REF!</definedName>
    <definedName name="__SD45" localSheetId="2">#REF!</definedName>
    <definedName name="__SD45" localSheetId="4">#REF!</definedName>
    <definedName name="__SD45" localSheetId="11">#REF!</definedName>
    <definedName name="__SD45" localSheetId="3">#REF!</definedName>
    <definedName name="__SD45">#REF!</definedName>
    <definedName name="__SD46" localSheetId="7">#REF!</definedName>
    <definedName name="__SD46" localSheetId="6">#REF!</definedName>
    <definedName name="__SD46" localSheetId="8">#REF!</definedName>
    <definedName name="__SD46" localSheetId="13">#REF!</definedName>
    <definedName name="__SD46" localSheetId="9">#REF!</definedName>
    <definedName name="__SD46" localSheetId="16">#REF!</definedName>
    <definedName name="__SD46" localSheetId="2">#REF!</definedName>
    <definedName name="__SD46" localSheetId="4">#REF!</definedName>
    <definedName name="__SD46" localSheetId="11">#REF!</definedName>
    <definedName name="__SD46" localSheetId="3">#REF!</definedName>
    <definedName name="__SD46">#REF!</definedName>
    <definedName name="__SD47" localSheetId="7">#REF!</definedName>
    <definedName name="__SD47" localSheetId="6">#REF!</definedName>
    <definedName name="__SD47" localSheetId="8">#REF!</definedName>
    <definedName name="__SD47" localSheetId="13">#REF!</definedName>
    <definedName name="__SD47" localSheetId="9">#REF!</definedName>
    <definedName name="__SD47" localSheetId="16">#REF!</definedName>
    <definedName name="__SD47" localSheetId="2">#REF!</definedName>
    <definedName name="__SD47" localSheetId="4">#REF!</definedName>
    <definedName name="__SD47" localSheetId="11">#REF!</definedName>
    <definedName name="__SD47" localSheetId="3">#REF!</definedName>
    <definedName name="__SD47">#REF!</definedName>
    <definedName name="__SD48" localSheetId="7">#REF!</definedName>
    <definedName name="__SD48" localSheetId="6">#REF!</definedName>
    <definedName name="__SD48" localSheetId="8">#REF!</definedName>
    <definedName name="__SD48" localSheetId="13">#REF!</definedName>
    <definedName name="__SD48" localSheetId="9">#REF!</definedName>
    <definedName name="__SD48" localSheetId="16">#REF!</definedName>
    <definedName name="__SD48" localSheetId="2">#REF!</definedName>
    <definedName name="__SD48" localSheetId="4">#REF!</definedName>
    <definedName name="__SD48" localSheetId="11">#REF!</definedName>
    <definedName name="__SD48" localSheetId="3">#REF!</definedName>
    <definedName name="__SD48">#REF!</definedName>
    <definedName name="__SD49" localSheetId="7">#REF!</definedName>
    <definedName name="__SD49" localSheetId="6">#REF!</definedName>
    <definedName name="__SD49" localSheetId="8">#REF!</definedName>
    <definedName name="__SD49" localSheetId="13">#REF!</definedName>
    <definedName name="__SD49" localSheetId="9">#REF!</definedName>
    <definedName name="__SD49" localSheetId="16">#REF!</definedName>
    <definedName name="__SD49" localSheetId="2">#REF!</definedName>
    <definedName name="__SD49" localSheetId="4">#REF!</definedName>
    <definedName name="__SD49" localSheetId="11">#REF!</definedName>
    <definedName name="__SD49" localSheetId="3">#REF!</definedName>
    <definedName name="__SD49">#REF!</definedName>
    <definedName name="__SD5" localSheetId="7">#REF!</definedName>
    <definedName name="__SD5" localSheetId="6">#REF!</definedName>
    <definedName name="__SD5" localSheetId="8">#REF!</definedName>
    <definedName name="__SD5" localSheetId="13">#REF!</definedName>
    <definedName name="__SD5" localSheetId="9">#REF!</definedName>
    <definedName name="__SD5" localSheetId="16">#REF!</definedName>
    <definedName name="__SD5" localSheetId="2">#REF!</definedName>
    <definedName name="__SD5" localSheetId="4">#REF!</definedName>
    <definedName name="__SD5" localSheetId="11">#REF!</definedName>
    <definedName name="__SD5" localSheetId="3">#REF!</definedName>
    <definedName name="__SD5">#REF!</definedName>
    <definedName name="__SD50" localSheetId="7">#REF!</definedName>
    <definedName name="__SD50" localSheetId="6">#REF!</definedName>
    <definedName name="__SD50" localSheetId="8">#REF!</definedName>
    <definedName name="__SD50" localSheetId="13">#REF!</definedName>
    <definedName name="__SD50" localSheetId="9">#REF!</definedName>
    <definedName name="__SD50" localSheetId="16">#REF!</definedName>
    <definedName name="__SD50" localSheetId="2">#REF!</definedName>
    <definedName name="__SD50" localSheetId="4">#REF!</definedName>
    <definedName name="__SD50" localSheetId="11">#REF!</definedName>
    <definedName name="__SD50" localSheetId="3">#REF!</definedName>
    <definedName name="__SD50">#REF!</definedName>
    <definedName name="__SD500" localSheetId="7">#REF!</definedName>
    <definedName name="__SD500" localSheetId="6">#REF!</definedName>
    <definedName name="__SD500" localSheetId="8">#REF!</definedName>
    <definedName name="__SD500" localSheetId="13">#REF!</definedName>
    <definedName name="__SD500" localSheetId="9">#REF!</definedName>
    <definedName name="__SD500" localSheetId="16">#REF!</definedName>
    <definedName name="__SD500" localSheetId="2">#REF!</definedName>
    <definedName name="__SD500" localSheetId="4">#REF!</definedName>
    <definedName name="__SD500" localSheetId="11">#REF!</definedName>
    <definedName name="__SD500" localSheetId="3">#REF!</definedName>
    <definedName name="__SD500">#REF!</definedName>
    <definedName name="__SD51" localSheetId="7">#REF!</definedName>
    <definedName name="__SD51" localSheetId="6">#REF!</definedName>
    <definedName name="__SD51" localSheetId="8">#REF!</definedName>
    <definedName name="__SD51" localSheetId="13">#REF!</definedName>
    <definedName name="__SD51" localSheetId="9">#REF!</definedName>
    <definedName name="__SD51" localSheetId="16">#REF!</definedName>
    <definedName name="__SD51" localSheetId="2">#REF!</definedName>
    <definedName name="__SD51" localSheetId="4">#REF!</definedName>
    <definedName name="__SD51" localSheetId="11">#REF!</definedName>
    <definedName name="__SD51" localSheetId="3">#REF!</definedName>
    <definedName name="__SD51">#REF!</definedName>
    <definedName name="__SD52" localSheetId="7">#REF!</definedName>
    <definedName name="__SD52" localSheetId="6">#REF!</definedName>
    <definedName name="__SD52" localSheetId="8">#REF!</definedName>
    <definedName name="__SD52" localSheetId="13">#REF!</definedName>
    <definedName name="__SD52" localSheetId="9">#REF!</definedName>
    <definedName name="__SD52" localSheetId="16">#REF!</definedName>
    <definedName name="__SD52" localSheetId="2">#REF!</definedName>
    <definedName name="__SD52" localSheetId="4">#REF!</definedName>
    <definedName name="__SD52" localSheetId="11">#REF!</definedName>
    <definedName name="__SD52" localSheetId="3">#REF!</definedName>
    <definedName name="__SD52">#REF!</definedName>
    <definedName name="__SD53" localSheetId="7">#REF!</definedName>
    <definedName name="__SD53" localSheetId="6">#REF!</definedName>
    <definedName name="__SD53" localSheetId="8">#REF!</definedName>
    <definedName name="__SD53" localSheetId="13">#REF!</definedName>
    <definedName name="__SD53" localSheetId="9">#REF!</definedName>
    <definedName name="__SD53" localSheetId="16">#REF!</definedName>
    <definedName name="__SD53" localSheetId="2">#REF!</definedName>
    <definedName name="__SD53" localSheetId="4">#REF!</definedName>
    <definedName name="__SD53" localSheetId="11">#REF!</definedName>
    <definedName name="__SD53" localSheetId="3">#REF!</definedName>
    <definedName name="__SD53">#REF!</definedName>
    <definedName name="__SD54" localSheetId="7">#REF!</definedName>
    <definedName name="__SD54" localSheetId="6">#REF!</definedName>
    <definedName name="__SD54" localSheetId="8">#REF!</definedName>
    <definedName name="__SD54" localSheetId="13">#REF!</definedName>
    <definedName name="__SD54" localSheetId="9">#REF!</definedName>
    <definedName name="__SD54" localSheetId="16">#REF!</definedName>
    <definedName name="__SD54" localSheetId="2">#REF!</definedName>
    <definedName name="__SD54" localSheetId="4">#REF!</definedName>
    <definedName name="__SD54" localSheetId="11">#REF!</definedName>
    <definedName name="__SD54" localSheetId="3">#REF!</definedName>
    <definedName name="__SD54">#REF!</definedName>
    <definedName name="__SD55" localSheetId="7">#REF!</definedName>
    <definedName name="__SD55" localSheetId="6">#REF!</definedName>
    <definedName name="__SD55" localSheetId="8">#REF!</definedName>
    <definedName name="__SD55" localSheetId="13">#REF!</definedName>
    <definedName name="__SD55" localSheetId="9">#REF!</definedName>
    <definedName name="__SD55" localSheetId="16">#REF!</definedName>
    <definedName name="__SD55" localSheetId="2">#REF!</definedName>
    <definedName name="__SD55" localSheetId="4">#REF!</definedName>
    <definedName name="__SD55" localSheetId="11">#REF!</definedName>
    <definedName name="__SD55" localSheetId="3">#REF!</definedName>
    <definedName name="__SD55">#REF!</definedName>
    <definedName name="__SD56" localSheetId="7">#REF!</definedName>
    <definedName name="__SD56" localSheetId="6">#REF!</definedName>
    <definedName name="__SD56" localSheetId="8">#REF!</definedName>
    <definedName name="__SD56" localSheetId="13">#REF!</definedName>
    <definedName name="__SD56" localSheetId="9">#REF!</definedName>
    <definedName name="__SD56" localSheetId="16">#REF!</definedName>
    <definedName name="__SD56" localSheetId="2">#REF!</definedName>
    <definedName name="__SD56" localSheetId="4">#REF!</definedName>
    <definedName name="__SD56" localSheetId="11">#REF!</definedName>
    <definedName name="__SD56" localSheetId="3">#REF!</definedName>
    <definedName name="__SD56">#REF!</definedName>
    <definedName name="__SD57" localSheetId="7">#REF!</definedName>
    <definedName name="__SD57" localSheetId="6">#REF!</definedName>
    <definedName name="__SD57" localSheetId="8">#REF!</definedName>
    <definedName name="__SD57" localSheetId="13">#REF!</definedName>
    <definedName name="__SD57" localSheetId="9">#REF!</definedName>
    <definedName name="__SD57" localSheetId="16">#REF!</definedName>
    <definedName name="__SD57" localSheetId="2">#REF!</definedName>
    <definedName name="__SD57" localSheetId="4">#REF!</definedName>
    <definedName name="__SD57" localSheetId="11">#REF!</definedName>
    <definedName name="__SD57" localSheetId="3">#REF!</definedName>
    <definedName name="__SD57">#REF!</definedName>
    <definedName name="__SD58" localSheetId="7">#REF!</definedName>
    <definedName name="__SD58" localSheetId="6">#REF!</definedName>
    <definedName name="__SD58" localSheetId="8">#REF!</definedName>
    <definedName name="__SD58" localSheetId="13">#REF!</definedName>
    <definedName name="__SD58" localSheetId="9">#REF!</definedName>
    <definedName name="__SD58" localSheetId="16">#REF!</definedName>
    <definedName name="__SD58" localSheetId="2">#REF!</definedName>
    <definedName name="__SD58" localSheetId="4">#REF!</definedName>
    <definedName name="__SD58" localSheetId="11">#REF!</definedName>
    <definedName name="__SD58" localSheetId="3">#REF!</definedName>
    <definedName name="__SD58">#REF!</definedName>
    <definedName name="__SD59" localSheetId="7">#REF!</definedName>
    <definedName name="__SD59" localSheetId="6">#REF!</definedName>
    <definedName name="__SD59" localSheetId="8">#REF!</definedName>
    <definedName name="__SD59" localSheetId="13">#REF!</definedName>
    <definedName name="__SD59" localSheetId="9">#REF!</definedName>
    <definedName name="__SD59" localSheetId="16">#REF!</definedName>
    <definedName name="__SD59" localSheetId="2">#REF!</definedName>
    <definedName name="__SD59" localSheetId="4">#REF!</definedName>
    <definedName name="__SD59" localSheetId="11">#REF!</definedName>
    <definedName name="__SD59" localSheetId="3">#REF!</definedName>
    <definedName name="__SD59">#REF!</definedName>
    <definedName name="__SD6" localSheetId="7">#REF!</definedName>
    <definedName name="__SD6" localSheetId="6">#REF!</definedName>
    <definedName name="__SD6" localSheetId="8">#REF!</definedName>
    <definedName name="__SD6" localSheetId="13">#REF!</definedName>
    <definedName name="__SD6" localSheetId="9">#REF!</definedName>
    <definedName name="__SD6" localSheetId="16">#REF!</definedName>
    <definedName name="__SD6" localSheetId="2">#REF!</definedName>
    <definedName name="__SD6" localSheetId="4">#REF!</definedName>
    <definedName name="__SD6" localSheetId="11">#REF!</definedName>
    <definedName name="__SD6" localSheetId="3">#REF!</definedName>
    <definedName name="__SD6">#REF!</definedName>
    <definedName name="__SD60" localSheetId="7">#REF!</definedName>
    <definedName name="__SD60" localSheetId="6">#REF!</definedName>
    <definedName name="__SD60" localSheetId="8">#REF!</definedName>
    <definedName name="__SD60" localSheetId="13">#REF!</definedName>
    <definedName name="__SD60" localSheetId="9">#REF!</definedName>
    <definedName name="__SD60" localSheetId="16">#REF!</definedName>
    <definedName name="__SD60" localSheetId="2">#REF!</definedName>
    <definedName name="__SD60" localSheetId="4">#REF!</definedName>
    <definedName name="__SD60" localSheetId="11">#REF!</definedName>
    <definedName name="__SD60" localSheetId="3">#REF!</definedName>
    <definedName name="__SD60">#REF!</definedName>
    <definedName name="__SD61" localSheetId="7">#REF!</definedName>
    <definedName name="__SD61" localSheetId="6">#REF!</definedName>
    <definedName name="__SD61" localSheetId="8">#REF!</definedName>
    <definedName name="__SD61" localSheetId="13">#REF!</definedName>
    <definedName name="__SD61" localSheetId="9">#REF!</definedName>
    <definedName name="__SD61" localSheetId="16">#REF!</definedName>
    <definedName name="__SD61" localSheetId="2">#REF!</definedName>
    <definedName name="__SD61" localSheetId="4">#REF!</definedName>
    <definedName name="__SD61" localSheetId="11">#REF!</definedName>
    <definedName name="__SD61" localSheetId="3">#REF!</definedName>
    <definedName name="__SD61">#REF!</definedName>
    <definedName name="__SD62" localSheetId="7">#REF!</definedName>
    <definedName name="__SD62" localSheetId="6">#REF!</definedName>
    <definedName name="__SD62" localSheetId="8">#REF!</definedName>
    <definedName name="__SD62" localSheetId="13">#REF!</definedName>
    <definedName name="__SD62" localSheetId="9">#REF!</definedName>
    <definedName name="__SD62" localSheetId="16">#REF!</definedName>
    <definedName name="__SD62" localSheetId="2">#REF!</definedName>
    <definedName name="__SD62" localSheetId="4">#REF!</definedName>
    <definedName name="__SD62" localSheetId="11">#REF!</definedName>
    <definedName name="__SD62" localSheetId="3">#REF!</definedName>
    <definedName name="__SD62">#REF!</definedName>
    <definedName name="__SD63" localSheetId="7">#REF!</definedName>
    <definedName name="__SD63" localSheetId="6">#REF!</definedName>
    <definedName name="__SD63" localSheetId="8">#REF!</definedName>
    <definedName name="__SD63" localSheetId="13">#REF!</definedName>
    <definedName name="__SD63" localSheetId="9">#REF!</definedName>
    <definedName name="__SD63" localSheetId="16">#REF!</definedName>
    <definedName name="__SD63" localSheetId="2">#REF!</definedName>
    <definedName name="__SD63" localSheetId="4">#REF!</definedName>
    <definedName name="__SD63" localSheetId="11">#REF!</definedName>
    <definedName name="__SD63" localSheetId="3">#REF!</definedName>
    <definedName name="__SD63">#REF!</definedName>
    <definedName name="__SD64" localSheetId="7">#REF!</definedName>
    <definedName name="__SD64" localSheetId="6">#REF!</definedName>
    <definedName name="__SD64" localSheetId="8">#REF!</definedName>
    <definedName name="__SD64" localSheetId="13">#REF!</definedName>
    <definedName name="__SD64" localSheetId="9">#REF!</definedName>
    <definedName name="__SD64" localSheetId="16">#REF!</definedName>
    <definedName name="__SD64" localSheetId="2">#REF!</definedName>
    <definedName name="__SD64" localSheetId="4">#REF!</definedName>
    <definedName name="__SD64" localSheetId="11">#REF!</definedName>
    <definedName name="__SD64" localSheetId="3">#REF!</definedName>
    <definedName name="__SD64">#REF!</definedName>
    <definedName name="__SD65" localSheetId="7">#REF!</definedName>
    <definedName name="__SD65" localSheetId="6">#REF!</definedName>
    <definedName name="__SD65" localSheetId="8">#REF!</definedName>
    <definedName name="__SD65" localSheetId="13">#REF!</definedName>
    <definedName name="__SD65" localSheetId="9">#REF!</definedName>
    <definedName name="__SD65" localSheetId="16">#REF!</definedName>
    <definedName name="__SD65" localSheetId="2">#REF!</definedName>
    <definedName name="__SD65" localSheetId="4">#REF!</definedName>
    <definedName name="__SD65" localSheetId="11">#REF!</definedName>
    <definedName name="__SD65" localSheetId="3">#REF!</definedName>
    <definedName name="__SD65">#REF!</definedName>
    <definedName name="__SD66" localSheetId="7">#REF!</definedName>
    <definedName name="__SD66" localSheetId="6">#REF!</definedName>
    <definedName name="__SD66" localSheetId="8">#REF!</definedName>
    <definedName name="__SD66" localSheetId="13">#REF!</definedName>
    <definedName name="__SD66" localSheetId="9">#REF!</definedName>
    <definedName name="__SD66" localSheetId="16">#REF!</definedName>
    <definedName name="__SD66" localSheetId="2">#REF!</definedName>
    <definedName name="__SD66" localSheetId="4">#REF!</definedName>
    <definedName name="__SD66" localSheetId="11">#REF!</definedName>
    <definedName name="__SD66" localSheetId="3">#REF!</definedName>
    <definedName name="__SD66">#REF!</definedName>
    <definedName name="__SD67" localSheetId="7">#REF!</definedName>
    <definedName name="__SD67" localSheetId="6">#REF!</definedName>
    <definedName name="__SD67" localSheetId="8">#REF!</definedName>
    <definedName name="__SD67" localSheetId="13">#REF!</definedName>
    <definedName name="__SD67" localSheetId="9">#REF!</definedName>
    <definedName name="__SD67" localSheetId="16">#REF!</definedName>
    <definedName name="__SD67" localSheetId="2">#REF!</definedName>
    <definedName name="__SD67" localSheetId="4">#REF!</definedName>
    <definedName name="__SD67" localSheetId="11">#REF!</definedName>
    <definedName name="__SD67" localSheetId="3">#REF!</definedName>
    <definedName name="__SD67">#REF!</definedName>
    <definedName name="__SD68" localSheetId="7">#REF!</definedName>
    <definedName name="__SD68" localSheetId="6">#REF!</definedName>
    <definedName name="__SD68" localSheetId="8">#REF!</definedName>
    <definedName name="__SD68" localSheetId="13">#REF!</definedName>
    <definedName name="__SD68" localSheetId="9">#REF!</definedName>
    <definedName name="__SD68" localSheetId="16">#REF!</definedName>
    <definedName name="__SD68" localSheetId="2">#REF!</definedName>
    <definedName name="__SD68" localSheetId="4">#REF!</definedName>
    <definedName name="__SD68" localSheetId="11">#REF!</definedName>
    <definedName name="__SD68" localSheetId="3">#REF!</definedName>
    <definedName name="__SD68">#REF!</definedName>
    <definedName name="__SD69" localSheetId="7">#REF!</definedName>
    <definedName name="__SD69" localSheetId="6">#REF!</definedName>
    <definedName name="__SD69" localSheetId="8">#REF!</definedName>
    <definedName name="__SD69" localSheetId="13">#REF!</definedName>
    <definedName name="__SD69" localSheetId="9">#REF!</definedName>
    <definedName name="__SD69" localSheetId="16">#REF!</definedName>
    <definedName name="__SD69" localSheetId="2">#REF!</definedName>
    <definedName name="__SD69" localSheetId="4">#REF!</definedName>
    <definedName name="__SD69" localSheetId="11">#REF!</definedName>
    <definedName name="__SD69" localSheetId="3">#REF!</definedName>
    <definedName name="__SD69">#REF!</definedName>
    <definedName name="__SD7" localSheetId="7">#REF!</definedName>
    <definedName name="__SD7" localSheetId="6">#REF!</definedName>
    <definedName name="__SD7" localSheetId="8">#REF!</definedName>
    <definedName name="__SD7" localSheetId="13">#REF!</definedName>
    <definedName name="__SD7" localSheetId="9">#REF!</definedName>
    <definedName name="__SD7" localSheetId="16">#REF!</definedName>
    <definedName name="__SD7" localSheetId="2">#REF!</definedName>
    <definedName name="__SD7" localSheetId="4">#REF!</definedName>
    <definedName name="__SD7" localSheetId="11">#REF!</definedName>
    <definedName name="__SD7" localSheetId="3">#REF!</definedName>
    <definedName name="__SD7">#REF!</definedName>
    <definedName name="__SD70" localSheetId="7">#REF!</definedName>
    <definedName name="__SD70" localSheetId="6">#REF!</definedName>
    <definedName name="__SD70" localSheetId="8">#REF!</definedName>
    <definedName name="__SD70" localSheetId="13">#REF!</definedName>
    <definedName name="__SD70" localSheetId="9">#REF!</definedName>
    <definedName name="__SD70" localSheetId="16">#REF!</definedName>
    <definedName name="__SD70" localSheetId="2">#REF!</definedName>
    <definedName name="__SD70" localSheetId="4">#REF!</definedName>
    <definedName name="__SD70" localSheetId="11">#REF!</definedName>
    <definedName name="__SD70" localSheetId="3">#REF!</definedName>
    <definedName name="__SD70">#REF!</definedName>
    <definedName name="__SD71" localSheetId="7">#REF!</definedName>
    <definedName name="__SD71" localSheetId="6">#REF!</definedName>
    <definedName name="__SD71" localSheetId="8">#REF!</definedName>
    <definedName name="__SD71" localSheetId="13">#REF!</definedName>
    <definedName name="__SD71" localSheetId="9">#REF!</definedName>
    <definedName name="__SD71" localSheetId="16">#REF!</definedName>
    <definedName name="__SD71" localSheetId="2">#REF!</definedName>
    <definedName name="__SD71" localSheetId="4">#REF!</definedName>
    <definedName name="__SD71" localSheetId="11">#REF!</definedName>
    <definedName name="__SD71" localSheetId="3">#REF!</definedName>
    <definedName name="__SD71">#REF!</definedName>
    <definedName name="__SD72" localSheetId="7">#REF!</definedName>
    <definedName name="__SD72" localSheetId="6">#REF!</definedName>
    <definedName name="__SD72" localSheetId="8">#REF!</definedName>
    <definedName name="__SD72" localSheetId="13">#REF!</definedName>
    <definedName name="__SD72" localSheetId="9">#REF!</definedName>
    <definedName name="__SD72" localSheetId="16">#REF!</definedName>
    <definedName name="__SD72" localSheetId="2">#REF!</definedName>
    <definedName name="__SD72" localSheetId="4">#REF!</definedName>
    <definedName name="__SD72" localSheetId="11">#REF!</definedName>
    <definedName name="__SD72" localSheetId="3">#REF!</definedName>
    <definedName name="__SD72">#REF!</definedName>
    <definedName name="__SD73" localSheetId="7">#REF!</definedName>
    <definedName name="__SD73" localSheetId="6">#REF!</definedName>
    <definedName name="__SD73" localSheetId="8">#REF!</definedName>
    <definedName name="__SD73" localSheetId="13">#REF!</definedName>
    <definedName name="__SD73" localSheetId="9">#REF!</definedName>
    <definedName name="__SD73" localSheetId="16">#REF!</definedName>
    <definedName name="__SD73" localSheetId="2">#REF!</definedName>
    <definedName name="__SD73" localSheetId="4">#REF!</definedName>
    <definedName name="__SD73" localSheetId="11">#REF!</definedName>
    <definedName name="__SD73" localSheetId="3">#REF!</definedName>
    <definedName name="__SD73">#REF!</definedName>
    <definedName name="__SD74" localSheetId="7">#REF!</definedName>
    <definedName name="__SD74" localSheetId="6">#REF!</definedName>
    <definedName name="__SD74" localSheetId="8">#REF!</definedName>
    <definedName name="__SD74" localSheetId="13">#REF!</definedName>
    <definedName name="__SD74" localSheetId="9">#REF!</definedName>
    <definedName name="__SD74" localSheetId="16">#REF!</definedName>
    <definedName name="__SD74" localSheetId="2">#REF!</definedName>
    <definedName name="__SD74" localSheetId="4">#REF!</definedName>
    <definedName name="__SD74" localSheetId="11">#REF!</definedName>
    <definedName name="__SD74" localSheetId="3">#REF!</definedName>
    <definedName name="__SD74">#REF!</definedName>
    <definedName name="__SD75" localSheetId="7">#REF!</definedName>
    <definedName name="__SD75" localSheetId="6">#REF!</definedName>
    <definedName name="__SD75" localSheetId="8">#REF!</definedName>
    <definedName name="__SD75" localSheetId="13">#REF!</definedName>
    <definedName name="__SD75" localSheetId="9">#REF!</definedName>
    <definedName name="__SD75" localSheetId="16">#REF!</definedName>
    <definedName name="__SD75" localSheetId="2">#REF!</definedName>
    <definedName name="__SD75" localSheetId="4">#REF!</definedName>
    <definedName name="__SD75" localSheetId="11">#REF!</definedName>
    <definedName name="__SD75" localSheetId="3">#REF!</definedName>
    <definedName name="__SD75">#REF!</definedName>
    <definedName name="__SD76" localSheetId="7">#REF!</definedName>
    <definedName name="__SD76" localSheetId="6">#REF!</definedName>
    <definedName name="__SD76" localSheetId="8">#REF!</definedName>
    <definedName name="__SD76" localSheetId="13">#REF!</definedName>
    <definedName name="__SD76" localSheetId="9">#REF!</definedName>
    <definedName name="__SD76" localSheetId="16">#REF!</definedName>
    <definedName name="__SD76" localSheetId="2">#REF!</definedName>
    <definedName name="__SD76" localSheetId="4">#REF!</definedName>
    <definedName name="__SD76" localSheetId="11">#REF!</definedName>
    <definedName name="__SD76" localSheetId="3">#REF!</definedName>
    <definedName name="__SD76">#REF!</definedName>
    <definedName name="__SD77" localSheetId="7">#REF!</definedName>
    <definedName name="__SD77" localSheetId="6">#REF!</definedName>
    <definedName name="__SD77" localSheetId="8">#REF!</definedName>
    <definedName name="__SD77" localSheetId="13">#REF!</definedName>
    <definedName name="__SD77" localSheetId="9">#REF!</definedName>
    <definedName name="__SD77" localSheetId="16">#REF!</definedName>
    <definedName name="__SD77" localSheetId="2">#REF!</definedName>
    <definedName name="__SD77" localSheetId="4">#REF!</definedName>
    <definedName name="__SD77" localSheetId="11">#REF!</definedName>
    <definedName name="__SD77" localSheetId="3">#REF!</definedName>
    <definedName name="__SD77">#REF!</definedName>
    <definedName name="__SD78" localSheetId="7">#REF!</definedName>
    <definedName name="__SD78" localSheetId="6">#REF!</definedName>
    <definedName name="__SD78" localSheetId="8">#REF!</definedName>
    <definedName name="__SD78" localSheetId="13">#REF!</definedName>
    <definedName name="__SD78" localSheetId="9">#REF!</definedName>
    <definedName name="__SD78" localSheetId="16">#REF!</definedName>
    <definedName name="__SD78" localSheetId="2">#REF!</definedName>
    <definedName name="__SD78" localSheetId="4">#REF!</definedName>
    <definedName name="__SD78" localSheetId="11">#REF!</definedName>
    <definedName name="__SD78" localSheetId="3">#REF!</definedName>
    <definedName name="__SD78">#REF!</definedName>
    <definedName name="__SD79" localSheetId="7">#REF!</definedName>
    <definedName name="__SD79" localSheetId="6">#REF!</definedName>
    <definedName name="__SD79" localSheetId="8">#REF!</definedName>
    <definedName name="__SD79" localSheetId="13">#REF!</definedName>
    <definedName name="__SD79" localSheetId="9">#REF!</definedName>
    <definedName name="__SD79" localSheetId="16">#REF!</definedName>
    <definedName name="__SD79" localSheetId="2">#REF!</definedName>
    <definedName name="__SD79" localSheetId="4">#REF!</definedName>
    <definedName name="__SD79" localSheetId="11">#REF!</definedName>
    <definedName name="__SD79" localSheetId="3">#REF!</definedName>
    <definedName name="__SD79">#REF!</definedName>
    <definedName name="__SD8" localSheetId="7">#REF!</definedName>
    <definedName name="__SD8" localSheetId="6">#REF!</definedName>
    <definedName name="__SD8" localSheetId="8">#REF!</definedName>
    <definedName name="__SD8" localSheetId="13">#REF!</definedName>
    <definedName name="__SD8" localSheetId="9">#REF!</definedName>
    <definedName name="__SD8" localSheetId="16">#REF!</definedName>
    <definedName name="__SD8" localSheetId="2">#REF!</definedName>
    <definedName name="__SD8" localSheetId="4">#REF!</definedName>
    <definedName name="__SD8" localSheetId="11">#REF!</definedName>
    <definedName name="__SD8" localSheetId="3">#REF!</definedName>
    <definedName name="__SD8">#REF!</definedName>
    <definedName name="__SD80" localSheetId="7">#REF!</definedName>
    <definedName name="__SD80" localSheetId="6">#REF!</definedName>
    <definedName name="__SD80" localSheetId="8">#REF!</definedName>
    <definedName name="__SD80" localSheetId="13">#REF!</definedName>
    <definedName name="__SD80" localSheetId="9">#REF!</definedName>
    <definedName name="__SD80" localSheetId="16">#REF!</definedName>
    <definedName name="__SD80" localSheetId="2">#REF!</definedName>
    <definedName name="__SD80" localSheetId="4">#REF!</definedName>
    <definedName name="__SD80" localSheetId="11">#REF!</definedName>
    <definedName name="__SD80" localSheetId="3">#REF!</definedName>
    <definedName name="__SD80">#REF!</definedName>
    <definedName name="__SD81" localSheetId="7">#REF!</definedName>
    <definedName name="__SD81" localSheetId="6">#REF!</definedName>
    <definedName name="__SD81" localSheetId="8">#REF!</definedName>
    <definedName name="__SD81" localSheetId="13">#REF!</definedName>
    <definedName name="__SD81" localSheetId="9">#REF!</definedName>
    <definedName name="__SD81" localSheetId="16">#REF!</definedName>
    <definedName name="__SD81" localSheetId="2">#REF!</definedName>
    <definedName name="__SD81" localSheetId="4">#REF!</definedName>
    <definedName name="__SD81" localSheetId="11">#REF!</definedName>
    <definedName name="__SD81" localSheetId="3">#REF!</definedName>
    <definedName name="__SD81">#REF!</definedName>
    <definedName name="__SD82" localSheetId="7">#REF!</definedName>
    <definedName name="__SD82" localSheetId="6">#REF!</definedName>
    <definedName name="__SD82" localSheetId="8">#REF!</definedName>
    <definedName name="__SD82" localSheetId="13">#REF!</definedName>
    <definedName name="__SD82" localSheetId="9">#REF!</definedName>
    <definedName name="__SD82" localSheetId="16">#REF!</definedName>
    <definedName name="__SD82" localSheetId="2">#REF!</definedName>
    <definedName name="__SD82" localSheetId="4">#REF!</definedName>
    <definedName name="__SD82" localSheetId="11">#REF!</definedName>
    <definedName name="__SD82" localSheetId="3">#REF!</definedName>
    <definedName name="__SD82">#REF!</definedName>
    <definedName name="__SD83" localSheetId="7">#REF!</definedName>
    <definedName name="__SD83" localSheetId="6">#REF!</definedName>
    <definedName name="__SD83" localSheetId="8">#REF!</definedName>
    <definedName name="__SD83" localSheetId="13">#REF!</definedName>
    <definedName name="__SD83" localSheetId="9">#REF!</definedName>
    <definedName name="__SD83" localSheetId="16">#REF!</definedName>
    <definedName name="__SD83" localSheetId="2">#REF!</definedName>
    <definedName name="__SD83" localSheetId="4">#REF!</definedName>
    <definedName name="__SD83" localSheetId="11">#REF!</definedName>
    <definedName name="__SD83" localSheetId="3">#REF!</definedName>
    <definedName name="__SD83">#REF!</definedName>
    <definedName name="__SD84" localSheetId="7">#REF!</definedName>
    <definedName name="__SD84" localSheetId="6">#REF!</definedName>
    <definedName name="__SD84" localSheetId="8">#REF!</definedName>
    <definedName name="__SD84" localSheetId="13">#REF!</definedName>
    <definedName name="__SD84" localSheetId="9">#REF!</definedName>
    <definedName name="__SD84" localSheetId="16">#REF!</definedName>
    <definedName name="__SD84" localSheetId="2">#REF!</definedName>
    <definedName name="__SD84" localSheetId="4">#REF!</definedName>
    <definedName name="__SD84" localSheetId="11">#REF!</definedName>
    <definedName name="__SD84" localSheetId="3">#REF!</definedName>
    <definedName name="__SD84">#REF!</definedName>
    <definedName name="__SD85" localSheetId="7">#REF!</definedName>
    <definedName name="__SD85" localSheetId="6">#REF!</definedName>
    <definedName name="__SD85" localSheetId="8">#REF!</definedName>
    <definedName name="__SD85" localSheetId="13">#REF!</definedName>
    <definedName name="__SD85" localSheetId="9">#REF!</definedName>
    <definedName name="__SD85" localSheetId="16">#REF!</definedName>
    <definedName name="__SD85" localSheetId="2">#REF!</definedName>
    <definedName name="__SD85" localSheetId="4">#REF!</definedName>
    <definedName name="__SD85" localSheetId="11">#REF!</definedName>
    <definedName name="__SD85" localSheetId="3">#REF!</definedName>
    <definedName name="__SD85">#REF!</definedName>
    <definedName name="__SD86" localSheetId="7">#REF!</definedName>
    <definedName name="__SD86" localSheetId="6">#REF!</definedName>
    <definedName name="__SD86" localSheetId="8">#REF!</definedName>
    <definedName name="__SD86" localSheetId="13">#REF!</definedName>
    <definedName name="__SD86" localSheetId="9">#REF!</definedName>
    <definedName name="__SD86" localSheetId="16">#REF!</definedName>
    <definedName name="__SD86" localSheetId="2">#REF!</definedName>
    <definedName name="__SD86" localSheetId="4">#REF!</definedName>
    <definedName name="__SD86" localSheetId="11">#REF!</definedName>
    <definedName name="__SD86" localSheetId="3">#REF!</definedName>
    <definedName name="__SD86">#REF!</definedName>
    <definedName name="__SD87" localSheetId="7">#REF!</definedName>
    <definedName name="__SD87" localSheetId="6">#REF!</definedName>
    <definedName name="__SD87" localSheetId="8">#REF!</definedName>
    <definedName name="__SD87" localSheetId="13">#REF!</definedName>
    <definedName name="__SD87" localSheetId="9">#REF!</definedName>
    <definedName name="__SD87" localSheetId="16">#REF!</definedName>
    <definedName name="__SD87" localSheetId="2">#REF!</definedName>
    <definedName name="__SD87" localSheetId="4">#REF!</definedName>
    <definedName name="__SD87" localSheetId="11">#REF!</definedName>
    <definedName name="__SD87" localSheetId="3">#REF!</definedName>
    <definedName name="__SD87">#REF!</definedName>
    <definedName name="__SD88" localSheetId="7">#REF!</definedName>
    <definedName name="__SD88" localSheetId="6">#REF!</definedName>
    <definedName name="__SD88" localSheetId="8">#REF!</definedName>
    <definedName name="__SD88" localSheetId="13">#REF!</definedName>
    <definedName name="__SD88" localSheetId="9">#REF!</definedName>
    <definedName name="__SD88" localSheetId="16">#REF!</definedName>
    <definedName name="__SD88" localSheetId="2">#REF!</definedName>
    <definedName name="__SD88" localSheetId="4">#REF!</definedName>
    <definedName name="__SD88" localSheetId="11">#REF!</definedName>
    <definedName name="__SD88" localSheetId="3">#REF!</definedName>
    <definedName name="__SD88">#REF!</definedName>
    <definedName name="__SD89" localSheetId="7">#REF!</definedName>
    <definedName name="__SD89" localSheetId="6">#REF!</definedName>
    <definedName name="__SD89" localSheetId="8">#REF!</definedName>
    <definedName name="__SD89" localSheetId="13">#REF!</definedName>
    <definedName name="__SD89" localSheetId="9">#REF!</definedName>
    <definedName name="__SD89" localSheetId="16">#REF!</definedName>
    <definedName name="__SD89" localSheetId="2">#REF!</definedName>
    <definedName name="__SD89" localSheetId="4">#REF!</definedName>
    <definedName name="__SD89" localSheetId="11">#REF!</definedName>
    <definedName name="__SD89" localSheetId="3">#REF!</definedName>
    <definedName name="__SD89">#REF!</definedName>
    <definedName name="__SD9" localSheetId="7">#REF!</definedName>
    <definedName name="__SD9" localSheetId="6">#REF!</definedName>
    <definedName name="__SD9" localSheetId="8">#REF!</definedName>
    <definedName name="__SD9" localSheetId="13">#REF!</definedName>
    <definedName name="__SD9" localSheetId="9">#REF!</definedName>
    <definedName name="__SD9" localSheetId="16">#REF!</definedName>
    <definedName name="__SD9" localSheetId="2">#REF!</definedName>
    <definedName name="__SD9" localSheetId="4">#REF!</definedName>
    <definedName name="__SD9" localSheetId="11">#REF!</definedName>
    <definedName name="__SD9" localSheetId="3">#REF!</definedName>
    <definedName name="__SD9">#REF!</definedName>
    <definedName name="__SD90" localSheetId="7">#REF!</definedName>
    <definedName name="__SD90" localSheetId="6">#REF!</definedName>
    <definedName name="__SD90" localSheetId="8">#REF!</definedName>
    <definedName name="__SD90" localSheetId="13">#REF!</definedName>
    <definedName name="__SD90" localSheetId="9">#REF!</definedName>
    <definedName name="__SD90" localSheetId="16">#REF!</definedName>
    <definedName name="__SD90" localSheetId="2">#REF!</definedName>
    <definedName name="__SD90" localSheetId="4">#REF!</definedName>
    <definedName name="__SD90" localSheetId="11">#REF!</definedName>
    <definedName name="__SD90" localSheetId="3">#REF!</definedName>
    <definedName name="__SD90">#REF!</definedName>
    <definedName name="__SD91" localSheetId="7">#REF!</definedName>
    <definedName name="__SD91" localSheetId="6">#REF!</definedName>
    <definedName name="__SD91" localSheetId="8">#REF!</definedName>
    <definedName name="__SD91" localSheetId="13">#REF!</definedName>
    <definedName name="__SD91" localSheetId="9">#REF!</definedName>
    <definedName name="__SD91" localSheetId="16">#REF!</definedName>
    <definedName name="__SD91" localSheetId="2">#REF!</definedName>
    <definedName name="__SD91" localSheetId="4">#REF!</definedName>
    <definedName name="__SD91" localSheetId="11">#REF!</definedName>
    <definedName name="__SD91" localSheetId="3">#REF!</definedName>
    <definedName name="__SD91">#REF!</definedName>
    <definedName name="__SD92" localSheetId="7">#REF!</definedName>
    <definedName name="__SD92" localSheetId="6">#REF!</definedName>
    <definedName name="__SD92" localSheetId="8">#REF!</definedName>
    <definedName name="__SD92" localSheetId="13">#REF!</definedName>
    <definedName name="__SD92" localSheetId="9">#REF!</definedName>
    <definedName name="__SD92" localSheetId="16">#REF!</definedName>
    <definedName name="__SD92" localSheetId="2">#REF!</definedName>
    <definedName name="__SD92" localSheetId="4">#REF!</definedName>
    <definedName name="__SD92" localSheetId="11">#REF!</definedName>
    <definedName name="__SD92" localSheetId="3">#REF!</definedName>
    <definedName name="__SD92">#REF!</definedName>
    <definedName name="__SD93" localSheetId="7">#REF!</definedName>
    <definedName name="__SD93" localSheetId="6">#REF!</definedName>
    <definedName name="__SD93" localSheetId="8">#REF!</definedName>
    <definedName name="__SD93" localSheetId="13">#REF!</definedName>
    <definedName name="__SD93" localSheetId="9">#REF!</definedName>
    <definedName name="__SD93" localSheetId="16">#REF!</definedName>
    <definedName name="__SD93" localSheetId="2">#REF!</definedName>
    <definedName name="__SD93" localSheetId="4">#REF!</definedName>
    <definedName name="__SD93" localSheetId="11">#REF!</definedName>
    <definedName name="__SD93" localSheetId="3">#REF!</definedName>
    <definedName name="__SD93">#REF!</definedName>
    <definedName name="__SD94" localSheetId="7">#REF!</definedName>
    <definedName name="__SD94" localSheetId="6">#REF!</definedName>
    <definedName name="__SD94" localSheetId="8">#REF!</definedName>
    <definedName name="__SD94" localSheetId="13">#REF!</definedName>
    <definedName name="__SD94" localSheetId="9">#REF!</definedName>
    <definedName name="__SD94" localSheetId="16">#REF!</definedName>
    <definedName name="__SD94" localSheetId="2">#REF!</definedName>
    <definedName name="__SD94" localSheetId="4">#REF!</definedName>
    <definedName name="__SD94" localSheetId="11">#REF!</definedName>
    <definedName name="__SD94" localSheetId="3">#REF!</definedName>
    <definedName name="__SD94">#REF!</definedName>
    <definedName name="__SD95" localSheetId="7">#REF!</definedName>
    <definedName name="__SD95" localSheetId="6">#REF!</definedName>
    <definedName name="__SD95" localSheetId="8">#REF!</definedName>
    <definedName name="__SD95" localSheetId="13">#REF!</definedName>
    <definedName name="__SD95" localSheetId="9">#REF!</definedName>
    <definedName name="__SD95" localSheetId="16">#REF!</definedName>
    <definedName name="__SD95" localSheetId="2">#REF!</definedName>
    <definedName name="__SD95" localSheetId="4">#REF!</definedName>
    <definedName name="__SD95" localSheetId="11">#REF!</definedName>
    <definedName name="__SD95" localSheetId="3">#REF!</definedName>
    <definedName name="__SD95">#REF!</definedName>
    <definedName name="__SD96" localSheetId="7">#REF!</definedName>
    <definedName name="__SD96" localSheetId="6">#REF!</definedName>
    <definedName name="__SD96" localSheetId="8">#REF!</definedName>
    <definedName name="__SD96" localSheetId="13">#REF!</definedName>
    <definedName name="__SD96" localSheetId="9">#REF!</definedName>
    <definedName name="__SD96" localSheetId="16">#REF!</definedName>
    <definedName name="__SD96" localSheetId="2">#REF!</definedName>
    <definedName name="__SD96" localSheetId="4">#REF!</definedName>
    <definedName name="__SD96" localSheetId="11">#REF!</definedName>
    <definedName name="__SD96" localSheetId="3">#REF!</definedName>
    <definedName name="__SD96">#REF!</definedName>
    <definedName name="__SD97" localSheetId="7">#REF!</definedName>
    <definedName name="__SD97" localSheetId="6">#REF!</definedName>
    <definedName name="__SD97" localSheetId="8">#REF!</definedName>
    <definedName name="__SD97" localSheetId="13">#REF!</definedName>
    <definedName name="__SD97" localSheetId="9">#REF!</definedName>
    <definedName name="__SD97" localSheetId="16">#REF!</definedName>
    <definedName name="__SD97" localSheetId="2">#REF!</definedName>
    <definedName name="__SD97" localSheetId="4">#REF!</definedName>
    <definedName name="__SD97" localSheetId="11">#REF!</definedName>
    <definedName name="__SD97" localSheetId="3">#REF!</definedName>
    <definedName name="__SD97">#REF!</definedName>
    <definedName name="__SD98" localSheetId="7">#REF!</definedName>
    <definedName name="__SD98" localSheetId="6">#REF!</definedName>
    <definedName name="__SD98" localSheetId="8">#REF!</definedName>
    <definedName name="__SD98" localSheetId="13">#REF!</definedName>
    <definedName name="__SD98" localSheetId="9">#REF!</definedName>
    <definedName name="__SD98" localSheetId="16">#REF!</definedName>
    <definedName name="__SD98" localSheetId="2">#REF!</definedName>
    <definedName name="__SD98" localSheetId="4">#REF!</definedName>
    <definedName name="__SD98" localSheetId="11">#REF!</definedName>
    <definedName name="__SD98" localSheetId="3">#REF!</definedName>
    <definedName name="__SD98">#REF!</definedName>
    <definedName name="__SD99" localSheetId="7">#REF!</definedName>
    <definedName name="__SD99" localSheetId="6">#REF!</definedName>
    <definedName name="__SD99" localSheetId="8">#REF!</definedName>
    <definedName name="__SD99" localSheetId="13">#REF!</definedName>
    <definedName name="__SD99" localSheetId="9">#REF!</definedName>
    <definedName name="__SD99" localSheetId="16">#REF!</definedName>
    <definedName name="__SD99" localSheetId="2">#REF!</definedName>
    <definedName name="__SD99" localSheetId="4">#REF!</definedName>
    <definedName name="__SD99" localSheetId="11">#REF!</definedName>
    <definedName name="__SD99" localSheetId="3">#REF!</definedName>
    <definedName name="__SD99">#REF!</definedName>
    <definedName name="__shared_11_0_0">NA()</definedName>
    <definedName name="__shared_11_0_1">NA()</definedName>
    <definedName name="__shared_11_0_10">NA()</definedName>
    <definedName name="__shared_11_0_11">NA()</definedName>
    <definedName name="__shared_11_0_12">2.5-0.15-0.6-0.45</definedName>
    <definedName name="__shared_11_0_13">NA()</definedName>
    <definedName name="__shared_11_0_14">3.6-0.15</definedName>
    <definedName name="__shared_11_0_15">NA()</definedName>
    <definedName name="__shared_11_0_16">NA()</definedName>
    <definedName name="__shared_11_0_17">NA()</definedName>
    <definedName name="__shared_11_0_18">NA()</definedName>
    <definedName name="__shared_11_0_19">0.425-0.15</definedName>
    <definedName name="__shared_11_0_2">NA()</definedName>
    <definedName name="__shared_11_0_20">0.425-0.125</definedName>
    <definedName name="__shared_11_0_21">0.45-0.15</definedName>
    <definedName name="__shared_11_0_22">NA()</definedName>
    <definedName name="__shared_11_0_23">NA()</definedName>
    <definedName name="__shared_11_0_24">NA()</definedName>
    <definedName name="__shared_11_0_25">NA()</definedName>
    <definedName name="__shared_11_0_26">NA()</definedName>
    <definedName name="__shared_11_0_27">NA()</definedName>
    <definedName name="__shared_11_0_28">NA()</definedName>
    <definedName name="__shared_11_0_29">NA()</definedName>
    <definedName name="__shared_11_0_3">NA()</definedName>
    <definedName name="__shared_11_0_30">NA()</definedName>
    <definedName name="__shared_11_0_31">NA()</definedName>
    <definedName name="__shared_11_0_32">NA()</definedName>
    <definedName name="__shared_11_0_33">NA()</definedName>
    <definedName name="__shared_11_0_34">3.6-0.45</definedName>
    <definedName name="__shared_11_0_35">NA()</definedName>
    <definedName name="__shared_11_0_36">3.6-0.425</definedName>
    <definedName name="__shared_11_0_37">3.6-0.45</definedName>
    <definedName name="__shared_11_0_38">NA()</definedName>
    <definedName name="__shared_11_0_39">NA()</definedName>
    <definedName name="__shared_11_0_4">NA()</definedName>
    <definedName name="__shared_11_0_40">3.6-0.45</definedName>
    <definedName name="__shared_11_0_41">NA()</definedName>
    <definedName name="__shared_11_0_42">3.6-0.45</definedName>
    <definedName name="__shared_11_0_43">NA()</definedName>
    <definedName name="__shared_11_0_44">NA()</definedName>
    <definedName name="__shared_11_0_45">NA()</definedName>
    <definedName name="__shared_11_0_46">NA()</definedName>
    <definedName name="__shared_11_0_47">NA()</definedName>
    <definedName name="__shared_11_0_48">NA()</definedName>
    <definedName name="__shared_11_0_49">NA()</definedName>
    <definedName name="__shared_11_0_5">NA()</definedName>
    <definedName name="__shared_11_0_50">NA()</definedName>
    <definedName name="__shared_11_0_51">NA()</definedName>
    <definedName name="__shared_11_0_52">NA()</definedName>
    <definedName name="__shared_11_0_53">NA()</definedName>
    <definedName name="__shared_11_0_54">NA()</definedName>
    <definedName name="__shared_11_0_55">3.6-0.125</definedName>
    <definedName name="__shared_11_0_56">NA()</definedName>
    <definedName name="__shared_11_0_57">NA()</definedName>
    <definedName name="__shared_11_0_58">NA()</definedName>
    <definedName name="__shared_11_0_59">NA()</definedName>
    <definedName name="__shared_11_0_6">NA()</definedName>
    <definedName name="__shared_11_0_60">NA()</definedName>
    <definedName name="__shared_11_0_61">NA()</definedName>
    <definedName name="__shared_11_0_62">NA()</definedName>
    <definedName name="__shared_11_0_63">NA()</definedName>
    <definedName name="__shared_11_0_64">NA()</definedName>
    <definedName name="__shared_11_0_65">NA()</definedName>
    <definedName name="__shared_11_0_66">NA()</definedName>
    <definedName name="__shared_11_0_67">NA()</definedName>
    <definedName name="__shared_11_0_68">NA()</definedName>
    <definedName name="__shared_11_0_69">NA()</definedName>
    <definedName name="__shared_11_0_7">NA()</definedName>
    <definedName name="__shared_11_0_70">NA()</definedName>
    <definedName name="__shared_11_0_71">NA()</definedName>
    <definedName name="__shared_11_0_72">NA()</definedName>
    <definedName name="__shared_11_0_73">NA()</definedName>
    <definedName name="__shared_11_0_8">NA()</definedName>
    <definedName name="__shared_11_0_9">NA()</definedName>
    <definedName name="__shared_12_0_0">3.6-0.15</definedName>
    <definedName name="__shared_12_0_1">NA()</definedName>
    <definedName name="__shared_12_0_10">NA()</definedName>
    <definedName name="__shared_12_0_11">NA()</definedName>
    <definedName name="__shared_12_0_12">NA()</definedName>
    <definedName name="__shared_12_0_13">3.6-0.45</definedName>
    <definedName name="__shared_12_0_14">NA()</definedName>
    <definedName name="__shared_12_0_15">3.6-0.45</definedName>
    <definedName name="__shared_12_0_16">NA()</definedName>
    <definedName name="__shared_12_0_17">NA()</definedName>
    <definedName name="__shared_12_0_18">(3.6/0.15)-2</definedName>
    <definedName name="__shared_12_0_19">NA()</definedName>
    <definedName name="__shared_12_0_2">0.425-0.15</definedName>
    <definedName name="__shared_12_0_20">NA()</definedName>
    <definedName name="__shared_12_0_21">NA()</definedName>
    <definedName name="__shared_12_0_22">NA()</definedName>
    <definedName name="__shared_12_0_23">NA()</definedName>
    <definedName name="__shared_12_0_24">3.6-0.125</definedName>
    <definedName name="__shared_12_0_25">NA()</definedName>
    <definedName name="__shared_12_0_26">NA()</definedName>
    <definedName name="__shared_12_0_27">NA()</definedName>
    <definedName name="__shared_12_0_28">NA()</definedName>
    <definedName name="__shared_12_0_29">NA()</definedName>
    <definedName name="__shared_12_0_3">0.425-0.125</definedName>
    <definedName name="__shared_12_0_30">NA()</definedName>
    <definedName name="__shared_12_0_31">NA()</definedName>
    <definedName name="__shared_12_0_32">NA()</definedName>
    <definedName name="__shared_12_0_33">NA()</definedName>
    <definedName name="__shared_12_0_34">NA()</definedName>
    <definedName name="__shared_12_0_35">NA()</definedName>
    <definedName name="__shared_12_0_36">NA()</definedName>
    <definedName name="__shared_12_0_37">NA()</definedName>
    <definedName name="__shared_12_0_38">NA()</definedName>
    <definedName name="__shared_12_0_39">NA()</definedName>
    <definedName name="__shared_12_0_4">0.45-0.15</definedName>
    <definedName name="__shared_12_0_40">NA()</definedName>
    <definedName name="__shared_12_0_5">NA()</definedName>
    <definedName name="__shared_12_0_6">NA()</definedName>
    <definedName name="__shared_12_0_7">NA()</definedName>
    <definedName name="__shared_12_0_8">NA()</definedName>
    <definedName name="__shared_12_0_9">NA()</definedName>
    <definedName name="__shared_13_0_0">0.6-0.15</definedName>
    <definedName name="__shared_13_0_1">NA()</definedName>
    <definedName name="__shared_13_0_2">3.6-0.6</definedName>
    <definedName name="__shared_13_0_3">NA()</definedName>
    <definedName name="__shared_15_0_0">NA()</definedName>
    <definedName name="__shared_15_0_1">NA()</definedName>
    <definedName name="__shared_15_0_10">NA()</definedName>
    <definedName name="__shared_15_0_11">NA()</definedName>
    <definedName name="__shared_15_0_12">NA()</definedName>
    <definedName name="__shared_15_0_13">NA()</definedName>
    <definedName name="__shared_15_0_2">NA()</definedName>
    <definedName name="__shared_15_0_3">NA()</definedName>
    <definedName name="__shared_15_0_4">NA()</definedName>
    <definedName name="__shared_15_0_5">NA()</definedName>
    <definedName name="__shared_15_0_6">NA()</definedName>
    <definedName name="__shared_15_0_7">NA()</definedName>
    <definedName name="__shared_15_0_8">NA()</definedName>
    <definedName name="__shared_15_0_9">NA()</definedName>
    <definedName name="__shared_16_0_0">NA()</definedName>
    <definedName name="__shared_16_0_1">NA()</definedName>
    <definedName name="__shared_16_0_2">NA()</definedName>
    <definedName name="__shared_16_0_3">NA()</definedName>
    <definedName name="__shared_18_0_0">NA()</definedName>
    <definedName name="__shared_18_0_1">NA()</definedName>
    <definedName name="__shared_18_0_10">NA()</definedName>
    <definedName name="__shared_18_0_11">NA()</definedName>
    <definedName name="__shared_18_0_12">NA()</definedName>
    <definedName name="__shared_18_0_13">2.5-0.15-0.65</definedName>
    <definedName name="__shared_18_0_14">NA()</definedName>
    <definedName name="__shared_18_0_15">3.8-0.15</definedName>
    <definedName name="__shared_18_0_16">NA()</definedName>
    <definedName name="__shared_18_0_17">NA()</definedName>
    <definedName name="__shared_18_0_18">NA()</definedName>
    <definedName name="__shared_18_0_19">NA()</definedName>
    <definedName name="__shared_18_0_2">NA()</definedName>
    <definedName name="__shared_18_0_20">NA()</definedName>
    <definedName name="__shared_18_0_21">NA()</definedName>
    <definedName name="__shared_18_0_22">NA()</definedName>
    <definedName name="__shared_18_0_23">NA()</definedName>
    <definedName name="__shared_18_0_24">NA()</definedName>
    <definedName name="__shared_18_0_25">NA()</definedName>
    <definedName name="__shared_18_0_26">NA()</definedName>
    <definedName name="__shared_18_0_27">3.8-0.45</definedName>
    <definedName name="__shared_18_0_28">3.8-0.475</definedName>
    <definedName name="__shared_18_0_29">3.8-0.475</definedName>
    <definedName name="__shared_18_0_3">NA()</definedName>
    <definedName name="__shared_18_0_30">NA()</definedName>
    <definedName name="__shared_18_0_31">NA()</definedName>
    <definedName name="__shared_18_0_32">NA()</definedName>
    <definedName name="__shared_18_0_33">NA()</definedName>
    <definedName name="__shared_18_0_34">NA()</definedName>
    <definedName name="__shared_18_0_35">NA()</definedName>
    <definedName name="__shared_18_0_36">NA()</definedName>
    <definedName name="__shared_18_0_37">NA()</definedName>
    <definedName name="__shared_18_0_38">NA()</definedName>
    <definedName name="__shared_18_0_39">NA()</definedName>
    <definedName name="__shared_18_0_4">NA()</definedName>
    <definedName name="__shared_18_0_40">NA()</definedName>
    <definedName name="__shared_18_0_41">NA()</definedName>
    <definedName name="__shared_18_0_42">NA()</definedName>
    <definedName name="__shared_18_0_43">NA()</definedName>
    <definedName name="__shared_18_0_44">NA()</definedName>
    <definedName name="__shared_18_0_45">NA()</definedName>
    <definedName name="__shared_18_0_46">NA()</definedName>
    <definedName name="__shared_18_0_47">3.8-0.125</definedName>
    <definedName name="__shared_18_0_48">3.8-0.125</definedName>
    <definedName name="__shared_18_0_49">NA()</definedName>
    <definedName name="__shared_18_0_5">NA()</definedName>
    <definedName name="__shared_18_0_50">NA()</definedName>
    <definedName name="__shared_18_0_51">3.8-0.125</definedName>
    <definedName name="__shared_18_0_52">NA()</definedName>
    <definedName name="__shared_18_0_53">NA()</definedName>
    <definedName name="__shared_18_0_54">NA()</definedName>
    <definedName name="__shared_18_0_55">NA()</definedName>
    <definedName name="__shared_18_0_56">NA()</definedName>
    <definedName name="__shared_18_0_57">NA()</definedName>
    <definedName name="__shared_18_0_58">NA()</definedName>
    <definedName name="__shared_18_0_59">NA()</definedName>
    <definedName name="__shared_18_0_6">NA()</definedName>
    <definedName name="__shared_18_0_60">NA()</definedName>
    <definedName name="__shared_18_0_61">NA()</definedName>
    <definedName name="__shared_18_0_62">NA()</definedName>
    <definedName name="__shared_18_0_63">NA()</definedName>
    <definedName name="__shared_18_0_64">NA()</definedName>
    <definedName name="__shared_18_0_65">NA()</definedName>
    <definedName name="__shared_18_0_66">NA()</definedName>
    <definedName name="__shared_18_0_67">NA()</definedName>
    <definedName name="__shared_18_0_7">NA()</definedName>
    <definedName name="__shared_18_0_8">NA()</definedName>
    <definedName name="__shared_18_0_9">NA()</definedName>
    <definedName name="__shared_19_0_0">3.8-0.15</definedName>
    <definedName name="__shared_19_0_1">NA()</definedName>
    <definedName name="__shared_19_0_10">3.8-0.45</definedName>
    <definedName name="__shared_19_0_11">3.8-0.475</definedName>
    <definedName name="__shared_19_0_12">3.8-0.475</definedName>
    <definedName name="__shared_19_0_13">NA()</definedName>
    <definedName name="__shared_19_0_14">NA()</definedName>
    <definedName name="__shared_19_0_15">NA()</definedName>
    <definedName name="__shared_19_0_16">NA()</definedName>
    <definedName name="__shared_19_0_17">NA()</definedName>
    <definedName name="__shared_19_0_18">NA()</definedName>
    <definedName name="__shared_19_0_19">NA()</definedName>
    <definedName name="__shared_19_0_2">NA()</definedName>
    <definedName name="__shared_19_0_20">NA()</definedName>
    <definedName name="__shared_19_0_21">NA()</definedName>
    <definedName name="__shared_19_0_22">NA()</definedName>
    <definedName name="__shared_19_0_23">NA()</definedName>
    <definedName name="__shared_19_0_24">NA()</definedName>
    <definedName name="__shared_19_0_25">NA()</definedName>
    <definedName name="__shared_19_0_26">NA()</definedName>
    <definedName name="__shared_19_0_27">3.8-0.125</definedName>
    <definedName name="__shared_19_0_28">3.8-0.125</definedName>
    <definedName name="__shared_19_0_29">NA()</definedName>
    <definedName name="__shared_19_0_3">NA()</definedName>
    <definedName name="__shared_19_0_30">NA()</definedName>
    <definedName name="__shared_19_0_31">3.8-0.125</definedName>
    <definedName name="__shared_19_0_32">NA()</definedName>
    <definedName name="__shared_19_0_33">NA()</definedName>
    <definedName name="__shared_19_0_34">NA()</definedName>
    <definedName name="__shared_19_0_35">NA()</definedName>
    <definedName name="__shared_19_0_36">NA()</definedName>
    <definedName name="__shared_19_0_37">NA()</definedName>
    <definedName name="__shared_19_0_38">NA()</definedName>
    <definedName name="__shared_19_0_39">NA()</definedName>
    <definedName name="__shared_19_0_4">NA()</definedName>
    <definedName name="__shared_19_0_40">NA()</definedName>
    <definedName name="__shared_19_0_41">NA()</definedName>
    <definedName name="__shared_19_0_42">NA()</definedName>
    <definedName name="__shared_19_0_43">NA()</definedName>
    <definedName name="__shared_19_0_5">NA()</definedName>
    <definedName name="__shared_19_0_6">NA()</definedName>
    <definedName name="__shared_19_0_7">NA()</definedName>
    <definedName name="__shared_19_0_8">NA()</definedName>
    <definedName name="__shared_19_0_9">NA()</definedName>
    <definedName name="__shared_2_0_0">NA()</definedName>
    <definedName name="__shared_2_0_1">NA()</definedName>
    <definedName name="__shared_2_0_2">NA()</definedName>
    <definedName name="__shared_20_0_0">3.8-0.15</definedName>
    <definedName name="__shared_20_0_1">1.5-0.125</definedName>
    <definedName name="__shared_20_0_10">NA()</definedName>
    <definedName name="__shared_20_0_11">2*0.9+0.11</definedName>
    <definedName name="__shared_20_0_12">1.5-0.125</definedName>
    <definedName name="__shared_20_0_13">NA()</definedName>
    <definedName name="__shared_20_0_14">NA()</definedName>
    <definedName name="__shared_20_0_2">NA()</definedName>
    <definedName name="__shared_20_0_3">NA()</definedName>
    <definedName name="__shared_20_0_4">NA()</definedName>
    <definedName name="__shared_20_0_5">0.475-0.175</definedName>
    <definedName name="__shared_20_0_6">NA()</definedName>
    <definedName name="__shared_20_0_7">NA()</definedName>
    <definedName name="__shared_20_0_8">NA()</definedName>
    <definedName name="__shared_20_0_9">NA()</definedName>
    <definedName name="__shared_22_0_0">NA()</definedName>
    <definedName name="__shared_22_0_1">NA()</definedName>
    <definedName name="__shared_22_0_10">NA()</definedName>
    <definedName name="__shared_22_0_11">NA()</definedName>
    <definedName name="__shared_22_0_12">NA()</definedName>
    <definedName name="__shared_22_0_13">NA()</definedName>
    <definedName name="__shared_22_0_2">NA()</definedName>
    <definedName name="__shared_22_0_3">NA()</definedName>
    <definedName name="__shared_22_0_4">NA()</definedName>
    <definedName name="__shared_22_0_5">NA()</definedName>
    <definedName name="__shared_22_0_6">NA()</definedName>
    <definedName name="__shared_22_0_7">NA()</definedName>
    <definedName name="__shared_22_0_8">NA()</definedName>
    <definedName name="__shared_22_0_9">NA()</definedName>
    <definedName name="__shared_23_0_0">NA()</definedName>
    <definedName name="__shared_23_0_1">NA()</definedName>
    <definedName name="__shared_23_0_2">NA()</definedName>
    <definedName name="__shared_25_0_0">NA()</definedName>
    <definedName name="__shared_25_0_1">NA()</definedName>
    <definedName name="__shared_25_0_10">NA()</definedName>
    <definedName name="__shared_25_0_11">NA()</definedName>
    <definedName name="__shared_25_0_12">NA()</definedName>
    <definedName name="__shared_25_0_13">3.8-0.125</definedName>
    <definedName name="__shared_25_0_14">NA()</definedName>
    <definedName name="__shared_25_0_15">NA()</definedName>
    <definedName name="__shared_25_0_16">NA()</definedName>
    <definedName name="__shared_25_0_17">NA()</definedName>
    <definedName name="__shared_25_0_18">NA()</definedName>
    <definedName name="__shared_25_0_19">NA()</definedName>
    <definedName name="__shared_25_0_2">NA()</definedName>
    <definedName name="__shared_25_0_20">NA()</definedName>
    <definedName name="__shared_25_0_21">NA()</definedName>
    <definedName name="__shared_25_0_22">NA()</definedName>
    <definedName name="__shared_25_0_23">NA()</definedName>
    <definedName name="__shared_25_0_24">3.8-0.425</definedName>
    <definedName name="__shared_25_0_25">NA()</definedName>
    <definedName name="__shared_25_0_26">NA()</definedName>
    <definedName name="__shared_25_0_27">3.8-0.425</definedName>
    <definedName name="__shared_25_0_28">NA()</definedName>
    <definedName name="__shared_25_0_29">NA()</definedName>
    <definedName name="__shared_25_0_3">NA()</definedName>
    <definedName name="__shared_25_0_30">NA()</definedName>
    <definedName name="__shared_25_0_31">NA()</definedName>
    <definedName name="__shared_25_0_32">NA()</definedName>
    <definedName name="__shared_25_0_33">NA()</definedName>
    <definedName name="__shared_25_0_34">NA()</definedName>
    <definedName name="__shared_25_0_35">NA()</definedName>
    <definedName name="__shared_25_0_36">NA()</definedName>
    <definedName name="__shared_25_0_37">NA()</definedName>
    <definedName name="__shared_25_0_38">3.8-0.125</definedName>
    <definedName name="__shared_25_0_39">NA()</definedName>
    <definedName name="__shared_25_0_4">NA()</definedName>
    <definedName name="__shared_25_0_40">NA()</definedName>
    <definedName name="__shared_25_0_41">NA()</definedName>
    <definedName name="__shared_25_0_42">NA()</definedName>
    <definedName name="__shared_25_0_43">NA()</definedName>
    <definedName name="__shared_25_0_44">NA()</definedName>
    <definedName name="__shared_25_0_45">NA()</definedName>
    <definedName name="__shared_25_0_46">NA()</definedName>
    <definedName name="__shared_25_0_47">NA()</definedName>
    <definedName name="__shared_25_0_48">NA()</definedName>
    <definedName name="__shared_25_0_49">NA()</definedName>
    <definedName name="__shared_25_0_5">NA()</definedName>
    <definedName name="__shared_25_0_50">NA()</definedName>
    <definedName name="__shared_25_0_6">NA()</definedName>
    <definedName name="__shared_25_0_7">NA()</definedName>
    <definedName name="__shared_25_0_8">NA()</definedName>
    <definedName name="__shared_25_0_9">NA()</definedName>
    <definedName name="__shared_26_0_0">NA()</definedName>
    <definedName name="__shared_26_0_1">NA()</definedName>
    <definedName name="__shared_26_0_2">NA()</definedName>
    <definedName name="__shared_28_0_0">NA()</definedName>
    <definedName name="__shared_28_0_1">NA()</definedName>
    <definedName name="__shared_28_0_10">NA()</definedName>
    <definedName name="__shared_28_0_11">NA()</definedName>
    <definedName name="__shared_28_0_2">NA()</definedName>
    <definedName name="__shared_28_0_3">NA()</definedName>
    <definedName name="__shared_28_0_4">NA()</definedName>
    <definedName name="__shared_28_0_5">NA()</definedName>
    <definedName name="__shared_28_0_6">NA()</definedName>
    <definedName name="__shared_28_0_7">NA()</definedName>
    <definedName name="__shared_28_0_8">NA()</definedName>
    <definedName name="__shared_28_0_9">NA()</definedName>
    <definedName name="__shared_29_0_0">NA()</definedName>
    <definedName name="__shared_29_0_1">NA()</definedName>
    <definedName name="__shared_29_0_2">NA()</definedName>
    <definedName name="__shared_3_0_0">NA()</definedName>
    <definedName name="__shared_3_0_1">NA()</definedName>
    <definedName name="__shared_3_0_2">NA()</definedName>
    <definedName name="__shared_3_0_3">NA()</definedName>
    <definedName name="__shared_31_0_0">NA()</definedName>
    <definedName name="__shared_31_0_1">NA()</definedName>
    <definedName name="__shared_31_0_10">NA()</definedName>
    <definedName name="__shared_31_0_11">NA()</definedName>
    <definedName name="__shared_31_0_12">NA()</definedName>
    <definedName name="__shared_31_0_13">NA()</definedName>
    <definedName name="__shared_31_0_14">NA()</definedName>
    <definedName name="__shared_31_0_15">NA()</definedName>
    <definedName name="__shared_31_0_16">NA()</definedName>
    <definedName name="__shared_31_0_17">NA()</definedName>
    <definedName name="__shared_31_0_18">NA()</definedName>
    <definedName name="__shared_31_0_19">NA()</definedName>
    <definedName name="__shared_31_0_2">NA()</definedName>
    <definedName name="__shared_31_0_20">NA()</definedName>
    <definedName name="__shared_31_0_21">NA()</definedName>
    <definedName name="__shared_31_0_22">NA()</definedName>
    <definedName name="__shared_31_0_23">NA()</definedName>
    <definedName name="__shared_31_0_24">NA()</definedName>
    <definedName name="__shared_31_0_25">NA()</definedName>
    <definedName name="__shared_31_0_26">NA()</definedName>
    <definedName name="__shared_31_0_27">NA()</definedName>
    <definedName name="__shared_31_0_28">NA()</definedName>
    <definedName name="__shared_31_0_29">NA()</definedName>
    <definedName name="__shared_31_0_3">NA()</definedName>
    <definedName name="__shared_31_0_30">NA()</definedName>
    <definedName name="__shared_31_0_31">NA()</definedName>
    <definedName name="__shared_31_0_32">NA()</definedName>
    <definedName name="__shared_31_0_33">NA()</definedName>
    <definedName name="__shared_31_0_34">NA()</definedName>
    <definedName name="__shared_31_0_35">NA()</definedName>
    <definedName name="__shared_31_0_36">3-0.15</definedName>
    <definedName name="__shared_31_0_37">NA()</definedName>
    <definedName name="__shared_31_0_38">NA()</definedName>
    <definedName name="__shared_31_0_39">NA()</definedName>
    <definedName name="__shared_31_0_4">NA()</definedName>
    <definedName name="__shared_31_0_40">NA()</definedName>
    <definedName name="__shared_31_0_41">NA()</definedName>
    <definedName name="__shared_31_0_42">NA()</definedName>
    <definedName name="__shared_31_0_43">NA()</definedName>
    <definedName name="__shared_31_0_44">NA()</definedName>
    <definedName name="__shared_31_0_45">NA()</definedName>
    <definedName name="__shared_31_0_46">NA()</definedName>
    <definedName name="__shared_31_0_47">NA()</definedName>
    <definedName name="__shared_31_0_5">NA()</definedName>
    <definedName name="__shared_31_0_6">NA()</definedName>
    <definedName name="__shared_31_0_7">NA()</definedName>
    <definedName name="__shared_31_0_8">0.45-0.15</definedName>
    <definedName name="__shared_31_0_9">NA()</definedName>
    <definedName name="__shared_33_0_0">NA()</definedName>
    <definedName name="__shared_33_0_1">NA()</definedName>
    <definedName name="__shared_33_0_2">NA()</definedName>
    <definedName name="__shared_33_0_3">NA()</definedName>
    <definedName name="__shared_33_0_4">NA()</definedName>
    <definedName name="__shared_33_0_5">NA()</definedName>
    <definedName name="__shared_33_0_6">NA()</definedName>
    <definedName name="__shared_33_0_7">NA()</definedName>
    <definedName name="__shared_33_0_8">NA()</definedName>
    <definedName name="__shared_33_0_9">NA()</definedName>
    <definedName name="__shared_34_0_0">NA()</definedName>
    <definedName name="__shared_34_0_1">NA()</definedName>
    <definedName name="__shared_34_0_2">NA()</definedName>
    <definedName name="__shared_36_0_0">NA()</definedName>
    <definedName name="__shared_36_0_1">NA()</definedName>
    <definedName name="__shared_36_0_10">NA()</definedName>
    <definedName name="__shared_36_0_11">0.45-0.15</definedName>
    <definedName name="__shared_36_0_12">NA()</definedName>
    <definedName name="__shared_36_0_13">NA()</definedName>
    <definedName name="__shared_36_0_14">NA()</definedName>
    <definedName name="__shared_36_0_15">NA()</definedName>
    <definedName name="__shared_36_0_16">NA()</definedName>
    <definedName name="__shared_36_0_17">NA()</definedName>
    <definedName name="__shared_36_0_18">NA()</definedName>
    <definedName name="__shared_36_0_19">NA()</definedName>
    <definedName name="__shared_36_0_2">NA()</definedName>
    <definedName name="__shared_36_0_20">3-0.45</definedName>
    <definedName name="__shared_36_0_21">NA()</definedName>
    <definedName name="__shared_36_0_22">NA()</definedName>
    <definedName name="__shared_36_0_23">NA()</definedName>
    <definedName name="__shared_36_0_24">NA()</definedName>
    <definedName name="__shared_36_0_25">NA()</definedName>
    <definedName name="__shared_36_0_26">NA()</definedName>
    <definedName name="__shared_36_0_27">3-0.15</definedName>
    <definedName name="__shared_36_0_28">NA()</definedName>
    <definedName name="__shared_36_0_29">3-0.45</definedName>
    <definedName name="__shared_36_0_3">NA()</definedName>
    <definedName name="__shared_36_0_30">NA()</definedName>
    <definedName name="__shared_36_0_31">NA()</definedName>
    <definedName name="__shared_36_0_32">NA()</definedName>
    <definedName name="__shared_36_0_33">NA()</definedName>
    <definedName name="__shared_36_0_34">NA()</definedName>
    <definedName name="__shared_36_0_35">NA()</definedName>
    <definedName name="__shared_36_0_36">NA()</definedName>
    <definedName name="__shared_36_0_37">NA()</definedName>
    <definedName name="__shared_36_0_38">3-0.15</definedName>
    <definedName name="__shared_36_0_39">NA()</definedName>
    <definedName name="__shared_36_0_4">NA()</definedName>
    <definedName name="__shared_36_0_40">3-0.15</definedName>
    <definedName name="__shared_36_0_41">NA()</definedName>
    <definedName name="__shared_36_0_42">NA()</definedName>
    <definedName name="__shared_36_0_43">3-0.15</definedName>
    <definedName name="__shared_36_0_44">NA()</definedName>
    <definedName name="__shared_36_0_45">NA()</definedName>
    <definedName name="__shared_36_0_46">NA()</definedName>
    <definedName name="__shared_36_0_47">NA()</definedName>
    <definedName name="__shared_36_0_48">NA()</definedName>
    <definedName name="__shared_36_0_49">NA()</definedName>
    <definedName name="__shared_36_0_5">NA()</definedName>
    <definedName name="__shared_36_0_50">NA()</definedName>
    <definedName name="__shared_36_0_51">NA()</definedName>
    <definedName name="__shared_36_0_52">NA()</definedName>
    <definedName name="__shared_36_0_53">NA()</definedName>
    <definedName name="__shared_36_0_54">NA()</definedName>
    <definedName name="__shared_36_0_55">NA()</definedName>
    <definedName name="__shared_36_0_56">NA()</definedName>
    <definedName name="__shared_36_0_6">NA()</definedName>
    <definedName name="__shared_36_0_7">NA()</definedName>
    <definedName name="__shared_36_0_8">NA()</definedName>
    <definedName name="__shared_36_0_9">NA()</definedName>
    <definedName name="__shared_37_0_0">NA()</definedName>
    <definedName name="__shared_37_0_1">0.45-0.15</definedName>
    <definedName name="__shared_37_0_10">3-0.45</definedName>
    <definedName name="__shared_37_0_11">NA()</definedName>
    <definedName name="__shared_37_0_12">NA()</definedName>
    <definedName name="__shared_37_0_13">NA()</definedName>
    <definedName name="__shared_37_0_14">NA()</definedName>
    <definedName name="__shared_37_0_15">NA()</definedName>
    <definedName name="__shared_37_0_16">NA()</definedName>
    <definedName name="__shared_37_0_17">3-0.15</definedName>
    <definedName name="__shared_37_0_18">NA()</definedName>
    <definedName name="__shared_37_0_19">3-0.45</definedName>
    <definedName name="__shared_37_0_2">NA()</definedName>
    <definedName name="__shared_37_0_20">NA()</definedName>
    <definedName name="__shared_37_0_21">NA()</definedName>
    <definedName name="__shared_37_0_22">NA()</definedName>
    <definedName name="__shared_37_0_23">NA()</definedName>
    <definedName name="__shared_37_0_24">NA()</definedName>
    <definedName name="__shared_37_0_25">NA()</definedName>
    <definedName name="__shared_37_0_26">NA()</definedName>
    <definedName name="__shared_37_0_27">NA()</definedName>
    <definedName name="__shared_37_0_28">3-0.15</definedName>
    <definedName name="__shared_37_0_29">NA()</definedName>
    <definedName name="__shared_37_0_3">NA()</definedName>
    <definedName name="__shared_37_0_30">3-0.15</definedName>
    <definedName name="__shared_37_0_31">NA()</definedName>
    <definedName name="__shared_37_0_32">NA()</definedName>
    <definedName name="__shared_37_0_33">3-0.15</definedName>
    <definedName name="__shared_37_0_34">NA()</definedName>
    <definedName name="__shared_37_0_35">NA()</definedName>
    <definedName name="__shared_37_0_36">NA()</definedName>
    <definedName name="__shared_37_0_37">NA()</definedName>
    <definedName name="__shared_37_0_38">NA()</definedName>
    <definedName name="__shared_37_0_39">NA()</definedName>
    <definedName name="__shared_37_0_4">NA()</definedName>
    <definedName name="__shared_37_0_40">NA()</definedName>
    <definedName name="__shared_37_0_41">NA()</definedName>
    <definedName name="__shared_37_0_42">NA()</definedName>
    <definedName name="__shared_37_0_43">NA()</definedName>
    <definedName name="__shared_37_0_44">NA()</definedName>
    <definedName name="__shared_37_0_45">NA()</definedName>
    <definedName name="__shared_37_0_46">NA()</definedName>
    <definedName name="__shared_37_0_5">NA()</definedName>
    <definedName name="__shared_37_0_6">NA()</definedName>
    <definedName name="__shared_37_0_7">NA()</definedName>
    <definedName name="__shared_37_0_8">NA()</definedName>
    <definedName name="__shared_37_0_9">NA()</definedName>
    <definedName name="__shared_38_0_0">NA()</definedName>
    <definedName name="__shared_38_0_1">NA()</definedName>
    <definedName name="__shared_38_0_2">3.3-0.45</definedName>
    <definedName name="__shared_38_0_3">NA()</definedName>
    <definedName name="__shared_4_0_0">NA()</definedName>
    <definedName name="__shared_4_0_1">NA()</definedName>
    <definedName name="__shared_4_0_10">NA()</definedName>
    <definedName name="__shared_4_0_11">NA()</definedName>
    <definedName name="__shared_4_0_12">NA()</definedName>
    <definedName name="__shared_4_0_13">NA()</definedName>
    <definedName name="__shared_4_0_14">NA()</definedName>
    <definedName name="__shared_4_0_15">NA()</definedName>
    <definedName name="__shared_4_0_16">NA()</definedName>
    <definedName name="__shared_4_0_17">NA()</definedName>
    <definedName name="__shared_4_0_18">NA()</definedName>
    <definedName name="__shared_4_0_19">NA()</definedName>
    <definedName name="__shared_4_0_2">NA()</definedName>
    <definedName name="__shared_4_0_20">NA()</definedName>
    <definedName name="__shared_4_0_21">NA()</definedName>
    <definedName name="__shared_4_0_22">NA()</definedName>
    <definedName name="__shared_4_0_23">NA()</definedName>
    <definedName name="__shared_4_0_24">NA()</definedName>
    <definedName name="__shared_4_0_25">NA()</definedName>
    <definedName name="__shared_4_0_26">NA()</definedName>
    <definedName name="__shared_4_0_27">NA()</definedName>
    <definedName name="__shared_4_0_28">NA()</definedName>
    <definedName name="__shared_4_0_29">NA()</definedName>
    <definedName name="__shared_4_0_3">NA()</definedName>
    <definedName name="__shared_4_0_30">NA()</definedName>
    <definedName name="__shared_4_0_31">NA()</definedName>
    <definedName name="__shared_4_0_32">NA()</definedName>
    <definedName name="__shared_4_0_33">NA()</definedName>
    <definedName name="__shared_4_0_34">NA()</definedName>
    <definedName name="__shared_4_0_35">NA()</definedName>
    <definedName name="__shared_4_0_36">NA()</definedName>
    <definedName name="__shared_4_0_37">NA()</definedName>
    <definedName name="__shared_4_0_38">NA()</definedName>
    <definedName name="__shared_4_0_39">NA()</definedName>
    <definedName name="__shared_4_0_4">NA()</definedName>
    <definedName name="__shared_4_0_40">NA()</definedName>
    <definedName name="__shared_4_0_41">NA()</definedName>
    <definedName name="__shared_4_0_42">NA()</definedName>
    <definedName name="__shared_4_0_43">NA()</definedName>
    <definedName name="__shared_4_0_44">NA()</definedName>
    <definedName name="__shared_4_0_45">NA()</definedName>
    <definedName name="__shared_4_0_46">NA()</definedName>
    <definedName name="__shared_4_0_47">NA()</definedName>
    <definedName name="__shared_4_0_48">NA()</definedName>
    <definedName name="__shared_4_0_49">NA()</definedName>
    <definedName name="__shared_4_0_5">NA()</definedName>
    <definedName name="__shared_4_0_50">NA()</definedName>
    <definedName name="__shared_4_0_51">NA()</definedName>
    <definedName name="__shared_4_0_52">NA()</definedName>
    <definedName name="__shared_4_0_53">NA()</definedName>
    <definedName name="__shared_4_0_54">NA()</definedName>
    <definedName name="__shared_4_0_55">NA()</definedName>
    <definedName name="__shared_4_0_56">NA()</definedName>
    <definedName name="__shared_4_0_57">NA()</definedName>
    <definedName name="__shared_4_0_58">NA()</definedName>
    <definedName name="__shared_4_0_59">NA()</definedName>
    <definedName name="__shared_4_0_6">NA()</definedName>
    <definedName name="__shared_4_0_60">NA()</definedName>
    <definedName name="__shared_4_0_61">NA()</definedName>
    <definedName name="__shared_4_0_62">NA()</definedName>
    <definedName name="__shared_4_0_63">NA()</definedName>
    <definedName name="__shared_4_0_64">NA()</definedName>
    <definedName name="__shared_4_0_65">NA()</definedName>
    <definedName name="__shared_4_0_66">NA()</definedName>
    <definedName name="__shared_4_0_67">NA()</definedName>
    <definedName name="__shared_4_0_68">NA()</definedName>
    <definedName name="__shared_4_0_69">NA()</definedName>
    <definedName name="__shared_4_0_7">NA()</definedName>
    <definedName name="__shared_4_0_70">NA()</definedName>
    <definedName name="__shared_4_0_71">NA()</definedName>
    <definedName name="__shared_4_0_72">NA()</definedName>
    <definedName name="__shared_4_0_73">NA()</definedName>
    <definedName name="__shared_4_0_74">NA()</definedName>
    <definedName name="__shared_4_0_75">NA()</definedName>
    <definedName name="__shared_4_0_76">NA()</definedName>
    <definedName name="__shared_4_0_77">NA()</definedName>
    <definedName name="__shared_4_0_78">NA()</definedName>
    <definedName name="__shared_4_0_79">NA()</definedName>
    <definedName name="__shared_4_0_8">NA()</definedName>
    <definedName name="__shared_4_0_80">NA()</definedName>
    <definedName name="__shared_4_0_81">NA()</definedName>
    <definedName name="__shared_4_0_82">NA()</definedName>
    <definedName name="__shared_4_0_83">NA()</definedName>
    <definedName name="__shared_4_0_84">NA()</definedName>
    <definedName name="__shared_4_0_85">NA()</definedName>
    <definedName name="__shared_4_0_86">NA()</definedName>
    <definedName name="__shared_4_0_87">NA()</definedName>
    <definedName name="__shared_4_0_88">NA()</definedName>
    <definedName name="__shared_4_0_89">NA()</definedName>
    <definedName name="__shared_4_0_9">NA()</definedName>
    <definedName name="__shared_40_0_0">NA()</definedName>
    <definedName name="__shared_40_0_1">NA()</definedName>
    <definedName name="__shared_40_0_2">NA()</definedName>
    <definedName name="__shared_40_0_3">NA()</definedName>
    <definedName name="__shared_40_0_4">NA()</definedName>
    <definedName name="__shared_40_0_5">NA()</definedName>
    <definedName name="__shared_40_0_6">NA()</definedName>
    <definedName name="__shared_40_0_7">NA()</definedName>
    <definedName name="__shared_40_0_8">NA()</definedName>
    <definedName name="__shared_40_0_9">NA()</definedName>
    <definedName name="__shared_41_0_0">NA()</definedName>
    <definedName name="__shared_41_0_1">NA()</definedName>
    <definedName name="__shared_42_0_0">3.6-0.15</definedName>
    <definedName name="__shared_42_0_1">NA()</definedName>
    <definedName name="__shared_42_0_10">NA()</definedName>
    <definedName name="__shared_42_0_11">NA()</definedName>
    <definedName name="__shared_42_0_12">NA()</definedName>
    <definedName name="__shared_42_0_13">NA()</definedName>
    <definedName name="__shared_42_0_14">3.6-0.45</definedName>
    <definedName name="__shared_42_0_15">3.6-0.45</definedName>
    <definedName name="__shared_42_0_16">NA()</definedName>
    <definedName name="__shared_42_0_17">3.6-0.45</definedName>
    <definedName name="__shared_42_0_18">NA()</definedName>
    <definedName name="__shared_42_0_19">NA()</definedName>
    <definedName name="__shared_42_0_2">0.425-0.15</definedName>
    <definedName name="__shared_42_0_20">(3.6/0.15)-2</definedName>
    <definedName name="__shared_42_0_21">NA()</definedName>
    <definedName name="__shared_42_0_22">NA()</definedName>
    <definedName name="__shared_42_0_23">NA()</definedName>
    <definedName name="__shared_42_0_24">3.6-0.125</definedName>
    <definedName name="__shared_42_0_25">NA()</definedName>
    <definedName name="__shared_42_0_26">3.6-0.125</definedName>
    <definedName name="__shared_42_0_27">NA()</definedName>
    <definedName name="__shared_42_0_28">NA()</definedName>
    <definedName name="__shared_42_0_29">NA()</definedName>
    <definedName name="__shared_42_0_3">0.425-0.125</definedName>
    <definedName name="__shared_42_0_30">NA()</definedName>
    <definedName name="__shared_42_0_31">NA()</definedName>
    <definedName name="__shared_42_0_32">NA()</definedName>
    <definedName name="__shared_42_0_33">NA()</definedName>
    <definedName name="__shared_42_0_34">NA()</definedName>
    <definedName name="__shared_42_0_35">NA()</definedName>
    <definedName name="__shared_42_0_36">NA()</definedName>
    <definedName name="__shared_42_0_37">NA()</definedName>
    <definedName name="__shared_42_0_38">NA()</definedName>
    <definedName name="__shared_42_0_39">NA()</definedName>
    <definedName name="__shared_42_0_4">0.45-0.15</definedName>
    <definedName name="__shared_42_0_40">NA()</definedName>
    <definedName name="__shared_42_0_41">NA()</definedName>
    <definedName name="__shared_42_0_42">NA()</definedName>
    <definedName name="__shared_42_0_43">NA()</definedName>
    <definedName name="__shared_42_0_5">NA()</definedName>
    <definedName name="__shared_42_0_6">NA()</definedName>
    <definedName name="__shared_42_0_7">NA()</definedName>
    <definedName name="__shared_42_0_8">NA()</definedName>
    <definedName name="__shared_42_0_9">NA()</definedName>
    <definedName name="__shared_45_0_0">NA()</definedName>
    <definedName name="__shared_45_0_1">NA()</definedName>
    <definedName name="__shared_45_0_2">NA()</definedName>
    <definedName name="__shared_5_0_0">NA()</definedName>
    <definedName name="__shared_5_0_1">NA()</definedName>
    <definedName name="__shared_56_0_0">NA()</definedName>
    <definedName name="__shared_56_0_1">NA()</definedName>
    <definedName name="__shared_56_0_10">NA()</definedName>
    <definedName name="__shared_56_0_11">NA()</definedName>
    <definedName name="__shared_56_0_12">NA()</definedName>
    <definedName name="__shared_56_0_13">NA()</definedName>
    <definedName name="__shared_56_0_2">NA()</definedName>
    <definedName name="__shared_56_0_3">NA()</definedName>
    <definedName name="__shared_56_0_4">NA()</definedName>
    <definedName name="__shared_56_0_5">NA()</definedName>
    <definedName name="__shared_56_0_6">NA()</definedName>
    <definedName name="__shared_56_0_7">NA()</definedName>
    <definedName name="__shared_56_0_8">NA()</definedName>
    <definedName name="__shared_56_0_9">NA()</definedName>
    <definedName name="__shared_57_0_0">NA()</definedName>
    <definedName name="__shared_57_0_1">NA()</definedName>
    <definedName name="__shared_57_0_10">NA()</definedName>
    <definedName name="__shared_57_0_11">NA()</definedName>
    <definedName name="__shared_57_0_12">NA()</definedName>
    <definedName name="__shared_57_0_13">NA()</definedName>
    <definedName name="__shared_57_0_14">NA()</definedName>
    <definedName name="__shared_57_0_15">NA()</definedName>
    <definedName name="__shared_57_0_16">NA()</definedName>
    <definedName name="__shared_57_0_17">NA()</definedName>
    <definedName name="__shared_57_0_18">NA()</definedName>
    <definedName name="__shared_57_0_19">NA()</definedName>
    <definedName name="__shared_57_0_2">NA()</definedName>
    <definedName name="__shared_57_0_20">NA()</definedName>
    <definedName name="__shared_57_0_21">NA()</definedName>
    <definedName name="__shared_57_0_22">NA()</definedName>
    <definedName name="__shared_57_0_23">NA()</definedName>
    <definedName name="__shared_57_0_24">NA()</definedName>
    <definedName name="__shared_57_0_25">NA()</definedName>
    <definedName name="__shared_57_0_26">NA()</definedName>
    <definedName name="__shared_57_0_27">NA()</definedName>
    <definedName name="__shared_57_0_28">NA()</definedName>
    <definedName name="__shared_57_0_29">NA()</definedName>
    <definedName name="__shared_57_0_3">NA()</definedName>
    <definedName name="__shared_57_0_30">NA()</definedName>
    <definedName name="__shared_57_0_31">NA()</definedName>
    <definedName name="__shared_57_0_32">NA()</definedName>
    <definedName name="__shared_57_0_33">NA()</definedName>
    <definedName name="__shared_57_0_34">NA()</definedName>
    <definedName name="__shared_57_0_35">NA()</definedName>
    <definedName name="__shared_57_0_36">NA()</definedName>
    <definedName name="__shared_57_0_37">NA()</definedName>
    <definedName name="__shared_57_0_38">NA()</definedName>
    <definedName name="__shared_57_0_39">NA()</definedName>
    <definedName name="__shared_57_0_4">NA()</definedName>
    <definedName name="__shared_57_0_40">NA()</definedName>
    <definedName name="__shared_57_0_41">NA()</definedName>
    <definedName name="__shared_57_0_42">NA()</definedName>
    <definedName name="__shared_57_0_43">NA()</definedName>
    <definedName name="__shared_57_0_44">NA()</definedName>
    <definedName name="__shared_57_0_45">NA()</definedName>
    <definedName name="__shared_57_0_46">NA()</definedName>
    <definedName name="__shared_57_0_47">NA()</definedName>
    <definedName name="__shared_57_0_48">NA()</definedName>
    <definedName name="__shared_57_0_49">NA()</definedName>
    <definedName name="__shared_57_0_5">NA()</definedName>
    <definedName name="__shared_57_0_50">NA()</definedName>
    <definedName name="__shared_57_0_51">NA()</definedName>
    <definedName name="__shared_57_0_52">NA()</definedName>
    <definedName name="__shared_57_0_53">NA()</definedName>
    <definedName name="__shared_57_0_54">NA()</definedName>
    <definedName name="__shared_57_0_55">NA()</definedName>
    <definedName name="__shared_57_0_56">NA()</definedName>
    <definedName name="__shared_57_0_57">NA()</definedName>
    <definedName name="__shared_57_0_58">NA()</definedName>
    <definedName name="__shared_57_0_59">NA()</definedName>
    <definedName name="__shared_57_0_6">NA()</definedName>
    <definedName name="__shared_57_0_60">NA()</definedName>
    <definedName name="__shared_57_0_61">NA()</definedName>
    <definedName name="__shared_57_0_62">NA()</definedName>
    <definedName name="__shared_57_0_63">NA()</definedName>
    <definedName name="__shared_57_0_64">NA()</definedName>
    <definedName name="__shared_57_0_65">NA()</definedName>
    <definedName name="__shared_57_0_66">NA()</definedName>
    <definedName name="__shared_57_0_67">NA()</definedName>
    <definedName name="__shared_57_0_68">NA()</definedName>
    <definedName name="__shared_57_0_69">NA()</definedName>
    <definedName name="__shared_57_0_7">NA()</definedName>
    <definedName name="__shared_57_0_70">NA()</definedName>
    <definedName name="__shared_57_0_71">NA()</definedName>
    <definedName name="__shared_57_0_72">NA()</definedName>
    <definedName name="__shared_57_0_73">NA()</definedName>
    <definedName name="__shared_57_0_74">NA()</definedName>
    <definedName name="__shared_57_0_75">NA()</definedName>
    <definedName name="__shared_57_0_76">NA()</definedName>
    <definedName name="__shared_57_0_77">NA()</definedName>
    <definedName name="__shared_57_0_78">NA()</definedName>
    <definedName name="__shared_57_0_79">NA()</definedName>
    <definedName name="__shared_57_0_8">NA()</definedName>
    <definedName name="__shared_57_0_80">NA()</definedName>
    <definedName name="__shared_57_0_81">NA()</definedName>
    <definedName name="__shared_57_0_82">NA()</definedName>
    <definedName name="__shared_57_0_83">NA()</definedName>
    <definedName name="__shared_57_0_84">NA()</definedName>
    <definedName name="__shared_57_0_85">NA()</definedName>
    <definedName name="__shared_57_0_86">NA()</definedName>
    <definedName name="__shared_57_0_87">NA()</definedName>
    <definedName name="__shared_57_0_88">NA()</definedName>
    <definedName name="__shared_57_0_89">NA()</definedName>
    <definedName name="__shared_57_0_9">NA()</definedName>
    <definedName name="__shared_57_0_90">NA()</definedName>
    <definedName name="__shared_57_0_91">NA()</definedName>
    <definedName name="__shared_57_0_92">NA()</definedName>
    <definedName name="__shared_57_0_93">NA()</definedName>
    <definedName name="__shared_57_0_94">NA()</definedName>
    <definedName name="__shared_57_0_95">NA()</definedName>
    <definedName name="__shared_57_0_96">NA()</definedName>
    <definedName name="__shared_57_0_97">NA()</definedName>
    <definedName name="__shared_58_0_0">NA()</definedName>
    <definedName name="__shared_58_0_1">NA()</definedName>
    <definedName name="__shared_58_0_10">NA()</definedName>
    <definedName name="__shared_58_0_11">NA()</definedName>
    <definedName name="__shared_58_0_12">NA()</definedName>
    <definedName name="__shared_58_0_13">NA()</definedName>
    <definedName name="__shared_58_0_14">NA()</definedName>
    <definedName name="__shared_58_0_15">NA()</definedName>
    <definedName name="__shared_58_0_16">NA()</definedName>
    <definedName name="__shared_58_0_17">NA()</definedName>
    <definedName name="__shared_58_0_2">NA()</definedName>
    <definedName name="__shared_58_0_3">NA()</definedName>
    <definedName name="__shared_58_0_4">NA()</definedName>
    <definedName name="__shared_58_0_5">NA()</definedName>
    <definedName name="__shared_58_0_6">NA()</definedName>
    <definedName name="__shared_58_0_7">NA()</definedName>
    <definedName name="__shared_58_0_8">NA()</definedName>
    <definedName name="__shared_58_0_9">NA()</definedName>
    <definedName name="__shared_59_0_0">NA()</definedName>
    <definedName name="__shared_59_0_1">NA()</definedName>
    <definedName name="__shared_59_0_10">NA()</definedName>
    <definedName name="__shared_59_0_11">NA()</definedName>
    <definedName name="__shared_59_0_12">NA()</definedName>
    <definedName name="__shared_59_0_13">NA()</definedName>
    <definedName name="__shared_59_0_2">NA()</definedName>
    <definedName name="__shared_59_0_3">NA()</definedName>
    <definedName name="__shared_59_0_4">NA()</definedName>
    <definedName name="__shared_59_0_5">NA()</definedName>
    <definedName name="__shared_59_0_6">NA()</definedName>
    <definedName name="__shared_59_0_7">NA()</definedName>
    <definedName name="__shared_59_0_8">NA()</definedName>
    <definedName name="__shared_59_0_9">NA()</definedName>
    <definedName name="__shared_60_0_0">NA()</definedName>
    <definedName name="__shared_60_0_1">NA()</definedName>
    <definedName name="__shared_61_0_0">NA()</definedName>
    <definedName name="__shared_62_0_0">NA()</definedName>
    <definedName name="__shared_62_0_1">NA()</definedName>
    <definedName name="__shared_62_0_10">NA()</definedName>
    <definedName name="__shared_62_0_11">NA()</definedName>
    <definedName name="__shared_62_0_2">NA()</definedName>
    <definedName name="__shared_62_0_3">NA()</definedName>
    <definedName name="__shared_62_0_4">NA()</definedName>
    <definedName name="__shared_62_0_5">NA()</definedName>
    <definedName name="__shared_62_0_6">NA()</definedName>
    <definedName name="__shared_62_0_7">NA()</definedName>
    <definedName name="__shared_62_0_8">NA()</definedName>
    <definedName name="__shared_62_0_9">NA()</definedName>
    <definedName name="__shared_63_0_0">NA()</definedName>
    <definedName name="__SK1" localSheetId="9" hidden="1">{"ss",#N/A,FALSE,"MODULE3"}</definedName>
    <definedName name="__SK1" localSheetId="2" hidden="1">{"ss",#N/A,FALSE,"MODULE3"}</definedName>
    <definedName name="__SK1" localSheetId="4" hidden="1">{"ss",#N/A,FALSE,"MODULE3"}</definedName>
    <definedName name="__SK1" localSheetId="11" hidden="1">{"ss",#N/A,FALSE,"MODULE3"}</definedName>
    <definedName name="__SK1" hidden="1">{"ss",#N/A,FALSE,"MODULE3"}</definedName>
    <definedName name="__so000001111" localSheetId="9">'[113]Road data'!#REF!</definedName>
    <definedName name="__so000001111" localSheetId="11">'[113]Road data'!#REF!</definedName>
    <definedName name="__so000001111" localSheetId="5">'[114]Road data'!#REF!</definedName>
    <definedName name="__so000001111">'[114]Road data'!#REF!</definedName>
    <definedName name="__SO016" localSheetId="7">#REF!</definedName>
    <definedName name="__SO016" localSheetId="6">#REF!</definedName>
    <definedName name="__SO016" localSheetId="8">#REF!</definedName>
    <definedName name="__SO016" localSheetId="13">#REF!</definedName>
    <definedName name="__SO016" localSheetId="9">#REF!</definedName>
    <definedName name="__SO016" localSheetId="16">#REF!</definedName>
    <definedName name="__SO016" localSheetId="2">'[151]MRMECADAMoad data'!#REF!</definedName>
    <definedName name="__SO016" localSheetId="4">'[151]MRMECADAMoad data'!#REF!</definedName>
    <definedName name="__SO016" localSheetId="11">#REF!</definedName>
    <definedName name="__SO016" localSheetId="12">'[161]MRoad data'!#REF!</definedName>
    <definedName name="__SO016" localSheetId="3">'[151]MRMECADAMoad data'!#REF!</definedName>
    <definedName name="__SO016">#REF!</definedName>
    <definedName name="__SP001" localSheetId="7">#REF!</definedName>
    <definedName name="__SP001" localSheetId="6">#REF!</definedName>
    <definedName name="__SP001" localSheetId="8">#REF!</definedName>
    <definedName name="__SP001" localSheetId="13">#REF!</definedName>
    <definedName name="__SP001" localSheetId="9">#REF!</definedName>
    <definedName name="__SP001" localSheetId="16">#REF!</definedName>
    <definedName name="__SP001" localSheetId="2">'[151]MRMECADAMoad data'!#REF!</definedName>
    <definedName name="__SP001" localSheetId="4">'[151]MRMECADAMoad data'!#REF!</definedName>
    <definedName name="__SP001" localSheetId="11">#REF!</definedName>
    <definedName name="__SP001" localSheetId="12">'[161]MRoad data'!#REF!</definedName>
    <definedName name="__SP001" localSheetId="3">'[151]MRMECADAMoad data'!#REF!</definedName>
    <definedName name="__SP001">#REF!</definedName>
    <definedName name="__SP002" localSheetId="7">#REF!</definedName>
    <definedName name="__SP002" localSheetId="6">#REF!</definedName>
    <definedName name="__SP002" localSheetId="8">#REF!</definedName>
    <definedName name="__SP002" localSheetId="13">#REF!</definedName>
    <definedName name="__SP002" localSheetId="9">#REF!</definedName>
    <definedName name="__SP002" localSheetId="16">#REF!</definedName>
    <definedName name="__SP002" localSheetId="2">'[151]MRMECADAMoad data'!#REF!</definedName>
    <definedName name="__SP002" localSheetId="4">'[151]MRMECADAMoad data'!#REF!</definedName>
    <definedName name="__SP002" localSheetId="11">#REF!</definedName>
    <definedName name="__SP002" localSheetId="12">'[161]MRoad data'!#REF!</definedName>
    <definedName name="__SP002" localSheetId="3">'[151]MRMECADAMoad data'!#REF!</definedName>
    <definedName name="__SP002">#REF!</definedName>
    <definedName name="__SP003" localSheetId="7">#REF!</definedName>
    <definedName name="__SP003" localSheetId="6">#REF!</definedName>
    <definedName name="__SP003" localSheetId="8">#REF!</definedName>
    <definedName name="__SP003" localSheetId="13">#REF!</definedName>
    <definedName name="__SP003" localSheetId="9">#REF!</definedName>
    <definedName name="__SP003" localSheetId="16">#REF!</definedName>
    <definedName name="__SP003" localSheetId="2">'[151]MRMECADAMoad data'!#REF!</definedName>
    <definedName name="__SP003" localSheetId="4">'[151]MRMECADAMoad data'!#REF!</definedName>
    <definedName name="__SP003" localSheetId="11">#REF!</definedName>
    <definedName name="__SP003" localSheetId="12">'[161]MRoad data'!#REF!</definedName>
    <definedName name="__SP003" localSheetId="3">'[151]MRMECADAMoad data'!#REF!</definedName>
    <definedName name="__SP003">#REF!</definedName>
    <definedName name="__SP004" localSheetId="7">#REF!</definedName>
    <definedName name="__SP004" localSheetId="6">#REF!</definedName>
    <definedName name="__SP004" localSheetId="8">#REF!</definedName>
    <definedName name="__SP004" localSheetId="13">#REF!</definedName>
    <definedName name="__SP004" localSheetId="9">#REF!</definedName>
    <definedName name="__SP004" localSheetId="16">#REF!</definedName>
    <definedName name="__SP004" localSheetId="2">'[151]MRMECADAMoad data'!#REF!</definedName>
    <definedName name="__SP004" localSheetId="4">'[151]MRMECADAMoad data'!#REF!</definedName>
    <definedName name="__SP004" localSheetId="11">#REF!</definedName>
    <definedName name="__SP004" localSheetId="12">'[161]MRoad data'!#REF!</definedName>
    <definedName name="__SP004" localSheetId="3">'[151]MRMECADAMoad data'!#REF!</definedName>
    <definedName name="__SP004">#REF!</definedName>
    <definedName name="__SP005" localSheetId="7">'[104]FINAL DATA'!#REF!</definedName>
    <definedName name="__SP005" localSheetId="6">'[104]FINAL DATA'!#REF!</definedName>
    <definedName name="__SP005" localSheetId="8">'[104]FINAL DATA'!#REF!</definedName>
    <definedName name="__SP005" localSheetId="13">'[104]FINAL DATA'!#REF!</definedName>
    <definedName name="__SP005" localSheetId="9">'[104]FINAL DATA'!#REF!</definedName>
    <definedName name="__SP005" localSheetId="16">'[104]FINAL DATA'!#REF!</definedName>
    <definedName name="__SP005" localSheetId="2">'[151]MRMECADAMoad data'!#REF!</definedName>
    <definedName name="__SP005" localSheetId="4">'[151]MRMECADAMoad data'!#REF!</definedName>
    <definedName name="__SP005" localSheetId="11">'[104]FINAL DATA'!#REF!</definedName>
    <definedName name="__SP005" localSheetId="5">'[105]FINAL DATA'!#REF!</definedName>
    <definedName name="__SP005" localSheetId="3">'[151]MRMECADAMoad data'!#REF!</definedName>
    <definedName name="__SP005">'[104]FINAL DATA'!#REF!</definedName>
    <definedName name="__SP006" localSheetId="7">#REF!</definedName>
    <definedName name="__SP006" localSheetId="6">#REF!</definedName>
    <definedName name="__SP006" localSheetId="8">#REF!</definedName>
    <definedName name="__SP006" localSheetId="13">#REF!</definedName>
    <definedName name="__SP006" localSheetId="9">#REF!</definedName>
    <definedName name="__SP006" localSheetId="16">#REF!</definedName>
    <definedName name="__SP006" localSheetId="2">'[151]MRMECADAMoad data'!#REF!</definedName>
    <definedName name="__SP006" localSheetId="4">'[151]MRMECADAMoad data'!#REF!</definedName>
    <definedName name="__SP006" localSheetId="11">#REF!</definedName>
    <definedName name="__SP006" localSheetId="12">'[161]MRoad data'!#REF!</definedName>
    <definedName name="__SP006" localSheetId="3">'[151]MRMECADAMoad data'!#REF!</definedName>
    <definedName name="__SP006">#REF!</definedName>
    <definedName name="__SP007" localSheetId="7">#REF!</definedName>
    <definedName name="__SP007" localSheetId="6">#REF!</definedName>
    <definedName name="__SP007" localSheetId="8">#REF!</definedName>
    <definedName name="__SP007" localSheetId="13">#REF!</definedName>
    <definedName name="__SP007" localSheetId="9">#REF!</definedName>
    <definedName name="__SP007" localSheetId="16">#REF!</definedName>
    <definedName name="__SP007" localSheetId="2">'[151]MRMECADAMoad data'!#REF!</definedName>
    <definedName name="__SP007" localSheetId="4">'[151]MRMECADAMoad data'!#REF!</definedName>
    <definedName name="__SP007" localSheetId="11">#REF!</definedName>
    <definedName name="__SP007" localSheetId="12">'[161]MRoad data'!#REF!</definedName>
    <definedName name="__SP007" localSheetId="3">'[151]MRMECADAMoad data'!#REF!</definedName>
    <definedName name="__SP007">#REF!</definedName>
    <definedName name="__SP008" localSheetId="7">#REF!</definedName>
    <definedName name="__SP008" localSheetId="6">#REF!</definedName>
    <definedName name="__SP008" localSheetId="8">#REF!</definedName>
    <definedName name="__SP008" localSheetId="13">#REF!</definedName>
    <definedName name="__SP008" localSheetId="9">#REF!</definedName>
    <definedName name="__SP008" localSheetId="16">#REF!</definedName>
    <definedName name="__SP008" localSheetId="2">'[151]MRMECADAMoad data'!#REF!</definedName>
    <definedName name="__SP008" localSheetId="4">'[151]MRMECADAMoad data'!#REF!</definedName>
    <definedName name="__SP008" localSheetId="11">#REF!</definedName>
    <definedName name="__SP008" localSheetId="12">'[161]MRoad data'!#REF!</definedName>
    <definedName name="__SP008" localSheetId="3">'[151]MRMECADAMoad data'!#REF!</definedName>
    <definedName name="__SP008">#REF!</definedName>
    <definedName name="__SP009" localSheetId="7">#REF!</definedName>
    <definedName name="__SP009" localSheetId="6">#REF!</definedName>
    <definedName name="__SP009" localSheetId="8">#REF!</definedName>
    <definedName name="__SP009" localSheetId="13">#REF!</definedName>
    <definedName name="__SP009" localSheetId="9">#REF!</definedName>
    <definedName name="__SP009" localSheetId="16">#REF!</definedName>
    <definedName name="__SP009" localSheetId="2">'[151]MRMECADAMoad data'!#REF!</definedName>
    <definedName name="__SP009" localSheetId="4">'[151]MRMECADAMoad data'!#REF!</definedName>
    <definedName name="__SP009" localSheetId="11">#REF!</definedName>
    <definedName name="__SP009" localSheetId="12">'[161]MRoad data'!#REF!</definedName>
    <definedName name="__SP009" localSheetId="3">'[151]MRMECADAMoad data'!#REF!</definedName>
    <definedName name="__SP009">#REF!</definedName>
    <definedName name="__SP010" localSheetId="7">#REF!</definedName>
    <definedName name="__SP010" localSheetId="6">#REF!</definedName>
    <definedName name="__SP010" localSheetId="8">#REF!</definedName>
    <definedName name="__SP010" localSheetId="13">#REF!</definedName>
    <definedName name="__SP010" localSheetId="9">#REF!</definedName>
    <definedName name="__SP010" localSheetId="16">#REF!</definedName>
    <definedName name="__SP010" localSheetId="2">'[151]MRMECADAMoad data'!#REF!</definedName>
    <definedName name="__SP010" localSheetId="4">'[151]MRMECADAMoad data'!#REF!</definedName>
    <definedName name="__SP010" localSheetId="11">#REF!</definedName>
    <definedName name="__SP010" localSheetId="12">'[161]MRoad data'!#REF!</definedName>
    <definedName name="__SP010" localSheetId="3">'[151]MRMECADAMoad data'!#REF!</definedName>
    <definedName name="__SP010">#REF!</definedName>
    <definedName name="__SP011" localSheetId="7">#REF!</definedName>
    <definedName name="__SP011" localSheetId="6">#REF!</definedName>
    <definedName name="__SP011" localSheetId="8">#REF!</definedName>
    <definedName name="__SP011" localSheetId="13">#REF!</definedName>
    <definedName name="__SP011" localSheetId="9">#REF!</definedName>
    <definedName name="__SP011" localSheetId="16">#REF!</definedName>
    <definedName name="__SP011" localSheetId="2">'[151]MRMECADAMoad data'!#REF!</definedName>
    <definedName name="__SP011" localSheetId="4">'[151]MRMECADAMoad data'!#REF!</definedName>
    <definedName name="__SP011" localSheetId="11">#REF!</definedName>
    <definedName name="__SP011" localSheetId="12">'[161]MRoad data'!#REF!</definedName>
    <definedName name="__SP011" localSheetId="3">'[151]MRMECADAMoad data'!#REF!</definedName>
    <definedName name="__SP011">#REF!</definedName>
    <definedName name="__SP012" localSheetId="7">#REF!</definedName>
    <definedName name="__SP012" localSheetId="6">#REF!</definedName>
    <definedName name="__SP012" localSheetId="8">#REF!</definedName>
    <definedName name="__SP012" localSheetId="13">#REF!</definedName>
    <definedName name="__SP012" localSheetId="9">#REF!</definedName>
    <definedName name="__SP012" localSheetId="16">#REF!</definedName>
    <definedName name="__SP012" localSheetId="2">'[151]MRMECADAMoad data'!#REF!</definedName>
    <definedName name="__SP012" localSheetId="4">'[151]MRMECADAMoad data'!#REF!</definedName>
    <definedName name="__SP012" localSheetId="11">#REF!</definedName>
    <definedName name="__SP012" localSheetId="12">'[161]MRoad data'!#REF!</definedName>
    <definedName name="__SP012" localSheetId="3">'[151]MRMECADAMoad data'!#REF!</definedName>
    <definedName name="__SP012">#REF!</definedName>
    <definedName name="__SP013" localSheetId="7">#REF!</definedName>
    <definedName name="__SP013" localSheetId="6">#REF!</definedName>
    <definedName name="__SP013" localSheetId="8">#REF!</definedName>
    <definedName name="__SP013" localSheetId="13">#REF!</definedName>
    <definedName name="__SP013" localSheetId="9">#REF!</definedName>
    <definedName name="__SP013" localSheetId="16">#REF!</definedName>
    <definedName name="__SP013" localSheetId="2">'[151]MRMECADAMoad data'!#REF!</definedName>
    <definedName name="__SP013" localSheetId="4">'[151]MRMECADAMoad data'!#REF!</definedName>
    <definedName name="__SP013" localSheetId="11">#REF!</definedName>
    <definedName name="__SP013" localSheetId="12">'[161]MRoad data'!#REF!</definedName>
    <definedName name="__SP013" localSheetId="3">'[151]MRMECADAMoad data'!#REF!</definedName>
    <definedName name="__SP013">#REF!</definedName>
    <definedName name="__SP014" localSheetId="7">#REF!</definedName>
    <definedName name="__SP014" localSheetId="6">#REF!</definedName>
    <definedName name="__SP014" localSheetId="8">#REF!</definedName>
    <definedName name="__SP014" localSheetId="13">#REF!</definedName>
    <definedName name="__SP014" localSheetId="9">#REF!</definedName>
    <definedName name="__SP014" localSheetId="16">#REF!</definedName>
    <definedName name="__SP014" localSheetId="2">'[151]MRMECADAMoad data'!#REF!</definedName>
    <definedName name="__SP014" localSheetId="4">'[151]MRMECADAMoad data'!#REF!</definedName>
    <definedName name="__SP014" localSheetId="11">#REF!</definedName>
    <definedName name="__SP014" localSheetId="12">'[161]MRoad data'!#REF!</definedName>
    <definedName name="__SP014" localSheetId="3">'[151]MRMECADAMoad data'!#REF!</definedName>
    <definedName name="__SP014">#REF!</definedName>
    <definedName name="__SP015" localSheetId="7">#REF!</definedName>
    <definedName name="__SP015" localSheetId="6">#REF!</definedName>
    <definedName name="__SP015" localSheetId="8">#REF!</definedName>
    <definedName name="__SP015" localSheetId="13">#REF!</definedName>
    <definedName name="__SP015" localSheetId="9">#REF!</definedName>
    <definedName name="__SP015" localSheetId="16">#REF!</definedName>
    <definedName name="__SP015" localSheetId="2">'[151]MRMECADAMoad data'!#REF!</definedName>
    <definedName name="__SP015" localSheetId="4">'[151]MRMECADAMoad data'!#REF!</definedName>
    <definedName name="__SP015" localSheetId="11">#REF!</definedName>
    <definedName name="__SP015" localSheetId="12">'[161]MRoad data'!#REF!</definedName>
    <definedName name="__SP015" localSheetId="3">'[151]MRMECADAMoad data'!#REF!</definedName>
    <definedName name="__SP015">#REF!</definedName>
    <definedName name="__SP016" localSheetId="7">#REF!</definedName>
    <definedName name="__SP016" localSheetId="6">#REF!</definedName>
    <definedName name="__SP016" localSheetId="8">#REF!</definedName>
    <definedName name="__SP016" localSheetId="13">#REF!</definedName>
    <definedName name="__SP016" localSheetId="9">#REF!</definedName>
    <definedName name="__SP016" localSheetId="16">#REF!</definedName>
    <definedName name="__SP016" localSheetId="2">'[151]MRMECADAMoad data'!#REF!</definedName>
    <definedName name="__SP016" localSheetId="4">'[151]MRMECADAMoad data'!#REF!</definedName>
    <definedName name="__SP016" localSheetId="11">#REF!</definedName>
    <definedName name="__SP016" localSheetId="12">'[161]MRoad data'!#REF!</definedName>
    <definedName name="__SP016" localSheetId="3">'[151]MRMECADAMoad data'!#REF!</definedName>
    <definedName name="__SP016">#REF!</definedName>
    <definedName name="__SP017" localSheetId="7">#REF!</definedName>
    <definedName name="__SP017" localSheetId="6">#REF!</definedName>
    <definedName name="__SP017" localSheetId="8">#REF!</definedName>
    <definedName name="__SP017" localSheetId="13">#REF!</definedName>
    <definedName name="__SP017" localSheetId="9">#REF!</definedName>
    <definedName name="__SP017" localSheetId="16">#REF!</definedName>
    <definedName name="__SP017" localSheetId="2">'[151]MRMECADAMoad data'!#REF!</definedName>
    <definedName name="__SP017" localSheetId="4">'[151]MRMECADAMoad data'!#REF!</definedName>
    <definedName name="__SP017" localSheetId="11">#REF!</definedName>
    <definedName name="__SP017" localSheetId="12">'[161]MRoad data'!#REF!</definedName>
    <definedName name="__SP017" localSheetId="3">'[151]MRMECADAMoad data'!#REF!</definedName>
    <definedName name="__SP017">#REF!</definedName>
    <definedName name="__SP018" localSheetId="7">#REF!</definedName>
    <definedName name="__SP018" localSheetId="6">#REF!</definedName>
    <definedName name="__SP018" localSheetId="8">#REF!</definedName>
    <definedName name="__SP018" localSheetId="13">#REF!</definedName>
    <definedName name="__SP018" localSheetId="9">#REF!</definedName>
    <definedName name="__SP018" localSheetId="16">#REF!</definedName>
    <definedName name="__SP018" localSheetId="2">'[151]MRMECADAMoad data'!#REF!</definedName>
    <definedName name="__SP018" localSheetId="4">'[151]MRMECADAMoad data'!#REF!</definedName>
    <definedName name="__SP018" localSheetId="11">#REF!</definedName>
    <definedName name="__SP018" localSheetId="12">'[161]MRoad data'!#REF!</definedName>
    <definedName name="__SP018" localSheetId="3">'[151]MRMECADAMoad data'!#REF!</definedName>
    <definedName name="__SP018">#REF!</definedName>
    <definedName name="__SP019" localSheetId="7">#REF!</definedName>
    <definedName name="__SP019" localSheetId="6">#REF!</definedName>
    <definedName name="__SP019" localSheetId="8">#REF!</definedName>
    <definedName name="__SP019" localSheetId="13">#REF!</definedName>
    <definedName name="__SP019" localSheetId="9">#REF!</definedName>
    <definedName name="__SP019" localSheetId="16">#REF!</definedName>
    <definedName name="__SP019" localSheetId="2">'[169]MRoad data'!#REF!</definedName>
    <definedName name="__SP019" localSheetId="4">'[169]MRoad data'!#REF!</definedName>
    <definedName name="__SP019" localSheetId="11">#REF!</definedName>
    <definedName name="__SP019" localSheetId="12">'[161]MRoad data'!#REF!</definedName>
    <definedName name="__SP019" localSheetId="3">'[169]MRoad data'!#REF!</definedName>
    <definedName name="__SP019">#REF!</definedName>
    <definedName name="__SP020" localSheetId="7">#REF!</definedName>
    <definedName name="__SP020" localSheetId="6">#REF!</definedName>
    <definedName name="__SP020" localSheetId="8">#REF!</definedName>
    <definedName name="__SP020" localSheetId="13">#REF!</definedName>
    <definedName name="__SP020" localSheetId="9">#REF!</definedName>
    <definedName name="__SP020" localSheetId="16">#REF!</definedName>
    <definedName name="__SP020" localSheetId="2">'[151]MRMECADAMoad data'!#REF!</definedName>
    <definedName name="__SP020" localSheetId="4">'[151]MRMECADAMoad data'!#REF!</definedName>
    <definedName name="__SP020" localSheetId="11">#REF!</definedName>
    <definedName name="__SP020" localSheetId="12">'[161]MRoad data'!#REF!</definedName>
    <definedName name="__SP020" localSheetId="3">'[151]MRMECADAMoad data'!#REF!</definedName>
    <definedName name="__SP020">#REF!</definedName>
    <definedName name="__SP021" localSheetId="7">#REF!</definedName>
    <definedName name="__SP021" localSheetId="6">#REF!</definedName>
    <definedName name="__SP021" localSheetId="8">#REF!</definedName>
    <definedName name="__SP021" localSheetId="13">#REF!</definedName>
    <definedName name="__SP021" localSheetId="9">#REF!</definedName>
    <definedName name="__SP021" localSheetId="16">#REF!</definedName>
    <definedName name="__SP021" localSheetId="2">'[151]MRMECADAMoad data'!#REF!</definedName>
    <definedName name="__SP021" localSheetId="4">'[151]MRMECADAMoad data'!#REF!</definedName>
    <definedName name="__SP021" localSheetId="11">#REF!</definedName>
    <definedName name="__SP021" localSheetId="12">'[161]MRoad data'!#REF!</definedName>
    <definedName name="__SP021" localSheetId="3">'[151]MRMECADAMoad data'!#REF!</definedName>
    <definedName name="__SP021">#REF!</definedName>
    <definedName name="__SP022" localSheetId="7">#REF!</definedName>
    <definedName name="__SP022" localSheetId="6">#REF!</definedName>
    <definedName name="__SP022" localSheetId="8">#REF!</definedName>
    <definedName name="__SP022" localSheetId="13">#REF!</definedName>
    <definedName name="__SP022" localSheetId="9">#REF!</definedName>
    <definedName name="__SP022" localSheetId="16">#REF!</definedName>
    <definedName name="__SP022" localSheetId="2">'[151]MRMECADAMoad data'!#REF!</definedName>
    <definedName name="__SP022" localSheetId="4">'[151]MRMECADAMoad data'!#REF!</definedName>
    <definedName name="__SP022" localSheetId="11">#REF!</definedName>
    <definedName name="__SP022" localSheetId="12">'[161]MRoad data'!#REF!</definedName>
    <definedName name="__SP022" localSheetId="3">'[151]MRMECADAMoad data'!#REF!</definedName>
    <definedName name="__SP022">#REF!</definedName>
    <definedName name="__SP023" localSheetId="7">#REF!</definedName>
    <definedName name="__SP023" localSheetId="6">#REF!</definedName>
    <definedName name="__SP023" localSheetId="8">#REF!</definedName>
    <definedName name="__SP023" localSheetId="13">#REF!</definedName>
    <definedName name="__SP023" localSheetId="9">#REF!</definedName>
    <definedName name="__SP023" localSheetId="16">#REF!</definedName>
    <definedName name="__SP023" localSheetId="2">'[151]MRMECADAMoad data'!#REF!</definedName>
    <definedName name="__SP023" localSheetId="4">'[151]MRMECADAMoad data'!#REF!</definedName>
    <definedName name="__SP023" localSheetId="11">#REF!</definedName>
    <definedName name="__SP023" localSheetId="12">'[161]MRoad data'!#REF!</definedName>
    <definedName name="__SP023" localSheetId="3">'[151]MRMECADAMoad data'!#REF!</definedName>
    <definedName name="__SP023">#REF!</definedName>
    <definedName name="__SP024" localSheetId="7">#REF!</definedName>
    <definedName name="__SP024" localSheetId="6">#REF!</definedName>
    <definedName name="__SP024" localSheetId="8">#REF!</definedName>
    <definedName name="__SP024" localSheetId="13">#REF!</definedName>
    <definedName name="__SP024" localSheetId="9">#REF!</definedName>
    <definedName name="__SP024" localSheetId="16">#REF!</definedName>
    <definedName name="__SP024" localSheetId="2">'[151]MRMECADAMoad data'!#REF!</definedName>
    <definedName name="__SP024" localSheetId="4">'[151]MRMECADAMoad data'!#REF!</definedName>
    <definedName name="__SP024" localSheetId="11">#REF!</definedName>
    <definedName name="__SP024" localSheetId="12">'[161]MRoad data'!#REF!</definedName>
    <definedName name="__SP024" localSheetId="3">'[151]MRMECADAMoad data'!#REF!</definedName>
    <definedName name="__SP024">#REF!</definedName>
    <definedName name="__SP025" localSheetId="7">#REF!</definedName>
    <definedName name="__SP025" localSheetId="6">#REF!</definedName>
    <definedName name="__SP025" localSheetId="8">#REF!</definedName>
    <definedName name="__SP025" localSheetId="13">#REF!</definedName>
    <definedName name="__SP025" localSheetId="9">#REF!</definedName>
    <definedName name="__SP025" localSheetId="16">#REF!</definedName>
    <definedName name="__SP025" localSheetId="2">'[151]MRMECADAMoad data'!#REF!</definedName>
    <definedName name="__SP025" localSheetId="4">'[151]MRMECADAMoad data'!#REF!</definedName>
    <definedName name="__SP025" localSheetId="11">#REF!</definedName>
    <definedName name="__SP025" localSheetId="12">'[161]MRoad data'!#REF!</definedName>
    <definedName name="__SP025" localSheetId="3">'[151]MRMECADAMoad data'!#REF!</definedName>
    <definedName name="__SP025">#REF!</definedName>
    <definedName name="__SP026" localSheetId="7">#REF!</definedName>
    <definedName name="__SP026" localSheetId="6">#REF!</definedName>
    <definedName name="__SP026" localSheetId="8">#REF!</definedName>
    <definedName name="__SP026" localSheetId="13">#REF!</definedName>
    <definedName name="__SP026" localSheetId="9">#REF!</definedName>
    <definedName name="__SP026" localSheetId="16">#REF!</definedName>
    <definedName name="__SP026" localSheetId="2">'[151]MRMECADAMoad data'!#REF!</definedName>
    <definedName name="__SP026" localSheetId="4">'[151]MRMECADAMoad data'!#REF!</definedName>
    <definedName name="__SP026" localSheetId="11">#REF!</definedName>
    <definedName name="__SP026" localSheetId="12">'[161]MRoad data'!#REF!</definedName>
    <definedName name="__SP026" localSheetId="3">'[151]MRMECADAMoad data'!#REF!</definedName>
    <definedName name="__SP026">#REF!</definedName>
    <definedName name="__SP027" localSheetId="7">#REF!</definedName>
    <definedName name="__SP027" localSheetId="6">#REF!</definedName>
    <definedName name="__SP027" localSheetId="8">#REF!</definedName>
    <definedName name="__SP027" localSheetId="13">#REF!</definedName>
    <definedName name="__SP027" localSheetId="9">#REF!</definedName>
    <definedName name="__SP027" localSheetId="16">#REF!</definedName>
    <definedName name="__SP027" localSheetId="2">'[151]MRMECADAMoad data'!#REF!</definedName>
    <definedName name="__SP027" localSheetId="4">'[151]MRMECADAMoad data'!#REF!</definedName>
    <definedName name="__SP027" localSheetId="11">#REF!</definedName>
    <definedName name="__SP027" localSheetId="12">'[161]MRoad data'!#REF!</definedName>
    <definedName name="__SP027" localSheetId="3">'[151]MRMECADAMoad data'!#REF!</definedName>
    <definedName name="__SP027">#REF!</definedName>
    <definedName name="__SP028" localSheetId="7">#REF!</definedName>
    <definedName name="__SP028" localSheetId="6">#REF!</definedName>
    <definedName name="__SP028" localSheetId="8">#REF!</definedName>
    <definedName name="__SP028" localSheetId="13">#REF!</definedName>
    <definedName name="__SP028" localSheetId="9">#REF!</definedName>
    <definedName name="__SP028" localSheetId="16">#REF!</definedName>
    <definedName name="__SP028" localSheetId="2">'[151]MRMECADAMoad data'!#REF!</definedName>
    <definedName name="__SP028" localSheetId="4">'[151]MRMECADAMoad data'!#REF!</definedName>
    <definedName name="__SP028" localSheetId="11">#REF!</definedName>
    <definedName name="__SP028" localSheetId="12">'[161]MRoad data'!#REF!</definedName>
    <definedName name="__SP028" localSheetId="3">'[151]MRMECADAMoad data'!#REF!</definedName>
    <definedName name="__SP028">#REF!</definedName>
    <definedName name="__SP029" localSheetId="7">#REF!</definedName>
    <definedName name="__SP029" localSheetId="6">#REF!</definedName>
    <definedName name="__SP029" localSheetId="8">#REF!</definedName>
    <definedName name="__SP029" localSheetId="13">#REF!</definedName>
    <definedName name="__SP029" localSheetId="9">#REF!</definedName>
    <definedName name="__SP029" localSheetId="16">#REF!</definedName>
    <definedName name="__SP029" localSheetId="2">'[151]MRMECADAMoad data'!#REF!</definedName>
    <definedName name="__SP029" localSheetId="4">'[151]MRMECADAMoad data'!#REF!</definedName>
    <definedName name="__SP029" localSheetId="11">#REF!</definedName>
    <definedName name="__SP029" localSheetId="12">'[161]MRoad data'!#REF!</definedName>
    <definedName name="__SP029" localSheetId="3">'[151]MRMECADAMoad data'!#REF!</definedName>
    <definedName name="__SP029">#REF!</definedName>
    <definedName name="__SP030" localSheetId="7">#REF!</definedName>
    <definedName name="__SP030" localSheetId="6">#REF!</definedName>
    <definedName name="__SP030" localSheetId="8">#REF!</definedName>
    <definedName name="__SP030" localSheetId="13">#REF!</definedName>
    <definedName name="__SP030" localSheetId="9">#REF!</definedName>
    <definedName name="__SP030" localSheetId="16">#REF!</definedName>
    <definedName name="__SP030" localSheetId="2">'[151]MRMECADAMoad data'!#REF!</definedName>
    <definedName name="__SP030" localSheetId="4">'[151]MRMECADAMoad data'!#REF!</definedName>
    <definedName name="__SP030" localSheetId="11">#REF!</definedName>
    <definedName name="__SP030" localSheetId="12">'[161]MRoad data'!#REF!</definedName>
    <definedName name="__SP030" localSheetId="3">'[151]MRMECADAMoad data'!#REF!</definedName>
    <definedName name="__SP030">#REF!</definedName>
    <definedName name="__SP031" localSheetId="7">#REF!</definedName>
    <definedName name="__SP031" localSheetId="6">#REF!</definedName>
    <definedName name="__SP031" localSheetId="8">#REF!</definedName>
    <definedName name="__SP031" localSheetId="13">#REF!</definedName>
    <definedName name="__SP031" localSheetId="9">#REF!</definedName>
    <definedName name="__SP031" localSheetId="16">#REF!</definedName>
    <definedName name="__SP031" localSheetId="2">'[151]MRMECADAMoad data'!#REF!</definedName>
    <definedName name="__SP031" localSheetId="4">'[151]MRMECADAMoad data'!#REF!</definedName>
    <definedName name="__SP031" localSheetId="11">#REF!</definedName>
    <definedName name="__SP031" localSheetId="12">'[161]MRoad data'!#REF!</definedName>
    <definedName name="__SP031" localSheetId="3">'[151]MRMECADAMoad data'!#REF!</definedName>
    <definedName name="__SP031">#REF!</definedName>
    <definedName name="__SP032" localSheetId="7">#REF!</definedName>
    <definedName name="__SP032" localSheetId="6">#REF!</definedName>
    <definedName name="__SP032" localSheetId="8">#REF!</definedName>
    <definedName name="__SP032" localSheetId="13">#REF!</definedName>
    <definedName name="__SP032" localSheetId="9">#REF!</definedName>
    <definedName name="__SP032" localSheetId="16">#REF!</definedName>
    <definedName name="__SP032" localSheetId="2">'[151]MRMECADAMoad data'!#REF!</definedName>
    <definedName name="__SP032" localSheetId="4">'[151]MRMECADAMoad data'!#REF!</definedName>
    <definedName name="__SP032" localSheetId="11">#REF!</definedName>
    <definedName name="__SP032" localSheetId="12">'[161]MRoad data'!#REF!</definedName>
    <definedName name="__SP032" localSheetId="3">'[151]MRMECADAMoad data'!#REF!</definedName>
    <definedName name="__SP032">#REF!</definedName>
    <definedName name="__SP033" localSheetId="7">#REF!</definedName>
    <definedName name="__SP033" localSheetId="6">#REF!</definedName>
    <definedName name="__SP033" localSheetId="8">#REF!</definedName>
    <definedName name="__SP033" localSheetId="13">#REF!</definedName>
    <definedName name="__SP033" localSheetId="9">#REF!</definedName>
    <definedName name="__SP033" localSheetId="16">#REF!</definedName>
    <definedName name="__SP033" localSheetId="2">'[151]MRMECADAMoad data'!#REF!</definedName>
    <definedName name="__SP033" localSheetId="4">'[151]MRMECADAMoad data'!#REF!</definedName>
    <definedName name="__SP033" localSheetId="11">#REF!</definedName>
    <definedName name="__SP033" localSheetId="12">'[161]MRoad data'!#REF!</definedName>
    <definedName name="__SP033" localSheetId="3">'[151]MRMECADAMoad data'!#REF!</definedName>
    <definedName name="__SP033">#REF!</definedName>
    <definedName name="__SP034" localSheetId="7">#REF!</definedName>
    <definedName name="__SP034" localSheetId="6">#REF!</definedName>
    <definedName name="__SP034" localSheetId="8">#REF!</definedName>
    <definedName name="__SP034" localSheetId="13">#REF!</definedName>
    <definedName name="__SP034" localSheetId="9">#REF!</definedName>
    <definedName name="__SP034" localSheetId="16">#REF!</definedName>
    <definedName name="__SP034" localSheetId="2">'[151]MRMECADAMoad data'!#REF!</definedName>
    <definedName name="__SP034" localSheetId="4">'[151]MRMECADAMoad data'!#REF!</definedName>
    <definedName name="__SP034" localSheetId="11">#REF!</definedName>
    <definedName name="__SP034" localSheetId="12">'[161]MRoad data'!#REF!</definedName>
    <definedName name="__SP034" localSheetId="3">'[151]MRMECADAMoad data'!#REF!</definedName>
    <definedName name="__SP034">#REF!</definedName>
    <definedName name="__SP035" localSheetId="7">#REF!</definedName>
    <definedName name="__SP035" localSheetId="6">#REF!</definedName>
    <definedName name="__SP035" localSheetId="8">#REF!</definedName>
    <definedName name="__SP035" localSheetId="13">#REF!</definedName>
    <definedName name="__SP035" localSheetId="9">#REF!</definedName>
    <definedName name="__SP035" localSheetId="16">#REF!</definedName>
    <definedName name="__SP035" localSheetId="2">'[151]MRMECADAMoad data'!#REF!</definedName>
    <definedName name="__SP035" localSheetId="4">'[151]MRMECADAMoad data'!#REF!</definedName>
    <definedName name="__SP035" localSheetId="11">#REF!</definedName>
    <definedName name="__SP035" localSheetId="12">'[161]MRoad data'!#REF!</definedName>
    <definedName name="__SP035" localSheetId="3">'[151]MRMECADAMoad data'!#REF!</definedName>
    <definedName name="__SP035">#REF!</definedName>
    <definedName name="__SP036" localSheetId="7">#REF!</definedName>
    <definedName name="__SP036" localSheetId="6">#REF!</definedName>
    <definedName name="__SP036" localSheetId="8">#REF!</definedName>
    <definedName name="__SP036" localSheetId="13">#REF!</definedName>
    <definedName name="__SP036" localSheetId="9">#REF!</definedName>
    <definedName name="__SP036" localSheetId="16">#REF!</definedName>
    <definedName name="__SP036" localSheetId="2">'[151]MRMECADAMoad data'!#REF!</definedName>
    <definedName name="__SP036" localSheetId="4">'[151]MRMECADAMoad data'!#REF!</definedName>
    <definedName name="__SP036" localSheetId="11">#REF!</definedName>
    <definedName name="__SP036" localSheetId="12">'[161]MRoad data'!#REF!</definedName>
    <definedName name="__SP036" localSheetId="3">'[151]MRMECADAMoad data'!#REF!</definedName>
    <definedName name="__SP036">#REF!</definedName>
    <definedName name="__SP037" localSheetId="7">#REF!</definedName>
    <definedName name="__SP037" localSheetId="6">#REF!</definedName>
    <definedName name="__SP037" localSheetId="8">#REF!</definedName>
    <definedName name="__SP037" localSheetId="13">#REF!</definedName>
    <definedName name="__SP037" localSheetId="9">#REF!</definedName>
    <definedName name="__SP037" localSheetId="16">#REF!</definedName>
    <definedName name="__SP037" localSheetId="2">'[151]MRMECADAMoad data'!#REF!</definedName>
    <definedName name="__SP037" localSheetId="4">'[151]MRMECADAMoad data'!#REF!</definedName>
    <definedName name="__SP037" localSheetId="11">#REF!</definedName>
    <definedName name="__SP037" localSheetId="12">'[161]MRoad data'!#REF!</definedName>
    <definedName name="__SP037" localSheetId="3">'[151]MRMECADAMoad data'!#REF!</definedName>
    <definedName name="__SP037">#REF!</definedName>
    <definedName name="__SP038" localSheetId="7">#REF!</definedName>
    <definedName name="__SP038" localSheetId="6">#REF!</definedName>
    <definedName name="__SP038" localSheetId="8">#REF!</definedName>
    <definedName name="__SP038" localSheetId="13">#REF!</definedName>
    <definedName name="__SP038" localSheetId="9">#REF!</definedName>
    <definedName name="__SP038" localSheetId="16">#REF!</definedName>
    <definedName name="__SP038" localSheetId="2">'[151]MRMECADAMoad data'!#REF!</definedName>
    <definedName name="__SP038" localSheetId="4">'[151]MRMECADAMoad data'!#REF!</definedName>
    <definedName name="__SP038" localSheetId="11">#REF!</definedName>
    <definedName name="__SP038" localSheetId="12">'[161]MRoad data'!#REF!</definedName>
    <definedName name="__SP038" localSheetId="3">'[151]MRMECADAMoad data'!#REF!</definedName>
    <definedName name="__SP038">#REF!</definedName>
    <definedName name="__SP039" localSheetId="7">#REF!</definedName>
    <definedName name="__SP039" localSheetId="6">#REF!</definedName>
    <definedName name="__SP039" localSheetId="8">#REF!</definedName>
    <definedName name="__SP039" localSheetId="13">#REF!</definedName>
    <definedName name="__SP039" localSheetId="9">#REF!</definedName>
    <definedName name="__SP039" localSheetId="16">#REF!</definedName>
    <definedName name="__SP039" localSheetId="2">'[151]MRMECADAMoad data'!#REF!</definedName>
    <definedName name="__SP039" localSheetId="4">'[151]MRMECADAMoad data'!#REF!</definedName>
    <definedName name="__SP039" localSheetId="11">#REF!</definedName>
    <definedName name="__SP039" localSheetId="12">'[161]MRoad data'!#REF!</definedName>
    <definedName name="__SP039" localSheetId="3">'[151]MRMECADAMoad data'!#REF!</definedName>
    <definedName name="__SP039">#REF!</definedName>
    <definedName name="__SP040" localSheetId="7">#REF!</definedName>
    <definedName name="__SP040" localSheetId="6">#REF!</definedName>
    <definedName name="__SP040" localSheetId="8">#REF!</definedName>
    <definedName name="__SP040" localSheetId="13">#REF!</definedName>
    <definedName name="__SP040" localSheetId="9">#REF!</definedName>
    <definedName name="__SP040" localSheetId="16">#REF!</definedName>
    <definedName name="__SP040" localSheetId="2">'[151]MRMECADAMoad data'!#REF!</definedName>
    <definedName name="__SP040" localSheetId="4">'[151]MRMECADAMoad data'!#REF!</definedName>
    <definedName name="__SP040" localSheetId="11">#REF!</definedName>
    <definedName name="__SP040" localSheetId="12">'[161]MRoad data'!#REF!</definedName>
    <definedName name="__SP040" localSheetId="3">'[151]MRMECADAMoad data'!#REF!</definedName>
    <definedName name="__SP040">#REF!</definedName>
    <definedName name="__SP041" localSheetId="7">#REF!</definedName>
    <definedName name="__SP041" localSheetId="6">#REF!</definedName>
    <definedName name="__SP041" localSheetId="8">#REF!</definedName>
    <definedName name="__SP041" localSheetId="13">#REF!</definedName>
    <definedName name="__SP041" localSheetId="9">#REF!</definedName>
    <definedName name="__SP041" localSheetId="16">#REF!</definedName>
    <definedName name="__SP041" localSheetId="2">'[151]MRMECADAMoad data'!#REF!</definedName>
    <definedName name="__SP041" localSheetId="4">'[151]MRMECADAMoad data'!#REF!</definedName>
    <definedName name="__SP041" localSheetId="11">#REF!</definedName>
    <definedName name="__SP041" localSheetId="12">'[161]MRoad data'!#REF!</definedName>
    <definedName name="__SP041" localSheetId="3">'[151]MRMECADAMoad data'!#REF!</definedName>
    <definedName name="__SP041">#REF!</definedName>
    <definedName name="__SP042" localSheetId="7">#REF!</definedName>
    <definedName name="__SP042" localSheetId="6">#REF!</definedName>
    <definedName name="__SP042" localSheetId="8">#REF!</definedName>
    <definedName name="__SP042" localSheetId="13">#REF!</definedName>
    <definedName name="__SP042" localSheetId="9">#REF!</definedName>
    <definedName name="__SP042" localSheetId="16">#REF!</definedName>
    <definedName name="__SP042" localSheetId="2">'[151]MRMECADAMoad data'!#REF!</definedName>
    <definedName name="__SP042" localSheetId="4">'[151]MRMECADAMoad data'!#REF!</definedName>
    <definedName name="__SP042" localSheetId="11">#REF!</definedName>
    <definedName name="__SP042" localSheetId="12">'[161]MRoad data'!#REF!</definedName>
    <definedName name="__SP042" localSheetId="3">'[151]MRMECADAMoad data'!#REF!</definedName>
    <definedName name="__SP042">#REF!</definedName>
    <definedName name="__SP043" localSheetId="7">#REF!</definedName>
    <definedName name="__SP043" localSheetId="6">#REF!</definedName>
    <definedName name="__SP043" localSheetId="8">#REF!</definedName>
    <definedName name="__SP043" localSheetId="13">#REF!</definedName>
    <definedName name="__SP043" localSheetId="9">#REF!</definedName>
    <definedName name="__SP043" localSheetId="16">#REF!</definedName>
    <definedName name="__SP043" localSheetId="2">'[151]MRMECADAMoad data'!#REF!</definedName>
    <definedName name="__SP043" localSheetId="4">'[151]MRMECADAMoad data'!#REF!</definedName>
    <definedName name="__SP043" localSheetId="11">#REF!</definedName>
    <definedName name="__SP043" localSheetId="12">'[161]MRoad data'!#REF!</definedName>
    <definedName name="__SP043" localSheetId="3">'[151]MRMECADAMoad data'!#REF!</definedName>
    <definedName name="__SP043">#REF!</definedName>
    <definedName name="__SP044" localSheetId="7">#REF!</definedName>
    <definedName name="__SP044" localSheetId="6">#REF!</definedName>
    <definedName name="__SP044" localSheetId="8">#REF!</definedName>
    <definedName name="__SP044" localSheetId="13">#REF!</definedName>
    <definedName name="__SP044" localSheetId="9">#REF!</definedName>
    <definedName name="__SP044" localSheetId="16">#REF!</definedName>
    <definedName name="__SP044" localSheetId="2">'[151]MRMECADAMoad data'!#REF!</definedName>
    <definedName name="__SP044" localSheetId="4">'[151]MRMECADAMoad data'!#REF!</definedName>
    <definedName name="__SP044" localSheetId="11">#REF!</definedName>
    <definedName name="__SP044" localSheetId="12">'[161]MRoad data'!#REF!</definedName>
    <definedName name="__SP044" localSheetId="3">'[151]MRMECADAMoad data'!#REF!</definedName>
    <definedName name="__SP044">#REF!</definedName>
    <definedName name="__SP045" localSheetId="7">#REF!</definedName>
    <definedName name="__SP045" localSheetId="6">#REF!</definedName>
    <definedName name="__SP045" localSheetId="8">#REF!</definedName>
    <definedName name="__SP045" localSheetId="13">#REF!</definedName>
    <definedName name="__SP045" localSheetId="9">#REF!</definedName>
    <definedName name="__SP045" localSheetId="16">#REF!</definedName>
    <definedName name="__SP045" localSheetId="2">'[151]MRMECADAMoad data'!#REF!</definedName>
    <definedName name="__SP045" localSheetId="4">'[151]MRMECADAMoad data'!#REF!</definedName>
    <definedName name="__SP045" localSheetId="11">#REF!</definedName>
    <definedName name="__SP045" localSheetId="12">'[161]MRoad data'!#REF!</definedName>
    <definedName name="__SP045" localSheetId="3">'[151]MRMECADAMoad data'!#REF!</definedName>
    <definedName name="__SP045">#REF!</definedName>
    <definedName name="__SP046" localSheetId="7">#REF!</definedName>
    <definedName name="__SP046" localSheetId="6">#REF!</definedName>
    <definedName name="__SP046" localSheetId="8">#REF!</definedName>
    <definedName name="__SP046" localSheetId="13">#REF!</definedName>
    <definedName name="__SP046" localSheetId="9">#REF!</definedName>
    <definedName name="__SP046" localSheetId="16">#REF!</definedName>
    <definedName name="__SP046" localSheetId="2">'[151]MRMECADAMoad data'!#REF!</definedName>
    <definedName name="__SP046" localSheetId="4">'[151]MRMECADAMoad data'!#REF!</definedName>
    <definedName name="__SP046" localSheetId="11">#REF!</definedName>
    <definedName name="__SP046" localSheetId="12">'[161]MRoad data'!#REF!</definedName>
    <definedName name="__SP046" localSheetId="3">'[151]MRMECADAMoad data'!#REF!</definedName>
    <definedName name="__SP046">#REF!</definedName>
    <definedName name="__SP047" localSheetId="7">#REF!</definedName>
    <definedName name="__SP047" localSheetId="6">#REF!</definedName>
    <definedName name="__SP047" localSheetId="8">#REF!</definedName>
    <definedName name="__SP047" localSheetId="13">#REF!</definedName>
    <definedName name="__SP047" localSheetId="9">#REF!</definedName>
    <definedName name="__SP047" localSheetId="16">#REF!</definedName>
    <definedName name="__SP047" localSheetId="2">'[151]MRMECADAMoad data'!#REF!</definedName>
    <definedName name="__SP047" localSheetId="4">'[151]MRMECADAMoad data'!#REF!</definedName>
    <definedName name="__SP047" localSheetId="11">#REF!</definedName>
    <definedName name="__SP047" localSheetId="12">'[161]MRoad data'!#REF!</definedName>
    <definedName name="__SP047" localSheetId="3">'[151]MRMECADAMoad data'!#REF!</definedName>
    <definedName name="__SP047">#REF!</definedName>
    <definedName name="__SP048" localSheetId="7">#REF!</definedName>
    <definedName name="__SP048" localSheetId="6">#REF!</definedName>
    <definedName name="__SP048" localSheetId="8">#REF!</definedName>
    <definedName name="__SP048" localSheetId="13">#REF!</definedName>
    <definedName name="__SP048" localSheetId="9">#REF!</definedName>
    <definedName name="__SP048" localSheetId="16">#REF!</definedName>
    <definedName name="__SP048" localSheetId="2">'[151]MRMECADAMoad data'!#REF!</definedName>
    <definedName name="__SP048" localSheetId="4">'[151]MRMECADAMoad data'!#REF!</definedName>
    <definedName name="__SP048" localSheetId="11">#REF!</definedName>
    <definedName name="__SP048" localSheetId="12">'[161]MRoad data'!#REF!</definedName>
    <definedName name="__SP048" localSheetId="3">'[151]MRMECADAMoad data'!#REF!</definedName>
    <definedName name="__SP048">#REF!</definedName>
    <definedName name="__SP049" localSheetId="7">#REF!</definedName>
    <definedName name="__SP049" localSheetId="6">#REF!</definedName>
    <definedName name="__SP049" localSheetId="8">#REF!</definedName>
    <definedName name="__SP049" localSheetId="13">#REF!</definedName>
    <definedName name="__SP049" localSheetId="9">#REF!</definedName>
    <definedName name="__SP049" localSheetId="16">#REF!</definedName>
    <definedName name="__SP049" localSheetId="2">'[151]MRMECADAMoad data'!#REF!</definedName>
    <definedName name="__SP049" localSheetId="4">'[151]MRMECADAMoad data'!#REF!</definedName>
    <definedName name="__SP049" localSheetId="11">#REF!</definedName>
    <definedName name="__SP049" localSheetId="12">'[161]MRoad data'!#REF!</definedName>
    <definedName name="__SP049" localSheetId="3">'[151]MRMECADAMoad data'!#REF!</definedName>
    <definedName name="__SP049">#REF!</definedName>
    <definedName name="__SP050" localSheetId="7">#REF!</definedName>
    <definedName name="__SP050" localSheetId="6">#REF!</definedName>
    <definedName name="__SP050" localSheetId="8">#REF!</definedName>
    <definedName name="__SP050" localSheetId="13">#REF!</definedName>
    <definedName name="__SP050" localSheetId="9">#REF!</definedName>
    <definedName name="__SP050" localSheetId="16">#REF!</definedName>
    <definedName name="__SP050" localSheetId="2">'[151]MRMECADAMoad data'!#REF!</definedName>
    <definedName name="__SP050" localSheetId="4">'[151]MRMECADAMoad data'!#REF!</definedName>
    <definedName name="__SP050" localSheetId="11">#REF!</definedName>
    <definedName name="__SP050" localSheetId="12">'[161]MRoad data'!#REF!</definedName>
    <definedName name="__SP050" localSheetId="3">'[151]MRMECADAMoad data'!#REF!</definedName>
    <definedName name="__SP050">#REF!</definedName>
    <definedName name="__SP051" localSheetId="7">#REF!</definedName>
    <definedName name="__SP051" localSheetId="6">#REF!</definedName>
    <definedName name="__SP051" localSheetId="8">#REF!</definedName>
    <definedName name="__SP051" localSheetId="13">#REF!</definedName>
    <definedName name="__SP051" localSheetId="9">#REF!</definedName>
    <definedName name="__SP051" localSheetId="16">#REF!</definedName>
    <definedName name="__SP051" localSheetId="2">'[151]MRMECADAMoad data'!#REF!</definedName>
    <definedName name="__SP051" localSheetId="4">'[151]MRMECADAMoad data'!#REF!</definedName>
    <definedName name="__SP051" localSheetId="11">#REF!</definedName>
    <definedName name="__SP051" localSheetId="12">'[161]MRoad data'!#REF!</definedName>
    <definedName name="__SP051" localSheetId="3">'[151]MRMECADAMoad data'!#REF!</definedName>
    <definedName name="__SP051">#REF!</definedName>
    <definedName name="__SP052" localSheetId="7">#REF!</definedName>
    <definedName name="__SP052" localSheetId="6">#REF!</definedName>
    <definedName name="__SP052" localSheetId="8">#REF!</definedName>
    <definedName name="__SP052" localSheetId="13">#REF!</definedName>
    <definedName name="__SP052" localSheetId="9">#REF!</definedName>
    <definedName name="__SP052" localSheetId="16">#REF!</definedName>
    <definedName name="__SP052" localSheetId="2">'[151]MRMECADAMoad data'!#REF!</definedName>
    <definedName name="__SP052" localSheetId="4">'[151]MRMECADAMoad data'!#REF!</definedName>
    <definedName name="__SP052" localSheetId="11">#REF!</definedName>
    <definedName name="__SP052" localSheetId="12">'[161]MRoad data'!#REF!</definedName>
    <definedName name="__SP052" localSheetId="3">'[151]MRMECADAMoad data'!#REF!</definedName>
    <definedName name="__SP052">#REF!</definedName>
    <definedName name="__SP053" localSheetId="7">#REF!</definedName>
    <definedName name="__SP053" localSheetId="6">#REF!</definedName>
    <definedName name="__SP053" localSheetId="8">#REF!</definedName>
    <definedName name="__SP053" localSheetId="13">#REF!</definedName>
    <definedName name="__SP053" localSheetId="9">#REF!</definedName>
    <definedName name="__SP053" localSheetId="16">#REF!</definedName>
    <definedName name="__SP053" localSheetId="2">'[151]MRMECADAMoad data'!#REF!</definedName>
    <definedName name="__SP053" localSheetId="4">'[151]MRMECADAMoad data'!#REF!</definedName>
    <definedName name="__SP053" localSheetId="11">#REF!</definedName>
    <definedName name="__SP053" localSheetId="12">'[161]MRoad data'!#REF!</definedName>
    <definedName name="__SP053" localSheetId="3">'[151]MRMECADAMoad data'!#REF!</definedName>
    <definedName name="__SP053">#REF!</definedName>
    <definedName name="__SP054" localSheetId="7">#REF!</definedName>
    <definedName name="__SP054" localSheetId="6">#REF!</definedName>
    <definedName name="__SP054" localSheetId="8">#REF!</definedName>
    <definedName name="__SP054" localSheetId="13">#REF!</definedName>
    <definedName name="__SP054" localSheetId="9">#REF!</definedName>
    <definedName name="__SP054" localSheetId="16">#REF!</definedName>
    <definedName name="__SP054" localSheetId="2">'[151]MRMECADAMoad data'!#REF!</definedName>
    <definedName name="__SP054" localSheetId="4">'[151]MRMECADAMoad data'!#REF!</definedName>
    <definedName name="__SP054" localSheetId="11">#REF!</definedName>
    <definedName name="__SP054" localSheetId="12">'[161]MRoad data'!#REF!</definedName>
    <definedName name="__SP054" localSheetId="3">'[151]MRMECADAMoad data'!#REF!</definedName>
    <definedName name="__SP054">#REF!</definedName>
    <definedName name="__SP055" localSheetId="7">#REF!</definedName>
    <definedName name="__SP055" localSheetId="6">#REF!</definedName>
    <definedName name="__SP055" localSheetId="8">#REF!</definedName>
    <definedName name="__SP055" localSheetId="13">#REF!</definedName>
    <definedName name="__SP055" localSheetId="9">#REF!</definedName>
    <definedName name="__SP055" localSheetId="16">#REF!</definedName>
    <definedName name="__SP055" localSheetId="2">'[151]MRMECADAMoad data'!#REF!</definedName>
    <definedName name="__SP055" localSheetId="4">'[151]MRMECADAMoad data'!#REF!</definedName>
    <definedName name="__SP055" localSheetId="11">#REF!</definedName>
    <definedName name="__SP055" localSheetId="12">'[161]MRoad data'!#REF!</definedName>
    <definedName name="__SP055" localSheetId="3">'[151]MRMECADAMoad data'!#REF!</definedName>
    <definedName name="__SP055">#REF!</definedName>
    <definedName name="__SP056" localSheetId="7">#REF!</definedName>
    <definedName name="__SP056" localSheetId="6">#REF!</definedName>
    <definedName name="__SP056" localSheetId="8">#REF!</definedName>
    <definedName name="__SP056" localSheetId="13">#REF!</definedName>
    <definedName name="__SP056" localSheetId="9">#REF!</definedName>
    <definedName name="__SP056" localSheetId="16">#REF!</definedName>
    <definedName name="__SP056" localSheetId="2">'[151]MRMECADAMoad data'!#REF!</definedName>
    <definedName name="__SP056" localSheetId="4">'[151]MRMECADAMoad data'!#REF!</definedName>
    <definedName name="__SP056" localSheetId="11">#REF!</definedName>
    <definedName name="__SP056" localSheetId="12">'[161]MRoad data'!#REF!</definedName>
    <definedName name="__SP056" localSheetId="3">'[151]MRMECADAMoad data'!#REF!</definedName>
    <definedName name="__SP056">#REF!</definedName>
    <definedName name="__SP057" localSheetId="7">#REF!</definedName>
    <definedName name="__SP057" localSheetId="6">#REF!</definedName>
    <definedName name="__SP057" localSheetId="8">#REF!</definedName>
    <definedName name="__SP057" localSheetId="13">#REF!</definedName>
    <definedName name="__SP057" localSheetId="9">#REF!</definedName>
    <definedName name="__SP057" localSheetId="16">#REF!</definedName>
    <definedName name="__SP057" localSheetId="2">'[151]MRMECADAMoad data'!#REF!</definedName>
    <definedName name="__SP057" localSheetId="4">'[151]MRMECADAMoad data'!#REF!</definedName>
    <definedName name="__SP057" localSheetId="11">#REF!</definedName>
    <definedName name="__SP057" localSheetId="12">'[161]MRoad data'!#REF!</definedName>
    <definedName name="__SP057" localSheetId="3">'[151]MRMECADAMoad data'!#REF!</definedName>
    <definedName name="__SP057">#REF!</definedName>
    <definedName name="__SP058" localSheetId="7">#REF!</definedName>
    <definedName name="__SP058" localSheetId="6">#REF!</definedName>
    <definedName name="__SP058" localSheetId="8">#REF!</definedName>
    <definedName name="__SP058" localSheetId="13">#REF!</definedName>
    <definedName name="__SP058" localSheetId="9">#REF!</definedName>
    <definedName name="__SP058" localSheetId="16">#REF!</definedName>
    <definedName name="__SP058" localSheetId="2">'[151]MRMECADAMoad data'!#REF!</definedName>
    <definedName name="__SP058" localSheetId="4">'[151]MRMECADAMoad data'!#REF!</definedName>
    <definedName name="__SP058" localSheetId="11">#REF!</definedName>
    <definedName name="__SP058" localSheetId="12">'[161]MRoad data'!#REF!</definedName>
    <definedName name="__SP058" localSheetId="3">'[151]MRMECADAMoad data'!#REF!</definedName>
    <definedName name="__SP058">#REF!</definedName>
    <definedName name="__SP059" localSheetId="7">#REF!</definedName>
    <definedName name="__SP059" localSheetId="6">#REF!</definedName>
    <definedName name="__SP059" localSheetId="8">#REF!</definedName>
    <definedName name="__SP059" localSheetId="13">#REF!</definedName>
    <definedName name="__SP059" localSheetId="9">#REF!</definedName>
    <definedName name="__SP059" localSheetId="16">#REF!</definedName>
    <definedName name="__SP059" localSheetId="2">'[151]MRMECADAMoad data'!#REF!</definedName>
    <definedName name="__SP059" localSheetId="4">'[151]MRMECADAMoad data'!#REF!</definedName>
    <definedName name="__SP059" localSheetId="11">#REF!</definedName>
    <definedName name="__SP059" localSheetId="12">'[161]MRoad data'!#REF!</definedName>
    <definedName name="__SP059" localSheetId="3">'[151]MRMECADAMoad data'!#REF!</definedName>
    <definedName name="__SP059">#REF!</definedName>
    <definedName name="__SP060" localSheetId="7">#REF!</definedName>
    <definedName name="__SP060" localSheetId="6">#REF!</definedName>
    <definedName name="__SP060" localSheetId="8">#REF!</definedName>
    <definedName name="__SP060" localSheetId="13">#REF!</definedName>
    <definedName name="__SP060" localSheetId="9">#REF!</definedName>
    <definedName name="__SP060" localSheetId="16">#REF!</definedName>
    <definedName name="__SP060" localSheetId="2">'[151]MRMECADAMoad data'!#REF!</definedName>
    <definedName name="__SP060" localSheetId="4">'[151]MRMECADAMoad data'!#REF!</definedName>
    <definedName name="__SP060" localSheetId="11">#REF!</definedName>
    <definedName name="__SP060" localSheetId="12">'[161]MRoad data'!#REF!</definedName>
    <definedName name="__SP060" localSheetId="3">'[151]MRMECADAMoad data'!#REF!</definedName>
    <definedName name="__SP060">#REF!</definedName>
    <definedName name="__SP061" localSheetId="7">#REF!</definedName>
    <definedName name="__SP061" localSheetId="6">#REF!</definedName>
    <definedName name="__SP061" localSheetId="8">#REF!</definedName>
    <definedName name="__SP061" localSheetId="13">#REF!</definedName>
    <definedName name="__SP061" localSheetId="9">#REF!</definedName>
    <definedName name="__SP061" localSheetId="16">#REF!</definedName>
    <definedName name="__SP061" localSheetId="2">'[151]MRMECADAMoad data'!#REF!</definedName>
    <definedName name="__SP061" localSheetId="4">'[151]MRMECADAMoad data'!#REF!</definedName>
    <definedName name="__SP061" localSheetId="11">#REF!</definedName>
    <definedName name="__SP061" localSheetId="12">'[161]MRoad data'!#REF!</definedName>
    <definedName name="__SP061" localSheetId="3">'[151]MRMECADAMoad data'!#REF!</definedName>
    <definedName name="__SP061">#REF!</definedName>
    <definedName name="__SP062" localSheetId="7">#REF!</definedName>
    <definedName name="__SP062" localSheetId="6">#REF!</definedName>
    <definedName name="__SP062" localSheetId="8">#REF!</definedName>
    <definedName name="__SP062" localSheetId="13">#REF!</definedName>
    <definedName name="__SP062" localSheetId="9">#REF!</definedName>
    <definedName name="__SP062" localSheetId="16">#REF!</definedName>
    <definedName name="__SP062" localSheetId="2">'[151]MRMECADAMoad data'!#REF!</definedName>
    <definedName name="__SP062" localSheetId="4">'[151]MRMECADAMoad data'!#REF!</definedName>
    <definedName name="__SP062" localSheetId="11">#REF!</definedName>
    <definedName name="__SP062" localSheetId="12">'[161]MRoad data'!#REF!</definedName>
    <definedName name="__SP062" localSheetId="3">'[151]MRMECADAMoad data'!#REF!</definedName>
    <definedName name="__SP062">#REF!</definedName>
    <definedName name="__SP063" localSheetId="7">#REF!</definedName>
    <definedName name="__SP063" localSheetId="6">#REF!</definedName>
    <definedName name="__SP063" localSheetId="8">#REF!</definedName>
    <definedName name="__SP063" localSheetId="13">#REF!</definedName>
    <definedName name="__SP063" localSheetId="9">#REF!</definedName>
    <definedName name="__SP063" localSheetId="16">#REF!</definedName>
    <definedName name="__SP063" localSheetId="2">'[151]MRMECADAMoad data'!#REF!</definedName>
    <definedName name="__SP063" localSheetId="4">'[151]MRMECADAMoad data'!#REF!</definedName>
    <definedName name="__SP063" localSheetId="11">#REF!</definedName>
    <definedName name="__SP063" localSheetId="12">'[161]MRoad data'!#REF!</definedName>
    <definedName name="__SP063" localSheetId="3">'[151]MRMECADAMoad data'!#REF!</definedName>
    <definedName name="__SP063">#REF!</definedName>
    <definedName name="__SP064" localSheetId="7">#REF!</definedName>
    <definedName name="__SP064" localSheetId="6">#REF!</definedName>
    <definedName name="__SP064" localSheetId="8">#REF!</definedName>
    <definedName name="__SP064" localSheetId="13">#REF!</definedName>
    <definedName name="__SP064" localSheetId="9">#REF!</definedName>
    <definedName name="__SP064" localSheetId="16">#REF!</definedName>
    <definedName name="__SP064" localSheetId="2">'[151]MRMECADAMoad data'!#REF!</definedName>
    <definedName name="__SP064" localSheetId="4">'[151]MRMECADAMoad data'!#REF!</definedName>
    <definedName name="__SP064" localSheetId="11">#REF!</definedName>
    <definedName name="__SP064" localSheetId="12">'[161]MRoad data'!#REF!</definedName>
    <definedName name="__SP064" localSheetId="3">'[151]MRMECADAMoad data'!#REF!</definedName>
    <definedName name="__SP064">#REF!</definedName>
    <definedName name="__SP065" localSheetId="7">#REF!</definedName>
    <definedName name="__SP065" localSheetId="6">#REF!</definedName>
    <definedName name="__SP065" localSheetId="8">#REF!</definedName>
    <definedName name="__SP065" localSheetId="13">#REF!</definedName>
    <definedName name="__SP065" localSheetId="9">#REF!</definedName>
    <definedName name="__SP065" localSheetId="16">#REF!</definedName>
    <definedName name="__SP065" localSheetId="2">'[151]MRMECADAMoad data'!#REF!</definedName>
    <definedName name="__SP065" localSheetId="4">'[151]MRMECADAMoad data'!#REF!</definedName>
    <definedName name="__SP065" localSheetId="11">#REF!</definedName>
    <definedName name="__SP065" localSheetId="12">'[161]MRoad data'!#REF!</definedName>
    <definedName name="__SP065" localSheetId="3">'[151]MRMECADAMoad data'!#REF!</definedName>
    <definedName name="__SP065">#REF!</definedName>
    <definedName name="__SP066" localSheetId="7">#REF!</definedName>
    <definedName name="__SP066" localSheetId="6">#REF!</definedName>
    <definedName name="__SP066" localSheetId="8">#REF!</definedName>
    <definedName name="__SP066" localSheetId="13">#REF!</definedName>
    <definedName name="__SP066" localSheetId="9">#REF!</definedName>
    <definedName name="__SP066" localSheetId="16">#REF!</definedName>
    <definedName name="__SP066" localSheetId="2">'[151]MRMECADAMoad data'!#REF!</definedName>
    <definedName name="__SP066" localSheetId="4">'[151]MRMECADAMoad data'!#REF!</definedName>
    <definedName name="__SP066" localSheetId="11">#REF!</definedName>
    <definedName name="__SP066" localSheetId="12">'[161]MRoad data'!#REF!</definedName>
    <definedName name="__SP066" localSheetId="3">'[151]MRMECADAMoad data'!#REF!</definedName>
    <definedName name="__SP066">#REF!</definedName>
    <definedName name="__SP067" localSheetId="7">#REF!</definedName>
    <definedName name="__SP067" localSheetId="6">#REF!</definedName>
    <definedName name="__SP067" localSheetId="8">#REF!</definedName>
    <definedName name="__SP067" localSheetId="13">#REF!</definedName>
    <definedName name="__SP067" localSheetId="9">#REF!</definedName>
    <definedName name="__SP067" localSheetId="16">#REF!</definedName>
    <definedName name="__SP067" localSheetId="2">'[151]MRMECADAMoad data'!#REF!</definedName>
    <definedName name="__SP067" localSheetId="4">'[151]MRMECADAMoad data'!#REF!</definedName>
    <definedName name="__SP067" localSheetId="11">#REF!</definedName>
    <definedName name="__SP067" localSheetId="12">'[161]MRoad data'!#REF!</definedName>
    <definedName name="__SP067" localSheetId="3">'[151]MRMECADAMoad data'!#REF!</definedName>
    <definedName name="__SP067">#REF!</definedName>
    <definedName name="__SP068" localSheetId="7">#REF!</definedName>
    <definedName name="__SP068" localSheetId="6">#REF!</definedName>
    <definedName name="__SP068" localSheetId="8">#REF!</definedName>
    <definedName name="__SP068" localSheetId="13">#REF!</definedName>
    <definedName name="__SP068" localSheetId="9">#REF!</definedName>
    <definedName name="__SP068" localSheetId="16">#REF!</definedName>
    <definedName name="__SP068" localSheetId="2">'[151]MRMECADAMoad data'!#REF!</definedName>
    <definedName name="__SP068" localSheetId="4">'[151]MRMECADAMoad data'!#REF!</definedName>
    <definedName name="__SP068" localSheetId="11">#REF!</definedName>
    <definedName name="__SP068" localSheetId="12">'[161]MRoad data'!#REF!</definedName>
    <definedName name="__SP068" localSheetId="3">'[151]MRMECADAMoad data'!#REF!</definedName>
    <definedName name="__SP068">#REF!</definedName>
    <definedName name="__SP069" localSheetId="7">#REF!</definedName>
    <definedName name="__SP069" localSheetId="6">#REF!</definedName>
    <definedName name="__SP069" localSheetId="8">#REF!</definedName>
    <definedName name="__SP069" localSheetId="13">#REF!</definedName>
    <definedName name="__SP069" localSheetId="9">#REF!</definedName>
    <definedName name="__SP069" localSheetId="16">#REF!</definedName>
    <definedName name="__SP069" localSheetId="2">'[151]MRMECADAMoad data'!#REF!</definedName>
    <definedName name="__SP069" localSheetId="4">'[151]MRMECADAMoad data'!#REF!</definedName>
    <definedName name="__SP069" localSheetId="11">#REF!</definedName>
    <definedName name="__SP069" localSheetId="12">'[161]MRoad data'!#REF!</definedName>
    <definedName name="__SP069" localSheetId="3">'[151]MRMECADAMoad data'!#REF!</definedName>
    <definedName name="__SP069">#REF!</definedName>
    <definedName name="__SP070" localSheetId="7">#REF!</definedName>
    <definedName name="__SP070" localSheetId="6">#REF!</definedName>
    <definedName name="__SP070" localSheetId="8">#REF!</definedName>
    <definedName name="__SP070" localSheetId="13">#REF!</definedName>
    <definedName name="__SP070" localSheetId="9">#REF!</definedName>
    <definedName name="__SP070" localSheetId="16">#REF!</definedName>
    <definedName name="__SP070" localSheetId="2">'[151]MRMECADAMoad data'!#REF!</definedName>
    <definedName name="__SP070" localSheetId="4">'[151]MRMECADAMoad data'!#REF!</definedName>
    <definedName name="__SP070" localSheetId="11">#REF!</definedName>
    <definedName name="__SP070" localSheetId="12">'[161]MRoad data'!#REF!</definedName>
    <definedName name="__SP070" localSheetId="3">'[151]MRMECADAMoad data'!#REF!</definedName>
    <definedName name="__SP070">#REF!</definedName>
    <definedName name="__sp071" localSheetId="7">#REF!</definedName>
    <definedName name="__sp071" localSheetId="6">#REF!</definedName>
    <definedName name="__sp071" localSheetId="8">#REF!</definedName>
    <definedName name="__sp071" localSheetId="13">#REF!</definedName>
    <definedName name="__sp071" localSheetId="9">#REF!</definedName>
    <definedName name="__sp071" localSheetId="16">#REF!</definedName>
    <definedName name="__sp071" localSheetId="2">'[151]MRMECADAMoad data'!#REF!</definedName>
    <definedName name="__sp071" localSheetId="4">'[151]MRMECADAMoad data'!#REF!</definedName>
    <definedName name="__sp071" localSheetId="11">#REF!</definedName>
    <definedName name="__sp071" localSheetId="12">'[161]MRoad data'!#REF!</definedName>
    <definedName name="__sp071" localSheetId="3">'[151]MRMECADAMoad data'!#REF!</definedName>
    <definedName name="__sp071">#REF!</definedName>
    <definedName name="__SP072" localSheetId="7">#REF!</definedName>
    <definedName name="__SP072" localSheetId="6">#REF!</definedName>
    <definedName name="__SP072" localSheetId="8">#REF!</definedName>
    <definedName name="__SP072" localSheetId="13">#REF!</definedName>
    <definedName name="__SP072" localSheetId="9">#REF!</definedName>
    <definedName name="__SP072" localSheetId="16">#REF!</definedName>
    <definedName name="__SP072" localSheetId="2">'[151]MRMECADAMoad data'!#REF!</definedName>
    <definedName name="__SP072" localSheetId="4">'[151]MRMECADAMoad data'!#REF!</definedName>
    <definedName name="__SP072" localSheetId="11">#REF!</definedName>
    <definedName name="__SP072" localSheetId="12">'[161]MRoad data'!#REF!</definedName>
    <definedName name="__SP072" localSheetId="3">'[151]MRMECADAMoad data'!#REF!</definedName>
    <definedName name="__SP072">#REF!</definedName>
    <definedName name="__SP073" localSheetId="7">#REF!</definedName>
    <definedName name="__SP073" localSheetId="6">#REF!</definedName>
    <definedName name="__SP073" localSheetId="8">#REF!</definedName>
    <definedName name="__SP073" localSheetId="13">#REF!</definedName>
    <definedName name="__SP073" localSheetId="9">#REF!</definedName>
    <definedName name="__SP073" localSheetId="16">#REF!</definedName>
    <definedName name="__SP073" localSheetId="2">'[151]MRMECADAMoad data'!#REF!</definedName>
    <definedName name="__SP073" localSheetId="4">'[151]MRMECADAMoad data'!#REF!</definedName>
    <definedName name="__SP073" localSheetId="11">#REF!</definedName>
    <definedName name="__SP073" localSheetId="12">'[161]MRoad data'!#REF!</definedName>
    <definedName name="__SP073" localSheetId="3">'[151]MRMECADAMoad data'!#REF!</definedName>
    <definedName name="__SP073">#REF!</definedName>
    <definedName name="__SP074" localSheetId="7">#REF!</definedName>
    <definedName name="__SP074" localSheetId="6">#REF!</definedName>
    <definedName name="__SP074" localSheetId="8">#REF!</definedName>
    <definedName name="__SP074" localSheetId="13">#REF!</definedName>
    <definedName name="__SP074" localSheetId="9">#REF!</definedName>
    <definedName name="__SP074" localSheetId="16">#REF!</definedName>
    <definedName name="__SP074" localSheetId="2">'[151]MRMECADAMoad data'!#REF!</definedName>
    <definedName name="__SP074" localSheetId="4">'[151]MRMECADAMoad data'!#REF!</definedName>
    <definedName name="__SP074" localSheetId="11">#REF!</definedName>
    <definedName name="__SP074" localSheetId="12">'[161]MRoad data'!#REF!</definedName>
    <definedName name="__SP074" localSheetId="3">'[151]MRMECADAMoad data'!#REF!</definedName>
    <definedName name="__SP074">#REF!</definedName>
    <definedName name="__SP075" localSheetId="7">#REF!</definedName>
    <definedName name="__SP075" localSheetId="6">#REF!</definedName>
    <definedName name="__SP075" localSheetId="8">#REF!</definedName>
    <definedName name="__SP075" localSheetId="13">#REF!</definedName>
    <definedName name="__SP075" localSheetId="9">#REF!</definedName>
    <definedName name="__SP075" localSheetId="16">#REF!</definedName>
    <definedName name="__SP075" localSheetId="2">'[151]MRMECADAMoad data'!#REF!</definedName>
    <definedName name="__SP075" localSheetId="4">'[151]MRMECADAMoad data'!#REF!</definedName>
    <definedName name="__SP075" localSheetId="11">#REF!</definedName>
    <definedName name="__SP075" localSheetId="12">'[161]MRoad data'!#REF!</definedName>
    <definedName name="__SP075" localSheetId="3">'[151]MRMECADAMoad data'!#REF!</definedName>
    <definedName name="__SP075">#REF!</definedName>
    <definedName name="__SP076" localSheetId="7">#REF!</definedName>
    <definedName name="__SP076" localSheetId="6">#REF!</definedName>
    <definedName name="__SP076" localSheetId="8">#REF!</definedName>
    <definedName name="__SP076" localSheetId="13">#REF!</definedName>
    <definedName name="__SP076" localSheetId="9">#REF!</definedName>
    <definedName name="__SP076" localSheetId="16">#REF!</definedName>
    <definedName name="__SP076" localSheetId="2">'[151]MRMECADAMoad data'!#REF!</definedName>
    <definedName name="__SP076" localSheetId="4">'[151]MRMECADAMoad data'!#REF!</definedName>
    <definedName name="__SP076" localSheetId="11">#REF!</definedName>
    <definedName name="__SP076" localSheetId="12">'[161]MRoad data'!#REF!</definedName>
    <definedName name="__SP076" localSheetId="3">'[151]MRMECADAMoad data'!#REF!</definedName>
    <definedName name="__SP076">#REF!</definedName>
    <definedName name="__SP077" localSheetId="7">#REF!</definedName>
    <definedName name="__SP077" localSheetId="6">#REF!</definedName>
    <definedName name="__SP077" localSheetId="8">#REF!</definedName>
    <definedName name="__SP077" localSheetId="13">#REF!</definedName>
    <definedName name="__SP077" localSheetId="9">#REF!</definedName>
    <definedName name="__SP077" localSheetId="16">#REF!</definedName>
    <definedName name="__SP077" localSheetId="2">'[151]MRMECADAMoad data'!#REF!</definedName>
    <definedName name="__SP077" localSheetId="4">'[151]MRMECADAMoad data'!#REF!</definedName>
    <definedName name="__SP077" localSheetId="11">#REF!</definedName>
    <definedName name="__SP077" localSheetId="12">'[161]MRoad data'!#REF!</definedName>
    <definedName name="__SP077" localSheetId="3">'[151]MRMECADAMoad data'!#REF!</definedName>
    <definedName name="__SP077">#REF!</definedName>
    <definedName name="__sp078" localSheetId="7">#REF!</definedName>
    <definedName name="__sp078" localSheetId="6">#REF!</definedName>
    <definedName name="__sp078" localSheetId="8">#REF!</definedName>
    <definedName name="__sp078" localSheetId="13">#REF!</definedName>
    <definedName name="__sp078" localSheetId="9">#REF!</definedName>
    <definedName name="__sp078" localSheetId="16">#REF!</definedName>
    <definedName name="__sp078" localSheetId="2">'[151]MRMECADAMoad data'!#REF!</definedName>
    <definedName name="__sp078" localSheetId="4">'[151]MRMECADAMoad data'!#REF!</definedName>
    <definedName name="__sp078" localSheetId="11">#REF!</definedName>
    <definedName name="__sp078" localSheetId="12">'[161]MRoad data'!#REF!</definedName>
    <definedName name="__sp078" localSheetId="3">'[151]MRMECADAMoad data'!#REF!</definedName>
    <definedName name="__sp078">#REF!</definedName>
    <definedName name="__SP10">[58]Sheet1!$C$18</definedName>
    <definedName name="__SP16">[58]Sheet1!$C$24</definedName>
    <definedName name="__SP7">[58]Sheet1!$C$15</definedName>
    <definedName name="__spb1" localSheetId="7">#REF!</definedName>
    <definedName name="__spb1" localSheetId="6">#REF!</definedName>
    <definedName name="__spb1" localSheetId="8">#REF!</definedName>
    <definedName name="__spb1" localSheetId="13">#REF!</definedName>
    <definedName name="__spb1" localSheetId="9">#REF!</definedName>
    <definedName name="__spb1" localSheetId="16">#REF!</definedName>
    <definedName name="__spb1" localSheetId="2">#REF!</definedName>
    <definedName name="__spb1" localSheetId="4">#REF!</definedName>
    <definedName name="__spb1" localSheetId="11">#REF!</definedName>
    <definedName name="__spb1" localSheetId="3">#REF!</definedName>
    <definedName name="__spb1">#REF!</definedName>
    <definedName name="__spb2" localSheetId="7">#REF!</definedName>
    <definedName name="__spb2" localSheetId="6">#REF!</definedName>
    <definedName name="__spb2" localSheetId="8">#REF!</definedName>
    <definedName name="__spb2" localSheetId="13">#REF!</definedName>
    <definedName name="__spb2" localSheetId="9">#REF!</definedName>
    <definedName name="__spb2" localSheetId="16">#REF!</definedName>
    <definedName name="__spb2" localSheetId="2">#REF!</definedName>
    <definedName name="__spb2" localSheetId="4">#REF!</definedName>
    <definedName name="__spb2" localSheetId="11">#REF!</definedName>
    <definedName name="__spb2" localSheetId="3">#REF!</definedName>
    <definedName name="__spb2">#REF!</definedName>
    <definedName name="__SPO79" localSheetId="7">#REF!</definedName>
    <definedName name="__SPO79" localSheetId="6">#REF!</definedName>
    <definedName name="__SPO79" localSheetId="8">#REF!</definedName>
    <definedName name="__SPO79" localSheetId="13">#REF!</definedName>
    <definedName name="__SPO79" localSheetId="9">#REF!</definedName>
    <definedName name="__SPO79" localSheetId="16">#REF!</definedName>
    <definedName name="__SPO79" localSheetId="2">'[151]MRMECADAMoad data'!#REF!</definedName>
    <definedName name="__SPO79" localSheetId="4">'[151]MRMECADAMoad data'!#REF!</definedName>
    <definedName name="__SPO79" localSheetId="11">#REF!</definedName>
    <definedName name="__SPO79" localSheetId="12">'[161]MRoad data'!#REF!</definedName>
    <definedName name="__SPO79" localSheetId="3">'[151]MRMECADAMoad data'!#REF!</definedName>
    <definedName name="__SPO79">#REF!</definedName>
    <definedName name="__SS10" localSheetId="7">#REF!</definedName>
    <definedName name="__SS10" localSheetId="6">#REF!</definedName>
    <definedName name="__SS10" localSheetId="8">#REF!</definedName>
    <definedName name="__SS10" localSheetId="13">#REF!</definedName>
    <definedName name="__SS10" localSheetId="9">#REF!</definedName>
    <definedName name="__SS10" localSheetId="16">#REF!</definedName>
    <definedName name="__SS10" localSheetId="2">[78]MRATES!$C$9</definedName>
    <definedName name="__SS10" localSheetId="4">[78]MRATES!$C$9</definedName>
    <definedName name="__SS10" localSheetId="11">#REF!</definedName>
    <definedName name="__SS10" localSheetId="12">[161]MRATES!$J$7</definedName>
    <definedName name="__SS10" localSheetId="5">#N/A</definedName>
    <definedName name="__SS10" localSheetId="3">[78]MRATES!$C$9</definedName>
    <definedName name="__SS10">#REF!</definedName>
    <definedName name="__SS12" localSheetId="7">#REF!</definedName>
    <definedName name="__SS12" localSheetId="6">#REF!</definedName>
    <definedName name="__SS12" localSheetId="8">#REF!</definedName>
    <definedName name="__SS12" localSheetId="13">#REF!</definedName>
    <definedName name="__SS12" localSheetId="9">#REF!</definedName>
    <definedName name="__SS12" localSheetId="16">#REF!</definedName>
    <definedName name="__SS12" localSheetId="2">[78]MRATES!$C$10</definedName>
    <definedName name="__SS12" localSheetId="4">[78]MRATES!$C$10</definedName>
    <definedName name="__SS12" localSheetId="11">#REF!</definedName>
    <definedName name="__SS12" localSheetId="12">[161]MRATES!$J$8</definedName>
    <definedName name="__SS12" localSheetId="5">#N/A</definedName>
    <definedName name="__SS12" localSheetId="3">[78]MRATES!$C$10</definedName>
    <definedName name="__SS12">#REF!</definedName>
    <definedName name="__SS150" localSheetId="7">#REF!</definedName>
    <definedName name="__SS150" localSheetId="6">#REF!</definedName>
    <definedName name="__SS150" localSheetId="8">#REF!</definedName>
    <definedName name="__SS150" localSheetId="13">#REF!</definedName>
    <definedName name="__SS150" localSheetId="9">#REF!</definedName>
    <definedName name="__SS150" localSheetId="16">#REF!</definedName>
    <definedName name="__SS150" localSheetId="2">[162]MRATES!$I$18</definedName>
    <definedName name="__SS150" localSheetId="4">[162]MRATES!$I$18</definedName>
    <definedName name="__SS150" localSheetId="11">#REF!</definedName>
    <definedName name="__SS150" localSheetId="12">[161]MRATES!$G$13</definedName>
    <definedName name="__SS150" localSheetId="5">#N/A</definedName>
    <definedName name="__SS150" localSheetId="3">[162]MRATES!$I$18</definedName>
    <definedName name="__SS150">#REF!</definedName>
    <definedName name="__SS20" localSheetId="7">#REF!</definedName>
    <definedName name="__SS20" localSheetId="6">#REF!</definedName>
    <definedName name="__SS20" localSheetId="8">#REF!</definedName>
    <definedName name="__SS20" localSheetId="13">#REF!</definedName>
    <definedName name="__SS20" localSheetId="9">#REF!</definedName>
    <definedName name="__SS20" localSheetId="16">#REF!</definedName>
    <definedName name="__SS20" localSheetId="2">[78]MRATES!$C$11</definedName>
    <definedName name="__SS20" localSheetId="4">[78]MRATES!$C$11</definedName>
    <definedName name="__SS20" localSheetId="11">#REF!</definedName>
    <definedName name="__SS20" localSheetId="12">[161]MRATES!$J$9</definedName>
    <definedName name="__SS20" localSheetId="5">#N/A</definedName>
    <definedName name="__SS20" localSheetId="3">[78]MRATES!$C$11</definedName>
    <definedName name="__SS20">#REF!</definedName>
    <definedName name="__SS225" localSheetId="2">[78]MRATES!$I$19</definedName>
    <definedName name="__SS225" localSheetId="4">[78]MRATES!$I$19</definedName>
    <definedName name="__SS225" localSheetId="12">[161]MRATES!$G$14</definedName>
    <definedName name="__SS225" localSheetId="5">#N/A</definedName>
    <definedName name="__SS225" localSheetId="3">[78]MRATES!$I$19</definedName>
    <definedName name="__SS225">[135]MRATES!$G$14</definedName>
    <definedName name="__SS25" localSheetId="7">#REF!</definedName>
    <definedName name="__SS25" localSheetId="6">#REF!</definedName>
    <definedName name="__SS25" localSheetId="8">#REF!</definedName>
    <definedName name="__SS25" localSheetId="13">#REF!</definedName>
    <definedName name="__SS25" localSheetId="9">#REF!</definedName>
    <definedName name="__SS25" localSheetId="16">#REF!</definedName>
    <definedName name="__SS25" localSheetId="2">[78]MRATES!$C$12</definedName>
    <definedName name="__SS25" localSheetId="4">[78]MRATES!$C$12</definedName>
    <definedName name="__SS25" localSheetId="11">#REF!</definedName>
    <definedName name="__SS25" localSheetId="12">[161]MRATES!$J$10</definedName>
    <definedName name="__SS25" localSheetId="5">#N/A</definedName>
    <definedName name="__SS25" localSheetId="3">[78]MRATES!$C$12</definedName>
    <definedName name="__SS25">#REF!</definedName>
    <definedName name="__SS300" localSheetId="7">#REF!</definedName>
    <definedName name="__SS300" localSheetId="6">#REF!</definedName>
    <definedName name="__SS300" localSheetId="8">#REF!</definedName>
    <definedName name="__SS300" localSheetId="13">#REF!</definedName>
    <definedName name="__SS300" localSheetId="9">#REF!</definedName>
    <definedName name="__SS300" localSheetId="16">#REF!</definedName>
    <definedName name="__SS300" localSheetId="2">[162]MRATES!$I$20</definedName>
    <definedName name="__SS300" localSheetId="4">[162]MRATES!$I$20</definedName>
    <definedName name="__SS300" localSheetId="11">#REF!</definedName>
    <definedName name="__SS300" localSheetId="12">[161]MRATES!$G$15</definedName>
    <definedName name="__SS300" localSheetId="5">#N/A</definedName>
    <definedName name="__SS300" localSheetId="3">[162]MRATES!$I$20</definedName>
    <definedName name="__SS300">#REF!</definedName>
    <definedName name="__SS40" localSheetId="7">#REF!</definedName>
    <definedName name="__SS40" localSheetId="6">#REF!</definedName>
    <definedName name="__SS40" localSheetId="8">#REF!</definedName>
    <definedName name="__SS40" localSheetId="13">#REF!</definedName>
    <definedName name="__SS40" localSheetId="9">#REF!</definedName>
    <definedName name="__SS40" localSheetId="16">#REF!</definedName>
    <definedName name="__SS40" localSheetId="2">[78]MRATES!$C$13</definedName>
    <definedName name="__SS40" localSheetId="4">[78]MRATES!$C$13</definedName>
    <definedName name="__SS40" localSheetId="11">#REF!</definedName>
    <definedName name="__SS40" localSheetId="12">[161]MRATES!$J$11</definedName>
    <definedName name="__SS40" localSheetId="5">#N/A</definedName>
    <definedName name="__SS40" localSheetId="3">[78]MRATES!$C$13</definedName>
    <definedName name="__SS40">#REF!</definedName>
    <definedName name="__SS50" localSheetId="7">#REF!</definedName>
    <definedName name="__SS50" localSheetId="6">#REF!</definedName>
    <definedName name="__SS50" localSheetId="8">#REF!</definedName>
    <definedName name="__SS50" localSheetId="13">#REF!</definedName>
    <definedName name="__SS50" localSheetId="9">#REF!</definedName>
    <definedName name="__SS50" localSheetId="16">#REF!</definedName>
    <definedName name="__SS50" localSheetId="2">#REF!</definedName>
    <definedName name="__SS50" localSheetId="4">#REF!</definedName>
    <definedName name="__SS50" localSheetId="11">#REF!</definedName>
    <definedName name="__SS50" localSheetId="3">#REF!</definedName>
    <definedName name="__SS50">#REF!</definedName>
    <definedName name="__SS6" localSheetId="7">#REF!</definedName>
    <definedName name="__SS6" localSheetId="6">#REF!</definedName>
    <definedName name="__SS6" localSheetId="8">#REF!</definedName>
    <definedName name="__SS6" localSheetId="13">#REF!</definedName>
    <definedName name="__SS6" localSheetId="9">#REF!</definedName>
    <definedName name="__SS6" localSheetId="16">#REF!</definedName>
    <definedName name="__SS6" localSheetId="2">[78]MRATES!$C$8</definedName>
    <definedName name="__SS6" localSheetId="4">[78]MRATES!$C$8</definedName>
    <definedName name="__SS6" localSheetId="11">#REF!</definedName>
    <definedName name="__SS6" localSheetId="12">[161]MRATES!$J$6</definedName>
    <definedName name="__SS6" localSheetId="5">#N/A</definedName>
    <definedName name="__SS6" localSheetId="3">[78]MRATES!$C$8</definedName>
    <definedName name="__SS6">#REF!</definedName>
    <definedName name="__SS60" localSheetId="7">#REF!</definedName>
    <definedName name="__SS60" localSheetId="6">#REF!</definedName>
    <definedName name="__SS60" localSheetId="8">#REF!</definedName>
    <definedName name="__SS60" localSheetId="13">#REF!</definedName>
    <definedName name="__SS60" localSheetId="9">#REF!</definedName>
    <definedName name="__SS60" localSheetId="16">#REF!</definedName>
    <definedName name="__SS60" localSheetId="2">#REF!</definedName>
    <definedName name="__SS60" localSheetId="4">#REF!</definedName>
    <definedName name="__SS60" localSheetId="11">#REF!</definedName>
    <definedName name="__SS60" localSheetId="3">#REF!</definedName>
    <definedName name="__SS60">#REF!</definedName>
    <definedName name="__SS65" localSheetId="7">#REF!</definedName>
    <definedName name="__SS65" localSheetId="6">#REF!</definedName>
    <definedName name="__SS65" localSheetId="8">#REF!</definedName>
    <definedName name="__SS65" localSheetId="13">#REF!</definedName>
    <definedName name="__SS65" localSheetId="9">#REF!</definedName>
    <definedName name="__SS65" localSheetId="16">#REF!</definedName>
    <definedName name="__SS65" localSheetId="2">#REF!</definedName>
    <definedName name="__SS65" localSheetId="4">#REF!</definedName>
    <definedName name="__SS65" localSheetId="11">#REF!</definedName>
    <definedName name="__SS65" localSheetId="3">#REF!</definedName>
    <definedName name="__SS65">#REF!</definedName>
    <definedName name="__SS75" localSheetId="7">#REF!</definedName>
    <definedName name="__SS75" localSheetId="6">#REF!</definedName>
    <definedName name="__SS75" localSheetId="8">#REF!</definedName>
    <definedName name="__SS75" localSheetId="13">#REF!</definedName>
    <definedName name="__SS75" localSheetId="9">#REF!</definedName>
    <definedName name="__SS75" localSheetId="16">#REF!</definedName>
    <definedName name="__SS75" localSheetId="2">#REF!</definedName>
    <definedName name="__SS75" localSheetId="4">#REF!</definedName>
    <definedName name="__SS75" localSheetId="11">#REF!</definedName>
    <definedName name="__SS75" localSheetId="3">#REF!</definedName>
    <definedName name="__SS75">#REF!</definedName>
    <definedName name="__sw1">#REF!</definedName>
    <definedName name="__tab1">#REF!</definedName>
    <definedName name="__tab2">#REF!</definedName>
    <definedName name="__TB2">'[170]SPT vs PHI'!$B$2:$C$65</definedName>
    <definedName name="__tw2" localSheetId="9">'[153]C-data'!$F$90</definedName>
    <definedName name="__tw2" localSheetId="11">'[153]C-data'!$F$90</definedName>
    <definedName name="__tw2">'[154]C-data'!$F$90</definedName>
    <definedName name="__us1">#REF!</definedName>
    <definedName name="__V158263">#REF!</definedName>
    <definedName name="__V68263">#REF!</definedName>
    <definedName name="__var1" localSheetId="7">#REF!</definedName>
    <definedName name="__var1" localSheetId="6">#REF!</definedName>
    <definedName name="__var1" localSheetId="8">#REF!</definedName>
    <definedName name="__var1" localSheetId="13">#REF!</definedName>
    <definedName name="__var1" localSheetId="9">#REF!</definedName>
    <definedName name="__var1" localSheetId="16">#REF!</definedName>
    <definedName name="__var1" localSheetId="2">#REF!</definedName>
    <definedName name="__var1" localSheetId="11">#REF!</definedName>
    <definedName name="__var1" localSheetId="3">#REF!</definedName>
    <definedName name="__var1">#REF!</definedName>
    <definedName name="__var4" localSheetId="7">#REF!</definedName>
    <definedName name="__var4" localSheetId="6">#REF!</definedName>
    <definedName name="__var4" localSheetId="8">#REF!</definedName>
    <definedName name="__var4" localSheetId="13">#REF!</definedName>
    <definedName name="__var4" localSheetId="9">#REF!</definedName>
    <definedName name="__var4" localSheetId="16">#REF!</definedName>
    <definedName name="__var4" localSheetId="2">#REF!</definedName>
    <definedName name="__var4" localSheetId="11">#REF!</definedName>
    <definedName name="__var4" localSheetId="3">#REF!</definedName>
    <definedName name="__var4">#REF!</definedName>
    <definedName name="__vat1">#REF!</definedName>
    <definedName name="__vat2">#REF!</definedName>
    <definedName name="__WAL2">#REF!</definedName>
    <definedName name="__WN7" localSheetId="9" hidden="1">{#N/A,#N/A,FALSE,"MODULE3"}</definedName>
    <definedName name="__WN7" localSheetId="2" hidden="1">{#N/A,#N/A,FALSE,"MODULE3"}</definedName>
    <definedName name="__WN7" localSheetId="4" hidden="1">{#N/A,#N/A,FALSE,"MODULE3"}</definedName>
    <definedName name="__WN7" localSheetId="11" hidden="1">{#N/A,#N/A,FALSE,"MODULE3"}</definedName>
    <definedName name="__WN7" hidden="1">{#N/A,#N/A,FALSE,"MODULE3"}</definedName>
    <definedName name="__xh2256">[115]HDPE!$L$30</definedName>
    <definedName name="__xh2506">[115]HDPE!$M$30</definedName>
    <definedName name="__xh2806">[115]HDPE!$N$30</definedName>
    <definedName name="__xh3156">[115]HDPE!$O$30</definedName>
    <definedName name="__xh634">[115]HDPE!$C$16</definedName>
    <definedName name="__xh9999">[171]HDPE!$L$30</definedName>
    <definedName name="__xk7100">[115]DI!$C$37</definedName>
    <definedName name="__xk7150">[115]DI!$D$37</definedName>
    <definedName name="__xk7250">[115]DI!$F$37</definedName>
    <definedName name="__xk7300">[115]DI!$G$37</definedName>
    <definedName name="__xlfn.BAHTTEXT" hidden="1">#NAME?</definedName>
    <definedName name="__xlfn_BAHTTEXT">#REF!</definedName>
    <definedName name="__xlfn_CUBEKPIMEMBER">#REF!</definedName>
    <definedName name="__xlnm.Database">#REF!</definedName>
    <definedName name="__xlnm.Print_Area">#REF!</definedName>
    <definedName name="__xlnm.Print_Area_1">#REF!</definedName>
    <definedName name="__xlnm.Print_Area_2">#REF!</definedName>
    <definedName name="__xlnm.Print_Area_3">#REF!</definedName>
    <definedName name="__xlnm.Print_Area_7">#REF!</definedName>
    <definedName name="__xlnm.Print_Area_8">#REF!</definedName>
    <definedName name="__xlnm.Print_Area_9">#REF!</definedName>
    <definedName name="__xlnm.Print_Titles_1">#REF!</definedName>
    <definedName name="__xlnm_Database">NA()</definedName>
    <definedName name="__xp11010">[115]pvc!$F$61</definedName>
    <definedName name="__xp1104">[115]pvc!$F$31</definedName>
    <definedName name="__xp1106">[115]pvc!$F$46</definedName>
    <definedName name="__xp1254">[115]pvc!$G$31</definedName>
    <definedName name="__xp1256">[115]pvc!$G$46</definedName>
    <definedName name="__xp14010">[115]pvc!$H$61</definedName>
    <definedName name="__xp1404">[115]pvc!$H$31</definedName>
    <definedName name="__xp1406">[115]pvc!$H$46</definedName>
    <definedName name="__xp1604">[115]pvc!$I$31</definedName>
    <definedName name="__xp1606">[115]pvc!$I$46</definedName>
    <definedName name="__xp1804">[115]pvc!$J$31</definedName>
    <definedName name="__xp1806">[115]pvc!$J$46</definedName>
    <definedName name="__xp2006">[115]pvc!$K$46</definedName>
    <definedName name="__xp6310">[115]pvc!$C$61</definedName>
    <definedName name="__xp636">[115]pvc!$C$46</definedName>
    <definedName name="__xp7510">[115]pvc!$D$61</definedName>
    <definedName name="__xp754">[115]pvc!$D$31</definedName>
    <definedName name="__xp756">[115]pvc!$D$46</definedName>
    <definedName name="__xp9010">[115]pvc!$E$61</definedName>
    <definedName name="__xp904">[115]pvc!$E$31</definedName>
    <definedName name="__xp906">[115]pvc!$E$46</definedName>
    <definedName name="_0">#REF!</definedName>
    <definedName name="_0_10">#REF!</definedName>
    <definedName name="_055" localSheetId="4">#REF!</definedName>
    <definedName name="_055" localSheetId="5">#N/A</definedName>
    <definedName name="_055">#REF!</definedName>
    <definedName name="_0knrothpfinal">#REF!</definedName>
    <definedName name="_1" localSheetId="9">{#N/A,#N/A,FALSE,"no"}</definedName>
    <definedName name="_1" localSheetId="2">{#N/A,#N/A,FALSE,"no"}</definedName>
    <definedName name="_1" localSheetId="4">{#N/A,#N/A,FALSE,"no"}</definedName>
    <definedName name="_1" localSheetId="11">{#N/A,#N/A,FALSE,"no"}</definedName>
    <definedName name="_1" localSheetId="5" hidden="1">{#N/A,#N/A,FALSE,"no"}</definedName>
    <definedName name="_1">{#N/A,#N/A,FALSE,"no"}</definedName>
    <definedName name="_1.76_dmm">#REF!</definedName>
    <definedName name="_1__Bitumen_pressure">[172]Usage!$C$11</definedName>
    <definedName name="_10_mm">#REF!</definedName>
    <definedName name="_1000_mm_diameter">#REF!</definedName>
    <definedName name="_10007">#REF!</definedName>
    <definedName name="_10054">#REF!</definedName>
    <definedName name="_10085">#REF!</definedName>
    <definedName name="_10116">#REF!</definedName>
    <definedName name="_10129">#REF!</definedName>
    <definedName name="_10168">#REF!</definedName>
    <definedName name="_1020">#REF!</definedName>
    <definedName name="_10215">#REF!</definedName>
    <definedName name="_10246">#REF!</definedName>
    <definedName name="_10277">#REF!</definedName>
    <definedName name="_10290">#REF!</definedName>
    <definedName name="_10329">#REF!</definedName>
    <definedName name="_10376">#REF!</definedName>
    <definedName name="_104" localSheetId="7">'[173]AE Water Supply'!#REF!</definedName>
    <definedName name="_104" localSheetId="6">'[173]AE Water Supply'!#REF!</definedName>
    <definedName name="_104" localSheetId="8">'[173]AE Water Supply'!#REF!</definedName>
    <definedName name="_104" localSheetId="13">'[173]AE Water Supply'!#REF!</definedName>
    <definedName name="_104" localSheetId="9">'[173]AE Water Supply'!#REF!</definedName>
    <definedName name="_104" localSheetId="16">'[173]AE Water Supply'!#REF!</definedName>
    <definedName name="_104" localSheetId="2">'[174]AE Water Supply'!#REF!</definedName>
    <definedName name="_104" localSheetId="4">'[174]AE Water Supply'!#REF!</definedName>
    <definedName name="_104" localSheetId="11">'[173]AE Water Supply'!#REF!</definedName>
    <definedName name="_104" localSheetId="5">'[175]AE Water Supply'!#REF!</definedName>
    <definedName name="_104" localSheetId="3">'[174]AE Water Supply'!#REF!</definedName>
    <definedName name="_104">'[173]AE Water Supply'!#REF!</definedName>
    <definedName name="_10407" localSheetId="4">#REF!</definedName>
    <definedName name="_10407">#REF!</definedName>
    <definedName name="_10438" localSheetId="4">#REF!</definedName>
    <definedName name="_10438">#REF!</definedName>
    <definedName name="_10441" localSheetId="4">#REF!</definedName>
    <definedName name="_10441">#REF!</definedName>
    <definedName name="_10454">#REF!</definedName>
    <definedName name="_10493">#REF!</definedName>
    <definedName name="_1051">#REF!</definedName>
    <definedName name="_10540">#REF!</definedName>
    <definedName name="_10571">#REF!</definedName>
    <definedName name="_10602">#REF!</definedName>
    <definedName name="_10615">#REF!</definedName>
    <definedName name="_10654">#REF!</definedName>
    <definedName name="_10701">#REF!</definedName>
    <definedName name="_10748">#REF!</definedName>
    <definedName name="_10779">#REF!</definedName>
    <definedName name="_10792">#REF!</definedName>
    <definedName name="_1082">#REF!</definedName>
    <definedName name="_10831">#REF!</definedName>
    <definedName name="_10878">#REF!</definedName>
    <definedName name="_10925">#REF!</definedName>
    <definedName name="_1095">#REF!</definedName>
    <definedName name="_10956">#REF!</definedName>
    <definedName name="_10969">#REF!</definedName>
    <definedName name="_110">[176]ABT.SANI!#REF!</definedName>
    <definedName name="_11008" localSheetId="4">#REF!</definedName>
    <definedName name="_11008">#REF!</definedName>
    <definedName name="_11055" localSheetId="4">#REF!</definedName>
    <definedName name="_11055">#REF!</definedName>
    <definedName name="_11102" localSheetId="4">#REF!</definedName>
    <definedName name="_11102">#REF!</definedName>
    <definedName name="_11133">#REF!</definedName>
    <definedName name="_11146">#REF!</definedName>
    <definedName name="_11185">#REF!</definedName>
    <definedName name="_1122" localSheetId="7">[177]MRATES!#REF!</definedName>
    <definedName name="_1122" localSheetId="6">[177]MRATES!#REF!</definedName>
    <definedName name="_1122" localSheetId="8">[177]MRATES!#REF!</definedName>
    <definedName name="_1122" localSheetId="13">[177]MRATES!#REF!</definedName>
    <definedName name="_1122" localSheetId="9">[177]MRATES!#REF!</definedName>
    <definedName name="_1122" localSheetId="16">[177]MRATES!#REF!</definedName>
    <definedName name="_1122" localSheetId="11">[177]MRATES!#REF!</definedName>
    <definedName name="_1122" localSheetId="5">[178]MRATES!#REF!</definedName>
    <definedName name="_1122">[177]MRATES!#REF!</definedName>
    <definedName name="_11232" localSheetId="4">#REF!</definedName>
    <definedName name="_11232">#REF!</definedName>
    <definedName name="_1126" localSheetId="4">#REF!</definedName>
    <definedName name="_1126">#REF!</definedName>
    <definedName name="_11279" localSheetId="4">#REF!</definedName>
    <definedName name="_11279">#REF!</definedName>
    <definedName name="_113">#REF!</definedName>
    <definedName name="_11310">#REF!</definedName>
    <definedName name="_11323">#REF!</definedName>
    <definedName name="_11362">#REF!</definedName>
    <definedName name="_11409">#REF!</definedName>
    <definedName name="_11440">#REF!</definedName>
    <definedName name="_11471">#REF!</definedName>
    <definedName name="_11484">#REF!</definedName>
    <definedName name="_11523">#REF!</definedName>
    <definedName name="_1157">#REF!</definedName>
    <definedName name="_11570">#REF!</definedName>
    <definedName name="_11617">#REF!</definedName>
    <definedName name="_11648">#REF!</definedName>
    <definedName name="_11661">#REF!</definedName>
    <definedName name="_1170">#REF!</definedName>
    <definedName name="_11700">#REF!</definedName>
    <definedName name="_11747">#REF!</definedName>
    <definedName name="_11794">#REF!</definedName>
    <definedName name="_11825">#REF!</definedName>
    <definedName name="_11828">#REF!</definedName>
    <definedName name="_11841">#REF!</definedName>
    <definedName name="_11880">#REF!</definedName>
    <definedName name="_11903">#REF!</definedName>
    <definedName name="_1193">#REF!</definedName>
    <definedName name="_11950">#REF!</definedName>
    <definedName name="_11981">#REF!</definedName>
    <definedName name="_12">#REF!</definedName>
    <definedName name="_12_mm">#REF!</definedName>
    <definedName name="_120" localSheetId="7">'[173]AE Water Supply'!#REF!</definedName>
    <definedName name="_120" localSheetId="6">'[173]AE Water Supply'!#REF!</definedName>
    <definedName name="_120" localSheetId="8">'[173]AE Water Supply'!#REF!</definedName>
    <definedName name="_120" localSheetId="13">'[173]AE Water Supply'!#REF!</definedName>
    <definedName name="_120" localSheetId="9">'[173]AE Water Supply'!#REF!</definedName>
    <definedName name="_120" localSheetId="16">'[173]AE Water Supply'!#REF!</definedName>
    <definedName name="_120" localSheetId="2">'[174]AE Water Supply'!#REF!</definedName>
    <definedName name="_120" localSheetId="4">'[174]AE Water Supply'!#REF!</definedName>
    <definedName name="_120" localSheetId="11">'[173]AE Water Supply'!#REF!</definedName>
    <definedName name="_120" localSheetId="5">'[175]AE Water Supply'!#REF!</definedName>
    <definedName name="_120" localSheetId="3">'[174]AE Water Supply'!#REF!</definedName>
    <definedName name="_120">'[173]AE Water Supply'!#REF!</definedName>
    <definedName name="_12012" localSheetId="4">#REF!</definedName>
    <definedName name="_12012">#REF!</definedName>
    <definedName name="_12025" localSheetId="4">#REF!</definedName>
    <definedName name="_12025">#REF!</definedName>
    <definedName name="_12064" localSheetId="4">#REF!</definedName>
    <definedName name="_12064">#REF!</definedName>
    <definedName name="_12087">#REF!</definedName>
    <definedName name="_12134">#REF!</definedName>
    <definedName name="_12181">#REF!</definedName>
    <definedName name="_1220_mm_diameter">#REF!</definedName>
    <definedName name="_12212">#REF!</definedName>
    <definedName name="_12225">#REF!</definedName>
    <definedName name="_1224">#REF!</definedName>
    <definedName name="_12264">#REF!</definedName>
    <definedName name="_12287">#REF!</definedName>
    <definedName name="_12334">#REF!</definedName>
    <definedName name="_12381">#REF!</definedName>
    <definedName name="_12412">#REF!</definedName>
    <definedName name="_12415">#REF!</definedName>
    <definedName name="_12428">#REF!</definedName>
    <definedName name="_12459">#REF!</definedName>
    <definedName name="_12506">#REF!</definedName>
    <definedName name="_12537">#REF!</definedName>
    <definedName name="_1255">#REF!</definedName>
    <definedName name="_12568">#REF!</definedName>
    <definedName name="_12581">#REF!</definedName>
    <definedName name="_126" localSheetId="4">#REF!</definedName>
    <definedName name="_126">#REF!</definedName>
    <definedName name="_12612" localSheetId="4">#REF!</definedName>
    <definedName name="_12612">#REF!</definedName>
    <definedName name="_12659" localSheetId="4">#REF!</definedName>
    <definedName name="_12659">#REF!</definedName>
    <definedName name="_12706">#REF!</definedName>
    <definedName name="_12737">#REF!</definedName>
    <definedName name="_12750">#REF!</definedName>
    <definedName name="_12781">#REF!</definedName>
    <definedName name="_12828">#REF!</definedName>
    <definedName name="_1286">#REF!</definedName>
    <definedName name="_12875">#REF!</definedName>
    <definedName name="_1289">#REF!</definedName>
    <definedName name="_12906">#REF!</definedName>
    <definedName name="_12919">#REF!</definedName>
    <definedName name="_12950">#REF!</definedName>
    <definedName name="_12997">#REF!</definedName>
    <definedName name="_1302">#REF!</definedName>
    <definedName name="_13044">#REF!</definedName>
    <definedName name="_13075">#REF!</definedName>
    <definedName name="_13088">#REF!</definedName>
    <definedName name="_13119">#REF!</definedName>
    <definedName name="_13166">#REF!</definedName>
    <definedName name="_13197">#REF!</definedName>
    <definedName name="_13228">#REF!</definedName>
    <definedName name="_13241">#REF!</definedName>
    <definedName name="_13272">#REF!</definedName>
    <definedName name="_13319">#REF!</definedName>
    <definedName name="_13350">#REF!</definedName>
    <definedName name="_13381">#REF!</definedName>
    <definedName name="_13394">#REF!</definedName>
    <definedName name="_13425">#REF!</definedName>
    <definedName name="_13472">#REF!</definedName>
    <definedName name="_1349">#REF!</definedName>
    <definedName name="_13519">#REF!</definedName>
    <definedName name="_13550">#REF!</definedName>
    <definedName name="_13563">#REF!</definedName>
    <definedName name="_13594">#REF!</definedName>
    <definedName name="_136" localSheetId="7">'[173]AE Water Supply'!#REF!</definedName>
    <definedName name="_136" localSheetId="6">'[173]AE Water Supply'!#REF!</definedName>
    <definedName name="_136" localSheetId="8">'[173]AE Water Supply'!#REF!</definedName>
    <definedName name="_136" localSheetId="13">'[173]AE Water Supply'!#REF!</definedName>
    <definedName name="_136" localSheetId="9">'[173]AE Water Supply'!#REF!</definedName>
    <definedName name="_136" localSheetId="16">'[173]AE Water Supply'!#REF!</definedName>
    <definedName name="_136" localSheetId="2">'[174]AE Water Supply'!#REF!</definedName>
    <definedName name="_136" localSheetId="4">'[174]AE Water Supply'!#REF!</definedName>
    <definedName name="_136" localSheetId="11">'[173]AE Water Supply'!#REF!</definedName>
    <definedName name="_136" localSheetId="5">'[175]AE Water Supply'!#REF!</definedName>
    <definedName name="_136" localSheetId="3">'[174]AE Water Supply'!#REF!</definedName>
    <definedName name="_136">'[173]AE Water Supply'!#REF!</definedName>
    <definedName name="_13641" localSheetId="4">#REF!</definedName>
    <definedName name="_13641">#REF!</definedName>
    <definedName name="_13688" localSheetId="4">#REF!</definedName>
    <definedName name="_13688">#REF!</definedName>
    <definedName name="_13719" localSheetId="4">#REF!</definedName>
    <definedName name="_13719">#REF!</definedName>
    <definedName name="_1372">#REF!</definedName>
    <definedName name="_13732">#REF!</definedName>
    <definedName name="_13763">#REF!</definedName>
    <definedName name="_13810">#REF!</definedName>
    <definedName name="_13857">#REF!</definedName>
    <definedName name="_13888">#REF!</definedName>
    <definedName name="_13901">#REF!</definedName>
    <definedName name="_13932">#REF!</definedName>
    <definedName name="_13979">#REF!</definedName>
    <definedName name="_14026">#REF!</definedName>
    <definedName name="_14057">#REF!</definedName>
    <definedName name="_14070">#REF!</definedName>
    <definedName name="_14101">#REF!</definedName>
    <definedName name="_1411">#REF!</definedName>
    <definedName name="_14148">#REF!</definedName>
    <definedName name="_14179">#REF!</definedName>
    <definedName name="_14210">#REF!</definedName>
    <definedName name="_14223">#REF!</definedName>
    <definedName name="_14254">#REF!</definedName>
    <definedName name="_14301">#REF!</definedName>
    <definedName name="_14348">#REF!</definedName>
    <definedName name="_14379">#REF!</definedName>
    <definedName name="_14392">#REF!</definedName>
    <definedName name="_1442">#REF!</definedName>
    <definedName name="_14423">#REF!</definedName>
    <definedName name="_1445">#REF!</definedName>
    <definedName name="_14470">#REF!</definedName>
    <definedName name="_14517">#REF!</definedName>
    <definedName name="_14548">#REF!</definedName>
    <definedName name="_14561">#REF!</definedName>
    <definedName name="_1458">#REF!</definedName>
    <definedName name="_14592">#REF!</definedName>
    <definedName name="_14639">#REF!</definedName>
    <definedName name="_14686">#REF!</definedName>
    <definedName name="_14717">#REF!</definedName>
    <definedName name="_14720">#REF!</definedName>
    <definedName name="_14733">#REF!</definedName>
    <definedName name="_14756">#REF!</definedName>
    <definedName name="_14803">#REF!</definedName>
    <definedName name="_14834">#REF!</definedName>
    <definedName name="_14847">#REF!</definedName>
    <definedName name="_14878">#REF!</definedName>
    <definedName name="_14917">#REF!</definedName>
    <definedName name="_14948">#REF!</definedName>
    <definedName name="_14961">#REF!</definedName>
    <definedName name="_14992">#REF!</definedName>
    <definedName name="_15">#REF!</definedName>
    <definedName name="_150_mm_thickness">'[172]Common '!$D$294</definedName>
    <definedName name="_15039">#REF!</definedName>
    <definedName name="_15070">#REF!</definedName>
    <definedName name="_15083">#REF!</definedName>
    <definedName name="_15114">#REF!</definedName>
    <definedName name="_1513">#REF!</definedName>
    <definedName name="_15153">#REF!</definedName>
    <definedName name="_15184">#REF!</definedName>
    <definedName name="_15197">#REF!</definedName>
    <definedName name="_152" localSheetId="7">'[173]AE Water Supply'!#REF!</definedName>
    <definedName name="_152" localSheetId="6">'[173]AE Water Supply'!#REF!</definedName>
    <definedName name="_152" localSheetId="8">'[173]AE Water Supply'!#REF!</definedName>
    <definedName name="_152" localSheetId="13">'[173]AE Water Supply'!#REF!</definedName>
    <definedName name="_152" localSheetId="9">'[173]AE Water Supply'!#REF!</definedName>
    <definedName name="_152" localSheetId="2">'[174]AE Water Supply'!#REF!</definedName>
    <definedName name="_152" localSheetId="4">'[174]AE Water Supply'!#REF!</definedName>
    <definedName name="_152" localSheetId="11">'[173]AE Water Supply'!#REF!</definedName>
    <definedName name="_152" localSheetId="5">'[175]AE Water Supply'!#REF!</definedName>
    <definedName name="_152" localSheetId="3">'[174]AE Water Supply'!#REF!</definedName>
    <definedName name="_152">'[173]AE Water Supply'!#REF!</definedName>
    <definedName name="_15220" localSheetId="4">#REF!</definedName>
    <definedName name="_15220">#REF!</definedName>
    <definedName name="_15259" localSheetId="4">#REF!</definedName>
    <definedName name="_15259">#REF!</definedName>
    <definedName name="_15290" localSheetId="4">#REF!</definedName>
    <definedName name="_15290">#REF!</definedName>
    <definedName name="_15293">#REF!</definedName>
    <definedName name="_15306">#REF!</definedName>
    <definedName name="_15353">#REF!</definedName>
    <definedName name="_15392">#REF!</definedName>
    <definedName name="_15431">#REF!</definedName>
    <definedName name="_15444">#REF!</definedName>
    <definedName name="_15491">#REF!</definedName>
    <definedName name="_1552">#REF!</definedName>
    <definedName name="_15538">#REF!</definedName>
    <definedName name="_15577">#REF!</definedName>
    <definedName name="_15590">#REF!</definedName>
    <definedName name="_15637">#REF!</definedName>
    <definedName name="_15684">#REF!</definedName>
    <definedName name="_157">#REF!</definedName>
    <definedName name="_15715">#REF!</definedName>
    <definedName name="_15754">#REF!</definedName>
    <definedName name="_15767">#REF!</definedName>
    <definedName name="_15814">#REF!</definedName>
    <definedName name="_1583">#REF!</definedName>
    <definedName name="_1586">#REF!</definedName>
    <definedName name="_15861">#REF!</definedName>
    <definedName name="_15892">#REF!</definedName>
    <definedName name="_15931">#REF!</definedName>
    <definedName name="_15944">#REF!</definedName>
    <definedName name="_1599">#REF!</definedName>
    <definedName name="_15991">#REF!</definedName>
    <definedName name="_16038">#REF!</definedName>
    <definedName name="_16069">#REF!</definedName>
    <definedName name="_16108">#REF!</definedName>
    <definedName name="_16121">#REF!</definedName>
    <definedName name="_16160">#REF!</definedName>
    <definedName name="_16207">#REF!</definedName>
    <definedName name="_16246">#REF!</definedName>
    <definedName name="_16259">#REF!</definedName>
    <definedName name="_16306">#REF!</definedName>
    <definedName name="_16353">#REF!</definedName>
    <definedName name="_16392">#REF!</definedName>
    <definedName name="_16405">#REF!</definedName>
    <definedName name="_16452">#REF!</definedName>
    <definedName name="_1646">#REF!</definedName>
    <definedName name="_16499">#REF!</definedName>
    <definedName name="_16530">#REF!</definedName>
    <definedName name="_16569">#REF!</definedName>
    <definedName name="_16582">#REF!</definedName>
    <definedName name="_16629">#REF!</definedName>
    <definedName name="_16676">#REF!</definedName>
    <definedName name="_16707">#REF!</definedName>
    <definedName name="_16746">#REF!</definedName>
    <definedName name="_16749">#REF!</definedName>
    <definedName name="_16762">#REF!</definedName>
    <definedName name="_16785">#REF!</definedName>
    <definedName name="_168" localSheetId="7">'[173]AE Water Supply'!#REF!</definedName>
    <definedName name="_168" localSheetId="6">'[173]AE Water Supply'!#REF!</definedName>
    <definedName name="_168" localSheetId="8">'[173]AE Water Supply'!#REF!</definedName>
    <definedName name="_168" localSheetId="13">'[173]AE Water Supply'!#REF!</definedName>
    <definedName name="_168" localSheetId="9">'[173]AE Water Supply'!#REF!</definedName>
    <definedName name="_168" localSheetId="2">'[174]AE Water Supply'!#REF!</definedName>
    <definedName name="_168" localSheetId="4">'[174]AE Water Supply'!#REF!</definedName>
    <definedName name="_168" localSheetId="11">'[173]AE Water Supply'!#REF!</definedName>
    <definedName name="_168" localSheetId="5">'[175]AE Water Supply'!#REF!</definedName>
    <definedName name="_168" localSheetId="3">'[174]AE Water Supply'!#REF!</definedName>
    <definedName name="_168">'[173]AE Water Supply'!#REF!</definedName>
    <definedName name="_16824" localSheetId="4">#REF!</definedName>
    <definedName name="_16824">#REF!</definedName>
    <definedName name="_16837" localSheetId="4">#REF!</definedName>
    <definedName name="_16837">#REF!</definedName>
    <definedName name="_1685" localSheetId="4">#REF!</definedName>
    <definedName name="_1685">#REF!</definedName>
    <definedName name="_16868">#REF!</definedName>
    <definedName name="_16899">#REF!</definedName>
    <definedName name="_16938">#REF!</definedName>
    <definedName name="_16951">#REF!</definedName>
    <definedName name="_16982">#REF!</definedName>
    <definedName name="_17013">#REF!</definedName>
    <definedName name="_17052">#REF!</definedName>
    <definedName name="_17065">#REF!</definedName>
    <definedName name="_17088">#REF!</definedName>
    <definedName name="_17119">#REF!</definedName>
    <definedName name="_17158">#REF!</definedName>
    <definedName name="_1716">#REF!</definedName>
    <definedName name="_17171">#REF!</definedName>
    <definedName name="_17194">#REF!</definedName>
    <definedName name="_17225">#REF!</definedName>
    <definedName name="_17238">#REF!</definedName>
    <definedName name="_17261">#REF!</definedName>
    <definedName name="_17292">#REF!</definedName>
    <definedName name="_17305">#REF!</definedName>
    <definedName name="_17328">#REF!</definedName>
    <definedName name="_17359">#REF!</definedName>
    <definedName name="_17372">#REF!</definedName>
    <definedName name="_17395">#REF!</definedName>
    <definedName name="_17426">#REF!</definedName>
    <definedName name="_17439">#REF!</definedName>
    <definedName name="_17462">#REF!</definedName>
    <definedName name="_1747">#REF!</definedName>
    <definedName name="_17493">#REF!</definedName>
    <definedName name="_17496">#REF!</definedName>
    <definedName name="_17509">#REF!</definedName>
    <definedName name="_17548">#REF!</definedName>
    <definedName name="_17571">#REF!</definedName>
    <definedName name="_1760">#REF!</definedName>
    <definedName name="_17602">#REF!</definedName>
    <definedName name="_17605">#REF!</definedName>
    <definedName name="_17618">#REF!</definedName>
    <definedName name="_17649">#REF!</definedName>
    <definedName name="_17688">#REF!</definedName>
    <definedName name="_17719">#REF!</definedName>
    <definedName name="_17750">#REF!</definedName>
    <definedName name="_17763">#REF!</definedName>
    <definedName name="_17794">#REF!</definedName>
    <definedName name="_17833">#REF!</definedName>
    <definedName name="_17864">#REF!</definedName>
    <definedName name="_17895">#REF!</definedName>
    <definedName name="_17898">#REF!</definedName>
    <definedName name="_17911">#REF!</definedName>
    <definedName name="_17966">#REF!</definedName>
    <definedName name="_17989">#REF!</definedName>
    <definedName name="_180">#REF!</definedName>
    <definedName name="_18012">#REF!</definedName>
    <definedName name="_1807">#REF!</definedName>
    <definedName name="_184" localSheetId="7">'[173]AE Water Supply'!#REF!</definedName>
    <definedName name="_184" localSheetId="6">'[173]AE Water Supply'!#REF!</definedName>
    <definedName name="_184" localSheetId="8">'[173]AE Water Supply'!#REF!</definedName>
    <definedName name="_184" localSheetId="13">'[173]AE Water Supply'!#REF!</definedName>
    <definedName name="_184" localSheetId="9">'[173]AE Water Supply'!#REF!</definedName>
    <definedName name="_184" localSheetId="2">'[174]AE Water Supply'!#REF!</definedName>
    <definedName name="_184" localSheetId="4">'[174]AE Water Supply'!#REF!</definedName>
    <definedName name="_184" localSheetId="11">'[173]AE Water Supply'!#REF!</definedName>
    <definedName name="_184" localSheetId="5">'[175]AE Water Supply'!#REF!</definedName>
    <definedName name="_184" localSheetId="3">'[174]AE Water Supply'!#REF!</definedName>
    <definedName name="_184">'[173]AE Water Supply'!#REF!</definedName>
    <definedName name="_1846" localSheetId="4">#REF!</definedName>
    <definedName name="_1846">#REF!</definedName>
    <definedName name="_1893" localSheetId="4">#REF!</definedName>
    <definedName name="_1893">#REF!</definedName>
    <definedName name="_192" localSheetId="7">'[173]B A'!#REF!</definedName>
    <definedName name="_192" localSheetId="6">'[173]B A'!#REF!</definedName>
    <definedName name="_192" localSheetId="8">'[173]B A'!#REF!</definedName>
    <definedName name="_192" localSheetId="13">'[173]B A'!#REF!</definedName>
    <definedName name="_192" localSheetId="9">'[173]B A'!#REF!</definedName>
    <definedName name="_192" localSheetId="2">'[174]B A'!#REF!</definedName>
    <definedName name="_192" localSheetId="4">'[174]B A'!#REF!</definedName>
    <definedName name="_192" localSheetId="11">'[173]B A'!#REF!</definedName>
    <definedName name="_192" localSheetId="5">'[175]B A'!#REF!</definedName>
    <definedName name="_192" localSheetId="3">'[174]B A'!#REF!</definedName>
    <definedName name="_192">'[173]B A'!#REF!</definedName>
    <definedName name="_1924" localSheetId="4">#REF!</definedName>
    <definedName name="_1924">#REF!</definedName>
    <definedName name="_1937" localSheetId="4">#REF!</definedName>
    <definedName name="_1937">#REF!</definedName>
    <definedName name="_1984" localSheetId="4">#REF!</definedName>
    <definedName name="_1984">#REF!</definedName>
    <definedName name="_1Excel_BuiltIn_Print_Area_1_1">#REF!</definedName>
    <definedName name="_1Excel_BuiltIn_Print_Area_2_1">#REF!</definedName>
    <definedName name="_1Excel_BuiltIn_Print_Area_2_1_1_1">#REF!</definedName>
    <definedName name="_2_and_3">'[179]Estimate '!#REF!</definedName>
    <definedName name="_20_mm">#REF!</definedName>
    <definedName name="_2023">#REF!</definedName>
    <definedName name="_2070">#REF!</definedName>
    <definedName name="_208" localSheetId="7">'[173]B A'!#REF!</definedName>
    <definedName name="_208" localSheetId="6">'[173]B A'!#REF!</definedName>
    <definedName name="_208" localSheetId="8">'[173]B A'!#REF!</definedName>
    <definedName name="_208" localSheetId="13">'[173]B A'!#REF!</definedName>
    <definedName name="_208" localSheetId="9">'[173]B A'!#REF!</definedName>
    <definedName name="_208" localSheetId="2">'[174]B A'!#REF!</definedName>
    <definedName name="_208" localSheetId="4">'[174]B A'!#REF!</definedName>
    <definedName name="_208" localSheetId="11">'[173]B A'!#REF!</definedName>
    <definedName name="_208" localSheetId="5">'[175]B A'!#REF!</definedName>
    <definedName name="_208" localSheetId="3">'[174]B A'!#REF!</definedName>
    <definedName name="_208">'[173]B A'!#REF!</definedName>
    <definedName name="_2101" localSheetId="4">#REF!</definedName>
    <definedName name="_2101">#REF!</definedName>
    <definedName name="_211" localSheetId="4">#REF!</definedName>
    <definedName name="_211">#REF!</definedName>
    <definedName name="_2114" localSheetId="4">#REF!</definedName>
    <definedName name="_2114">#REF!</definedName>
    <definedName name="_2161">#REF!</definedName>
    <definedName name="_2200">#REF!</definedName>
    <definedName name="_224">#REF!</definedName>
    <definedName name="_2247">#REF!</definedName>
    <definedName name="_2278">#REF!</definedName>
    <definedName name="_2291">#REF!</definedName>
    <definedName name="_230">[176]ABT.SANI!#REF!</definedName>
    <definedName name="_2338" localSheetId="4">#REF!</definedName>
    <definedName name="_2338">#REF!</definedName>
    <definedName name="_235" localSheetId="7">'[173]B A'!#REF!</definedName>
    <definedName name="_235" localSheetId="6">'[173]B A'!#REF!</definedName>
    <definedName name="_235" localSheetId="8">'[173]B A'!#REF!</definedName>
    <definedName name="_235" localSheetId="13">'[173]B A'!#REF!</definedName>
    <definedName name="_235" localSheetId="9">'[173]B A'!#REF!</definedName>
    <definedName name="_235" localSheetId="2">'[174]B A'!#REF!</definedName>
    <definedName name="_235" localSheetId="4">'[174]B A'!#REF!</definedName>
    <definedName name="_235" localSheetId="11">'[173]B A'!#REF!</definedName>
    <definedName name="_235" localSheetId="5">'[175]B A'!#REF!</definedName>
    <definedName name="_235" localSheetId="3">'[174]B A'!#REF!</definedName>
    <definedName name="_235">'[173]B A'!#REF!</definedName>
    <definedName name="_2369" localSheetId="4">#REF!</definedName>
    <definedName name="_2369">#REF!</definedName>
    <definedName name="_2416" localSheetId="4">#REF!</definedName>
    <definedName name="_2416">#REF!</definedName>
    <definedName name="_2447" localSheetId="4">#REF!</definedName>
    <definedName name="_2447">#REF!</definedName>
    <definedName name="_246" localSheetId="4">[176]ABT.SANI!#REF!</definedName>
    <definedName name="_246">[176]ABT.SANI!#REF!</definedName>
    <definedName name="_2478" localSheetId="4">#REF!</definedName>
    <definedName name="_2478">#REF!</definedName>
    <definedName name="_2491" localSheetId="4">#REF!</definedName>
    <definedName name="_2491">#REF!</definedName>
    <definedName name="_25_mm" localSheetId="4">#REF!</definedName>
    <definedName name="_25_mm">#REF!</definedName>
    <definedName name="_250_mm_diameter">#REF!</definedName>
    <definedName name="_2538">#REF!</definedName>
    <definedName name="_255">#REF!</definedName>
    <definedName name="_2569">#REF!</definedName>
    <definedName name="_2616">#REF!</definedName>
    <definedName name="_262" localSheetId="7">'[173]B A'!#REF!</definedName>
    <definedName name="_262" localSheetId="6">'[173]B A'!#REF!</definedName>
    <definedName name="_262" localSheetId="8">'[173]B A'!#REF!</definedName>
    <definedName name="_262" localSheetId="13">'[173]B A'!#REF!</definedName>
    <definedName name="_262" localSheetId="9">'[173]B A'!#REF!</definedName>
    <definedName name="_262" localSheetId="2">'[174]B A'!#REF!</definedName>
    <definedName name="_262" localSheetId="4">'[174]B A'!#REF!</definedName>
    <definedName name="_262" localSheetId="11">'[173]B A'!#REF!</definedName>
    <definedName name="_262" localSheetId="5">'[175]B A'!#REF!</definedName>
    <definedName name="_262" localSheetId="3">'[174]B A'!#REF!</definedName>
    <definedName name="_262">'[173]B A'!#REF!</definedName>
    <definedName name="_2647" localSheetId="4">#REF!</definedName>
    <definedName name="_2647">#REF!</definedName>
    <definedName name="_2678" localSheetId="4">#REF!</definedName>
    <definedName name="_2678">#REF!</definedName>
    <definedName name="_2691" localSheetId="4">#REF!</definedName>
    <definedName name="_2691">#REF!</definedName>
    <definedName name="_273" localSheetId="4">[176]ABT.SANI!#REF!</definedName>
    <definedName name="_273">[176]ABT.SANI!#REF!</definedName>
    <definedName name="_2738" localSheetId="4">#REF!</definedName>
    <definedName name="_2738">#REF!</definedName>
    <definedName name="_2769" localSheetId="4">#REF!</definedName>
    <definedName name="_2769">#REF!</definedName>
    <definedName name="_278" localSheetId="7">'[173]B A'!#REF!</definedName>
    <definedName name="_278" localSheetId="6">'[173]B A'!#REF!</definedName>
    <definedName name="_278" localSheetId="8">'[173]B A'!#REF!</definedName>
    <definedName name="_278" localSheetId="13">'[173]B A'!#REF!</definedName>
    <definedName name="_278" localSheetId="9">'[173]B A'!#REF!</definedName>
    <definedName name="_278" localSheetId="2">'[174]B A'!#REF!</definedName>
    <definedName name="_278" localSheetId="4">'[174]B A'!#REF!</definedName>
    <definedName name="_278" localSheetId="11">'[173]B A'!#REF!</definedName>
    <definedName name="_278" localSheetId="5">'[175]B A'!#REF!</definedName>
    <definedName name="_278" localSheetId="3">'[174]B A'!#REF!</definedName>
    <definedName name="_278">'[173]B A'!#REF!</definedName>
    <definedName name="_28" localSheetId="4">#REF!</definedName>
    <definedName name="_28">#REF!</definedName>
    <definedName name="_2816" localSheetId="4">#REF!</definedName>
    <definedName name="_2816">#REF!</definedName>
    <definedName name="_2847" localSheetId="4">#REF!</definedName>
    <definedName name="_2847">#REF!</definedName>
    <definedName name="_2878">#REF!</definedName>
    <definedName name="_2891">#REF!</definedName>
    <definedName name="_2938">#REF!</definedName>
    <definedName name="_2969">#REF!</definedName>
    <definedName name="_2Excel_BuiltIn_Print_Area_2_1_1_1_1_1_1_1_1_1_1_1">#REF!</definedName>
    <definedName name="_2Excel_BuiltIn_Print_Area_3_1">#REF!</definedName>
    <definedName name="_2m_100">#REF!</definedName>
    <definedName name="_2m_150">#REF!</definedName>
    <definedName name="_2m_200">#REF!</definedName>
    <definedName name="_2m_25">#REF!</definedName>
    <definedName name="_2m_250">#REF!</definedName>
    <definedName name="_2m_300">#REF!</definedName>
    <definedName name="_2m_32">#REF!</definedName>
    <definedName name="_2m_40">#REF!</definedName>
    <definedName name="_2m_50">#REF!</definedName>
    <definedName name="_2m_65">#REF!</definedName>
    <definedName name="_2m_80">#REF!</definedName>
    <definedName name="_3">#REF!</definedName>
    <definedName name="_300_mm_diameter">#REF!</definedName>
    <definedName name="_3016">#REF!</definedName>
    <definedName name="_3047">#REF!</definedName>
    <definedName name="_3078">#REF!</definedName>
    <definedName name="_309">#REF!</definedName>
    <definedName name="_3091">#REF!</definedName>
    <definedName name="_311">[176]ABT.SANI!#REF!</definedName>
    <definedName name="_3138" localSheetId="4">#REF!</definedName>
    <definedName name="_3138">#REF!</definedName>
    <definedName name="_3169" localSheetId="4">#REF!</definedName>
    <definedName name="_3169">#REF!</definedName>
    <definedName name="_3216" localSheetId="4">#REF!</definedName>
    <definedName name="_3216">#REF!</definedName>
    <definedName name="_322">#REF!</definedName>
    <definedName name="_3263">#REF!</definedName>
    <definedName name="_3294">#REF!</definedName>
    <definedName name="_33" hidden="1">'[180]final abstract'!#REF!</definedName>
    <definedName name="_3307">#REF!</definedName>
    <definedName name="_3354">#REF!</definedName>
    <definedName name="_338" localSheetId="7">'[173]B A'!#REF!</definedName>
    <definedName name="_338" localSheetId="6">'[173]B A'!#REF!</definedName>
    <definedName name="_338" localSheetId="8">'[173]B A'!#REF!</definedName>
    <definedName name="_338" localSheetId="13">'[173]B A'!#REF!</definedName>
    <definedName name="_338" localSheetId="9">'[173]B A'!#REF!</definedName>
    <definedName name="_338" localSheetId="2">'[174]B A'!#REF!</definedName>
    <definedName name="_338" localSheetId="4">'[174]B A'!#REF!</definedName>
    <definedName name="_338" localSheetId="11">'[173]B A'!#REF!</definedName>
    <definedName name="_338" localSheetId="5">'[175]B A'!#REF!</definedName>
    <definedName name="_338" localSheetId="3">'[174]B A'!#REF!</definedName>
    <definedName name="_338">'[173]B A'!#REF!</definedName>
    <definedName name="_3385" localSheetId="4">#REF!</definedName>
    <definedName name="_3385">#REF!</definedName>
    <definedName name="_3432" localSheetId="4">#REF!</definedName>
    <definedName name="_3432">#REF!</definedName>
    <definedName name="_3479" localSheetId="4">#REF!</definedName>
    <definedName name="_3479">#REF!</definedName>
    <definedName name="_3510">#REF!</definedName>
    <definedName name="_3523">#REF!</definedName>
    <definedName name="_353">#REF!</definedName>
    <definedName name="_354" localSheetId="7">'[173]B A'!#REF!</definedName>
    <definedName name="_354" localSheetId="6">'[173]B A'!#REF!</definedName>
    <definedName name="_354" localSheetId="8">'[173]B A'!#REF!</definedName>
    <definedName name="_354" localSheetId="13">'[173]B A'!#REF!</definedName>
    <definedName name="_354" localSheetId="9">'[173]B A'!#REF!</definedName>
    <definedName name="_354" localSheetId="2">'[174]B A'!#REF!</definedName>
    <definedName name="_354" localSheetId="4">'[174]B A'!#REF!</definedName>
    <definedName name="_354" localSheetId="11">'[173]B A'!#REF!</definedName>
    <definedName name="_354" localSheetId="5">'[175]B A'!#REF!</definedName>
    <definedName name="_354" localSheetId="3">'[174]B A'!#REF!</definedName>
    <definedName name="_354">'[173]B A'!#REF!</definedName>
    <definedName name="_3570" localSheetId="4">#REF!</definedName>
    <definedName name="_3570">#REF!</definedName>
    <definedName name="_3601" localSheetId="4">#REF!</definedName>
    <definedName name="_3601">#REF!</definedName>
    <definedName name="_3648" localSheetId="4">#REF!</definedName>
    <definedName name="_3648">#REF!</definedName>
    <definedName name="_3695">#REF!</definedName>
    <definedName name="_3726">#REF!</definedName>
    <definedName name="_3739">#REF!</definedName>
    <definedName name="_376">#REF!</definedName>
    <definedName name="_3786">#REF!</definedName>
    <definedName name="_3817">#REF!</definedName>
    <definedName name="_3864">#REF!</definedName>
    <definedName name="_3895">#REF!</definedName>
    <definedName name="_3926">#REF!</definedName>
    <definedName name="_3939">#REF!</definedName>
    <definedName name="_3986">#REF!</definedName>
    <definedName name="_3Bar">[181]wh_data!$M$160</definedName>
    <definedName name="_3Excel_BuiltIn_Print_Area_3_1_1_1_1_1_1_1_1_1">#REF!</definedName>
    <definedName name="_3m_100">#REF!</definedName>
    <definedName name="_3m_150">#REF!</definedName>
    <definedName name="_3m_200">#REF!</definedName>
    <definedName name="_3m_25">#REF!</definedName>
    <definedName name="_3m_250">#REF!</definedName>
    <definedName name="_3m_300">#REF!</definedName>
    <definedName name="_3m_32">#REF!</definedName>
    <definedName name="_3m_40">#REF!</definedName>
    <definedName name="_3m_50">#REF!</definedName>
    <definedName name="_3m_65">#REF!</definedName>
    <definedName name="_3m_80">#REF!</definedName>
    <definedName name="_4">#REF!</definedName>
    <definedName name="_40" localSheetId="7">'[173]B A'!#REF!</definedName>
    <definedName name="_40" localSheetId="6">'[173]B A'!#REF!</definedName>
    <definedName name="_40" localSheetId="8">'[173]B A'!#REF!</definedName>
    <definedName name="_40" localSheetId="13">'[173]B A'!#REF!</definedName>
    <definedName name="_40" localSheetId="9">'[173]B A'!#REF!</definedName>
    <definedName name="_40" localSheetId="2">'[174]B A'!#REF!</definedName>
    <definedName name="_40" localSheetId="4">'[174]B A'!#REF!</definedName>
    <definedName name="_40" localSheetId="11">'[173]B A'!#REF!</definedName>
    <definedName name="_40" localSheetId="5">'[175]B A'!#REF!</definedName>
    <definedName name="_40" localSheetId="3">'[174]B A'!#REF!</definedName>
    <definedName name="_40">'[173]B A'!#REF!</definedName>
    <definedName name="_40_mm" localSheetId="4">#REF!</definedName>
    <definedName name="_40_mm">#REF!</definedName>
    <definedName name="_40_mm_size_OG" localSheetId="4">#REF!</definedName>
    <definedName name="_40_mm_size_OG">#REF!</definedName>
    <definedName name="_40_mm_thick_ness" localSheetId="4">#REF!</definedName>
    <definedName name="_40_mm_thick_ness">#REF!</definedName>
    <definedName name="_4017">#REF!</definedName>
    <definedName name="_404">[176]ABT.SANI!#REF!</definedName>
    <definedName name="_4064" localSheetId="4">#REF!</definedName>
    <definedName name="_4064">#REF!</definedName>
    <definedName name="_407" localSheetId="4">#REF!</definedName>
    <definedName name="_407">#REF!</definedName>
    <definedName name="_40MM_HBG" localSheetId="7">[182]Abs!#REF!</definedName>
    <definedName name="_40MM_HBG" localSheetId="6">[182]Abs!#REF!</definedName>
    <definedName name="_40MM_HBG" localSheetId="8">[182]Abs!#REF!</definedName>
    <definedName name="_40MM_HBG" localSheetId="13">[182]Abs!#REF!</definedName>
    <definedName name="_40MM_HBG" localSheetId="9">[182]Abs!#REF!</definedName>
    <definedName name="_40MM_HBG" localSheetId="2">[183]Abs!#REF!</definedName>
    <definedName name="_40MM_HBG" localSheetId="4">[183]Abs!#REF!</definedName>
    <definedName name="_40MM_HBG" localSheetId="11">[182]Abs!#REF!</definedName>
    <definedName name="_40MM_HBG" localSheetId="5">[184]Abs!#REF!</definedName>
    <definedName name="_40MM_HBG" localSheetId="3">[183]Abs!#REF!</definedName>
    <definedName name="_40MM_HBG">[182]Abs!#REF!</definedName>
    <definedName name="_4111" localSheetId="4">#REF!</definedName>
    <definedName name="_4111">#REF!</definedName>
    <definedName name="_4142" localSheetId="4">#REF!</definedName>
    <definedName name="_4142">#REF!</definedName>
    <definedName name="_4155" localSheetId="4">#REF!</definedName>
    <definedName name="_4155">#REF!</definedName>
    <definedName name="_420" localSheetId="4">#REF!</definedName>
    <definedName name="_420">#REF!</definedName>
    <definedName name="_4202" localSheetId="4">#REF!</definedName>
    <definedName name="_4202">#REF!</definedName>
    <definedName name="_4233" localSheetId="4">#REF!</definedName>
    <definedName name="_4233">#REF!</definedName>
    <definedName name="_4280">#REF!</definedName>
    <definedName name="_4327">#REF!</definedName>
    <definedName name="_4358">#REF!</definedName>
    <definedName name="_436" localSheetId="7">'[173]B A'!#REF!</definedName>
    <definedName name="_436" localSheetId="6">'[173]B A'!#REF!</definedName>
    <definedName name="_436" localSheetId="8">'[173]B A'!#REF!</definedName>
    <definedName name="_436" localSheetId="13">'[173]B A'!#REF!</definedName>
    <definedName name="_436" localSheetId="9">'[173]B A'!#REF!</definedName>
    <definedName name="_436" localSheetId="2">'[174]B A'!#REF!</definedName>
    <definedName name="_436" localSheetId="4">'[174]B A'!#REF!</definedName>
    <definedName name="_436" localSheetId="11">'[173]B A'!#REF!</definedName>
    <definedName name="_436" localSheetId="5">'[175]B A'!#REF!</definedName>
    <definedName name="_436" localSheetId="3">'[174]B A'!#REF!</definedName>
    <definedName name="_436">'[173]B A'!#REF!</definedName>
    <definedName name="_4371" localSheetId="4">#REF!</definedName>
    <definedName name="_4371">#REF!</definedName>
    <definedName name="_4418" localSheetId="4">#REF!</definedName>
    <definedName name="_4418">#REF!</definedName>
    <definedName name="_4449" localSheetId="4">#REF!</definedName>
    <definedName name="_4449">#REF!</definedName>
    <definedName name="_4496">#REF!</definedName>
    <definedName name="_45_mm">#REF!</definedName>
    <definedName name="_450_mm_diameter">#REF!</definedName>
    <definedName name="_451">#REF!</definedName>
    <definedName name="_452" localSheetId="7">'[173]B A'!#REF!</definedName>
    <definedName name="_452" localSheetId="6">'[173]B A'!#REF!</definedName>
    <definedName name="_452" localSheetId="8">'[173]B A'!#REF!</definedName>
    <definedName name="_452" localSheetId="13">'[173]B A'!#REF!</definedName>
    <definedName name="_452" localSheetId="9">'[173]B A'!#REF!</definedName>
    <definedName name="_452" localSheetId="2">'[174]B A'!#REF!</definedName>
    <definedName name="_452" localSheetId="4">'[174]B A'!#REF!</definedName>
    <definedName name="_452" localSheetId="11">'[173]B A'!#REF!</definedName>
    <definedName name="_452" localSheetId="5">'[175]B A'!#REF!</definedName>
    <definedName name="_452" localSheetId="3">'[174]B A'!#REF!</definedName>
    <definedName name="_452">'[173]B A'!#REF!</definedName>
    <definedName name="_4543" localSheetId="4">#REF!</definedName>
    <definedName name="_4543">#REF!</definedName>
    <definedName name="_4574" localSheetId="4">#REF!</definedName>
    <definedName name="_4574">#REF!</definedName>
    <definedName name="_4587" localSheetId="4">#REF!</definedName>
    <definedName name="_4587">#REF!</definedName>
    <definedName name="_4634">#REF!</definedName>
    <definedName name="_4665">#REF!</definedName>
    <definedName name="_4712">#REF!</definedName>
    <definedName name="_474">#REF!</definedName>
    <definedName name="_4743">#REF!</definedName>
    <definedName name="_4774">#REF!</definedName>
    <definedName name="_4787">#REF!</definedName>
    <definedName name="_4834">#REF!</definedName>
    <definedName name="_4865">#REF!</definedName>
    <definedName name="_49.00." localSheetId="4">#REF!</definedName>
    <definedName name="_49.00.">#REF!</definedName>
    <definedName name="_4912">#REF!</definedName>
    <definedName name="_4959">#REF!</definedName>
    <definedName name="_4990">#REF!</definedName>
    <definedName name="_4Excel_BuiltIn_Print_Area_5_1_1_1_1">#REF!</definedName>
    <definedName name="_50_mm">#REF!</definedName>
    <definedName name="_5003">#REF!</definedName>
    <definedName name="_505">#REF!</definedName>
    <definedName name="_5050">#REF!</definedName>
    <definedName name="_507">[176]ABT.SANI!#REF!</definedName>
    <definedName name="_5081" localSheetId="4">#REF!</definedName>
    <definedName name="_5081">#REF!</definedName>
    <definedName name="_5128" localSheetId="4">#REF!</definedName>
    <definedName name="_5128">#REF!</definedName>
    <definedName name="_5175" localSheetId="4">#REF!</definedName>
    <definedName name="_5175">#REF!</definedName>
    <definedName name="_518">#REF!</definedName>
    <definedName name="_5206">#REF!</definedName>
    <definedName name="_5219">#REF!</definedName>
    <definedName name="_5266">#REF!</definedName>
    <definedName name="_5297">#REF!</definedName>
    <definedName name="_534" localSheetId="7">'[173]B A'!#REF!</definedName>
    <definedName name="_534" localSheetId="6">'[173]B A'!#REF!</definedName>
    <definedName name="_534" localSheetId="8">'[173]B A'!#REF!</definedName>
    <definedName name="_534" localSheetId="13">'[173]B A'!#REF!</definedName>
    <definedName name="_534" localSheetId="9">'[173]B A'!#REF!</definedName>
    <definedName name="_534" localSheetId="2">'[174]B A'!#REF!</definedName>
    <definedName name="_534" localSheetId="4">'[174]B A'!#REF!</definedName>
    <definedName name="_534" localSheetId="11">'[173]B A'!#REF!</definedName>
    <definedName name="_534" localSheetId="5">'[175]B A'!#REF!</definedName>
    <definedName name="_534" localSheetId="3">'[174]B A'!#REF!</definedName>
    <definedName name="_534">'[173]B A'!#REF!</definedName>
    <definedName name="_5344" localSheetId="4">#REF!</definedName>
    <definedName name="_5344">#REF!</definedName>
    <definedName name="_5391" localSheetId="4">#REF!</definedName>
    <definedName name="_5391">#REF!</definedName>
    <definedName name="_5422" localSheetId="4">#REF!</definedName>
    <definedName name="_5422">#REF!</definedName>
    <definedName name="_5435">#REF!</definedName>
    <definedName name="_5482">#REF!</definedName>
    <definedName name="_549">#REF!</definedName>
    <definedName name="_5513">#REF!</definedName>
    <definedName name="_5560">#REF!</definedName>
    <definedName name="_5591">#REF!</definedName>
    <definedName name="_56" localSheetId="7">'[173]B A'!#REF!</definedName>
    <definedName name="_56" localSheetId="6">'[173]B A'!#REF!</definedName>
    <definedName name="_56" localSheetId="8">'[173]B A'!#REF!</definedName>
    <definedName name="_56" localSheetId="13">'[173]B A'!#REF!</definedName>
    <definedName name="_56" localSheetId="9">'[173]B A'!#REF!</definedName>
    <definedName name="_56" localSheetId="2">'[174]B A'!#REF!</definedName>
    <definedName name="_56" localSheetId="4">'[174]B A'!#REF!</definedName>
    <definedName name="_56" localSheetId="11">'[173]B A'!#REF!</definedName>
    <definedName name="_56" localSheetId="5">'[175]B A'!#REF!</definedName>
    <definedName name="_56" localSheetId="3">'[174]B A'!#REF!</definedName>
    <definedName name="_56">'[173]B A'!#REF!</definedName>
    <definedName name="_561">[176]ABT.SANI!#REF!</definedName>
    <definedName name="_5630" localSheetId="4">#REF!</definedName>
    <definedName name="_5630">#REF!</definedName>
    <definedName name="_5643" localSheetId="4">#REF!</definedName>
    <definedName name="_5643">#REF!</definedName>
    <definedName name="_5690" localSheetId="4">#REF!</definedName>
    <definedName name="_5690">#REF!</definedName>
    <definedName name="_572">#REF!</definedName>
    <definedName name="_5721">#REF!</definedName>
    <definedName name="_5768">#REF!</definedName>
    <definedName name="_577">[176]ABT.SANI!#REF!</definedName>
    <definedName name="_5815" localSheetId="4">#REF!</definedName>
    <definedName name="_5815">#REF!</definedName>
    <definedName name="_5854" localSheetId="4">#REF!</definedName>
    <definedName name="_5854">#REF!</definedName>
    <definedName name="_5867" localSheetId="4">#REF!</definedName>
    <definedName name="_5867">#REF!</definedName>
    <definedName name="_59">#REF!</definedName>
    <definedName name="_5914">#REF!</definedName>
    <definedName name="_5945">#REF!</definedName>
    <definedName name="_5992">#REF!</definedName>
    <definedName name="_5Excel_BuiltIn_Print_Area_5_1_1_1_1_1_1">#REF!</definedName>
    <definedName name="_6_mm">#REF!</definedName>
    <definedName name="_600_mm_diameter">#REF!</definedName>
    <definedName name="_603">#REF!</definedName>
    <definedName name="_6039">#REF!</definedName>
    <definedName name="_604">[176]ABT.SANI!#REF!</definedName>
    <definedName name="_6078" localSheetId="4">#REF!</definedName>
    <definedName name="_6078">#REF!</definedName>
    <definedName name="_6091" localSheetId="4">#REF!</definedName>
    <definedName name="_6091">#REF!</definedName>
    <definedName name="_6138" localSheetId="4">#REF!</definedName>
    <definedName name="_6138">#REF!</definedName>
    <definedName name="_616">#REF!</definedName>
    <definedName name="_6169">#REF!</definedName>
    <definedName name="_6216">#REF!</definedName>
    <definedName name="_6263">#REF!</definedName>
    <definedName name="_6302">#REF!</definedName>
    <definedName name="_6315">#REF!</definedName>
    <definedName name="_6362">#REF!</definedName>
    <definedName name="_6382">#REF!</definedName>
    <definedName name="_6393">#REF!</definedName>
    <definedName name="_6440">#REF!</definedName>
    <definedName name="_647">#REF!</definedName>
    <definedName name="_6471">#REF!</definedName>
    <definedName name="_6510">#REF!</definedName>
    <definedName name="_6523">#REF!</definedName>
    <definedName name="_6570">#REF!</definedName>
    <definedName name="_65MM_HBG">#REF!</definedName>
    <definedName name="_65MM_HBT" localSheetId="7">[182]Abs!#REF!</definedName>
    <definedName name="_65MM_HBT" localSheetId="6">[182]Abs!#REF!</definedName>
    <definedName name="_65MM_HBT" localSheetId="8">[182]Abs!#REF!</definedName>
    <definedName name="_65MM_HBT" localSheetId="13">[182]Abs!#REF!</definedName>
    <definedName name="_65MM_HBT" localSheetId="9">[182]Abs!#REF!</definedName>
    <definedName name="_65MM_HBT" localSheetId="2">[183]Abs!#REF!</definedName>
    <definedName name="_65MM_HBT" localSheetId="4">[183]Abs!#REF!</definedName>
    <definedName name="_65MM_HBT" localSheetId="11">[182]Abs!#REF!</definedName>
    <definedName name="_65MM_HBT" localSheetId="5">[184]Abs!#REF!</definedName>
    <definedName name="_65MM_HBT" localSheetId="3">[183]Abs!#REF!</definedName>
    <definedName name="_65MM_HBT">[182]Abs!#REF!</definedName>
    <definedName name="_65MM_OG" localSheetId="7">[182]Abs!#REF!</definedName>
    <definedName name="_65MM_OG" localSheetId="6">[182]Abs!#REF!</definedName>
    <definedName name="_65MM_OG" localSheetId="8">[182]Abs!#REF!</definedName>
    <definedName name="_65MM_OG" localSheetId="13">[182]Abs!#REF!</definedName>
    <definedName name="_65MM_OG" localSheetId="9">[182]Abs!#REF!</definedName>
    <definedName name="_65MM_OG" localSheetId="2">[183]Abs!#REF!</definedName>
    <definedName name="_65MM_OG" localSheetId="4">[183]Abs!#REF!</definedName>
    <definedName name="_65MM_OG" localSheetId="11">[182]Abs!#REF!</definedName>
    <definedName name="_65MM_OG" localSheetId="5">[184]Abs!#REF!</definedName>
    <definedName name="_65MM_OG" localSheetId="3">[183]Abs!#REF!</definedName>
    <definedName name="_65MM_OG">[182]Abs!#REF!</definedName>
    <definedName name="_6601" localSheetId="4">#REF!</definedName>
    <definedName name="_6601">#REF!</definedName>
    <definedName name="_6648" localSheetId="4">#REF!</definedName>
    <definedName name="_6648">#REF!</definedName>
    <definedName name="_6695" localSheetId="4">#REF!</definedName>
    <definedName name="_6695">#REF!</definedName>
    <definedName name="_670">#REF!</definedName>
    <definedName name="_6734">#REF!</definedName>
    <definedName name="_6747">#REF!</definedName>
    <definedName name="_6794">#REF!</definedName>
    <definedName name="_6825">#REF!</definedName>
    <definedName name="_6872">#REF!</definedName>
    <definedName name="_6919">#REF!</definedName>
    <definedName name="_6958">#REF!</definedName>
    <definedName name="_6971">#REF!</definedName>
    <definedName name="_701">#REF!</definedName>
    <definedName name="_7018">#REF!</definedName>
    <definedName name="_7049">#REF!</definedName>
    <definedName name="_7096">#REF!</definedName>
    <definedName name="_714">#REF!</definedName>
    <definedName name="_7143">#REF!</definedName>
    <definedName name="_7182">#REF!</definedName>
    <definedName name="_7195">#REF!</definedName>
    <definedName name="_72" localSheetId="7">'[173]B A'!#REF!</definedName>
    <definedName name="_72" localSheetId="6">'[173]B A'!#REF!</definedName>
    <definedName name="_72" localSheetId="8">'[173]B A'!#REF!</definedName>
    <definedName name="_72" localSheetId="13">'[173]B A'!#REF!</definedName>
    <definedName name="_72" localSheetId="9">'[173]B A'!#REF!</definedName>
    <definedName name="_72" localSheetId="2">'[174]B A'!#REF!</definedName>
    <definedName name="_72" localSheetId="4">'[174]B A'!#REF!</definedName>
    <definedName name="_72" localSheetId="11">'[173]B A'!#REF!</definedName>
    <definedName name="_72" localSheetId="5">'[175]B A'!#REF!</definedName>
    <definedName name="_72" localSheetId="3">'[174]B A'!#REF!</definedName>
    <definedName name="_72">'[173]B A'!#REF!</definedName>
    <definedName name="_7242" localSheetId="4">#REF!</definedName>
    <definedName name="_7242">#REF!</definedName>
    <definedName name="_7273" localSheetId="4">#REF!</definedName>
    <definedName name="_7273">#REF!</definedName>
    <definedName name="_7320" localSheetId="4">#REF!</definedName>
    <definedName name="_7320">#REF!</definedName>
    <definedName name="_7351">#REF!</definedName>
    <definedName name="_7390">#REF!</definedName>
    <definedName name="_7403">#REF!</definedName>
    <definedName name="_745">#REF!</definedName>
    <definedName name="_7450">#REF!</definedName>
    <definedName name="_7481">#REF!</definedName>
    <definedName name="_75_mm_thick_ness">'[172]Common '!$D$287</definedName>
    <definedName name="_750_mm_diameter">#REF!</definedName>
    <definedName name="_7528">#REF!</definedName>
    <definedName name="_7575">#REF!</definedName>
    <definedName name="_7614">#REF!</definedName>
    <definedName name="_7627">#REF!</definedName>
    <definedName name="_7674">#REF!</definedName>
    <definedName name="_768">#REF!</definedName>
    <definedName name="_7705">#REF!</definedName>
    <definedName name="_7752">#REF!</definedName>
    <definedName name="_7799">#REF!</definedName>
    <definedName name="_78">[176]ABT.SANI!#REF!</definedName>
    <definedName name="_7838" localSheetId="4">#REF!</definedName>
    <definedName name="_7838">#REF!</definedName>
    <definedName name="_7851" localSheetId="4">#REF!</definedName>
    <definedName name="_7851">#REF!</definedName>
    <definedName name="_7898" localSheetId="4">#REF!</definedName>
    <definedName name="_7898">#REF!</definedName>
    <definedName name="_7921">#REF!</definedName>
    <definedName name="_7960">#REF!</definedName>
    <definedName name="_799">#REF!</definedName>
    <definedName name="_7991">#REF!</definedName>
    <definedName name="_800_mm_diameter">#REF!</definedName>
    <definedName name="_8022">#REF!</definedName>
    <definedName name="_8035">#REF!</definedName>
    <definedName name="_8082">#REF!</definedName>
    <definedName name="_8105">#REF!</definedName>
    <definedName name="_812">#REF!</definedName>
    <definedName name="_8144">#REF!</definedName>
    <definedName name="_8191">#REF!</definedName>
    <definedName name="_82">#REF!</definedName>
    <definedName name="_8222">#REF!</definedName>
    <definedName name="_8235">#REF!</definedName>
    <definedName name="_8282">#REF!</definedName>
    <definedName name="_8305">#REF!</definedName>
    <definedName name="_8344">#REF!</definedName>
    <definedName name="_8391">#REF!</definedName>
    <definedName name="_8422">#REF!</definedName>
    <definedName name="_8435">#REF!</definedName>
    <definedName name="_8482">#REF!</definedName>
    <definedName name="_8505">#REF!</definedName>
    <definedName name="_8552">#REF!</definedName>
    <definedName name="_8583">#REF!</definedName>
    <definedName name="_859">#REF!</definedName>
    <definedName name="_8622">#REF!</definedName>
    <definedName name="_8635">#REF!</definedName>
    <definedName name="_8682">#REF!</definedName>
    <definedName name="_8705">#REF!</definedName>
    <definedName name="_8752">#REF!</definedName>
    <definedName name="_8799">#REF!</definedName>
    <definedName name="_88" localSheetId="7">'[173]B A'!#REF!</definedName>
    <definedName name="_88" localSheetId="6">'[173]B A'!#REF!</definedName>
    <definedName name="_88" localSheetId="8">'[173]B A'!#REF!</definedName>
    <definedName name="_88" localSheetId="13">'[173]B A'!#REF!</definedName>
    <definedName name="_88" localSheetId="9">'[173]B A'!#REF!</definedName>
    <definedName name="_88" localSheetId="2">'[174]B A'!#REF!</definedName>
    <definedName name="_88" localSheetId="4">'[174]B A'!#REF!</definedName>
    <definedName name="_88" localSheetId="11">'[173]B A'!#REF!</definedName>
    <definedName name="_88" localSheetId="5">'[175]B A'!#REF!</definedName>
    <definedName name="_88" localSheetId="3">'[174]B A'!#REF!</definedName>
    <definedName name="_88">'[173]B A'!#REF!</definedName>
    <definedName name="_8838" localSheetId="4">#REF!</definedName>
    <definedName name="_8838">#REF!</definedName>
    <definedName name="_8851" localSheetId="4">#REF!</definedName>
    <definedName name="_8851">#REF!</definedName>
    <definedName name="_8898" localSheetId="4">#REF!</definedName>
    <definedName name="_8898">#REF!</definedName>
    <definedName name="_890">#REF!</definedName>
    <definedName name="_8921">#REF!</definedName>
    <definedName name="_8968">#REF!</definedName>
    <definedName name="_9015">#REF!</definedName>
    <definedName name="_903">#REF!</definedName>
    <definedName name="_9054">#REF!</definedName>
    <definedName name="_9067">#REF!</definedName>
    <definedName name="_9114">#REF!</definedName>
    <definedName name="_9137">#REF!</definedName>
    <definedName name="_9184">#REF!</definedName>
    <definedName name="_9231">#REF!</definedName>
    <definedName name="_9270">#REF!</definedName>
    <definedName name="_9273">#REF!</definedName>
    <definedName name="_9286">#REF!</definedName>
    <definedName name="_9317">#REF!</definedName>
    <definedName name="_9356">#REF!</definedName>
    <definedName name="_9387">#REF!</definedName>
    <definedName name="_94">[176]ABT.SANI!#REF!</definedName>
    <definedName name="_9400" localSheetId="4">#REF!</definedName>
    <definedName name="_9400">#REF!</definedName>
    <definedName name="_942" localSheetId="4">#REF!</definedName>
    <definedName name="_942">#REF!</definedName>
    <definedName name="_9431" localSheetId="4">#REF!</definedName>
    <definedName name="_9431">#REF!</definedName>
    <definedName name="_9470">#REF!</definedName>
    <definedName name="_9501">#REF!</definedName>
    <definedName name="_9532">#REF!</definedName>
    <definedName name="_9545">#REF!</definedName>
    <definedName name="_9576">#REF!</definedName>
    <definedName name="_9615">#REF!</definedName>
    <definedName name="_9646">#REF!</definedName>
    <definedName name="_9677">#REF!</definedName>
    <definedName name="_9690">#REF!</definedName>
    <definedName name="_9721">#REF!</definedName>
    <definedName name="_973">#REF!</definedName>
    <definedName name="_976">#REF!</definedName>
    <definedName name="_9760">#REF!</definedName>
    <definedName name="_9791">#REF!</definedName>
    <definedName name="_9822">#REF!</definedName>
    <definedName name="_9825">#REF!</definedName>
    <definedName name="_9838">#REF!</definedName>
    <definedName name="_9877">#REF!</definedName>
    <definedName name="_989">#REF!</definedName>
    <definedName name="_9924">#REF!</definedName>
    <definedName name="_9955">#REF!</definedName>
    <definedName name="_9968">#REF!</definedName>
    <definedName name="_a">#REF!</definedName>
    <definedName name="_a_10">#REF!</definedName>
    <definedName name="_A1">#REF!</definedName>
    <definedName name="_A8">#REF!</definedName>
    <definedName name="_A99999">#REF!</definedName>
    <definedName name="_aaa10">#REF!</definedName>
    <definedName name="_aaa5">#REF!</definedName>
    <definedName name="_AAA51">#REF!</definedName>
    <definedName name="_aaa55">#REF!</definedName>
    <definedName name="_AAA6">#REF!</definedName>
    <definedName name="_AAA7">#REF!</definedName>
    <definedName name="_AAD5">#REF!</definedName>
    <definedName name="_aad55">#REF!</definedName>
    <definedName name="_AP071">#REF!</definedName>
    <definedName name="_atw2">#REF!</definedName>
    <definedName name="_AUX1">#REF!</definedName>
    <definedName name="_AUX111">[159]bom!$R$2</definedName>
    <definedName name="_aux2">#REF!</definedName>
    <definedName name="_AUX3">#REF!</definedName>
    <definedName name="_b">NA()</definedName>
    <definedName name="_B3">#REF!</definedName>
    <definedName name="_B4">#REF!</definedName>
    <definedName name="_B5">#REF!</definedName>
    <definedName name="_B6">#REF!</definedName>
    <definedName name="_B7">#REF!</definedName>
    <definedName name="_B8">#REF!</definedName>
    <definedName name="_bla1" localSheetId="2">[185]leads!$H$7</definedName>
    <definedName name="_bla1" localSheetId="4">[185]leads!$H$7</definedName>
    <definedName name="_bla1" localSheetId="5">#N/A</definedName>
    <definedName name="_bla1" localSheetId="3">[185]leads!$H$7</definedName>
    <definedName name="_bla1">[15]leads!$H$7</definedName>
    <definedName name="_bol1" localSheetId="4">#REF!</definedName>
    <definedName name="_bol1">#REF!</definedName>
    <definedName name="_brush" localSheetId="4">#REF!</definedName>
    <definedName name="_brush">#REF!</definedName>
    <definedName name="_BSG100" localSheetId="4">#REF!</definedName>
    <definedName name="_BSG100">#REF!</definedName>
    <definedName name="_BSG150">#REF!</definedName>
    <definedName name="_BSG5">#REF!</definedName>
    <definedName name="_BSG75">#REF!</definedName>
    <definedName name="_BT60" localSheetId="9">[186]Rates!$C$55</definedName>
    <definedName name="_BT60" localSheetId="11">[186]Rates!$C$55</definedName>
    <definedName name="_BT60">[187]Rates!$C$55</definedName>
    <definedName name="_BT80" localSheetId="9">[186]Rates!$C$56</definedName>
    <definedName name="_BT80" localSheetId="11">[186]Rates!$C$56</definedName>
    <definedName name="_BT80">[187]Rates!$C$56</definedName>
    <definedName name="_BTC1">#REF!</definedName>
    <definedName name="_BTC10">#REF!</definedName>
    <definedName name="_BTC11">#REF!</definedName>
    <definedName name="_BTC12">#REF!</definedName>
    <definedName name="_BTC13">#REF!</definedName>
    <definedName name="_BTC14">#REF!</definedName>
    <definedName name="_BTC15">#REF!</definedName>
    <definedName name="_BTC2">#REF!</definedName>
    <definedName name="_BTC3">#REF!</definedName>
    <definedName name="_BTC4">#REF!</definedName>
    <definedName name="_BTC5">#REF!</definedName>
    <definedName name="_BTC6">#REF!</definedName>
    <definedName name="_BTC7">#REF!</definedName>
    <definedName name="_BTC8">#REF!</definedName>
    <definedName name="_BTC9">#REF!</definedName>
    <definedName name="_BTS1">#REF!</definedName>
    <definedName name="_BTS10">#REF!</definedName>
    <definedName name="_BTS11">#REF!</definedName>
    <definedName name="_BTS12">#REF!</definedName>
    <definedName name="_BTS13">#REF!</definedName>
    <definedName name="_BTS14">#REF!</definedName>
    <definedName name="_BTS15">#REF!</definedName>
    <definedName name="_BTS2">#REF!</definedName>
    <definedName name="_BTS3">#REF!</definedName>
    <definedName name="_BTS4">#REF!</definedName>
    <definedName name="_BTS5">#REF!</definedName>
    <definedName name="_BTS6">#REF!</definedName>
    <definedName name="_BTS7">#REF!</definedName>
    <definedName name="_BTS8">#REF!</definedName>
    <definedName name="_BTS9">#REF!</definedName>
    <definedName name="_C">#REF!</definedName>
    <definedName name="_C_10">#REF!</definedName>
    <definedName name="_C3">#REF!</definedName>
    <definedName name="_C4">#REF!</definedName>
    <definedName name="_C5">#REF!</definedName>
    <definedName name="_C6">#REF!</definedName>
    <definedName name="_C7">#REF!</definedName>
    <definedName name="_C8">#REF!</definedName>
    <definedName name="_CAN112">13.42</definedName>
    <definedName name="_CAN113">12.98</definedName>
    <definedName name="_CAN117">12.7</definedName>
    <definedName name="_CAN118">13.27</definedName>
    <definedName name="_CAN120">11.72</definedName>
    <definedName name="_CAN210">10.38</definedName>
    <definedName name="_CAN211">10.58</definedName>
    <definedName name="_CAN213">10.56</definedName>
    <definedName name="_CAN215">10.22</definedName>
    <definedName name="_CAN216">9.61</definedName>
    <definedName name="_CAN217">10.47</definedName>
    <definedName name="_CAN219">10.91</definedName>
    <definedName name="_CAN220">11.09</definedName>
    <definedName name="_CAN221">11.25</definedName>
    <definedName name="_CAN222">10.17</definedName>
    <definedName name="_CAN223">9.89</definedName>
    <definedName name="_CAN230">10.79</definedName>
    <definedName name="_can421">40.2</definedName>
    <definedName name="_can422">41.57</definedName>
    <definedName name="_can423">43.9</definedName>
    <definedName name="_can424">41.19</definedName>
    <definedName name="_can425">42.81</definedName>
    <definedName name="_can426">40.77</definedName>
    <definedName name="_can427">40.92</definedName>
    <definedName name="_can428">39.29</definedName>
    <definedName name="_can429">45.19</definedName>
    <definedName name="_can430">40.73</definedName>
    <definedName name="_can431">42.52</definedName>
    <definedName name="_can432">42.53</definedName>
    <definedName name="_can433">43.69</definedName>
    <definedName name="_can434">40.43</definedName>
    <definedName name="_can435">43.3</definedName>
    <definedName name="_cbr1">#REF!</definedName>
    <definedName name="_cbr2">#REF!</definedName>
    <definedName name="_cbr3">#REF!</definedName>
    <definedName name="_cbr4">#REF!</definedName>
    <definedName name="_CCW1">#REF!</definedName>
    <definedName name="_CCW2">#REF!</definedName>
    <definedName name="_CEM" localSheetId="4">#REF!</definedName>
    <definedName name="_CEM" localSheetId="5">#N/A</definedName>
    <definedName name="_CEM">#REF!</definedName>
    <definedName name="_cem.">#N/A</definedName>
    <definedName name="_ceramic">#REF!</definedName>
    <definedName name="_cir" localSheetId="2">[188]Cover!$E$27</definedName>
    <definedName name="_cir" localSheetId="4">[188]Cover!$E$27</definedName>
    <definedName name="_cir" localSheetId="12">[189]Cover!$E$27</definedName>
    <definedName name="_cir" localSheetId="5">[190]Cover!$E$27</definedName>
    <definedName name="_cir" localSheetId="3">[188]Cover!$E$27</definedName>
    <definedName name="_cir">[191]Cover!$E$27</definedName>
    <definedName name="_COL10">'[192]col-reinft1'!#REF!</definedName>
    <definedName name="_COL101">'[193]col-reinft1'!#REF!</definedName>
    <definedName name="_COL11">#REF!</definedName>
    <definedName name="_COL111">#REF!</definedName>
    <definedName name="_cp" localSheetId="4">#REF!</definedName>
    <definedName name="_cp">#REF!</definedName>
    <definedName name="_CPR40" localSheetId="4">#REF!</definedName>
    <definedName name="_CPR40">#REF!</definedName>
    <definedName name="_crp2">'[90]Road data'!#REF!</definedName>
    <definedName name="_crp22222">'[194]Road Detail Est.'!#REF!</definedName>
    <definedName name="_CT" localSheetId="9">[186]Rates!$C$59</definedName>
    <definedName name="_CT" localSheetId="11">[186]Rates!$C$59</definedName>
    <definedName name="_CT">[187]Rates!$C$59</definedName>
    <definedName name="_Ctr10">#REF!</definedName>
    <definedName name="_cur1">[7]r!$F$30</definedName>
    <definedName name="_CY53__">#REF!</definedName>
    <definedName name="_CY53___10">#REF!</definedName>
    <definedName name="_d3">#N/A</definedName>
    <definedName name="_dadoing" localSheetId="4">#REF!</definedName>
    <definedName name="_dadoing">#REF!</definedName>
    <definedName name="_DDCC120" localSheetId="7">[177]MRATES!#REF!</definedName>
    <definedName name="_DDCC120" localSheetId="6">[177]MRATES!#REF!</definedName>
    <definedName name="_DDCC120" localSheetId="8">[177]MRATES!#REF!</definedName>
    <definedName name="_DDCC120" localSheetId="13">[177]MRATES!#REF!</definedName>
    <definedName name="_DDCC120" localSheetId="9">[177]MRATES!#REF!</definedName>
    <definedName name="_DDCC120" localSheetId="11">[177]MRATES!#REF!</definedName>
    <definedName name="_DDCC120" localSheetId="5">[178]MRATES!#REF!</definedName>
    <definedName name="_DDCC120">[177]MRATES!#REF!</definedName>
    <definedName name="_dec05" localSheetId="9" hidden="1">{"'Sheet1'!$A$4386:$N$4591"}</definedName>
    <definedName name="_dec05" localSheetId="2" hidden="1">{"'Sheet1'!$A$4386:$N$4591"}</definedName>
    <definedName name="_dec05" localSheetId="4" hidden="1">{"'Sheet1'!$A$4386:$N$4591"}</definedName>
    <definedName name="_dec05" localSheetId="11" hidden="1">{"'Sheet1'!$A$4386:$N$4591"}</definedName>
    <definedName name="_dec05" hidden="1">{"'Sheet1'!$A$4386:$N$4591"}</definedName>
    <definedName name="_DIN217">#REF!</definedName>
    <definedName name="_DIST" localSheetId="9">[195]Cover!#REF!</definedName>
    <definedName name="_DIST" localSheetId="11">[195]Cover!#REF!</definedName>
    <definedName name="_DIST">[196]Cover!#REF!</definedName>
    <definedName name="_div" localSheetId="2">[188]Cover!$E$28</definedName>
    <definedName name="_div" localSheetId="4">[188]Cover!$E$28</definedName>
    <definedName name="_div" localSheetId="12">[189]Cover!$E$28</definedName>
    <definedName name="_div" localSheetId="5">[190]Cover!$E$28</definedName>
    <definedName name="_div" localSheetId="3">[188]Cover!$E$28</definedName>
    <definedName name="_div">[191]Cover!$E$28</definedName>
    <definedName name="_E0.25" localSheetId="4">#REF!</definedName>
    <definedName name="_E0.25">#REF!</definedName>
    <definedName name="_E0.5" localSheetId="2">[197]mlead!$C$6</definedName>
    <definedName name="_E0.5" localSheetId="4">[197]mlead!$C$6</definedName>
    <definedName name="_E0.5" localSheetId="5">[198]mlead!$C$6</definedName>
    <definedName name="_E0.5" localSheetId="3">[197]mlead!$C$6</definedName>
    <definedName name="_E0.5">[199]mlead!$C$6</definedName>
    <definedName name="_E01" localSheetId="2">[197]mlead!$C$7</definedName>
    <definedName name="_E01" localSheetId="4">[197]mlead!$C$7</definedName>
    <definedName name="_E01" localSheetId="5">[198]mlead!$C$7</definedName>
    <definedName name="_E01" localSheetId="3">[197]mlead!$C$7</definedName>
    <definedName name="_E01">[199]mlead!$C$7</definedName>
    <definedName name="_E02" localSheetId="2">[200]mlead!$C$8</definedName>
    <definedName name="_E02" localSheetId="4">[200]mlead!$C$8</definedName>
    <definedName name="_E02" localSheetId="5">[201]mlead!$C$8</definedName>
    <definedName name="_E02" localSheetId="3">[200]mlead!$C$8</definedName>
    <definedName name="_E02">[202]mlead!$C$8</definedName>
    <definedName name="_E03" localSheetId="4">#REF!</definedName>
    <definedName name="_E03">#REF!</definedName>
    <definedName name="_E04" localSheetId="2">[203]mlead!$C$10</definedName>
    <definedName name="_E04" localSheetId="4">[203]mlead!$C$10</definedName>
    <definedName name="_E04" localSheetId="5">[204]mlead!$C$10</definedName>
    <definedName name="_E04" localSheetId="3">[203]mlead!$C$10</definedName>
    <definedName name="_E04">[205]mlead!$C$10</definedName>
    <definedName name="_E05" localSheetId="2">[203]mlead!$C$11</definedName>
    <definedName name="_E05" localSheetId="4">[203]mlead!$C$11</definedName>
    <definedName name="_E05" localSheetId="5">[204]mlead!$C$11</definedName>
    <definedName name="_E05" localSheetId="3">[203]mlead!$C$11</definedName>
    <definedName name="_E05">[205]mlead!$C$11</definedName>
    <definedName name="_E06" localSheetId="4">#REF!</definedName>
    <definedName name="_E06">#REF!</definedName>
    <definedName name="_E07" localSheetId="4">#REF!</definedName>
    <definedName name="_E07">#REF!</definedName>
    <definedName name="_E08" localSheetId="4">#REF!</definedName>
    <definedName name="_E08" localSheetId="12">'[206]mlead '!$C$14</definedName>
    <definedName name="_E08" localSheetId="5">'[207]mlead '!$C$14</definedName>
    <definedName name="_E08">#REF!</definedName>
    <definedName name="_E09" localSheetId="4">#REF!</definedName>
    <definedName name="_E09">#REF!</definedName>
    <definedName name="_E10" localSheetId="4">#REF!</definedName>
    <definedName name="_E10">#REF!</definedName>
    <definedName name="_E100">#REF!</definedName>
    <definedName name="_E11" localSheetId="2">[208]mlead!$C$17</definedName>
    <definedName name="_E11" localSheetId="4">[208]mlead!$C$17</definedName>
    <definedName name="_E11" localSheetId="5">[209]mlead!$C$17</definedName>
    <definedName name="_E11" localSheetId="3">[208]mlead!$C$17</definedName>
    <definedName name="_E11">[210]mlead!$C$17</definedName>
    <definedName name="_E12" localSheetId="2">[200]mlead!$C$18</definedName>
    <definedName name="_E12" localSheetId="4">[200]mlead!$C$18</definedName>
    <definedName name="_E12" localSheetId="12">'[206]mlead '!$C$18</definedName>
    <definedName name="_E12" localSheetId="5">[201]mlead!$C$18</definedName>
    <definedName name="_E12" localSheetId="3">[200]mlead!$C$18</definedName>
    <definedName name="_E12">[202]mlead!$C$18</definedName>
    <definedName name="_E13" localSheetId="4">#REF!</definedName>
    <definedName name="_E13">#REF!</definedName>
    <definedName name="_E14" localSheetId="4">#REF!</definedName>
    <definedName name="_E14">#REF!</definedName>
    <definedName name="_E15" localSheetId="2">[208]mlead!$C$21</definedName>
    <definedName name="_E15" localSheetId="4">[208]mlead!$C$21</definedName>
    <definedName name="_E15" localSheetId="5">[209]mlead!$C$21</definedName>
    <definedName name="_E15" localSheetId="3">[208]mlead!$C$21</definedName>
    <definedName name="_E15">[210]mlead!$C$21</definedName>
    <definedName name="_E16" localSheetId="4">#REF!</definedName>
    <definedName name="_E16">#REF!</definedName>
    <definedName name="_E17" localSheetId="4">#REF!</definedName>
    <definedName name="_E17">#REF!</definedName>
    <definedName name="_E18" localSheetId="4">#REF!</definedName>
    <definedName name="_E18">#REF!</definedName>
    <definedName name="_E19">#REF!</definedName>
    <definedName name="_E20">#REF!</definedName>
    <definedName name="_E21">#REF!</definedName>
    <definedName name="_E22" localSheetId="2">[203]mlead!$C$28</definedName>
    <definedName name="_E22" localSheetId="4">[203]mlead!$C$28</definedName>
    <definedName name="_E22" localSheetId="5">[204]mlead!$C$28</definedName>
    <definedName name="_E22" localSheetId="3">[203]mlead!$C$28</definedName>
    <definedName name="_E22">[205]mlead!$C$28</definedName>
    <definedName name="_E23" localSheetId="4">#REF!</definedName>
    <definedName name="_E23">#REF!</definedName>
    <definedName name="_E24" localSheetId="4">#REF!</definedName>
    <definedName name="_E24">#REF!</definedName>
    <definedName name="_E25" localSheetId="4">#REF!</definedName>
    <definedName name="_E25">#REF!</definedName>
    <definedName name="_E26">#REF!</definedName>
    <definedName name="_E27">#REF!</definedName>
    <definedName name="_E28">#REF!</definedName>
    <definedName name="_E29" localSheetId="7">#REF!</definedName>
    <definedName name="_E29" localSheetId="6">#REF!</definedName>
    <definedName name="_E29" localSheetId="8">#REF!</definedName>
    <definedName name="_E29" localSheetId="13">#REF!</definedName>
    <definedName name="_E29" localSheetId="9">#REF!</definedName>
    <definedName name="_E29" localSheetId="16">#REF!</definedName>
    <definedName name="_E29" localSheetId="2">#REF!</definedName>
    <definedName name="_E29" localSheetId="4">#REF!</definedName>
    <definedName name="_E29" localSheetId="11">#REF!</definedName>
    <definedName name="_E29" localSheetId="3">#REF!</definedName>
    <definedName name="_E29">#REF!</definedName>
    <definedName name="_E3">#REF!</definedName>
    <definedName name="_E30">#REF!</definedName>
    <definedName name="_E31">#REF!</definedName>
    <definedName name="_E32" localSheetId="2">[203]mlead!$C$38</definedName>
    <definedName name="_E32" localSheetId="4">[203]mlead!$C$38</definedName>
    <definedName name="_E32" localSheetId="5">[204]mlead!$C$38</definedName>
    <definedName name="_E32" localSheetId="3">[203]mlead!$C$38</definedName>
    <definedName name="_E32">[205]mlead!$C$38</definedName>
    <definedName name="_E33" localSheetId="4">#REF!</definedName>
    <definedName name="_E33">#REF!</definedName>
    <definedName name="_E34" localSheetId="4">#REF!</definedName>
    <definedName name="_E34">#REF!</definedName>
    <definedName name="_E35" localSheetId="4">#REF!</definedName>
    <definedName name="_E35">#REF!</definedName>
    <definedName name="_E36">#REF!</definedName>
    <definedName name="_E37">#REF!</definedName>
    <definedName name="_E38" localSheetId="7">#REF!</definedName>
    <definedName name="_E38" localSheetId="6">#REF!</definedName>
    <definedName name="_E38" localSheetId="8">#REF!</definedName>
    <definedName name="_E38" localSheetId="13">#REF!</definedName>
    <definedName name="_E38" localSheetId="9">#REF!</definedName>
    <definedName name="_E38" localSheetId="16">#REF!</definedName>
    <definedName name="_E38" localSheetId="2">#REF!</definedName>
    <definedName name="_E38" localSheetId="4">#REF!</definedName>
    <definedName name="_E38" localSheetId="11">#REF!</definedName>
    <definedName name="_E38" localSheetId="3">#REF!</definedName>
    <definedName name="_E38">#REF!</definedName>
    <definedName name="_E39">#REF!</definedName>
    <definedName name="_E4">#REF!</definedName>
    <definedName name="_E40">#REF!</definedName>
    <definedName name="_E41">#REF!</definedName>
    <definedName name="_E42">#REF!</definedName>
    <definedName name="_E43">#REF!</definedName>
    <definedName name="_E44">#REF!</definedName>
    <definedName name="_E45">#REF!</definedName>
    <definedName name="_E46">#REF!</definedName>
    <definedName name="_E47">#REF!</definedName>
    <definedName name="_E48">#REF!</definedName>
    <definedName name="_E49">#REF!</definedName>
    <definedName name="_E5">#REF!</definedName>
    <definedName name="_E50">#REF!</definedName>
    <definedName name="_E51">#REF!</definedName>
    <definedName name="_E52">#REF!</definedName>
    <definedName name="_E53">#REF!</definedName>
    <definedName name="_E54">#REF!</definedName>
    <definedName name="_E55">#REF!</definedName>
    <definedName name="_E56">#REF!</definedName>
    <definedName name="_E57">#REF!</definedName>
    <definedName name="_E58">#REF!</definedName>
    <definedName name="_E59">#REF!</definedName>
    <definedName name="_E6">#REF!</definedName>
    <definedName name="_E60">#REF!</definedName>
    <definedName name="_E61">#REF!</definedName>
    <definedName name="_E62">#REF!</definedName>
    <definedName name="_E63">#REF!</definedName>
    <definedName name="_E64">#REF!</definedName>
    <definedName name="_E65">#REF!</definedName>
    <definedName name="_E66">#REF!</definedName>
    <definedName name="_E67">#REF!</definedName>
    <definedName name="_E68">#REF!</definedName>
    <definedName name="_E69">#REF!</definedName>
    <definedName name="_E7">#REF!</definedName>
    <definedName name="_E70">#REF!</definedName>
    <definedName name="_E71">#REF!</definedName>
    <definedName name="_E72">#REF!</definedName>
    <definedName name="_E73">#REF!</definedName>
    <definedName name="_E74">#REF!</definedName>
    <definedName name="_E75">#REF!</definedName>
    <definedName name="_E76">#REF!</definedName>
    <definedName name="_E77">#REF!</definedName>
    <definedName name="_E78">#REF!</definedName>
    <definedName name="_E79">#REF!</definedName>
    <definedName name="_E8">#REF!</definedName>
    <definedName name="_E80">#REF!</definedName>
    <definedName name="_E81">#REF!</definedName>
    <definedName name="_E82">#REF!</definedName>
    <definedName name="_E83">#REF!</definedName>
    <definedName name="_E84">#REF!</definedName>
    <definedName name="_E85">#REF!</definedName>
    <definedName name="_E86">#REF!</definedName>
    <definedName name="_E87">#REF!</definedName>
    <definedName name="_E88">#REF!</definedName>
    <definedName name="_E89">#REF!</definedName>
    <definedName name="_E90">#REF!</definedName>
    <definedName name="_E91">#REF!</definedName>
    <definedName name="_E92">#REF!</definedName>
    <definedName name="_E93">#REF!</definedName>
    <definedName name="_E94">#REF!</definedName>
    <definedName name="_E95">#REF!</definedName>
    <definedName name="_E96">#REF!</definedName>
    <definedName name="_E97">#REF!</definedName>
    <definedName name="_E98">#REF!</definedName>
    <definedName name="_E99">#REF!</definedName>
    <definedName name="_EL" localSheetId="4">#REF!</definedName>
    <definedName name="_EL" localSheetId="12">'[206]mlead '!$C$2</definedName>
    <definedName name="_EL" localSheetId="5">'[207]mlead '!$C$2</definedName>
    <definedName name="_EL">#REF!</definedName>
    <definedName name="_emulsion" localSheetId="4">#REF!</definedName>
    <definedName name="_emulsion">#REF!</definedName>
    <definedName name="_er1">#N/A</definedName>
    <definedName name="_ES" localSheetId="4">#REF!</definedName>
    <definedName name="_ES">#REF!</definedName>
    <definedName name="_EST3">#REF!</definedName>
    <definedName name="_EU" localSheetId="4">#REF!</definedName>
    <definedName name="_EU" localSheetId="12">'[206]mlead '!$C$3</definedName>
    <definedName name="_EU" localSheetId="5">'[207]mlead '!$C$3</definedName>
    <definedName name="_EU">#REF!</definedName>
    <definedName name="_EVK12">#REF!</definedName>
    <definedName name="_EVK19">#REF!</definedName>
    <definedName name="_EVK25">#REF!</definedName>
    <definedName name="_EVK40">#REF!</definedName>
    <definedName name="_EVK5">#REF!</definedName>
    <definedName name="_ewe1">#REF!</definedName>
    <definedName name="_exc1">#REF!</definedName>
    <definedName name="_exc11">#REF!</definedName>
    <definedName name="_exc2">#REF!</definedName>
    <definedName name="_EXC3">#REF!</definedName>
    <definedName name="_EXC4">#REF!</definedName>
    <definedName name="_f1">#REF!</definedName>
    <definedName name="_fil">#REF!</definedName>
    <definedName name="_Fill">#REF!</definedName>
    <definedName name="_xlnm._FilterDatabase">#REF!</definedName>
    <definedName name="_flx200">#REF!</definedName>
    <definedName name="_flx250">#REF!</definedName>
    <definedName name="_flx300">#REF!</definedName>
    <definedName name="_foo1">#REF!</definedName>
    <definedName name="_foo2">#REF!</definedName>
    <definedName name="_foo3">#REF!</definedName>
    <definedName name="_FOO4">#REF!</definedName>
    <definedName name="_GBS11">#REF!</definedName>
    <definedName name="_GBS110">#REF!</definedName>
    <definedName name="_GBS111">#REF!</definedName>
    <definedName name="_GBS112">#REF!</definedName>
    <definedName name="_GBS113">#REF!</definedName>
    <definedName name="_GBS114">#REF!</definedName>
    <definedName name="_GBS115">#REF!</definedName>
    <definedName name="_GBS12">#REF!</definedName>
    <definedName name="_GBS13">#REF!</definedName>
    <definedName name="_GBS14">#REF!</definedName>
    <definedName name="_GBS15">#REF!</definedName>
    <definedName name="_GBS16">#REF!</definedName>
    <definedName name="_GBS17">#REF!</definedName>
    <definedName name="_GBS18">#REF!</definedName>
    <definedName name="_GBS19">#REF!</definedName>
    <definedName name="_GBS21">#REF!</definedName>
    <definedName name="_GBS210">#REF!</definedName>
    <definedName name="_GBS211">#REF!</definedName>
    <definedName name="_GBS212">#REF!</definedName>
    <definedName name="_GBS213">#REF!</definedName>
    <definedName name="_GBS214">#REF!</definedName>
    <definedName name="_GBS215">#REF!</definedName>
    <definedName name="_GBS22">#REF!</definedName>
    <definedName name="_GBS23">#REF!</definedName>
    <definedName name="_GBS24">#REF!</definedName>
    <definedName name="_GBS25">#REF!</definedName>
    <definedName name="_GBS26">#REF!</definedName>
    <definedName name="_GBS27">#REF!</definedName>
    <definedName name="_GBS28">#REF!</definedName>
    <definedName name="_GBS29">#REF!</definedName>
    <definedName name="_gib50">#REF!</definedName>
    <definedName name="_GOTO_I10_">#REF!</definedName>
    <definedName name="_GOTO_I10__10">#REF!</definedName>
    <definedName name="_GRA" localSheetId="4">#REF!</definedName>
    <definedName name="_GRA" localSheetId="5">#N/A</definedName>
    <definedName name="_GRA">#REF!</definedName>
    <definedName name="_grstn">#REF!</definedName>
    <definedName name="_gus1">#REF!</definedName>
    <definedName name="_hab1">#REF!</definedName>
    <definedName name="_hpm1">#REF!</definedName>
    <definedName name="_I06" localSheetId="4">#REF!</definedName>
    <definedName name="_I06" localSheetId="5">#N/A</definedName>
    <definedName name="_I06">#REF!</definedName>
    <definedName name="_I10" localSheetId="4">#REF!</definedName>
    <definedName name="_I10" localSheetId="5">#N/A</definedName>
    <definedName name="_I10">#REF!</definedName>
    <definedName name="_I12" localSheetId="4">#REF!</definedName>
    <definedName name="_I12" localSheetId="5">#N/A</definedName>
    <definedName name="_I12">#REF!</definedName>
    <definedName name="_I150" localSheetId="4">#REF!</definedName>
    <definedName name="_I150" localSheetId="5">#N/A</definedName>
    <definedName name="_I150">#REF!</definedName>
    <definedName name="_I20" localSheetId="4">#REF!</definedName>
    <definedName name="_I20" localSheetId="5">#N/A</definedName>
    <definedName name="_I20">#REF!</definedName>
    <definedName name="_I25" localSheetId="4">#REF!</definedName>
    <definedName name="_I25" localSheetId="5">#N/A</definedName>
    <definedName name="_I25">#REF!</definedName>
    <definedName name="_I40" localSheetId="4">#REF!</definedName>
    <definedName name="_I40" localSheetId="5">#N/A</definedName>
    <definedName name="_I40">#REF!</definedName>
    <definedName name="_I50" localSheetId="4">#REF!</definedName>
    <definedName name="_I50" localSheetId="5">#N/A</definedName>
    <definedName name="_I50">#REF!</definedName>
    <definedName name="_I60" localSheetId="4">#REF!</definedName>
    <definedName name="_I60" localSheetId="5">#N/A</definedName>
    <definedName name="_I60">#REF!</definedName>
    <definedName name="_I65" localSheetId="4">#REF!</definedName>
    <definedName name="_I65" localSheetId="5">#N/A</definedName>
    <definedName name="_I65">#REF!</definedName>
    <definedName name="_I75" localSheetId="4">#REF!</definedName>
    <definedName name="_I75" localSheetId="5">#N/A</definedName>
    <definedName name="_I75">#REF!</definedName>
    <definedName name="_III7">"$C4.$#REF!$#REF!"</definedName>
    <definedName name="_imp1">#REF!</definedName>
    <definedName name="_IRC12" localSheetId="2">[97]MRATES!$F$11</definedName>
    <definedName name="_IRC12" localSheetId="4">[97]MRATES!$F$11</definedName>
    <definedName name="_IRC12" localSheetId="12">[161]MRATES!$M$9</definedName>
    <definedName name="_IRC12" localSheetId="5">[211]MRATES!$M$9</definedName>
    <definedName name="_IRC12" localSheetId="3">[97]MRATES!$F$11</definedName>
    <definedName name="_IRC12">[76]MRATES!$M$9</definedName>
    <definedName name="_IRC19" localSheetId="2">[97]MRATES!$F$12</definedName>
    <definedName name="_IRC19" localSheetId="4">[97]MRATES!$F$12</definedName>
    <definedName name="_IRC19" localSheetId="12">[161]MRATES!$M$10</definedName>
    <definedName name="_IRC19" localSheetId="5">[211]MRATES!$M$10</definedName>
    <definedName name="_IRC19" localSheetId="3">[97]MRATES!$F$12</definedName>
    <definedName name="_IRC19">[76]MRATES!$M$10</definedName>
    <definedName name="_IRC25" localSheetId="2">[97]MRATES!$F$13</definedName>
    <definedName name="_IRC25" localSheetId="4">[97]MRATES!$F$13</definedName>
    <definedName name="_IRC25" localSheetId="12">[161]MRATES!$M$11</definedName>
    <definedName name="_IRC25" localSheetId="5">[211]MRATES!$M$11</definedName>
    <definedName name="_IRC25" localSheetId="3">[97]MRATES!$F$13</definedName>
    <definedName name="_IRC25">[76]MRATES!$M$11</definedName>
    <definedName name="_IRC40" localSheetId="2">[97]MRATES!$F$14</definedName>
    <definedName name="_IRC40" localSheetId="4">[97]MRATES!$F$14</definedName>
    <definedName name="_IRC40" localSheetId="12">[161]MRATES!$M$12</definedName>
    <definedName name="_IRC40" localSheetId="5">[211]MRATES!$M$12</definedName>
    <definedName name="_IRC40" localSheetId="3">[97]MRATES!$F$14</definedName>
    <definedName name="_IRC40">[76]MRATES!$M$12</definedName>
    <definedName name="_IRC5" localSheetId="2">[97]MRATES!$F$9</definedName>
    <definedName name="_IRC5" localSheetId="4">[97]MRATES!$F$9</definedName>
    <definedName name="_IRC5" localSheetId="12">[161]MRATES!$M$7</definedName>
    <definedName name="_IRC5" localSheetId="5">[211]MRATES!$M$7</definedName>
    <definedName name="_IRC5" localSheetId="3">[97]MRATES!$F$9</definedName>
    <definedName name="_IRC5">[76]MRATES!$M$7</definedName>
    <definedName name="_IRC50" localSheetId="2">[72]MRATES!$M$13</definedName>
    <definedName name="_IRC50" localSheetId="4">[72]MRATES!$M$13</definedName>
    <definedName name="_IRC50" localSheetId="12">[161]MRATES!$M$13</definedName>
    <definedName name="_IRC50" localSheetId="5">[211]MRATES!$M$13</definedName>
    <definedName name="_IRC50" localSheetId="3">[72]MRATES!$M$13</definedName>
    <definedName name="_IRC50">[76]MRATES!$M$13</definedName>
    <definedName name="_IRC60" localSheetId="2">[72]MRATES!$M$14</definedName>
    <definedName name="_IRC60" localSheetId="4">[72]MRATES!$M$14</definedName>
    <definedName name="_IRC60" localSheetId="12">[161]MRATES!$M$14</definedName>
    <definedName name="_IRC60" localSheetId="5">[211]MRATES!$M$14</definedName>
    <definedName name="_IRC60" localSheetId="3">[72]MRATES!$M$14</definedName>
    <definedName name="_IRC60">[76]MRATES!$M$14</definedName>
    <definedName name="_IRC65" localSheetId="7">#REF!</definedName>
    <definedName name="_IRC65" localSheetId="6">#REF!</definedName>
    <definedName name="_IRC65" localSheetId="8">#REF!</definedName>
    <definedName name="_IRC65" localSheetId="13">#REF!</definedName>
    <definedName name="_IRC65" localSheetId="9">#REF!</definedName>
    <definedName name="_IRC65" localSheetId="16">#REF!</definedName>
    <definedName name="_IRC65" localSheetId="2">#REF!</definedName>
    <definedName name="_IRC65" localSheetId="4">#REF!</definedName>
    <definedName name="_IRC65" localSheetId="11">#REF!</definedName>
    <definedName name="_IRC65" localSheetId="5">[212]MRATES!$F$17</definedName>
    <definedName name="_IRC65" localSheetId="3">#REF!</definedName>
    <definedName name="_IRC65">#REF!</definedName>
    <definedName name="_IRC75" localSheetId="7">#REF!</definedName>
    <definedName name="_IRC75" localSheetId="6">#REF!</definedName>
    <definedName name="_IRC75" localSheetId="8">#REF!</definedName>
    <definedName name="_IRC75" localSheetId="13">#REF!</definedName>
    <definedName name="_IRC75" localSheetId="9">#REF!</definedName>
    <definedName name="_IRC75" localSheetId="16">#REF!</definedName>
    <definedName name="_IRC75" localSheetId="2">#REF!</definedName>
    <definedName name="_IRC75" localSheetId="11">#REF!</definedName>
    <definedName name="_IRC75" localSheetId="3">#REF!</definedName>
    <definedName name="_IRC75">#REF!</definedName>
    <definedName name="_IRC9" localSheetId="2">[97]MRATES!$F$10</definedName>
    <definedName name="_IRC9" localSheetId="4">[97]MRATES!$F$10</definedName>
    <definedName name="_IRC9" localSheetId="12">[161]MRATES!$M$8</definedName>
    <definedName name="_IRC9" localSheetId="5">[211]MRATES!$M$8</definedName>
    <definedName name="_IRC9" localSheetId="3">[97]MRATES!$F$10</definedName>
    <definedName name="_IRC9">[76]MRATES!$M$8</definedName>
    <definedName name="_J" localSheetId="4">#REF!</definedName>
    <definedName name="_J">#REF!</definedName>
    <definedName name="_JCR23">#REF!</definedName>
    <definedName name="_KC139">#REF!</definedName>
    <definedName name="_KC580">#REF!</definedName>
    <definedName name="_Key1">#REF!</definedName>
    <definedName name="_KK1" localSheetId="7">[177]MRATES!#REF!</definedName>
    <definedName name="_KK1" localSheetId="6">[177]MRATES!#REF!</definedName>
    <definedName name="_KK1" localSheetId="8">[177]MRATES!#REF!</definedName>
    <definedName name="_KK1" localSheetId="13">[177]MRATES!#REF!</definedName>
    <definedName name="_KK1" localSheetId="9">[177]MRATES!#REF!</definedName>
    <definedName name="_KK1" localSheetId="11">[177]MRATES!#REF!</definedName>
    <definedName name="_KK1" localSheetId="5">[178]MRATES!#REF!</definedName>
    <definedName name="_KK1">[177]MRATES!#REF!</definedName>
    <definedName name="_knr2" localSheetId="4">#REF!</definedName>
    <definedName name="_knr2">#REF!</definedName>
    <definedName name="_L_BX" localSheetId="7">#REF!</definedName>
    <definedName name="_L_BX" localSheetId="6">#REF!</definedName>
    <definedName name="_L_BX" localSheetId="8">#REF!</definedName>
    <definedName name="_L_BX" localSheetId="13">#REF!</definedName>
    <definedName name="_L_BX" localSheetId="9">#REF!</definedName>
    <definedName name="_L_BX" localSheetId="16">#REF!</definedName>
    <definedName name="_L_BX" localSheetId="2">#REF!</definedName>
    <definedName name="_L_BX" localSheetId="4">#REF!</definedName>
    <definedName name="_L_BX" localSheetId="11">#REF!</definedName>
    <definedName name="_L_BX" localSheetId="3">#REF!</definedName>
    <definedName name="_L_BX">#REF!</definedName>
    <definedName name="_L_CX" localSheetId="7">#REF!</definedName>
    <definedName name="_L_CX" localSheetId="6">#REF!</definedName>
    <definedName name="_L_CX" localSheetId="8">#REF!</definedName>
    <definedName name="_L_CX" localSheetId="13">#REF!</definedName>
    <definedName name="_L_CX" localSheetId="9">#REF!</definedName>
    <definedName name="_L_CX" localSheetId="16">#REF!</definedName>
    <definedName name="_L_CX" localSheetId="2">#REF!</definedName>
    <definedName name="_L_CX" localSheetId="4">#REF!</definedName>
    <definedName name="_L_CX" localSheetId="11">#REF!</definedName>
    <definedName name="_L_CX" localSheetId="3">#REF!</definedName>
    <definedName name="_L_CX">#REF!</definedName>
    <definedName name="_l1" localSheetId="7">#REF!</definedName>
    <definedName name="_l1" localSheetId="6">#REF!</definedName>
    <definedName name="_l1" localSheetId="8">#REF!</definedName>
    <definedName name="_l1" localSheetId="13">#REF!</definedName>
    <definedName name="_l1" localSheetId="9">#REF!</definedName>
    <definedName name="_l1" localSheetId="16">#REF!</definedName>
    <definedName name="_l1" localSheetId="2">#REF!</definedName>
    <definedName name="_l1" localSheetId="4">#REF!</definedName>
    <definedName name="_l1" localSheetId="11">#REF!</definedName>
    <definedName name="_l1" localSheetId="5">#N/A</definedName>
    <definedName name="_l1" localSheetId="3">#REF!</definedName>
    <definedName name="_l1">#REF!</definedName>
    <definedName name="_l12" localSheetId="7">#REF!</definedName>
    <definedName name="_l12" localSheetId="6">#REF!</definedName>
    <definedName name="_l12" localSheetId="8">#REF!</definedName>
    <definedName name="_l12" localSheetId="13">#REF!</definedName>
    <definedName name="_l12" localSheetId="9">#REF!</definedName>
    <definedName name="_l12" localSheetId="16">#REF!</definedName>
    <definedName name="_l12" localSheetId="2">#REF!</definedName>
    <definedName name="_l12" localSheetId="11">#REF!</definedName>
    <definedName name="_l12" localSheetId="3">#REF!</definedName>
    <definedName name="_l12">#REF!</definedName>
    <definedName name="_L2" localSheetId="7">#REF!</definedName>
    <definedName name="_L2" localSheetId="6">#REF!</definedName>
    <definedName name="_L2" localSheetId="8">#REF!</definedName>
    <definedName name="_L2" localSheetId="13">#REF!</definedName>
    <definedName name="_L2" localSheetId="9">#REF!</definedName>
    <definedName name="_L2" localSheetId="16">#REF!</definedName>
    <definedName name="_L2" localSheetId="2">#REF!</definedName>
    <definedName name="_L2" localSheetId="4">#REF!</definedName>
    <definedName name="_L2" localSheetId="11">#REF!</definedName>
    <definedName name="_l2" localSheetId="5">[7]r!$F$29</definedName>
    <definedName name="_L2" localSheetId="3">#REF!</definedName>
    <definedName name="_L2">#REF!</definedName>
    <definedName name="_L3" localSheetId="7">#REF!</definedName>
    <definedName name="_L3" localSheetId="6">#REF!</definedName>
    <definedName name="_L3" localSheetId="8">#REF!</definedName>
    <definedName name="_L3" localSheetId="13">#REF!</definedName>
    <definedName name="_L3" localSheetId="9">#REF!</definedName>
    <definedName name="_L3" localSheetId="16">#REF!</definedName>
    <definedName name="_L3" localSheetId="2">#REF!</definedName>
    <definedName name="_L3" localSheetId="4">#REF!</definedName>
    <definedName name="_L3" localSheetId="11">#REF!</definedName>
    <definedName name="_L3" localSheetId="3">#REF!</definedName>
    <definedName name="_L3">#REF!</definedName>
    <definedName name="_L4" localSheetId="7">#REF!</definedName>
    <definedName name="_L4" localSheetId="6">#REF!</definedName>
    <definedName name="_L4" localSheetId="8">#REF!</definedName>
    <definedName name="_L4" localSheetId="13">#REF!</definedName>
    <definedName name="_L4" localSheetId="9">#REF!</definedName>
    <definedName name="_L4" localSheetId="16">#REF!</definedName>
    <definedName name="_L4" localSheetId="2">#REF!</definedName>
    <definedName name="_L4" localSheetId="4">#REF!</definedName>
    <definedName name="_L4" localSheetId="11">#REF!</definedName>
    <definedName name="_l4" localSheetId="5">#N/A</definedName>
    <definedName name="_L4" localSheetId="3">#REF!</definedName>
    <definedName name="_L4">#REF!</definedName>
    <definedName name="_l5" localSheetId="7">#REF!</definedName>
    <definedName name="_l5" localSheetId="6">#REF!</definedName>
    <definedName name="_l5" localSheetId="8">#REF!</definedName>
    <definedName name="_l5" localSheetId="13">#REF!</definedName>
    <definedName name="_l5" localSheetId="9">#REF!</definedName>
    <definedName name="_l5" localSheetId="16">#REF!</definedName>
    <definedName name="_l5" localSheetId="2">#REF!</definedName>
    <definedName name="_l5" localSheetId="11">#REF!</definedName>
    <definedName name="_l5" localSheetId="3">#REF!</definedName>
    <definedName name="_l5">#REF!</definedName>
    <definedName name="_l6">[7]r!$F$4</definedName>
    <definedName name="_l7">[8]r!$F$4</definedName>
    <definedName name="_l8">[7]r!$F$2</definedName>
    <definedName name="_l9">[7]r!$F$3</definedName>
    <definedName name="_lb1" localSheetId="4">#REF!</definedName>
    <definedName name="_lb1">#REF!</definedName>
    <definedName name="_lb2" localSheetId="4">#REF!</definedName>
    <definedName name="_lb2">#REF!</definedName>
    <definedName name="_lcn1">#N/A</definedName>
    <definedName name="_LEAD" localSheetId="2">[213]RMR!$D$31</definedName>
    <definedName name="_LEAD" localSheetId="4">[213]RMR!$D$31</definedName>
    <definedName name="_LEAD" localSheetId="12">[214]RMR!$D$31</definedName>
    <definedName name="_LEAD" localSheetId="5">[215]RMR!$D$31</definedName>
    <definedName name="_LEAD" localSheetId="3">[213]RMR!$D$31</definedName>
    <definedName name="_LEAD">[216]RMR!$D$31</definedName>
    <definedName name="_LI9" localSheetId="4">#REF!</definedName>
    <definedName name="_LI9">#REF!</definedName>
    <definedName name="_LII9" localSheetId="4">#REF!</definedName>
    <definedName name="_LII9">#REF!</definedName>
    <definedName name="_LJ6">#REF!</definedName>
    <definedName name="_lm1">#N/A</definedName>
    <definedName name="_m">#REF!</definedName>
    <definedName name="_m_10">#REF!</definedName>
    <definedName name="_M0.25" localSheetId="4">#REF!</definedName>
    <definedName name="_M0.25">#REF!</definedName>
    <definedName name="_M0.5">#REF!</definedName>
    <definedName name="_M01">#REF!</definedName>
    <definedName name="_M02">#REF!</definedName>
    <definedName name="_M03">#REF!</definedName>
    <definedName name="_M04">#REF!</definedName>
    <definedName name="_M05">#REF!</definedName>
    <definedName name="_M06">#REF!</definedName>
    <definedName name="_M07">#REF!</definedName>
    <definedName name="_M08">#REF!</definedName>
    <definedName name="_M09">#REF!</definedName>
    <definedName name="_M10">#REF!</definedName>
    <definedName name="_M100">#REF!</definedName>
    <definedName name="_M101">#REF!</definedName>
    <definedName name="_M11">#REF!</definedName>
    <definedName name="_M12" localSheetId="4">#REF!</definedName>
    <definedName name="_M12" localSheetId="12">'[206]mlead '!$D$18</definedName>
    <definedName name="_M12" localSheetId="5">'[207]mlead '!$D$18</definedName>
    <definedName name="_M12">#REF!</definedName>
    <definedName name="_M13" localSheetId="4">#REF!</definedName>
    <definedName name="_M13">#REF!</definedName>
    <definedName name="_M14" localSheetId="4">#REF!</definedName>
    <definedName name="_M14">#REF!</definedName>
    <definedName name="_M15" localSheetId="2">[203]mlead!$D$21</definedName>
    <definedName name="_M15" localSheetId="4">[203]mlead!$D$21</definedName>
    <definedName name="_M15" localSheetId="5">[204]mlead!$D$21</definedName>
    <definedName name="_M15" localSheetId="3">[203]mlead!$D$21</definedName>
    <definedName name="_M15">[205]mlead!$D$21</definedName>
    <definedName name="_M16" localSheetId="4">#REF!</definedName>
    <definedName name="_M16">#REF!</definedName>
    <definedName name="_M17" localSheetId="2">[200]mlead!$D$23</definedName>
    <definedName name="_M17" localSheetId="4">[200]mlead!$D$23</definedName>
    <definedName name="_M17" localSheetId="5">[201]mlead!$D$23</definedName>
    <definedName name="_M17" localSheetId="3">[200]mlead!$D$23</definedName>
    <definedName name="_M17">[202]mlead!$D$23</definedName>
    <definedName name="_M18" localSheetId="4">#REF!</definedName>
    <definedName name="_M18">#REF!</definedName>
    <definedName name="_M19" localSheetId="4">#REF!</definedName>
    <definedName name="_M19">#REF!</definedName>
    <definedName name="_M20" localSheetId="4">#REF!</definedName>
    <definedName name="_M20">#REF!</definedName>
    <definedName name="_M21">#REF!</definedName>
    <definedName name="_M22" localSheetId="2">[208]mlead!$D$28</definedName>
    <definedName name="_M22" localSheetId="4">[208]mlead!$D$28</definedName>
    <definedName name="_M22" localSheetId="5">[209]mlead!$D$28</definedName>
    <definedName name="_M22" localSheetId="3">[208]mlead!$D$28</definedName>
    <definedName name="_M22">[210]mlead!$D$28</definedName>
    <definedName name="_M23" localSheetId="2">[203]mlead!$D$29</definedName>
    <definedName name="_M23" localSheetId="4">[203]mlead!$D$29</definedName>
    <definedName name="_M23" localSheetId="5">[204]mlead!$D$29</definedName>
    <definedName name="_M23" localSheetId="3">[203]mlead!$D$29</definedName>
    <definedName name="_M23">[205]mlead!$D$29</definedName>
    <definedName name="_M24" localSheetId="4">#REF!</definedName>
    <definedName name="_M24">#REF!</definedName>
    <definedName name="_M25" localSheetId="4">#REF!</definedName>
    <definedName name="_M25">#REF!</definedName>
    <definedName name="_M26" localSheetId="4">#REF!</definedName>
    <definedName name="_M26">#REF!</definedName>
    <definedName name="_M27" localSheetId="2">[203]mlead!$D$33</definedName>
    <definedName name="_M27" localSheetId="4">[203]mlead!$D$33</definedName>
    <definedName name="_M27" localSheetId="5">[204]mlead!$D$33</definedName>
    <definedName name="_M27" localSheetId="3">[203]mlead!$D$33</definedName>
    <definedName name="_M27">[205]mlead!$D$33</definedName>
    <definedName name="_M28" localSheetId="4">#REF!</definedName>
    <definedName name="_M28">#REF!</definedName>
    <definedName name="_M29" localSheetId="4">#REF!</definedName>
    <definedName name="_M29">#REF!</definedName>
    <definedName name="_M30" localSheetId="4">#REF!</definedName>
    <definedName name="_M30">#REF!</definedName>
    <definedName name="_M31">#REF!</definedName>
    <definedName name="_M32" localSheetId="2">[203]mlead!$D$38</definedName>
    <definedName name="_M32" localSheetId="4">[203]mlead!$D$38</definedName>
    <definedName name="_M32" localSheetId="5">[204]mlead!$D$38</definedName>
    <definedName name="_M32" localSheetId="3">[203]mlead!$D$38</definedName>
    <definedName name="_M32">[205]mlead!$D$38</definedName>
    <definedName name="_M33" localSheetId="4">#REF!</definedName>
    <definedName name="_M33">#REF!</definedName>
    <definedName name="_M34" localSheetId="4">#REF!</definedName>
    <definedName name="_M34" localSheetId="12">'[206]mlead '!$D$40</definedName>
    <definedName name="_M34" localSheetId="5">'[207]mlead '!$D$40</definedName>
    <definedName name="_M34">#REF!</definedName>
    <definedName name="_M35" localSheetId="4">#REF!</definedName>
    <definedName name="_M35">#REF!</definedName>
    <definedName name="_M36" localSheetId="4">#REF!</definedName>
    <definedName name="_M36">#REF!</definedName>
    <definedName name="_M37">#REF!</definedName>
    <definedName name="_M38" localSheetId="2">[200]mlead!$D$44</definedName>
    <definedName name="_M38" localSheetId="4">[200]mlead!$D$44</definedName>
    <definedName name="_M38" localSheetId="5">[201]mlead!$D$44</definedName>
    <definedName name="_M38" localSheetId="3">[200]mlead!$D$44</definedName>
    <definedName name="_M38">[202]mlead!$D$44</definedName>
    <definedName name="_M39" localSheetId="4">#REF!</definedName>
    <definedName name="_M39">#REF!</definedName>
    <definedName name="_M40" localSheetId="2">[203]mlead!$D$46</definedName>
    <definedName name="_M40" localSheetId="4">[203]mlead!$D$46</definedName>
    <definedName name="_M40" localSheetId="5">[204]mlead!$D$46</definedName>
    <definedName name="_M40" localSheetId="3">[203]mlead!$D$46</definedName>
    <definedName name="_M40">[205]mlead!$D$46</definedName>
    <definedName name="_M41" localSheetId="4">#REF!</definedName>
    <definedName name="_M41">#REF!</definedName>
    <definedName name="_M42" localSheetId="4">#REF!</definedName>
    <definedName name="_M42">#REF!</definedName>
    <definedName name="_M43" localSheetId="4">#REF!</definedName>
    <definedName name="_M43">#REF!</definedName>
    <definedName name="_M44">#REF!</definedName>
    <definedName name="_M45">#REF!</definedName>
    <definedName name="_M46">#REF!</definedName>
    <definedName name="_M47">#REF!</definedName>
    <definedName name="_M48">#REF!</definedName>
    <definedName name="_M49">#REF!</definedName>
    <definedName name="_M50">#REF!</definedName>
    <definedName name="_M51">#REF!</definedName>
    <definedName name="_M52">#REF!</definedName>
    <definedName name="_M53">#REF!</definedName>
    <definedName name="_M54">#REF!</definedName>
    <definedName name="_M55" localSheetId="7">#REF!</definedName>
    <definedName name="_M55" localSheetId="6">#REF!</definedName>
    <definedName name="_M55" localSheetId="8">#REF!</definedName>
    <definedName name="_M55" localSheetId="13">#REF!</definedName>
    <definedName name="_M55" localSheetId="9">#REF!</definedName>
    <definedName name="_M55" localSheetId="16">#REF!</definedName>
    <definedName name="_M55" localSheetId="2">#REF!</definedName>
    <definedName name="_M55" localSheetId="4">#REF!</definedName>
    <definedName name="_M55" localSheetId="11">#REF!</definedName>
    <definedName name="_M55" localSheetId="3">#REF!</definedName>
    <definedName name="_M55">#REF!</definedName>
    <definedName name="_M56">#REF!</definedName>
    <definedName name="_M57">#REF!</definedName>
    <definedName name="_M58">#REF!</definedName>
    <definedName name="_M59">#REF!</definedName>
    <definedName name="_M60">#REF!</definedName>
    <definedName name="_M61">#REF!</definedName>
    <definedName name="_M62">#REF!</definedName>
    <definedName name="_M63">#REF!</definedName>
    <definedName name="_M64">#REF!</definedName>
    <definedName name="_M65">#REF!</definedName>
    <definedName name="_M66">#REF!</definedName>
    <definedName name="_M67" localSheetId="2">[217]mlead!$D$73</definedName>
    <definedName name="_M67" localSheetId="4">[217]mlead!$D$73</definedName>
    <definedName name="_M67" localSheetId="5">[218]mlead!$D$73</definedName>
    <definedName name="_M67" localSheetId="3">[217]mlead!$D$73</definedName>
    <definedName name="_M67">[219]mlead!$D$73</definedName>
    <definedName name="_M68" localSheetId="4">#REF!</definedName>
    <definedName name="_M68">#REF!</definedName>
    <definedName name="_M69" localSheetId="4">#REF!</definedName>
    <definedName name="_M69">#REF!</definedName>
    <definedName name="_M70" localSheetId="4">#REF!</definedName>
    <definedName name="_M70">#REF!</definedName>
    <definedName name="_M71">#REF!</definedName>
    <definedName name="_M72">#REF!</definedName>
    <definedName name="_M73">#REF!</definedName>
    <definedName name="_M74">#REF!</definedName>
    <definedName name="_M75">#REF!</definedName>
    <definedName name="_M76">#REF!</definedName>
    <definedName name="_M77">#REF!</definedName>
    <definedName name="_M78">#REF!</definedName>
    <definedName name="_M79">#REF!</definedName>
    <definedName name="_M80">#REF!</definedName>
    <definedName name="_M81">#REF!</definedName>
    <definedName name="_M82">#REF!</definedName>
    <definedName name="_M83">#REF!</definedName>
    <definedName name="_M84">#REF!</definedName>
    <definedName name="_M85">#REF!</definedName>
    <definedName name="_M86">#REF!</definedName>
    <definedName name="_M87">#REF!</definedName>
    <definedName name="_M88">#REF!</definedName>
    <definedName name="_M89">#REF!</definedName>
    <definedName name="_M90">#REF!</definedName>
    <definedName name="_M91">#REF!</definedName>
    <definedName name="_M92">#REF!</definedName>
    <definedName name="_M93">#REF!</definedName>
    <definedName name="_M94">#REF!</definedName>
    <definedName name="_M95">#REF!</definedName>
    <definedName name="_M96">#REF!</definedName>
    <definedName name="_M97">#REF!</definedName>
    <definedName name="_M98">#REF!</definedName>
    <definedName name="_M99">#REF!</definedName>
    <definedName name="_ma">#REF!</definedName>
    <definedName name="_ma1">#REF!</definedName>
    <definedName name="_ma2">#REF!</definedName>
    <definedName name="_me10">'[165]Lead statement'!$P$11</definedName>
    <definedName name="_me20">'[220]Lead statement'!$P$12</definedName>
    <definedName name="_me40">'[220]Lead statement'!$P$13</definedName>
    <definedName name="_me6">'[165]Lead statement'!$P$10</definedName>
    <definedName name="_melamine">#REF!</definedName>
    <definedName name="_Met21">#REF!</definedName>
    <definedName name="_Met22" localSheetId="7">#REF!</definedName>
    <definedName name="_Met22" localSheetId="6">#REF!</definedName>
    <definedName name="_Met22" localSheetId="8">#REF!</definedName>
    <definedName name="_Met22" localSheetId="13">#REF!</definedName>
    <definedName name="_Met22" localSheetId="9">#REF!</definedName>
    <definedName name="_Met22" localSheetId="16">#REF!</definedName>
    <definedName name="_Met22" localSheetId="2">#REF!</definedName>
    <definedName name="_Met22" localSheetId="11">#REF!</definedName>
    <definedName name="_Met22" localSheetId="3">#REF!</definedName>
    <definedName name="_Met22">#REF!</definedName>
    <definedName name="_Met45" localSheetId="7">#REF!</definedName>
    <definedName name="_Met45" localSheetId="6">#REF!</definedName>
    <definedName name="_Met45" localSheetId="8">#REF!</definedName>
    <definedName name="_Met45" localSheetId="13">#REF!</definedName>
    <definedName name="_Met45" localSheetId="9">#REF!</definedName>
    <definedName name="_Met45" localSheetId="16">#REF!</definedName>
    <definedName name="_Met45" localSheetId="2">#REF!</definedName>
    <definedName name="_Met45" localSheetId="11">#REF!</definedName>
    <definedName name="_Met45" localSheetId="3">#REF!</definedName>
    <definedName name="_Met45">#REF!</definedName>
    <definedName name="_MEt55" localSheetId="7">#REF!</definedName>
    <definedName name="_MEt55" localSheetId="6">#REF!</definedName>
    <definedName name="_MEt55" localSheetId="8">#REF!</definedName>
    <definedName name="_MEt55" localSheetId="13">#REF!</definedName>
    <definedName name="_MEt55" localSheetId="9">#REF!</definedName>
    <definedName name="_MEt55" localSheetId="16">#REF!</definedName>
    <definedName name="_MEt55" localSheetId="2">#REF!</definedName>
    <definedName name="_MEt55" localSheetId="11">#REF!</definedName>
    <definedName name="_MEt55" localSheetId="3">#REF!</definedName>
    <definedName name="_MEt55">#REF!</definedName>
    <definedName name="_Met63" localSheetId="7">#REF!</definedName>
    <definedName name="_Met63" localSheetId="6">#REF!</definedName>
    <definedName name="_Met63" localSheetId="8">#REF!</definedName>
    <definedName name="_Met63" localSheetId="13">#REF!</definedName>
    <definedName name="_Met63" localSheetId="9">#REF!</definedName>
    <definedName name="_Met63" localSheetId="16">#REF!</definedName>
    <definedName name="_Met63" localSheetId="2">#REF!</definedName>
    <definedName name="_Met63" localSheetId="11">#REF!</definedName>
    <definedName name="_Met63" localSheetId="3">#REF!</definedName>
    <definedName name="_Met63">#REF!</definedName>
    <definedName name="_MIX124">[23]maya!$A$11:$A$18</definedName>
    <definedName name="_ML" localSheetId="4">#REF!</definedName>
    <definedName name="_ML" localSheetId="12">'[206]mlead '!$D$2</definedName>
    <definedName name="_ML" localSheetId="5">'[207]mlead '!$D$2</definedName>
    <definedName name="_ML">#REF!</definedName>
    <definedName name="_ML11" localSheetId="4">#REF!</definedName>
    <definedName name="_ML11">#REF!</definedName>
    <definedName name="_ML110" localSheetId="4">#REF!</definedName>
    <definedName name="_ML110">#REF!</definedName>
    <definedName name="_ML111">#REF!</definedName>
    <definedName name="_ML112">#REF!</definedName>
    <definedName name="_ML113">#REF!</definedName>
    <definedName name="_ML114">#REF!</definedName>
    <definedName name="_ML115">#REF!</definedName>
    <definedName name="_ML12">#REF!</definedName>
    <definedName name="_ML13">#REF!</definedName>
    <definedName name="_ML14">#REF!</definedName>
    <definedName name="_ML15">#REF!</definedName>
    <definedName name="_ML16">#REF!</definedName>
    <definedName name="_ML17">#REF!</definedName>
    <definedName name="_ML18">#REF!</definedName>
    <definedName name="_ML19">#REF!</definedName>
    <definedName name="_ML21">#REF!</definedName>
    <definedName name="_ML210">#REF!</definedName>
    <definedName name="_ML211">#REF!</definedName>
    <definedName name="_ML212">#REF!</definedName>
    <definedName name="_ML213">#REF!</definedName>
    <definedName name="_ML214">#REF!</definedName>
    <definedName name="_ML215">#REF!</definedName>
    <definedName name="_ML22">#REF!</definedName>
    <definedName name="_ML23">#REF!</definedName>
    <definedName name="_ML24">#REF!</definedName>
    <definedName name="_ML25">#REF!</definedName>
    <definedName name="_ML26">#REF!</definedName>
    <definedName name="_ML27">#REF!</definedName>
    <definedName name="_ML28">#REF!</definedName>
    <definedName name="_ML29">#REF!</definedName>
    <definedName name="_ML31">#REF!</definedName>
    <definedName name="_ML310">#REF!</definedName>
    <definedName name="_ML311">#REF!</definedName>
    <definedName name="_ML312">#REF!</definedName>
    <definedName name="_ML313">#REF!</definedName>
    <definedName name="_ML314">#REF!</definedName>
    <definedName name="_ML315">#REF!</definedName>
    <definedName name="_ML32">#REF!</definedName>
    <definedName name="_ML33">#REF!</definedName>
    <definedName name="_ML34">#REF!</definedName>
    <definedName name="_ML35">#REF!</definedName>
    <definedName name="_ML36">#REF!</definedName>
    <definedName name="_ML37">#REF!</definedName>
    <definedName name="_ML38">#REF!</definedName>
    <definedName name="_ML39">#REF!</definedName>
    <definedName name="_ML7">#REF!</definedName>
    <definedName name="_ML8">#REF!</definedName>
    <definedName name="_ML9">#REF!</definedName>
    <definedName name="_mm">#REF!</definedName>
    <definedName name="_mm1" localSheetId="2">[221]r!$F$4</definedName>
    <definedName name="_mm1" localSheetId="4">[221]r!$F$4</definedName>
    <definedName name="_mm1" localSheetId="5">#N/A</definedName>
    <definedName name="_mm1" localSheetId="3">[221]r!$F$4</definedName>
    <definedName name="_mm1">[18]r!$F$4</definedName>
    <definedName name="_mm1000" localSheetId="7">#REF!</definedName>
    <definedName name="_mm1000" localSheetId="6">#REF!</definedName>
    <definedName name="_mm1000" localSheetId="8">#REF!</definedName>
    <definedName name="_mm1000" localSheetId="13">#REF!</definedName>
    <definedName name="_mm1000" localSheetId="9">#REF!</definedName>
    <definedName name="_mm1000" localSheetId="16">#REF!</definedName>
    <definedName name="_mm1000" localSheetId="2">#REF!</definedName>
    <definedName name="_mm1000" localSheetId="4">#REF!</definedName>
    <definedName name="_mm1000" localSheetId="11">#REF!</definedName>
    <definedName name="_mm1000" localSheetId="3">#REF!</definedName>
    <definedName name="_mm1000">#REF!</definedName>
    <definedName name="_mm1001">#N/A</definedName>
    <definedName name="_mm11">[7]r!$F$4</definedName>
    <definedName name="_mm111">[8]r!$F$4</definedName>
    <definedName name="_mm2" localSheetId="4">#REF!</definedName>
    <definedName name="_mm2">#REF!</definedName>
    <definedName name="_mm20" localSheetId="4">#REF!</definedName>
    <definedName name="_mm20">#REF!</definedName>
    <definedName name="_mm3" localSheetId="4">#REF!</definedName>
    <definedName name="_mm3">#REF!</definedName>
    <definedName name="_mm40">#REF!</definedName>
    <definedName name="_mm600" localSheetId="7">#REF!</definedName>
    <definedName name="_mm600" localSheetId="6">#REF!</definedName>
    <definedName name="_mm600" localSheetId="8">#REF!</definedName>
    <definedName name="_mm600" localSheetId="13">#REF!</definedName>
    <definedName name="_mm600" localSheetId="9">#REF!</definedName>
    <definedName name="_mm600" localSheetId="16">#REF!</definedName>
    <definedName name="_mm600" localSheetId="2">#REF!</definedName>
    <definedName name="_mm600" localSheetId="11">#REF!</definedName>
    <definedName name="_mm600" localSheetId="3">#REF!</definedName>
    <definedName name="_mm600">#REF!</definedName>
    <definedName name="_mm800" localSheetId="7">#REF!</definedName>
    <definedName name="_mm800" localSheetId="6">#REF!</definedName>
    <definedName name="_mm800" localSheetId="8">#REF!</definedName>
    <definedName name="_mm800" localSheetId="13">#REF!</definedName>
    <definedName name="_mm800" localSheetId="9">#REF!</definedName>
    <definedName name="_mm800" localSheetId="16">#REF!</definedName>
    <definedName name="_mm800" localSheetId="2">#REF!</definedName>
    <definedName name="_mm800" localSheetId="11">#REF!</definedName>
    <definedName name="_mm800" localSheetId="3">#REF!</definedName>
    <definedName name="_mm800">#REF!</definedName>
    <definedName name="_mp23">#REF!</definedName>
    <definedName name="_MS">#REF!</definedName>
    <definedName name="_MS10" localSheetId="9">[108]MRATES!$P$51</definedName>
    <definedName name="_MS10" localSheetId="11">[108]MRATES!$P$51</definedName>
    <definedName name="_MS10" localSheetId="5">[109]MRATES!$P$51</definedName>
    <definedName name="_MS10">[109]MRATES!$P$51</definedName>
    <definedName name="_MS11" localSheetId="9">[108]MRATES!$P$51</definedName>
    <definedName name="_MS11" localSheetId="11">[108]MRATES!$P$51</definedName>
    <definedName name="_MS11" localSheetId="5">[109]MRATES!$P$51</definedName>
    <definedName name="_MS11">[109]MRATES!$P$51</definedName>
    <definedName name="_MS13" localSheetId="9">[108]MRATES!$P$51</definedName>
    <definedName name="_MS13" localSheetId="11">[108]MRATES!$P$51</definedName>
    <definedName name="_MS13" localSheetId="5">[109]MRATES!$P$51</definedName>
    <definedName name="_MS13">[109]MRATES!$P$51</definedName>
    <definedName name="_MS14" localSheetId="9">[108]MRATES!$P$51</definedName>
    <definedName name="_MS14" localSheetId="11">[108]MRATES!$P$51</definedName>
    <definedName name="_MS14" localSheetId="5">[109]MRATES!$P$51</definedName>
    <definedName name="_MS14">[109]MRATES!$P$51</definedName>
    <definedName name="_MS15" localSheetId="9">[108]MRATES!$P$51</definedName>
    <definedName name="_MS15" localSheetId="11">[108]MRATES!$P$51</definedName>
    <definedName name="_MS15" localSheetId="5">[109]MRATES!$P$51</definedName>
    <definedName name="_MS15">[109]MRATES!$P$51</definedName>
    <definedName name="_MS16" localSheetId="9">[108]MRATES!$P$51</definedName>
    <definedName name="_MS16" localSheetId="11">[108]MRATES!$P$51</definedName>
    <definedName name="_MS16" localSheetId="5">[109]MRATES!$P$51</definedName>
    <definedName name="_MS16">[109]MRATES!$P$51</definedName>
    <definedName name="_MS18" localSheetId="9">[108]MRATES!$P$51</definedName>
    <definedName name="_MS18" localSheetId="11">[108]MRATES!$P$51</definedName>
    <definedName name="_MS18" localSheetId="5">[109]MRATES!$P$51</definedName>
    <definedName name="_MS18">[109]MRATES!$P$51</definedName>
    <definedName name="_MS2" localSheetId="9">[110]MRATES!$P$51</definedName>
    <definedName name="_MS2" localSheetId="11">[110]MRATES!$P$51</definedName>
    <definedName name="_MS2" localSheetId="5">[111]MRATES!$P$51</definedName>
    <definedName name="_MS2">[111]MRATES!$P$51</definedName>
    <definedName name="_MS3" localSheetId="9">[110]MRATES!$P$51</definedName>
    <definedName name="_MS3" localSheetId="11">[110]MRATES!$P$51</definedName>
    <definedName name="_MS3" localSheetId="5">[111]MRATES!$P$51</definedName>
    <definedName name="_MS3">[111]MRATES!$P$51</definedName>
    <definedName name="_MS4" localSheetId="9">[110]MRATES!$P$51</definedName>
    <definedName name="_MS4" localSheetId="11">[110]MRATES!$P$51</definedName>
    <definedName name="_MS4" localSheetId="5">[111]MRATES!$P$51</definedName>
    <definedName name="_MS4">[111]MRATES!$P$51</definedName>
    <definedName name="_MS5" localSheetId="9">[110]MRATES!$P$51</definedName>
    <definedName name="_MS5" localSheetId="11">[110]MRATES!$P$51</definedName>
    <definedName name="_MS5" localSheetId="5">[111]MRATES!$P$51</definedName>
    <definedName name="_MS5">[111]MRATES!$P$51</definedName>
    <definedName name="_MS6" localSheetId="2">[72]MRATES!$P$50</definedName>
    <definedName name="_MS6" localSheetId="4">[72]MRATES!$P$50</definedName>
    <definedName name="_MS6" localSheetId="12">[161]MRATES!$P$50</definedName>
    <definedName name="_MS6" localSheetId="5">#REF!</definedName>
    <definedName name="_MS6" localSheetId="3">[72]MRATES!$P$50</definedName>
    <definedName name="_MS6">[76]MRATES!$P$50</definedName>
    <definedName name="_MS7" localSheetId="9">[110]MRATES!$P$51</definedName>
    <definedName name="_MS7" localSheetId="11">[110]MRATES!$P$51</definedName>
    <definedName name="_MS7" localSheetId="5">[111]MRATES!$P$51</definedName>
    <definedName name="_MS7">[111]MRATES!$P$51</definedName>
    <definedName name="_MS8" localSheetId="9">[110]MRATES!$P$51</definedName>
    <definedName name="_MS8" localSheetId="11">[110]MRATES!$P$51</definedName>
    <definedName name="_MS8" localSheetId="5">[111]MRATES!$P$51</definedName>
    <definedName name="_MS8">[111]MRATES!$P$51</definedName>
    <definedName name="_MS9" localSheetId="9">[110]MRATES!$P$51</definedName>
    <definedName name="_MS9" localSheetId="11">[110]MRATES!$P$51</definedName>
    <definedName name="_MS9" localSheetId="5">[111]MRATES!$P$51</definedName>
    <definedName name="_MS9">[111]MRATES!$P$51</definedName>
    <definedName name="_MT1" localSheetId="7">#REF!</definedName>
    <definedName name="_MT1" localSheetId="6">#REF!</definedName>
    <definedName name="_MT1" localSheetId="8">#REF!</definedName>
    <definedName name="_MT1" localSheetId="13">#REF!</definedName>
    <definedName name="_MT1" localSheetId="9">#REF!</definedName>
    <definedName name="_MT1" localSheetId="16">#REF!</definedName>
    <definedName name="_MT1" localSheetId="2">#REF!</definedName>
    <definedName name="_MT1" localSheetId="4">#REF!</definedName>
    <definedName name="_MT1" localSheetId="11">#REF!</definedName>
    <definedName name="_MT1" localSheetId="3">#REF!</definedName>
    <definedName name="_MT1">#REF!</definedName>
    <definedName name="_MT10" localSheetId="7">#REF!</definedName>
    <definedName name="_MT10" localSheetId="6">#REF!</definedName>
    <definedName name="_MT10" localSheetId="8">#REF!</definedName>
    <definedName name="_MT10" localSheetId="13">#REF!</definedName>
    <definedName name="_MT10" localSheetId="9">#REF!</definedName>
    <definedName name="_MT10" localSheetId="16">#REF!</definedName>
    <definedName name="_MT10" localSheetId="2">#REF!</definedName>
    <definedName name="_MT10" localSheetId="4">#REF!</definedName>
    <definedName name="_MT10" localSheetId="11">#REF!</definedName>
    <definedName name="_MT10" localSheetId="3">#REF!</definedName>
    <definedName name="_MT10">#REF!</definedName>
    <definedName name="_MT100" localSheetId="7">#REF!</definedName>
    <definedName name="_MT100" localSheetId="6">#REF!</definedName>
    <definedName name="_MT100" localSheetId="8">#REF!</definedName>
    <definedName name="_MT100" localSheetId="13">#REF!</definedName>
    <definedName name="_MT100" localSheetId="9">#REF!</definedName>
    <definedName name="_MT100" localSheetId="16">#REF!</definedName>
    <definedName name="_MT100" localSheetId="2">#REF!</definedName>
    <definedName name="_MT100" localSheetId="4">#REF!</definedName>
    <definedName name="_MT100" localSheetId="11">#REF!</definedName>
    <definedName name="_MT100" localSheetId="3">#REF!</definedName>
    <definedName name="_MT100">#REF!</definedName>
    <definedName name="_MT101" localSheetId="7">#REF!</definedName>
    <definedName name="_MT101" localSheetId="6">#REF!</definedName>
    <definedName name="_MT101" localSheetId="8">#REF!</definedName>
    <definedName name="_MT101" localSheetId="13">#REF!</definedName>
    <definedName name="_MT101" localSheetId="9">#REF!</definedName>
    <definedName name="_MT101" localSheetId="16">#REF!</definedName>
    <definedName name="_MT101" localSheetId="2">#REF!</definedName>
    <definedName name="_MT101" localSheetId="4">#REF!</definedName>
    <definedName name="_MT101" localSheetId="11">#REF!</definedName>
    <definedName name="_MT101" localSheetId="3">#REF!</definedName>
    <definedName name="_MT101">#REF!</definedName>
    <definedName name="_MT102" localSheetId="7">#REF!</definedName>
    <definedName name="_MT102" localSheetId="6">#REF!</definedName>
    <definedName name="_MT102" localSheetId="8">#REF!</definedName>
    <definedName name="_MT102" localSheetId="13">#REF!</definedName>
    <definedName name="_MT102" localSheetId="9">#REF!</definedName>
    <definedName name="_MT102" localSheetId="16">#REF!</definedName>
    <definedName name="_MT102" localSheetId="2">#REF!</definedName>
    <definedName name="_MT102" localSheetId="4">#REF!</definedName>
    <definedName name="_MT102" localSheetId="11">#REF!</definedName>
    <definedName name="_MT102" localSheetId="3">#REF!</definedName>
    <definedName name="_MT102">#REF!</definedName>
    <definedName name="_MT103" localSheetId="7">#REF!</definedName>
    <definedName name="_MT103" localSheetId="6">#REF!</definedName>
    <definedName name="_MT103" localSheetId="8">#REF!</definedName>
    <definedName name="_MT103" localSheetId="13">#REF!</definedName>
    <definedName name="_MT103" localSheetId="9">#REF!</definedName>
    <definedName name="_MT103" localSheetId="16">#REF!</definedName>
    <definedName name="_MT103" localSheetId="2">#REF!</definedName>
    <definedName name="_MT103" localSheetId="4">#REF!</definedName>
    <definedName name="_MT103" localSheetId="11">#REF!</definedName>
    <definedName name="_MT103" localSheetId="3">#REF!</definedName>
    <definedName name="_MT103">#REF!</definedName>
    <definedName name="_MT104" localSheetId="7">#REF!</definedName>
    <definedName name="_MT104" localSheetId="6">#REF!</definedName>
    <definedName name="_MT104" localSheetId="8">#REF!</definedName>
    <definedName name="_MT104" localSheetId="13">#REF!</definedName>
    <definedName name="_MT104" localSheetId="9">#REF!</definedName>
    <definedName name="_MT104" localSheetId="16">#REF!</definedName>
    <definedName name="_MT104" localSheetId="2">#REF!</definedName>
    <definedName name="_MT104" localSheetId="4">#REF!</definedName>
    <definedName name="_MT104" localSheetId="11">#REF!</definedName>
    <definedName name="_MT104" localSheetId="3">#REF!</definedName>
    <definedName name="_MT104">#REF!</definedName>
    <definedName name="_MT105" localSheetId="7">#REF!</definedName>
    <definedName name="_MT105" localSheetId="6">#REF!</definedName>
    <definedName name="_MT105" localSheetId="8">#REF!</definedName>
    <definedName name="_MT105" localSheetId="13">#REF!</definedName>
    <definedName name="_MT105" localSheetId="9">#REF!</definedName>
    <definedName name="_MT105" localSheetId="16">#REF!</definedName>
    <definedName name="_MT105" localSheetId="2">#REF!</definedName>
    <definedName name="_MT105" localSheetId="4">#REF!</definedName>
    <definedName name="_MT105" localSheetId="11">#REF!</definedName>
    <definedName name="_MT105" localSheetId="3">#REF!</definedName>
    <definedName name="_MT105">#REF!</definedName>
    <definedName name="_MT106" localSheetId="7">#REF!</definedName>
    <definedName name="_MT106" localSheetId="6">#REF!</definedName>
    <definedName name="_MT106" localSheetId="8">#REF!</definedName>
    <definedName name="_MT106" localSheetId="13">#REF!</definedName>
    <definedName name="_MT106" localSheetId="9">#REF!</definedName>
    <definedName name="_MT106" localSheetId="16">#REF!</definedName>
    <definedName name="_MT106" localSheetId="2">#REF!</definedName>
    <definedName name="_MT106" localSheetId="4">#REF!</definedName>
    <definedName name="_MT106" localSheetId="11">#REF!</definedName>
    <definedName name="_MT106" localSheetId="3">#REF!</definedName>
    <definedName name="_MT106">#REF!</definedName>
    <definedName name="_MT107" localSheetId="7">#REF!</definedName>
    <definedName name="_MT107" localSheetId="6">#REF!</definedName>
    <definedName name="_MT107" localSheetId="8">#REF!</definedName>
    <definedName name="_MT107" localSheetId="13">#REF!</definedName>
    <definedName name="_MT107" localSheetId="9">#REF!</definedName>
    <definedName name="_MT107" localSheetId="16">#REF!</definedName>
    <definedName name="_MT107" localSheetId="2">#REF!</definedName>
    <definedName name="_MT107" localSheetId="4">#REF!</definedName>
    <definedName name="_MT107" localSheetId="11">#REF!</definedName>
    <definedName name="_MT107" localSheetId="3">#REF!</definedName>
    <definedName name="_MT107">#REF!</definedName>
    <definedName name="_MT108" localSheetId="7">#REF!</definedName>
    <definedName name="_MT108" localSheetId="6">#REF!</definedName>
    <definedName name="_MT108" localSheetId="8">#REF!</definedName>
    <definedName name="_MT108" localSheetId="13">#REF!</definedName>
    <definedName name="_MT108" localSheetId="9">#REF!</definedName>
    <definedName name="_MT108" localSheetId="16">#REF!</definedName>
    <definedName name="_MT108" localSheetId="2">#REF!</definedName>
    <definedName name="_MT108" localSheetId="4">#REF!</definedName>
    <definedName name="_MT108" localSheetId="11">#REF!</definedName>
    <definedName name="_MT108" localSheetId="3">#REF!</definedName>
    <definedName name="_MT108">#REF!</definedName>
    <definedName name="_MT109" localSheetId="7">#REF!</definedName>
    <definedName name="_MT109" localSheetId="6">#REF!</definedName>
    <definedName name="_MT109" localSheetId="8">#REF!</definedName>
    <definedName name="_MT109" localSheetId="13">#REF!</definedName>
    <definedName name="_MT109" localSheetId="9">#REF!</definedName>
    <definedName name="_MT109" localSheetId="16">#REF!</definedName>
    <definedName name="_MT109" localSheetId="2">#REF!</definedName>
    <definedName name="_MT109" localSheetId="4">#REF!</definedName>
    <definedName name="_MT109" localSheetId="11">#REF!</definedName>
    <definedName name="_MT109" localSheetId="3">#REF!</definedName>
    <definedName name="_MT109">#REF!</definedName>
    <definedName name="_MT11" localSheetId="7">#REF!</definedName>
    <definedName name="_MT11" localSheetId="6">#REF!</definedName>
    <definedName name="_MT11" localSheetId="8">#REF!</definedName>
    <definedName name="_MT11" localSheetId="13">#REF!</definedName>
    <definedName name="_MT11" localSheetId="9">#REF!</definedName>
    <definedName name="_MT11" localSheetId="16">#REF!</definedName>
    <definedName name="_MT11" localSheetId="2">#REF!</definedName>
    <definedName name="_MT11" localSheetId="4">#REF!</definedName>
    <definedName name="_MT11" localSheetId="11">#REF!</definedName>
    <definedName name="_MT11" localSheetId="3">#REF!</definedName>
    <definedName name="_MT11">#REF!</definedName>
    <definedName name="_MT110" localSheetId="7">#REF!</definedName>
    <definedName name="_MT110" localSheetId="6">#REF!</definedName>
    <definedName name="_MT110" localSheetId="8">#REF!</definedName>
    <definedName name="_MT110" localSheetId="13">#REF!</definedName>
    <definedName name="_MT110" localSheetId="9">#REF!</definedName>
    <definedName name="_MT110" localSheetId="16">#REF!</definedName>
    <definedName name="_MT110" localSheetId="2">#REF!</definedName>
    <definedName name="_MT110" localSheetId="4">#REF!</definedName>
    <definedName name="_MT110" localSheetId="11">#REF!</definedName>
    <definedName name="_MT110" localSheetId="3">#REF!</definedName>
    <definedName name="_MT110">#REF!</definedName>
    <definedName name="_MT111" localSheetId="7">#REF!</definedName>
    <definedName name="_MT111" localSheetId="6">#REF!</definedName>
    <definedName name="_MT111" localSheetId="8">#REF!</definedName>
    <definedName name="_MT111" localSheetId="13">#REF!</definedName>
    <definedName name="_MT111" localSheetId="9">#REF!</definedName>
    <definedName name="_MT111" localSheetId="16">#REF!</definedName>
    <definedName name="_MT111" localSheetId="2">#REF!</definedName>
    <definedName name="_MT111" localSheetId="4">#REF!</definedName>
    <definedName name="_MT111" localSheetId="11">#REF!</definedName>
    <definedName name="_MT111" localSheetId="3">#REF!</definedName>
    <definedName name="_MT111">#REF!</definedName>
    <definedName name="_MT112" localSheetId="7">#REF!</definedName>
    <definedName name="_MT112" localSheetId="6">#REF!</definedName>
    <definedName name="_MT112" localSheetId="8">#REF!</definedName>
    <definedName name="_MT112" localSheetId="13">#REF!</definedName>
    <definedName name="_MT112" localSheetId="9">#REF!</definedName>
    <definedName name="_MT112" localSheetId="16">#REF!</definedName>
    <definedName name="_MT112" localSheetId="2">#REF!</definedName>
    <definedName name="_MT112" localSheetId="4">#REF!</definedName>
    <definedName name="_MT112" localSheetId="11">#REF!</definedName>
    <definedName name="_MT112" localSheetId="3">#REF!</definedName>
    <definedName name="_MT112">#REF!</definedName>
    <definedName name="_MT113" localSheetId="7">#REF!</definedName>
    <definedName name="_MT113" localSheetId="6">#REF!</definedName>
    <definedName name="_MT113" localSheetId="8">#REF!</definedName>
    <definedName name="_MT113" localSheetId="13">#REF!</definedName>
    <definedName name="_MT113" localSheetId="9">#REF!</definedName>
    <definedName name="_MT113" localSheetId="16">#REF!</definedName>
    <definedName name="_MT113" localSheetId="2">#REF!</definedName>
    <definedName name="_MT113" localSheetId="4">#REF!</definedName>
    <definedName name="_MT113" localSheetId="11">#REF!</definedName>
    <definedName name="_MT113" localSheetId="3">#REF!</definedName>
    <definedName name="_MT113">#REF!</definedName>
    <definedName name="_MT114" localSheetId="7">#REF!</definedName>
    <definedName name="_MT114" localSheetId="6">#REF!</definedName>
    <definedName name="_MT114" localSheetId="8">#REF!</definedName>
    <definedName name="_MT114" localSheetId="13">#REF!</definedName>
    <definedName name="_MT114" localSheetId="9">#REF!</definedName>
    <definedName name="_MT114" localSheetId="16">#REF!</definedName>
    <definedName name="_MT114" localSheetId="2">#REF!</definedName>
    <definedName name="_MT114" localSheetId="4">#REF!</definedName>
    <definedName name="_MT114" localSheetId="11">#REF!</definedName>
    <definedName name="_MT114" localSheetId="3">#REF!</definedName>
    <definedName name="_MT114">#REF!</definedName>
    <definedName name="_MT115" localSheetId="7">#REF!</definedName>
    <definedName name="_MT115" localSheetId="6">#REF!</definedName>
    <definedName name="_MT115" localSheetId="8">#REF!</definedName>
    <definedName name="_MT115" localSheetId="13">#REF!</definedName>
    <definedName name="_MT115" localSheetId="9">#REF!</definedName>
    <definedName name="_MT115" localSheetId="16">#REF!</definedName>
    <definedName name="_MT115" localSheetId="2">#REF!</definedName>
    <definedName name="_MT115" localSheetId="4">#REF!</definedName>
    <definedName name="_MT115" localSheetId="11">#REF!</definedName>
    <definedName name="_MT115" localSheetId="3">#REF!</definedName>
    <definedName name="_MT115">#REF!</definedName>
    <definedName name="_MT116" localSheetId="7">#REF!</definedName>
    <definedName name="_MT116" localSheetId="6">#REF!</definedName>
    <definedName name="_MT116" localSheetId="8">#REF!</definedName>
    <definedName name="_MT116" localSheetId="13">#REF!</definedName>
    <definedName name="_MT116" localSheetId="9">#REF!</definedName>
    <definedName name="_MT116" localSheetId="16">#REF!</definedName>
    <definedName name="_MT116" localSheetId="2">#REF!</definedName>
    <definedName name="_MT116" localSheetId="4">#REF!</definedName>
    <definedName name="_MT116" localSheetId="11">#REF!</definedName>
    <definedName name="_MT116" localSheetId="3">#REF!</definedName>
    <definedName name="_MT116">#REF!</definedName>
    <definedName name="_MT117" localSheetId="7">#REF!</definedName>
    <definedName name="_MT117" localSheetId="6">#REF!</definedName>
    <definedName name="_MT117" localSheetId="8">#REF!</definedName>
    <definedName name="_MT117" localSheetId="13">#REF!</definedName>
    <definedName name="_MT117" localSheetId="9">#REF!</definedName>
    <definedName name="_MT117" localSheetId="16">#REF!</definedName>
    <definedName name="_MT117" localSheetId="2">#REF!</definedName>
    <definedName name="_MT117" localSheetId="4">#REF!</definedName>
    <definedName name="_MT117" localSheetId="11">#REF!</definedName>
    <definedName name="_MT117" localSheetId="3">#REF!</definedName>
    <definedName name="_MT117">#REF!</definedName>
    <definedName name="_MT118" localSheetId="7">#REF!</definedName>
    <definedName name="_MT118" localSheetId="6">#REF!</definedName>
    <definedName name="_MT118" localSheetId="8">#REF!</definedName>
    <definedName name="_MT118" localSheetId="13">#REF!</definedName>
    <definedName name="_MT118" localSheetId="9">#REF!</definedName>
    <definedName name="_MT118" localSheetId="16">#REF!</definedName>
    <definedName name="_MT118" localSheetId="2">#REF!</definedName>
    <definedName name="_MT118" localSheetId="4">#REF!</definedName>
    <definedName name="_MT118" localSheetId="11">#REF!</definedName>
    <definedName name="_MT118" localSheetId="3">#REF!</definedName>
    <definedName name="_MT118">#REF!</definedName>
    <definedName name="_MT119" localSheetId="7">#REF!</definedName>
    <definedName name="_MT119" localSheetId="6">#REF!</definedName>
    <definedName name="_MT119" localSheetId="8">#REF!</definedName>
    <definedName name="_MT119" localSheetId="13">#REF!</definedName>
    <definedName name="_MT119" localSheetId="9">#REF!</definedName>
    <definedName name="_MT119" localSheetId="16">#REF!</definedName>
    <definedName name="_MT119" localSheetId="2">#REF!</definedName>
    <definedName name="_MT119" localSheetId="4">#REF!</definedName>
    <definedName name="_MT119" localSheetId="11">#REF!</definedName>
    <definedName name="_MT119" localSheetId="3">#REF!</definedName>
    <definedName name="_MT119">#REF!</definedName>
    <definedName name="_MT12" localSheetId="7">#REF!</definedName>
    <definedName name="_MT12" localSheetId="6">#REF!</definedName>
    <definedName name="_MT12" localSheetId="8">#REF!</definedName>
    <definedName name="_MT12" localSheetId="13">#REF!</definedName>
    <definedName name="_MT12" localSheetId="9">#REF!</definedName>
    <definedName name="_MT12" localSheetId="16">#REF!</definedName>
    <definedName name="_MT12" localSheetId="2">#REF!</definedName>
    <definedName name="_MT12" localSheetId="4">#REF!</definedName>
    <definedName name="_MT12" localSheetId="11">#REF!</definedName>
    <definedName name="_MT12" localSheetId="3">#REF!</definedName>
    <definedName name="_MT12">#REF!</definedName>
    <definedName name="_MT120" localSheetId="7">#REF!</definedName>
    <definedName name="_MT120" localSheetId="6">#REF!</definedName>
    <definedName name="_MT120" localSheetId="8">#REF!</definedName>
    <definedName name="_MT120" localSheetId="13">#REF!</definedName>
    <definedName name="_MT120" localSheetId="9">#REF!</definedName>
    <definedName name="_MT120" localSheetId="16">#REF!</definedName>
    <definedName name="_MT120" localSheetId="2">#REF!</definedName>
    <definedName name="_MT120" localSheetId="4">#REF!</definedName>
    <definedName name="_MT120" localSheetId="11">#REF!</definedName>
    <definedName name="_MT120" localSheetId="3">#REF!</definedName>
    <definedName name="_MT120">#REF!</definedName>
    <definedName name="_MT121" localSheetId="7">#REF!</definedName>
    <definedName name="_MT121" localSheetId="6">#REF!</definedName>
    <definedName name="_MT121" localSheetId="8">#REF!</definedName>
    <definedName name="_MT121" localSheetId="13">#REF!</definedName>
    <definedName name="_MT121" localSheetId="9">#REF!</definedName>
    <definedName name="_MT121" localSheetId="16">#REF!</definedName>
    <definedName name="_MT121" localSheetId="2">#REF!</definedName>
    <definedName name="_MT121" localSheetId="4">#REF!</definedName>
    <definedName name="_MT121" localSheetId="11">#REF!</definedName>
    <definedName name="_MT121" localSheetId="3">#REF!</definedName>
    <definedName name="_MT121">#REF!</definedName>
    <definedName name="_MT122" localSheetId="7">#REF!</definedName>
    <definedName name="_MT122" localSheetId="6">#REF!</definedName>
    <definedName name="_MT122" localSheetId="8">#REF!</definedName>
    <definedName name="_MT122" localSheetId="13">#REF!</definedName>
    <definedName name="_MT122" localSheetId="9">#REF!</definedName>
    <definedName name="_MT122" localSheetId="16">#REF!</definedName>
    <definedName name="_MT122" localSheetId="2">#REF!</definedName>
    <definedName name="_MT122" localSheetId="4">#REF!</definedName>
    <definedName name="_MT122" localSheetId="11">#REF!</definedName>
    <definedName name="_MT122" localSheetId="3">#REF!</definedName>
    <definedName name="_MT122">#REF!</definedName>
    <definedName name="_MT123" localSheetId="7">#REF!</definedName>
    <definedName name="_MT123" localSheetId="6">#REF!</definedName>
    <definedName name="_MT123" localSheetId="8">#REF!</definedName>
    <definedName name="_MT123" localSheetId="13">#REF!</definedName>
    <definedName name="_MT123" localSheetId="9">#REF!</definedName>
    <definedName name="_MT123" localSheetId="16">#REF!</definedName>
    <definedName name="_MT123" localSheetId="2">#REF!</definedName>
    <definedName name="_MT123" localSheetId="4">#REF!</definedName>
    <definedName name="_MT123" localSheetId="11">#REF!</definedName>
    <definedName name="_MT123" localSheetId="3">#REF!</definedName>
    <definedName name="_MT123">#REF!</definedName>
    <definedName name="_MT124" localSheetId="7">#REF!</definedName>
    <definedName name="_MT124" localSheetId="6">#REF!</definedName>
    <definedName name="_MT124" localSheetId="8">#REF!</definedName>
    <definedName name="_MT124" localSheetId="13">#REF!</definedName>
    <definedName name="_MT124" localSheetId="9">#REF!</definedName>
    <definedName name="_MT124" localSheetId="16">#REF!</definedName>
    <definedName name="_MT124" localSheetId="2">#REF!</definedName>
    <definedName name="_MT124" localSheetId="4">#REF!</definedName>
    <definedName name="_MT124" localSheetId="11">#REF!</definedName>
    <definedName name="_MT124" localSheetId="3">#REF!</definedName>
    <definedName name="_MT124">#REF!</definedName>
    <definedName name="_MT125" localSheetId="7">#REF!</definedName>
    <definedName name="_MT125" localSheetId="6">#REF!</definedName>
    <definedName name="_MT125" localSheetId="8">#REF!</definedName>
    <definedName name="_MT125" localSheetId="13">#REF!</definedName>
    <definedName name="_MT125" localSheetId="9">#REF!</definedName>
    <definedName name="_MT125" localSheetId="16">#REF!</definedName>
    <definedName name="_MT125" localSheetId="2">#REF!</definedName>
    <definedName name="_MT125" localSheetId="4">#REF!</definedName>
    <definedName name="_MT125" localSheetId="11">#REF!</definedName>
    <definedName name="_MT125" localSheetId="3">#REF!</definedName>
    <definedName name="_MT125">#REF!</definedName>
    <definedName name="_MT126" localSheetId="7">#REF!</definedName>
    <definedName name="_MT126" localSheetId="6">#REF!</definedName>
    <definedName name="_MT126" localSheetId="8">#REF!</definedName>
    <definedName name="_MT126" localSheetId="13">#REF!</definedName>
    <definedName name="_MT126" localSheetId="9">#REF!</definedName>
    <definedName name="_MT126" localSheetId="16">#REF!</definedName>
    <definedName name="_MT126" localSheetId="2">#REF!</definedName>
    <definedName name="_MT126" localSheetId="4">#REF!</definedName>
    <definedName name="_MT126" localSheetId="11">#REF!</definedName>
    <definedName name="_MT126" localSheetId="3">#REF!</definedName>
    <definedName name="_MT126">#REF!</definedName>
    <definedName name="_MT127" localSheetId="7">#REF!</definedName>
    <definedName name="_MT127" localSheetId="6">#REF!</definedName>
    <definedName name="_MT127" localSheetId="8">#REF!</definedName>
    <definedName name="_MT127" localSheetId="13">#REF!</definedName>
    <definedName name="_MT127" localSheetId="9">#REF!</definedName>
    <definedName name="_MT127" localSheetId="16">#REF!</definedName>
    <definedName name="_MT127" localSheetId="2">#REF!</definedName>
    <definedName name="_MT127" localSheetId="4">#REF!</definedName>
    <definedName name="_MT127" localSheetId="11">#REF!</definedName>
    <definedName name="_MT127" localSheetId="3">#REF!</definedName>
    <definedName name="_MT127">#REF!</definedName>
    <definedName name="_MT128" localSheetId="7">#REF!</definedName>
    <definedName name="_MT128" localSheetId="6">#REF!</definedName>
    <definedName name="_MT128" localSheetId="8">#REF!</definedName>
    <definedName name="_MT128" localSheetId="13">#REF!</definedName>
    <definedName name="_MT128" localSheetId="9">#REF!</definedName>
    <definedName name="_MT128" localSheetId="16">#REF!</definedName>
    <definedName name="_MT128" localSheetId="2">#REF!</definedName>
    <definedName name="_MT128" localSheetId="4">#REF!</definedName>
    <definedName name="_MT128" localSheetId="11">#REF!</definedName>
    <definedName name="_MT128" localSheetId="3">#REF!</definedName>
    <definedName name="_MT128">#REF!</definedName>
    <definedName name="_MT129" localSheetId="7">#REF!</definedName>
    <definedName name="_MT129" localSheetId="6">#REF!</definedName>
    <definedName name="_MT129" localSheetId="8">#REF!</definedName>
    <definedName name="_MT129" localSheetId="13">#REF!</definedName>
    <definedName name="_MT129" localSheetId="9">#REF!</definedName>
    <definedName name="_MT129" localSheetId="16">#REF!</definedName>
    <definedName name="_MT129" localSheetId="2">#REF!</definedName>
    <definedName name="_MT129" localSheetId="4">#REF!</definedName>
    <definedName name="_MT129" localSheetId="11">#REF!</definedName>
    <definedName name="_MT129" localSheetId="3">#REF!</definedName>
    <definedName name="_MT129">#REF!</definedName>
    <definedName name="_MT13" localSheetId="7">#REF!</definedName>
    <definedName name="_MT13" localSheetId="6">#REF!</definedName>
    <definedName name="_MT13" localSheetId="8">#REF!</definedName>
    <definedName name="_MT13" localSheetId="13">#REF!</definedName>
    <definedName name="_MT13" localSheetId="9">#REF!</definedName>
    <definedName name="_MT13" localSheetId="16">#REF!</definedName>
    <definedName name="_MT13" localSheetId="2">#REF!</definedName>
    <definedName name="_MT13" localSheetId="4">#REF!</definedName>
    <definedName name="_MT13" localSheetId="11">#REF!</definedName>
    <definedName name="_MT13" localSheetId="3">#REF!</definedName>
    <definedName name="_MT13">#REF!</definedName>
    <definedName name="_MT130" localSheetId="7">#REF!</definedName>
    <definedName name="_MT130" localSheetId="6">#REF!</definedName>
    <definedName name="_MT130" localSheetId="8">#REF!</definedName>
    <definedName name="_MT130" localSheetId="13">#REF!</definedName>
    <definedName name="_MT130" localSheetId="9">#REF!</definedName>
    <definedName name="_MT130" localSheetId="16">#REF!</definedName>
    <definedName name="_MT130" localSheetId="2">#REF!</definedName>
    <definedName name="_MT130" localSheetId="4">#REF!</definedName>
    <definedName name="_MT130" localSheetId="11">#REF!</definedName>
    <definedName name="_MT130" localSheetId="3">#REF!</definedName>
    <definedName name="_MT130">#REF!</definedName>
    <definedName name="_MT131" localSheetId="7">#REF!</definedName>
    <definedName name="_MT131" localSheetId="6">#REF!</definedName>
    <definedName name="_MT131" localSheetId="8">#REF!</definedName>
    <definedName name="_MT131" localSheetId="13">#REF!</definedName>
    <definedName name="_MT131" localSheetId="9">#REF!</definedName>
    <definedName name="_MT131" localSheetId="16">#REF!</definedName>
    <definedName name="_MT131" localSheetId="2">#REF!</definedName>
    <definedName name="_MT131" localSheetId="4">#REF!</definedName>
    <definedName name="_MT131" localSheetId="11">#REF!</definedName>
    <definedName name="_MT131" localSheetId="3">#REF!</definedName>
    <definedName name="_MT131">#REF!</definedName>
    <definedName name="_MT132" localSheetId="7">#REF!</definedName>
    <definedName name="_MT132" localSheetId="6">#REF!</definedName>
    <definedName name="_MT132" localSheetId="8">#REF!</definedName>
    <definedName name="_MT132" localSheetId="13">#REF!</definedName>
    <definedName name="_MT132" localSheetId="9">#REF!</definedName>
    <definedName name="_MT132" localSheetId="16">#REF!</definedName>
    <definedName name="_MT132" localSheetId="2">#REF!</definedName>
    <definedName name="_MT132" localSheetId="4">#REF!</definedName>
    <definedName name="_MT132" localSheetId="11">#REF!</definedName>
    <definedName name="_MT132" localSheetId="3">#REF!</definedName>
    <definedName name="_MT132">#REF!</definedName>
    <definedName name="_MT133" localSheetId="7">#REF!</definedName>
    <definedName name="_MT133" localSheetId="6">#REF!</definedName>
    <definedName name="_MT133" localSheetId="8">#REF!</definedName>
    <definedName name="_MT133" localSheetId="13">#REF!</definedName>
    <definedName name="_MT133" localSheetId="9">#REF!</definedName>
    <definedName name="_MT133" localSheetId="16">#REF!</definedName>
    <definedName name="_MT133" localSheetId="2">#REF!</definedName>
    <definedName name="_MT133" localSheetId="4">#REF!</definedName>
    <definedName name="_MT133" localSheetId="11">#REF!</definedName>
    <definedName name="_MT133" localSheetId="3">#REF!</definedName>
    <definedName name="_MT133">#REF!</definedName>
    <definedName name="_MT134" localSheetId="7">#REF!</definedName>
    <definedName name="_MT134" localSheetId="6">#REF!</definedName>
    <definedName name="_MT134" localSheetId="8">#REF!</definedName>
    <definedName name="_MT134" localSheetId="13">#REF!</definedName>
    <definedName name="_MT134" localSheetId="9">#REF!</definedName>
    <definedName name="_MT134" localSheetId="16">#REF!</definedName>
    <definedName name="_MT134" localSheetId="2">#REF!</definedName>
    <definedName name="_MT134" localSheetId="4">#REF!</definedName>
    <definedName name="_MT134" localSheetId="11">#REF!</definedName>
    <definedName name="_MT134" localSheetId="3">#REF!</definedName>
    <definedName name="_MT134">#REF!</definedName>
    <definedName name="_MT135" localSheetId="7">#REF!</definedName>
    <definedName name="_MT135" localSheetId="6">#REF!</definedName>
    <definedName name="_MT135" localSheetId="8">#REF!</definedName>
    <definedName name="_MT135" localSheetId="13">#REF!</definedName>
    <definedName name="_MT135" localSheetId="9">#REF!</definedName>
    <definedName name="_MT135" localSheetId="16">#REF!</definedName>
    <definedName name="_MT135" localSheetId="2">#REF!</definedName>
    <definedName name="_MT135" localSheetId="4">#REF!</definedName>
    <definedName name="_MT135" localSheetId="11">#REF!</definedName>
    <definedName name="_MT135" localSheetId="3">#REF!</definedName>
    <definedName name="_MT135">#REF!</definedName>
    <definedName name="_MT136" localSheetId="7">#REF!</definedName>
    <definedName name="_MT136" localSheetId="6">#REF!</definedName>
    <definedName name="_MT136" localSheetId="8">#REF!</definedName>
    <definedName name="_MT136" localSheetId="13">#REF!</definedName>
    <definedName name="_MT136" localSheetId="9">#REF!</definedName>
    <definedName name="_MT136" localSheetId="16">#REF!</definedName>
    <definedName name="_MT136" localSheetId="2">#REF!</definedName>
    <definedName name="_MT136" localSheetId="4">#REF!</definedName>
    <definedName name="_MT136" localSheetId="11">#REF!</definedName>
    <definedName name="_MT136" localSheetId="3">#REF!</definedName>
    <definedName name="_MT136">#REF!</definedName>
    <definedName name="_MT137" localSheetId="7">#REF!</definedName>
    <definedName name="_MT137" localSheetId="6">#REF!</definedName>
    <definedName name="_MT137" localSheetId="8">#REF!</definedName>
    <definedName name="_MT137" localSheetId="13">#REF!</definedName>
    <definedName name="_MT137" localSheetId="9">#REF!</definedName>
    <definedName name="_MT137" localSheetId="16">#REF!</definedName>
    <definedName name="_MT137" localSheetId="2">#REF!</definedName>
    <definedName name="_MT137" localSheetId="4">#REF!</definedName>
    <definedName name="_MT137" localSheetId="11">#REF!</definedName>
    <definedName name="_MT137" localSheetId="3">#REF!</definedName>
    <definedName name="_MT137">#REF!</definedName>
    <definedName name="_MT138" localSheetId="7">#REF!</definedName>
    <definedName name="_MT138" localSheetId="6">#REF!</definedName>
    <definedName name="_MT138" localSheetId="8">#REF!</definedName>
    <definedName name="_MT138" localSheetId="13">#REF!</definedName>
    <definedName name="_MT138" localSheetId="9">#REF!</definedName>
    <definedName name="_MT138" localSheetId="16">#REF!</definedName>
    <definedName name="_MT138" localSheetId="2">#REF!</definedName>
    <definedName name="_MT138" localSheetId="4">#REF!</definedName>
    <definedName name="_MT138" localSheetId="11">#REF!</definedName>
    <definedName name="_MT138" localSheetId="3">#REF!</definedName>
    <definedName name="_MT138">#REF!</definedName>
    <definedName name="_MT139" localSheetId="7">#REF!</definedName>
    <definedName name="_MT139" localSheetId="6">#REF!</definedName>
    <definedName name="_MT139" localSheetId="8">#REF!</definedName>
    <definedName name="_MT139" localSheetId="13">#REF!</definedName>
    <definedName name="_MT139" localSheetId="9">#REF!</definedName>
    <definedName name="_MT139" localSheetId="16">#REF!</definedName>
    <definedName name="_MT139" localSheetId="2">#REF!</definedName>
    <definedName name="_MT139" localSheetId="4">#REF!</definedName>
    <definedName name="_MT139" localSheetId="11">#REF!</definedName>
    <definedName name="_MT139" localSheetId="3">#REF!</definedName>
    <definedName name="_MT139">#REF!</definedName>
    <definedName name="_MT14" localSheetId="7">#REF!</definedName>
    <definedName name="_MT14" localSheetId="6">#REF!</definedName>
    <definedName name="_MT14" localSheetId="8">#REF!</definedName>
    <definedName name="_MT14" localSheetId="13">#REF!</definedName>
    <definedName name="_MT14" localSheetId="9">#REF!</definedName>
    <definedName name="_MT14" localSheetId="16">#REF!</definedName>
    <definedName name="_MT14" localSheetId="2">#REF!</definedName>
    <definedName name="_MT14" localSheetId="4">#REF!</definedName>
    <definedName name="_MT14" localSheetId="11">#REF!</definedName>
    <definedName name="_MT14" localSheetId="3">#REF!</definedName>
    <definedName name="_MT14">#REF!</definedName>
    <definedName name="_MT140" localSheetId="7">#REF!</definedName>
    <definedName name="_MT140" localSheetId="6">#REF!</definedName>
    <definedName name="_MT140" localSheetId="8">#REF!</definedName>
    <definedName name="_MT140" localSheetId="13">#REF!</definedName>
    <definedName name="_MT140" localSheetId="9">#REF!</definedName>
    <definedName name="_MT140" localSheetId="16">#REF!</definedName>
    <definedName name="_MT140" localSheetId="2">#REF!</definedName>
    <definedName name="_MT140" localSheetId="4">#REF!</definedName>
    <definedName name="_MT140" localSheetId="11">#REF!</definedName>
    <definedName name="_MT140" localSheetId="3">#REF!</definedName>
    <definedName name="_MT140">#REF!</definedName>
    <definedName name="_MT141" localSheetId="7">#REF!</definedName>
    <definedName name="_MT141" localSheetId="6">#REF!</definedName>
    <definedName name="_MT141" localSheetId="8">#REF!</definedName>
    <definedName name="_MT141" localSheetId="13">#REF!</definedName>
    <definedName name="_MT141" localSheetId="9">#REF!</definedName>
    <definedName name="_MT141" localSheetId="16">#REF!</definedName>
    <definedName name="_MT141" localSheetId="2">#REF!</definedName>
    <definedName name="_MT141" localSheetId="4">#REF!</definedName>
    <definedName name="_MT141" localSheetId="11">#REF!</definedName>
    <definedName name="_MT141" localSheetId="3">#REF!</definedName>
    <definedName name="_MT141">#REF!</definedName>
    <definedName name="_MT142" localSheetId="7">#REF!</definedName>
    <definedName name="_MT142" localSheetId="6">#REF!</definedName>
    <definedName name="_MT142" localSheetId="8">#REF!</definedName>
    <definedName name="_MT142" localSheetId="13">#REF!</definedName>
    <definedName name="_MT142" localSheetId="9">#REF!</definedName>
    <definedName name="_MT142" localSheetId="16">#REF!</definedName>
    <definedName name="_MT142" localSheetId="2">#REF!</definedName>
    <definedName name="_MT142" localSheetId="4">#REF!</definedName>
    <definedName name="_MT142" localSheetId="11">#REF!</definedName>
    <definedName name="_MT142" localSheetId="3">#REF!</definedName>
    <definedName name="_MT142">#REF!</definedName>
    <definedName name="_MT143" localSheetId="7">#REF!</definedName>
    <definedName name="_MT143" localSheetId="6">#REF!</definedName>
    <definedName name="_MT143" localSheetId="8">#REF!</definedName>
    <definedName name="_MT143" localSheetId="13">#REF!</definedName>
    <definedName name="_MT143" localSheetId="9">#REF!</definedName>
    <definedName name="_MT143" localSheetId="16">#REF!</definedName>
    <definedName name="_MT143" localSheetId="2">#REF!</definedName>
    <definedName name="_MT143" localSheetId="4">#REF!</definedName>
    <definedName name="_MT143" localSheetId="11">#REF!</definedName>
    <definedName name="_MT143" localSheetId="3">#REF!</definedName>
    <definedName name="_MT143">#REF!</definedName>
    <definedName name="_MT144" localSheetId="7">#REF!</definedName>
    <definedName name="_MT144" localSheetId="6">#REF!</definedName>
    <definedName name="_MT144" localSheetId="8">#REF!</definedName>
    <definedName name="_MT144" localSheetId="13">#REF!</definedName>
    <definedName name="_MT144" localSheetId="9">#REF!</definedName>
    <definedName name="_MT144" localSheetId="16">#REF!</definedName>
    <definedName name="_MT144" localSheetId="2">#REF!</definedName>
    <definedName name="_MT144" localSheetId="4">#REF!</definedName>
    <definedName name="_MT144" localSheetId="11">#REF!</definedName>
    <definedName name="_MT144" localSheetId="3">#REF!</definedName>
    <definedName name="_MT144">#REF!</definedName>
    <definedName name="_MT145" localSheetId="7">#REF!</definedName>
    <definedName name="_MT145" localSheetId="6">#REF!</definedName>
    <definedName name="_MT145" localSheetId="8">#REF!</definedName>
    <definedName name="_MT145" localSheetId="13">#REF!</definedName>
    <definedName name="_MT145" localSheetId="9">#REF!</definedName>
    <definedName name="_MT145" localSheetId="16">#REF!</definedName>
    <definedName name="_MT145" localSheetId="2">#REF!</definedName>
    <definedName name="_MT145" localSheetId="4">#REF!</definedName>
    <definedName name="_MT145" localSheetId="11">#REF!</definedName>
    <definedName name="_MT145" localSheetId="3">#REF!</definedName>
    <definedName name="_MT145">#REF!</definedName>
    <definedName name="_MT146" localSheetId="7">#REF!</definedName>
    <definedName name="_MT146" localSheetId="6">#REF!</definedName>
    <definedName name="_MT146" localSheetId="8">#REF!</definedName>
    <definedName name="_MT146" localSheetId="13">#REF!</definedName>
    <definedName name="_MT146" localSheetId="9">#REF!</definedName>
    <definedName name="_MT146" localSheetId="16">#REF!</definedName>
    <definedName name="_MT146" localSheetId="2">#REF!</definedName>
    <definedName name="_MT146" localSheetId="4">#REF!</definedName>
    <definedName name="_MT146" localSheetId="11">#REF!</definedName>
    <definedName name="_MT146" localSheetId="3">#REF!</definedName>
    <definedName name="_MT146">#REF!</definedName>
    <definedName name="_MT147" localSheetId="7">#REF!</definedName>
    <definedName name="_MT147" localSheetId="6">#REF!</definedName>
    <definedName name="_MT147" localSheetId="8">#REF!</definedName>
    <definedName name="_MT147" localSheetId="13">#REF!</definedName>
    <definedName name="_MT147" localSheetId="9">#REF!</definedName>
    <definedName name="_MT147" localSheetId="16">#REF!</definedName>
    <definedName name="_MT147" localSheetId="2">#REF!</definedName>
    <definedName name="_MT147" localSheetId="4">#REF!</definedName>
    <definedName name="_MT147" localSheetId="11">#REF!</definedName>
    <definedName name="_MT147" localSheetId="3">#REF!</definedName>
    <definedName name="_MT147">#REF!</definedName>
    <definedName name="_MT148" localSheetId="7">#REF!</definedName>
    <definedName name="_MT148" localSheetId="6">#REF!</definedName>
    <definedName name="_MT148" localSheetId="8">#REF!</definedName>
    <definedName name="_MT148" localSheetId="13">#REF!</definedName>
    <definedName name="_MT148" localSheetId="9">#REF!</definedName>
    <definedName name="_MT148" localSheetId="16">#REF!</definedName>
    <definedName name="_MT148" localSheetId="2">#REF!</definedName>
    <definedName name="_MT148" localSheetId="4">#REF!</definedName>
    <definedName name="_MT148" localSheetId="11">#REF!</definedName>
    <definedName name="_MT148" localSheetId="3">#REF!</definedName>
    <definedName name="_MT148">#REF!</definedName>
    <definedName name="_MT149" localSheetId="7">#REF!</definedName>
    <definedName name="_MT149" localSheetId="6">#REF!</definedName>
    <definedName name="_MT149" localSheetId="8">#REF!</definedName>
    <definedName name="_MT149" localSheetId="13">#REF!</definedName>
    <definedName name="_MT149" localSheetId="9">#REF!</definedName>
    <definedName name="_MT149" localSheetId="16">#REF!</definedName>
    <definedName name="_MT149" localSheetId="2">#REF!</definedName>
    <definedName name="_MT149" localSheetId="4">#REF!</definedName>
    <definedName name="_MT149" localSheetId="11">#REF!</definedName>
    <definedName name="_MT149" localSheetId="3">#REF!</definedName>
    <definedName name="_MT149">#REF!</definedName>
    <definedName name="_MT15" localSheetId="7">#REF!</definedName>
    <definedName name="_MT15" localSheetId="6">#REF!</definedName>
    <definedName name="_MT15" localSheetId="8">#REF!</definedName>
    <definedName name="_MT15" localSheetId="13">#REF!</definedName>
    <definedName name="_MT15" localSheetId="9">#REF!</definedName>
    <definedName name="_MT15" localSheetId="16">#REF!</definedName>
    <definedName name="_MT15" localSheetId="2">#REF!</definedName>
    <definedName name="_MT15" localSheetId="4">#REF!</definedName>
    <definedName name="_MT15" localSheetId="11">#REF!</definedName>
    <definedName name="_MT15" localSheetId="3">#REF!</definedName>
    <definedName name="_MT15">#REF!</definedName>
    <definedName name="_MT150" localSheetId="7">#REF!</definedName>
    <definedName name="_MT150" localSheetId="6">#REF!</definedName>
    <definedName name="_MT150" localSheetId="8">#REF!</definedName>
    <definedName name="_MT150" localSheetId="13">#REF!</definedName>
    <definedName name="_MT150" localSheetId="9">#REF!</definedName>
    <definedName name="_MT150" localSheetId="16">#REF!</definedName>
    <definedName name="_MT150" localSheetId="2">#REF!</definedName>
    <definedName name="_MT150" localSheetId="4">#REF!</definedName>
    <definedName name="_MT150" localSheetId="11">#REF!</definedName>
    <definedName name="_MT150" localSheetId="3">#REF!</definedName>
    <definedName name="_MT150">#REF!</definedName>
    <definedName name="_MT16" localSheetId="7">#REF!</definedName>
    <definedName name="_MT16" localSheetId="6">#REF!</definedName>
    <definedName name="_MT16" localSheetId="8">#REF!</definedName>
    <definedName name="_MT16" localSheetId="13">#REF!</definedName>
    <definedName name="_MT16" localSheetId="9">#REF!</definedName>
    <definedName name="_MT16" localSheetId="16">#REF!</definedName>
    <definedName name="_MT16" localSheetId="2">#REF!</definedName>
    <definedName name="_MT16" localSheetId="4">#REF!</definedName>
    <definedName name="_MT16" localSheetId="11">#REF!</definedName>
    <definedName name="_MT16" localSheetId="3">#REF!</definedName>
    <definedName name="_MT16">#REF!</definedName>
    <definedName name="_MT17" localSheetId="7">#REF!</definedName>
    <definedName name="_MT17" localSheetId="6">#REF!</definedName>
    <definedName name="_MT17" localSheetId="8">#REF!</definedName>
    <definedName name="_MT17" localSheetId="13">#REF!</definedName>
    <definedName name="_MT17" localSheetId="9">#REF!</definedName>
    <definedName name="_MT17" localSheetId="16">#REF!</definedName>
    <definedName name="_MT17" localSheetId="2">#REF!</definedName>
    <definedName name="_MT17" localSheetId="4">#REF!</definedName>
    <definedName name="_MT17" localSheetId="11">#REF!</definedName>
    <definedName name="_MT17" localSheetId="3">#REF!</definedName>
    <definedName name="_MT17">#REF!</definedName>
    <definedName name="_MT18" localSheetId="7">#REF!</definedName>
    <definedName name="_MT18" localSheetId="6">#REF!</definedName>
    <definedName name="_MT18" localSheetId="8">#REF!</definedName>
    <definedName name="_MT18" localSheetId="13">#REF!</definedName>
    <definedName name="_MT18" localSheetId="9">#REF!</definedName>
    <definedName name="_MT18" localSheetId="16">#REF!</definedName>
    <definedName name="_MT18" localSheetId="2">#REF!</definedName>
    <definedName name="_MT18" localSheetId="4">#REF!</definedName>
    <definedName name="_MT18" localSheetId="11">#REF!</definedName>
    <definedName name="_MT18" localSheetId="3">#REF!</definedName>
    <definedName name="_MT18">#REF!</definedName>
    <definedName name="_MT19" localSheetId="7">#REF!</definedName>
    <definedName name="_MT19" localSheetId="6">#REF!</definedName>
    <definedName name="_MT19" localSheetId="8">#REF!</definedName>
    <definedName name="_MT19" localSheetId="13">#REF!</definedName>
    <definedName name="_MT19" localSheetId="9">#REF!</definedName>
    <definedName name="_MT19" localSheetId="16">#REF!</definedName>
    <definedName name="_MT19" localSheetId="2">#REF!</definedName>
    <definedName name="_MT19" localSheetId="4">#REF!</definedName>
    <definedName name="_MT19" localSheetId="11">#REF!</definedName>
    <definedName name="_MT19" localSheetId="3">#REF!</definedName>
    <definedName name="_MT19">#REF!</definedName>
    <definedName name="_MT2" localSheetId="7">#REF!</definedName>
    <definedName name="_MT2" localSheetId="6">#REF!</definedName>
    <definedName name="_MT2" localSheetId="8">#REF!</definedName>
    <definedName name="_MT2" localSheetId="13">#REF!</definedName>
    <definedName name="_MT2" localSheetId="9">#REF!</definedName>
    <definedName name="_MT2" localSheetId="16">#REF!</definedName>
    <definedName name="_MT2" localSheetId="2">#REF!</definedName>
    <definedName name="_MT2" localSheetId="4">#REF!</definedName>
    <definedName name="_MT2" localSheetId="11">#REF!</definedName>
    <definedName name="_MT2" localSheetId="3">#REF!</definedName>
    <definedName name="_MT2">#REF!</definedName>
    <definedName name="_MT20" localSheetId="7">#REF!</definedName>
    <definedName name="_MT20" localSheetId="6">#REF!</definedName>
    <definedName name="_MT20" localSheetId="8">#REF!</definedName>
    <definedName name="_MT20" localSheetId="13">#REF!</definedName>
    <definedName name="_MT20" localSheetId="9">#REF!</definedName>
    <definedName name="_MT20" localSheetId="16">#REF!</definedName>
    <definedName name="_MT20" localSheetId="2">#REF!</definedName>
    <definedName name="_MT20" localSheetId="4">#REF!</definedName>
    <definedName name="_MT20" localSheetId="11">#REF!</definedName>
    <definedName name="_MT20" localSheetId="3">#REF!</definedName>
    <definedName name="_MT20">#REF!</definedName>
    <definedName name="_MT21" localSheetId="7">#REF!</definedName>
    <definedName name="_MT21" localSheetId="6">#REF!</definedName>
    <definedName name="_MT21" localSheetId="8">#REF!</definedName>
    <definedName name="_MT21" localSheetId="13">#REF!</definedName>
    <definedName name="_MT21" localSheetId="9">#REF!</definedName>
    <definedName name="_MT21" localSheetId="16">#REF!</definedName>
    <definedName name="_MT21" localSheetId="2">#REF!</definedName>
    <definedName name="_MT21" localSheetId="4">#REF!</definedName>
    <definedName name="_MT21" localSheetId="11">#REF!</definedName>
    <definedName name="_MT21" localSheetId="3">#REF!</definedName>
    <definedName name="_MT21">#REF!</definedName>
    <definedName name="_MT22" localSheetId="7">#REF!</definedName>
    <definedName name="_MT22" localSheetId="6">#REF!</definedName>
    <definedName name="_MT22" localSheetId="8">#REF!</definedName>
    <definedName name="_MT22" localSheetId="13">#REF!</definedName>
    <definedName name="_MT22" localSheetId="9">#REF!</definedName>
    <definedName name="_MT22" localSheetId="16">#REF!</definedName>
    <definedName name="_MT22" localSheetId="2">#REF!</definedName>
    <definedName name="_MT22" localSheetId="4">#REF!</definedName>
    <definedName name="_MT22" localSheetId="11">#REF!</definedName>
    <definedName name="_MT22" localSheetId="3">#REF!</definedName>
    <definedName name="_MT22">#REF!</definedName>
    <definedName name="_MT23" localSheetId="7">#REF!</definedName>
    <definedName name="_MT23" localSheetId="6">#REF!</definedName>
    <definedName name="_MT23" localSheetId="8">#REF!</definedName>
    <definedName name="_MT23" localSheetId="13">#REF!</definedName>
    <definedName name="_MT23" localSheetId="9">#REF!</definedName>
    <definedName name="_MT23" localSheetId="16">#REF!</definedName>
    <definedName name="_MT23" localSheetId="2">#REF!</definedName>
    <definedName name="_MT23" localSheetId="4">#REF!</definedName>
    <definedName name="_MT23" localSheetId="11">#REF!</definedName>
    <definedName name="_MT23" localSheetId="3">#REF!</definedName>
    <definedName name="_MT23">#REF!</definedName>
    <definedName name="_MT24" localSheetId="7">#REF!</definedName>
    <definedName name="_MT24" localSheetId="6">#REF!</definedName>
    <definedName name="_MT24" localSheetId="8">#REF!</definedName>
    <definedName name="_MT24" localSheetId="13">#REF!</definedName>
    <definedName name="_MT24" localSheetId="9">#REF!</definedName>
    <definedName name="_MT24" localSheetId="16">#REF!</definedName>
    <definedName name="_MT24" localSheetId="2">#REF!</definedName>
    <definedName name="_MT24" localSheetId="4">#REF!</definedName>
    <definedName name="_MT24" localSheetId="11">#REF!</definedName>
    <definedName name="_MT24" localSheetId="3">#REF!</definedName>
    <definedName name="_MT24">#REF!</definedName>
    <definedName name="_MT25" localSheetId="7">#REF!</definedName>
    <definedName name="_MT25" localSheetId="6">#REF!</definedName>
    <definedName name="_MT25" localSheetId="8">#REF!</definedName>
    <definedName name="_MT25" localSheetId="13">#REF!</definedName>
    <definedName name="_MT25" localSheetId="9">#REF!</definedName>
    <definedName name="_MT25" localSheetId="16">#REF!</definedName>
    <definedName name="_MT25" localSheetId="2">#REF!</definedName>
    <definedName name="_MT25" localSheetId="4">#REF!</definedName>
    <definedName name="_MT25" localSheetId="11">#REF!</definedName>
    <definedName name="_MT25" localSheetId="3">#REF!</definedName>
    <definedName name="_MT25">#REF!</definedName>
    <definedName name="_MT26" localSheetId="7">#REF!</definedName>
    <definedName name="_MT26" localSheetId="6">#REF!</definedName>
    <definedName name="_MT26" localSheetId="8">#REF!</definedName>
    <definedName name="_MT26" localSheetId="13">#REF!</definedName>
    <definedName name="_MT26" localSheetId="9">#REF!</definedName>
    <definedName name="_MT26" localSheetId="16">#REF!</definedName>
    <definedName name="_MT26" localSheetId="2">#REF!</definedName>
    <definedName name="_MT26" localSheetId="4">#REF!</definedName>
    <definedName name="_MT26" localSheetId="11">#REF!</definedName>
    <definedName name="_MT26" localSheetId="3">#REF!</definedName>
    <definedName name="_MT26">#REF!</definedName>
    <definedName name="_MT27" localSheetId="7">#REF!</definedName>
    <definedName name="_MT27" localSheetId="6">#REF!</definedName>
    <definedName name="_MT27" localSheetId="8">#REF!</definedName>
    <definedName name="_MT27" localSheetId="13">#REF!</definedName>
    <definedName name="_MT27" localSheetId="9">#REF!</definedName>
    <definedName name="_MT27" localSheetId="16">#REF!</definedName>
    <definedName name="_MT27" localSheetId="2">#REF!</definedName>
    <definedName name="_MT27" localSheetId="4">#REF!</definedName>
    <definedName name="_MT27" localSheetId="11">#REF!</definedName>
    <definedName name="_MT27" localSheetId="3">#REF!</definedName>
    <definedName name="_MT27">#REF!</definedName>
    <definedName name="_MT28" localSheetId="7">#REF!</definedName>
    <definedName name="_MT28" localSheetId="6">#REF!</definedName>
    <definedName name="_MT28" localSheetId="8">#REF!</definedName>
    <definedName name="_MT28" localSheetId="13">#REF!</definedName>
    <definedName name="_MT28" localSheetId="9">#REF!</definedName>
    <definedName name="_MT28" localSheetId="16">#REF!</definedName>
    <definedName name="_MT28" localSheetId="2">#REF!</definedName>
    <definedName name="_MT28" localSheetId="4">#REF!</definedName>
    <definedName name="_MT28" localSheetId="11">#REF!</definedName>
    <definedName name="_MT28" localSheetId="3">#REF!</definedName>
    <definedName name="_MT28">#REF!</definedName>
    <definedName name="_MT29" localSheetId="7">#REF!</definedName>
    <definedName name="_MT29" localSheetId="6">#REF!</definedName>
    <definedName name="_MT29" localSheetId="8">#REF!</definedName>
    <definedName name="_MT29" localSheetId="13">#REF!</definedName>
    <definedName name="_MT29" localSheetId="9">#REF!</definedName>
    <definedName name="_MT29" localSheetId="16">#REF!</definedName>
    <definedName name="_MT29" localSheetId="2">#REF!</definedName>
    <definedName name="_MT29" localSheetId="4">#REF!</definedName>
    <definedName name="_MT29" localSheetId="11">#REF!</definedName>
    <definedName name="_MT29" localSheetId="3">#REF!</definedName>
    <definedName name="_MT29">#REF!</definedName>
    <definedName name="_MT3" localSheetId="7">#REF!</definedName>
    <definedName name="_MT3" localSheetId="6">#REF!</definedName>
    <definedName name="_MT3" localSheetId="8">#REF!</definedName>
    <definedName name="_MT3" localSheetId="13">#REF!</definedName>
    <definedName name="_MT3" localSheetId="9">#REF!</definedName>
    <definedName name="_MT3" localSheetId="16">#REF!</definedName>
    <definedName name="_MT3" localSheetId="2">#REF!</definedName>
    <definedName name="_MT3" localSheetId="4">#REF!</definedName>
    <definedName name="_MT3" localSheetId="11">#REF!</definedName>
    <definedName name="_MT3" localSheetId="3">#REF!</definedName>
    <definedName name="_MT3">#REF!</definedName>
    <definedName name="_MT30" localSheetId="7">#REF!</definedName>
    <definedName name="_MT30" localSheetId="6">#REF!</definedName>
    <definedName name="_MT30" localSheetId="8">#REF!</definedName>
    <definedName name="_MT30" localSheetId="13">#REF!</definedName>
    <definedName name="_MT30" localSheetId="9">#REF!</definedName>
    <definedName name="_MT30" localSheetId="16">#REF!</definedName>
    <definedName name="_MT30" localSheetId="2">#REF!</definedName>
    <definedName name="_MT30" localSheetId="4">#REF!</definedName>
    <definedName name="_MT30" localSheetId="11">#REF!</definedName>
    <definedName name="_MT30" localSheetId="3">#REF!</definedName>
    <definedName name="_MT30">#REF!</definedName>
    <definedName name="_MT31" localSheetId="7">#REF!</definedName>
    <definedName name="_MT31" localSheetId="6">#REF!</definedName>
    <definedName name="_MT31" localSheetId="8">#REF!</definedName>
    <definedName name="_MT31" localSheetId="13">#REF!</definedName>
    <definedName name="_MT31" localSheetId="9">#REF!</definedName>
    <definedName name="_MT31" localSheetId="16">#REF!</definedName>
    <definedName name="_MT31" localSheetId="2">#REF!</definedName>
    <definedName name="_MT31" localSheetId="4">#REF!</definedName>
    <definedName name="_MT31" localSheetId="11">#REF!</definedName>
    <definedName name="_MT31" localSheetId="3">#REF!</definedName>
    <definedName name="_MT31">#REF!</definedName>
    <definedName name="_MT32" localSheetId="7">#REF!</definedName>
    <definedName name="_MT32" localSheetId="6">#REF!</definedName>
    <definedName name="_MT32" localSheetId="8">#REF!</definedName>
    <definedName name="_MT32" localSheetId="13">#REF!</definedName>
    <definedName name="_MT32" localSheetId="9">#REF!</definedName>
    <definedName name="_MT32" localSheetId="16">#REF!</definedName>
    <definedName name="_MT32" localSheetId="2">#REF!</definedName>
    <definedName name="_MT32" localSheetId="4">#REF!</definedName>
    <definedName name="_MT32" localSheetId="11">#REF!</definedName>
    <definedName name="_MT32" localSheetId="3">#REF!</definedName>
    <definedName name="_MT32">#REF!</definedName>
    <definedName name="_MT33" localSheetId="7">#REF!</definedName>
    <definedName name="_MT33" localSheetId="6">#REF!</definedName>
    <definedName name="_MT33" localSheetId="8">#REF!</definedName>
    <definedName name="_MT33" localSheetId="13">#REF!</definedName>
    <definedName name="_MT33" localSheetId="9">#REF!</definedName>
    <definedName name="_MT33" localSheetId="16">#REF!</definedName>
    <definedName name="_MT33" localSheetId="2">#REF!</definedName>
    <definedName name="_MT33" localSheetId="4">#REF!</definedName>
    <definedName name="_MT33" localSheetId="11">#REF!</definedName>
    <definedName name="_MT33" localSheetId="3">#REF!</definedName>
    <definedName name="_MT33">#REF!</definedName>
    <definedName name="_MT34" localSheetId="7">#REF!</definedName>
    <definedName name="_MT34" localSheetId="6">#REF!</definedName>
    <definedName name="_MT34" localSheetId="8">#REF!</definedName>
    <definedName name="_MT34" localSheetId="13">#REF!</definedName>
    <definedName name="_MT34" localSheetId="9">#REF!</definedName>
    <definedName name="_MT34" localSheetId="16">#REF!</definedName>
    <definedName name="_MT34" localSheetId="2">#REF!</definedName>
    <definedName name="_MT34" localSheetId="4">#REF!</definedName>
    <definedName name="_MT34" localSheetId="11">#REF!</definedName>
    <definedName name="_MT34" localSheetId="3">#REF!</definedName>
    <definedName name="_MT34">#REF!</definedName>
    <definedName name="_MT35" localSheetId="7">#REF!</definedName>
    <definedName name="_MT35" localSheetId="6">#REF!</definedName>
    <definedName name="_MT35" localSheetId="8">#REF!</definedName>
    <definedName name="_MT35" localSheetId="13">#REF!</definedName>
    <definedName name="_MT35" localSheetId="9">#REF!</definedName>
    <definedName name="_MT35" localSheetId="16">#REF!</definedName>
    <definedName name="_MT35" localSheetId="2">#REF!</definedName>
    <definedName name="_MT35" localSheetId="4">#REF!</definedName>
    <definedName name="_MT35" localSheetId="11">#REF!</definedName>
    <definedName name="_MT35" localSheetId="5">[212]MRATES!$Q$48</definedName>
    <definedName name="_MT35" localSheetId="3">#REF!</definedName>
    <definedName name="_MT35">#REF!</definedName>
    <definedName name="_MT36" localSheetId="7">#REF!</definedName>
    <definedName name="_MT36" localSheetId="6">#REF!</definedName>
    <definedName name="_MT36" localSheetId="8">#REF!</definedName>
    <definedName name="_MT36" localSheetId="13">#REF!</definedName>
    <definedName name="_MT36" localSheetId="9">#REF!</definedName>
    <definedName name="_MT36" localSheetId="16">#REF!</definedName>
    <definedName name="_MT36" localSheetId="2">#REF!</definedName>
    <definedName name="_MT36" localSheetId="4">#REF!</definedName>
    <definedName name="_MT36" localSheetId="11">#REF!</definedName>
    <definedName name="_MT36" localSheetId="5">[212]MRATES!$Q$49</definedName>
    <definedName name="_MT36" localSheetId="3">#REF!</definedName>
    <definedName name="_MT36">#REF!</definedName>
    <definedName name="_MT37" localSheetId="7">#REF!</definedName>
    <definedName name="_MT37" localSheetId="6">#REF!</definedName>
    <definedName name="_MT37" localSheetId="8">#REF!</definedName>
    <definedName name="_MT37" localSheetId="13">#REF!</definedName>
    <definedName name="_MT37" localSheetId="9">#REF!</definedName>
    <definedName name="_MT37" localSheetId="16">#REF!</definedName>
    <definedName name="_MT37" localSheetId="2">#REF!</definedName>
    <definedName name="_MT37" localSheetId="4">#REF!</definedName>
    <definedName name="_MT37" localSheetId="11">#REF!</definedName>
    <definedName name="_MT37" localSheetId="3">#REF!</definedName>
    <definedName name="_MT37">#REF!</definedName>
    <definedName name="_MT38" localSheetId="7">#REF!</definedName>
    <definedName name="_MT38" localSheetId="6">#REF!</definedName>
    <definedName name="_MT38" localSheetId="8">#REF!</definedName>
    <definedName name="_MT38" localSheetId="13">#REF!</definedName>
    <definedName name="_MT38" localSheetId="9">#REF!</definedName>
    <definedName name="_MT38" localSheetId="16">#REF!</definedName>
    <definedName name="_MT38" localSheetId="2">#REF!</definedName>
    <definedName name="_MT38" localSheetId="4">#REF!</definedName>
    <definedName name="_MT38" localSheetId="11">#REF!</definedName>
    <definedName name="_MT38" localSheetId="3">#REF!</definedName>
    <definedName name="_MT38">#REF!</definedName>
    <definedName name="_MT39" localSheetId="7">#REF!</definedName>
    <definedName name="_MT39" localSheetId="6">#REF!</definedName>
    <definedName name="_MT39" localSheetId="8">#REF!</definedName>
    <definedName name="_MT39" localSheetId="13">#REF!</definedName>
    <definedName name="_MT39" localSheetId="9">#REF!</definedName>
    <definedName name="_MT39" localSheetId="16">#REF!</definedName>
    <definedName name="_MT39" localSheetId="2">#REF!</definedName>
    <definedName name="_MT39" localSheetId="4">#REF!</definedName>
    <definedName name="_MT39" localSheetId="11">#REF!</definedName>
    <definedName name="_MT39" localSheetId="3">#REF!</definedName>
    <definedName name="_MT39">#REF!</definedName>
    <definedName name="_MT4" localSheetId="7">#REF!</definedName>
    <definedName name="_MT4" localSheetId="6">#REF!</definedName>
    <definedName name="_MT4" localSheetId="8">#REF!</definedName>
    <definedName name="_MT4" localSheetId="13">#REF!</definedName>
    <definedName name="_MT4" localSheetId="9">#REF!</definedName>
    <definedName name="_MT4" localSheetId="16">#REF!</definedName>
    <definedName name="_MT4" localSheetId="2">#REF!</definedName>
    <definedName name="_MT4" localSheetId="4">#REF!</definedName>
    <definedName name="_MT4" localSheetId="11">#REF!</definedName>
    <definedName name="_MT4" localSheetId="3">#REF!</definedName>
    <definedName name="_MT4">#REF!</definedName>
    <definedName name="_MT40" localSheetId="7">#REF!</definedName>
    <definedName name="_MT40" localSheetId="6">#REF!</definedName>
    <definedName name="_MT40" localSheetId="8">#REF!</definedName>
    <definedName name="_MT40" localSheetId="13">#REF!</definedName>
    <definedName name="_MT40" localSheetId="9">#REF!</definedName>
    <definedName name="_MT40" localSheetId="16">#REF!</definedName>
    <definedName name="_MT40" localSheetId="2">#REF!</definedName>
    <definedName name="_MT40" localSheetId="4">#REF!</definedName>
    <definedName name="_MT40" localSheetId="11">#REF!</definedName>
    <definedName name="_MT40" localSheetId="3">#REF!</definedName>
    <definedName name="_MT40">#REF!</definedName>
    <definedName name="_MT41" localSheetId="7">#REF!</definedName>
    <definedName name="_MT41" localSheetId="6">#REF!</definedName>
    <definedName name="_MT41" localSheetId="8">#REF!</definedName>
    <definedName name="_MT41" localSheetId="13">#REF!</definedName>
    <definedName name="_MT41" localSheetId="9">#REF!</definedName>
    <definedName name="_MT41" localSheetId="16">#REF!</definedName>
    <definedName name="_MT41" localSheetId="2">#REF!</definedName>
    <definedName name="_MT41" localSheetId="4">#REF!</definedName>
    <definedName name="_MT41" localSheetId="11">#REF!</definedName>
    <definedName name="_MT41" localSheetId="3">#REF!</definedName>
    <definedName name="_MT41">#REF!</definedName>
    <definedName name="_MT42" localSheetId="7">#REF!</definedName>
    <definedName name="_MT42" localSheetId="6">#REF!</definedName>
    <definedName name="_MT42" localSheetId="8">#REF!</definedName>
    <definedName name="_MT42" localSheetId="13">#REF!</definedName>
    <definedName name="_MT42" localSheetId="9">#REF!</definedName>
    <definedName name="_MT42" localSheetId="16">#REF!</definedName>
    <definedName name="_MT42" localSheetId="2">#REF!</definedName>
    <definedName name="_MT42" localSheetId="4">#REF!</definedName>
    <definedName name="_MT42" localSheetId="11">#REF!</definedName>
    <definedName name="_MT42" localSheetId="3">#REF!</definedName>
    <definedName name="_MT42">#REF!</definedName>
    <definedName name="_MT43" localSheetId="7">#REF!</definedName>
    <definedName name="_MT43" localSheetId="6">#REF!</definedName>
    <definedName name="_MT43" localSheetId="8">#REF!</definedName>
    <definedName name="_MT43" localSheetId="13">#REF!</definedName>
    <definedName name="_MT43" localSheetId="9">#REF!</definedName>
    <definedName name="_MT43" localSheetId="16">#REF!</definedName>
    <definedName name="_MT43" localSheetId="2">#REF!</definedName>
    <definedName name="_MT43" localSheetId="4">#REF!</definedName>
    <definedName name="_MT43" localSheetId="11">#REF!</definedName>
    <definedName name="_MT43" localSheetId="3">#REF!</definedName>
    <definedName name="_MT43">#REF!</definedName>
    <definedName name="_MT44" localSheetId="7">#REF!</definedName>
    <definedName name="_MT44" localSheetId="6">#REF!</definedName>
    <definedName name="_MT44" localSheetId="8">#REF!</definedName>
    <definedName name="_MT44" localSheetId="13">#REF!</definedName>
    <definedName name="_MT44" localSheetId="9">#REF!</definedName>
    <definedName name="_MT44" localSheetId="16">#REF!</definedName>
    <definedName name="_MT44" localSheetId="2">#REF!</definedName>
    <definedName name="_MT44" localSheetId="4">#REF!</definedName>
    <definedName name="_MT44" localSheetId="11">#REF!</definedName>
    <definedName name="_MT44" localSheetId="3">#REF!</definedName>
    <definedName name="_MT44">#REF!</definedName>
    <definedName name="_MT45" localSheetId="7">#REF!</definedName>
    <definedName name="_MT45" localSheetId="6">#REF!</definedName>
    <definedName name="_MT45" localSheetId="8">#REF!</definedName>
    <definedName name="_MT45" localSheetId="13">#REF!</definedName>
    <definedName name="_MT45" localSheetId="9">#REF!</definedName>
    <definedName name="_MT45" localSheetId="16">#REF!</definedName>
    <definedName name="_MT45" localSheetId="2">#REF!</definedName>
    <definedName name="_MT45" localSheetId="4">#REF!</definedName>
    <definedName name="_MT45" localSheetId="11">#REF!</definedName>
    <definedName name="_MT45" localSheetId="3">#REF!</definedName>
    <definedName name="_MT45">#REF!</definedName>
    <definedName name="_MT46" localSheetId="7">#REF!</definedName>
    <definedName name="_MT46" localSheetId="6">#REF!</definedName>
    <definedName name="_MT46" localSheetId="8">#REF!</definedName>
    <definedName name="_MT46" localSheetId="13">#REF!</definedName>
    <definedName name="_MT46" localSheetId="9">#REF!</definedName>
    <definedName name="_MT46" localSheetId="16">#REF!</definedName>
    <definedName name="_MT46" localSheetId="2">#REF!</definedName>
    <definedName name="_MT46" localSheetId="4">#REF!</definedName>
    <definedName name="_MT46" localSheetId="11">#REF!</definedName>
    <definedName name="_MT46" localSheetId="3">#REF!</definedName>
    <definedName name="_MT46">#REF!</definedName>
    <definedName name="_MT47" localSheetId="7">#REF!</definedName>
    <definedName name="_MT47" localSheetId="6">#REF!</definedName>
    <definedName name="_MT47" localSheetId="8">#REF!</definedName>
    <definedName name="_MT47" localSheetId="13">#REF!</definedName>
    <definedName name="_MT47" localSheetId="9">#REF!</definedName>
    <definedName name="_MT47" localSheetId="16">#REF!</definedName>
    <definedName name="_MT47" localSheetId="2">#REF!</definedName>
    <definedName name="_MT47" localSheetId="4">#REF!</definedName>
    <definedName name="_MT47" localSheetId="11">#REF!</definedName>
    <definedName name="_MT47" localSheetId="3">#REF!</definedName>
    <definedName name="_MT47">#REF!</definedName>
    <definedName name="_MT48" localSheetId="7">#REF!</definedName>
    <definedName name="_MT48" localSheetId="6">#REF!</definedName>
    <definedName name="_MT48" localSheetId="8">#REF!</definedName>
    <definedName name="_MT48" localSheetId="13">#REF!</definedName>
    <definedName name="_MT48" localSheetId="9">#REF!</definedName>
    <definedName name="_MT48" localSheetId="16">#REF!</definedName>
    <definedName name="_MT48" localSheetId="2">#REF!</definedName>
    <definedName name="_MT48" localSheetId="4">#REF!</definedName>
    <definedName name="_MT48" localSheetId="11">#REF!</definedName>
    <definedName name="_MT48" localSheetId="3">#REF!</definedName>
    <definedName name="_MT48">#REF!</definedName>
    <definedName name="_MT49" localSheetId="7">#REF!</definedName>
    <definedName name="_MT49" localSheetId="6">#REF!</definedName>
    <definedName name="_MT49" localSheetId="8">#REF!</definedName>
    <definedName name="_MT49" localSheetId="13">#REF!</definedName>
    <definedName name="_MT49" localSheetId="9">#REF!</definedName>
    <definedName name="_MT49" localSheetId="16">#REF!</definedName>
    <definedName name="_MT49" localSheetId="2">#REF!</definedName>
    <definedName name="_MT49" localSheetId="4">#REF!</definedName>
    <definedName name="_MT49" localSheetId="11">#REF!</definedName>
    <definedName name="_MT49" localSheetId="3">#REF!</definedName>
    <definedName name="_MT49">#REF!</definedName>
    <definedName name="_MT5" localSheetId="7">#REF!</definedName>
    <definedName name="_MT5" localSheetId="6">#REF!</definedName>
    <definedName name="_MT5" localSheetId="8">#REF!</definedName>
    <definedName name="_MT5" localSheetId="13">#REF!</definedName>
    <definedName name="_MT5" localSheetId="9">#REF!</definedName>
    <definedName name="_MT5" localSheetId="16">#REF!</definedName>
    <definedName name="_MT5" localSheetId="2">#REF!</definedName>
    <definedName name="_MT5" localSheetId="4">#REF!</definedName>
    <definedName name="_MT5" localSheetId="11">#REF!</definedName>
    <definedName name="_MT5" localSheetId="3">#REF!</definedName>
    <definedName name="_MT5">#REF!</definedName>
    <definedName name="_MT50" localSheetId="7">#REF!</definedName>
    <definedName name="_MT50" localSheetId="6">#REF!</definedName>
    <definedName name="_MT50" localSheetId="8">#REF!</definedName>
    <definedName name="_MT50" localSheetId="13">#REF!</definedName>
    <definedName name="_MT50" localSheetId="9">#REF!</definedName>
    <definedName name="_MT50" localSheetId="16">#REF!</definedName>
    <definedName name="_MT50" localSheetId="2">#REF!</definedName>
    <definedName name="_MT50" localSheetId="4">#REF!</definedName>
    <definedName name="_MT50" localSheetId="11">#REF!</definedName>
    <definedName name="_MT50" localSheetId="3">#REF!</definedName>
    <definedName name="_MT50">#REF!</definedName>
    <definedName name="_MT500" localSheetId="7">#REF!</definedName>
    <definedName name="_MT500" localSheetId="6">#REF!</definedName>
    <definedName name="_MT500" localSheetId="8">#REF!</definedName>
    <definedName name="_MT500" localSheetId="13">#REF!</definedName>
    <definedName name="_MT500" localSheetId="9">#REF!</definedName>
    <definedName name="_MT500" localSheetId="16">#REF!</definedName>
    <definedName name="_MT500" localSheetId="2">#REF!</definedName>
    <definedName name="_MT500" localSheetId="4">#REF!</definedName>
    <definedName name="_MT500" localSheetId="11">#REF!</definedName>
    <definedName name="_MT500" localSheetId="3">#REF!</definedName>
    <definedName name="_MT500">#REF!</definedName>
    <definedName name="_MT51" localSheetId="7">#REF!</definedName>
    <definedName name="_MT51" localSheetId="6">#REF!</definedName>
    <definedName name="_MT51" localSheetId="8">#REF!</definedName>
    <definedName name="_MT51" localSheetId="13">#REF!</definedName>
    <definedName name="_MT51" localSheetId="9">#REF!</definedName>
    <definedName name="_MT51" localSheetId="16">#REF!</definedName>
    <definedName name="_MT51" localSheetId="2">#REF!</definedName>
    <definedName name="_MT51" localSheetId="4">#REF!</definedName>
    <definedName name="_MT51" localSheetId="11">#REF!</definedName>
    <definedName name="_MT51" localSheetId="3">#REF!</definedName>
    <definedName name="_MT51">#REF!</definedName>
    <definedName name="_MT52" localSheetId="7">#REF!</definedName>
    <definedName name="_MT52" localSheetId="6">#REF!</definedName>
    <definedName name="_MT52" localSheetId="8">#REF!</definedName>
    <definedName name="_MT52" localSheetId="13">#REF!</definedName>
    <definedName name="_MT52" localSheetId="9">#REF!</definedName>
    <definedName name="_MT52" localSheetId="16">#REF!</definedName>
    <definedName name="_MT52" localSheetId="2">#REF!</definedName>
    <definedName name="_MT52" localSheetId="4">#REF!</definedName>
    <definedName name="_MT52" localSheetId="11">#REF!</definedName>
    <definedName name="_MT52" localSheetId="3">#REF!</definedName>
    <definedName name="_MT52">#REF!</definedName>
    <definedName name="_MT53" localSheetId="7">#REF!</definedName>
    <definedName name="_MT53" localSheetId="6">#REF!</definedName>
    <definedName name="_MT53" localSheetId="8">#REF!</definedName>
    <definedName name="_MT53" localSheetId="13">#REF!</definedName>
    <definedName name="_MT53" localSheetId="9">#REF!</definedName>
    <definedName name="_MT53" localSheetId="16">#REF!</definedName>
    <definedName name="_MT53" localSheetId="2">#REF!</definedName>
    <definedName name="_MT53" localSheetId="4">#REF!</definedName>
    <definedName name="_MT53" localSheetId="11">#REF!</definedName>
    <definedName name="_MT53" localSheetId="3">#REF!</definedName>
    <definedName name="_MT53">#REF!</definedName>
    <definedName name="_MT54" localSheetId="7">#REF!</definedName>
    <definedName name="_MT54" localSheetId="6">#REF!</definedName>
    <definedName name="_MT54" localSheetId="8">#REF!</definedName>
    <definedName name="_MT54" localSheetId="13">#REF!</definedName>
    <definedName name="_MT54" localSheetId="9">#REF!</definedName>
    <definedName name="_MT54" localSheetId="16">#REF!</definedName>
    <definedName name="_MT54" localSheetId="2">#REF!</definedName>
    <definedName name="_MT54" localSheetId="4">#REF!</definedName>
    <definedName name="_MT54" localSheetId="11">#REF!</definedName>
    <definedName name="_MT54" localSheetId="3">#REF!</definedName>
    <definedName name="_MT54">#REF!</definedName>
    <definedName name="_MT55" localSheetId="7">#REF!</definedName>
    <definedName name="_MT55" localSheetId="6">#REF!</definedName>
    <definedName name="_MT55" localSheetId="8">#REF!</definedName>
    <definedName name="_MT55" localSheetId="13">#REF!</definedName>
    <definedName name="_MT55" localSheetId="9">#REF!</definedName>
    <definedName name="_MT55" localSheetId="16">#REF!</definedName>
    <definedName name="_MT55" localSheetId="2">#REF!</definedName>
    <definedName name="_MT55" localSheetId="4">#REF!</definedName>
    <definedName name="_MT55" localSheetId="11">#REF!</definedName>
    <definedName name="_MT55" localSheetId="3">#REF!</definedName>
    <definedName name="_MT55">#REF!</definedName>
    <definedName name="_MT56" localSheetId="7">#REF!</definedName>
    <definedName name="_MT56" localSheetId="6">#REF!</definedName>
    <definedName name="_MT56" localSheetId="8">#REF!</definedName>
    <definedName name="_MT56" localSheetId="13">#REF!</definedName>
    <definedName name="_MT56" localSheetId="9">#REF!</definedName>
    <definedName name="_MT56" localSheetId="16">#REF!</definedName>
    <definedName name="_MT56" localSheetId="2">#REF!</definedName>
    <definedName name="_MT56" localSheetId="4">#REF!</definedName>
    <definedName name="_MT56" localSheetId="11">#REF!</definedName>
    <definedName name="_MT56" localSheetId="3">#REF!</definedName>
    <definedName name="_MT56">#REF!</definedName>
    <definedName name="_MT57" localSheetId="7">#REF!</definedName>
    <definedName name="_MT57" localSheetId="6">#REF!</definedName>
    <definedName name="_MT57" localSheetId="8">#REF!</definedName>
    <definedName name="_MT57" localSheetId="13">#REF!</definedName>
    <definedName name="_MT57" localSheetId="9">#REF!</definedName>
    <definedName name="_MT57" localSheetId="16">#REF!</definedName>
    <definedName name="_MT57" localSheetId="2">#REF!</definedName>
    <definedName name="_MT57" localSheetId="4">#REF!</definedName>
    <definedName name="_MT57" localSheetId="11">#REF!</definedName>
    <definedName name="_MT57" localSheetId="3">#REF!</definedName>
    <definedName name="_MT57">#REF!</definedName>
    <definedName name="_MT58" localSheetId="7">#REF!</definedName>
    <definedName name="_MT58" localSheetId="6">#REF!</definedName>
    <definedName name="_MT58" localSheetId="8">#REF!</definedName>
    <definedName name="_MT58" localSheetId="13">#REF!</definedName>
    <definedName name="_MT58" localSheetId="9">#REF!</definedName>
    <definedName name="_MT58" localSheetId="16">#REF!</definedName>
    <definedName name="_MT58" localSheetId="2">#REF!</definedName>
    <definedName name="_MT58" localSheetId="4">#REF!</definedName>
    <definedName name="_MT58" localSheetId="11">#REF!</definedName>
    <definedName name="_MT58" localSheetId="3">#REF!</definedName>
    <definedName name="_MT58">#REF!</definedName>
    <definedName name="_MT59" localSheetId="7">#REF!</definedName>
    <definedName name="_MT59" localSheetId="6">#REF!</definedName>
    <definedName name="_MT59" localSheetId="8">#REF!</definedName>
    <definedName name="_MT59" localSheetId="13">#REF!</definedName>
    <definedName name="_MT59" localSheetId="9">#REF!</definedName>
    <definedName name="_MT59" localSheetId="16">#REF!</definedName>
    <definedName name="_MT59" localSheetId="2">#REF!</definedName>
    <definedName name="_MT59" localSheetId="4">#REF!</definedName>
    <definedName name="_MT59" localSheetId="11">#REF!</definedName>
    <definedName name="_MT59" localSheetId="3">#REF!</definedName>
    <definedName name="_MT59">#REF!</definedName>
    <definedName name="_MT6" localSheetId="7">#REF!</definedName>
    <definedName name="_MT6" localSheetId="6">#REF!</definedName>
    <definedName name="_MT6" localSheetId="8">#REF!</definedName>
    <definedName name="_MT6" localSheetId="13">#REF!</definedName>
    <definedName name="_MT6" localSheetId="9">#REF!</definedName>
    <definedName name="_MT6" localSheetId="16">#REF!</definedName>
    <definedName name="_MT6" localSheetId="2">#REF!</definedName>
    <definedName name="_MT6" localSheetId="4">#REF!</definedName>
    <definedName name="_MT6" localSheetId="11">#REF!</definedName>
    <definedName name="_MT6" localSheetId="3">#REF!</definedName>
    <definedName name="_MT6">#REF!</definedName>
    <definedName name="_MT60" localSheetId="7">#REF!</definedName>
    <definedName name="_MT60" localSheetId="6">#REF!</definedName>
    <definedName name="_MT60" localSheetId="8">#REF!</definedName>
    <definedName name="_MT60" localSheetId="13">#REF!</definedName>
    <definedName name="_MT60" localSheetId="9">#REF!</definedName>
    <definedName name="_MT60" localSheetId="16">#REF!</definedName>
    <definedName name="_MT60" localSheetId="2">#REF!</definedName>
    <definedName name="_MT60" localSheetId="4">#REF!</definedName>
    <definedName name="_MT60" localSheetId="11">#REF!</definedName>
    <definedName name="_MT60" localSheetId="3">#REF!</definedName>
    <definedName name="_MT60">#REF!</definedName>
    <definedName name="_MT61" localSheetId="7">#REF!</definedName>
    <definedName name="_MT61" localSheetId="6">#REF!</definedName>
    <definedName name="_MT61" localSheetId="8">#REF!</definedName>
    <definedName name="_MT61" localSheetId="13">#REF!</definedName>
    <definedName name="_MT61" localSheetId="9">#REF!</definedName>
    <definedName name="_MT61" localSheetId="16">#REF!</definedName>
    <definedName name="_MT61" localSheetId="2">#REF!</definedName>
    <definedName name="_MT61" localSheetId="4">#REF!</definedName>
    <definedName name="_MT61" localSheetId="11">#REF!</definedName>
    <definedName name="_MT61" localSheetId="3">#REF!</definedName>
    <definedName name="_MT61">#REF!</definedName>
    <definedName name="_MT62" localSheetId="7">#REF!</definedName>
    <definedName name="_MT62" localSheetId="6">#REF!</definedName>
    <definedName name="_MT62" localSheetId="8">#REF!</definedName>
    <definedName name="_MT62" localSheetId="13">#REF!</definedName>
    <definedName name="_MT62" localSheetId="9">#REF!</definedName>
    <definedName name="_MT62" localSheetId="16">#REF!</definedName>
    <definedName name="_MT62" localSheetId="2">#REF!</definedName>
    <definedName name="_MT62" localSheetId="4">#REF!</definedName>
    <definedName name="_MT62" localSheetId="11">#REF!</definedName>
    <definedName name="_MT62" localSheetId="3">#REF!</definedName>
    <definedName name="_MT62">#REF!</definedName>
    <definedName name="_MT63" localSheetId="7">#REF!</definedName>
    <definedName name="_MT63" localSheetId="6">#REF!</definedName>
    <definedName name="_MT63" localSheetId="8">#REF!</definedName>
    <definedName name="_MT63" localSheetId="13">#REF!</definedName>
    <definedName name="_MT63" localSheetId="9">#REF!</definedName>
    <definedName name="_MT63" localSheetId="16">#REF!</definedName>
    <definedName name="_MT63" localSheetId="2">#REF!</definedName>
    <definedName name="_MT63" localSheetId="4">#REF!</definedName>
    <definedName name="_MT63" localSheetId="11">#REF!</definedName>
    <definedName name="_MT63" localSheetId="3">#REF!</definedName>
    <definedName name="_MT63">#REF!</definedName>
    <definedName name="_MT64" localSheetId="7">#REF!</definedName>
    <definedName name="_MT64" localSheetId="6">#REF!</definedName>
    <definedName name="_MT64" localSheetId="8">#REF!</definedName>
    <definedName name="_MT64" localSheetId="13">#REF!</definedName>
    <definedName name="_MT64" localSheetId="9">#REF!</definedName>
    <definedName name="_MT64" localSheetId="16">#REF!</definedName>
    <definedName name="_MT64" localSheetId="2">#REF!</definedName>
    <definedName name="_MT64" localSheetId="4">#REF!</definedName>
    <definedName name="_MT64" localSheetId="11">#REF!</definedName>
    <definedName name="_MT64" localSheetId="3">#REF!</definedName>
    <definedName name="_MT64">#REF!</definedName>
    <definedName name="_MT65" localSheetId="7">#REF!</definedName>
    <definedName name="_MT65" localSheetId="6">#REF!</definedName>
    <definedName name="_MT65" localSheetId="8">#REF!</definedName>
    <definedName name="_MT65" localSheetId="13">#REF!</definedName>
    <definedName name="_MT65" localSheetId="9">#REF!</definedName>
    <definedName name="_MT65" localSheetId="16">#REF!</definedName>
    <definedName name="_MT65" localSheetId="2">#REF!</definedName>
    <definedName name="_MT65" localSheetId="4">#REF!</definedName>
    <definedName name="_MT65" localSheetId="11">#REF!</definedName>
    <definedName name="_MT65" localSheetId="3">#REF!</definedName>
    <definedName name="_MT65">#REF!</definedName>
    <definedName name="_MT66" localSheetId="7">#REF!</definedName>
    <definedName name="_MT66" localSheetId="6">#REF!</definedName>
    <definedName name="_MT66" localSheetId="8">#REF!</definedName>
    <definedName name="_MT66" localSheetId="13">#REF!</definedName>
    <definedName name="_MT66" localSheetId="9">#REF!</definedName>
    <definedName name="_MT66" localSheetId="16">#REF!</definedName>
    <definedName name="_MT66" localSheetId="2">#REF!</definedName>
    <definedName name="_MT66" localSheetId="4">#REF!</definedName>
    <definedName name="_MT66" localSheetId="11">#REF!</definedName>
    <definedName name="_MT66" localSheetId="3">#REF!</definedName>
    <definedName name="_MT66">#REF!</definedName>
    <definedName name="_MT67" localSheetId="7">#REF!</definedName>
    <definedName name="_MT67" localSheetId="6">#REF!</definedName>
    <definedName name="_MT67" localSheetId="8">#REF!</definedName>
    <definedName name="_MT67" localSheetId="13">#REF!</definedName>
    <definedName name="_MT67" localSheetId="9">#REF!</definedName>
    <definedName name="_MT67" localSheetId="16">#REF!</definedName>
    <definedName name="_MT67" localSheetId="2">#REF!</definedName>
    <definedName name="_MT67" localSheetId="4">#REF!</definedName>
    <definedName name="_MT67" localSheetId="11">#REF!</definedName>
    <definedName name="_MT67" localSheetId="3">#REF!</definedName>
    <definedName name="_MT67">#REF!</definedName>
    <definedName name="_MT68" localSheetId="7">#REF!</definedName>
    <definedName name="_MT68" localSheetId="6">#REF!</definedName>
    <definedName name="_MT68" localSheetId="8">#REF!</definedName>
    <definedName name="_MT68" localSheetId="13">#REF!</definedName>
    <definedName name="_MT68" localSheetId="9">#REF!</definedName>
    <definedName name="_MT68" localSheetId="16">#REF!</definedName>
    <definedName name="_MT68" localSheetId="2">#REF!</definedName>
    <definedName name="_MT68" localSheetId="4">#REF!</definedName>
    <definedName name="_MT68" localSheetId="11">#REF!</definedName>
    <definedName name="_MT68" localSheetId="3">#REF!</definedName>
    <definedName name="_MT68">#REF!</definedName>
    <definedName name="_MT69" localSheetId="7">#REF!</definedName>
    <definedName name="_MT69" localSheetId="6">#REF!</definedName>
    <definedName name="_MT69" localSheetId="8">#REF!</definedName>
    <definedName name="_MT69" localSheetId="13">#REF!</definedName>
    <definedName name="_MT69" localSheetId="9">#REF!</definedName>
    <definedName name="_MT69" localSheetId="16">#REF!</definedName>
    <definedName name="_MT69" localSheetId="2">#REF!</definedName>
    <definedName name="_MT69" localSheetId="4">#REF!</definedName>
    <definedName name="_MT69" localSheetId="11">#REF!</definedName>
    <definedName name="_MT69" localSheetId="3">#REF!</definedName>
    <definedName name="_MT69">#REF!</definedName>
    <definedName name="_MT7" localSheetId="7">#REF!</definedName>
    <definedName name="_MT7" localSheetId="6">#REF!</definedName>
    <definedName name="_MT7" localSheetId="8">#REF!</definedName>
    <definedName name="_MT7" localSheetId="13">#REF!</definedName>
    <definedName name="_MT7" localSheetId="9">#REF!</definedName>
    <definedName name="_MT7" localSheetId="16">#REF!</definedName>
    <definedName name="_MT7" localSheetId="2">#REF!</definedName>
    <definedName name="_MT7" localSheetId="4">#REF!</definedName>
    <definedName name="_MT7" localSheetId="11">#REF!</definedName>
    <definedName name="_MT7" localSheetId="3">#REF!</definedName>
    <definedName name="_MT7">#REF!</definedName>
    <definedName name="_MT70" localSheetId="7">#REF!</definedName>
    <definedName name="_MT70" localSheetId="6">#REF!</definedName>
    <definedName name="_MT70" localSheetId="8">#REF!</definedName>
    <definedName name="_MT70" localSheetId="13">#REF!</definedName>
    <definedName name="_MT70" localSheetId="9">#REF!</definedName>
    <definedName name="_MT70" localSheetId="16">#REF!</definedName>
    <definedName name="_MT70" localSheetId="2">#REF!</definedName>
    <definedName name="_MT70" localSheetId="4">#REF!</definedName>
    <definedName name="_MT70" localSheetId="11">#REF!</definedName>
    <definedName name="_MT70" localSheetId="3">#REF!</definedName>
    <definedName name="_MT70">#REF!</definedName>
    <definedName name="_MT71" localSheetId="7">#REF!</definedName>
    <definedName name="_MT71" localSheetId="6">#REF!</definedName>
    <definedName name="_MT71" localSheetId="8">#REF!</definedName>
    <definedName name="_MT71" localSheetId="13">#REF!</definedName>
    <definedName name="_MT71" localSheetId="9">#REF!</definedName>
    <definedName name="_MT71" localSheetId="16">#REF!</definedName>
    <definedName name="_MT71" localSheetId="2">#REF!</definedName>
    <definedName name="_MT71" localSheetId="4">#REF!</definedName>
    <definedName name="_MT71" localSheetId="11">#REF!</definedName>
    <definedName name="_MT71" localSheetId="3">#REF!</definedName>
    <definedName name="_MT71">#REF!</definedName>
    <definedName name="_MT72" localSheetId="7">#REF!</definedName>
    <definedName name="_MT72" localSheetId="6">#REF!</definedName>
    <definedName name="_MT72" localSheetId="8">#REF!</definedName>
    <definedName name="_MT72" localSheetId="13">#REF!</definedName>
    <definedName name="_MT72" localSheetId="9">#REF!</definedName>
    <definedName name="_MT72" localSheetId="16">#REF!</definedName>
    <definedName name="_MT72" localSheetId="2">#REF!</definedName>
    <definedName name="_MT72" localSheetId="4">#REF!</definedName>
    <definedName name="_MT72" localSheetId="11">#REF!</definedName>
    <definedName name="_MT72" localSheetId="3">#REF!</definedName>
    <definedName name="_MT72">#REF!</definedName>
    <definedName name="_MT73" localSheetId="7">#REF!</definedName>
    <definedName name="_MT73" localSheetId="6">#REF!</definedName>
    <definedName name="_MT73" localSheetId="8">#REF!</definedName>
    <definedName name="_MT73" localSheetId="13">#REF!</definedName>
    <definedName name="_MT73" localSheetId="9">#REF!</definedName>
    <definedName name="_MT73" localSheetId="16">#REF!</definedName>
    <definedName name="_MT73" localSheetId="2">#REF!</definedName>
    <definedName name="_MT73" localSheetId="4">#REF!</definedName>
    <definedName name="_MT73" localSheetId="11">#REF!</definedName>
    <definedName name="_MT73" localSheetId="3">#REF!</definedName>
    <definedName name="_MT73">#REF!</definedName>
    <definedName name="_MT74" localSheetId="7">#REF!</definedName>
    <definedName name="_MT74" localSheetId="6">#REF!</definedName>
    <definedName name="_MT74" localSheetId="8">#REF!</definedName>
    <definedName name="_MT74" localSheetId="13">#REF!</definedName>
    <definedName name="_MT74" localSheetId="9">#REF!</definedName>
    <definedName name="_MT74" localSheetId="16">#REF!</definedName>
    <definedName name="_MT74" localSheetId="2">#REF!</definedName>
    <definedName name="_MT74" localSheetId="4">#REF!</definedName>
    <definedName name="_MT74" localSheetId="11">#REF!</definedName>
    <definedName name="_MT74" localSheetId="3">#REF!</definedName>
    <definedName name="_MT74">#REF!</definedName>
    <definedName name="_MT75" localSheetId="7">#REF!</definedName>
    <definedName name="_MT75" localSheetId="6">#REF!</definedName>
    <definedName name="_MT75" localSheetId="8">#REF!</definedName>
    <definedName name="_MT75" localSheetId="13">#REF!</definedName>
    <definedName name="_MT75" localSheetId="9">#REF!</definedName>
    <definedName name="_MT75" localSheetId="16">#REF!</definedName>
    <definedName name="_MT75" localSheetId="2">#REF!</definedName>
    <definedName name="_MT75" localSheetId="4">#REF!</definedName>
    <definedName name="_MT75" localSheetId="11">#REF!</definedName>
    <definedName name="_MT75" localSheetId="3">#REF!</definedName>
    <definedName name="_MT75">#REF!</definedName>
    <definedName name="_MT76" localSheetId="7">#REF!</definedName>
    <definedName name="_MT76" localSheetId="6">#REF!</definedName>
    <definedName name="_MT76" localSheetId="8">#REF!</definedName>
    <definedName name="_MT76" localSheetId="13">#REF!</definedName>
    <definedName name="_MT76" localSheetId="9">#REF!</definedName>
    <definedName name="_MT76" localSheetId="16">#REF!</definedName>
    <definedName name="_MT76" localSheetId="2">#REF!</definedName>
    <definedName name="_MT76" localSheetId="4">#REF!</definedName>
    <definedName name="_MT76" localSheetId="11">#REF!</definedName>
    <definedName name="_MT76" localSheetId="3">#REF!</definedName>
    <definedName name="_MT76">#REF!</definedName>
    <definedName name="_MT77" localSheetId="7">#REF!</definedName>
    <definedName name="_MT77" localSheetId="6">#REF!</definedName>
    <definedName name="_MT77" localSheetId="8">#REF!</definedName>
    <definedName name="_MT77" localSheetId="13">#REF!</definedName>
    <definedName name="_MT77" localSheetId="9">#REF!</definedName>
    <definedName name="_MT77" localSheetId="16">#REF!</definedName>
    <definedName name="_MT77" localSheetId="2">#REF!</definedName>
    <definedName name="_MT77" localSheetId="4">#REF!</definedName>
    <definedName name="_MT77" localSheetId="11">#REF!</definedName>
    <definedName name="_MT77" localSheetId="3">#REF!</definedName>
    <definedName name="_MT77">#REF!</definedName>
    <definedName name="_MT78" localSheetId="7">#REF!</definedName>
    <definedName name="_MT78" localSheetId="6">#REF!</definedName>
    <definedName name="_MT78" localSheetId="8">#REF!</definedName>
    <definedName name="_MT78" localSheetId="13">#REF!</definedName>
    <definedName name="_MT78" localSheetId="9">#REF!</definedName>
    <definedName name="_MT78" localSheetId="16">#REF!</definedName>
    <definedName name="_MT78" localSheetId="2">#REF!</definedName>
    <definedName name="_MT78" localSheetId="4">#REF!</definedName>
    <definedName name="_MT78" localSheetId="11">#REF!</definedName>
    <definedName name="_MT78" localSheetId="3">#REF!</definedName>
    <definedName name="_MT78">#REF!</definedName>
    <definedName name="_MT79" localSheetId="7">#REF!</definedName>
    <definedName name="_MT79" localSheetId="6">#REF!</definedName>
    <definedName name="_MT79" localSheetId="8">#REF!</definedName>
    <definedName name="_MT79" localSheetId="13">#REF!</definedName>
    <definedName name="_MT79" localSheetId="9">#REF!</definedName>
    <definedName name="_MT79" localSheetId="16">#REF!</definedName>
    <definedName name="_MT79" localSheetId="2">#REF!</definedName>
    <definedName name="_MT79" localSheetId="4">#REF!</definedName>
    <definedName name="_MT79" localSheetId="11">#REF!</definedName>
    <definedName name="_MT79" localSheetId="3">#REF!</definedName>
    <definedName name="_MT79">#REF!</definedName>
    <definedName name="_MT8" localSheetId="7">#REF!</definedName>
    <definedName name="_MT8" localSheetId="6">#REF!</definedName>
    <definedName name="_MT8" localSheetId="8">#REF!</definedName>
    <definedName name="_MT8" localSheetId="13">#REF!</definedName>
    <definedName name="_MT8" localSheetId="9">#REF!</definedName>
    <definedName name="_MT8" localSheetId="16">#REF!</definedName>
    <definedName name="_MT8" localSheetId="2">#REF!</definedName>
    <definedName name="_MT8" localSheetId="4">#REF!</definedName>
    <definedName name="_MT8" localSheetId="11">#REF!</definedName>
    <definedName name="_MT8" localSheetId="3">#REF!</definedName>
    <definedName name="_MT8">#REF!</definedName>
    <definedName name="_MT80" localSheetId="7">#REF!</definedName>
    <definedName name="_MT80" localSheetId="6">#REF!</definedName>
    <definedName name="_MT80" localSheetId="8">#REF!</definedName>
    <definedName name="_MT80" localSheetId="13">#REF!</definedName>
    <definedName name="_MT80" localSheetId="9">#REF!</definedName>
    <definedName name="_MT80" localSheetId="16">#REF!</definedName>
    <definedName name="_MT80" localSheetId="2">#REF!</definedName>
    <definedName name="_MT80" localSheetId="4">#REF!</definedName>
    <definedName name="_MT80" localSheetId="11">#REF!</definedName>
    <definedName name="_MT80" localSheetId="3">#REF!</definedName>
    <definedName name="_MT80">#REF!</definedName>
    <definedName name="_MT81" localSheetId="7">#REF!</definedName>
    <definedName name="_MT81" localSheetId="6">#REF!</definedName>
    <definedName name="_MT81" localSheetId="8">#REF!</definedName>
    <definedName name="_MT81" localSheetId="13">#REF!</definedName>
    <definedName name="_MT81" localSheetId="9">#REF!</definedName>
    <definedName name="_MT81" localSheetId="16">#REF!</definedName>
    <definedName name="_MT81" localSheetId="2">#REF!</definedName>
    <definedName name="_MT81" localSheetId="4">#REF!</definedName>
    <definedName name="_MT81" localSheetId="11">#REF!</definedName>
    <definedName name="_MT81" localSheetId="3">#REF!</definedName>
    <definedName name="_MT81">#REF!</definedName>
    <definedName name="_MT82" localSheetId="7">#REF!</definedName>
    <definedName name="_MT82" localSheetId="6">#REF!</definedName>
    <definedName name="_MT82" localSheetId="8">#REF!</definedName>
    <definedName name="_MT82" localSheetId="13">#REF!</definedName>
    <definedName name="_MT82" localSheetId="9">#REF!</definedName>
    <definedName name="_MT82" localSheetId="16">#REF!</definedName>
    <definedName name="_MT82" localSheetId="2">#REF!</definedName>
    <definedName name="_MT82" localSheetId="4">#REF!</definedName>
    <definedName name="_MT82" localSheetId="11">#REF!</definedName>
    <definedName name="_MT82" localSheetId="3">#REF!</definedName>
    <definedName name="_MT82">#REF!</definedName>
    <definedName name="_MT83" localSheetId="7">#REF!</definedName>
    <definedName name="_MT83" localSheetId="6">#REF!</definedName>
    <definedName name="_MT83" localSheetId="8">#REF!</definedName>
    <definedName name="_MT83" localSheetId="13">#REF!</definedName>
    <definedName name="_MT83" localSheetId="9">#REF!</definedName>
    <definedName name="_MT83" localSheetId="16">#REF!</definedName>
    <definedName name="_MT83" localSheetId="2">#REF!</definedName>
    <definedName name="_MT83" localSheetId="4">#REF!</definedName>
    <definedName name="_MT83" localSheetId="11">#REF!</definedName>
    <definedName name="_MT83" localSheetId="3">#REF!</definedName>
    <definedName name="_MT83">#REF!</definedName>
    <definedName name="_MT84" localSheetId="7">#REF!</definedName>
    <definedName name="_MT84" localSheetId="6">#REF!</definedName>
    <definedName name="_MT84" localSheetId="8">#REF!</definedName>
    <definedName name="_MT84" localSheetId="13">#REF!</definedName>
    <definedName name="_MT84" localSheetId="9">#REF!</definedName>
    <definedName name="_MT84" localSheetId="16">#REF!</definedName>
    <definedName name="_MT84" localSheetId="2">#REF!</definedName>
    <definedName name="_MT84" localSheetId="4">#REF!</definedName>
    <definedName name="_MT84" localSheetId="11">#REF!</definedName>
    <definedName name="_MT84" localSheetId="3">#REF!</definedName>
    <definedName name="_MT84">#REF!</definedName>
    <definedName name="_MT85" localSheetId="7">#REF!</definedName>
    <definedName name="_MT85" localSheetId="6">#REF!</definedName>
    <definedName name="_MT85" localSheetId="8">#REF!</definedName>
    <definedName name="_MT85" localSheetId="13">#REF!</definedName>
    <definedName name="_MT85" localSheetId="9">#REF!</definedName>
    <definedName name="_MT85" localSheetId="16">#REF!</definedName>
    <definedName name="_MT85" localSheetId="2">#REF!</definedName>
    <definedName name="_MT85" localSheetId="4">#REF!</definedName>
    <definedName name="_MT85" localSheetId="11">#REF!</definedName>
    <definedName name="_MT85" localSheetId="3">#REF!</definedName>
    <definedName name="_MT85">#REF!</definedName>
    <definedName name="_MT86" localSheetId="7">#REF!</definedName>
    <definedName name="_MT86" localSheetId="6">#REF!</definedName>
    <definedName name="_MT86" localSheetId="8">#REF!</definedName>
    <definedName name="_MT86" localSheetId="13">#REF!</definedName>
    <definedName name="_MT86" localSheetId="9">#REF!</definedName>
    <definedName name="_MT86" localSheetId="16">#REF!</definedName>
    <definedName name="_MT86" localSheetId="2">#REF!</definedName>
    <definedName name="_MT86" localSheetId="4">#REF!</definedName>
    <definedName name="_MT86" localSheetId="11">#REF!</definedName>
    <definedName name="_MT86" localSheetId="3">#REF!</definedName>
    <definedName name="_MT86">#REF!</definedName>
    <definedName name="_MT87" localSheetId="7">#REF!</definedName>
    <definedName name="_MT87" localSheetId="6">#REF!</definedName>
    <definedName name="_MT87" localSheetId="8">#REF!</definedName>
    <definedName name="_MT87" localSheetId="13">#REF!</definedName>
    <definedName name="_MT87" localSheetId="9">#REF!</definedName>
    <definedName name="_MT87" localSheetId="16">#REF!</definedName>
    <definedName name="_MT87" localSheetId="2">#REF!</definedName>
    <definedName name="_MT87" localSheetId="4">#REF!</definedName>
    <definedName name="_MT87" localSheetId="11">#REF!</definedName>
    <definedName name="_MT87" localSheetId="3">#REF!</definedName>
    <definedName name="_MT87">#REF!</definedName>
    <definedName name="_MT88" localSheetId="7">#REF!</definedName>
    <definedName name="_MT88" localSheetId="6">#REF!</definedName>
    <definedName name="_MT88" localSheetId="8">#REF!</definedName>
    <definedName name="_MT88" localSheetId="13">#REF!</definedName>
    <definedName name="_MT88" localSheetId="9">#REF!</definedName>
    <definedName name="_MT88" localSheetId="16">#REF!</definedName>
    <definedName name="_MT88" localSheetId="2">#REF!</definedName>
    <definedName name="_MT88" localSheetId="4">#REF!</definedName>
    <definedName name="_MT88" localSheetId="11">#REF!</definedName>
    <definedName name="_MT88" localSheetId="3">#REF!</definedName>
    <definedName name="_MT88">#REF!</definedName>
    <definedName name="_MT89" localSheetId="7">#REF!</definedName>
    <definedName name="_MT89" localSheetId="6">#REF!</definedName>
    <definedName name="_MT89" localSheetId="8">#REF!</definedName>
    <definedName name="_MT89" localSheetId="13">#REF!</definedName>
    <definedName name="_MT89" localSheetId="9">#REF!</definedName>
    <definedName name="_MT89" localSheetId="16">#REF!</definedName>
    <definedName name="_MT89" localSheetId="2">#REF!</definedName>
    <definedName name="_MT89" localSheetId="4">#REF!</definedName>
    <definedName name="_MT89" localSheetId="11">#REF!</definedName>
    <definedName name="_MT89" localSheetId="3">#REF!</definedName>
    <definedName name="_MT89">#REF!</definedName>
    <definedName name="_MT9" localSheetId="7">#REF!</definedName>
    <definedName name="_MT9" localSheetId="6">#REF!</definedName>
    <definedName name="_MT9" localSheetId="8">#REF!</definedName>
    <definedName name="_MT9" localSheetId="13">#REF!</definedName>
    <definedName name="_MT9" localSheetId="9">#REF!</definedName>
    <definedName name="_MT9" localSheetId="16">#REF!</definedName>
    <definedName name="_MT9" localSheetId="2">#REF!</definedName>
    <definedName name="_MT9" localSheetId="4">#REF!</definedName>
    <definedName name="_MT9" localSheetId="11">#REF!</definedName>
    <definedName name="_MT9" localSheetId="3">#REF!</definedName>
    <definedName name="_MT9">#REF!</definedName>
    <definedName name="_MT90" localSheetId="7">#REF!</definedName>
    <definedName name="_MT90" localSheetId="6">#REF!</definedName>
    <definedName name="_MT90" localSheetId="8">#REF!</definedName>
    <definedName name="_MT90" localSheetId="13">#REF!</definedName>
    <definedName name="_MT90" localSheetId="9">#REF!</definedName>
    <definedName name="_MT90" localSheetId="16">#REF!</definedName>
    <definedName name="_MT90" localSheetId="2">#REF!</definedName>
    <definedName name="_MT90" localSheetId="4">#REF!</definedName>
    <definedName name="_MT90" localSheetId="11">#REF!</definedName>
    <definedName name="_MT90" localSheetId="3">#REF!</definedName>
    <definedName name="_MT90">#REF!</definedName>
    <definedName name="_MT91" localSheetId="7">#REF!</definedName>
    <definedName name="_MT91" localSheetId="6">#REF!</definedName>
    <definedName name="_MT91" localSheetId="8">#REF!</definedName>
    <definedName name="_MT91" localSheetId="13">#REF!</definedName>
    <definedName name="_MT91" localSheetId="9">#REF!</definedName>
    <definedName name="_MT91" localSheetId="16">#REF!</definedName>
    <definedName name="_MT91" localSheetId="2">#REF!</definedName>
    <definedName name="_MT91" localSheetId="4">#REF!</definedName>
    <definedName name="_MT91" localSheetId="11">#REF!</definedName>
    <definedName name="_MT91" localSheetId="3">#REF!</definedName>
    <definedName name="_MT91">#REF!</definedName>
    <definedName name="_MT92" localSheetId="7">#REF!</definedName>
    <definedName name="_MT92" localSheetId="6">#REF!</definedName>
    <definedName name="_MT92" localSheetId="8">#REF!</definedName>
    <definedName name="_MT92" localSheetId="13">#REF!</definedName>
    <definedName name="_MT92" localSheetId="9">#REF!</definedName>
    <definedName name="_MT92" localSheetId="16">#REF!</definedName>
    <definedName name="_MT92" localSheetId="2">#REF!</definedName>
    <definedName name="_MT92" localSheetId="4">#REF!</definedName>
    <definedName name="_MT92" localSheetId="11">#REF!</definedName>
    <definedName name="_MT92" localSheetId="3">#REF!</definedName>
    <definedName name="_MT92">#REF!</definedName>
    <definedName name="_MT93" localSheetId="7">#REF!</definedName>
    <definedName name="_MT93" localSheetId="6">#REF!</definedName>
    <definedName name="_MT93" localSheetId="8">#REF!</definedName>
    <definedName name="_MT93" localSheetId="13">#REF!</definedName>
    <definedName name="_MT93" localSheetId="9">#REF!</definedName>
    <definedName name="_MT93" localSheetId="16">#REF!</definedName>
    <definedName name="_MT93" localSheetId="2">#REF!</definedName>
    <definedName name="_MT93" localSheetId="4">#REF!</definedName>
    <definedName name="_MT93" localSheetId="11">#REF!</definedName>
    <definedName name="_MT93" localSheetId="3">#REF!</definedName>
    <definedName name="_MT93">#REF!</definedName>
    <definedName name="_MT94" localSheetId="7">#REF!</definedName>
    <definedName name="_MT94" localSheetId="6">#REF!</definedName>
    <definedName name="_MT94" localSheetId="8">#REF!</definedName>
    <definedName name="_MT94" localSheetId="13">#REF!</definedName>
    <definedName name="_MT94" localSheetId="9">#REF!</definedName>
    <definedName name="_MT94" localSheetId="16">#REF!</definedName>
    <definedName name="_MT94" localSheetId="2">#REF!</definedName>
    <definedName name="_MT94" localSheetId="4">#REF!</definedName>
    <definedName name="_MT94" localSheetId="11">#REF!</definedName>
    <definedName name="_MT94" localSheetId="3">#REF!</definedName>
    <definedName name="_MT94">#REF!</definedName>
    <definedName name="_MT95" localSheetId="7">#REF!</definedName>
    <definedName name="_MT95" localSheetId="6">#REF!</definedName>
    <definedName name="_MT95" localSheetId="8">#REF!</definedName>
    <definedName name="_MT95" localSheetId="13">#REF!</definedName>
    <definedName name="_MT95" localSheetId="9">#REF!</definedName>
    <definedName name="_MT95" localSheetId="16">#REF!</definedName>
    <definedName name="_MT95" localSheetId="2">#REF!</definedName>
    <definedName name="_MT95" localSheetId="4">#REF!</definedName>
    <definedName name="_MT95" localSheetId="11">#REF!</definedName>
    <definedName name="_MT95" localSheetId="3">#REF!</definedName>
    <definedName name="_MT95">#REF!</definedName>
    <definedName name="_MT96" localSheetId="7">#REF!</definedName>
    <definedName name="_MT96" localSheetId="6">#REF!</definedName>
    <definedName name="_MT96" localSheetId="8">#REF!</definedName>
    <definedName name="_MT96" localSheetId="13">#REF!</definedName>
    <definedName name="_MT96" localSheetId="9">#REF!</definedName>
    <definedName name="_MT96" localSheetId="16">#REF!</definedName>
    <definedName name="_MT96" localSheetId="2">#REF!</definedName>
    <definedName name="_MT96" localSheetId="4">#REF!</definedName>
    <definedName name="_MT96" localSheetId="11">#REF!</definedName>
    <definedName name="_MT96" localSheetId="3">#REF!</definedName>
    <definedName name="_MT96">#REF!</definedName>
    <definedName name="_MT97" localSheetId="7">#REF!</definedName>
    <definedName name="_MT97" localSheetId="6">#REF!</definedName>
    <definedName name="_MT97" localSheetId="8">#REF!</definedName>
    <definedName name="_MT97" localSheetId="13">#REF!</definedName>
    <definedName name="_MT97" localSheetId="9">#REF!</definedName>
    <definedName name="_MT97" localSheetId="16">#REF!</definedName>
    <definedName name="_MT97" localSheetId="2">#REF!</definedName>
    <definedName name="_MT97" localSheetId="4">#REF!</definedName>
    <definedName name="_MT97" localSheetId="11">#REF!</definedName>
    <definedName name="_MT97" localSheetId="3">#REF!</definedName>
    <definedName name="_MT97">#REF!</definedName>
    <definedName name="_MT98" localSheetId="7">#REF!</definedName>
    <definedName name="_MT98" localSheetId="6">#REF!</definedName>
    <definedName name="_MT98" localSheetId="8">#REF!</definedName>
    <definedName name="_MT98" localSheetId="13">#REF!</definedName>
    <definedName name="_MT98" localSheetId="9">#REF!</definedName>
    <definedName name="_MT98" localSheetId="16">#REF!</definedName>
    <definedName name="_MT98" localSheetId="2">#REF!</definedName>
    <definedName name="_MT98" localSheetId="4">#REF!</definedName>
    <definedName name="_MT98" localSheetId="11">#REF!</definedName>
    <definedName name="_MT98" localSheetId="3">#REF!</definedName>
    <definedName name="_MT98">#REF!</definedName>
    <definedName name="_MT99" localSheetId="7">#REF!</definedName>
    <definedName name="_MT99" localSheetId="6">#REF!</definedName>
    <definedName name="_MT99" localSheetId="8">#REF!</definedName>
    <definedName name="_MT99" localSheetId="13">#REF!</definedName>
    <definedName name="_MT99" localSheetId="9">#REF!</definedName>
    <definedName name="_MT99" localSheetId="16">#REF!</definedName>
    <definedName name="_MT99" localSheetId="2">#REF!</definedName>
    <definedName name="_MT99" localSheetId="4">#REF!</definedName>
    <definedName name="_MT99" localSheetId="11">#REF!</definedName>
    <definedName name="_MT99" localSheetId="3">#REF!</definedName>
    <definedName name="_MT99">#REF!</definedName>
    <definedName name="_MU" localSheetId="4">#REF!</definedName>
    <definedName name="_MU" localSheetId="12">'[206]mlead '!$D$3</definedName>
    <definedName name="_MU" localSheetId="5">'[207]mlead '!$D$3</definedName>
    <definedName name="_MU">#REF!</definedName>
    <definedName name="_n">#REF!</definedName>
    <definedName name="_n_10">#REF!</definedName>
    <definedName name="_NW" localSheetId="2">[222]Cover!$C$8</definedName>
    <definedName name="_NW" localSheetId="4">[222]Cover!$C$8</definedName>
    <definedName name="_NW" localSheetId="5">[223]Cover!$C$8</definedName>
    <definedName name="_NW" localSheetId="3">[222]Cover!$C$8</definedName>
    <definedName name="_NW">[224]Cover!$C$8</definedName>
    <definedName name="_o">'[225]Rate Analysis'!#REF!</definedName>
    <definedName name="_o.k" localSheetId="7">'[226]Road Detail Est.'!#REF!</definedName>
    <definedName name="_o.k" localSheetId="6">'[226]Road Detail Est.'!#REF!</definedName>
    <definedName name="_o.k" localSheetId="8">'[226]Road Detail Est.'!#REF!</definedName>
    <definedName name="_o.k" localSheetId="13">'[226]Road Detail Est.'!#REF!</definedName>
    <definedName name="_o.k" localSheetId="9">'[226]Road Detail Est.'!#REF!</definedName>
    <definedName name="_o.k" localSheetId="11">'[226]Road Detail Est.'!#REF!</definedName>
    <definedName name="_o.k" localSheetId="5">'[227]Road Detail Est.'!#REF!</definedName>
    <definedName name="_o.k">'[226]Road Detail Est.'!#REF!</definedName>
    <definedName name="_O10" localSheetId="4">#REF!</definedName>
    <definedName name="_O10" localSheetId="5">#N/A</definedName>
    <definedName name="_O10">#REF!</definedName>
    <definedName name="_O100" localSheetId="4">#REF!</definedName>
    <definedName name="_O100" localSheetId="5">#N/A</definedName>
    <definedName name="_O100">#REF!</definedName>
    <definedName name="_O12" localSheetId="4">#REF!</definedName>
    <definedName name="_O12" localSheetId="5">#N/A</definedName>
    <definedName name="_O12">#REF!</definedName>
    <definedName name="_O150" localSheetId="4">#REF!</definedName>
    <definedName name="_O150" localSheetId="5">#N/A</definedName>
    <definedName name="_O150">#REF!</definedName>
    <definedName name="_O20" localSheetId="4">#REF!</definedName>
    <definedName name="_O20" localSheetId="5">#N/A</definedName>
    <definedName name="_O20">#REF!</definedName>
    <definedName name="_O300" localSheetId="4">#REF!</definedName>
    <definedName name="_O300" localSheetId="5">#N/A</definedName>
    <definedName name="_O300">#REF!</definedName>
    <definedName name="_O45" localSheetId="4">#REF!</definedName>
    <definedName name="_O45" localSheetId="5">#N/A</definedName>
    <definedName name="_O45">#REF!</definedName>
    <definedName name="_O450" localSheetId="4">#REF!</definedName>
    <definedName name="_O450" localSheetId="5">#N/A</definedName>
    <definedName name="_O450">#REF!</definedName>
    <definedName name="_O55" localSheetId="4">#REF!</definedName>
    <definedName name="_O55" localSheetId="5">#N/A</definedName>
    <definedName name="_O55">#REF!</definedName>
    <definedName name="_O65" localSheetId="4">#REF!</definedName>
    <definedName name="_O65" localSheetId="5">#N/A</definedName>
    <definedName name="_O65">#REF!</definedName>
    <definedName name="_O75" localSheetId="4">#REF!</definedName>
    <definedName name="_O75" localSheetId="5">#N/A</definedName>
    <definedName name="_O75">#REF!</definedName>
    <definedName name="_OCM01">[228]office!$A$19</definedName>
    <definedName name="_OH1" localSheetId="2">[72]MRATES!$C$35</definedName>
    <definedName name="_OH1" localSheetId="4">[72]MRATES!$C$35</definedName>
    <definedName name="_OH1" localSheetId="12">[161]MRATES!$C$35</definedName>
    <definedName name="_OH1" localSheetId="5">[211]MRATES!$C$35</definedName>
    <definedName name="_OH1" localSheetId="3">[72]MRATES!$C$35</definedName>
    <definedName name="_OH1">[76]MRATES!$C$35</definedName>
    <definedName name="_OQUA" localSheetId="4">#REF!</definedName>
    <definedName name="_OQUA" localSheetId="5">#N/A</definedName>
    <definedName name="_OQUA">#REF!</definedName>
    <definedName name="_Order1" hidden="1">255</definedName>
    <definedName name="_p">#REF!</definedName>
    <definedName name="_p_10">#REF!</definedName>
    <definedName name="_p1" localSheetId="4">#REF!</definedName>
    <definedName name="_p1">#REF!</definedName>
    <definedName name="_P3">#REF!</definedName>
    <definedName name="_P4">#REF!</definedName>
    <definedName name="_P5">#REF!</definedName>
    <definedName name="_P6">#REF!</definedName>
    <definedName name="_P7">#REF!</definedName>
    <definedName name="_P8">#REF!</definedName>
    <definedName name="_pa1" localSheetId="9">'[153]C-data'!$F$12</definedName>
    <definedName name="_pa1" localSheetId="11">'[153]C-data'!$F$12</definedName>
    <definedName name="_pa1">'[154]C-data'!$F$12</definedName>
    <definedName name="_pa2" localSheetId="9">'[153]C-data'!$F$13</definedName>
    <definedName name="_pa2" localSheetId="11">'[153]C-data'!$F$13</definedName>
    <definedName name="_pa2">'[154]C-data'!$F$13</definedName>
    <definedName name="_pc2" localSheetId="7">#REF!</definedName>
    <definedName name="_pc2" localSheetId="6">#REF!</definedName>
    <definedName name="_pc2" localSheetId="8">#REF!</definedName>
    <definedName name="_pc2" localSheetId="13">#REF!</definedName>
    <definedName name="_pc2" localSheetId="9">#REF!</definedName>
    <definedName name="_pc2" localSheetId="16">#REF!</definedName>
    <definedName name="_pc2" localSheetId="2">#REF!</definedName>
    <definedName name="_pc2" localSheetId="11">#REF!</definedName>
    <definedName name="_pc2" localSheetId="3">#REF!</definedName>
    <definedName name="_pc2">#REF!</definedName>
    <definedName name="_pcc1">#REF!</definedName>
    <definedName name="_pcc2">#REF!</definedName>
    <definedName name="_pcc3">#REF!</definedName>
    <definedName name="_PCC4">#REF!</definedName>
    <definedName name="_pi1">#REF!</definedName>
    <definedName name="_pipe_con_1000">#REF!</definedName>
    <definedName name="_pipe_con_1100" localSheetId="7">[229]mlead!#REF!</definedName>
    <definedName name="_pipe_con_1100" localSheetId="6">[229]mlead!#REF!</definedName>
    <definedName name="_pipe_con_1100" localSheetId="8">[229]mlead!#REF!</definedName>
    <definedName name="_pipe_con_1100" localSheetId="13">[229]mlead!#REF!</definedName>
    <definedName name="_pipe_con_1100" localSheetId="9">[229]mlead!#REF!</definedName>
    <definedName name="_pipe_con_1100" localSheetId="2">[230]mlead!#REF!</definedName>
    <definedName name="_pipe_con_1100" localSheetId="4">[230]mlead!#REF!</definedName>
    <definedName name="_pipe_con_1100" localSheetId="11">[229]mlead!#REF!</definedName>
    <definedName name="_pipe_con_1100" localSheetId="12">[231]mlead!#REF!</definedName>
    <definedName name="_pipe_con_1100" localSheetId="5">#N/A</definedName>
    <definedName name="_pipe_con_1100" localSheetId="3">[230]mlead!#REF!</definedName>
    <definedName name="_pipe_con_1100">[229]mlead!#REF!</definedName>
    <definedName name="_pipe_con_1200" localSheetId="4">#REF!</definedName>
    <definedName name="_pipe_con_1200">#REF!</definedName>
    <definedName name="_pipe_con_450" localSheetId="4">#REF!</definedName>
    <definedName name="_pipe_con_450">#REF!</definedName>
    <definedName name="_pipe_con_500" localSheetId="7">[229]mlead!#REF!</definedName>
    <definedName name="_pipe_con_500" localSheetId="6">[229]mlead!#REF!</definedName>
    <definedName name="_pipe_con_500" localSheetId="8">[229]mlead!#REF!</definedName>
    <definedName name="_pipe_con_500" localSheetId="13">[229]mlead!#REF!</definedName>
    <definedName name="_pipe_con_500" localSheetId="9">[229]mlead!#REF!</definedName>
    <definedName name="_pipe_con_500" localSheetId="2">[230]mlead!#REF!</definedName>
    <definedName name="_pipe_con_500" localSheetId="4">[230]mlead!#REF!</definedName>
    <definedName name="_pipe_con_500" localSheetId="11">[229]mlead!#REF!</definedName>
    <definedName name="_pipe_con_500" localSheetId="12">[231]mlead!#REF!</definedName>
    <definedName name="_pipe_con_500" localSheetId="5">#N/A</definedName>
    <definedName name="_pipe_con_500" localSheetId="3">[230]mlead!#REF!</definedName>
    <definedName name="_pipe_con_500">[229]mlead!#REF!</definedName>
    <definedName name="_pipe_con_600" localSheetId="4">#REF!</definedName>
    <definedName name="_pipe_con_600">#REF!</definedName>
    <definedName name="_pipe_con_700" localSheetId="7">[229]mlead!#REF!</definedName>
    <definedName name="_pipe_con_700" localSheetId="6">[229]mlead!#REF!</definedName>
    <definedName name="_pipe_con_700" localSheetId="8">[229]mlead!#REF!</definedName>
    <definedName name="_pipe_con_700" localSheetId="13">[229]mlead!#REF!</definedName>
    <definedName name="_pipe_con_700" localSheetId="9">[229]mlead!#REF!</definedName>
    <definedName name="_pipe_con_700" localSheetId="2">[230]mlead!#REF!</definedName>
    <definedName name="_pipe_con_700" localSheetId="4">[230]mlead!#REF!</definedName>
    <definedName name="_pipe_con_700" localSheetId="11">[229]mlead!#REF!</definedName>
    <definedName name="_pipe_con_700" localSheetId="12">[231]mlead!#REF!</definedName>
    <definedName name="_pipe_con_700" localSheetId="5">#N/A</definedName>
    <definedName name="_pipe_con_700" localSheetId="3">[230]mlead!#REF!</definedName>
    <definedName name="_pipe_con_700">[229]mlead!#REF!</definedName>
    <definedName name="_pipe_con_800" localSheetId="4">#REF!</definedName>
    <definedName name="_pipe_con_800">#REF!</definedName>
    <definedName name="_pipe_con_900" localSheetId="4">#REF!</definedName>
    <definedName name="_pipe_con_900">#REF!</definedName>
    <definedName name="_pipe_ic_1000" localSheetId="4">#REF!</definedName>
    <definedName name="_pipe_ic_1000">#REF!</definedName>
    <definedName name="_pipe_ic_1100" localSheetId="7">[229]mlead!#REF!</definedName>
    <definedName name="_pipe_ic_1100" localSheetId="6">[229]mlead!#REF!</definedName>
    <definedName name="_pipe_ic_1100" localSheetId="8">[229]mlead!#REF!</definedName>
    <definedName name="_pipe_ic_1100" localSheetId="13">[229]mlead!#REF!</definedName>
    <definedName name="_pipe_ic_1100" localSheetId="9">[229]mlead!#REF!</definedName>
    <definedName name="_pipe_ic_1100" localSheetId="2">[230]mlead!#REF!</definedName>
    <definedName name="_pipe_ic_1100" localSheetId="4">[230]mlead!#REF!</definedName>
    <definedName name="_pipe_ic_1100" localSheetId="11">[229]mlead!#REF!</definedName>
    <definedName name="_pipe_ic_1100" localSheetId="12">[231]mlead!#REF!</definedName>
    <definedName name="_pipe_ic_1100" localSheetId="5">#N/A</definedName>
    <definedName name="_pipe_ic_1100" localSheetId="3">[230]mlead!#REF!</definedName>
    <definedName name="_pipe_ic_1100">[229]mlead!#REF!</definedName>
    <definedName name="_pipe_ic_1200" localSheetId="4">#REF!</definedName>
    <definedName name="_pipe_ic_1200">#REF!</definedName>
    <definedName name="_pipe_ic_450" localSheetId="4">#REF!</definedName>
    <definedName name="_pipe_ic_450">#REF!</definedName>
    <definedName name="_pipe_ic_500" localSheetId="7">[229]mlead!#REF!</definedName>
    <definedName name="_pipe_ic_500" localSheetId="6">[229]mlead!#REF!</definedName>
    <definedName name="_pipe_ic_500" localSheetId="8">[229]mlead!#REF!</definedName>
    <definedName name="_pipe_ic_500" localSheetId="13">[229]mlead!#REF!</definedName>
    <definedName name="_pipe_ic_500" localSheetId="9">[229]mlead!#REF!</definedName>
    <definedName name="_pipe_ic_500" localSheetId="2">[230]mlead!#REF!</definedName>
    <definedName name="_pipe_ic_500" localSheetId="4">[230]mlead!#REF!</definedName>
    <definedName name="_pipe_ic_500" localSheetId="11">[229]mlead!#REF!</definedName>
    <definedName name="_pipe_ic_500" localSheetId="12">[231]mlead!#REF!</definedName>
    <definedName name="_pipe_ic_500" localSheetId="5">#N/A</definedName>
    <definedName name="_pipe_ic_500" localSheetId="3">[230]mlead!#REF!</definedName>
    <definedName name="_pipe_ic_500">[229]mlead!#REF!</definedName>
    <definedName name="_pipe_ic_600" localSheetId="4">#REF!</definedName>
    <definedName name="_pipe_ic_600">#REF!</definedName>
    <definedName name="_pipe_ic_700" localSheetId="7">[229]mlead!#REF!</definedName>
    <definedName name="_pipe_ic_700" localSheetId="6">[229]mlead!#REF!</definedName>
    <definedName name="_pipe_ic_700" localSheetId="8">[229]mlead!#REF!</definedName>
    <definedName name="_pipe_ic_700" localSheetId="13">[229]mlead!#REF!</definedName>
    <definedName name="_pipe_ic_700" localSheetId="9">[229]mlead!#REF!</definedName>
    <definedName name="_pipe_ic_700" localSheetId="2">[230]mlead!#REF!</definedName>
    <definedName name="_pipe_ic_700" localSheetId="4">[230]mlead!#REF!</definedName>
    <definedName name="_pipe_ic_700" localSheetId="11">[229]mlead!#REF!</definedName>
    <definedName name="_pipe_ic_700" localSheetId="12">[231]mlead!#REF!</definedName>
    <definedName name="_pipe_ic_700" localSheetId="5">#N/A</definedName>
    <definedName name="_pipe_ic_700" localSheetId="3">[230]mlead!#REF!</definedName>
    <definedName name="_pipe_ic_700">[229]mlead!#REF!</definedName>
    <definedName name="_pipe_ic_800" localSheetId="4">#REF!</definedName>
    <definedName name="_pipe_ic_800">#REF!</definedName>
    <definedName name="_pipe_ic_900" localSheetId="4">#REF!</definedName>
    <definedName name="_pipe_ic_900">#REF!</definedName>
    <definedName name="_pipe_la_1000" localSheetId="4">#REF!</definedName>
    <definedName name="_pipe_la_1000">#REF!</definedName>
    <definedName name="_pipe_la_1200">#REF!</definedName>
    <definedName name="_pipe_la_450">#REF!</definedName>
    <definedName name="_pipe_la_600">#REF!</definedName>
    <definedName name="_pipe_la_800">#REF!</definedName>
    <definedName name="_pipe_la_900">#REF!</definedName>
    <definedName name="_pk12">#REF!</definedName>
    <definedName name="_pk19">#REF!</definedName>
    <definedName name="_pk25">#REF!</definedName>
    <definedName name="_pk40">#REF!</definedName>
    <definedName name="_pk5">#REF!</definedName>
    <definedName name="_PL" localSheetId="7">#REF!</definedName>
    <definedName name="_PL" localSheetId="6">#REF!</definedName>
    <definedName name="_PL" localSheetId="8">#REF!</definedName>
    <definedName name="_PL" localSheetId="13">#REF!</definedName>
    <definedName name="_PL" localSheetId="9">#REF!</definedName>
    <definedName name="_PL" localSheetId="16">#REF!</definedName>
    <definedName name="_PL" localSheetId="2">[232]RMR!$D$33</definedName>
    <definedName name="_PL" localSheetId="4">[232]RMR!$D$33</definedName>
    <definedName name="_PL" localSheetId="11">#REF!</definedName>
    <definedName name="_PL" localSheetId="5">[233]RMR!$D$33</definedName>
    <definedName name="_PL" localSheetId="3">[232]RMR!$D$33</definedName>
    <definedName name="_PL">#REF!</definedName>
    <definedName name="_pl1" localSheetId="4">#REF!</definedName>
    <definedName name="_pl1">#REF!</definedName>
    <definedName name="_pl2" localSheetId="4">#REF!</definedName>
    <definedName name="_pl2">#REF!</definedName>
    <definedName name="_pla4">#REF!</definedName>
    <definedName name="_plb1">#REF!</definedName>
    <definedName name="_plb2">#REF!</definedName>
    <definedName name="_plb3">#REF!</definedName>
    <definedName name="_plb4">#REF!</definedName>
    <definedName name="_PMS2" localSheetId="4">#REF!</definedName>
    <definedName name="_PMS2">#REF!</definedName>
    <definedName name="_PPA1">#REF!</definedName>
    <definedName name="_PPA10">#REF!</definedName>
    <definedName name="_PPA100">#REF!</definedName>
    <definedName name="_PPA101">#REF!</definedName>
    <definedName name="_PPA102">#REF!</definedName>
    <definedName name="_PPA103">#REF!</definedName>
    <definedName name="_PPA104">#REF!</definedName>
    <definedName name="_PPA105">#REF!</definedName>
    <definedName name="_PPA106">#REF!</definedName>
    <definedName name="_PPA107">#REF!</definedName>
    <definedName name="_PPA108">#REF!</definedName>
    <definedName name="_PPA109">#REF!</definedName>
    <definedName name="_PPA11">#REF!</definedName>
    <definedName name="_PPA110">#REF!</definedName>
    <definedName name="_PPA111">#REF!</definedName>
    <definedName name="_PPA112">#REF!</definedName>
    <definedName name="_PPA113">#REF!</definedName>
    <definedName name="_PPA114">#REF!</definedName>
    <definedName name="_PPA115">#REF!</definedName>
    <definedName name="_PPA116">#REF!</definedName>
    <definedName name="_PPA117">#REF!</definedName>
    <definedName name="_PPA118">#REF!</definedName>
    <definedName name="_PPA119">#REF!</definedName>
    <definedName name="_PPA12">#REF!</definedName>
    <definedName name="_PPA120">#REF!</definedName>
    <definedName name="_PPA121">#REF!</definedName>
    <definedName name="_PPA122">#REF!</definedName>
    <definedName name="_PPA123">#REF!</definedName>
    <definedName name="_PPA124">#REF!</definedName>
    <definedName name="_PPA125">#REF!</definedName>
    <definedName name="_PPA126">#REF!</definedName>
    <definedName name="_PPA127">#REF!</definedName>
    <definedName name="_PPA128">#REF!</definedName>
    <definedName name="_PPA129">#REF!</definedName>
    <definedName name="_PPA13">#REF!</definedName>
    <definedName name="_PPA130">#REF!</definedName>
    <definedName name="_PPA131">#REF!</definedName>
    <definedName name="_PPA132">#REF!</definedName>
    <definedName name="_PPA133">#REF!</definedName>
    <definedName name="_PPA134">#REF!</definedName>
    <definedName name="_PPA135">#REF!</definedName>
    <definedName name="_PPA136">#REF!</definedName>
    <definedName name="_PPA137">#REF!</definedName>
    <definedName name="_PPA138">#REF!</definedName>
    <definedName name="_PPA139">#REF!</definedName>
    <definedName name="_PPA14" localSheetId="7">#REF!</definedName>
    <definedName name="_PPA14" localSheetId="6">#REF!</definedName>
    <definedName name="_PPA14" localSheetId="8">#REF!</definedName>
    <definedName name="_PPA14" localSheetId="13">#REF!</definedName>
    <definedName name="_PPA14" localSheetId="9">#REF!</definedName>
    <definedName name="_PPA14" localSheetId="16">#REF!</definedName>
    <definedName name="_PPA14" localSheetId="2">#REF!</definedName>
    <definedName name="_PPA14" localSheetId="4">[97]MRATES!#REF!</definedName>
    <definedName name="_PPA14" localSheetId="11">#REF!</definedName>
    <definedName name="_PPA14" localSheetId="12">[167]MRATES!#REF!</definedName>
    <definedName name="_PPA14" localSheetId="5">#N/A</definedName>
    <definedName name="_PPA14" localSheetId="3">#REF!</definedName>
    <definedName name="_PPA14">#REF!</definedName>
    <definedName name="_PPA142">#REF!</definedName>
    <definedName name="_PPA143">#REF!</definedName>
    <definedName name="_PPA144">#REF!</definedName>
    <definedName name="_PPA145">#REF!</definedName>
    <definedName name="_PPA146">#REF!</definedName>
    <definedName name="_PPA147">#REF!</definedName>
    <definedName name="_PPA148">#REF!</definedName>
    <definedName name="_PPA149">#REF!</definedName>
    <definedName name="_PPA15">#REF!</definedName>
    <definedName name="_PPA150">#REF!</definedName>
    <definedName name="_PPA151">#REF!</definedName>
    <definedName name="_PPA152">#REF!</definedName>
    <definedName name="_PPA153">#REF!</definedName>
    <definedName name="_PPA154">#REF!</definedName>
    <definedName name="_PPA155">#REF!</definedName>
    <definedName name="_PPA16">#REF!</definedName>
    <definedName name="_PPA17">#REF!</definedName>
    <definedName name="_PPA18">#REF!</definedName>
    <definedName name="_PPA19">#REF!</definedName>
    <definedName name="_PPA2">#REF!</definedName>
    <definedName name="_PPA20">#REF!</definedName>
    <definedName name="_PPA21">#REF!</definedName>
    <definedName name="_PPA22">#REF!</definedName>
    <definedName name="_PPA23">#REF!</definedName>
    <definedName name="_PPA24">#REF!</definedName>
    <definedName name="_PPA25">#REF!</definedName>
    <definedName name="_PPA26">#REF!</definedName>
    <definedName name="_PPA27">#REF!</definedName>
    <definedName name="_PPA28">#REF!</definedName>
    <definedName name="_PPA29">#REF!</definedName>
    <definedName name="_PPA3">#REF!</definedName>
    <definedName name="_PPA30">#REF!</definedName>
    <definedName name="_PPA31">#REF!</definedName>
    <definedName name="_PPA32">#REF!</definedName>
    <definedName name="_PPA33">#REF!</definedName>
    <definedName name="_PPA34">#REF!</definedName>
    <definedName name="_PPA35">#REF!</definedName>
    <definedName name="_PPA36">#REF!</definedName>
    <definedName name="_PPA37">#REF!</definedName>
    <definedName name="_PPA38">#REF!</definedName>
    <definedName name="_PPA39">#REF!</definedName>
    <definedName name="_PPA4">#REF!</definedName>
    <definedName name="_PPA40">#REF!</definedName>
    <definedName name="_PPA41">#REF!</definedName>
    <definedName name="_PPA42">#REF!</definedName>
    <definedName name="_PPA43">#REF!</definedName>
    <definedName name="_PPA44">#REF!</definedName>
    <definedName name="_PPA45">#REF!</definedName>
    <definedName name="_PPA46">#REF!</definedName>
    <definedName name="_PPA47">#REF!</definedName>
    <definedName name="_PPA48">#REF!</definedName>
    <definedName name="_PPA49">#REF!</definedName>
    <definedName name="_PPA5">#REF!</definedName>
    <definedName name="_PPA50">#REF!</definedName>
    <definedName name="_PPA51">#REF!</definedName>
    <definedName name="_PPA52">#REF!</definedName>
    <definedName name="_PPA53">#REF!</definedName>
    <definedName name="_PPA54">#REF!</definedName>
    <definedName name="_PPA55">#REF!</definedName>
    <definedName name="_PPA56">#REF!</definedName>
    <definedName name="_PPA57">#REF!</definedName>
    <definedName name="_PPA58">#REF!</definedName>
    <definedName name="_PPA59">#REF!</definedName>
    <definedName name="_PPA6">#REF!</definedName>
    <definedName name="_PPA60">#REF!</definedName>
    <definedName name="_PPA61">#REF!</definedName>
    <definedName name="_PPA62">#REF!</definedName>
    <definedName name="_PPA63">#REF!</definedName>
    <definedName name="_PPA64">#REF!</definedName>
    <definedName name="_PPA65">#REF!</definedName>
    <definedName name="_PPA66">#REF!</definedName>
    <definedName name="_PPA67">#REF!</definedName>
    <definedName name="_PPA68">#REF!</definedName>
    <definedName name="_PPA69">#REF!</definedName>
    <definedName name="_PPA7">#REF!</definedName>
    <definedName name="_PPA70">#REF!</definedName>
    <definedName name="_PPA71">#REF!</definedName>
    <definedName name="_PPA72">#REF!</definedName>
    <definedName name="_PPA73">#REF!</definedName>
    <definedName name="_PPA74">#REF!</definedName>
    <definedName name="_PPA75">#REF!</definedName>
    <definedName name="_PPA76">#REF!</definedName>
    <definedName name="_PPA77">#REF!</definedName>
    <definedName name="_PPA78">#REF!</definedName>
    <definedName name="_PPA79">#REF!</definedName>
    <definedName name="_PPA8">#REF!</definedName>
    <definedName name="_PPA80">#REF!</definedName>
    <definedName name="_PPA81">#REF!</definedName>
    <definedName name="_PPA82">#REF!</definedName>
    <definedName name="_PPA83">#REF!</definedName>
    <definedName name="_PPA84">#REF!</definedName>
    <definedName name="_PPA85">#REF!</definedName>
    <definedName name="_PPA86">#REF!</definedName>
    <definedName name="_PPA87">#REF!</definedName>
    <definedName name="_PPA88">#REF!</definedName>
    <definedName name="_PPA89">#REF!</definedName>
    <definedName name="_PPA9">#REF!</definedName>
    <definedName name="_PPA90">#REF!</definedName>
    <definedName name="_PPA91">#REF!</definedName>
    <definedName name="_PPA92">#REF!</definedName>
    <definedName name="_PPA93">#REF!</definedName>
    <definedName name="_PPA94">#REF!</definedName>
    <definedName name="_PPA95">#REF!</definedName>
    <definedName name="_PPA96">#REF!</definedName>
    <definedName name="_PPA97">#REF!</definedName>
    <definedName name="_PPA98">#REF!</definedName>
    <definedName name="_PPA99">#REF!</definedName>
    <definedName name="_PPB1">#REF!</definedName>
    <definedName name="_PPB10">#REF!</definedName>
    <definedName name="_PPB100">#REF!</definedName>
    <definedName name="_PPB101">#REF!</definedName>
    <definedName name="_PPB102">#REF!</definedName>
    <definedName name="_PPB103">#REF!</definedName>
    <definedName name="_PPB104">#REF!</definedName>
    <definedName name="_PPB105">#REF!</definedName>
    <definedName name="_PPB106">#REF!</definedName>
    <definedName name="_PPB107">#REF!</definedName>
    <definedName name="_PPB108">#REF!</definedName>
    <definedName name="_PPB109">#REF!</definedName>
    <definedName name="_PPB11">#REF!</definedName>
    <definedName name="_PPB110">#REF!</definedName>
    <definedName name="_PPB111">#REF!</definedName>
    <definedName name="_PPB112">#REF!</definedName>
    <definedName name="_PPB113">#REF!</definedName>
    <definedName name="_PPB114">#REF!</definedName>
    <definedName name="_PPB115">#REF!</definedName>
    <definedName name="_PPB116">#REF!</definedName>
    <definedName name="_PPB117">#REF!</definedName>
    <definedName name="_PPB118">#REF!</definedName>
    <definedName name="_PPB119">#REF!</definedName>
    <definedName name="_PPB12">#REF!</definedName>
    <definedName name="_PPB120">#REF!</definedName>
    <definedName name="_PPB121">#REF!</definedName>
    <definedName name="_PPB122">#REF!</definedName>
    <definedName name="_PPB123">#REF!</definedName>
    <definedName name="_PPB124">#REF!</definedName>
    <definedName name="_PPB125">#REF!</definedName>
    <definedName name="_PPB126">#REF!</definedName>
    <definedName name="_PPB127">#REF!</definedName>
    <definedName name="_PPB128">#REF!</definedName>
    <definedName name="_PPB129">#REF!</definedName>
    <definedName name="_PPB13">#REF!</definedName>
    <definedName name="_PPB130">#REF!</definedName>
    <definedName name="_PPB131">#REF!</definedName>
    <definedName name="_PPB132">#REF!</definedName>
    <definedName name="_PPB133">#REF!</definedName>
    <definedName name="_PPB134">#REF!</definedName>
    <definedName name="_PPB135">#REF!</definedName>
    <definedName name="_PPB136">#REF!</definedName>
    <definedName name="_PPB137">#REF!</definedName>
    <definedName name="_PPB138">#REF!</definedName>
    <definedName name="_PPB139">#REF!</definedName>
    <definedName name="_PPB14">#REF!</definedName>
    <definedName name="_PPB140">#REF!</definedName>
    <definedName name="_PPB141">#REF!</definedName>
    <definedName name="_PPB142">#REF!</definedName>
    <definedName name="_PPB143">#REF!</definedName>
    <definedName name="_PPB144">#REF!</definedName>
    <definedName name="_PPB145">#REF!</definedName>
    <definedName name="_PPB146">#REF!</definedName>
    <definedName name="_PPB147">#REF!</definedName>
    <definedName name="_PPB148">#REF!</definedName>
    <definedName name="_PPB149">#REF!</definedName>
    <definedName name="_PPB15">#REF!</definedName>
    <definedName name="_PPB150">#REF!</definedName>
    <definedName name="_PPB151">#REF!</definedName>
    <definedName name="_PPB152">#REF!</definedName>
    <definedName name="_PPB153">#REF!</definedName>
    <definedName name="_PPB154" localSheetId="7">#REF!</definedName>
    <definedName name="_PPB154" localSheetId="6">#REF!</definedName>
    <definedName name="_PPB154" localSheetId="8">#REF!</definedName>
    <definedName name="_PPB154" localSheetId="13">#REF!</definedName>
    <definedName name="_PPB154" localSheetId="9">#REF!</definedName>
    <definedName name="_PPB154" localSheetId="16">#REF!</definedName>
    <definedName name="_PPB154" localSheetId="2">#REF!</definedName>
    <definedName name="_PPB154" localSheetId="4">[97]MRATES!#REF!</definedName>
    <definedName name="_PPB154" localSheetId="11">#REF!</definedName>
    <definedName name="_PPB154" localSheetId="12">[167]MRATES!#REF!</definedName>
    <definedName name="_PPB154" localSheetId="5">#N/A</definedName>
    <definedName name="_PPB154" localSheetId="3">#REF!</definedName>
    <definedName name="_PPB154">#REF!</definedName>
    <definedName name="_PPB155" localSheetId="7">#REF!</definedName>
    <definedName name="_PPB155" localSheetId="6">#REF!</definedName>
    <definedName name="_PPB155" localSheetId="8">#REF!</definedName>
    <definedName name="_PPB155" localSheetId="13">#REF!</definedName>
    <definedName name="_PPB155" localSheetId="9">#REF!</definedName>
    <definedName name="_PPB155" localSheetId="16">#REF!</definedName>
    <definedName name="_PPB155" localSheetId="2">#REF!</definedName>
    <definedName name="_PPB155" localSheetId="4">[97]MRATES!#REF!</definedName>
    <definedName name="_PPB155" localSheetId="11">#REF!</definedName>
    <definedName name="_PPB155" localSheetId="12">[167]MRATES!#REF!</definedName>
    <definedName name="_PPB155" localSheetId="5">#N/A</definedName>
    <definedName name="_PPB155" localSheetId="3">#REF!</definedName>
    <definedName name="_PPB155">#REF!</definedName>
    <definedName name="_PPB16" localSheetId="7">#REF!</definedName>
    <definedName name="_PPB16" localSheetId="6">#REF!</definedName>
    <definedName name="_PPB16" localSheetId="8">#REF!</definedName>
    <definedName name="_PPB16" localSheetId="13">#REF!</definedName>
    <definedName name="_PPB16" localSheetId="9">#REF!</definedName>
    <definedName name="_PPB16" localSheetId="16">#REF!</definedName>
    <definedName name="_PPB16" localSheetId="2">#REF!</definedName>
    <definedName name="_PPB16" localSheetId="4">[97]MRATES!#REF!</definedName>
    <definedName name="_PPB16" localSheetId="11">#REF!</definedName>
    <definedName name="_PPB16" localSheetId="12">[167]MRATES!#REF!</definedName>
    <definedName name="_PPB16" localSheetId="5">#N/A</definedName>
    <definedName name="_PPB16" localSheetId="3">#REF!</definedName>
    <definedName name="_PPB16">#REF!</definedName>
    <definedName name="_PPB17" localSheetId="7">#REF!</definedName>
    <definedName name="_PPB17" localSheetId="6">#REF!</definedName>
    <definedName name="_PPB17" localSheetId="8">#REF!</definedName>
    <definedName name="_PPB17" localSheetId="13">#REF!</definedName>
    <definedName name="_PPB17" localSheetId="9">#REF!</definedName>
    <definedName name="_PPB17" localSheetId="16">#REF!</definedName>
    <definedName name="_PPB17" localSheetId="2">#REF!</definedName>
    <definedName name="_PPB17" localSheetId="4">[97]MRATES!#REF!</definedName>
    <definedName name="_PPB17" localSheetId="11">#REF!</definedName>
    <definedName name="_PPB17" localSheetId="12">[167]MRATES!#REF!</definedName>
    <definedName name="_PPB17" localSheetId="5">#N/A</definedName>
    <definedName name="_PPB17" localSheetId="3">#REF!</definedName>
    <definedName name="_PPB17">#REF!</definedName>
    <definedName name="_PPB18" localSheetId="7">#REF!</definedName>
    <definedName name="_PPB18" localSheetId="6">#REF!</definedName>
    <definedName name="_PPB18" localSheetId="8">#REF!</definedName>
    <definedName name="_PPB18" localSheetId="13">#REF!</definedName>
    <definedName name="_PPB18" localSheetId="9">#REF!</definedName>
    <definedName name="_PPB18" localSheetId="16">#REF!</definedName>
    <definedName name="_PPB18" localSheetId="2">#REF!</definedName>
    <definedName name="_PPB18" localSheetId="4">[97]MRATES!#REF!</definedName>
    <definedName name="_PPB18" localSheetId="11">#REF!</definedName>
    <definedName name="_PPB18" localSheetId="12">[167]MRATES!#REF!</definedName>
    <definedName name="_PPB18" localSheetId="5">#N/A</definedName>
    <definedName name="_PPB18" localSheetId="3">#REF!</definedName>
    <definedName name="_PPB18">#REF!</definedName>
    <definedName name="_PPB19" localSheetId="7">#REF!</definedName>
    <definedName name="_PPB19" localSheetId="6">#REF!</definedName>
    <definedName name="_PPB19" localSheetId="8">#REF!</definedName>
    <definedName name="_PPB19" localSheetId="13">#REF!</definedName>
    <definedName name="_PPB19" localSheetId="9">#REF!</definedName>
    <definedName name="_PPB19" localSheetId="16">#REF!</definedName>
    <definedName name="_PPB19" localSheetId="2">#REF!</definedName>
    <definedName name="_PPB19" localSheetId="4">[97]MRATES!#REF!</definedName>
    <definedName name="_PPB19" localSheetId="11">#REF!</definedName>
    <definedName name="_PPB19" localSheetId="12">[167]MRATES!#REF!</definedName>
    <definedName name="_PPB19" localSheetId="5">#N/A</definedName>
    <definedName name="_PPB19" localSheetId="3">#REF!</definedName>
    <definedName name="_PPB19">#REF!</definedName>
    <definedName name="_PPB2" localSheetId="7">#REF!</definedName>
    <definedName name="_PPB2" localSheetId="6">#REF!</definedName>
    <definedName name="_PPB2" localSheetId="8">#REF!</definedName>
    <definedName name="_PPB2" localSheetId="13">#REF!</definedName>
    <definedName name="_PPB2" localSheetId="9">#REF!</definedName>
    <definedName name="_PPB2" localSheetId="16">#REF!</definedName>
    <definedName name="_PPB2" localSheetId="2">#REF!</definedName>
    <definedName name="_PPB2" localSheetId="4">[97]MRATES!#REF!</definedName>
    <definedName name="_PPB2" localSheetId="11">#REF!</definedName>
    <definedName name="_PPB2" localSheetId="12">[167]MRATES!#REF!</definedName>
    <definedName name="_PPB2" localSheetId="5">#N/A</definedName>
    <definedName name="_PPB2" localSheetId="3">#REF!</definedName>
    <definedName name="_PPB2">#REF!</definedName>
    <definedName name="_PPB20" localSheetId="7">#REF!</definedName>
    <definedName name="_PPB20" localSheetId="6">#REF!</definedName>
    <definedName name="_PPB20" localSheetId="8">#REF!</definedName>
    <definedName name="_PPB20" localSheetId="13">#REF!</definedName>
    <definedName name="_PPB20" localSheetId="9">#REF!</definedName>
    <definedName name="_PPB20" localSheetId="16">#REF!</definedName>
    <definedName name="_PPB20" localSheetId="2">#REF!</definedName>
    <definedName name="_PPB20" localSheetId="4">[97]MRATES!#REF!</definedName>
    <definedName name="_PPB20" localSheetId="11">#REF!</definedName>
    <definedName name="_PPB20" localSheetId="12">[167]MRATES!#REF!</definedName>
    <definedName name="_PPB20" localSheetId="5">#N/A</definedName>
    <definedName name="_PPB20" localSheetId="3">#REF!</definedName>
    <definedName name="_PPB20">#REF!</definedName>
    <definedName name="_PPB21" localSheetId="7">#REF!</definedName>
    <definedName name="_PPB21" localSheetId="6">#REF!</definedName>
    <definedName name="_PPB21" localSheetId="8">#REF!</definedName>
    <definedName name="_PPB21" localSheetId="13">#REF!</definedName>
    <definedName name="_PPB21" localSheetId="9">#REF!</definedName>
    <definedName name="_PPB21" localSheetId="16">#REF!</definedName>
    <definedName name="_PPB21" localSheetId="2">#REF!</definedName>
    <definedName name="_PPB21" localSheetId="4">[97]MRATES!#REF!</definedName>
    <definedName name="_PPB21" localSheetId="11">#REF!</definedName>
    <definedName name="_PPB21" localSheetId="12">[167]MRATES!#REF!</definedName>
    <definedName name="_PPB21" localSheetId="5">#N/A</definedName>
    <definedName name="_PPB21" localSheetId="3">#REF!</definedName>
    <definedName name="_PPB21">#REF!</definedName>
    <definedName name="_PPB22" localSheetId="7">#REF!</definedName>
    <definedName name="_PPB22" localSheetId="6">#REF!</definedName>
    <definedName name="_PPB22" localSheetId="8">#REF!</definedName>
    <definedName name="_PPB22" localSheetId="13">#REF!</definedName>
    <definedName name="_PPB22" localSheetId="9">#REF!</definedName>
    <definedName name="_PPB22" localSheetId="16">#REF!</definedName>
    <definedName name="_PPB22" localSheetId="2">#REF!</definedName>
    <definedName name="_PPB22" localSheetId="4">[97]MRATES!#REF!</definedName>
    <definedName name="_PPB22" localSheetId="11">#REF!</definedName>
    <definedName name="_PPB22" localSheetId="12">[167]MRATES!#REF!</definedName>
    <definedName name="_PPB22" localSheetId="5">#N/A</definedName>
    <definedName name="_PPB22" localSheetId="3">#REF!</definedName>
    <definedName name="_PPB22">#REF!</definedName>
    <definedName name="_PPB23" localSheetId="7">#REF!</definedName>
    <definedName name="_PPB23" localSheetId="6">#REF!</definedName>
    <definedName name="_PPB23" localSheetId="8">#REF!</definedName>
    <definedName name="_PPB23" localSheetId="13">#REF!</definedName>
    <definedName name="_PPB23" localSheetId="9">#REF!</definedName>
    <definedName name="_PPB23" localSheetId="16">#REF!</definedName>
    <definedName name="_PPB23" localSheetId="2">#REF!</definedName>
    <definedName name="_PPB23" localSheetId="4">[97]MRATES!#REF!</definedName>
    <definedName name="_PPB23" localSheetId="11">#REF!</definedName>
    <definedName name="_PPB23" localSheetId="12">[167]MRATES!#REF!</definedName>
    <definedName name="_PPB23" localSheetId="5">#N/A</definedName>
    <definedName name="_PPB23" localSheetId="3">#REF!</definedName>
    <definedName name="_PPB23">#REF!</definedName>
    <definedName name="_PPB24" localSheetId="7">#REF!</definedName>
    <definedName name="_PPB24" localSheetId="6">#REF!</definedName>
    <definedName name="_PPB24" localSheetId="8">#REF!</definedName>
    <definedName name="_PPB24" localSheetId="13">#REF!</definedName>
    <definedName name="_PPB24" localSheetId="9">#REF!</definedName>
    <definedName name="_PPB24" localSheetId="16">#REF!</definedName>
    <definedName name="_PPB24" localSheetId="2">#REF!</definedName>
    <definedName name="_PPB24" localSheetId="4">[97]MRATES!#REF!</definedName>
    <definedName name="_PPB24" localSheetId="11">#REF!</definedName>
    <definedName name="_PPB24" localSheetId="12">[167]MRATES!#REF!</definedName>
    <definedName name="_PPB24" localSheetId="5">#N/A</definedName>
    <definedName name="_PPB24" localSheetId="3">#REF!</definedName>
    <definedName name="_PPB24">#REF!</definedName>
    <definedName name="_PPB25" localSheetId="7">#REF!</definedName>
    <definedName name="_PPB25" localSheetId="6">#REF!</definedName>
    <definedName name="_PPB25" localSheetId="8">#REF!</definedName>
    <definedName name="_PPB25" localSheetId="13">#REF!</definedName>
    <definedName name="_PPB25" localSheetId="9">#REF!</definedName>
    <definedName name="_PPB25" localSheetId="16">#REF!</definedName>
    <definedName name="_PPB25" localSheetId="2">#REF!</definedName>
    <definedName name="_PPB25" localSheetId="4">[97]MRATES!#REF!</definedName>
    <definedName name="_PPB25" localSheetId="11">#REF!</definedName>
    <definedName name="_PPB25" localSheetId="12">[167]MRATES!#REF!</definedName>
    <definedName name="_PPB25" localSheetId="5">#N/A</definedName>
    <definedName name="_PPB25" localSheetId="3">#REF!</definedName>
    <definedName name="_PPB25">#REF!</definedName>
    <definedName name="_PPB26" localSheetId="7">#REF!</definedName>
    <definedName name="_PPB26" localSheetId="6">#REF!</definedName>
    <definedName name="_PPB26" localSheetId="8">#REF!</definedName>
    <definedName name="_PPB26" localSheetId="13">#REF!</definedName>
    <definedName name="_PPB26" localSheetId="9">#REF!</definedName>
    <definedName name="_PPB26" localSheetId="16">#REF!</definedName>
    <definedName name="_PPB26" localSheetId="2">#REF!</definedName>
    <definedName name="_PPB26" localSheetId="4">[97]MRATES!#REF!</definedName>
    <definedName name="_PPB26" localSheetId="11">#REF!</definedName>
    <definedName name="_PPB26" localSheetId="12">[167]MRATES!#REF!</definedName>
    <definedName name="_PPB26" localSheetId="5">#N/A</definedName>
    <definedName name="_PPB26" localSheetId="3">#REF!</definedName>
    <definedName name="_PPB26">#REF!</definedName>
    <definedName name="_PPB27" localSheetId="7">#REF!</definedName>
    <definedName name="_PPB27" localSheetId="6">#REF!</definedName>
    <definedName name="_PPB27" localSheetId="8">#REF!</definedName>
    <definedName name="_PPB27" localSheetId="13">#REF!</definedName>
    <definedName name="_PPB27" localSheetId="9">#REF!</definedName>
    <definedName name="_PPB27" localSheetId="16">#REF!</definedName>
    <definedName name="_PPB27" localSheetId="2">#REF!</definedName>
    <definedName name="_PPB27" localSheetId="4">[97]MRATES!#REF!</definedName>
    <definedName name="_PPB27" localSheetId="11">#REF!</definedName>
    <definedName name="_PPB27" localSheetId="12">[167]MRATES!#REF!</definedName>
    <definedName name="_PPB27" localSheetId="5">#N/A</definedName>
    <definedName name="_PPB27" localSheetId="3">#REF!</definedName>
    <definedName name="_PPB27">#REF!</definedName>
    <definedName name="_PPB28" localSheetId="7">#REF!</definedName>
    <definedName name="_PPB28" localSheetId="6">#REF!</definedName>
    <definedName name="_PPB28" localSheetId="8">#REF!</definedName>
    <definedName name="_PPB28" localSheetId="13">#REF!</definedName>
    <definedName name="_PPB28" localSheetId="9">#REF!</definedName>
    <definedName name="_PPB28" localSheetId="16">#REF!</definedName>
    <definedName name="_PPB28" localSheetId="2">#REF!</definedName>
    <definedName name="_PPB28" localSheetId="4">[97]MRATES!#REF!</definedName>
    <definedName name="_PPB28" localSheetId="11">#REF!</definedName>
    <definedName name="_PPB28" localSheetId="12">[167]MRATES!#REF!</definedName>
    <definedName name="_PPB28" localSheetId="5">#N/A</definedName>
    <definedName name="_PPB28" localSheetId="3">#REF!</definedName>
    <definedName name="_PPB28">#REF!</definedName>
    <definedName name="_PPB29" localSheetId="7">#REF!</definedName>
    <definedName name="_PPB29" localSheetId="6">#REF!</definedName>
    <definedName name="_PPB29" localSheetId="8">#REF!</definedName>
    <definedName name="_PPB29" localSheetId="13">#REF!</definedName>
    <definedName name="_PPB29" localSheetId="9">#REF!</definedName>
    <definedName name="_PPB29" localSheetId="16">#REF!</definedName>
    <definedName name="_PPB29" localSheetId="2">#REF!</definedName>
    <definedName name="_PPB29" localSheetId="4">[97]MRATES!#REF!</definedName>
    <definedName name="_PPB29" localSheetId="11">#REF!</definedName>
    <definedName name="_PPB29" localSheetId="12">[167]MRATES!#REF!</definedName>
    <definedName name="_PPB29" localSheetId="5">#N/A</definedName>
    <definedName name="_PPB29" localSheetId="3">#REF!</definedName>
    <definedName name="_PPB29">#REF!</definedName>
    <definedName name="_PPB3" localSheetId="7">#REF!</definedName>
    <definedName name="_PPB3" localSheetId="6">#REF!</definedName>
    <definedName name="_PPB3" localSheetId="8">#REF!</definedName>
    <definedName name="_PPB3" localSheetId="13">#REF!</definedName>
    <definedName name="_PPB3" localSheetId="9">#REF!</definedName>
    <definedName name="_PPB3" localSheetId="16">#REF!</definedName>
    <definedName name="_PPB3" localSheetId="2">#REF!</definedName>
    <definedName name="_PPB3" localSheetId="4">[97]MRATES!#REF!</definedName>
    <definedName name="_PPB3" localSheetId="11">#REF!</definedName>
    <definedName name="_PPB3" localSheetId="12">[167]MRATES!#REF!</definedName>
    <definedName name="_PPB3" localSheetId="5">#N/A</definedName>
    <definedName name="_PPB3" localSheetId="3">#REF!</definedName>
    <definedName name="_PPB3">#REF!</definedName>
    <definedName name="_PPB30" localSheetId="7">#REF!</definedName>
    <definedName name="_PPB30" localSheetId="6">#REF!</definedName>
    <definedName name="_PPB30" localSheetId="8">#REF!</definedName>
    <definedName name="_PPB30" localSheetId="13">#REF!</definedName>
    <definedName name="_PPB30" localSheetId="9">#REF!</definedName>
    <definedName name="_PPB30" localSheetId="16">#REF!</definedName>
    <definedName name="_PPB30" localSheetId="2">#REF!</definedName>
    <definedName name="_PPB30" localSheetId="4">[97]MRATES!#REF!</definedName>
    <definedName name="_PPB30" localSheetId="11">#REF!</definedName>
    <definedName name="_PPB30" localSheetId="12">[167]MRATES!#REF!</definedName>
    <definedName name="_PPB30" localSheetId="5">#N/A</definedName>
    <definedName name="_PPB30" localSheetId="3">#REF!</definedName>
    <definedName name="_PPB30">#REF!</definedName>
    <definedName name="_PPB31" localSheetId="7">#REF!</definedName>
    <definedName name="_PPB31" localSheetId="6">#REF!</definedName>
    <definedName name="_PPB31" localSheetId="8">#REF!</definedName>
    <definedName name="_PPB31" localSheetId="13">#REF!</definedName>
    <definedName name="_PPB31" localSheetId="9">#REF!</definedName>
    <definedName name="_PPB31" localSheetId="16">#REF!</definedName>
    <definedName name="_PPB31" localSheetId="2">#REF!</definedName>
    <definedName name="_PPB31" localSheetId="4">[97]MRATES!#REF!</definedName>
    <definedName name="_PPB31" localSheetId="11">#REF!</definedName>
    <definedName name="_PPB31" localSheetId="12">[167]MRATES!#REF!</definedName>
    <definedName name="_PPB31" localSheetId="5">#N/A</definedName>
    <definedName name="_PPB31" localSheetId="3">#REF!</definedName>
    <definedName name="_PPB31">#REF!</definedName>
    <definedName name="_PPB32" localSheetId="7">#REF!</definedName>
    <definedName name="_PPB32" localSheetId="6">#REF!</definedName>
    <definedName name="_PPB32" localSheetId="8">#REF!</definedName>
    <definedName name="_PPB32" localSheetId="13">#REF!</definedName>
    <definedName name="_PPB32" localSheetId="9">#REF!</definedName>
    <definedName name="_PPB32" localSheetId="16">#REF!</definedName>
    <definedName name="_PPB32" localSheetId="2">#REF!</definedName>
    <definedName name="_PPB32" localSheetId="4">[97]MRATES!#REF!</definedName>
    <definedName name="_PPB32" localSheetId="11">#REF!</definedName>
    <definedName name="_PPB32" localSheetId="12">[167]MRATES!#REF!</definedName>
    <definedName name="_PPB32" localSheetId="5">#N/A</definedName>
    <definedName name="_PPB32" localSheetId="3">#REF!</definedName>
    <definedName name="_PPB32">#REF!</definedName>
    <definedName name="_PPB33" localSheetId="7">#REF!</definedName>
    <definedName name="_PPB33" localSheetId="6">#REF!</definedName>
    <definedName name="_PPB33" localSheetId="8">#REF!</definedName>
    <definedName name="_PPB33" localSheetId="13">#REF!</definedName>
    <definedName name="_PPB33" localSheetId="9">#REF!</definedName>
    <definedName name="_PPB33" localSheetId="16">#REF!</definedName>
    <definedName name="_PPB33" localSheetId="2">#REF!</definedName>
    <definedName name="_PPB33" localSheetId="4">[97]MRATES!#REF!</definedName>
    <definedName name="_PPB33" localSheetId="11">#REF!</definedName>
    <definedName name="_PPB33" localSheetId="12">[167]MRATES!#REF!</definedName>
    <definedName name="_PPB33" localSheetId="5">#N/A</definedName>
    <definedName name="_PPB33" localSheetId="3">#REF!</definedName>
    <definedName name="_PPB33">#REF!</definedName>
    <definedName name="_PPB34" localSheetId="7">#REF!</definedName>
    <definedName name="_PPB34" localSheetId="6">#REF!</definedName>
    <definedName name="_PPB34" localSheetId="8">#REF!</definedName>
    <definedName name="_PPB34" localSheetId="13">#REF!</definedName>
    <definedName name="_PPB34" localSheetId="9">#REF!</definedName>
    <definedName name="_PPB34" localSheetId="16">#REF!</definedName>
    <definedName name="_PPB34" localSheetId="2">#REF!</definedName>
    <definedName name="_PPB34" localSheetId="4">[97]MRATES!#REF!</definedName>
    <definedName name="_PPB34" localSheetId="11">#REF!</definedName>
    <definedName name="_PPB34" localSheetId="12">[167]MRATES!#REF!</definedName>
    <definedName name="_PPB34" localSheetId="5">#N/A</definedName>
    <definedName name="_PPB34" localSheetId="3">#REF!</definedName>
    <definedName name="_PPB34">#REF!</definedName>
    <definedName name="_PPB35" localSheetId="7">#REF!</definedName>
    <definedName name="_PPB35" localSheetId="6">#REF!</definedName>
    <definedName name="_PPB35" localSheetId="8">#REF!</definedName>
    <definedName name="_PPB35" localSheetId="13">#REF!</definedName>
    <definedName name="_PPB35" localSheetId="9">#REF!</definedName>
    <definedName name="_PPB35" localSheetId="16">#REF!</definedName>
    <definedName name="_PPB35" localSheetId="2">#REF!</definedName>
    <definedName name="_PPB35" localSheetId="4">[97]MRATES!#REF!</definedName>
    <definedName name="_PPB35" localSheetId="11">#REF!</definedName>
    <definedName name="_PPB35" localSheetId="12">[167]MRATES!#REF!</definedName>
    <definedName name="_PPB35" localSheetId="5">#N/A</definedName>
    <definedName name="_PPB35" localSheetId="3">#REF!</definedName>
    <definedName name="_PPB35">#REF!</definedName>
    <definedName name="_PPB36" localSheetId="7">#REF!</definedName>
    <definedName name="_PPB36" localSheetId="6">#REF!</definedName>
    <definedName name="_PPB36" localSheetId="8">#REF!</definedName>
    <definedName name="_PPB36" localSheetId="13">#REF!</definedName>
    <definedName name="_PPB36" localSheetId="9">#REF!</definedName>
    <definedName name="_PPB36" localSheetId="16">#REF!</definedName>
    <definedName name="_PPB36" localSheetId="2">#REF!</definedName>
    <definedName name="_PPB36" localSheetId="4">[97]MRATES!#REF!</definedName>
    <definedName name="_PPB36" localSheetId="11">#REF!</definedName>
    <definedName name="_PPB36" localSheetId="12">[167]MRATES!#REF!</definedName>
    <definedName name="_PPB36" localSheetId="5">#N/A</definedName>
    <definedName name="_PPB36" localSheetId="3">#REF!</definedName>
    <definedName name="_PPB36">#REF!</definedName>
    <definedName name="_PPB37" localSheetId="7">#REF!</definedName>
    <definedName name="_PPB37" localSheetId="6">#REF!</definedName>
    <definedName name="_PPB37" localSheetId="8">#REF!</definedName>
    <definedName name="_PPB37" localSheetId="13">#REF!</definedName>
    <definedName name="_PPB37" localSheetId="9">#REF!</definedName>
    <definedName name="_PPB37" localSheetId="16">#REF!</definedName>
    <definedName name="_PPB37" localSheetId="2">#REF!</definedName>
    <definedName name="_PPB37" localSheetId="4">[97]MRATES!#REF!</definedName>
    <definedName name="_PPB37" localSheetId="11">#REF!</definedName>
    <definedName name="_PPB37" localSheetId="12">[167]MRATES!#REF!</definedName>
    <definedName name="_PPB37" localSheetId="5">#N/A</definedName>
    <definedName name="_PPB37" localSheetId="3">#REF!</definedName>
    <definedName name="_PPB37">#REF!</definedName>
    <definedName name="_PPB38" localSheetId="7">#REF!</definedName>
    <definedName name="_PPB38" localSheetId="6">#REF!</definedName>
    <definedName name="_PPB38" localSheetId="8">#REF!</definedName>
    <definedName name="_PPB38" localSheetId="13">#REF!</definedName>
    <definedName name="_PPB38" localSheetId="9">#REF!</definedName>
    <definedName name="_PPB38" localSheetId="16">#REF!</definedName>
    <definedName name="_PPB38" localSheetId="2">#REF!</definedName>
    <definedName name="_PPB38" localSheetId="4">[97]MRATES!#REF!</definedName>
    <definedName name="_PPB38" localSheetId="11">#REF!</definedName>
    <definedName name="_PPB38" localSheetId="12">[167]MRATES!#REF!</definedName>
    <definedName name="_PPB38" localSheetId="5">#N/A</definedName>
    <definedName name="_PPB38" localSheetId="3">#REF!</definedName>
    <definedName name="_PPB38">#REF!</definedName>
    <definedName name="_PPB39" localSheetId="7">#REF!</definedName>
    <definedName name="_PPB39" localSheetId="6">#REF!</definedName>
    <definedName name="_PPB39" localSheetId="8">#REF!</definedName>
    <definedName name="_PPB39" localSheetId="13">#REF!</definedName>
    <definedName name="_PPB39" localSheetId="9">#REF!</definedName>
    <definedName name="_PPB39" localSheetId="16">#REF!</definedName>
    <definedName name="_PPB39" localSheetId="2">#REF!</definedName>
    <definedName name="_PPB39" localSheetId="4">[97]MRATES!#REF!</definedName>
    <definedName name="_PPB39" localSheetId="11">#REF!</definedName>
    <definedName name="_PPB39" localSheetId="12">[167]MRATES!#REF!</definedName>
    <definedName name="_PPB39" localSheetId="5">#N/A</definedName>
    <definedName name="_PPB39" localSheetId="3">#REF!</definedName>
    <definedName name="_PPB39">#REF!</definedName>
    <definedName name="_PPB4" localSheetId="7">#REF!</definedName>
    <definedName name="_PPB4" localSheetId="6">#REF!</definedName>
    <definedName name="_PPB4" localSheetId="8">#REF!</definedName>
    <definedName name="_PPB4" localSheetId="13">#REF!</definedName>
    <definedName name="_PPB4" localSheetId="9">#REF!</definedName>
    <definedName name="_PPB4" localSheetId="16">#REF!</definedName>
    <definedName name="_PPB4" localSheetId="2">#REF!</definedName>
    <definedName name="_PPB4" localSheetId="4">[97]MRATES!#REF!</definedName>
    <definedName name="_PPB4" localSheetId="11">#REF!</definedName>
    <definedName name="_PPB4" localSheetId="12">[167]MRATES!#REF!</definedName>
    <definedName name="_PPB4" localSheetId="5">#N/A</definedName>
    <definedName name="_PPB4" localSheetId="3">#REF!</definedName>
    <definedName name="_PPB4">#REF!</definedName>
    <definedName name="_PPB40" localSheetId="7">#REF!</definedName>
    <definedName name="_PPB40" localSheetId="6">#REF!</definedName>
    <definedName name="_PPB40" localSheetId="8">#REF!</definedName>
    <definedName name="_PPB40" localSheetId="13">#REF!</definedName>
    <definedName name="_PPB40" localSheetId="9">#REF!</definedName>
    <definedName name="_PPB40" localSheetId="16">#REF!</definedName>
    <definedName name="_PPB40" localSheetId="2">#REF!</definedName>
    <definedName name="_PPB40" localSheetId="4">[97]MRATES!#REF!</definedName>
    <definedName name="_PPB40" localSheetId="11">#REF!</definedName>
    <definedName name="_PPB40" localSheetId="12">[167]MRATES!#REF!</definedName>
    <definedName name="_PPB40" localSheetId="5">#N/A</definedName>
    <definedName name="_PPB40" localSheetId="3">#REF!</definedName>
    <definedName name="_PPB40">#REF!</definedName>
    <definedName name="_PPB41" localSheetId="7">#REF!</definedName>
    <definedName name="_PPB41" localSheetId="6">#REF!</definedName>
    <definedName name="_PPB41" localSheetId="8">#REF!</definedName>
    <definedName name="_PPB41" localSheetId="13">#REF!</definedName>
    <definedName name="_PPB41" localSheetId="9">#REF!</definedName>
    <definedName name="_PPB41" localSheetId="16">#REF!</definedName>
    <definedName name="_PPB41" localSheetId="2">#REF!</definedName>
    <definedName name="_PPB41" localSheetId="4">[97]MRATES!#REF!</definedName>
    <definedName name="_PPB41" localSheetId="11">#REF!</definedName>
    <definedName name="_PPB41" localSheetId="12">[167]MRATES!#REF!</definedName>
    <definedName name="_PPB41" localSheetId="5">#N/A</definedName>
    <definedName name="_PPB41" localSheetId="3">#REF!</definedName>
    <definedName name="_PPB41">#REF!</definedName>
    <definedName name="_PPB42" localSheetId="7">#REF!</definedName>
    <definedName name="_PPB42" localSheetId="6">#REF!</definedName>
    <definedName name="_PPB42" localSheetId="8">#REF!</definedName>
    <definedName name="_PPB42" localSheetId="13">#REF!</definedName>
    <definedName name="_PPB42" localSheetId="9">#REF!</definedName>
    <definedName name="_PPB42" localSheetId="16">#REF!</definedName>
    <definedName name="_PPB42" localSheetId="2">#REF!</definedName>
    <definedName name="_PPB42" localSheetId="4">[97]MRATES!#REF!</definedName>
    <definedName name="_PPB42" localSheetId="11">#REF!</definedName>
    <definedName name="_PPB42" localSheetId="12">[167]MRATES!#REF!</definedName>
    <definedName name="_PPB42" localSheetId="5">#N/A</definedName>
    <definedName name="_PPB42" localSheetId="3">#REF!</definedName>
    <definedName name="_PPB42">#REF!</definedName>
    <definedName name="_PPB43" localSheetId="7">#REF!</definedName>
    <definedName name="_PPB43" localSheetId="6">#REF!</definedName>
    <definedName name="_PPB43" localSheetId="8">#REF!</definedName>
    <definedName name="_PPB43" localSheetId="13">#REF!</definedName>
    <definedName name="_PPB43" localSheetId="9">#REF!</definedName>
    <definedName name="_PPB43" localSheetId="16">#REF!</definedName>
    <definedName name="_PPB43" localSheetId="2">#REF!</definedName>
    <definedName name="_PPB43" localSheetId="4">[97]MRATES!#REF!</definedName>
    <definedName name="_PPB43" localSheetId="11">#REF!</definedName>
    <definedName name="_PPB43" localSheetId="12">[167]MRATES!#REF!</definedName>
    <definedName name="_PPB43" localSheetId="5">#N/A</definedName>
    <definedName name="_PPB43" localSheetId="3">#REF!</definedName>
    <definedName name="_PPB43">#REF!</definedName>
    <definedName name="_PPB44" localSheetId="7">#REF!</definedName>
    <definedName name="_PPB44" localSheetId="6">#REF!</definedName>
    <definedName name="_PPB44" localSheetId="8">#REF!</definedName>
    <definedName name="_PPB44" localSheetId="13">#REF!</definedName>
    <definedName name="_PPB44" localSheetId="9">#REF!</definedName>
    <definedName name="_PPB44" localSheetId="16">#REF!</definedName>
    <definedName name="_PPB44" localSheetId="2">#REF!</definedName>
    <definedName name="_PPB44" localSheetId="4">[97]MRATES!#REF!</definedName>
    <definedName name="_PPB44" localSheetId="11">#REF!</definedName>
    <definedName name="_PPB44" localSheetId="12">[167]MRATES!#REF!</definedName>
    <definedName name="_PPB44" localSheetId="5">#N/A</definedName>
    <definedName name="_PPB44" localSheetId="3">#REF!</definedName>
    <definedName name="_PPB44">#REF!</definedName>
    <definedName name="_PPB45" localSheetId="7">#REF!</definedName>
    <definedName name="_PPB45" localSheetId="6">#REF!</definedName>
    <definedName name="_PPB45" localSheetId="8">#REF!</definedName>
    <definedName name="_PPB45" localSheetId="13">#REF!</definedName>
    <definedName name="_PPB45" localSheetId="9">#REF!</definedName>
    <definedName name="_PPB45" localSheetId="16">#REF!</definedName>
    <definedName name="_PPB45" localSheetId="2">#REF!</definedName>
    <definedName name="_PPB45" localSheetId="4">[97]MRATES!#REF!</definedName>
    <definedName name="_PPB45" localSheetId="11">#REF!</definedName>
    <definedName name="_PPB45" localSheetId="12">[167]MRATES!#REF!</definedName>
    <definedName name="_PPB45" localSheetId="5">#N/A</definedName>
    <definedName name="_PPB45" localSheetId="3">#REF!</definedName>
    <definedName name="_PPB45">#REF!</definedName>
    <definedName name="_PPB46" localSheetId="7">#REF!</definedName>
    <definedName name="_PPB46" localSheetId="6">#REF!</definedName>
    <definedName name="_PPB46" localSheetId="8">#REF!</definedName>
    <definedName name="_PPB46" localSheetId="13">#REF!</definedName>
    <definedName name="_PPB46" localSheetId="9">#REF!</definedName>
    <definedName name="_PPB46" localSheetId="16">#REF!</definedName>
    <definedName name="_PPB46" localSheetId="2">#REF!</definedName>
    <definedName name="_PPB46" localSheetId="4">[97]MRATES!#REF!</definedName>
    <definedName name="_PPB46" localSheetId="11">#REF!</definedName>
    <definedName name="_PPB46" localSheetId="12">[167]MRATES!#REF!</definedName>
    <definedName name="_PPB46" localSheetId="5">#N/A</definedName>
    <definedName name="_PPB46" localSheetId="3">#REF!</definedName>
    <definedName name="_PPB46">#REF!</definedName>
    <definedName name="_PPB47" localSheetId="7">#REF!</definedName>
    <definedName name="_PPB47" localSheetId="6">#REF!</definedName>
    <definedName name="_PPB47" localSheetId="8">#REF!</definedName>
    <definedName name="_PPB47" localSheetId="13">#REF!</definedName>
    <definedName name="_PPB47" localSheetId="9">#REF!</definedName>
    <definedName name="_PPB47" localSheetId="16">#REF!</definedName>
    <definedName name="_PPB47" localSheetId="2">#REF!</definedName>
    <definedName name="_PPB47" localSheetId="4">[97]MRATES!#REF!</definedName>
    <definedName name="_PPB47" localSheetId="11">#REF!</definedName>
    <definedName name="_PPB47" localSheetId="12">[167]MRATES!#REF!</definedName>
    <definedName name="_PPB47" localSheetId="5">#N/A</definedName>
    <definedName name="_PPB47" localSheetId="3">#REF!</definedName>
    <definedName name="_PPB47">#REF!</definedName>
    <definedName name="_PPB48" localSheetId="7">#REF!</definedName>
    <definedName name="_PPB48" localSheetId="6">#REF!</definedName>
    <definedName name="_PPB48" localSheetId="8">#REF!</definedName>
    <definedName name="_PPB48" localSheetId="13">#REF!</definedName>
    <definedName name="_PPB48" localSheetId="9">#REF!</definedName>
    <definedName name="_PPB48" localSheetId="16">#REF!</definedName>
    <definedName name="_PPB48" localSheetId="2">#REF!</definedName>
    <definedName name="_PPB48" localSheetId="4">[97]MRATES!#REF!</definedName>
    <definedName name="_PPB48" localSheetId="11">#REF!</definedName>
    <definedName name="_PPB48" localSheetId="12">[167]MRATES!#REF!</definedName>
    <definedName name="_PPB48" localSheetId="5">#N/A</definedName>
    <definedName name="_PPB48" localSheetId="3">#REF!</definedName>
    <definedName name="_PPB48">#REF!</definedName>
    <definedName name="_PPB49" localSheetId="7">#REF!</definedName>
    <definedName name="_PPB49" localSheetId="6">#REF!</definedName>
    <definedName name="_PPB49" localSheetId="8">#REF!</definedName>
    <definedName name="_PPB49" localSheetId="13">#REF!</definedName>
    <definedName name="_PPB49" localSheetId="9">#REF!</definedName>
    <definedName name="_PPB49" localSheetId="16">#REF!</definedName>
    <definedName name="_PPB49" localSheetId="2">#REF!</definedName>
    <definedName name="_PPB49" localSheetId="4">[97]MRATES!#REF!</definedName>
    <definedName name="_PPB49" localSheetId="11">#REF!</definedName>
    <definedName name="_PPB49" localSheetId="12">[167]MRATES!#REF!</definedName>
    <definedName name="_PPB49" localSheetId="5">#N/A</definedName>
    <definedName name="_PPB49" localSheetId="3">#REF!</definedName>
    <definedName name="_PPB49">#REF!</definedName>
    <definedName name="_PPB5" localSheetId="7">#REF!</definedName>
    <definedName name="_PPB5" localSheetId="6">#REF!</definedName>
    <definedName name="_PPB5" localSheetId="8">#REF!</definedName>
    <definedName name="_PPB5" localSheetId="13">#REF!</definedName>
    <definedName name="_PPB5" localSheetId="9">#REF!</definedName>
    <definedName name="_PPB5" localSheetId="16">#REF!</definedName>
    <definedName name="_PPB5" localSheetId="2">#REF!</definedName>
    <definedName name="_PPB5" localSheetId="4">[97]MRATES!#REF!</definedName>
    <definedName name="_PPB5" localSheetId="11">#REF!</definedName>
    <definedName name="_PPB5" localSheetId="12">[167]MRATES!#REF!</definedName>
    <definedName name="_PPB5" localSheetId="5">#N/A</definedName>
    <definedName name="_PPB5" localSheetId="3">#REF!</definedName>
    <definedName name="_PPB5">#REF!</definedName>
    <definedName name="_PPB50" localSheetId="7">#REF!</definedName>
    <definedName name="_PPB50" localSheetId="6">#REF!</definedName>
    <definedName name="_PPB50" localSheetId="8">#REF!</definedName>
    <definedName name="_PPB50" localSheetId="13">#REF!</definedName>
    <definedName name="_PPB50" localSheetId="9">#REF!</definedName>
    <definedName name="_PPB50" localSheetId="16">#REF!</definedName>
    <definedName name="_PPB50" localSheetId="2">#REF!</definedName>
    <definedName name="_PPB50" localSheetId="4">[97]MRATES!#REF!</definedName>
    <definedName name="_PPB50" localSheetId="11">#REF!</definedName>
    <definedName name="_PPB50" localSheetId="12">[167]MRATES!#REF!</definedName>
    <definedName name="_PPB50" localSheetId="5">#N/A</definedName>
    <definedName name="_PPB50" localSheetId="3">#REF!</definedName>
    <definedName name="_PPB50">#REF!</definedName>
    <definedName name="_PPB51" localSheetId="7">#REF!</definedName>
    <definedName name="_PPB51" localSheetId="6">#REF!</definedName>
    <definedName name="_PPB51" localSheetId="8">#REF!</definedName>
    <definedName name="_PPB51" localSheetId="13">#REF!</definedName>
    <definedName name="_PPB51" localSheetId="9">#REF!</definedName>
    <definedName name="_PPB51" localSheetId="16">#REF!</definedName>
    <definedName name="_PPB51" localSheetId="2">#REF!</definedName>
    <definedName name="_PPB51" localSheetId="4">[97]MRATES!#REF!</definedName>
    <definedName name="_PPB51" localSheetId="11">#REF!</definedName>
    <definedName name="_PPB51" localSheetId="12">[167]MRATES!#REF!</definedName>
    <definedName name="_PPB51" localSheetId="5">#N/A</definedName>
    <definedName name="_PPB51" localSheetId="3">#REF!</definedName>
    <definedName name="_PPB51">#REF!</definedName>
    <definedName name="_PPB52" localSheetId="7">#REF!</definedName>
    <definedName name="_PPB52" localSheetId="6">#REF!</definedName>
    <definedName name="_PPB52" localSheetId="8">#REF!</definedName>
    <definedName name="_PPB52" localSheetId="13">#REF!</definedName>
    <definedName name="_PPB52" localSheetId="9">#REF!</definedName>
    <definedName name="_PPB52" localSheetId="16">#REF!</definedName>
    <definedName name="_PPB52" localSheetId="2">#REF!</definedName>
    <definedName name="_PPB52" localSheetId="4">[97]MRATES!#REF!</definedName>
    <definedName name="_PPB52" localSheetId="11">#REF!</definedName>
    <definedName name="_PPB52" localSheetId="12">[167]MRATES!#REF!</definedName>
    <definedName name="_PPB52" localSheetId="5">#N/A</definedName>
    <definedName name="_PPB52" localSheetId="3">#REF!</definedName>
    <definedName name="_PPB52">#REF!</definedName>
    <definedName name="_PPB53" localSheetId="7">#REF!</definedName>
    <definedName name="_PPB53" localSheetId="6">#REF!</definedName>
    <definedName name="_PPB53" localSheetId="8">#REF!</definedName>
    <definedName name="_PPB53" localSheetId="13">#REF!</definedName>
    <definedName name="_PPB53" localSheetId="9">#REF!</definedName>
    <definedName name="_PPB53" localSheetId="16">#REF!</definedName>
    <definedName name="_PPB53" localSheetId="2">#REF!</definedName>
    <definedName name="_PPB53" localSheetId="4">[97]MRATES!#REF!</definedName>
    <definedName name="_PPB53" localSheetId="11">#REF!</definedName>
    <definedName name="_PPB53" localSheetId="12">[167]MRATES!#REF!</definedName>
    <definedName name="_PPB53" localSheetId="5">#N/A</definedName>
    <definedName name="_PPB53" localSheetId="3">#REF!</definedName>
    <definedName name="_PPB53">#REF!</definedName>
    <definedName name="_PPB54" localSheetId="7">#REF!</definedName>
    <definedName name="_PPB54" localSheetId="6">#REF!</definedName>
    <definedName name="_PPB54" localSheetId="8">#REF!</definedName>
    <definedName name="_PPB54" localSheetId="13">#REF!</definedName>
    <definedName name="_PPB54" localSheetId="9">#REF!</definedName>
    <definedName name="_PPB54" localSheetId="16">#REF!</definedName>
    <definedName name="_PPB54" localSheetId="2">#REF!</definedName>
    <definedName name="_PPB54" localSheetId="4">[97]MRATES!#REF!</definedName>
    <definedName name="_PPB54" localSheetId="11">#REF!</definedName>
    <definedName name="_PPB54" localSheetId="12">[167]MRATES!#REF!</definedName>
    <definedName name="_PPB54" localSheetId="5">#N/A</definedName>
    <definedName name="_PPB54" localSheetId="3">#REF!</definedName>
    <definedName name="_PPB54">#REF!</definedName>
    <definedName name="_PPB55" localSheetId="7">#REF!</definedName>
    <definedName name="_PPB55" localSheetId="6">#REF!</definedName>
    <definedName name="_PPB55" localSheetId="8">#REF!</definedName>
    <definedName name="_PPB55" localSheetId="13">#REF!</definedName>
    <definedName name="_PPB55" localSheetId="9">#REF!</definedName>
    <definedName name="_PPB55" localSheetId="16">#REF!</definedName>
    <definedName name="_PPB55" localSheetId="2">#REF!</definedName>
    <definedName name="_PPB55" localSheetId="4">[97]MRATES!#REF!</definedName>
    <definedName name="_PPB55" localSheetId="11">#REF!</definedName>
    <definedName name="_PPB55" localSheetId="12">[167]MRATES!#REF!</definedName>
    <definedName name="_PPB55" localSheetId="5">#N/A</definedName>
    <definedName name="_PPB55" localSheetId="3">#REF!</definedName>
    <definedName name="_PPB55">#REF!</definedName>
    <definedName name="_PPB56" localSheetId="7">#REF!</definedName>
    <definedName name="_PPB56" localSheetId="6">#REF!</definedName>
    <definedName name="_PPB56" localSheetId="8">#REF!</definedName>
    <definedName name="_PPB56" localSheetId="13">#REF!</definedName>
    <definedName name="_PPB56" localSheetId="9">#REF!</definedName>
    <definedName name="_PPB56" localSheetId="16">#REF!</definedName>
    <definedName name="_PPB56" localSheetId="2">#REF!</definedName>
    <definedName name="_PPB56" localSheetId="4">[97]MRATES!#REF!</definedName>
    <definedName name="_PPB56" localSheetId="11">#REF!</definedName>
    <definedName name="_PPB56" localSheetId="12">[167]MRATES!#REF!</definedName>
    <definedName name="_PPB56" localSheetId="5">#N/A</definedName>
    <definedName name="_PPB56" localSheetId="3">#REF!</definedName>
    <definedName name="_PPB56">#REF!</definedName>
    <definedName name="_PPB57" localSheetId="7">#REF!</definedName>
    <definedName name="_PPB57" localSheetId="6">#REF!</definedName>
    <definedName name="_PPB57" localSheetId="8">#REF!</definedName>
    <definedName name="_PPB57" localSheetId="13">#REF!</definedName>
    <definedName name="_PPB57" localSheetId="9">#REF!</definedName>
    <definedName name="_PPB57" localSheetId="16">#REF!</definedName>
    <definedName name="_PPB57" localSheetId="2">#REF!</definedName>
    <definedName name="_PPB57" localSheetId="4">[97]MRATES!#REF!</definedName>
    <definedName name="_PPB57" localSheetId="11">#REF!</definedName>
    <definedName name="_PPB57" localSheetId="12">[167]MRATES!#REF!</definedName>
    <definedName name="_PPB57" localSheetId="5">#N/A</definedName>
    <definedName name="_PPB57" localSheetId="3">#REF!</definedName>
    <definedName name="_PPB57">#REF!</definedName>
    <definedName name="_PPB58" localSheetId="7">#REF!</definedName>
    <definedName name="_PPB58" localSheetId="6">#REF!</definedName>
    <definedName name="_PPB58" localSheetId="8">#REF!</definedName>
    <definedName name="_PPB58" localSheetId="13">#REF!</definedName>
    <definedName name="_PPB58" localSheetId="9">#REF!</definedName>
    <definedName name="_PPB58" localSheetId="16">#REF!</definedName>
    <definedName name="_PPB58" localSheetId="2">#REF!</definedName>
    <definedName name="_PPB58" localSheetId="4">[97]MRATES!#REF!</definedName>
    <definedName name="_PPB58" localSheetId="11">#REF!</definedName>
    <definedName name="_PPB58" localSheetId="12">[167]MRATES!#REF!</definedName>
    <definedName name="_PPB58" localSheetId="5">#N/A</definedName>
    <definedName name="_PPB58" localSheetId="3">#REF!</definedName>
    <definedName name="_PPB58">#REF!</definedName>
    <definedName name="_PPB59" localSheetId="7">#REF!</definedName>
    <definedName name="_PPB59" localSheetId="6">#REF!</definedName>
    <definedName name="_PPB59" localSheetId="8">#REF!</definedName>
    <definedName name="_PPB59" localSheetId="13">#REF!</definedName>
    <definedName name="_PPB59" localSheetId="9">#REF!</definedName>
    <definedName name="_PPB59" localSheetId="16">#REF!</definedName>
    <definedName name="_PPB59" localSheetId="2">#REF!</definedName>
    <definedName name="_PPB59" localSheetId="4">[97]MRATES!#REF!</definedName>
    <definedName name="_PPB59" localSheetId="11">#REF!</definedName>
    <definedName name="_PPB59" localSheetId="12">[167]MRATES!#REF!</definedName>
    <definedName name="_PPB59" localSheetId="5">#N/A</definedName>
    <definedName name="_PPB59" localSheetId="3">#REF!</definedName>
    <definedName name="_PPB59">#REF!</definedName>
    <definedName name="_PPB6" localSheetId="7">#REF!</definedName>
    <definedName name="_PPB6" localSheetId="6">#REF!</definedName>
    <definedName name="_PPB6" localSheetId="8">#REF!</definedName>
    <definedName name="_PPB6" localSheetId="13">#REF!</definedName>
    <definedName name="_PPB6" localSheetId="9">#REF!</definedName>
    <definedName name="_PPB6" localSheetId="16">#REF!</definedName>
    <definedName name="_PPB6" localSheetId="2">#REF!</definedName>
    <definedName name="_PPB6" localSheetId="4">[97]MRATES!#REF!</definedName>
    <definedName name="_PPB6" localSheetId="11">#REF!</definedName>
    <definedName name="_PPB6" localSheetId="12">[167]MRATES!#REF!</definedName>
    <definedName name="_PPB6" localSheetId="5">#N/A</definedName>
    <definedName name="_PPB6" localSheetId="3">#REF!</definedName>
    <definedName name="_PPB6">#REF!</definedName>
    <definedName name="_PPB60" localSheetId="7">#REF!</definedName>
    <definedName name="_PPB60" localSheetId="6">#REF!</definedName>
    <definedName name="_PPB60" localSheetId="8">#REF!</definedName>
    <definedName name="_PPB60" localSheetId="13">#REF!</definedName>
    <definedName name="_PPB60" localSheetId="9">#REF!</definedName>
    <definedName name="_PPB60" localSheetId="16">#REF!</definedName>
    <definedName name="_PPB60" localSheetId="2">#REF!</definedName>
    <definedName name="_PPB60" localSheetId="4">[97]MRATES!#REF!</definedName>
    <definedName name="_PPB60" localSheetId="11">#REF!</definedName>
    <definedName name="_PPB60" localSheetId="12">[167]MRATES!#REF!</definedName>
    <definedName name="_PPB60" localSheetId="5">#N/A</definedName>
    <definedName name="_PPB60" localSheetId="3">#REF!</definedName>
    <definedName name="_PPB60">#REF!</definedName>
    <definedName name="_PPB61" localSheetId="7">#REF!</definedName>
    <definedName name="_PPB61" localSheetId="6">#REF!</definedName>
    <definedName name="_PPB61" localSheetId="8">#REF!</definedName>
    <definedName name="_PPB61" localSheetId="13">#REF!</definedName>
    <definedName name="_PPB61" localSheetId="9">#REF!</definedName>
    <definedName name="_PPB61" localSheetId="16">#REF!</definedName>
    <definedName name="_PPB61" localSheetId="2">#REF!</definedName>
    <definedName name="_PPB61" localSheetId="4">[97]MRATES!#REF!</definedName>
    <definedName name="_PPB61" localSheetId="11">#REF!</definedName>
    <definedName name="_PPB61" localSheetId="12">[167]MRATES!#REF!</definedName>
    <definedName name="_PPB61" localSheetId="5">#N/A</definedName>
    <definedName name="_PPB61" localSheetId="3">#REF!</definedName>
    <definedName name="_PPB61">#REF!</definedName>
    <definedName name="_PPB62" localSheetId="7">#REF!</definedName>
    <definedName name="_PPB62" localSheetId="6">#REF!</definedName>
    <definedName name="_PPB62" localSheetId="8">#REF!</definedName>
    <definedName name="_PPB62" localSheetId="13">#REF!</definedName>
    <definedName name="_PPB62" localSheetId="9">#REF!</definedName>
    <definedName name="_PPB62" localSheetId="16">#REF!</definedName>
    <definedName name="_PPB62" localSheetId="2">#REF!</definedName>
    <definedName name="_PPB62" localSheetId="4">[97]MRATES!#REF!</definedName>
    <definedName name="_PPB62" localSheetId="11">#REF!</definedName>
    <definedName name="_PPB62" localSheetId="12">[167]MRATES!#REF!</definedName>
    <definedName name="_PPB62" localSheetId="5">#N/A</definedName>
    <definedName name="_PPB62" localSheetId="3">#REF!</definedName>
    <definedName name="_PPB62">#REF!</definedName>
    <definedName name="_PPB63" localSheetId="7">#REF!</definedName>
    <definedName name="_PPB63" localSheetId="6">#REF!</definedName>
    <definedName name="_PPB63" localSheetId="8">#REF!</definedName>
    <definedName name="_PPB63" localSheetId="13">#REF!</definedName>
    <definedName name="_PPB63" localSheetId="9">#REF!</definedName>
    <definedName name="_PPB63" localSheetId="16">#REF!</definedName>
    <definedName name="_PPB63" localSheetId="2">#REF!</definedName>
    <definedName name="_PPB63" localSheetId="4">[97]MRATES!#REF!</definedName>
    <definedName name="_PPB63" localSheetId="11">#REF!</definedName>
    <definedName name="_PPB63" localSheetId="12">[167]MRATES!#REF!</definedName>
    <definedName name="_PPB63" localSheetId="5">#N/A</definedName>
    <definedName name="_PPB63" localSheetId="3">#REF!</definedName>
    <definedName name="_PPB63">#REF!</definedName>
    <definedName name="_PPB64" localSheetId="7">#REF!</definedName>
    <definedName name="_PPB64" localSheetId="6">#REF!</definedName>
    <definedName name="_PPB64" localSheetId="8">#REF!</definedName>
    <definedName name="_PPB64" localSheetId="13">#REF!</definedName>
    <definedName name="_PPB64" localSheetId="9">#REF!</definedName>
    <definedName name="_PPB64" localSheetId="16">#REF!</definedName>
    <definedName name="_PPB64" localSheetId="2">#REF!</definedName>
    <definedName name="_PPB64" localSheetId="4">[97]MRATES!#REF!</definedName>
    <definedName name="_PPB64" localSheetId="11">#REF!</definedName>
    <definedName name="_PPB64" localSheetId="12">[167]MRATES!#REF!</definedName>
    <definedName name="_PPB64" localSheetId="5">#N/A</definedName>
    <definedName name="_PPB64" localSheetId="3">#REF!</definedName>
    <definedName name="_PPB64">#REF!</definedName>
    <definedName name="_PPB65" localSheetId="7">#REF!</definedName>
    <definedName name="_PPB65" localSheetId="6">#REF!</definedName>
    <definedName name="_PPB65" localSheetId="8">#REF!</definedName>
    <definedName name="_PPB65" localSheetId="13">#REF!</definedName>
    <definedName name="_PPB65" localSheetId="9">#REF!</definedName>
    <definedName name="_PPB65" localSheetId="16">#REF!</definedName>
    <definedName name="_PPB65" localSheetId="2">#REF!</definedName>
    <definedName name="_PPB65" localSheetId="4">[97]MRATES!#REF!</definedName>
    <definedName name="_PPB65" localSheetId="11">#REF!</definedName>
    <definedName name="_PPB65" localSheetId="12">[167]MRATES!#REF!</definedName>
    <definedName name="_PPB65" localSheetId="5">#N/A</definedName>
    <definedName name="_PPB65" localSheetId="3">#REF!</definedName>
    <definedName name="_PPB65">#REF!</definedName>
    <definedName name="_PPB66" localSheetId="7">#REF!</definedName>
    <definedName name="_PPB66" localSheetId="6">#REF!</definedName>
    <definedName name="_PPB66" localSheetId="8">#REF!</definedName>
    <definedName name="_PPB66" localSheetId="13">#REF!</definedName>
    <definedName name="_PPB66" localSheetId="9">#REF!</definedName>
    <definedName name="_PPB66" localSheetId="16">#REF!</definedName>
    <definedName name="_PPB66" localSheetId="2">#REF!</definedName>
    <definedName name="_PPB66" localSheetId="4">[97]MRATES!#REF!</definedName>
    <definedName name="_PPB66" localSheetId="11">#REF!</definedName>
    <definedName name="_PPB66" localSheetId="12">[167]MRATES!#REF!</definedName>
    <definedName name="_PPB66" localSheetId="5">#N/A</definedName>
    <definedName name="_PPB66" localSheetId="3">#REF!</definedName>
    <definedName name="_PPB66">#REF!</definedName>
    <definedName name="_PPB67" localSheetId="7">#REF!</definedName>
    <definedName name="_PPB67" localSheetId="6">#REF!</definedName>
    <definedName name="_PPB67" localSheetId="8">#REF!</definedName>
    <definedName name="_PPB67" localSheetId="13">#REF!</definedName>
    <definedName name="_PPB67" localSheetId="9">#REF!</definedName>
    <definedName name="_PPB67" localSheetId="16">#REF!</definedName>
    <definedName name="_PPB67" localSheetId="2">#REF!</definedName>
    <definedName name="_PPB67" localSheetId="4">[97]MRATES!#REF!</definedName>
    <definedName name="_PPB67" localSheetId="11">#REF!</definedName>
    <definedName name="_PPB67" localSheetId="12">[167]MRATES!#REF!</definedName>
    <definedName name="_PPB67" localSheetId="5">#N/A</definedName>
    <definedName name="_PPB67" localSheetId="3">#REF!</definedName>
    <definedName name="_PPB67">#REF!</definedName>
    <definedName name="_PPB68" localSheetId="7">#REF!</definedName>
    <definedName name="_PPB68" localSheetId="6">#REF!</definedName>
    <definedName name="_PPB68" localSheetId="8">#REF!</definedName>
    <definedName name="_PPB68" localSheetId="13">#REF!</definedName>
    <definedName name="_PPB68" localSheetId="9">#REF!</definedName>
    <definedName name="_PPB68" localSheetId="16">#REF!</definedName>
    <definedName name="_PPB68" localSheetId="2">#REF!</definedName>
    <definedName name="_PPB68" localSheetId="4">[97]MRATES!#REF!</definedName>
    <definedName name="_PPB68" localSheetId="11">#REF!</definedName>
    <definedName name="_PPB68" localSheetId="12">[167]MRATES!#REF!</definedName>
    <definedName name="_PPB68" localSheetId="5">#N/A</definedName>
    <definedName name="_PPB68" localSheetId="3">#REF!</definedName>
    <definedName name="_PPB68">#REF!</definedName>
    <definedName name="_PPB69" localSheetId="7">#REF!</definedName>
    <definedName name="_PPB69" localSheetId="6">#REF!</definedName>
    <definedName name="_PPB69" localSheetId="8">#REF!</definedName>
    <definedName name="_PPB69" localSheetId="13">#REF!</definedName>
    <definedName name="_PPB69" localSheetId="9">#REF!</definedName>
    <definedName name="_PPB69" localSheetId="16">#REF!</definedName>
    <definedName name="_PPB69" localSheetId="2">#REF!</definedName>
    <definedName name="_PPB69" localSheetId="4">[97]MRATES!#REF!</definedName>
    <definedName name="_PPB69" localSheetId="11">#REF!</definedName>
    <definedName name="_PPB69" localSheetId="12">[167]MRATES!#REF!</definedName>
    <definedName name="_PPB69" localSheetId="5">#N/A</definedName>
    <definedName name="_PPB69" localSheetId="3">#REF!</definedName>
    <definedName name="_PPB69">#REF!</definedName>
    <definedName name="_PPB7" localSheetId="7">#REF!</definedName>
    <definedName name="_PPB7" localSheetId="6">#REF!</definedName>
    <definedName name="_PPB7" localSheetId="8">#REF!</definedName>
    <definedName name="_PPB7" localSheetId="13">#REF!</definedName>
    <definedName name="_PPB7" localSheetId="9">#REF!</definedName>
    <definedName name="_PPB7" localSheetId="16">#REF!</definedName>
    <definedName name="_PPB7" localSheetId="2">#REF!</definedName>
    <definedName name="_PPB7" localSheetId="4">[97]MRATES!#REF!</definedName>
    <definedName name="_PPB7" localSheetId="11">#REF!</definedName>
    <definedName name="_PPB7" localSheetId="12">[167]MRATES!#REF!</definedName>
    <definedName name="_PPB7" localSheetId="5">#N/A</definedName>
    <definedName name="_PPB7" localSheetId="3">#REF!</definedName>
    <definedName name="_PPB7">#REF!</definedName>
    <definedName name="_PPB70" localSheetId="7">#REF!</definedName>
    <definedName name="_PPB70" localSheetId="6">#REF!</definedName>
    <definedName name="_PPB70" localSheetId="8">#REF!</definedName>
    <definedName name="_PPB70" localSheetId="13">#REF!</definedName>
    <definedName name="_PPB70" localSheetId="9">#REF!</definedName>
    <definedName name="_PPB70" localSheetId="16">#REF!</definedName>
    <definedName name="_PPB70" localSheetId="2">#REF!</definedName>
    <definedName name="_PPB70" localSheetId="4">[97]MRATES!#REF!</definedName>
    <definedName name="_PPB70" localSheetId="11">#REF!</definedName>
    <definedName name="_PPB70" localSheetId="12">[167]MRATES!#REF!</definedName>
    <definedName name="_PPB70" localSheetId="5">#N/A</definedName>
    <definedName name="_PPB70" localSheetId="3">#REF!</definedName>
    <definedName name="_PPB70">#REF!</definedName>
    <definedName name="_PPB71" localSheetId="7">#REF!</definedName>
    <definedName name="_PPB71" localSheetId="6">#REF!</definedName>
    <definedName name="_PPB71" localSheetId="8">#REF!</definedName>
    <definedName name="_PPB71" localSheetId="13">#REF!</definedName>
    <definedName name="_PPB71" localSheetId="9">#REF!</definedName>
    <definedName name="_PPB71" localSheetId="16">#REF!</definedName>
    <definedName name="_PPB71" localSheetId="2">#REF!</definedName>
    <definedName name="_PPB71" localSheetId="4">[97]MRATES!#REF!</definedName>
    <definedName name="_PPB71" localSheetId="11">#REF!</definedName>
    <definedName name="_PPB71" localSheetId="12">[167]MRATES!#REF!</definedName>
    <definedName name="_PPB71" localSheetId="5">#N/A</definedName>
    <definedName name="_PPB71" localSheetId="3">#REF!</definedName>
    <definedName name="_PPB71">#REF!</definedName>
    <definedName name="_PPB72" localSheetId="7">#REF!</definedName>
    <definedName name="_PPB72" localSheetId="6">#REF!</definedName>
    <definedName name="_PPB72" localSheetId="8">#REF!</definedName>
    <definedName name="_PPB72" localSheetId="13">#REF!</definedName>
    <definedName name="_PPB72" localSheetId="9">#REF!</definedName>
    <definedName name="_PPB72" localSheetId="16">#REF!</definedName>
    <definedName name="_PPB72" localSheetId="2">#REF!</definedName>
    <definedName name="_PPB72" localSheetId="4">[97]MRATES!#REF!</definedName>
    <definedName name="_PPB72" localSheetId="11">#REF!</definedName>
    <definedName name="_PPB72" localSheetId="12">[167]MRATES!#REF!</definedName>
    <definedName name="_PPB72" localSheetId="5">#N/A</definedName>
    <definedName name="_PPB72" localSheetId="3">#REF!</definedName>
    <definedName name="_PPB72">#REF!</definedName>
    <definedName name="_PPB73" localSheetId="7">#REF!</definedName>
    <definedName name="_PPB73" localSheetId="6">#REF!</definedName>
    <definedName name="_PPB73" localSheetId="8">#REF!</definedName>
    <definedName name="_PPB73" localSheetId="13">#REF!</definedName>
    <definedName name="_PPB73" localSheetId="9">#REF!</definedName>
    <definedName name="_PPB73" localSheetId="16">#REF!</definedName>
    <definedName name="_PPB73" localSheetId="2">#REF!</definedName>
    <definedName name="_PPB73" localSheetId="4">[97]MRATES!#REF!</definedName>
    <definedName name="_PPB73" localSheetId="11">#REF!</definedName>
    <definedName name="_PPB73" localSheetId="12">[167]MRATES!#REF!</definedName>
    <definedName name="_PPB73" localSheetId="5">#N/A</definedName>
    <definedName name="_PPB73" localSheetId="3">#REF!</definedName>
    <definedName name="_PPB73">#REF!</definedName>
    <definedName name="_PPB74" localSheetId="7">#REF!</definedName>
    <definedName name="_PPB74" localSheetId="6">#REF!</definedName>
    <definedName name="_PPB74" localSheetId="8">#REF!</definedName>
    <definedName name="_PPB74" localSheetId="13">#REF!</definedName>
    <definedName name="_PPB74" localSheetId="9">#REF!</definedName>
    <definedName name="_PPB74" localSheetId="16">#REF!</definedName>
    <definedName name="_PPB74" localSheetId="2">#REF!</definedName>
    <definedName name="_PPB74" localSheetId="4">[97]MRATES!#REF!</definedName>
    <definedName name="_PPB74" localSheetId="11">#REF!</definedName>
    <definedName name="_PPB74" localSheetId="12">[167]MRATES!#REF!</definedName>
    <definedName name="_PPB74" localSheetId="5">#N/A</definedName>
    <definedName name="_PPB74" localSheetId="3">#REF!</definedName>
    <definedName name="_PPB74">#REF!</definedName>
    <definedName name="_PPB75" localSheetId="7">#REF!</definedName>
    <definedName name="_PPB75" localSheetId="6">#REF!</definedName>
    <definedName name="_PPB75" localSheetId="8">#REF!</definedName>
    <definedName name="_PPB75" localSheetId="13">#REF!</definedName>
    <definedName name="_PPB75" localSheetId="9">#REF!</definedName>
    <definedName name="_PPB75" localSheetId="16">#REF!</definedName>
    <definedName name="_PPB75" localSheetId="2">#REF!</definedName>
    <definedName name="_PPB75" localSheetId="4">[97]MRATES!#REF!</definedName>
    <definedName name="_PPB75" localSheetId="11">#REF!</definedName>
    <definedName name="_PPB75" localSheetId="12">[167]MRATES!#REF!</definedName>
    <definedName name="_PPB75" localSheetId="5">#N/A</definedName>
    <definedName name="_PPB75" localSheetId="3">#REF!</definedName>
    <definedName name="_PPB75">#REF!</definedName>
    <definedName name="_PPB76" localSheetId="7">#REF!</definedName>
    <definedName name="_PPB76" localSheetId="6">#REF!</definedName>
    <definedName name="_PPB76" localSheetId="8">#REF!</definedName>
    <definedName name="_PPB76" localSheetId="13">#REF!</definedName>
    <definedName name="_PPB76" localSheetId="9">#REF!</definedName>
    <definedName name="_PPB76" localSheetId="16">#REF!</definedName>
    <definedName name="_PPB76" localSheetId="2">#REF!</definedName>
    <definedName name="_PPB76" localSheetId="4">[97]MRATES!#REF!</definedName>
    <definedName name="_PPB76" localSheetId="11">#REF!</definedName>
    <definedName name="_PPB76" localSheetId="12">[167]MRATES!#REF!</definedName>
    <definedName name="_PPB76" localSheetId="5">#N/A</definedName>
    <definedName name="_PPB76" localSheetId="3">#REF!</definedName>
    <definedName name="_PPB76">#REF!</definedName>
    <definedName name="_PPB77" localSheetId="7">#REF!</definedName>
    <definedName name="_PPB77" localSheetId="6">#REF!</definedName>
    <definedName name="_PPB77" localSheetId="8">#REF!</definedName>
    <definedName name="_PPB77" localSheetId="13">#REF!</definedName>
    <definedName name="_PPB77" localSheetId="9">#REF!</definedName>
    <definedName name="_PPB77" localSheetId="16">#REF!</definedName>
    <definedName name="_PPB77" localSheetId="2">#REF!</definedName>
    <definedName name="_PPB77" localSheetId="4">[97]MRATES!#REF!</definedName>
    <definedName name="_PPB77" localSheetId="11">#REF!</definedName>
    <definedName name="_PPB77" localSheetId="12">[167]MRATES!#REF!</definedName>
    <definedName name="_PPB77" localSheetId="5">#N/A</definedName>
    <definedName name="_PPB77" localSheetId="3">#REF!</definedName>
    <definedName name="_PPB77">#REF!</definedName>
    <definedName name="_PPB78" localSheetId="7">#REF!</definedName>
    <definedName name="_PPB78" localSheetId="6">#REF!</definedName>
    <definedName name="_PPB78" localSheetId="8">#REF!</definedName>
    <definedName name="_PPB78" localSheetId="13">#REF!</definedName>
    <definedName name="_PPB78" localSheetId="9">#REF!</definedName>
    <definedName name="_PPB78" localSheetId="16">#REF!</definedName>
    <definedName name="_PPB78" localSheetId="2">#REF!</definedName>
    <definedName name="_PPB78" localSheetId="4">[97]MRATES!#REF!</definedName>
    <definedName name="_PPB78" localSheetId="11">#REF!</definedName>
    <definedName name="_PPB78" localSheetId="12">[167]MRATES!#REF!</definedName>
    <definedName name="_PPB78" localSheetId="5">#N/A</definedName>
    <definedName name="_PPB78" localSheetId="3">#REF!</definedName>
    <definedName name="_PPB78">#REF!</definedName>
    <definedName name="_PPB79" localSheetId="7">#REF!</definedName>
    <definedName name="_PPB79" localSheetId="6">#REF!</definedName>
    <definedName name="_PPB79" localSheetId="8">#REF!</definedName>
    <definedName name="_PPB79" localSheetId="13">#REF!</definedName>
    <definedName name="_PPB79" localSheetId="9">#REF!</definedName>
    <definedName name="_PPB79" localSheetId="16">#REF!</definedName>
    <definedName name="_PPB79" localSheetId="2">#REF!</definedName>
    <definedName name="_PPB79" localSheetId="4">[97]MRATES!#REF!</definedName>
    <definedName name="_PPB79" localSheetId="11">#REF!</definedName>
    <definedName name="_PPB79" localSheetId="12">[167]MRATES!#REF!</definedName>
    <definedName name="_PPB79" localSheetId="5">#N/A</definedName>
    <definedName name="_PPB79" localSheetId="3">#REF!</definedName>
    <definedName name="_PPB79">#REF!</definedName>
    <definedName name="_PPB8" localSheetId="7">#REF!</definedName>
    <definedName name="_PPB8" localSheetId="6">#REF!</definedName>
    <definedName name="_PPB8" localSheetId="8">#REF!</definedName>
    <definedName name="_PPB8" localSheetId="13">#REF!</definedName>
    <definedName name="_PPB8" localSheetId="9">#REF!</definedName>
    <definedName name="_PPB8" localSheetId="16">#REF!</definedName>
    <definedName name="_PPB8" localSheetId="2">#REF!</definedName>
    <definedName name="_PPB8" localSheetId="4">[97]MRATES!#REF!</definedName>
    <definedName name="_PPB8" localSheetId="11">#REF!</definedName>
    <definedName name="_PPB8" localSheetId="12">[167]MRATES!#REF!</definedName>
    <definedName name="_PPB8" localSheetId="5">#N/A</definedName>
    <definedName name="_PPB8" localSheetId="3">#REF!</definedName>
    <definedName name="_PPB8">#REF!</definedName>
    <definedName name="_PPB80" localSheetId="7">#REF!</definedName>
    <definedName name="_PPB80" localSheetId="6">#REF!</definedName>
    <definedName name="_PPB80" localSheetId="8">#REF!</definedName>
    <definedName name="_PPB80" localSheetId="13">#REF!</definedName>
    <definedName name="_PPB80" localSheetId="9">#REF!</definedName>
    <definedName name="_PPB80" localSheetId="16">#REF!</definedName>
    <definedName name="_PPB80" localSheetId="2">#REF!</definedName>
    <definedName name="_PPB80" localSheetId="4">[97]MRATES!#REF!</definedName>
    <definedName name="_PPB80" localSheetId="11">#REF!</definedName>
    <definedName name="_PPB80" localSheetId="12">[167]MRATES!#REF!</definedName>
    <definedName name="_PPB80" localSheetId="5">#N/A</definedName>
    <definedName name="_PPB80" localSheetId="3">#REF!</definedName>
    <definedName name="_PPB80">#REF!</definedName>
    <definedName name="_PPB81" localSheetId="7">#REF!</definedName>
    <definedName name="_PPB81" localSheetId="6">#REF!</definedName>
    <definedName name="_PPB81" localSheetId="8">#REF!</definedName>
    <definedName name="_PPB81" localSheetId="13">#REF!</definedName>
    <definedName name="_PPB81" localSheetId="9">#REF!</definedName>
    <definedName name="_PPB81" localSheetId="16">#REF!</definedName>
    <definedName name="_PPB81" localSheetId="2">#REF!</definedName>
    <definedName name="_PPB81" localSheetId="4">[97]MRATES!#REF!</definedName>
    <definedName name="_PPB81" localSheetId="11">#REF!</definedName>
    <definedName name="_PPB81" localSheetId="12">[167]MRATES!#REF!</definedName>
    <definedName name="_PPB81" localSheetId="5">#N/A</definedName>
    <definedName name="_PPB81" localSheetId="3">#REF!</definedName>
    <definedName name="_PPB81">#REF!</definedName>
    <definedName name="_PPB82" localSheetId="7">#REF!</definedName>
    <definedName name="_PPB82" localSheetId="6">#REF!</definedName>
    <definedName name="_PPB82" localSheetId="8">#REF!</definedName>
    <definedName name="_PPB82" localSheetId="13">#REF!</definedName>
    <definedName name="_PPB82" localSheetId="9">#REF!</definedName>
    <definedName name="_PPB82" localSheetId="16">#REF!</definedName>
    <definedName name="_PPB82" localSheetId="2">#REF!</definedName>
    <definedName name="_PPB82" localSheetId="4">[97]MRATES!#REF!</definedName>
    <definedName name="_PPB82" localSheetId="11">#REF!</definedName>
    <definedName name="_PPB82" localSheetId="12">[167]MRATES!#REF!</definedName>
    <definedName name="_PPB82" localSheetId="5">#N/A</definedName>
    <definedName name="_PPB82" localSheetId="3">#REF!</definedName>
    <definedName name="_PPB82">#REF!</definedName>
    <definedName name="_PPB83" localSheetId="7">#REF!</definedName>
    <definedName name="_PPB83" localSheetId="6">#REF!</definedName>
    <definedName name="_PPB83" localSheetId="8">#REF!</definedName>
    <definedName name="_PPB83" localSheetId="13">#REF!</definedName>
    <definedName name="_PPB83" localSheetId="9">#REF!</definedName>
    <definedName name="_PPB83" localSheetId="16">#REF!</definedName>
    <definedName name="_PPB83" localSheetId="2">#REF!</definedName>
    <definedName name="_PPB83" localSheetId="4">[97]MRATES!#REF!</definedName>
    <definedName name="_PPB83" localSheetId="11">#REF!</definedName>
    <definedName name="_PPB83" localSheetId="12">[167]MRATES!#REF!</definedName>
    <definedName name="_PPB83" localSheetId="5">#N/A</definedName>
    <definedName name="_PPB83" localSheetId="3">#REF!</definedName>
    <definedName name="_PPB83">#REF!</definedName>
    <definedName name="_PPB84" localSheetId="7">#REF!</definedName>
    <definedName name="_PPB84" localSheetId="6">#REF!</definedName>
    <definedName name="_PPB84" localSheetId="8">#REF!</definedName>
    <definedName name="_PPB84" localSheetId="13">#REF!</definedName>
    <definedName name="_PPB84" localSheetId="9">#REF!</definedName>
    <definedName name="_PPB84" localSheetId="16">#REF!</definedName>
    <definedName name="_PPB84" localSheetId="2">#REF!</definedName>
    <definedName name="_PPB84" localSheetId="4">[97]MRATES!#REF!</definedName>
    <definedName name="_PPB84" localSheetId="11">#REF!</definedName>
    <definedName name="_PPB84" localSheetId="12">[167]MRATES!#REF!</definedName>
    <definedName name="_PPB84" localSheetId="5">#N/A</definedName>
    <definedName name="_PPB84" localSheetId="3">#REF!</definedName>
    <definedName name="_PPB84">#REF!</definedName>
    <definedName name="_PPB85" localSheetId="7">#REF!</definedName>
    <definedName name="_PPB85" localSheetId="6">#REF!</definedName>
    <definedName name="_PPB85" localSheetId="8">#REF!</definedName>
    <definedName name="_PPB85" localSheetId="13">#REF!</definedName>
    <definedName name="_PPB85" localSheetId="9">#REF!</definedName>
    <definedName name="_PPB85" localSheetId="16">#REF!</definedName>
    <definedName name="_PPB85" localSheetId="2">#REF!</definedName>
    <definedName name="_PPB85" localSheetId="4">[97]MRATES!#REF!</definedName>
    <definedName name="_PPB85" localSheetId="11">#REF!</definedName>
    <definedName name="_PPB85" localSheetId="12">[167]MRATES!#REF!</definedName>
    <definedName name="_PPB85" localSheetId="5">#N/A</definedName>
    <definedName name="_PPB85" localSheetId="3">#REF!</definedName>
    <definedName name="_PPB85">#REF!</definedName>
    <definedName name="_PPB86" localSheetId="7">#REF!</definedName>
    <definedName name="_PPB86" localSheetId="6">#REF!</definedName>
    <definedName name="_PPB86" localSheetId="8">#REF!</definedName>
    <definedName name="_PPB86" localSheetId="13">#REF!</definedName>
    <definedName name="_PPB86" localSheetId="9">#REF!</definedName>
    <definedName name="_PPB86" localSheetId="16">#REF!</definedName>
    <definedName name="_PPB86" localSheetId="2">#REF!</definedName>
    <definedName name="_PPB86" localSheetId="4">[97]MRATES!#REF!</definedName>
    <definedName name="_PPB86" localSheetId="11">#REF!</definedName>
    <definedName name="_PPB86" localSheetId="12">[167]MRATES!#REF!</definedName>
    <definedName name="_PPB86" localSheetId="5">#N/A</definedName>
    <definedName name="_PPB86" localSheetId="3">#REF!</definedName>
    <definedName name="_PPB86">#REF!</definedName>
    <definedName name="_PPB87" localSheetId="7">#REF!</definedName>
    <definedName name="_PPB87" localSheetId="6">#REF!</definedName>
    <definedName name="_PPB87" localSheetId="8">#REF!</definedName>
    <definedName name="_PPB87" localSheetId="13">#REF!</definedName>
    <definedName name="_PPB87" localSheetId="9">#REF!</definedName>
    <definedName name="_PPB87" localSheetId="16">#REF!</definedName>
    <definedName name="_PPB87" localSheetId="2">#REF!</definedName>
    <definedName name="_PPB87" localSheetId="4">[97]MRATES!#REF!</definedName>
    <definedName name="_PPB87" localSheetId="11">#REF!</definedName>
    <definedName name="_PPB87" localSheetId="12">[167]MRATES!#REF!</definedName>
    <definedName name="_PPB87" localSheetId="5">#N/A</definedName>
    <definedName name="_PPB87" localSheetId="3">#REF!</definedName>
    <definedName name="_PPB87">#REF!</definedName>
    <definedName name="_PPB88" localSheetId="7">#REF!</definedName>
    <definedName name="_PPB88" localSheetId="6">#REF!</definedName>
    <definedName name="_PPB88" localSheetId="8">#REF!</definedName>
    <definedName name="_PPB88" localSheetId="13">#REF!</definedName>
    <definedName name="_PPB88" localSheetId="9">#REF!</definedName>
    <definedName name="_PPB88" localSheetId="16">#REF!</definedName>
    <definedName name="_PPB88" localSheetId="2">#REF!</definedName>
    <definedName name="_PPB88" localSheetId="4">[97]MRATES!#REF!</definedName>
    <definedName name="_PPB88" localSheetId="11">#REF!</definedName>
    <definedName name="_PPB88" localSheetId="12">[167]MRATES!#REF!</definedName>
    <definedName name="_PPB88" localSheetId="5">#N/A</definedName>
    <definedName name="_PPB88" localSheetId="3">#REF!</definedName>
    <definedName name="_PPB88">#REF!</definedName>
    <definedName name="_PPB89" localSheetId="7">#REF!</definedName>
    <definedName name="_PPB89" localSheetId="6">#REF!</definedName>
    <definedName name="_PPB89" localSheetId="8">#REF!</definedName>
    <definedName name="_PPB89" localSheetId="13">#REF!</definedName>
    <definedName name="_PPB89" localSheetId="9">#REF!</definedName>
    <definedName name="_PPB89" localSheetId="16">#REF!</definedName>
    <definedName name="_PPB89" localSheetId="2">#REF!</definedName>
    <definedName name="_PPB89" localSheetId="4">[97]MRATES!#REF!</definedName>
    <definedName name="_PPB89" localSheetId="11">#REF!</definedName>
    <definedName name="_PPB89" localSheetId="12">[167]MRATES!#REF!</definedName>
    <definedName name="_PPB89" localSheetId="5">#N/A</definedName>
    <definedName name="_PPB89" localSheetId="3">#REF!</definedName>
    <definedName name="_PPB89">#REF!</definedName>
    <definedName name="_PPB9" localSheetId="7">#REF!</definedName>
    <definedName name="_PPB9" localSheetId="6">#REF!</definedName>
    <definedName name="_PPB9" localSheetId="8">#REF!</definedName>
    <definedName name="_PPB9" localSheetId="13">#REF!</definedName>
    <definedName name="_PPB9" localSheetId="9">#REF!</definedName>
    <definedName name="_PPB9" localSheetId="16">#REF!</definedName>
    <definedName name="_PPB9" localSheetId="2">#REF!</definedName>
    <definedName name="_PPB9" localSheetId="4">[97]MRATES!#REF!</definedName>
    <definedName name="_PPB9" localSheetId="11">#REF!</definedName>
    <definedName name="_PPB9" localSheetId="12">[167]MRATES!#REF!</definedName>
    <definedName name="_PPB9" localSheetId="5">#N/A</definedName>
    <definedName name="_PPB9" localSheetId="3">#REF!</definedName>
    <definedName name="_PPB9">#REF!</definedName>
    <definedName name="_PPB90" localSheetId="7">#REF!</definedName>
    <definedName name="_PPB90" localSheetId="6">#REF!</definedName>
    <definedName name="_PPB90" localSheetId="8">#REF!</definedName>
    <definedName name="_PPB90" localSheetId="13">#REF!</definedName>
    <definedName name="_PPB90" localSheetId="9">#REF!</definedName>
    <definedName name="_PPB90" localSheetId="16">#REF!</definedName>
    <definedName name="_PPB90" localSheetId="2">#REF!</definedName>
    <definedName name="_PPB90" localSheetId="4">[97]MRATES!#REF!</definedName>
    <definedName name="_PPB90" localSheetId="11">#REF!</definedName>
    <definedName name="_PPB90" localSheetId="12">[167]MRATES!#REF!</definedName>
    <definedName name="_PPB90" localSheetId="5">#N/A</definedName>
    <definedName name="_PPB90" localSheetId="3">#REF!</definedName>
    <definedName name="_PPB90">#REF!</definedName>
    <definedName name="_PPB91" localSheetId="7">#REF!</definedName>
    <definedName name="_PPB91" localSheetId="6">#REF!</definedName>
    <definedName name="_PPB91" localSheetId="8">#REF!</definedName>
    <definedName name="_PPB91" localSheetId="13">#REF!</definedName>
    <definedName name="_PPB91" localSheetId="9">#REF!</definedName>
    <definedName name="_PPB91" localSheetId="16">#REF!</definedName>
    <definedName name="_PPB91" localSheetId="2">#REF!</definedName>
    <definedName name="_PPB91" localSheetId="4">[97]MRATES!#REF!</definedName>
    <definedName name="_PPB91" localSheetId="11">#REF!</definedName>
    <definedName name="_PPB91" localSheetId="12">[167]MRATES!#REF!</definedName>
    <definedName name="_PPB91" localSheetId="5">#N/A</definedName>
    <definedName name="_PPB91" localSheetId="3">#REF!</definedName>
    <definedName name="_PPB91">#REF!</definedName>
    <definedName name="_PPB92" localSheetId="7">#REF!</definedName>
    <definedName name="_PPB92" localSheetId="6">#REF!</definedName>
    <definedName name="_PPB92" localSheetId="8">#REF!</definedName>
    <definedName name="_PPB92" localSheetId="13">#REF!</definedName>
    <definedName name="_PPB92" localSheetId="9">#REF!</definedName>
    <definedName name="_PPB92" localSheetId="16">#REF!</definedName>
    <definedName name="_PPB92" localSheetId="2">#REF!</definedName>
    <definedName name="_PPB92" localSheetId="4">[97]MRATES!#REF!</definedName>
    <definedName name="_PPB92" localSheetId="11">#REF!</definedName>
    <definedName name="_PPB92" localSheetId="12">[167]MRATES!#REF!</definedName>
    <definedName name="_PPB92" localSheetId="5">#N/A</definedName>
    <definedName name="_PPB92" localSheetId="3">#REF!</definedName>
    <definedName name="_PPB92">#REF!</definedName>
    <definedName name="_PPB93" localSheetId="7">#REF!</definedName>
    <definedName name="_PPB93" localSheetId="6">#REF!</definedName>
    <definedName name="_PPB93" localSheetId="8">#REF!</definedName>
    <definedName name="_PPB93" localSheetId="13">#REF!</definedName>
    <definedName name="_PPB93" localSheetId="9">#REF!</definedName>
    <definedName name="_PPB93" localSheetId="16">#REF!</definedName>
    <definedName name="_PPB93" localSheetId="2">#REF!</definedName>
    <definedName name="_PPB93" localSheetId="4">[97]MRATES!#REF!</definedName>
    <definedName name="_PPB93" localSheetId="11">#REF!</definedName>
    <definedName name="_PPB93" localSheetId="12">[167]MRATES!#REF!</definedName>
    <definedName name="_PPB93" localSheetId="5">#N/A</definedName>
    <definedName name="_PPB93" localSheetId="3">#REF!</definedName>
    <definedName name="_PPB93">#REF!</definedName>
    <definedName name="_PPB94" localSheetId="7">#REF!</definedName>
    <definedName name="_PPB94" localSheetId="6">#REF!</definedName>
    <definedName name="_PPB94" localSheetId="8">#REF!</definedName>
    <definedName name="_PPB94" localSheetId="13">#REF!</definedName>
    <definedName name="_PPB94" localSheetId="9">#REF!</definedName>
    <definedName name="_PPB94" localSheetId="16">#REF!</definedName>
    <definedName name="_PPB94" localSheetId="2">#REF!</definedName>
    <definedName name="_PPB94" localSheetId="4">[97]MRATES!#REF!</definedName>
    <definedName name="_PPB94" localSheetId="11">#REF!</definedName>
    <definedName name="_PPB94" localSheetId="12">[167]MRATES!#REF!</definedName>
    <definedName name="_PPB94" localSheetId="5">#N/A</definedName>
    <definedName name="_PPB94" localSheetId="3">#REF!</definedName>
    <definedName name="_PPB94">#REF!</definedName>
    <definedName name="_PPB95" localSheetId="7">#REF!</definedName>
    <definedName name="_PPB95" localSheetId="6">#REF!</definedName>
    <definedName name="_PPB95" localSheetId="8">#REF!</definedName>
    <definedName name="_PPB95" localSheetId="13">#REF!</definedName>
    <definedName name="_PPB95" localSheetId="9">#REF!</definedName>
    <definedName name="_PPB95" localSheetId="16">#REF!</definedName>
    <definedName name="_PPB95" localSheetId="2">#REF!</definedName>
    <definedName name="_PPB95" localSheetId="4">[97]MRATES!#REF!</definedName>
    <definedName name="_PPB95" localSheetId="11">#REF!</definedName>
    <definedName name="_PPB95" localSheetId="12">[167]MRATES!#REF!</definedName>
    <definedName name="_PPB95" localSheetId="5">#N/A</definedName>
    <definedName name="_PPB95" localSheetId="3">#REF!</definedName>
    <definedName name="_PPB95">#REF!</definedName>
    <definedName name="_PPB96" localSheetId="7">#REF!</definedName>
    <definedName name="_PPB96" localSheetId="6">#REF!</definedName>
    <definedName name="_PPB96" localSheetId="8">#REF!</definedName>
    <definedName name="_PPB96" localSheetId="13">#REF!</definedName>
    <definedName name="_PPB96" localSheetId="9">#REF!</definedName>
    <definedName name="_PPB96" localSheetId="16">#REF!</definedName>
    <definedName name="_PPB96" localSheetId="2">#REF!</definedName>
    <definedName name="_PPB96" localSheetId="4">[97]MRATES!#REF!</definedName>
    <definedName name="_PPB96" localSheetId="11">#REF!</definedName>
    <definedName name="_PPB96" localSheetId="12">[167]MRATES!#REF!</definedName>
    <definedName name="_PPB96" localSheetId="5">#N/A</definedName>
    <definedName name="_PPB96" localSheetId="3">#REF!</definedName>
    <definedName name="_PPB96">#REF!</definedName>
    <definedName name="_PPB97" localSheetId="7">#REF!</definedName>
    <definedName name="_PPB97" localSheetId="6">#REF!</definedName>
    <definedName name="_PPB97" localSheetId="8">#REF!</definedName>
    <definedName name="_PPB97" localSheetId="13">#REF!</definedName>
    <definedName name="_PPB97" localSheetId="9">#REF!</definedName>
    <definedName name="_PPB97" localSheetId="16">#REF!</definedName>
    <definedName name="_PPB97" localSheetId="2">#REF!</definedName>
    <definedName name="_PPB97" localSheetId="4">[97]MRATES!#REF!</definedName>
    <definedName name="_PPB97" localSheetId="11">#REF!</definedName>
    <definedName name="_PPB97" localSheetId="12">[167]MRATES!#REF!</definedName>
    <definedName name="_PPB97" localSheetId="5">#N/A</definedName>
    <definedName name="_PPB97" localSheetId="3">#REF!</definedName>
    <definedName name="_PPB97">#REF!</definedName>
    <definedName name="_PPB98" localSheetId="7">#REF!</definedName>
    <definedName name="_PPB98" localSheetId="6">#REF!</definedName>
    <definedName name="_PPB98" localSheetId="8">#REF!</definedName>
    <definedName name="_PPB98" localSheetId="13">#REF!</definedName>
    <definedName name="_PPB98" localSheetId="9">#REF!</definedName>
    <definedName name="_PPB98" localSheetId="16">#REF!</definedName>
    <definedName name="_PPB98" localSheetId="2">#REF!</definedName>
    <definedName name="_PPB98" localSheetId="4">[97]MRATES!#REF!</definedName>
    <definedName name="_PPB98" localSheetId="11">#REF!</definedName>
    <definedName name="_PPB98" localSheetId="12">[167]MRATES!#REF!</definedName>
    <definedName name="_PPB98" localSheetId="5">#N/A</definedName>
    <definedName name="_PPB98" localSheetId="3">#REF!</definedName>
    <definedName name="_PPB98">#REF!</definedName>
    <definedName name="_PPB99" localSheetId="7">#REF!</definedName>
    <definedName name="_PPB99" localSheetId="6">#REF!</definedName>
    <definedName name="_PPB99" localSheetId="8">#REF!</definedName>
    <definedName name="_PPB99" localSheetId="13">#REF!</definedName>
    <definedName name="_PPB99" localSheetId="9">#REF!</definedName>
    <definedName name="_PPB99" localSheetId="16">#REF!</definedName>
    <definedName name="_PPB99" localSheetId="2">#REF!</definedName>
    <definedName name="_PPB99" localSheetId="4">[97]MRATES!#REF!</definedName>
    <definedName name="_PPB99" localSheetId="11">#REF!</definedName>
    <definedName name="_PPB99" localSheetId="12">[167]MRATES!#REF!</definedName>
    <definedName name="_PPB99" localSheetId="5">#N/A</definedName>
    <definedName name="_PPB99" localSheetId="3">#REF!</definedName>
    <definedName name="_PPB99">#REF!</definedName>
    <definedName name="_PPC1" localSheetId="7">#REF!</definedName>
    <definedName name="_PPC1" localSheetId="6">#REF!</definedName>
    <definedName name="_PPC1" localSheetId="8">#REF!</definedName>
    <definedName name="_PPC1" localSheetId="13">#REF!</definedName>
    <definedName name="_PPC1" localSheetId="9">#REF!</definedName>
    <definedName name="_PPC1" localSheetId="16">#REF!</definedName>
    <definedName name="_PPC1" localSheetId="2">#REF!</definedName>
    <definedName name="_PPC1" localSheetId="4">[97]MRATES!#REF!</definedName>
    <definedName name="_PPC1" localSheetId="11">#REF!</definedName>
    <definedName name="_PPC1" localSheetId="12">[167]MRATES!#REF!</definedName>
    <definedName name="_PPC1" localSheetId="5">#N/A</definedName>
    <definedName name="_PPC1" localSheetId="3">#REF!</definedName>
    <definedName name="_PPC1">#REF!</definedName>
    <definedName name="_PPC10" localSheetId="7">#REF!</definedName>
    <definedName name="_PPC10" localSheetId="6">#REF!</definedName>
    <definedName name="_PPC10" localSheetId="8">#REF!</definedName>
    <definedName name="_PPC10" localSheetId="13">#REF!</definedName>
    <definedName name="_PPC10" localSheetId="9">#REF!</definedName>
    <definedName name="_PPC10" localSheetId="16">#REF!</definedName>
    <definedName name="_PPC10" localSheetId="2">#REF!</definedName>
    <definedName name="_PPC10" localSheetId="4">[97]MRATES!#REF!</definedName>
    <definedName name="_PPC10" localSheetId="11">#REF!</definedName>
    <definedName name="_PPC10" localSheetId="12">[167]MRATES!#REF!</definedName>
    <definedName name="_PPC10" localSheetId="5">#N/A</definedName>
    <definedName name="_PPC10" localSheetId="3">#REF!</definedName>
    <definedName name="_PPC10">#REF!</definedName>
    <definedName name="_PPC100" localSheetId="7">#REF!</definedName>
    <definedName name="_PPC100" localSheetId="6">#REF!</definedName>
    <definedName name="_PPC100" localSheetId="8">#REF!</definedName>
    <definedName name="_PPC100" localSheetId="13">#REF!</definedName>
    <definedName name="_PPC100" localSheetId="9">#REF!</definedName>
    <definedName name="_PPC100" localSheetId="16">#REF!</definedName>
    <definedName name="_PPC100" localSheetId="2">#REF!</definedName>
    <definedName name="_PPC100" localSheetId="4">[97]MRATES!#REF!</definedName>
    <definedName name="_PPC100" localSheetId="11">#REF!</definedName>
    <definedName name="_PPC100" localSheetId="12">[167]MRATES!#REF!</definedName>
    <definedName name="_PPC100" localSheetId="5">#N/A</definedName>
    <definedName name="_PPC100" localSheetId="3">#REF!</definedName>
    <definedName name="_PPC100">#REF!</definedName>
    <definedName name="_PPC1000" localSheetId="7">[177]MRATES!#REF!</definedName>
    <definedName name="_PPC1000" localSheetId="6">[177]MRATES!#REF!</definedName>
    <definedName name="_PPC1000" localSheetId="8">[177]MRATES!#REF!</definedName>
    <definedName name="_PPC1000" localSheetId="13">[177]MRATES!#REF!</definedName>
    <definedName name="_PPC1000" localSheetId="9">[177]MRATES!#REF!</definedName>
    <definedName name="_PPC1000" localSheetId="16">[177]MRATES!#REF!</definedName>
    <definedName name="_PPC1000" localSheetId="11">[177]MRATES!#REF!</definedName>
    <definedName name="_PPC1000" localSheetId="5">[178]MRATES!#REF!</definedName>
    <definedName name="_PPC1000">[177]MRATES!#REF!</definedName>
    <definedName name="_PPC101" localSheetId="7">#REF!</definedName>
    <definedName name="_PPC101" localSheetId="6">#REF!</definedName>
    <definedName name="_PPC101" localSheetId="8">#REF!</definedName>
    <definedName name="_PPC101" localSheetId="13">#REF!</definedName>
    <definedName name="_PPC101" localSheetId="9">#REF!</definedName>
    <definedName name="_PPC101" localSheetId="16">#REF!</definedName>
    <definedName name="_PPC101" localSheetId="2">#REF!</definedName>
    <definedName name="_PPC101" localSheetId="4">[97]MRATES!#REF!</definedName>
    <definedName name="_PPC101" localSheetId="11">#REF!</definedName>
    <definedName name="_PPC101" localSheetId="12">[167]MRATES!#REF!</definedName>
    <definedName name="_PPC101" localSheetId="5">#N/A</definedName>
    <definedName name="_PPC101" localSheetId="3">#REF!</definedName>
    <definedName name="_PPC101">#REF!</definedName>
    <definedName name="_PPC102" localSheetId="7">#REF!</definedName>
    <definedName name="_PPC102" localSheetId="6">#REF!</definedName>
    <definedName name="_PPC102" localSheetId="8">#REF!</definedName>
    <definedName name="_PPC102" localSheetId="13">#REF!</definedName>
    <definedName name="_PPC102" localSheetId="9">#REF!</definedName>
    <definedName name="_PPC102" localSheetId="16">#REF!</definedName>
    <definedName name="_PPC102" localSheetId="2">#REF!</definedName>
    <definedName name="_PPC102" localSheetId="4">[97]MRATES!#REF!</definedName>
    <definedName name="_PPC102" localSheetId="11">#REF!</definedName>
    <definedName name="_PPC102" localSheetId="12">[167]MRATES!#REF!</definedName>
    <definedName name="_PPC102" localSheetId="5">#N/A</definedName>
    <definedName name="_PPC102" localSheetId="3">#REF!</definedName>
    <definedName name="_PPC102">#REF!</definedName>
    <definedName name="_PPC103" localSheetId="7">#REF!</definedName>
    <definedName name="_PPC103" localSheetId="6">#REF!</definedName>
    <definedName name="_PPC103" localSheetId="8">#REF!</definedName>
    <definedName name="_PPC103" localSheetId="13">#REF!</definedName>
    <definedName name="_PPC103" localSheetId="9">#REF!</definedName>
    <definedName name="_PPC103" localSheetId="16">#REF!</definedName>
    <definedName name="_PPC103" localSheetId="2">#REF!</definedName>
    <definedName name="_PPC103" localSheetId="4">[97]MRATES!#REF!</definedName>
    <definedName name="_PPC103" localSheetId="11">#REF!</definedName>
    <definedName name="_PPC103" localSheetId="12">[167]MRATES!#REF!</definedName>
    <definedName name="_PPC103" localSheetId="5">#N/A</definedName>
    <definedName name="_PPC103" localSheetId="3">#REF!</definedName>
    <definedName name="_PPC103">#REF!</definedName>
    <definedName name="_PPC104" localSheetId="7">#REF!</definedName>
    <definedName name="_PPC104" localSheetId="6">#REF!</definedName>
    <definedName name="_PPC104" localSheetId="8">#REF!</definedName>
    <definedName name="_PPC104" localSheetId="13">#REF!</definedName>
    <definedName name="_PPC104" localSheetId="9">#REF!</definedName>
    <definedName name="_PPC104" localSheetId="16">#REF!</definedName>
    <definedName name="_PPC104" localSheetId="2">#REF!</definedName>
    <definedName name="_PPC104" localSheetId="4">[97]MRATES!#REF!</definedName>
    <definedName name="_PPC104" localSheetId="11">#REF!</definedName>
    <definedName name="_PPC104" localSheetId="12">[167]MRATES!#REF!</definedName>
    <definedName name="_PPC104" localSheetId="5">#N/A</definedName>
    <definedName name="_PPC104" localSheetId="3">#REF!</definedName>
    <definedName name="_PPC104">#REF!</definedName>
    <definedName name="_PPC105" localSheetId="7">#REF!</definedName>
    <definedName name="_PPC105" localSheetId="6">#REF!</definedName>
    <definedName name="_PPC105" localSheetId="8">#REF!</definedName>
    <definedName name="_PPC105" localSheetId="13">#REF!</definedName>
    <definedName name="_PPC105" localSheetId="9">#REF!</definedName>
    <definedName name="_PPC105" localSheetId="16">#REF!</definedName>
    <definedName name="_PPC105" localSheetId="2">#REF!</definedName>
    <definedName name="_PPC105" localSheetId="4">[97]MRATES!#REF!</definedName>
    <definedName name="_PPC105" localSheetId="11">#REF!</definedName>
    <definedName name="_PPC105" localSheetId="12">[167]MRATES!#REF!</definedName>
    <definedName name="_PPC105" localSheetId="5">#N/A</definedName>
    <definedName name="_PPC105" localSheetId="3">#REF!</definedName>
    <definedName name="_PPC105">#REF!</definedName>
    <definedName name="_PPC106" localSheetId="7">#REF!</definedName>
    <definedName name="_PPC106" localSheetId="6">#REF!</definedName>
    <definedName name="_PPC106" localSheetId="8">#REF!</definedName>
    <definedName name="_PPC106" localSheetId="13">#REF!</definedName>
    <definedName name="_PPC106" localSheetId="9">#REF!</definedName>
    <definedName name="_PPC106" localSheetId="16">#REF!</definedName>
    <definedName name="_PPC106" localSheetId="2">#REF!</definedName>
    <definedName name="_PPC106" localSheetId="4">[97]MRATES!#REF!</definedName>
    <definedName name="_PPC106" localSheetId="11">#REF!</definedName>
    <definedName name="_PPC106" localSheetId="12">[167]MRATES!#REF!</definedName>
    <definedName name="_PPC106" localSheetId="5">#N/A</definedName>
    <definedName name="_PPC106" localSheetId="3">#REF!</definedName>
    <definedName name="_PPC106">#REF!</definedName>
    <definedName name="_PPC107" localSheetId="7">#REF!</definedName>
    <definedName name="_PPC107" localSheetId="6">#REF!</definedName>
    <definedName name="_PPC107" localSheetId="8">#REF!</definedName>
    <definedName name="_PPC107" localSheetId="13">#REF!</definedName>
    <definedName name="_PPC107" localSheetId="9">#REF!</definedName>
    <definedName name="_PPC107" localSheetId="16">#REF!</definedName>
    <definedName name="_PPC107" localSheetId="2">#REF!</definedName>
    <definedName name="_PPC107" localSheetId="4">[97]MRATES!#REF!</definedName>
    <definedName name="_PPC107" localSheetId="11">#REF!</definedName>
    <definedName name="_PPC107" localSheetId="12">[167]MRATES!#REF!</definedName>
    <definedName name="_PPC107" localSheetId="5">#N/A</definedName>
    <definedName name="_PPC107" localSheetId="3">#REF!</definedName>
    <definedName name="_PPC107">#REF!</definedName>
    <definedName name="_PPC108" localSheetId="7">#REF!</definedName>
    <definedName name="_PPC108" localSheetId="6">#REF!</definedName>
    <definedName name="_PPC108" localSheetId="8">#REF!</definedName>
    <definedName name="_PPC108" localSheetId="13">#REF!</definedName>
    <definedName name="_PPC108" localSheetId="9">#REF!</definedName>
    <definedName name="_PPC108" localSheetId="16">#REF!</definedName>
    <definedName name="_PPC108" localSheetId="2">#REF!</definedName>
    <definedName name="_PPC108" localSheetId="4">[97]MRATES!#REF!</definedName>
    <definedName name="_PPC108" localSheetId="11">#REF!</definedName>
    <definedName name="_PPC108" localSheetId="12">[167]MRATES!#REF!</definedName>
    <definedName name="_PPC108" localSheetId="5">#N/A</definedName>
    <definedName name="_PPC108" localSheetId="3">#REF!</definedName>
    <definedName name="_PPC108">#REF!</definedName>
    <definedName name="_PPC109" localSheetId="7">#REF!</definedName>
    <definedName name="_PPC109" localSheetId="6">#REF!</definedName>
    <definedName name="_PPC109" localSheetId="8">#REF!</definedName>
    <definedName name="_PPC109" localSheetId="13">#REF!</definedName>
    <definedName name="_PPC109" localSheetId="9">#REF!</definedName>
    <definedName name="_PPC109" localSheetId="16">#REF!</definedName>
    <definedName name="_PPC109" localSheetId="2">#REF!</definedName>
    <definedName name="_PPC109" localSheetId="4">[97]MRATES!#REF!</definedName>
    <definedName name="_PPC109" localSheetId="11">#REF!</definedName>
    <definedName name="_PPC109" localSheetId="12">[167]MRATES!#REF!</definedName>
    <definedName name="_PPC109" localSheetId="5">#N/A</definedName>
    <definedName name="_PPC109" localSheetId="3">#REF!</definedName>
    <definedName name="_PPC109">#REF!</definedName>
    <definedName name="_PPC11" localSheetId="7">#REF!</definedName>
    <definedName name="_PPC11" localSheetId="6">#REF!</definedName>
    <definedName name="_PPC11" localSheetId="8">#REF!</definedName>
    <definedName name="_PPC11" localSheetId="13">#REF!</definedName>
    <definedName name="_PPC11" localSheetId="9">#REF!</definedName>
    <definedName name="_PPC11" localSheetId="16">#REF!</definedName>
    <definedName name="_PPC11" localSheetId="2">#REF!</definedName>
    <definedName name="_PPC11" localSheetId="4">[97]MRATES!#REF!</definedName>
    <definedName name="_PPC11" localSheetId="11">#REF!</definedName>
    <definedName name="_PPC11" localSheetId="12">[167]MRATES!#REF!</definedName>
    <definedName name="_PPC11" localSheetId="5">#N/A</definedName>
    <definedName name="_PPC11" localSheetId="3">#REF!</definedName>
    <definedName name="_PPC11">#REF!</definedName>
    <definedName name="_PPC110" localSheetId="7">#REF!</definedName>
    <definedName name="_PPC110" localSheetId="6">#REF!</definedName>
    <definedName name="_PPC110" localSheetId="8">#REF!</definedName>
    <definedName name="_PPC110" localSheetId="13">#REF!</definedName>
    <definedName name="_PPC110" localSheetId="9">#REF!</definedName>
    <definedName name="_PPC110" localSheetId="16">#REF!</definedName>
    <definedName name="_PPC110" localSheetId="2">#REF!</definedName>
    <definedName name="_PPC110" localSheetId="4">[97]MRATES!#REF!</definedName>
    <definedName name="_PPC110" localSheetId="11">#REF!</definedName>
    <definedName name="_PPC110" localSheetId="12">[167]MRATES!#REF!</definedName>
    <definedName name="_PPC110" localSheetId="5">#N/A</definedName>
    <definedName name="_PPC110" localSheetId="3">#REF!</definedName>
    <definedName name="_PPC110">#REF!</definedName>
    <definedName name="_PPC111" localSheetId="7">#REF!</definedName>
    <definedName name="_PPC111" localSheetId="6">#REF!</definedName>
    <definedName name="_PPC111" localSheetId="8">#REF!</definedName>
    <definedName name="_PPC111" localSheetId="13">#REF!</definedName>
    <definedName name="_PPC111" localSheetId="9">#REF!</definedName>
    <definedName name="_PPC111" localSheetId="16">#REF!</definedName>
    <definedName name="_PPC111" localSheetId="2">#REF!</definedName>
    <definedName name="_PPC111" localSheetId="4">[97]MRATES!#REF!</definedName>
    <definedName name="_PPC111" localSheetId="11">#REF!</definedName>
    <definedName name="_PPC111" localSheetId="12">[167]MRATES!#REF!</definedName>
    <definedName name="_PPC111" localSheetId="5">#N/A</definedName>
    <definedName name="_PPC111" localSheetId="3">#REF!</definedName>
    <definedName name="_PPC111">#REF!</definedName>
    <definedName name="_PPC112" localSheetId="7">#REF!</definedName>
    <definedName name="_PPC112" localSheetId="6">#REF!</definedName>
    <definedName name="_PPC112" localSheetId="8">#REF!</definedName>
    <definedName name="_PPC112" localSheetId="13">#REF!</definedName>
    <definedName name="_PPC112" localSheetId="9">#REF!</definedName>
    <definedName name="_PPC112" localSheetId="16">#REF!</definedName>
    <definedName name="_PPC112" localSheetId="2">#REF!</definedName>
    <definedName name="_PPC112" localSheetId="4">[97]MRATES!#REF!</definedName>
    <definedName name="_PPC112" localSheetId="11">#REF!</definedName>
    <definedName name="_PPC112" localSheetId="12">[167]MRATES!#REF!</definedName>
    <definedName name="_PPC112" localSheetId="5">#N/A</definedName>
    <definedName name="_PPC112" localSheetId="3">#REF!</definedName>
    <definedName name="_PPC112">#REF!</definedName>
    <definedName name="_PPC113" localSheetId="7">#REF!</definedName>
    <definedName name="_PPC113" localSheetId="6">#REF!</definedName>
    <definedName name="_PPC113" localSheetId="8">#REF!</definedName>
    <definedName name="_PPC113" localSheetId="13">#REF!</definedName>
    <definedName name="_PPC113" localSheetId="9">#REF!</definedName>
    <definedName name="_PPC113" localSheetId="16">#REF!</definedName>
    <definedName name="_PPC113" localSheetId="2">#REF!</definedName>
    <definedName name="_PPC113" localSheetId="4">[97]MRATES!#REF!</definedName>
    <definedName name="_PPC113" localSheetId="11">#REF!</definedName>
    <definedName name="_PPC113" localSheetId="12">[167]MRATES!#REF!</definedName>
    <definedName name="_PPC113" localSheetId="5">#N/A</definedName>
    <definedName name="_PPC113" localSheetId="3">#REF!</definedName>
    <definedName name="_PPC113">#REF!</definedName>
    <definedName name="_PPC114" localSheetId="7">#REF!</definedName>
    <definedName name="_PPC114" localSheetId="6">#REF!</definedName>
    <definedName name="_PPC114" localSheetId="8">#REF!</definedName>
    <definedName name="_PPC114" localSheetId="13">#REF!</definedName>
    <definedName name="_PPC114" localSheetId="9">#REF!</definedName>
    <definedName name="_PPC114" localSheetId="16">#REF!</definedName>
    <definedName name="_PPC114" localSheetId="2">#REF!</definedName>
    <definedName name="_PPC114" localSheetId="4">[97]MRATES!#REF!</definedName>
    <definedName name="_PPC114" localSheetId="11">#REF!</definedName>
    <definedName name="_PPC114" localSheetId="12">[167]MRATES!#REF!</definedName>
    <definedName name="_PPC114" localSheetId="5">#N/A</definedName>
    <definedName name="_PPC114" localSheetId="3">#REF!</definedName>
    <definedName name="_PPC114">#REF!</definedName>
    <definedName name="_PPC115" localSheetId="7">#REF!</definedName>
    <definedName name="_PPC115" localSheetId="6">#REF!</definedName>
    <definedName name="_PPC115" localSheetId="8">#REF!</definedName>
    <definedName name="_PPC115" localSheetId="13">#REF!</definedName>
    <definedName name="_PPC115" localSheetId="9">#REF!</definedName>
    <definedName name="_PPC115" localSheetId="16">#REF!</definedName>
    <definedName name="_PPC115" localSheetId="2">#REF!</definedName>
    <definedName name="_PPC115" localSheetId="4">[97]MRATES!#REF!</definedName>
    <definedName name="_PPC115" localSheetId="11">#REF!</definedName>
    <definedName name="_PPC115" localSheetId="12">[167]MRATES!#REF!</definedName>
    <definedName name="_PPC115" localSheetId="5">#N/A</definedName>
    <definedName name="_PPC115" localSheetId="3">#REF!</definedName>
    <definedName name="_PPC115">#REF!</definedName>
    <definedName name="_PPC116" localSheetId="7">#REF!</definedName>
    <definedName name="_PPC116" localSheetId="6">#REF!</definedName>
    <definedName name="_PPC116" localSheetId="8">#REF!</definedName>
    <definedName name="_PPC116" localSheetId="13">#REF!</definedName>
    <definedName name="_PPC116" localSheetId="9">#REF!</definedName>
    <definedName name="_PPC116" localSheetId="16">#REF!</definedName>
    <definedName name="_PPC116" localSheetId="2">#REF!</definedName>
    <definedName name="_PPC116" localSheetId="4">[97]MRATES!#REF!</definedName>
    <definedName name="_PPC116" localSheetId="11">#REF!</definedName>
    <definedName name="_PPC116" localSheetId="12">[167]MRATES!#REF!</definedName>
    <definedName name="_PPC116" localSheetId="5">#N/A</definedName>
    <definedName name="_PPC116" localSheetId="3">#REF!</definedName>
    <definedName name="_PPC116">#REF!</definedName>
    <definedName name="_PPC117" localSheetId="7">#REF!</definedName>
    <definedName name="_PPC117" localSheetId="6">#REF!</definedName>
    <definedName name="_PPC117" localSheetId="8">#REF!</definedName>
    <definedName name="_PPC117" localSheetId="13">#REF!</definedName>
    <definedName name="_PPC117" localSheetId="9">#REF!</definedName>
    <definedName name="_PPC117" localSheetId="16">#REF!</definedName>
    <definedName name="_PPC117" localSheetId="2">#REF!</definedName>
    <definedName name="_PPC117" localSheetId="4">[97]MRATES!#REF!</definedName>
    <definedName name="_PPC117" localSheetId="11">#REF!</definedName>
    <definedName name="_PPC117" localSheetId="12">[167]MRATES!#REF!</definedName>
    <definedName name="_PPC117" localSheetId="5">#N/A</definedName>
    <definedName name="_PPC117" localSheetId="3">#REF!</definedName>
    <definedName name="_PPC117">#REF!</definedName>
    <definedName name="_PPC118" localSheetId="7">#REF!</definedName>
    <definedName name="_PPC118" localSheetId="6">#REF!</definedName>
    <definedName name="_PPC118" localSheetId="8">#REF!</definedName>
    <definedName name="_PPC118" localSheetId="13">#REF!</definedName>
    <definedName name="_PPC118" localSheetId="9">#REF!</definedName>
    <definedName name="_PPC118" localSheetId="16">#REF!</definedName>
    <definedName name="_PPC118" localSheetId="2">#REF!</definedName>
    <definedName name="_PPC118" localSheetId="4">[97]MRATES!#REF!</definedName>
    <definedName name="_PPC118" localSheetId="11">#REF!</definedName>
    <definedName name="_PPC118" localSheetId="12">[167]MRATES!#REF!</definedName>
    <definedName name="_PPC118" localSheetId="5">#N/A</definedName>
    <definedName name="_PPC118" localSheetId="3">#REF!</definedName>
    <definedName name="_PPC118">#REF!</definedName>
    <definedName name="_PPC119" localSheetId="7">#REF!</definedName>
    <definedName name="_PPC119" localSheetId="6">#REF!</definedName>
    <definedName name="_PPC119" localSheetId="8">#REF!</definedName>
    <definedName name="_PPC119" localSheetId="13">#REF!</definedName>
    <definedName name="_PPC119" localSheetId="9">#REF!</definedName>
    <definedName name="_PPC119" localSheetId="16">#REF!</definedName>
    <definedName name="_PPC119" localSheetId="2">#REF!</definedName>
    <definedName name="_PPC119" localSheetId="4">[97]MRATES!#REF!</definedName>
    <definedName name="_PPC119" localSheetId="11">#REF!</definedName>
    <definedName name="_PPC119" localSheetId="12">[167]MRATES!#REF!</definedName>
    <definedName name="_PPC119" localSheetId="5">#N/A</definedName>
    <definedName name="_PPC119" localSheetId="3">#REF!</definedName>
    <definedName name="_PPC119">#REF!</definedName>
    <definedName name="_PPC12" localSheetId="7">#REF!</definedName>
    <definedName name="_PPC12" localSheetId="6">#REF!</definedName>
    <definedName name="_PPC12" localSheetId="8">#REF!</definedName>
    <definedName name="_PPC12" localSheetId="13">#REF!</definedName>
    <definedName name="_PPC12" localSheetId="9">#REF!</definedName>
    <definedName name="_PPC12" localSheetId="16">#REF!</definedName>
    <definedName name="_PPC12" localSheetId="2">#REF!</definedName>
    <definedName name="_PPC12" localSheetId="4">[97]MRATES!#REF!</definedName>
    <definedName name="_PPC12" localSheetId="11">#REF!</definedName>
    <definedName name="_PPC12" localSheetId="12">[167]MRATES!#REF!</definedName>
    <definedName name="_PPC12" localSheetId="5">#N/A</definedName>
    <definedName name="_PPC12" localSheetId="3">#REF!</definedName>
    <definedName name="_PPC12">#REF!</definedName>
    <definedName name="_PPC120" localSheetId="7">#REF!</definedName>
    <definedName name="_PPC120" localSheetId="6">#REF!</definedName>
    <definedName name="_PPC120" localSheetId="8">#REF!</definedName>
    <definedName name="_PPC120" localSheetId="13">#REF!</definedName>
    <definedName name="_PPC120" localSheetId="9">#REF!</definedName>
    <definedName name="_PPC120" localSheetId="16">#REF!</definedName>
    <definedName name="_PPC120" localSheetId="2">#REF!</definedName>
    <definedName name="_PPC120" localSheetId="4">[97]MRATES!#REF!</definedName>
    <definedName name="_PPC120" localSheetId="11">#REF!</definedName>
    <definedName name="_PPC120" localSheetId="12">[167]MRATES!#REF!</definedName>
    <definedName name="_PPC120" localSheetId="5">#N/A</definedName>
    <definedName name="_PPC120" localSheetId="3">#REF!</definedName>
    <definedName name="_PPC120">#REF!</definedName>
    <definedName name="_PPC121" localSheetId="7">#REF!</definedName>
    <definedName name="_PPC121" localSheetId="6">#REF!</definedName>
    <definedName name="_PPC121" localSheetId="8">#REF!</definedName>
    <definedName name="_PPC121" localSheetId="13">#REF!</definedName>
    <definedName name="_PPC121" localSheetId="9">#REF!</definedName>
    <definedName name="_PPC121" localSheetId="16">#REF!</definedName>
    <definedName name="_PPC121" localSheetId="2">#REF!</definedName>
    <definedName name="_PPC121" localSheetId="4">[97]MRATES!#REF!</definedName>
    <definedName name="_PPC121" localSheetId="11">#REF!</definedName>
    <definedName name="_PPC121" localSheetId="12">[167]MRATES!#REF!</definedName>
    <definedName name="_PPC121" localSheetId="5">#N/A</definedName>
    <definedName name="_PPC121" localSheetId="3">#REF!</definedName>
    <definedName name="_PPC121">#REF!</definedName>
    <definedName name="_PPC122" localSheetId="7">#REF!</definedName>
    <definedName name="_PPC122" localSheetId="6">#REF!</definedName>
    <definedName name="_PPC122" localSheetId="8">#REF!</definedName>
    <definedName name="_PPC122" localSheetId="13">#REF!</definedName>
    <definedName name="_PPC122" localSheetId="9">#REF!</definedName>
    <definedName name="_PPC122" localSheetId="16">#REF!</definedName>
    <definedName name="_PPC122" localSheetId="2">#REF!</definedName>
    <definedName name="_PPC122" localSheetId="4">[97]MRATES!#REF!</definedName>
    <definedName name="_PPC122" localSheetId="11">#REF!</definedName>
    <definedName name="_PPC122" localSheetId="12">[167]MRATES!#REF!</definedName>
    <definedName name="_PPC122" localSheetId="5">#N/A</definedName>
    <definedName name="_PPC122" localSheetId="3">#REF!</definedName>
    <definedName name="_PPC122">#REF!</definedName>
    <definedName name="_PPC123" localSheetId="7">#REF!</definedName>
    <definedName name="_PPC123" localSheetId="6">#REF!</definedName>
    <definedName name="_PPC123" localSheetId="8">#REF!</definedName>
    <definedName name="_PPC123" localSheetId="13">#REF!</definedName>
    <definedName name="_PPC123" localSheetId="9">#REF!</definedName>
    <definedName name="_PPC123" localSheetId="16">#REF!</definedName>
    <definedName name="_PPC123" localSheetId="2">#REF!</definedName>
    <definedName name="_PPC123" localSheetId="4">[97]MRATES!#REF!</definedName>
    <definedName name="_PPC123" localSheetId="11">#REF!</definedName>
    <definedName name="_PPC123" localSheetId="12">[167]MRATES!#REF!</definedName>
    <definedName name="_PPC123" localSheetId="5">#N/A</definedName>
    <definedName name="_PPC123" localSheetId="3">#REF!</definedName>
    <definedName name="_PPC123">#REF!</definedName>
    <definedName name="_PPC124" localSheetId="7">#REF!</definedName>
    <definedName name="_PPC124" localSheetId="6">#REF!</definedName>
    <definedName name="_PPC124" localSheetId="8">#REF!</definedName>
    <definedName name="_PPC124" localSheetId="13">#REF!</definedName>
    <definedName name="_PPC124" localSheetId="9">#REF!</definedName>
    <definedName name="_PPC124" localSheetId="16">#REF!</definedName>
    <definedName name="_PPC124" localSheetId="2">#REF!</definedName>
    <definedName name="_PPC124" localSheetId="4">[97]MRATES!#REF!</definedName>
    <definedName name="_PPC124" localSheetId="11">#REF!</definedName>
    <definedName name="_PPC124" localSheetId="12">[167]MRATES!#REF!</definedName>
    <definedName name="_PPC124" localSheetId="5">#N/A</definedName>
    <definedName name="_PPC124" localSheetId="3">#REF!</definedName>
    <definedName name="_PPC124">#REF!</definedName>
    <definedName name="_PPC125" localSheetId="7">#REF!</definedName>
    <definedName name="_PPC125" localSheetId="6">#REF!</definedName>
    <definedName name="_PPC125" localSheetId="8">#REF!</definedName>
    <definedName name="_PPC125" localSheetId="13">#REF!</definedName>
    <definedName name="_PPC125" localSheetId="9">#REF!</definedName>
    <definedName name="_PPC125" localSheetId="16">#REF!</definedName>
    <definedName name="_PPC125" localSheetId="2">#REF!</definedName>
    <definedName name="_PPC125" localSheetId="4">[97]MRATES!#REF!</definedName>
    <definedName name="_PPC125" localSheetId="11">#REF!</definedName>
    <definedName name="_PPC125" localSheetId="12">[167]MRATES!#REF!</definedName>
    <definedName name="_PPC125" localSheetId="5">#N/A</definedName>
    <definedName name="_PPC125" localSheetId="3">#REF!</definedName>
    <definedName name="_PPC125">#REF!</definedName>
    <definedName name="_PPC126" localSheetId="7">#REF!</definedName>
    <definedName name="_PPC126" localSheetId="6">#REF!</definedName>
    <definedName name="_PPC126" localSheetId="8">#REF!</definedName>
    <definedName name="_PPC126" localSheetId="13">#REF!</definedName>
    <definedName name="_PPC126" localSheetId="9">#REF!</definedName>
    <definedName name="_PPC126" localSheetId="16">#REF!</definedName>
    <definedName name="_PPC126" localSheetId="2">#REF!</definedName>
    <definedName name="_PPC126" localSheetId="4">[97]MRATES!#REF!</definedName>
    <definedName name="_PPC126" localSheetId="11">#REF!</definedName>
    <definedName name="_PPC126" localSheetId="12">[167]MRATES!#REF!</definedName>
    <definedName name="_PPC126" localSheetId="5">#N/A</definedName>
    <definedName name="_PPC126" localSheetId="3">#REF!</definedName>
    <definedName name="_PPC126">#REF!</definedName>
    <definedName name="_PPC127" localSheetId="7">#REF!</definedName>
    <definedName name="_PPC127" localSheetId="6">#REF!</definedName>
    <definedName name="_PPC127" localSheetId="8">#REF!</definedName>
    <definedName name="_PPC127" localSheetId="13">#REF!</definedName>
    <definedName name="_PPC127" localSheetId="9">#REF!</definedName>
    <definedName name="_PPC127" localSheetId="16">#REF!</definedName>
    <definedName name="_PPC127" localSheetId="2">#REF!</definedName>
    <definedName name="_PPC127" localSheetId="4">[97]MRATES!#REF!</definedName>
    <definedName name="_PPC127" localSheetId="11">#REF!</definedName>
    <definedName name="_PPC127" localSheetId="12">[167]MRATES!#REF!</definedName>
    <definedName name="_PPC127" localSheetId="5">#N/A</definedName>
    <definedName name="_PPC127" localSheetId="3">#REF!</definedName>
    <definedName name="_PPC127">#REF!</definedName>
    <definedName name="_PPC128" localSheetId="7">#REF!</definedName>
    <definedName name="_PPC128" localSheetId="6">#REF!</definedName>
    <definedName name="_PPC128" localSheetId="8">#REF!</definedName>
    <definedName name="_PPC128" localSheetId="13">#REF!</definedName>
    <definedName name="_PPC128" localSheetId="9">#REF!</definedName>
    <definedName name="_PPC128" localSheetId="16">#REF!</definedName>
    <definedName name="_PPC128" localSheetId="2">#REF!</definedName>
    <definedName name="_PPC128" localSheetId="4">[97]MRATES!#REF!</definedName>
    <definedName name="_PPC128" localSheetId="11">#REF!</definedName>
    <definedName name="_PPC128" localSheetId="12">[167]MRATES!#REF!</definedName>
    <definedName name="_PPC128" localSheetId="5">#N/A</definedName>
    <definedName name="_PPC128" localSheetId="3">#REF!</definedName>
    <definedName name="_PPC128">#REF!</definedName>
    <definedName name="_PPC129" localSheetId="7">#REF!</definedName>
    <definedName name="_PPC129" localSheetId="6">#REF!</definedName>
    <definedName name="_PPC129" localSheetId="8">#REF!</definedName>
    <definedName name="_PPC129" localSheetId="13">#REF!</definedName>
    <definedName name="_PPC129" localSheetId="9">#REF!</definedName>
    <definedName name="_PPC129" localSheetId="16">#REF!</definedName>
    <definedName name="_PPC129" localSheetId="2">#REF!</definedName>
    <definedName name="_PPC129" localSheetId="4">[97]MRATES!#REF!</definedName>
    <definedName name="_PPC129" localSheetId="11">#REF!</definedName>
    <definedName name="_PPC129" localSheetId="12">[167]MRATES!#REF!</definedName>
    <definedName name="_PPC129" localSheetId="5">#N/A</definedName>
    <definedName name="_PPC129" localSheetId="3">#REF!</definedName>
    <definedName name="_PPC129">#REF!</definedName>
    <definedName name="_PPC13" localSheetId="7">#REF!</definedName>
    <definedName name="_PPC13" localSheetId="6">#REF!</definedName>
    <definedName name="_PPC13" localSheetId="8">#REF!</definedName>
    <definedName name="_PPC13" localSheetId="13">#REF!</definedName>
    <definedName name="_PPC13" localSheetId="9">#REF!</definedName>
    <definedName name="_PPC13" localSheetId="16">#REF!</definedName>
    <definedName name="_PPC13" localSheetId="2">#REF!</definedName>
    <definedName name="_PPC13" localSheetId="4">[97]MRATES!#REF!</definedName>
    <definedName name="_PPC13" localSheetId="11">#REF!</definedName>
    <definedName name="_PPC13" localSheetId="12">[167]MRATES!#REF!</definedName>
    <definedName name="_PPC13" localSheetId="5">#N/A</definedName>
    <definedName name="_PPC13" localSheetId="3">#REF!</definedName>
    <definedName name="_PPC13">#REF!</definedName>
    <definedName name="_PPC130" localSheetId="7">#REF!</definedName>
    <definedName name="_PPC130" localSheetId="6">#REF!</definedName>
    <definedName name="_PPC130" localSheetId="8">#REF!</definedName>
    <definedName name="_PPC130" localSheetId="13">#REF!</definedName>
    <definedName name="_PPC130" localSheetId="9">#REF!</definedName>
    <definedName name="_PPC130" localSheetId="16">#REF!</definedName>
    <definedName name="_PPC130" localSheetId="2">#REF!</definedName>
    <definedName name="_PPC130" localSheetId="4">[97]MRATES!#REF!</definedName>
    <definedName name="_PPC130" localSheetId="11">#REF!</definedName>
    <definedName name="_PPC130" localSheetId="12">[167]MRATES!#REF!</definedName>
    <definedName name="_PPC130" localSheetId="5">#N/A</definedName>
    <definedName name="_PPC130" localSheetId="3">#REF!</definedName>
    <definedName name="_PPC130">#REF!</definedName>
    <definedName name="_PPC131" localSheetId="7">#REF!</definedName>
    <definedName name="_PPC131" localSheetId="6">#REF!</definedName>
    <definedName name="_PPC131" localSheetId="8">#REF!</definedName>
    <definedName name="_PPC131" localSheetId="13">#REF!</definedName>
    <definedName name="_PPC131" localSheetId="9">#REF!</definedName>
    <definedName name="_PPC131" localSheetId="16">#REF!</definedName>
    <definedName name="_PPC131" localSheetId="2">#REF!</definedName>
    <definedName name="_PPC131" localSheetId="4">[97]MRATES!#REF!</definedName>
    <definedName name="_PPC131" localSheetId="11">#REF!</definedName>
    <definedName name="_PPC131" localSheetId="12">[167]MRATES!#REF!</definedName>
    <definedName name="_PPC131" localSheetId="5">#N/A</definedName>
    <definedName name="_PPC131" localSheetId="3">#REF!</definedName>
    <definedName name="_PPC131">#REF!</definedName>
    <definedName name="_PPC132" localSheetId="7">#REF!</definedName>
    <definedName name="_PPC132" localSheetId="6">#REF!</definedName>
    <definedName name="_PPC132" localSheetId="8">#REF!</definedName>
    <definedName name="_PPC132" localSheetId="13">#REF!</definedName>
    <definedName name="_PPC132" localSheetId="9">#REF!</definedName>
    <definedName name="_PPC132" localSheetId="16">#REF!</definedName>
    <definedName name="_PPC132" localSheetId="2">#REF!</definedName>
    <definedName name="_PPC132" localSheetId="4">[97]MRATES!#REF!</definedName>
    <definedName name="_PPC132" localSheetId="11">#REF!</definedName>
    <definedName name="_PPC132" localSheetId="12">[167]MRATES!#REF!</definedName>
    <definedName name="_PPC132" localSheetId="5">#N/A</definedName>
    <definedName name="_PPC132" localSheetId="3">#REF!</definedName>
    <definedName name="_PPC132">#REF!</definedName>
    <definedName name="_PPC133" localSheetId="7">#REF!</definedName>
    <definedName name="_PPC133" localSheetId="6">#REF!</definedName>
    <definedName name="_PPC133" localSheetId="8">#REF!</definedName>
    <definedName name="_PPC133" localSheetId="13">#REF!</definedName>
    <definedName name="_PPC133" localSheetId="9">#REF!</definedName>
    <definedName name="_PPC133" localSheetId="16">#REF!</definedName>
    <definedName name="_PPC133" localSheetId="2">#REF!</definedName>
    <definedName name="_PPC133" localSheetId="4">[97]MRATES!#REF!</definedName>
    <definedName name="_PPC133" localSheetId="11">#REF!</definedName>
    <definedName name="_PPC133" localSheetId="12">[167]MRATES!#REF!</definedName>
    <definedName name="_PPC133" localSheetId="5">#N/A</definedName>
    <definedName name="_PPC133" localSheetId="3">#REF!</definedName>
    <definedName name="_PPC133">#REF!</definedName>
    <definedName name="_PPC134" localSheetId="7">#REF!</definedName>
    <definedName name="_PPC134" localSheetId="6">#REF!</definedName>
    <definedName name="_PPC134" localSheetId="8">#REF!</definedName>
    <definedName name="_PPC134" localSheetId="13">#REF!</definedName>
    <definedName name="_PPC134" localSheetId="9">#REF!</definedName>
    <definedName name="_PPC134" localSheetId="16">#REF!</definedName>
    <definedName name="_PPC134" localSheetId="2">#REF!</definedName>
    <definedName name="_PPC134" localSheetId="4">[97]MRATES!#REF!</definedName>
    <definedName name="_PPC134" localSheetId="11">#REF!</definedName>
    <definedName name="_PPC134" localSheetId="12">[167]MRATES!#REF!</definedName>
    <definedName name="_PPC134" localSheetId="5">#N/A</definedName>
    <definedName name="_PPC134" localSheetId="3">#REF!</definedName>
    <definedName name="_PPC134">#REF!</definedName>
    <definedName name="_PPC135" localSheetId="7">#REF!</definedName>
    <definedName name="_PPC135" localSheetId="6">#REF!</definedName>
    <definedName name="_PPC135" localSheetId="8">#REF!</definedName>
    <definedName name="_PPC135" localSheetId="13">#REF!</definedName>
    <definedName name="_PPC135" localSheetId="9">#REF!</definedName>
    <definedName name="_PPC135" localSheetId="16">#REF!</definedName>
    <definedName name="_PPC135" localSheetId="2">#REF!</definedName>
    <definedName name="_PPC135" localSheetId="4">[97]MRATES!#REF!</definedName>
    <definedName name="_PPC135" localSheetId="11">#REF!</definedName>
    <definedName name="_PPC135" localSheetId="12">[167]MRATES!#REF!</definedName>
    <definedName name="_PPC135" localSheetId="5">#N/A</definedName>
    <definedName name="_PPC135" localSheetId="3">#REF!</definedName>
    <definedName name="_PPC135">#REF!</definedName>
    <definedName name="_PPC136" localSheetId="7">#REF!</definedName>
    <definedName name="_PPC136" localSheetId="6">#REF!</definedName>
    <definedName name="_PPC136" localSheetId="8">#REF!</definedName>
    <definedName name="_PPC136" localSheetId="13">#REF!</definedName>
    <definedName name="_PPC136" localSheetId="9">#REF!</definedName>
    <definedName name="_PPC136" localSheetId="16">#REF!</definedName>
    <definedName name="_PPC136" localSheetId="2">#REF!</definedName>
    <definedName name="_PPC136" localSheetId="4">[97]MRATES!#REF!</definedName>
    <definedName name="_PPC136" localSheetId="11">#REF!</definedName>
    <definedName name="_PPC136" localSheetId="12">[167]MRATES!#REF!</definedName>
    <definedName name="_PPC136" localSheetId="5">#N/A</definedName>
    <definedName name="_PPC136" localSheetId="3">#REF!</definedName>
    <definedName name="_PPC136">#REF!</definedName>
    <definedName name="_PPC137" localSheetId="7">#REF!</definedName>
    <definedName name="_PPC137" localSheetId="6">#REF!</definedName>
    <definedName name="_PPC137" localSheetId="8">#REF!</definedName>
    <definedName name="_PPC137" localSheetId="13">#REF!</definedName>
    <definedName name="_PPC137" localSheetId="9">#REF!</definedName>
    <definedName name="_PPC137" localSheetId="16">#REF!</definedName>
    <definedName name="_PPC137" localSheetId="2">#REF!</definedName>
    <definedName name="_PPC137" localSheetId="4">[97]MRATES!#REF!</definedName>
    <definedName name="_PPC137" localSheetId="11">#REF!</definedName>
    <definedName name="_PPC137" localSheetId="12">[167]MRATES!#REF!</definedName>
    <definedName name="_PPC137" localSheetId="5">#N/A</definedName>
    <definedName name="_PPC137" localSheetId="3">#REF!</definedName>
    <definedName name="_PPC137">#REF!</definedName>
    <definedName name="_PPC138" localSheetId="7">#REF!</definedName>
    <definedName name="_PPC138" localSheetId="6">#REF!</definedName>
    <definedName name="_PPC138" localSheetId="8">#REF!</definedName>
    <definedName name="_PPC138" localSheetId="13">#REF!</definedName>
    <definedName name="_PPC138" localSheetId="9">#REF!</definedName>
    <definedName name="_PPC138" localSheetId="16">#REF!</definedName>
    <definedName name="_PPC138" localSheetId="2">#REF!</definedName>
    <definedName name="_PPC138" localSheetId="4">[97]MRATES!#REF!</definedName>
    <definedName name="_PPC138" localSheetId="11">#REF!</definedName>
    <definedName name="_PPC138" localSheetId="12">[167]MRATES!#REF!</definedName>
    <definedName name="_PPC138" localSheetId="5">#N/A</definedName>
    <definedName name="_PPC138" localSheetId="3">#REF!</definedName>
    <definedName name="_PPC138">#REF!</definedName>
    <definedName name="_PPC139" localSheetId="7">#REF!</definedName>
    <definedName name="_PPC139" localSheetId="6">#REF!</definedName>
    <definedName name="_PPC139" localSheetId="8">#REF!</definedName>
    <definedName name="_PPC139" localSheetId="13">#REF!</definedName>
    <definedName name="_PPC139" localSheetId="9">#REF!</definedName>
    <definedName name="_PPC139" localSheetId="16">#REF!</definedName>
    <definedName name="_PPC139" localSheetId="2">#REF!</definedName>
    <definedName name="_PPC139" localSheetId="4">[97]MRATES!#REF!</definedName>
    <definedName name="_PPC139" localSheetId="11">#REF!</definedName>
    <definedName name="_PPC139" localSheetId="12">[167]MRATES!#REF!</definedName>
    <definedName name="_PPC139" localSheetId="5">#N/A</definedName>
    <definedName name="_PPC139" localSheetId="3">#REF!</definedName>
    <definedName name="_PPC139">#REF!</definedName>
    <definedName name="_PPC14" localSheetId="7">#REF!</definedName>
    <definedName name="_PPC14" localSheetId="6">#REF!</definedName>
    <definedName name="_PPC14" localSheetId="8">#REF!</definedName>
    <definedName name="_PPC14" localSheetId="13">#REF!</definedName>
    <definedName name="_PPC14" localSheetId="9">#REF!</definedName>
    <definedName name="_PPC14" localSheetId="16">#REF!</definedName>
    <definedName name="_PPC14" localSheetId="2">#REF!</definedName>
    <definedName name="_PPC14" localSheetId="4">[97]MRATES!#REF!</definedName>
    <definedName name="_PPC14" localSheetId="11">#REF!</definedName>
    <definedName name="_PPC14" localSheetId="12">[167]MRATES!#REF!</definedName>
    <definedName name="_PPC14" localSheetId="5">#N/A</definedName>
    <definedName name="_PPC14" localSheetId="3">#REF!</definedName>
    <definedName name="_PPC14">#REF!</definedName>
    <definedName name="_PPC140" localSheetId="7">#REF!</definedName>
    <definedName name="_PPC140" localSheetId="6">#REF!</definedName>
    <definedName name="_PPC140" localSheetId="8">#REF!</definedName>
    <definedName name="_PPC140" localSheetId="13">#REF!</definedName>
    <definedName name="_PPC140" localSheetId="9">#REF!</definedName>
    <definedName name="_PPC140" localSheetId="16">#REF!</definedName>
    <definedName name="_PPC140" localSheetId="2">#REF!</definedName>
    <definedName name="_PPC140" localSheetId="4">[97]MRATES!#REF!</definedName>
    <definedName name="_PPC140" localSheetId="11">#REF!</definedName>
    <definedName name="_PPC140" localSheetId="12">[167]MRATES!#REF!</definedName>
    <definedName name="_PPC140" localSheetId="5">#N/A</definedName>
    <definedName name="_PPC140" localSheetId="3">#REF!</definedName>
    <definedName name="_PPC140">#REF!</definedName>
    <definedName name="_PPC141" localSheetId="7">#REF!</definedName>
    <definedName name="_PPC141" localSheetId="6">#REF!</definedName>
    <definedName name="_PPC141" localSheetId="8">#REF!</definedName>
    <definedName name="_PPC141" localSheetId="13">#REF!</definedName>
    <definedName name="_PPC141" localSheetId="9">#REF!</definedName>
    <definedName name="_PPC141" localSheetId="16">#REF!</definedName>
    <definedName name="_PPC141" localSheetId="2">#REF!</definedName>
    <definedName name="_PPC141" localSheetId="4">[97]MRATES!#REF!</definedName>
    <definedName name="_PPC141" localSheetId="11">#REF!</definedName>
    <definedName name="_PPC141" localSheetId="12">[167]MRATES!#REF!</definedName>
    <definedName name="_PPC141" localSheetId="5">#N/A</definedName>
    <definedName name="_PPC141" localSheetId="3">#REF!</definedName>
    <definedName name="_PPC141">#REF!</definedName>
    <definedName name="_PPC142" localSheetId="7">#REF!</definedName>
    <definedName name="_PPC142" localSheetId="6">#REF!</definedName>
    <definedName name="_PPC142" localSheetId="8">#REF!</definedName>
    <definedName name="_PPC142" localSheetId="13">#REF!</definedName>
    <definedName name="_PPC142" localSheetId="9">#REF!</definedName>
    <definedName name="_PPC142" localSheetId="16">#REF!</definedName>
    <definedName name="_PPC142" localSheetId="2">#REF!</definedName>
    <definedName name="_PPC142" localSheetId="4">[97]MRATES!#REF!</definedName>
    <definedName name="_PPC142" localSheetId="11">#REF!</definedName>
    <definedName name="_PPC142" localSheetId="12">[167]MRATES!#REF!</definedName>
    <definedName name="_PPC142" localSheetId="5">#N/A</definedName>
    <definedName name="_PPC142" localSheetId="3">#REF!</definedName>
    <definedName name="_PPC142">#REF!</definedName>
    <definedName name="_PPC143" localSheetId="7">#REF!</definedName>
    <definedName name="_PPC143" localSheetId="6">#REF!</definedName>
    <definedName name="_PPC143" localSheetId="8">#REF!</definedName>
    <definedName name="_PPC143" localSheetId="13">#REF!</definedName>
    <definedName name="_PPC143" localSheetId="9">#REF!</definedName>
    <definedName name="_PPC143" localSheetId="16">#REF!</definedName>
    <definedName name="_PPC143" localSheetId="2">#REF!</definedName>
    <definedName name="_PPC143" localSheetId="4">[97]MRATES!#REF!</definedName>
    <definedName name="_PPC143" localSheetId="11">#REF!</definedName>
    <definedName name="_PPC143" localSheetId="12">[167]MRATES!#REF!</definedName>
    <definedName name="_PPC143" localSheetId="5">#N/A</definedName>
    <definedName name="_PPC143" localSheetId="3">#REF!</definedName>
    <definedName name="_PPC143">#REF!</definedName>
    <definedName name="_PPC144" localSheetId="7">#REF!</definedName>
    <definedName name="_PPC144" localSheetId="6">#REF!</definedName>
    <definedName name="_PPC144" localSheetId="8">#REF!</definedName>
    <definedName name="_PPC144" localSheetId="13">#REF!</definedName>
    <definedName name="_PPC144" localSheetId="9">#REF!</definedName>
    <definedName name="_PPC144" localSheetId="16">#REF!</definedName>
    <definedName name="_PPC144" localSheetId="2">#REF!</definedName>
    <definedName name="_PPC144" localSheetId="4">[97]MRATES!#REF!</definedName>
    <definedName name="_PPC144" localSheetId="11">#REF!</definedName>
    <definedName name="_PPC144" localSheetId="12">[167]MRATES!#REF!</definedName>
    <definedName name="_PPC144" localSheetId="5">#N/A</definedName>
    <definedName name="_PPC144" localSheetId="3">#REF!</definedName>
    <definedName name="_PPC144">#REF!</definedName>
    <definedName name="_PPC145" localSheetId="7">#REF!</definedName>
    <definedName name="_PPC145" localSheetId="6">#REF!</definedName>
    <definedName name="_PPC145" localSheetId="8">#REF!</definedName>
    <definedName name="_PPC145" localSheetId="13">#REF!</definedName>
    <definedName name="_PPC145" localSheetId="9">#REF!</definedName>
    <definedName name="_PPC145" localSheetId="16">#REF!</definedName>
    <definedName name="_PPC145" localSheetId="2">#REF!</definedName>
    <definedName name="_PPC145" localSheetId="4">[97]MRATES!#REF!</definedName>
    <definedName name="_PPC145" localSheetId="11">#REF!</definedName>
    <definedName name="_PPC145" localSheetId="12">[167]MRATES!#REF!</definedName>
    <definedName name="_PPC145" localSheetId="5">#N/A</definedName>
    <definedName name="_PPC145" localSheetId="3">#REF!</definedName>
    <definedName name="_PPC145">#REF!</definedName>
    <definedName name="_PPC146" localSheetId="7">#REF!</definedName>
    <definedName name="_PPC146" localSheetId="6">#REF!</definedName>
    <definedName name="_PPC146" localSheetId="8">#REF!</definedName>
    <definedName name="_PPC146" localSheetId="13">#REF!</definedName>
    <definedName name="_PPC146" localSheetId="9">#REF!</definedName>
    <definedName name="_PPC146" localSheetId="16">#REF!</definedName>
    <definedName name="_PPC146" localSheetId="2">#REF!</definedName>
    <definedName name="_PPC146" localSheetId="4">[97]MRATES!#REF!</definedName>
    <definedName name="_PPC146" localSheetId="11">#REF!</definedName>
    <definedName name="_PPC146" localSheetId="12">[167]MRATES!#REF!</definedName>
    <definedName name="_PPC146" localSheetId="5">#N/A</definedName>
    <definedName name="_PPC146" localSheetId="3">#REF!</definedName>
    <definedName name="_PPC146">#REF!</definedName>
    <definedName name="_PPC147" localSheetId="7">#REF!</definedName>
    <definedName name="_PPC147" localSheetId="6">#REF!</definedName>
    <definedName name="_PPC147" localSheetId="8">#REF!</definedName>
    <definedName name="_PPC147" localSheetId="13">#REF!</definedName>
    <definedName name="_PPC147" localSheetId="9">#REF!</definedName>
    <definedName name="_PPC147" localSheetId="16">#REF!</definedName>
    <definedName name="_PPC147" localSheetId="2">#REF!</definedName>
    <definedName name="_PPC147" localSheetId="4">[97]MRATES!#REF!</definedName>
    <definedName name="_PPC147" localSheetId="11">#REF!</definedName>
    <definedName name="_PPC147" localSheetId="12">[167]MRATES!#REF!</definedName>
    <definedName name="_PPC147" localSheetId="5">#N/A</definedName>
    <definedName name="_PPC147" localSheetId="3">#REF!</definedName>
    <definedName name="_PPC147">#REF!</definedName>
    <definedName name="_PPC148" localSheetId="7">#REF!</definedName>
    <definedName name="_PPC148" localSheetId="6">#REF!</definedName>
    <definedName name="_PPC148" localSheetId="8">#REF!</definedName>
    <definedName name="_PPC148" localSheetId="13">#REF!</definedName>
    <definedName name="_PPC148" localSheetId="9">#REF!</definedName>
    <definedName name="_PPC148" localSheetId="16">#REF!</definedName>
    <definedName name="_PPC148" localSheetId="2">#REF!</definedName>
    <definedName name="_PPC148" localSheetId="4">[97]MRATES!#REF!</definedName>
    <definedName name="_PPC148" localSheetId="11">#REF!</definedName>
    <definedName name="_PPC148" localSheetId="12">[167]MRATES!#REF!</definedName>
    <definedName name="_PPC148" localSheetId="5">#N/A</definedName>
    <definedName name="_PPC148" localSheetId="3">#REF!</definedName>
    <definedName name="_PPC148">#REF!</definedName>
    <definedName name="_PPC149" localSheetId="7">#REF!</definedName>
    <definedName name="_PPC149" localSheetId="6">#REF!</definedName>
    <definedName name="_PPC149" localSheetId="8">#REF!</definedName>
    <definedName name="_PPC149" localSheetId="13">#REF!</definedName>
    <definedName name="_PPC149" localSheetId="9">#REF!</definedName>
    <definedName name="_PPC149" localSheetId="16">#REF!</definedName>
    <definedName name="_PPC149" localSheetId="2">#REF!</definedName>
    <definedName name="_PPC149" localSheetId="4">[97]MRATES!#REF!</definedName>
    <definedName name="_PPC149" localSheetId="11">#REF!</definedName>
    <definedName name="_PPC149" localSheetId="12">[167]MRATES!#REF!</definedName>
    <definedName name="_PPC149" localSheetId="5">#N/A</definedName>
    <definedName name="_PPC149" localSheetId="3">#REF!</definedName>
    <definedName name="_PPC149">#REF!</definedName>
    <definedName name="_PPC15" localSheetId="7">#REF!</definedName>
    <definedName name="_PPC15" localSheetId="6">#REF!</definedName>
    <definedName name="_PPC15" localSheetId="8">#REF!</definedName>
    <definedName name="_PPC15" localSheetId="13">#REF!</definedName>
    <definedName name="_PPC15" localSheetId="9">#REF!</definedName>
    <definedName name="_PPC15" localSheetId="16">#REF!</definedName>
    <definedName name="_PPC15" localSheetId="2">#REF!</definedName>
    <definedName name="_PPC15" localSheetId="4">[97]MRATES!#REF!</definedName>
    <definedName name="_PPC15" localSheetId="11">#REF!</definedName>
    <definedName name="_PPC15" localSheetId="12">[167]MRATES!#REF!</definedName>
    <definedName name="_PPC15" localSheetId="5">#N/A</definedName>
    <definedName name="_PPC15" localSheetId="3">#REF!</definedName>
    <definedName name="_PPC15">#REF!</definedName>
    <definedName name="_PPC150" localSheetId="7">#REF!</definedName>
    <definedName name="_PPC150" localSheetId="6">#REF!</definedName>
    <definedName name="_PPC150" localSheetId="8">#REF!</definedName>
    <definedName name="_PPC150" localSheetId="13">#REF!</definedName>
    <definedName name="_PPC150" localSheetId="9">#REF!</definedName>
    <definedName name="_PPC150" localSheetId="16">#REF!</definedName>
    <definedName name="_PPC150" localSheetId="2">#REF!</definedName>
    <definedName name="_PPC150" localSheetId="4">[97]MRATES!#REF!</definedName>
    <definedName name="_PPC150" localSheetId="11">#REF!</definedName>
    <definedName name="_PPC150" localSheetId="12">[167]MRATES!#REF!</definedName>
    <definedName name="_PPC150" localSheetId="5">#N/A</definedName>
    <definedName name="_PPC150" localSheetId="3">#REF!</definedName>
    <definedName name="_PPC150">#REF!</definedName>
    <definedName name="_PPC151" localSheetId="7">#REF!</definedName>
    <definedName name="_PPC151" localSheetId="6">#REF!</definedName>
    <definedName name="_PPC151" localSheetId="8">#REF!</definedName>
    <definedName name="_PPC151" localSheetId="13">#REF!</definedName>
    <definedName name="_PPC151" localSheetId="9">#REF!</definedName>
    <definedName name="_PPC151" localSheetId="16">#REF!</definedName>
    <definedName name="_PPC151" localSheetId="2">#REF!</definedName>
    <definedName name="_PPC151" localSheetId="4">[97]MRATES!#REF!</definedName>
    <definedName name="_PPC151" localSheetId="11">#REF!</definedName>
    <definedName name="_PPC151" localSheetId="12">[167]MRATES!#REF!</definedName>
    <definedName name="_PPC151" localSheetId="5">#N/A</definedName>
    <definedName name="_PPC151" localSheetId="3">#REF!</definedName>
    <definedName name="_PPC151">#REF!</definedName>
    <definedName name="_PPC152" localSheetId="7">#REF!</definedName>
    <definedName name="_PPC152" localSheetId="6">#REF!</definedName>
    <definedName name="_PPC152" localSheetId="8">#REF!</definedName>
    <definedName name="_PPC152" localSheetId="13">#REF!</definedName>
    <definedName name="_PPC152" localSheetId="9">#REF!</definedName>
    <definedName name="_PPC152" localSheetId="16">#REF!</definedName>
    <definedName name="_PPC152" localSheetId="2">#REF!</definedName>
    <definedName name="_PPC152" localSheetId="4">[97]MRATES!#REF!</definedName>
    <definedName name="_PPC152" localSheetId="11">#REF!</definedName>
    <definedName name="_PPC152" localSheetId="12">[167]MRATES!#REF!</definedName>
    <definedName name="_PPC152" localSheetId="5">#N/A</definedName>
    <definedName name="_PPC152" localSheetId="3">#REF!</definedName>
    <definedName name="_PPC152">#REF!</definedName>
    <definedName name="_PPC153" localSheetId="7">#REF!</definedName>
    <definedName name="_PPC153" localSheetId="6">#REF!</definedName>
    <definedName name="_PPC153" localSheetId="8">#REF!</definedName>
    <definedName name="_PPC153" localSheetId="13">#REF!</definedName>
    <definedName name="_PPC153" localSheetId="9">#REF!</definedName>
    <definedName name="_PPC153" localSheetId="16">#REF!</definedName>
    <definedName name="_PPC153" localSheetId="2">#REF!</definedName>
    <definedName name="_PPC153" localSheetId="4">[97]MRATES!#REF!</definedName>
    <definedName name="_PPC153" localSheetId="11">#REF!</definedName>
    <definedName name="_PPC153" localSheetId="12">[167]MRATES!#REF!</definedName>
    <definedName name="_PPC153" localSheetId="5">#N/A</definedName>
    <definedName name="_PPC153" localSheetId="3">#REF!</definedName>
    <definedName name="_PPC153">#REF!</definedName>
    <definedName name="_PPC154" localSheetId="7">#REF!</definedName>
    <definedName name="_PPC154" localSheetId="6">#REF!</definedName>
    <definedName name="_PPC154" localSheetId="8">#REF!</definedName>
    <definedName name="_PPC154" localSheetId="13">#REF!</definedName>
    <definedName name="_PPC154" localSheetId="9">#REF!</definedName>
    <definedName name="_PPC154" localSheetId="16">#REF!</definedName>
    <definedName name="_PPC154" localSheetId="2">#REF!</definedName>
    <definedName name="_PPC154" localSheetId="4">[97]MRATES!#REF!</definedName>
    <definedName name="_PPC154" localSheetId="11">#REF!</definedName>
    <definedName name="_PPC154" localSheetId="12">[167]MRATES!#REF!</definedName>
    <definedName name="_PPC154" localSheetId="5">#N/A</definedName>
    <definedName name="_PPC154" localSheetId="3">#REF!</definedName>
    <definedName name="_PPC154">#REF!</definedName>
    <definedName name="_PPC155" localSheetId="7">#REF!</definedName>
    <definedName name="_PPC155" localSheetId="6">#REF!</definedName>
    <definedName name="_PPC155" localSheetId="8">#REF!</definedName>
    <definedName name="_PPC155" localSheetId="13">#REF!</definedName>
    <definedName name="_PPC155" localSheetId="9">#REF!</definedName>
    <definedName name="_PPC155" localSheetId="16">#REF!</definedName>
    <definedName name="_PPC155" localSheetId="2">#REF!</definedName>
    <definedName name="_PPC155" localSheetId="4">[97]MRATES!#REF!</definedName>
    <definedName name="_PPC155" localSheetId="11">#REF!</definedName>
    <definedName name="_PPC155" localSheetId="12">[167]MRATES!#REF!</definedName>
    <definedName name="_PPC155" localSheetId="5">#N/A</definedName>
    <definedName name="_PPC155" localSheetId="3">#REF!</definedName>
    <definedName name="_PPC155">#REF!</definedName>
    <definedName name="_PPC16" localSheetId="7">#REF!</definedName>
    <definedName name="_PPC16" localSheetId="6">#REF!</definedName>
    <definedName name="_PPC16" localSheetId="8">#REF!</definedName>
    <definedName name="_PPC16" localSheetId="13">#REF!</definedName>
    <definedName name="_PPC16" localSheetId="9">#REF!</definedName>
    <definedName name="_PPC16" localSheetId="16">#REF!</definedName>
    <definedName name="_PPC16" localSheetId="2">#REF!</definedName>
    <definedName name="_PPC16" localSheetId="4">[97]MRATES!#REF!</definedName>
    <definedName name="_PPC16" localSheetId="11">#REF!</definedName>
    <definedName name="_PPC16" localSheetId="12">[167]MRATES!#REF!</definedName>
    <definedName name="_PPC16" localSheetId="5">#N/A</definedName>
    <definedName name="_PPC16" localSheetId="3">#REF!</definedName>
    <definedName name="_PPC16">#REF!</definedName>
    <definedName name="_PPC17" localSheetId="7">#REF!</definedName>
    <definedName name="_PPC17" localSheetId="6">#REF!</definedName>
    <definedName name="_PPC17" localSheetId="8">#REF!</definedName>
    <definedName name="_PPC17" localSheetId="13">#REF!</definedName>
    <definedName name="_PPC17" localSheetId="9">#REF!</definedName>
    <definedName name="_PPC17" localSheetId="16">#REF!</definedName>
    <definedName name="_PPC17" localSheetId="2">#REF!</definedName>
    <definedName name="_PPC17" localSheetId="4">[97]MRATES!#REF!</definedName>
    <definedName name="_PPC17" localSheetId="11">#REF!</definedName>
    <definedName name="_PPC17" localSheetId="12">[167]MRATES!#REF!</definedName>
    <definedName name="_PPC17" localSheetId="5">#N/A</definedName>
    <definedName name="_PPC17" localSheetId="3">#REF!</definedName>
    <definedName name="_PPC17">#REF!</definedName>
    <definedName name="_PPC18" localSheetId="7">#REF!</definedName>
    <definedName name="_PPC18" localSheetId="6">#REF!</definedName>
    <definedName name="_PPC18" localSheetId="8">#REF!</definedName>
    <definedName name="_PPC18" localSheetId="13">#REF!</definedName>
    <definedName name="_PPC18" localSheetId="9">#REF!</definedName>
    <definedName name="_PPC18" localSheetId="16">#REF!</definedName>
    <definedName name="_PPC18" localSheetId="2">#REF!</definedName>
    <definedName name="_PPC18" localSheetId="4">[97]MRATES!#REF!</definedName>
    <definedName name="_PPC18" localSheetId="11">#REF!</definedName>
    <definedName name="_PPC18" localSheetId="12">[167]MRATES!#REF!</definedName>
    <definedName name="_PPC18" localSheetId="5">#N/A</definedName>
    <definedName name="_PPC18" localSheetId="3">#REF!</definedName>
    <definedName name="_PPC18">#REF!</definedName>
    <definedName name="_PPC19" localSheetId="7">#REF!</definedName>
    <definedName name="_PPC19" localSheetId="6">#REF!</definedName>
    <definedName name="_PPC19" localSheetId="8">#REF!</definedName>
    <definedName name="_PPC19" localSheetId="13">#REF!</definedName>
    <definedName name="_PPC19" localSheetId="9">#REF!</definedName>
    <definedName name="_PPC19" localSheetId="16">#REF!</definedName>
    <definedName name="_PPC19" localSheetId="2">#REF!</definedName>
    <definedName name="_PPC19" localSheetId="4">[97]MRATES!#REF!</definedName>
    <definedName name="_PPC19" localSheetId="11">#REF!</definedName>
    <definedName name="_PPC19" localSheetId="12">[167]MRATES!#REF!</definedName>
    <definedName name="_PPC19" localSheetId="5">#N/A</definedName>
    <definedName name="_PPC19" localSheetId="3">#REF!</definedName>
    <definedName name="_PPC19">#REF!</definedName>
    <definedName name="_PPC2" localSheetId="7">#REF!</definedName>
    <definedName name="_PPC2" localSheetId="6">#REF!</definedName>
    <definedName name="_PPC2" localSheetId="8">#REF!</definedName>
    <definedName name="_PPC2" localSheetId="13">#REF!</definedName>
    <definedName name="_PPC2" localSheetId="9">#REF!</definedName>
    <definedName name="_PPC2" localSheetId="16">#REF!</definedName>
    <definedName name="_PPC2" localSheetId="2">#REF!</definedName>
    <definedName name="_PPC2" localSheetId="4">[97]MRATES!#REF!</definedName>
    <definedName name="_PPC2" localSheetId="11">#REF!</definedName>
    <definedName name="_PPC2" localSheetId="12">[167]MRATES!#REF!</definedName>
    <definedName name="_PPC2" localSheetId="5">#N/A</definedName>
    <definedName name="_PPC2" localSheetId="3">#REF!</definedName>
    <definedName name="_PPC2">#REF!</definedName>
    <definedName name="_PPC20" localSheetId="7">#REF!</definedName>
    <definedName name="_PPC20" localSheetId="6">#REF!</definedName>
    <definedName name="_PPC20" localSheetId="8">#REF!</definedName>
    <definedName name="_PPC20" localSheetId="13">#REF!</definedName>
    <definedName name="_PPC20" localSheetId="9">#REF!</definedName>
    <definedName name="_PPC20" localSheetId="16">#REF!</definedName>
    <definedName name="_PPC20" localSheetId="2">#REF!</definedName>
    <definedName name="_PPC20" localSheetId="4">[97]MRATES!#REF!</definedName>
    <definedName name="_PPC20" localSheetId="11">#REF!</definedName>
    <definedName name="_PPC20" localSheetId="12">[167]MRATES!#REF!</definedName>
    <definedName name="_PPC20" localSheetId="5">#N/A</definedName>
    <definedName name="_PPC20" localSheetId="3">#REF!</definedName>
    <definedName name="_PPC20">#REF!</definedName>
    <definedName name="_PPC21" localSheetId="7">#REF!</definedName>
    <definedName name="_PPC21" localSheetId="6">#REF!</definedName>
    <definedName name="_PPC21" localSheetId="8">#REF!</definedName>
    <definedName name="_PPC21" localSheetId="13">#REF!</definedName>
    <definedName name="_PPC21" localSheetId="9">#REF!</definedName>
    <definedName name="_PPC21" localSheetId="16">#REF!</definedName>
    <definedName name="_PPC21" localSheetId="2">#REF!</definedName>
    <definedName name="_PPC21" localSheetId="4">[97]MRATES!#REF!</definedName>
    <definedName name="_PPC21" localSheetId="11">#REF!</definedName>
    <definedName name="_PPC21" localSheetId="12">[167]MRATES!#REF!</definedName>
    <definedName name="_PPC21" localSheetId="5">#N/A</definedName>
    <definedName name="_PPC21" localSheetId="3">#REF!</definedName>
    <definedName name="_PPC21">#REF!</definedName>
    <definedName name="_PPC22" localSheetId="7">#REF!</definedName>
    <definedName name="_PPC22" localSheetId="6">#REF!</definedName>
    <definedName name="_PPC22" localSheetId="8">#REF!</definedName>
    <definedName name="_PPC22" localSheetId="13">#REF!</definedName>
    <definedName name="_PPC22" localSheetId="9">#REF!</definedName>
    <definedName name="_PPC22" localSheetId="16">#REF!</definedName>
    <definedName name="_PPC22" localSheetId="2">#REF!</definedName>
    <definedName name="_PPC22" localSheetId="4">[97]MRATES!#REF!</definedName>
    <definedName name="_PPC22" localSheetId="11">#REF!</definedName>
    <definedName name="_PPC22" localSheetId="12">[167]MRATES!#REF!</definedName>
    <definedName name="_PPC22" localSheetId="5">#N/A</definedName>
    <definedName name="_PPC22" localSheetId="3">#REF!</definedName>
    <definedName name="_PPC22">#REF!</definedName>
    <definedName name="_PPC23" localSheetId="7">#REF!</definedName>
    <definedName name="_PPC23" localSheetId="6">#REF!</definedName>
    <definedName name="_PPC23" localSheetId="8">#REF!</definedName>
    <definedName name="_PPC23" localSheetId="13">#REF!</definedName>
    <definedName name="_PPC23" localSheetId="9">#REF!</definedName>
    <definedName name="_PPC23" localSheetId="16">#REF!</definedName>
    <definedName name="_PPC23" localSheetId="2">#REF!</definedName>
    <definedName name="_PPC23" localSheetId="4">[97]MRATES!#REF!</definedName>
    <definedName name="_PPC23" localSheetId="11">#REF!</definedName>
    <definedName name="_PPC23" localSheetId="12">[167]MRATES!#REF!</definedName>
    <definedName name="_PPC23" localSheetId="5">#N/A</definedName>
    <definedName name="_PPC23" localSheetId="3">#REF!</definedName>
    <definedName name="_PPC23">#REF!</definedName>
    <definedName name="_PPC24" localSheetId="7">#REF!</definedName>
    <definedName name="_PPC24" localSheetId="6">#REF!</definedName>
    <definedName name="_PPC24" localSheetId="8">#REF!</definedName>
    <definedName name="_PPC24" localSheetId="13">#REF!</definedName>
    <definedName name="_PPC24" localSheetId="9">#REF!</definedName>
    <definedName name="_PPC24" localSheetId="16">#REF!</definedName>
    <definedName name="_PPC24" localSheetId="2">#REF!</definedName>
    <definedName name="_PPC24" localSheetId="4">[97]MRATES!#REF!</definedName>
    <definedName name="_PPC24" localSheetId="11">#REF!</definedName>
    <definedName name="_PPC24" localSheetId="12">[167]MRATES!#REF!</definedName>
    <definedName name="_PPC24" localSheetId="5">#N/A</definedName>
    <definedName name="_PPC24" localSheetId="3">#REF!</definedName>
    <definedName name="_PPC24">#REF!</definedName>
    <definedName name="_PPC25" localSheetId="7">#REF!</definedName>
    <definedName name="_PPC25" localSheetId="6">#REF!</definedName>
    <definedName name="_PPC25" localSheetId="8">#REF!</definedName>
    <definedName name="_PPC25" localSheetId="13">#REF!</definedName>
    <definedName name="_PPC25" localSheetId="9">#REF!</definedName>
    <definedName name="_PPC25" localSheetId="16">#REF!</definedName>
    <definedName name="_PPC25" localSheetId="2">#REF!</definedName>
    <definedName name="_PPC25" localSheetId="4">[97]MRATES!#REF!</definedName>
    <definedName name="_PPC25" localSheetId="11">#REF!</definedName>
    <definedName name="_PPC25" localSheetId="12">[167]MRATES!#REF!</definedName>
    <definedName name="_PPC25" localSheetId="5">#N/A</definedName>
    <definedName name="_PPC25" localSheetId="3">#REF!</definedName>
    <definedName name="_PPC25">#REF!</definedName>
    <definedName name="_PPC26" localSheetId="7">#REF!</definedName>
    <definedName name="_PPC26" localSheetId="6">#REF!</definedName>
    <definedName name="_PPC26" localSheetId="8">#REF!</definedName>
    <definedName name="_PPC26" localSheetId="13">#REF!</definedName>
    <definedName name="_PPC26" localSheetId="9">#REF!</definedName>
    <definedName name="_PPC26" localSheetId="16">#REF!</definedName>
    <definedName name="_PPC26" localSheetId="2">#REF!</definedName>
    <definedName name="_PPC26" localSheetId="4">[97]MRATES!#REF!</definedName>
    <definedName name="_PPC26" localSheetId="11">#REF!</definedName>
    <definedName name="_PPC26" localSheetId="12">[167]MRATES!#REF!</definedName>
    <definedName name="_PPC26" localSheetId="5">#N/A</definedName>
    <definedName name="_PPC26" localSheetId="3">#REF!</definedName>
    <definedName name="_PPC26">#REF!</definedName>
    <definedName name="_PPC27" localSheetId="7">#REF!</definedName>
    <definedName name="_PPC27" localSheetId="6">#REF!</definedName>
    <definedName name="_PPC27" localSheetId="8">#REF!</definedName>
    <definedName name="_PPC27" localSheetId="13">#REF!</definedName>
    <definedName name="_PPC27" localSheetId="9">#REF!</definedName>
    <definedName name="_PPC27" localSheetId="16">#REF!</definedName>
    <definedName name="_PPC27" localSheetId="2">#REF!</definedName>
    <definedName name="_PPC27" localSheetId="4">[97]MRATES!#REF!</definedName>
    <definedName name="_PPC27" localSheetId="11">#REF!</definedName>
    <definedName name="_PPC27" localSheetId="12">[167]MRATES!#REF!</definedName>
    <definedName name="_PPC27" localSheetId="5">#N/A</definedName>
    <definedName name="_PPC27" localSheetId="3">#REF!</definedName>
    <definedName name="_PPC27">#REF!</definedName>
    <definedName name="_PPC28" localSheetId="7">#REF!</definedName>
    <definedName name="_PPC28" localSheetId="6">#REF!</definedName>
    <definedName name="_PPC28" localSheetId="8">#REF!</definedName>
    <definedName name="_PPC28" localSheetId="13">#REF!</definedName>
    <definedName name="_PPC28" localSheetId="9">#REF!</definedName>
    <definedName name="_PPC28" localSheetId="16">#REF!</definedName>
    <definedName name="_PPC28" localSheetId="2">#REF!</definedName>
    <definedName name="_PPC28" localSheetId="4">[97]MRATES!#REF!</definedName>
    <definedName name="_PPC28" localSheetId="11">#REF!</definedName>
    <definedName name="_PPC28" localSheetId="12">[167]MRATES!#REF!</definedName>
    <definedName name="_PPC28" localSheetId="5">#N/A</definedName>
    <definedName name="_PPC28" localSheetId="3">#REF!</definedName>
    <definedName name="_PPC28">#REF!</definedName>
    <definedName name="_PPC29" localSheetId="7">#REF!</definedName>
    <definedName name="_PPC29" localSheetId="6">#REF!</definedName>
    <definedName name="_PPC29" localSheetId="8">#REF!</definedName>
    <definedName name="_PPC29" localSheetId="13">#REF!</definedName>
    <definedName name="_PPC29" localSheetId="9">#REF!</definedName>
    <definedName name="_PPC29" localSheetId="16">#REF!</definedName>
    <definedName name="_PPC29" localSheetId="2">#REF!</definedName>
    <definedName name="_PPC29" localSheetId="4">[97]MRATES!#REF!</definedName>
    <definedName name="_PPC29" localSheetId="11">#REF!</definedName>
    <definedName name="_PPC29" localSheetId="12">[167]MRATES!#REF!</definedName>
    <definedName name="_PPC29" localSheetId="5">#N/A</definedName>
    <definedName name="_PPC29" localSheetId="3">#REF!</definedName>
    <definedName name="_PPC29">#REF!</definedName>
    <definedName name="_PPC3" localSheetId="7">#REF!</definedName>
    <definedName name="_PPC3" localSheetId="6">#REF!</definedName>
    <definedName name="_PPC3" localSheetId="8">#REF!</definedName>
    <definedName name="_PPC3" localSheetId="13">#REF!</definedName>
    <definedName name="_PPC3" localSheetId="9">#REF!</definedName>
    <definedName name="_PPC3" localSheetId="16">#REF!</definedName>
    <definedName name="_PPC3" localSheetId="2">#REF!</definedName>
    <definedName name="_PPC3" localSheetId="4">[97]MRATES!#REF!</definedName>
    <definedName name="_PPC3" localSheetId="11">#REF!</definedName>
    <definedName name="_PPC3" localSheetId="12">[167]MRATES!#REF!</definedName>
    <definedName name="_PPC3" localSheetId="5">#N/A</definedName>
    <definedName name="_PPC3" localSheetId="3">#REF!</definedName>
    <definedName name="_PPC3">#REF!</definedName>
    <definedName name="_PPC30" localSheetId="7">#REF!</definedName>
    <definedName name="_PPC30" localSheetId="6">#REF!</definedName>
    <definedName name="_PPC30" localSheetId="8">#REF!</definedName>
    <definedName name="_PPC30" localSheetId="13">#REF!</definedName>
    <definedName name="_PPC30" localSheetId="9">#REF!</definedName>
    <definedName name="_PPC30" localSheetId="16">#REF!</definedName>
    <definedName name="_PPC30" localSheetId="2">#REF!</definedName>
    <definedName name="_PPC30" localSheetId="4">[97]MRATES!#REF!</definedName>
    <definedName name="_PPC30" localSheetId="11">#REF!</definedName>
    <definedName name="_PPC30" localSheetId="12">[167]MRATES!#REF!</definedName>
    <definedName name="_PPC30" localSheetId="5">#N/A</definedName>
    <definedName name="_PPC30" localSheetId="3">#REF!</definedName>
    <definedName name="_PPC30">#REF!</definedName>
    <definedName name="_PPC31" localSheetId="7">#REF!</definedName>
    <definedName name="_PPC31" localSheetId="6">#REF!</definedName>
    <definedName name="_PPC31" localSheetId="8">#REF!</definedName>
    <definedName name="_PPC31" localSheetId="13">#REF!</definedName>
    <definedName name="_PPC31" localSheetId="9">#REF!</definedName>
    <definedName name="_PPC31" localSheetId="16">#REF!</definedName>
    <definedName name="_PPC31" localSheetId="2">#REF!</definedName>
    <definedName name="_PPC31" localSheetId="4">[97]MRATES!#REF!</definedName>
    <definedName name="_PPC31" localSheetId="11">#REF!</definedName>
    <definedName name="_PPC31" localSheetId="12">[167]MRATES!#REF!</definedName>
    <definedName name="_PPC31" localSheetId="5">#N/A</definedName>
    <definedName name="_PPC31" localSheetId="3">#REF!</definedName>
    <definedName name="_PPC31">#REF!</definedName>
    <definedName name="_PPC32" localSheetId="7">#REF!</definedName>
    <definedName name="_PPC32" localSheetId="6">#REF!</definedName>
    <definedName name="_PPC32" localSheetId="8">#REF!</definedName>
    <definedName name="_PPC32" localSheetId="13">#REF!</definedName>
    <definedName name="_PPC32" localSheetId="9">#REF!</definedName>
    <definedName name="_PPC32" localSheetId="16">#REF!</definedName>
    <definedName name="_PPC32" localSheetId="2">#REF!</definedName>
    <definedName name="_PPC32" localSheetId="4">[97]MRATES!#REF!</definedName>
    <definedName name="_PPC32" localSheetId="11">#REF!</definedName>
    <definedName name="_PPC32" localSheetId="12">[167]MRATES!#REF!</definedName>
    <definedName name="_PPC32" localSheetId="5">#N/A</definedName>
    <definedName name="_PPC32" localSheetId="3">#REF!</definedName>
    <definedName name="_PPC32">#REF!</definedName>
    <definedName name="_PPC33" localSheetId="7">#REF!</definedName>
    <definedName name="_PPC33" localSheetId="6">#REF!</definedName>
    <definedName name="_PPC33" localSheetId="8">#REF!</definedName>
    <definedName name="_PPC33" localSheetId="13">#REF!</definedName>
    <definedName name="_PPC33" localSheetId="9">#REF!</definedName>
    <definedName name="_PPC33" localSheetId="16">#REF!</definedName>
    <definedName name="_PPC33" localSheetId="2">#REF!</definedName>
    <definedName name="_PPC33" localSheetId="4">[97]MRATES!#REF!</definedName>
    <definedName name="_PPC33" localSheetId="11">#REF!</definedName>
    <definedName name="_PPC33" localSheetId="12">[167]MRATES!#REF!</definedName>
    <definedName name="_PPC33" localSheetId="5">#N/A</definedName>
    <definedName name="_PPC33" localSheetId="3">#REF!</definedName>
    <definedName name="_PPC33">#REF!</definedName>
    <definedName name="_PPC332" localSheetId="4">#REF!</definedName>
    <definedName name="_PPC332">#REF!</definedName>
    <definedName name="_PPC34" localSheetId="7">#REF!</definedName>
    <definedName name="_PPC34" localSheetId="6">#REF!</definedName>
    <definedName name="_PPC34" localSheetId="8">#REF!</definedName>
    <definedName name="_PPC34" localSheetId="13">#REF!</definedName>
    <definedName name="_PPC34" localSheetId="9">#REF!</definedName>
    <definedName name="_PPC34" localSheetId="16">#REF!</definedName>
    <definedName name="_PPC34" localSheetId="2">#REF!</definedName>
    <definedName name="_PPC34" localSheetId="4">[97]MRATES!#REF!</definedName>
    <definedName name="_PPC34" localSheetId="11">#REF!</definedName>
    <definedName name="_PPC34" localSheetId="12">[167]MRATES!#REF!</definedName>
    <definedName name="_PPC34" localSheetId="5">#N/A</definedName>
    <definedName name="_PPC34" localSheetId="3">#REF!</definedName>
    <definedName name="_PPC34">#REF!</definedName>
    <definedName name="_PPC35" localSheetId="7">#REF!</definedName>
    <definedName name="_PPC35" localSheetId="6">#REF!</definedName>
    <definedName name="_PPC35" localSheetId="8">#REF!</definedName>
    <definedName name="_PPC35" localSheetId="13">#REF!</definedName>
    <definedName name="_PPC35" localSheetId="9">#REF!</definedName>
    <definedName name="_PPC35" localSheetId="16">#REF!</definedName>
    <definedName name="_PPC35" localSheetId="2">#REF!</definedName>
    <definedName name="_PPC35" localSheetId="4">[97]MRATES!#REF!</definedName>
    <definedName name="_PPC35" localSheetId="11">#REF!</definedName>
    <definedName name="_PPC35" localSheetId="12">[167]MRATES!#REF!</definedName>
    <definedName name="_PPC35" localSheetId="5">#N/A</definedName>
    <definedName name="_PPC35" localSheetId="3">#REF!</definedName>
    <definedName name="_PPC35">#REF!</definedName>
    <definedName name="_PPC36" localSheetId="7">#REF!</definedName>
    <definedName name="_PPC36" localSheetId="6">#REF!</definedName>
    <definedName name="_PPC36" localSheetId="8">#REF!</definedName>
    <definedName name="_PPC36" localSheetId="13">#REF!</definedName>
    <definedName name="_PPC36" localSheetId="9">#REF!</definedName>
    <definedName name="_PPC36" localSheetId="16">#REF!</definedName>
    <definedName name="_PPC36" localSheetId="2">#REF!</definedName>
    <definedName name="_PPC36" localSheetId="4">[97]MRATES!#REF!</definedName>
    <definedName name="_PPC36" localSheetId="11">#REF!</definedName>
    <definedName name="_PPC36" localSheetId="12">[167]MRATES!#REF!</definedName>
    <definedName name="_PPC36" localSheetId="5">#N/A</definedName>
    <definedName name="_PPC36" localSheetId="3">#REF!</definedName>
    <definedName name="_PPC36">#REF!</definedName>
    <definedName name="_PPC37" localSheetId="7">#REF!</definedName>
    <definedName name="_PPC37" localSheetId="6">#REF!</definedName>
    <definedName name="_PPC37" localSheetId="8">#REF!</definedName>
    <definedName name="_PPC37" localSheetId="13">#REF!</definedName>
    <definedName name="_PPC37" localSheetId="9">#REF!</definedName>
    <definedName name="_PPC37" localSheetId="16">#REF!</definedName>
    <definedName name="_PPC37" localSheetId="2">#REF!</definedName>
    <definedName name="_PPC37" localSheetId="4">[97]MRATES!#REF!</definedName>
    <definedName name="_PPC37" localSheetId="11">#REF!</definedName>
    <definedName name="_PPC37" localSheetId="12">[167]MRATES!#REF!</definedName>
    <definedName name="_PPC37" localSheetId="5">#N/A</definedName>
    <definedName name="_PPC37" localSheetId="3">#REF!</definedName>
    <definedName name="_PPC37">#REF!</definedName>
    <definedName name="_PPC38" localSheetId="7">#REF!</definedName>
    <definedName name="_PPC38" localSheetId="6">#REF!</definedName>
    <definedName name="_PPC38" localSheetId="8">#REF!</definedName>
    <definedName name="_PPC38" localSheetId="13">#REF!</definedName>
    <definedName name="_PPC38" localSheetId="9">#REF!</definedName>
    <definedName name="_PPC38" localSheetId="16">#REF!</definedName>
    <definedName name="_PPC38" localSheetId="2">#REF!</definedName>
    <definedName name="_PPC38" localSheetId="4">[97]MRATES!#REF!</definedName>
    <definedName name="_PPC38" localSheetId="11">#REF!</definedName>
    <definedName name="_PPC38" localSheetId="12">[167]MRATES!#REF!</definedName>
    <definedName name="_PPC38" localSheetId="5">#N/A</definedName>
    <definedName name="_PPC38" localSheetId="3">#REF!</definedName>
    <definedName name="_PPC38">#REF!</definedName>
    <definedName name="_PPC39" localSheetId="7">#REF!</definedName>
    <definedName name="_PPC39" localSheetId="6">#REF!</definedName>
    <definedName name="_PPC39" localSheetId="8">#REF!</definedName>
    <definedName name="_PPC39" localSheetId="13">#REF!</definedName>
    <definedName name="_PPC39" localSheetId="9">#REF!</definedName>
    <definedName name="_PPC39" localSheetId="16">#REF!</definedName>
    <definedName name="_PPC39" localSheetId="2">#REF!</definedName>
    <definedName name="_PPC39" localSheetId="4">[97]MRATES!#REF!</definedName>
    <definedName name="_PPC39" localSheetId="11">#REF!</definedName>
    <definedName name="_PPC39" localSheetId="12">[167]MRATES!#REF!</definedName>
    <definedName name="_PPC39" localSheetId="5">#N/A</definedName>
    <definedName name="_PPC39" localSheetId="3">#REF!</definedName>
    <definedName name="_PPC39">#REF!</definedName>
    <definedName name="_PPC4" localSheetId="7">#REF!</definedName>
    <definedName name="_PPC4" localSheetId="6">#REF!</definedName>
    <definedName name="_PPC4" localSheetId="8">#REF!</definedName>
    <definedName name="_PPC4" localSheetId="13">#REF!</definedName>
    <definedName name="_PPC4" localSheetId="9">#REF!</definedName>
    <definedName name="_PPC4" localSheetId="16">#REF!</definedName>
    <definedName name="_PPC4" localSheetId="2">#REF!</definedName>
    <definedName name="_PPC4" localSheetId="4">[97]MRATES!#REF!</definedName>
    <definedName name="_PPC4" localSheetId="11">#REF!</definedName>
    <definedName name="_PPC4" localSheetId="12">[167]MRATES!#REF!</definedName>
    <definedName name="_PPC4" localSheetId="5">#N/A</definedName>
    <definedName name="_PPC4" localSheetId="3">#REF!</definedName>
    <definedName name="_PPC4">#REF!</definedName>
    <definedName name="_PPC40" localSheetId="7">#REF!</definedName>
    <definedName name="_PPC40" localSheetId="6">#REF!</definedName>
    <definedName name="_PPC40" localSheetId="8">#REF!</definedName>
    <definedName name="_PPC40" localSheetId="13">#REF!</definedName>
    <definedName name="_PPC40" localSheetId="9">#REF!</definedName>
    <definedName name="_PPC40" localSheetId="16">#REF!</definedName>
    <definedName name="_PPC40" localSheetId="2">#REF!</definedName>
    <definedName name="_PPC40" localSheetId="4">[97]MRATES!#REF!</definedName>
    <definedName name="_PPC40" localSheetId="11">#REF!</definedName>
    <definedName name="_PPC40" localSheetId="12">[167]MRATES!#REF!</definedName>
    <definedName name="_PPC40" localSheetId="5">#N/A</definedName>
    <definedName name="_PPC40" localSheetId="3">#REF!</definedName>
    <definedName name="_PPC40">#REF!</definedName>
    <definedName name="_PPC41" localSheetId="7">#REF!</definedName>
    <definedName name="_PPC41" localSheetId="6">#REF!</definedName>
    <definedName name="_PPC41" localSheetId="8">#REF!</definedName>
    <definedName name="_PPC41" localSheetId="13">#REF!</definedName>
    <definedName name="_PPC41" localSheetId="9">#REF!</definedName>
    <definedName name="_PPC41" localSheetId="16">#REF!</definedName>
    <definedName name="_PPC41" localSheetId="2">#REF!</definedName>
    <definedName name="_PPC41" localSheetId="4">[97]MRATES!#REF!</definedName>
    <definedName name="_PPC41" localSheetId="11">#REF!</definedName>
    <definedName name="_PPC41" localSheetId="12">[167]MRATES!#REF!</definedName>
    <definedName name="_PPC41" localSheetId="5">#N/A</definedName>
    <definedName name="_PPC41" localSheetId="3">#REF!</definedName>
    <definedName name="_PPC41">#REF!</definedName>
    <definedName name="_PPC42" localSheetId="7">#REF!</definedName>
    <definedName name="_PPC42" localSheetId="6">#REF!</definedName>
    <definedName name="_PPC42" localSheetId="8">#REF!</definedName>
    <definedName name="_PPC42" localSheetId="13">#REF!</definedName>
    <definedName name="_PPC42" localSheetId="9">#REF!</definedName>
    <definedName name="_PPC42" localSheetId="16">#REF!</definedName>
    <definedName name="_PPC42" localSheetId="2">#REF!</definedName>
    <definedName name="_PPC42" localSheetId="4">[97]MRATES!#REF!</definedName>
    <definedName name="_PPC42" localSheetId="11">#REF!</definedName>
    <definedName name="_PPC42" localSheetId="12">[167]MRATES!#REF!</definedName>
    <definedName name="_PPC42" localSheetId="5">#N/A</definedName>
    <definedName name="_PPC42" localSheetId="3">#REF!</definedName>
    <definedName name="_PPC42">#REF!</definedName>
    <definedName name="_PPC43" localSheetId="7">#REF!</definedName>
    <definedName name="_PPC43" localSheetId="6">#REF!</definedName>
    <definedName name="_PPC43" localSheetId="8">#REF!</definedName>
    <definedName name="_PPC43" localSheetId="13">#REF!</definedName>
    <definedName name="_PPC43" localSheetId="9">#REF!</definedName>
    <definedName name="_PPC43" localSheetId="16">#REF!</definedName>
    <definedName name="_PPC43" localSheetId="2">#REF!</definedName>
    <definedName name="_PPC43" localSheetId="4">[97]MRATES!#REF!</definedName>
    <definedName name="_PPC43" localSheetId="11">#REF!</definedName>
    <definedName name="_PPC43" localSheetId="12">[167]MRATES!#REF!</definedName>
    <definedName name="_PPC43" localSheetId="5">#N/A</definedName>
    <definedName name="_PPC43" localSheetId="3">#REF!</definedName>
    <definedName name="_PPC43">#REF!</definedName>
    <definedName name="_PPC44" localSheetId="7">#REF!</definedName>
    <definedName name="_PPC44" localSheetId="6">#REF!</definedName>
    <definedName name="_PPC44" localSheetId="8">#REF!</definedName>
    <definedName name="_PPC44" localSheetId="13">#REF!</definedName>
    <definedName name="_PPC44" localSheetId="9">#REF!</definedName>
    <definedName name="_PPC44" localSheetId="16">#REF!</definedName>
    <definedName name="_PPC44" localSheetId="2">#REF!</definedName>
    <definedName name="_PPC44" localSheetId="4">[97]MRATES!#REF!</definedName>
    <definedName name="_PPC44" localSheetId="11">#REF!</definedName>
    <definedName name="_PPC44" localSheetId="12">[167]MRATES!#REF!</definedName>
    <definedName name="_PPC44" localSheetId="5">#N/A</definedName>
    <definedName name="_PPC44" localSheetId="3">#REF!</definedName>
    <definedName name="_PPC44">#REF!</definedName>
    <definedName name="_PPC45" localSheetId="7">#REF!</definedName>
    <definedName name="_PPC45" localSheetId="6">#REF!</definedName>
    <definedName name="_PPC45" localSheetId="8">#REF!</definedName>
    <definedName name="_PPC45" localSheetId="13">#REF!</definedName>
    <definedName name="_PPC45" localSheetId="9">#REF!</definedName>
    <definedName name="_PPC45" localSheetId="16">#REF!</definedName>
    <definedName name="_PPC45" localSheetId="2">#REF!</definedName>
    <definedName name="_PPC45" localSheetId="4">[97]MRATES!#REF!</definedName>
    <definedName name="_PPC45" localSheetId="11">#REF!</definedName>
    <definedName name="_PPC45" localSheetId="12">[167]MRATES!#REF!</definedName>
    <definedName name="_PPC45" localSheetId="5">#N/A</definedName>
    <definedName name="_PPC45" localSheetId="3">#REF!</definedName>
    <definedName name="_PPC45">#REF!</definedName>
    <definedName name="_PPC46" localSheetId="7">#REF!</definedName>
    <definedName name="_PPC46" localSheetId="6">#REF!</definedName>
    <definedName name="_PPC46" localSheetId="8">#REF!</definedName>
    <definedName name="_PPC46" localSheetId="13">#REF!</definedName>
    <definedName name="_PPC46" localSheetId="9">#REF!</definedName>
    <definedName name="_PPC46" localSheetId="16">#REF!</definedName>
    <definedName name="_PPC46" localSheetId="2">#REF!</definedName>
    <definedName name="_PPC46" localSheetId="4">[97]MRATES!#REF!</definedName>
    <definedName name="_PPC46" localSheetId="11">#REF!</definedName>
    <definedName name="_PPC46" localSheetId="12">[167]MRATES!#REF!</definedName>
    <definedName name="_PPC46" localSheetId="5">#N/A</definedName>
    <definedName name="_PPC46" localSheetId="3">#REF!</definedName>
    <definedName name="_PPC46">#REF!</definedName>
    <definedName name="_PPC47" localSheetId="7">#REF!</definedName>
    <definedName name="_PPC47" localSheetId="6">#REF!</definedName>
    <definedName name="_PPC47" localSheetId="8">#REF!</definedName>
    <definedName name="_PPC47" localSheetId="13">#REF!</definedName>
    <definedName name="_PPC47" localSheetId="9">#REF!</definedName>
    <definedName name="_PPC47" localSheetId="16">#REF!</definedName>
    <definedName name="_PPC47" localSheetId="2">#REF!</definedName>
    <definedName name="_PPC47" localSheetId="4">[97]MRATES!#REF!</definedName>
    <definedName name="_PPC47" localSheetId="11">#REF!</definedName>
    <definedName name="_PPC47" localSheetId="12">[167]MRATES!#REF!</definedName>
    <definedName name="_PPC47" localSheetId="5">#N/A</definedName>
    <definedName name="_PPC47" localSheetId="3">#REF!</definedName>
    <definedName name="_PPC47">#REF!</definedName>
    <definedName name="_PPC48" localSheetId="7">#REF!</definedName>
    <definedName name="_PPC48" localSheetId="6">#REF!</definedName>
    <definedName name="_PPC48" localSheetId="8">#REF!</definedName>
    <definedName name="_PPC48" localSheetId="13">#REF!</definedName>
    <definedName name="_PPC48" localSheetId="9">#REF!</definedName>
    <definedName name="_PPC48" localSheetId="16">#REF!</definedName>
    <definedName name="_PPC48" localSheetId="2">#REF!</definedName>
    <definedName name="_PPC48" localSheetId="4">[97]MRATES!#REF!</definedName>
    <definedName name="_PPC48" localSheetId="11">#REF!</definedName>
    <definedName name="_PPC48" localSheetId="12">[167]MRATES!#REF!</definedName>
    <definedName name="_PPC48" localSheetId="5">#N/A</definedName>
    <definedName name="_PPC48" localSheetId="3">#REF!</definedName>
    <definedName name="_PPC48">#REF!</definedName>
    <definedName name="_PPC49" localSheetId="7">#REF!</definedName>
    <definedName name="_PPC49" localSheetId="6">#REF!</definedName>
    <definedName name="_PPC49" localSheetId="8">#REF!</definedName>
    <definedName name="_PPC49" localSheetId="13">#REF!</definedName>
    <definedName name="_PPC49" localSheetId="9">#REF!</definedName>
    <definedName name="_PPC49" localSheetId="16">#REF!</definedName>
    <definedName name="_PPC49" localSheetId="2">#REF!</definedName>
    <definedName name="_PPC49" localSheetId="4">[97]MRATES!#REF!</definedName>
    <definedName name="_PPC49" localSheetId="11">#REF!</definedName>
    <definedName name="_PPC49" localSheetId="12">[167]MRATES!#REF!</definedName>
    <definedName name="_PPC49" localSheetId="5">#N/A</definedName>
    <definedName name="_PPC49" localSheetId="3">#REF!</definedName>
    <definedName name="_PPC49">#REF!</definedName>
    <definedName name="_PPC5" localSheetId="7">#REF!</definedName>
    <definedName name="_PPC5" localSheetId="6">#REF!</definedName>
    <definedName name="_PPC5" localSheetId="8">#REF!</definedName>
    <definedName name="_PPC5" localSheetId="13">#REF!</definedName>
    <definedName name="_PPC5" localSheetId="9">#REF!</definedName>
    <definedName name="_PPC5" localSheetId="16">#REF!</definedName>
    <definedName name="_PPC5" localSheetId="2">#REF!</definedName>
    <definedName name="_PPC5" localSheetId="4">[97]MRATES!#REF!</definedName>
    <definedName name="_PPC5" localSheetId="11">#REF!</definedName>
    <definedName name="_PPC5" localSheetId="12">[167]MRATES!#REF!</definedName>
    <definedName name="_PPC5" localSheetId="5">#N/A</definedName>
    <definedName name="_PPC5" localSheetId="3">#REF!</definedName>
    <definedName name="_PPC5">#REF!</definedName>
    <definedName name="_PPC50" localSheetId="7">#REF!</definedName>
    <definedName name="_PPC50" localSheetId="6">#REF!</definedName>
    <definedName name="_PPC50" localSheetId="8">#REF!</definedName>
    <definedName name="_PPC50" localSheetId="13">#REF!</definedName>
    <definedName name="_PPC50" localSheetId="9">#REF!</definedName>
    <definedName name="_PPC50" localSheetId="16">#REF!</definedName>
    <definedName name="_PPC50" localSheetId="2">#REF!</definedName>
    <definedName name="_PPC50" localSheetId="4">[97]MRATES!#REF!</definedName>
    <definedName name="_PPC50" localSheetId="11">#REF!</definedName>
    <definedName name="_PPC50" localSheetId="12">[167]MRATES!#REF!</definedName>
    <definedName name="_PPC50" localSheetId="5">#N/A</definedName>
    <definedName name="_PPC50" localSheetId="3">#REF!</definedName>
    <definedName name="_PPC50">#REF!</definedName>
    <definedName name="_PPC51" localSheetId="7">#REF!</definedName>
    <definedName name="_PPC51" localSheetId="6">#REF!</definedName>
    <definedName name="_PPC51" localSheetId="8">#REF!</definedName>
    <definedName name="_PPC51" localSheetId="13">#REF!</definedName>
    <definedName name="_PPC51" localSheetId="9">#REF!</definedName>
    <definedName name="_PPC51" localSheetId="16">#REF!</definedName>
    <definedName name="_PPC51" localSheetId="2">#REF!</definedName>
    <definedName name="_PPC51" localSheetId="4">[97]MRATES!#REF!</definedName>
    <definedName name="_PPC51" localSheetId="11">#REF!</definedName>
    <definedName name="_PPC51" localSheetId="12">[167]MRATES!#REF!</definedName>
    <definedName name="_PPC51" localSheetId="5">#N/A</definedName>
    <definedName name="_PPC51" localSheetId="3">#REF!</definedName>
    <definedName name="_PPC51">#REF!</definedName>
    <definedName name="_PPC52" localSheetId="7">#REF!</definedName>
    <definedName name="_PPC52" localSheetId="6">#REF!</definedName>
    <definedName name="_PPC52" localSheetId="8">#REF!</definedName>
    <definedName name="_PPC52" localSheetId="13">#REF!</definedName>
    <definedName name="_PPC52" localSheetId="9">#REF!</definedName>
    <definedName name="_PPC52" localSheetId="16">#REF!</definedName>
    <definedName name="_PPC52" localSheetId="2">#REF!</definedName>
    <definedName name="_PPC52" localSheetId="4">[97]MRATES!#REF!</definedName>
    <definedName name="_PPC52" localSheetId="11">#REF!</definedName>
    <definedName name="_PPC52" localSheetId="12">[167]MRATES!#REF!</definedName>
    <definedName name="_PPC52" localSheetId="5">#N/A</definedName>
    <definedName name="_PPC52" localSheetId="3">#REF!</definedName>
    <definedName name="_PPC52">#REF!</definedName>
    <definedName name="_PPC53" localSheetId="7">#REF!</definedName>
    <definedName name="_PPC53" localSheetId="6">#REF!</definedName>
    <definedName name="_PPC53" localSheetId="8">#REF!</definedName>
    <definedName name="_PPC53" localSheetId="13">#REF!</definedName>
    <definedName name="_PPC53" localSheetId="9">#REF!</definedName>
    <definedName name="_PPC53" localSheetId="16">#REF!</definedName>
    <definedName name="_PPC53" localSheetId="2">#REF!</definedName>
    <definedName name="_PPC53" localSheetId="4">[97]MRATES!#REF!</definedName>
    <definedName name="_PPC53" localSheetId="11">#REF!</definedName>
    <definedName name="_PPC53" localSheetId="12">[167]MRATES!#REF!</definedName>
    <definedName name="_PPC53" localSheetId="5">#N/A</definedName>
    <definedName name="_PPC53" localSheetId="3">#REF!</definedName>
    <definedName name="_PPC53">#REF!</definedName>
    <definedName name="_PPC54" localSheetId="7">#REF!</definedName>
    <definedName name="_PPC54" localSheetId="6">#REF!</definedName>
    <definedName name="_PPC54" localSheetId="8">#REF!</definedName>
    <definedName name="_PPC54" localSheetId="13">#REF!</definedName>
    <definedName name="_PPC54" localSheetId="9">#REF!</definedName>
    <definedName name="_PPC54" localSheetId="16">#REF!</definedName>
    <definedName name="_PPC54" localSheetId="2">#REF!</definedName>
    <definedName name="_PPC54" localSheetId="4">[97]MRATES!#REF!</definedName>
    <definedName name="_PPC54" localSheetId="11">#REF!</definedName>
    <definedName name="_PPC54" localSheetId="12">[167]MRATES!#REF!</definedName>
    <definedName name="_PPC54" localSheetId="5">#N/A</definedName>
    <definedName name="_PPC54" localSheetId="3">#REF!</definedName>
    <definedName name="_PPC54">#REF!</definedName>
    <definedName name="_PPC55" localSheetId="7">#REF!</definedName>
    <definedName name="_PPC55" localSheetId="6">#REF!</definedName>
    <definedName name="_PPC55" localSheetId="8">#REF!</definedName>
    <definedName name="_PPC55" localSheetId="13">#REF!</definedName>
    <definedName name="_PPC55" localSheetId="9">#REF!</definedName>
    <definedName name="_PPC55" localSheetId="16">#REF!</definedName>
    <definedName name="_PPC55" localSheetId="2">#REF!</definedName>
    <definedName name="_PPC55" localSheetId="4">[97]MRATES!#REF!</definedName>
    <definedName name="_PPC55" localSheetId="11">#REF!</definedName>
    <definedName name="_PPC55" localSheetId="12">[167]MRATES!#REF!</definedName>
    <definedName name="_PPC55" localSheetId="5">#N/A</definedName>
    <definedName name="_PPC55" localSheetId="3">#REF!</definedName>
    <definedName name="_PPC55">#REF!</definedName>
    <definedName name="_PPC56" localSheetId="7">#REF!</definedName>
    <definedName name="_PPC56" localSheetId="6">#REF!</definedName>
    <definedName name="_PPC56" localSheetId="8">#REF!</definedName>
    <definedName name="_PPC56" localSheetId="13">#REF!</definedName>
    <definedName name="_PPC56" localSheetId="9">#REF!</definedName>
    <definedName name="_PPC56" localSheetId="16">#REF!</definedName>
    <definedName name="_PPC56" localSheetId="2">#REF!</definedName>
    <definedName name="_PPC56" localSheetId="4">[97]MRATES!#REF!</definedName>
    <definedName name="_PPC56" localSheetId="11">#REF!</definedName>
    <definedName name="_PPC56" localSheetId="12">[167]MRATES!#REF!</definedName>
    <definedName name="_PPC56" localSheetId="5">#N/A</definedName>
    <definedName name="_PPC56" localSheetId="3">#REF!</definedName>
    <definedName name="_PPC56">#REF!</definedName>
    <definedName name="_PPC57" localSheetId="7">#REF!</definedName>
    <definedName name="_PPC57" localSheetId="6">#REF!</definedName>
    <definedName name="_PPC57" localSheetId="8">#REF!</definedName>
    <definedName name="_PPC57" localSheetId="13">#REF!</definedName>
    <definedName name="_PPC57" localSheetId="9">#REF!</definedName>
    <definedName name="_PPC57" localSheetId="16">#REF!</definedName>
    <definedName name="_PPC57" localSheetId="2">#REF!</definedName>
    <definedName name="_PPC57" localSheetId="4">[97]MRATES!#REF!</definedName>
    <definedName name="_PPC57" localSheetId="11">#REF!</definedName>
    <definedName name="_PPC57" localSheetId="12">[167]MRATES!#REF!</definedName>
    <definedName name="_PPC57" localSheetId="5">#N/A</definedName>
    <definedName name="_PPC57" localSheetId="3">#REF!</definedName>
    <definedName name="_PPC57">#REF!</definedName>
    <definedName name="_PPC58" localSheetId="7">#REF!</definedName>
    <definedName name="_PPC58" localSheetId="6">#REF!</definedName>
    <definedName name="_PPC58" localSheetId="8">#REF!</definedName>
    <definedName name="_PPC58" localSheetId="13">#REF!</definedName>
    <definedName name="_PPC58" localSheetId="9">#REF!</definedName>
    <definedName name="_PPC58" localSheetId="16">#REF!</definedName>
    <definedName name="_PPC58" localSheetId="2">#REF!</definedName>
    <definedName name="_PPC58" localSheetId="4">[97]MRATES!#REF!</definedName>
    <definedName name="_PPC58" localSheetId="11">#REF!</definedName>
    <definedName name="_PPC58" localSheetId="12">[167]MRATES!#REF!</definedName>
    <definedName name="_PPC58" localSheetId="5">#N/A</definedName>
    <definedName name="_PPC58" localSheetId="3">#REF!</definedName>
    <definedName name="_PPC58">#REF!</definedName>
    <definedName name="_PPC59" localSheetId="7">#REF!</definedName>
    <definedName name="_PPC59" localSheetId="6">#REF!</definedName>
    <definedName name="_PPC59" localSheetId="8">#REF!</definedName>
    <definedName name="_PPC59" localSheetId="13">#REF!</definedName>
    <definedName name="_PPC59" localSheetId="9">#REF!</definedName>
    <definedName name="_PPC59" localSheetId="16">#REF!</definedName>
    <definedName name="_PPC59" localSheetId="2">#REF!</definedName>
    <definedName name="_PPC59" localSheetId="4">[97]MRATES!#REF!</definedName>
    <definedName name="_PPC59" localSheetId="11">#REF!</definedName>
    <definedName name="_PPC59" localSheetId="12">[167]MRATES!#REF!</definedName>
    <definedName name="_PPC59" localSheetId="5">#N/A</definedName>
    <definedName name="_PPC59" localSheetId="3">#REF!</definedName>
    <definedName name="_PPC59">#REF!</definedName>
    <definedName name="_PPC6" localSheetId="7">#REF!</definedName>
    <definedName name="_PPC6" localSheetId="6">#REF!</definedName>
    <definedName name="_PPC6" localSheetId="8">#REF!</definedName>
    <definedName name="_PPC6" localSheetId="13">#REF!</definedName>
    <definedName name="_PPC6" localSheetId="9">#REF!</definedName>
    <definedName name="_PPC6" localSheetId="16">#REF!</definedName>
    <definedName name="_PPC6" localSheetId="2">#REF!</definedName>
    <definedName name="_PPC6" localSheetId="4">[97]MRATES!#REF!</definedName>
    <definedName name="_PPC6" localSheetId="11">#REF!</definedName>
    <definedName name="_PPC6" localSheetId="12">[167]MRATES!#REF!</definedName>
    <definedName name="_PPC6" localSheetId="5">#N/A</definedName>
    <definedName name="_PPC6" localSheetId="3">#REF!</definedName>
    <definedName name="_PPC6">#REF!</definedName>
    <definedName name="_PPC60" localSheetId="7">#REF!</definedName>
    <definedName name="_PPC60" localSheetId="6">#REF!</definedName>
    <definedName name="_PPC60" localSheetId="8">#REF!</definedName>
    <definedName name="_PPC60" localSheetId="13">#REF!</definedName>
    <definedName name="_PPC60" localSheetId="9">#REF!</definedName>
    <definedName name="_PPC60" localSheetId="16">#REF!</definedName>
    <definedName name="_PPC60" localSheetId="2">#REF!</definedName>
    <definedName name="_PPC60" localSheetId="4">[97]MRATES!#REF!</definedName>
    <definedName name="_PPC60" localSheetId="11">#REF!</definedName>
    <definedName name="_PPC60" localSheetId="12">[167]MRATES!#REF!</definedName>
    <definedName name="_PPC60" localSheetId="5">#N/A</definedName>
    <definedName name="_PPC60" localSheetId="3">#REF!</definedName>
    <definedName name="_PPC60">#REF!</definedName>
    <definedName name="_PPC61" localSheetId="7">#REF!</definedName>
    <definedName name="_PPC61" localSheetId="6">#REF!</definedName>
    <definedName name="_PPC61" localSheetId="8">#REF!</definedName>
    <definedName name="_PPC61" localSheetId="13">#REF!</definedName>
    <definedName name="_PPC61" localSheetId="9">#REF!</definedName>
    <definedName name="_PPC61" localSheetId="16">#REF!</definedName>
    <definedName name="_PPC61" localSheetId="2">#REF!</definedName>
    <definedName name="_PPC61" localSheetId="4">[97]MRATES!#REF!</definedName>
    <definedName name="_PPC61" localSheetId="11">#REF!</definedName>
    <definedName name="_PPC61" localSheetId="12">[167]MRATES!#REF!</definedName>
    <definedName name="_PPC61" localSheetId="5">#N/A</definedName>
    <definedName name="_PPC61" localSheetId="3">#REF!</definedName>
    <definedName name="_PPC61">#REF!</definedName>
    <definedName name="_PPC62" localSheetId="7">#REF!</definedName>
    <definedName name="_PPC62" localSheetId="6">#REF!</definedName>
    <definedName name="_PPC62" localSheetId="8">#REF!</definedName>
    <definedName name="_PPC62" localSheetId="13">#REF!</definedName>
    <definedName name="_PPC62" localSheetId="9">#REF!</definedName>
    <definedName name="_PPC62" localSheetId="16">#REF!</definedName>
    <definedName name="_PPC62" localSheetId="2">#REF!</definedName>
    <definedName name="_PPC62" localSheetId="4">[97]MRATES!#REF!</definedName>
    <definedName name="_PPC62" localSheetId="11">#REF!</definedName>
    <definedName name="_PPC62" localSheetId="12">[167]MRATES!#REF!</definedName>
    <definedName name="_PPC62" localSheetId="5">#N/A</definedName>
    <definedName name="_PPC62" localSheetId="3">#REF!</definedName>
    <definedName name="_PPC62">#REF!</definedName>
    <definedName name="_PPC63" localSheetId="7">#REF!</definedName>
    <definedName name="_PPC63" localSheetId="6">#REF!</definedName>
    <definedName name="_PPC63" localSheetId="8">#REF!</definedName>
    <definedName name="_PPC63" localSheetId="13">#REF!</definedName>
    <definedName name="_PPC63" localSheetId="9">#REF!</definedName>
    <definedName name="_PPC63" localSheetId="16">#REF!</definedName>
    <definedName name="_PPC63" localSheetId="2">#REF!</definedName>
    <definedName name="_PPC63" localSheetId="4">[97]MRATES!#REF!</definedName>
    <definedName name="_PPC63" localSheetId="11">#REF!</definedName>
    <definedName name="_PPC63" localSheetId="12">[167]MRATES!#REF!</definedName>
    <definedName name="_PPC63" localSheetId="5">#N/A</definedName>
    <definedName name="_PPC63" localSheetId="3">#REF!</definedName>
    <definedName name="_PPC63">#REF!</definedName>
    <definedName name="_PPC64" localSheetId="7">#REF!</definedName>
    <definedName name="_PPC64" localSheetId="6">#REF!</definedName>
    <definedName name="_PPC64" localSheetId="8">#REF!</definedName>
    <definedName name="_PPC64" localSheetId="13">#REF!</definedName>
    <definedName name="_PPC64" localSheetId="9">#REF!</definedName>
    <definedName name="_PPC64" localSheetId="16">#REF!</definedName>
    <definedName name="_PPC64" localSheetId="2">#REF!</definedName>
    <definedName name="_PPC64" localSheetId="4">[97]MRATES!#REF!</definedName>
    <definedName name="_PPC64" localSheetId="11">#REF!</definedName>
    <definedName name="_PPC64" localSheetId="12">[167]MRATES!#REF!</definedName>
    <definedName name="_PPC64" localSheetId="5">#N/A</definedName>
    <definedName name="_PPC64" localSheetId="3">#REF!</definedName>
    <definedName name="_PPC64">#REF!</definedName>
    <definedName name="_PPC65" localSheetId="7">#REF!</definedName>
    <definedName name="_PPC65" localSheetId="6">#REF!</definedName>
    <definedName name="_PPC65" localSheetId="8">#REF!</definedName>
    <definedName name="_PPC65" localSheetId="13">#REF!</definedName>
    <definedName name="_PPC65" localSheetId="9">#REF!</definedName>
    <definedName name="_PPC65" localSheetId="16">#REF!</definedName>
    <definedName name="_PPC65" localSheetId="2">#REF!</definedName>
    <definedName name="_PPC65" localSheetId="4">[97]MRATES!#REF!</definedName>
    <definedName name="_PPC65" localSheetId="11">#REF!</definedName>
    <definedName name="_PPC65" localSheetId="12">[167]MRATES!#REF!</definedName>
    <definedName name="_PPC65" localSheetId="5">#N/A</definedName>
    <definedName name="_PPC65" localSheetId="3">#REF!</definedName>
    <definedName name="_PPC65">#REF!</definedName>
    <definedName name="_PPC66" localSheetId="7">#REF!</definedName>
    <definedName name="_PPC66" localSheetId="6">#REF!</definedName>
    <definedName name="_PPC66" localSheetId="8">#REF!</definedName>
    <definedName name="_PPC66" localSheetId="13">#REF!</definedName>
    <definedName name="_PPC66" localSheetId="9">#REF!</definedName>
    <definedName name="_PPC66" localSheetId="16">#REF!</definedName>
    <definedName name="_PPC66" localSheetId="2">#REF!</definedName>
    <definedName name="_PPC66" localSheetId="4">[97]MRATES!#REF!</definedName>
    <definedName name="_PPC66" localSheetId="11">#REF!</definedName>
    <definedName name="_PPC66" localSheetId="12">[167]MRATES!#REF!</definedName>
    <definedName name="_PPC66" localSheetId="5">#N/A</definedName>
    <definedName name="_PPC66" localSheetId="3">#REF!</definedName>
    <definedName name="_PPC66">#REF!</definedName>
    <definedName name="_PPC67" localSheetId="7">#REF!</definedName>
    <definedName name="_PPC67" localSheetId="6">#REF!</definedName>
    <definedName name="_PPC67" localSheetId="8">#REF!</definedName>
    <definedName name="_PPC67" localSheetId="13">#REF!</definedName>
    <definedName name="_PPC67" localSheetId="9">#REF!</definedName>
    <definedName name="_PPC67" localSheetId="16">#REF!</definedName>
    <definedName name="_PPC67" localSheetId="2">#REF!</definedName>
    <definedName name="_PPC67" localSheetId="4">[97]MRATES!#REF!</definedName>
    <definedName name="_PPC67" localSheetId="11">#REF!</definedName>
    <definedName name="_PPC67" localSheetId="12">[167]MRATES!#REF!</definedName>
    <definedName name="_PPC67" localSheetId="5">#N/A</definedName>
    <definedName name="_PPC67" localSheetId="3">#REF!</definedName>
    <definedName name="_PPC67">#REF!</definedName>
    <definedName name="_PPC68" localSheetId="7">#REF!</definedName>
    <definedName name="_PPC68" localSheetId="6">#REF!</definedName>
    <definedName name="_PPC68" localSheetId="8">#REF!</definedName>
    <definedName name="_PPC68" localSheetId="13">#REF!</definedName>
    <definedName name="_PPC68" localSheetId="9">#REF!</definedName>
    <definedName name="_PPC68" localSheetId="16">#REF!</definedName>
    <definedName name="_PPC68" localSheetId="2">#REF!</definedName>
    <definedName name="_PPC68" localSheetId="4">[97]MRATES!#REF!</definedName>
    <definedName name="_PPC68" localSheetId="11">#REF!</definedName>
    <definedName name="_PPC68" localSheetId="12">[167]MRATES!#REF!</definedName>
    <definedName name="_PPC68" localSheetId="5">#N/A</definedName>
    <definedName name="_PPC68" localSheetId="3">#REF!</definedName>
    <definedName name="_PPC68">#REF!</definedName>
    <definedName name="_PPC69" localSheetId="7">#REF!</definedName>
    <definedName name="_PPC69" localSheetId="6">#REF!</definedName>
    <definedName name="_PPC69" localSheetId="8">#REF!</definedName>
    <definedName name="_PPC69" localSheetId="13">#REF!</definedName>
    <definedName name="_PPC69" localSheetId="9">#REF!</definedName>
    <definedName name="_PPC69" localSheetId="16">#REF!</definedName>
    <definedName name="_PPC69" localSheetId="2">#REF!</definedName>
    <definedName name="_PPC69" localSheetId="4">[97]MRATES!#REF!</definedName>
    <definedName name="_PPC69" localSheetId="11">#REF!</definedName>
    <definedName name="_PPC69" localSheetId="12">[167]MRATES!#REF!</definedName>
    <definedName name="_PPC69" localSheetId="5">#N/A</definedName>
    <definedName name="_PPC69" localSheetId="3">#REF!</definedName>
    <definedName name="_PPC69">#REF!</definedName>
    <definedName name="_PPC7" localSheetId="7">#REF!</definedName>
    <definedName name="_PPC7" localSheetId="6">#REF!</definedName>
    <definedName name="_PPC7" localSheetId="8">#REF!</definedName>
    <definedName name="_PPC7" localSheetId="13">#REF!</definedName>
    <definedName name="_PPC7" localSheetId="9">#REF!</definedName>
    <definedName name="_PPC7" localSheetId="16">#REF!</definedName>
    <definedName name="_PPC7" localSheetId="2">#REF!</definedName>
    <definedName name="_PPC7" localSheetId="4">[97]MRATES!#REF!</definedName>
    <definedName name="_PPC7" localSheetId="11">#REF!</definedName>
    <definedName name="_PPC7" localSheetId="12">[167]MRATES!#REF!</definedName>
    <definedName name="_PPC7" localSheetId="5">#N/A</definedName>
    <definedName name="_PPC7" localSheetId="3">#REF!</definedName>
    <definedName name="_PPC7">#REF!</definedName>
    <definedName name="_PPC70" localSheetId="7">#REF!</definedName>
    <definedName name="_PPC70" localSheetId="6">#REF!</definedName>
    <definedName name="_PPC70" localSheetId="8">#REF!</definedName>
    <definedName name="_PPC70" localSheetId="13">#REF!</definedName>
    <definedName name="_PPC70" localSheetId="9">#REF!</definedName>
    <definedName name="_PPC70" localSheetId="16">#REF!</definedName>
    <definedName name="_PPC70" localSheetId="2">#REF!</definedName>
    <definedName name="_PPC70" localSheetId="4">[97]MRATES!#REF!</definedName>
    <definedName name="_PPC70" localSheetId="11">#REF!</definedName>
    <definedName name="_PPC70" localSheetId="12">[167]MRATES!#REF!</definedName>
    <definedName name="_PPC70" localSheetId="5">#N/A</definedName>
    <definedName name="_PPC70" localSheetId="3">#REF!</definedName>
    <definedName name="_PPC70">#REF!</definedName>
    <definedName name="_PPC71" localSheetId="7">#REF!</definedName>
    <definedName name="_PPC71" localSheetId="6">#REF!</definedName>
    <definedName name="_PPC71" localSheetId="8">#REF!</definedName>
    <definedName name="_PPC71" localSheetId="13">#REF!</definedName>
    <definedName name="_PPC71" localSheetId="9">#REF!</definedName>
    <definedName name="_PPC71" localSheetId="16">#REF!</definedName>
    <definedName name="_PPC71" localSheetId="2">#REF!</definedName>
    <definedName name="_PPC71" localSheetId="4">[97]MRATES!#REF!</definedName>
    <definedName name="_PPC71" localSheetId="11">#REF!</definedName>
    <definedName name="_PPC71" localSheetId="12">[167]MRATES!#REF!</definedName>
    <definedName name="_PPC71" localSheetId="5">#N/A</definedName>
    <definedName name="_PPC71" localSheetId="3">#REF!</definedName>
    <definedName name="_PPC71">#REF!</definedName>
    <definedName name="_PPC72" localSheetId="7">#REF!</definedName>
    <definedName name="_PPC72" localSheetId="6">#REF!</definedName>
    <definedName name="_PPC72" localSheetId="8">#REF!</definedName>
    <definedName name="_PPC72" localSheetId="13">#REF!</definedName>
    <definedName name="_PPC72" localSheetId="9">#REF!</definedName>
    <definedName name="_PPC72" localSheetId="16">#REF!</definedName>
    <definedName name="_PPC72" localSheetId="2">#REF!</definedName>
    <definedName name="_PPC72" localSheetId="4">[97]MRATES!#REF!</definedName>
    <definedName name="_PPC72" localSheetId="11">#REF!</definedName>
    <definedName name="_PPC72" localSheetId="12">[167]MRATES!#REF!</definedName>
    <definedName name="_PPC72" localSheetId="5">#N/A</definedName>
    <definedName name="_PPC72" localSheetId="3">#REF!</definedName>
    <definedName name="_PPC72">#REF!</definedName>
    <definedName name="_PPC73" localSheetId="7">#REF!</definedName>
    <definedName name="_PPC73" localSheetId="6">#REF!</definedName>
    <definedName name="_PPC73" localSheetId="8">#REF!</definedName>
    <definedName name="_PPC73" localSheetId="13">#REF!</definedName>
    <definedName name="_PPC73" localSheetId="9">#REF!</definedName>
    <definedName name="_PPC73" localSheetId="16">#REF!</definedName>
    <definedName name="_PPC73" localSheetId="2">#REF!</definedName>
    <definedName name="_PPC73" localSheetId="4">[97]MRATES!#REF!</definedName>
    <definedName name="_PPC73" localSheetId="11">#REF!</definedName>
    <definedName name="_PPC73" localSheetId="12">[167]MRATES!#REF!</definedName>
    <definedName name="_PPC73" localSheetId="5">#N/A</definedName>
    <definedName name="_PPC73" localSheetId="3">#REF!</definedName>
    <definedName name="_PPC73">#REF!</definedName>
    <definedName name="_PPC74" localSheetId="7">#REF!</definedName>
    <definedName name="_PPC74" localSheetId="6">#REF!</definedName>
    <definedName name="_PPC74" localSheetId="8">#REF!</definedName>
    <definedName name="_PPC74" localSheetId="13">#REF!</definedName>
    <definedName name="_PPC74" localSheetId="9">#REF!</definedName>
    <definedName name="_PPC74" localSheetId="16">#REF!</definedName>
    <definedName name="_PPC74" localSheetId="2">#REF!</definedName>
    <definedName name="_PPC74" localSheetId="4">[97]MRATES!#REF!</definedName>
    <definedName name="_PPC74" localSheetId="11">#REF!</definedName>
    <definedName name="_PPC74" localSheetId="12">[167]MRATES!#REF!</definedName>
    <definedName name="_PPC74" localSheetId="5">#N/A</definedName>
    <definedName name="_PPC74" localSheetId="3">#REF!</definedName>
    <definedName name="_PPC74">#REF!</definedName>
    <definedName name="_PPC75" localSheetId="7">#REF!</definedName>
    <definedName name="_PPC75" localSheetId="6">#REF!</definedName>
    <definedName name="_PPC75" localSheetId="8">#REF!</definedName>
    <definedName name="_PPC75" localSheetId="13">#REF!</definedName>
    <definedName name="_PPC75" localSheetId="9">#REF!</definedName>
    <definedName name="_PPC75" localSheetId="16">#REF!</definedName>
    <definedName name="_PPC75" localSheetId="2">#REF!</definedName>
    <definedName name="_PPC75" localSheetId="4">[97]MRATES!#REF!</definedName>
    <definedName name="_PPC75" localSheetId="11">#REF!</definedName>
    <definedName name="_PPC75" localSheetId="12">[167]MRATES!#REF!</definedName>
    <definedName name="_PPC75" localSheetId="5">#N/A</definedName>
    <definedName name="_PPC75" localSheetId="3">#REF!</definedName>
    <definedName name="_PPC75">#REF!</definedName>
    <definedName name="_PPC76" localSheetId="7">#REF!</definedName>
    <definedName name="_PPC76" localSheetId="6">#REF!</definedName>
    <definedName name="_PPC76" localSheetId="8">#REF!</definedName>
    <definedName name="_PPC76" localSheetId="13">#REF!</definedName>
    <definedName name="_PPC76" localSheetId="9">#REF!</definedName>
    <definedName name="_PPC76" localSheetId="16">#REF!</definedName>
    <definedName name="_PPC76" localSheetId="2">#REF!</definedName>
    <definedName name="_PPC76" localSheetId="4">[97]MRATES!#REF!</definedName>
    <definedName name="_PPC76" localSheetId="11">#REF!</definedName>
    <definedName name="_PPC76" localSheetId="12">[167]MRATES!#REF!</definedName>
    <definedName name="_PPC76" localSheetId="5">#N/A</definedName>
    <definedName name="_PPC76" localSheetId="3">#REF!</definedName>
    <definedName name="_PPC76">#REF!</definedName>
    <definedName name="_PPC77" localSheetId="7">#REF!</definedName>
    <definedName name="_PPC77" localSheetId="6">#REF!</definedName>
    <definedName name="_PPC77" localSheetId="8">#REF!</definedName>
    <definedName name="_PPC77" localSheetId="13">#REF!</definedName>
    <definedName name="_PPC77" localSheetId="9">#REF!</definedName>
    <definedName name="_PPC77" localSheetId="16">#REF!</definedName>
    <definedName name="_PPC77" localSheetId="2">#REF!</definedName>
    <definedName name="_PPC77" localSheetId="4">[97]MRATES!#REF!</definedName>
    <definedName name="_PPC77" localSheetId="11">#REF!</definedName>
    <definedName name="_PPC77" localSheetId="12">[167]MRATES!#REF!</definedName>
    <definedName name="_PPC77" localSheetId="5">#N/A</definedName>
    <definedName name="_PPC77" localSheetId="3">#REF!</definedName>
    <definedName name="_PPC77">#REF!</definedName>
    <definedName name="_PPC78" localSheetId="7">#REF!</definedName>
    <definedName name="_PPC78" localSheetId="6">#REF!</definedName>
    <definedName name="_PPC78" localSheetId="8">#REF!</definedName>
    <definedName name="_PPC78" localSheetId="13">#REF!</definedName>
    <definedName name="_PPC78" localSheetId="9">#REF!</definedName>
    <definedName name="_PPC78" localSheetId="16">#REF!</definedName>
    <definedName name="_PPC78" localSheetId="2">#REF!</definedName>
    <definedName name="_PPC78" localSheetId="4">[97]MRATES!#REF!</definedName>
    <definedName name="_PPC78" localSheetId="11">#REF!</definedName>
    <definedName name="_PPC78" localSheetId="12">[167]MRATES!#REF!</definedName>
    <definedName name="_PPC78" localSheetId="5">#N/A</definedName>
    <definedName name="_PPC78" localSheetId="3">#REF!</definedName>
    <definedName name="_PPC78">#REF!</definedName>
    <definedName name="_PPC79" localSheetId="7">#REF!</definedName>
    <definedName name="_PPC79" localSheetId="6">#REF!</definedName>
    <definedName name="_PPC79" localSheetId="8">#REF!</definedName>
    <definedName name="_PPC79" localSheetId="13">#REF!</definedName>
    <definedName name="_PPC79" localSheetId="9">#REF!</definedName>
    <definedName name="_PPC79" localSheetId="16">#REF!</definedName>
    <definedName name="_PPC79" localSheetId="2">#REF!</definedName>
    <definedName name="_PPC79" localSheetId="4">[97]MRATES!#REF!</definedName>
    <definedName name="_PPC79" localSheetId="11">#REF!</definedName>
    <definedName name="_PPC79" localSheetId="12">[167]MRATES!#REF!</definedName>
    <definedName name="_PPC79" localSheetId="5">#N/A</definedName>
    <definedName name="_PPC79" localSheetId="3">#REF!</definedName>
    <definedName name="_PPC79">#REF!</definedName>
    <definedName name="_PPC8" localSheetId="7">#REF!</definedName>
    <definedName name="_PPC8" localSheetId="6">#REF!</definedName>
    <definedName name="_PPC8" localSheetId="8">#REF!</definedName>
    <definedName name="_PPC8" localSheetId="13">#REF!</definedName>
    <definedName name="_PPC8" localSheetId="9">#REF!</definedName>
    <definedName name="_PPC8" localSheetId="16">#REF!</definedName>
    <definedName name="_PPC8" localSheetId="2">#REF!</definedName>
    <definedName name="_PPC8" localSheetId="4">[97]MRATES!#REF!</definedName>
    <definedName name="_PPC8" localSheetId="11">#REF!</definedName>
    <definedName name="_PPC8" localSheetId="12">[167]MRATES!#REF!</definedName>
    <definedName name="_PPC8" localSheetId="5">#N/A</definedName>
    <definedName name="_PPC8" localSheetId="3">#REF!</definedName>
    <definedName name="_PPC8">#REF!</definedName>
    <definedName name="_PPC80" localSheetId="7">#REF!</definedName>
    <definedName name="_PPC80" localSheetId="6">#REF!</definedName>
    <definedName name="_PPC80" localSheetId="8">#REF!</definedName>
    <definedName name="_PPC80" localSheetId="13">#REF!</definedName>
    <definedName name="_PPC80" localSheetId="9">#REF!</definedName>
    <definedName name="_PPC80" localSheetId="16">#REF!</definedName>
    <definedName name="_PPC80" localSheetId="2">#REF!</definedName>
    <definedName name="_PPC80" localSheetId="4">[97]MRATES!#REF!</definedName>
    <definedName name="_PPC80" localSheetId="11">#REF!</definedName>
    <definedName name="_PPC80" localSheetId="12">[167]MRATES!#REF!</definedName>
    <definedName name="_PPC80" localSheetId="5">#N/A</definedName>
    <definedName name="_PPC80" localSheetId="3">#REF!</definedName>
    <definedName name="_PPC80">#REF!</definedName>
    <definedName name="_PPC81" localSheetId="7">#REF!</definedName>
    <definedName name="_PPC81" localSheetId="6">#REF!</definedName>
    <definedName name="_PPC81" localSheetId="8">#REF!</definedName>
    <definedName name="_PPC81" localSheetId="13">#REF!</definedName>
    <definedName name="_PPC81" localSheetId="9">#REF!</definedName>
    <definedName name="_PPC81" localSheetId="16">#REF!</definedName>
    <definedName name="_PPC81" localSheetId="2">#REF!</definedName>
    <definedName name="_PPC81" localSheetId="4">[97]MRATES!#REF!</definedName>
    <definedName name="_PPC81" localSheetId="11">#REF!</definedName>
    <definedName name="_PPC81" localSheetId="12">[167]MRATES!#REF!</definedName>
    <definedName name="_PPC81" localSheetId="5">#N/A</definedName>
    <definedName name="_PPC81" localSheetId="3">#REF!</definedName>
    <definedName name="_PPC81">#REF!</definedName>
    <definedName name="_PPC82" localSheetId="7">#REF!</definedName>
    <definedName name="_PPC82" localSheetId="6">#REF!</definedName>
    <definedName name="_PPC82" localSheetId="8">#REF!</definedName>
    <definedName name="_PPC82" localSheetId="13">#REF!</definedName>
    <definedName name="_PPC82" localSheetId="9">#REF!</definedName>
    <definedName name="_PPC82" localSheetId="16">#REF!</definedName>
    <definedName name="_PPC82" localSheetId="2">#REF!</definedName>
    <definedName name="_PPC82" localSheetId="4">[97]MRATES!#REF!</definedName>
    <definedName name="_PPC82" localSheetId="11">#REF!</definedName>
    <definedName name="_PPC82" localSheetId="12">[167]MRATES!#REF!</definedName>
    <definedName name="_PPC82" localSheetId="5">#N/A</definedName>
    <definedName name="_PPC82" localSheetId="3">#REF!</definedName>
    <definedName name="_PPC82">#REF!</definedName>
    <definedName name="_PPC83" localSheetId="7">#REF!</definedName>
    <definedName name="_PPC83" localSheetId="6">#REF!</definedName>
    <definedName name="_PPC83" localSheetId="8">#REF!</definedName>
    <definedName name="_PPC83" localSheetId="13">#REF!</definedName>
    <definedName name="_PPC83" localSheetId="9">#REF!</definedName>
    <definedName name="_PPC83" localSheetId="16">#REF!</definedName>
    <definedName name="_PPC83" localSheetId="2">#REF!</definedName>
    <definedName name="_PPC83" localSheetId="4">[97]MRATES!#REF!</definedName>
    <definedName name="_PPC83" localSheetId="11">#REF!</definedName>
    <definedName name="_PPC83" localSheetId="12">[167]MRATES!#REF!</definedName>
    <definedName name="_PPC83" localSheetId="5">#N/A</definedName>
    <definedName name="_PPC83" localSheetId="3">#REF!</definedName>
    <definedName name="_PPC83">#REF!</definedName>
    <definedName name="_PPC84" localSheetId="7">#REF!</definedName>
    <definedName name="_PPC84" localSheetId="6">#REF!</definedName>
    <definedName name="_PPC84" localSheetId="8">#REF!</definedName>
    <definedName name="_PPC84" localSheetId="13">#REF!</definedName>
    <definedName name="_PPC84" localSheetId="9">#REF!</definedName>
    <definedName name="_PPC84" localSheetId="16">#REF!</definedName>
    <definedName name="_PPC84" localSheetId="2">#REF!</definedName>
    <definedName name="_PPC84" localSheetId="4">[97]MRATES!#REF!</definedName>
    <definedName name="_PPC84" localSheetId="11">#REF!</definedName>
    <definedName name="_PPC84" localSheetId="12">[167]MRATES!#REF!</definedName>
    <definedName name="_PPC84" localSheetId="5">#N/A</definedName>
    <definedName name="_PPC84" localSheetId="3">#REF!</definedName>
    <definedName name="_PPC84">#REF!</definedName>
    <definedName name="_PPC85" localSheetId="7">#REF!</definedName>
    <definedName name="_PPC85" localSheetId="6">#REF!</definedName>
    <definedName name="_PPC85" localSheetId="8">#REF!</definedName>
    <definedName name="_PPC85" localSheetId="13">#REF!</definedName>
    <definedName name="_PPC85" localSheetId="9">#REF!</definedName>
    <definedName name="_PPC85" localSheetId="16">#REF!</definedName>
    <definedName name="_PPC85" localSheetId="2">#REF!</definedName>
    <definedName name="_PPC85" localSheetId="4">[97]MRATES!#REF!</definedName>
    <definedName name="_PPC85" localSheetId="11">#REF!</definedName>
    <definedName name="_PPC85" localSheetId="12">[167]MRATES!#REF!</definedName>
    <definedName name="_PPC85" localSheetId="5">#N/A</definedName>
    <definedName name="_PPC85" localSheetId="3">#REF!</definedName>
    <definedName name="_PPC85">#REF!</definedName>
    <definedName name="_PPC86" localSheetId="7">#REF!</definedName>
    <definedName name="_PPC86" localSheetId="6">#REF!</definedName>
    <definedName name="_PPC86" localSheetId="8">#REF!</definedName>
    <definedName name="_PPC86" localSheetId="13">#REF!</definedName>
    <definedName name="_PPC86" localSheetId="9">#REF!</definedName>
    <definedName name="_PPC86" localSheetId="16">#REF!</definedName>
    <definedName name="_PPC86" localSheetId="2">#REF!</definedName>
    <definedName name="_PPC86" localSheetId="4">[97]MRATES!#REF!</definedName>
    <definedName name="_PPC86" localSheetId="11">#REF!</definedName>
    <definedName name="_PPC86" localSheetId="12">[167]MRATES!#REF!</definedName>
    <definedName name="_PPC86" localSheetId="5">#N/A</definedName>
    <definedName name="_PPC86" localSheetId="3">#REF!</definedName>
    <definedName name="_PPC86">#REF!</definedName>
    <definedName name="_PPC87" localSheetId="7">#REF!</definedName>
    <definedName name="_PPC87" localSheetId="6">#REF!</definedName>
    <definedName name="_PPC87" localSheetId="8">#REF!</definedName>
    <definedName name="_PPC87" localSheetId="13">#REF!</definedName>
    <definedName name="_PPC87" localSheetId="9">#REF!</definedName>
    <definedName name="_PPC87" localSheetId="16">#REF!</definedName>
    <definedName name="_PPC87" localSheetId="2">#REF!</definedName>
    <definedName name="_PPC87" localSheetId="4">[97]MRATES!#REF!</definedName>
    <definedName name="_PPC87" localSheetId="11">#REF!</definedName>
    <definedName name="_PPC87" localSheetId="12">[167]MRATES!#REF!</definedName>
    <definedName name="_PPC87" localSheetId="5">#N/A</definedName>
    <definedName name="_PPC87" localSheetId="3">#REF!</definedName>
    <definedName name="_PPC87">#REF!</definedName>
    <definedName name="_PPC88" localSheetId="7">#REF!</definedName>
    <definedName name="_PPC88" localSheetId="6">#REF!</definedName>
    <definedName name="_PPC88" localSheetId="8">#REF!</definedName>
    <definedName name="_PPC88" localSheetId="13">#REF!</definedName>
    <definedName name="_PPC88" localSheetId="9">#REF!</definedName>
    <definedName name="_PPC88" localSheetId="16">#REF!</definedName>
    <definedName name="_PPC88" localSheetId="2">#REF!</definedName>
    <definedName name="_PPC88" localSheetId="4">[97]MRATES!#REF!</definedName>
    <definedName name="_PPC88" localSheetId="11">#REF!</definedName>
    <definedName name="_PPC88" localSheetId="12">[167]MRATES!#REF!</definedName>
    <definedName name="_PPC88" localSheetId="5">#N/A</definedName>
    <definedName name="_PPC88" localSheetId="3">#REF!</definedName>
    <definedName name="_PPC88">#REF!</definedName>
    <definedName name="_PPC89" localSheetId="7">#REF!</definedName>
    <definedName name="_PPC89" localSheetId="6">#REF!</definedName>
    <definedName name="_PPC89" localSheetId="8">#REF!</definedName>
    <definedName name="_PPC89" localSheetId="13">#REF!</definedName>
    <definedName name="_PPC89" localSheetId="9">#REF!</definedName>
    <definedName name="_PPC89" localSheetId="16">#REF!</definedName>
    <definedName name="_PPC89" localSheetId="2">#REF!</definedName>
    <definedName name="_PPC89" localSheetId="4">[97]MRATES!#REF!</definedName>
    <definedName name="_PPC89" localSheetId="11">#REF!</definedName>
    <definedName name="_PPC89" localSheetId="12">[167]MRATES!#REF!</definedName>
    <definedName name="_PPC89" localSheetId="5">#N/A</definedName>
    <definedName name="_PPC89" localSheetId="3">#REF!</definedName>
    <definedName name="_PPC89">#REF!</definedName>
    <definedName name="_PPC9" localSheetId="7">#REF!</definedName>
    <definedName name="_PPC9" localSheetId="6">#REF!</definedName>
    <definedName name="_PPC9" localSheetId="8">#REF!</definedName>
    <definedName name="_PPC9" localSheetId="13">#REF!</definedName>
    <definedName name="_PPC9" localSheetId="9">#REF!</definedName>
    <definedName name="_PPC9" localSheetId="16">#REF!</definedName>
    <definedName name="_PPC9" localSheetId="2">#REF!</definedName>
    <definedName name="_PPC9" localSheetId="4">[97]MRATES!#REF!</definedName>
    <definedName name="_PPC9" localSheetId="11">#REF!</definedName>
    <definedName name="_PPC9" localSheetId="12">[167]MRATES!#REF!</definedName>
    <definedName name="_PPC9" localSheetId="5">#N/A</definedName>
    <definedName name="_PPC9" localSheetId="3">#REF!</definedName>
    <definedName name="_PPC9">#REF!</definedName>
    <definedName name="_PPC90" localSheetId="7">#REF!</definedName>
    <definedName name="_PPC90" localSheetId="6">#REF!</definedName>
    <definedName name="_PPC90" localSheetId="8">#REF!</definedName>
    <definedName name="_PPC90" localSheetId="13">#REF!</definedName>
    <definedName name="_PPC90" localSheetId="9">#REF!</definedName>
    <definedName name="_PPC90" localSheetId="16">#REF!</definedName>
    <definedName name="_PPC90" localSheetId="2">#REF!</definedName>
    <definedName name="_PPC90" localSheetId="4">[97]MRATES!#REF!</definedName>
    <definedName name="_PPC90" localSheetId="11">#REF!</definedName>
    <definedName name="_PPC90" localSheetId="12">[167]MRATES!#REF!</definedName>
    <definedName name="_PPC90" localSheetId="5">#N/A</definedName>
    <definedName name="_PPC90" localSheetId="3">#REF!</definedName>
    <definedName name="_PPC90">#REF!</definedName>
    <definedName name="_PPC91" localSheetId="7">#REF!</definedName>
    <definedName name="_PPC91" localSheetId="6">#REF!</definedName>
    <definedName name="_PPC91" localSheetId="8">#REF!</definedName>
    <definedName name="_PPC91" localSheetId="13">#REF!</definedName>
    <definedName name="_PPC91" localSheetId="9">#REF!</definedName>
    <definedName name="_PPC91" localSheetId="16">#REF!</definedName>
    <definedName name="_PPC91" localSheetId="2">#REF!</definedName>
    <definedName name="_PPC91" localSheetId="4">[97]MRATES!#REF!</definedName>
    <definedName name="_PPC91" localSheetId="11">#REF!</definedName>
    <definedName name="_PPC91" localSheetId="12">[167]MRATES!#REF!</definedName>
    <definedName name="_PPC91" localSheetId="5">#N/A</definedName>
    <definedName name="_PPC91" localSheetId="3">#REF!</definedName>
    <definedName name="_PPC91">#REF!</definedName>
    <definedName name="_PPC92" localSheetId="7">#REF!</definedName>
    <definedName name="_PPC92" localSheetId="6">#REF!</definedName>
    <definedName name="_PPC92" localSheetId="8">#REF!</definedName>
    <definedName name="_PPC92" localSheetId="13">#REF!</definedName>
    <definedName name="_PPC92" localSheetId="9">#REF!</definedName>
    <definedName name="_PPC92" localSheetId="16">#REF!</definedName>
    <definedName name="_PPC92" localSheetId="2">#REF!</definedName>
    <definedName name="_PPC92" localSheetId="4">[97]MRATES!#REF!</definedName>
    <definedName name="_PPC92" localSheetId="11">#REF!</definedName>
    <definedName name="_PPC92" localSheetId="12">[167]MRATES!#REF!</definedName>
    <definedName name="_PPC92" localSheetId="5">#N/A</definedName>
    <definedName name="_PPC92" localSheetId="3">#REF!</definedName>
    <definedName name="_PPC92">#REF!</definedName>
    <definedName name="_PPC93" localSheetId="7">#REF!</definedName>
    <definedName name="_PPC93" localSheetId="6">#REF!</definedName>
    <definedName name="_PPC93" localSheetId="8">#REF!</definedName>
    <definedName name="_PPC93" localSheetId="13">#REF!</definedName>
    <definedName name="_PPC93" localSheetId="9">#REF!</definedName>
    <definedName name="_PPC93" localSheetId="16">#REF!</definedName>
    <definedName name="_PPC93" localSheetId="2">#REF!</definedName>
    <definedName name="_PPC93" localSheetId="4">[97]MRATES!#REF!</definedName>
    <definedName name="_PPC93" localSheetId="11">#REF!</definedName>
    <definedName name="_PPC93" localSheetId="12">[167]MRATES!#REF!</definedName>
    <definedName name="_PPC93" localSheetId="5">#N/A</definedName>
    <definedName name="_PPC93" localSheetId="3">#REF!</definedName>
    <definedName name="_PPC93">#REF!</definedName>
    <definedName name="_PPC94" localSheetId="7">#REF!</definedName>
    <definedName name="_PPC94" localSheetId="6">#REF!</definedName>
    <definedName name="_PPC94" localSheetId="8">#REF!</definedName>
    <definedName name="_PPC94" localSheetId="13">#REF!</definedName>
    <definedName name="_PPC94" localSheetId="9">#REF!</definedName>
    <definedName name="_PPC94" localSheetId="16">#REF!</definedName>
    <definedName name="_PPC94" localSheetId="2">#REF!</definedName>
    <definedName name="_PPC94" localSheetId="4">[97]MRATES!#REF!</definedName>
    <definedName name="_PPC94" localSheetId="11">#REF!</definedName>
    <definedName name="_PPC94" localSheetId="12">[167]MRATES!#REF!</definedName>
    <definedName name="_PPC94" localSheetId="5">#N/A</definedName>
    <definedName name="_PPC94" localSheetId="3">#REF!</definedName>
    <definedName name="_PPC94">#REF!</definedName>
    <definedName name="_PPC95" localSheetId="7">#REF!</definedName>
    <definedName name="_PPC95" localSheetId="6">#REF!</definedName>
    <definedName name="_PPC95" localSheetId="8">#REF!</definedName>
    <definedName name="_PPC95" localSheetId="13">#REF!</definedName>
    <definedName name="_PPC95" localSheetId="9">#REF!</definedName>
    <definedName name="_PPC95" localSheetId="16">#REF!</definedName>
    <definedName name="_PPC95" localSheetId="2">#REF!</definedName>
    <definedName name="_PPC95" localSheetId="4">[97]MRATES!#REF!</definedName>
    <definedName name="_PPC95" localSheetId="11">#REF!</definedName>
    <definedName name="_PPC95" localSheetId="12">[167]MRATES!#REF!</definedName>
    <definedName name="_PPC95" localSheetId="5">#N/A</definedName>
    <definedName name="_PPC95" localSheetId="3">#REF!</definedName>
    <definedName name="_PPC95">#REF!</definedName>
    <definedName name="_PPC98">#REF!</definedName>
    <definedName name="_PPC99">#REF!</definedName>
    <definedName name="_PPD1">#REF!</definedName>
    <definedName name="_PPD10">#REF!</definedName>
    <definedName name="_PPD100">#REF!</definedName>
    <definedName name="_PPD101">#REF!</definedName>
    <definedName name="_PPD102">#REF!</definedName>
    <definedName name="_PPD103">#REF!</definedName>
    <definedName name="_PPD104">#REF!</definedName>
    <definedName name="_PPD105">#REF!</definedName>
    <definedName name="_PPD106">#REF!</definedName>
    <definedName name="_PPD107">#REF!</definedName>
    <definedName name="_PPD108">#REF!</definedName>
    <definedName name="_PPD109">#REF!</definedName>
    <definedName name="_PPD11">#REF!</definedName>
    <definedName name="_PPD110">#REF!</definedName>
    <definedName name="_PPD111">#REF!</definedName>
    <definedName name="_PPD112">#REF!</definedName>
    <definedName name="_PPD113">#REF!</definedName>
    <definedName name="_PPD114" localSheetId="7">#REF!</definedName>
    <definedName name="_PPD114" localSheetId="6">#REF!</definedName>
    <definedName name="_PPD114" localSheetId="8">#REF!</definedName>
    <definedName name="_PPD114" localSheetId="13">#REF!</definedName>
    <definedName name="_PPD114" localSheetId="9">#REF!</definedName>
    <definedName name="_PPD114" localSheetId="16">#REF!</definedName>
    <definedName name="_PPD114" localSheetId="2">#REF!</definedName>
    <definedName name="_PPD114" localSheetId="4">[97]MRATES!#REF!</definedName>
    <definedName name="_PPD114" localSheetId="11">#REF!</definedName>
    <definedName name="_PPD114" localSheetId="12">[167]MRATES!#REF!</definedName>
    <definedName name="_PPD114" localSheetId="5">#N/A</definedName>
    <definedName name="_PPD114" localSheetId="3">#REF!</definedName>
    <definedName name="_PPD114">#REF!</definedName>
    <definedName name="_PPD117">#REF!</definedName>
    <definedName name="_PPD118">#REF!</definedName>
    <definedName name="_PPD119">#REF!</definedName>
    <definedName name="_PPD12">#REF!</definedName>
    <definedName name="_PPD120">#REF!</definedName>
    <definedName name="_PPD121">#REF!</definedName>
    <definedName name="_PPD122">#REF!</definedName>
    <definedName name="_PPD123">#REF!</definedName>
    <definedName name="_PPD124">#REF!</definedName>
    <definedName name="_PPD125">#REF!</definedName>
    <definedName name="_PPD126">#REF!</definedName>
    <definedName name="_PPD127">#REF!</definedName>
    <definedName name="_PPD128">#REF!</definedName>
    <definedName name="_PPD129">#REF!</definedName>
    <definedName name="_PPD13">#REF!</definedName>
    <definedName name="_PPD130">#REF!</definedName>
    <definedName name="_PPD131">#REF!</definedName>
    <definedName name="_PPD132">#REF!</definedName>
    <definedName name="_PPD133">#REF!</definedName>
    <definedName name="_PPD134">#REF!</definedName>
    <definedName name="_PPD135">#REF!</definedName>
    <definedName name="_PPD136">#REF!</definedName>
    <definedName name="_PPD137">#REF!</definedName>
    <definedName name="_PPD138">#REF!</definedName>
    <definedName name="_PPD139">#REF!</definedName>
    <definedName name="_PPD14">#REF!</definedName>
    <definedName name="_PPD140">#REF!</definedName>
    <definedName name="_PPD141">#REF!</definedName>
    <definedName name="_PPD142">#REF!</definedName>
    <definedName name="_PPD143">#REF!</definedName>
    <definedName name="_PPD144">#REF!</definedName>
    <definedName name="_PPD145">#REF!</definedName>
    <definedName name="_PPD146">#REF!</definedName>
    <definedName name="_PPD147">#REF!</definedName>
    <definedName name="_PPD148">#REF!</definedName>
    <definedName name="_PPD149">#REF!</definedName>
    <definedName name="_PPD15">#REF!</definedName>
    <definedName name="_PPD150">#REF!</definedName>
    <definedName name="_PPD151">#REF!</definedName>
    <definedName name="_PPD152">#REF!</definedName>
    <definedName name="_PPD153">#REF!</definedName>
    <definedName name="_PPD154">#REF!</definedName>
    <definedName name="_PPD155">#REF!</definedName>
    <definedName name="_PPD16">#REF!</definedName>
    <definedName name="_PPD17">#REF!</definedName>
    <definedName name="_PPD18">#REF!</definedName>
    <definedName name="_PPD19">#REF!</definedName>
    <definedName name="_PPD2">#REF!</definedName>
    <definedName name="_PPD20">#REF!</definedName>
    <definedName name="_PPD21">#REF!</definedName>
    <definedName name="_PPD22">#REF!</definedName>
    <definedName name="_PPD23">#REF!</definedName>
    <definedName name="_PPD24">#REF!</definedName>
    <definedName name="_PPD25">#REF!</definedName>
    <definedName name="_PPD26">#REF!</definedName>
    <definedName name="_PPD27">#REF!</definedName>
    <definedName name="_PPD28">#REF!</definedName>
    <definedName name="_PPD29">#REF!</definedName>
    <definedName name="_PPD3">#REF!</definedName>
    <definedName name="_PPD30">#REF!</definedName>
    <definedName name="_PPD31">#REF!</definedName>
    <definedName name="_PPD32">#REF!</definedName>
    <definedName name="_PPD33">#REF!</definedName>
    <definedName name="_PPD34">#REF!</definedName>
    <definedName name="_PPD35">#REF!</definedName>
    <definedName name="_PPD36">#REF!</definedName>
    <definedName name="_PPD37">#REF!</definedName>
    <definedName name="_PPD38">#REF!</definedName>
    <definedName name="_PPD39">#REF!</definedName>
    <definedName name="_PPD4">#REF!</definedName>
    <definedName name="_PPD40">#REF!</definedName>
    <definedName name="_PPD41">#REF!</definedName>
    <definedName name="_PPD42">#REF!</definedName>
    <definedName name="_PPD43">#REF!</definedName>
    <definedName name="_PPD44">#REF!</definedName>
    <definedName name="_PPD45">#REF!</definedName>
    <definedName name="_PPD46">#REF!</definedName>
    <definedName name="_PPD47">#REF!</definedName>
    <definedName name="_PPD48">#REF!</definedName>
    <definedName name="_PPD49">#REF!</definedName>
    <definedName name="_PPD5">#REF!</definedName>
    <definedName name="_PPD50">#REF!</definedName>
    <definedName name="_PPD51">#REF!</definedName>
    <definedName name="_PPD52">#REF!</definedName>
    <definedName name="_PPD53">#REF!</definedName>
    <definedName name="_PPD54">#REF!</definedName>
    <definedName name="_PPD55">#REF!</definedName>
    <definedName name="_PPD56">#REF!</definedName>
    <definedName name="_PPD57">#REF!</definedName>
    <definedName name="_PPD58">#REF!</definedName>
    <definedName name="_PPD59">#REF!</definedName>
    <definedName name="_PPD6">#REF!</definedName>
    <definedName name="_PPD60">#REF!</definedName>
    <definedName name="_PPD61">#REF!</definedName>
    <definedName name="_PPD62">#REF!</definedName>
    <definedName name="_PPD63">#REF!</definedName>
    <definedName name="_PPD64">#REF!</definedName>
    <definedName name="_PPD65">#REF!</definedName>
    <definedName name="_PPD66">#REF!</definedName>
    <definedName name="_PPD67">#REF!</definedName>
    <definedName name="_PPD68">#REF!</definedName>
    <definedName name="_PPD69">#REF!</definedName>
    <definedName name="_PPD7">#REF!</definedName>
    <definedName name="_PPD70">#REF!</definedName>
    <definedName name="_PPD71">#REF!</definedName>
    <definedName name="_PPD72">#REF!</definedName>
    <definedName name="_PPD73">#REF!</definedName>
    <definedName name="_PPD74">#REF!</definedName>
    <definedName name="_PPD75">#REF!</definedName>
    <definedName name="_PPD76">#REF!</definedName>
    <definedName name="_PPD77">#REF!</definedName>
    <definedName name="_PPD78">#REF!</definedName>
    <definedName name="_PPD79">#REF!</definedName>
    <definedName name="_PPD8">#REF!</definedName>
    <definedName name="_PPD80">#REF!</definedName>
    <definedName name="_PPD81">#REF!</definedName>
    <definedName name="_PPD82">#REF!</definedName>
    <definedName name="_PPD83">#REF!</definedName>
    <definedName name="_PPD84">#REF!</definedName>
    <definedName name="_PPD85">#REF!</definedName>
    <definedName name="_PPD86">#REF!</definedName>
    <definedName name="_PPD87">#REF!</definedName>
    <definedName name="_PPD88">#REF!</definedName>
    <definedName name="_PPD89" localSheetId="7">#REF!</definedName>
    <definedName name="_PPD89" localSheetId="6">#REF!</definedName>
    <definedName name="_PPD89" localSheetId="8">#REF!</definedName>
    <definedName name="_PPD89" localSheetId="13">#REF!</definedName>
    <definedName name="_PPD89" localSheetId="9">#REF!</definedName>
    <definedName name="_PPD89" localSheetId="16">#REF!</definedName>
    <definedName name="_PPD89" localSheetId="2">#REF!</definedName>
    <definedName name="_PPD89" localSheetId="4">[97]MRATES!#REF!</definedName>
    <definedName name="_PPD89" localSheetId="11">#REF!</definedName>
    <definedName name="_PPD89" localSheetId="12">[167]MRATES!#REF!</definedName>
    <definedName name="_PPD89" localSheetId="5">#N/A</definedName>
    <definedName name="_PPD89" localSheetId="3">#REF!</definedName>
    <definedName name="_PPD89">#REF!</definedName>
    <definedName name="_PPD91">#REF!</definedName>
    <definedName name="_PPD92">#REF!</definedName>
    <definedName name="_PPD93">#REF!</definedName>
    <definedName name="_PPD94">#REF!</definedName>
    <definedName name="_PPD95">#REF!</definedName>
    <definedName name="_PPD96">#REF!</definedName>
    <definedName name="_PPD97">#REF!</definedName>
    <definedName name="_PPD98">#REF!</definedName>
    <definedName name="_PPD99">#REF!</definedName>
    <definedName name="_ppp45" localSheetId="4">#REF!</definedName>
    <definedName name="_ppp45">#REF!</definedName>
    <definedName name="_PPRN3..AF242">#REF!</definedName>
    <definedName name="_PPRN3..AF242_10">#REF!</definedName>
    <definedName name="_PR1" localSheetId="4">#REF!</definedName>
    <definedName name="_PR1">#REF!</definedName>
    <definedName name="_PR2">#REF!</definedName>
    <definedName name="_PR3">#REF!</definedName>
    <definedName name="_PR4">#REF!</definedName>
    <definedName name="_PR5">#REF!</definedName>
    <definedName name="_PR6">#REF!</definedName>
    <definedName name="_PR7">#REF!</definedName>
    <definedName name="_pv2" localSheetId="7">#REF!</definedName>
    <definedName name="_pv2" localSheetId="6">#REF!</definedName>
    <definedName name="_pv2" localSheetId="8">#REF!</definedName>
    <definedName name="_pv2" localSheetId="13">#REF!</definedName>
    <definedName name="_pv2" localSheetId="9">#REF!</definedName>
    <definedName name="_pv2" localSheetId="16">#REF!</definedName>
    <definedName name="_pv2" localSheetId="2">#REF!</definedName>
    <definedName name="_pv2" localSheetId="11">#REF!</definedName>
    <definedName name="_pv2" localSheetId="3">#REF!</definedName>
    <definedName name="_pv2">#REF!</definedName>
    <definedName name="_QS25" localSheetId="2">[72]MRATES!$G$16</definedName>
    <definedName name="_QS25" localSheetId="4">[72]MRATES!$G$16</definedName>
    <definedName name="_QS25" localSheetId="12">[161]MRATES!$G$16</definedName>
    <definedName name="_QS25" localSheetId="5">[211]MRATES!$G$16</definedName>
    <definedName name="_QS25" localSheetId="3">[72]MRATES!$G$16</definedName>
    <definedName name="_QS25">[76]MRATES!$G$16</definedName>
    <definedName name="_QS40" localSheetId="2">[72]MRATES!$G$17</definedName>
    <definedName name="_QS40" localSheetId="4">[72]MRATES!$G$17</definedName>
    <definedName name="_QS40" localSheetId="12">[161]MRATES!$G$17</definedName>
    <definedName name="_QS40" localSheetId="5">[211]MRATES!$G$17</definedName>
    <definedName name="_QS40" localSheetId="3">[72]MRATES!$G$17</definedName>
    <definedName name="_QS40">[76]MRATES!$G$17</definedName>
    <definedName name="_QUA" localSheetId="4">#REF!</definedName>
    <definedName name="_QUA" localSheetId="5">#N/A</definedName>
    <definedName name="_QUA">#REF!</definedName>
    <definedName name="_QUA_RABBISH" localSheetId="4">#REF!</definedName>
    <definedName name="_QUA_RABBISH" localSheetId="5">#N/A</definedName>
    <definedName name="_QUA_RABBISH">#REF!</definedName>
    <definedName name="_r">#REF!</definedName>
    <definedName name="_r_10">#REF!</definedName>
    <definedName name="_R_1000" localSheetId="5">#REF!</definedName>
    <definedName name="_R_1000">'[234]Road data-TDR'!$K$1000</definedName>
    <definedName name="_R_600" localSheetId="5">#REF!</definedName>
    <definedName name="_R_600">'[234]Road data-TDR'!$K$962</definedName>
    <definedName name="_R_800" localSheetId="5">#REF!</definedName>
    <definedName name="_R_800">'[234]Road data-TDR'!$K$981</definedName>
    <definedName name="_R_APPSLAB" localSheetId="5">#REF!</definedName>
    <definedName name="_R_APPSLAB">'[234]Road data-TDR'!$K$1254</definedName>
    <definedName name="_R_BACKFILL" localSheetId="5">#REF!</definedName>
    <definedName name="_R_BACKFILL">'[234]Road data-TDR'!$K$1405</definedName>
    <definedName name="_R_BEDBACK" localSheetId="5">#REF!</definedName>
    <definedName name="_R_BEDBACK">'[234]Road data-TDR'!$K$1163</definedName>
    <definedName name="_R_BETBODY" localSheetId="5">#REF!</definedName>
    <definedName name="_R_BETBODY">'[234]Road data-TDR'!$K$1025</definedName>
    <definedName name="_R_BMHOT" localSheetId="5">#REF!</definedName>
    <definedName name="_R_BMHOT">'[234]Road data-TDR'!$K$654</definedName>
    <definedName name="_R_CART" localSheetId="5">#REF!</definedName>
    <definedName name="_R_CART">'[234]Road data-TDR'!$K$68</definedName>
    <definedName name="_R_COVERSLAB" localSheetId="5">#REF!</definedName>
    <definedName name="_R_COVERSLAB">'[234]Road data-TDR'!$K$1597</definedName>
    <definedName name="_R_DECK" localSheetId="5">#REF!</definedName>
    <definedName name="_R_DECK">'[234]Road data-TDR'!$K$1193</definedName>
    <definedName name="_R_DIVIDER" localSheetId="5">#REF!</definedName>
    <definedName name="_R_DIVIDER">'[234]Road data-TDR'!$K$1567</definedName>
    <definedName name="_R_EW_FOUND_STRU" localSheetId="5">#REF!</definedName>
    <definedName name="_R_EW_FOUND_STRU">'[234]Road data-TDR'!$K$855</definedName>
    <definedName name="_R_FILTER_GRAVEL" localSheetId="5">#REF!</definedName>
    <definedName name="_R_FILTER_GRAVEL">'[234]Road data-TDR'!$K$1071</definedName>
    <definedName name="_R_FILTER_IRC" localSheetId="5">#REF!</definedName>
    <definedName name="_R_FILTER_IRC">'[234]Road data-TDR'!$K$1433</definedName>
    <definedName name="_R_FOOTING" localSheetId="5">#REF!</definedName>
    <definedName name="_R_FOOTING">'[234]Road data-TDR'!$K$1102</definedName>
    <definedName name="_R_GROUT" localSheetId="5">#REF!</definedName>
    <definedName name="_R_GROUT">'[234]Road data-TDR'!$K$1380</definedName>
    <definedName name="_R_GS" localSheetId="5">#REF!</definedName>
    <definedName name="_R_GS">'[234]Road data-TDR'!$K$678</definedName>
    <definedName name="_R_GSB" localSheetId="5">#REF!</definedName>
    <definedName name="_R_GSB">'[234]Road data-TDR'!$K$147</definedName>
    <definedName name="_R_HYSD_FOUND" localSheetId="5">#REF!</definedName>
    <definedName name="_R_HYSD_FOUND">'[234]Road data-TDR'!$K$1496</definedName>
    <definedName name="_R_HYSD_SUB" localSheetId="5">#REF!</definedName>
    <definedName name="_R_HYSD_SUB">'[234]Road data-TDR'!$K$1475</definedName>
    <definedName name="_R_HYSD_SUPER" localSheetId="5">#REF!</definedName>
    <definedName name="_R_HYSD_SUPER">'[234]Road data-TDR'!$K$1454</definedName>
    <definedName name="_R_LEVELLING" localSheetId="5">#REF!</definedName>
    <definedName name="_R_LEVELLING">'[234]Road data-TDR'!$K$1339</definedName>
    <definedName name="_R_MILDSTEEL" localSheetId="5">#REF!</definedName>
    <definedName name="_R_MILDSTEEL">'[234]Road data-TDR'!$K$1517</definedName>
    <definedName name="_R_MSS" localSheetId="5">#REF!</definedName>
    <definedName name="_R_MSS">'[234]Road data-TDR'!$K$567</definedName>
    <definedName name="_R_PAINT" localSheetId="5">#REF!</definedName>
    <definedName name="_R_PAINT">'[234]Road data-TDR'!$K$1651</definedName>
    <definedName name="_R_PIPEBED" localSheetId="5">#REF!</definedName>
    <definedName name="_R_PIPEBED">'[234]Road data-TDR'!$K$880</definedName>
    <definedName name="_R_PLAST_CUM" localSheetId="5">#REF!</definedName>
    <definedName name="_R_PLAST_CUM">'[234]Road data-TDR'!$I$1630</definedName>
    <definedName name="_R_PLAST_SQM" localSheetId="5">#REF!</definedName>
    <definedName name="_R_PLAST_SQM">'[234]Road data-TDR'!$K$1618</definedName>
    <definedName name="_R_RAILING" localSheetId="5">#REF!</definedName>
    <definedName name="_R_RAILING">'[234]Road data-TDR'!$K$1310</definedName>
    <definedName name="_R_REV300" localSheetId="5">#REF!</definedName>
    <definedName name="_R_REV300">'[234]Road data-TDR'!$K$1048</definedName>
    <definedName name="_R_SANDFILL" localSheetId="5">#REF!</definedName>
    <definedName name="_R_SANDFILL">'[234]Road data-TDR'!$K$1536</definedName>
    <definedName name="_R_SCAR_G" localSheetId="5">#REF!</definedName>
    <definedName name="_R_SCAR_G">'[234]Road data-TDR'!$K$165</definedName>
    <definedName name="_R_SCARBT" localSheetId="5">#REF!</definedName>
    <definedName name="_R_SCARBT">'[234]Road data-TDR'!$K$188</definedName>
    <definedName name="_R_SD_60_70" localSheetId="5">#REF!</definedName>
    <definedName name="_R_SD_60_70">'[234]Road data-TDR'!$K$511</definedName>
    <definedName name="_R_SD_80_100" localSheetId="5">#REF!</definedName>
    <definedName name="_R_SD_80_100">'[234]Road data-TDR'!$K$480</definedName>
    <definedName name="_R_SDBC25" localSheetId="5">#REF!</definedName>
    <definedName name="_R_SDBC25">'[234]Road data-TDR'!$K$604</definedName>
    <definedName name="_R_SIDE" localSheetId="5">#REF!</definedName>
    <definedName name="_R_SIDE">'[234]Road data-TDR'!$K$35</definedName>
    <definedName name="_R_SUB" localSheetId="5">#REF!</definedName>
    <definedName name="_R_SUB">'[234]Road data-TDR'!$K$1133</definedName>
    <definedName name="_R_TACK" localSheetId="5">#REF!</definedName>
    <definedName name="_R_TACK">'[234]Road data-TDR'!$K$536</definedName>
    <definedName name="_R_TRIM" localSheetId="5">#REF!</definedName>
    <definedName name="_R_TRIM">'[234]Road data-TDR'!$K$92</definedName>
    <definedName name="_R_USS" localSheetId="5">#REF!</definedName>
    <definedName name="_R_USS">'[234]Road data-TDR'!$K$117</definedName>
    <definedName name="_R_V136_40BODYWALL" localSheetId="5">#REF!</definedName>
    <definedName name="_R_V136_40BODYWALL">'[234]Road data-TDR'!$K$938</definedName>
    <definedName name="_R_V136_BCC" localSheetId="5">#REF!</definedName>
    <definedName name="_R_V136_BCC">'[234]Road data-TDR'!$K$734</definedName>
    <definedName name="_R_V136_BCC40" localSheetId="5">#REF!</definedName>
    <definedName name="_R_V136_BCC40">'[234]Road data-TDR'!$K$796</definedName>
    <definedName name="_R_V148_BCC" localSheetId="5">#REF!</definedName>
    <definedName name="_R_V148_BCC">'[234]Road data-TDR'!$K$706</definedName>
    <definedName name="_R_VM35" localSheetId="5">#REF!</definedName>
    <definedName name="_R_VM35">'[234]Road data-TDR'!$K$765</definedName>
    <definedName name="_R_VM35_CC2010" localSheetId="5">#REF!</definedName>
    <definedName name="_R_VM35_CC2010">'[234]Road data-TDR'!$K$831</definedName>
    <definedName name="_R_WC" localSheetId="5">#REF!</definedName>
    <definedName name="_R_WC">'[234]Road data-TDR'!$K$1223</definedName>
    <definedName name="_R_WMM" localSheetId="5">#REF!</definedName>
    <definedName name="_R_WMM">'[234]Road data-TDR'!$K$449</definedName>
    <definedName name="_rabbit" localSheetId="4">#REF!</definedName>
    <definedName name="_rabbit">#REF!</definedName>
    <definedName name="_REP3" localSheetId="7">'[157]Road data'!#REF!</definedName>
    <definedName name="_REP3" localSheetId="6">'[157]Road data'!#REF!</definedName>
    <definedName name="_REP3" localSheetId="8">'[157]Road data'!#REF!</definedName>
    <definedName name="_REP3" localSheetId="13">'[157]Road data'!#REF!</definedName>
    <definedName name="_REP3" localSheetId="9">'[157]Road data'!#REF!</definedName>
    <definedName name="_REP3" localSheetId="11">'[157]Road data'!#REF!</definedName>
    <definedName name="_REP3" localSheetId="5">'[158]Road data'!#REF!</definedName>
    <definedName name="_REP3">'[157]Road data'!#REF!</definedName>
    <definedName name="_RMR1" localSheetId="2">IF([0]!________PPC15,'Abstract -Pipe Culvert'!__________PPC47+'Abstrac- Road work'!_________MT76,'Abstract -Pipe Culvert'!__________PPC47)</definedName>
    <definedName name="_RMR1" localSheetId="4">#N/A</definedName>
    <definedName name="_RMR1" localSheetId="5">IF([235]!___________PPC93,_________SD68+[236]!______________IRC60,_________SD68)</definedName>
    <definedName name="_RMR1" localSheetId="3">IF(COVER!________PPC150,'Gen Abs 2026-27'!__________PPC47+'TS MEMO'!_________MT76,'Gen Abs 2026-27'!__________PPC47)</definedName>
    <definedName name="_RMR1">#N/A</definedName>
    <definedName name="_RNN1">[237]COLUMN!#REF!</definedName>
    <definedName name="_rr3" localSheetId="2">[238]v!$A$2:$E$51</definedName>
    <definedName name="_rr3" localSheetId="4">[238]v!$A$2:$E$51</definedName>
    <definedName name="_rr3" localSheetId="5">#N/A</definedName>
    <definedName name="_rr3" localSheetId="3">[238]v!$A$2:$E$51</definedName>
    <definedName name="_rr3">[19]v!$A$2:$E$51</definedName>
    <definedName name="_rrr1" localSheetId="2">[238]r!$B$1:$I$145</definedName>
    <definedName name="_rrr1" localSheetId="4">[238]r!$B$1:$I$145</definedName>
    <definedName name="_rrr1" localSheetId="5">#N/A</definedName>
    <definedName name="_rrr1" localSheetId="3">[238]r!$B$1:$I$145</definedName>
    <definedName name="_rrr1">[19]r!$B$1:$I$145</definedName>
    <definedName name="_RS300" localSheetId="4">#REF!</definedName>
    <definedName name="_RS300">#REF!</definedName>
    <definedName name="_RSI1">[147]MRATES!$F$36</definedName>
    <definedName name="_RT5565">#N/A</definedName>
    <definedName name="_RVAE306___DOWN">#REF!</definedName>
    <definedName name="_RVAE306___DOWN_10">#REF!</definedName>
    <definedName name="_RVAE358___DOWN">#REF!</definedName>
    <definedName name="_RVAE358___DOWN_10">#REF!</definedName>
    <definedName name="_RVAE395___DOWN">#REF!</definedName>
    <definedName name="_RVAE395___DOWN_10">#REF!</definedName>
    <definedName name="_RVY53..AE53__">#REF!</definedName>
    <definedName name="_RVY53..AE53___10">#REF!</definedName>
    <definedName name="_S" localSheetId="4">#REF!</definedName>
    <definedName name="_S">#REF!</definedName>
    <definedName name="_s_10">#REF!</definedName>
    <definedName name="_S06" localSheetId="4">#REF!</definedName>
    <definedName name="_S06" localSheetId="5">#N/A</definedName>
    <definedName name="_S06">#REF!</definedName>
    <definedName name="_S10" localSheetId="4">#REF!</definedName>
    <definedName name="_S10" localSheetId="5">#N/A</definedName>
    <definedName name="_S10">#REF!</definedName>
    <definedName name="_S100" localSheetId="4">#REF!</definedName>
    <definedName name="_S100" localSheetId="5">#N/A</definedName>
    <definedName name="_S100">#REF!</definedName>
    <definedName name="_S12" localSheetId="4">#REF!</definedName>
    <definedName name="_S12" localSheetId="5">#N/A</definedName>
    <definedName name="_S12">#REF!</definedName>
    <definedName name="_S2" localSheetId="9">'[186]X-2'!#REF!</definedName>
    <definedName name="_S2" localSheetId="11">'[186]X-2'!#REF!</definedName>
    <definedName name="_S2">'[187]X-2'!#REF!</definedName>
    <definedName name="_S20" localSheetId="4">#REF!</definedName>
    <definedName name="_S20" localSheetId="5">#N/A</definedName>
    <definedName name="_S20">#REF!</definedName>
    <definedName name="_S25" localSheetId="4">#REF!</definedName>
    <definedName name="_S25" localSheetId="5">#N/A</definedName>
    <definedName name="_S25">#REF!</definedName>
    <definedName name="_S3">#REF!</definedName>
    <definedName name="_S4">#REF!</definedName>
    <definedName name="_S40" localSheetId="4">#REF!</definedName>
    <definedName name="_S40" localSheetId="5">#N/A</definedName>
    <definedName name="_S40">#REF!</definedName>
    <definedName name="_S5">#REF!</definedName>
    <definedName name="_S50" localSheetId="4">#REF!</definedName>
    <definedName name="_S50" localSheetId="5">#N/A</definedName>
    <definedName name="_S50">#REF!</definedName>
    <definedName name="_S6">#REF!</definedName>
    <definedName name="_S60" localSheetId="4">#REF!</definedName>
    <definedName name="_S60" localSheetId="5">#N/A</definedName>
    <definedName name="_S60">#REF!</definedName>
    <definedName name="_S65" localSheetId="4">#REF!</definedName>
    <definedName name="_S65" localSheetId="5">#N/A</definedName>
    <definedName name="_S65">#REF!</definedName>
    <definedName name="_S7">#REF!</definedName>
    <definedName name="_S75" localSheetId="4">#REF!</definedName>
    <definedName name="_S75" localSheetId="5">#N/A</definedName>
    <definedName name="_S75">#REF!</definedName>
    <definedName name="_S8">#REF!</definedName>
    <definedName name="_SANF" localSheetId="4">#REF!</definedName>
    <definedName name="_SANF" localSheetId="5">#N/A</definedName>
    <definedName name="_SANF">#REF!</definedName>
    <definedName name="_SANM" localSheetId="4">#REF!</definedName>
    <definedName name="_SANM" localSheetId="5">#N/A</definedName>
    <definedName name="_SANM">#REF!</definedName>
    <definedName name="_SD1" localSheetId="7">#REF!</definedName>
    <definedName name="_SD1" localSheetId="6">#REF!</definedName>
    <definedName name="_SD1" localSheetId="8">#REF!</definedName>
    <definedName name="_SD1" localSheetId="13">#REF!</definedName>
    <definedName name="_SD1" localSheetId="9">#REF!</definedName>
    <definedName name="_SD1" localSheetId="16">#REF!</definedName>
    <definedName name="_SD1" localSheetId="2">#REF!</definedName>
    <definedName name="_SD1" localSheetId="4">#REF!</definedName>
    <definedName name="_SD1" localSheetId="11">#REF!</definedName>
    <definedName name="_SD1" localSheetId="3">#REF!</definedName>
    <definedName name="_SD1">#REF!</definedName>
    <definedName name="_SD10" localSheetId="7">#REF!</definedName>
    <definedName name="_SD10" localSheetId="6">#REF!</definedName>
    <definedName name="_SD10" localSheetId="8">#REF!</definedName>
    <definedName name="_SD10" localSheetId="13">#REF!</definedName>
    <definedName name="_SD10" localSheetId="9">#REF!</definedName>
    <definedName name="_SD10" localSheetId="16">#REF!</definedName>
    <definedName name="_SD10" localSheetId="2">#REF!</definedName>
    <definedName name="_SD10" localSheetId="4">#REF!</definedName>
    <definedName name="_SD10" localSheetId="11">#REF!</definedName>
    <definedName name="_SD10" localSheetId="3">#REF!</definedName>
    <definedName name="_SD10">#REF!</definedName>
    <definedName name="_SD100" localSheetId="7">#REF!</definedName>
    <definedName name="_SD100" localSheetId="6">#REF!</definedName>
    <definedName name="_SD100" localSheetId="8">#REF!</definedName>
    <definedName name="_SD100" localSheetId="13">#REF!</definedName>
    <definedName name="_SD100" localSheetId="9">#REF!</definedName>
    <definedName name="_SD100" localSheetId="16">#REF!</definedName>
    <definedName name="_SD100" localSheetId="2">#REF!</definedName>
    <definedName name="_SD100" localSheetId="4">#REF!</definedName>
    <definedName name="_SD100" localSheetId="11">#REF!</definedName>
    <definedName name="_SD100" localSheetId="3">#REF!</definedName>
    <definedName name="_SD100">#REF!</definedName>
    <definedName name="_SD101" localSheetId="7">#REF!</definedName>
    <definedName name="_SD101" localSheetId="6">#REF!</definedName>
    <definedName name="_SD101" localSheetId="8">#REF!</definedName>
    <definedName name="_SD101" localSheetId="13">#REF!</definedName>
    <definedName name="_SD101" localSheetId="9">#REF!</definedName>
    <definedName name="_SD101" localSheetId="16">#REF!</definedName>
    <definedName name="_SD101" localSheetId="2">#REF!</definedName>
    <definedName name="_SD101" localSheetId="4">#REF!</definedName>
    <definedName name="_SD101" localSheetId="11">#REF!</definedName>
    <definedName name="_SD101" localSheetId="3">#REF!</definedName>
    <definedName name="_SD101">#REF!</definedName>
    <definedName name="_SD102" localSheetId="7">#REF!</definedName>
    <definedName name="_SD102" localSheetId="6">#REF!</definedName>
    <definedName name="_SD102" localSheetId="8">#REF!</definedName>
    <definedName name="_SD102" localSheetId="13">#REF!</definedName>
    <definedName name="_SD102" localSheetId="9">#REF!</definedName>
    <definedName name="_SD102" localSheetId="16">#REF!</definedName>
    <definedName name="_SD102" localSheetId="2">#REF!</definedName>
    <definedName name="_SD102" localSheetId="4">#REF!</definedName>
    <definedName name="_SD102" localSheetId="11">#REF!</definedName>
    <definedName name="_SD102" localSheetId="3">#REF!</definedName>
    <definedName name="_SD102">#REF!</definedName>
    <definedName name="_SD103" localSheetId="7">#REF!</definedName>
    <definedName name="_SD103" localSheetId="6">#REF!</definedName>
    <definedName name="_SD103" localSheetId="8">#REF!</definedName>
    <definedName name="_SD103" localSheetId="13">#REF!</definedName>
    <definedName name="_SD103" localSheetId="9">#REF!</definedName>
    <definedName name="_SD103" localSheetId="16">#REF!</definedName>
    <definedName name="_SD103" localSheetId="2">#REF!</definedName>
    <definedName name="_SD103" localSheetId="4">#REF!</definedName>
    <definedName name="_SD103" localSheetId="11">#REF!</definedName>
    <definedName name="_SD103" localSheetId="3">#REF!</definedName>
    <definedName name="_SD103">#REF!</definedName>
    <definedName name="_SD104" localSheetId="7">#REF!</definedName>
    <definedName name="_SD104" localSheetId="6">#REF!</definedName>
    <definedName name="_SD104" localSheetId="8">#REF!</definedName>
    <definedName name="_SD104" localSheetId="13">#REF!</definedName>
    <definedName name="_SD104" localSheetId="9">#REF!</definedName>
    <definedName name="_SD104" localSheetId="16">#REF!</definedName>
    <definedName name="_SD104" localSheetId="2">#REF!</definedName>
    <definedName name="_SD104" localSheetId="4">#REF!</definedName>
    <definedName name="_SD104" localSheetId="11">#REF!</definedName>
    <definedName name="_SD104" localSheetId="3">#REF!</definedName>
    <definedName name="_SD104">#REF!</definedName>
    <definedName name="_SD105" localSheetId="7">#REF!</definedName>
    <definedName name="_SD105" localSheetId="6">#REF!</definedName>
    <definedName name="_SD105" localSheetId="8">#REF!</definedName>
    <definedName name="_SD105" localSheetId="13">#REF!</definedName>
    <definedName name="_SD105" localSheetId="9">#REF!</definedName>
    <definedName name="_SD105" localSheetId="16">#REF!</definedName>
    <definedName name="_SD105" localSheetId="2">#REF!</definedName>
    <definedName name="_SD105" localSheetId="4">#REF!</definedName>
    <definedName name="_SD105" localSheetId="11">#REF!</definedName>
    <definedName name="_SD105" localSheetId="3">#REF!</definedName>
    <definedName name="_SD105">#REF!</definedName>
    <definedName name="_SD106" localSheetId="7">#REF!</definedName>
    <definedName name="_SD106" localSheetId="6">#REF!</definedName>
    <definedName name="_SD106" localSheetId="8">#REF!</definedName>
    <definedName name="_SD106" localSheetId="13">#REF!</definedName>
    <definedName name="_SD106" localSheetId="9">#REF!</definedName>
    <definedName name="_SD106" localSheetId="16">#REF!</definedName>
    <definedName name="_SD106" localSheetId="2">#REF!</definedName>
    <definedName name="_SD106" localSheetId="4">#REF!</definedName>
    <definedName name="_SD106" localSheetId="11">#REF!</definedName>
    <definedName name="_SD106" localSheetId="3">#REF!</definedName>
    <definedName name="_SD106">#REF!</definedName>
    <definedName name="_SD107" localSheetId="7">#REF!</definedName>
    <definedName name="_SD107" localSheetId="6">#REF!</definedName>
    <definedName name="_SD107" localSheetId="8">#REF!</definedName>
    <definedName name="_SD107" localSheetId="13">#REF!</definedName>
    <definedName name="_SD107" localSheetId="9">#REF!</definedName>
    <definedName name="_SD107" localSheetId="16">#REF!</definedName>
    <definedName name="_SD107" localSheetId="2">#REF!</definedName>
    <definedName name="_SD107" localSheetId="4">#REF!</definedName>
    <definedName name="_SD107" localSheetId="11">#REF!</definedName>
    <definedName name="_SD107" localSheetId="3">#REF!</definedName>
    <definedName name="_SD107">#REF!</definedName>
    <definedName name="_SD108" localSheetId="7">#REF!</definedName>
    <definedName name="_SD108" localSheetId="6">#REF!</definedName>
    <definedName name="_SD108" localSheetId="8">#REF!</definedName>
    <definedName name="_SD108" localSheetId="13">#REF!</definedName>
    <definedName name="_SD108" localSheetId="9">#REF!</definedName>
    <definedName name="_SD108" localSheetId="16">#REF!</definedName>
    <definedName name="_SD108" localSheetId="2">#REF!</definedName>
    <definedName name="_SD108" localSheetId="4">#REF!</definedName>
    <definedName name="_SD108" localSheetId="11">#REF!</definedName>
    <definedName name="_SD108" localSheetId="3">#REF!</definedName>
    <definedName name="_SD108">#REF!</definedName>
    <definedName name="_SD109" localSheetId="7">#REF!</definedName>
    <definedName name="_SD109" localSheetId="6">#REF!</definedName>
    <definedName name="_SD109" localSheetId="8">#REF!</definedName>
    <definedName name="_SD109" localSheetId="13">#REF!</definedName>
    <definedName name="_SD109" localSheetId="9">#REF!</definedName>
    <definedName name="_SD109" localSheetId="16">#REF!</definedName>
    <definedName name="_SD109" localSheetId="2">#REF!</definedName>
    <definedName name="_SD109" localSheetId="4">#REF!</definedName>
    <definedName name="_SD109" localSheetId="11">#REF!</definedName>
    <definedName name="_SD109" localSheetId="3">#REF!</definedName>
    <definedName name="_SD109">#REF!</definedName>
    <definedName name="_SD11" localSheetId="7">#REF!</definedName>
    <definedName name="_SD11" localSheetId="6">#REF!</definedName>
    <definedName name="_SD11" localSheetId="8">#REF!</definedName>
    <definedName name="_SD11" localSheetId="13">#REF!</definedName>
    <definedName name="_SD11" localSheetId="9">#REF!</definedName>
    <definedName name="_SD11" localSheetId="16">#REF!</definedName>
    <definedName name="_SD11" localSheetId="2">#REF!</definedName>
    <definedName name="_SD11" localSheetId="4">#REF!</definedName>
    <definedName name="_SD11" localSheetId="11">#REF!</definedName>
    <definedName name="_SD11" localSheetId="3">#REF!</definedName>
    <definedName name="_SD11">#REF!</definedName>
    <definedName name="_SD110" localSheetId="7">#REF!</definedName>
    <definedName name="_SD110" localSheetId="6">#REF!</definedName>
    <definedName name="_SD110" localSheetId="8">#REF!</definedName>
    <definedName name="_SD110" localSheetId="13">#REF!</definedName>
    <definedName name="_SD110" localSheetId="9">#REF!</definedName>
    <definedName name="_SD110" localSheetId="16">#REF!</definedName>
    <definedName name="_SD110" localSheetId="2">#REF!</definedName>
    <definedName name="_SD110" localSheetId="4">#REF!</definedName>
    <definedName name="_SD110" localSheetId="11">#REF!</definedName>
    <definedName name="_SD110" localSheetId="3">#REF!</definedName>
    <definedName name="_SD110">#REF!</definedName>
    <definedName name="_SD111" localSheetId="7">#REF!</definedName>
    <definedName name="_SD111" localSheetId="6">#REF!</definedName>
    <definedName name="_SD111" localSheetId="8">#REF!</definedName>
    <definedName name="_SD111" localSheetId="13">#REF!</definedName>
    <definedName name="_SD111" localSheetId="9">#REF!</definedName>
    <definedName name="_SD111" localSheetId="16">#REF!</definedName>
    <definedName name="_SD111" localSheetId="2">#REF!</definedName>
    <definedName name="_SD111" localSheetId="4">#REF!</definedName>
    <definedName name="_SD111" localSheetId="11">#REF!</definedName>
    <definedName name="_SD111" localSheetId="3">#REF!</definedName>
    <definedName name="_SD111">#REF!</definedName>
    <definedName name="_SD112" localSheetId="7">#REF!</definedName>
    <definedName name="_SD112" localSheetId="6">#REF!</definedName>
    <definedName name="_SD112" localSheetId="8">#REF!</definedName>
    <definedName name="_SD112" localSheetId="13">#REF!</definedName>
    <definedName name="_SD112" localSheetId="9">#REF!</definedName>
    <definedName name="_SD112" localSheetId="16">#REF!</definedName>
    <definedName name="_SD112" localSheetId="2">#REF!</definedName>
    <definedName name="_SD112" localSheetId="4">#REF!</definedName>
    <definedName name="_SD112" localSheetId="11">#REF!</definedName>
    <definedName name="_SD112" localSheetId="3">#REF!</definedName>
    <definedName name="_SD112">#REF!</definedName>
    <definedName name="_SD113" localSheetId="7">#REF!</definedName>
    <definedName name="_SD113" localSheetId="6">#REF!</definedName>
    <definedName name="_SD113" localSheetId="8">#REF!</definedName>
    <definedName name="_SD113" localSheetId="13">#REF!</definedName>
    <definedName name="_SD113" localSheetId="9">#REF!</definedName>
    <definedName name="_SD113" localSheetId="16">#REF!</definedName>
    <definedName name="_SD113" localSheetId="2">#REF!</definedName>
    <definedName name="_SD113" localSheetId="4">#REF!</definedName>
    <definedName name="_SD113" localSheetId="11">#REF!</definedName>
    <definedName name="_SD113" localSheetId="3">#REF!</definedName>
    <definedName name="_SD113">#REF!</definedName>
    <definedName name="_SD114" localSheetId="7">#REF!</definedName>
    <definedName name="_SD114" localSheetId="6">#REF!</definedName>
    <definedName name="_SD114" localSheetId="8">#REF!</definedName>
    <definedName name="_SD114" localSheetId="13">#REF!</definedName>
    <definedName name="_SD114" localSheetId="9">#REF!</definedName>
    <definedName name="_SD114" localSheetId="16">#REF!</definedName>
    <definedName name="_SD114" localSheetId="2">#REF!</definedName>
    <definedName name="_SD114" localSheetId="4">#REF!</definedName>
    <definedName name="_SD114" localSheetId="11">#REF!</definedName>
    <definedName name="_SD114" localSheetId="3">#REF!</definedName>
    <definedName name="_SD114">#REF!</definedName>
    <definedName name="_SD115" localSheetId="7">#REF!</definedName>
    <definedName name="_SD115" localSheetId="6">#REF!</definedName>
    <definedName name="_SD115" localSheetId="8">#REF!</definedName>
    <definedName name="_SD115" localSheetId="13">#REF!</definedName>
    <definedName name="_SD115" localSheetId="9">#REF!</definedName>
    <definedName name="_SD115" localSheetId="16">#REF!</definedName>
    <definedName name="_SD115" localSheetId="2">#REF!</definedName>
    <definedName name="_SD115" localSheetId="4">#REF!</definedName>
    <definedName name="_SD115" localSheetId="11">#REF!</definedName>
    <definedName name="_SD115" localSheetId="3">#REF!</definedName>
    <definedName name="_SD115">#REF!</definedName>
    <definedName name="_SD116" localSheetId="7">#REF!</definedName>
    <definedName name="_SD116" localSheetId="6">#REF!</definedName>
    <definedName name="_SD116" localSheetId="8">#REF!</definedName>
    <definedName name="_SD116" localSheetId="13">#REF!</definedName>
    <definedName name="_SD116" localSheetId="9">#REF!</definedName>
    <definedName name="_SD116" localSheetId="16">#REF!</definedName>
    <definedName name="_SD116" localSheetId="2">#REF!</definedName>
    <definedName name="_SD116" localSheetId="4">#REF!</definedName>
    <definedName name="_SD116" localSheetId="11">#REF!</definedName>
    <definedName name="_SD116" localSheetId="3">#REF!</definedName>
    <definedName name="_SD116">#REF!</definedName>
    <definedName name="_SD117" localSheetId="7">#REF!</definedName>
    <definedName name="_SD117" localSheetId="6">#REF!</definedName>
    <definedName name="_SD117" localSheetId="8">#REF!</definedName>
    <definedName name="_SD117" localSheetId="13">#REF!</definedName>
    <definedName name="_SD117" localSheetId="9">#REF!</definedName>
    <definedName name="_SD117" localSheetId="16">#REF!</definedName>
    <definedName name="_SD117" localSheetId="2">#REF!</definedName>
    <definedName name="_SD117" localSheetId="4">#REF!</definedName>
    <definedName name="_SD117" localSheetId="11">#REF!</definedName>
    <definedName name="_SD117" localSheetId="3">#REF!</definedName>
    <definedName name="_SD117">#REF!</definedName>
    <definedName name="_SD118" localSheetId="7">#REF!</definedName>
    <definedName name="_SD118" localSheetId="6">#REF!</definedName>
    <definedName name="_SD118" localSheetId="8">#REF!</definedName>
    <definedName name="_SD118" localSheetId="13">#REF!</definedName>
    <definedName name="_SD118" localSheetId="9">#REF!</definedName>
    <definedName name="_SD118" localSheetId="16">#REF!</definedName>
    <definedName name="_SD118" localSheetId="2">#REF!</definedName>
    <definedName name="_SD118" localSheetId="4">#REF!</definedName>
    <definedName name="_SD118" localSheetId="11">#REF!</definedName>
    <definedName name="_SD118" localSheetId="3">#REF!</definedName>
    <definedName name="_SD118">#REF!</definedName>
    <definedName name="_SD119" localSheetId="7">#REF!</definedName>
    <definedName name="_SD119" localSheetId="6">#REF!</definedName>
    <definedName name="_SD119" localSheetId="8">#REF!</definedName>
    <definedName name="_SD119" localSheetId="13">#REF!</definedName>
    <definedName name="_SD119" localSheetId="9">#REF!</definedName>
    <definedName name="_SD119" localSheetId="16">#REF!</definedName>
    <definedName name="_SD119" localSheetId="2">#REF!</definedName>
    <definedName name="_SD119" localSheetId="4">#REF!</definedName>
    <definedName name="_SD119" localSheetId="11">#REF!</definedName>
    <definedName name="_SD119" localSheetId="3">#REF!</definedName>
    <definedName name="_SD119">#REF!</definedName>
    <definedName name="_SD12" localSheetId="7">#REF!</definedName>
    <definedName name="_SD12" localSheetId="6">#REF!</definedName>
    <definedName name="_SD12" localSheetId="8">#REF!</definedName>
    <definedName name="_SD12" localSheetId="13">#REF!</definedName>
    <definedName name="_SD12" localSheetId="9">#REF!</definedName>
    <definedName name="_SD12" localSheetId="16">#REF!</definedName>
    <definedName name="_SD12" localSheetId="2">#REF!</definedName>
    <definedName name="_SD12" localSheetId="4">#REF!</definedName>
    <definedName name="_SD12" localSheetId="11">#REF!</definedName>
    <definedName name="_SD12" localSheetId="3">#REF!</definedName>
    <definedName name="_SD12">#REF!</definedName>
    <definedName name="_SD120" localSheetId="7">#REF!</definedName>
    <definedName name="_SD120" localSheetId="6">#REF!</definedName>
    <definedName name="_SD120" localSheetId="8">#REF!</definedName>
    <definedName name="_SD120" localSheetId="13">#REF!</definedName>
    <definedName name="_SD120" localSheetId="9">#REF!</definedName>
    <definedName name="_SD120" localSheetId="16">#REF!</definedName>
    <definedName name="_SD120" localSheetId="2">#REF!</definedName>
    <definedName name="_SD120" localSheetId="4">#REF!</definedName>
    <definedName name="_SD120" localSheetId="11">#REF!</definedName>
    <definedName name="_SD120" localSheetId="3">#REF!</definedName>
    <definedName name="_SD120">#REF!</definedName>
    <definedName name="_SD121" localSheetId="7">#REF!</definedName>
    <definedName name="_SD121" localSheetId="6">#REF!</definedName>
    <definedName name="_SD121" localSheetId="8">#REF!</definedName>
    <definedName name="_SD121" localSheetId="13">#REF!</definedName>
    <definedName name="_SD121" localSheetId="9">#REF!</definedName>
    <definedName name="_SD121" localSheetId="16">#REF!</definedName>
    <definedName name="_SD121" localSheetId="2">#REF!</definedName>
    <definedName name="_SD121" localSheetId="4">#REF!</definedName>
    <definedName name="_SD121" localSheetId="11">#REF!</definedName>
    <definedName name="_SD121" localSheetId="3">#REF!</definedName>
    <definedName name="_SD121">#REF!</definedName>
    <definedName name="_SD122" localSheetId="7">#REF!</definedName>
    <definedName name="_SD122" localSheetId="6">#REF!</definedName>
    <definedName name="_SD122" localSheetId="8">#REF!</definedName>
    <definedName name="_SD122" localSheetId="13">#REF!</definedName>
    <definedName name="_SD122" localSheetId="9">#REF!</definedName>
    <definedName name="_SD122" localSheetId="16">#REF!</definedName>
    <definedName name="_SD122" localSheetId="2">#REF!</definedName>
    <definedName name="_SD122" localSheetId="4">#REF!</definedName>
    <definedName name="_SD122" localSheetId="11">#REF!</definedName>
    <definedName name="_SD122" localSheetId="3">#REF!</definedName>
    <definedName name="_SD122">#REF!</definedName>
    <definedName name="_SD123" localSheetId="7">#REF!</definedName>
    <definedName name="_SD123" localSheetId="6">#REF!</definedName>
    <definedName name="_SD123" localSheetId="8">#REF!</definedName>
    <definedName name="_SD123" localSheetId="13">#REF!</definedName>
    <definedName name="_SD123" localSheetId="9">#REF!</definedName>
    <definedName name="_SD123" localSheetId="16">#REF!</definedName>
    <definedName name="_SD123" localSheetId="2">#REF!</definedName>
    <definedName name="_SD123" localSheetId="4">#REF!</definedName>
    <definedName name="_SD123" localSheetId="11">#REF!</definedName>
    <definedName name="_SD123" localSheetId="3">#REF!</definedName>
    <definedName name="_SD123">#REF!</definedName>
    <definedName name="_SD124" localSheetId="7">#REF!</definedName>
    <definedName name="_SD124" localSheetId="6">#REF!</definedName>
    <definedName name="_SD124" localSheetId="8">#REF!</definedName>
    <definedName name="_SD124" localSheetId="13">#REF!</definedName>
    <definedName name="_SD124" localSheetId="9">#REF!</definedName>
    <definedName name="_SD124" localSheetId="16">#REF!</definedName>
    <definedName name="_SD124" localSheetId="2">#REF!</definedName>
    <definedName name="_SD124" localSheetId="4">#REF!</definedName>
    <definedName name="_SD124" localSheetId="11">#REF!</definedName>
    <definedName name="_SD124" localSheetId="3">#REF!</definedName>
    <definedName name="_SD124">#REF!</definedName>
    <definedName name="_SD125" localSheetId="7">#REF!</definedName>
    <definedName name="_SD125" localSheetId="6">#REF!</definedName>
    <definedName name="_SD125" localSheetId="8">#REF!</definedName>
    <definedName name="_SD125" localSheetId="13">#REF!</definedName>
    <definedName name="_SD125" localSheetId="9">#REF!</definedName>
    <definedName name="_SD125" localSheetId="16">#REF!</definedName>
    <definedName name="_SD125" localSheetId="2">#REF!</definedName>
    <definedName name="_SD125" localSheetId="4">#REF!</definedName>
    <definedName name="_SD125" localSheetId="11">#REF!</definedName>
    <definedName name="_SD125" localSheetId="3">#REF!</definedName>
    <definedName name="_SD125">#REF!</definedName>
    <definedName name="_SD126" localSheetId="7">#REF!</definedName>
    <definedName name="_SD126" localSheetId="6">#REF!</definedName>
    <definedName name="_SD126" localSheetId="8">#REF!</definedName>
    <definedName name="_SD126" localSheetId="13">#REF!</definedName>
    <definedName name="_SD126" localSheetId="9">#REF!</definedName>
    <definedName name="_SD126" localSheetId="16">#REF!</definedName>
    <definedName name="_SD126" localSheetId="2">#REF!</definedName>
    <definedName name="_SD126" localSheetId="4">#REF!</definedName>
    <definedName name="_SD126" localSheetId="11">#REF!</definedName>
    <definedName name="_SD126" localSheetId="3">#REF!</definedName>
    <definedName name="_SD126">#REF!</definedName>
    <definedName name="_SD127" localSheetId="7">#REF!</definedName>
    <definedName name="_SD127" localSheetId="6">#REF!</definedName>
    <definedName name="_SD127" localSheetId="8">#REF!</definedName>
    <definedName name="_SD127" localSheetId="13">#REF!</definedName>
    <definedName name="_SD127" localSheetId="9">#REF!</definedName>
    <definedName name="_SD127" localSheetId="16">#REF!</definedName>
    <definedName name="_SD127" localSheetId="2">#REF!</definedName>
    <definedName name="_SD127" localSheetId="4">#REF!</definedName>
    <definedName name="_SD127" localSheetId="11">#REF!</definedName>
    <definedName name="_SD127" localSheetId="3">#REF!</definedName>
    <definedName name="_SD127">#REF!</definedName>
    <definedName name="_SD128" localSheetId="7">#REF!</definedName>
    <definedName name="_SD128" localSheetId="6">#REF!</definedName>
    <definedName name="_SD128" localSheetId="8">#REF!</definedName>
    <definedName name="_SD128" localSheetId="13">#REF!</definedName>
    <definedName name="_SD128" localSheetId="9">#REF!</definedName>
    <definedName name="_SD128" localSheetId="16">#REF!</definedName>
    <definedName name="_SD128" localSheetId="2">#REF!</definedName>
    <definedName name="_SD128" localSheetId="4">#REF!</definedName>
    <definedName name="_SD128" localSheetId="11">#REF!</definedName>
    <definedName name="_SD128" localSheetId="3">#REF!</definedName>
    <definedName name="_SD128">#REF!</definedName>
    <definedName name="_SD129" localSheetId="7">#REF!</definedName>
    <definedName name="_SD129" localSheetId="6">#REF!</definedName>
    <definedName name="_SD129" localSheetId="8">#REF!</definedName>
    <definedName name="_SD129" localSheetId="13">#REF!</definedName>
    <definedName name="_SD129" localSheetId="9">#REF!</definedName>
    <definedName name="_SD129" localSheetId="16">#REF!</definedName>
    <definedName name="_SD129" localSheetId="2">#REF!</definedName>
    <definedName name="_SD129" localSheetId="4">#REF!</definedName>
    <definedName name="_SD129" localSheetId="11">#REF!</definedName>
    <definedName name="_SD129" localSheetId="3">#REF!</definedName>
    <definedName name="_SD129">#REF!</definedName>
    <definedName name="_SD13" localSheetId="7">#REF!</definedName>
    <definedName name="_SD13" localSheetId="6">#REF!</definedName>
    <definedName name="_SD13" localSheetId="8">#REF!</definedName>
    <definedName name="_SD13" localSheetId="13">#REF!</definedName>
    <definedName name="_SD13" localSheetId="9">#REF!</definedName>
    <definedName name="_SD13" localSheetId="16">#REF!</definedName>
    <definedName name="_SD13" localSheetId="2">#REF!</definedName>
    <definedName name="_SD13" localSheetId="4">#REF!</definedName>
    <definedName name="_SD13" localSheetId="11">#REF!</definedName>
    <definedName name="_SD13" localSheetId="3">#REF!</definedName>
    <definedName name="_SD13">#REF!</definedName>
    <definedName name="_SD130" localSheetId="7">#REF!</definedName>
    <definedName name="_SD130" localSheetId="6">#REF!</definedName>
    <definedName name="_SD130" localSheetId="8">#REF!</definedName>
    <definedName name="_SD130" localSheetId="13">#REF!</definedName>
    <definedName name="_SD130" localSheetId="9">#REF!</definedName>
    <definedName name="_SD130" localSheetId="16">#REF!</definedName>
    <definedName name="_SD130" localSheetId="2">#REF!</definedName>
    <definedName name="_SD130" localSheetId="4">#REF!</definedName>
    <definedName name="_SD130" localSheetId="11">#REF!</definedName>
    <definedName name="_SD130" localSheetId="3">#REF!</definedName>
    <definedName name="_SD130">#REF!</definedName>
    <definedName name="_SD131" localSheetId="7">#REF!</definedName>
    <definedName name="_SD131" localSheetId="6">#REF!</definedName>
    <definedName name="_SD131" localSheetId="8">#REF!</definedName>
    <definedName name="_SD131" localSheetId="13">#REF!</definedName>
    <definedName name="_SD131" localSheetId="9">#REF!</definedName>
    <definedName name="_SD131" localSheetId="16">#REF!</definedName>
    <definedName name="_SD131" localSheetId="2">#REF!</definedName>
    <definedName name="_SD131" localSheetId="4">#REF!</definedName>
    <definedName name="_SD131" localSheetId="11">#REF!</definedName>
    <definedName name="_SD131" localSheetId="3">#REF!</definedName>
    <definedName name="_SD131">#REF!</definedName>
    <definedName name="_SD132" localSheetId="7">#REF!</definedName>
    <definedName name="_SD132" localSheetId="6">#REF!</definedName>
    <definedName name="_SD132" localSheetId="8">#REF!</definedName>
    <definedName name="_SD132" localSheetId="13">#REF!</definedName>
    <definedName name="_SD132" localSheetId="9">#REF!</definedName>
    <definedName name="_SD132" localSheetId="16">#REF!</definedName>
    <definedName name="_SD132" localSheetId="2">#REF!</definedName>
    <definedName name="_SD132" localSheetId="4">#REF!</definedName>
    <definedName name="_SD132" localSheetId="11">#REF!</definedName>
    <definedName name="_SD132" localSheetId="3">#REF!</definedName>
    <definedName name="_SD132">#REF!</definedName>
    <definedName name="_SD133" localSheetId="7">#REF!</definedName>
    <definedName name="_SD133" localSheetId="6">#REF!</definedName>
    <definedName name="_SD133" localSheetId="8">#REF!</definedName>
    <definedName name="_SD133" localSheetId="13">#REF!</definedName>
    <definedName name="_SD133" localSheetId="9">#REF!</definedName>
    <definedName name="_SD133" localSheetId="16">#REF!</definedName>
    <definedName name="_SD133" localSheetId="2">#REF!</definedName>
    <definedName name="_SD133" localSheetId="4">#REF!</definedName>
    <definedName name="_SD133" localSheetId="11">#REF!</definedName>
    <definedName name="_SD133" localSheetId="3">#REF!</definedName>
    <definedName name="_SD133">#REF!</definedName>
    <definedName name="_SD134" localSheetId="7">#REF!</definedName>
    <definedName name="_SD134" localSheetId="6">#REF!</definedName>
    <definedName name="_SD134" localSheetId="8">#REF!</definedName>
    <definedName name="_SD134" localSheetId="13">#REF!</definedName>
    <definedName name="_SD134" localSheetId="9">#REF!</definedName>
    <definedName name="_SD134" localSheetId="16">#REF!</definedName>
    <definedName name="_SD134" localSheetId="2">#REF!</definedName>
    <definedName name="_SD134" localSheetId="4">#REF!</definedName>
    <definedName name="_SD134" localSheetId="11">#REF!</definedName>
    <definedName name="_SD134" localSheetId="3">#REF!</definedName>
    <definedName name="_SD134">#REF!</definedName>
    <definedName name="_SD135" localSheetId="7">#REF!</definedName>
    <definedName name="_SD135" localSheetId="6">#REF!</definedName>
    <definedName name="_SD135" localSheetId="8">#REF!</definedName>
    <definedName name="_SD135" localSheetId="13">#REF!</definedName>
    <definedName name="_SD135" localSheetId="9">#REF!</definedName>
    <definedName name="_SD135" localSheetId="16">#REF!</definedName>
    <definedName name="_SD135" localSheetId="2">#REF!</definedName>
    <definedName name="_SD135" localSheetId="4">#REF!</definedName>
    <definedName name="_SD135" localSheetId="11">#REF!</definedName>
    <definedName name="_SD135" localSheetId="3">#REF!</definedName>
    <definedName name="_SD135">#REF!</definedName>
    <definedName name="_SD136" localSheetId="7">#REF!</definedName>
    <definedName name="_SD136" localSheetId="6">#REF!</definedName>
    <definedName name="_SD136" localSheetId="8">#REF!</definedName>
    <definedName name="_SD136" localSheetId="13">#REF!</definedName>
    <definedName name="_SD136" localSheetId="9">#REF!</definedName>
    <definedName name="_SD136" localSheetId="16">#REF!</definedName>
    <definedName name="_SD136" localSheetId="2">#REF!</definedName>
    <definedName name="_SD136" localSheetId="4">#REF!</definedName>
    <definedName name="_SD136" localSheetId="11">#REF!</definedName>
    <definedName name="_SD136" localSheetId="3">#REF!</definedName>
    <definedName name="_SD136">#REF!</definedName>
    <definedName name="_SD137" localSheetId="7">#REF!</definedName>
    <definedName name="_SD137" localSheetId="6">#REF!</definedName>
    <definedName name="_SD137" localSheetId="8">#REF!</definedName>
    <definedName name="_SD137" localSheetId="13">#REF!</definedName>
    <definedName name="_SD137" localSheetId="9">#REF!</definedName>
    <definedName name="_SD137" localSheetId="16">#REF!</definedName>
    <definedName name="_SD137" localSheetId="2">#REF!</definedName>
    <definedName name="_SD137" localSheetId="4">#REF!</definedName>
    <definedName name="_SD137" localSheetId="11">#REF!</definedName>
    <definedName name="_SD137" localSheetId="3">#REF!</definedName>
    <definedName name="_SD137">#REF!</definedName>
    <definedName name="_SD138" localSheetId="7">#REF!</definedName>
    <definedName name="_SD138" localSheetId="6">#REF!</definedName>
    <definedName name="_SD138" localSheetId="8">#REF!</definedName>
    <definedName name="_SD138" localSheetId="13">#REF!</definedName>
    <definedName name="_SD138" localSheetId="9">#REF!</definedName>
    <definedName name="_SD138" localSheetId="16">#REF!</definedName>
    <definedName name="_SD138" localSheetId="2">#REF!</definedName>
    <definedName name="_SD138" localSheetId="4">#REF!</definedName>
    <definedName name="_SD138" localSheetId="11">#REF!</definedName>
    <definedName name="_SD138" localSheetId="3">#REF!</definedName>
    <definedName name="_SD138">#REF!</definedName>
    <definedName name="_SD139" localSheetId="7">#REF!</definedName>
    <definedName name="_SD139" localSheetId="6">#REF!</definedName>
    <definedName name="_SD139" localSheetId="8">#REF!</definedName>
    <definedName name="_SD139" localSheetId="13">#REF!</definedName>
    <definedName name="_SD139" localSheetId="9">#REF!</definedName>
    <definedName name="_SD139" localSheetId="16">#REF!</definedName>
    <definedName name="_SD139" localSheetId="2">#REF!</definedName>
    <definedName name="_SD139" localSheetId="4">#REF!</definedName>
    <definedName name="_SD139" localSheetId="11">#REF!</definedName>
    <definedName name="_SD139" localSheetId="3">#REF!</definedName>
    <definedName name="_SD139">#REF!</definedName>
    <definedName name="_SD14" localSheetId="7">#REF!</definedName>
    <definedName name="_SD14" localSheetId="6">#REF!</definedName>
    <definedName name="_SD14" localSheetId="8">#REF!</definedName>
    <definedName name="_SD14" localSheetId="13">#REF!</definedName>
    <definedName name="_SD14" localSheetId="9">#REF!</definedName>
    <definedName name="_SD14" localSheetId="16">#REF!</definedName>
    <definedName name="_SD14" localSheetId="2">#REF!</definedName>
    <definedName name="_SD14" localSheetId="4">#REF!</definedName>
    <definedName name="_SD14" localSheetId="11">#REF!</definedName>
    <definedName name="_SD14" localSheetId="3">#REF!</definedName>
    <definedName name="_SD14">#REF!</definedName>
    <definedName name="_SD140" localSheetId="7">#REF!</definedName>
    <definedName name="_SD140" localSheetId="6">#REF!</definedName>
    <definedName name="_SD140" localSheetId="8">#REF!</definedName>
    <definedName name="_SD140" localSheetId="13">#REF!</definedName>
    <definedName name="_SD140" localSheetId="9">#REF!</definedName>
    <definedName name="_SD140" localSheetId="16">#REF!</definedName>
    <definedName name="_SD140" localSheetId="2">#REF!</definedName>
    <definedName name="_SD140" localSheetId="4">#REF!</definedName>
    <definedName name="_SD140" localSheetId="11">#REF!</definedName>
    <definedName name="_SD140" localSheetId="3">#REF!</definedName>
    <definedName name="_SD140">#REF!</definedName>
    <definedName name="_SD141" localSheetId="7">#REF!</definedName>
    <definedName name="_SD141" localSheetId="6">#REF!</definedName>
    <definedName name="_SD141" localSheetId="8">#REF!</definedName>
    <definedName name="_SD141" localSheetId="13">#REF!</definedName>
    <definedName name="_SD141" localSheetId="9">#REF!</definedName>
    <definedName name="_SD141" localSheetId="16">#REF!</definedName>
    <definedName name="_SD141" localSheetId="2">#REF!</definedName>
    <definedName name="_SD141" localSheetId="4">#REF!</definedName>
    <definedName name="_SD141" localSheetId="11">#REF!</definedName>
    <definedName name="_SD141" localSheetId="3">#REF!</definedName>
    <definedName name="_SD141">#REF!</definedName>
    <definedName name="_SD142" localSheetId="7">#REF!</definedName>
    <definedName name="_SD142" localSheetId="6">#REF!</definedName>
    <definedName name="_SD142" localSheetId="8">#REF!</definedName>
    <definedName name="_SD142" localSheetId="13">#REF!</definedName>
    <definedName name="_SD142" localSheetId="9">#REF!</definedName>
    <definedName name="_SD142" localSheetId="16">#REF!</definedName>
    <definedName name="_SD142" localSheetId="2">#REF!</definedName>
    <definedName name="_SD142" localSheetId="4">#REF!</definedName>
    <definedName name="_SD142" localSheetId="11">#REF!</definedName>
    <definedName name="_SD142" localSheetId="3">#REF!</definedName>
    <definedName name="_SD142">#REF!</definedName>
    <definedName name="_SD143" localSheetId="7">#REF!</definedName>
    <definedName name="_SD143" localSheetId="6">#REF!</definedName>
    <definedName name="_SD143" localSheetId="8">#REF!</definedName>
    <definedName name="_SD143" localSheetId="13">#REF!</definedName>
    <definedName name="_SD143" localSheetId="9">#REF!</definedName>
    <definedName name="_SD143" localSheetId="16">#REF!</definedName>
    <definedName name="_SD143" localSheetId="2">#REF!</definedName>
    <definedName name="_SD143" localSheetId="4">#REF!</definedName>
    <definedName name="_SD143" localSheetId="11">#REF!</definedName>
    <definedName name="_SD143" localSheetId="3">#REF!</definedName>
    <definedName name="_SD143">#REF!</definedName>
    <definedName name="_SD144" localSheetId="7">#REF!</definedName>
    <definedName name="_SD144" localSheetId="6">#REF!</definedName>
    <definedName name="_SD144" localSheetId="8">#REF!</definedName>
    <definedName name="_SD144" localSheetId="13">#REF!</definedName>
    <definedName name="_SD144" localSheetId="9">#REF!</definedName>
    <definedName name="_SD144" localSheetId="16">#REF!</definedName>
    <definedName name="_SD144" localSheetId="2">#REF!</definedName>
    <definedName name="_SD144" localSheetId="4">#REF!</definedName>
    <definedName name="_SD144" localSheetId="11">#REF!</definedName>
    <definedName name="_SD144" localSheetId="3">#REF!</definedName>
    <definedName name="_SD144">#REF!</definedName>
    <definedName name="_SD145" localSheetId="7">#REF!</definedName>
    <definedName name="_SD145" localSheetId="6">#REF!</definedName>
    <definedName name="_SD145" localSheetId="8">#REF!</definedName>
    <definedName name="_SD145" localSheetId="13">#REF!</definedName>
    <definedName name="_SD145" localSheetId="9">#REF!</definedName>
    <definedName name="_SD145" localSheetId="16">#REF!</definedName>
    <definedName name="_SD145" localSheetId="2">#REF!</definedName>
    <definedName name="_SD145" localSheetId="4">#REF!</definedName>
    <definedName name="_SD145" localSheetId="11">#REF!</definedName>
    <definedName name="_SD145" localSheetId="3">#REF!</definedName>
    <definedName name="_SD145">#REF!</definedName>
    <definedName name="_SD146" localSheetId="7">#REF!</definedName>
    <definedName name="_SD146" localSheetId="6">#REF!</definedName>
    <definedName name="_SD146" localSheetId="8">#REF!</definedName>
    <definedName name="_SD146" localSheetId="13">#REF!</definedName>
    <definedName name="_SD146" localSheetId="9">#REF!</definedName>
    <definedName name="_SD146" localSheetId="16">#REF!</definedName>
    <definedName name="_SD146" localSheetId="2">#REF!</definedName>
    <definedName name="_SD146" localSheetId="4">#REF!</definedName>
    <definedName name="_SD146" localSheetId="11">#REF!</definedName>
    <definedName name="_SD146" localSheetId="3">#REF!</definedName>
    <definedName name="_SD146">#REF!</definedName>
    <definedName name="_SD147" localSheetId="7">#REF!</definedName>
    <definedName name="_SD147" localSheetId="6">#REF!</definedName>
    <definedName name="_SD147" localSheetId="8">#REF!</definedName>
    <definedName name="_SD147" localSheetId="13">#REF!</definedName>
    <definedName name="_SD147" localSheetId="9">#REF!</definedName>
    <definedName name="_SD147" localSheetId="16">#REF!</definedName>
    <definedName name="_SD147" localSheetId="2">#REF!</definedName>
    <definedName name="_SD147" localSheetId="4">#REF!</definedName>
    <definedName name="_SD147" localSheetId="11">#REF!</definedName>
    <definedName name="_SD147" localSheetId="3">#REF!</definedName>
    <definedName name="_SD147">#REF!</definedName>
    <definedName name="_SD148" localSheetId="7">#REF!</definedName>
    <definedName name="_SD148" localSheetId="6">#REF!</definedName>
    <definedName name="_SD148" localSheetId="8">#REF!</definedName>
    <definedName name="_SD148" localSheetId="13">#REF!</definedName>
    <definedName name="_SD148" localSheetId="9">#REF!</definedName>
    <definedName name="_SD148" localSheetId="16">#REF!</definedName>
    <definedName name="_SD148" localSheetId="2">#REF!</definedName>
    <definedName name="_SD148" localSheetId="4">#REF!</definedName>
    <definedName name="_SD148" localSheetId="11">#REF!</definedName>
    <definedName name="_SD148" localSheetId="3">#REF!</definedName>
    <definedName name="_SD148">#REF!</definedName>
    <definedName name="_SD149" localSheetId="7">#REF!</definedName>
    <definedName name="_SD149" localSheetId="6">#REF!</definedName>
    <definedName name="_SD149" localSheetId="8">#REF!</definedName>
    <definedName name="_SD149" localSheetId="13">#REF!</definedName>
    <definedName name="_SD149" localSheetId="9">#REF!</definedName>
    <definedName name="_SD149" localSheetId="16">#REF!</definedName>
    <definedName name="_SD149" localSheetId="2">#REF!</definedName>
    <definedName name="_SD149" localSheetId="4">#REF!</definedName>
    <definedName name="_SD149" localSheetId="11">#REF!</definedName>
    <definedName name="_SD149" localSheetId="3">#REF!</definedName>
    <definedName name="_SD149">#REF!</definedName>
    <definedName name="_SD15" localSheetId="7">#REF!</definedName>
    <definedName name="_SD15" localSheetId="6">#REF!</definedName>
    <definedName name="_SD15" localSheetId="8">#REF!</definedName>
    <definedName name="_SD15" localSheetId="13">#REF!</definedName>
    <definedName name="_SD15" localSheetId="9">#REF!</definedName>
    <definedName name="_SD15" localSheetId="16">#REF!</definedName>
    <definedName name="_SD15" localSheetId="2">#REF!</definedName>
    <definedName name="_SD15" localSheetId="4">#REF!</definedName>
    <definedName name="_SD15" localSheetId="11">#REF!</definedName>
    <definedName name="_SD15" localSheetId="3">#REF!</definedName>
    <definedName name="_SD15">#REF!</definedName>
    <definedName name="_SD150" localSheetId="7">#REF!</definedName>
    <definedName name="_SD150" localSheetId="6">#REF!</definedName>
    <definedName name="_SD150" localSheetId="8">#REF!</definedName>
    <definedName name="_SD150" localSheetId="13">#REF!</definedName>
    <definedName name="_SD150" localSheetId="9">#REF!</definedName>
    <definedName name="_SD150" localSheetId="16">#REF!</definedName>
    <definedName name="_SD150" localSheetId="2">#REF!</definedName>
    <definedName name="_SD150" localSheetId="4">#REF!</definedName>
    <definedName name="_SD150" localSheetId="11">#REF!</definedName>
    <definedName name="_SD150" localSheetId="3">#REF!</definedName>
    <definedName name="_SD150">#REF!</definedName>
    <definedName name="_SD16" localSheetId="7">#REF!</definedName>
    <definedName name="_SD16" localSheetId="6">#REF!</definedName>
    <definedName name="_SD16" localSheetId="8">#REF!</definedName>
    <definedName name="_SD16" localSheetId="13">#REF!</definedName>
    <definedName name="_SD16" localSheetId="9">#REF!</definedName>
    <definedName name="_SD16" localSheetId="16">#REF!</definedName>
    <definedName name="_SD16" localSheetId="2">#REF!</definedName>
    <definedName name="_SD16" localSheetId="4">#REF!</definedName>
    <definedName name="_SD16" localSheetId="11">#REF!</definedName>
    <definedName name="_SD16" localSheetId="3">#REF!</definedName>
    <definedName name="_SD16">#REF!</definedName>
    <definedName name="_SD17" localSheetId="7">#REF!</definedName>
    <definedName name="_SD17" localSheetId="6">#REF!</definedName>
    <definedName name="_SD17" localSheetId="8">#REF!</definedName>
    <definedName name="_SD17" localSheetId="13">#REF!</definedName>
    <definedName name="_SD17" localSheetId="9">#REF!</definedName>
    <definedName name="_SD17" localSheetId="16">#REF!</definedName>
    <definedName name="_SD17" localSheetId="2">#REF!</definedName>
    <definedName name="_SD17" localSheetId="4">#REF!</definedName>
    <definedName name="_SD17" localSheetId="11">#REF!</definedName>
    <definedName name="_SD17" localSheetId="3">#REF!</definedName>
    <definedName name="_SD17">#REF!</definedName>
    <definedName name="_SD18" localSheetId="7">#REF!</definedName>
    <definedName name="_SD18" localSheetId="6">#REF!</definedName>
    <definedName name="_SD18" localSheetId="8">#REF!</definedName>
    <definedName name="_SD18" localSheetId="13">#REF!</definedName>
    <definedName name="_SD18" localSheetId="9">#REF!</definedName>
    <definedName name="_SD18" localSheetId="16">#REF!</definedName>
    <definedName name="_SD18" localSheetId="2">#REF!</definedName>
    <definedName name="_SD18" localSheetId="4">#REF!</definedName>
    <definedName name="_SD18" localSheetId="11">#REF!</definedName>
    <definedName name="_SD18" localSheetId="3">#REF!</definedName>
    <definedName name="_SD18">#REF!</definedName>
    <definedName name="_SD19" localSheetId="7">#REF!</definedName>
    <definedName name="_SD19" localSheetId="6">#REF!</definedName>
    <definedName name="_SD19" localSheetId="8">#REF!</definedName>
    <definedName name="_SD19" localSheetId="13">#REF!</definedName>
    <definedName name="_SD19" localSheetId="9">#REF!</definedName>
    <definedName name="_SD19" localSheetId="16">#REF!</definedName>
    <definedName name="_SD19" localSheetId="2">#REF!</definedName>
    <definedName name="_SD19" localSheetId="4">#REF!</definedName>
    <definedName name="_SD19" localSheetId="11">#REF!</definedName>
    <definedName name="_SD19" localSheetId="3">#REF!</definedName>
    <definedName name="_SD19">#REF!</definedName>
    <definedName name="_SD2" localSheetId="7">#REF!</definedName>
    <definedName name="_SD2" localSheetId="6">#REF!</definedName>
    <definedName name="_SD2" localSheetId="8">#REF!</definedName>
    <definedName name="_SD2" localSheetId="13">#REF!</definedName>
    <definedName name="_SD2" localSheetId="9">#REF!</definedName>
    <definedName name="_SD2" localSheetId="16">#REF!</definedName>
    <definedName name="_SD2" localSheetId="2">#REF!</definedName>
    <definedName name="_SD2" localSheetId="4">#REF!</definedName>
    <definedName name="_SD2" localSheetId="11">#REF!</definedName>
    <definedName name="_SD2" localSheetId="3">#REF!</definedName>
    <definedName name="_SD2">#REF!</definedName>
    <definedName name="_SD20" localSheetId="7">#REF!</definedName>
    <definedName name="_SD20" localSheetId="6">#REF!</definedName>
    <definedName name="_SD20" localSheetId="8">#REF!</definedName>
    <definedName name="_SD20" localSheetId="13">#REF!</definedName>
    <definedName name="_SD20" localSheetId="9">#REF!</definedName>
    <definedName name="_SD20" localSheetId="16">#REF!</definedName>
    <definedName name="_SD20" localSheetId="2">#REF!</definedName>
    <definedName name="_SD20" localSheetId="4">#REF!</definedName>
    <definedName name="_SD20" localSheetId="11">#REF!</definedName>
    <definedName name="_SD20" localSheetId="3">#REF!</definedName>
    <definedName name="_SD20">#REF!</definedName>
    <definedName name="_SD21" localSheetId="7">#REF!</definedName>
    <definedName name="_SD21" localSheetId="6">#REF!</definedName>
    <definedName name="_SD21" localSheetId="8">#REF!</definedName>
    <definedName name="_SD21" localSheetId="13">#REF!</definedName>
    <definedName name="_SD21" localSheetId="9">#REF!</definedName>
    <definedName name="_SD21" localSheetId="16">#REF!</definedName>
    <definedName name="_SD21" localSheetId="2">#REF!</definedName>
    <definedName name="_SD21" localSheetId="4">#REF!</definedName>
    <definedName name="_SD21" localSheetId="11">#REF!</definedName>
    <definedName name="_SD21" localSheetId="3">#REF!</definedName>
    <definedName name="_SD21">#REF!</definedName>
    <definedName name="_SD22" localSheetId="7">#REF!</definedName>
    <definedName name="_SD22" localSheetId="6">#REF!</definedName>
    <definedName name="_SD22" localSheetId="8">#REF!</definedName>
    <definedName name="_SD22" localSheetId="13">#REF!</definedName>
    <definedName name="_SD22" localSheetId="9">#REF!</definedName>
    <definedName name="_SD22" localSheetId="16">#REF!</definedName>
    <definedName name="_SD22" localSheetId="2">#REF!</definedName>
    <definedName name="_SD22" localSheetId="4">#REF!</definedName>
    <definedName name="_SD22" localSheetId="11">#REF!</definedName>
    <definedName name="_SD22" localSheetId="3">#REF!</definedName>
    <definedName name="_SD22">#REF!</definedName>
    <definedName name="_SD23" localSheetId="7">#REF!</definedName>
    <definedName name="_SD23" localSheetId="6">#REF!</definedName>
    <definedName name="_SD23" localSheetId="8">#REF!</definedName>
    <definedName name="_SD23" localSheetId="13">#REF!</definedName>
    <definedName name="_SD23" localSheetId="9">#REF!</definedName>
    <definedName name="_SD23" localSheetId="16">#REF!</definedName>
    <definedName name="_SD23" localSheetId="2">#REF!</definedName>
    <definedName name="_SD23" localSheetId="4">#REF!</definedName>
    <definedName name="_SD23" localSheetId="11">#REF!</definedName>
    <definedName name="_SD23" localSheetId="3">#REF!</definedName>
    <definedName name="_SD23">#REF!</definedName>
    <definedName name="_SD24" localSheetId="7">#REF!</definedName>
    <definedName name="_SD24" localSheetId="6">#REF!</definedName>
    <definedName name="_SD24" localSheetId="8">#REF!</definedName>
    <definedName name="_SD24" localSheetId="13">#REF!</definedName>
    <definedName name="_SD24" localSheetId="9">#REF!</definedName>
    <definedName name="_SD24" localSheetId="16">#REF!</definedName>
    <definedName name="_SD24" localSheetId="2">#REF!</definedName>
    <definedName name="_SD24" localSheetId="4">#REF!</definedName>
    <definedName name="_SD24" localSheetId="11">#REF!</definedName>
    <definedName name="_SD24" localSheetId="3">#REF!</definedName>
    <definedName name="_SD24">#REF!</definedName>
    <definedName name="_SD25" localSheetId="7">#REF!</definedName>
    <definedName name="_SD25" localSheetId="6">#REF!</definedName>
    <definedName name="_SD25" localSheetId="8">#REF!</definedName>
    <definedName name="_SD25" localSheetId="13">#REF!</definedName>
    <definedName name="_SD25" localSheetId="9">#REF!</definedName>
    <definedName name="_SD25" localSheetId="16">#REF!</definedName>
    <definedName name="_SD25" localSheetId="2">#REF!</definedName>
    <definedName name="_SD25" localSheetId="4">#REF!</definedName>
    <definedName name="_SD25" localSheetId="11">#REF!</definedName>
    <definedName name="_SD25" localSheetId="3">#REF!</definedName>
    <definedName name="_SD25">#REF!</definedName>
    <definedName name="_SD250" localSheetId="7">#REF!</definedName>
    <definedName name="_SD250" localSheetId="6">#REF!</definedName>
    <definedName name="_SD250" localSheetId="8">#REF!</definedName>
    <definedName name="_SD250" localSheetId="13">#REF!</definedName>
    <definedName name="_SD250" localSheetId="9">#REF!</definedName>
    <definedName name="_SD250" localSheetId="16">#REF!</definedName>
    <definedName name="_SD250" localSheetId="2">#REF!</definedName>
    <definedName name="_SD250" localSheetId="4">#REF!</definedName>
    <definedName name="_SD250" localSheetId="11">#REF!</definedName>
    <definedName name="_SD250" localSheetId="3">#REF!</definedName>
    <definedName name="_SD250">#REF!</definedName>
    <definedName name="_SD26" localSheetId="7">#REF!</definedName>
    <definedName name="_SD26" localSheetId="6">#REF!</definedName>
    <definedName name="_SD26" localSheetId="8">#REF!</definedName>
    <definedName name="_SD26" localSheetId="13">#REF!</definedName>
    <definedName name="_SD26" localSheetId="9">#REF!</definedName>
    <definedName name="_SD26" localSheetId="16">#REF!</definedName>
    <definedName name="_SD26" localSheetId="2">#REF!</definedName>
    <definedName name="_SD26" localSheetId="4">#REF!</definedName>
    <definedName name="_SD26" localSheetId="11">#REF!</definedName>
    <definedName name="_SD26" localSheetId="3">#REF!</definedName>
    <definedName name="_SD26">#REF!</definedName>
    <definedName name="_SD27" localSheetId="7">#REF!</definedName>
    <definedName name="_SD27" localSheetId="6">#REF!</definedName>
    <definedName name="_SD27" localSheetId="8">#REF!</definedName>
    <definedName name="_SD27" localSheetId="13">#REF!</definedName>
    <definedName name="_SD27" localSheetId="9">#REF!</definedName>
    <definedName name="_SD27" localSheetId="16">#REF!</definedName>
    <definedName name="_SD27" localSheetId="2">#REF!</definedName>
    <definedName name="_SD27" localSheetId="4">#REF!</definedName>
    <definedName name="_SD27" localSheetId="11">#REF!</definedName>
    <definedName name="_SD27" localSheetId="3">#REF!</definedName>
    <definedName name="_SD27">#REF!</definedName>
    <definedName name="_SD28" localSheetId="7">#REF!</definedName>
    <definedName name="_SD28" localSheetId="6">#REF!</definedName>
    <definedName name="_SD28" localSheetId="8">#REF!</definedName>
    <definedName name="_SD28" localSheetId="13">#REF!</definedName>
    <definedName name="_SD28" localSheetId="9">#REF!</definedName>
    <definedName name="_SD28" localSheetId="16">#REF!</definedName>
    <definedName name="_SD28" localSheetId="2">#REF!</definedName>
    <definedName name="_SD28" localSheetId="4">#REF!</definedName>
    <definedName name="_SD28" localSheetId="11">#REF!</definedName>
    <definedName name="_SD28" localSheetId="3">#REF!</definedName>
    <definedName name="_SD28">#REF!</definedName>
    <definedName name="_SD29" localSheetId="7">#REF!</definedName>
    <definedName name="_SD29" localSheetId="6">#REF!</definedName>
    <definedName name="_SD29" localSheetId="8">#REF!</definedName>
    <definedName name="_SD29" localSheetId="13">#REF!</definedName>
    <definedName name="_SD29" localSheetId="9">#REF!</definedName>
    <definedName name="_SD29" localSheetId="16">#REF!</definedName>
    <definedName name="_SD29" localSheetId="2">#REF!</definedName>
    <definedName name="_SD29" localSheetId="4">#REF!</definedName>
    <definedName name="_SD29" localSheetId="11">#REF!</definedName>
    <definedName name="_SD29" localSheetId="3">#REF!</definedName>
    <definedName name="_SD29">#REF!</definedName>
    <definedName name="_SD3" localSheetId="7">#REF!</definedName>
    <definedName name="_SD3" localSheetId="6">#REF!</definedName>
    <definedName name="_SD3" localSheetId="8">#REF!</definedName>
    <definedName name="_SD3" localSheetId="13">#REF!</definedName>
    <definedName name="_SD3" localSheetId="9">#REF!</definedName>
    <definedName name="_SD3" localSheetId="16">#REF!</definedName>
    <definedName name="_SD3" localSheetId="2">#REF!</definedName>
    <definedName name="_SD3" localSheetId="4">#REF!</definedName>
    <definedName name="_SD3" localSheetId="11">#REF!</definedName>
    <definedName name="_SD3" localSheetId="3">#REF!</definedName>
    <definedName name="_SD3">#REF!</definedName>
    <definedName name="_SD30" localSheetId="7">#REF!</definedName>
    <definedName name="_SD30" localSheetId="6">#REF!</definedName>
    <definedName name="_SD30" localSheetId="8">#REF!</definedName>
    <definedName name="_SD30" localSheetId="13">#REF!</definedName>
    <definedName name="_SD30" localSheetId="9">#REF!</definedName>
    <definedName name="_SD30" localSheetId="16">#REF!</definedName>
    <definedName name="_SD30" localSheetId="2">#REF!</definedName>
    <definedName name="_SD30" localSheetId="4">#REF!</definedName>
    <definedName name="_SD30" localSheetId="11">#REF!</definedName>
    <definedName name="_SD30" localSheetId="3">#REF!</definedName>
    <definedName name="_SD30">#REF!</definedName>
    <definedName name="_SD31" localSheetId="7">#REF!</definedName>
    <definedName name="_SD31" localSheetId="6">#REF!</definedName>
    <definedName name="_SD31" localSheetId="8">#REF!</definedName>
    <definedName name="_SD31" localSheetId="13">#REF!</definedName>
    <definedName name="_SD31" localSheetId="9">#REF!</definedName>
    <definedName name="_SD31" localSheetId="16">#REF!</definedName>
    <definedName name="_SD31" localSheetId="2">#REF!</definedName>
    <definedName name="_SD31" localSheetId="4">#REF!</definedName>
    <definedName name="_SD31" localSheetId="11">#REF!</definedName>
    <definedName name="_SD31" localSheetId="3">#REF!</definedName>
    <definedName name="_SD31">#REF!</definedName>
    <definedName name="_SD32" localSheetId="7">#REF!</definedName>
    <definedName name="_SD32" localSheetId="6">#REF!</definedName>
    <definedName name="_SD32" localSheetId="8">#REF!</definedName>
    <definedName name="_SD32" localSheetId="13">#REF!</definedName>
    <definedName name="_SD32" localSheetId="9">#REF!</definedName>
    <definedName name="_SD32" localSheetId="16">#REF!</definedName>
    <definedName name="_SD32" localSheetId="2">#REF!</definedName>
    <definedName name="_SD32" localSheetId="4">#REF!</definedName>
    <definedName name="_SD32" localSheetId="11">#REF!</definedName>
    <definedName name="_SD32" localSheetId="3">#REF!</definedName>
    <definedName name="_SD32">#REF!</definedName>
    <definedName name="_SD33" localSheetId="7">#REF!</definedName>
    <definedName name="_SD33" localSheetId="6">#REF!</definedName>
    <definedName name="_SD33" localSheetId="8">#REF!</definedName>
    <definedName name="_SD33" localSheetId="13">#REF!</definedName>
    <definedName name="_SD33" localSheetId="9">#REF!</definedName>
    <definedName name="_SD33" localSheetId="16">#REF!</definedName>
    <definedName name="_SD33" localSheetId="2">#REF!</definedName>
    <definedName name="_SD33" localSheetId="4">#REF!</definedName>
    <definedName name="_SD33" localSheetId="11">#REF!</definedName>
    <definedName name="_SD33" localSheetId="3">#REF!</definedName>
    <definedName name="_SD33">#REF!</definedName>
    <definedName name="_SD34" localSheetId="7">#REF!</definedName>
    <definedName name="_SD34" localSheetId="6">#REF!</definedName>
    <definedName name="_SD34" localSheetId="8">#REF!</definedName>
    <definedName name="_SD34" localSheetId="13">#REF!</definedName>
    <definedName name="_SD34" localSheetId="9">#REF!</definedName>
    <definedName name="_SD34" localSheetId="16">#REF!</definedName>
    <definedName name="_SD34" localSheetId="2">#REF!</definedName>
    <definedName name="_SD34" localSheetId="4">#REF!</definedName>
    <definedName name="_SD34" localSheetId="11">#REF!</definedName>
    <definedName name="_SD34" localSheetId="3">#REF!</definedName>
    <definedName name="_SD34">#REF!</definedName>
    <definedName name="_SD35" localSheetId="7">#REF!</definedName>
    <definedName name="_SD35" localSheetId="6">#REF!</definedName>
    <definedName name="_SD35" localSheetId="8">#REF!</definedName>
    <definedName name="_SD35" localSheetId="13">#REF!</definedName>
    <definedName name="_SD35" localSheetId="9">#REF!</definedName>
    <definedName name="_SD35" localSheetId="16">#REF!</definedName>
    <definedName name="_SD35" localSheetId="2">#REF!</definedName>
    <definedName name="_SD35" localSheetId="4">#REF!</definedName>
    <definedName name="_SD35" localSheetId="11">#REF!</definedName>
    <definedName name="_SD35" localSheetId="3">#REF!</definedName>
    <definedName name="_SD35">#REF!</definedName>
    <definedName name="_SD36" localSheetId="7">#REF!</definedName>
    <definedName name="_SD36" localSheetId="6">#REF!</definedName>
    <definedName name="_SD36" localSheetId="8">#REF!</definedName>
    <definedName name="_SD36" localSheetId="13">#REF!</definedName>
    <definedName name="_SD36" localSheetId="9">#REF!</definedName>
    <definedName name="_SD36" localSheetId="16">#REF!</definedName>
    <definedName name="_SD36" localSheetId="2">#REF!</definedName>
    <definedName name="_SD36" localSheetId="4">#REF!</definedName>
    <definedName name="_SD36" localSheetId="11">#REF!</definedName>
    <definedName name="_SD36" localSheetId="3">#REF!</definedName>
    <definedName name="_SD36">#REF!</definedName>
    <definedName name="_SD37" localSheetId="7">#REF!</definedName>
    <definedName name="_SD37" localSheetId="6">#REF!</definedName>
    <definedName name="_SD37" localSheetId="8">#REF!</definedName>
    <definedName name="_SD37" localSheetId="13">#REF!</definedName>
    <definedName name="_SD37" localSheetId="9">#REF!</definedName>
    <definedName name="_SD37" localSheetId="16">#REF!</definedName>
    <definedName name="_SD37" localSheetId="2">#REF!</definedName>
    <definedName name="_SD37" localSheetId="4">#REF!</definedName>
    <definedName name="_SD37" localSheetId="11">#REF!</definedName>
    <definedName name="_SD37" localSheetId="3">#REF!</definedName>
    <definedName name="_SD37">#REF!</definedName>
    <definedName name="_SD38" localSheetId="7">#REF!</definedName>
    <definedName name="_SD38" localSheetId="6">#REF!</definedName>
    <definedName name="_SD38" localSheetId="8">#REF!</definedName>
    <definedName name="_SD38" localSheetId="13">#REF!</definedName>
    <definedName name="_SD38" localSheetId="9">#REF!</definedName>
    <definedName name="_SD38" localSheetId="16">#REF!</definedName>
    <definedName name="_SD38" localSheetId="2">#REF!</definedName>
    <definedName name="_SD38" localSheetId="4">#REF!</definedName>
    <definedName name="_SD38" localSheetId="11">#REF!</definedName>
    <definedName name="_SD38" localSheetId="3">#REF!</definedName>
    <definedName name="_SD38">#REF!</definedName>
    <definedName name="_SD39" localSheetId="7">#REF!</definedName>
    <definedName name="_SD39" localSheetId="6">#REF!</definedName>
    <definedName name="_SD39" localSheetId="8">#REF!</definedName>
    <definedName name="_SD39" localSheetId="13">#REF!</definedName>
    <definedName name="_SD39" localSheetId="9">#REF!</definedName>
    <definedName name="_SD39" localSheetId="16">#REF!</definedName>
    <definedName name="_SD39" localSheetId="2">#REF!</definedName>
    <definedName name="_SD39" localSheetId="4">#REF!</definedName>
    <definedName name="_SD39" localSheetId="11">#REF!</definedName>
    <definedName name="_SD39" localSheetId="3">#REF!</definedName>
    <definedName name="_SD39">#REF!</definedName>
    <definedName name="_SD4" localSheetId="7">#REF!</definedName>
    <definedName name="_SD4" localSheetId="6">#REF!</definedName>
    <definedName name="_SD4" localSheetId="8">#REF!</definedName>
    <definedName name="_SD4" localSheetId="13">#REF!</definedName>
    <definedName name="_SD4" localSheetId="9">#REF!</definedName>
    <definedName name="_SD4" localSheetId="16">#REF!</definedName>
    <definedName name="_SD4" localSheetId="2">#REF!</definedName>
    <definedName name="_SD4" localSheetId="4">#REF!</definedName>
    <definedName name="_SD4" localSheetId="11">#REF!</definedName>
    <definedName name="_SD4" localSheetId="3">#REF!</definedName>
    <definedName name="_SD4">#REF!</definedName>
    <definedName name="_SD40" localSheetId="7">#REF!</definedName>
    <definedName name="_SD40" localSheetId="6">#REF!</definedName>
    <definedName name="_SD40" localSheetId="8">#REF!</definedName>
    <definedName name="_SD40" localSheetId="13">#REF!</definedName>
    <definedName name="_SD40" localSheetId="9">#REF!</definedName>
    <definedName name="_SD40" localSheetId="16">#REF!</definedName>
    <definedName name="_SD40" localSheetId="2">#REF!</definedName>
    <definedName name="_SD40" localSheetId="4">#REF!</definedName>
    <definedName name="_SD40" localSheetId="11">#REF!</definedName>
    <definedName name="_SD40" localSheetId="3">#REF!</definedName>
    <definedName name="_SD40">#REF!</definedName>
    <definedName name="_SD41" localSheetId="7">#REF!</definedName>
    <definedName name="_SD41" localSheetId="6">#REF!</definedName>
    <definedName name="_SD41" localSheetId="8">#REF!</definedName>
    <definedName name="_SD41" localSheetId="13">#REF!</definedName>
    <definedName name="_SD41" localSheetId="9">#REF!</definedName>
    <definedName name="_SD41" localSheetId="16">#REF!</definedName>
    <definedName name="_SD41" localSheetId="2">#REF!</definedName>
    <definedName name="_SD41" localSheetId="4">#REF!</definedName>
    <definedName name="_SD41" localSheetId="11">#REF!</definedName>
    <definedName name="_SD41" localSheetId="3">#REF!</definedName>
    <definedName name="_SD41">#REF!</definedName>
    <definedName name="_SD42" localSheetId="7">#REF!</definedName>
    <definedName name="_SD42" localSheetId="6">#REF!</definedName>
    <definedName name="_SD42" localSheetId="8">#REF!</definedName>
    <definedName name="_SD42" localSheetId="13">#REF!</definedName>
    <definedName name="_SD42" localSheetId="9">#REF!</definedName>
    <definedName name="_SD42" localSheetId="16">#REF!</definedName>
    <definedName name="_SD42" localSheetId="2">#REF!</definedName>
    <definedName name="_SD42" localSheetId="4">#REF!</definedName>
    <definedName name="_SD42" localSheetId="11">#REF!</definedName>
    <definedName name="_SD42" localSheetId="3">#REF!</definedName>
    <definedName name="_SD42">#REF!</definedName>
    <definedName name="_SD43" localSheetId="7">#REF!</definedName>
    <definedName name="_SD43" localSheetId="6">#REF!</definedName>
    <definedName name="_SD43" localSheetId="8">#REF!</definedName>
    <definedName name="_SD43" localSheetId="13">#REF!</definedName>
    <definedName name="_SD43" localSheetId="9">#REF!</definedName>
    <definedName name="_SD43" localSheetId="16">#REF!</definedName>
    <definedName name="_SD43" localSheetId="2">#REF!</definedName>
    <definedName name="_SD43" localSheetId="4">#REF!</definedName>
    <definedName name="_SD43" localSheetId="11">#REF!</definedName>
    <definedName name="_SD43" localSheetId="3">#REF!</definedName>
    <definedName name="_SD43">#REF!</definedName>
    <definedName name="_SD44" localSheetId="7">#REF!</definedName>
    <definedName name="_SD44" localSheetId="6">#REF!</definedName>
    <definedName name="_SD44" localSheetId="8">#REF!</definedName>
    <definedName name="_SD44" localSheetId="13">#REF!</definedName>
    <definedName name="_SD44" localSheetId="9">#REF!</definedName>
    <definedName name="_SD44" localSheetId="16">#REF!</definedName>
    <definedName name="_SD44" localSheetId="2">#REF!</definedName>
    <definedName name="_SD44" localSheetId="4">#REF!</definedName>
    <definedName name="_SD44" localSheetId="11">#REF!</definedName>
    <definedName name="_SD44" localSheetId="3">#REF!</definedName>
    <definedName name="_SD44">#REF!</definedName>
    <definedName name="_SD45" localSheetId="7">#REF!</definedName>
    <definedName name="_SD45" localSheetId="6">#REF!</definedName>
    <definedName name="_SD45" localSheetId="8">#REF!</definedName>
    <definedName name="_SD45" localSheetId="13">#REF!</definedName>
    <definedName name="_SD45" localSheetId="9">#REF!</definedName>
    <definedName name="_SD45" localSheetId="16">#REF!</definedName>
    <definedName name="_SD45" localSheetId="2">#REF!</definedName>
    <definedName name="_SD45" localSheetId="4">#REF!</definedName>
    <definedName name="_SD45" localSheetId="11">#REF!</definedName>
    <definedName name="_SD45" localSheetId="3">#REF!</definedName>
    <definedName name="_SD45">#REF!</definedName>
    <definedName name="_SD46" localSheetId="7">#REF!</definedName>
    <definedName name="_SD46" localSheetId="6">#REF!</definedName>
    <definedName name="_SD46" localSheetId="8">#REF!</definedName>
    <definedName name="_SD46" localSheetId="13">#REF!</definedName>
    <definedName name="_SD46" localSheetId="9">#REF!</definedName>
    <definedName name="_SD46" localSheetId="16">#REF!</definedName>
    <definedName name="_SD46" localSheetId="2">#REF!</definedName>
    <definedName name="_SD46" localSheetId="4">#REF!</definedName>
    <definedName name="_SD46" localSheetId="11">#REF!</definedName>
    <definedName name="_SD46" localSheetId="3">#REF!</definedName>
    <definedName name="_SD46">#REF!</definedName>
    <definedName name="_SD47" localSheetId="7">#REF!</definedName>
    <definedName name="_SD47" localSheetId="6">#REF!</definedName>
    <definedName name="_SD47" localSheetId="8">#REF!</definedName>
    <definedName name="_SD47" localSheetId="13">#REF!</definedName>
    <definedName name="_SD47" localSheetId="9">#REF!</definedName>
    <definedName name="_SD47" localSheetId="16">#REF!</definedName>
    <definedName name="_SD47" localSheetId="2">#REF!</definedName>
    <definedName name="_SD47" localSheetId="4">#REF!</definedName>
    <definedName name="_SD47" localSheetId="11">#REF!</definedName>
    <definedName name="_SD47" localSheetId="3">#REF!</definedName>
    <definedName name="_SD47">#REF!</definedName>
    <definedName name="_SD48" localSheetId="7">#REF!</definedName>
    <definedName name="_SD48" localSheetId="6">#REF!</definedName>
    <definedName name="_SD48" localSheetId="8">#REF!</definedName>
    <definedName name="_SD48" localSheetId="13">#REF!</definedName>
    <definedName name="_SD48" localSheetId="9">#REF!</definedName>
    <definedName name="_SD48" localSheetId="16">#REF!</definedName>
    <definedName name="_SD48" localSheetId="2">#REF!</definedName>
    <definedName name="_SD48" localSheetId="4">#REF!</definedName>
    <definedName name="_SD48" localSheetId="11">#REF!</definedName>
    <definedName name="_SD48" localSheetId="3">#REF!</definedName>
    <definedName name="_SD48">#REF!</definedName>
    <definedName name="_SD49" localSheetId="7">#REF!</definedName>
    <definedName name="_SD49" localSheetId="6">#REF!</definedName>
    <definedName name="_SD49" localSheetId="8">#REF!</definedName>
    <definedName name="_SD49" localSheetId="13">#REF!</definedName>
    <definedName name="_SD49" localSheetId="9">#REF!</definedName>
    <definedName name="_SD49" localSheetId="16">#REF!</definedName>
    <definedName name="_SD49" localSheetId="2">#REF!</definedName>
    <definedName name="_SD49" localSheetId="4">#REF!</definedName>
    <definedName name="_SD49" localSheetId="11">#REF!</definedName>
    <definedName name="_SD49" localSheetId="3">#REF!</definedName>
    <definedName name="_SD49">#REF!</definedName>
    <definedName name="_SD5" localSheetId="7">#REF!</definedName>
    <definedName name="_SD5" localSheetId="6">#REF!</definedName>
    <definedName name="_SD5" localSheetId="8">#REF!</definedName>
    <definedName name="_SD5" localSheetId="13">#REF!</definedName>
    <definedName name="_SD5" localSheetId="9">#REF!</definedName>
    <definedName name="_SD5" localSheetId="16">#REF!</definedName>
    <definedName name="_SD5" localSheetId="2">#REF!</definedName>
    <definedName name="_SD5" localSheetId="4">#REF!</definedName>
    <definedName name="_SD5" localSheetId="11">#REF!</definedName>
    <definedName name="_SD5" localSheetId="3">#REF!</definedName>
    <definedName name="_SD5">#REF!</definedName>
    <definedName name="_SD50" localSheetId="7">#REF!</definedName>
    <definedName name="_SD50" localSheetId="6">#REF!</definedName>
    <definedName name="_SD50" localSheetId="8">#REF!</definedName>
    <definedName name="_SD50" localSheetId="13">#REF!</definedName>
    <definedName name="_SD50" localSheetId="9">#REF!</definedName>
    <definedName name="_SD50" localSheetId="16">#REF!</definedName>
    <definedName name="_SD50" localSheetId="2">#REF!</definedName>
    <definedName name="_SD50" localSheetId="4">#REF!</definedName>
    <definedName name="_SD50" localSheetId="11">#REF!</definedName>
    <definedName name="_SD50" localSheetId="3">#REF!</definedName>
    <definedName name="_SD50">#REF!</definedName>
    <definedName name="_SD500" localSheetId="7">#REF!</definedName>
    <definedName name="_SD500" localSheetId="6">#REF!</definedName>
    <definedName name="_SD500" localSheetId="8">#REF!</definedName>
    <definedName name="_SD500" localSheetId="13">#REF!</definedName>
    <definedName name="_SD500" localSheetId="9">#REF!</definedName>
    <definedName name="_SD500" localSheetId="16">#REF!</definedName>
    <definedName name="_SD500" localSheetId="2">#REF!</definedName>
    <definedName name="_SD500" localSheetId="4">#REF!</definedName>
    <definedName name="_SD500" localSheetId="11">#REF!</definedName>
    <definedName name="_SD500" localSheetId="3">#REF!</definedName>
    <definedName name="_SD500">#REF!</definedName>
    <definedName name="_SD51" localSheetId="7">#REF!</definedName>
    <definedName name="_SD51" localSheetId="6">#REF!</definedName>
    <definedName name="_SD51" localSheetId="8">#REF!</definedName>
    <definedName name="_SD51" localSheetId="13">#REF!</definedName>
    <definedName name="_SD51" localSheetId="9">#REF!</definedName>
    <definedName name="_SD51" localSheetId="16">#REF!</definedName>
    <definedName name="_SD51" localSheetId="2">#REF!</definedName>
    <definedName name="_SD51" localSheetId="4">#REF!</definedName>
    <definedName name="_SD51" localSheetId="11">#REF!</definedName>
    <definedName name="_SD51" localSheetId="3">#REF!</definedName>
    <definedName name="_SD51">#REF!</definedName>
    <definedName name="_SD52" localSheetId="7">#REF!</definedName>
    <definedName name="_SD52" localSheetId="6">#REF!</definedName>
    <definedName name="_SD52" localSheetId="8">#REF!</definedName>
    <definedName name="_SD52" localSheetId="13">#REF!</definedName>
    <definedName name="_SD52" localSheetId="9">#REF!</definedName>
    <definedName name="_SD52" localSheetId="16">#REF!</definedName>
    <definedName name="_SD52" localSheetId="2">#REF!</definedName>
    <definedName name="_SD52" localSheetId="4">#REF!</definedName>
    <definedName name="_SD52" localSheetId="11">#REF!</definedName>
    <definedName name="_SD52" localSheetId="3">#REF!</definedName>
    <definedName name="_SD52">#REF!</definedName>
    <definedName name="_SD53" localSheetId="7">#REF!</definedName>
    <definedName name="_SD53" localSheetId="6">#REF!</definedName>
    <definedName name="_SD53" localSheetId="8">#REF!</definedName>
    <definedName name="_SD53" localSheetId="13">#REF!</definedName>
    <definedName name="_SD53" localSheetId="9">#REF!</definedName>
    <definedName name="_SD53" localSheetId="16">#REF!</definedName>
    <definedName name="_SD53" localSheetId="2">#REF!</definedName>
    <definedName name="_SD53" localSheetId="4">#REF!</definedName>
    <definedName name="_SD53" localSheetId="11">#REF!</definedName>
    <definedName name="_SD53" localSheetId="3">#REF!</definedName>
    <definedName name="_SD53">#REF!</definedName>
    <definedName name="_SD54" localSheetId="7">#REF!</definedName>
    <definedName name="_SD54" localSheetId="6">#REF!</definedName>
    <definedName name="_SD54" localSheetId="8">#REF!</definedName>
    <definedName name="_SD54" localSheetId="13">#REF!</definedName>
    <definedName name="_SD54" localSheetId="9">#REF!</definedName>
    <definedName name="_SD54" localSheetId="16">#REF!</definedName>
    <definedName name="_SD54" localSheetId="2">#REF!</definedName>
    <definedName name="_SD54" localSheetId="4">#REF!</definedName>
    <definedName name="_SD54" localSheetId="11">#REF!</definedName>
    <definedName name="_SD54" localSheetId="3">#REF!</definedName>
    <definedName name="_SD54">#REF!</definedName>
    <definedName name="_SD55" localSheetId="7">#REF!</definedName>
    <definedName name="_SD55" localSheetId="6">#REF!</definedName>
    <definedName name="_SD55" localSheetId="8">#REF!</definedName>
    <definedName name="_SD55" localSheetId="13">#REF!</definedName>
    <definedName name="_SD55" localSheetId="9">#REF!</definedName>
    <definedName name="_SD55" localSheetId="16">#REF!</definedName>
    <definedName name="_SD55" localSheetId="2">#REF!</definedName>
    <definedName name="_SD55" localSheetId="4">#REF!</definedName>
    <definedName name="_SD55" localSheetId="11">#REF!</definedName>
    <definedName name="_SD55" localSheetId="3">#REF!</definedName>
    <definedName name="_SD55">#REF!</definedName>
    <definedName name="_SD56" localSheetId="7">#REF!</definedName>
    <definedName name="_SD56" localSheetId="6">#REF!</definedName>
    <definedName name="_SD56" localSheetId="8">#REF!</definedName>
    <definedName name="_SD56" localSheetId="13">#REF!</definedName>
    <definedName name="_SD56" localSheetId="9">#REF!</definedName>
    <definedName name="_SD56" localSheetId="16">#REF!</definedName>
    <definedName name="_SD56" localSheetId="2">#REF!</definedName>
    <definedName name="_SD56" localSheetId="4">#REF!</definedName>
    <definedName name="_SD56" localSheetId="11">#REF!</definedName>
    <definedName name="_SD56" localSheetId="3">#REF!</definedName>
    <definedName name="_SD56">#REF!</definedName>
    <definedName name="_SD57" localSheetId="7">#REF!</definedName>
    <definedName name="_SD57" localSheetId="6">#REF!</definedName>
    <definedName name="_SD57" localSheetId="8">#REF!</definedName>
    <definedName name="_SD57" localSheetId="13">#REF!</definedName>
    <definedName name="_SD57" localSheetId="9">#REF!</definedName>
    <definedName name="_SD57" localSheetId="16">#REF!</definedName>
    <definedName name="_SD57" localSheetId="2">#REF!</definedName>
    <definedName name="_SD57" localSheetId="4">#REF!</definedName>
    <definedName name="_SD57" localSheetId="11">#REF!</definedName>
    <definedName name="_SD57" localSheetId="3">#REF!</definedName>
    <definedName name="_SD57">#REF!</definedName>
    <definedName name="_SD58" localSheetId="7">#REF!</definedName>
    <definedName name="_SD58" localSheetId="6">#REF!</definedName>
    <definedName name="_SD58" localSheetId="8">#REF!</definedName>
    <definedName name="_SD58" localSheetId="13">#REF!</definedName>
    <definedName name="_SD58" localSheetId="9">#REF!</definedName>
    <definedName name="_SD58" localSheetId="16">#REF!</definedName>
    <definedName name="_SD58" localSheetId="2">#REF!</definedName>
    <definedName name="_SD58" localSheetId="4">#REF!</definedName>
    <definedName name="_SD58" localSheetId="11">#REF!</definedName>
    <definedName name="_SD58" localSheetId="3">#REF!</definedName>
    <definedName name="_SD58">#REF!</definedName>
    <definedName name="_SD59" localSheetId="7">#REF!</definedName>
    <definedName name="_SD59" localSheetId="6">#REF!</definedName>
    <definedName name="_SD59" localSheetId="8">#REF!</definedName>
    <definedName name="_SD59" localSheetId="13">#REF!</definedName>
    <definedName name="_SD59" localSheetId="9">#REF!</definedName>
    <definedName name="_SD59" localSheetId="16">#REF!</definedName>
    <definedName name="_SD59" localSheetId="2">#REF!</definedName>
    <definedName name="_SD59" localSheetId="4">#REF!</definedName>
    <definedName name="_SD59" localSheetId="11">#REF!</definedName>
    <definedName name="_SD59" localSheetId="3">#REF!</definedName>
    <definedName name="_SD59">#REF!</definedName>
    <definedName name="_SD6" localSheetId="7">#REF!</definedName>
    <definedName name="_SD6" localSheetId="6">#REF!</definedName>
    <definedName name="_SD6" localSheetId="8">#REF!</definedName>
    <definedName name="_SD6" localSheetId="13">#REF!</definedName>
    <definedName name="_SD6" localSheetId="9">#REF!</definedName>
    <definedName name="_SD6" localSheetId="16">#REF!</definedName>
    <definedName name="_SD6" localSheetId="2">#REF!</definedName>
    <definedName name="_SD6" localSheetId="4">#REF!</definedName>
    <definedName name="_SD6" localSheetId="11">#REF!</definedName>
    <definedName name="_SD6" localSheetId="3">#REF!</definedName>
    <definedName name="_SD6">#REF!</definedName>
    <definedName name="_SD60" localSheetId="7">#REF!</definedName>
    <definedName name="_SD60" localSheetId="6">#REF!</definedName>
    <definedName name="_SD60" localSheetId="8">#REF!</definedName>
    <definedName name="_SD60" localSheetId="13">#REF!</definedName>
    <definedName name="_SD60" localSheetId="9">#REF!</definedName>
    <definedName name="_SD60" localSheetId="16">#REF!</definedName>
    <definedName name="_SD60" localSheetId="2">#REF!</definedName>
    <definedName name="_SD60" localSheetId="4">#REF!</definedName>
    <definedName name="_SD60" localSheetId="11">#REF!</definedName>
    <definedName name="_SD60" localSheetId="3">#REF!</definedName>
    <definedName name="_SD60">#REF!</definedName>
    <definedName name="_SD61" localSheetId="7">#REF!</definedName>
    <definedName name="_SD61" localSheetId="6">#REF!</definedName>
    <definedName name="_SD61" localSheetId="8">#REF!</definedName>
    <definedName name="_SD61" localSheetId="13">#REF!</definedName>
    <definedName name="_SD61" localSheetId="9">#REF!</definedName>
    <definedName name="_SD61" localSheetId="16">#REF!</definedName>
    <definedName name="_SD61" localSheetId="2">#REF!</definedName>
    <definedName name="_SD61" localSheetId="4">#REF!</definedName>
    <definedName name="_SD61" localSheetId="11">#REF!</definedName>
    <definedName name="_SD61" localSheetId="3">#REF!</definedName>
    <definedName name="_SD61">#REF!</definedName>
    <definedName name="_SD62" localSheetId="7">#REF!</definedName>
    <definedName name="_SD62" localSheetId="6">#REF!</definedName>
    <definedName name="_SD62" localSheetId="8">#REF!</definedName>
    <definedName name="_SD62" localSheetId="13">#REF!</definedName>
    <definedName name="_SD62" localSheetId="9">#REF!</definedName>
    <definedName name="_SD62" localSheetId="16">#REF!</definedName>
    <definedName name="_SD62" localSheetId="2">#REF!</definedName>
    <definedName name="_SD62" localSheetId="4">#REF!</definedName>
    <definedName name="_SD62" localSheetId="11">#REF!</definedName>
    <definedName name="_SD62" localSheetId="3">#REF!</definedName>
    <definedName name="_SD62">#REF!</definedName>
    <definedName name="_SD63" localSheetId="7">#REF!</definedName>
    <definedName name="_SD63" localSheetId="6">#REF!</definedName>
    <definedName name="_SD63" localSheetId="8">#REF!</definedName>
    <definedName name="_SD63" localSheetId="13">#REF!</definedName>
    <definedName name="_SD63" localSheetId="9">#REF!</definedName>
    <definedName name="_SD63" localSheetId="16">#REF!</definedName>
    <definedName name="_SD63" localSheetId="2">#REF!</definedName>
    <definedName name="_SD63" localSheetId="4">#REF!</definedName>
    <definedName name="_SD63" localSheetId="11">#REF!</definedName>
    <definedName name="_SD63" localSheetId="3">#REF!</definedName>
    <definedName name="_SD63">#REF!</definedName>
    <definedName name="_SD64" localSheetId="7">#REF!</definedName>
    <definedName name="_SD64" localSheetId="6">#REF!</definedName>
    <definedName name="_SD64" localSheetId="8">#REF!</definedName>
    <definedName name="_SD64" localSheetId="13">#REF!</definedName>
    <definedName name="_SD64" localSheetId="9">#REF!</definedName>
    <definedName name="_SD64" localSheetId="16">#REF!</definedName>
    <definedName name="_SD64" localSheetId="2">#REF!</definedName>
    <definedName name="_SD64" localSheetId="4">#REF!</definedName>
    <definedName name="_SD64" localSheetId="11">#REF!</definedName>
    <definedName name="_SD64" localSheetId="3">#REF!</definedName>
    <definedName name="_SD64">#REF!</definedName>
    <definedName name="_SD65" localSheetId="7">#REF!</definedName>
    <definedName name="_SD65" localSheetId="6">#REF!</definedName>
    <definedName name="_SD65" localSheetId="8">#REF!</definedName>
    <definedName name="_SD65" localSheetId="13">#REF!</definedName>
    <definedName name="_SD65" localSheetId="9">#REF!</definedName>
    <definedName name="_SD65" localSheetId="16">#REF!</definedName>
    <definedName name="_SD65" localSheetId="2">#REF!</definedName>
    <definedName name="_SD65" localSheetId="4">#REF!</definedName>
    <definedName name="_SD65" localSheetId="11">#REF!</definedName>
    <definedName name="_SD65" localSheetId="3">#REF!</definedName>
    <definedName name="_SD65">#REF!</definedName>
    <definedName name="_SD66" localSheetId="7">#REF!</definedName>
    <definedName name="_SD66" localSheetId="6">#REF!</definedName>
    <definedName name="_SD66" localSheetId="8">#REF!</definedName>
    <definedName name="_SD66" localSheetId="13">#REF!</definedName>
    <definedName name="_SD66" localSheetId="9">#REF!</definedName>
    <definedName name="_SD66" localSheetId="16">#REF!</definedName>
    <definedName name="_SD66" localSheetId="2">#REF!</definedName>
    <definedName name="_SD66" localSheetId="4">#REF!</definedName>
    <definedName name="_SD66" localSheetId="11">#REF!</definedName>
    <definedName name="_SD66" localSheetId="3">#REF!</definedName>
    <definedName name="_SD66">#REF!</definedName>
    <definedName name="_SD67" localSheetId="7">#REF!</definedName>
    <definedName name="_SD67" localSheetId="6">#REF!</definedName>
    <definedName name="_SD67" localSheetId="8">#REF!</definedName>
    <definedName name="_SD67" localSheetId="13">#REF!</definedName>
    <definedName name="_SD67" localSheetId="9">#REF!</definedName>
    <definedName name="_SD67" localSheetId="16">#REF!</definedName>
    <definedName name="_SD67" localSheetId="2">#REF!</definedName>
    <definedName name="_SD67" localSheetId="4">#REF!</definedName>
    <definedName name="_SD67" localSheetId="11">#REF!</definedName>
    <definedName name="_SD67" localSheetId="3">#REF!</definedName>
    <definedName name="_SD67">#REF!</definedName>
    <definedName name="_SD68" localSheetId="7">#REF!</definedName>
    <definedName name="_SD68" localSheetId="6">#REF!</definedName>
    <definedName name="_SD68" localSheetId="8">#REF!</definedName>
    <definedName name="_SD68" localSheetId="13">#REF!</definedName>
    <definedName name="_SD68" localSheetId="9">#REF!</definedName>
    <definedName name="_SD68" localSheetId="16">#REF!</definedName>
    <definedName name="_SD68" localSheetId="2">#REF!</definedName>
    <definedName name="_SD68" localSheetId="4">#REF!</definedName>
    <definedName name="_SD68" localSheetId="11">#REF!</definedName>
    <definedName name="_SD68" localSheetId="3">#REF!</definedName>
    <definedName name="_SD68">#REF!</definedName>
    <definedName name="_SD69" localSheetId="7">#REF!</definedName>
    <definedName name="_SD69" localSheetId="6">#REF!</definedName>
    <definedName name="_SD69" localSheetId="8">#REF!</definedName>
    <definedName name="_SD69" localSheetId="13">#REF!</definedName>
    <definedName name="_SD69" localSheetId="9">#REF!</definedName>
    <definedName name="_SD69" localSheetId="16">#REF!</definedName>
    <definedName name="_SD69" localSheetId="2">#REF!</definedName>
    <definedName name="_SD69" localSheetId="4">#REF!</definedName>
    <definedName name="_SD69" localSheetId="11">#REF!</definedName>
    <definedName name="_SD69" localSheetId="3">#REF!</definedName>
    <definedName name="_SD69">#REF!</definedName>
    <definedName name="_SD7" localSheetId="7">#REF!</definedName>
    <definedName name="_SD7" localSheetId="6">#REF!</definedName>
    <definedName name="_SD7" localSheetId="8">#REF!</definedName>
    <definedName name="_SD7" localSheetId="13">#REF!</definedName>
    <definedName name="_SD7" localSheetId="9">#REF!</definedName>
    <definedName name="_SD7" localSheetId="16">#REF!</definedName>
    <definedName name="_SD7" localSheetId="2">#REF!</definedName>
    <definedName name="_SD7" localSheetId="4">#REF!</definedName>
    <definedName name="_SD7" localSheetId="11">#REF!</definedName>
    <definedName name="_SD7" localSheetId="3">#REF!</definedName>
    <definedName name="_SD7">#REF!</definedName>
    <definedName name="_SD70" localSheetId="7">#REF!</definedName>
    <definedName name="_SD70" localSheetId="6">#REF!</definedName>
    <definedName name="_SD70" localSheetId="8">#REF!</definedName>
    <definedName name="_SD70" localSheetId="13">#REF!</definedName>
    <definedName name="_SD70" localSheetId="9">#REF!</definedName>
    <definedName name="_SD70" localSheetId="16">#REF!</definedName>
    <definedName name="_SD70" localSheetId="2">#REF!</definedName>
    <definedName name="_SD70" localSheetId="4">#REF!</definedName>
    <definedName name="_SD70" localSheetId="11">#REF!</definedName>
    <definedName name="_SD70" localSheetId="3">#REF!</definedName>
    <definedName name="_SD70">#REF!</definedName>
    <definedName name="_SD71" localSheetId="7">#REF!</definedName>
    <definedName name="_SD71" localSheetId="6">#REF!</definedName>
    <definedName name="_SD71" localSheetId="8">#REF!</definedName>
    <definedName name="_SD71" localSheetId="13">#REF!</definedName>
    <definedName name="_SD71" localSheetId="9">#REF!</definedName>
    <definedName name="_SD71" localSheetId="16">#REF!</definedName>
    <definedName name="_SD71" localSheetId="2">#REF!</definedName>
    <definedName name="_SD71" localSheetId="4">#REF!</definedName>
    <definedName name="_SD71" localSheetId="11">#REF!</definedName>
    <definedName name="_SD71" localSheetId="3">#REF!</definedName>
    <definedName name="_SD71">#REF!</definedName>
    <definedName name="_SD72" localSheetId="7">#REF!</definedName>
    <definedName name="_SD72" localSheetId="6">#REF!</definedName>
    <definedName name="_SD72" localSheetId="8">#REF!</definedName>
    <definedName name="_SD72" localSheetId="13">#REF!</definedName>
    <definedName name="_SD72" localSheetId="9">#REF!</definedName>
    <definedName name="_SD72" localSheetId="16">#REF!</definedName>
    <definedName name="_SD72" localSheetId="2">#REF!</definedName>
    <definedName name="_SD72" localSheetId="4">#REF!</definedName>
    <definedName name="_SD72" localSheetId="11">#REF!</definedName>
    <definedName name="_SD72" localSheetId="3">#REF!</definedName>
    <definedName name="_SD72">#REF!</definedName>
    <definedName name="_SD73" localSheetId="7">#REF!</definedName>
    <definedName name="_SD73" localSheetId="6">#REF!</definedName>
    <definedName name="_SD73" localSheetId="8">#REF!</definedName>
    <definedName name="_SD73" localSheetId="13">#REF!</definedName>
    <definedName name="_SD73" localSheetId="9">#REF!</definedName>
    <definedName name="_SD73" localSheetId="16">#REF!</definedName>
    <definedName name="_SD73" localSheetId="2">#REF!</definedName>
    <definedName name="_SD73" localSheetId="4">#REF!</definedName>
    <definedName name="_SD73" localSheetId="11">#REF!</definedName>
    <definedName name="_SD73" localSheetId="3">#REF!</definedName>
    <definedName name="_SD73">#REF!</definedName>
    <definedName name="_SD74" localSheetId="7">#REF!</definedName>
    <definedName name="_SD74" localSheetId="6">#REF!</definedName>
    <definedName name="_SD74" localSheetId="8">#REF!</definedName>
    <definedName name="_SD74" localSheetId="13">#REF!</definedName>
    <definedName name="_SD74" localSheetId="9">#REF!</definedName>
    <definedName name="_SD74" localSheetId="16">#REF!</definedName>
    <definedName name="_SD74" localSheetId="2">#REF!</definedName>
    <definedName name="_SD74" localSheetId="4">#REF!</definedName>
    <definedName name="_SD74" localSheetId="11">#REF!</definedName>
    <definedName name="_SD74" localSheetId="3">#REF!</definedName>
    <definedName name="_SD74">#REF!</definedName>
    <definedName name="_SD75" localSheetId="7">#REF!</definedName>
    <definedName name="_SD75" localSheetId="6">#REF!</definedName>
    <definedName name="_SD75" localSheetId="8">#REF!</definedName>
    <definedName name="_SD75" localSheetId="13">#REF!</definedName>
    <definedName name="_SD75" localSheetId="9">#REF!</definedName>
    <definedName name="_SD75" localSheetId="16">#REF!</definedName>
    <definedName name="_SD75" localSheetId="2">#REF!</definedName>
    <definedName name="_SD75" localSheetId="4">#REF!</definedName>
    <definedName name="_SD75" localSheetId="11">#REF!</definedName>
    <definedName name="_SD75" localSheetId="3">#REF!</definedName>
    <definedName name="_SD75">#REF!</definedName>
    <definedName name="_SD76" localSheetId="7">#REF!</definedName>
    <definedName name="_SD76" localSheetId="6">#REF!</definedName>
    <definedName name="_SD76" localSheetId="8">#REF!</definedName>
    <definedName name="_SD76" localSheetId="13">#REF!</definedName>
    <definedName name="_SD76" localSheetId="9">#REF!</definedName>
    <definedName name="_SD76" localSheetId="16">#REF!</definedName>
    <definedName name="_SD76" localSheetId="2">#REF!</definedName>
    <definedName name="_SD76" localSheetId="4">#REF!</definedName>
    <definedName name="_SD76" localSheetId="11">#REF!</definedName>
    <definedName name="_SD76" localSheetId="3">#REF!</definedName>
    <definedName name="_SD76">#REF!</definedName>
    <definedName name="_SD77" localSheetId="7">#REF!</definedName>
    <definedName name="_SD77" localSheetId="6">#REF!</definedName>
    <definedName name="_SD77" localSheetId="8">#REF!</definedName>
    <definedName name="_SD77" localSheetId="13">#REF!</definedName>
    <definedName name="_SD77" localSheetId="9">#REF!</definedName>
    <definedName name="_SD77" localSheetId="16">#REF!</definedName>
    <definedName name="_SD77" localSheetId="2">#REF!</definedName>
    <definedName name="_SD77" localSheetId="4">#REF!</definedName>
    <definedName name="_SD77" localSheetId="11">#REF!</definedName>
    <definedName name="_SD77" localSheetId="3">#REF!</definedName>
    <definedName name="_SD77">#REF!</definedName>
    <definedName name="_SD78" localSheetId="7">#REF!</definedName>
    <definedName name="_SD78" localSheetId="6">#REF!</definedName>
    <definedName name="_SD78" localSheetId="8">#REF!</definedName>
    <definedName name="_SD78" localSheetId="13">#REF!</definedName>
    <definedName name="_SD78" localSheetId="9">#REF!</definedName>
    <definedName name="_SD78" localSheetId="16">#REF!</definedName>
    <definedName name="_SD78" localSheetId="2">#REF!</definedName>
    <definedName name="_SD78" localSheetId="4">#REF!</definedName>
    <definedName name="_SD78" localSheetId="11">#REF!</definedName>
    <definedName name="_SD78" localSheetId="3">#REF!</definedName>
    <definedName name="_SD78">#REF!</definedName>
    <definedName name="_SD79" localSheetId="7">#REF!</definedName>
    <definedName name="_SD79" localSheetId="6">#REF!</definedName>
    <definedName name="_SD79" localSheetId="8">#REF!</definedName>
    <definedName name="_SD79" localSheetId="13">#REF!</definedName>
    <definedName name="_SD79" localSheetId="9">#REF!</definedName>
    <definedName name="_SD79" localSheetId="16">#REF!</definedName>
    <definedName name="_SD79" localSheetId="2">#REF!</definedName>
    <definedName name="_SD79" localSheetId="4">#REF!</definedName>
    <definedName name="_SD79" localSheetId="11">#REF!</definedName>
    <definedName name="_SD79" localSheetId="3">#REF!</definedName>
    <definedName name="_SD79">#REF!</definedName>
    <definedName name="_SD8" localSheetId="7">#REF!</definedName>
    <definedName name="_SD8" localSheetId="6">#REF!</definedName>
    <definedName name="_SD8" localSheetId="8">#REF!</definedName>
    <definedName name="_SD8" localSheetId="13">#REF!</definedName>
    <definedName name="_SD8" localSheetId="9">#REF!</definedName>
    <definedName name="_SD8" localSheetId="16">#REF!</definedName>
    <definedName name="_SD8" localSheetId="2">#REF!</definedName>
    <definedName name="_SD8" localSheetId="4">#REF!</definedName>
    <definedName name="_SD8" localSheetId="11">#REF!</definedName>
    <definedName name="_SD8" localSheetId="3">#REF!</definedName>
    <definedName name="_SD8">#REF!</definedName>
    <definedName name="_SD80" localSheetId="7">#REF!</definedName>
    <definedName name="_SD80" localSheetId="6">#REF!</definedName>
    <definedName name="_SD80" localSheetId="8">#REF!</definedName>
    <definedName name="_SD80" localSheetId="13">#REF!</definedName>
    <definedName name="_SD80" localSheetId="9">#REF!</definedName>
    <definedName name="_SD80" localSheetId="16">#REF!</definedName>
    <definedName name="_SD80" localSheetId="2">#REF!</definedName>
    <definedName name="_SD80" localSheetId="4">#REF!</definedName>
    <definedName name="_SD80" localSheetId="11">#REF!</definedName>
    <definedName name="_SD80" localSheetId="3">#REF!</definedName>
    <definedName name="_SD80">#REF!</definedName>
    <definedName name="_SD81" localSheetId="7">#REF!</definedName>
    <definedName name="_SD81" localSheetId="6">#REF!</definedName>
    <definedName name="_SD81" localSheetId="8">#REF!</definedName>
    <definedName name="_SD81" localSheetId="13">#REF!</definedName>
    <definedName name="_SD81" localSheetId="9">#REF!</definedName>
    <definedName name="_SD81" localSheetId="16">#REF!</definedName>
    <definedName name="_SD81" localSheetId="2">#REF!</definedName>
    <definedName name="_SD81" localSheetId="4">#REF!</definedName>
    <definedName name="_SD81" localSheetId="11">#REF!</definedName>
    <definedName name="_SD81" localSheetId="3">#REF!</definedName>
    <definedName name="_SD81">#REF!</definedName>
    <definedName name="_SD82" localSheetId="7">#REF!</definedName>
    <definedName name="_SD82" localSheetId="6">#REF!</definedName>
    <definedName name="_SD82" localSheetId="8">#REF!</definedName>
    <definedName name="_SD82" localSheetId="13">#REF!</definedName>
    <definedName name="_SD82" localSheetId="9">#REF!</definedName>
    <definedName name="_SD82" localSheetId="16">#REF!</definedName>
    <definedName name="_SD82" localSheetId="2">#REF!</definedName>
    <definedName name="_SD82" localSheetId="4">#REF!</definedName>
    <definedName name="_SD82" localSheetId="11">#REF!</definedName>
    <definedName name="_SD82" localSheetId="3">#REF!</definedName>
    <definedName name="_SD82">#REF!</definedName>
    <definedName name="_SD83" localSheetId="7">#REF!</definedName>
    <definedName name="_SD83" localSheetId="6">#REF!</definedName>
    <definedName name="_SD83" localSheetId="8">#REF!</definedName>
    <definedName name="_SD83" localSheetId="13">#REF!</definedName>
    <definedName name="_SD83" localSheetId="9">#REF!</definedName>
    <definedName name="_SD83" localSheetId="16">#REF!</definedName>
    <definedName name="_SD83" localSheetId="2">#REF!</definedName>
    <definedName name="_SD83" localSheetId="4">#REF!</definedName>
    <definedName name="_SD83" localSheetId="11">#REF!</definedName>
    <definedName name="_SD83" localSheetId="3">#REF!</definedName>
    <definedName name="_SD83">#REF!</definedName>
    <definedName name="_SD84" localSheetId="7">#REF!</definedName>
    <definedName name="_SD84" localSheetId="6">#REF!</definedName>
    <definedName name="_SD84" localSheetId="8">#REF!</definedName>
    <definedName name="_SD84" localSheetId="13">#REF!</definedName>
    <definedName name="_SD84" localSheetId="9">#REF!</definedName>
    <definedName name="_SD84" localSheetId="16">#REF!</definedName>
    <definedName name="_SD84" localSheetId="2">#REF!</definedName>
    <definedName name="_SD84" localSheetId="4">#REF!</definedName>
    <definedName name="_SD84" localSheetId="11">#REF!</definedName>
    <definedName name="_SD84" localSheetId="3">#REF!</definedName>
    <definedName name="_SD84">#REF!</definedName>
    <definedName name="_SD85" localSheetId="7">#REF!</definedName>
    <definedName name="_SD85" localSheetId="6">#REF!</definedName>
    <definedName name="_SD85" localSheetId="8">#REF!</definedName>
    <definedName name="_SD85" localSheetId="13">#REF!</definedName>
    <definedName name="_SD85" localSheetId="9">#REF!</definedName>
    <definedName name="_SD85" localSheetId="16">#REF!</definedName>
    <definedName name="_SD85" localSheetId="2">#REF!</definedName>
    <definedName name="_SD85" localSheetId="4">#REF!</definedName>
    <definedName name="_SD85" localSheetId="11">#REF!</definedName>
    <definedName name="_SD85" localSheetId="3">#REF!</definedName>
    <definedName name="_SD85">#REF!</definedName>
    <definedName name="_SD86" localSheetId="7">#REF!</definedName>
    <definedName name="_SD86" localSheetId="6">#REF!</definedName>
    <definedName name="_SD86" localSheetId="8">#REF!</definedName>
    <definedName name="_SD86" localSheetId="13">#REF!</definedName>
    <definedName name="_SD86" localSheetId="9">#REF!</definedName>
    <definedName name="_SD86" localSheetId="16">#REF!</definedName>
    <definedName name="_SD86" localSheetId="2">#REF!</definedName>
    <definedName name="_SD86" localSheetId="4">#REF!</definedName>
    <definedName name="_SD86" localSheetId="11">#REF!</definedName>
    <definedName name="_SD86" localSheetId="3">#REF!</definedName>
    <definedName name="_SD86">#REF!</definedName>
    <definedName name="_SD87" localSheetId="7">#REF!</definedName>
    <definedName name="_SD87" localSheetId="6">#REF!</definedName>
    <definedName name="_SD87" localSheetId="8">#REF!</definedName>
    <definedName name="_SD87" localSheetId="13">#REF!</definedName>
    <definedName name="_SD87" localSheetId="9">#REF!</definedName>
    <definedName name="_SD87" localSheetId="16">#REF!</definedName>
    <definedName name="_SD87" localSheetId="2">#REF!</definedName>
    <definedName name="_SD87" localSheetId="4">#REF!</definedName>
    <definedName name="_SD87" localSheetId="11">#REF!</definedName>
    <definedName name="_SD87" localSheetId="3">#REF!</definedName>
    <definedName name="_SD87">#REF!</definedName>
    <definedName name="_SD88" localSheetId="7">#REF!</definedName>
    <definedName name="_SD88" localSheetId="6">#REF!</definedName>
    <definedName name="_SD88" localSheetId="8">#REF!</definedName>
    <definedName name="_SD88" localSheetId="13">#REF!</definedName>
    <definedName name="_SD88" localSheetId="9">#REF!</definedName>
    <definedName name="_SD88" localSheetId="16">#REF!</definedName>
    <definedName name="_SD88" localSheetId="2">#REF!</definedName>
    <definedName name="_SD88" localSheetId="4">#REF!</definedName>
    <definedName name="_SD88" localSheetId="11">#REF!</definedName>
    <definedName name="_SD88" localSheetId="3">#REF!</definedName>
    <definedName name="_SD88">#REF!</definedName>
    <definedName name="_SD89" localSheetId="7">#REF!</definedName>
    <definedName name="_SD89" localSheetId="6">#REF!</definedName>
    <definedName name="_SD89" localSheetId="8">#REF!</definedName>
    <definedName name="_SD89" localSheetId="13">#REF!</definedName>
    <definedName name="_SD89" localSheetId="9">#REF!</definedName>
    <definedName name="_SD89" localSheetId="16">#REF!</definedName>
    <definedName name="_SD89" localSheetId="2">#REF!</definedName>
    <definedName name="_SD89" localSheetId="4">#REF!</definedName>
    <definedName name="_SD89" localSheetId="11">#REF!</definedName>
    <definedName name="_SD89" localSheetId="3">#REF!</definedName>
    <definedName name="_SD89">#REF!</definedName>
    <definedName name="_SD9" localSheetId="7">#REF!</definedName>
    <definedName name="_SD9" localSheetId="6">#REF!</definedName>
    <definedName name="_SD9" localSheetId="8">#REF!</definedName>
    <definedName name="_SD9" localSheetId="13">#REF!</definedName>
    <definedName name="_SD9" localSheetId="9">#REF!</definedName>
    <definedName name="_SD9" localSheetId="16">#REF!</definedName>
    <definedName name="_SD9" localSheetId="2">#REF!</definedName>
    <definedName name="_SD9" localSheetId="4">#REF!</definedName>
    <definedName name="_SD9" localSheetId="11">#REF!</definedName>
    <definedName name="_SD9" localSheetId="3">#REF!</definedName>
    <definedName name="_SD9">#REF!</definedName>
    <definedName name="_SD90" localSheetId="7">#REF!</definedName>
    <definedName name="_SD90" localSheetId="6">#REF!</definedName>
    <definedName name="_SD90" localSheetId="8">#REF!</definedName>
    <definedName name="_SD90" localSheetId="13">#REF!</definedName>
    <definedName name="_SD90" localSheetId="9">#REF!</definedName>
    <definedName name="_SD90" localSheetId="16">#REF!</definedName>
    <definedName name="_SD90" localSheetId="2">#REF!</definedName>
    <definedName name="_SD90" localSheetId="4">#REF!</definedName>
    <definedName name="_SD90" localSheetId="11">#REF!</definedName>
    <definedName name="_SD90" localSheetId="3">#REF!</definedName>
    <definedName name="_SD90">#REF!</definedName>
    <definedName name="_SD91" localSheetId="7">#REF!</definedName>
    <definedName name="_SD91" localSheetId="6">#REF!</definedName>
    <definedName name="_SD91" localSheetId="8">#REF!</definedName>
    <definedName name="_SD91" localSheetId="13">#REF!</definedName>
    <definedName name="_SD91" localSheetId="9">#REF!</definedName>
    <definedName name="_SD91" localSheetId="16">#REF!</definedName>
    <definedName name="_SD91" localSheetId="2">#REF!</definedName>
    <definedName name="_SD91" localSheetId="4">#REF!</definedName>
    <definedName name="_SD91" localSheetId="11">#REF!</definedName>
    <definedName name="_SD91" localSheetId="3">#REF!</definedName>
    <definedName name="_SD91">#REF!</definedName>
    <definedName name="_SD92" localSheetId="7">#REF!</definedName>
    <definedName name="_SD92" localSheetId="6">#REF!</definedName>
    <definedName name="_SD92" localSheetId="8">#REF!</definedName>
    <definedName name="_SD92" localSheetId="13">#REF!</definedName>
    <definedName name="_SD92" localSheetId="9">#REF!</definedName>
    <definedName name="_SD92" localSheetId="16">#REF!</definedName>
    <definedName name="_SD92" localSheetId="2">#REF!</definedName>
    <definedName name="_SD92" localSheetId="4">#REF!</definedName>
    <definedName name="_SD92" localSheetId="11">#REF!</definedName>
    <definedName name="_SD92" localSheetId="3">#REF!</definedName>
    <definedName name="_SD92">#REF!</definedName>
    <definedName name="_SD93" localSheetId="7">#REF!</definedName>
    <definedName name="_SD93" localSheetId="6">#REF!</definedName>
    <definedName name="_SD93" localSheetId="8">#REF!</definedName>
    <definedName name="_SD93" localSheetId="13">#REF!</definedName>
    <definedName name="_SD93" localSheetId="9">#REF!</definedName>
    <definedName name="_SD93" localSheetId="16">#REF!</definedName>
    <definedName name="_SD93" localSheetId="2">#REF!</definedName>
    <definedName name="_SD93" localSheetId="4">#REF!</definedName>
    <definedName name="_SD93" localSheetId="11">#REF!</definedName>
    <definedName name="_SD93" localSheetId="3">#REF!</definedName>
    <definedName name="_SD93">#REF!</definedName>
    <definedName name="_SD94" localSheetId="7">#REF!</definedName>
    <definedName name="_SD94" localSheetId="6">#REF!</definedName>
    <definedName name="_SD94" localSheetId="8">#REF!</definedName>
    <definedName name="_SD94" localSheetId="13">#REF!</definedName>
    <definedName name="_SD94" localSheetId="9">#REF!</definedName>
    <definedName name="_SD94" localSheetId="16">#REF!</definedName>
    <definedName name="_SD94" localSheetId="2">#REF!</definedName>
    <definedName name="_SD94" localSheetId="4">#REF!</definedName>
    <definedName name="_SD94" localSheetId="11">#REF!</definedName>
    <definedName name="_SD94" localSheetId="3">#REF!</definedName>
    <definedName name="_SD94">#REF!</definedName>
    <definedName name="_SD95" localSheetId="7">#REF!</definedName>
    <definedName name="_SD95" localSheetId="6">#REF!</definedName>
    <definedName name="_SD95" localSheetId="8">#REF!</definedName>
    <definedName name="_SD95" localSheetId="13">#REF!</definedName>
    <definedName name="_SD95" localSheetId="9">#REF!</definedName>
    <definedName name="_SD95" localSheetId="16">#REF!</definedName>
    <definedName name="_SD95" localSheetId="2">#REF!</definedName>
    <definedName name="_SD95" localSheetId="4">#REF!</definedName>
    <definedName name="_SD95" localSheetId="11">#REF!</definedName>
    <definedName name="_SD95" localSheetId="3">#REF!</definedName>
    <definedName name="_SD95">#REF!</definedName>
    <definedName name="_SD96" localSheetId="7">#REF!</definedName>
    <definedName name="_SD96" localSheetId="6">#REF!</definedName>
    <definedName name="_SD96" localSheetId="8">#REF!</definedName>
    <definedName name="_SD96" localSheetId="13">#REF!</definedName>
    <definedName name="_SD96" localSheetId="9">#REF!</definedName>
    <definedName name="_SD96" localSheetId="16">#REF!</definedName>
    <definedName name="_SD96" localSheetId="2">#REF!</definedName>
    <definedName name="_SD96" localSheetId="4">#REF!</definedName>
    <definedName name="_SD96" localSheetId="11">#REF!</definedName>
    <definedName name="_SD96" localSheetId="3">#REF!</definedName>
    <definedName name="_SD96">#REF!</definedName>
    <definedName name="_SD97" localSheetId="7">#REF!</definedName>
    <definedName name="_SD97" localSheetId="6">#REF!</definedName>
    <definedName name="_SD97" localSheetId="8">#REF!</definedName>
    <definedName name="_SD97" localSheetId="13">#REF!</definedName>
    <definedName name="_SD97" localSheetId="9">#REF!</definedName>
    <definedName name="_SD97" localSheetId="16">#REF!</definedName>
    <definedName name="_SD97" localSheetId="2">#REF!</definedName>
    <definedName name="_SD97" localSheetId="4">#REF!</definedName>
    <definedName name="_SD97" localSheetId="11">#REF!</definedName>
    <definedName name="_SD97" localSheetId="3">#REF!</definedName>
    <definedName name="_SD97">#REF!</definedName>
    <definedName name="_SD98" localSheetId="7">#REF!</definedName>
    <definedName name="_SD98" localSheetId="6">#REF!</definedName>
    <definedName name="_SD98" localSheetId="8">#REF!</definedName>
    <definedName name="_SD98" localSheetId="13">#REF!</definedName>
    <definedName name="_SD98" localSheetId="9">#REF!</definedName>
    <definedName name="_SD98" localSheetId="16">#REF!</definedName>
    <definedName name="_SD98" localSheetId="2">#REF!</definedName>
    <definedName name="_SD98" localSheetId="4">#REF!</definedName>
    <definedName name="_SD98" localSheetId="11">#REF!</definedName>
    <definedName name="_SD98" localSheetId="3">#REF!</definedName>
    <definedName name="_SD98">#REF!</definedName>
    <definedName name="_SD99" localSheetId="7">#REF!</definedName>
    <definedName name="_SD99" localSheetId="6">#REF!</definedName>
    <definedName name="_SD99" localSheetId="8">#REF!</definedName>
    <definedName name="_SD99" localSheetId="13">#REF!</definedName>
    <definedName name="_SD99" localSheetId="9">#REF!</definedName>
    <definedName name="_SD99" localSheetId="16">#REF!</definedName>
    <definedName name="_SD99" localSheetId="2">#REF!</definedName>
    <definedName name="_SD99" localSheetId="4">#REF!</definedName>
    <definedName name="_SD99" localSheetId="11">#REF!</definedName>
    <definedName name="_SD99" localSheetId="3">#REF!</definedName>
    <definedName name="_SD99">#REF!</definedName>
    <definedName name="_sec1">#REF!</definedName>
    <definedName name="_Sec2">#REF!</definedName>
    <definedName name="_sec3">#REF!</definedName>
    <definedName name="_Sec4">#REF!</definedName>
    <definedName name="_sec5">#REF!</definedName>
    <definedName name="_sec6">#REF!</definedName>
    <definedName name="_sec7">#REF!</definedName>
    <definedName name="_sec71">#REF!</definedName>
    <definedName name="_SEC77">#REF!</definedName>
    <definedName name="_sec8">#REF!</definedName>
    <definedName name="_sec81">#REF!</definedName>
    <definedName name="_SEC88">#REF!</definedName>
    <definedName name="_SEC9">#REF!</definedName>
    <definedName name="_SEG1">[228]Lab!$H$1:$I$65535</definedName>
    <definedName name="_sep1" localSheetId="9">'[153]C-data'!$F$45</definedName>
    <definedName name="_sep1" localSheetId="11">'[153]C-data'!$F$45</definedName>
    <definedName name="_sep1">'[154]C-data'!$F$45</definedName>
    <definedName name="_sep2">#REF!</definedName>
    <definedName name="_SH1">#REF!</definedName>
    <definedName name="_SH2">#REF!</definedName>
    <definedName name="_SH3">#REF!</definedName>
    <definedName name="_SH4">#REF!</definedName>
    <definedName name="_SH5">#REF!</definedName>
    <definedName name="_shahbad">#REF!</definedName>
    <definedName name="_skirting_grn">#REF!</definedName>
    <definedName name="_skirting_vit">#REF!</definedName>
    <definedName name="_so000001111" localSheetId="9">'[113]Road data'!#REF!</definedName>
    <definedName name="_so000001111" localSheetId="11">'[113]Road data'!#REF!</definedName>
    <definedName name="_so000001111" localSheetId="5">'[114]Road data'!#REF!</definedName>
    <definedName name="_so000001111">'[114]Road data'!#REF!</definedName>
    <definedName name="_SO016" localSheetId="7">#REF!</definedName>
    <definedName name="_SO016" localSheetId="6">#REF!</definedName>
    <definedName name="_SO016" localSheetId="8">#REF!</definedName>
    <definedName name="_SO016" localSheetId="13">#REF!</definedName>
    <definedName name="_SO016" localSheetId="9">#REF!</definedName>
    <definedName name="_SO016" localSheetId="16">#REF!</definedName>
    <definedName name="_SO016" localSheetId="2">'[151]MRMECADAMoad data'!#REF!</definedName>
    <definedName name="_SO016" localSheetId="4">'[151]MRMECADAMoad data'!#REF!</definedName>
    <definedName name="_SO016" localSheetId="11">#REF!</definedName>
    <definedName name="_SO016" localSheetId="12">'[161]MRoad data'!#REF!</definedName>
    <definedName name="_SO016" localSheetId="5">'[239]MRoad data'!#REF!</definedName>
    <definedName name="_SO016" localSheetId="3">'[151]MRMECADAMoad data'!#REF!</definedName>
    <definedName name="_SO016">#REF!</definedName>
    <definedName name="_Sort">#N/A</definedName>
    <definedName name="_SP_PLAST" localSheetId="5">#REF!</definedName>
    <definedName name="_SP_PLAST">'[234]Road data-TDR'!$C$1599</definedName>
    <definedName name="_SP001" localSheetId="7">#REF!</definedName>
    <definedName name="_SP001" localSheetId="6">#REF!</definedName>
    <definedName name="_SP001" localSheetId="8">#REF!</definedName>
    <definedName name="_SP001" localSheetId="13">#REF!</definedName>
    <definedName name="_SP001" localSheetId="9">#REF!</definedName>
    <definedName name="_SP001" localSheetId="16">#REF!</definedName>
    <definedName name="_SP001" localSheetId="2">'[151]MRMECADAMoad data'!#REF!</definedName>
    <definedName name="_SP001" localSheetId="4">'[151]MRMECADAMoad data'!#REF!</definedName>
    <definedName name="_SP001" localSheetId="11">#REF!</definedName>
    <definedName name="_SP001" localSheetId="12">'[161]MRoad data'!#REF!</definedName>
    <definedName name="_SP001" localSheetId="5">'[239]MRoad data'!#REF!</definedName>
    <definedName name="_SP001" localSheetId="3">'[151]MRMECADAMoad data'!#REF!</definedName>
    <definedName name="_SP001">#REF!</definedName>
    <definedName name="_SP002" localSheetId="7">#REF!</definedName>
    <definedName name="_SP002" localSheetId="6">#REF!</definedName>
    <definedName name="_SP002" localSheetId="8">#REF!</definedName>
    <definedName name="_SP002" localSheetId="13">#REF!</definedName>
    <definedName name="_SP002" localSheetId="9">#REF!</definedName>
    <definedName name="_SP002" localSheetId="16">#REF!</definedName>
    <definedName name="_SP002" localSheetId="2">'[151]MRMECADAMoad data'!#REF!</definedName>
    <definedName name="_SP002" localSheetId="4">'[151]MRMECADAMoad data'!#REF!</definedName>
    <definedName name="_SP002" localSheetId="11">#REF!</definedName>
    <definedName name="_SP002" localSheetId="12">'[161]MRoad data'!#REF!</definedName>
    <definedName name="_SP002" localSheetId="5">'[239]MRoad data'!#REF!</definedName>
    <definedName name="_SP002" localSheetId="3">'[151]MRMECADAMoad data'!#REF!</definedName>
    <definedName name="_SP002">#REF!</definedName>
    <definedName name="_SP003" localSheetId="7">#REF!</definedName>
    <definedName name="_SP003" localSheetId="6">#REF!</definedName>
    <definedName name="_SP003" localSheetId="8">#REF!</definedName>
    <definedName name="_SP003" localSheetId="13">#REF!</definedName>
    <definedName name="_SP003" localSheetId="9">#REF!</definedName>
    <definedName name="_SP003" localSheetId="16">#REF!</definedName>
    <definedName name="_SP003" localSheetId="2">'[151]MRMECADAMoad data'!#REF!</definedName>
    <definedName name="_SP003" localSheetId="4">'[151]MRMECADAMoad data'!#REF!</definedName>
    <definedName name="_SP003" localSheetId="11">#REF!</definedName>
    <definedName name="_SP003" localSheetId="12">'[161]MRoad data'!#REF!</definedName>
    <definedName name="_SP003" localSheetId="5">'[239]MRoad data'!#REF!</definedName>
    <definedName name="_SP003" localSheetId="3">'[151]MRMECADAMoad data'!#REF!</definedName>
    <definedName name="_SP003">#REF!</definedName>
    <definedName name="_SP004" localSheetId="7">#REF!</definedName>
    <definedName name="_SP004" localSheetId="6">#REF!</definedName>
    <definedName name="_SP004" localSheetId="8">#REF!</definedName>
    <definedName name="_SP004" localSheetId="13">#REF!</definedName>
    <definedName name="_SP004" localSheetId="9">#REF!</definedName>
    <definedName name="_SP004" localSheetId="16">#REF!</definedName>
    <definedName name="_SP004" localSheetId="2">'[151]MRMECADAMoad data'!#REF!</definedName>
    <definedName name="_SP004" localSheetId="4">'[151]MRMECADAMoad data'!#REF!</definedName>
    <definedName name="_SP004" localSheetId="11">#REF!</definedName>
    <definedName name="_SP004" localSheetId="12">'[161]MRoad data'!#REF!</definedName>
    <definedName name="_SP004" localSheetId="5">'[239]MRoad data'!#REF!</definedName>
    <definedName name="_SP004" localSheetId="3">'[151]MRMECADAMoad data'!#REF!</definedName>
    <definedName name="_SP004">#REF!</definedName>
    <definedName name="_SP005" localSheetId="7">#REF!</definedName>
    <definedName name="_SP005" localSheetId="6">#REF!</definedName>
    <definedName name="_SP005" localSheetId="8">#REF!</definedName>
    <definedName name="_SP005" localSheetId="13">#REF!</definedName>
    <definedName name="_SP005" localSheetId="9">#REF!</definedName>
    <definedName name="_SP005" localSheetId="16">#REF!</definedName>
    <definedName name="_SP005" localSheetId="2">'[151]MRMECADAMoad data'!#REF!</definedName>
    <definedName name="_SP005" localSheetId="4">'[151]MRMECADAMoad data'!#REF!</definedName>
    <definedName name="_SP005" localSheetId="11">#REF!</definedName>
    <definedName name="_SP005" localSheetId="5">'[240]MRMECADAMoad data'!#REF!</definedName>
    <definedName name="_SP005" localSheetId="3">'[151]MRMECADAMoad data'!#REF!</definedName>
    <definedName name="_SP005">#REF!</definedName>
    <definedName name="_SP006" localSheetId="7">#REF!</definedName>
    <definedName name="_SP006" localSheetId="6">#REF!</definedName>
    <definedName name="_SP006" localSheetId="8">#REF!</definedName>
    <definedName name="_SP006" localSheetId="13">#REF!</definedName>
    <definedName name="_SP006" localSheetId="9">#REF!</definedName>
    <definedName name="_SP006" localSheetId="16">#REF!</definedName>
    <definedName name="_SP006" localSheetId="2">'[151]MRMECADAMoad data'!#REF!</definedName>
    <definedName name="_SP006" localSheetId="4">'[151]MRMECADAMoad data'!#REF!</definedName>
    <definedName name="_SP006" localSheetId="11">#REF!</definedName>
    <definedName name="_SP006" localSheetId="12">'[161]MRoad data'!#REF!</definedName>
    <definedName name="_SP006" localSheetId="5">'[239]MRoad data'!#REF!</definedName>
    <definedName name="_SP006" localSheetId="3">'[151]MRMECADAMoad data'!#REF!</definedName>
    <definedName name="_SP006">#REF!</definedName>
    <definedName name="_SP007" localSheetId="7">#REF!</definedName>
    <definedName name="_SP007" localSheetId="6">#REF!</definedName>
    <definedName name="_SP007" localSheetId="8">#REF!</definedName>
    <definedName name="_SP007" localSheetId="13">#REF!</definedName>
    <definedName name="_SP007" localSheetId="9">#REF!</definedName>
    <definedName name="_SP007" localSheetId="16">#REF!</definedName>
    <definedName name="_SP007" localSheetId="2">'[151]MRMECADAMoad data'!#REF!</definedName>
    <definedName name="_SP007" localSheetId="4">'[151]MRMECADAMoad data'!#REF!</definedName>
    <definedName name="_SP007" localSheetId="11">#REF!</definedName>
    <definedName name="_SP007" localSheetId="12">'[161]MRoad data'!#REF!</definedName>
    <definedName name="_SP007" localSheetId="5">'[239]MRoad data'!#REF!</definedName>
    <definedName name="_SP007" localSheetId="3">'[151]MRMECADAMoad data'!#REF!</definedName>
    <definedName name="_SP007">#REF!</definedName>
    <definedName name="_SP008" localSheetId="7">#REF!</definedName>
    <definedName name="_SP008" localSheetId="6">#REF!</definedName>
    <definedName name="_SP008" localSheetId="8">#REF!</definedName>
    <definedName name="_SP008" localSheetId="13">#REF!</definedName>
    <definedName name="_SP008" localSheetId="9">#REF!</definedName>
    <definedName name="_SP008" localSheetId="16">#REF!</definedName>
    <definedName name="_SP008" localSheetId="2">'[151]MRMECADAMoad data'!#REF!</definedName>
    <definedName name="_SP008" localSheetId="4">'[151]MRMECADAMoad data'!#REF!</definedName>
    <definedName name="_SP008" localSheetId="11">#REF!</definedName>
    <definedName name="_SP008" localSheetId="12">'[161]MRoad data'!#REF!</definedName>
    <definedName name="_SP008" localSheetId="5">'[239]MRoad data'!#REF!</definedName>
    <definedName name="_SP008" localSheetId="3">'[151]MRMECADAMoad data'!#REF!</definedName>
    <definedName name="_SP008">#REF!</definedName>
    <definedName name="_SP009" localSheetId="7">#REF!</definedName>
    <definedName name="_SP009" localSheetId="6">#REF!</definedName>
    <definedName name="_SP009" localSheetId="8">#REF!</definedName>
    <definedName name="_SP009" localSheetId="13">#REF!</definedName>
    <definedName name="_SP009" localSheetId="9">#REF!</definedName>
    <definedName name="_SP009" localSheetId="16">#REF!</definedName>
    <definedName name="_SP009" localSheetId="2">'[151]MRMECADAMoad data'!#REF!</definedName>
    <definedName name="_SP009" localSheetId="4">'[151]MRMECADAMoad data'!#REF!</definedName>
    <definedName name="_SP009" localSheetId="11">#REF!</definedName>
    <definedName name="_SP009" localSheetId="12">'[161]MRoad data'!#REF!</definedName>
    <definedName name="_SP009" localSheetId="5">'[239]MRoad data'!#REF!</definedName>
    <definedName name="_SP009" localSheetId="3">'[151]MRMECADAMoad data'!#REF!</definedName>
    <definedName name="_SP009">#REF!</definedName>
    <definedName name="_SP010" localSheetId="7">#REF!</definedName>
    <definedName name="_SP010" localSheetId="6">#REF!</definedName>
    <definedName name="_SP010" localSheetId="8">#REF!</definedName>
    <definedName name="_SP010" localSheetId="13">#REF!</definedName>
    <definedName name="_SP010" localSheetId="9">#REF!</definedName>
    <definedName name="_SP010" localSheetId="16">#REF!</definedName>
    <definedName name="_SP010" localSheetId="2">'[151]MRMECADAMoad data'!#REF!</definedName>
    <definedName name="_SP010" localSheetId="4">'[151]MRMECADAMoad data'!#REF!</definedName>
    <definedName name="_SP010" localSheetId="11">#REF!</definedName>
    <definedName name="_SP010" localSheetId="12">'[161]MRoad data'!#REF!</definedName>
    <definedName name="_SP010" localSheetId="5">'[239]MRoad data'!#REF!</definedName>
    <definedName name="_SP010" localSheetId="3">'[151]MRMECADAMoad data'!#REF!</definedName>
    <definedName name="_SP010">#REF!</definedName>
    <definedName name="_SP011" localSheetId="7">#REF!</definedName>
    <definedName name="_SP011" localSheetId="6">#REF!</definedName>
    <definedName name="_SP011" localSheetId="8">#REF!</definedName>
    <definedName name="_SP011" localSheetId="13">#REF!</definedName>
    <definedName name="_SP011" localSheetId="9">#REF!</definedName>
    <definedName name="_SP011" localSheetId="16">#REF!</definedName>
    <definedName name="_SP011" localSheetId="2">'[151]MRMECADAMoad data'!#REF!</definedName>
    <definedName name="_SP011" localSheetId="4">'[151]MRMECADAMoad data'!#REF!</definedName>
    <definedName name="_SP011" localSheetId="11">#REF!</definedName>
    <definedName name="_SP011" localSheetId="12">'[161]MRoad data'!#REF!</definedName>
    <definedName name="_SP011" localSheetId="5">'[239]MRoad data'!#REF!</definedName>
    <definedName name="_SP011" localSheetId="3">'[151]MRMECADAMoad data'!#REF!</definedName>
    <definedName name="_SP011">#REF!</definedName>
    <definedName name="_SP012" localSheetId="7">#REF!</definedName>
    <definedName name="_SP012" localSheetId="6">#REF!</definedName>
    <definedName name="_SP012" localSheetId="8">#REF!</definedName>
    <definedName name="_SP012" localSheetId="13">#REF!</definedName>
    <definedName name="_SP012" localSheetId="9">#REF!</definedName>
    <definedName name="_SP012" localSheetId="16">#REF!</definedName>
    <definedName name="_SP012" localSheetId="2">'[151]MRMECADAMoad data'!#REF!</definedName>
    <definedName name="_SP012" localSheetId="4">'[151]MRMECADAMoad data'!#REF!</definedName>
    <definedName name="_SP012" localSheetId="11">#REF!</definedName>
    <definedName name="_SP012" localSheetId="12">'[161]MRoad data'!#REF!</definedName>
    <definedName name="_SP012" localSheetId="5">'[239]MRoad data'!#REF!</definedName>
    <definedName name="_SP012" localSheetId="3">'[151]MRMECADAMoad data'!#REF!</definedName>
    <definedName name="_SP012">#REF!</definedName>
    <definedName name="_SP013" localSheetId="7">#REF!</definedName>
    <definedName name="_SP013" localSheetId="6">#REF!</definedName>
    <definedName name="_SP013" localSheetId="8">#REF!</definedName>
    <definedName name="_SP013" localSheetId="13">#REF!</definedName>
    <definedName name="_SP013" localSheetId="9">#REF!</definedName>
    <definedName name="_SP013" localSheetId="16">#REF!</definedName>
    <definedName name="_SP013" localSheetId="2">'[151]MRMECADAMoad data'!#REF!</definedName>
    <definedName name="_SP013" localSheetId="4">'[151]MRMECADAMoad data'!#REF!</definedName>
    <definedName name="_SP013" localSheetId="11">#REF!</definedName>
    <definedName name="_SP013" localSheetId="12">'[161]MRoad data'!#REF!</definedName>
    <definedName name="_SP013" localSheetId="5">'[239]MRoad data'!#REF!</definedName>
    <definedName name="_SP013" localSheetId="3">'[151]MRMECADAMoad data'!#REF!</definedName>
    <definedName name="_SP013">#REF!</definedName>
    <definedName name="_SP014" localSheetId="7">#REF!</definedName>
    <definedName name="_SP014" localSheetId="6">#REF!</definedName>
    <definedName name="_SP014" localSheetId="8">#REF!</definedName>
    <definedName name="_SP014" localSheetId="13">#REF!</definedName>
    <definedName name="_SP014" localSheetId="9">#REF!</definedName>
    <definedName name="_SP014" localSheetId="16">#REF!</definedName>
    <definedName name="_SP014" localSheetId="2">'[151]MRMECADAMoad data'!#REF!</definedName>
    <definedName name="_SP014" localSheetId="4">'[151]MRMECADAMoad data'!#REF!</definedName>
    <definedName name="_SP014" localSheetId="11">#REF!</definedName>
    <definedName name="_SP014" localSheetId="12">'[161]MRoad data'!#REF!</definedName>
    <definedName name="_SP014" localSheetId="5">'[239]MRoad data'!#REF!</definedName>
    <definedName name="_SP014" localSheetId="3">'[151]MRMECADAMoad data'!#REF!</definedName>
    <definedName name="_SP014">#REF!</definedName>
    <definedName name="_SP015" localSheetId="7">#REF!</definedName>
    <definedName name="_SP015" localSheetId="6">#REF!</definedName>
    <definedName name="_SP015" localSheetId="8">#REF!</definedName>
    <definedName name="_SP015" localSheetId="13">#REF!</definedName>
    <definedName name="_SP015" localSheetId="9">#REF!</definedName>
    <definedName name="_SP015" localSheetId="16">#REF!</definedName>
    <definedName name="_SP015" localSheetId="2">'[151]MRMECADAMoad data'!#REF!</definedName>
    <definedName name="_SP015" localSheetId="4">'[151]MRMECADAMoad data'!#REF!</definedName>
    <definedName name="_SP015" localSheetId="11">#REF!</definedName>
    <definedName name="_SP015" localSheetId="12">'[161]MRoad data'!#REF!</definedName>
    <definedName name="_SP015" localSheetId="5">'[239]MRoad data'!#REF!</definedName>
    <definedName name="_SP015" localSheetId="3">'[151]MRMECADAMoad data'!#REF!</definedName>
    <definedName name="_SP015">#REF!</definedName>
    <definedName name="_SP016" localSheetId="7">#REF!</definedName>
    <definedName name="_SP016" localSheetId="6">#REF!</definedName>
    <definedName name="_SP016" localSheetId="8">#REF!</definedName>
    <definedName name="_SP016" localSheetId="13">#REF!</definedName>
    <definedName name="_SP016" localSheetId="9">#REF!</definedName>
    <definedName name="_SP016" localSheetId="16">#REF!</definedName>
    <definedName name="_SP016" localSheetId="2">'[151]MRMECADAMoad data'!#REF!</definedName>
    <definedName name="_SP016" localSheetId="4">'[151]MRMECADAMoad data'!#REF!</definedName>
    <definedName name="_SP016" localSheetId="11">#REF!</definedName>
    <definedName name="_SP016" localSheetId="12">'[161]MRoad data'!#REF!</definedName>
    <definedName name="_SP016" localSheetId="5">'[239]MRoad data'!#REF!</definedName>
    <definedName name="_SP016" localSheetId="3">'[151]MRMECADAMoad data'!#REF!</definedName>
    <definedName name="_SP016">#REF!</definedName>
    <definedName name="_SP017" localSheetId="7">#REF!</definedName>
    <definedName name="_SP017" localSheetId="6">#REF!</definedName>
    <definedName name="_SP017" localSheetId="8">#REF!</definedName>
    <definedName name="_SP017" localSheetId="13">#REF!</definedName>
    <definedName name="_SP017" localSheetId="9">#REF!</definedName>
    <definedName name="_SP017" localSheetId="16">#REF!</definedName>
    <definedName name="_SP017" localSheetId="2">'[151]MRMECADAMoad data'!#REF!</definedName>
    <definedName name="_SP017" localSheetId="4">'[151]MRMECADAMoad data'!#REF!</definedName>
    <definedName name="_SP017" localSheetId="11">#REF!</definedName>
    <definedName name="_SP017" localSheetId="12">'[161]MRoad data'!#REF!</definedName>
    <definedName name="_SP017" localSheetId="5">'[239]MRoad data'!#REF!</definedName>
    <definedName name="_SP017" localSheetId="3">'[151]MRMECADAMoad data'!#REF!</definedName>
    <definedName name="_SP017">#REF!</definedName>
    <definedName name="_SP018" localSheetId="7">#REF!</definedName>
    <definedName name="_SP018" localSheetId="6">#REF!</definedName>
    <definedName name="_SP018" localSheetId="8">#REF!</definedName>
    <definedName name="_SP018" localSheetId="13">#REF!</definedName>
    <definedName name="_SP018" localSheetId="9">#REF!</definedName>
    <definedName name="_SP018" localSheetId="16">#REF!</definedName>
    <definedName name="_SP018" localSheetId="2">'[151]MRMECADAMoad data'!#REF!</definedName>
    <definedName name="_SP018" localSheetId="4">'[151]MRMECADAMoad data'!#REF!</definedName>
    <definedName name="_SP018" localSheetId="11">#REF!</definedName>
    <definedName name="_SP018" localSheetId="12">'[161]MRoad data'!#REF!</definedName>
    <definedName name="_SP018" localSheetId="5">'[239]MRoad data'!#REF!</definedName>
    <definedName name="_SP018" localSheetId="3">'[151]MRMECADAMoad data'!#REF!</definedName>
    <definedName name="_SP018">#REF!</definedName>
    <definedName name="_SP019" localSheetId="7">#REF!</definedName>
    <definedName name="_SP019" localSheetId="6">#REF!</definedName>
    <definedName name="_SP019" localSheetId="8">#REF!</definedName>
    <definedName name="_SP019" localSheetId="13">#REF!</definedName>
    <definedName name="_SP019" localSheetId="9">#REF!</definedName>
    <definedName name="_SP019" localSheetId="16">#REF!</definedName>
    <definedName name="_SP019" localSheetId="2">'[151]MRMECADAMoad data'!#REF!</definedName>
    <definedName name="_SP019" localSheetId="4">'[151]MRMECADAMoad data'!#REF!</definedName>
    <definedName name="_SP019" localSheetId="11">#REF!</definedName>
    <definedName name="_SP019" localSheetId="12">'[161]MRoad data'!#REF!</definedName>
    <definedName name="_SP019" localSheetId="5">'[239]MRoad data'!#REF!</definedName>
    <definedName name="_SP019" localSheetId="3">'[151]MRMECADAMoad data'!#REF!</definedName>
    <definedName name="_SP019">#REF!</definedName>
    <definedName name="_SP020" localSheetId="7">#REF!</definedName>
    <definedName name="_SP020" localSheetId="6">#REF!</definedName>
    <definedName name="_SP020" localSheetId="8">#REF!</definedName>
    <definedName name="_SP020" localSheetId="13">#REF!</definedName>
    <definedName name="_SP020" localSheetId="9">#REF!</definedName>
    <definedName name="_SP020" localSheetId="16">#REF!</definedName>
    <definedName name="_SP020" localSheetId="2">'[151]MRMECADAMoad data'!#REF!</definedName>
    <definedName name="_SP020" localSheetId="4">'[151]MRMECADAMoad data'!#REF!</definedName>
    <definedName name="_SP020" localSheetId="11">#REF!</definedName>
    <definedName name="_SP020" localSheetId="12">'[161]MRoad data'!#REF!</definedName>
    <definedName name="_SP020" localSheetId="5">'[239]MRoad data'!#REF!</definedName>
    <definedName name="_SP020" localSheetId="3">'[151]MRMECADAMoad data'!#REF!</definedName>
    <definedName name="_SP020">#REF!</definedName>
    <definedName name="_SP021" localSheetId="7">#REF!</definedName>
    <definedName name="_SP021" localSheetId="6">#REF!</definedName>
    <definedName name="_SP021" localSheetId="8">#REF!</definedName>
    <definedName name="_SP021" localSheetId="13">#REF!</definedName>
    <definedName name="_SP021" localSheetId="9">#REF!</definedName>
    <definedName name="_SP021" localSheetId="16">#REF!</definedName>
    <definedName name="_SP021" localSheetId="2">'[151]MRMECADAMoad data'!#REF!</definedName>
    <definedName name="_SP021" localSheetId="4">'[151]MRMECADAMoad data'!#REF!</definedName>
    <definedName name="_SP021" localSheetId="11">#REF!</definedName>
    <definedName name="_SP021" localSheetId="12">'[161]MRoad data'!#REF!</definedName>
    <definedName name="_SP021" localSheetId="5">'[239]MRoad data'!#REF!</definedName>
    <definedName name="_SP021" localSheetId="3">'[151]MRMECADAMoad data'!#REF!</definedName>
    <definedName name="_SP021">#REF!</definedName>
    <definedName name="_SP022" localSheetId="7">#REF!</definedName>
    <definedName name="_SP022" localSheetId="6">#REF!</definedName>
    <definedName name="_SP022" localSheetId="8">#REF!</definedName>
    <definedName name="_SP022" localSheetId="13">#REF!</definedName>
    <definedName name="_SP022" localSheetId="9">#REF!</definedName>
    <definedName name="_SP022" localSheetId="16">#REF!</definedName>
    <definedName name="_SP022" localSheetId="2">'[151]MRMECADAMoad data'!#REF!</definedName>
    <definedName name="_SP022" localSheetId="4">'[151]MRMECADAMoad data'!#REF!</definedName>
    <definedName name="_SP022" localSheetId="11">#REF!</definedName>
    <definedName name="_SP022" localSheetId="12">'[161]MRoad data'!#REF!</definedName>
    <definedName name="_SP022" localSheetId="5">'[239]MRoad data'!#REF!</definedName>
    <definedName name="_SP022" localSheetId="3">'[151]MRMECADAMoad data'!#REF!</definedName>
    <definedName name="_SP022">#REF!</definedName>
    <definedName name="_SP023" localSheetId="7">#REF!</definedName>
    <definedName name="_SP023" localSheetId="6">#REF!</definedName>
    <definedName name="_SP023" localSheetId="8">#REF!</definedName>
    <definedName name="_SP023" localSheetId="13">#REF!</definedName>
    <definedName name="_SP023" localSheetId="9">#REF!</definedName>
    <definedName name="_SP023" localSheetId="16">#REF!</definedName>
    <definedName name="_SP023" localSheetId="2">'[151]MRMECADAMoad data'!#REF!</definedName>
    <definedName name="_SP023" localSheetId="4">'[151]MRMECADAMoad data'!#REF!</definedName>
    <definedName name="_SP023" localSheetId="11">#REF!</definedName>
    <definedName name="_SP023" localSheetId="12">'[161]MRoad data'!#REF!</definedName>
    <definedName name="_SP023" localSheetId="5">'[239]MRoad data'!#REF!</definedName>
    <definedName name="_SP023" localSheetId="3">'[151]MRMECADAMoad data'!#REF!</definedName>
    <definedName name="_SP023">#REF!</definedName>
    <definedName name="_SP024" localSheetId="7">#REF!</definedName>
    <definedName name="_SP024" localSheetId="6">#REF!</definedName>
    <definedName name="_SP024" localSheetId="8">#REF!</definedName>
    <definedName name="_SP024" localSheetId="13">#REF!</definedName>
    <definedName name="_SP024" localSheetId="9">#REF!</definedName>
    <definedName name="_SP024" localSheetId="16">#REF!</definedName>
    <definedName name="_SP024" localSheetId="2">'[151]MRMECADAMoad data'!#REF!</definedName>
    <definedName name="_SP024" localSheetId="4">'[151]MRMECADAMoad data'!#REF!</definedName>
    <definedName name="_SP024" localSheetId="11">#REF!</definedName>
    <definedName name="_SP024" localSheetId="12">'[161]MRoad data'!#REF!</definedName>
    <definedName name="_SP024" localSheetId="5">'[239]MRoad data'!#REF!</definedName>
    <definedName name="_SP024" localSheetId="3">'[151]MRMECADAMoad data'!#REF!</definedName>
    <definedName name="_SP024">#REF!</definedName>
    <definedName name="_SP025" localSheetId="7">#REF!</definedName>
    <definedName name="_SP025" localSheetId="6">#REF!</definedName>
    <definedName name="_SP025" localSheetId="8">#REF!</definedName>
    <definedName name="_SP025" localSheetId="13">#REF!</definedName>
    <definedName name="_SP025" localSheetId="9">#REF!</definedName>
    <definedName name="_SP025" localSheetId="16">#REF!</definedName>
    <definedName name="_SP025" localSheetId="2">'[151]MRMECADAMoad data'!#REF!</definedName>
    <definedName name="_SP025" localSheetId="4">'[151]MRMECADAMoad data'!#REF!</definedName>
    <definedName name="_SP025" localSheetId="11">#REF!</definedName>
    <definedName name="_SP025" localSheetId="12">'[161]MRoad data'!#REF!</definedName>
    <definedName name="_SP025" localSheetId="5">'[240]MRMECADAMoad data'!#REF!</definedName>
    <definedName name="_SP025" localSheetId="3">'[151]MRMECADAMoad data'!#REF!</definedName>
    <definedName name="_SP025">#REF!</definedName>
    <definedName name="_SP026" localSheetId="7">#REF!</definedName>
    <definedName name="_SP026" localSheetId="6">#REF!</definedName>
    <definedName name="_SP026" localSheetId="8">#REF!</definedName>
    <definedName name="_SP026" localSheetId="13">#REF!</definedName>
    <definedName name="_SP026" localSheetId="9">#REF!</definedName>
    <definedName name="_SP026" localSheetId="16">#REF!</definedName>
    <definedName name="_SP026" localSheetId="2">'[151]MRMECADAMoad data'!#REF!</definedName>
    <definedName name="_SP026" localSheetId="4">'[151]MRMECADAMoad data'!#REF!</definedName>
    <definedName name="_SP026" localSheetId="11">#REF!</definedName>
    <definedName name="_SP026" localSheetId="12">'[161]MRoad data'!#REF!</definedName>
    <definedName name="_SP026" localSheetId="5">'[240]MRMECADAMoad data'!#REF!</definedName>
    <definedName name="_SP026" localSheetId="3">'[151]MRMECADAMoad data'!#REF!</definedName>
    <definedName name="_SP026">#REF!</definedName>
    <definedName name="_SP027" localSheetId="7">#REF!</definedName>
    <definedName name="_SP027" localSheetId="6">#REF!</definedName>
    <definedName name="_SP027" localSheetId="8">#REF!</definedName>
    <definedName name="_SP027" localSheetId="13">#REF!</definedName>
    <definedName name="_SP027" localSheetId="9">#REF!</definedName>
    <definedName name="_SP027" localSheetId="16">#REF!</definedName>
    <definedName name="_SP027" localSheetId="2">'[151]MRMECADAMoad data'!#REF!</definedName>
    <definedName name="_SP027" localSheetId="4">'[151]MRMECADAMoad data'!#REF!</definedName>
    <definedName name="_SP027" localSheetId="11">#REF!</definedName>
    <definedName name="_SP027" localSheetId="12">'[161]MRoad data'!#REF!</definedName>
    <definedName name="_SP027" localSheetId="5">'[240]MRMECADAMoad data'!#REF!</definedName>
    <definedName name="_SP027" localSheetId="3">'[151]MRMECADAMoad data'!#REF!</definedName>
    <definedName name="_SP027">#REF!</definedName>
    <definedName name="_SP028" localSheetId="7">#REF!</definedName>
    <definedName name="_SP028" localSheetId="6">#REF!</definedName>
    <definedName name="_SP028" localSheetId="8">#REF!</definedName>
    <definedName name="_SP028" localSheetId="13">#REF!</definedName>
    <definedName name="_SP028" localSheetId="9">#REF!</definedName>
    <definedName name="_SP028" localSheetId="16">#REF!</definedName>
    <definedName name="_SP028" localSheetId="2">'[151]MRMECADAMoad data'!#REF!</definedName>
    <definedName name="_SP028" localSheetId="4">'[151]MRMECADAMoad data'!#REF!</definedName>
    <definedName name="_SP028" localSheetId="11">#REF!</definedName>
    <definedName name="_SP028" localSheetId="12">'[161]MRoad data'!#REF!</definedName>
    <definedName name="_SP028" localSheetId="5">'[239]MRoad data'!#REF!</definedName>
    <definedName name="_SP028" localSheetId="3">'[151]MRMECADAMoad data'!#REF!</definedName>
    <definedName name="_SP028">#REF!</definedName>
    <definedName name="_SP029" localSheetId="7">#REF!</definedName>
    <definedName name="_SP029" localSheetId="6">#REF!</definedName>
    <definedName name="_SP029" localSheetId="8">#REF!</definedName>
    <definedName name="_SP029" localSheetId="13">#REF!</definedName>
    <definedName name="_SP029" localSheetId="9">#REF!</definedName>
    <definedName name="_SP029" localSheetId="16">#REF!</definedName>
    <definedName name="_SP029" localSheetId="2">'[151]MRMECADAMoad data'!#REF!</definedName>
    <definedName name="_SP029" localSheetId="4">'[151]MRMECADAMoad data'!#REF!</definedName>
    <definedName name="_SP029" localSheetId="11">#REF!</definedName>
    <definedName name="_SP029" localSheetId="12">'[161]MRoad data'!#REF!</definedName>
    <definedName name="_SP029" localSheetId="5">'[239]MRoad data'!#REF!</definedName>
    <definedName name="_SP029" localSheetId="3">'[151]MRMECADAMoad data'!#REF!</definedName>
    <definedName name="_SP029">#REF!</definedName>
    <definedName name="_SP030" localSheetId="7">#REF!</definedName>
    <definedName name="_SP030" localSheetId="6">#REF!</definedName>
    <definedName name="_SP030" localSheetId="8">#REF!</definedName>
    <definedName name="_SP030" localSheetId="13">#REF!</definedName>
    <definedName name="_SP030" localSheetId="9">#REF!</definedName>
    <definedName name="_SP030" localSheetId="16">#REF!</definedName>
    <definedName name="_SP030" localSheetId="2">'[151]MRMECADAMoad data'!#REF!</definedName>
    <definedName name="_SP030" localSheetId="4">'[151]MRMECADAMoad data'!#REF!</definedName>
    <definedName name="_SP030" localSheetId="11">#REF!</definedName>
    <definedName name="_SP030" localSheetId="12">'[161]MRoad data'!#REF!</definedName>
    <definedName name="_SP030" localSheetId="5">'[240]MRMECADAMoad data'!#REF!</definedName>
    <definedName name="_SP030" localSheetId="3">'[151]MRMECADAMoad data'!#REF!</definedName>
    <definedName name="_SP030">#REF!</definedName>
    <definedName name="_SP031" localSheetId="7">#REF!</definedName>
    <definedName name="_SP031" localSheetId="6">#REF!</definedName>
    <definedName name="_SP031" localSheetId="8">#REF!</definedName>
    <definedName name="_SP031" localSheetId="13">#REF!</definedName>
    <definedName name="_SP031" localSheetId="9">#REF!</definedName>
    <definedName name="_SP031" localSheetId="16">#REF!</definedName>
    <definedName name="_SP031" localSheetId="2">'[151]MRMECADAMoad data'!#REF!</definedName>
    <definedName name="_SP031" localSheetId="4">'[151]MRMECADAMoad data'!#REF!</definedName>
    <definedName name="_SP031" localSheetId="11">#REF!</definedName>
    <definedName name="_SP031" localSheetId="12">'[161]MRoad data'!#REF!</definedName>
    <definedName name="_SP031" localSheetId="5">'[240]MRMECADAMoad data'!#REF!</definedName>
    <definedName name="_SP031" localSheetId="3">'[151]MRMECADAMoad data'!#REF!</definedName>
    <definedName name="_SP031">#REF!</definedName>
    <definedName name="_SP032" localSheetId="7">#REF!</definedName>
    <definedName name="_SP032" localSheetId="6">#REF!</definedName>
    <definedName name="_SP032" localSheetId="8">#REF!</definedName>
    <definedName name="_SP032" localSheetId="13">#REF!</definedName>
    <definedName name="_SP032" localSheetId="9">#REF!</definedName>
    <definedName name="_SP032" localSheetId="16">#REF!</definedName>
    <definedName name="_SP032" localSheetId="2">'[151]MRMECADAMoad data'!#REF!</definedName>
    <definedName name="_SP032" localSheetId="4">'[151]MRMECADAMoad data'!#REF!</definedName>
    <definedName name="_SP032" localSheetId="11">#REF!</definedName>
    <definedName name="_SP032" localSheetId="12">'[161]MRoad data'!#REF!</definedName>
    <definedName name="_SP032" localSheetId="5">'[240]MRMECADAMoad data'!#REF!</definedName>
    <definedName name="_SP032" localSheetId="3">'[151]MRMECADAMoad data'!#REF!</definedName>
    <definedName name="_SP032">#REF!</definedName>
    <definedName name="_SP033" localSheetId="7">#REF!</definedName>
    <definedName name="_SP033" localSheetId="6">#REF!</definedName>
    <definedName name="_SP033" localSheetId="8">#REF!</definedName>
    <definedName name="_SP033" localSheetId="13">#REF!</definedName>
    <definedName name="_SP033" localSheetId="9">#REF!</definedName>
    <definedName name="_SP033" localSheetId="16">#REF!</definedName>
    <definedName name="_SP033" localSheetId="2">'[151]MRMECADAMoad data'!#REF!</definedName>
    <definedName name="_SP033" localSheetId="4">'[151]MRMECADAMoad data'!#REF!</definedName>
    <definedName name="_SP033" localSheetId="11">#REF!</definedName>
    <definedName name="_SP033" localSheetId="12">'[161]MRoad data'!#REF!</definedName>
    <definedName name="_SP033" localSheetId="5">'[240]MRMECADAMoad data'!#REF!</definedName>
    <definedName name="_SP033" localSheetId="3">'[151]MRMECADAMoad data'!#REF!</definedName>
    <definedName name="_SP033">#REF!</definedName>
    <definedName name="_SP034" localSheetId="7">#REF!</definedName>
    <definedName name="_SP034" localSheetId="6">#REF!</definedName>
    <definedName name="_SP034" localSheetId="8">#REF!</definedName>
    <definedName name="_SP034" localSheetId="13">#REF!</definedName>
    <definedName name="_SP034" localSheetId="9">#REF!</definedName>
    <definedName name="_SP034" localSheetId="16">#REF!</definedName>
    <definedName name="_SP034" localSheetId="2">'[151]MRMECADAMoad data'!#REF!</definedName>
    <definedName name="_SP034" localSheetId="4">'[151]MRMECADAMoad data'!#REF!</definedName>
    <definedName name="_SP034" localSheetId="11">#REF!</definedName>
    <definedName name="_SP034" localSheetId="12">'[161]MRoad data'!#REF!</definedName>
    <definedName name="_SP034" localSheetId="5">'[240]MRMECADAMoad data'!#REF!</definedName>
    <definedName name="_SP034" localSheetId="3">'[151]MRMECADAMoad data'!#REF!</definedName>
    <definedName name="_SP034">#REF!</definedName>
    <definedName name="_SP035" localSheetId="7">#REF!</definedName>
    <definedName name="_SP035" localSheetId="6">#REF!</definedName>
    <definedName name="_SP035" localSheetId="8">#REF!</definedName>
    <definedName name="_SP035" localSheetId="13">#REF!</definedName>
    <definedName name="_SP035" localSheetId="9">#REF!</definedName>
    <definedName name="_SP035" localSheetId="16">#REF!</definedName>
    <definedName name="_SP035" localSheetId="2">'[151]MRMECADAMoad data'!#REF!</definedName>
    <definedName name="_SP035" localSheetId="4">'[151]MRMECADAMoad data'!#REF!</definedName>
    <definedName name="_SP035" localSheetId="11">#REF!</definedName>
    <definedName name="_SP035" localSheetId="12">'[161]MRoad data'!#REF!</definedName>
    <definedName name="_SP035" localSheetId="5">'[240]MRMECADAMoad data'!#REF!</definedName>
    <definedName name="_SP035" localSheetId="3">'[151]MRMECADAMoad data'!#REF!</definedName>
    <definedName name="_SP035">#REF!</definedName>
    <definedName name="_SP036" localSheetId="7">#REF!</definedName>
    <definedName name="_SP036" localSheetId="6">#REF!</definedName>
    <definedName name="_SP036" localSheetId="8">#REF!</definedName>
    <definedName name="_SP036" localSheetId="13">#REF!</definedName>
    <definedName name="_SP036" localSheetId="9">#REF!</definedName>
    <definedName name="_SP036" localSheetId="16">#REF!</definedName>
    <definedName name="_SP036" localSheetId="2">'[151]MRMECADAMoad data'!#REF!</definedName>
    <definedName name="_SP036" localSheetId="4">'[151]MRMECADAMoad data'!#REF!</definedName>
    <definedName name="_SP036" localSheetId="11">#REF!</definedName>
    <definedName name="_SP036" localSheetId="12">'[161]MRoad data'!#REF!</definedName>
    <definedName name="_SP036" localSheetId="5">'[240]MRMECADAMoad data'!#REF!</definedName>
    <definedName name="_SP036" localSheetId="3">'[151]MRMECADAMoad data'!#REF!</definedName>
    <definedName name="_SP036">#REF!</definedName>
    <definedName name="_SP037" localSheetId="7">#REF!</definedName>
    <definedName name="_SP037" localSheetId="6">#REF!</definedName>
    <definedName name="_SP037" localSheetId="8">#REF!</definedName>
    <definedName name="_SP037" localSheetId="13">#REF!</definedName>
    <definedName name="_SP037" localSheetId="9">#REF!</definedName>
    <definedName name="_SP037" localSheetId="16">#REF!</definedName>
    <definedName name="_SP037" localSheetId="2">'[151]MRMECADAMoad data'!#REF!</definedName>
    <definedName name="_SP037" localSheetId="4">'[151]MRMECADAMoad data'!#REF!</definedName>
    <definedName name="_SP037" localSheetId="11">#REF!</definedName>
    <definedName name="_SP037" localSheetId="12">'[161]MRoad data'!#REF!</definedName>
    <definedName name="_SP037" localSheetId="5">'[240]MRMECADAMoad data'!#REF!</definedName>
    <definedName name="_SP037" localSheetId="3">'[151]MRMECADAMoad data'!#REF!</definedName>
    <definedName name="_SP037">#REF!</definedName>
    <definedName name="_SP038" localSheetId="7">#REF!</definedName>
    <definedName name="_SP038" localSheetId="6">#REF!</definedName>
    <definedName name="_SP038" localSheetId="8">#REF!</definedName>
    <definedName name="_SP038" localSheetId="13">#REF!</definedName>
    <definedName name="_SP038" localSheetId="9">#REF!</definedName>
    <definedName name="_SP038" localSheetId="16">#REF!</definedName>
    <definedName name="_SP038" localSheetId="2">'[151]MRMECADAMoad data'!#REF!</definedName>
    <definedName name="_SP038" localSheetId="4">'[151]MRMECADAMoad data'!#REF!</definedName>
    <definedName name="_SP038" localSheetId="11">#REF!</definedName>
    <definedName name="_SP038" localSheetId="12">'[161]MRoad data'!#REF!</definedName>
    <definedName name="_SP038" localSheetId="5">'[240]MRMECADAMoad data'!#REF!</definedName>
    <definedName name="_SP038" localSheetId="3">'[151]MRMECADAMoad data'!#REF!</definedName>
    <definedName name="_SP038">#REF!</definedName>
    <definedName name="_SP039" localSheetId="7">#REF!</definedName>
    <definedName name="_SP039" localSheetId="6">#REF!</definedName>
    <definedName name="_SP039" localSheetId="8">#REF!</definedName>
    <definedName name="_SP039" localSheetId="13">#REF!</definedName>
    <definedName name="_SP039" localSheetId="9">#REF!</definedName>
    <definedName name="_SP039" localSheetId="16">#REF!</definedName>
    <definedName name="_SP039" localSheetId="2">'[151]MRMECADAMoad data'!#REF!</definedName>
    <definedName name="_SP039" localSheetId="4">'[151]MRMECADAMoad data'!#REF!</definedName>
    <definedName name="_SP039" localSheetId="11">#REF!</definedName>
    <definedName name="_SP039" localSheetId="12">'[161]MRoad data'!#REF!</definedName>
    <definedName name="_SP039" localSheetId="5">'[240]MRMECADAMoad data'!#REF!</definedName>
    <definedName name="_SP039" localSheetId="3">'[151]MRMECADAMoad data'!#REF!</definedName>
    <definedName name="_SP039">#REF!</definedName>
    <definedName name="_SP040" localSheetId="7">#REF!</definedName>
    <definedName name="_SP040" localSheetId="6">#REF!</definedName>
    <definedName name="_SP040" localSheetId="8">#REF!</definedName>
    <definedName name="_SP040" localSheetId="13">#REF!</definedName>
    <definedName name="_SP040" localSheetId="9">#REF!</definedName>
    <definedName name="_SP040" localSheetId="16">#REF!</definedName>
    <definedName name="_SP040" localSheetId="2">'[151]MRMECADAMoad data'!#REF!</definedName>
    <definedName name="_SP040" localSheetId="4">'[151]MRMECADAMoad data'!#REF!</definedName>
    <definedName name="_SP040" localSheetId="11">#REF!</definedName>
    <definedName name="_SP040" localSheetId="12">'[161]MRoad data'!#REF!</definedName>
    <definedName name="_SP040" localSheetId="5">'[240]MRMECADAMoad data'!#REF!</definedName>
    <definedName name="_SP040" localSheetId="3">'[151]MRMECADAMoad data'!#REF!</definedName>
    <definedName name="_SP040">#REF!</definedName>
    <definedName name="_SP041" localSheetId="7">#REF!</definedName>
    <definedName name="_SP041" localSheetId="6">#REF!</definedName>
    <definedName name="_SP041" localSheetId="8">#REF!</definedName>
    <definedName name="_SP041" localSheetId="13">#REF!</definedName>
    <definedName name="_SP041" localSheetId="9">#REF!</definedName>
    <definedName name="_SP041" localSheetId="16">#REF!</definedName>
    <definedName name="_SP041" localSheetId="2">'[151]MRMECADAMoad data'!#REF!</definedName>
    <definedName name="_SP041" localSheetId="4">'[151]MRMECADAMoad data'!#REF!</definedName>
    <definedName name="_SP041" localSheetId="11">#REF!</definedName>
    <definedName name="_SP041" localSheetId="12">'[161]MRoad data'!#REF!</definedName>
    <definedName name="_SP041" localSheetId="5">'[240]MRMECADAMoad data'!#REF!</definedName>
    <definedName name="_SP041" localSheetId="3">'[151]MRMECADAMoad data'!#REF!</definedName>
    <definedName name="_SP041">#REF!</definedName>
    <definedName name="_SP042" localSheetId="7">#REF!</definedName>
    <definedName name="_SP042" localSheetId="6">#REF!</definedName>
    <definedName name="_SP042" localSheetId="8">#REF!</definedName>
    <definedName name="_SP042" localSheetId="13">#REF!</definedName>
    <definedName name="_SP042" localSheetId="9">#REF!</definedName>
    <definedName name="_SP042" localSheetId="16">#REF!</definedName>
    <definedName name="_SP042" localSheetId="2">'[151]MRMECADAMoad data'!#REF!</definedName>
    <definedName name="_SP042" localSheetId="4">'[151]MRMECADAMoad data'!#REF!</definedName>
    <definedName name="_SP042" localSheetId="11">#REF!</definedName>
    <definedName name="_SP042" localSheetId="12">'[161]MRoad data'!#REF!</definedName>
    <definedName name="_SP042" localSheetId="5">'[240]MRMECADAMoad data'!#REF!</definedName>
    <definedName name="_SP042" localSheetId="3">'[151]MRMECADAMoad data'!#REF!</definedName>
    <definedName name="_SP042">#REF!</definedName>
    <definedName name="_SP043" localSheetId="7">#REF!</definedName>
    <definedName name="_SP043" localSheetId="6">#REF!</definedName>
    <definedName name="_SP043" localSheetId="8">#REF!</definedName>
    <definedName name="_SP043" localSheetId="13">#REF!</definedName>
    <definedName name="_SP043" localSheetId="9">#REF!</definedName>
    <definedName name="_SP043" localSheetId="16">#REF!</definedName>
    <definedName name="_SP043" localSheetId="2">'[151]MRMECADAMoad data'!#REF!</definedName>
    <definedName name="_SP043" localSheetId="4">'[151]MRMECADAMoad data'!#REF!</definedName>
    <definedName name="_SP043" localSheetId="11">#REF!</definedName>
    <definedName name="_SP043" localSheetId="12">'[161]MRoad data'!#REF!</definedName>
    <definedName name="_SP043" localSheetId="5">'[240]MRMECADAMoad data'!#REF!</definedName>
    <definedName name="_SP043" localSheetId="3">'[151]MRMECADAMoad data'!#REF!</definedName>
    <definedName name="_SP043">#REF!</definedName>
    <definedName name="_SP044" localSheetId="7">#REF!</definedName>
    <definedName name="_SP044" localSheetId="6">#REF!</definedName>
    <definedName name="_SP044" localSheetId="8">#REF!</definedName>
    <definedName name="_SP044" localSheetId="13">#REF!</definedName>
    <definedName name="_SP044" localSheetId="9">#REF!</definedName>
    <definedName name="_SP044" localSheetId="16">#REF!</definedName>
    <definedName name="_SP044" localSheetId="2">'[151]MRMECADAMoad data'!#REF!</definedName>
    <definedName name="_SP044" localSheetId="4">'[151]MRMECADAMoad data'!#REF!</definedName>
    <definedName name="_SP044" localSheetId="11">#REF!</definedName>
    <definedName name="_SP044" localSheetId="12">'[161]MRoad data'!#REF!</definedName>
    <definedName name="_SP044" localSheetId="5">'[240]MRMECADAMoad data'!#REF!</definedName>
    <definedName name="_SP044" localSheetId="3">'[151]MRMECADAMoad data'!#REF!</definedName>
    <definedName name="_SP044">#REF!</definedName>
    <definedName name="_SP045" localSheetId="7">#REF!</definedName>
    <definedName name="_SP045" localSheetId="6">#REF!</definedName>
    <definedName name="_SP045" localSheetId="8">#REF!</definedName>
    <definedName name="_SP045" localSheetId="13">#REF!</definedName>
    <definedName name="_SP045" localSheetId="9">#REF!</definedName>
    <definedName name="_SP045" localSheetId="16">#REF!</definedName>
    <definedName name="_SP045" localSheetId="2">'[151]MRMECADAMoad data'!#REF!</definedName>
    <definedName name="_SP045" localSheetId="4">'[151]MRMECADAMoad data'!#REF!</definedName>
    <definedName name="_SP045" localSheetId="11">#REF!</definedName>
    <definedName name="_SP045" localSheetId="12">'[161]MRoad data'!#REF!</definedName>
    <definedName name="_SP045" localSheetId="5">'[240]MRMECADAMoad data'!#REF!</definedName>
    <definedName name="_SP045" localSheetId="3">'[151]MRMECADAMoad data'!#REF!</definedName>
    <definedName name="_SP045">#REF!</definedName>
    <definedName name="_SP046" localSheetId="7">#REF!</definedName>
    <definedName name="_SP046" localSheetId="6">#REF!</definedName>
    <definedName name="_SP046" localSheetId="8">#REF!</definedName>
    <definedName name="_SP046" localSheetId="13">#REF!</definedName>
    <definedName name="_SP046" localSheetId="9">#REF!</definedName>
    <definedName name="_SP046" localSheetId="16">#REF!</definedName>
    <definedName name="_SP046" localSheetId="2">'[151]MRMECADAMoad data'!#REF!</definedName>
    <definedName name="_SP046" localSheetId="4">'[151]MRMECADAMoad data'!#REF!</definedName>
    <definedName name="_SP046" localSheetId="11">#REF!</definedName>
    <definedName name="_SP046" localSheetId="12">'[161]MRoad data'!#REF!</definedName>
    <definedName name="_SP046" localSheetId="5">'[240]MRMECADAMoad data'!#REF!</definedName>
    <definedName name="_SP046" localSheetId="3">'[151]MRMECADAMoad data'!#REF!</definedName>
    <definedName name="_SP046">#REF!</definedName>
    <definedName name="_SP047" localSheetId="7">#REF!</definedName>
    <definedName name="_SP047" localSheetId="6">#REF!</definedName>
    <definedName name="_SP047" localSheetId="8">#REF!</definedName>
    <definedName name="_SP047" localSheetId="13">#REF!</definedName>
    <definedName name="_SP047" localSheetId="9">#REF!</definedName>
    <definedName name="_SP047" localSheetId="16">#REF!</definedName>
    <definedName name="_SP047" localSheetId="2">'[151]MRMECADAMoad data'!#REF!</definedName>
    <definedName name="_SP047" localSheetId="4">'[151]MRMECADAMoad data'!#REF!</definedName>
    <definedName name="_SP047" localSheetId="11">#REF!</definedName>
    <definedName name="_SP047" localSheetId="12">'[161]MRoad data'!#REF!</definedName>
    <definedName name="_SP047" localSheetId="5">'[240]MRMECADAMoad data'!#REF!</definedName>
    <definedName name="_SP047" localSheetId="3">'[151]MRMECADAMoad data'!#REF!</definedName>
    <definedName name="_SP047">#REF!</definedName>
    <definedName name="_SP048" localSheetId="7">#REF!</definedName>
    <definedName name="_SP048" localSheetId="6">#REF!</definedName>
    <definedName name="_SP048" localSheetId="8">#REF!</definedName>
    <definedName name="_SP048" localSheetId="13">#REF!</definedName>
    <definedName name="_SP048" localSheetId="9">#REF!</definedName>
    <definedName name="_SP048" localSheetId="16">#REF!</definedName>
    <definedName name="_SP048" localSheetId="2">'[151]MRMECADAMoad data'!#REF!</definedName>
    <definedName name="_SP048" localSheetId="4">'[151]MRMECADAMoad data'!#REF!</definedName>
    <definedName name="_SP048" localSheetId="11">#REF!</definedName>
    <definedName name="_SP048" localSheetId="12">'[161]MRoad data'!#REF!</definedName>
    <definedName name="_SP048" localSheetId="5">'[240]MRMECADAMoad data'!#REF!</definedName>
    <definedName name="_SP048" localSheetId="3">'[151]MRMECADAMoad data'!#REF!</definedName>
    <definedName name="_SP048">#REF!</definedName>
    <definedName name="_SP049" localSheetId="7">#REF!</definedName>
    <definedName name="_SP049" localSheetId="6">#REF!</definedName>
    <definedName name="_SP049" localSheetId="8">#REF!</definedName>
    <definedName name="_SP049" localSheetId="13">#REF!</definedName>
    <definedName name="_SP049" localSheetId="9">#REF!</definedName>
    <definedName name="_SP049" localSheetId="16">#REF!</definedName>
    <definedName name="_SP049" localSheetId="2">'[151]MRMECADAMoad data'!#REF!</definedName>
    <definedName name="_SP049" localSheetId="4">'[151]MRMECADAMoad data'!#REF!</definedName>
    <definedName name="_SP049" localSheetId="11">#REF!</definedName>
    <definedName name="_SP049" localSheetId="12">'[161]MRoad data'!#REF!</definedName>
    <definedName name="_SP049" localSheetId="5">'[240]MRMECADAMoad data'!#REF!</definedName>
    <definedName name="_SP049" localSheetId="3">'[151]MRMECADAMoad data'!#REF!</definedName>
    <definedName name="_SP049">#REF!</definedName>
    <definedName name="_SP050" localSheetId="7">#REF!</definedName>
    <definedName name="_SP050" localSheetId="6">#REF!</definedName>
    <definedName name="_SP050" localSheetId="8">#REF!</definedName>
    <definedName name="_SP050" localSheetId="13">#REF!</definedName>
    <definedName name="_SP050" localSheetId="9">#REF!</definedName>
    <definedName name="_SP050" localSheetId="16">#REF!</definedName>
    <definedName name="_SP050" localSheetId="2">'[151]MRMECADAMoad data'!#REF!</definedName>
    <definedName name="_SP050" localSheetId="4">'[151]MRMECADAMoad data'!#REF!</definedName>
    <definedName name="_SP050" localSheetId="11">#REF!</definedName>
    <definedName name="_SP050" localSheetId="12">'[161]MRoad data'!#REF!</definedName>
    <definedName name="_SP050" localSheetId="5">'[240]MRMECADAMoad data'!#REF!</definedName>
    <definedName name="_SP050" localSheetId="3">'[151]MRMECADAMoad data'!#REF!</definedName>
    <definedName name="_SP050">#REF!</definedName>
    <definedName name="_SP051" localSheetId="7">#REF!</definedName>
    <definedName name="_SP051" localSheetId="6">#REF!</definedName>
    <definedName name="_SP051" localSheetId="8">#REF!</definedName>
    <definedName name="_SP051" localSheetId="13">#REF!</definedName>
    <definedName name="_SP051" localSheetId="9">#REF!</definedName>
    <definedName name="_SP051" localSheetId="16">#REF!</definedName>
    <definedName name="_SP051" localSheetId="2">'[151]MRMECADAMoad data'!#REF!</definedName>
    <definedName name="_SP051" localSheetId="4">'[151]MRMECADAMoad data'!#REF!</definedName>
    <definedName name="_SP051" localSheetId="11">#REF!</definedName>
    <definedName name="_SP051" localSheetId="12">'[161]MRoad data'!#REF!</definedName>
    <definedName name="_SP051" localSheetId="5">'[240]MRMECADAMoad data'!#REF!</definedName>
    <definedName name="_SP051" localSheetId="3">'[151]MRMECADAMoad data'!#REF!</definedName>
    <definedName name="_SP051">#REF!</definedName>
    <definedName name="_SP052" localSheetId="7">#REF!</definedName>
    <definedName name="_SP052" localSheetId="6">#REF!</definedName>
    <definedName name="_SP052" localSheetId="8">#REF!</definedName>
    <definedName name="_SP052" localSheetId="13">#REF!</definedName>
    <definedName name="_SP052" localSheetId="9">#REF!</definedName>
    <definedName name="_SP052" localSheetId="16">#REF!</definedName>
    <definedName name="_SP052" localSheetId="2">'[151]MRMECADAMoad data'!#REF!</definedName>
    <definedName name="_SP052" localSheetId="4">'[151]MRMECADAMoad data'!#REF!</definedName>
    <definedName name="_SP052" localSheetId="11">#REF!</definedName>
    <definedName name="_SP052" localSheetId="12">'[161]MRoad data'!#REF!</definedName>
    <definedName name="_SP052" localSheetId="5">'[240]MRMECADAMoad data'!#REF!</definedName>
    <definedName name="_SP052" localSheetId="3">'[151]MRMECADAMoad data'!#REF!</definedName>
    <definedName name="_SP052">#REF!</definedName>
    <definedName name="_SP053" localSheetId="7">#REF!</definedName>
    <definedName name="_SP053" localSheetId="6">#REF!</definedName>
    <definedName name="_SP053" localSheetId="8">#REF!</definedName>
    <definedName name="_SP053" localSheetId="13">#REF!</definedName>
    <definedName name="_SP053" localSheetId="9">#REF!</definedName>
    <definedName name="_SP053" localSheetId="16">#REF!</definedName>
    <definedName name="_SP053" localSheetId="2">'[151]MRMECADAMoad data'!#REF!</definedName>
    <definedName name="_SP053" localSheetId="4">'[151]MRMECADAMoad data'!#REF!</definedName>
    <definedName name="_SP053" localSheetId="11">#REF!</definedName>
    <definedName name="_SP053" localSheetId="12">'[161]MRoad data'!#REF!</definedName>
    <definedName name="_SP053" localSheetId="5">'[240]MRMECADAMoad data'!#REF!</definedName>
    <definedName name="_SP053" localSheetId="3">'[151]MRMECADAMoad data'!#REF!</definedName>
    <definedName name="_SP053">#REF!</definedName>
    <definedName name="_SP054" localSheetId="7">#REF!</definedName>
    <definedName name="_SP054" localSheetId="6">#REF!</definedName>
    <definedName name="_SP054" localSheetId="8">#REF!</definedName>
    <definedName name="_SP054" localSheetId="13">#REF!</definedName>
    <definedName name="_SP054" localSheetId="9">#REF!</definedName>
    <definedName name="_SP054" localSheetId="16">#REF!</definedName>
    <definedName name="_SP054" localSheetId="2">'[151]MRMECADAMoad data'!#REF!</definedName>
    <definedName name="_SP054" localSheetId="4">'[151]MRMECADAMoad data'!#REF!</definedName>
    <definedName name="_SP054" localSheetId="11">#REF!</definedName>
    <definedName name="_SP054" localSheetId="12">'[161]MRoad data'!#REF!</definedName>
    <definedName name="_SP054" localSheetId="5">'[240]MRMECADAMoad data'!#REF!</definedName>
    <definedName name="_SP054" localSheetId="3">'[151]MRMECADAMoad data'!#REF!</definedName>
    <definedName name="_SP054">#REF!</definedName>
    <definedName name="_SP055" localSheetId="7">#REF!</definedName>
    <definedName name="_SP055" localSheetId="6">#REF!</definedName>
    <definedName name="_SP055" localSheetId="8">#REF!</definedName>
    <definedName name="_SP055" localSheetId="13">#REF!</definedName>
    <definedName name="_SP055" localSheetId="9">#REF!</definedName>
    <definedName name="_SP055" localSheetId="16">#REF!</definedName>
    <definedName name="_SP055" localSheetId="2">'[151]MRMECADAMoad data'!#REF!</definedName>
    <definedName name="_SP055" localSheetId="4">'[151]MRMECADAMoad data'!#REF!</definedName>
    <definedName name="_SP055" localSheetId="11">#REF!</definedName>
    <definedName name="_SP055" localSheetId="12">'[161]MRoad data'!#REF!</definedName>
    <definedName name="_SP055" localSheetId="5">'[240]MRMECADAMoad data'!#REF!</definedName>
    <definedName name="_SP055" localSheetId="3">'[151]MRMECADAMoad data'!#REF!</definedName>
    <definedName name="_SP055">#REF!</definedName>
    <definedName name="_SP056" localSheetId="7">#REF!</definedName>
    <definedName name="_SP056" localSheetId="6">#REF!</definedName>
    <definedName name="_SP056" localSheetId="8">#REF!</definedName>
    <definedName name="_SP056" localSheetId="13">#REF!</definedName>
    <definedName name="_SP056" localSheetId="9">#REF!</definedName>
    <definedName name="_SP056" localSheetId="16">#REF!</definedName>
    <definedName name="_SP056" localSheetId="2">'[151]MRMECADAMoad data'!#REF!</definedName>
    <definedName name="_SP056" localSheetId="4">'[151]MRMECADAMoad data'!#REF!</definedName>
    <definedName name="_SP056" localSheetId="11">#REF!</definedName>
    <definedName name="_SP056" localSheetId="12">'[161]MRoad data'!#REF!</definedName>
    <definedName name="_SP056" localSheetId="5">'[240]MRMECADAMoad data'!#REF!</definedName>
    <definedName name="_SP056" localSheetId="3">'[151]MRMECADAMoad data'!#REF!</definedName>
    <definedName name="_SP056">#REF!</definedName>
    <definedName name="_SP057" localSheetId="7">#REF!</definedName>
    <definedName name="_SP057" localSheetId="6">#REF!</definedName>
    <definedName name="_SP057" localSheetId="8">#REF!</definedName>
    <definedName name="_SP057" localSheetId="13">#REF!</definedName>
    <definedName name="_SP057" localSheetId="9">#REF!</definedName>
    <definedName name="_SP057" localSheetId="16">#REF!</definedName>
    <definedName name="_SP057" localSheetId="2">'[151]MRMECADAMoad data'!#REF!</definedName>
    <definedName name="_SP057" localSheetId="4">'[151]MRMECADAMoad data'!#REF!</definedName>
    <definedName name="_SP057" localSheetId="11">#REF!</definedName>
    <definedName name="_SP057" localSheetId="12">'[161]MRoad data'!#REF!</definedName>
    <definedName name="_SP057" localSheetId="5">'[240]MRMECADAMoad data'!#REF!</definedName>
    <definedName name="_SP057" localSheetId="3">'[151]MRMECADAMoad data'!#REF!</definedName>
    <definedName name="_SP057">#REF!</definedName>
    <definedName name="_SP058" localSheetId="7">#REF!</definedName>
    <definedName name="_SP058" localSheetId="6">#REF!</definedName>
    <definedName name="_SP058" localSheetId="8">#REF!</definedName>
    <definedName name="_SP058" localSheetId="13">#REF!</definedName>
    <definedName name="_SP058" localSheetId="9">#REF!</definedName>
    <definedName name="_SP058" localSheetId="16">#REF!</definedName>
    <definedName name="_SP058" localSheetId="2">'[151]MRMECADAMoad data'!#REF!</definedName>
    <definedName name="_SP058" localSheetId="4">'[151]MRMECADAMoad data'!#REF!</definedName>
    <definedName name="_SP058" localSheetId="11">#REF!</definedName>
    <definedName name="_SP058" localSheetId="12">'[161]MRoad data'!#REF!</definedName>
    <definedName name="_SP058" localSheetId="5">'[240]MRMECADAMoad data'!#REF!</definedName>
    <definedName name="_SP058" localSheetId="3">'[151]MRMECADAMoad data'!#REF!</definedName>
    <definedName name="_SP058">#REF!</definedName>
    <definedName name="_SP059" localSheetId="7">#REF!</definedName>
    <definedName name="_SP059" localSheetId="6">#REF!</definedName>
    <definedName name="_SP059" localSheetId="8">#REF!</definedName>
    <definedName name="_SP059" localSheetId="13">#REF!</definedName>
    <definedName name="_SP059" localSheetId="9">#REF!</definedName>
    <definedName name="_SP059" localSheetId="16">#REF!</definedName>
    <definedName name="_SP059" localSheetId="2">'[151]MRMECADAMoad data'!#REF!</definedName>
    <definedName name="_SP059" localSheetId="4">'[151]MRMECADAMoad data'!#REF!</definedName>
    <definedName name="_SP059" localSheetId="11">#REF!</definedName>
    <definedName name="_SP059" localSheetId="12">'[161]MRoad data'!#REF!</definedName>
    <definedName name="_SP059" localSheetId="5">'[240]MRMECADAMoad data'!#REF!</definedName>
    <definedName name="_SP059" localSheetId="3">'[151]MRMECADAMoad data'!#REF!</definedName>
    <definedName name="_SP059">#REF!</definedName>
    <definedName name="_SP060" localSheetId="7">#REF!</definedName>
    <definedName name="_SP060" localSheetId="6">#REF!</definedName>
    <definedName name="_SP060" localSheetId="8">#REF!</definedName>
    <definedName name="_SP060" localSheetId="13">#REF!</definedName>
    <definedName name="_SP060" localSheetId="9">#REF!</definedName>
    <definedName name="_SP060" localSheetId="16">#REF!</definedName>
    <definedName name="_SP060" localSheetId="2">'[151]MRMECADAMoad data'!#REF!</definedName>
    <definedName name="_SP060" localSheetId="4">'[151]MRMECADAMoad data'!#REF!</definedName>
    <definedName name="_SP060" localSheetId="11">#REF!</definedName>
    <definedName name="_SP060" localSheetId="12">'[161]MRoad data'!#REF!</definedName>
    <definedName name="_SP060" localSheetId="5">'[240]MRMECADAMoad data'!#REF!</definedName>
    <definedName name="_SP060" localSheetId="3">'[151]MRMECADAMoad data'!#REF!</definedName>
    <definedName name="_SP060">#REF!</definedName>
    <definedName name="_SP061" localSheetId="7">#REF!</definedName>
    <definedName name="_SP061" localSheetId="6">#REF!</definedName>
    <definedName name="_SP061" localSheetId="8">#REF!</definedName>
    <definedName name="_SP061" localSheetId="13">#REF!</definedName>
    <definedName name="_SP061" localSheetId="9">#REF!</definedName>
    <definedName name="_SP061" localSheetId="16">#REF!</definedName>
    <definedName name="_SP061" localSheetId="2">'[151]MRMECADAMoad data'!#REF!</definedName>
    <definedName name="_SP061" localSheetId="4">'[151]MRMECADAMoad data'!#REF!</definedName>
    <definedName name="_SP061" localSheetId="11">#REF!</definedName>
    <definedName name="_SP061" localSheetId="12">'[161]MRoad data'!#REF!</definedName>
    <definedName name="_SP061" localSheetId="5">'[240]MRMECADAMoad data'!#REF!</definedName>
    <definedName name="_SP061" localSheetId="3">'[151]MRMECADAMoad data'!#REF!</definedName>
    <definedName name="_SP061">#REF!</definedName>
    <definedName name="_SP062" localSheetId="7">#REF!</definedName>
    <definedName name="_SP062" localSheetId="6">#REF!</definedName>
    <definedName name="_SP062" localSheetId="8">#REF!</definedName>
    <definedName name="_SP062" localSheetId="13">#REF!</definedName>
    <definedName name="_SP062" localSheetId="9">#REF!</definedName>
    <definedName name="_SP062" localSheetId="16">#REF!</definedName>
    <definedName name="_SP062" localSheetId="2">'[151]MRMECADAMoad data'!#REF!</definedName>
    <definedName name="_SP062" localSheetId="4">'[151]MRMECADAMoad data'!#REF!</definedName>
    <definedName name="_SP062" localSheetId="11">#REF!</definedName>
    <definedName name="_SP062" localSheetId="12">'[161]MRoad data'!#REF!</definedName>
    <definedName name="_SP062" localSheetId="5">'[240]MRMECADAMoad data'!#REF!</definedName>
    <definedName name="_SP062" localSheetId="3">'[151]MRMECADAMoad data'!#REF!</definedName>
    <definedName name="_SP062">#REF!</definedName>
    <definedName name="_SP063" localSheetId="7">#REF!</definedName>
    <definedName name="_SP063" localSheetId="6">#REF!</definedName>
    <definedName name="_SP063" localSheetId="8">#REF!</definedName>
    <definedName name="_SP063" localSheetId="13">#REF!</definedName>
    <definedName name="_SP063" localSheetId="9">#REF!</definedName>
    <definedName name="_SP063" localSheetId="16">#REF!</definedName>
    <definedName name="_SP063" localSheetId="2">'[151]MRMECADAMoad data'!#REF!</definedName>
    <definedName name="_SP063" localSheetId="4">'[151]MRMECADAMoad data'!#REF!</definedName>
    <definedName name="_SP063" localSheetId="11">#REF!</definedName>
    <definedName name="_SP063" localSheetId="12">'[161]MRoad data'!#REF!</definedName>
    <definedName name="_SP063" localSheetId="5">'[240]MRMECADAMoad data'!#REF!</definedName>
    <definedName name="_SP063" localSheetId="3">'[151]MRMECADAMoad data'!#REF!</definedName>
    <definedName name="_SP063">#REF!</definedName>
    <definedName name="_SP064" localSheetId="7">#REF!</definedName>
    <definedName name="_SP064" localSheetId="6">#REF!</definedName>
    <definedName name="_SP064" localSheetId="8">#REF!</definedName>
    <definedName name="_SP064" localSheetId="13">#REF!</definedName>
    <definedName name="_SP064" localSheetId="9">#REF!</definedName>
    <definedName name="_SP064" localSheetId="16">#REF!</definedName>
    <definedName name="_SP064" localSheetId="2">'[151]MRMECADAMoad data'!#REF!</definedName>
    <definedName name="_SP064" localSheetId="4">'[151]MRMECADAMoad data'!#REF!</definedName>
    <definedName name="_SP064" localSheetId="11">#REF!</definedName>
    <definedName name="_SP064" localSheetId="12">'[161]MRoad data'!#REF!</definedName>
    <definedName name="_SP064" localSheetId="5">'[239]MRoad data'!#REF!</definedName>
    <definedName name="_SP064" localSheetId="3">'[151]MRMECADAMoad data'!#REF!</definedName>
    <definedName name="_SP064">#REF!</definedName>
    <definedName name="_SP065" localSheetId="7">#REF!</definedName>
    <definedName name="_SP065" localSheetId="6">#REF!</definedName>
    <definedName name="_SP065" localSheetId="8">#REF!</definedName>
    <definedName name="_SP065" localSheetId="13">#REF!</definedName>
    <definedName name="_SP065" localSheetId="9">#REF!</definedName>
    <definedName name="_SP065" localSheetId="16">#REF!</definedName>
    <definedName name="_SP065" localSheetId="2">'[151]MRMECADAMoad data'!#REF!</definedName>
    <definedName name="_SP065" localSheetId="4">'[151]MRMECADAMoad data'!#REF!</definedName>
    <definedName name="_SP065" localSheetId="11">#REF!</definedName>
    <definedName name="_SP065" localSheetId="12">'[161]MRoad data'!#REF!</definedName>
    <definedName name="_SP065" localSheetId="5">'[240]MRMECADAMoad data'!#REF!</definedName>
    <definedName name="_SP065" localSheetId="3">'[151]MRMECADAMoad data'!#REF!</definedName>
    <definedName name="_SP065">#REF!</definedName>
    <definedName name="_SP066" localSheetId="7">#REF!</definedName>
    <definedName name="_SP066" localSheetId="6">#REF!</definedName>
    <definedName name="_SP066" localSheetId="8">#REF!</definedName>
    <definedName name="_SP066" localSheetId="13">#REF!</definedName>
    <definedName name="_SP066" localSheetId="9">#REF!</definedName>
    <definedName name="_SP066" localSheetId="16">#REF!</definedName>
    <definedName name="_SP066" localSheetId="2">'[151]MRMECADAMoad data'!#REF!</definedName>
    <definedName name="_SP066" localSheetId="4">'[151]MRMECADAMoad data'!#REF!</definedName>
    <definedName name="_SP066" localSheetId="11">#REF!</definedName>
    <definedName name="_SP066" localSheetId="12">'[161]MRoad data'!#REF!</definedName>
    <definedName name="_SP066" localSheetId="5">'[239]MRoad data'!#REF!</definedName>
    <definedName name="_SP066" localSheetId="3">'[151]MRMECADAMoad data'!#REF!</definedName>
    <definedName name="_SP066">#REF!</definedName>
    <definedName name="_SP067" localSheetId="7">#REF!</definedName>
    <definedName name="_SP067" localSheetId="6">#REF!</definedName>
    <definedName name="_SP067" localSheetId="8">#REF!</definedName>
    <definedName name="_SP067" localSheetId="13">#REF!</definedName>
    <definedName name="_SP067" localSheetId="9">#REF!</definedName>
    <definedName name="_SP067" localSheetId="16">#REF!</definedName>
    <definedName name="_SP067" localSheetId="2">'[151]MRMECADAMoad data'!#REF!</definedName>
    <definedName name="_SP067" localSheetId="4">'[151]MRMECADAMoad data'!#REF!</definedName>
    <definedName name="_SP067" localSheetId="11">#REF!</definedName>
    <definedName name="_SP067" localSheetId="12">'[161]MRoad data'!#REF!</definedName>
    <definedName name="_SP067" localSheetId="5">'[239]MRoad data'!#REF!</definedName>
    <definedName name="_SP067" localSheetId="3">'[151]MRMECADAMoad data'!#REF!</definedName>
    <definedName name="_SP067">#REF!</definedName>
    <definedName name="_SP068" localSheetId="7">#REF!</definedName>
    <definedName name="_SP068" localSheetId="6">#REF!</definedName>
    <definedName name="_SP068" localSheetId="8">#REF!</definedName>
    <definedName name="_SP068" localSheetId="13">#REF!</definedName>
    <definedName name="_SP068" localSheetId="9">#REF!</definedName>
    <definedName name="_SP068" localSheetId="16">#REF!</definedName>
    <definedName name="_SP068" localSheetId="2">'[151]MRMECADAMoad data'!#REF!</definedName>
    <definedName name="_SP068" localSheetId="4">'[151]MRMECADAMoad data'!#REF!</definedName>
    <definedName name="_SP068" localSheetId="11">#REF!</definedName>
    <definedName name="_SP068" localSheetId="12">'[161]MRoad data'!#REF!</definedName>
    <definedName name="_SP068" localSheetId="5">'[239]MRoad data'!#REF!</definedName>
    <definedName name="_SP068" localSheetId="3">'[151]MRMECADAMoad data'!#REF!</definedName>
    <definedName name="_SP068">#REF!</definedName>
    <definedName name="_SP069" localSheetId="7">#REF!</definedName>
    <definedName name="_SP069" localSheetId="6">#REF!</definedName>
    <definedName name="_SP069" localSheetId="8">#REF!</definedName>
    <definedName name="_SP069" localSheetId="13">#REF!</definedName>
    <definedName name="_SP069" localSheetId="9">#REF!</definedName>
    <definedName name="_SP069" localSheetId="16">#REF!</definedName>
    <definedName name="_SP069" localSheetId="2">'[151]MRMECADAMoad data'!#REF!</definedName>
    <definedName name="_SP069" localSheetId="4">'[151]MRMECADAMoad data'!#REF!</definedName>
    <definedName name="_SP069" localSheetId="11">#REF!</definedName>
    <definedName name="_SP069" localSheetId="12">'[161]MRoad data'!#REF!</definedName>
    <definedName name="_SP069" localSheetId="5">'[239]MRoad data'!#REF!</definedName>
    <definedName name="_SP069" localSheetId="3">'[151]MRMECADAMoad data'!#REF!</definedName>
    <definedName name="_SP069">#REF!</definedName>
    <definedName name="_SP070" localSheetId="7">#REF!</definedName>
    <definedName name="_SP070" localSheetId="6">#REF!</definedName>
    <definedName name="_SP070" localSheetId="8">#REF!</definedName>
    <definedName name="_SP070" localSheetId="13">#REF!</definedName>
    <definedName name="_SP070" localSheetId="9">#REF!</definedName>
    <definedName name="_SP070" localSheetId="16">#REF!</definedName>
    <definedName name="_SP070" localSheetId="2">'[151]MRMECADAMoad data'!#REF!</definedName>
    <definedName name="_SP070" localSheetId="4">'[151]MRMECADAMoad data'!#REF!</definedName>
    <definedName name="_SP070" localSheetId="11">#REF!</definedName>
    <definedName name="_SP070" localSheetId="12">'[161]MRoad data'!#REF!</definedName>
    <definedName name="_SP070" localSheetId="5">'[239]MRoad data'!#REF!</definedName>
    <definedName name="_SP070" localSheetId="3">'[151]MRMECADAMoad data'!#REF!</definedName>
    <definedName name="_SP070">#REF!</definedName>
    <definedName name="_sp071" localSheetId="7">#REF!</definedName>
    <definedName name="_sp071" localSheetId="6">#REF!</definedName>
    <definedName name="_sp071" localSheetId="8">#REF!</definedName>
    <definedName name="_sp071" localSheetId="13">#REF!</definedName>
    <definedName name="_sp071" localSheetId="9">#REF!</definedName>
    <definedName name="_sp071" localSheetId="16">#REF!</definedName>
    <definedName name="_sp071" localSheetId="2">'[151]MRMECADAMoad data'!#REF!</definedName>
    <definedName name="_sp071" localSheetId="4">'[151]MRMECADAMoad data'!#REF!</definedName>
    <definedName name="_sp071" localSheetId="11">#REF!</definedName>
    <definedName name="_sp071" localSheetId="12">'[161]MRoad data'!#REF!</definedName>
    <definedName name="_sp071" localSheetId="5">'[239]MRoad data'!#REF!</definedName>
    <definedName name="_sp071" localSheetId="3">'[151]MRMECADAMoad data'!#REF!</definedName>
    <definedName name="_sp071">#REF!</definedName>
    <definedName name="_SP072" localSheetId="7">#REF!</definedName>
    <definedName name="_SP072" localSheetId="6">#REF!</definedName>
    <definedName name="_SP072" localSheetId="8">#REF!</definedName>
    <definedName name="_SP072" localSheetId="13">#REF!</definedName>
    <definedName name="_SP072" localSheetId="9">#REF!</definedName>
    <definedName name="_SP072" localSheetId="16">#REF!</definedName>
    <definedName name="_SP072" localSheetId="2">'[151]MRMECADAMoad data'!#REF!</definedName>
    <definedName name="_SP072" localSheetId="4">'[151]MRMECADAMoad data'!#REF!</definedName>
    <definedName name="_SP072" localSheetId="11">#REF!</definedName>
    <definedName name="_SP072" localSheetId="12">'[161]MRoad data'!#REF!</definedName>
    <definedName name="_SP072" localSheetId="5">'[239]MRoad data'!#REF!</definedName>
    <definedName name="_SP072" localSheetId="3">'[151]MRMECADAMoad data'!#REF!</definedName>
    <definedName name="_SP072">#REF!</definedName>
    <definedName name="_SP073" localSheetId="7">#REF!</definedName>
    <definedName name="_SP073" localSheetId="6">#REF!</definedName>
    <definedName name="_SP073" localSheetId="8">#REF!</definedName>
    <definedName name="_SP073" localSheetId="13">#REF!</definedName>
    <definedName name="_SP073" localSheetId="9">#REF!</definedName>
    <definedName name="_SP073" localSheetId="16">#REF!</definedName>
    <definedName name="_SP073" localSheetId="2">'[151]MRMECADAMoad data'!#REF!</definedName>
    <definedName name="_SP073" localSheetId="4">'[151]MRMECADAMoad data'!#REF!</definedName>
    <definedName name="_SP073" localSheetId="11">#REF!</definedName>
    <definedName name="_SP073" localSheetId="12">'[161]MRoad data'!#REF!</definedName>
    <definedName name="_SP073" localSheetId="5">'[239]MRoad data'!#REF!</definedName>
    <definedName name="_SP073" localSheetId="3">'[151]MRMECADAMoad data'!#REF!</definedName>
    <definedName name="_SP073">#REF!</definedName>
    <definedName name="_SP074" localSheetId="7">#REF!</definedName>
    <definedName name="_SP074" localSheetId="6">#REF!</definedName>
    <definedName name="_SP074" localSheetId="8">#REF!</definedName>
    <definedName name="_SP074" localSheetId="13">#REF!</definedName>
    <definedName name="_SP074" localSheetId="9">#REF!</definedName>
    <definedName name="_SP074" localSheetId="16">#REF!</definedName>
    <definedName name="_SP074" localSheetId="2">'[151]MRMECADAMoad data'!#REF!</definedName>
    <definedName name="_SP074" localSheetId="4">'[151]MRMECADAMoad data'!#REF!</definedName>
    <definedName name="_SP074" localSheetId="11">#REF!</definedName>
    <definedName name="_SP074" localSheetId="12">'[161]MRoad data'!#REF!</definedName>
    <definedName name="_SP074" localSheetId="5">'[239]MRoad data'!#REF!</definedName>
    <definedName name="_SP074" localSheetId="3">'[151]MRMECADAMoad data'!#REF!</definedName>
    <definedName name="_SP074">#REF!</definedName>
    <definedName name="_SP075" localSheetId="7">#REF!</definedName>
    <definedName name="_SP075" localSheetId="6">#REF!</definedName>
    <definedName name="_SP075" localSheetId="8">#REF!</definedName>
    <definedName name="_SP075" localSheetId="13">#REF!</definedName>
    <definedName name="_SP075" localSheetId="9">#REF!</definedName>
    <definedName name="_SP075" localSheetId="16">#REF!</definedName>
    <definedName name="_SP075" localSheetId="2">'[151]MRMECADAMoad data'!#REF!</definedName>
    <definedName name="_SP075" localSheetId="4">'[151]MRMECADAMoad data'!#REF!</definedName>
    <definedName name="_SP075" localSheetId="11">#REF!</definedName>
    <definedName name="_SP075" localSheetId="12">'[161]MRoad data'!#REF!</definedName>
    <definedName name="_SP075" localSheetId="5">'[239]MRoad data'!#REF!</definedName>
    <definedName name="_SP075" localSheetId="3">'[151]MRMECADAMoad data'!#REF!</definedName>
    <definedName name="_SP075">#REF!</definedName>
    <definedName name="_SP076" localSheetId="7">#REF!</definedName>
    <definedName name="_SP076" localSheetId="6">#REF!</definedName>
    <definedName name="_SP076" localSheetId="8">#REF!</definedName>
    <definedName name="_SP076" localSheetId="13">#REF!</definedName>
    <definedName name="_SP076" localSheetId="9">#REF!</definedName>
    <definedName name="_SP076" localSheetId="16">#REF!</definedName>
    <definedName name="_SP076" localSheetId="2">'[151]MRMECADAMoad data'!#REF!</definedName>
    <definedName name="_SP076" localSheetId="4">'[151]MRMECADAMoad data'!#REF!</definedName>
    <definedName name="_SP076" localSheetId="11">#REF!</definedName>
    <definedName name="_SP076" localSheetId="12">'[161]MRoad data'!#REF!</definedName>
    <definedName name="_SP076" localSheetId="5">'[239]MRoad data'!#REF!</definedName>
    <definedName name="_SP076" localSheetId="3">'[151]MRMECADAMoad data'!#REF!</definedName>
    <definedName name="_SP076">#REF!</definedName>
    <definedName name="_SP077" localSheetId="7">#REF!</definedName>
    <definedName name="_SP077" localSheetId="6">#REF!</definedName>
    <definedName name="_SP077" localSheetId="8">#REF!</definedName>
    <definedName name="_SP077" localSheetId="13">#REF!</definedName>
    <definedName name="_SP077" localSheetId="9">#REF!</definedName>
    <definedName name="_SP077" localSheetId="16">#REF!</definedName>
    <definedName name="_SP077" localSheetId="2">'[151]MRMECADAMoad data'!#REF!</definedName>
    <definedName name="_SP077" localSheetId="4">'[151]MRMECADAMoad data'!#REF!</definedName>
    <definedName name="_SP077" localSheetId="11">#REF!</definedName>
    <definedName name="_SP077" localSheetId="12">'[161]MRoad data'!#REF!</definedName>
    <definedName name="_SP077" localSheetId="5">'[239]MRoad data'!#REF!</definedName>
    <definedName name="_SP077" localSheetId="3">'[151]MRMECADAMoad data'!#REF!</definedName>
    <definedName name="_SP077">#REF!</definedName>
    <definedName name="_sp078" localSheetId="7">#REF!</definedName>
    <definedName name="_sp078" localSheetId="6">#REF!</definedName>
    <definedName name="_sp078" localSheetId="8">#REF!</definedName>
    <definedName name="_sp078" localSheetId="13">#REF!</definedName>
    <definedName name="_sp078" localSheetId="9">#REF!</definedName>
    <definedName name="_sp078" localSheetId="16">#REF!</definedName>
    <definedName name="_sp078" localSheetId="2">'[151]MRMECADAMoad data'!#REF!</definedName>
    <definedName name="_sp078" localSheetId="4">'[151]MRMECADAMoad data'!#REF!</definedName>
    <definedName name="_sp078" localSheetId="11">#REF!</definedName>
    <definedName name="_sp078" localSheetId="12">'[161]MRoad data'!#REF!</definedName>
    <definedName name="_sp078" localSheetId="5">'[240]MRMECADAMoad data'!#REF!</definedName>
    <definedName name="_sp078" localSheetId="3">'[151]MRMECADAMoad data'!#REF!</definedName>
    <definedName name="_sp078">#REF!</definedName>
    <definedName name="_SP10">[58]Sheet1!$C$18</definedName>
    <definedName name="_SP16">[58]Sheet1!$C$24</definedName>
    <definedName name="_sp21" localSheetId="4">#REF!</definedName>
    <definedName name="_sp21">#REF!</definedName>
    <definedName name="_SP7">[58]Sheet1!$C$15</definedName>
    <definedName name="_spb1" localSheetId="4">#REF!</definedName>
    <definedName name="_spb1">#REF!</definedName>
    <definedName name="_spb2" localSheetId="4">#REF!</definedName>
    <definedName name="_spb2">#REF!</definedName>
    <definedName name="_SPO79" localSheetId="7">#REF!</definedName>
    <definedName name="_SPO79" localSheetId="6">#REF!</definedName>
    <definedName name="_SPO79" localSheetId="8">#REF!</definedName>
    <definedName name="_SPO79" localSheetId="13">#REF!</definedName>
    <definedName name="_SPO79" localSheetId="9">#REF!</definedName>
    <definedName name="_SPO79" localSheetId="16">#REF!</definedName>
    <definedName name="_SPO79" localSheetId="2">'[151]MRMECADAMoad data'!#REF!</definedName>
    <definedName name="_SPO79" localSheetId="4">'[151]MRMECADAMoad data'!#REF!</definedName>
    <definedName name="_SPO79" localSheetId="11">#REF!</definedName>
    <definedName name="_SPO79" localSheetId="12">'[161]MRoad data'!#REF!</definedName>
    <definedName name="_SPO79" localSheetId="5">'[240]MRMECADAMoad data'!#REF!</definedName>
    <definedName name="_SPO79" localSheetId="3">'[151]MRMECADAMoad data'!#REF!</definedName>
    <definedName name="_SPO79">#REF!</definedName>
    <definedName name="_SS10" localSheetId="2">[97]MRATES!$C$9</definedName>
    <definedName name="_SS10" localSheetId="4">[97]MRATES!$C$9</definedName>
    <definedName name="_SS10" localSheetId="12">[161]MRATES!$J$7</definedName>
    <definedName name="_SS10" localSheetId="5">[211]MRATES!$J$7</definedName>
    <definedName name="_SS10" localSheetId="3">[97]MRATES!$C$9</definedName>
    <definedName name="_SS10">[76]MRATES!$J$7</definedName>
    <definedName name="_SS12" localSheetId="2">[97]MRATES!$C$10</definedName>
    <definedName name="_SS12" localSheetId="4">[97]MRATES!$C$10</definedName>
    <definedName name="_SS12" localSheetId="12">[161]MRATES!$J$8</definedName>
    <definedName name="_SS12" localSheetId="5">[211]MRATES!$J$8</definedName>
    <definedName name="_SS12" localSheetId="3">[97]MRATES!$C$10</definedName>
    <definedName name="_SS12">[76]MRATES!$J$8</definedName>
    <definedName name="_SS150" localSheetId="2">[72]MRATES!$G$13</definedName>
    <definedName name="_SS150" localSheetId="4">[72]MRATES!$G$13</definedName>
    <definedName name="_SS150" localSheetId="12">[161]MRATES!$G$13</definedName>
    <definedName name="_SS150" localSheetId="5">[211]MRATES!$G$13</definedName>
    <definedName name="_SS150" localSheetId="3">[72]MRATES!$G$13</definedName>
    <definedName name="_SS150">[76]MRATES!$G$13</definedName>
    <definedName name="_SS20" localSheetId="2">[97]MRATES!$C$11</definedName>
    <definedName name="_SS20" localSheetId="4">[97]MRATES!$C$11</definedName>
    <definedName name="_SS20" localSheetId="12">[161]MRATES!$J$9</definedName>
    <definedName name="_SS20" localSheetId="5">[211]MRATES!$J$9</definedName>
    <definedName name="_SS20" localSheetId="3">[97]MRATES!$C$11</definedName>
    <definedName name="_SS20">[76]MRATES!$J$9</definedName>
    <definedName name="_SS225" localSheetId="2">[97]MRATES!$I$19</definedName>
    <definedName name="_SS225" localSheetId="4">[97]MRATES!$I$19</definedName>
    <definedName name="_SS225" localSheetId="12">[161]MRATES!$G$14</definedName>
    <definedName name="_SS225" localSheetId="5">[211]MRATES!$G$14</definedName>
    <definedName name="_SS225" localSheetId="3">[97]MRATES!$I$19</definedName>
    <definedName name="_SS225">[76]MRATES!$G$14</definedName>
    <definedName name="_SS25" localSheetId="2">[97]MRATES!$C$12</definedName>
    <definedName name="_SS25" localSheetId="4">[97]MRATES!$C$12</definedName>
    <definedName name="_SS25" localSheetId="12">[161]MRATES!$J$10</definedName>
    <definedName name="_SS25" localSheetId="5">[211]MRATES!$J$10</definedName>
    <definedName name="_SS25" localSheetId="3">[97]MRATES!$C$12</definedName>
    <definedName name="_SS25">[76]MRATES!$J$10</definedName>
    <definedName name="_SS300" localSheetId="2">[72]MRATES!$G$15</definedName>
    <definedName name="_SS300" localSheetId="4">[72]MRATES!$G$15</definedName>
    <definedName name="_SS300" localSheetId="12">[161]MRATES!$G$15</definedName>
    <definedName name="_SS300" localSheetId="5">[211]MRATES!$G$15</definedName>
    <definedName name="_SS300" localSheetId="3">[72]MRATES!$G$15</definedName>
    <definedName name="_SS300">[76]MRATES!$G$15</definedName>
    <definedName name="_SS40" localSheetId="2">[97]MRATES!$C$13</definedName>
    <definedName name="_SS40" localSheetId="4">[97]MRATES!$C$13</definedName>
    <definedName name="_SS40" localSheetId="12">[161]MRATES!$J$11</definedName>
    <definedName name="_SS40" localSheetId="5">[211]MRATES!$J$11</definedName>
    <definedName name="_SS40" localSheetId="3">[97]MRATES!$C$13</definedName>
    <definedName name="_SS40">[76]MRATES!$J$11</definedName>
    <definedName name="_SS50" localSheetId="7">#REF!</definedName>
    <definedName name="_SS50" localSheetId="6">#REF!</definedName>
    <definedName name="_SS50" localSheetId="8">#REF!</definedName>
    <definedName name="_SS50" localSheetId="13">#REF!</definedName>
    <definedName name="_SS50" localSheetId="9">#REF!</definedName>
    <definedName name="_SS50" localSheetId="16">#REF!</definedName>
    <definedName name="_SS50" localSheetId="2">#REF!</definedName>
    <definedName name="_SS50" localSheetId="4">#REF!</definedName>
    <definedName name="_SS50" localSheetId="11">#REF!</definedName>
    <definedName name="_SS50" localSheetId="3">#REF!</definedName>
    <definedName name="_SS50">#REF!</definedName>
    <definedName name="_SS6" localSheetId="2">[97]MRATES!$C$8</definedName>
    <definedName name="_SS6" localSheetId="4">[97]MRATES!$C$8</definedName>
    <definedName name="_SS6" localSheetId="12">[161]MRATES!$J$6</definedName>
    <definedName name="_SS6" localSheetId="5">[211]MRATES!$J$6</definedName>
    <definedName name="_SS6" localSheetId="3">[97]MRATES!$C$8</definedName>
    <definedName name="_SS6">[76]MRATES!$J$6</definedName>
    <definedName name="_SS60" localSheetId="7">#REF!</definedName>
    <definedName name="_SS60" localSheetId="6">#REF!</definedName>
    <definedName name="_SS60" localSheetId="8">#REF!</definedName>
    <definedName name="_SS60" localSheetId="13">#REF!</definedName>
    <definedName name="_SS60" localSheetId="9">#REF!</definedName>
    <definedName name="_SS60" localSheetId="16">#REF!</definedName>
    <definedName name="_SS60" localSheetId="2">#REF!</definedName>
    <definedName name="_SS60" localSheetId="4">#REF!</definedName>
    <definedName name="_SS60" localSheetId="11">#REF!</definedName>
    <definedName name="_SS60" localSheetId="3">#REF!</definedName>
    <definedName name="_SS60">#REF!</definedName>
    <definedName name="_SS65" localSheetId="7">#REF!</definedName>
    <definedName name="_SS65" localSheetId="6">#REF!</definedName>
    <definedName name="_SS65" localSheetId="8">#REF!</definedName>
    <definedName name="_SS65" localSheetId="13">#REF!</definedName>
    <definedName name="_SS65" localSheetId="9">#REF!</definedName>
    <definedName name="_SS65" localSheetId="16">#REF!</definedName>
    <definedName name="_SS65" localSheetId="2">#REF!</definedName>
    <definedName name="_SS65" localSheetId="11">#REF!</definedName>
    <definedName name="_SS65" localSheetId="3">#REF!</definedName>
    <definedName name="_SS65">#REF!</definedName>
    <definedName name="_SS75" localSheetId="7">#REF!</definedName>
    <definedName name="_SS75" localSheetId="6">#REF!</definedName>
    <definedName name="_SS75" localSheetId="8">#REF!</definedName>
    <definedName name="_SS75" localSheetId="13">#REF!</definedName>
    <definedName name="_SS75" localSheetId="9">#REF!</definedName>
    <definedName name="_SS75" localSheetId="16">#REF!</definedName>
    <definedName name="_SS75" localSheetId="2">#REF!</definedName>
    <definedName name="_SS75" localSheetId="11">#REF!</definedName>
    <definedName name="_SS75" localSheetId="3">#REF!</definedName>
    <definedName name="_SS75">#REF!</definedName>
    <definedName name="_SSS3">#REF!</definedName>
    <definedName name="_ST" localSheetId="4">#REF!</definedName>
    <definedName name="_ST" localSheetId="5">#N/A</definedName>
    <definedName name="_ST">#REF!</definedName>
    <definedName name="_sum010">#REF!</definedName>
    <definedName name="_sum020">#REF!</definedName>
    <definedName name="_sum120">#REF!</definedName>
    <definedName name="_sum140">#REF!</definedName>
    <definedName name="_SUM200">#REF!</definedName>
    <definedName name="_SUM400">#REF!</definedName>
    <definedName name="_SUM410">#REF!</definedName>
    <definedName name="_SUM420">#REF!</definedName>
    <definedName name="_SUM440">#REF!</definedName>
    <definedName name="_SUM460">#REF!</definedName>
    <definedName name="_SUM480">#REF!</definedName>
    <definedName name="_SUM500">#REF!</definedName>
    <definedName name="_SUM510">#REF!</definedName>
    <definedName name="_SUM530">#REF!</definedName>
    <definedName name="_SUM540">#REF!</definedName>
    <definedName name="_SUM560">#REF!</definedName>
    <definedName name="_SUM570">#REF!</definedName>
    <definedName name="_SUM580">#REF!</definedName>
    <definedName name="_SUM590">#REF!</definedName>
    <definedName name="_SUM700">#REF!</definedName>
    <definedName name="_SUM701">#REF!</definedName>
    <definedName name="_SUM702">#REF!</definedName>
    <definedName name="_SUM703">#REF!</definedName>
    <definedName name="_SUM704">#REF!</definedName>
    <definedName name="_sum770">#REF!</definedName>
    <definedName name="_SUM800">#REF!</definedName>
    <definedName name="_sum900">#REF!</definedName>
    <definedName name="_SUM901">#REF!</definedName>
    <definedName name="_SUM902">#REF!</definedName>
    <definedName name="_SUM903">#REF!</definedName>
    <definedName name="_SUM904">#REF!</definedName>
    <definedName name="_sw1">#REF!</definedName>
    <definedName name="_tab1">#REF!</definedName>
    <definedName name="_tab2">#REF!</definedName>
    <definedName name="_TB2">'[241]SPT vs PHI'!$B$2:$C$65</definedName>
    <definedName name="_th_week_water_transp_habs">#REF!</definedName>
    <definedName name="_tk1">#REF!</definedName>
    <definedName name="_tp1">#REF!</definedName>
    <definedName name="_tp2">#REF!</definedName>
    <definedName name="_tw1">#REF!</definedName>
    <definedName name="_tw2">#REF!</definedName>
    <definedName name="_Underscore_">#REF!</definedName>
    <definedName name="_upa4">[242]upa!$I:$M</definedName>
    <definedName name="_us1">#REF!</definedName>
    <definedName name="_V158263">#REF!</definedName>
    <definedName name="_V68263">#REF!</definedName>
    <definedName name="_var1" localSheetId="7">#REF!</definedName>
    <definedName name="_var1" localSheetId="6">#REF!</definedName>
    <definedName name="_var1" localSheetId="8">#REF!</definedName>
    <definedName name="_var1" localSheetId="13">#REF!</definedName>
    <definedName name="_var1" localSheetId="9">#REF!</definedName>
    <definedName name="_var1" localSheetId="16">#REF!</definedName>
    <definedName name="_var1" localSheetId="2">#REF!</definedName>
    <definedName name="_var1" localSheetId="11">#REF!</definedName>
    <definedName name="_var1" localSheetId="3">#REF!</definedName>
    <definedName name="_var1">#REF!</definedName>
    <definedName name="_var2">#REF!</definedName>
    <definedName name="_var4" localSheetId="7">#REF!</definedName>
    <definedName name="_var4" localSheetId="6">#REF!</definedName>
    <definedName name="_var4" localSheetId="8">#REF!</definedName>
    <definedName name="_var4" localSheetId="13">#REF!</definedName>
    <definedName name="_var4" localSheetId="9">#REF!</definedName>
    <definedName name="_var4" localSheetId="16">#REF!</definedName>
    <definedName name="_var4" localSheetId="2">#REF!</definedName>
    <definedName name="_var4" localSheetId="11">#REF!</definedName>
    <definedName name="_var4" localSheetId="3">#REF!</definedName>
    <definedName name="_var4">#REF!</definedName>
    <definedName name="_vat">#REF!</definedName>
    <definedName name="_vat1">#REF!</definedName>
    <definedName name="_vat2">#REF!</definedName>
    <definedName name="_vzrzam">#REF!</definedName>
    <definedName name="_WAL2">#REF!</definedName>
    <definedName name="_WGZY_">#REF!</definedName>
    <definedName name="_WGZY__10">#REF!</definedName>
    <definedName name="_WN7" localSheetId="9" hidden="1">{#N/A,#N/A,FALSE,"MODULE3"}</definedName>
    <definedName name="_WN7" localSheetId="2" hidden="1">{#N/A,#N/A,FALSE,"MODULE3"}</definedName>
    <definedName name="_WN7" localSheetId="4" hidden="1">{#N/A,#N/A,FALSE,"MODULE3"}</definedName>
    <definedName name="_WN7" localSheetId="11" hidden="1">{#N/A,#N/A,FALSE,"MODULE3"}</definedName>
    <definedName name="_WN7" hidden="1">{#N/A,#N/A,FALSE,"MODULE3"}</definedName>
    <definedName name="_woodprimer">#REF!</definedName>
    <definedName name="_wp">#REF!</definedName>
    <definedName name="_x">#REF!</definedName>
    <definedName name="_x_10">#REF!</definedName>
    <definedName name="_xh2256">[115]HDPE!$L$30</definedName>
    <definedName name="_xh2506">[115]HDPE!$M$30</definedName>
    <definedName name="_xh2806">[115]HDPE!$N$30</definedName>
    <definedName name="_xh3156">[115]HDPE!$O$30</definedName>
    <definedName name="_xh634">[115]HDPE!$C$16</definedName>
    <definedName name="_xh9999">[171]HDPE!$L$30</definedName>
    <definedName name="_xk7100">[115]DI!$C$37</definedName>
    <definedName name="_xk7150">[115]DI!$D$37</definedName>
    <definedName name="_xk7250">[115]DI!$F$37</definedName>
    <definedName name="_xk7300">[115]DI!$G$37</definedName>
    <definedName name="_xp11010">[115]pvc!$F$61</definedName>
    <definedName name="_xp1104">[115]pvc!$F$31</definedName>
    <definedName name="_xp1106">[115]pvc!$F$46</definedName>
    <definedName name="_xp1254">[115]pvc!$G$31</definedName>
    <definedName name="_xp1256">[115]pvc!$G$46</definedName>
    <definedName name="_xp14010">[115]pvc!$H$61</definedName>
    <definedName name="_xp1404">[115]pvc!$H$31</definedName>
    <definedName name="_xp1406">[115]pvc!$H$46</definedName>
    <definedName name="_xp1604">[115]pvc!$I$31</definedName>
    <definedName name="_xp1606">[115]pvc!$I$46</definedName>
    <definedName name="_xp1804">[115]pvc!$J$31</definedName>
    <definedName name="_xp1806">[115]pvc!$J$46</definedName>
    <definedName name="_xp2006">[115]pvc!$K$46</definedName>
    <definedName name="_xp6310">[115]pvc!$C$61</definedName>
    <definedName name="_xp636">[115]pvc!$C$46</definedName>
    <definedName name="_xp7510">[115]pvc!$D$61</definedName>
    <definedName name="_xp754">[115]pvc!$D$31</definedName>
    <definedName name="_xp756">[115]pvc!$D$46</definedName>
    <definedName name="_xp9010">[115]pvc!$E$61</definedName>
    <definedName name="_xp904">[115]pvc!$E$31</definedName>
    <definedName name="_xp906">[115]pvc!$E$46</definedName>
    <definedName name="_xx1" localSheetId="9" hidden="1">{"'Typical Costs Estimates'!$C$158:$H$161"}</definedName>
    <definedName name="_xx1" localSheetId="2" hidden="1">{"'Typical Costs Estimates'!$C$158:$H$161"}</definedName>
    <definedName name="_xx1" localSheetId="4" hidden="1">{"'Typical Costs Estimates'!$C$158:$H$161"}</definedName>
    <definedName name="_xx1" localSheetId="11" hidden="1">{"'Typical Costs Estimates'!$C$158:$H$161"}</definedName>
    <definedName name="_xx1" hidden="1">{"'Typical Costs Estimates'!$C$158:$H$161"}</definedName>
    <definedName name="_Y1" localSheetId="7">#REF!</definedName>
    <definedName name="_Y1" localSheetId="6">#REF!</definedName>
    <definedName name="_Y1" localSheetId="8">#REF!</definedName>
    <definedName name="_Y1" localSheetId="13">#REF!</definedName>
    <definedName name="_Y1" localSheetId="9">#REF!</definedName>
    <definedName name="_Y1" localSheetId="16">#REF!</definedName>
    <definedName name="_Y1" localSheetId="2">#REF!</definedName>
    <definedName name="_Y1" localSheetId="4">#REF!</definedName>
    <definedName name="_Y1" localSheetId="11">#REF!</definedName>
    <definedName name="_Y1" localSheetId="3">#REF!</definedName>
    <definedName name="_Y1">#REF!</definedName>
    <definedName name="_Y2" localSheetId="7">#REF!</definedName>
    <definedName name="_Y2" localSheetId="6">#REF!</definedName>
    <definedName name="_Y2" localSheetId="8">#REF!</definedName>
    <definedName name="_Y2" localSheetId="13">#REF!</definedName>
    <definedName name="_Y2" localSheetId="9">#REF!</definedName>
    <definedName name="_Y2" localSheetId="16">#REF!</definedName>
    <definedName name="_Y2" localSheetId="2">#REF!</definedName>
    <definedName name="_Y2" localSheetId="4">#REF!</definedName>
    <definedName name="_Y2" localSheetId="11">#REF!</definedName>
    <definedName name="_Y2" localSheetId="3">#REF!</definedName>
    <definedName name="_Y2">#REF!</definedName>
    <definedName name="_Y3" localSheetId="7">#REF!</definedName>
    <definedName name="_Y3" localSheetId="6">#REF!</definedName>
    <definedName name="_Y3" localSheetId="8">#REF!</definedName>
    <definedName name="_Y3" localSheetId="13">#REF!</definedName>
    <definedName name="_Y3" localSheetId="9">#REF!</definedName>
    <definedName name="_Y3" localSheetId="16">#REF!</definedName>
    <definedName name="_Y3" localSheetId="2">#REF!</definedName>
    <definedName name="_Y3" localSheetId="4">#REF!</definedName>
    <definedName name="_Y3" localSheetId="11">#REF!</definedName>
    <definedName name="_Y3" localSheetId="3">#REF!</definedName>
    <definedName name="_Y3">#REF!</definedName>
    <definedName name="a" localSheetId="7">'[157]Road data'!#REF!</definedName>
    <definedName name="a" localSheetId="6">'[157]Road data'!#REF!</definedName>
    <definedName name="a" localSheetId="8">'[157]Road data'!#REF!</definedName>
    <definedName name="a" localSheetId="13">'[157]Road data'!#REF!</definedName>
    <definedName name="a" localSheetId="9">'[157]Road data'!#REF!</definedName>
    <definedName name="a" localSheetId="16">'[157]Road data'!#REF!</definedName>
    <definedName name="a" localSheetId="2">[97]MRATES!#REF!</definedName>
    <definedName name="a" localSheetId="4">[97]MRATES!#REF!</definedName>
    <definedName name="a" localSheetId="11">'[157]Road data'!#REF!</definedName>
    <definedName name="a" localSheetId="5">#REF!</definedName>
    <definedName name="a" localSheetId="3">[97]MRATES!#REF!</definedName>
    <definedName name="a">'[157]Road data'!#REF!</definedName>
    <definedName name="A.A.A">"Add for Agency Area Allowance"</definedName>
    <definedName name="a.f">#REF!</definedName>
    <definedName name="a_1">#REF!</definedName>
    <definedName name="a_10">#REF!</definedName>
    <definedName name="a_11">#REF!</definedName>
    <definedName name="a_2">#REF!</definedName>
    <definedName name="a_4">"'file:///C:/Tender/Excel/Mahe/Sports%20Complex/Final%20offer%208-1-07/Revised%20offer%20on%208-1-07.xls'#$'Boq - Flats'.CX1"</definedName>
    <definedName name="a_5">"'file:///C:/Tender/Excel/Mahe/Sports%20Complex/Final%20offer%208-1-07/Revised%20offer%20on%208-1-07.xls'#$'Boq - Flats'.CX1"</definedName>
    <definedName name="a_6">"'smb://Tender2/d/Vinod/Excel/Tender/Garuda%20Resorts.xls'#$Boq.CX1"</definedName>
    <definedName name="a_8">"'smb://Tender2/d/Vinod/Excel/Tender/Garuda%20Resorts.xls'#$Boq.CX1"</definedName>
    <definedName name="a_9">#REF!</definedName>
    <definedName name="A1M170">#REF!</definedName>
    <definedName name="a25555555555555">#REF!</definedName>
    <definedName name="AA">[243]m!$B$149</definedName>
    <definedName name="aaa">#REF!</definedName>
    <definedName name="aaaa" localSheetId="7">[244]!____________PPC131+[245]!_________SD122</definedName>
    <definedName name="aaaa" localSheetId="13">[244]!____________PPC131+[245]!_________SD122</definedName>
    <definedName name="aaaa" localSheetId="9">[244]!____________PPC131+[245]!_________SD122</definedName>
    <definedName name="aaaa" localSheetId="15">[244]!____________PPC131+[245]!_________SD122</definedName>
    <definedName name="aaaa" localSheetId="11">[244]!____________PPC131+[245]!_________SD122</definedName>
    <definedName name="aaaa">[244]!____________PPC131+[245]!_________SD122</definedName>
    <definedName name="aaaa_8">#REF!</definedName>
    <definedName name="aaaa5">#REF!</definedName>
    <definedName name="aaaaa" localSheetId="7">#N/A</definedName>
    <definedName name="aaaaa" localSheetId="6">[0]!_________SD55+'TS MEMO'!__________PPC134</definedName>
    <definedName name="aaaaa" localSheetId="8">[0]!_________SD55+'TS MEMO'!__________PPC134</definedName>
    <definedName name="aaaaa" localSheetId="13">#N/A</definedName>
    <definedName name="aaaaa" localSheetId="9">[0]!Scheduled_Payment+[0]!Extra_Payment</definedName>
    <definedName name="aaaaa" localSheetId="16">_________SD55+'TS MEMO'!__________PPC134</definedName>
    <definedName name="aaaaa" localSheetId="2">#N/A</definedName>
    <definedName name="aaaaa" localSheetId="4">#N/A</definedName>
    <definedName name="aaaaa" localSheetId="11">#N/A</definedName>
    <definedName name="aaaaa" localSheetId="5">[246]MRATES!$J$16</definedName>
    <definedName name="aaaaa" localSheetId="3">#N/A</definedName>
    <definedName name="aaaaa">_________SD55+'TS MEMO'!__________PPC134</definedName>
    <definedName name="aaaaa_8">#REF!</definedName>
    <definedName name="aaaaaa" localSheetId="4">#REF!</definedName>
    <definedName name="aaaaaa">#REF!</definedName>
    <definedName name="aaaaaaaaa" localSheetId="4">#REF!</definedName>
    <definedName name="aaaaaaaaa">#REF!</definedName>
    <definedName name="aaaaaaaaaaaa" localSheetId="4">#REF!</definedName>
    <definedName name="aaaaaaaaaaaa">#REF!</definedName>
    <definedName name="aaaaaaaaaaaaaaaa" localSheetId="4">[97]MRATES!#REF!</definedName>
    <definedName name="aaaaaaaaaaaaaaaa" localSheetId="5">#N/A</definedName>
    <definedName name="aaaaaaaaaaaaaaaa">[97]MRATES!#REF!</definedName>
    <definedName name="aadf">#REF!</definedName>
    <definedName name="aastrb" localSheetId="4">#REF!</definedName>
    <definedName name="aastrb">#REF!</definedName>
    <definedName name="aat" localSheetId="4">#REF!</definedName>
    <definedName name="aat">#REF!</definedName>
    <definedName name="aawa">#REF!</definedName>
    <definedName name="ab" localSheetId="4">'[247]Road Detail Est.'!#REF!</definedName>
    <definedName name="ab">'[247]Road Detail Est.'!#REF!</definedName>
    <definedName name="Abbbbb" localSheetId="4">#REF!</definedName>
    <definedName name="Abbbbb">#REF!</definedName>
    <definedName name="abc" localSheetId="4">#REF!</definedName>
    <definedName name="abc">#REF!</definedName>
    <definedName name="abcde" localSheetId="4">#REF!</definedName>
    <definedName name="abcde">#REF!</definedName>
    <definedName name="abcdes">#REF!</definedName>
    <definedName name="abf">#REF!</definedName>
    <definedName name="ABM" localSheetId="7">#REF!</definedName>
    <definedName name="ABM" localSheetId="6">#REF!</definedName>
    <definedName name="ABM" localSheetId="8">#REF!</definedName>
    <definedName name="ABM" localSheetId="13">#REF!</definedName>
    <definedName name="ABM" localSheetId="9">#REF!</definedName>
    <definedName name="ABM" localSheetId="16">#REF!</definedName>
    <definedName name="ABM" localSheetId="2">#REF!</definedName>
    <definedName name="ABM" localSheetId="4">#REF!</definedName>
    <definedName name="ABM" localSheetId="11">#REF!</definedName>
    <definedName name="ABM" localSheetId="3">#REF!</definedName>
    <definedName name="ABM">#REF!</definedName>
    <definedName name="abrwidth" localSheetId="9">[248]Sketch!#REF!</definedName>
    <definedName name="abrwidth" localSheetId="11">[248]Sketch!#REF!</definedName>
    <definedName name="abrwidth">[249]Sketch!#REF!</definedName>
    <definedName name="ABS" localSheetId="9" hidden="1">{#N/A,#N/A,FALSE,"no"}</definedName>
    <definedName name="ABS" localSheetId="11" hidden="1">{#N/A,#N/A,FALSE,"no"}</definedName>
    <definedName name="ABS" localSheetId="5" hidden="1">{#N/A,#N/A,FALSE,"no"}</definedName>
    <definedName name="ABS" hidden="1">{#N/A,#N/A,FALSE,"no"}</definedName>
    <definedName name="Abst" localSheetId="7">#N/A</definedName>
    <definedName name="Abst" localSheetId="6">[0]!_________SD55+'TS MEMO'!__________PPC134</definedName>
    <definedName name="Abst" localSheetId="8">[0]!_________SD55+'TS MEMO'!__________PPC134</definedName>
    <definedName name="Abst" localSheetId="13">#N/A</definedName>
    <definedName name="Abst" localSheetId="9">[0]!Scheduled_Payment+[0]!Extra_Payment</definedName>
    <definedName name="Abst" localSheetId="16">_________SD55+'TS MEMO'!__________PPC134</definedName>
    <definedName name="Abst" localSheetId="2">_________SD55+'TS MEMO'!__________PPC134</definedName>
    <definedName name="Abst" localSheetId="4">#N/A</definedName>
    <definedName name="Abst" localSheetId="11">#N/A</definedName>
    <definedName name="Abst" localSheetId="12">[0]!_________SD55+'TS MEMO'!__________PPC134</definedName>
    <definedName name="Abst" localSheetId="5">[244]!____________PPC131+[245]!_________SD122</definedName>
    <definedName name="Abst" localSheetId="3">_________SD55+'TS MEMO'!__________PPC134</definedName>
    <definedName name="Abst">_________SD55+'TS MEMO'!__________PPC134</definedName>
    <definedName name="ABSTRACT">#REF!</definedName>
    <definedName name="ABSTRUCT">'[250]p&amp;m'!#REF!</definedName>
    <definedName name="AC">#N/A</definedName>
    <definedName name="AC_C">[181]wh_data_R!$D$264:$H$281</definedName>
    <definedName name="AC_CL">[181]wh_data_R!$D$263:$H$263</definedName>
    <definedName name="AC_CLL">[181]wh_data_R!$K$378:$M$381</definedName>
    <definedName name="AC_CLR">[181]wh_data!$L$35:$O$35</definedName>
    <definedName name="AC_CLS">[181]wh_data_R!$K$378:$K$381</definedName>
    <definedName name="AC_D_R">[181]CPHEEO!$BH$3:$BH$40</definedName>
    <definedName name="AC_DC">[181]wh_data_R!$A$36:$A$53</definedName>
    <definedName name="AC_DL_RANGE">[181]CPHEEO!$BE$3:$BE$16</definedName>
    <definedName name="AC_DR">[181]wh_data!$L$36:$L$53</definedName>
    <definedName name="AC_G">[181]wh_data_R!$AA$1440:$AA$1442</definedName>
    <definedName name="AC_P">[181]wh_data_R!$AB$1440:$AB$1442</definedName>
    <definedName name="AC_RATES">[181]wh_data!$L$36:$O$53</definedName>
    <definedName name="ac_sheet" localSheetId="4">#REF!</definedName>
    <definedName name="ac_sheet">#REF!</definedName>
    <definedName name="AC_T">[181]wh_data_R!$A$36:$E$53</definedName>
    <definedName name="acc" localSheetId="4">#REF!</definedName>
    <definedName name="acc">#REF!</definedName>
    <definedName name="AccessDatabase" hidden="1">"C:\RWS_Reports\ww\Spillww0203.mdb"</definedName>
    <definedName name="ACCIDI">#REF!</definedName>
    <definedName name="acd">'[251]C.D.Abs.Est.'!#REF!</definedName>
    <definedName name="acd_1">#REF!</definedName>
    <definedName name="ACD_1000X1" localSheetId="7">'[252]C.D.Abs.Est.'!#REF!</definedName>
    <definedName name="ACD_1000X1" localSheetId="6">'[252]C.D.Abs.Est.'!#REF!</definedName>
    <definedName name="ACD_1000X1" localSheetId="8">'[252]C.D.Abs.Est.'!#REF!</definedName>
    <definedName name="ACD_1000X1" localSheetId="13">'[252]C.D.Abs.Est.'!#REF!</definedName>
    <definedName name="ACD_1000X1" localSheetId="9">'[252]C.D.Abs.Est.'!#REF!</definedName>
    <definedName name="ACD_1000X1" localSheetId="16">'[252]C.D.Abs.Est.'!#REF!</definedName>
    <definedName name="ACD_1000X1" localSheetId="2">'[253]C.D.Abs.Est.'!#REF!</definedName>
    <definedName name="ACD_1000X1" localSheetId="4">'[253]C.D.Abs.Est.'!#REF!</definedName>
    <definedName name="ACD_1000X1" localSheetId="11">'[252]C.D.Abs.Est.'!#REF!</definedName>
    <definedName name="ACD_1000X1" localSheetId="12">'[206]C.D.Abs.Est.'!#REF!</definedName>
    <definedName name="ACD_1000X1" localSheetId="5">'[254]C.D.Abs.Est.'!#REF!</definedName>
    <definedName name="ACD_1000X1" localSheetId="3">'[253]C.D.Abs.Est.'!#REF!</definedName>
    <definedName name="ACD_1000X1">'[252]C.D.Abs.Est.'!#REF!</definedName>
    <definedName name="acd_2" localSheetId="7">'[252]C.D.Abs.Est.'!#REF!</definedName>
    <definedName name="acd_2" localSheetId="6">'[252]C.D.Abs.Est.'!#REF!</definedName>
    <definedName name="acd_2" localSheetId="8">'[252]C.D.Abs.Est.'!#REF!</definedName>
    <definedName name="acd_2" localSheetId="13">'[252]C.D.Abs.Est.'!#REF!</definedName>
    <definedName name="acd_2" localSheetId="9">'[252]C.D.Abs.Est.'!#REF!</definedName>
    <definedName name="acd_2" localSheetId="2">'[253]C.D.Abs.Est.'!#REF!</definedName>
    <definedName name="acd_2" localSheetId="4">'[253]C.D.Abs.Est.'!#REF!</definedName>
    <definedName name="acd_2" localSheetId="11">'[252]C.D.Abs.Est.'!#REF!</definedName>
    <definedName name="acd_2" localSheetId="12">'[206]C.D.Abs.Est.'!#REF!</definedName>
    <definedName name="acd_2" localSheetId="5">'[254]C.D.Abs.Est.'!#REF!</definedName>
    <definedName name="acd_2" localSheetId="3">'[253]C.D.Abs.Est.'!#REF!</definedName>
    <definedName name="acd_2">'[252]C.D.Abs.Est.'!#REF!</definedName>
    <definedName name="acd_3" localSheetId="7">'[252]C.D.Abs.Est.'!#REF!</definedName>
    <definedName name="acd_3" localSheetId="6">'[252]C.D.Abs.Est.'!#REF!</definedName>
    <definedName name="acd_3" localSheetId="8">'[252]C.D.Abs.Est.'!#REF!</definedName>
    <definedName name="acd_3" localSheetId="13">'[252]C.D.Abs.Est.'!#REF!</definedName>
    <definedName name="acd_3" localSheetId="9">'[252]C.D.Abs.Est.'!#REF!</definedName>
    <definedName name="acd_3" localSheetId="2">'[253]C.D.Abs.Est.'!#REF!</definedName>
    <definedName name="acd_3" localSheetId="4">'[253]C.D.Abs.Est.'!#REF!</definedName>
    <definedName name="acd_3" localSheetId="11">'[252]C.D.Abs.Est.'!#REF!</definedName>
    <definedName name="acd_3" localSheetId="12">'[206]C.D.Abs.Est.'!#REF!</definedName>
    <definedName name="acd_3" localSheetId="5">'[254]C.D.Abs.Est.'!#REF!</definedName>
    <definedName name="acd_3" localSheetId="3">'[253]C.D.Abs.Est.'!#REF!</definedName>
    <definedName name="acd_3">'[252]C.D.Abs.Est.'!#REF!</definedName>
    <definedName name="acd_4" localSheetId="7">'[252]C.D.Abs.Est.'!#REF!</definedName>
    <definedName name="acd_4" localSheetId="6">'[252]C.D.Abs.Est.'!#REF!</definedName>
    <definedName name="acd_4" localSheetId="8">'[252]C.D.Abs.Est.'!#REF!</definedName>
    <definedName name="acd_4" localSheetId="13">'[252]C.D.Abs.Est.'!#REF!</definedName>
    <definedName name="acd_4" localSheetId="9">'[252]C.D.Abs.Est.'!#REF!</definedName>
    <definedName name="acd_4" localSheetId="2">'[253]C.D.Abs.Est.'!#REF!</definedName>
    <definedName name="acd_4" localSheetId="4">'[253]C.D.Abs.Est.'!#REF!</definedName>
    <definedName name="acd_4" localSheetId="11">'[252]C.D.Abs.Est.'!#REF!</definedName>
    <definedName name="acd_4" localSheetId="12">'[206]C.D.Abs.Est.'!#REF!</definedName>
    <definedName name="acd_4" localSheetId="5">'[254]C.D.Abs.Est.'!#REF!</definedName>
    <definedName name="acd_4" localSheetId="3">'[253]C.D.Abs.Est.'!#REF!</definedName>
    <definedName name="acd_4">'[252]C.D.Abs.Est.'!#REF!</definedName>
    <definedName name="acd_5" localSheetId="7">'[252]C.D.Abs.Est.'!#REF!</definedName>
    <definedName name="acd_5" localSheetId="6">'[252]C.D.Abs.Est.'!#REF!</definedName>
    <definedName name="acd_5" localSheetId="8">'[252]C.D.Abs.Est.'!#REF!</definedName>
    <definedName name="acd_5" localSheetId="13">'[252]C.D.Abs.Est.'!#REF!</definedName>
    <definedName name="acd_5" localSheetId="9">'[252]C.D.Abs.Est.'!#REF!</definedName>
    <definedName name="acd_5" localSheetId="2">'[253]C.D.Abs.Est.'!#REF!</definedName>
    <definedName name="acd_5" localSheetId="4">'[253]C.D.Abs.Est.'!#REF!</definedName>
    <definedName name="acd_5" localSheetId="11">'[252]C.D.Abs.Est.'!#REF!</definedName>
    <definedName name="acd_5" localSheetId="12">'[206]C.D.Abs.Est.'!#REF!</definedName>
    <definedName name="acd_5" localSheetId="5">'[254]C.D.Abs.Est.'!#REF!</definedName>
    <definedName name="acd_5" localSheetId="3">'[253]C.D.Abs.Est.'!#REF!</definedName>
    <definedName name="acd_5">'[252]C.D.Abs.Est.'!#REF!</definedName>
    <definedName name="acd_6" localSheetId="7">'[252]C.D.Abs.Est.'!#REF!</definedName>
    <definedName name="acd_6" localSheetId="6">'[252]C.D.Abs.Est.'!#REF!</definedName>
    <definedName name="acd_6" localSheetId="8">'[252]C.D.Abs.Est.'!#REF!</definedName>
    <definedName name="acd_6" localSheetId="13">'[252]C.D.Abs.Est.'!#REF!</definedName>
    <definedName name="acd_6" localSheetId="9">'[252]C.D.Abs.Est.'!#REF!</definedName>
    <definedName name="acd_6" localSheetId="2">'[253]C.D.Abs.Est.'!#REF!</definedName>
    <definedName name="acd_6" localSheetId="4">'[253]C.D.Abs.Est.'!#REF!</definedName>
    <definedName name="acd_6" localSheetId="11">'[252]C.D.Abs.Est.'!#REF!</definedName>
    <definedName name="acd_6" localSheetId="12">'[206]C.D.Abs.Est.'!#REF!</definedName>
    <definedName name="acd_6" localSheetId="5">'[254]C.D.Abs.Est.'!#REF!</definedName>
    <definedName name="acd_6" localSheetId="3">'[253]C.D.Abs.Est.'!#REF!</definedName>
    <definedName name="acd_6">'[252]C.D.Abs.Est.'!#REF!</definedName>
    <definedName name="ACD_600X4" localSheetId="7">'[252]C.D.Abs.Est.'!#REF!</definedName>
    <definedName name="ACD_600X4" localSheetId="6">'[252]C.D.Abs.Est.'!#REF!</definedName>
    <definedName name="ACD_600X4" localSheetId="8">'[252]C.D.Abs.Est.'!#REF!</definedName>
    <definedName name="ACD_600X4" localSheetId="13">'[252]C.D.Abs.Est.'!#REF!</definedName>
    <definedName name="ACD_600X4" localSheetId="9">'[252]C.D.Abs.Est.'!#REF!</definedName>
    <definedName name="ACD_600X4" localSheetId="2">'[253]C.D.Abs.Est.'!#REF!</definedName>
    <definedName name="ACD_600X4" localSheetId="4">'[253]C.D.Abs.Est.'!#REF!</definedName>
    <definedName name="ACD_600X4" localSheetId="11">'[252]C.D.Abs.Est.'!#REF!</definedName>
    <definedName name="ACD_600X4" localSheetId="12">'[206]C.D.Abs.Est.'!#REF!</definedName>
    <definedName name="ACD_600X4" localSheetId="5">'[254]C.D.Abs.Est.'!#REF!</definedName>
    <definedName name="ACD_600X4" localSheetId="3">'[253]C.D.Abs.Est.'!#REF!</definedName>
    <definedName name="ACD_600X4">'[252]C.D.Abs.Est.'!#REF!</definedName>
    <definedName name="acsheet" localSheetId="7">#REF!</definedName>
    <definedName name="acsheet" localSheetId="6">#REF!</definedName>
    <definedName name="acsheet" localSheetId="8">#REF!</definedName>
    <definedName name="acsheet" localSheetId="13">#REF!</definedName>
    <definedName name="acsheet" localSheetId="9">#REF!</definedName>
    <definedName name="acsheet" localSheetId="16">#REF!</definedName>
    <definedName name="acsheet" localSheetId="2">#REF!</definedName>
    <definedName name="acsheet" localSheetId="4">#REF!</definedName>
    <definedName name="acsheet" localSheetId="11">#REF!</definedName>
    <definedName name="acsheet" localSheetId="3">#REF!</definedName>
    <definedName name="acsheet">#REF!</definedName>
    <definedName name="ACTEA">#REF!</definedName>
    <definedName name="ad">#REF!</definedName>
    <definedName name="additional">#REF!</definedName>
    <definedName name="ADDRESS" localSheetId="7">#REF!</definedName>
    <definedName name="ADDRESS" localSheetId="6">#REF!</definedName>
    <definedName name="ADDRESS" localSheetId="8">#REF!</definedName>
    <definedName name="ADDRESS" localSheetId="13">#REF!</definedName>
    <definedName name="ADDRESS" localSheetId="9">#REF!</definedName>
    <definedName name="ADDRESS" localSheetId="16">#REF!</definedName>
    <definedName name="ADDRESS" localSheetId="2">'[151]MRMECADAMoad data'!#REF!</definedName>
    <definedName name="ADDRESS" localSheetId="4">'[151]MRMECADAMoad data'!#REF!</definedName>
    <definedName name="ADDRESS" localSheetId="11">#REF!</definedName>
    <definedName name="ADDRESS" localSheetId="12">'[161]MRoad data'!#REF!</definedName>
    <definedName name="ADDRESS" localSheetId="5">#N/A</definedName>
    <definedName name="ADDRESS" localSheetId="3">'[151]MRMECADAMoad data'!#REF!</definedName>
    <definedName name="ADDRESS">#REF!</definedName>
    <definedName name="adfa">#REF!</definedName>
    <definedName name="adfas">#REF!</definedName>
    <definedName name="ADFDSFSD1111">#REF!</definedName>
    <definedName name="Adilabad" localSheetId="4">#REF!</definedName>
    <definedName name="Adilabad">#REF!</definedName>
    <definedName name="Admin__Building" localSheetId="4">#REF!</definedName>
    <definedName name="Admin__Building">#REF!</definedName>
    <definedName name="admn_off">#REF!</definedName>
    <definedName name="admn_site">#REF!</definedName>
    <definedName name="ado">#REF!</definedName>
    <definedName name="ADT_DATAl">'[255]Bitumen trunk'!$DB$2:$DI$196</definedName>
    <definedName name="ae" localSheetId="5">#N/A</definedName>
    <definedName name="ae">'[256]Exe. Summary'!$A$61</definedName>
    <definedName name="ae." localSheetId="5">#N/A</definedName>
    <definedName name="ae.">'[256]Exe. Summary'!$A$62</definedName>
    <definedName name="ae_">NA()</definedName>
    <definedName name="aea">#REF!</definedName>
    <definedName name="AEW" localSheetId="7">#REF!</definedName>
    <definedName name="AEW" localSheetId="6">#REF!</definedName>
    <definedName name="AEW" localSheetId="8">#REF!</definedName>
    <definedName name="AEW" localSheetId="13">#REF!</definedName>
    <definedName name="AEW" localSheetId="9">#REF!</definedName>
    <definedName name="AEW" localSheetId="16">#REF!</definedName>
    <definedName name="AEW" localSheetId="2">#REF!</definedName>
    <definedName name="AEW" localSheetId="4">#REF!</definedName>
    <definedName name="AEW" localSheetId="11">#REF!</definedName>
    <definedName name="AEW" localSheetId="3">#REF!</definedName>
    <definedName name="AEW">#REF!</definedName>
    <definedName name="AEW_FOR" localSheetId="7">#REF!</definedName>
    <definedName name="AEW_FOR" localSheetId="6">#REF!</definedName>
    <definedName name="AEW_FOR" localSheetId="8">#REF!</definedName>
    <definedName name="AEW_FOR" localSheetId="13">#REF!</definedName>
    <definedName name="AEW_FOR" localSheetId="9">#REF!</definedName>
    <definedName name="AEW_FOR" localSheetId="16">#REF!</definedName>
    <definedName name="AEW_FOR" localSheetId="2">'[257]abs road'!#REF!</definedName>
    <definedName name="AEW_FOR" localSheetId="4">'[257]abs road'!#REF!</definedName>
    <definedName name="AEW_FOR" localSheetId="11">#REF!</definedName>
    <definedName name="AEW_FOR" localSheetId="12">'[258]abs road'!#REF!</definedName>
    <definedName name="AEW_FOR" localSheetId="5">#N/A</definedName>
    <definedName name="AEW_FOR" localSheetId="3">'[257]abs road'!#REF!</definedName>
    <definedName name="AEW_FOR">#REF!</definedName>
    <definedName name="AEW_SIDE" localSheetId="7">'[259]abs road'!#REF!</definedName>
    <definedName name="AEW_SIDE" localSheetId="6">'[259]abs road'!#REF!</definedName>
    <definedName name="AEW_SIDE" localSheetId="8">'[259]abs road'!#REF!</definedName>
    <definedName name="AEW_SIDE" localSheetId="13">'[259]abs road'!#REF!</definedName>
    <definedName name="AEW_SIDE" localSheetId="9">'[259]abs road'!#REF!</definedName>
    <definedName name="AEW_SIDE" localSheetId="16">'[259]abs road'!#REF!</definedName>
    <definedName name="AEW_SIDE" localSheetId="2">'[260]abs road'!#REF!</definedName>
    <definedName name="AEW_SIDE" localSheetId="4">'[260]abs road'!#REF!</definedName>
    <definedName name="AEW_SIDE" localSheetId="11">'[259]abs road'!#REF!</definedName>
    <definedName name="AEW_SIDE" localSheetId="5">#N/A</definedName>
    <definedName name="AEW_SIDE" localSheetId="3">'[260]abs road'!#REF!</definedName>
    <definedName name="AEW_SIDE">'[259]abs road'!#REF!</definedName>
    <definedName name="af" localSheetId="4">#REF!</definedName>
    <definedName name="af">#REF!</definedName>
    <definedName name="afb">[261]Process!#REF!</definedName>
    <definedName name="afflux">#REF!</definedName>
    <definedName name="afrwidth" localSheetId="9">[248]Sketch!#REF!</definedName>
    <definedName name="afrwidth" localSheetId="11">[248]Sketch!#REF!</definedName>
    <definedName name="afrwidth">[249]Sketch!#REF!</definedName>
    <definedName name="aftwidth" localSheetId="9">[248]Sketch!#REF!</definedName>
    <definedName name="aftwidth" localSheetId="11">[248]Sketch!#REF!</definedName>
    <definedName name="aftwidth">[249]Sketch!#REF!</definedName>
    <definedName name="ag">#REF!</definedName>
    <definedName name="agahahagag" localSheetId="12">'[262]Road data'!$C$723</definedName>
    <definedName name="agahahagag" localSheetId="5">'[263]Road data'!$C$723</definedName>
    <definedName name="agahahagag">'[264]Road data'!$C$723</definedName>
    <definedName name="Aggregate" localSheetId="4">#REF!</definedName>
    <definedName name="Aggregate">#REF!</definedName>
    <definedName name="agl" localSheetId="9" hidden="1">{"pl_t&amp;d",#N/A,FALSE,"p&amp;l_t&amp;D_01_02 (2)"}</definedName>
    <definedName name="agl" localSheetId="2" hidden="1">{"pl_t&amp;d",#N/A,FALSE,"p&amp;l_t&amp;D_01_02 (2)"}</definedName>
    <definedName name="agl" localSheetId="4" hidden="1">{"pl_t&amp;d",#N/A,FALSE,"p&amp;l_t&amp;D_01_02 (2)"}</definedName>
    <definedName name="agl" localSheetId="11" hidden="1">{"pl_t&amp;d",#N/A,FALSE,"p&amp;l_t&amp;D_01_02 (2)"}</definedName>
    <definedName name="agl" hidden="1">{"pl_t&amp;d",#N/A,FALSE,"p&amp;l_t&amp;D_01_02 (2)"}</definedName>
    <definedName name="AGRA_SHOULDERS" localSheetId="7">#REF!</definedName>
    <definedName name="AGRA_SHOULDERS" localSheetId="6">#REF!</definedName>
    <definedName name="AGRA_SHOULDERS" localSheetId="8">#REF!</definedName>
    <definedName name="AGRA_SHOULDERS" localSheetId="13">#REF!</definedName>
    <definedName name="AGRA_SHOULDERS" localSheetId="9">#REF!</definedName>
    <definedName name="AGRA_SHOULDERS" localSheetId="16">#REF!</definedName>
    <definedName name="AGRA_SHOULDERS" localSheetId="2">'[257]abs road'!#REF!</definedName>
    <definedName name="AGRA_SHOULDERS" localSheetId="4">'[257]abs road'!#REF!</definedName>
    <definedName name="AGRA_SHOULDERS" localSheetId="11">#REF!</definedName>
    <definedName name="AGRA_SHOULDERS" localSheetId="12">'[258]abs road'!#REF!</definedName>
    <definedName name="AGRA_SHOULDERS" localSheetId="3">'[257]abs road'!#REF!</definedName>
    <definedName name="AGRA_SHOULDERS">#REF!</definedName>
    <definedName name="AGSB" localSheetId="7">'[265]abs road'!#REF!</definedName>
    <definedName name="AGSB" localSheetId="6">'[265]abs road'!#REF!</definedName>
    <definedName name="AGSB" localSheetId="8">'[265]abs road'!#REF!</definedName>
    <definedName name="AGSB" localSheetId="13">'[265]abs road'!#REF!</definedName>
    <definedName name="AGSB" localSheetId="9">'[265]abs road'!#REF!</definedName>
    <definedName name="AGSB" localSheetId="16">'[265]abs road'!#REF!</definedName>
    <definedName name="AGSB" localSheetId="2">#REF!</definedName>
    <definedName name="AGSB" localSheetId="4">'[266]abs road'!#REF!</definedName>
    <definedName name="AGSB" localSheetId="11">'[265]abs road'!#REF!</definedName>
    <definedName name="AGSB" localSheetId="12">'[258]abs road'!#REF!</definedName>
    <definedName name="AGSB" localSheetId="5">#N/A</definedName>
    <definedName name="AGSB" localSheetId="3">#REF!</definedName>
    <definedName name="AGSB">'[265]abs road'!#REF!</definedName>
    <definedName name="ahdfla">#REF!</definedName>
    <definedName name="ai" localSheetId="4">#REF!</definedName>
    <definedName name="ai">#REF!</definedName>
    <definedName name="aii" localSheetId="4">#REF!</definedName>
    <definedName name="aii">#REF!</definedName>
    <definedName name="Air_Compressor" localSheetId="4">#REF!</definedName>
    <definedName name="Air_Compressor">#REF!</definedName>
    <definedName name="AIRCOMP">#REF!</definedName>
    <definedName name="ald">#REF!</definedName>
    <definedName name="ALLPIPE_DL_RANGE">[181]CPHEEO!$AX$3:$AX$39</definedName>
    <definedName name="ALLPIPE_TYPES">[181]CPHEEO!$AY$2:$BF$2</definedName>
    <definedName name="alw">#REF!</definedName>
    <definedName name="alwarsump">#REF!</definedName>
    <definedName name="ammury">#REF!</definedName>
    <definedName name="AMOUNT">#REF!</definedName>
    <definedName name="Amt">[267]MRATES!$K$30</definedName>
    <definedName name="analysis">#REF!</definedName>
    <definedName name="ANALYSIS_DATA">'[255]Bitumen trunk'!$BO$2:$DA$196</definedName>
    <definedName name="Aname">#REF!</definedName>
    <definedName name="angan">#REF!</definedName>
    <definedName name="anganwadi">#REF!</definedName>
    <definedName name="angwforce">#REF!</definedName>
    <definedName name="ann">#REF!</definedName>
    <definedName name="anne">#REF!</definedName>
    <definedName name="annealing">#REF!</definedName>
    <definedName name="annealing1">#REF!</definedName>
    <definedName name="ANNEX2">#REF!</definedName>
    <definedName name="ANNEX2A">#REF!</definedName>
    <definedName name="ANNEX4">#REF!</definedName>
    <definedName name="annex4.1">#REF!</definedName>
    <definedName name="annex4.1a">#REF!</definedName>
    <definedName name="ANNEX4A">#REF!</definedName>
    <definedName name="annex6">#REF!</definedName>
    <definedName name="ANNUAL_ELECTRICAL1_CHARGES">[181]CPHEEO!$J$13</definedName>
    <definedName name="ANNUAL_ELECTRICAL2_CHARGES">[181]CPHEEO!$L$13</definedName>
    <definedName name="ANNX18">#REF!</definedName>
    <definedName name="anscount" hidden="1">1</definedName>
    <definedName name="antitermite">#REF!</definedName>
    <definedName name="ap">#REF!</definedName>
    <definedName name="apet">#REF!</definedName>
    <definedName name="APHB">#REF!</definedName>
    <definedName name="app">#REF!</definedName>
    <definedName name="APR" localSheetId="9" hidden="1">{#N/A,#N/A,FALSE,"MODULE3"}</definedName>
    <definedName name="APR" localSheetId="2" hidden="1">{#N/A,#N/A,FALSE,"MODULE3"}</definedName>
    <definedName name="APR" localSheetId="4" hidden="1">{#N/A,#N/A,FALSE,"MODULE3"}</definedName>
    <definedName name="APR" localSheetId="11" hidden="1">{#N/A,#N/A,FALSE,"MODULE3"}</definedName>
    <definedName name="APR" hidden="1">{#N/A,#N/A,FALSE,"MODULE3"}</definedName>
    <definedName name="aq">'[268]Road Detail Est.'!#REF!</definedName>
    <definedName name="AR">#REF!</definedName>
    <definedName name="ara" localSheetId="9" hidden="1">{"pl_t&amp;d",#N/A,FALSE,"p&amp;l_t&amp;D_01_02 (2)"}</definedName>
    <definedName name="ara" localSheetId="2" hidden="1">{"pl_t&amp;d",#N/A,FALSE,"p&amp;l_t&amp;D_01_02 (2)"}</definedName>
    <definedName name="ara" localSheetId="4" hidden="1">{"pl_t&amp;d",#N/A,FALSE,"p&amp;l_t&amp;D_01_02 (2)"}</definedName>
    <definedName name="ara" localSheetId="11" hidden="1">{"pl_t&amp;d",#N/A,FALSE,"p&amp;l_t&amp;D_01_02 (2)"}</definedName>
    <definedName name="ara" hidden="1">{"pl_t&amp;d",#N/A,FALSE,"p&amp;l_t&amp;D_01_02 (2)"}</definedName>
    <definedName name="Arb" localSheetId="4">#REF!</definedName>
    <definedName name="Arb">#REF!</definedName>
    <definedName name="Arches___1_5m">NA()</definedName>
    <definedName name="Arches__1_5m">NA()</definedName>
    <definedName name="ARCHITECTURAL" localSheetId="4">#REF!</definedName>
    <definedName name="ARCHITECTURAL">#REF!</definedName>
    <definedName name="AREAS_CA_CANOPY__WAREHOUSE">#REF!</definedName>
    <definedName name="AREAS_CA_CANOPY__WAREHOUSE_8">#REF!</definedName>
    <definedName name="AREAS_CB_Canteen_Building">#REF!</definedName>
    <definedName name="AREAS_CB_Canteen_Building_8">#REF!</definedName>
    <definedName name="AREAS_CIPT_Tanker_CIP_Shed">#REF!</definedName>
    <definedName name="AREAS_CIPT_Tanker_CIP_Shed_8">#REF!</definedName>
    <definedName name="AREAS_CLRR_Contract_Labour_Rest_Room">#REF!</definedName>
    <definedName name="AREAS_CLRR_Contract_Labour_Rest_Room_8">#REF!</definedName>
    <definedName name="AREAS_CS_Chemical_Store">#REF!</definedName>
    <definedName name="AREAS_CS_Chemical_Store_8">#REF!</definedName>
    <definedName name="AREAS_ETPC_ETP_Civil_Works">#REF!</definedName>
    <definedName name="AREAS_ETPC_ETP_Civil_Works_8">#REF!</definedName>
    <definedName name="AREAS_EX_EXTERNAL_WORKS">#REF!</definedName>
    <definedName name="AREAS_EX_EXTERNAL_WORKS_8">#REF!</definedName>
    <definedName name="AREAS_FC_Farmer_s_Conference">#REF!</definedName>
    <definedName name="AREAS_FC_Farmer_s_Conference_8">#REF!</definedName>
    <definedName name="AREAS_FU_Fumigation">#REF!</definedName>
    <definedName name="AREAS_FU_Fumigation_8">#REF!</definedName>
    <definedName name="AREAS_GA_General_Area___Overall">#REF!</definedName>
    <definedName name="AREAS_GA_General_Area___Overall_8">#REF!</definedName>
    <definedName name="AREAS_GP_Guard_Posts">#REF!</definedName>
    <definedName name="AREAS_GP_Guard_Posts_8">#REF!</definedName>
    <definedName name="AREAS_LS_LubeOil_Stores">#REF!</definedName>
    <definedName name="AREAS_LS_LubeOil_Stores_8">#REF!</definedName>
    <definedName name="AREAS_MR_TB_Milk_Reception_Tanker_s_Bay">#REF!</definedName>
    <definedName name="AREAS_MR_TB_Milk_Reception_Tanker_s_Bay_8">#REF!</definedName>
    <definedName name="AREAS_MTF_Milk_Tank_Foundations">#REF!</definedName>
    <definedName name="AREAS_MTF_Milk_Tank_Foundations_8">#REF!</definedName>
    <definedName name="AREAS_PB_PROCESS_BUILDING">#REF!</definedName>
    <definedName name="AREAS_PB_PROCESS_BUILDING_8">#REF!</definedName>
    <definedName name="AREAS_PR_Pipe_Racks">#REF!</definedName>
    <definedName name="AREAS_PR_Pipe_Racks_8">#REF!</definedName>
    <definedName name="AREAS_SR_2_Security_Room___2">#REF!</definedName>
    <definedName name="AREAS_SR_2_Security_Room___2_8">#REF!</definedName>
    <definedName name="AREAS_SR_3_Store_Room">#REF!</definedName>
    <definedName name="AREAS_SR_3_Store_Room_8">#REF!</definedName>
    <definedName name="AREAS_ST_Stacks_near_Utility_Buildings">#REF!</definedName>
    <definedName name="AREAS_ST_Stacks_near_Utility_Buildings_8">#REF!</definedName>
    <definedName name="AREAS_SY_Scrap_Yard">#REF!</definedName>
    <definedName name="AREAS_SY_Scrap_Yard_8">#REF!</definedName>
    <definedName name="AREAS_TWW_Truck_Wheel_Wash">#REF!</definedName>
    <definedName name="AREAS_TWW_Truck_Wheel_Wash_8">#REF!</definedName>
    <definedName name="AREAS_TY_Transformer_Yard">#REF!</definedName>
    <definedName name="AREAS_TY_Transformer_Yard_8">#REF!</definedName>
    <definedName name="AREAS_UB_UTILITY_BLOCK">#REF!</definedName>
    <definedName name="AREAS_UB_UTILITY_BLOCK_8">#REF!</definedName>
    <definedName name="AREAS_WH_Ware_House_Area">#REF!</definedName>
    <definedName name="AREAS_WH_Ware_House_Area_8">#REF!</definedName>
    <definedName name="array" localSheetId="4">#REF!</definedName>
    <definedName name="array">#REF!</definedName>
    <definedName name="artwidth" localSheetId="9">[248]Sketch!#REF!</definedName>
    <definedName name="artwidth" localSheetId="11">[248]Sketch!#REF!</definedName>
    <definedName name="artwidth">[249]Sketch!#REF!</definedName>
    <definedName name="AS">#REF!</definedName>
    <definedName name="AS_6">"'smb://M-h1/FORMATS/Documents%20and%20Settings/Administrator/Local%20Settings/Temporary%20Internet%20Files/Content.IE5/YRUJ6X63/Excel/K%20&amp;%20L/Part%20-%20A%20workings%20(revised%20on%2018-01-06).xls'#$'Boq (Main Building)'.CX1"</definedName>
    <definedName name="as10.1.12">#REF!</definedName>
    <definedName name="asas">#REF!</definedName>
    <definedName name="asas_6">"'smb://Tender2/d/Vinod/Excel/Tender/Garuda%20Resorts.xls'#$Boq.CX1"</definedName>
    <definedName name="asc">#REF!</definedName>
    <definedName name="ASCSD" localSheetId="2">#REF!</definedName>
    <definedName name="ASCSD" localSheetId="4">#REF!</definedName>
    <definedName name="ASCSD" localSheetId="5">#REF!</definedName>
    <definedName name="ASCSD" localSheetId="3">#REF!</definedName>
    <definedName name="ASCSD">'[205]abs road'!$H$25</definedName>
    <definedName name="asd" localSheetId="4">'[269]Road data'!#REF!</definedName>
    <definedName name="asd" localSheetId="5">#REF!</definedName>
    <definedName name="asd">'[269]Road data'!#REF!</definedName>
    <definedName name="ASDBC" localSheetId="2">#REF!</definedName>
    <definedName name="ASDBC" localSheetId="4">#REF!</definedName>
    <definedName name="ASDBC" localSheetId="5">#REF!</definedName>
    <definedName name="ASDBC" localSheetId="3">#REF!</definedName>
    <definedName name="ASDBC">'[205]abs road'!$H$33</definedName>
    <definedName name="ASDF" localSheetId="9" hidden="1">{"'ridftotal'!$A$4:$S$27"}</definedName>
    <definedName name="ASDF" localSheetId="2" hidden="1">{"'ridftotal'!$A$4:$S$27"}</definedName>
    <definedName name="ASDF" localSheetId="4" hidden="1">{"'ridftotal'!$A$4:$S$27"}</definedName>
    <definedName name="ASDF" localSheetId="11" hidden="1">{"'ridftotal'!$A$4:$S$27"}</definedName>
    <definedName name="ASDF" hidden="1">{"'ridftotal'!$A$4:$S$27"}</definedName>
    <definedName name="asds">#REF!</definedName>
    <definedName name="asf" localSheetId="7">#REF!</definedName>
    <definedName name="asf" localSheetId="6">#REF!</definedName>
    <definedName name="asf" localSheetId="8">#REF!</definedName>
    <definedName name="asf" localSheetId="13">#REF!</definedName>
    <definedName name="asf" localSheetId="9">#REF!</definedName>
    <definedName name="asf" localSheetId="16">#REF!</definedName>
    <definedName name="asf" localSheetId="2">#REF!</definedName>
    <definedName name="asf" localSheetId="11">#REF!</definedName>
    <definedName name="asf" localSheetId="3">#REF!</definedName>
    <definedName name="asf">#REF!</definedName>
    <definedName name="ASFDA" localSheetId="9" hidden="1">{"'ridftotal'!$A$4:$S$27"}</definedName>
    <definedName name="ASFDA" localSheetId="2" hidden="1">{"'ridftotal'!$A$4:$S$27"}</definedName>
    <definedName name="ASFDA" localSheetId="4" hidden="1">{"'ridftotal'!$A$4:$S$27"}</definedName>
    <definedName name="ASFDA" localSheetId="11" hidden="1">{"'ridftotal'!$A$4:$S$27"}</definedName>
    <definedName name="ASFDA" hidden="1">{"'ridftotal'!$A$4:$S$27"}</definedName>
    <definedName name="ash">#REF!</definedName>
    <definedName name="asillwidth" localSheetId="9">[248]Sketch!#REF!</definedName>
    <definedName name="asillwidth" localSheetId="11">[248]Sketch!#REF!</definedName>
    <definedName name="asillwidth">[249]Sketch!#REF!</definedName>
    <definedName name="asmin">#REF!</definedName>
    <definedName name="ASS">#REF!</definedName>
    <definedName name="ass_6">"'smb://M-h1/FORMATS/Documents%20and%20Settings/Administrator/Local%20Settings/Temporary%20Internet%20Files/Content.IE5/YRUJ6X63/Excel/K%20&amp;%20L/Part%20-%20A%20workings%20(revised%20on%2018-01-06).xls'#$'Boq (Main Building)'.CX1"</definedName>
    <definedName name="ASSS">#REF!</definedName>
    <definedName name="ASSS_4">"'file:///C:/Sudha%20Documents/Sudha%20-%20Planning%20&amp;%20Monitoring/Site%20Info/MJES/Documents%20and%20Settings/Venkat/Local%20Settings/Temp/My%20Documents/zero.xls'#$'p&amp;m'.$H$264:$H$264"</definedName>
    <definedName name="ASSS_5">"'file:///C:/Sudha%20Documents/Sudha%20-%20Planning%20&amp;%20Monitoring/Site%20Info/MJES/Documents%20and%20Settings/Venkat/Local%20Settings/Temp/My%20Documents/zero.xls'#$'p&amp;m'.$H$264:$H$264"</definedName>
    <definedName name="ASSS_6">"'smb://Mh2/e/Documents%20and%20Settings/Venkat/Local%20Settings/Temp/My%20Documents/zero.xls'#$'p&amp;m'.$H$264:$H$264"</definedName>
    <definedName name="ASSUM" localSheetId="9" hidden="1">{#N/A,#N/A,FALSE,"MODULE3"}</definedName>
    <definedName name="ASSUM" localSheetId="2" hidden="1">{#N/A,#N/A,FALSE,"MODULE3"}</definedName>
    <definedName name="ASSUM" localSheetId="4" hidden="1">{#N/A,#N/A,FALSE,"MODULE3"}</definedName>
    <definedName name="ASSUM" localSheetId="11" hidden="1">{#N/A,#N/A,FALSE,"MODULE3"}</definedName>
    <definedName name="ASSUM" hidden="1">{#N/A,#N/A,FALSE,"MODULE3"}</definedName>
    <definedName name="astas" localSheetId="4">#REF!</definedName>
    <definedName name="astas">#REF!</definedName>
    <definedName name="astb" localSheetId="4">#REF!</definedName>
    <definedName name="astb">#REF!</definedName>
    <definedName name="astdm" localSheetId="4">#REF!</definedName>
    <definedName name="astdm">#REF!</definedName>
    <definedName name="Asth" localSheetId="4">'[270]SUMP1420KL@HW'!#REF!</definedName>
    <definedName name="Asth" localSheetId="5">'[271]SUMP1420KL@HW'!#REF!</definedName>
    <definedName name="Asth">'[270]SUMP1420KL@HW'!#REF!</definedName>
    <definedName name="asti" localSheetId="4">#REF!</definedName>
    <definedName name="asti">#REF!</definedName>
    <definedName name="astm" localSheetId="4">#REF!</definedName>
    <definedName name="astm">#REF!</definedName>
    <definedName name="astmid" localSheetId="4">#REF!</definedName>
    <definedName name="astmid">#REF!</definedName>
    <definedName name="astmin">#REF!</definedName>
    <definedName name="asto">#REF!</definedName>
    <definedName name="astr">#REF!</definedName>
    <definedName name="astsup">#REF!</definedName>
    <definedName name="asttp">#REF!</definedName>
    <definedName name="asttrb">#REF!</definedName>
    <definedName name="aswsws">#REF!</definedName>
    <definedName name="at">#REF!</definedName>
    <definedName name="ATACK" localSheetId="2">#REF!</definedName>
    <definedName name="ATACK" localSheetId="4">#REF!</definedName>
    <definedName name="ATACK" localSheetId="5">#REF!</definedName>
    <definedName name="ATACK" localSheetId="3">#REF!</definedName>
    <definedName name="ATACK">'[205]abs road'!$H$29</definedName>
    <definedName name="atm">#REF!</definedName>
    <definedName name="att" localSheetId="4">#REF!</definedName>
    <definedName name="att">#REF!</definedName>
    <definedName name="Auftragswert">#REF!</definedName>
    <definedName name="AUX">#REF!</definedName>
    <definedName name="av" localSheetId="4">#REF!</definedName>
    <definedName name="av">#REF!</definedName>
    <definedName name="AVCC" localSheetId="7">#REF!</definedName>
    <definedName name="AVCC" localSheetId="6">#REF!</definedName>
    <definedName name="AVCC" localSheetId="8">#REF!</definedName>
    <definedName name="AVCC" localSheetId="13">#REF!</definedName>
    <definedName name="AVCC" localSheetId="9">#REF!</definedName>
    <definedName name="AVCC" localSheetId="16">#REF!</definedName>
    <definedName name="AVCC" localSheetId="2">#REF!</definedName>
    <definedName name="AVCC" localSheetId="4">#REF!</definedName>
    <definedName name="AVCC" localSheetId="11">#REF!</definedName>
    <definedName name="AVCC" localSheetId="3">#REF!</definedName>
    <definedName name="AVCC">#REF!</definedName>
    <definedName name="AVG_HRS_PUMP_ULTI">[181]CPHEEO!$L$10</definedName>
    <definedName name="AVRCC" localSheetId="7">#REF!</definedName>
    <definedName name="AVRCC" localSheetId="6">#REF!</definedName>
    <definedName name="AVRCC" localSheetId="8">#REF!</definedName>
    <definedName name="AVRCC" localSheetId="13">#REF!</definedName>
    <definedName name="AVRCC" localSheetId="9">#REF!</definedName>
    <definedName name="AVRCC" localSheetId="16">#REF!</definedName>
    <definedName name="AVRCC" localSheetId="2">#REF!</definedName>
    <definedName name="AVRCC" localSheetId="4">#REF!</definedName>
    <definedName name="AVRCC" localSheetId="11">#REF!</definedName>
    <definedName name="AVRCC" localSheetId="3">#REF!</definedName>
    <definedName name="AVRCC">#REF!</definedName>
    <definedName name="AWBM" localSheetId="7">#REF!</definedName>
    <definedName name="AWBM" localSheetId="6">#REF!</definedName>
    <definedName name="AWBM" localSheetId="8">#REF!</definedName>
    <definedName name="AWBM" localSheetId="13">#REF!</definedName>
    <definedName name="AWBM" localSheetId="9">#REF!</definedName>
    <definedName name="AWBM" localSheetId="16">#REF!</definedName>
    <definedName name="AWBM" localSheetId="2">#REF!</definedName>
    <definedName name="AWBM" localSheetId="4">#REF!</definedName>
    <definedName name="AWBM" localSheetId="11">#REF!</definedName>
    <definedName name="AWBM" localSheetId="3">#REF!</definedName>
    <definedName name="AWBM">#REF!</definedName>
    <definedName name="AWBM2" localSheetId="7">#REF!</definedName>
    <definedName name="AWBM2" localSheetId="6">#REF!</definedName>
    <definedName name="AWBM2" localSheetId="8">#REF!</definedName>
    <definedName name="AWBM2" localSheetId="13">#REF!</definedName>
    <definedName name="AWBM2" localSheetId="9">#REF!</definedName>
    <definedName name="AWBM2" localSheetId="16">#REF!</definedName>
    <definedName name="AWBM2" localSheetId="2">#REF!</definedName>
    <definedName name="AWBM2" localSheetId="4">#REF!</definedName>
    <definedName name="AWBM2" localSheetId="11">#REF!</definedName>
    <definedName name="AWBM2" localSheetId="3">#REF!</definedName>
    <definedName name="AWBM2">#REF!</definedName>
    <definedName name="AWBM3" localSheetId="7">#REF!</definedName>
    <definedName name="AWBM3" localSheetId="6">#REF!</definedName>
    <definedName name="AWBM3" localSheetId="8">#REF!</definedName>
    <definedName name="AWBM3" localSheetId="13">#REF!</definedName>
    <definedName name="AWBM3" localSheetId="9">#REF!</definedName>
    <definedName name="AWBM3" localSheetId="16">#REF!</definedName>
    <definedName name="AWBM3" localSheetId="2">#REF!</definedName>
    <definedName name="AWBM3" localSheetId="4">#REF!</definedName>
    <definedName name="AWBM3" localSheetId="11">#REF!</definedName>
    <definedName name="AWBM3" localSheetId="3">#REF!</definedName>
    <definedName name="AWBM3">#REF!</definedName>
    <definedName name="Axs">#REF!</definedName>
    <definedName name="Axs_4">"'smb://rajkishor/f/FILES/2%20KC258%20PASADINA/My%20Documents/zero.xls'#$'p&amp;m'.$H$264:$H$264"</definedName>
    <definedName name="Axs_5">"'smb://rajkishor/f/FILES/2%20KC258%20PASADINA/My%20Documents/zero.xls'#$'p&amp;m'.$H$264:$H$264"</definedName>
    <definedName name="Axs_6">"'smb://rajkishor/f/FILES/2%20KC258%20PASADINA/My%20Documents/zero.xls'#$'p&amp;m'.$H$264:$H$264"</definedName>
    <definedName name="Axs_9">#REF!</definedName>
    <definedName name="azr" localSheetId="9" hidden="1">{#N/A,#N/A,FALSE,"no"}</definedName>
    <definedName name="azr" localSheetId="11" hidden="1">{#N/A,#N/A,FALSE,"no"}</definedName>
    <definedName name="azr" hidden="1">{#N/A,#N/A,FALSE,"no"}</definedName>
    <definedName name="B" localSheetId="2">#REF!</definedName>
    <definedName name="B" localSheetId="4">#REF!</definedName>
    <definedName name="B" localSheetId="3">#REF!</definedName>
    <definedName name="B">'[272]GN-ST-10'!$K$19</definedName>
    <definedName name="B_2">#REF!</definedName>
    <definedName name="B_4">"'smb://Planning2/d/ECC%20bbsr/tech/FinalZCR.xls'#$''.$A$20:$AMJ$20"</definedName>
    <definedName name="B_5">"'smb://Planning2/d/ECC%20bbsr/tech/FinalZCR.xls'#$''.$A$20:$AMJ$20"</definedName>
    <definedName name="B_6">"'smb://Planning2/d/ECC%20bbsr/tech/FinalZCR.xls'#$''.$A$20:$AMJ$20"</definedName>
    <definedName name="b_9">#REF!</definedName>
    <definedName name="babu">'[273]Road Detail Est.'!#REF!</definedName>
    <definedName name="baggage">'[274]10'!$A:$U</definedName>
    <definedName name="balu65">'[273]Road data'!#REF!</definedName>
    <definedName name="banilad">[275]banilad!$A$1:$Z$1159</definedName>
    <definedName name="bar_bender" localSheetId="4">#REF!</definedName>
    <definedName name="bar_bender">#REF!</definedName>
    <definedName name="Base_Cost" localSheetId="4">#REF!</definedName>
    <definedName name="Base_Cost">#REF!</definedName>
    <definedName name="BASE_YEAR">[181]input!$C$7</definedName>
    <definedName name="basic">#REF!</definedName>
    <definedName name="BB">#REF!</definedName>
    <definedName name="bbb">'[268]Road data'!#REF!</definedName>
    <definedName name="bbbbb" localSheetId="4">#REF!</definedName>
    <definedName name="bbbbb">#REF!</definedName>
    <definedName name="bbm">#REF!</definedName>
    <definedName name="BE" localSheetId="7">#REF!</definedName>
    <definedName name="BE" localSheetId="6">#REF!</definedName>
    <definedName name="BE" localSheetId="8">#REF!</definedName>
    <definedName name="BE" localSheetId="13">#REF!</definedName>
    <definedName name="BE" localSheetId="9">#REF!</definedName>
    <definedName name="BE" localSheetId="16">#REF!</definedName>
    <definedName name="BE" localSheetId="2">#REF!</definedName>
    <definedName name="BE" localSheetId="4">#REF!</definedName>
    <definedName name="BE" localSheetId="11">#REF!</definedName>
    <definedName name="BE" localSheetId="3">#REF!</definedName>
    <definedName name="BE">#REF!</definedName>
    <definedName name="beam">#REF!</definedName>
    <definedName name="BEAMS">#REF!</definedName>
    <definedName name="bearing" localSheetId="9">[248]Sketch!#REF!</definedName>
    <definedName name="bearing" localSheetId="11">[248]Sketch!#REF!</definedName>
    <definedName name="bearing">[249]Sketch!#REF!</definedName>
    <definedName name="bedproj" localSheetId="9">[248]Sketch!#REF!</definedName>
    <definedName name="bedproj" localSheetId="11">[248]Sketch!#REF!</definedName>
    <definedName name="bedproj">[249]Sketch!#REF!</definedName>
    <definedName name="Beg_Bal">#REF!</definedName>
    <definedName name="BeginBorder">#REF!</definedName>
    <definedName name="below_above_gl">'[276]data existing_do not delete'!$A$94:$A$95</definedName>
    <definedName name="Benching__chiselling__wedging_and_boring_in_rock_in_foundation_grade_levelling.">#REF!</definedName>
    <definedName name="Benching__chiselling__wedging_and_boring_in_rock_in_foundation_grade_levelling_">NA()</definedName>
    <definedName name="Bethamcherla_stone_25_4mm">NA()</definedName>
    <definedName name="Bethamcherla_stone_25_4mm_colour">NA()</definedName>
    <definedName name="bfh">#REF!</definedName>
    <definedName name="BFR">#REF!</definedName>
    <definedName name="BFVA">#REF!</definedName>
    <definedName name="bgljkb">#REF!</definedName>
    <definedName name="bgljkb_6">"'smb://Tender2/d/Vinod/Excel/Tender/Garuda%20Resorts.xls'#$Boq.CX1"</definedName>
    <definedName name="bh">#REF!</definedName>
    <definedName name="Bharathi">[277]t_prsr!$A$3:$H$60</definedName>
    <definedName name="Bi">#REF!</definedName>
    <definedName name="bill" localSheetId="12">[0]!_________SD55+'TS MEMO'!__________PPC134</definedName>
    <definedName name="bill" localSheetId="5">[244]!____________PPC131+[245]!_________SD122</definedName>
    <definedName name="bill">#REF!</definedName>
    <definedName name="BINDING">#REF!</definedName>
    <definedName name="bindingwire">#REF!</definedName>
    <definedName name="Bitumen_Boilor">[172]Usage!$C$24</definedName>
    <definedName name="BITUMEN_TRUNK_ROAD_SECTIONS">'[255]Bitumen trunk'!$A$1:$L$198</definedName>
    <definedName name="BITUMEN70">#REF!</definedName>
    <definedName name="BITUMEN90">#REF!</definedName>
    <definedName name="bjhgasf">#REF!</definedName>
    <definedName name="bjj">#REF!</definedName>
    <definedName name="bjlc">#REF!</definedName>
    <definedName name="BK12R" localSheetId="5">[278]RMR!$L$199</definedName>
    <definedName name="BK12R">[279]RMR!$L$199</definedName>
    <definedName name="BK19R" localSheetId="5">[278]RMR!$L$198</definedName>
    <definedName name="BK19R">[279]RMR!$L$198</definedName>
    <definedName name="BK25R" localSheetId="5">[278]RMR!$L$197</definedName>
    <definedName name="BK25R">[279]RMR!$L$197</definedName>
    <definedName name="BK2R" localSheetId="5">[278]RMR!$L$202</definedName>
    <definedName name="BK2R">[279]RMR!$L$202</definedName>
    <definedName name="BK40MCR" localSheetId="5">[278]RMR!$L$196</definedName>
    <definedName name="BK40MCR">[279]RMR!$L$196</definedName>
    <definedName name="BK40R" localSheetId="4">#REF!</definedName>
    <definedName name="BK40R">#REF!</definedName>
    <definedName name="BK5R" localSheetId="5">[278]RMR!$L$201</definedName>
    <definedName name="BK5R">[279]RMR!$L$201</definedName>
    <definedName name="BK9R" localSheetId="5">[278]RMR!$L$200</definedName>
    <definedName name="BK9R">[279]RMR!$L$200</definedName>
    <definedName name="BKBT" localSheetId="5">[278]RMR!$L$221</definedName>
    <definedName name="BKBT">[279]RMR!$L$221</definedName>
    <definedName name="BKDUST" localSheetId="5">[278]RMR!$L$203</definedName>
    <definedName name="BKDUST">[279]RMR!$L$203</definedName>
    <definedName name="bkk">#REF!</definedName>
    <definedName name="bl" localSheetId="4">#REF!</definedName>
    <definedName name="bl">#REF!</definedName>
    <definedName name="BLAST" localSheetId="2">[97]MRATES!$C$18</definedName>
    <definedName name="BLAST" localSheetId="4">[97]MRATES!$C$18</definedName>
    <definedName name="BLAST" localSheetId="12">[161]MRATES!$J$16</definedName>
    <definedName name="BLAST" localSheetId="5">[211]MRATES!$J$16</definedName>
    <definedName name="BLAST" localSheetId="3">[97]MRATES!$C$18</definedName>
    <definedName name="BLAST">[76]MRATES!$J$16</definedName>
    <definedName name="BLAST1" localSheetId="7">#REF!</definedName>
    <definedName name="BLAST1" localSheetId="6">#REF!</definedName>
    <definedName name="BLAST1" localSheetId="8">#REF!</definedName>
    <definedName name="BLAST1" localSheetId="13">#REF!</definedName>
    <definedName name="BLAST1" localSheetId="9">#REF!</definedName>
    <definedName name="BLAST1" localSheetId="16">#REF!</definedName>
    <definedName name="BLAST1" localSheetId="2">#REF!</definedName>
    <definedName name="BLAST1" localSheetId="4">#REF!</definedName>
    <definedName name="BLAST1" localSheetId="11">#REF!</definedName>
    <definedName name="BLAST1" localSheetId="5">[280]MRATES!$C$18</definedName>
    <definedName name="BLAST1" localSheetId="3">#REF!</definedName>
    <definedName name="BLAST1">#REF!</definedName>
    <definedName name="BLAST2" localSheetId="2">[72]MRATES!$J$18</definedName>
    <definedName name="BLAST2" localSheetId="4">[72]MRATES!$J$18</definedName>
    <definedName name="BLAST2" localSheetId="12">[161]MRATES!$J$18</definedName>
    <definedName name="BLAST2" localSheetId="5">[211]MRATES!$J$18</definedName>
    <definedName name="BLAST2" localSheetId="3">[72]MRATES!$J$18</definedName>
    <definedName name="BLAST2">[76]MRATES!$J$18</definedName>
    <definedName name="BLAST3" localSheetId="2">[72]MRATES!$J$17</definedName>
    <definedName name="BLAST3" localSheetId="4">[72]MRATES!$J$17</definedName>
    <definedName name="BLAST3" localSheetId="12">[161]MRATES!$J$17</definedName>
    <definedName name="BLAST3" localSheetId="5">[211]MRATES!$J$17</definedName>
    <definedName name="BLAST3" localSheetId="3">[72]MRATES!$J$17</definedName>
    <definedName name="BLAST3">[76]MRATES!$J$17</definedName>
    <definedName name="Blasting" localSheetId="4">#REF!</definedName>
    <definedName name="Blasting">#REF!</definedName>
    <definedName name="Blasting_Charges" localSheetId="4">#REF!</definedName>
    <definedName name="Blasting_Charges">#REF!</definedName>
    <definedName name="bld">#REF!</definedName>
    <definedName name="BLOCK" localSheetId="4">#REF!</definedName>
    <definedName name="BLOCK">#REF!</definedName>
    <definedName name="BLOCK_6">#REF!</definedName>
    <definedName name="BLOCK_8">#REF!</definedName>
    <definedName name="BLOCK_9">#REF!</definedName>
    <definedName name="blv_100">#REF!</definedName>
    <definedName name="blv_150">#REF!</definedName>
    <definedName name="blv_200">#REF!</definedName>
    <definedName name="blv_25">#REF!</definedName>
    <definedName name="blv_250">#REF!</definedName>
    <definedName name="blv_300">#REF!</definedName>
    <definedName name="blv_32">#REF!</definedName>
    <definedName name="blv_40">#REF!</definedName>
    <definedName name="blv_400">#REF!</definedName>
    <definedName name="blv_50">#REF!</definedName>
    <definedName name="blv_500">#REF!</definedName>
    <definedName name="blv_65">#REF!</definedName>
    <definedName name="blv_80">#REF!</definedName>
    <definedName name="BM" localSheetId="7">#REF!</definedName>
    <definedName name="BM" localSheetId="6">#REF!</definedName>
    <definedName name="BM" localSheetId="8">#REF!</definedName>
    <definedName name="BM" localSheetId="13">#REF!</definedName>
    <definedName name="BM" localSheetId="9">#REF!</definedName>
    <definedName name="BM" localSheetId="16">#REF!</definedName>
    <definedName name="bm" localSheetId="2">[270]Sheet2!$D$3:$F$16</definedName>
    <definedName name="bm" localSheetId="4">[270]Sheet2!$D$3:$F$16</definedName>
    <definedName name="BM" localSheetId="11">#REF!</definedName>
    <definedName name="bm" localSheetId="5">[271]Sheet2!$D$3:$F$16</definedName>
    <definedName name="bm" localSheetId="3">[270]Sheet2!$D$3:$F$16</definedName>
    <definedName name="BM">#REF!</definedName>
    <definedName name="bmas" localSheetId="4">#REF!</definedName>
    <definedName name="bmas">#REF!</definedName>
    <definedName name="bmcf" localSheetId="4">#REF!</definedName>
    <definedName name="bmcf">#REF!</definedName>
    <definedName name="bmcfo">#REF!</definedName>
    <definedName name="bmm">#REF!</definedName>
    <definedName name="bmo">#REF!</definedName>
    <definedName name="BMP">#REF!</definedName>
    <definedName name="bmpcf">#REF!</definedName>
    <definedName name="bmpcfo">#REF!</definedName>
    <definedName name="bo">#REF!</definedName>
    <definedName name="Bobby">#REF!</definedName>
    <definedName name="BODYWALL2" localSheetId="9">Scheduled_Payment+Extra_Payment</definedName>
    <definedName name="BODYWALL2" localSheetId="2">_________SD55+'TS MEMO'!__________PPC134</definedName>
    <definedName name="BODYWALL2" localSheetId="4">_________SD55+'TS MEMO'!__________PPC134</definedName>
    <definedName name="BODYWALL2" localSheetId="11">#N/A</definedName>
    <definedName name="BODYWALL2">_________SD55+'TS MEMO'!__________PPC134</definedName>
    <definedName name="BOISAR_BAYWISE" localSheetId="4">#REF!</definedName>
    <definedName name="BOISAR_BAYWISE">#REF!</definedName>
    <definedName name="bol" localSheetId="7">#REF!</definedName>
    <definedName name="bol" localSheetId="6">#REF!</definedName>
    <definedName name="bol" localSheetId="8">#REF!</definedName>
    <definedName name="bol" localSheetId="13">#REF!</definedName>
    <definedName name="bol" localSheetId="9">#REF!</definedName>
    <definedName name="bol" localSheetId="16">#REF!</definedName>
    <definedName name="bol" localSheetId="2">#REF!</definedName>
    <definedName name="bol" localSheetId="4">#REF!</definedName>
    <definedName name="bol" localSheetId="11">#REF!</definedName>
    <definedName name="bol" localSheetId="3">#REF!</definedName>
    <definedName name="bol">#REF!</definedName>
    <definedName name="BoltsNuts">[23]maya!$B$376:$B$381</definedName>
    <definedName name="boml" localSheetId="7">#REF!</definedName>
    <definedName name="boml" localSheetId="6">#REF!</definedName>
    <definedName name="boml" localSheetId="8">#REF!</definedName>
    <definedName name="boml" localSheetId="13">#REF!</definedName>
    <definedName name="boml" localSheetId="9">#REF!</definedName>
    <definedName name="boml" localSheetId="16">#REF!</definedName>
    <definedName name="boml" localSheetId="2">#REF!</definedName>
    <definedName name="boml" localSheetId="4">#REF!</definedName>
    <definedName name="boml" localSheetId="11">#REF!</definedName>
    <definedName name="boml" localSheetId="3">#REF!</definedName>
    <definedName name="boml">#REF!</definedName>
    <definedName name="boml1">#REF!</definedName>
    <definedName name="BOND600" localSheetId="2">[97]MRATES!$I$17</definedName>
    <definedName name="BOND600" localSheetId="4">[97]MRATES!$I$17</definedName>
    <definedName name="BOND600" localSheetId="12">[161]MRATES!$G$12</definedName>
    <definedName name="BOND600" localSheetId="5">[211]MRATES!$G$12</definedName>
    <definedName name="BOND600" localSheetId="3">[97]MRATES!$I$17</definedName>
    <definedName name="BOND600">[76]MRATES!$G$12</definedName>
    <definedName name="boo" localSheetId="4">#REF!</definedName>
    <definedName name="boo">#REF!</definedName>
    <definedName name="BOQ">#REF!</definedName>
    <definedName name="boq_8">#REF!</definedName>
    <definedName name="bosco" localSheetId="4">#REF!</definedName>
    <definedName name="bosco">#REF!</definedName>
    <definedName name="botl" localSheetId="7">#REF!</definedName>
    <definedName name="botl" localSheetId="6">#REF!</definedName>
    <definedName name="botl" localSheetId="8">#REF!</definedName>
    <definedName name="botl" localSheetId="13">#REF!</definedName>
    <definedName name="botl" localSheetId="9">#REF!</definedName>
    <definedName name="botl" localSheetId="16">#REF!</definedName>
    <definedName name="botl" localSheetId="2">#REF!</definedName>
    <definedName name="botl" localSheetId="4">#REF!</definedName>
    <definedName name="botl" localSheetId="11">#REF!</definedName>
    <definedName name="botl" localSheetId="3">#REF!</definedName>
    <definedName name="botl">#REF!</definedName>
    <definedName name="botl1">#REF!</definedName>
    <definedName name="botn" localSheetId="7">#REF!</definedName>
    <definedName name="botn" localSheetId="6">#REF!</definedName>
    <definedName name="botn" localSheetId="8">#REF!</definedName>
    <definedName name="botn" localSheetId="13">#REF!</definedName>
    <definedName name="botn" localSheetId="9">#REF!</definedName>
    <definedName name="botn" localSheetId="16">#REF!</definedName>
    <definedName name="botn" localSheetId="2">#REF!</definedName>
    <definedName name="botn" localSheetId="11">#REF!</definedName>
    <definedName name="botn" localSheetId="3">#REF!</definedName>
    <definedName name="botn">#REF!</definedName>
    <definedName name="BOTTOMDOMEONETOSIX">#REF!</definedName>
    <definedName name="BOTTOMDOMESIXTOTHIRTEEN">#REF!</definedName>
    <definedName name="BOTTOMRINGGIRDERONETOSIX">#REF!</definedName>
    <definedName name="BOTTOMRINGGIRDERSEVENTOTHIRTEEN">#REF!</definedName>
    <definedName name="Boxes" localSheetId="5">[281]Sheet2!$A$4:$R$23</definedName>
    <definedName name="Boxes">[282]Sheet2!$A$4:$R$23</definedName>
    <definedName name="bp" localSheetId="4">#REF!</definedName>
    <definedName name="bp">#REF!</definedName>
    <definedName name="bpd" localSheetId="4">#REF!</definedName>
    <definedName name="bpd">#REF!</definedName>
    <definedName name="br">'[155]Lead statement'!$P$17</definedName>
    <definedName name="br_230" localSheetId="4">#REF!</definedName>
    <definedName name="br_230">#REF!</definedName>
    <definedName name="Breadth">#REF!</definedName>
    <definedName name="Break_down_sheet_for_NDT_Facility_for_ASL_at_site__N_.">#REF!</definedName>
    <definedName name="Breaks">#REF!</definedName>
    <definedName name="brick">#REF!</definedName>
    <definedName name="brick_four">#REF!</definedName>
    <definedName name="brick_II">#REF!</definedName>
    <definedName name="brick_nine">#REF!</definedName>
    <definedName name="brickjelly_basic">#REF!</definedName>
    <definedName name="Bricks" localSheetId="7">#REF!</definedName>
    <definedName name="Bricks" localSheetId="6">#REF!</definedName>
    <definedName name="Bricks" localSheetId="8">#REF!</definedName>
    <definedName name="Bricks" localSheetId="13">#REF!</definedName>
    <definedName name="Bricks" localSheetId="9">#REF!</definedName>
    <definedName name="Bricks" localSheetId="16">#REF!</definedName>
    <definedName name="Bricks" localSheetId="2">#REF!</definedName>
    <definedName name="Bricks" localSheetId="11">#REF!</definedName>
    <definedName name="Bricks" localSheetId="3">#REF!</definedName>
    <definedName name="Bricks">#REF!</definedName>
    <definedName name="Bricks_23_11_7cm_2nd_class">#REF!</definedName>
    <definedName name="Bridge">#REF!</definedName>
    <definedName name="brnm" localSheetId="9">'[153]C-data'!$F$63</definedName>
    <definedName name="brnm" localSheetId="11">'[153]C-data'!$F$63</definedName>
    <definedName name="brnm">'[154]C-data'!$F$63</definedName>
    <definedName name="bs">#REF!</definedName>
    <definedName name="BS600_" localSheetId="7">#REF!</definedName>
    <definedName name="BS600_" localSheetId="6">#REF!</definedName>
    <definedName name="BS600_" localSheetId="8">#REF!</definedName>
    <definedName name="BS600_" localSheetId="13">#REF!</definedName>
    <definedName name="BS600_" localSheetId="9">#REF!</definedName>
    <definedName name="BS600_" localSheetId="16">#REF!</definedName>
    <definedName name="BS600_" localSheetId="2">#REF!</definedName>
    <definedName name="BS600_" localSheetId="11">#REF!</definedName>
    <definedName name="BS600_" localSheetId="3">#REF!</definedName>
    <definedName name="BS600_">#REF!</definedName>
    <definedName name="BSB5_Reinigung_in_BiopurC">#REF!</definedName>
    <definedName name="BSB5_Reinigung_in_BiopurN">#REF!</definedName>
    <definedName name="BSB5Rückläufekg">[283]BALAN1!$E$15</definedName>
    <definedName name="BSB5vorklkg">[283]BALAN1!$F$15</definedName>
    <definedName name="BSB5vorklmg">[283]BALAN1!$F$16</definedName>
    <definedName name="bsec1">#REF!</definedName>
    <definedName name="bsec2">#REF!</definedName>
    <definedName name="bsec3">#REF!</definedName>
    <definedName name="bsec4">#REF!</definedName>
    <definedName name="bsec5">#REF!</definedName>
    <definedName name="bsec6">#REF!</definedName>
    <definedName name="BSG" localSheetId="7">[284]Abs!#REF!</definedName>
    <definedName name="BSG" localSheetId="6">[284]Abs!#REF!</definedName>
    <definedName name="BSG" localSheetId="8">[284]Abs!#REF!</definedName>
    <definedName name="BSG" localSheetId="13">[284]Abs!#REF!</definedName>
    <definedName name="BSG" localSheetId="9">[284]Abs!#REF!</definedName>
    <definedName name="BSG" localSheetId="16">[284]Abs!#REF!</definedName>
    <definedName name="BSG" localSheetId="2">[284]Abs!#REF!</definedName>
    <definedName name="BSG" localSheetId="11">[284]Abs!#REF!</definedName>
    <definedName name="BSG" localSheetId="3">[284]Abs!#REF!</definedName>
    <definedName name="BSG">[284]Abs!#REF!</definedName>
    <definedName name="bsth" localSheetId="4">#REF!</definedName>
    <definedName name="bsth">#REF!</definedName>
    <definedName name="bsthi" localSheetId="4">#REF!</definedName>
    <definedName name="bsthi">#REF!</definedName>
    <definedName name="BT_60_70" localSheetId="7">#REF!</definedName>
    <definedName name="BT_60_70" localSheetId="6">#REF!</definedName>
    <definedName name="BT_60_70" localSheetId="8">#REF!</definedName>
    <definedName name="BT_60_70" localSheetId="13">#REF!</definedName>
    <definedName name="BT_60_70" localSheetId="9">#REF!</definedName>
    <definedName name="BT_60_70" localSheetId="16">#REF!</definedName>
    <definedName name="BT_60_70" localSheetId="2">[285]BTR!#REF!</definedName>
    <definedName name="BT_60_70" localSheetId="4">[285]BTR!#REF!</definedName>
    <definedName name="BT_60_70" localSheetId="11">#REF!</definedName>
    <definedName name="BT_60_70" localSheetId="3">[285]BTR!#REF!</definedName>
    <definedName name="BT_60_70">#REF!</definedName>
    <definedName name="BT_80_100" localSheetId="7">#REF!</definedName>
    <definedName name="BT_80_100" localSheetId="6">#REF!</definedName>
    <definedName name="BT_80_100" localSheetId="8">#REF!</definedName>
    <definedName name="BT_80_100" localSheetId="13">#REF!</definedName>
    <definedName name="BT_80_100" localSheetId="9">#REF!</definedName>
    <definedName name="BT_80_100" localSheetId="16">#REF!</definedName>
    <definedName name="BT_80_100" localSheetId="2">[285]BTR!#REF!</definedName>
    <definedName name="BT_80_100" localSheetId="4">[285]BTR!#REF!</definedName>
    <definedName name="BT_80_100" localSheetId="11">#REF!</definedName>
    <definedName name="BT_80_100" localSheetId="3">[285]BTR!#REF!</definedName>
    <definedName name="BT_80_100">#REF!</definedName>
    <definedName name="BT_E" localSheetId="7">#REF!</definedName>
    <definedName name="BT_E" localSheetId="6">#REF!</definedName>
    <definedName name="BT_E" localSheetId="8">#REF!</definedName>
    <definedName name="BT_E" localSheetId="13">#REF!</definedName>
    <definedName name="BT_E" localSheetId="9">#REF!</definedName>
    <definedName name="BT_E" localSheetId="16">#REF!</definedName>
    <definedName name="BT_E" localSheetId="2">[286]BTR!#REF!</definedName>
    <definedName name="BT_E" localSheetId="4">[286]BTR!#REF!</definedName>
    <definedName name="BT_E" localSheetId="11">#REF!</definedName>
    <definedName name="BT_E" localSheetId="5">[233]BTR!$H$11</definedName>
    <definedName name="BT_E" localSheetId="3">[286]BTR!#REF!</definedName>
    <definedName name="BT_E">#REF!</definedName>
    <definedName name="Bt_ef" localSheetId="7">#REF!</definedName>
    <definedName name="Bt_ef" localSheetId="6">#REF!</definedName>
    <definedName name="Bt_ef" localSheetId="8">#REF!</definedName>
    <definedName name="Bt_ef" localSheetId="13">#REF!</definedName>
    <definedName name="Bt_ef" localSheetId="9">#REF!</definedName>
    <definedName name="Bt_ef" localSheetId="16">#REF!</definedName>
    <definedName name="Bt_ef" localSheetId="2">#REF!</definedName>
    <definedName name="Bt_ef" localSheetId="4">#REF!</definedName>
    <definedName name="Bt_ef" localSheetId="11">#REF!</definedName>
    <definedName name="Bt_ef" localSheetId="3">#REF!</definedName>
    <definedName name="Bt_ef">#REF!</definedName>
    <definedName name="BT_MIX_SEAL" localSheetId="7">[182]Abs!#REF!</definedName>
    <definedName name="BT_MIX_SEAL" localSheetId="6">[182]Abs!#REF!</definedName>
    <definedName name="BT_MIX_SEAL" localSheetId="8">[182]Abs!#REF!</definedName>
    <definedName name="BT_MIX_SEAL" localSheetId="13">[182]Abs!#REF!</definedName>
    <definedName name="BT_MIX_SEAL" localSheetId="9">[182]Abs!#REF!</definedName>
    <definedName name="BT_MIX_SEAL" localSheetId="16">[182]Abs!#REF!</definedName>
    <definedName name="BT_MIX_SEAL" localSheetId="2">[183]Abs!#REF!</definedName>
    <definedName name="BT_MIX_SEAL" localSheetId="4">[183]Abs!#REF!</definedName>
    <definedName name="BT_MIX_SEAL" localSheetId="11">[182]Abs!#REF!</definedName>
    <definedName name="BT_MIX_SEAL" localSheetId="5">[184]Abs!#REF!</definedName>
    <definedName name="BT_MIX_SEAL" localSheetId="3">[183]Abs!#REF!</definedName>
    <definedName name="BT_MIX_SEAL">[182]Abs!#REF!</definedName>
    <definedName name="BT_SEAL_COAT" localSheetId="7">[182]Abs!#REF!</definedName>
    <definedName name="BT_SEAL_COAT" localSheetId="6">[182]Abs!#REF!</definedName>
    <definedName name="BT_SEAL_COAT" localSheetId="8">[182]Abs!#REF!</definedName>
    <definedName name="BT_SEAL_COAT" localSheetId="13">[182]Abs!#REF!</definedName>
    <definedName name="BT_SEAL_COAT" localSheetId="9">[182]Abs!#REF!</definedName>
    <definedName name="BT_SEAL_COAT" localSheetId="16">[182]Abs!#REF!</definedName>
    <definedName name="BT_SEAL_COAT" localSheetId="2">[183]Abs!#REF!</definedName>
    <definedName name="BT_SEAL_COAT" localSheetId="4">[183]Abs!#REF!</definedName>
    <definedName name="BT_SEAL_COAT" localSheetId="11">[182]Abs!#REF!</definedName>
    <definedName name="BT_SEAL_COAT" localSheetId="5">[184]Abs!#REF!</definedName>
    <definedName name="BT_SEAL_COAT" localSheetId="3">[183]Abs!#REF!</definedName>
    <definedName name="BT_SEAL_COAT">[182]Abs!#REF!</definedName>
    <definedName name="BT_SEAL_ON_BTSD" localSheetId="7">[182]Abs!#REF!</definedName>
    <definedName name="BT_SEAL_ON_BTSD" localSheetId="6">[182]Abs!#REF!</definedName>
    <definedName name="BT_SEAL_ON_BTSD" localSheetId="8">[182]Abs!#REF!</definedName>
    <definedName name="BT_SEAL_ON_BTSD" localSheetId="13">[182]Abs!#REF!</definedName>
    <definedName name="BT_SEAL_ON_BTSD" localSheetId="9">[182]Abs!#REF!</definedName>
    <definedName name="BT_SEAL_ON_BTSD" localSheetId="16">[182]Abs!#REF!</definedName>
    <definedName name="BT_SEAL_ON_BTSD" localSheetId="2">[183]Abs!#REF!</definedName>
    <definedName name="BT_SEAL_ON_BTSD" localSheetId="4">[183]Abs!#REF!</definedName>
    <definedName name="BT_SEAL_ON_BTSD" localSheetId="11">[182]Abs!#REF!</definedName>
    <definedName name="BT_SEAL_ON_BTSD" localSheetId="5">[184]Abs!#REF!</definedName>
    <definedName name="BT_SEAL_ON_BTSD" localSheetId="3">[183]Abs!#REF!</definedName>
    <definedName name="BT_SEAL_ON_BTSD">[182]Abs!#REF!</definedName>
    <definedName name="BT_SINGLE_30.45" localSheetId="7">[182]Abs!#REF!</definedName>
    <definedName name="BT_SINGLE_30.45" localSheetId="6">[182]Abs!#REF!</definedName>
    <definedName name="BT_SINGLE_30.45" localSheetId="8">[182]Abs!#REF!</definedName>
    <definedName name="BT_SINGLE_30.45" localSheetId="13">[182]Abs!#REF!</definedName>
    <definedName name="BT_SINGLE_30.45" localSheetId="9">[182]Abs!#REF!</definedName>
    <definedName name="BT_SINGLE_30.45" localSheetId="16">[182]Abs!#REF!</definedName>
    <definedName name="BT_SINGLE_30.45" localSheetId="2">[183]Abs!#REF!</definedName>
    <definedName name="BT_SINGLE_30.45" localSheetId="4">[183]Abs!#REF!</definedName>
    <definedName name="BT_SINGLE_30.45" localSheetId="11">[182]Abs!#REF!</definedName>
    <definedName name="BT_SINGLE_30.45" localSheetId="5">[184]Abs!#REF!</definedName>
    <definedName name="BT_SINGLE_30.45" localSheetId="3">[183]Abs!#REF!</definedName>
    <definedName name="BT_SINGLE_30.45">[182]Abs!#REF!</definedName>
    <definedName name="BT_WEARING_COAT" localSheetId="7">[182]Abs!#REF!</definedName>
    <definedName name="BT_WEARING_COAT" localSheetId="6">[182]Abs!#REF!</definedName>
    <definedName name="BT_WEARING_COAT" localSheetId="8">[182]Abs!#REF!</definedName>
    <definedName name="BT_WEARING_COAT" localSheetId="13">[182]Abs!#REF!</definedName>
    <definedName name="BT_WEARING_COAT" localSheetId="9">[182]Abs!#REF!</definedName>
    <definedName name="BT_WEARING_COAT" localSheetId="2">[183]Abs!#REF!</definedName>
    <definedName name="BT_WEARING_COAT" localSheetId="4">[183]Abs!#REF!</definedName>
    <definedName name="BT_WEARING_COAT" localSheetId="11">[182]Abs!#REF!</definedName>
    <definedName name="BT_WEARING_COAT" localSheetId="5">[184]Abs!#REF!</definedName>
    <definedName name="BT_WEARING_COAT" localSheetId="3">[183]Abs!#REF!</definedName>
    <definedName name="BT_WEARING_COAT">[182]Abs!#REF!</definedName>
    <definedName name="BT60RATE" localSheetId="4">#REF!</definedName>
    <definedName name="BT60RATE">#REF!</definedName>
    <definedName name="BT80RATE" localSheetId="4">#REF!</definedName>
    <definedName name="BT80RATE">#REF!</definedName>
    <definedName name="BTC" localSheetId="4">#REF!</definedName>
    <definedName name="BTC">#REF!</definedName>
    <definedName name="BTEMULTIONSS1">#REF!</definedName>
    <definedName name="BTLEAD">#REF!</definedName>
    <definedName name="BTPRESDIST">#REF!</definedName>
    <definedName name="BTSD_23" localSheetId="7">[182]Abs!#REF!</definedName>
    <definedName name="BTSD_23" localSheetId="6">[182]Abs!#REF!</definedName>
    <definedName name="BTSD_23" localSheetId="8">[182]Abs!#REF!</definedName>
    <definedName name="BTSD_23" localSheetId="13">[182]Abs!#REF!</definedName>
    <definedName name="BTSD_23" localSheetId="9">[182]Abs!#REF!</definedName>
    <definedName name="BTSD_23" localSheetId="2">[183]Abs!#REF!</definedName>
    <definedName name="BTSD_23" localSheetId="4">[183]Abs!#REF!</definedName>
    <definedName name="BTSD_23" localSheetId="11">[182]Abs!#REF!</definedName>
    <definedName name="BTSD_23" localSheetId="5">[184]Abs!#REF!</definedName>
    <definedName name="BTSD_23" localSheetId="3">[183]Abs!#REF!</definedName>
    <definedName name="BTSD_23">[182]Abs!#REF!</definedName>
    <definedName name="BTSD_DRY" localSheetId="7">[182]Abs!#REF!</definedName>
    <definedName name="BTSD_DRY" localSheetId="6">[182]Abs!#REF!</definedName>
    <definedName name="BTSD_DRY" localSheetId="8">[182]Abs!#REF!</definedName>
    <definedName name="BTSD_DRY" localSheetId="13">[182]Abs!#REF!</definedName>
    <definedName name="BTSD_DRY" localSheetId="9">[182]Abs!#REF!</definedName>
    <definedName name="BTSD_DRY" localSheetId="2">[183]Abs!#REF!</definedName>
    <definedName name="BTSD_DRY" localSheetId="4">[183]Abs!#REF!</definedName>
    <definedName name="BTSD_DRY" localSheetId="11">[182]Abs!#REF!</definedName>
    <definedName name="BTSD_DRY" localSheetId="5">[184]Abs!#REF!</definedName>
    <definedName name="BTSD_DRY" localSheetId="3">[183]Abs!#REF!</definedName>
    <definedName name="BTSD_DRY">[182]Abs!#REF!</definedName>
    <definedName name="BTSD_SEAL" localSheetId="7">[182]Abs!#REF!</definedName>
    <definedName name="BTSD_SEAL" localSheetId="6">[182]Abs!#REF!</definedName>
    <definedName name="BTSD_SEAL" localSheetId="8">[182]Abs!#REF!</definedName>
    <definedName name="BTSD_SEAL" localSheetId="13">[182]Abs!#REF!</definedName>
    <definedName name="BTSD_SEAL" localSheetId="9">[182]Abs!#REF!</definedName>
    <definedName name="BTSD_SEAL" localSheetId="2">[183]Abs!#REF!</definedName>
    <definedName name="BTSD_SEAL" localSheetId="4">[183]Abs!#REF!</definedName>
    <definedName name="BTSD_SEAL" localSheetId="11">[182]Abs!#REF!</definedName>
    <definedName name="BTSD_SEAL" localSheetId="5">[184]Abs!#REF!</definedName>
    <definedName name="BTSD_SEAL" localSheetId="3">[183]Abs!#REF!</definedName>
    <definedName name="BTSD_SEAL">[182]Abs!#REF!</definedName>
    <definedName name="bua" localSheetId="7">#REF!</definedName>
    <definedName name="bua" localSheetId="6">#REF!</definedName>
    <definedName name="bua" localSheetId="8">#REF!</definedName>
    <definedName name="bua" localSheetId="13">#REF!</definedName>
    <definedName name="bua" localSheetId="9">#REF!</definedName>
    <definedName name="bua" localSheetId="16">#REF!</definedName>
    <definedName name="bua" localSheetId="2">#REF!</definedName>
    <definedName name="bua" localSheetId="4">#REF!</definedName>
    <definedName name="bua" localSheetId="11">#REF!</definedName>
    <definedName name="bua" localSheetId="3">#REF!</definedName>
    <definedName name="bua">#REF!</definedName>
    <definedName name="buildings" localSheetId="4">#REF!</definedName>
    <definedName name="buildings">#REF!</definedName>
    <definedName name="BuiltIn_Print_Area" localSheetId="4">#REF!</definedName>
    <definedName name="BuiltIn_Print_Area">#REF!</definedName>
    <definedName name="BuiltIn_Print_Area___0">#REF!</definedName>
    <definedName name="BuiltIn_Print_Titles">#REF!</definedName>
    <definedName name="bul">#REF!</definedName>
    <definedName name="Bulk">[172]General!$K$3</definedName>
    <definedName name="buski">#REF!</definedName>
    <definedName name="Busky" localSheetId="7">'[287]Road Detail Est.'!#REF!</definedName>
    <definedName name="Busky" localSheetId="6">'[287]Road Detail Est.'!#REF!</definedName>
    <definedName name="Busky" localSheetId="8">'[287]Road Detail Est.'!#REF!</definedName>
    <definedName name="Busky" localSheetId="13">'[287]Road Detail Est.'!#REF!</definedName>
    <definedName name="Busky" localSheetId="9">'[287]Road Detail Est.'!#REF!</definedName>
    <definedName name="Busky" localSheetId="11">'[287]Road Detail Est.'!#REF!</definedName>
    <definedName name="Busky" localSheetId="5">'[288]Road Detail Est.'!#REF!</definedName>
    <definedName name="Busky">'[287]Road Detail Est.'!#REF!</definedName>
    <definedName name="Button_1">"tlbww_details"</definedName>
    <definedName name="bvcfrdsewa">'[289]Road Detail Est.'!#REF!</definedName>
    <definedName name="BWF1B">#REF!</definedName>
    <definedName name="bwfb">#REF!</definedName>
    <definedName name="BWIRE" localSheetId="2">[72]MRATES!$P$52</definedName>
    <definedName name="BWIRE" localSheetId="4">[72]MRATES!$P$52</definedName>
    <definedName name="BWIRE" localSheetId="12">[161]MRATES!$P$52</definedName>
    <definedName name="BWIRE" localSheetId="5">[211]MRATES!$P$52</definedName>
    <definedName name="BWIRE" localSheetId="3">[72]MRATES!$P$52</definedName>
    <definedName name="BWIRE">[76]MRATES!$P$52</definedName>
    <definedName name="bwl">[261]Process!#REF!</definedName>
    <definedName name="bwld">#REF!</definedName>
    <definedName name="BWSP_C">[181]wh_data_R!$D$351:$N$365</definedName>
    <definedName name="BWSP_CL">[181]wh_data_R!$D$350:$N$350</definedName>
    <definedName name="BWSP_CL_RATES">[181]wh_data!$M$139:$W$139</definedName>
    <definedName name="BWSP_CLL">[181]wh_data_R!$AA$378:$AC$387</definedName>
    <definedName name="BWSP_CLR">[181]wh_data!$L$139:$P$139</definedName>
    <definedName name="BWSP_CLS">[181]wh_data_R!$AA$378:$AA$387</definedName>
    <definedName name="BWSP_D_R">[181]CPHEEO!$BE$3:$BE$17</definedName>
    <definedName name="BWSP_D_RATES">[181]wh_data!$L$140:$L$150</definedName>
    <definedName name="BWSP_DC">[181]wh_data_R!$A$141:$A$155</definedName>
    <definedName name="BWSP_DL_RANGE">[181]CPHEEO!$BF$3:$BF$14</definedName>
    <definedName name="BWSP_DR">[181]wh_data!$L$140:$L$148</definedName>
    <definedName name="BWSP_FR_12KG">[290]BWSCPlt!$C$19:$M$19</definedName>
    <definedName name="BWSP_FR_14KG">[290]BWSCPlt!$C$34:$M$34</definedName>
    <definedName name="BWSP_FR_16KG">[290]BWSCPlt!$C$49:$M$49</definedName>
    <definedName name="BWSP_FR_18KG">[290]BWSCPlt!$C$64:$M$64</definedName>
    <definedName name="BWSP_FR_20KG">[290]BWSCPlt!$C$79:$M$79</definedName>
    <definedName name="BWSP_FR_22KG">[290]BWSCPlt!$C$94:$M$94</definedName>
    <definedName name="BWSP_FR_24KG">[290]BWSCPlt!$C$109:$M$109</definedName>
    <definedName name="BWSP_FR_26KG">[290]BWSCPlt!$C$124:$M$124</definedName>
    <definedName name="BWSP_FR_28KG">[290]BWSCPlt!$C$139:$M$139</definedName>
    <definedName name="BWSP_FR_30KG">[290]BWSCPlt!$C$154:$M$154</definedName>
    <definedName name="BWSP_G">[181]wh_data_R!$F$1440:$F$1449</definedName>
    <definedName name="BWSP_P">[181]wh_data_R!$G$1440:$G$1449</definedName>
    <definedName name="BWSP_RATES">[181]wh_data!$L$140:$P$148</definedName>
    <definedName name="BWSP_T">[181]wh_data!$A$140:$L$176</definedName>
    <definedName name="bwssb">#REF!</definedName>
    <definedName name="bww">#REF!</definedName>
    <definedName name="bx" localSheetId="4">#REF!</definedName>
    <definedName name="bx">#REF!</definedName>
    <definedName name="c.c136">[291]Sheet1!$A$19:$A$22</definedName>
    <definedName name="C.L.WALL">#REF!</definedName>
    <definedName name="C.S" localSheetId="7">'[292]Road data'!#REF!</definedName>
    <definedName name="C.S" localSheetId="6">'[292]Road data'!#REF!</definedName>
    <definedName name="C.S" localSheetId="8">'[292]Road data'!#REF!</definedName>
    <definedName name="C.S" localSheetId="13">'[292]Road data'!#REF!</definedName>
    <definedName name="C.S" localSheetId="9">'[292]Road data'!#REF!</definedName>
    <definedName name="C.S" localSheetId="2">'[293]Road data'!#REF!</definedName>
    <definedName name="C.S" localSheetId="4">'[293]Road data'!#REF!</definedName>
    <definedName name="C.S" localSheetId="11">'[292]Road data'!#REF!</definedName>
    <definedName name="C.S" localSheetId="5">'[294]Road data'!#REF!</definedName>
    <definedName name="C.S" localSheetId="3">'[293]Road data'!#REF!</definedName>
    <definedName name="C.S">'[292]Road data'!#REF!</definedName>
    <definedName name="C.S.WALL">#REF!</definedName>
    <definedName name="c.stmt.1" localSheetId="9" hidden="1">{#N/A,#N/A,FALSE,"no"}</definedName>
    <definedName name="c.stmt.1" localSheetId="11" hidden="1">{#N/A,#N/A,FALSE,"no"}</definedName>
    <definedName name="c.stmt.1" hidden="1">{#N/A,#N/A,FALSE,"no"}</definedName>
    <definedName name="C_" localSheetId="4">#REF!</definedName>
    <definedName name="C_">#REF!</definedName>
    <definedName name="c_a">#REF!</definedName>
    <definedName name="c_bn" localSheetId="4">#REF!</definedName>
    <definedName name="c_bn">#REF!</definedName>
    <definedName name="c_c136">[291]Sheet1!$A$19:$A$22</definedName>
    <definedName name="c_d">#REF!</definedName>
    <definedName name="c_f">#REF!</definedName>
    <definedName name="C_n">#REF!</definedName>
    <definedName name="C_P">#REF!</definedName>
    <definedName name="c_r">#REF!</definedName>
    <definedName name="C824." localSheetId="4">#REF!</definedName>
    <definedName name="C824.">#REF!</definedName>
    <definedName name="CA">#REF!</definedName>
    <definedName name="cad_1">#REF!</definedName>
    <definedName name="caff">#REF!</definedName>
    <definedName name="calculation74s">#REF!</definedName>
    <definedName name="calculations">#REF!</definedName>
    <definedName name="can">#REF!</definedName>
    <definedName name="cant" localSheetId="7">'[295]Staff Acco.'!#REF!</definedName>
    <definedName name="cant" localSheetId="6">'[295]Staff Acco.'!#REF!</definedName>
    <definedName name="cant" localSheetId="8">'[295]Staff Acco.'!#REF!</definedName>
    <definedName name="cant" localSheetId="13">'[295]Staff Acco.'!#REF!</definedName>
    <definedName name="cant" localSheetId="9">'[295]Staff Acco.'!#REF!</definedName>
    <definedName name="cant" localSheetId="11">'[295]Staff Acco.'!#REF!</definedName>
    <definedName name="cant">'[295]Staff Acco.'!#REF!</definedName>
    <definedName name="CANTILEVERONETOSIX" localSheetId="4">#REF!</definedName>
    <definedName name="CANTILEVERONETOSIX">#REF!</definedName>
    <definedName name="CANTILEVERSEVENTOTHIRTEEN" localSheetId="4">#REF!</definedName>
    <definedName name="CANTILEVERSEVENTOTHIRTEEN">#REF!</definedName>
    <definedName name="cap" localSheetId="4">#REF!</definedName>
    <definedName name="cap">#REF!</definedName>
    <definedName name="capital">#REF!</definedName>
    <definedName name="care1">#REF!</definedName>
    <definedName name="cash_bank">#REF!</definedName>
    <definedName name="CASH_OUT">#REF!</definedName>
    <definedName name="cb">#REF!</definedName>
    <definedName name="cbgl1">#REF!</definedName>
    <definedName name="cbgl2">#REF!</definedName>
    <definedName name="cbgl3">#REF!</definedName>
    <definedName name="cbgl4">#REF!</definedName>
    <definedName name="CBNDBB" localSheetId="12">'[296]Road data'!$C$699</definedName>
    <definedName name="CBNDBB" localSheetId="5">'[297]Road data'!$C$699</definedName>
    <definedName name="CBNDBB">'[257]Road data'!$C$699</definedName>
    <definedName name="cc" localSheetId="4">#REF!</definedName>
    <definedName name="cc">#REF!</definedName>
    <definedName name="CC_1">#REF!</definedName>
    <definedName name="CC_1_6_10__using_40MM_OTG_Meteal_including_cost_and_conveyance_of_all_materials_and_labour_charge._etc.__Complete">#N/A</definedName>
    <definedName name="CC_1_6_10__using_40MM_OTG_Meteal_including_cost_and_conveyance_of_all_materials_and_labour_charge__etc___Complete">#REF!</definedName>
    <definedName name="cc_mix">'[276]data existing_do not delete'!$D$2:$D$7</definedName>
    <definedName name="CC1.2.4" localSheetId="7">#REF!</definedName>
    <definedName name="CC1.2.4" localSheetId="6">#REF!</definedName>
    <definedName name="CC1.2.4" localSheetId="8">#REF!</definedName>
    <definedName name="CC1.2.4" localSheetId="13">#REF!</definedName>
    <definedName name="CC1.2.4" localSheetId="9">#REF!</definedName>
    <definedName name="CC1.2.4" localSheetId="16">#REF!</definedName>
    <definedName name="CC1.2.4" localSheetId="2">#REF!</definedName>
    <definedName name="CC1.2.4" localSheetId="11">#REF!</definedName>
    <definedName name="CC1.2.4" localSheetId="3">#REF!</definedName>
    <definedName name="CC1.2.4">#REF!</definedName>
    <definedName name="cc1.5.10" localSheetId="7">#REF!</definedName>
    <definedName name="cc1.5.10" localSheetId="6">#REF!</definedName>
    <definedName name="cc1.5.10" localSheetId="8">#REF!</definedName>
    <definedName name="cc1.5.10" localSheetId="13">#REF!</definedName>
    <definedName name="cc1.5.10" localSheetId="9">#REF!</definedName>
    <definedName name="cc1.5.10" localSheetId="16">#REF!</definedName>
    <definedName name="cc1.5.10" localSheetId="2">#REF!</definedName>
    <definedName name="cc1.5.10" localSheetId="11">#REF!</definedName>
    <definedName name="cc1.5.10" localSheetId="3">#REF!</definedName>
    <definedName name="cc1.5.10">#REF!</definedName>
    <definedName name="CC1_2_4">NA()</definedName>
    <definedName name="cc1_5_10">NA()</definedName>
    <definedName name="CC11A">'[274]11'!$A:$W</definedName>
    <definedName name="CC11B">'[274]11'!$A:$U</definedName>
    <definedName name="CC12A">'[274]12'!$A:$U</definedName>
    <definedName name="CC12B">'[274]12'!$A:$U</definedName>
    <definedName name="CC2A">'[274]2A'!$A:$V</definedName>
    <definedName name="CC2B">'[274]2B'!$A:$V</definedName>
    <definedName name="CC2C">'[274]2C'!$A:$V</definedName>
    <definedName name="CC2D">'[274]2D'!$A:$V</definedName>
    <definedName name="CC2E">'[274]2E'!$A:$V</definedName>
    <definedName name="CC2F">'[274]2F'!$A:$V</definedName>
    <definedName name="CC2G">'[274]2G'!$A:$V</definedName>
    <definedName name="CC2H">'[274]2H'!$A:$V</definedName>
    <definedName name="CC3A">'[274]3A'!$A:$V</definedName>
    <definedName name="CC3B">'[274]3B'!$A:$V</definedName>
    <definedName name="CC4a">'[274]4'!$A:$U</definedName>
    <definedName name="CC5a">#REF!</definedName>
    <definedName name="CC5a1">#REF!</definedName>
    <definedName name="CC6A">'[274]6A'!$A:$V</definedName>
    <definedName name="CC6B">'[274]6B'!$A:$V</definedName>
    <definedName name="CC7A">'[274]7A'!$A:$U</definedName>
    <definedName name="CC7B">'[274]7B'!$A:$U</definedName>
    <definedName name="CC8A">'[274]8A'!$A:$U</definedName>
    <definedName name="CC8B">'[274]8B'!$A:$U</definedName>
    <definedName name="CC9A">'[274]9A'!$A:$U</definedName>
    <definedName name="CC9B">'[274]9B'!$A:$U</definedName>
    <definedName name="CC9C">'[274]9C'!$A:$U</definedName>
    <definedName name="CC9D">'[274]9D'!$A:$U</definedName>
    <definedName name="CC9E">'[274]9E'!$A:$U</definedName>
    <definedName name="CC9F">'[274]9F'!$A:$U</definedName>
    <definedName name="CC9G">'[274]9G'!$A:$U</definedName>
    <definedName name="CC9H">'[274]9H'!$A:$U</definedName>
    <definedName name="CC9I">'[274]9I'!$A:$U</definedName>
    <definedName name="CC9J">'[274]9J'!$A:$U</definedName>
    <definedName name="CC9K">'[274]9K'!$A:$U</definedName>
    <definedName name="cca">#REF!</definedName>
    <definedName name="CCAAMP">#REF!</definedName>
    <definedName name="ccc" localSheetId="7">[244]!____________PPC131+[245]!_________SD122</definedName>
    <definedName name="ccc" localSheetId="13">[244]!____________PPC131+[245]!_________SD122</definedName>
    <definedName name="ccc" localSheetId="9">[244]!____________PPC131+[245]!_________SD122</definedName>
    <definedName name="ccc" localSheetId="15">[244]!____________PPC131+[245]!_________SD122</definedName>
    <definedName name="ccc" localSheetId="11">[244]!____________PPC131+[245]!_________SD122</definedName>
    <definedName name="ccc">[244]!____________PPC131+[245]!_________SD122</definedName>
    <definedName name="cccc" localSheetId="7">'[298]Road Detail Est.'!#REF!</definedName>
    <definedName name="cccc" localSheetId="6">'[298]Road Detail Est.'!#REF!</definedName>
    <definedName name="cccc" localSheetId="8">'[298]Road Detail Est.'!#REF!</definedName>
    <definedName name="cccc" localSheetId="13">'[298]Road Detail Est.'!#REF!</definedName>
    <definedName name="cccc" localSheetId="9">'[298]Road Detail Est.'!#REF!</definedName>
    <definedName name="cccc" localSheetId="16">'[298]Road Detail Est.'!#REF!</definedName>
    <definedName name="cccc" localSheetId="2">'[299]Road Detail Est.'!#REF!</definedName>
    <definedName name="cccc" localSheetId="4">'[299]Road Detail Est.'!#REF!</definedName>
    <definedName name="cccc" localSheetId="11">'[298]Road Detail Est.'!#REF!</definedName>
    <definedName name="cccc" localSheetId="5">[246]MRATES!$C$35</definedName>
    <definedName name="cccc" localSheetId="3">'[299]Road Detail Est.'!#REF!</definedName>
    <definedName name="cccc">'[298]Road Detail Est.'!#REF!</definedName>
    <definedName name="cccccccc">'[300]Road Detail Est.'!#REF!</definedName>
    <definedName name="cci" localSheetId="4">#REF!</definedName>
    <definedName name="cci">#REF!</definedName>
    <definedName name="ccir" localSheetId="2">#REF!</definedName>
    <definedName name="ccir" localSheetId="4">[266]coverpage!$E$27</definedName>
    <definedName name="ccir" localSheetId="12">[258]coverpage!$F$27</definedName>
    <definedName name="ccir" localSheetId="5">#REF!</definedName>
    <definedName name="ccir" localSheetId="3">#REF!</definedName>
    <definedName name="ccir">[265]coverpage!$E$27</definedName>
    <definedName name="ccolagl">#REF!</definedName>
    <definedName name="ccro" localSheetId="4">#REF!</definedName>
    <definedName name="ccro">#REF!</definedName>
    <definedName name="ccroad" localSheetId="7">'[292]Road Detail Est.'!#REF!</definedName>
    <definedName name="ccroad" localSheetId="6">'[292]Road Detail Est.'!#REF!</definedName>
    <definedName name="ccroad" localSheetId="8">'[292]Road Detail Est.'!#REF!</definedName>
    <definedName name="ccroad" localSheetId="13">'[292]Road Detail Est.'!#REF!</definedName>
    <definedName name="ccroad" localSheetId="9">'[292]Road Detail Est.'!#REF!</definedName>
    <definedName name="ccroad" localSheetId="2">'[293]Road Detail Est.'!#REF!</definedName>
    <definedName name="ccroad" localSheetId="4">'[293]Road Detail Est.'!#REF!</definedName>
    <definedName name="ccroad" localSheetId="11">'[292]Road Detail Est.'!#REF!</definedName>
    <definedName name="ccroad" localSheetId="5">#REF!</definedName>
    <definedName name="ccroad" localSheetId="3">'[293]Road Detail Est.'!#REF!</definedName>
    <definedName name="ccroad">'[292]Road Detail Est.'!#REF!</definedName>
    <definedName name="cd" localSheetId="7">#REF!</definedName>
    <definedName name="cd" localSheetId="6">#REF!</definedName>
    <definedName name="cd" localSheetId="8">#REF!</definedName>
    <definedName name="cd" localSheetId="13">#REF!</definedName>
    <definedName name="cd" localSheetId="9">#REF!</definedName>
    <definedName name="cd" localSheetId="16">#REF!</definedName>
    <definedName name="cd" localSheetId="2">#REF!</definedName>
    <definedName name="cd" localSheetId="4">#REF!</definedName>
    <definedName name="cd" localSheetId="11">#REF!</definedName>
    <definedName name="cd" localSheetId="3">#REF!</definedName>
    <definedName name="cd">#REF!</definedName>
    <definedName name="CD.ABST.1" localSheetId="9">{#N/A,#N/A,FALSE,"no"}</definedName>
    <definedName name="CD.ABST.1" localSheetId="2">{#N/A,#N/A,FALSE,"no"}</definedName>
    <definedName name="CD.ABST.1" localSheetId="4">{#N/A,#N/A,FALSE,"no"}</definedName>
    <definedName name="CD.ABST.1" localSheetId="11">{#N/A,#N/A,FALSE,"no"}</definedName>
    <definedName name="CD.ABST.1" localSheetId="12" hidden="1">{#N/A,#N/A,FALSE,"no"}</definedName>
    <definedName name="CD.ABST.1" localSheetId="5" hidden="1">{#N/A,#N/A,FALSE,"no"}</definedName>
    <definedName name="CD.ABST.1">{#N/A,#N/A,FALSE,"no"}</definedName>
    <definedName name="cd10mm" localSheetId="7">#REF!</definedName>
    <definedName name="cd10mm" localSheetId="6">#REF!</definedName>
    <definedName name="cd10mm" localSheetId="8">#REF!</definedName>
    <definedName name="cd10mm" localSheetId="13">#REF!</definedName>
    <definedName name="cd10mm" localSheetId="9">#REF!</definedName>
    <definedName name="cd10mm" localSheetId="16">#REF!</definedName>
    <definedName name="cd10mm" localSheetId="2">#REF!</definedName>
    <definedName name="cd10mm" localSheetId="4">#REF!</definedName>
    <definedName name="cd10mm" localSheetId="11">#REF!</definedName>
    <definedName name="cd10mm" localSheetId="3">#REF!</definedName>
    <definedName name="cd10mm">#REF!</definedName>
    <definedName name="cd12mm" localSheetId="7">#REF!</definedName>
    <definedName name="cd12mm" localSheetId="6">#REF!</definedName>
    <definedName name="cd12mm" localSheetId="8">#REF!</definedName>
    <definedName name="cd12mm" localSheetId="13">#REF!</definedName>
    <definedName name="cd12mm" localSheetId="9">#REF!</definedName>
    <definedName name="cd12mm" localSheetId="16">#REF!</definedName>
    <definedName name="cd12mm" localSheetId="2">#REF!</definedName>
    <definedName name="cd12mm" localSheetId="4">#REF!</definedName>
    <definedName name="cd12mm" localSheetId="11">#REF!</definedName>
    <definedName name="cd12mm" localSheetId="3">#REF!</definedName>
    <definedName name="cd12mm">#REF!</definedName>
    <definedName name="cd20mm" localSheetId="7">#REF!</definedName>
    <definedName name="cd20mm" localSheetId="6">#REF!</definedName>
    <definedName name="cd20mm" localSheetId="8">#REF!</definedName>
    <definedName name="cd20mm" localSheetId="13">#REF!</definedName>
    <definedName name="cd20mm" localSheetId="9">#REF!</definedName>
    <definedName name="cd20mm" localSheetId="16">#REF!</definedName>
    <definedName name="cd20mm" localSheetId="2">#REF!</definedName>
    <definedName name="cd20mm" localSheetId="4">#REF!</definedName>
    <definedName name="cd20mm" localSheetId="11">#REF!</definedName>
    <definedName name="cd20mm" localSheetId="3">#REF!</definedName>
    <definedName name="cd20mm">#REF!</definedName>
    <definedName name="cd25mm" localSheetId="7">#REF!</definedName>
    <definedName name="cd25mm" localSheetId="6">#REF!</definedName>
    <definedName name="cd25mm" localSheetId="8">#REF!</definedName>
    <definedName name="cd25mm" localSheetId="13">#REF!</definedName>
    <definedName name="cd25mm" localSheetId="9">#REF!</definedName>
    <definedName name="cd25mm" localSheetId="16">#REF!</definedName>
    <definedName name="cd25mm" localSheetId="2">#REF!</definedName>
    <definedName name="cd25mm" localSheetId="11">#REF!</definedName>
    <definedName name="cd25mm" localSheetId="3">#REF!</definedName>
    <definedName name="cd25mm">#REF!</definedName>
    <definedName name="cd40mm" localSheetId="7">#REF!</definedName>
    <definedName name="cd40mm" localSheetId="6">#REF!</definedName>
    <definedName name="cd40mm" localSheetId="8">#REF!</definedName>
    <definedName name="cd40mm" localSheetId="13">#REF!</definedName>
    <definedName name="cd40mm" localSheetId="9">#REF!</definedName>
    <definedName name="cd40mm" localSheetId="16">#REF!</definedName>
    <definedName name="cd40mm" localSheetId="2">#REF!</definedName>
    <definedName name="cd40mm" localSheetId="11">#REF!</definedName>
    <definedName name="cd40mm" localSheetId="3">#REF!</definedName>
    <definedName name="cd40mm">#REF!</definedName>
    <definedName name="cd40mm08" localSheetId="7">#REF!</definedName>
    <definedName name="cd40mm08" localSheetId="6">#REF!</definedName>
    <definedName name="cd40mm08" localSheetId="8">#REF!</definedName>
    <definedName name="cd40mm08" localSheetId="13">#REF!</definedName>
    <definedName name="cd40mm08" localSheetId="9">#REF!</definedName>
    <definedName name="cd40mm08" localSheetId="16">#REF!</definedName>
    <definedName name="cd40mm08" localSheetId="2">#REF!</definedName>
    <definedName name="cd40mm08" localSheetId="11">#REF!</definedName>
    <definedName name="cd40mm08" localSheetId="3">#REF!</definedName>
    <definedName name="cd40mm08">#REF!</definedName>
    <definedName name="cd6mm" localSheetId="7">#REF!</definedName>
    <definedName name="cd6mm" localSheetId="6">#REF!</definedName>
    <definedName name="cd6mm" localSheetId="8">#REF!</definedName>
    <definedName name="cd6mm" localSheetId="13">#REF!</definedName>
    <definedName name="cd6mm" localSheetId="9">#REF!</definedName>
    <definedName name="cd6mm" localSheetId="16">#REF!</definedName>
    <definedName name="cd6mm" localSheetId="2">#REF!</definedName>
    <definedName name="cd6mm" localSheetId="11">#REF!</definedName>
    <definedName name="cd6mm" localSheetId="3">#REF!</definedName>
    <definedName name="cd6mm">#REF!</definedName>
    <definedName name="CDABST" localSheetId="9" hidden="1">{#N/A,#N/A,FALSE,"no"}</definedName>
    <definedName name="CDABST" localSheetId="11" hidden="1">{#N/A,#N/A,FALSE,"no"}</definedName>
    <definedName name="CDABST" hidden="1">{#N/A,#N/A,FALSE,"no"}</definedName>
    <definedName name="cddata">#REF!</definedName>
    <definedName name="CDECV" localSheetId="7">#REF!</definedName>
    <definedName name="CDECV" localSheetId="6">#REF!</definedName>
    <definedName name="CDECV" localSheetId="8">#REF!</definedName>
    <definedName name="CDECV" localSheetId="13">#REF!</definedName>
    <definedName name="CDECV" localSheetId="9">#REF!</definedName>
    <definedName name="CDECV" localSheetId="16">#REF!</definedName>
    <definedName name="CDECV" localSheetId="2">#REF!</definedName>
    <definedName name="CDECV" localSheetId="11">#REF!</definedName>
    <definedName name="CDECV" localSheetId="3">#REF!</definedName>
    <definedName name="CDECV">#REF!</definedName>
    <definedName name="CDNO" localSheetId="7">#REF!</definedName>
    <definedName name="CDNO" localSheetId="6">#REF!</definedName>
    <definedName name="CDNO" localSheetId="8">#REF!</definedName>
    <definedName name="CDNO" localSheetId="13">#REF!</definedName>
    <definedName name="CDNO" localSheetId="9">#REF!</definedName>
    <definedName name="CDNO" localSheetId="16">#REF!</definedName>
    <definedName name="CDNO" localSheetId="2">#REF!</definedName>
    <definedName name="CDNO" localSheetId="4">#REF!</definedName>
    <definedName name="CDNO" localSheetId="11">#REF!</definedName>
    <definedName name="CDNO" localSheetId="5">#N/A</definedName>
    <definedName name="CDNO" localSheetId="3">#REF!</definedName>
    <definedName name="CDNO">#REF!</definedName>
    <definedName name="CDNO.3" localSheetId="4">#REF!</definedName>
    <definedName name="CDNO.3">#REF!</definedName>
    <definedName name="cdno_600" localSheetId="7">#REF!</definedName>
    <definedName name="cdno_600" localSheetId="6">#REF!</definedName>
    <definedName name="cdno_600" localSheetId="8">#REF!</definedName>
    <definedName name="cdno_600" localSheetId="13">#REF!</definedName>
    <definedName name="cdno_600" localSheetId="9">#REF!</definedName>
    <definedName name="cdno_600" localSheetId="16">#REF!</definedName>
    <definedName name="cdno_600" localSheetId="2">#REF!</definedName>
    <definedName name="cdno_600" localSheetId="4">#REF!</definedName>
    <definedName name="cdno_600" localSheetId="11">#REF!</definedName>
    <definedName name="cdno_600" localSheetId="3">#REF!</definedName>
    <definedName name="cdno_600">#REF!</definedName>
    <definedName name="CDWORKS3" localSheetId="9" hidden="1">{#N/A,#N/A,FALSE,"no"}</definedName>
    <definedName name="CDWORKS3" localSheetId="11" hidden="1">{#N/A,#N/A,FALSE,"no"}</definedName>
    <definedName name="CDWORKS3" hidden="1">{#N/A,#N/A,FALSE,"no"}</definedName>
    <definedName name="CE">#REF!</definedName>
    <definedName name="CED">#REF!</definedName>
    <definedName name="cem" localSheetId="12">[206]RMR!$I$31</definedName>
    <definedName name="cem" localSheetId="5">[207]RMR!$I$31</definedName>
    <definedName name="cem">[301]RMR!$I$31</definedName>
    <definedName name="cem_w">'[302]C-data'!#REF!</definedName>
    <definedName name="CEMENT" localSheetId="2">[303]RMR!$F$32</definedName>
    <definedName name="CEMENT" localSheetId="4">[303]RMR!$F$32</definedName>
    <definedName name="CEMENT" localSheetId="12">[161]MRATES!$P$48</definedName>
    <definedName name="CEMENT" localSheetId="5">[156]MRATES!$P$48</definedName>
    <definedName name="CEMENT" localSheetId="3">[303]RMR!$F$32</definedName>
    <definedName name="CEMENT">[76]MRATES!$P$48</definedName>
    <definedName name="Cement_excluding_cost_of_empty_cement_bags" localSheetId="4">#REF!</definedName>
    <definedName name="Cement_excluding_cost_of_empty_cement_bags">#REF!</definedName>
    <definedName name="cementpaint" localSheetId="7">#REF!</definedName>
    <definedName name="cementpaint" localSheetId="6">#REF!</definedName>
    <definedName name="cementpaint" localSheetId="8">#REF!</definedName>
    <definedName name="cementpaint" localSheetId="13">#REF!</definedName>
    <definedName name="cementpaint" localSheetId="9">#REF!</definedName>
    <definedName name="cementpaint" localSheetId="16">#REF!</definedName>
    <definedName name="cementpaint" localSheetId="2">#REF!</definedName>
    <definedName name="cementpaint" localSheetId="4">#REF!</definedName>
    <definedName name="cementpaint" localSheetId="11">#REF!</definedName>
    <definedName name="cementpaint" localSheetId="3">#REF!</definedName>
    <definedName name="cementpaint">#REF!</definedName>
    <definedName name="cenchrcol" localSheetId="4">#REF!</definedName>
    <definedName name="cenchrcol">#REF!</definedName>
    <definedName name="cenchrfoot">#REF!</definedName>
    <definedName name="cenchrpb">#REF!</definedName>
    <definedName name="cenchrped">#REF!</definedName>
    <definedName name="cencon">#REF!</definedName>
    <definedName name="Centering_charges_for_bed_blocks_and_culvert_slabs_and_other_structures_of_less_than_3_mts._span.">#REF!</definedName>
    <definedName name="Centering_charges_for_bed_blocks_and_culvert_slabs_and_other_structures_of_less_than_3_mts__span_">NA()</definedName>
    <definedName name="Centering_charges_for_culvert_slabs_and_other_structures_of__3_mts._span_and_above">#REF!</definedName>
    <definedName name="Centering_charges_for_culvert_slabs_and_other_structures_of__3_mts__span_and_above">NA()</definedName>
    <definedName name="ceramic">#REF!</definedName>
    <definedName name="cerf" localSheetId="5">[304]Cover!$E$27</definedName>
    <definedName name="cerf">[305]Cover!$E$27</definedName>
    <definedName name="cert">#REF!</definedName>
    <definedName name="certificatenew" localSheetId="9" hidden="1">{#N/A,#N/A,FALSE,"no"}</definedName>
    <definedName name="certificatenew" localSheetId="2" hidden="1">{#N/A,#N/A,FALSE,"no"}</definedName>
    <definedName name="certificatenew" localSheetId="4" hidden="1">{#N/A,#N/A,FALSE,"no"}</definedName>
    <definedName name="certificatenew" localSheetId="11" hidden="1">{#N/A,#N/A,FALSE,"no"}</definedName>
    <definedName name="certificatenew" hidden="1">{#N/A,#N/A,FALSE,"no"}</definedName>
    <definedName name="Certificates" localSheetId="5">[107]MRATES!#REF!</definedName>
    <definedName name="Certificates">[106]MRATES!#REF!</definedName>
    <definedName name="certificatess" localSheetId="5">'[306]mlead '!$C$2</definedName>
    <definedName name="certificatess">'[307]mlead '!$C$2</definedName>
    <definedName name="cf">[308]gen!$J$1</definedName>
    <definedName name="cfb">#REF!</definedName>
    <definedName name="cfbeams">#REF!</definedName>
    <definedName name="cfsalb">#REF!</definedName>
    <definedName name="cfslab">#REF!</definedName>
    <definedName name="cg" localSheetId="4">#REF!</definedName>
    <definedName name="cg">#REF!</definedName>
    <definedName name="chapter3" localSheetId="9" hidden="1">{#N/A,#N/A,FALSE,"no"}</definedName>
    <definedName name="chapter3" localSheetId="2" hidden="1">{#N/A,#N/A,FALSE,"no"}</definedName>
    <definedName name="chapter3" localSheetId="4" hidden="1">{#N/A,#N/A,FALSE,"no"}</definedName>
    <definedName name="chapter3" localSheetId="11" hidden="1">{#N/A,#N/A,FALSE,"no"}</definedName>
    <definedName name="chapter3" hidden="1">{#N/A,#N/A,FALSE,"no"}</definedName>
    <definedName name="chart" localSheetId="9" hidden="1">{#N/A,#N/A,FALSE,"no"}</definedName>
    <definedName name="chart" localSheetId="2" hidden="1">{#N/A,#N/A,FALSE,"no"}</definedName>
    <definedName name="chart" localSheetId="4" hidden="1">{#N/A,#N/A,FALSE,"no"}</definedName>
    <definedName name="chart" localSheetId="11" hidden="1">{#N/A,#N/A,FALSE,"no"}</definedName>
    <definedName name="chart" hidden="1">{#N/A,#N/A,FALSE,"no"}</definedName>
    <definedName name="chdyrrr">#REF!</definedName>
    <definedName name="check">#REF!</definedName>
    <definedName name="checked">#REF!</definedName>
    <definedName name="chemicalcalculationperungudi">#REF!</definedName>
    <definedName name="chemsludgecal">#REF!</definedName>
    <definedName name="CHIPSPREADER" localSheetId="4">#REF!</definedName>
    <definedName name="CHIPSPREADER">#REF!</definedName>
    <definedName name="ci" localSheetId="4">#REF!</definedName>
    <definedName name="ci">#REF!</definedName>
    <definedName name="CI_C">[181]wh_data_R!$D$285:$G$302</definedName>
    <definedName name="CI_CL">[181]wh_data_R!$D$284:$G$284</definedName>
    <definedName name="CI_CL_RATES">[181]wh_data!$M$60:$O$60</definedName>
    <definedName name="CI_CLL">[181]wh_data_R!$O$378:$Q$380</definedName>
    <definedName name="CI_CLR">[181]wh_data!$L$60:$O$60</definedName>
    <definedName name="CI_CLS">[181]wh_data_R!$O$378:$O$380</definedName>
    <definedName name="CI_D_R">[181]CPHEEO!$BA$3:$BA$39</definedName>
    <definedName name="CI_D_RATES">[290]CI!$C$9:$S$9</definedName>
    <definedName name="CI_DC">[181]wh_data_R!$A$61:$A$78</definedName>
    <definedName name="CI_DL_RANGE">[181]CPHEEO!$BA$3:$BA$15</definedName>
    <definedName name="CI_DR">[181]wh_data!$L$61:$L$77</definedName>
    <definedName name="CI_FR_A">[290]CI!$C$34:$S$34</definedName>
    <definedName name="CI_FR_B">[290]CI!$C$49:$S$49</definedName>
    <definedName name="CI_FR_LA">[290]CI!$C$19:$S$19</definedName>
    <definedName name="CI_G">[181]wh_data_R!$W$1440:$W$1442</definedName>
    <definedName name="CI_P">[181]wh_data_R!$X$1440:$X$1442</definedName>
    <definedName name="CI_RATES">[181]wh_data!$L$61:$O$77</definedName>
    <definedName name="CI_T">[181]wh_data!$A$61:$D$85</definedName>
    <definedName name="cidjoint">#REF!</definedName>
    <definedName name="CIDjoints">[23]maya!$B$370:$B$375</definedName>
    <definedName name="cii">#REF!</definedName>
    <definedName name="ciii">#REF!</definedName>
    <definedName name="cikkk">#REF!</definedName>
    <definedName name="CIR" localSheetId="2">[266]coverpage!$E$27</definedName>
    <definedName name="CIR" localSheetId="4">[266]coverpage!$E$27</definedName>
    <definedName name="CIR" localSheetId="12">#REF!</definedName>
    <definedName name="CIR" localSheetId="5">[309]coverpage!$E$27</definedName>
    <definedName name="CIR" localSheetId="3">[266]coverpage!$E$27</definedName>
    <definedName name="CIR">[265]coverpage!$E$27</definedName>
    <definedName name="City" localSheetId="4">#REF!</definedName>
    <definedName name="City">#REF!</definedName>
    <definedName name="CIV">#REF!</definedName>
    <definedName name="CIVIL" localSheetId="4">#REF!</definedName>
    <definedName name="CIVIL">#REF!</definedName>
    <definedName name="civil2" localSheetId="4">#REF!</definedName>
    <definedName name="civil2">#REF!</definedName>
    <definedName name="civil3">#REF!</definedName>
    <definedName name="civil4">#REF!</definedName>
    <definedName name="cjv">#REF!</definedName>
    <definedName name="ckeck1">#REF!</definedName>
    <definedName name="CLASSS">#REF!</definedName>
    <definedName name="Clayey_Soil_in_wet_and_slushy_condition_________SS_20_B">#REF!</definedName>
    <definedName name="Clearing_alchi__tilla">#REF!</definedName>
    <definedName name="Clearing_heavy_Jungle">#REF!</definedName>
    <definedName name="Clearing_Juliflora__Prosafis__jungle_including_up_rooting_and_removing_of_Juliflora_stumps.">#REF!</definedName>
    <definedName name="Clearing_Juliflora__Prosafis__jungle_including_up_rooting_and_removing_of_Juliflora_stumps_">NA()</definedName>
    <definedName name="Clearing_light_Jungle">#REF!</definedName>
    <definedName name="Clearing_Scrub_Jungle">#REF!</definedName>
    <definedName name="clintels">#REF!</definedName>
    <definedName name="Cm">#REF!</definedName>
    <definedName name="cm_mix">'[276]data existing_do not delete'!$A$78:$A$84</definedName>
    <definedName name="cm1.5">#REF!</definedName>
    <definedName name="cmain">#REF!</definedName>
    <definedName name="cmes">#REF!</definedName>
    <definedName name="cn">#REF!</definedName>
    <definedName name="coat">#N/A</definedName>
    <definedName name="CODE">#REF!</definedName>
    <definedName name="coeffwpres">#REF!</definedName>
    <definedName name="coimbatore">#REF!</definedName>
    <definedName name="col" localSheetId="9" hidden="1">{"pl_t&amp;d",#N/A,FALSE,"p&amp;l_t&amp;D_01_02 (2)"}</definedName>
    <definedName name="col" localSheetId="2" hidden="1">{"pl_t&amp;d",#N/A,FALSE,"p&amp;l_t&amp;D_01_02 (2)"}</definedName>
    <definedName name="col" localSheetId="4" hidden="1">{"pl_t&amp;d",#N/A,FALSE,"p&amp;l_t&amp;D_01_02 (2)"}</definedName>
    <definedName name="col" localSheetId="11" hidden="1">{"pl_t&amp;d",#N/A,FALSE,"p&amp;l_t&amp;D_01_02 (2)"}</definedName>
    <definedName name="col" hidden="1">{"pl_t&amp;d",#N/A,FALSE,"p&amp;l_t&amp;D_01_02 (2)"}</definedName>
    <definedName name="col_oh__road_Bridge03_sh11">"Text Box 21"</definedName>
    <definedName name="Colbgl">#REF!</definedName>
    <definedName name="colbgl2">#REF!</definedName>
    <definedName name="Columns">#REF!</definedName>
    <definedName name="COMM_MLD">[181]input!$K$8</definedName>
    <definedName name="COMM_POP">[181]input!$F$8</definedName>
    <definedName name="COMM_YEAR">[181]input!$C$8</definedName>
    <definedName name="COMM_YR_LPM">[181]input!$H$8</definedName>
    <definedName name="comp">#REF!</definedName>
    <definedName name="comp0001">#REF!</definedName>
    <definedName name="Company">#REF!</definedName>
    <definedName name="Comparative">#REF!</definedName>
    <definedName name="compare" localSheetId="9" hidden="1">{#N/A,#N/A,FALSE,"no"}</definedName>
    <definedName name="compare" localSheetId="16" hidden="1">{#N/A,#N/A,FALSE,"no"}</definedName>
    <definedName name="compare" localSheetId="2" hidden="1">{#N/A,#N/A,FALSE,"no"}</definedName>
    <definedName name="compare" localSheetId="4" hidden="1">{#N/A,#N/A,FALSE,"no"}</definedName>
    <definedName name="compare" localSheetId="11" hidden="1">{#N/A,#N/A,FALSE,"no"}</definedName>
    <definedName name="compare" localSheetId="5" hidden="1">{#N/A,#N/A,FALSE,"no"}</definedName>
    <definedName name="compare" localSheetId="3" hidden="1">{#N/A,#N/A,FALSE,"no"}</definedName>
    <definedName name="compare" hidden="1">{#N/A,#N/A,FALSE,"no"}</definedName>
    <definedName name="compmain" localSheetId="5">'[310]SUMP1420KL@HW'!#REF!</definedName>
    <definedName name="compmain">'[311]SUMP1420KL@HW'!#REF!</definedName>
    <definedName name="Compressor_Charges___10.5_cum_per_minit_capacity" localSheetId="4">#REF!</definedName>
    <definedName name="Compressor_Charges___10.5_cum_per_minit_capacity">#REF!</definedName>
    <definedName name="Compressor_Charges___10_5_cum_per_minit_capacity">NA()</definedName>
    <definedName name="Compressor_Charges___6_cum_per_minit_capacity" localSheetId="4">#REF!</definedName>
    <definedName name="Compressor_Charges___6_cum_per_minit_capacity">#REF!</definedName>
    <definedName name="con_mixer" localSheetId="4">#REF!</definedName>
    <definedName name="con_mixer">#REF!</definedName>
    <definedName name="con_pro">#REF!</definedName>
    <definedName name="conc">#REF!</definedName>
    <definedName name="concludied5550">#N/A</definedName>
    <definedName name="Concrete_Mixture">#REF!</definedName>
    <definedName name="Concrete_Pump">#REF!</definedName>
    <definedName name="conns.">#REF!</definedName>
    <definedName name="conns_">#REF!</definedName>
    <definedName name="_xlnm.Consolidate_Area">#N/A</definedName>
    <definedName name="constrn">#REF!</definedName>
    <definedName name="Construction">'[255]Bitumen trunk'!$W$1:$AN$196</definedName>
    <definedName name="conversion">[312]inWords!$A$2:$W$6</definedName>
    <definedName name="conveyace">#N/A</definedName>
    <definedName name="copy">#REF!</definedName>
    <definedName name="cost">#REF!</definedName>
    <definedName name="Cost_A">#REF!</definedName>
    <definedName name="Cost_B">#REF!</definedName>
    <definedName name="Cost_C">#REF!</definedName>
    <definedName name="Cost_D">#REF!</definedName>
    <definedName name="Cost_E">#REF!</definedName>
    <definedName name="Cost_F">#REF!</definedName>
    <definedName name="Cost_G">#REF!</definedName>
    <definedName name="Cost_H">#REF!</definedName>
    <definedName name="Cost_I">#REF!</definedName>
    <definedName name="Cost10">#REF!</definedName>
    <definedName name="Cost5">'[274]5'!$A:$V</definedName>
    <definedName name="costcentre13">'[274]13'!$A:$U</definedName>
    <definedName name="costdata">#REF!</definedName>
    <definedName name="costdt">#REF!</definedName>
    <definedName name="COTTAGE">#REF!</definedName>
    <definedName name="Country">#REF!</definedName>
    <definedName name="cover">#REF!</definedName>
    <definedName name="CP" localSheetId="7">[313]MRATES!$C$36</definedName>
    <definedName name="CP" localSheetId="6">[313]MRATES!$C$36</definedName>
    <definedName name="CP" localSheetId="8">[313]MRATES!$C$36</definedName>
    <definedName name="CP" localSheetId="13">[313]MRATES!$C$36</definedName>
    <definedName name="CP" localSheetId="9">[313]MRATES!$C$36</definedName>
    <definedName name="CP" localSheetId="16">[313]MRATES!$C$36</definedName>
    <definedName name="CP" localSheetId="2">[314]MRATES!$C$36</definedName>
    <definedName name="CP" localSheetId="4">[314]MRATES!$C$36</definedName>
    <definedName name="CP" localSheetId="11">[313]MRATES!$C$36</definedName>
    <definedName name="CP" localSheetId="12">[161]MRATES!$C$36</definedName>
    <definedName name="CP" localSheetId="3">[314]MRATES!$C$36</definedName>
    <definedName name="CP">[315]MRATES!$C$36</definedName>
    <definedName name="CP25MCRATE" localSheetId="4">#REF!</definedName>
    <definedName name="CP25MCRATE">#REF!</definedName>
    <definedName name="CP2MCRATE" localSheetId="4">#REF!</definedName>
    <definedName name="CP2MCRATE">#REF!</definedName>
    <definedName name="CP40MCRATE" localSheetId="4">#REF!</definedName>
    <definedName name="CP40MCRATE">#REF!</definedName>
    <definedName name="CP40RATE">#REF!</definedName>
    <definedName name="CPBTLEAD">#REF!</definedName>
    <definedName name="CPBTRATE">#REF!</definedName>
    <definedName name="cpcl">#REF!</definedName>
    <definedName name="cpcl26.4">#REF!</definedName>
    <definedName name="cpcl26.4mldnew">#REF!</definedName>
    <definedName name="CPHBGLEAD">#REF!</definedName>
    <definedName name="cr">#REF!</definedName>
    <definedName name="cr_mpl_divn_corenet_cn_mpl">#REF!</definedName>
    <definedName name="CR_stone">'[316]Common '!$D$21:$D$22</definedName>
    <definedName name="CR_stone_HBG">'[316]Common '!$D$21</definedName>
    <definedName name="Crane__Rate_of_sinking_0.8_mts._per_day">#REF!</definedName>
    <definedName name="Crane__Rate_of_sinking_0_8_mts__per_day">NA()</definedName>
    <definedName name="crf" localSheetId="5">#N/A</definedName>
    <definedName name="crf">[317]Sheet1!$D$50:$F$75</definedName>
    <definedName name="CRP">'[194]Road data'!#REF!</definedName>
    <definedName name="CRS" localSheetId="2">[97]MRATES!$I$15</definedName>
    <definedName name="CRS" localSheetId="4">[97]MRATES!$I$15</definedName>
    <definedName name="CRS" localSheetId="12">[161]MRATES!$G$10</definedName>
    <definedName name="CRS" localSheetId="5">[211]MRATES!$G$10</definedName>
    <definedName name="CRS" localSheetId="3">[97]MRATES!$I$15</definedName>
    <definedName name="CRS">[76]MRATES!$G$10</definedName>
    <definedName name="crsobpl">'[318]TBAL9697 -group wise  sdpl'!$A$34</definedName>
    <definedName name="crsrate" localSheetId="2">'[319]lead-st'!$L$12</definedName>
    <definedName name="crsrate" localSheetId="4">'[319]lead-st'!$L$12</definedName>
    <definedName name="crsrate" localSheetId="5">#N/A</definedName>
    <definedName name="crsrate" localSheetId="3">'[319]lead-st'!$L$12</definedName>
    <definedName name="crsrate">'[20]lead-st'!$L$12</definedName>
    <definedName name="crss" localSheetId="2">[319]rdamdata!$J$10</definedName>
    <definedName name="crss" localSheetId="4">[319]rdamdata!$J$10</definedName>
    <definedName name="crss" localSheetId="5">#N/A</definedName>
    <definedName name="crss" localSheetId="3">[319]rdamdata!$J$10</definedName>
    <definedName name="crss">[20]rdamdata!$J$10</definedName>
    <definedName name="crush" localSheetId="2">[320]r!$F$30</definedName>
    <definedName name="crush" localSheetId="4">[320]r!$F$30</definedName>
    <definedName name="crush" localSheetId="5">[321]r!$F$30</definedName>
    <definedName name="crush" localSheetId="3">[320]r!$F$30</definedName>
    <definedName name="crush">[25]r!$F$30</definedName>
    <definedName name="Crushing" localSheetId="4">#REF!</definedName>
    <definedName name="Crushing">#REF!</definedName>
    <definedName name="crust" localSheetId="7">'[322]Data.F8.BTR'!#REF!</definedName>
    <definedName name="crust" localSheetId="6">'[322]Data.F8.BTR'!#REF!</definedName>
    <definedName name="crust" localSheetId="8">'[322]Data.F8.BTR'!#REF!</definedName>
    <definedName name="crust" localSheetId="13">'[322]Data.F8.BTR'!#REF!</definedName>
    <definedName name="crust" localSheetId="9">'[322]Data.F8.BTR'!#REF!</definedName>
    <definedName name="crust" localSheetId="2">'[322]Data.F8.BTR'!#REF!</definedName>
    <definedName name="crust" localSheetId="4">'[322]Data.F8.BTR'!#REF!</definedName>
    <definedName name="crust" localSheetId="11">'[322]Data.F8.BTR'!#REF!</definedName>
    <definedName name="crust" localSheetId="3">'[322]Data.F8.BTR'!#REF!</definedName>
    <definedName name="crust">'[322]Data.F8.BTR'!#REF!</definedName>
    <definedName name="CS" localSheetId="5">[323]MRATES!$C$37</definedName>
    <definedName name="cs">#N/A</definedName>
    <definedName name="CSAND" localSheetId="2">[72]MRATES!$G$8</definedName>
    <definedName name="CSAND" localSheetId="4">[72]MRATES!$G$8</definedName>
    <definedName name="CSAND" localSheetId="12">[101]MRATES!$G$8</definedName>
    <definedName name="CSAND" localSheetId="5">[211]MRATES!$G$8</definedName>
    <definedName name="CSAND" localSheetId="3">[72]MRATES!$G$8</definedName>
    <definedName name="CSAND">[76]MRATES!$G$8</definedName>
    <definedName name="csdewsa">'[324]Road Detail Est.'!#REF!</definedName>
    <definedName name="csec10" localSheetId="7">#REF!</definedName>
    <definedName name="csec10" localSheetId="6">#REF!</definedName>
    <definedName name="csec10" localSheetId="8">#REF!</definedName>
    <definedName name="csec10" localSheetId="13">#REF!</definedName>
    <definedName name="csec10" localSheetId="9">#REF!</definedName>
    <definedName name="csec10" localSheetId="16">#REF!</definedName>
    <definedName name="csec10" localSheetId="2">#REF!</definedName>
    <definedName name="csec10" localSheetId="4">#REF!</definedName>
    <definedName name="csec10" localSheetId="11">#REF!</definedName>
    <definedName name="csec10" localSheetId="3">#REF!</definedName>
    <definedName name="csec10">#REF!</definedName>
    <definedName name="cshewcen" localSheetId="4">#REF!</definedName>
    <definedName name="cshewcen">#REF!</definedName>
    <definedName name="cshewcenchrfoot" localSheetId="4">#REF!</definedName>
    <definedName name="cshewcenchrfoot">#REF!</definedName>
    <definedName name="cshewcenchrpb">#REF!</definedName>
    <definedName name="cshewcenchrped">#REF!</definedName>
    <definedName name="csshade">#REF!</definedName>
    <definedName name="cst">#REF!</definedName>
    <definedName name="ct_basic">#REF!</definedName>
    <definedName name="ctrhabstat">#REF!</definedName>
    <definedName name="cts_basic">#REF!</definedName>
    <definedName name="cu">#REF!</definedName>
    <definedName name="cucnocab">#REF!</definedName>
    <definedName name="cul">#REF!</definedName>
    <definedName name="Culvrt2">#REF!</definedName>
    <definedName name="curr_liab_prov">#REF!</definedName>
    <definedName name="CustomDuty">#REF!</definedName>
    <definedName name="cut_holes_bw">#REF!</definedName>
    <definedName name="cut_holes_rcc">#REF!</definedName>
    <definedName name="Cutting_and_removing_other_kindof_trees_including_stacking_of_girth_30_to_100_cm">#REF!</definedName>
    <definedName name="Cutting_and_removing_Palmyrah_trees_including_stacking_of_girth_30_to_100_cm.">#REF!</definedName>
    <definedName name="Cutting_and_removing_Palmyrah_trees_including_stacking_of_girth_30_to_100_cm_">NA()</definedName>
    <definedName name="cv_100">#REF!</definedName>
    <definedName name="cv_150">#REF!</definedName>
    <definedName name="cv_200">#REF!</definedName>
    <definedName name="cv_25">#REF!</definedName>
    <definedName name="cv_250">#REF!</definedName>
    <definedName name="cv_300">#REF!</definedName>
    <definedName name="cv_32">#REF!</definedName>
    <definedName name="cv_40">#REF!</definedName>
    <definedName name="cv_400">#REF!</definedName>
    <definedName name="cv_50">#REF!</definedName>
    <definedName name="cv_500">#REF!</definedName>
    <definedName name="cv_65">#REF!</definedName>
    <definedName name="cv_80">#REF!</definedName>
    <definedName name="CWSUMP">'[325]DATA-BASE'!$I$6:$T$22</definedName>
    <definedName name="cx" localSheetId="4">#REF!</definedName>
    <definedName name="cx">#REF!</definedName>
    <definedName name="CZV" localSheetId="12">'[326]Road data'!$K$345</definedName>
    <definedName name="CZV" localSheetId="5">'[327]Road data'!$K$345</definedName>
    <definedName name="CZV">'[328]Road data'!$K$345</definedName>
    <definedName name="d" localSheetId="2">[329]Lead!#REF!</definedName>
    <definedName name="d" localSheetId="4">[329]Lead!#REF!</definedName>
    <definedName name="d" localSheetId="5">#N/A</definedName>
    <definedName name="d" localSheetId="3">[329]Lead!#REF!</definedName>
    <definedName name="D">[330]MRATES!$H$34</definedName>
    <definedName name="D.t" localSheetId="7">[331]data!#REF!</definedName>
    <definedName name="D.t" localSheetId="6">[331]data!#REF!</definedName>
    <definedName name="D.t" localSheetId="8">[331]data!#REF!</definedName>
    <definedName name="D.t" localSheetId="13">[331]data!#REF!</definedName>
    <definedName name="D.t" localSheetId="9">[331]data!#REF!</definedName>
    <definedName name="D.t" localSheetId="2">[331]data!#REF!</definedName>
    <definedName name="D.t" localSheetId="4">[331]data!#REF!</definedName>
    <definedName name="D.t" localSheetId="11">[331]data!#REF!</definedName>
    <definedName name="D.t" localSheetId="3">[331]data!#REF!</definedName>
    <definedName name="D.t">[331]data!#REF!</definedName>
    <definedName name="D.t.">[331]data!#REF!</definedName>
    <definedName name="d.ts" localSheetId="4">#REF!</definedName>
    <definedName name="d.ts">#REF!</definedName>
    <definedName name="D.tt">#REF!</definedName>
    <definedName name="D_" localSheetId="4">#REF!</definedName>
    <definedName name="D_">#REF!</definedName>
    <definedName name="D__">#REF!</definedName>
    <definedName name="d_jp" localSheetId="9" hidden="1">{"'Sheet1'!$A$4386:$N$4591"}</definedName>
    <definedName name="d_jp" localSheetId="2" hidden="1">{"'Sheet1'!$A$4386:$N$4591"}</definedName>
    <definedName name="d_jp" localSheetId="4" hidden="1">{"'Sheet1'!$A$4386:$N$4591"}</definedName>
    <definedName name="d_jp" localSheetId="11" hidden="1">{"'Sheet1'!$A$4386:$N$4591"}</definedName>
    <definedName name="d_jp" hidden="1">{"'Sheet1'!$A$4386:$N$4591"}</definedName>
    <definedName name="D_t">NA()</definedName>
    <definedName name="D_t_">#REF!</definedName>
    <definedName name="d_ts">#REF!</definedName>
    <definedName name="D_tt">#REF!</definedName>
    <definedName name="D206xE206">#REF!</definedName>
    <definedName name="D206xE206_1">"'smb://Venkat/1%20KC222%20-%20TEXAS/My%20Documents/zero.xls'#$'p&amp;m'.$H$264:$H$264"</definedName>
    <definedName name="D206xE206_10">#REF!</definedName>
    <definedName name="D206xE206_11">"'smb://rajkishor/f/FILES/2%20KC258%20PASADINA/My%20Documents/zero.xls'#$'p&amp;m'.$H$264:$H$264"</definedName>
    <definedName name="D206xE206_12">"'smb://rajkishor/f/FILES/2%20KC258%20PASADINA/My%20Documents/zero.xls'#$'p&amp;m'.$H$264:$H$264"</definedName>
    <definedName name="D206xE206_2">"'smb://rajkishor/f/FILES/2%20KC258%20PASADINA/My%20Documents/zero.xls'#$'p&amp;m'.$H$264:$H$264"</definedName>
    <definedName name="D206xE206_3">"'smb://rajkishor/f/FILES/2%20KC258%20PASADINA/My%20Documents/zero.xls'#$'p&amp;m'.$H$264:$H$264"</definedName>
    <definedName name="D206xE206_4">"'smb://Venkat/VENKAT''S%20(D)/FILES/2%20KC258%20PASADINA/My%20Documents/zero.xls'#$'p&amp;m'.$H$264:$H$264"</definedName>
    <definedName name="D206xE206_5">"'smb://Venkat/VENKAT''S%20(D)/FILES/2%20KC258%20PASADINA/My%20Documents/zero.xls'#$'p&amp;m'.$H$264:$H$264"</definedName>
    <definedName name="D206xE206_6">"'smb://Balaguru/Documents/My%20Documents/zero.xls'#$'p&amp;m'.$H$264:$H$264"</definedName>
    <definedName name="D206xE206_7">"'smb://rajkishor/f/My%20Documents/zero.xls'#$'p&amp;m'.$H$264:$H$264"</definedName>
    <definedName name="D206xE206_8">"'smb://rajkishor/f/FILES/2%20KC258%20PASADINA/My%20Documents/zero.xls'#$'p&amp;m'.$H$264:$H$264"</definedName>
    <definedName name="D206xE206_9">"'smb://rajkishor/f/FILES/2%20KC258%20PASADINA/My%20Documents/zero.xls'#$'p&amp;m'.$H$264:$H$264"</definedName>
    <definedName name="da">#REF!</definedName>
    <definedName name="dadoing">#REF!</definedName>
    <definedName name="dar">#REF!</definedName>
    <definedName name="dasd" localSheetId="9" hidden="1">{"'Bill No. 7'!$A$1:$G$32"}</definedName>
    <definedName name="dasd" localSheetId="2" hidden="1">{"'Bill No. 7'!$A$1:$G$32"}</definedName>
    <definedName name="dasd" localSheetId="4" hidden="1">{"'Bill No. 7'!$A$1:$G$32"}</definedName>
    <definedName name="dasd" localSheetId="11" hidden="1">{"'Bill No. 7'!$A$1:$G$32"}</definedName>
    <definedName name="dasd" hidden="1">{"'Bill No. 7'!$A$1:$G$32"}</definedName>
    <definedName name="data" localSheetId="12">'[206]C.D.Data (Morth)'!#REF!</definedName>
    <definedName name="data">[332]Data!#REF!</definedName>
    <definedName name="data.">[333]Data!#REF!</definedName>
    <definedName name="Data___CD">[334]Labour!$D$5</definedName>
    <definedName name="data_1">"'smb://192.168.4.17/workings%20(e)/Files/BZ001%20-%20RO/Seminar/SEMINAR.xls'#$'labour coeff'.$A$3:$S$74"</definedName>
    <definedName name="data_10">'[335]labour coeff'!$A$3:$S$74</definedName>
    <definedName name="data_11">"'smb://192.168.4.17/workings%20(e)/Files/BZ001%20-%20RO/Seminar/SEMINAR.xls'#$'labour coeff'.$A$3:$S$74"</definedName>
    <definedName name="data_12">"'smb://192.168.4.17/workings%20(e)/Files/BZ001%20-%20RO/Seminar/SEMINAR.xls'#$'labour coeff'.$A$3:$S$74"</definedName>
    <definedName name="data_2">"'smb://192.168.4.17/workings%20(e)/Files/BZ001%20-%20RO/Seminar/SEMINAR.xls'#$'labour coeff'.$A$3:$S$74"</definedName>
    <definedName name="data_3">"'smb://192.168.4.17/workings%20(e)/Files/BZ001%20-%20RO/Seminar/SEMINAR.xls'#$'labour coeff'.$A$3:$S$74"</definedName>
    <definedName name="data_4">"'smb://192.168.4.17/workings%20(e)/Files/BZ001%20-%20RO/Seminar/SEMINAR.xls'#$'labour coeff'.$A$3:$S$74"</definedName>
    <definedName name="data_5">"'smb://192.168.4.17/workings%20(e)/Files/BZ001%20-%20RO/Seminar/SEMINAR.xls'#$'labour coeff'.$A$3:$S$74"</definedName>
    <definedName name="data_6">"'smb://192.168.4.17/workings%20(e)/Files/BZ001%20-%20RO/Seminar/SEMINAR.xls'#$'labour coeff'.$A$3:$S$74"</definedName>
    <definedName name="data_7">"'smb://192.168.4.17/workings%20(e)/Files/BZ001%20-%20RO/Seminar/SEMINAR.xls'#$'labour coeff'.$A$3:$S$74"</definedName>
    <definedName name="data_8">"'smb://192.168.4.17/workings%20(e)/Files/BZ001%20-%20RO/Seminar/SEMINAR.xls'#$'labour coeff'.$A$3:$S$74"</definedName>
    <definedName name="data_9">"'smb://192.168.4.17/workings%20(e)/Files/BZ001%20-%20RO/Seminar/SEMINAR.xls'#$'labour coeff'.$A$3:$S$74"</definedName>
    <definedName name="data07" localSheetId="4">#REF!</definedName>
    <definedName name="data07">#REF!</definedName>
    <definedName name="data1" localSheetId="4">#REF!</definedName>
    <definedName name="data1">#REF!</definedName>
    <definedName name="DATA10" localSheetId="4">#REF!</definedName>
    <definedName name="DATA10">#REF!</definedName>
    <definedName name="DATA100">#REF!</definedName>
    <definedName name="DATA1011">#REF!</definedName>
    <definedName name="DATA1012">#REF!</definedName>
    <definedName name="DATA1013">#REF!</definedName>
    <definedName name="DATA1014">#REF!</definedName>
    <definedName name="DATA1015">#REF!</definedName>
    <definedName name="DATA102">#REF!</definedName>
    <definedName name="DATA103">#REF!</definedName>
    <definedName name="DATA104">#REF!</definedName>
    <definedName name="DATA105">#REF!</definedName>
    <definedName name="DATA106">#REF!</definedName>
    <definedName name="DATA107A">#REF!</definedName>
    <definedName name="DATA107B">#REF!</definedName>
    <definedName name="DATA107C">#REF!</definedName>
    <definedName name="DATA107D">#REF!</definedName>
    <definedName name="DATA107E">#REF!</definedName>
    <definedName name="DATA107F">#REF!</definedName>
    <definedName name="DATA107G">#REF!</definedName>
    <definedName name="data108">#REF!</definedName>
    <definedName name="DATA108A">#REF!</definedName>
    <definedName name="DATA108B">#REF!</definedName>
    <definedName name="DATA108C">#REF!</definedName>
    <definedName name="DATA108D">#REF!</definedName>
    <definedName name="DATA108E">#REF!</definedName>
    <definedName name="DATA108F">#REF!</definedName>
    <definedName name="DATA108G">#REF!</definedName>
    <definedName name="DATA108H">#REF!</definedName>
    <definedName name="DATA108I">#REF!</definedName>
    <definedName name="DATA108J">#REF!</definedName>
    <definedName name="DATA108K">#REF!</definedName>
    <definedName name="DATA108L">#REF!</definedName>
    <definedName name="DATA108M">#REF!</definedName>
    <definedName name="DATA108N">#REF!</definedName>
    <definedName name="DATA108O">#REF!</definedName>
    <definedName name="DATA108P">#REF!</definedName>
    <definedName name="DATA109A">#REF!</definedName>
    <definedName name="DATA109B">#REF!</definedName>
    <definedName name="DATA109C">#REF!</definedName>
    <definedName name="DATA109D">#REF!</definedName>
    <definedName name="DATA109E">#REF!</definedName>
    <definedName name="DATA109F">#REF!</definedName>
    <definedName name="DATA109G">#REF!</definedName>
    <definedName name="DATA109H">#REF!</definedName>
    <definedName name="DATA109I">#REF!</definedName>
    <definedName name="DATA109J">#REF!</definedName>
    <definedName name="DATA109K">#REF!</definedName>
    <definedName name="DATA109L">#REF!</definedName>
    <definedName name="DATA109M">#REF!</definedName>
    <definedName name="DATA109N">#REF!</definedName>
    <definedName name="DATA109O">#REF!</definedName>
    <definedName name="DATA109P">#REF!</definedName>
    <definedName name="DATA11">#REF!</definedName>
    <definedName name="DATA110A">#REF!</definedName>
    <definedName name="DATA110B">#REF!</definedName>
    <definedName name="DATA110C">#REF!</definedName>
    <definedName name="DATA110D">#REF!</definedName>
    <definedName name="DATA110E">#REF!</definedName>
    <definedName name="DATA110F">#REF!</definedName>
    <definedName name="DATA110G">#REF!</definedName>
    <definedName name="DATA110H">#REF!</definedName>
    <definedName name="DATA110I">#REF!</definedName>
    <definedName name="DATA110J">#REF!</definedName>
    <definedName name="DATA110K">#REF!</definedName>
    <definedName name="DATA110L">#REF!</definedName>
    <definedName name="DATA110M">#REF!</definedName>
    <definedName name="DATA110N">#REF!</definedName>
    <definedName name="DATA110O">#REF!</definedName>
    <definedName name="DATA110P">#REF!</definedName>
    <definedName name="DATA111A">#REF!</definedName>
    <definedName name="DATA111B">#REF!</definedName>
    <definedName name="DATA111C">#REF!</definedName>
    <definedName name="DATA111D">#REF!</definedName>
    <definedName name="DATA111E">#REF!</definedName>
    <definedName name="DATA111F">#REF!</definedName>
    <definedName name="DATA111G">#REF!</definedName>
    <definedName name="DATA111H">#REF!</definedName>
    <definedName name="DATA111I">#REF!</definedName>
    <definedName name="DATA111J">#REF!</definedName>
    <definedName name="DATA111K">#REF!</definedName>
    <definedName name="DATA111L">#REF!</definedName>
    <definedName name="DATA111M">#REF!</definedName>
    <definedName name="DATA111N">#REF!</definedName>
    <definedName name="DATA111O">#REF!</definedName>
    <definedName name="DATA111P">#REF!</definedName>
    <definedName name="DATA112A">#REF!</definedName>
    <definedName name="DATA112B">#REF!</definedName>
    <definedName name="DATA112C">#REF!</definedName>
    <definedName name="DATA112D">#REF!</definedName>
    <definedName name="DATA112E">#REF!</definedName>
    <definedName name="DATA112F">#REF!</definedName>
    <definedName name="DATA112G">#REF!</definedName>
    <definedName name="DATA112H">#REF!</definedName>
    <definedName name="DATA112I">#REF!</definedName>
    <definedName name="DATA112J">#REF!</definedName>
    <definedName name="DATA112K">#REF!</definedName>
    <definedName name="DATA112L">#REF!</definedName>
    <definedName name="DATA112M">#REF!</definedName>
    <definedName name="DATA112N">#REF!</definedName>
    <definedName name="DATA112O">#REF!</definedName>
    <definedName name="DATA112P">#REF!</definedName>
    <definedName name="DATA113A">#REF!</definedName>
    <definedName name="DATA113B">#REF!</definedName>
    <definedName name="DATA113C">#REF!</definedName>
    <definedName name="DATA113D">#REF!</definedName>
    <definedName name="DATA113E">#REF!</definedName>
    <definedName name="DATA113F">#REF!</definedName>
    <definedName name="DATA113G">#REF!</definedName>
    <definedName name="DATA113H">#REF!</definedName>
    <definedName name="DATA113I">#REF!</definedName>
    <definedName name="DATA113J">#REF!</definedName>
    <definedName name="DATA113K">#REF!</definedName>
    <definedName name="DATA114">#REF!</definedName>
    <definedName name="DATA114A">#REF!</definedName>
    <definedName name="DATA115">#REF!</definedName>
    <definedName name="DATA116">#REF!</definedName>
    <definedName name="DATA117">#REF!</definedName>
    <definedName name="DATA118">#REF!</definedName>
    <definedName name="DATA119">#REF!</definedName>
    <definedName name="DATA12">#REF!</definedName>
    <definedName name="DATA120">#REF!</definedName>
    <definedName name="DATA121">#REF!</definedName>
    <definedName name="DATA122">#REF!</definedName>
    <definedName name="DATA123">#REF!</definedName>
    <definedName name="DATA124">#REF!</definedName>
    <definedName name="DATA125">#REF!</definedName>
    <definedName name="DATA126">#REF!</definedName>
    <definedName name="DATA127A">#REF!</definedName>
    <definedName name="DATA127B">#REF!</definedName>
    <definedName name="DATA127C">#REF!</definedName>
    <definedName name="DATA127D">#REF!</definedName>
    <definedName name="DATA127E">#REF!</definedName>
    <definedName name="DATA127F">#REF!</definedName>
    <definedName name="DATA127G">#REF!</definedName>
    <definedName name="DATA127H">#REF!</definedName>
    <definedName name="DATA127I">#REF!</definedName>
    <definedName name="DATA127J">#REF!</definedName>
    <definedName name="DATA128A">#REF!</definedName>
    <definedName name="DATA128B">#REF!</definedName>
    <definedName name="DATA128C">#REF!</definedName>
    <definedName name="DATA128D">#REF!</definedName>
    <definedName name="DATA128E">#REF!</definedName>
    <definedName name="DATA128F">#REF!</definedName>
    <definedName name="DATA128G">#REF!</definedName>
    <definedName name="DATA129A">#REF!</definedName>
    <definedName name="DATA129B">#REF!</definedName>
    <definedName name="DATA129C">#REF!</definedName>
    <definedName name="DATA129D">#REF!</definedName>
    <definedName name="DATA13">#REF!</definedName>
    <definedName name="DATA130A">#REF!</definedName>
    <definedName name="DATA130B">#REF!</definedName>
    <definedName name="DATA131">#REF!</definedName>
    <definedName name="DATA132">#REF!</definedName>
    <definedName name="DATA133">#REF!</definedName>
    <definedName name="DATA134110">#REF!</definedName>
    <definedName name="DATA134125">#REF!</definedName>
    <definedName name="DATA134140">#REF!</definedName>
    <definedName name="DATA134160">#REF!</definedName>
    <definedName name="DATA134180">#REF!</definedName>
    <definedName name="DATA134200">#REF!</definedName>
    <definedName name="DATA134225">#REF!</definedName>
    <definedName name="DATA134250">#REF!</definedName>
    <definedName name="DATA134280">#REF!</definedName>
    <definedName name="DATA134315">#REF!</definedName>
    <definedName name="DATA134355">#REF!</definedName>
    <definedName name="DATA134400">#REF!</definedName>
    <definedName name="DATA13450">#REF!</definedName>
    <definedName name="DATA13463">#REF!</definedName>
    <definedName name="DATA13475">#REF!</definedName>
    <definedName name="DATA13490">#REF!</definedName>
    <definedName name="DATA135110">#REF!</definedName>
    <definedName name="DATA135125">#REF!</definedName>
    <definedName name="DATA135140">#REF!</definedName>
    <definedName name="DATA135160">#REF!</definedName>
    <definedName name="DATA135180">#REF!</definedName>
    <definedName name="DATA135200">#REF!</definedName>
    <definedName name="DATA135225">#REF!</definedName>
    <definedName name="DATA135250">#REF!</definedName>
    <definedName name="DATA135280">#REF!</definedName>
    <definedName name="DATA135315">#REF!</definedName>
    <definedName name="DATA135355">#REF!</definedName>
    <definedName name="DATA135400">#REF!</definedName>
    <definedName name="DATA13550">#REF!</definedName>
    <definedName name="DATA13563">#REF!</definedName>
    <definedName name="DATA13575">#REF!</definedName>
    <definedName name="DATA13590">#REF!</definedName>
    <definedName name="DATA136A">#REF!</definedName>
    <definedName name="DATA136B">#REF!</definedName>
    <definedName name="DATA136C">#REF!</definedName>
    <definedName name="DATA136D">#REF!</definedName>
    <definedName name="DATA136E">#REF!</definedName>
    <definedName name="DATA136F">#REF!</definedName>
    <definedName name="DATA136G">#REF!</definedName>
    <definedName name="DATA136H">#REF!</definedName>
    <definedName name="DATA136I">#REF!</definedName>
    <definedName name="DATA136J">#REF!</definedName>
    <definedName name="DATA136K">#REF!</definedName>
    <definedName name="DATA136L">#REF!</definedName>
    <definedName name="DATA136M">#REF!</definedName>
    <definedName name="DATA136N">#REF!</definedName>
    <definedName name="DATA136O">#REF!</definedName>
    <definedName name="DATA136P">#REF!</definedName>
    <definedName name="DATA137I">#REF!</definedName>
    <definedName name="DATA137II">#REF!</definedName>
    <definedName name="DATA137III">#REF!</definedName>
    <definedName name="DATA137IV">#REF!</definedName>
    <definedName name="DATA137V">#REF!</definedName>
    <definedName name="DATA138I">#REF!</definedName>
    <definedName name="DATA138II">#REF!</definedName>
    <definedName name="DATA138III">#REF!</definedName>
    <definedName name="DATA138IV">#REF!</definedName>
    <definedName name="DATA138V">#REF!</definedName>
    <definedName name="DATA138VI">#REF!</definedName>
    <definedName name="DATA139IX">#REF!</definedName>
    <definedName name="DATA139V">#REF!</definedName>
    <definedName name="DATA139VI">#REF!</definedName>
    <definedName name="DATA139VII">#REF!</definedName>
    <definedName name="DATA139VIII">#REF!</definedName>
    <definedName name="DATA14">#REF!</definedName>
    <definedName name="DATA140I">#REF!</definedName>
    <definedName name="DATA140II">#REF!</definedName>
    <definedName name="DATA140III">#REF!</definedName>
    <definedName name="DATA140IV">#REF!</definedName>
    <definedName name="DATA140V">#REF!</definedName>
    <definedName name="DATA141I">#REF!</definedName>
    <definedName name="DATA141II">#REF!</definedName>
    <definedName name="DATA141III">#REF!</definedName>
    <definedName name="DATA141IV">#REF!</definedName>
    <definedName name="DATA141V">#REF!</definedName>
    <definedName name="DATA142I">#REF!</definedName>
    <definedName name="DATA142II">#REF!</definedName>
    <definedName name="DATA142III">#REF!</definedName>
    <definedName name="DATA142IV">#REF!</definedName>
    <definedName name="DATA142V">#REF!</definedName>
    <definedName name="DATA143">#REF!</definedName>
    <definedName name="DATA144">#REF!</definedName>
    <definedName name="DATA145">#REF!</definedName>
    <definedName name="DATA146">#REF!</definedName>
    <definedName name="DATA147">#REF!</definedName>
    <definedName name="DATA148">#REF!</definedName>
    <definedName name="DATA149">#REF!</definedName>
    <definedName name="DATA15">#REF!</definedName>
    <definedName name="DATA150">#REF!</definedName>
    <definedName name="DATA151A">#REF!</definedName>
    <definedName name="DATA151B">#REF!</definedName>
    <definedName name="DATA151C">#REF!</definedName>
    <definedName name="DATA151D">#REF!</definedName>
    <definedName name="DATA152">#REF!</definedName>
    <definedName name="DATA153">#REF!</definedName>
    <definedName name="DATA154">#REF!</definedName>
    <definedName name="DATA155">#REF!</definedName>
    <definedName name="DATA156">#REF!</definedName>
    <definedName name="DATA157">#REF!</definedName>
    <definedName name="DATA158">#REF!</definedName>
    <definedName name="DATA159A">#REF!</definedName>
    <definedName name="DATA159B">#REF!</definedName>
    <definedName name="DATA159C">#REF!</definedName>
    <definedName name="DATA159D">#REF!</definedName>
    <definedName name="DATA16">#REF!</definedName>
    <definedName name="DATA160">#REF!</definedName>
    <definedName name="DATA161">#REF!</definedName>
    <definedName name="DATA162">#REF!</definedName>
    <definedName name="DATA163">#REF!</definedName>
    <definedName name="DATA17">#REF!</definedName>
    <definedName name="DATA18">#REF!</definedName>
    <definedName name="DATA19">#REF!</definedName>
    <definedName name="DATA2">#REF!</definedName>
    <definedName name="DATA20">#REF!</definedName>
    <definedName name="data200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 localSheetId="12">'[206]C.D.Data (Morth)'!#REF!</definedName>
    <definedName name="Data3" localSheetId="5">'[207]C.D.Data (Morth)'!#REF!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 localSheetId="7">#REF!</definedName>
    <definedName name="DATA6" localSheetId="6">#REF!</definedName>
    <definedName name="DATA6" localSheetId="8">#REF!</definedName>
    <definedName name="DATA6" localSheetId="13">#REF!</definedName>
    <definedName name="DATA6" localSheetId="9">#REF!</definedName>
    <definedName name="DATA6" localSheetId="16">#REF!</definedName>
    <definedName name="DATA6" localSheetId="2">#REF!</definedName>
    <definedName name="DATA6" localSheetId="11">#REF!</definedName>
    <definedName name="DATA6" localSheetId="3">#REF!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A">#REF!</definedName>
    <definedName name="DATA77B">#REF!</definedName>
    <definedName name="DATA78">#REF!</definedName>
    <definedName name="DATA79A">#REF!</definedName>
    <definedName name="DATA79B">#REF!</definedName>
    <definedName name="DATA79C">#REF!</definedName>
    <definedName name="DATA8">#REF!</definedName>
    <definedName name="DATA80A">#REF!</definedName>
    <definedName name="DATA80B">#REF!</definedName>
    <definedName name="DATA80C">#REF!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Dataa">#REF!</definedName>
    <definedName name="_xlnm.Database">#REF!</definedName>
    <definedName name="datafsdf">'[336]labour coeff'!$A$3:$S$74</definedName>
    <definedName name="datanew1" localSheetId="9" hidden="1">{#N/A,#N/A,FALSE,"no"}</definedName>
    <definedName name="datanew1" localSheetId="2" hidden="1">{#N/A,#N/A,FALSE,"no"}</definedName>
    <definedName name="datanew1" localSheetId="4" hidden="1">{#N/A,#N/A,FALSE,"no"}</definedName>
    <definedName name="datanew1" localSheetId="11" hidden="1">{#N/A,#N/A,FALSE,"no"}</definedName>
    <definedName name="datanew1" hidden="1">{#N/A,#N/A,FALSE,"no"}</definedName>
    <definedName name="date">#REF!</definedName>
    <definedName name="Daywork">#REF!</definedName>
    <definedName name="db" localSheetId="4">#REF!</definedName>
    <definedName name="db">#REF!</definedName>
    <definedName name="dbas" localSheetId="4">#REF!</definedName>
    <definedName name="dbas">#REF!</definedName>
    <definedName name="dbase1" localSheetId="4">#REF!</definedName>
    <definedName name="dbase1">#REF!</definedName>
    <definedName name="dbbs">#REF!</definedName>
    <definedName name="dbbsb">#REF!</definedName>
    <definedName name="dbc">#REF!</definedName>
    <definedName name="dbd">#REF!</definedName>
    <definedName name="dbh">#REF!</definedName>
    <definedName name="dbi">#REF!</definedName>
    <definedName name="DBM" localSheetId="7">[284]Abs!#REF!</definedName>
    <definedName name="DBM" localSheetId="6">[284]Abs!#REF!</definedName>
    <definedName name="DBM" localSheetId="8">[284]Abs!#REF!</definedName>
    <definedName name="DBM" localSheetId="13">[284]Abs!#REF!</definedName>
    <definedName name="DBM" localSheetId="9">[284]Abs!#REF!</definedName>
    <definedName name="DBM" localSheetId="2">[284]Abs!#REF!</definedName>
    <definedName name="DBM" localSheetId="11">[284]Abs!#REF!</definedName>
    <definedName name="DBM" localSheetId="3">[284]Abs!#REF!</definedName>
    <definedName name="DBM">[284]Abs!#REF!</definedName>
    <definedName name="dbo" localSheetId="4">#REF!</definedName>
    <definedName name="dbo">#REF!</definedName>
    <definedName name="dbrb" localSheetId="4">#REF!</definedName>
    <definedName name="dbrb">#REF!</definedName>
    <definedName name="dbs" localSheetId="4">#REF!</definedName>
    <definedName name="dbs">#REF!</definedName>
    <definedName name="dbsi">#REF!</definedName>
    <definedName name="dbst">#REF!</definedName>
    <definedName name="dbt">#REF!</definedName>
    <definedName name="dc">#REF!</definedName>
    <definedName name="dcd">#REF!</definedName>
    <definedName name="DD" localSheetId="2">#REF!</definedName>
    <definedName name="DD" localSheetId="4">#REF!</definedName>
    <definedName name="DD" localSheetId="5">#REF!</definedName>
    <definedName name="DD" localSheetId="3">#REF!</definedName>
    <definedName name="DD">[330]MRATES!$C$35</definedName>
    <definedName name="DD_X001" localSheetId="7">#REF!</definedName>
    <definedName name="DD_X001" localSheetId="6">#REF!</definedName>
    <definedName name="DD_X001" localSheetId="8">#REF!</definedName>
    <definedName name="DD_X001" localSheetId="13">#REF!</definedName>
    <definedName name="DD_X001" localSheetId="9">#REF!</definedName>
    <definedName name="DD_X001" localSheetId="16">#REF!</definedName>
    <definedName name="DD_X001" localSheetId="2">#REF!</definedName>
    <definedName name="DD_X001" localSheetId="11">#REF!</definedName>
    <definedName name="DD_X001" localSheetId="3">#REF!</definedName>
    <definedName name="DD_X001">#REF!</definedName>
    <definedName name="DD20HB">[337]Leads!$Q$39</definedName>
    <definedName name="DDD" localSheetId="5">[338]MRATES!$AD$12</definedName>
    <definedName name="DDD">[330]MRATES!$AD$12</definedName>
    <definedName name="DDDD" localSheetId="4">'[339]Road Detail Est.'!#REF!</definedName>
    <definedName name="DDDD" localSheetId="5">'[340]Road Detail Est.'!#REF!</definedName>
    <definedName name="DDDD">'[339]Road Detail Est.'!#REF!</definedName>
    <definedName name="DDDDD" localSheetId="9" hidden="1">{#N/A,#N/A,FALSE,"MODULE3"}</definedName>
    <definedName name="DDDDD" localSheetId="2" hidden="1">{#N/A,#N/A,FALSE,"MODULE3"}</definedName>
    <definedName name="DDDDD" localSheetId="4" hidden="1">{#N/A,#N/A,FALSE,"MODULE3"}</definedName>
    <definedName name="DDDDD" localSheetId="11" hidden="1">{#N/A,#N/A,FALSE,"MODULE3"}</definedName>
    <definedName name="DDDDD" hidden="1">{#N/A,#N/A,FALSE,"MODULE3"}</definedName>
    <definedName name="dddr">#REF!</definedName>
    <definedName name="DDSAND">[337]Leads!$Q$36</definedName>
    <definedName name="de" localSheetId="2">#REF!</definedName>
    <definedName name="de" localSheetId="4">#REF!</definedName>
    <definedName name="de" localSheetId="5">#REF!</definedName>
    <definedName name="de" localSheetId="3">#REF!</definedName>
    <definedName name="de">'[256]Exe. Summary'!$E$61</definedName>
    <definedName name="de." localSheetId="5">#N/A</definedName>
    <definedName name="de.">'[256]Exe. Summary'!$E$62</definedName>
    <definedName name="de_">'[341]GF SB Ok '!$F$1569</definedName>
    <definedName name="dee" localSheetId="5">#N/A</definedName>
    <definedName name="dee">[342]MRATES!$M$17</definedName>
    <definedName name="dee." localSheetId="5">#N/A</definedName>
    <definedName name="dee.">'[343]Specification report'!$E$161</definedName>
    <definedName name="dee_">NA()</definedName>
    <definedName name="deerb" localSheetId="7">'[287]Road Detail Est.'!#REF!</definedName>
    <definedName name="deerb" localSheetId="6">'[287]Road Detail Est.'!#REF!</definedName>
    <definedName name="deerb" localSheetId="8">'[287]Road Detail Est.'!#REF!</definedName>
    <definedName name="deerb" localSheetId="13">'[287]Road Detail Est.'!#REF!</definedName>
    <definedName name="deerb" localSheetId="9">'[287]Road Detail Est.'!#REF!</definedName>
    <definedName name="deerb" localSheetId="11">'[287]Road Detail Est.'!#REF!</definedName>
    <definedName name="deerb" localSheetId="5">'[288]Road Detail Est.'!#REF!</definedName>
    <definedName name="deerb">'[287]Road Detail Est.'!#REF!</definedName>
    <definedName name="deff" localSheetId="4">#REF!</definedName>
    <definedName name="deff">#REF!</definedName>
    <definedName name="DEHRI" localSheetId="4">#REF!</definedName>
    <definedName name="DEHRI">#REF!</definedName>
    <definedName name="delifting_depths">'[276]data existing_do not delete'!$A$27:$A$40</definedName>
    <definedName name="dem" localSheetId="9" hidden="1">{"pl_t&amp;d",#N/A,FALSE,"p&amp;l_t&amp;D_01_02 (2)"}</definedName>
    <definedName name="dem" localSheetId="2" hidden="1">{"pl_t&amp;d",#N/A,FALSE,"p&amp;l_t&amp;D_01_02 (2)"}</definedName>
    <definedName name="dem" localSheetId="4" hidden="1">{"pl_t&amp;d",#N/A,FALSE,"p&amp;l_t&amp;D_01_02 (2)"}</definedName>
    <definedName name="dem" localSheetId="11" hidden="1">{"pl_t&amp;d",#N/A,FALSE,"p&amp;l_t&amp;D_01_02 (2)"}</definedName>
    <definedName name="dem" hidden="1">{"pl_t&amp;d",#N/A,FALSE,"p&amp;l_t&amp;D_01_02 (2)"}</definedName>
    <definedName name="den">#REF!</definedName>
    <definedName name="densecc">#REF!</definedName>
    <definedName name="depm3" localSheetId="7">'[344]Road data'!#REF!</definedName>
    <definedName name="depm3" localSheetId="6">'[344]Road data'!#REF!</definedName>
    <definedName name="depm3" localSheetId="8">'[344]Road data'!#REF!</definedName>
    <definedName name="depm3" localSheetId="13">'[344]Road data'!#REF!</definedName>
    <definedName name="depm3" localSheetId="9">'[344]Road data'!#REF!</definedName>
    <definedName name="depm3" localSheetId="11">'[344]Road data'!#REF!</definedName>
    <definedName name="depm3" localSheetId="5">'[345]Road data'!#REF!</definedName>
    <definedName name="depm3">'[344]Road data'!#REF!</definedName>
    <definedName name="Depn">#REF!</definedName>
    <definedName name="depr">#REF!</definedName>
    <definedName name="Depth" localSheetId="4">#REF!</definedName>
    <definedName name="Depth">#REF!</definedName>
    <definedName name="der" localSheetId="4">#REF!</definedName>
    <definedName name="der">#REF!</definedName>
    <definedName name="derf">[346]MRATES!$M$17</definedName>
    <definedName name="derse">#REF!</definedName>
    <definedName name="DES">#REF!</definedName>
    <definedName name="DES_10">#REF!</definedName>
    <definedName name="DESC1" localSheetId="4">#REF!</definedName>
    <definedName name="DESC1">#REF!</definedName>
    <definedName name="DESC10">#REF!</definedName>
    <definedName name="DESC100">#REF!</definedName>
    <definedName name="DESC101">#REF!</definedName>
    <definedName name="DESC1011">#REF!</definedName>
    <definedName name="DESC1012">#REF!</definedName>
    <definedName name="DESC1013">#REF!</definedName>
    <definedName name="DESC1014">#REF!</definedName>
    <definedName name="DESC1015">#REF!</definedName>
    <definedName name="DESC102">#REF!</definedName>
    <definedName name="DESC103">#REF!</definedName>
    <definedName name="DESC104">#REF!</definedName>
    <definedName name="DESC105">#REF!</definedName>
    <definedName name="DESC106">#REF!</definedName>
    <definedName name="DESC107">#REF!</definedName>
    <definedName name="DESC107A">#REF!</definedName>
    <definedName name="DESC107B">#REF!</definedName>
    <definedName name="DESC107C">#REF!</definedName>
    <definedName name="DESC107D">#REF!</definedName>
    <definedName name="DESC107E">#REF!</definedName>
    <definedName name="DESC107F">#REF!</definedName>
    <definedName name="DESC107G">#REF!</definedName>
    <definedName name="DESC108">#REF!</definedName>
    <definedName name="DESC108A">#REF!</definedName>
    <definedName name="DESC108B">#REF!</definedName>
    <definedName name="DESC108C">#REF!</definedName>
    <definedName name="DESC108D">#REF!</definedName>
    <definedName name="DESC108E">#REF!</definedName>
    <definedName name="DESC108F">#REF!</definedName>
    <definedName name="DESC108G">#REF!</definedName>
    <definedName name="DESC108H">#REF!</definedName>
    <definedName name="DESC108I">#REF!</definedName>
    <definedName name="DESC108J">#REF!</definedName>
    <definedName name="DESC108K">#REF!</definedName>
    <definedName name="DESC108L">#REF!</definedName>
    <definedName name="DESC108M">#REF!</definedName>
    <definedName name="DESC108N">#REF!</definedName>
    <definedName name="DESC108O">#REF!</definedName>
    <definedName name="DESC108P">#REF!</definedName>
    <definedName name="DESC109">#REF!</definedName>
    <definedName name="DESC109A">#REF!</definedName>
    <definedName name="DESC109B">#REF!</definedName>
    <definedName name="DESC109C">#REF!</definedName>
    <definedName name="DESC109D">#REF!</definedName>
    <definedName name="DESC109E">#REF!</definedName>
    <definedName name="DESC109F">#REF!</definedName>
    <definedName name="DESC109G">#REF!</definedName>
    <definedName name="DESC109H">#REF!</definedName>
    <definedName name="DESC109I">#REF!</definedName>
    <definedName name="DESC109J">#REF!</definedName>
    <definedName name="DESC109K">#REF!</definedName>
    <definedName name="DESC109L">#REF!</definedName>
    <definedName name="DESC109M">#REF!</definedName>
    <definedName name="DESC109N">#REF!</definedName>
    <definedName name="DESC109O">#REF!</definedName>
    <definedName name="DESC109P">#REF!</definedName>
    <definedName name="DESC11">#REF!</definedName>
    <definedName name="DESC110">#REF!</definedName>
    <definedName name="DESC110A">#REF!</definedName>
    <definedName name="DESC110B">#REF!</definedName>
    <definedName name="DESC110C">#REF!</definedName>
    <definedName name="DESC110D">#REF!</definedName>
    <definedName name="DESC110E">#REF!</definedName>
    <definedName name="DESC110F">#REF!</definedName>
    <definedName name="DESC110G">#REF!</definedName>
    <definedName name="DESC110H">#REF!</definedName>
    <definedName name="DESC110I">#REF!</definedName>
    <definedName name="DESC110J">#REF!</definedName>
    <definedName name="DESC110K">#REF!</definedName>
    <definedName name="DESC110L">#REF!</definedName>
    <definedName name="DESC110M">#REF!</definedName>
    <definedName name="DESC110N">#REF!</definedName>
    <definedName name="DESC110O">#REF!</definedName>
    <definedName name="DESC110P">#REF!</definedName>
    <definedName name="DESC111">#REF!</definedName>
    <definedName name="DESC111A">#REF!</definedName>
    <definedName name="DESC111B">#REF!</definedName>
    <definedName name="DESC111C">#REF!</definedName>
    <definedName name="DESC111D">#REF!</definedName>
    <definedName name="DESC111E">#REF!</definedName>
    <definedName name="DESC111F">#REF!</definedName>
    <definedName name="DESC111G">#REF!</definedName>
    <definedName name="DESC111H">#REF!</definedName>
    <definedName name="DESC111I">#REF!</definedName>
    <definedName name="DESC111J">#REF!</definedName>
    <definedName name="DESC111K">#REF!</definedName>
    <definedName name="DESC111L">#REF!</definedName>
    <definedName name="DESC111M">#REF!</definedName>
    <definedName name="DESC111N">#REF!</definedName>
    <definedName name="DESC111O">#REF!</definedName>
    <definedName name="DESC111P">#REF!</definedName>
    <definedName name="DESC112">#REF!</definedName>
    <definedName name="DESC112A">#REF!</definedName>
    <definedName name="DESC112B">#REF!</definedName>
    <definedName name="DESC112C">#REF!</definedName>
    <definedName name="DESC112D">#REF!</definedName>
    <definedName name="DESC112E">#REF!</definedName>
    <definedName name="DESC112F">#REF!</definedName>
    <definedName name="DESC112G">#REF!</definedName>
    <definedName name="DESC112H">#REF!</definedName>
    <definedName name="DESC112I">#REF!</definedName>
    <definedName name="DESC112J">#REF!</definedName>
    <definedName name="DESC112K">#REF!</definedName>
    <definedName name="DESC112L">#REF!</definedName>
    <definedName name="DESC112M">#REF!</definedName>
    <definedName name="DESC112N">#REF!</definedName>
    <definedName name="DESC112O">#REF!</definedName>
    <definedName name="DESC112P">#REF!</definedName>
    <definedName name="DESC113">#REF!</definedName>
    <definedName name="DESC113A">#REF!</definedName>
    <definedName name="DESC113B">#REF!</definedName>
    <definedName name="DESC113C">#REF!</definedName>
    <definedName name="DESC113D">#REF!</definedName>
    <definedName name="DESC113E">#REF!</definedName>
    <definedName name="DESC113F">#REF!</definedName>
    <definedName name="DESC113G">#REF!</definedName>
    <definedName name="DESC113H">#REF!</definedName>
    <definedName name="DESC113I">#REF!</definedName>
    <definedName name="DESC113J">#REF!</definedName>
    <definedName name="DESC113K">#REF!</definedName>
    <definedName name="DESC114">#REF!</definedName>
    <definedName name="DESC115">#REF!</definedName>
    <definedName name="DESC116">#REF!</definedName>
    <definedName name="DESC117">#REF!</definedName>
    <definedName name="DESC118">#REF!</definedName>
    <definedName name="DESC119">#REF!</definedName>
    <definedName name="DESC12">#REF!</definedName>
    <definedName name="DESC120">#REF!</definedName>
    <definedName name="DESC121">#REF!</definedName>
    <definedName name="DESC122">#REF!</definedName>
    <definedName name="DESC123">#REF!</definedName>
    <definedName name="DESC124">#REF!</definedName>
    <definedName name="DESC125">#REF!</definedName>
    <definedName name="DESC126">#REF!</definedName>
    <definedName name="DESC127">#REF!</definedName>
    <definedName name="DESC127A">#REF!</definedName>
    <definedName name="DESC127B">#REF!</definedName>
    <definedName name="DESC127C">#REF!</definedName>
    <definedName name="DESC127D">#REF!</definedName>
    <definedName name="DESC127E">#REF!</definedName>
    <definedName name="DESC127F">#REF!</definedName>
    <definedName name="DESC127G">#REF!</definedName>
    <definedName name="DESC127H">#REF!</definedName>
    <definedName name="DESC127I">#REF!</definedName>
    <definedName name="DESC127J">#REF!</definedName>
    <definedName name="DESC128">#REF!</definedName>
    <definedName name="DESC128A">#REF!</definedName>
    <definedName name="DESC128B">#REF!</definedName>
    <definedName name="DESC128C">#REF!</definedName>
    <definedName name="DESC128D">#REF!</definedName>
    <definedName name="DESC128E">#REF!</definedName>
    <definedName name="DESC128F">#REF!</definedName>
    <definedName name="DESC128G">#REF!</definedName>
    <definedName name="DESC129">#REF!</definedName>
    <definedName name="DESC129A">#REF!</definedName>
    <definedName name="DESC129B">#REF!</definedName>
    <definedName name="DESC129C">#REF!</definedName>
    <definedName name="DESC129D">#REF!</definedName>
    <definedName name="DESC13">#REF!</definedName>
    <definedName name="DESC130">#REF!</definedName>
    <definedName name="DESC130A">#REF!</definedName>
    <definedName name="DESC130B">#REF!</definedName>
    <definedName name="DESC131">#REF!</definedName>
    <definedName name="DESC132">#REF!</definedName>
    <definedName name="DESC133">#REF!</definedName>
    <definedName name="DESC14">#REF!</definedName>
    <definedName name="DESC143">#REF!</definedName>
    <definedName name="DESC144">#REF!</definedName>
    <definedName name="DESC145">#REF!</definedName>
    <definedName name="DESC146">#REF!</definedName>
    <definedName name="DESC147">#REF!</definedName>
    <definedName name="DESC148">#REF!</definedName>
    <definedName name="DESC149">#REF!</definedName>
    <definedName name="DESC15">#REF!</definedName>
    <definedName name="DESC150">#REF!</definedName>
    <definedName name="DESC151">#REF!</definedName>
    <definedName name="DESC151A">#REF!</definedName>
    <definedName name="DESC151B">#REF!</definedName>
    <definedName name="DESC151C">#REF!</definedName>
    <definedName name="DESC151D">#REF!</definedName>
    <definedName name="DESC152">#REF!</definedName>
    <definedName name="DESC153">#REF!</definedName>
    <definedName name="DESC154">#REF!</definedName>
    <definedName name="DESC155">#REF!</definedName>
    <definedName name="DESC156">#REF!</definedName>
    <definedName name="DESC157">#REF!</definedName>
    <definedName name="DESC158">#REF!</definedName>
    <definedName name="DESC16">#REF!</definedName>
    <definedName name="DESC17">#REF!</definedName>
    <definedName name="DESC18">#REF!</definedName>
    <definedName name="DESC19">#REF!</definedName>
    <definedName name="DESC2">#REF!</definedName>
    <definedName name="DESC20">#REF!</definedName>
    <definedName name="DESC21">#REF!</definedName>
    <definedName name="DESC22">#REF!</definedName>
    <definedName name="DESC23">#REF!</definedName>
    <definedName name="DESC24">#REF!</definedName>
    <definedName name="DESC25">#REF!</definedName>
    <definedName name="DESC26">#REF!</definedName>
    <definedName name="DESC27">#REF!</definedName>
    <definedName name="DESC28">#REF!</definedName>
    <definedName name="DESC29">#REF!</definedName>
    <definedName name="DESC3">#REF!</definedName>
    <definedName name="DESC30">#REF!</definedName>
    <definedName name="DESC31">#REF!</definedName>
    <definedName name="DESC32">#REF!</definedName>
    <definedName name="DESC33">#REF!</definedName>
    <definedName name="DESC34">#REF!</definedName>
    <definedName name="DESC35">#REF!</definedName>
    <definedName name="DESC36">#REF!</definedName>
    <definedName name="DESC37">#REF!</definedName>
    <definedName name="DESC38">#REF!</definedName>
    <definedName name="DESC39">#REF!</definedName>
    <definedName name="DESC4">#REF!</definedName>
    <definedName name="DESC40">#REF!</definedName>
    <definedName name="DESC41">#REF!</definedName>
    <definedName name="DESC42">#REF!</definedName>
    <definedName name="DESC43">#REF!</definedName>
    <definedName name="DESC44">#REF!</definedName>
    <definedName name="DESC45">#REF!</definedName>
    <definedName name="DESC46">#REF!</definedName>
    <definedName name="DESC47">#REF!</definedName>
    <definedName name="DESC48">#REF!</definedName>
    <definedName name="DESC49">#REF!</definedName>
    <definedName name="DESC5">#REF!</definedName>
    <definedName name="DESC50">#REF!</definedName>
    <definedName name="DESC51">#REF!</definedName>
    <definedName name="DESC52">#REF!</definedName>
    <definedName name="DESC53">#REF!</definedName>
    <definedName name="DESC54">#REF!</definedName>
    <definedName name="DESC55">#REF!</definedName>
    <definedName name="DESC56">#REF!</definedName>
    <definedName name="DESC57">#REF!</definedName>
    <definedName name="DESC58">#REF!</definedName>
    <definedName name="DESC59">#REF!</definedName>
    <definedName name="DESC6">#REF!</definedName>
    <definedName name="DESC60">#REF!</definedName>
    <definedName name="DESC61">#REF!</definedName>
    <definedName name="DESC62">#REF!</definedName>
    <definedName name="DESC63">#REF!</definedName>
    <definedName name="DESC64">#REF!</definedName>
    <definedName name="DESC65">#REF!</definedName>
    <definedName name="DESC66">#REF!</definedName>
    <definedName name="DESC67">#REF!</definedName>
    <definedName name="DESC68">#REF!</definedName>
    <definedName name="DESC69">#REF!</definedName>
    <definedName name="DESC7">#REF!</definedName>
    <definedName name="DESC70">#REF!</definedName>
    <definedName name="DESC71">#REF!</definedName>
    <definedName name="DESC72">#REF!</definedName>
    <definedName name="DESC73">#REF!</definedName>
    <definedName name="DESC74">#REF!</definedName>
    <definedName name="DESC75">#REF!</definedName>
    <definedName name="DESC76">#REF!</definedName>
    <definedName name="DESC77">#REF!</definedName>
    <definedName name="DESC78">#REF!</definedName>
    <definedName name="DESC79">#REF!</definedName>
    <definedName name="DESC79A">#REF!</definedName>
    <definedName name="DESC79B">#REF!</definedName>
    <definedName name="DESC79C">#REF!</definedName>
    <definedName name="DESC8">#REF!</definedName>
    <definedName name="DESC80">#REF!</definedName>
    <definedName name="DESC80A">#REF!</definedName>
    <definedName name="DESC80B">#REF!</definedName>
    <definedName name="DESC80C">#REF!</definedName>
    <definedName name="DESC81">#REF!</definedName>
    <definedName name="DESC82">#REF!</definedName>
    <definedName name="DESC83">#REF!</definedName>
    <definedName name="DESC84">#REF!</definedName>
    <definedName name="DESC85">#REF!</definedName>
    <definedName name="DESC86">#REF!</definedName>
    <definedName name="DESC87">#REF!</definedName>
    <definedName name="DESC88">#REF!</definedName>
    <definedName name="DESC89">#REF!</definedName>
    <definedName name="DESC9">#REF!</definedName>
    <definedName name="DESC90">#REF!</definedName>
    <definedName name="DESC91">#REF!</definedName>
    <definedName name="DESC92">#REF!</definedName>
    <definedName name="DESC93">#REF!</definedName>
    <definedName name="DESC94">#REF!</definedName>
    <definedName name="DESC95">#REF!</definedName>
    <definedName name="DESC96">#REF!</definedName>
    <definedName name="DESC97">#REF!</definedName>
    <definedName name="DESC98">#REF!</definedName>
    <definedName name="DESC99">#REF!</definedName>
    <definedName name="description">[347]maya!$A$71:$A$98</definedName>
    <definedName name="DESIGN_PERIOD">[181]CPHEEO!$C$17</definedName>
    <definedName name="designed">#REF!</definedName>
    <definedName name="det" localSheetId="5">#REF!</definedName>
    <definedName name="det">'[269]Road data'!#REF!</definedName>
    <definedName name="deta" localSheetId="4">#REF!</definedName>
    <definedName name="deta">#REF!</definedName>
    <definedName name="detailed.1" localSheetId="9">{#N/A,#N/A,FALSE,"no"}</definedName>
    <definedName name="detailed.1" localSheetId="2">{#N/A,#N/A,FALSE,"no"}</definedName>
    <definedName name="detailed.1" localSheetId="4">{#N/A,#N/A,FALSE,"no"}</definedName>
    <definedName name="detailed.1" localSheetId="11">{#N/A,#N/A,FALSE,"no"}</definedName>
    <definedName name="detailed.1" localSheetId="12" hidden="1">{#N/A,#N/A,FALSE,"no"}</definedName>
    <definedName name="detailed.1" localSheetId="5" hidden="1">{#N/A,#N/A,FALSE,"no"}</definedName>
    <definedName name="detailed.1">{#N/A,#N/A,FALSE,"no"}</definedName>
    <definedName name="DETAILS" localSheetId="9" hidden="1">{#N/A,#N/A,FALSE,"Sheet1"}</definedName>
    <definedName name="DETAILS" localSheetId="2" hidden="1">{#N/A,#N/A,FALSE,"Sheet1"}</definedName>
    <definedName name="DETAILS" localSheetId="4" hidden="1">{#N/A,#N/A,FALSE,"Sheet1"}</definedName>
    <definedName name="DETAILS" localSheetId="11" hidden="1">{#N/A,#N/A,FALSE,"Sheet1"}</definedName>
    <definedName name="DETAILS" hidden="1">{#N/A,#N/A,FALSE,"Sheet1"}</definedName>
    <definedName name="DetEst">NA()</definedName>
    <definedName name="deviation">#REF!</definedName>
    <definedName name="dew">'[348]Road Detail Est.'!#REF!</definedName>
    <definedName name="dewatering">#REF!</definedName>
    <definedName name="df">#REF!</definedName>
    <definedName name="dfas">#REF!</definedName>
    <definedName name="dfd">#REF!</definedName>
    <definedName name="dfdfkljdsf">[349]pvc_basic!$G$14</definedName>
    <definedName name="dfdsfd">'[350]Plant &amp;  Machinery'!$G$13</definedName>
    <definedName name="dfe">#REF!</definedName>
    <definedName name="dffggff">#REF!</definedName>
    <definedName name="dfgdfg">#REF!</definedName>
    <definedName name="dfgdg">#REF!</definedName>
    <definedName name="dfghtjitujyi5ryhfrth">#REF!</definedName>
    <definedName name="dfgyhf">#REF!</definedName>
    <definedName name="dfs">#REF!</definedName>
    <definedName name="dfsdfjsdjf" localSheetId="2">[42]MRATES!$J$9</definedName>
    <definedName name="dfsdfjsdjf" localSheetId="4">[42]MRATES!$J$9</definedName>
    <definedName name="dfsdfjsdjf" localSheetId="5">[246]MRATES!$J$9</definedName>
    <definedName name="dfsdfjsdjf" localSheetId="3">[42]MRATES!$J$9</definedName>
    <definedName name="dfsdfjsdjf">[74]MRATES!$J$9</definedName>
    <definedName name="DFSDGFG">#REF!</definedName>
    <definedName name="dfsf">'[351]p&amp;m'!#REF!</definedName>
    <definedName name="dg" localSheetId="4">#REF!</definedName>
    <definedName name="dg">#REF!</definedName>
    <definedName name="dghh">#REF!</definedName>
    <definedName name="dghkl" localSheetId="9" hidden="1">{"'Bill No. 7'!$A$1:$G$32"}</definedName>
    <definedName name="dghkl" localSheetId="2" hidden="1">{"'Bill No. 7'!$A$1:$G$32"}</definedName>
    <definedName name="dghkl" localSheetId="4" hidden="1">{"'Bill No. 7'!$A$1:$G$32"}</definedName>
    <definedName name="dghkl" localSheetId="11" hidden="1">{"'Bill No. 7'!$A$1:$G$32"}</definedName>
    <definedName name="dghkl" hidden="1">{"'Bill No. 7'!$A$1:$G$32"}</definedName>
    <definedName name="dgl">#REF!</definedName>
    <definedName name="dglt">#REF!</definedName>
    <definedName name="dhbdhb">#REF!</definedName>
    <definedName name="dhgfh">#REF!</definedName>
    <definedName name="DHTML" localSheetId="9" hidden="1">{"'Sheet1'!$A$4386:$N$4591"}</definedName>
    <definedName name="DHTML" localSheetId="2" hidden="1">{"'Sheet1'!$A$4386:$N$4591"}</definedName>
    <definedName name="DHTML" localSheetId="4" hidden="1">{"'Sheet1'!$A$4386:$N$4591"}</definedName>
    <definedName name="DHTML" localSheetId="11" hidden="1">{"'Sheet1'!$A$4386:$N$4591"}</definedName>
    <definedName name="DHTML" hidden="1">{"'Sheet1'!$A$4386:$N$4591"}</definedName>
    <definedName name="Di">#REF!</definedName>
    <definedName name="DI_C">[181]wh_data_R!$D$306:$H$328</definedName>
    <definedName name="DI_CL">[181]wh_data_R!$D$305:$H$305</definedName>
    <definedName name="DI_CL_RATES">[181]wh_data!$M$87:$N$87</definedName>
    <definedName name="DI_CLL">[181]wh_data_R!$S$378:$U$381</definedName>
    <definedName name="DI_CLR">[181]wh_data!$L$87:$N$87</definedName>
    <definedName name="DI_CLS">[181]wh_data_R!$S$378:$S$381</definedName>
    <definedName name="DI_D_R">[181]CPHEEO!$BB$3:$BB$39</definedName>
    <definedName name="DI_D_RATES">[290]DI!$C$25:$Q$25</definedName>
    <definedName name="DI_DC">[181]wh_data_R!$A$89:$A$110</definedName>
    <definedName name="DI_DL_RANGE">[181]CPHEEO!$BB$3:$BB$14</definedName>
    <definedName name="DI_DR">[181]wh_data!$L$88:$L$103</definedName>
    <definedName name="DI_FR_K7">[290]DI!$C$35:$Q$35</definedName>
    <definedName name="DI_FR_K9">[290]DI!$C$19:$Q$19</definedName>
    <definedName name="DI_G">[181]wh_data_R!$S$1440:$S$1441</definedName>
    <definedName name="DI_P">[181]wh_data_R!$T$1440:$T$1441</definedName>
    <definedName name="DI_RATES">[181]wh_data!$L$88:$N$103</definedName>
    <definedName name="DI_T">[181]wh_data!$A$88:$C$112</definedName>
    <definedName name="dia">#REF!</definedName>
    <definedName name="DIAA">#REF!</definedName>
    <definedName name="dial" localSheetId="5">[310]Sheet2!$A$3:$B$16</definedName>
    <definedName name="dial">[311]Sheet2!$A$3:$B$16</definedName>
    <definedName name="dipu" localSheetId="4">#REF!</definedName>
    <definedName name="dipu">#REF!</definedName>
    <definedName name="dipuu" localSheetId="4">#REF!</definedName>
    <definedName name="dipuu">#REF!</definedName>
    <definedName name="dipuuu" localSheetId="4">#REF!</definedName>
    <definedName name="dipuuu">#REF!</definedName>
    <definedName name="director">#REF!</definedName>
    <definedName name="Dis">#REF!</definedName>
    <definedName name="discharge">#REF!</definedName>
    <definedName name="Discount" hidden="1">#REF!</definedName>
    <definedName name="display_area_2" hidden="1">#REF!</definedName>
    <definedName name="dist">#REF!</definedName>
    <definedName name="Dist_Abstract">#REF!</definedName>
    <definedName name="div" localSheetId="7">#REF!</definedName>
    <definedName name="div" localSheetId="6">#REF!</definedName>
    <definedName name="div" localSheetId="8">#REF!</definedName>
    <definedName name="div" localSheetId="13">#REF!</definedName>
    <definedName name="div" localSheetId="9">#REF!</definedName>
    <definedName name="div" localSheetId="16">#REF!</definedName>
    <definedName name="div" localSheetId="2">#REF!</definedName>
    <definedName name="div" localSheetId="11">#REF!</definedName>
    <definedName name="div" localSheetId="12">[258]coverpage!$F$28</definedName>
    <definedName name="div" localSheetId="3">#REF!</definedName>
    <definedName name="div">#REF!</definedName>
    <definedName name="diversin" localSheetId="2">OFFSET([0]!__________PPC155,0,0,'BTR - Final'!__________SD113)</definedName>
    <definedName name="diversin" localSheetId="4">#N/A</definedName>
    <definedName name="diversin" localSheetId="5">OFFSET(_________SD17,0,0,[235]!________MT2)</definedName>
    <definedName name="diversin" localSheetId="3">OFFSET(COVER!__________PPC16,0,0,'Abstract -Pipe Culvert'!__________SD114)</definedName>
    <definedName name="diversin">#N/A</definedName>
    <definedName name="diversion" localSheetId="2">IF([0]!__________PPC20,'Abstract -Pipe Culvert'!__________PPC47+'Abstrac- Road work'!_________MT76,'Abstract -Pipe Culvert'!__________PPC47)</definedName>
    <definedName name="diversion" localSheetId="4">#N/A</definedName>
    <definedName name="diversion" localSheetId="5">IF([244]!_________SD28,_________SD68+[236]!______________IRC60,_________SD68)</definedName>
    <definedName name="diversion" localSheetId="3">IF('BTR - Final'!__________PPC21,'Gen Abs 2026-27'!__________PPC47+'TS MEMO'!_________MT76,'Gen Abs 2026-27'!__________PPC47)</definedName>
    <definedName name="diversion">#N/A</definedName>
    <definedName name="djb">#REF!</definedName>
    <definedName name="DJD" localSheetId="4">#REF!</definedName>
    <definedName name="DJD">#REF!</definedName>
    <definedName name="DKDK">[352]Labour!$D$5</definedName>
    <definedName name="dlslab">#REF!</definedName>
    <definedName name="DM">#REF!</definedName>
    <definedName name="Dname">#REF!</definedName>
    <definedName name="dndfh">#REF!</definedName>
    <definedName name="do___________________________________________________________20_B">'[172]Common '!$D$182</definedName>
    <definedName name="do_ar">#REF!</definedName>
    <definedName name="doar">#REF!</definedName>
    <definedName name="docu" localSheetId="4">#REF!</definedName>
    <definedName name="docu">#REF!</definedName>
    <definedName name="door_one_m" localSheetId="4">#REF!</definedName>
    <definedName name="door_one_m">#REF!</definedName>
    <definedName name="door_sizes">'[276]data existing_do not delete'!$E$33:$E$50</definedName>
    <definedName name="door_toilet">#REF!</definedName>
    <definedName name="DOW_CORNING_789_SILICONE_SEALANT">#REF!</definedName>
    <definedName name="DOW_CORNING_789_SILICONE_SEALANT_8">#REF!</definedName>
    <definedName name="DP" localSheetId="7">'[353]Road data'!#REF!</definedName>
    <definedName name="DP" localSheetId="6">'[353]Road data'!#REF!</definedName>
    <definedName name="DP" localSheetId="8">'[353]Road data'!#REF!</definedName>
    <definedName name="DP" localSheetId="13">'[353]Road data'!#REF!</definedName>
    <definedName name="DP" localSheetId="9">'[353]Road data'!#REF!</definedName>
    <definedName name="DP" localSheetId="11">'[353]Road data'!#REF!</definedName>
    <definedName name="DP" localSheetId="5">'[354]Road data'!#REF!</definedName>
    <definedName name="DP">'[353]Road data'!#REF!</definedName>
    <definedName name="DPCV" localSheetId="4">#REF!</definedName>
    <definedName name="DPCV">#REF!</definedName>
    <definedName name="DPP" localSheetId="4">#REF!</definedName>
    <definedName name="DPP">#REF!</definedName>
    <definedName name="dq" localSheetId="4">#REF!</definedName>
    <definedName name="dq">#REF!</definedName>
    <definedName name="dr_dfk_50" localSheetId="7">'[355]Road data'!#REF!</definedName>
    <definedName name="dr_dfk_50" localSheetId="6">'[355]Road data'!#REF!</definedName>
    <definedName name="dr_dfk_50" localSheetId="8">'[355]Road data'!#REF!</definedName>
    <definedName name="dr_dfk_50" localSheetId="13">'[355]Road data'!#REF!</definedName>
    <definedName name="dr_dfk_50" localSheetId="9">'[355]Road data'!#REF!</definedName>
    <definedName name="dr_dfk_50" localSheetId="11">'[355]Road data'!#REF!</definedName>
    <definedName name="dr_dfk_50" localSheetId="5">'[356]Road data'!#REF!</definedName>
    <definedName name="dr_dfk_50">'[355]Road data'!#REF!</definedName>
    <definedName name="drain" localSheetId="4">#REF!</definedName>
    <definedName name="drain">#REF!</definedName>
    <definedName name="Drainage" localSheetId="9" hidden="1">{"'Typical Costs Estimates'!$C$158:$H$161"}</definedName>
    <definedName name="Drainage" localSheetId="2" hidden="1">{"'Typical Costs Estimates'!$C$158:$H$161"}</definedName>
    <definedName name="Drainage" localSheetId="4" hidden="1">{"'Typical Costs Estimates'!$C$158:$H$161"}</definedName>
    <definedName name="Drainage" localSheetId="11" hidden="1">{"'Typical Costs Estimates'!$C$158:$H$161"}</definedName>
    <definedName name="Drainage" hidden="1">{"'Typical Costs Estimates'!$C$158:$H$161"}</definedName>
    <definedName name="drawing">#REF!</definedName>
    <definedName name="DRAWINGS">#REF!</definedName>
    <definedName name="DRAWINGS_I">#REF!</definedName>
    <definedName name="DRBA3O"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localSheetId="1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BA3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eq" localSheetId="4">#REF!</definedName>
    <definedName name="dreq">#REF!</definedName>
    <definedName name="Drilling_holes_in_hard_rock__sheet_rock_with_pnuematic_compressor_including_grouting_the_holes_with_neat_cement_slurry__excluding_cost_of_steel_and_its_fabrication_charges">#REF!</definedName>
    <definedName name="DRINKING" localSheetId="4">#REF!</definedName>
    <definedName name="DRINKING">#REF!</definedName>
    <definedName name="DRL" localSheetId="4">#REF!</definedName>
    <definedName name="DRL">#REF!</definedName>
    <definedName name="Drum_Mix_Plant_40___60_TPH">[172]Usage!$C$5</definedName>
    <definedName name="DRY_ROLLING" localSheetId="7">[182]Abs!#REF!</definedName>
    <definedName name="DRY_ROLLING" localSheetId="6">[182]Abs!#REF!</definedName>
    <definedName name="DRY_ROLLING" localSheetId="8">[182]Abs!#REF!</definedName>
    <definedName name="DRY_ROLLING" localSheetId="13">[182]Abs!#REF!</definedName>
    <definedName name="DRY_ROLLING" localSheetId="9">[182]Abs!#REF!</definedName>
    <definedName name="DRY_ROLLING" localSheetId="2">[183]Abs!#REF!</definedName>
    <definedName name="DRY_ROLLING" localSheetId="4">[183]Abs!#REF!</definedName>
    <definedName name="DRY_ROLLING" localSheetId="11">[182]Abs!#REF!</definedName>
    <definedName name="DRY_ROLLING" localSheetId="5">[184]Abs!#REF!</definedName>
    <definedName name="DRY_ROLLING" localSheetId="3">[183]Abs!#REF!</definedName>
    <definedName name="DRY_ROLLING">[182]Abs!#REF!</definedName>
    <definedName name="Dry_rough_stone_revetment_for__aprons_and_stacking_within_40_metres" localSheetId="4">#REF!</definedName>
    <definedName name="Dry_rough_stone_revetment_for__aprons_and_stacking_within_40_metres">#REF!</definedName>
    <definedName name="ds" localSheetId="7">#REF!</definedName>
    <definedName name="ds" localSheetId="6">#REF!</definedName>
    <definedName name="ds" localSheetId="8">#REF!</definedName>
    <definedName name="ds" localSheetId="13">#REF!</definedName>
    <definedName name="ds" localSheetId="9">#REF!</definedName>
    <definedName name="ds" localSheetId="16">#REF!</definedName>
    <definedName name="ds" localSheetId="2">'[357]Road Detail Est.'!#REF!</definedName>
    <definedName name="ds" localSheetId="4">'[357]Road Detail Est.'!#REF!</definedName>
    <definedName name="ds" localSheetId="11">#REF!</definedName>
    <definedName name="ds" localSheetId="3">'[357]Road Detail Est.'!#REF!</definedName>
    <definedName name="ds">#REF!</definedName>
    <definedName name="DSA" localSheetId="4">#REF!</definedName>
    <definedName name="DSA">#REF!</definedName>
    <definedName name="DSoe_C1">#N/A</definedName>
    <definedName name="dt" localSheetId="7">#REF!</definedName>
    <definedName name="dt" localSheetId="6">#REF!</definedName>
    <definedName name="dt" localSheetId="8">#REF!</definedName>
    <definedName name="dt" localSheetId="13">#REF!</definedName>
    <definedName name="dt" localSheetId="9">#REF!</definedName>
    <definedName name="dt" localSheetId="16">#REF!</definedName>
    <definedName name="DT" localSheetId="2">#REF!</definedName>
    <definedName name="dt" localSheetId="4">#REF!</definedName>
    <definedName name="dt" localSheetId="11">#REF!</definedName>
    <definedName name="dt" localSheetId="5">'[358]Data.F8.BTR'!#REF!</definedName>
    <definedName name="DT" localSheetId="3">#REF!</definedName>
    <definedName name="dt">#REF!</definedName>
    <definedName name="Dt.">#REF!</definedName>
    <definedName name="Dt_">#REF!</definedName>
    <definedName name="DTG" localSheetId="4">#REF!</definedName>
    <definedName name="DTG">#REF!</definedName>
    <definedName name="DTGH" localSheetId="12">'[296]Road data'!$K$621</definedName>
    <definedName name="DTGH" localSheetId="5">'[297]Road data'!$K$621</definedName>
    <definedName name="DTGH">'[257]Road data'!$K$621</definedName>
    <definedName name="dtrb" localSheetId="4">#REF!</definedName>
    <definedName name="dtrb">#REF!</definedName>
    <definedName name="DTS" localSheetId="4">#REF!</definedName>
    <definedName name="DTS">#REF!</definedName>
    <definedName name="DTS_APTS" localSheetId="7">#REF!</definedName>
    <definedName name="DTS_APTS" localSheetId="6">#REF!</definedName>
    <definedName name="DTS_APTS" localSheetId="8">#REF!</definedName>
    <definedName name="DTS_APTS" localSheetId="13">#REF!</definedName>
    <definedName name="DTS_APTS" localSheetId="9">#REF!</definedName>
    <definedName name="DTS_APTS" localSheetId="16">#REF!</definedName>
    <definedName name="DTS_APTS" localSheetId="2">#REF!</definedName>
    <definedName name="DTS_APTS" localSheetId="4">#REF!</definedName>
    <definedName name="DTS_APTS" localSheetId="11">#REF!</definedName>
    <definedName name="DTS_APTS" localSheetId="3">#REF!</definedName>
    <definedName name="DTS_APTS">#REF!</definedName>
    <definedName name="DTS_APTS1">#REF!</definedName>
    <definedName name="DTS_BT6" localSheetId="7">#REF!</definedName>
    <definedName name="DTS_BT6" localSheetId="6">#REF!</definedName>
    <definedName name="DTS_BT6" localSheetId="8">#REF!</definedName>
    <definedName name="DTS_BT6" localSheetId="13">#REF!</definedName>
    <definedName name="DTS_BT6" localSheetId="9">#REF!</definedName>
    <definedName name="DTS_BT6" localSheetId="16">#REF!</definedName>
    <definedName name="DTS_BT6" localSheetId="2">#REF!</definedName>
    <definedName name="DTS_BT6" localSheetId="4">#REF!</definedName>
    <definedName name="DTS_BT6" localSheetId="11">#REF!</definedName>
    <definedName name="DTS_BT6" localSheetId="3">#REF!</definedName>
    <definedName name="DTS_BT6">#REF!</definedName>
    <definedName name="DTS_BT8" localSheetId="7">#REF!</definedName>
    <definedName name="DTS_BT8" localSheetId="6">#REF!</definedName>
    <definedName name="DTS_BT8" localSheetId="8">#REF!</definedName>
    <definedName name="DTS_BT8" localSheetId="13">#REF!</definedName>
    <definedName name="DTS_BT8" localSheetId="9">#REF!</definedName>
    <definedName name="DTS_BT8" localSheetId="16">#REF!</definedName>
    <definedName name="DTS_BT8" localSheetId="2">#REF!</definedName>
    <definedName name="DTS_BT8" localSheetId="4">#REF!</definedName>
    <definedName name="DTS_BT8" localSheetId="11">#REF!</definedName>
    <definedName name="DTS_BT8" localSheetId="3">#REF!</definedName>
    <definedName name="DTS_BT8">#REF!</definedName>
    <definedName name="DTS_BTE" localSheetId="7">#REF!</definedName>
    <definedName name="DTS_BTE" localSheetId="6">#REF!</definedName>
    <definedName name="DTS_BTE" localSheetId="8">#REF!</definedName>
    <definedName name="DTS_BTE" localSheetId="13">#REF!</definedName>
    <definedName name="DTS_BTE" localSheetId="9">#REF!</definedName>
    <definedName name="DTS_BTE" localSheetId="16">#REF!</definedName>
    <definedName name="DTS_BTE" localSheetId="2">#REF!</definedName>
    <definedName name="DTS_BTE" localSheetId="4">#REF!</definedName>
    <definedName name="DTS_BTE" localSheetId="11">#REF!</definedName>
    <definedName name="DTS_BTE" localSheetId="3">#REF!</definedName>
    <definedName name="DTS_BTE">#REF!</definedName>
    <definedName name="DTS_BTM">#REF!</definedName>
    <definedName name="DTS_C1" localSheetId="7">#REF!</definedName>
    <definedName name="DTS_C1" localSheetId="6">#REF!</definedName>
    <definedName name="DTS_C1" localSheetId="8">#REF!</definedName>
    <definedName name="DTS_C1" localSheetId="13">#REF!</definedName>
    <definedName name="DTS_C1" localSheetId="9">#REF!</definedName>
    <definedName name="DTS_C1" localSheetId="16">#REF!</definedName>
    <definedName name="DTS_C1" localSheetId="2">#REF!</definedName>
    <definedName name="DTS_C1" localSheetId="4">#REF!</definedName>
    <definedName name="DTS_C1" localSheetId="11">#REF!</definedName>
    <definedName name="DTS_C1" localSheetId="3">#REF!</definedName>
    <definedName name="DTS_C1">#REF!</definedName>
    <definedName name="DTS_CC" localSheetId="7">#REF!</definedName>
    <definedName name="DTS_CC" localSheetId="6">#REF!</definedName>
    <definedName name="DTS_CC" localSheetId="8">#REF!</definedName>
    <definedName name="DTS_CC" localSheetId="13">#REF!</definedName>
    <definedName name="DTS_CC" localSheetId="9">#REF!</definedName>
    <definedName name="DTS_CC" localSheetId="16">#REF!</definedName>
    <definedName name="DTS_CC" localSheetId="2">#REF!</definedName>
    <definedName name="DTS_CC" localSheetId="4">#REF!</definedName>
    <definedName name="DTS_CC" localSheetId="11">#REF!</definedName>
    <definedName name="DTS_CC" localSheetId="3">#REF!</definedName>
    <definedName name="DTS_CC">#REF!</definedName>
    <definedName name="DTS_CEM" localSheetId="7">#REF!</definedName>
    <definedName name="DTS_CEM" localSheetId="6">#REF!</definedName>
    <definedName name="DTS_CEM" localSheetId="8">#REF!</definedName>
    <definedName name="DTS_CEM" localSheetId="13">#REF!</definedName>
    <definedName name="DTS_CEM" localSheetId="9">#REF!</definedName>
    <definedName name="DTS_CEM" localSheetId="16">#REF!</definedName>
    <definedName name="DTS_CEM" localSheetId="2">#REF!</definedName>
    <definedName name="DTS_CEM" localSheetId="4">#REF!</definedName>
    <definedName name="DTS_CEM" localSheetId="11">#REF!</definedName>
    <definedName name="DTS_CEM" localSheetId="3">#REF!</definedName>
    <definedName name="DTS_CEM">#REF!</definedName>
    <definedName name="DTS_ECV" localSheetId="7">#REF!</definedName>
    <definedName name="DTS_ECV" localSheetId="6">#REF!</definedName>
    <definedName name="DTS_ECV" localSheetId="8">#REF!</definedName>
    <definedName name="DTS_ECV" localSheetId="13">#REF!</definedName>
    <definedName name="DTS_ECV" localSheetId="9">#REF!</definedName>
    <definedName name="DTS_ECV" localSheetId="16">#REF!</definedName>
    <definedName name="DTS_ECV" localSheetId="2">#REF!</definedName>
    <definedName name="DTS_ECV" localSheetId="4">#REF!</definedName>
    <definedName name="DTS_ECV" localSheetId="11">#REF!</definedName>
    <definedName name="DTS_ECV" localSheetId="3">#REF!</definedName>
    <definedName name="DTS_ECV">#REF!</definedName>
    <definedName name="DTS_EMC">#REF!</definedName>
    <definedName name="DTS_EMD" localSheetId="7">#REF!</definedName>
    <definedName name="DTS_EMD" localSheetId="6">#REF!</definedName>
    <definedName name="DTS_EMD" localSheetId="8">#REF!</definedName>
    <definedName name="DTS_EMD" localSheetId="13">#REF!</definedName>
    <definedName name="DTS_EMD" localSheetId="9">#REF!</definedName>
    <definedName name="DTS_EMD" localSheetId="16">#REF!</definedName>
    <definedName name="DTS_EMD" localSheetId="2">#REF!</definedName>
    <definedName name="DTS_EMD" localSheetId="4">#REF!</definedName>
    <definedName name="DTS_EMD" localSheetId="11">#REF!</definedName>
    <definedName name="DTS_EMD" localSheetId="3">#REF!</definedName>
    <definedName name="DTS_EMD">#REF!</definedName>
    <definedName name="DTS_EW" localSheetId="7">#REF!</definedName>
    <definedName name="DTS_EW" localSheetId="6">#REF!</definedName>
    <definedName name="DTS_EW" localSheetId="8">#REF!</definedName>
    <definedName name="DTS_EW" localSheetId="13">#REF!</definedName>
    <definedName name="DTS_EW" localSheetId="9">#REF!</definedName>
    <definedName name="DTS_EW" localSheetId="16">#REF!</definedName>
    <definedName name="DTS_EW" localSheetId="2">#REF!</definedName>
    <definedName name="DTS_EW" localSheetId="4">#REF!</definedName>
    <definedName name="DTS_EW" localSheetId="11">#REF!</definedName>
    <definedName name="DTS_EW" localSheetId="3">#REF!</definedName>
    <definedName name="DTS_EW">#REF!</definedName>
    <definedName name="DTS_GSB" localSheetId="7">#REF!</definedName>
    <definedName name="DTS_GSB" localSheetId="6">#REF!</definedName>
    <definedName name="DTS_GSB" localSheetId="8">#REF!</definedName>
    <definedName name="DTS_GSB" localSheetId="13">#REF!</definedName>
    <definedName name="DTS_GSB" localSheetId="9">#REF!</definedName>
    <definedName name="DTS_GSB" localSheetId="16">#REF!</definedName>
    <definedName name="DTS_GSB" localSheetId="2">#REF!</definedName>
    <definedName name="DTS_GSB" localSheetId="4">#REF!</definedName>
    <definedName name="DTS_GSB" localSheetId="11">#REF!</definedName>
    <definedName name="DTS_GSB" localSheetId="3">#REF!</definedName>
    <definedName name="DTS_GSB">#REF!</definedName>
    <definedName name="DTS_HYSD" localSheetId="7">#REF!</definedName>
    <definedName name="DTS_HYSD" localSheetId="6">#REF!</definedName>
    <definedName name="DTS_HYSD" localSheetId="8">#REF!</definedName>
    <definedName name="DTS_HYSD" localSheetId="13">#REF!</definedName>
    <definedName name="DTS_HYSD" localSheetId="9">#REF!</definedName>
    <definedName name="DTS_HYSD" localSheetId="16">#REF!</definedName>
    <definedName name="DTS_HYSD" localSheetId="2">#REF!</definedName>
    <definedName name="DTS_HYSD" localSheetId="4">#REF!</definedName>
    <definedName name="DTS_HYSD" localSheetId="11">#REF!</definedName>
    <definedName name="DTS_HYSD" localSheetId="3">#REF!</definedName>
    <definedName name="DTS_HYSD">#REF!</definedName>
    <definedName name="DTS_LIQ" localSheetId="7">#REF!</definedName>
    <definedName name="DTS_LIQ" localSheetId="6">#REF!</definedName>
    <definedName name="DTS_LIQ" localSheetId="8">#REF!</definedName>
    <definedName name="DTS_LIQ" localSheetId="13">#REF!</definedName>
    <definedName name="DTS_LIQ" localSheetId="9">#REF!</definedName>
    <definedName name="DTS_LIQ" localSheetId="16">#REF!</definedName>
    <definedName name="DTS_LIQ" localSheetId="2">#REF!</definedName>
    <definedName name="DTS_LIQ" localSheetId="4">#REF!</definedName>
    <definedName name="DTS_LIQ" localSheetId="11">#REF!</definedName>
    <definedName name="DTS_LIQ" localSheetId="3">#REF!</definedName>
    <definedName name="DTS_LIQ">#REF!</definedName>
    <definedName name="DTS_MSS" localSheetId="7">#REF!</definedName>
    <definedName name="DTS_MSS" localSheetId="6">#REF!</definedName>
    <definedName name="DTS_MSS" localSheetId="8">#REF!</definedName>
    <definedName name="DTS_MSS" localSheetId="13">#REF!</definedName>
    <definedName name="DTS_MSS" localSheetId="9">#REF!</definedName>
    <definedName name="DTS_MSS" localSheetId="16">#REF!</definedName>
    <definedName name="DTS_MSS" localSheetId="2">#REF!</definedName>
    <definedName name="DTS_MSS" localSheetId="4">#REF!</definedName>
    <definedName name="DTS_MSS" localSheetId="11">#REF!</definedName>
    <definedName name="DTS_MSS" localSheetId="3">#REF!</definedName>
    <definedName name="DTS_MSS">#REF!</definedName>
    <definedName name="DTS_PER" localSheetId="7">#REF!</definedName>
    <definedName name="DTS_PER" localSheetId="6">#REF!</definedName>
    <definedName name="DTS_PER" localSheetId="8">#REF!</definedName>
    <definedName name="DTS_PER" localSheetId="13">#REF!</definedName>
    <definedName name="DTS_PER" localSheetId="9">#REF!</definedName>
    <definedName name="DTS_PER" localSheetId="16">#REF!</definedName>
    <definedName name="DTS_PER" localSheetId="2">#REF!</definedName>
    <definedName name="DTS_PER" localSheetId="4">#REF!</definedName>
    <definedName name="DTS_PER" localSheetId="11">#REF!</definedName>
    <definedName name="DTS_PER" localSheetId="3">#REF!</definedName>
    <definedName name="DTS_PER">#REF!</definedName>
    <definedName name="DTS_REG" localSheetId="7">#REF!</definedName>
    <definedName name="DTS_REG" localSheetId="6">#REF!</definedName>
    <definedName name="DTS_REG" localSheetId="8">#REF!</definedName>
    <definedName name="DTS_REG" localSheetId="13">#REF!</definedName>
    <definedName name="DTS_REG" localSheetId="9">#REF!</definedName>
    <definedName name="DTS_REG" localSheetId="16">#REF!</definedName>
    <definedName name="DTS_REG" localSheetId="2">#REF!</definedName>
    <definedName name="DTS_REG" localSheetId="4">#REF!</definedName>
    <definedName name="DTS_REG" localSheetId="11">#REF!</definedName>
    <definedName name="DTS_REG" localSheetId="3">#REF!</definedName>
    <definedName name="DTS_REG">#REF!</definedName>
    <definedName name="DTS_SB">#N/A</definedName>
    <definedName name="DTS_SIM" localSheetId="7">#REF!</definedName>
    <definedName name="DTS_SIM" localSheetId="6">#REF!</definedName>
    <definedName name="DTS_SIM" localSheetId="8">#REF!</definedName>
    <definedName name="DTS_SIM" localSheetId="13">#REF!</definedName>
    <definedName name="DTS_SIM" localSheetId="9">#REF!</definedName>
    <definedName name="DTS_SIM" localSheetId="16">#REF!</definedName>
    <definedName name="DTS_SIM" localSheetId="2">#REF!</definedName>
    <definedName name="DTS_SIM" localSheetId="4">#REF!</definedName>
    <definedName name="DTS_SIM" localSheetId="11">#REF!</definedName>
    <definedName name="DTS_SIM" localSheetId="3">#REF!</definedName>
    <definedName name="DTS_SIM">#REF!</definedName>
    <definedName name="DTS_VRCC" localSheetId="7">#REF!</definedName>
    <definedName name="DTS_VRCC" localSheetId="6">#REF!</definedName>
    <definedName name="DTS_VRCC" localSheetId="8">#REF!</definedName>
    <definedName name="DTS_VRCC" localSheetId="13">#REF!</definedName>
    <definedName name="DTS_VRCC" localSheetId="9">#REF!</definedName>
    <definedName name="DTS_VRCC" localSheetId="16">#REF!</definedName>
    <definedName name="DTS_VRCC" localSheetId="2">#REF!</definedName>
    <definedName name="DTS_VRCC" localSheetId="4">#REF!</definedName>
    <definedName name="DTS_VRCC" localSheetId="11">#REF!</definedName>
    <definedName name="DTS_VRCC" localSheetId="3">#REF!</definedName>
    <definedName name="DTS_VRCC">#REF!</definedName>
    <definedName name="DTS_WBM" localSheetId="7">#REF!</definedName>
    <definedName name="DTS_WBM" localSheetId="6">#REF!</definedName>
    <definedName name="DTS_WBM" localSheetId="8">#REF!</definedName>
    <definedName name="DTS_WBM" localSheetId="13">#REF!</definedName>
    <definedName name="DTS_WBM" localSheetId="9">#REF!</definedName>
    <definedName name="DTS_WBM" localSheetId="16">#REF!</definedName>
    <definedName name="DTS_WBM" localSheetId="2">#REF!</definedName>
    <definedName name="DTS_WBM" localSheetId="4">#REF!</definedName>
    <definedName name="DTS_WBM" localSheetId="11">#REF!</definedName>
    <definedName name="DTS_WBM" localSheetId="3">#REF!</definedName>
    <definedName name="DTS_WBM">#REF!</definedName>
    <definedName name="dtt">#REF!</definedName>
    <definedName name="dtt.t">#REF!</definedName>
    <definedName name="Dtt_">#REF!</definedName>
    <definedName name="dtt_t">#REF!</definedName>
    <definedName name="dttt">#REF!</definedName>
    <definedName name="DUST" localSheetId="2">[359]RMR!$K$18</definedName>
    <definedName name="DUST" localSheetId="4">[359]RMR!$K$18</definedName>
    <definedName name="DUST" localSheetId="12">[161]MRATES!$M$17</definedName>
    <definedName name="DUST" localSheetId="5">[211]MRATES!$M$17</definedName>
    <definedName name="DUST" localSheetId="3">[359]RMR!$K$18</definedName>
    <definedName name="DUST">[76]MRATES!$M$17</definedName>
    <definedName name="dw" localSheetId="4">#REF!</definedName>
    <definedName name="dw">#REF!</definedName>
    <definedName name="DWL" localSheetId="4">#REF!</definedName>
    <definedName name="DWL">#REF!</definedName>
    <definedName name="dwpefb">[261]Process!#REF!</definedName>
    <definedName name="dwpeld">#REF!</definedName>
    <definedName name="dwpelw">#REF!</definedName>
    <definedName name="dxb" localSheetId="4">[97]MRATES!#REF!</definedName>
    <definedName name="dxb" localSheetId="12">[360]MRATES!#REF!</definedName>
    <definedName name="dxb" localSheetId="5">[361]MRATES!#REF!</definedName>
    <definedName name="dxb">[97]MRATES!#REF!</definedName>
    <definedName name="dxc" localSheetId="4">#REF!</definedName>
    <definedName name="dxc">#REF!</definedName>
    <definedName name="E">'[272]GN-ST-10'!$K$20</definedName>
    <definedName name="E_0.50" localSheetId="4">#REF!</definedName>
    <definedName name="E_0.50">#REF!</definedName>
    <definedName name="E_0_50">#REF!</definedName>
    <definedName name="E_01" localSheetId="7">#REF!</definedName>
    <definedName name="E_01" localSheetId="6">#REF!</definedName>
    <definedName name="E_01" localSheetId="8">#REF!</definedName>
    <definedName name="E_01" localSheetId="13">#REF!</definedName>
    <definedName name="E_01" localSheetId="9">#REF!</definedName>
    <definedName name="E_01" localSheetId="16">#REF!</definedName>
    <definedName name="E_01" localSheetId="2">[232]Rates!$C$8</definedName>
    <definedName name="E_01" localSheetId="4">[232]Rates!$C$8</definedName>
    <definedName name="E_01" localSheetId="11">#REF!</definedName>
    <definedName name="E_01" localSheetId="3">[232]Rates!$C$8</definedName>
    <definedName name="E_01">#REF!</definedName>
    <definedName name="E_02" localSheetId="4">#REF!</definedName>
    <definedName name="E_02">#REF!</definedName>
    <definedName name="E_03" localSheetId="4">#REF!</definedName>
    <definedName name="E_03">#REF!</definedName>
    <definedName name="E_04" localSheetId="4">#REF!</definedName>
    <definedName name="E_04">#REF!</definedName>
    <definedName name="E_05" localSheetId="4">#REF!</definedName>
    <definedName name="E_05">#REF!</definedName>
    <definedName name="E_06">#REF!</definedName>
    <definedName name="E_07" localSheetId="4">#REF!</definedName>
    <definedName name="E_07">#REF!</definedName>
    <definedName name="E_08" localSheetId="4">#REF!</definedName>
    <definedName name="E_08">#REF!</definedName>
    <definedName name="E_09" localSheetId="4">#REF!</definedName>
    <definedName name="E_09">#REF!</definedName>
    <definedName name="E_10" localSheetId="4">#REF!</definedName>
    <definedName name="E_10">#REF!</definedName>
    <definedName name="E_100" localSheetId="4">#REF!</definedName>
    <definedName name="E_100">#REF!</definedName>
    <definedName name="E_101" localSheetId="4">#REF!</definedName>
    <definedName name="E_101">#REF!</definedName>
    <definedName name="E_102" localSheetId="4">#REF!</definedName>
    <definedName name="E_102">#REF!</definedName>
    <definedName name="E_103" localSheetId="4">#REF!</definedName>
    <definedName name="E_103">#REF!</definedName>
    <definedName name="E_104" localSheetId="4">#REF!</definedName>
    <definedName name="E_104">#REF!</definedName>
    <definedName name="E_105" localSheetId="4">#REF!</definedName>
    <definedName name="E_105">#REF!</definedName>
    <definedName name="E_106" localSheetId="4">#REF!</definedName>
    <definedName name="E_106">#REF!</definedName>
    <definedName name="E_107" localSheetId="4">#REF!</definedName>
    <definedName name="E_107">#REF!</definedName>
    <definedName name="E_108" localSheetId="4">#REF!</definedName>
    <definedName name="E_108">#REF!</definedName>
    <definedName name="E_109" localSheetId="4">#REF!</definedName>
    <definedName name="E_109">#REF!</definedName>
    <definedName name="E_11" localSheetId="4">#REF!</definedName>
    <definedName name="E_11">#REF!</definedName>
    <definedName name="E_110" localSheetId="4">#REF!</definedName>
    <definedName name="E_110">#REF!</definedName>
    <definedName name="E_111" localSheetId="4">#REF!</definedName>
    <definedName name="E_111">#REF!</definedName>
    <definedName name="E_112" localSheetId="4">#REF!</definedName>
    <definedName name="E_112">#REF!</definedName>
    <definedName name="E_113" localSheetId="4">#REF!</definedName>
    <definedName name="E_113">#REF!</definedName>
    <definedName name="E_114" localSheetId="4">#REF!</definedName>
    <definedName name="E_114">#REF!</definedName>
    <definedName name="E_115" localSheetId="4">#REF!</definedName>
    <definedName name="E_115">#REF!</definedName>
    <definedName name="E_116" localSheetId="4">#REF!</definedName>
    <definedName name="E_116">#REF!</definedName>
    <definedName name="E_117" localSheetId="4">#REF!</definedName>
    <definedName name="E_117">#REF!</definedName>
    <definedName name="E_118" localSheetId="4">#REF!</definedName>
    <definedName name="E_118">#REF!</definedName>
    <definedName name="E_119" localSheetId="4">#REF!</definedName>
    <definedName name="E_119">#REF!</definedName>
    <definedName name="E_12" localSheetId="4">#REF!</definedName>
    <definedName name="E_12">#REF!</definedName>
    <definedName name="E_120" localSheetId="4">#REF!</definedName>
    <definedName name="E_120">#REF!</definedName>
    <definedName name="E_121" localSheetId="4">#REF!</definedName>
    <definedName name="E_121">#REF!</definedName>
    <definedName name="E_122" localSheetId="4">#REF!</definedName>
    <definedName name="E_122">#REF!</definedName>
    <definedName name="E_123" localSheetId="4">#REF!</definedName>
    <definedName name="E_123">#REF!</definedName>
    <definedName name="E_124" localSheetId="4">#REF!</definedName>
    <definedName name="E_124">#REF!</definedName>
    <definedName name="E_125" localSheetId="4">#REF!</definedName>
    <definedName name="E_125">#REF!</definedName>
    <definedName name="E_126" localSheetId="4">#REF!</definedName>
    <definedName name="E_126">#REF!</definedName>
    <definedName name="E_127" localSheetId="4">#REF!</definedName>
    <definedName name="E_127">#REF!</definedName>
    <definedName name="E_128" localSheetId="4">#REF!</definedName>
    <definedName name="E_128">#REF!</definedName>
    <definedName name="E_129" localSheetId="4">#REF!</definedName>
    <definedName name="E_129">#REF!</definedName>
    <definedName name="E_13" localSheetId="4">#REF!</definedName>
    <definedName name="E_13">#REF!</definedName>
    <definedName name="E_130" localSheetId="4">#REF!</definedName>
    <definedName name="E_130">#REF!</definedName>
    <definedName name="E_131" localSheetId="4">#REF!</definedName>
    <definedName name="E_131">#REF!</definedName>
    <definedName name="E_132" localSheetId="4">#REF!</definedName>
    <definedName name="E_132">#REF!</definedName>
    <definedName name="E_133" localSheetId="4">#REF!</definedName>
    <definedName name="E_133">#REF!</definedName>
    <definedName name="E_134" localSheetId="4">#REF!</definedName>
    <definedName name="E_134">#REF!</definedName>
    <definedName name="E_135" localSheetId="4">#REF!</definedName>
    <definedName name="E_135">#REF!</definedName>
    <definedName name="E_136" localSheetId="4">#REF!</definedName>
    <definedName name="E_136">#REF!</definedName>
    <definedName name="E_137" localSheetId="4">#REF!</definedName>
    <definedName name="E_137">#REF!</definedName>
    <definedName name="E_138" localSheetId="4">#REF!</definedName>
    <definedName name="E_138">#REF!</definedName>
    <definedName name="E_139" localSheetId="4">#REF!</definedName>
    <definedName name="E_139">#REF!</definedName>
    <definedName name="E_14" localSheetId="4">#REF!</definedName>
    <definedName name="E_14">#REF!</definedName>
    <definedName name="E_140" localSheetId="4">#REF!</definedName>
    <definedName name="E_140">#REF!</definedName>
    <definedName name="E_141" localSheetId="4">#REF!</definedName>
    <definedName name="E_141">#REF!</definedName>
    <definedName name="E_142" localSheetId="4">#REF!</definedName>
    <definedName name="E_142">#REF!</definedName>
    <definedName name="E_143" localSheetId="4">#REF!</definedName>
    <definedName name="E_143">#REF!</definedName>
    <definedName name="E_144" localSheetId="4">#REF!</definedName>
    <definedName name="E_144">#REF!</definedName>
    <definedName name="E_145" localSheetId="4">#REF!</definedName>
    <definedName name="E_145">#REF!</definedName>
    <definedName name="E_146" localSheetId="4">#REF!</definedName>
    <definedName name="E_146">#REF!</definedName>
    <definedName name="E_147" localSheetId="4">#REF!</definedName>
    <definedName name="E_147">#REF!</definedName>
    <definedName name="E_148" localSheetId="4">#REF!</definedName>
    <definedName name="E_148">#REF!</definedName>
    <definedName name="E_149" localSheetId="4">#REF!</definedName>
    <definedName name="E_149">#REF!</definedName>
    <definedName name="E_15" localSheetId="2">#REF!</definedName>
    <definedName name="E_15" localSheetId="4">#REF!</definedName>
    <definedName name="E_15" localSheetId="5">#REF!</definedName>
    <definedName name="E_15" localSheetId="3">#REF!</definedName>
    <definedName name="E_15">[362]Rates!$C$22</definedName>
    <definedName name="E_150" localSheetId="4">#REF!</definedName>
    <definedName name="E_150" localSheetId="5">[363]Rates!$C$157</definedName>
    <definedName name="E_150">#REF!</definedName>
    <definedName name="E_16" localSheetId="4">#REF!</definedName>
    <definedName name="E_16">#REF!</definedName>
    <definedName name="E_17" localSheetId="4">#REF!</definedName>
    <definedName name="E_17">#REF!</definedName>
    <definedName name="E_18" localSheetId="4">#REF!</definedName>
    <definedName name="E_18">#REF!</definedName>
    <definedName name="E_19" localSheetId="4">#REF!</definedName>
    <definedName name="E_19">#REF!</definedName>
    <definedName name="E_20" localSheetId="4">#REF!</definedName>
    <definedName name="E_20">#REF!</definedName>
    <definedName name="E_21" localSheetId="4">#REF!</definedName>
    <definedName name="E_21">#REF!</definedName>
    <definedName name="E_22" localSheetId="2">#REF!</definedName>
    <definedName name="E_22" localSheetId="4">#REF!</definedName>
    <definedName name="E_22" localSheetId="5">#REF!</definedName>
    <definedName name="E_22" localSheetId="3">#REF!</definedName>
    <definedName name="E_22">[362]Rates!$C$29</definedName>
    <definedName name="E_23" localSheetId="4">#REF!</definedName>
    <definedName name="E_23">#REF!</definedName>
    <definedName name="E_24" localSheetId="4">#REF!</definedName>
    <definedName name="E_24">#REF!</definedName>
    <definedName name="E_25" localSheetId="4">#REF!</definedName>
    <definedName name="E_25">#REF!</definedName>
    <definedName name="E_26" localSheetId="4">#REF!</definedName>
    <definedName name="E_26">#REF!</definedName>
    <definedName name="E_27" localSheetId="4">#REF!</definedName>
    <definedName name="E_27">#REF!</definedName>
    <definedName name="E_28" localSheetId="7">#REF!</definedName>
    <definedName name="E_28" localSheetId="6">#REF!</definedName>
    <definedName name="E_28" localSheetId="8">#REF!</definedName>
    <definedName name="E_28" localSheetId="13">#REF!</definedName>
    <definedName name="E_28" localSheetId="9">#REF!</definedName>
    <definedName name="E_28" localSheetId="16">#REF!</definedName>
    <definedName name="E_28" localSheetId="2">#REF!</definedName>
    <definedName name="E_28" localSheetId="4">[232]Rates!$C$35</definedName>
    <definedName name="E_28" localSheetId="11">#REF!</definedName>
    <definedName name="E_28" localSheetId="3">#REF!</definedName>
    <definedName name="E_28">#REF!</definedName>
    <definedName name="E_29" localSheetId="4">#REF!</definedName>
    <definedName name="E_29">#REF!</definedName>
    <definedName name="E_30" localSheetId="4">#REF!</definedName>
    <definedName name="E_30">#REF!</definedName>
    <definedName name="E_31" localSheetId="4">#REF!</definedName>
    <definedName name="E_31">#REF!</definedName>
    <definedName name="E_32" localSheetId="4">#REF!</definedName>
    <definedName name="E_32">#REF!</definedName>
    <definedName name="E_33" localSheetId="4">#REF!</definedName>
    <definedName name="E_33">#REF!</definedName>
    <definedName name="E_34" localSheetId="4">#REF!</definedName>
    <definedName name="E_34">#REF!</definedName>
    <definedName name="E_35" localSheetId="4">#REF!</definedName>
    <definedName name="E_35">#REF!</definedName>
    <definedName name="E_36" localSheetId="4">#REF!</definedName>
    <definedName name="E_36">#REF!</definedName>
    <definedName name="E_37" localSheetId="4">#REF!</definedName>
    <definedName name="E_37">#REF!</definedName>
    <definedName name="E_38" localSheetId="4">#REF!</definedName>
    <definedName name="E_38">#REF!</definedName>
    <definedName name="E_39" localSheetId="4">#REF!</definedName>
    <definedName name="E_39">#REF!</definedName>
    <definedName name="E_40" localSheetId="4">#REF!</definedName>
    <definedName name="E_40">#REF!</definedName>
    <definedName name="E_41" localSheetId="4">#REF!</definedName>
    <definedName name="E_41">#REF!</definedName>
    <definedName name="E_42" localSheetId="4">#REF!</definedName>
    <definedName name="E_42">#REF!</definedName>
    <definedName name="E_43" localSheetId="4">#REF!</definedName>
    <definedName name="E_43">#REF!</definedName>
    <definedName name="E_44" localSheetId="4">#REF!</definedName>
    <definedName name="E_44">#REF!</definedName>
    <definedName name="E_45" localSheetId="4">#REF!</definedName>
    <definedName name="E_45">#REF!</definedName>
    <definedName name="E_46" localSheetId="4">#REF!</definedName>
    <definedName name="E_46">#REF!</definedName>
    <definedName name="E_47" localSheetId="4">#REF!</definedName>
    <definedName name="E_47">#REF!</definedName>
    <definedName name="E_48" localSheetId="4">#REF!</definedName>
    <definedName name="E_48">#REF!</definedName>
    <definedName name="E_49" localSheetId="4">#REF!</definedName>
    <definedName name="E_49">#REF!</definedName>
    <definedName name="E_50" localSheetId="4">#REF!</definedName>
    <definedName name="E_50">#REF!</definedName>
    <definedName name="E_51" localSheetId="4">#REF!</definedName>
    <definedName name="E_51">#REF!</definedName>
    <definedName name="E_52" localSheetId="4">#REF!</definedName>
    <definedName name="E_52">#REF!</definedName>
    <definedName name="E_53" localSheetId="4">#REF!</definedName>
    <definedName name="E_53">#REF!</definedName>
    <definedName name="E_54" localSheetId="4">#REF!</definedName>
    <definedName name="E_54">#REF!</definedName>
    <definedName name="E_55" localSheetId="4">#REF!</definedName>
    <definedName name="E_55">#REF!</definedName>
    <definedName name="E_56" localSheetId="4">#REF!</definedName>
    <definedName name="E_56">#REF!</definedName>
    <definedName name="E_57" localSheetId="4">#REF!</definedName>
    <definedName name="E_57">#REF!</definedName>
    <definedName name="E_58" localSheetId="4">#REF!</definedName>
    <definedName name="E_58">#REF!</definedName>
    <definedName name="E_59" localSheetId="4">#REF!</definedName>
    <definedName name="E_59">#REF!</definedName>
    <definedName name="E_60" localSheetId="4">#REF!</definedName>
    <definedName name="E_60">#REF!</definedName>
    <definedName name="E_61" localSheetId="4">#REF!</definedName>
    <definedName name="E_61">#REF!</definedName>
    <definedName name="E_62" localSheetId="4">#REF!</definedName>
    <definedName name="E_62">#REF!</definedName>
    <definedName name="E_63" localSheetId="4">#REF!</definedName>
    <definedName name="E_63">#REF!</definedName>
    <definedName name="E_64" localSheetId="4">#REF!</definedName>
    <definedName name="E_64">#REF!</definedName>
    <definedName name="E_65" localSheetId="4">#REF!</definedName>
    <definedName name="E_65">#REF!</definedName>
    <definedName name="E_66" localSheetId="4">#REF!</definedName>
    <definedName name="E_66">#REF!</definedName>
    <definedName name="E_67" localSheetId="4">#REF!</definedName>
    <definedName name="E_67">#REF!</definedName>
    <definedName name="E_68" localSheetId="4">#REF!</definedName>
    <definedName name="E_68">#REF!</definedName>
    <definedName name="E_69" localSheetId="4">#REF!</definedName>
    <definedName name="E_69">#REF!</definedName>
    <definedName name="E_70" localSheetId="4">#REF!</definedName>
    <definedName name="E_70">#REF!</definedName>
    <definedName name="E_71" localSheetId="4">#REF!</definedName>
    <definedName name="E_71">#REF!</definedName>
    <definedName name="E_72" localSheetId="4">#REF!</definedName>
    <definedName name="E_72">#REF!</definedName>
    <definedName name="E_73" localSheetId="4">#REF!</definedName>
    <definedName name="E_73">#REF!</definedName>
    <definedName name="E_74" localSheetId="4">#REF!</definedName>
    <definedName name="E_74">#REF!</definedName>
    <definedName name="E_75" localSheetId="4">#REF!</definedName>
    <definedName name="E_75">#REF!</definedName>
    <definedName name="E_76" localSheetId="4">#REF!</definedName>
    <definedName name="E_76">#REF!</definedName>
    <definedName name="E_77" localSheetId="4">#REF!</definedName>
    <definedName name="E_77">#REF!</definedName>
    <definedName name="E_78" localSheetId="4">#REF!</definedName>
    <definedName name="E_78">#REF!</definedName>
    <definedName name="E_79" localSheetId="4">#REF!</definedName>
    <definedName name="E_79">#REF!</definedName>
    <definedName name="E_80" localSheetId="4">#REF!</definedName>
    <definedName name="E_80">#REF!</definedName>
    <definedName name="E_81" localSheetId="4">#REF!</definedName>
    <definedName name="E_81">#REF!</definedName>
    <definedName name="E_82" localSheetId="4">#REF!</definedName>
    <definedName name="E_82">#REF!</definedName>
    <definedName name="E_83" localSheetId="4">#REF!</definedName>
    <definedName name="E_83">#REF!</definedName>
    <definedName name="E_84" localSheetId="4">#REF!</definedName>
    <definedName name="E_84">#REF!</definedName>
    <definedName name="E_85" localSheetId="4">#REF!</definedName>
    <definedName name="E_85">#REF!</definedName>
    <definedName name="E_86" localSheetId="4">#REF!</definedName>
    <definedName name="E_86">#REF!</definedName>
    <definedName name="E_87" localSheetId="4">#REF!</definedName>
    <definedName name="E_87">#REF!</definedName>
    <definedName name="E_88" localSheetId="4">#REF!</definedName>
    <definedName name="E_88">#REF!</definedName>
    <definedName name="E_89" localSheetId="4">#REF!</definedName>
    <definedName name="E_89">#REF!</definedName>
    <definedName name="E_90" localSheetId="4">#REF!</definedName>
    <definedName name="E_90">#REF!</definedName>
    <definedName name="E_91" localSheetId="4">#REF!</definedName>
    <definedName name="E_91">#REF!</definedName>
    <definedName name="E_92" localSheetId="4">#REF!</definedName>
    <definedName name="E_92">#REF!</definedName>
    <definedName name="E_93" localSheetId="4">#REF!</definedName>
    <definedName name="E_93">#REF!</definedName>
    <definedName name="E_94" localSheetId="4">#REF!</definedName>
    <definedName name="E_94">#REF!</definedName>
    <definedName name="E_95" localSheetId="4">#REF!</definedName>
    <definedName name="E_95">#REF!</definedName>
    <definedName name="E_96" localSheetId="4">#REF!</definedName>
    <definedName name="E_96">#REF!</definedName>
    <definedName name="E_97" localSheetId="4">#REF!</definedName>
    <definedName name="E_97">#REF!</definedName>
    <definedName name="E_98" localSheetId="4">#REF!</definedName>
    <definedName name="E_98">#REF!</definedName>
    <definedName name="E_99" localSheetId="4">#REF!</definedName>
    <definedName name="E_99">#REF!</definedName>
    <definedName name="E_L">#REF!</definedName>
    <definedName name="E_S">#REF!</definedName>
    <definedName name="E_UL">#REF!</definedName>
    <definedName name="E_W_CARTED_FMC" localSheetId="7">[182]Abs!#REF!</definedName>
    <definedName name="E_W_CARTED_FMC" localSheetId="6">[182]Abs!#REF!</definedName>
    <definedName name="E_W_CARTED_FMC" localSheetId="8">[182]Abs!#REF!</definedName>
    <definedName name="E_W_CARTED_FMC" localSheetId="13">[182]Abs!#REF!</definedName>
    <definedName name="E_W_CARTED_FMC" localSheetId="9">[182]Abs!#REF!</definedName>
    <definedName name="E_W_CARTED_FMC" localSheetId="2">[183]Abs!#REF!</definedName>
    <definedName name="E_W_CARTED_FMC" localSheetId="4">[183]Abs!#REF!</definedName>
    <definedName name="E_W_CARTED_FMC" localSheetId="11">[182]Abs!#REF!</definedName>
    <definedName name="E_W_CARTED_FMC" localSheetId="5">[184]Abs!#REF!</definedName>
    <definedName name="E_W_CARTED_FMC" localSheetId="3">[183]Abs!#REF!</definedName>
    <definedName name="E_W_CARTED_FMC">[182]Abs!#REF!</definedName>
    <definedName name="E_W_SIDE">#N/A</definedName>
    <definedName name="E_W_SIDE_FMC_NO" localSheetId="7">[182]Abs!#REF!</definedName>
    <definedName name="E_W_SIDE_FMC_NO" localSheetId="6">[182]Abs!#REF!</definedName>
    <definedName name="E_W_SIDE_FMC_NO" localSheetId="8">[182]Abs!#REF!</definedName>
    <definedName name="E_W_SIDE_FMC_NO" localSheetId="13">[182]Abs!#REF!</definedName>
    <definedName name="E_W_SIDE_FMC_NO" localSheetId="9">[182]Abs!#REF!</definedName>
    <definedName name="E_W_SIDE_FMC_NO" localSheetId="2">[183]Abs!#REF!</definedName>
    <definedName name="E_W_SIDE_FMC_NO" localSheetId="4">[183]Abs!#REF!</definedName>
    <definedName name="E_W_SIDE_FMC_NO" localSheetId="11">[182]Abs!#REF!</definedName>
    <definedName name="E_W_SIDE_FMC_NO" localSheetId="5">[184]Abs!#REF!</definedName>
    <definedName name="E_W_SIDE_FMC_NO" localSheetId="3">[183]Abs!#REF!</definedName>
    <definedName name="E_W_SIDE_FMC_NO">[182]Abs!#REF!</definedName>
    <definedName name="E_W_SIDE_FMC_PR" localSheetId="7">[182]Abs!#REF!</definedName>
    <definedName name="E_W_SIDE_FMC_PR" localSheetId="6">[182]Abs!#REF!</definedName>
    <definedName name="E_W_SIDE_FMC_PR" localSheetId="8">[182]Abs!#REF!</definedName>
    <definedName name="E_W_SIDE_FMC_PR" localSheetId="13">[182]Abs!#REF!</definedName>
    <definedName name="E_W_SIDE_FMC_PR" localSheetId="9">[182]Abs!#REF!</definedName>
    <definedName name="E_W_SIDE_FMC_PR" localSheetId="2">[183]Abs!#REF!</definedName>
    <definedName name="E_W_SIDE_FMC_PR" localSheetId="4">[183]Abs!#REF!</definedName>
    <definedName name="E_W_SIDE_FMC_PR" localSheetId="11">[182]Abs!#REF!</definedName>
    <definedName name="E_W_SIDE_FMC_PR" localSheetId="5">[184]Abs!#REF!</definedName>
    <definedName name="E_W_SIDE_FMC_PR" localSheetId="3">[183]Abs!#REF!</definedName>
    <definedName name="E_W_SIDE_FMC_PR">[182]Abs!#REF!</definedName>
    <definedName name="E_W_SIDE_OMC" localSheetId="4">#REF!</definedName>
    <definedName name="E_W_SIDE_OMC">#REF!</definedName>
    <definedName name="Earth_and_gravel" localSheetId="4">#REF!</definedName>
    <definedName name="Earth_and_gravel">#REF!</definedName>
    <definedName name="EARTH_D" localSheetId="2">[72]MRATES!$K$33</definedName>
    <definedName name="EARTH_D" localSheetId="4">[72]MRATES!$K$33</definedName>
    <definedName name="EARTH_D" localSheetId="12">[161]MRATES!$K$33</definedName>
    <definedName name="EARTH_D" localSheetId="5">[211]MRATES!$K$33</definedName>
    <definedName name="EARTH_D" localSheetId="3">[72]MRATES!$K$33</definedName>
    <definedName name="EARTH_D">[76]MRATES!$K$33</definedName>
    <definedName name="Earth_Lead">'[276]data existing_do not delete'!$F$75:$F$230</definedName>
    <definedName name="earthld" localSheetId="4">#REF!</definedName>
    <definedName name="earthld">#REF!</definedName>
    <definedName name="EAST">[364]RMR!$K$18</definedName>
    <definedName name="EB" localSheetId="4">#REF!</definedName>
    <definedName name="EB">#REF!</definedName>
    <definedName name="ec" localSheetId="2">[365]m!$M$3</definedName>
    <definedName name="ec" localSheetId="4">[365]m!$M$3</definedName>
    <definedName name="ec" localSheetId="5">[365]m!$M$3</definedName>
    <definedName name="ec" localSheetId="3">[365]m!$M$3</definedName>
    <definedName name="ec">[243]m!$M$3</definedName>
    <definedName name="ECV" localSheetId="7">#REF!</definedName>
    <definedName name="ECV" localSheetId="6">#REF!</definedName>
    <definedName name="ECV" localSheetId="8">#REF!</definedName>
    <definedName name="ECV" localSheetId="13">#REF!</definedName>
    <definedName name="ECV" localSheetId="9">#REF!</definedName>
    <definedName name="ECV" localSheetId="16">#REF!</definedName>
    <definedName name="ECV" localSheetId="2">#REF!</definedName>
    <definedName name="ECV" localSheetId="4">#REF!</definedName>
    <definedName name="ECV" localSheetId="11">#REF!</definedName>
    <definedName name="ECV" localSheetId="3">#REF!</definedName>
    <definedName name="ECV">#REF!</definedName>
    <definedName name="ED">#REF!</definedName>
    <definedName name="edadasd">#REF!</definedName>
    <definedName name="edswi">#REF!</definedName>
    <definedName name="Edulapalli">#REF!</definedName>
    <definedName name="ee" localSheetId="2">#REF!</definedName>
    <definedName name="ee" localSheetId="4">'[366]Road data'!#REF!</definedName>
    <definedName name="ee" localSheetId="5">'[367]Road data'!#REF!</definedName>
    <definedName name="ee" localSheetId="3">#REF!</definedName>
    <definedName name="ee">'[256]Exe. Summary'!$I$61</definedName>
    <definedName name="ee." localSheetId="5">#N/A</definedName>
    <definedName name="ee.">'[256]Exe. Summary'!$I$62</definedName>
    <definedName name="ee_">NA()</definedName>
    <definedName name="eee" localSheetId="4">#REF!</definedName>
    <definedName name="eee" localSheetId="5">#N/A</definedName>
    <definedName name="eee">#REF!</definedName>
    <definedName name="eeee">#REF!</definedName>
    <definedName name="eeeee" localSheetId="7">[244]!____________PPC131+[245]!_________SD122</definedName>
    <definedName name="eeeee" localSheetId="13">[244]!____________PPC131+[245]!_________SD122</definedName>
    <definedName name="eeeee" localSheetId="9">[244]!____________PPC131+[245]!_________SD122</definedName>
    <definedName name="eeeee" localSheetId="15">[244]!____________PPC131+[245]!_________SD122</definedName>
    <definedName name="eeeee" localSheetId="11">[244]!____________PPC131+[245]!_________SD122</definedName>
    <definedName name="eeeee">[244]!____________PPC131+[245]!_________SD122</definedName>
    <definedName name="EFF">[181]CPHEEO!$C$10</definedName>
    <definedName name="Effieciens_Sclammabscheidung">[283]BALAN1!$E$50</definedName>
    <definedName name="Effizienz_Abscheidung_Schlammw_inVK">[283]BALAN1!$E$51</definedName>
    <definedName name="egar">[368]Material!$D$117</definedName>
    <definedName name="ei" localSheetId="4">#REF!</definedName>
    <definedName name="ei">#REF!</definedName>
    <definedName name="EL" localSheetId="4">#REF!</definedName>
    <definedName name="EL">#REF!</definedName>
    <definedName name="Ele.est">#REF!</definedName>
    <definedName name="ELECTRICAL">#REF!</definedName>
    <definedName name="Email">#REF!</definedName>
    <definedName name="Emb_lmc" localSheetId="9" hidden="1">{"'Sheet1'!$A$4386:$N$4591"}</definedName>
    <definedName name="Emb_lmc" localSheetId="2" hidden="1">{"'Sheet1'!$A$4386:$N$4591"}</definedName>
    <definedName name="Emb_lmc" localSheetId="4" hidden="1">{"'Sheet1'!$A$4386:$N$4591"}</definedName>
    <definedName name="Emb_lmc" localSheetId="11" hidden="1">{"'Sheet1'!$A$4386:$N$4591"}</definedName>
    <definedName name="Emb_lmc" hidden="1">{"'Sheet1'!$A$4386:$N$4591"}</definedName>
    <definedName name="EMD">#REF!</definedName>
    <definedName name="EMD_8">#REF!</definedName>
    <definedName name="EMMS" localSheetId="7">[177]MRATES!#REF!</definedName>
    <definedName name="EMMS" localSheetId="6">[177]MRATES!#REF!</definedName>
    <definedName name="EMMS" localSheetId="8">[177]MRATES!#REF!</definedName>
    <definedName name="EMMS" localSheetId="13">[177]MRATES!#REF!</definedName>
    <definedName name="EMMS" localSheetId="9">[177]MRATES!#REF!</definedName>
    <definedName name="EMMS" localSheetId="2">[151]MRATES!#REF!</definedName>
    <definedName name="EMMS" localSheetId="4">[151]MRATES!#REF!</definedName>
    <definedName name="EMMS" localSheetId="11">[177]MRATES!#REF!</definedName>
    <definedName name="EMMS" localSheetId="5">[59]MRATES!#REF!</definedName>
    <definedName name="EMMS" localSheetId="3">[151]MRATES!#REF!</definedName>
    <definedName name="EMMS">[177]MRATES!#REF!</definedName>
    <definedName name="EMULSIONRATE" localSheetId="4">#REF!</definedName>
    <definedName name="EMULSIONRATE">#REF!</definedName>
    <definedName name="EMULSPRESDIST" localSheetId="4">#REF!</definedName>
    <definedName name="EMULSPRESDIST">#REF!</definedName>
    <definedName name="ENAMEL">#REF!</definedName>
    <definedName name="enamel_door_paint" localSheetId="4">#REF!</definedName>
    <definedName name="enamel_door_paint">#REF!</definedName>
    <definedName name="enamel_grill_paint">#REF!</definedName>
    <definedName name="End_Bal" localSheetId="2">'[369]Amortization Table'!$I$18:$I$377</definedName>
    <definedName name="End_Bal" localSheetId="4">'[369]Amortization Table'!$I$18:$I$377</definedName>
    <definedName name="End_Bal" localSheetId="12">'[370]Amortization Table'!$I$18:$I$377</definedName>
    <definedName name="End_Bal" localSheetId="5">'[371]Amortization Table'!$I$18:$I$377</definedName>
    <definedName name="End_Bal" localSheetId="3">'[369]Amortization Table'!$I$18:$I$377</definedName>
    <definedName name="End_Bal">'[372]Amortization Table'!$I$18:$I$377</definedName>
    <definedName name="EndBorder" localSheetId="4">#REF!</definedName>
    <definedName name="EndBorder">#REF!</definedName>
    <definedName name="ENERGY_CHARGES">[181]CPHEEO!$C$14</definedName>
    <definedName name="enter">#REF!</definedName>
    <definedName name="er" localSheetId="9" hidden="1">{#N/A,#N/A,FALSE,"no"}</definedName>
    <definedName name="er" localSheetId="11" hidden="1">{#N/A,#N/A,FALSE,"no"}</definedName>
    <definedName name="er" hidden="1">{#N/A,#N/A,FALSE,"no"}</definedName>
    <definedName name="ers">#REF!</definedName>
    <definedName name="ertgdrghfghdsr">#REF!</definedName>
    <definedName name="ertvs">'[373]Road Detail Est.'!#REF!</definedName>
    <definedName name="ERYUI">'[374]Plant &amp;  Machinery'!$G$13</definedName>
    <definedName name="ES" localSheetId="4">'[213]Road data'!$C$559</definedName>
    <definedName name="ES" localSheetId="12">'[375]Road data'!$C$559</definedName>
    <definedName name="ES" localSheetId="5">'[376]Road data'!$C$559</definedName>
    <definedName name="ES">#REF!</definedName>
    <definedName name="ES20B" localSheetId="7">#REF!</definedName>
    <definedName name="ES20B" localSheetId="6">#REF!</definedName>
    <definedName name="ES20B" localSheetId="8">#REF!</definedName>
    <definedName name="ES20B" localSheetId="13">#REF!</definedName>
    <definedName name="ES20B" localSheetId="9">#REF!</definedName>
    <definedName name="ES20B" localSheetId="16">#REF!</definedName>
    <definedName name="ES20B" localSheetId="2">#REF!</definedName>
    <definedName name="ES20B" localSheetId="4">#REF!</definedName>
    <definedName name="ES20B" localSheetId="11">#REF!</definedName>
    <definedName name="ES20B" localSheetId="3">#REF!</definedName>
    <definedName name="ES20B">#REF!</definedName>
    <definedName name="esc" localSheetId="4">#REF!</definedName>
    <definedName name="esc">#REF!</definedName>
    <definedName name="ESNO1">#REF!</definedName>
    <definedName name="ESSR1">#REF!</definedName>
    <definedName name="ESSR10">#REF!</definedName>
    <definedName name="ESSR11">#REF!</definedName>
    <definedName name="ESSR12">#REF!</definedName>
    <definedName name="ESSR13">#REF!</definedName>
    <definedName name="ESSR2">#REF!</definedName>
    <definedName name="ESSR3">#REF!</definedName>
    <definedName name="ESSR4">#REF!</definedName>
    <definedName name="ESSR5">#REF!</definedName>
    <definedName name="ESSR6">#REF!</definedName>
    <definedName name="ESSR7">#REF!</definedName>
    <definedName name="ESSR8">#REF!</definedName>
    <definedName name="ESSR9">#REF!</definedName>
    <definedName name="est">#N/A</definedName>
    <definedName name="estimate" localSheetId="7">'[377]Road data'!#REF!</definedName>
    <definedName name="estimate" localSheetId="6">'[377]Road data'!#REF!</definedName>
    <definedName name="estimate" localSheetId="8">'[377]Road data'!#REF!</definedName>
    <definedName name="estimate" localSheetId="13">'[377]Road data'!#REF!</definedName>
    <definedName name="estimate" localSheetId="9">'[377]Road data'!#REF!</definedName>
    <definedName name="estimate" localSheetId="2">'[378]Road data'!#REF!</definedName>
    <definedName name="estimate" localSheetId="4">'[378]Road data'!#REF!</definedName>
    <definedName name="estimate" localSheetId="11">'[377]Road data'!#REF!</definedName>
    <definedName name="estimate" localSheetId="5">#N/A</definedName>
    <definedName name="estimate" localSheetId="3">'[378]Road data'!#REF!</definedName>
    <definedName name="estimate">'[377]Road data'!#REF!</definedName>
    <definedName name="ESTT" localSheetId="4">#REF!</definedName>
    <definedName name="ESTT">#REF!</definedName>
    <definedName name="eueue" localSheetId="7">#REF!</definedName>
    <definedName name="eueue" localSheetId="6">#REF!</definedName>
    <definedName name="eueue" localSheetId="8">#REF!</definedName>
    <definedName name="eueue" localSheetId="13">#REF!</definedName>
    <definedName name="eueue" localSheetId="9">#REF!</definedName>
    <definedName name="eueue" localSheetId="16">#REF!</definedName>
    <definedName name="eueue" localSheetId="2">#REF!</definedName>
    <definedName name="eueue" localSheetId="4">#REF!</definedName>
    <definedName name="eueue" localSheetId="11">#REF!</definedName>
    <definedName name="eueue" localSheetId="3">#REF!</definedName>
    <definedName name="eueue">#REF!</definedName>
    <definedName name="EUL">#REF!</definedName>
    <definedName name="EVK2.36">#REF!</definedName>
    <definedName name="EVK65RATE" localSheetId="5">[379]RMR!$K$123</definedName>
    <definedName name="EVK65RATE">[380]RMR!$K$123</definedName>
    <definedName name="EVK9.5" localSheetId="4">#REF!</definedName>
    <definedName name="EVK9.5">#REF!</definedName>
    <definedName name="EVKBT" localSheetId="4">#REF!</definedName>
    <definedName name="EVKBT">#REF!</definedName>
    <definedName name="EVKDUST" localSheetId="4">#REF!</definedName>
    <definedName name="EVKDUST">#REF!</definedName>
    <definedName name="EVKGRVLEAD">#REF!</definedName>
    <definedName name="EVKHBGLEAD">#REF!</definedName>
    <definedName name="EVKQR">#REF!</definedName>
    <definedName name="EW" localSheetId="7">#REF!</definedName>
    <definedName name="EW" localSheetId="6">#REF!</definedName>
    <definedName name="EW" localSheetId="8">#REF!</definedName>
    <definedName name="EW" localSheetId="13">#REF!</definedName>
    <definedName name="EW" localSheetId="9">#REF!</definedName>
    <definedName name="EW" localSheetId="16">#REF!</definedName>
    <definedName name="EW" localSheetId="2">#REF!</definedName>
    <definedName name="EW" localSheetId="11">#REF!</definedName>
    <definedName name="EW" localSheetId="3">#REF!</definedName>
    <definedName name="EW">#REF!</definedName>
    <definedName name="EW_A">#REF!</definedName>
    <definedName name="EW_B">#REF!</definedName>
    <definedName name="EW_by_Machine">#REF!</definedName>
    <definedName name="ew_lead" localSheetId="2">[381]RMR!$C$34</definedName>
    <definedName name="ew_lead" localSheetId="4">[381]RMR!$C$34</definedName>
    <definedName name="ew_lead" localSheetId="5">#N/A</definedName>
    <definedName name="ew_lead" localSheetId="3">[381]RMR!$C$34</definedName>
    <definedName name="ew_lead">[382]RMR!$C$34</definedName>
    <definedName name="EW_SP" localSheetId="4">#REF!</definedName>
    <definedName name="EW_SP">#REF!</definedName>
    <definedName name="EW20A" localSheetId="7">#REF!</definedName>
    <definedName name="EW20A" localSheetId="6">#REF!</definedName>
    <definedName name="EW20A" localSheetId="8">#REF!</definedName>
    <definedName name="EW20A" localSheetId="13">#REF!</definedName>
    <definedName name="EW20A" localSheetId="9">#REF!</definedName>
    <definedName name="EW20A" localSheetId="16">#REF!</definedName>
    <definedName name="EW20A" localSheetId="2">#REF!</definedName>
    <definedName name="EW20A" localSheetId="4">#REF!</definedName>
    <definedName name="EW20A" localSheetId="11">#REF!</definedName>
    <definedName name="EW20A" localSheetId="3">#REF!</definedName>
    <definedName name="EW20A">#REF!</definedName>
    <definedName name="EWBULK" localSheetId="7">#REF!</definedName>
    <definedName name="EWBULK" localSheetId="6">#REF!</definedName>
    <definedName name="EWBULK" localSheetId="8">#REF!</definedName>
    <definedName name="EWBULK" localSheetId="13">#REF!</definedName>
    <definedName name="EWBULK" localSheetId="9">#REF!</definedName>
    <definedName name="EWBULK" localSheetId="16">#REF!</definedName>
    <definedName name="EWBULK" localSheetId="2">#REF!</definedName>
    <definedName name="EWBULK" localSheetId="4">#REF!</definedName>
    <definedName name="EWBULK" localSheetId="11">#REF!</definedName>
    <definedName name="EWBULK" localSheetId="3">#REF!</definedName>
    <definedName name="EWBULK">#REF!</definedName>
    <definedName name="EWC">#REF!</definedName>
    <definedName name="ewe">#REF!</definedName>
    <definedName name="EWRERE">#REF!</definedName>
    <definedName name="EWSTM">[383]ewst!$E$13:$R$172</definedName>
    <definedName name="EWW">#REF!</definedName>
    <definedName name="excavation">#REF!</definedName>
    <definedName name="Excavation_for_foundations__substructures__trenches__sumps__tunnels__pits_etc._in_all_types_of_ordinary_and_hard_soils_including_hard_murum__including_necessary_shoring__strutting__stacking_selected_material_for_backfilling_or_disposing_excess_excavated_m">#REF!</definedName>
    <definedName name="excavationrate">'[384]data existing_do not delete'!$J$2:$J$9</definedName>
    <definedName name="Excel_BuiltIn__FilterDatabase_1">#REF!</definedName>
    <definedName name="Excel_BuiltIn__FilterDatabase_1_16">#REF!</definedName>
    <definedName name="Excel_BuiltIn__FilterDatabase_1_18">#REF!</definedName>
    <definedName name="Excel_BuiltIn__FilterDatabase_1_18_16">#REF!</definedName>
    <definedName name="Excel_BuiltIn__FilterDatabase_1_18_2">#REF!</definedName>
    <definedName name="Excel_BuiltIn__FilterDatabase_1_18_27">#REF!</definedName>
    <definedName name="Excel_BuiltIn__FilterDatabase_1_18_4">#REF!</definedName>
    <definedName name="Excel_BuiltIn__FilterDatabase_1_2">#REF!</definedName>
    <definedName name="Excel_BuiltIn__FilterDatabase_1_27">#REF!</definedName>
    <definedName name="Excel_BuiltIn__FilterDatabase_1_4">#REF!</definedName>
    <definedName name="Excel_BuiltIn__FilterDatabase_10">#REF!</definedName>
    <definedName name="Excel_BuiltIn__FilterDatabase_14_16_16">#N/A</definedName>
    <definedName name="Excel_BuiltIn__FilterDatabase_14_16_2">#N/A</definedName>
    <definedName name="Excel_BuiltIn__FilterDatabase_14_16_4">#N/A</definedName>
    <definedName name="Excel_BuiltIn__FilterDatabase_14_16_5">#N/A</definedName>
    <definedName name="Excel_BuiltIn__FilterDatabase_2">#REF!</definedName>
    <definedName name="Excel_BuiltIn__FilterDatabase_2_1">#REF!</definedName>
    <definedName name="Excel_BuiltIn__FilterDatabase_23">#REF!</definedName>
    <definedName name="Excel_BuiltIn__FilterDatabase_3">#REF!</definedName>
    <definedName name="Excel_BuiltIn__FilterDatabase_31">#REF!</definedName>
    <definedName name="Excel_BuiltIn__FilterDatabase_4">#REF!</definedName>
    <definedName name="Excel_BuiltIn__FilterDatabase_5">#REF!</definedName>
    <definedName name="Excel_BuiltIn__FilterDatabase_50">#REF!</definedName>
    <definedName name="Excel_BuiltIn__FilterDatabase_50_16">#REF!</definedName>
    <definedName name="Excel_BuiltIn__FilterDatabase_50_2">#REF!</definedName>
    <definedName name="Excel_BuiltIn__FilterDatabase_50_27">#REF!</definedName>
    <definedName name="Excel_BuiltIn__FilterDatabase_50_4">#REF!</definedName>
    <definedName name="Excel_BuiltIn__FilterDatabase_6">#REF!</definedName>
    <definedName name="Excel_BuiltIn__FilterDatabase_6_1">#REF!</definedName>
    <definedName name="Excel_BuiltIn__FilterDatabase_6_1_1">#REF!</definedName>
    <definedName name="Excel_BuiltIn__FilterDatabase_6_1_3">#REF!</definedName>
    <definedName name="Excel_BuiltIn__FilterDatabase_7_8_16">#N/A</definedName>
    <definedName name="Excel_BuiltIn__FilterDatabase_7_8_2">#N/A</definedName>
    <definedName name="Excel_BuiltIn__FilterDatabase_7_8_4">#N/A</definedName>
    <definedName name="Excel_BuiltIn__FilterDatabase_7_8_5">#N/A</definedName>
    <definedName name="Excel_BuiltIn_Database">#REF!</definedName>
    <definedName name="Excel_BuiltIn_Database_1">"'smb://192.168.4.19/texas/BOQ_TEXAS.xls'#$''.$A$3:$S$74"</definedName>
    <definedName name="Excel_BuiltIn_Database_10">#REF!</definedName>
    <definedName name="Excel_BuiltIn_Database_11">"'smb://192.168.4.19/texas/BOQ_TEXAS.xls'#$''.$A$3:$S$74"</definedName>
    <definedName name="Excel_BuiltIn_Database_12">"'smb://192.168.4.19/texas/BOQ_TEXAS.xls'#$''.$A$3:$S$74"</definedName>
    <definedName name="Excel_BuiltIn_Database_2">"'smb://192.168.4.19/texas/BOQ_TEXAS.xls'#$''.$A$3:$S$74"</definedName>
    <definedName name="Excel_BuiltIn_Database_3">"'smb://192.168.4.19/texas/BOQ_TEXAS.xls'#$''.$A$3:$S$74"</definedName>
    <definedName name="Excel_BuiltIn_Database_4">"'smb://192.168.4.19/texas/BOQ_TEXAS.xls'#$''.$A$3:$S$74"</definedName>
    <definedName name="Excel_BuiltIn_Database_5">"'smb://192.168.4.19/texas/BOQ_TEXAS.xls'#$''.$A$3:$S$74"</definedName>
    <definedName name="Excel_BuiltIn_Database_6">"'smb://192.168.4.19/texas/BOQ_TEXAS.xls'#$''.$A$3:$S$74"</definedName>
    <definedName name="Excel_BuiltIn_Database_7">"'smb://192.168.4.19/texas/BOQ_TEXAS.xls'#$''.$A$3:$S$74"</definedName>
    <definedName name="Excel_BuiltIn_Database_8">"'smb://192.168.4.19/texas/BOQ_TEXAS.xls'#$''.$A$3:$S$74"</definedName>
    <definedName name="Excel_BuiltIn_Database_9">"'smb://192.168.4.19/texas/BOQ_TEXAS.xls'#$''.$A$3:$S$74"</definedName>
    <definedName name="Excel_BuiltIn_Extract">#REF!</definedName>
    <definedName name="Excel_BuiltIn_Print_Area">'[385]STAFFSCHED '!$A$1:$AK$84</definedName>
    <definedName name="Excel_BuiltIn_Print_Area_1">#REF!</definedName>
    <definedName name="Excel_BuiltIn_Print_Area_1_1">#REF!</definedName>
    <definedName name="Excel_BuiltIn_Print_Area_1_1_1">#REF!</definedName>
    <definedName name="Excel_BuiltIn_Print_Area_1_1_1_16">#REF!</definedName>
    <definedName name="Excel_BuiltIn_Print_Area_1_1_1_2">#REF!</definedName>
    <definedName name="Excel_BuiltIn_Print_Area_1_1_1_27">#REF!</definedName>
    <definedName name="Excel_BuiltIn_Print_Area_1_1_1_4">#REF!</definedName>
    <definedName name="Excel_BuiltIn_Print_Area_1_1_1_41">#REF!</definedName>
    <definedName name="Excel_BuiltIn_Print_Area_1_1_16">#REF!</definedName>
    <definedName name="Excel_BuiltIn_Print_Area_1_1_2">#REF!</definedName>
    <definedName name="Excel_BuiltIn_Print_Area_1_1_27">#REF!</definedName>
    <definedName name="Excel_BuiltIn_Print_Area_1_1_4">#REF!</definedName>
    <definedName name="Excel_BuiltIn_Print_Area_1_1_41">#REF!</definedName>
    <definedName name="Excel_BuiltIn_Print_Area_1_16">#REF!</definedName>
    <definedName name="Excel_BuiltIn_Print_Area_1_18">#REF!</definedName>
    <definedName name="Excel_BuiltIn_Print_Area_1_18_16">#REF!</definedName>
    <definedName name="Excel_BuiltIn_Print_Area_1_18_2">#REF!</definedName>
    <definedName name="Excel_BuiltIn_Print_Area_1_18_27">#REF!</definedName>
    <definedName name="Excel_BuiltIn_Print_Area_1_18_4">#REF!</definedName>
    <definedName name="Excel_BuiltIn_Print_Area_1_2">#REF!</definedName>
    <definedName name="Excel_BuiltIn_Print_Area_1_27">#REF!</definedName>
    <definedName name="Excel_BuiltIn_Print_Area_1_4">#REF!</definedName>
    <definedName name="Excel_BuiltIn_Print_Area_10_1">#REF!</definedName>
    <definedName name="Excel_BuiltIn_Print_Area_10_1_1_1_1_1">#REF!</definedName>
    <definedName name="Excel_BuiltIn_Print_Area_10_1_1_1_1_1_1">#REF!</definedName>
    <definedName name="Excel_BuiltIn_Print_Area_10_1_1_1_1_1_1_1">#REF!</definedName>
    <definedName name="Excel_BuiltIn_Print_Area_10_1_1_1_16">#REF!</definedName>
    <definedName name="Excel_BuiltIn_Print_Area_10_1_1_1_2">#REF!</definedName>
    <definedName name="Excel_BuiltIn_Print_Area_10_1_1_1_27">#REF!</definedName>
    <definedName name="Excel_BuiltIn_Print_Area_10_1_1_1_4">#REF!</definedName>
    <definedName name="Excel_BuiltIn_Print_Area_10_1_1_16_1">#REF!</definedName>
    <definedName name="Excel_BuiltIn_Print_Area_10_1_1_2_1">#REF!</definedName>
    <definedName name="Excel_BuiltIn_Print_Area_10_1_1_4_1">#REF!</definedName>
    <definedName name="Excel_BuiltIn_Print_Area_10_1_10">#REF!</definedName>
    <definedName name="Excel_BuiltIn_Print_Area_10_1_10_16">#REF!</definedName>
    <definedName name="Excel_BuiltIn_Print_Area_10_1_10_2">#REF!</definedName>
    <definedName name="Excel_BuiltIn_Print_Area_10_1_10_27">#REF!</definedName>
    <definedName name="Excel_BuiltIn_Print_Area_10_1_10_4">#REF!</definedName>
    <definedName name="Excel_BuiltIn_Print_Area_10_1_11">#REF!</definedName>
    <definedName name="Excel_BuiltIn_Print_Area_10_1_11_16">#REF!</definedName>
    <definedName name="Excel_BuiltIn_Print_Area_10_1_11_2">#REF!</definedName>
    <definedName name="Excel_BuiltIn_Print_Area_10_1_11_27">#REF!</definedName>
    <definedName name="Excel_BuiltIn_Print_Area_10_1_11_4">#REF!</definedName>
    <definedName name="Excel_BuiltIn_Print_Area_10_1_12">#REF!</definedName>
    <definedName name="Excel_BuiltIn_Print_Area_10_1_12_16">#REF!</definedName>
    <definedName name="Excel_BuiltIn_Print_Area_10_1_12_2">#REF!</definedName>
    <definedName name="Excel_BuiltIn_Print_Area_10_1_12_27">#REF!</definedName>
    <definedName name="Excel_BuiltIn_Print_Area_10_1_12_4">#REF!</definedName>
    <definedName name="Excel_BuiltIn_Print_Area_10_1_13">#REF!</definedName>
    <definedName name="Excel_BuiltIn_Print_Area_10_1_13_16">#REF!</definedName>
    <definedName name="Excel_BuiltIn_Print_Area_10_1_13_2">#REF!</definedName>
    <definedName name="Excel_BuiltIn_Print_Area_10_1_13_27">#REF!</definedName>
    <definedName name="Excel_BuiltIn_Print_Area_10_1_13_4">#REF!</definedName>
    <definedName name="Excel_BuiltIn_Print_Area_10_1_14">#REF!</definedName>
    <definedName name="Excel_BuiltIn_Print_Area_10_1_14_16">#REF!</definedName>
    <definedName name="Excel_BuiltIn_Print_Area_10_1_14_2">#REF!</definedName>
    <definedName name="Excel_BuiltIn_Print_Area_10_1_14_27">#REF!</definedName>
    <definedName name="Excel_BuiltIn_Print_Area_10_1_14_4">#REF!</definedName>
    <definedName name="Excel_BuiltIn_Print_Area_10_1_15">#REF!</definedName>
    <definedName name="Excel_BuiltIn_Print_Area_10_1_15_16">#REF!</definedName>
    <definedName name="Excel_BuiltIn_Print_Area_10_1_15_2">#REF!</definedName>
    <definedName name="Excel_BuiltIn_Print_Area_10_1_15_27">#REF!</definedName>
    <definedName name="Excel_BuiltIn_Print_Area_10_1_15_4">#REF!</definedName>
    <definedName name="Excel_BuiltIn_Print_Area_10_1_16_16">#REF!</definedName>
    <definedName name="Excel_BuiltIn_Print_Area_10_1_16_2">#REF!</definedName>
    <definedName name="Excel_BuiltIn_Print_Area_10_1_16_2_1">#REF!</definedName>
    <definedName name="Excel_BuiltIn_Print_Area_10_1_16_27">#REF!</definedName>
    <definedName name="Excel_BuiltIn_Print_Area_10_1_16_4">#REF!</definedName>
    <definedName name="Excel_BuiltIn_Print_Area_10_1_17">#REF!</definedName>
    <definedName name="Excel_BuiltIn_Print_Area_10_1_17_16">#REF!</definedName>
    <definedName name="Excel_BuiltIn_Print_Area_10_1_17_2">#REF!</definedName>
    <definedName name="Excel_BuiltIn_Print_Area_10_1_17_27">#REF!</definedName>
    <definedName name="Excel_BuiltIn_Print_Area_10_1_17_4">#REF!</definedName>
    <definedName name="Excel_BuiltIn_Print_Area_10_1_2_16">#REF!</definedName>
    <definedName name="Excel_BuiltIn_Print_Area_10_1_2_2">#REF!</definedName>
    <definedName name="Excel_BuiltIn_Print_Area_10_1_2_2_1">#REF!</definedName>
    <definedName name="Excel_BuiltIn_Print_Area_10_1_2_27">#REF!</definedName>
    <definedName name="Excel_BuiltIn_Print_Area_10_1_2_4">#REF!</definedName>
    <definedName name="Excel_BuiltIn_Print_Area_10_1_20">#REF!</definedName>
    <definedName name="Excel_BuiltIn_Print_Area_10_1_20_16">#REF!</definedName>
    <definedName name="Excel_BuiltIn_Print_Area_10_1_20_2">#REF!</definedName>
    <definedName name="Excel_BuiltIn_Print_Area_10_1_20_27">#REF!</definedName>
    <definedName name="Excel_BuiltIn_Print_Area_10_1_20_4">#REF!</definedName>
    <definedName name="Excel_BuiltIn_Print_Area_10_1_3">#REF!</definedName>
    <definedName name="Excel_BuiltIn_Print_Area_10_1_3_16">#REF!</definedName>
    <definedName name="Excel_BuiltIn_Print_Area_10_1_3_2">#REF!</definedName>
    <definedName name="Excel_BuiltIn_Print_Area_10_1_3_27">#REF!</definedName>
    <definedName name="Excel_BuiltIn_Print_Area_10_1_3_4">#REF!</definedName>
    <definedName name="Excel_BuiltIn_Print_Area_10_1_5">#REF!</definedName>
    <definedName name="Excel_BuiltIn_Print_Area_10_1_5_1">#REF!</definedName>
    <definedName name="Excel_BuiltIn_Print_Area_10_1_5_16">#REF!</definedName>
    <definedName name="Excel_BuiltIn_Print_Area_10_1_5_2">#REF!</definedName>
    <definedName name="Excel_BuiltIn_Print_Area_10_1_5_27">#REF!</definedName>
    <definedName name="Excel_BuiltIn_Print_Area_10_1_5_4">#REF!</definedName>
    <definedName name="Excel_BuiltIn_Print_Area_10_1_6">#REF!</definedName>
    <definedName name="Excel_BuiltIn_Print_Area_10_1_6_16">#REF!</definedName>
    <definedName name="Excel_BuiltIn_Print_Area_10_1_6_2">#REF!</definedName>
    <definedName name="Excel_BuiltIn_Print_Area_10_1_6_27">#REF!</definedName>
    <definedName name="Excel_BuiltIn_Print_Area_10_1_6_4">#REF!</definedName>
    <definedName name="Excel_BuiltIn_Print_Area_10_1_7">#REF!</definedName>
    <definedName name="Excel_BuiltIn_Print_Area_10_1_7_16">#REF!</definedName>
    <definedName name="Excel_BuiltIn_Print_Area_10_1_7_2">#REF!</definedName>
    <definedName name="Excel_BuiltIn_Print_Area_10_1_7_27">#REF!</definedName>
    <definedName name="Excel_BuiltIn_Print_Area_10_1_7_4">#REF!</definedName>
    <definedName name="Excel_BuiltIn_Print_Area_10_1_8">#REF!</definedName>
    <definedName name="Excel_BuiltIn_Print_Area_10_1_8_16">#REF!</definedName>
    <definedName name="Excel_BuiltIn_Print_Area_10_1_8_2">#REF!</definedName>
    <definedName name="Excel_BuiltIn_Print_Area_10_1_8_27">#REF!</definedName>
    <definedName name="Excel_BuiltIn_Print_Area_10_1_8_4">#REF!</definedName>
    <definedName name="Excel_BuiltIn_Print_Area_10_1_9">#REF!</definedName>
    <definedName name="Excel_BuiltIn_Print_Area_10_1_9_16">#REF!</definedName>
    <definedName name="Excel_BuiltIn_Print_Area_10_1_9_2">#REF!</definedName>
    <definedName name="Excel_BuiltIn_Print_Area_10_1_9_27">#REF!</definedName>
    <definedName name="Excel_BuiltIn_Print_Area_10_1_9_4">#REF!</definedName>
    <definedName name="Excel_BuiltIn_Print_Area_11">#REF!</definedName>
    <definedName name="Excel_BuiltIn_Print_Area_11_1">#REF!</definedName>
    <definedName name="Excel_BuiltIn_Print_Area_11_1_1">#REF!</definedName>
    <definedName name="Excel_BuiltIn_Print_Area_11_1_1_16">#REF!</definedName>
    <definedName name="Excel_BuiltIn_Print_Area_11_1_1_2">#REF!</definedName>
    <definedName name="Excel_BuiltIn_Print_Area_11_1_1_27">#REF!</definedName>
    <definedName name="Excel_BuiltIn_Print_Area_11_1_1_4">#REF!</definedName>
    <definedName name="Excel_BuiltIn_Print_Area_11_1_10">#REF!</definedName>
    <definedName name="Excel_BuiltIn_Print_Area_11_1_10_16">#REF!</definedName>
    <definedName name="Excel_BuiltIn_Print_Area_11_1_10_2">#REF!</definedName>
    <definedName name="Excel_BuiltIn_Print_Area_11_1_10_27">#REF!</definedName>
    <definedName name="Excel_BuiltIn_Print_Area_11_1_10_4">#REF!</definedName>
    <definedName name="Excel_BuiltIn_Print_Area_11_1_11">#REF!</definedName>
    <definedName name="Excel_BuiltIn_Print_Area_11_1_11_16">#REF!</definedName>
    <definedName name="Excel_BuiltIn_Print_Area_11_1_11_2">#REF!</definedName>
    <definedName name="Excel_BuiltIn_Print_Area_11_1_11_27">#REF!</definedName>
    <definedName name="Excel_BuiltIn_Print_Area_11_1_11_4">#REF!</definedName>
    <definedName name="Excel_BuiltIn_Print_Area_11_1_12">#REF!</definedName>
    <definedName name="Excel_BuiltIn_Print_Area_11_1_12_16">#REF!</definedName>
    <definedName name="Excel_BuiltIn_Print_Area_11_1_12_2">#REF!</definedName>
    <definedName name="Excel_BuiltIn_Print_Area_11_1_12_27">#REF!</definedName>
    <definedName name="Excel_BuiltIn_Print_Area_11_1_12_4">#REF!</definedName>
    <definedName name="Excel_BuiltIn_Print_Area_11_1_13">#REF!</definedName>
    <definedName name="Excel_BuiltIn_Print_Area_11_1_13_16">#REF!</definedName>
    <definedName name="Excel_BuiltIn_Print_Area_11_1_13_2">#REF!</definedName>
    <definedName name="Excel_BuiltIn_Print_Area_11_1_13_27">#REF!</definedName>
    <definedName name="Excel_BuiltIn_Print_Area_11_1_13_4">#REF!</definedName>
    <definedName name="Excel_BuiltIn_Print_Area_11_1_14">#REF!</definedName>
    <definedName name="Excel_BuiltIn_Print_Area_11_1_14_16">#REF!</definedName>
    <definedName name="Excel_BuiltIn_Print_Area_11_1_14_2">#REF!</definedName>
    <definedName name="Excel_BuiltIn_Print_Area_11_1_14_27">#REF!</definedName>
    <definedName name="Excel_BuiltIn_Print_Area_11_1_14_4">#REF!</definedName>
    <definedName name="Excel_BuiltIn_Print_Area_11_1_15">#REF!</definedName>
    <definedName name="Excel_BuiltIn_Print_Area_11_1_15_16">#REF!</definedName>
    <definedName name="Excel_BuiltIn_Print_Area_11_1_15_2">#REF!</definedName>
    <definedName name="Excel_BuiltIn_Print_Area_11_1_15_27">#REF!</definedName>
    <definedName name="Excel_BuiltIn_Print_Area_11_1_15_4">#REF!</definedName>
    <definedName name="Excel_BuiltIn_Print_Area_11_1_16">#REF!</definedName>
    <definedName name="Excel_BuiltIn_Print_Area_11_1_16_1">#REF!</definedName>
    <definedName name="Excel_BuiltIn_Print_Area_11_1_16_16">#REF!</definedName>
    <definedName name="Excel_BuiltIn_Print_Area_11_1_16_2">#REF!</definedName>
    <definedName name="Excel_BuiltIn_Print_Area_11_1_16_27">#REF!</definedName>
    <definedName name="Excel_BuiltIn_Print_Area_11_1_16_4">#REF!</definedName>
    <definedName name="Excel_BuiltIn_Print_Area_11_1_17">#REF!</definedName>
    <definedName name="Excel_BuiltIn_Print_Area_11_1_17_16">#REF!</definedName>
    <definedName name="Excel_BuiltIn_Print_Area_11_1_17_2">#REF!</definedName>
    <definedName name="Excel_BuiltIn_Print_Area_11_1_17_27">#REF!</definedName>
    <definedName name="Excel_BuiltIn_Print_Area_11_1_17_4">#REF!</definedName>
    <definedName name="Excel_BuiltIn_Print_Area_11_1_2">#REF!</definedName>
    <definedName name="Excel_BuiltIn_Print_Area_11_1_2_1">#REF!</definedName>
    <definedName name="Excel_BuiltIn_Print_Area_11_1_2_16">#REF!</definedName>
    <definedName name="Excel_BuiltIn_Print_Area_11_1_2_2">#REF!</definedName>
    <definedName name="Excel_BuiltIn_Print_Area_11_1_2_27">#REF!</definedName>
    <definedName name="Excel_BuiltIn_Print_Area_11_1_2_4">#REF!</definedName>
    <definedName name="Excel_BuiltIn_Print_Area_11_1_20">#REF!</definedName>
    <definedName name="Excel_BuiltIn_Print_Area_11_1_20_16">#REF!</definedName>
    <definedName name="Excel_BuiltIn_Print_Area_11_1_20_2">#REF!</definedName>
    <definedName name="Excel_BuiltIn_Print_Area_11_1_20_27">#REF!</definedName>
    <definedName name="Excel_BuiltIn_Print_Area_11_1_20_4">#REF!</definedName>
    <definedName name="Excel_BuiltIn_Print_Area_11_1_27">#REF!</definedName>
    <definedName name="Excel_BuiltIn_Print_Area_11_1_3">#REF!</definedName>
    <definedName name="Excel_BuiltIn_Print_Area_11_1_3_16">#REF!</definedName>
    <definedName name="Excel_BuiltIn_Print_Area_11_1_3_2">#REF!</definedName>
    <definedName name="Excel_BuiltIn_Print_Area_11_1_3_27">#REF!</definedName>
    <definedName name="Excel_BuiltIn_Print_Area_11_1_3_4">#REF!</definedName>
    <definedName name="Excel_BuiltIn_Print_Area_11_1_4">#REF!</definedName>
    <definedName name="Excel_BuiltIn_Print_Area_11_1_5">#REF!</definedName>
    <definedName name="Excel_BuiltIn_Print_Area_11_1_5_1">#REF!</definedName>
    <definedName name="Excel_BuiltIn_Print_Area_11_1_5_16">#REF!</definedName>
    <definedName name="Excel_BuiltIn_Print_Area_11_1_5_2">#REF!</definedName>
    <definedName name="Excel_BuiltIn_Print_Area_11_1_5_27">#REF!</definedName>
    <definedName name="Excel_BuiltIn_Print_Area_11_1_5_4">#REF!</definedName>
    <definedName name="Excel_BuiltIn_Print_Area_11_1_6">#REF!</definedName>
    <definedName name="Excel_BuiltIn_Print_Area_11_1_6_16">#REF!</definedName>
    <definedName name="Excel_BuiltIn_Print_Area_11_1_6_2">#REF!</definedName>
    <definedName name="Excel_BuiltIn_Print_Area_11_1_6_27">#REF!</definedName>
    <definedName name="Excel_BuiltIn_Print_Area_11_1_6_4">#REF!</definedName>
    <definedName name="Excel_BuiltIn_Print_Area_11_1_7">#REF!</definedName>
    <definedName name="Excel_BuiltIn_Print_Area_11_1_7_16">#REF!</definedName>
    <definedName name="Excel_BuiltIn_Print_Area_11_1_7_2">#REF!</definedName>
    <definedName name="Excel_BuiltIn_Print_Area_11_1_7_27">#REF!</definedName>
    <definedName name="Excel_BuiltIn_Print_Area_11_1_7_4">#REF!</definedName>
    <definedName name="Excel_BuiltIn_Print_Area_11_1_8">#REF!</definedName>
    <definedName name="Excel_BuiltIn_Print_Area_11_1_8_16">#REF!</definedName>
    <definedName name="Excel_BuiltIn_Print_Area_11_1_8_2">#REF!</definedName>
    <definedName name="Excel_BuiltIn_Print_Area_11_1_8_27">#REF!</definedName>
    <definedName name="Excel_BuiltIn_Print_Area_11_1_8_4">#REF!</definedName>
    <definedName name="Excel_BuiltIn_Print_Area_11_1_9">#REF!</definedName>
    <definedName name="Excel_BuiltIn_Print_Area_11_1_9_16">#REF!</definedName>
    <definedName name="Excel_BuiltIn_Print_Area_11_1_9_2">#REF!</definedName>
    <definedName name="Excel_BuiltIn_Print_Area_11_1_9_27">#REF!</definedName>
    <definedName name="Excel_BuiltIn_Print_Area_11_1_9_4">#REF!</definedName>
    <definedName name="Excel_BuiltIn_Print_Area_12_1">#REF!</definedName>
    <definedName name="Excel_BuiltIn_Print_Area_12_1_1">#REF!</definedName>
    <definedName name="Excel_BuiltIn_Print_Area_12_1_1_1">#REF!</definedName>
    <definedName name="Excel_BuiltIn_Print_Area_12_1_1_1_1">#REF!</definedName>
    <definedName name="Excel_BuiltIn_Print_Area_12_1_1_1_1_1">#REF!</definedName>
    <definedName name="Excel_BuiltIn_Print_Area_12_1_1_1_1_16">#REF!</definedName>
    <definedName name="Excel_BuiltIn_Print_Area_12_1_1_1_1_2">#REF!</definedName>
    <definedName name="Excel_BuiltIn_Print_Area_12_1_1_1_1_27">#REF!</definedName>
    <definedName name="Excel_BuiltIn_Print_Area_12_1_1_1_1_4">#REF!</definedName>
    <definedName name="Excel_BuiltIn_Print_Area_12_1_1_1_16">#REF!</definedName>
    <definedName name="Excel_BuiltIn_Print_Area_12_1_1_1_2">#REF!</definedName>
    <definedName name="Excel_BuiltIn_Print_Area_12_1_1_1_27">#REF!</definedName>
    <definedName name="Excel_BuiltIn_Print_Area_12_1_1_1_4">#REF!</definedName>
    <definedName name="Excel_BuiltIn_Print_Area_12_1_1_10">#REF!</definedName>
    <definedName name="Excel_BuiltIn_Print_Area_12_1_1_10_16">#REF!</definedName>
    <definedName name="Excel_BuiltIn_Print_Area_12_1_1_10_2">#REF!</definedName>
    <definedName name="Excel_BuiltIn_Print_Area_12_1_1_10_27">#REF!</definedName>
    <definedName name="Excel_BuiltIn_Print_Area_12_1_1_10_4">#REF!</definedName>
    <definedName name="Excel_BuiltIn_Print_Area_12_1_1_11">#REF!</definedName>
    <definedName name="Excel_BuiltIn_Print_Area_12_1_1_11_16">#REF!</definedName>
    <definedName name="Excel_BuiltIn_Print_Area_12_1_1_11_2">#REF!</definedName>
    <definedName name="Excel_BuiltIn_Print_Area_12_1_1_11_27">#REF!</definedName>
    <definedName name="Excel_BuiltIn_Print_Area_12_1_1_11_4">#REF!</definedName>
    <definedName name="Excel_BuiltIn_Print_Area_12_1_1_12">#REF!</definedName>
    <definedName name="Excel_BuiltIn_Print_Area_12_1_1_12_16">#REF!</definedName>
    <definedName name="Excel_BuiltIn_Print_Area_12_1_1_12_2">#REF!</definedName>
    <definedName name="Excel_BuiltIn_Print_Area_12_1_1_12_27">#REF!</definedName>
    <definedName name="Excel_BuiltIn_Print_Area_12_1_1_12_4">#REF!</definedName>
    <definedName name="Excel_BuiltIn_Print_Area_12_1_1_13">#REF!</definedName>
    <definedName name="Excel_BuiltIn_Print_Area_12_1_1_13_16">#REF!</definedName>
    <definedName name="Excel_BuiltIn_Print_Area_12_1_1_13_2">#REF!</definedName>
    <definedName name="Excel_BuiltIn_Print_Area_12_1_1_13_27">#REF!</definedName>
    <definedName name="Excel_BuiltIn_Print_Area_12_1_1_13_4">#REF!</definedName>
    <definedName name="Excel_BuiltIn_Print_Area_12_1_1_14">#REF!</definedName>
    <definedName name="Excel_BuiltIn_Print_Area_12_1_1_14_16">#REF!</definedName>
    <definedName name="Excel_BuiltIn_Print_Area_12_1_1_14_2">#REF!</definedName>
    <definedName name="Excel_BuiltIn_Print_Area_12_1_1_14_27">#REF!</definedName>
    <definedName name="Excel_BuiltIn_Print_Area_12_1_1_14_4">#REF!</definedName>
    <definedName name="Excel_BuiltIn_Print_Area_12_1_1_15">#REF!</definedName>
    <definedName name="Excel_BuiltIn_Print_Area_12_1_1_15_16">#REF!</definedName>
    <definedName name="Excel_BuiltIn_Print_Area_12_1_1_15_2">#REF!</definedName>
    <definedName name="Excel_BuiltIn_Print_Area_12_1_1_15_27">#REF!</definedName>
    <definedName name="Excel_BuiltIn_Print_Area_12_1_1_15_4">#REF!</definedName>
    <definedName name="Excel_BuiltIn_Print_Area_12_1_1_16">#REF!</definedName>
    <definedName name="Excel_BuiltIn_Print_Area_12_1_1_16_1">#REF!</definedName>
    <definedName name="Excel_BuiltIn_Print_Area_12_1_1_16_16">#REF!</definedName>
    <definedName name="Excel_BuiltIn_Print_Area_12_1_1_16_2">#REF!</definedName>
    <definedName name="Excel_BuiltIn_Print_Area_12_1_1_16_27">#REF!</definedName>
    <definedName name="Excel_BuiltIn_Print_Area_12_1_1_16_4">#REF!</definedName>
    <definedName name="Excel_BuiltIn_Print_Area_12_1_1_17">#REF!</definedName>
    <definedName name="Excel_BuiltIn_Print_Area_12_1_1_17_16">#REF!</definedName>
    <definedName name="Excel_BuiltIn_Print_Area_12_1_1_17_2">#REF!</definedName>
    <definedName name="Excel_BuiltIn_Print_Area_12_1_1_17_27">#REF!</definedName>
    <definedName name="Excel_BuiltIn_Print_Area_12_1_1_17_4">#REF!</definedName>
    <definedName name="Excel_BuiltIn_Print_Area_12_1_1_2">#REF!</definedName>
    <definedName name="Excel_BuiltIn_Print_Area_12_1_1_2_1">#REF!</definedName>
    <definedName name="Excel_BuiltIn_Print_Area_12_1_1_2_16">#REF!</definedName>
    <definedName name="Excel_BuiltIn_Print_Area_12_1_1_2_2">#REF!</definedName>
    <definedName name="Excel_BuiltIn_Print_Area_12_1_1_2_27">#REF!</definedName>
    <definedName name="Excel_BuiltIn_Print_Area_12_1_1_2_4">#REF!</definedName>
    <definedName name="Excel_BuiltIn_Print_Area_12_1_1_20">#REF!</definedName>
    <definedName name="Excel_BuiltIn_Print_Area_12_1_1_20_16">#REF!</definedName>
    <definedName name="Excel_BuiltIn_Print_Area_12_1_1_20_2">#REF!</definedName>
    <definedName name="Excel_BuiltIn_Print_Area_12_1_1_20_27">#REF!</definedName>
    <definedName name="Excel_BuiltIn_Print_Area_12_1_1_20_4">#REF!</definedName>
    <definedName name="Excel_BuiltIn_Print_Area_12_1_1_27">#REF!</definedName>
    <definedName name="Excel_BuiltIn_Print_Area_12_1_1_3">#REF!</definedName>
    <definedName name="Excel_BuiltIn_Print_Area_12_1_1_3_16">#REF!</definedName>
    <definedName name="Excel_BuiltIn_Print_Area_12_1_1_3_2">#REF!</definedName>
    <definedName name="Excel_BuiltIn_Print_Area_12_1_1_3_27">#REF!</definedName>
    <definedName name="Excel_BuiltIn_Print_Area_12_1_1_3_4">#REF!</definedName>
    <definedName name="Excel_BuiltIn_Print_Area_12_1_1_4">#REF!</definedName>
    <definedName name="Excel_BuiltIn_Print_Area_12_1_1_5">#REF!</definedName>
    <definedName name="Excel_BuiltIn_Print_Area_12_1_1_5_1">#REF!</definedName>
    <definedName name="Excel_BuiltIn_Print_Area_12_1_1_5_16">#REF!</definedName>
    <definedName name="Excel_BuiltIn_Print_Area_12_1_1_5_2">#REF!</definedName>
    <definedName name="Excel_BuiltIn_Print_Area_12_1_1_5_27">#REF!</definedName>
    <definedName name="Excel_BuiltIn_Print_Area_12_1_1_5_4">#REF!</definedName>
    <definedName name="Excel_BuiltIn_Print_Area_12_1_1_6">#REF!</definedName>
    <definedName name="Excel_BuiltIn_Print_Area_12_1_1_6_16">#REF!</definedName>
    <definedName name="Excel_BuiltIn_Print_Area_12_1_1_6_2">#REF!</definedName>
    <definedName name="Excel_BuiltIn_Print_Area_12_1_1_6_27">#REF!</definedName>
    <definedName name="Excel_BuiltIn_Print_Area_12_1_1_6_4">#REF!</definedName>
    <definedName name="Excel_BuiltIn_Print_Area_12_1_1_7">#REF!</definedName>
    <definedName name="Excel_BuiltIn_Print_Area_12_1_1_7_16">#REF!</definedName>
    <definedName name="Excel_BuiltIn_Print_Area_12_1_1_7_2">#REF!</definedName>
    <definedName name="Excel_BuiltIn_Print_Area_12_1_1_7_27">#REF!</definedName>
    <definedName name="Excel_BuiltIn_Print_Area_12_1_1_7_4">#REF!</definedName>
    <definedName name="Excel_BuiltIn_Print_Area_12_1_1_8">#REF!</definedName>
    <definedName name="Excel_BuiltIn_Print_Area_12_1_1_8_16">#REF!</definedName>
    <definedName name="Excel_BuiltIn_Print_Area_12_1_1_8_2">#REF!</definedName>
    <definedName name="Excel_BuiltIn_Print_Area_12_1_1_8_27">#REF!</definedName>
    <definedName name="Excel_BuiltIn_Print_Area_12_1_1_8_4">#REF!</definedName>
    <definedName name="Excel_BuiltIn_Print_Area_12_1_1_9">#REF!</definedName>
    <definedName name="Excel_BuiltIn_Print_Area_12_1_1_9_16">#REF!</definedName>
    <definedName name="Excel_BuiltIn_Print_Area_12_1_1_9_2">#REF!</definedName>
    <definedName name="Excel_BuiltIn_Print_Area_12_1_1_9_27">#REF!</definedName>
    <definedName name="Excel_BuiltIn_Print_Area_12_1_1_9_4">#REF!</definedName>
    <definedName name="Excel_BuiltIn_Print_Area_12_1_10">#REF!</definedName>
    <definedName name="Excel_BuiltIn_Print_Area_12_1_10_16">#REF!</definedName>
    <definedName name="Excel_BuiltIn_Print_Area_12_1_10_2">#REF!</definedName>
    <definedName name="Excel_BuiltIn_Print_Area_12_1_10_27">#REF!</definedName>
    <definedName name="Excel_BuiltIn_Print_Area_12_1_10_4">#REF!</definedName>
    <definedName name="Excel_BuiltIn_Print_Area_12_1_11">#REF!</definedName>
    <definedName name="Excel_BuiltIn_Print_Area_12_1_11_16">#REF!</definedName>
    <definedName name="Excel_BuiltIn_Print_Area_12_1_11_2">#REF!</definedName>
    <definedName name="Excel_BuiltIn_Print_Area_12_1_11_27">#REF!</definedName>
    <definedName name="Excel_BuiltIn_Print_Area_12_1_11_4">#REF!</definedName>
    <definedName name="Excel_BuiltIn_Print_Area_12_1_12">#REF!</definedName>
    <definedName name="Excel_BuiltIn_Print_Area_12_1_12_16">#REF!</definedName>
    <definedName name="Excel_BuiltIn_Print_Area_12_1_12_2">#REF!</definedName>
    <definedName name="Excel_BuiltIn_Print_Area_12_1_12_27">#REF!</definedName>
    <definedName name="Excel_BuiltIn_Print_Area_12_1_12_4">#REF!</definedName>
    <definedName name="Excel_BuiltIn_Print_Area_12_1_13">#REF!</definedName>
    <definedName name="Excel_BuiltIn_Print_Area_12_1_13_16">#REF!</definedName>
    <definedName name="Excel_BuiltIn_Print_Area_12_1_13_2">#REF!</definedName>
    <definedName name="Excel_BuiltIn_Print_Area_12_1_13_27">#REF!</definedName>
    <definedName name="Excel_BuiltIn_Print_Area_12_1_13_4">#REF!</definedName>
    <definedName name="Excel_BuiltIn_Print_Area_12_1_14">#REF!</definedName>
    <definedName name="Excel_BuiltIn_Print_Area_12_1_14_16">#REF!</definedName>
    <definedName name="Excel_BuiltIn_Print_Area_12_1_14_2">#REF!</definedName>
    <definedName name="Excel_BuiltIn_Print_Area_12_1_14_27">#REF!</definedName>
    <definedName name="Excel_BuiltIn_Print_Area_12_1_14_4">#REF!</definedName>
    <definedName name="Excel_BuiltIn_Print_Area_12_1_15">#REF!</definedName>
    <definedName name="Excel_BuiltIn_Print_Area_12_1_15_16">#REF!</definedName>
    <definedName name="Excel_BuiltIn_Print_Area_12_1_15_2">#REF!</definedName>
    <definedName name="Excel_BuiltIn_Print_Area_12_1_15_27">#REF!</definedName>
    <definedName name="Excel_BuiltIn_Print_Area_12_1_15_4">#REF!</definedName>
    <definedName name="Excel_BuiltIn_Print_Area_12_1_16">#REF!</definedName>
    <definedName name="Excel_BuiltIn_Print_Area_12_1_16_1">#REF!</definedName>
    <definedName name="Excel_BuiltIn_Print_Area_12_1_16_16">#REF!</definedName>
    <definedName name="Excel_BuiltIn_Print_Area_12_1_16_2">#REF!</definedName>
    <definedName name="Excel_BuiltIn_Print_Area_12_1_16_27">#REF!</definedName>
    <definedName name="Excel_BuiltIn_Print_Area_12_1_16_4">#REF!</definedName>
    <definedName name="Excel_BuiltIn_Print_Area_12_1_17">#REF!</definedName>
    <definedName name="Excel_BuiltIn_Print_Area_12_1_17_16">#REF!</definedName>
    <definedName name="Excel_BuiltIn_Print_Area_12_1_17_2">#REF!</definedName>
    <definedName name="Excel_BuiltIn_Print_Area_12_1_17_27">#REF!</definedName>
    <definedName name="Excel_BuiltIn_Print_Area_12_1_17_4">#REF!</definedName>
    <definedName name="Excel_BuiltIn_Print_Area_12_1_2">#REF!</definedName>
    <definedName name="Excel_BuiltIn_Print_Area_12_1_2_1">#REF!</definedName>
    <definedName name="Excel_BuiltIn_Print_Area_12_1_2_16">#REF!</definedName>
    <definedName name="Excel_BuiltIn_Print_Area_12_1_2_2">#REF!</definedName>
    <definedName name="Excel_BuiltIn_Print_Area_12_1_2_27">#REF!</definedName>
    <definedName name="Excel_BuiltIn_Print_Area_12_1_2_4">#REF!</definedName>
    <definedName name="Excel_BuiltIn_Print_Area_12_1_20">#REF!</definedName>
    <definedName name="Excel_BuiltIn_Print_Area_12_1_20_16">#REF!</definedName>
    <definedName name="Excel_BuiltIn_Print_Area_12_1_20_2">#REF!</definedName>
    <definedName name="Excel_BuiltIn_Print_Area_12_1_20_27">#REF!</definedName>
    <definedName name="Excel_BuiltIn_Print_Area_12_1_20_4">#REF!</definedName>
    <definedName name="Excel_BuiltIn_Print_Area_12_1_27">#REF!</definedName>
    <definedName name="Excel_BuiltIn_Print_Area_12_1_3">#REF!</definedName>
    <definedName name="Excel_BuiltIn_Print_Area_12_1_3_16">#REF!</definedName>
    <definedName name="Excel_BuiltIn_Print_Area_12_1_3_2">#REF!</definedName>
    <definedName name="Excel_BuiltIn_Print_Area_12_1_3_27">#REF!</definedName>
    <definedName name="Excel_BuiltIn_Print_Area_12_1_3_4">#REF!</definedName>
    <definedName name="Excel_BuiltIn_Print_Area_12_1_4">#REF!</definedName>
    <definedName name="Excel_BuiltIn_Print_Area_12_1_5">#REF!</definedName>
    <definedName name="Excel_BuiltIn_Print_Area_12_1_5_1">#REF!</definedName>
    <definedName name="Excel_BuiltIn_Print_Area_12_1_5_16">#REF!</definedName>
    <definedName name="Excel_BuiltIn_Print_Area_12_1_5_2">#REF!</definedName>
    <definedName name="Excel_BuiltIn_Print_Area_12_1_5_27">#REF!</definedName>
    <definedName name="Excel_BuiltIn_Print_Area_12_1_5_4">#REF!</definedName>
    <definedName name="Excel_BuiltIn_Print_Area_12_1_6">#REF!</definedName>
    <definedName name="Excel_BuiltIn_Print_Area_12_1_6_16">#REF!</definedName>
    <definedName name="Excel_BuiltIn_Print_Area_12_1_6_2">#REF!</definedName>
    <definedName name="Excel_BuiltIn_Print_Area_12_1_6_27">#REF!</definedName>
    <definedName name="Excel_BuiltIn_Print_Area_12_1_6_4">#REF!</definedName>
    <definedName name="Excel_BuiltIn_Print_Area_12_1_7">#REF!</definedName>
    <definedName name="Excel_BuiltIn_Print_Area_12_1_7_16">#REF!</definedName>
    <definedName name="Excel_BuiltIn_Print_Area_12_1_7_2">#REF!</definedName>
    <definedName name="Excel_BuiltIn_Print_Area_12_1_7_27">#REF!</definedName>
    <definedName name="Excel_BuiltIn_Print_Area_12_1_7_4">#REF!</definedName>
    <definedName name="Excel_BuiltIn_Print_Area_12_1_8">#REF!</definedName>
    <definedName name="Excel_BuiltIn_Print_Area_12_1_8_16">#REF!</definedName>
    <definedName name="Excel_BuiltIn_Print_Area_12_1_8_2">#REF!</definedName>
    <definedName name="Excel_BuiltIn_Print_Area_12_1_8_27">#REF!</definedName>
    <definedName name="Excel_BuiltIn_Print_Area_12_1_8_4">#REF!</definedName>
    <definedName name="Excel_BuiltIn_Print_Area_12_1_9">#REF!</definedName>
    <definedName name="Excel_BuiltIn_Print_Area_12_1_9_16">#REF!</definedName>
    <definedName name="Excel_BuiltIn_Print_Area_12_1_9_2">#REF!</definedName>
    <definedName name="Excel_BuiltIn_Print_Area_12_1_9_27">#REF!</definedName>
    <definedName name="Excel_BuiltIn_Print_Area_12_1_9_4">#REF!</definedName>
    <definedName name="Excel_BuiltIn_Print_Area_13">#REF!</definedName>
    <definedName name="Excel_BuiltIn_Print_Area_13_1">#REF!</definedName>
    <definedName name="Excel_BuiltIn_Print_Area_13_1_1">#REF!</definedName>
    <definedName name="Excel_BuiltIn_Print_Area_13_1_1_16">#REF!</definedName>
    <definedName name="Excel_BuiltIn_Print_Area_13_1_1_2">#REF!</definedName>
    <definedName name="Excel_BuiltIn_Print_Area_13_1_1_27">#REF!</definedName>
    <definedName name="Excel_BuiltIn_Print_Area_13_1_1_4">#REF!</definedName>
    <definedName name="Excel_BuiltIn_Print_Area_13_1_10">#REF!</definedName>
    <definedName name="Excel_BuiltIn_Print_Area_13_1_10_16">#REF!</definedName>
    <definedName name="Excel_BuiltIn_Print_Area_13_1_10_2">#REF!</definedName>
    <definedName name="Excel_BuiltIn_Print_Area_13_1_10_27">#REF!</definedName>
    <definedName name="Excel_BuiltIn_Print_Area_13_1_10_4">#REF!</definedName>
    <definedName name="Excel_BuiltIn_Print_Area_13_1_11">#REF!</definedName>
    <definedName name="Excel_BuiltIn_Print_Area_13_1_11_16">#REF!</definedName>
    <definedName name="Excel_BuiltIn_Print_Area_13_1_11_2">#REF!</definedName>
    <definedName name="Excel_BuiltIn_Print_Area_13_1_11_27">#REF!</definedName>
    <definedName name="Excel_BuiltIn_Print_Area_13_1_11_4">#REF!</definedName>
    <definedName name="Excel_BuiltIn_Print_Area_13_1_12">#REF!</definedName>
    <definedName name="Excel_BuiltIn_Print_Area_13_1_12_16">#REF!</definedName>
    <definedName name="Excel_BuiltIn_Print_Area_13_1_12_2">#REF!</definedName>
    <definedName name="Excel_BuiltIn_Print_Area_13_1_12_27">#REF!</definedName>
    <definedName name="Excel_BuiltIn_Print_Area_13_1_12_4">#REF!</definedName>
    <definedName name="Excel_BuiltIn_Print_Area_13_1_13">#REF!</definedName>
    <definedName name="Excel_BuiltIn_Print_Area_13_1_13_16">#REF!</definedName>
    <definedName name="Excel_BuiltIn_Print_Area_13_1_13_2">#REF!</definedName>
    <definedName name="Excel_BuiltIn_Print_Area_13_1_13_27">#REF!</definedName>
    <definedName name="Excel_BuiltIn_Print_Area_13_1_13_4">#REF!</definedName>
    <definedName name="Excel_BuiltIn_Print_Area_13_1_14">#REF!</definedName>
    <definedName name="Excel_BuiltIn_Print_Area_13_1_14_16">#REF!</definedName>
    <definedName name="Excel_BuiltIn_Print_Area_13_1_14_2">#REF!</definedName>
    <definedName name="Excel_BuiltIn_Print_Area_13_1_14_27">#REF!</definedName>
    <definedName name="Excel_BuiltIn_Print_Area_13_1_14_4">#REF!</definedName>
    <definedName name="Excel_BuiltIn_Print_Area_13_1_15">#REF!</definedName>
    <definedName name="Excel_BuiltIn_Print_Area_13_1_15_16">#REF!</definedName>
    <definedName name="Excel_BuiltIn_Print_Area_13_1_15_2">#REF!</definedName>
    <definedName name="Excel_BuiltIn_Print_Area_13_1_15_27">#REF!</definedName>
    <definedName name="Excel_BuiltIn_Print_Area_13_1_15_4">#REF!</definedName>
    <definedName name="Excel_BuiltIn_Print_Area_13_1_16">#REF!</definedName>
    <definedName name="Excel_BuiltIn_Print_Area_13_1_16_1">#REF!</definedName>
    <definedName name="Excel_BuiltIn_Print_Area_13_1_16_16">#REF!</definedName>
    <definedName name="Excel_BuiltIn_Print_Area_13_1_16_2">#REF!</definedName>
    <definedName name="Excel_BuiltIn_Print_Area_13_1_16_27">#REF!</definedName>
    <definedName name="Excel_BuiltIn_Print_Area_13_1_16_4">#REF!</definedName>
    <definedName name="Excel_BuiltIn_Print_Area_13_1_17">#REF!</definedName>
    <definedName name="Excel_BuiltIn_Print_Area_13_1_17_16">#REF!</definedName>
    <definedName name="Excel_BuiltIn_Print_Area_13_1_17_2">#REF!</definedName>
    <definedName name="Excel_BuiltIn_Print_Area_13_1_17_27">#REF!</definedName>
    <definedName name="Excel_BuiltIn_Print_Area_13_1_17_4">#REF!</definedName>
    <definedName name="Excel_BuiltIn_Print_Area_13_1_2">#REF!</definedName>
    <definedName name="Excel_BuiltIn_Print_Area_13_1_2_1">#REF!</definedName>
    <definedName name="Excel_BuiltIn_Print_Area_13_1_2_16">#REF!</definedName>
    <definedName name="Excel_BuiltIn_Print_Area_13_1_2_2">#REF!</definedName>
    <definedName name="Excel_BuiltIn_Print_Area_13_1_2_27">#REF!</definedName>
    <definedName name="Excel_BuiltIn_Print_Area_13_1_2_4">#REF!</definedName>
    <definedName name="Excel_BuiltIn_Print_Area_13_1_20">#REF!</definedName>
    <definedName name="Excel_BuiltIn_Print_Area_13_1_20_16">#REF!</definedName>
    <definedName name="Excel_BuiltIn_Print_Area_13_1_20_2">#REF!</definedName>
    <definedName name="Excel_BuiltIn_Print_Area_13_1_20_27">#REF!</definedName>
    <definedName name="Excel_BuiltIn_Print_Area_13_1_20_4">#REF!</definedName>
    <definedName name="Excel_BuiltIn_Print_Area_13_1_27">#REF!</definedName>
    <definedName name="Excel_BuiltIn_Print_Area_13_1_3">#REF!</definedName>
    <definedName name="Excel_BuiltIn_Print_Area_13_1_3_16">#REF!</definedName>
    <definedName name="Excel_BuiltIn_Print_Area_13_1_3_2">#REF!</definedName>
    <definedName name="Excel_BuiltIn_Print_Area_13_1_3_27">#REF!</definedName>
    <definedName name="Excel_BuiltIn_Print_Area_13_1_3_4">#REF!</definedName>
    <definedName name="Excel_BuiltIn_Print_Area_13_1_4">#REF!</definedName>
    <definedName name="Excel_BuiltIn_Print_Area_13_1_5">#REF!</definedName>
    <definedName name="Excel_BuiltIn_Print_Area_13_1_5_1">#REF!</definedName>
    <definedName name="Excel_BuiltIn_Print_Area_13_1_5_16">#REF!</definedName>
    <definedName name="Excel_BuiltIn_Print_Area_13_1_5_2">#REF!</definedName>
    <definedName name="Excel_BuiltIn_Print_Area_13_1_5_27">#REF!</definedName>
    <definedName name="Excel_BuiltIn_Print_Area_13_1_5_4">#REF!</definedName>
    <definedName name="Excel_BuiltIn_Print_Area_13_1_6">#REF!</definedName>
    <definedName name="Excel_BuiltIn_Print_Area_13_1_6_16">#REF!</definedName>
    <definedName name="Excel_BuiltIn_Print_Area_13_1_6_2">#REF!</definedName>
    <definedName name="Excel_BuiltIn_Print_Area_13_1_6_27">#REF!</definedName>
    <definedName name="Excel_BuiltIn_Print_Area_13_1_6_4">#REF!</definedName>
    <definedName name="Excel_BuiltIn_Print_Area_13_1_7">#REF!</definedName>
    <definedName name="Excel_BuiltIn_Print_Area_13_1_7_16">#REF!</definedName>
    <definedName name="Excel_BuiltIn_Print_Area_13_1_7_2">#REF!</definedName>
    <definedName name="Excel_BuiltIn_Print_Area_13_1_7_27">#REF!</definedName>
    <definedName name="Excel_BuiltIn_Print_Area_13_1_7_4">#REF!</definedName>
    <definedName name="Excel_BuiltIn_Print_Area_13_1_8">#REF!</definedName>
    <definedName name="Excel_BuiltIn_Print_Area_13_1_8_16">#REF!</definedName>
    <definedName name="Excel_BuiltIn_Print_Area_13_1_8_2">#REF!</definedName>
    <definedName name="Excel_BuiltIn_Print_Area_13_1_8_27">#REF!</definedName>
    <definedName name="Excel_BuiltIn_Print_Area_13_1_8_4">#REF!</definedName>
    <definedName name="Excel_BuiltIn_Print_Area_13_1_9">#REF!</definedName>
    <definedName name="Excel_BuiltIn_Print_Area_13_1_9_16">#REF!</definedName>
    <definedName name="Excel_BuiltIn_Print_Area_13_1_9_2">#REF!</definedName>
    <definedName name="Excel_BuiltIn_Print_Area_13_1_9_27">#REF!</definedName>
    <definedName name="Excel_BuiltIn_Print_Area_13_1_9_4">#REF!</definedName>
    <definedName name="Excel_BuiltIn_Print_Area_14">#REF!</definedName>
    <definedName name="Excel_BuiltIn_Print_Area_14_1">#REF!</definedName>
    <definedName name="Excel_BuiltIn_Print_Area_14_1_1">#REF!</definedName>
    <definedName name="Excel_BuiltIn_Print_Area_14_1_1_16">#REF!</definedName>
    <definedName name="Excel_BuiltIn_Print_Area_14_1_1_2">#REF!</definedName>
    <definedName name="Excel_BuiltIn_Print_Area_14_1_1_27">#REF!</definedName>
    <definedName name="Excel_BuiltIn_Print_Area_14_1_1_4">#REF!</definedName>
    <definedName name="Excel_BuiltIn_Print_Area_14_1_10">#REF!</definedName>
    <definedName name="Excel_BuiltIn_Print_Area_14_1_10_16">#REF!</definedName>
    <definedName name="Excel_BuiltIn_Print_Area_14_1_10_2">#REF!</definedName>
    <definedName name="Excel_BuiltIn_Print_Area_14_1_10_27">#REF!</definedName>
    <definedName name="Excel_BuiltIn_Print_Area_14_1_10_4">#REF!</definedName>
    <definedName name="Excel_BuiltIn_Print_Area_14_1_11">#REF!</definedName>
    <definedName name="Excel_BuiltIn_Print_Area_14_1_11_16">#REF!</definedName>
    <definedName name="Excel_BuiltIn_Print_Area_14_1_11_2">#REF!</definedName>
    <definedName name="Excel_BuiltIn_Print_Area_14_1_11_27">#REF!</definedName>
    <definedName name="Excel_BuiltIn_Print_Area_14_1_11_4">#REF!</definedName>
    <definedName name="Excel_BuiltIn_Print_Area_14_1_12">#REF!</definedName>
    <definedName name="Excel_BuiltIn_Print_Area_14_1_12_16">#REF!</definedName>
    <definedName name="Excel_BuiltIn_Print_Area_14_1_12_2">#REF!</definedName>
    <definedName name="Excel_BuiltIn_Print_Area_14_1_12_27">#REF!</definedName>
    <definedName name="Excel_BuiltIn_Print_Area_14_1_12_4">#REF!</definedName>
    <definedName name="Excel_BuiltIn_Print_Area_14_1_13">#REF!</definedName>
    <definedName name="Excel_BuiltIn_Print_Area_14_1_13_16">#REF!</definedName>
    <definedName name="Excel_BuiltIn_Print_Area_14_1_13_2">#REF!</definedName>
    <definedName name="Excel_BuiltIn_Print_Area_14_1_13_27">#REF!</definedName>
    <definedName name="Excel_BuiltIn_Print_Area_14_1_13_4">#REF!</definedName>
    <definedName name="Excel_BuiltIn_Print_Area_14_1_14">#REF!</definedName>
    <definedName name="Excel_BuiltIn_Print_Area_14_1_14_16">#REF!</definedName>
    <definedName name="Excel_BuiltIn_Print_Area_14_1_14_2">#REF!</definedName>
    <definedName name="Excel_BuiltIn_Print_Area_14_1_14_27">#REF!</definedName>
    <definedName name="Excel_BuiltIn_Print_Area_14_1_14_4">#REF!</definedName>
    <definedName name="Excel_BuiltIn_Print_Area_14_1_15">#REF!</definedName>
    <definedName name="Excel_BuiltIn_Print_Area_14_1_15_16">#REF!</definedName>
    <definedName name="Excel_BuiltIn_Print_Area_14_1_15_2">#REF!</definedName>
    <definedName name="Excel_BuiltIn_Print_Area_14_1_15_27">#REF!</definedName>
    <definedName name="Excel_BuiltIn_Print_Area_14_1_15_4">#REF!</definedName>
    <definedName name="Excel_BuiltIn_Print_Area_14_1_16">#REF!</definedName>
    <definedName name="Excel_BuiltIn_Print_Area_14_1_16_1">#REF!</definedName>
    <definedName name="Excel_BuiltIn_Print_Area_14_1_16_16">#REF!</definedName>
    <definedName name="Excel_BuiltIn_Print_Area_14_1_16_2">#REF!</definedName>
    <definedName name="Excel_BuiltIn_Print_Area_14_1_16_27">#REF!</definedName>
    <definedName name="Excel_BuiltIn_Print_Area_14_1_16_4">#REF!</definedName>
    <definedName name="Excel_BuiltIn_Print_Area_14_1_17">#REF!</definedName>
    <definedName name="Excel_BuiltIn_Print_Area_14_1_17_16">#REF!</definedName>
    <definedName name="Excel_BuiltIn_Print_Area_14_1_17_2">#REF!</definedName>
    <definedName name="Excel_BuiltIn_Print_Area_14_1_17_27">#REF!</definedName>
    <definedName name="Excel_BuiltIn_Print_Area_14_1_17_4">#REF!</definedName>
    <definedName name="Excel_BuiltIn_Print_Area_14_1_2">#REF!</definedName>
    <definedName name="Excel_BuiltIn_Print_Area_14_1_2_1">#REF!</definedName>
    <definedName name="Excel_BuiltIn_Print_Area_14_1_2_16">#REF!</definedName>
    <definedName name="Excel_BuiltIn_Print_Area_14_1_2_2">#REF!</definedName>
    <definedName name="Excel_BuiltIn_Print_Area_14_1_2_27">#REF!</definedName>
    <definedName name="Excel_BuiltIn_Print_Area_14_1_2_4">#REF!</definedName>
    <definedName name="Excel_BuiltIn_Print_Area_14_1_20">#REF!</definedName>
    <definedName name="Excel_BuiltIn_Print_Area_14_1_20_16">#REF!</definedName>
    <definedName name="Excel_BuiltIn_Print_Area_14_1_20_2">#REF!</definedName>
    <definedName name="Excel_BuiltIn_Print_Area_14_1_20_27">#REF!</definedName>
    <definedName name="Excel_BuiltIn_Print_Area_14_1_20_4">#REF!</definedName>
    <definedName name="Excel_BuiltIn_Print_Area_14_1_27">#REF!</definedName>
    <definedName name="Excel_BuiltIn_Print_Area_14_1_3">#REF!</definedName>
    <definedName name="Excel_BuiltIn_Print_Area_14_1_3_16">#REF!</definedName>
    <definedName name="Excel_BuiltIn_Print_Area_14_1_3_2">#REF!</definedName>
    <definedName name="Excel_BuiltIn_Print_Area_14_1_3_27">#REF!</definedName>
    <definedName name="Excel_BuiltIn_Print_Area_14_1_3_4">#REF!</definedName>
    <definedName name="Excel_BuiltIn_Print_Area_14_1_4">#REF!</definedName>
    <definedName name="Excel_BuiltIn_Print_Area_14_1_5">#REF!</definedName>
    <definedName name="Excel_BuiltIn_Print_Area_14_1_5_1">#REF!</definedName>
    <definedName name="Excel_BuiltIn_Print_Area_14_1_5_16">#REF!</definedName>
    <definedName name="Excel_BuiltIn_Print_Area_14_1_5_2">#REF!</definedName>
    <definedName name="Excel_BuiltIn_Print_Area_14_1_5_27">#REF!</definedName>
    <definedName name="Excel_BuiltIn_Print_Area_14_1_5_4">#REF!</definedName>
    <definedName name="Excel_BuiltIn_Print_Area_14_1_6">#REF!</definedName>
    <definedName name="Excel_BuiltIn_Print_Area_14_1_6_16">#REF!</definedName>
    <definedName name="Excel_BuiltIn_Print_Area_14_1_6_2">#REF!</definedName>
    <definedName name="Excel_BuiltIn_Print_Area_14_1_6_27">#REF!</definedName>
    <definedName name="Excel_BuiltIn_Print_Area_14_1_6_4">#REF!</definedName>
    <definedName name="Excel_BuiltIn_Print_Area_14_1_7">#REF!</definedName>
    <definedName name="Excel_BuiltIn_Print_Area_14_1_7_16">#REF!</definedName>
    <definedName name="Excel_BuiltIn_Print_Area_14_1_7_2">#REF!</definedName>
    <definedName name="Excel_BuiltIn_Print_Area_14_1_7_27">#REF!</definedName>
    <definedName name="Excel_BuiltIn_Print_Area_14_1_7_4">#REF!</definedName>
    <definedName name="Excel_BuiltIn_Print_Area_14_1_8">#REF!</definedName>
    <definedName name="Excel_BuiltIn_Print_Area_14_1_8_16">#REF!</definedName>
    <definedName name="Excel_BuiltIn_Print_Area_14_1_8_2">#REF!</definedName>
    <definedName name="Excel_BuiltIn_Print_Area_14_1_8_27">#REF!</definedName>
    <definedName name="Excel_BuiltIn_Print_Area_14_1_8_4">#REF!</definedName>
    <definedName name="Excel_BuiltIn_Print_Area_14_1_9">#REF!</definedName>
    <definedName name="Excel_BuiltIn_Print_Area_14_1_9_16">#REF!</definedName>
    <definedName name="Excel_BuiltIn_Print_Area_14_1_9_2">#REF!</definedName>
    <definedName name="Excel_BuiltIn_Print_Area_14_1_9_27">#REF!</definedName>
    <definedName name="Excel_BuiltIn_Print_Area_14_1_9_4">#REF!</definedName>
    <definedName name="Excel_BuiltIn_Print_Area_15">#REF!</definedName>
    <definedName name="Excel_BuiltIn_Print_Area_15_1">#REF!</definedName>
    <definedName name="Excel_BuiltIn_Print_Area_15_1_1">#REF!</definedName>
    <definedName name="Excel_BuiltIn_Print_Area_15_1_1_1">#REF!</definedName>
    <definedName name="Excel_BuiltIn_Print_Area_15_1_1_1_16">#REF!</definedName>
    <definedName name="Excel_BuiltIn_Print_Area_15_1_1_1_2">#REF!</definedName>
    <definedName name="Excel_BuiltIn_Print_Area_15_1_1_1_27">#REF!</definedName>
    <definedName name="Excel_BuiltIn_Print_Area_15_1_1_1_4">#REF!</definedName>
    <definedName name="Excel_BuiltIn_Print_Area_15_1_1_16">#REF!</definedName>
    <definedName name="Excel_BuiltIn_Print_Area_15_1_1_2">#REF!</definedName>
    <definedName name="Excel_BuiltIn_Print_Area_15_1_1_27">#REF!</definedName>
    <definedName name="Excel_BuiltIn_Print_Area_15_1_1_4">#REF!</definedName>
    <definedName name="Excel_BuiltIn_Print_Area_15_1_10">#REF!</definedName>
    <definedName name="Excel_BuiltIn_Print_Area_15_1_10_16">#REF!</definedName>
    <definedName name="Excel_BuiltIn_Print_Area_15_1_10_2">#REF!</definedName>
    <definedName name="Excel_BuiltIn_Print_Area_15_1_10_27">#REF!</definedName>
    <definedName name="Excel_BuiltIn_Print_Area_15_1_10_4">#REF!</definedName>
    <definedName name="Excel_BuiltIn_Print_Area_15_1_11">#REF!</definedName>
    <definedName name="Excel_BuiltIn_Print_Area_15_1_11_16">#REF!</definedName>
    <definedName name="Excel_BuiltIn_Print_Area_15_1_11_2">#REF!</definedName>
    <definedName name="Excel_BuiltIn_Print_Area_15_1_11_27">#REF!</definedName>
    <definedName name="Excel_BuiltIn_Print_Area_15_1_11_4">#REF!</definedName>
    <definedName name="Excel_BuiltIn_Print_Area_15_1_12">#REF!</definedName>
    <definedName name="Excel_BuiltIn_Print_Area_15_1_12_16">#REF!</definedName>
    <definedName name="Excel_BuiltIn_Print_Area_15_1_12_2">#REF!</definedName>
    <definedName name="Excel_BuiltIn_Print_Area_15_1_12_27">#REF!</definedName>
    <definedName name="Excel_BuiltIn_Print_Area_15_1_12_4">#REF!</definedName>
    <definedName name="Excel_BuiltIn_Print_Area_15_1_13">#REF!</definedName>
    <definedName name="Excel_BuiltIn_Print_Area_15_1_13_16">#REF!</definedName>
    <definedName name="Excel_BuiltIn_Print_Area_15_1_13_2">#REF!</definedName>
    <definedName name="Excel_BuiltIn_Print_Area_15_1_13_27">#REF!</definedName>
    <definedName name="Excel_BuiltIn_Print_Area_15_1_13_4">#REF!</definedName>
    <definedName name="Excel_BuiltIn_Print_Area_15_1_14">#REF!</definedName>
    <definedName name="Excel_BuiltIn_Print_Area_15_1_14_16">#REF!</definedName>
    <definedName name="Excel_BuiltIn_Print_Area_15_1_14_2">#REF!</definedName>
    <definedName name="Excel_BuiltIn_Print_Area_15_1_14_27">#REF!</definedName>
    <definedName name="Excel_BuiltIn_Print_Area_15_1_14_4">#REF!</definedName>
    <definedName name="Excel_BuiltIn_Print_Area_15_1_15">#REF!</definedName>
    <definedName name="Excel_BuiltIn_Print_Area_15_1_15_16">#REF!</definedName>
    <definedName name="Excel_BuiltIn_Print_Area_15_1_15_2">#REF!</definedName>
    <definedName name="Excel_BuiltIn_Print_Area_15_1_15_27">#REF!</definedName>
    <definedName name="Excel_BuiltIn_Print_Area_15_1_15_4">#REF!</definedName>
    <definedName name="Excel_BuiltIn_Print_Area_15_1_16">#REF!</definedName>
    <definedName name="Excel_BuiltIn_Print_Area_15_1_16_1">#REF!</definedName>
    <definedName name="Excel_BuiltIn_Print_Area_15_1_16_16">#REF!</definedName>
    <definedName name="Excel_BuiltIn_Print_Area_15_1_16_2">#REF!</definedName>
    <definedName name="Excel_BuiltIn_Print_Area_15_1_16_27">#REF!</definedName>
    <definedName name="Excel_BuiltIn_Print_Area_15_1_16_4">#REF!</definedName>
    <definedName name="Excel_BuiltIn_Print_Area_15_1_17">#REF!</definedName>
    <definedName name="Excel_BuiltIn_Print_Area_15_1_17_16">#REF!</definedName>
    <definedName name="Excel_BuiltIn_Print_Area_15_1_17_2">#REF!</definedName>
    <definedName name="Excel_BuiltIn_Print_Area_15_1_17_27">#REF!</definedName>
    <definedName name="Excel_BuiltIn_Print_Area_15_1_17_4">#REF!</definedName>
    <definedName name="Excel_BuiltIn_Print_Area_15_1_2">#REF!</definedName>
    <definedName name="Excel_BuiltIn_Print_Area_15_1_2_1">#REF!</definedName>
    <definedName name="Excel_BuiltIn_Print_Area_15_1_2_16">#REF!</definedName>
    <definedName name="Excel_BuiltIn_Print_Area_15_1_2_2">#REF!</definedName>
    <definedName name="Excel_BuiltIn_Print_Area_15_1_2_27">#REF!</definedName>
    <definedName name="Excel_BuiltIn_Print_Area_15_1_2_4">#REF!</definedName>
    <definedName name="Excel_BuiltIn_Print_Area_15_1_20">#REF!</definedName>
    <definedName name="Excel_BuiltIn_Print_Area_15_1_20_16">#REF!</definedName>
    <definedName name="Excel_BuiltIn_Print_Area_15_1_20_2">#REF!</definedName>
    <definedName name="Excel_BuiltIn_Print_Area_15_1_20_27">#REF!</definedName>
    <definedName name="Excel_BuiltIn_Print_Area_15_1_20_4">#REF!</definedName>
    <definedName name="Excel_BuiltIn_Print_Area_15_1_27">#REF!</definedName>
    <definedName name="Excel_BuiltIn_Print_Area_15_1_3">#REF!</definedName>
    <definedName name="Excel_BuiltIn_Print_Area_15_1_3_16">#REF!</definedName>
    <definedName name="Excel_BuiltIn_Print_Area_15_1_3_2">#REF!</definedName>
    <definedName name="Excel_BuiltIn_Print_Area_15_1_3_27">#REF!</definedName>
    <definedName name="Excel_BuiltIn_Print_Area_15_1_3_4">#REF!</definedName>
    <definedName name="Excel_BuiltIn_Print_Area_15_1_4">#REF!</definedName>
    <definedName name="Excel_BuiltIn_Print_Area_15_1_5">#REF!</definedName>
    <definedName name="Excel_BuiltIn_Print_Area_15_1_5_1">#REF!</definedName>
    <definedName name="Excel_BuiltIn_Print_Area_15_1_5_16">#REF!</definedName>
    <definedName name="Excel_BuiltIn_Print_Area_15_1_5_2">#REF!</definedName>
    <definedName name="Excel_BuiltIn_Print_Area_15_1_5_27">#REF!</definedName>
    <definedName name="Excel_BuiltIn_Print_Area_15_1_5_4">#REF!</definedName>
    <definedName name="Excel_BuiltIn_Print_Area_15_1_6">#REF!</definedName>
    <definedName name="Excel_BuiltIn_Print_Area_15_1_6_16">#REF!</definedName>
    <definedName name="Excel_BuiltIn_Print_Area_15_1_6_2">#REF!</definedName>
    <definedName name="Excel_BuiltIn_Print_Area_15_1_6_27">#REF!</definedName>
    <definedName name="Excel_BuiltIn_Print_Area_15_1_6_4">#REF!</definedName>
    <definedName name="Excel_BuiltIn_Print_Area_15_1_7">#REF!</definedName>
    <definedName name="Excel_BuiltIn_Print_Area_15_1_7_16">#REF!</definedName>
    <definedName name="Excel_BuiltIn_Print_Area_15_1_7_2">#REF!</definedName>
    <definedName name="Excel_BuiltIn_Print_Area_15_1_7_27">#REF!</definedName>
    <definedName name="Excel_BuiltIn_Print_Area_15_1_7_4">#REF!</definedName>
    <definedName name="Excel_BuiltIn_Print_Area_15_1_8">#REF!</definedName>
    <definedName name="Excel_BuiltIn_Print_Area_15_1_8_16">#REF!</definedName>
    <definedName name="Excel_BuiltIn_Print_Area_15_1_8_2">#REF!</definedName>
    <definedName name="Excel_BuiltIn_Print_Area_15_1_8_27">#REF!</definedName>
    <definedName name="Excel_BuiltIn_Print_Area_15_1_8_4">#REF!</definedName>
    <definedName name="Excel_BuiltIn_Print_Area_15_1_9">#REF!</definedName>
    <definedName name="Excel_BuiltIn_Print_Area_15_1_9_16">#REF!</definedName>
    <definedName name="Excel_BuiltIn_Print_Area_15_1_9_2">#REF!</definedName>
    <definedName name="Excel_BuiltIn_Print_Area_15_1_9_27">#REF!</definedName>
    <definedName name="Excel_BuiltIn_Print_Area_15_1_9_4">#REF!</definedName>
    <definedName name="Excel_BuiltIn_Print_Area_16_1">#REF!</definedName>
    <definedName name="Excel_BuiltIn_Print_Area_16_1_1">#REF!</definedName>
    <definedName name="Excel_BuiltIn_Print_Area_16_1_1_1">#REF!</definedName>
    <definedName name="Excel_BuiltIn_Print_Area_16_1_1_1_1">#REF!</definedName>
    <definedName name="Excel_BuiltIn_Print_Area_16_1_1_1_1_1">#REF!</definedName>
    <definedName name="Excel_BuiltIn_Print_Area_16_1_1_1_1_16">#REF!</definedName>
    <definedName name="Excel_BuiltIn_Print_Area_16_1_1_1_1_2">#REF!</definedName>
    <definedName name="Excel_BuiltIn_Print_Area_16_1_1_1_1_27">#REF!</definedName>
    <definedName name="Excel_BuiltIn_Print_Area_16_1_1_1_1_4">#REF!</definedName>
    <definedName name="Excel_BuiltIn_Print_Area_16_1_1_1_16">#REF!</definedName>
    <definedName name="Excel_BuiltIn_Print_Area_16_1_1_1_2">#REF!</definedName>
    <definedName name="Excel_BuiltIn_Print_Area_16_1_1_1_27">#REF!</definedName>
    <definedName name="Excel_BuiltIn_Print_Area_16_1_1_1_4">#REF!</definedName>
    <definedName name="Excel_BuiltIn_Print_Area_16_1_1_10">#REF!</definedName>
    <definedName name="Excel_BuiltIn_Print_Area_16_1_1_10_16">#REF!</definedName>
    <definedName name="Excel_BuiltIn_Print_Area_16_1_1_10_2">#REF!</definedName>
    <definedName name="Excel_BuiltIn_Print_Area_16_1_1_10_27">#REF!</definedName>
    <definedName name="Excel_BuiltIn_Print_Area_16_1_1_10_4">#REF!</definedName>
    <definedName name="Excel_BuiltIn_Print_Area_16_1_1_11">#REF!</definedName>
    <definedName name="Excel_BuiltIn_Print_Area_16_1_1_11_16">#REF!</definedName>
    <definedName name="Excel_BuiltIn_Print_Area_16_1_1_11_2">#REF!</definedName>
    <definedName name="Excel_BuiltIn_Print_Area_16_1_1_11_27">#REF!</definedName>
    <definedName name="Excel_BuiltIn_Print_Area_16_1_1_11_4">#REF!</definedName>
    <definedName name="Excel_BuiltIn_Print_Area_16_1_1_12">#REF!</definedName>
    <definedName name="Excel_BuiltIn_Print_Area_16_1_1_12_16">#REF!</definedName>
    <definedName name="Excel_BuiltIn_Print_Area_16_1_1_12_2">#REF!</definedName>
    <definedName name="Excel_BuiltIn_Print_Area_16_1_1_12_27">#REF!</definedName>
    <definedName name="Excel_BuiltIn_Print_Area_16_1_1_12_4">#REF!</definedName>
    <definedName name="Excel_BuiltIn_Print_Area_16_1_1_13">#REF!</definedName>
    <definedName name="Excel_BuiltIn_Print_Area_16_1_1_13_16">#REF!</definedName>
    <definedName name="Excel_BuiltIn_Print_Area_16_1_1_13_2">#REF!</definedName>
    <definedName name="Excel_BuiltIn_Print_Area_16_1_1_13_27">#REF!</definedName>
    <definedName name="Excel_BuiltIn_Print_Area_16_1_1_13_4">#REF!</definedName>
    <definedName name="Excel_BuiltIn_Print_Area_16_1_1_14">#REF!</definedName>
    <definedName name="Excel_BuiltIn_Print_Area_16_1_1_14_16">#REF!</definedName>
    <definedName name="Excel_BuiltIn_Print_Area_16_1_1_14_2">#REF!</definedName>
    <definedName name="Excel_BuiltIn_Print_Area_16_1_1_14_27">#REF!</definedName>
    <definedName name="Excel_BuiltIn_Print_Area_16_1_1_14_4">#REF!</definedName>
    <definedName name="Excel_BuiltIn_Print_Area_16_1_1_15">#REF!</definedName>
    <definedName name="Excel_BuiltIn_Print_Area_16_1_1_15_16">#REF!</definedName>
    <definedName name="Excel_BuiltIn_Print_Area_16_1_1_15_2">#REF!</definedName>
    <definedName name="Excel_BuiltIn_Print_Area_16_1_1_15_27">#REF!</definedName>
    <definedName name="Excel_BuiltIn_Print_Area_16_1_1_15_4">#REF!</definedName>
    <definedName name="Excel_BuiltIn_Print_Area_16_1_1_16">#REF!</definedName>
    <definedName name="Excel_BuiltIn_Print_Area_16_1_1_16_1">#REF!</definedName>
    <definedName name="Excel_BuiltIn_Print_Area_16_1_1_16_16">#REF!</definedName>
    <definedName name="Excel_BuiltIn_Print_Area_16_1_1_16_2">#REF!</definedName>
    <definedName name="Excel_BuiltIn_Print_Area_16_1_1_16_27">#REF!</definedName>
    <definedName name="Excel_BuiltIn_Print_Area_16_1_1_16_4">#REF!</definedName>
    <definedName name="Excel_BuiltIn_Print_Area_16_1_1_17">#REF!</definedName>
    <definedName name="Excel_BuiltIn_Print_Area_16_1_1_17_16">#REF!</definedName>
    <definedName name="Excel_BuiltIn_Print_Area_16_1_1_17_2">#REF!</definedName>
    <definedName name="Excel_BuiltIn_Print_Area_16_1_1_17_27">#REF!</definedName>
    <definedName name="Excel_BuiltIn_Print_Area_16_1_1_17_4">#REF!</definedName>
    <definedName name="Excel_BuiltIn_Print_Area_16_1_1_2">#REF!</definedName>
    <definedName name="Excel_BuiltIn_Print_Area_16_1_1_2_1">#REF!</definedName>
    <definedName name="Excel_BuiltIn_Print_Area_16_1_1_2_16">#REF!</definedName>
    <definedName name="Excel_BuiltIn_Print_Area_16_1_1_2_2">#REF!</definedName>
    <definedName name="Excel_BuiltIn_Print_Area_16_1_1_2_27">#REF!</definedName>
    <definedName name="Excel_BuiltIn_Print_Area_16_1_1_2_4">#REF!</definedName>
    <definedName name="Excel_BuiltIn_Print_Area_16_1_1_20">#REF!</definedName>
    <definedName name="Excel_BuiltIn_Print_Area_16_1_1_20_16">#REF!</definedName>
    <definedName name="Excel_BuiltIn_Print_Area_16_1_1_20_2">#REF!</definedName>
    <definedName name="Excel_BuiltIn_Print_Area_16_1_1_20_27">#REF!</definedName>
    <definedName name="Excel_BuiltIn_Print_Area_16_1_1_20_4">#REF!</definedName>
    <definedName name="Excel_BuiltIn_Print_Area_16_1_1_27">#REF!</definedName>
    <definedName name="Excel_BuiltIn_Print_Area_16_1_1_3">#REF!</definedName>
    <definedName name="Excel_BuiltIn_Print_Area_16_1_1_3_16">#REF!</definedName>
    <definedName name="Excel_BuiltIn_Print_Area_16_1_1_3_2">#REF!</definedName>
    <definedName name="Excel_BuiltIn_Print_Area_16_1_1_3_27">#REF!</definedName>
    <definedName name="Excel_BuiltIn_Print_Area_16_1_1_3_4">#REF!</definedName>
    <definedName name="Excel_BuiltIn_Print_Area_16_1_1_4">#REF!</definedName>
    <definedName name="Excel_BuiltIn_Print_Area_16_1_1_5">#REF!</definedName>
    <definedName name="Excel_BuiltIn_Print_Area_16_1_1_5_1">#REF!</definedName>
    <definedName name="Excel_BuiltIn_Print_Area_16_1_1_5_16">#REF!</definedName>
    <definedName name="Excel_BuiltIn_Print_Area_16_1_1_5_2">#REF!</definedName>
    <definedName name="Excel_BuiltIn_Print_Area_16_1_1_5_27">#REF!</definedName>
    <definedName name="Excel_BuiltIn_Print_Area_16_1_1_5_4">#REF!</definedName>
    <definedName name="Excel_BuiltIn_Print_Area_16_1_1_6">#REF!</definedName>
    <definedName name="Excel_BuiltIn_Print_Area_16_1_1_6_16">#REF!</definedName>
    <definedName name="Excel_BuiltIn_Print_Area_16_1_1_6_2">#REF!</definedName>
    <definedName name="Excel_BuiltIn_Print_Area_16_1_1_6_27">#REF!</definedName>
    <definedName name="Excel_BuiltIn_Print_Area_16_1_1_6_4">#REF!</definedName>
    <definedName name="Excel_BuiltIn_Print_Area_16_1_1_7">#REF!</definedName>
    <definedName name="Excel_BuiltIn_Print_Area_16_1_1_7_16">#REF!</definedName>
    <definedName name="Excel_BuiltIn_Print_Area_16_1_1_7_2">#REF!</definedName>
    <definedName name="Excel_BuiltIn_Print_Area_16_1_1_7_27">#REF!</definedName>
    <definedName name="Excel_BuiltIn_Print_Area_16_1_1_7_4">#REF!</definedName>
    <definedName name="Excel_BuiltIn_Print_Area_16_1_1_8">#REF!</definedName>
    <definedName name="Excel_BuiltIn_Print_Area_16_1_1_8_16">#REF!</definedName>
    <definedName name="Excel_BuiltIn_Print_Area_16_1_1_8_2">#REF!</definedName>
    <definedName name="Excel_BuiltIn_Print_Area_16_1_1_8_27">#REF!</definedName>
    <definedName name="Excel_BuiltIn_Print_Area_16_1_1_8_4">#REF!</definedName>
    <definedName name="Excel_BuiltIn_Print_Area_16_1_1_9">#REF!</definedName>
    <definedName name="Excel_BuiltIn_Print_Area_16_1_1_9_16">#REF!</definedName>
    <definedName name="Excel_BuiltIn_Print_Area_16_1_1_9_2">#REF!</definedName>
    <definedName name="Excel_BuiltIn_Print_Area_16_1_1_9_27">#REF!</definedName>
    <definedName name="Excel_BuiltIn_Print_Area_16_1_1_9_4">#REF!</definedName>
    <definedName name="Excel_BuiltIn_Print_Area_16_1_10">#REF!</definedName>
    <definedName name="Excel_BuiltIn_Print_Area_16_1_10_16">#REF!</definedName>
    <definedName name="Excel_BuiltIn_Print_Area_16_1_10_2">#REF!</definedName>
    <definedName name="Excel_BuiltIn_Print_Area_16_1_10_27">#REF!</definedName>
    <definedName name="Excel_BuiltIn_Print_Area_16_1_10_4">#REF!</definedName>
    <definedName name="Excel_BuiltIn_Print_Area_16_1_11">#REF!</definedName>
    <definedName name="Excel_BuiltIn_Print_Area_16_1_11_16">#REF!</definedName>
    <definedName name="Excel_BuiltIn_Print_Area_16_1_11_2">#REF!</definedName>
    <definedName name="Excel_BuiltIn_Print_Area_16_1_11_27">#REF!</definedName>
    <definedName name="Excel_BuiltIn_Print_Area_16_1_11_4">#REF!</definedName>
    <definedName name="Excel_BuiltIn_Print_Area_16_1_12">#REF!</definedName>
    <definedName name="Excel_BuiltIn_Print_Area_16_1_12_16">#REF!</definedName>
    <definedName name="Excel_BuiltIn_Print_Area_16_1_12_2">#REF!</definedName>
    <definedName name="Excel_BuiltIn_Print_Area_16_1_12_27">#REF!</definedName>
    <definedName name="Excel_BuiltIn_Print_Area_16_1_12_4">#REF!</definedName>
    <definedName name="Excel_BuiltIn_Print_Area_16_1_13">#REF!</definedName>
    <definedName name="Excel_BuiltIn_Print_Area_16_1_13_16">#REF!</definedName>
    <definedName name="Excel_BuiltIn_Print_Area_16_1_13_2">#REF!</definedName>
    <definedName name="Excel_BuiltIn_Print_Area_16_1_13_27">#REF!</definedName>
    <definedName name="Excel_BuiltIn_Print_Area_16_1_13_4">#REF!</definedName>
    <definedName name="Excel_BuiltIn_Print_Area_16_1_14">#REF!</definedName>
    <definedName name="Excel_BuiltIn_Print_Area_16_1_14_16">#REF!</definedName>
    <definedName name="Excel_BuiltIn_Print_Area_16_1_14_2">#REF!</definedName>
    <definedName name="Excel_BuiltIn_Print_Area_16_1_14_27">#REF!</definedName>
    <definedName name="Excel_BuiltIn_Print_Area_16_1_14_4">#REF!</definedName>
    <definedName name="Excel_BuiltIn_Print_Area_16_1_15">#REF!</definedName>
    <definedName name="Excel_BuiltIn_Print_Area_16_1_15_16">#REF!</definedName>
    <definedName name="Excel_BuiltIn_Print_Area_16_1_15_2">#REF!</definedName>
    <definedName name="Excel_BuiltIn_Print_Area_16_1_15_27">#REF!</definedName>
    <definedName name="Excel_BuiltIn_Print_Area_16_1_15_4">#REF!</definedName>
    <definedName name="Excel_BuiltIn_Print_Area_16_1_16">#REF!</definedName>
    <definedName name="Excel_BuiltIn_Print_Area_16_1_16_1">#REF!</definedName>
    <definedName name="Excel_BuiltIn_Print_Area_16_1_16_16">#REF!</definedName>
    <definedName name="Excel_BuiltIn_Print_Area_16_1_16_2">#REF!</definedName>
    <definedName name="Excel_BuiltIn_Print_Area_16_1_16_27">#REF!</definedName>
    <definedName name="Excel_BuiltIn_Print_Area_16_1_16_4">#REF!</definedName>
    <definedName name="Excel_BuiltIn_Print_Area_16_1_17">#REF!</definedName>
    <definedName name="Excel_BuiltIn_Print_Area_16_1_17_16">#REF!</definedName>
    <definedName name="Excel_BuiltIn_Print_Area_16_1_17_2">#REF!</definedName>
    <definedName name="Excel_BuiltIn_Print_Area_16_1_17_27">#REF!</definedName>
    <definedName name="Excel_BuiltIn_Print_Area_16_1_17_4">#REF!</definedName>
    <definedName name="Excel_BuiltIn_Print_Area_16_1_2">#REF!</definedName>
    <definedName name="Excel_BuiltIn_Print_Area_16_1_2_1">#REF!</definedName>
    <definedName name="Excel_BuiltIn_Print_Area_16_1_2_16">#REF!</definedName>
    <definedName name="Excel_BuiltIn_Print_Area_16_1_2_2">#REF!</definedName>
    <definedName name="Excel_BuiltIn_Print_Area_16_1_2_27">#REF!</definedName>
    <definedName name="Excel_BuiltIn_Print_Area_16_1_2_4">#REF!</definedName>
    <definedName name="Excel_BuiltIn_Print_Area_16_1_20">#REF!</definedName>
    <definedName name="Excel_BuiltIn_Print_Area_16_1_20_16">#REF!</definedName>
    <definedName name="Excel_BuiltIn_Print_Area_16_1_20_2">#REF!</definedName>
    <definedName name="Excel_BuiltIn_Print_Area_16_1_20_27">#REF!</definedName>
    <definedName name="Excel_BuiltIn_Print_Area_16_1_20_4">#REF!</definedName>
    <definedName name="Excel_BuiltIn_Print_Area_16_1_27">#REF!</definedName>
    <definedName name="Excel_BuiltIn_Print_Area_16_1_3">#REF!</definedName>
    <definedName name="Excel_BuiltIn_Print_Area_16_1_3_16">#REF!</definedName>
    <definedName name="Excel_BuiltIn_Print_Area_16_1_3_2">#REF!</definedName>
    <definedName name="Excel_BuiltIn_Print_Area_16_1_3_27">#REF!</definedName>
    <definedName name="Excel_BuiltIn_Print_Area_16_1_3_4">#REF!</definedName>
    <definedName name="Excel_BuiltIn_Print_Area_16_1_4">#REF!</definedName>
    <definedName name="Excel_BuiltIn_Print_Area_16_1_5">#REF!</definedName>
    <definedName name="Excel_BuiltIn_Print_Area_16_1_5_1">#REF!</definedName>
    <definedName name="Excel_BuiltIn_Print_Area_16_1_5_16">#REF!</definedName>
    <definedName name="Excel_BuiltIn_Print_Area_16_1_5_2">#REF!</definedName>
    <definedName name="Excel_BuiltIn_Print_Area_16_1_5_27">#REF!</definedName>
    <definedName name="Excel_BuiltIn_Print_Area_16_1_5_4">#REF!</definedName>
    <definedName name="Excel_BuiltIn_Print_Area_16_1_6">#REF!</definedName>
    <definedName name="Excel_BuiltIn_Print_Area_16_1_6_16">#REF!</definedName>
    <definedName name="Excel_BuiltIn_Print_Area_16_1_6_2">#REF!</definedName>
    <definedName name="Excel_BuiltIn_Print_Area_16_1_6_27">#REF!</definedName>
    <definedName name="Excel_BuiltIn_Print_Area_16_1_6_4">#REF!</definedName>
    <definedName name="Excel_BuiltIn_Print_Area_16_1_7">#REF!</definedName>
    <definedName name="Excel_BuiltIn_Print_Area_16_1_7_16">#REF!</definedName>
    <definedName name="Excel_BuiltIn_Print_Area_16_1_7_2">#REF!</definedName>
    <definedName name="Excel_BuiltIn_Print_Area_16_1_7_27">#REF!</definedName>
    <definedName name="Excel_BuiltIn_Print_Area_16_1_7_4">#REF!</definedName>
    <definedName name="Excel_BuiltIn_Print_Area_16_1_8">#REF!</definedName>
    <definedName name="Excel_BuiltIn_Print_Area_16_1_8_16">#REF!</definedName>
    <definedName name="Excel_BuiltIn_Print_Area_16_1_8_2">#REF!</definedName>
    <definedName name="Excel_BuiltIn_Print_Area_16_1_8_27">#REF!</definedName>
    <definedName name="Excel_BuiltIn_Print_Area_16_1_8_4">#REF!</definedName>
    <definedName name="Excel_BuiltIn_Print_Area_16_1_9">#REF!</definedName>
    <definedName name="Excel_BuiltIn_Print_Area_16_1_9_16">#REF!</definedName>
    <definedName name="Excel_BuiltIn_Print_Area_16_1_9_2">#REF!</definedName>
    <definedName name="Excel_BuiltIn_Print_Area_16_1_9_27">#REF!</definedName>
    <definedName name="Excel_BuiltIn_Print_Area_16_1_9_4">#REF!</definedName>
    <definedName name="Excel_BuiltIn_Print_Area_17">#REF!</definedName>
    <definedName name="Excel_BuiltIn_Print_Area_17_1">#REF!</definedName>
    <definedName name="Excel_BuiltIn_Print_Area_17_1_1">#REF!</definedName>
    <definedName name="Excel_BuiltIn_Print_Area_17_1_1_1">#REF!</definedName>
    <definedName name="Excel_BuiltIn_Print_Area_17_1_1_1_1">#REF!</definedName>
    <definedName name="Excel_BuiltIn_Print_Area_17_1_1_1_1_1">#REF!</definedName>
    <definedName name="Excel_BuiltIn_Print_Area_17_1_1_1_1_16">#REF!</definedName>
    <definedName name="Excel_BuiltIn_Print_Area_17_1_1_1_1_2">#REF!</definedName>
    <definedName name="Excel_BuiltIn_Print_Area_17_1_1_1_1_27">#REF!</definedName>
    <definedName name="Excel_BuiltIn_Print_Area_17_1_1_1_1_4">#REF!</definedName>
    <definedName name="Excel_BuiltIn_Print_Area_17_1_1_1_16">#REF!</definedName>
    <definedName name="Excel_BuiltIn_Print_Area_17_1_1_1_2">#REF!</definedName>
    <definedName name="Excel_BuiltIn_Print_Area_17_1_1_1_27">#REF!</definedName>
    <definedName name="Excel_BuiltIn_Print_Area_17_1_1_1_4">#REF!</definedName>
    <definedName name="Excel_BuiltIn_Print_Area_17_1_1_10">#REF!</definedName>
    <definedName name="Excel_BuiltIn_Print_Area_17_1_1_10_16">#REF!</definedName>
    <definedName name="Excel_BuiltIn_Print_Area_17_1_1_10_2">#REF!</definedName>
    <definedName name="Excel_BuiltIn_Print_Area_17_1_1_10_27">#REF!</definedName>
    <definedName name="Excel_BuiltIn_Print_Area_17_1_1_10_4">#REF!</definedName>
    <definedName name="Excel_BuiltIn_Print_Area_17_1_1_11">#REF!</definedName>
    <definedName name="Excel_BuiltIn_Print_Area_17_1_1_11_16">#REF!</definedName>
    <definedName name="Excel_BuiltIn_Print_Area_17_1_1_11_2">#REF!</definedName>
    <definedName name="Excel_BuiltIn_Print_Area_17_1_1_11_27">#REF!</definedName>
    <definedName name="Excel_BuiltIn_Print_Area_17_1_1_11_4">#REF!</definedName>
    <definedName name="Excel_BuiltIn_Print_Area_17_1_1_12">#REF!</definedName>
    <definedName name="Excel_BuiltIn_Print_Area_17_1_1_12_16">#REF!</definedName>
    <definedName name="Excel_BuiltIn_Print_Area_17_1_1_12_2">#REF!</definedName>
    <definedName name="Excel_BuiltIn_Print_Area_17_1_1_12_27">#REF!</definedName>
    <definedName name="Excel_BuiltIn_Print_Area_17_1_1_12_4">#REF!</definedName>
    <definedName name="Excel_BuiltIn_Print_Area_17_1_1_13">#REF!</definedName>
    <definedName name="Excel_BuiltIn_Print_Area_17_1_1_13_16">#REF!</definedName>
    <definedName name="Excel_BuiltIn_Print_Area_17_1_1_13_2">#REF!</definedName>
    <definedName name="Excel_BuiltIn_Print_Area_17_1_1_13_27">#REF!</definedName>
    <definedName name="Excel_BuiltIn_Print_Area_17_1_1_13_4">#REF!</definedName>
    <definedName name="Excel_BuiltIn_Print_Area_17_1_1_14">#REF!</definedName>
    <definedName name="Excel_BuiltIn_Print_Area_17_1_1_14_16">#REF!</definedName>
    <definedName name="Excel_BuiltIn_Print_Area_17_1_1_14_2">#REF!</definedName>
    <definedName name="Excel_BuiltIn_Print_Area_17_1_1_14_27">#REF!</definedName>
    <definedName name="Excel_BuiltIn_Print_Area_17_1_1_14_4">#REF!</definedName>
    <definedName name="Excel_BuiltIn_Print_Area_17_1_1_15">#REF!</definedName>
    <definedName name="Excel_BuiltIn_Print_Area_17_1_1_15_16">#REF!</definedName>
    <definedName name="Excel_BuiltIn_Print_Area_17_1_1_15_2">#REF!</definedName>
    <definedName name="Excel_BuiltIn_Print_Area_17_1_1_15_27">#REF!</definedName>
    <definedName name="Excel_BuiltIn_Print_Area_17_1_1_15_4">#REF!</definedName>
    <definedName name="Excel_BuiltIn_Print_Area_17_1_1_16">#REF!</definedName>
    <definedName name="Excel_BuiltIn_Print_Area_17_1_1_16_1">#REF!</definedName>
    <definedName name="Excel_BuiltIn_Print_Area_17_1_1_16_16">#REF!</definedName>
    <definedName name="Excel_BuiltIn_Print_Area_17_1_1_16_2">#REF!</definedName>
    <definedName name="Excel_BuiltIn_Print_Area_17_1_1_16_27">#REF!</definedName>
    <definedName name="Excel_BuiltIn_Print_Area_17_1_1_16_4">#REF!</definedName>
    <definedName name="Excel_BuiltIn_Print_Area_17_1_1_17">#REF!</definedName>
    <definedName name="Excel_BuiltIn_Print_Area_17_1_1_17_16">#REF!</definedName>
    <definedName name="Excel_BuiltIn_Print_Area_17_1_1_17_2">#REF!</definedName>
    <definedName name="Excel_BuiltIn_Print_Area_17_1_1_17_27">#REF!</definedName>
    <definedName name="Excel_BuiltIn_Print_Area_17_1_1_17_4">#REF!</definedName>
    <definedName name="Excel_BuiltIn_Print_Area_17_1_1_2">#REF!</definedName>
    <definedName name="Excel_BuiltIn_Print_Area_17_1_1_2_1">#REF!</definedName>
    <definedName name="Excel_BuiltIn_Print_Area_17_1_1_2_16">#REF!</definedName>
    <definedName name="Excel_BuiltIn_Print_Area_17_1_1_2_2">#REF!</definedName>
    <definedName name="Excel_BuiltIn_Print_Area_17_1_1_2_27">#REF!</definedName>
    <definedName name="Excel_BuiltIn_Print_Area_17_1_1_2_4">#REF!</definedName>
    <definedName name="Excel_BuiltIn_Print_Area_17_1_1_20">#REF!</definedName>
    <definedName name="Excel_BuiltIn_Print_Area_17_1_1_20_16">#REF!</definedName>
    <definedName name="Excel_BuiltIn_Print_Area_17_1_1_20_2">#REF!</definedName>
    <definedName name="Excel_BuiltIn_Print_Area_17_1_1_20_27">#REF!</definedName>
    <definedName name="Excel_BuiltIn_Print_Area_17_1_1_20_4">#REF!</definedName>
    <definedName name="Excel_BuiltIn_Print_Area_17_1_1_27">#REF!</definedName>
    <definedName name="Excel_BuiltIn_Print_Area_17_1_1_3">#REF!</definedName>
    <definedName name="Excel_BuiltIn_Print_Area_17_1_1_3_16">#REF!</definedName>
    <definedName name="Excel_BuiltIn_Print_Area_17_1_1_3_2">#REF!</definedName>
    <definedName name="Excel_BuiltIn_Print_Area_17_1_1_3_27">#REF!</definedName>
    <definedName name="Excel_BuiltIn_Print_Area_17_1_1_3_4">#REF!</definedName>
    <definedName name="Excel_BuiltIn_Print_Area_17_1_1_4">#REF!</definedName>
    <definedName name="Excel_BuiltIn_Print_Area_17_1_1_5">#REF!</definedName>
    <definedName name="Excel_BuiltIn_Print_Area_17_1_1_5_1">#REF!</definedName>
    <definedName name="Excel_BuiltIn_Print_Area_17_1_1_5_16">#REF!</definedName>
    <definedName name="Excel_BuiltIn_Print_Area_17_1_1_5_2">#REF!</definedName>
    <definedName name="Excel_BuiltIn_Print_Area_17_1_1_5_27">#REF!</definedName>
    <definedName name="Excel_BuiltIn_Print_Area_17_1_1_5_4">#REF!</definedName>
    <definedName name="Excel_BuiltIn_Print_Area_17_1_1_6">#REF!</definedName>
    <definedName name="Excel_BuiltIn_Print_Area_17_1_1_6_16">#REF!</definedName>
    <definedName name="Excel_BuiltIn_Print_Area_17_1_1_6_2">#REF!</definedName>
    <definedName name="Excel_BuiltIn_Print_Area_17_1_1_6_27">#REF!</definedName>
    <definedName name="Excel_BuiltIn_Print_Area_17_1_1_6_4">#REF!</definedName>
    <definedName name="Excel_BuiltIn_Print_Area_17_1_1_7">#REF!</definedName>
    <definedName name="Excel_BuiltIn_Print_Area_17_1_1_7_16">#REF!</definedName>
    <definedName name="Excel_BuiltIn_Print_Area_17_1_1_7_2">#REF!</definedName>
    <definedName name="Excel_BuiltIn_Print_Area_17_1_1_7_27">#REF!</definedName>
    <definedName name="Excel_BuiltIn_Print_Area_17_1_1_7_4">#REF!</definedName>
    <definedName name="Excel_BuiltIn_Print_Area_17_1_1_8">#REF!</definedName>
    <definedName name="Excel_BuiltIn_Print_Area_17_1_1_8_16">#REF!</definedName>
    <definedName name="Excel_BuiltIn_Print_Area_17_1_1_8_2">#REF!</definedName>
    <definedName name="Excel_BuiltIn_Print_Area_17_1_1_8_27">#REF!</definedName>
    <definedName name="Excel_BuiltIn_Print_Area_17_1_1_8_4">#REF!</definedName>
    <definedName name="Excel_BuiltIn_Print_Area_17_1_1_9">#REF!</definedName>
    <definedName name="Excel_BuiltIn_Print_Area_17_1_1_9_16">#REF!</definedName>
    <definedName name="Excel_BuiltIn_Print_Area_17_1_1_9_2">#REF!</definedName>
    <definedName name="Excel_BuiltIn_Print_Area_17_1_1_9_27">#REF!</definedName>
    <definedName name="Excel_BuiltIn_Print_Area_17_1_1_9_4">#REF!</definedName>
    <definedName name="Excel_BuiltIn_Print_Area_17_1_10">#REF!</definedName>
    <definedName name="Excel_BuiltIn_Print_Area_17_1_10_16">#REF!</definedName>
    <definedName name="Excel_BuiltIn_Print_Area_17_1_10_2">#REF!</definedName>
    <definedName name="Excel_BuiltIn_Print_Area_17_1_10_27">#REF!</definedName>
    <definedName name="Excel_BuiltIn_Print_Area_17_1_10_4">#REF!</definedName>
    <definedName name="Excel_BuiltIn_Print_Area_17_1_11">#REF!</definedName>
    <definedName name="Excel_BuiltIn_Print_Area_17_1_11_16">#REF!</definedName>
    <definedName name="Excel_BuiltIn_Print_Area_17_1_11_2">#REF!</definedName>
    <definedName name="Excel_BuiltIn_Print_Area_17_1_11_27">#REF!</definedName>
    <definedName name="Excel_BuiltIn_Print_Area_17_1_11_4">#REF!</definedName>
    <definedName name="Excel_BuiltIn_Print_Area_17_1_12">#REF!</definedName>
    <definedName name="Excel_BuiltIn_Print_Area_17_1_12_16">#REF!</definedName>
    <definedName name="Excel_BuiltIn_Print_Area_17_1_12_2">#REF!</definedName>
    <definedName name="Excel_BuiltIn_Print_Area_17_1_12_27">#REF!</definedName>
    <definedName name="Excel_BuiltIn_Print_Area_17_1_12_4">#REF!</definedName>
    <definedName name="Excel_BuiltIn_Print_Area_17_1_13">#REF!</definedName>
    <definedName name="Excel_BuiltIn_Print_Area_17_1_13_16">#REF!</definedName>
    <definedName name="Excel_BuiltIn_Print_Area_17_1_13_2">#REF!</definedName>
    <definedName name="Excel_BuiltIn_Print_Area_17_1_13_27">#REF!</definedName>
    <definedName name="Excel_BuiltIn_Print_Area_17_1_13_4">#REF!</definedName>
    <definedName name="Excel_BuiltIn_Print_Area_17_1_14">#REF!</definedName>
    <definedName name="Excel_BuiltIn_Print_Area_17_1_14_16">#REF!</definedName>
    <definedName name="Excel_BuiltIn_Print_Area_17_1_14_2">#REF!</definedName>
    <definedName name="Excel_BuiltIn_Print_Area_17_1_14_27">#REF!</definedName>
    <definedName name="Excel_BuiltIn_Print_Area_17_1_14_4">#REF!</definedName>
    <definedName name="Excel_BuiltIn_Print_Area_17_1_15">#REF!</definedName>
    <definedName name="Excel_BuiltIn_Print_Area_17_1_15_16">#REF!</definedName>
    <definedName name="Excel_BuiltIn_Print_Area_17_1_15_2">#REF!</definedName>
    <definedName name="Excel_BuiltIn_Print_Area_17_1_15_27">#REF!</definedName>
    <definedName name="Excel_BuiltIn_Print_Area_17_1_15_4">#REF!</definedName>
    <definedName name="Excel_BuiltIn_Print_Area_17_1_16">#REF!</definedName>
    <definedName name="Excel_BuiltIn_Print_Area_17_1_16_1">#REF!</definedName>
    <definedName name="Excel_BuiltIn_Print_Area_17_1_16_16">#REF!</definedName>
    <definedName name="Excel_BuiltIn_Print_Area_17_1_16_2">#REF!</definedName>
    <definedName name="Excel_BuiltIn_Print_Area_17_1_16_27">#REF!</definedName>
    <definedName name="Excel_BuiltIn_Print_Area_17_1_16_4">#REF!</definedName>
    <definedName name="Excel_BuiltIn_Print_Area_17_1_17">#REF!</definedName>
    <definedName name="Excel_BuiltIn_Print_Area_17_1_17_16">#REF!</definedName>
    <definedName name="Excel_BuiltIn_Print_Area_17_1_17_2">#REF!</definedName>
    <definedName name="Excel_BuiltIn_Print_Area_17_1_17_27">#REF!</definedName>
    <definedName name="Excel_BuiltIn_Print_Area_17_1_17_4">#REF!</definedName>
    <definedName name="Excel_BuiltIn_Print_Area_17_1_2">#REF!</definedName>
    <definedName name="Excel_BuiltIn_Print_Area_17_1_2_1">#REF!</definedName>
    <definedName name="Excel_BuiltIn_Print_Area_17_1_2_16">#REF!</definedName>
    <definedName name="Excel_BuiltIn_Print_Area_17_1_2_2">#REF!</definedName>
    <definedName name="Excel_BuiltIn_Print_Area_17_1_2_27">#REF!</definedName>
    <definedName name="Excel_BuiltIn_Print_Area_17_1_2_4">#REF!</definedName>
    <definedName name="Excel_BuiltIn_Print_Area_17_1_20">#REF!</definedName>
    <definedName name="Excel_BuiltIn_Print_Area_17_1_20_16">#REF!</definedName>
    <definedName name="Excel_BuiltIn_Print_Area_17_1_20_2">#REF!</definedName>
    <definedName name="Excel_BuiltIn_Print_Area_17_1_20_27">#REF!</definedName>
    <definedName name="Excel_BuiltIn_Print_Area_17_1_20_4">#REF!</definedName>
    <definedName name="Excel_BuiltIn_Print_Area_17_1_27">#REF!</definedName>
    <definedName name="Excel_BuiltIn_Print_Area_17_1_3">#REF!</definedName>
    <definedName name="Excel_BuiltIn_Print_Area_17_1_3_16">#REF!</definedName>
    <definedName name="Excel_BuiltIn_Print_Area_17_1_3_2">#REF!</definedName>
    <definedName name="Excel_BuiltIn_Print_Area_17_1_3_27">#REF!</definedName>
    <definedName name="Excel_BuiltIn_Print_Area_17_1_3_4">#REF!</definedName>
    <definedName name="Excel_BuiltIn_Print_Area_17_1_4">#REF!</definedName>
    <definedName name="Excel_BuiltIn_Print_Area_17_1_5">#REF!</definedName>
    <definedName name="Excel_BuiltIn_Print_Area_17_1_5_1">#REF!</definedName>
    <definedName name="Excel_BuiltIn_Print_Area_17_1_5_16">#REF!</definedName>
    <definedName name="Excel_BuiltIn_Print_Area_17_1_5_2">#REF!</definedName>
    <definedName name="Excel_BuiltIn_Print_Area_17_1_5_27">#REF!</definedName>
    <definedName name="Excel_BuiltIn_Print_Area_17_1_5_4">#REF!</definedName>
    <definedName name="Excel_BuiltIn_Print_Area_17_1_6">#REF!</definedName>
    <definedName name="Excel_BuiltIn_Print_Area_17_1_6_16">#REF!</definedName>
    <definedName name="Excel_BuiltIn_Print_Area_17_1_6_2">#REF!</definedName>
    <definedName name="Excel_BuiltIn_Print_Area_17_1_6_27">#REF!</definedName>
    <definedName name="Excel_BuiltIn_Print_Area_17_1_6_4">#REF!</definedName>
    <definedName name="Excel_BuiltIn_Print_Area_17_1_7">#REF!</definedName>
    <definedName name="Excel_BuiltIn_Print_Area_17_1_7_16">#REF!</definedName>
    <definedName name="Excel_BuiltIn_Print_Area_17_1_7_2">#REF!</definedName>
    <definedName name="Excel_BuiltIn_Print_Area_17_1_7_27">#REF!</definedName>
    <definedName name="Excel_BuiltIn_Print_Area_17_1_7_4">#REF!</definedName>
    <definedName name="Excel_BuiltIn_Print_Area_17_1_8">#REF!</definedName>
    <definedName name="Excel_BuiltIn_Print_Area_17_1_8_16">#REF!</definedName>
    <definedName name="Excel_BuiltIn_Print_Area_17_1_8_2">#REF!</definedName>
    <definedName name="Excel_BuiltIn_Print_Area_17_1_8_27">#REF!</definedName>
    <definedName name="Excel_BuiltIn_Print_Area_17_1_8_4">#REF!</definedName>
    <definedName name="Excel_BuiltIn_Print_Area_17_1_9">#REF!</definedName>
    <definedName name="Excel_BuiltIn_Print_Area_17_1_9_16">#REF!</definedName>
    <definedName name="Excel_BuiltIn_Print_Area_17_1_9_2">#REF!</definedName>
    <definedName name="Excel_BuiltIn_Print_Area_17_1_9_27">#REF!</definedName>
    <definedName name="Excel_BuiltIn_Print_Area_17_1_9_4">#REF!</definedName>
    <definedName name="Excel_BuiltIn_Print_Area_18">#REF!</definedName>
    <definedName name="Excel_BuiltIn_Print_Area_18_1">#REF!</definedName>
    <definedName name="Excel_BuiltIn_Print_Area_18_1_1">#REF!</definedName>
    <definedName name="Excel_BuiltIn_Print_Area_18_1_1_1">#REF!</definedName>
    <definedName name="Excel_BuiltIn_Print_Area_18_1_16">#REF!</definedName>
    <definedName name="Excel_BuiltIn_Print_Area_18_1_2">#REF!</definedName>
    <definedName name="Excel_BuiltIn_Print_Area_18_1_27">#REF!</definedName>
    <definedName name="Excel_BuiltIn_Print_Area_18_1_4">#REF!</definedName>
    <definedName name="Excel_BuiltIn_Print_Area_18_16">#REF!</definedName>
    <definedName name="Excel_BuiltIn_Print_Area_18_2">#REF!</definedName>
    <definedName name="Excel_BuiltIn_Print_Area_18_27">#REF!</definedName>
    <definedName name="Excel_BuiltIn_Print_Area_18_4">#REF!</definedName>
    <definedName name="Excel_BuiltIn_Print_Area_19">#REF!</definedName>
    <definedName name="Excel_BuiltIn_Print_Area_19_1">#REF!</definedName>
    <definedName name="Excel_BuiltIn_Print_Area_19_1_16">#REF!</definedName>
    <definedName name="Excel_BuiltIn_Print_Area_19_1_2">#REF!</definedName>
    <definedName name="Excel_BuiltIn_Print_Area_19_1_27">#REF!</definedName>
    <definedName name="Excel_BuiltIn_Print_Area_19_1_4">#REF!</definedName>
    <definedName name="Excel_BuiltIn_Print_Area_2" localSheetId="4">(#REF!,#REF!,#REF!)</definedName>
    <definedName name="Excel_BuiltIn_Print_Area_2">(#REF!,#REF!,#REF!)</definedName>
    <definedName name="Excel_BuiltIn_Print_Area_2_1">#REF!</definedName>
    <definedName name="Excel_BuiltIn_Print_Area_2_1_1">#REF!</definedName>
    <definedName name="Excel_BuiltIn_Print_Area_2_1_1_1">#N/A</definedName>
    <definedName name="Excel_BuiltIn_Print_Area_2_1_1_1_1">#REF!</definedName>
    <definedName name="Excel_BuiltIn_Print_Area_2_1_1_1_1_1">#REF!</definedName>
    <definedName name="Excel_BuiltIn_Print_Area_2_1_1_1_1_1_1">#REF!</definedName>
    <definedName name="Excel_BuiltIn_Print_Area_2_1_1_1_1_1_1_1">#REF!</definedName>
    <definedName name="Excel_BuiltIn_Print_Area_2_1_1_1_1_1_1_1_1">#REF!</definedName>
    <definedName name="Excel_BuiltIn_Print_Area_2_1_1_1_1_1_1_1_1_1">#REF!</definedName>
    <definedName name="Excel_BuiltIn_Print_Area_2_1_1_1_1_1_1_1_1_1_1">#REF!</definedName>
    <definedName name="Excel_BuiltIn_Print_Area_2_1_1_1_1_1_1_1_1_1_1_1">#REF!</definedName>
    <definedName name="Excel_BuiltIn_Print_Area_2_1_1_1_1_1_1_16">#REF!</definedName>
    <definedName name="Excel_BuiltIn_Print_Area_2_1_1_1_1_1_1_2">#REF!</definedName>
    <definedName name="Excel_BuiltIn_Print_Area_2_1_1_1_1_1_1_27">#REF!</definedName>
    <definedName name="Excel_BuiltIn_Print_Area_2_1_1_1_1_1_1_4">#REF!</definedName>
    <definedName name="Excel_BuiltIn_Print_Area_2_1_1_1_1_1_16">#REF!</definedName>
    <definedName name="Excel_BuiltIn_Print_Area_2_1_1_1_1_1_16_1">#REF!</definedName>
    <definedName name="Excel_BuiltIn_Print_Area_2_1_1_1_1_1_2">#REF!</definedName>
    <definedName name="Excel_BuiltIn_Print_Area_2_1_1_1_1_1_2_1">#REF!</definedName>
    <definedName name="Excel_BuiltIn_Print_Area_2_1_1_1_1_1_27">#REF!</definedName>
    <definedName name="Excel_BuiltIn_Print_Area_2_1_1_1_1_1_27_1">#REF!</definedName>
    <definedName name="Excel_BuiltIn_Print_Area_2_1_1_1_1_1_4">#REF!</definedName>
    <definedName name="Excel_BuiltIn_Print_Area_2_1_1_1_1_1_4_1">#REF!</definedName>
    <definedName name="Excel_BuiltIn_Print_Area_2_1_1_1_1_16">#REF!</definedName>
    <definedName name="Excel_BuiltIn_Print_Area_2_1_1_1_1_16_1">#REF!</definedName>
    <definedName name="Excel_BuiltIn_Print_Area_2_1_1_1_1_2">#REF!</definedName>
    <definedName name="Excel_BuiltIn_Print_Area_2_1_1_1_1_2_1">#REF!</definedName>
    <definedName name="Excel_BuiltIn_Print_Area_2_1_1_1_1_27">#REF!</definedName>
    <definedName name="Excel_BuiltIn_Print_Area_2_1_1_1_1_4">#REF!</definedName>
    <definedName name="Excel_BuiltIn_Print_Area_2_1_1_1_1_4_1">#REF!</definedName>
    <definedName name="Excel_BuiltIn_Print_Area_2_1_1_1_1_5">#REF!</definedName>
    <definedName name="Excel_BuiltIn_Print_Area_2_1_1_1_10">#REF!</definedName>
    <definedName name="Excel_BuiltIn_Print_Area_2_1_1_1_10_16">#REF!</definedName>
    <definedName name="Excel_BuiltIn_Print_Area_2_1_1_1_10_2">#REF!</definedName>
    <definedName name="Excel_BuiltIn_Print_Area_2_1_1_1_10_27">#REF!</definedName>
    <definedName name="Excel_BuiltIn_Print_Area_2_1_1_1_10_4">#REF!</definedName>
    <definedName name="Excel_BuiltIn_Print_Area_2_1_1_1_11">#REF!</definedName>
    <definedName name="Excel_BuiltIn_Print_Area_2_1_1_1_11_16">#REF!</definedName>
    <definedName name="Excel_BuiltIn_Print_Area_2_1_1_1_11_2">#REF!</definedName>
    <definedName name="Excel_BuiltIn_Print_Area_2_1_1_1_11_27">#REF!</definedName>
    <definedName name="Excel_BuiltIn_Print_Area_2_1_1_1_11_4">#REF!</definedName>
    <definedName name="Excel_BuiltIn_Print_Area_2_1_1_1_12">#REF!</definedName>
    <definedName name="Excel_BuiltIn_Print_Area_2_1_1_1_12_16">#REF!</definedName>
    <definedName name="Excel_BuiltIn_Print_Area_2_1_1_1_12_2">#REF!</definedName>
    <definedName name="Excel_BuiltIn_Print_Area_2_1_1_1_12_27">#REF!</definedName>
    <definedName name="Excel_BuiltIn_Print_Area_2_1_1_1_12_4">#REF!</definedName>
    <definedName name="Excel_BuiltIn_Print_Area_2_1_1_1_13">#REF!</definedName>
    <definedName name="Excel_BuiltIn_Print_Area_2_1_1_1_13_16">#REF!</definedName>
    <definedName name="Excel_BuiltIn_Print_Area_2_1_1_1_13_2">#REF!</definedName>
    <definedName name="Excel_BuiltIn_Print_Area_2_1_1_1_13_27">#REF!</definedName>
    <definedName name="Excel_BuiltIn_Print_Area_2_1_1_1_13_4">#REF!</definedName>
    <definedName name="Excel_BuiltIn_Print_Area_2_1_1_1_14">#REF!</definedName>
    <definedName name="Excel_BuiltIn_Print_Area_2_1_1_1_14_16">#REF!</definedName>
    <definedName name="Excel_BuiltIn_Print_Area_2_1_1_1_14_2">#REF!</definedName>
    <definedName name="Excel_BuiltIn_Print_Area_2_1_1_1_14_27">#REF!</definedName>
    <definedName name="Excel_BuiltIn_Print_Area_2_1_1_1_14_4">#REF!</definedName>
    <definedName name="Excel_BuiltIn_Print_Area_2_1_1_1_15">#REF!</definedName>
    <definedName name="Excel_BuiltIn_Print_Area_2_1_1_1_15_16">#REF!</definedName>
    <definedName name="Excel_BuiltIn_Print_Area_2_1_1_1_15_2">#REF!</definedName>
    <definedName name="Excel_BuiltIn_Print_Area_2_1_1_1_15_27">#REF!</definedName>
    <definedName name="Excel_BuiltIn_Print_Area_2_1_1_1_15_4">#REF!</definedName>
    <definedName name="Excel_BuiltIn_Print_Area_2_1_1_1_16">#REF!</definedName>
    <definedName name="Excel_BuiltIn_Print_Area_2_1_1_1_16_1">#REF!</definedName>
    <definedName name="Excel_BuiltIn_Print_Area_2_1_1_1_16_16">#REF!</definedName>
    <definedName name="Excel_BuiltIn_Print_Area_2_1_1_1_16_2">#REF!</definedName>
    <definedName name="Excel_BuiltIn_Print_Area_2_1_1_1_16_2_1">#REF!</definedName>
    <definedName name="Excel_BuiltIn_Print_Area_2_1_1_1_16_27">#REF!</definedName>
    <definedName name="Excel_BuiltIn_Print_Area_2_1_1_1_16_4">#REF!</definedName>
    <definedName name="Excel_BuiltIn_Print_Area_2_1_1_1_17">#REF!</definedName>
    <definedName name="Excel_BuiltIn_Print_Area_2_1_1_1_17_16">#REF!</definedName>
    <definedName name="Excel_BuiltIn_Print_Area_2_1_1_1_17_2">#REF!</definedName>
    <definedName name="Excel_BuiltIn_Print_Area_2_1_1_1_17_27">#REF!</definedName>
    <definedName name="Excel_BuiltIn_Print_Area_2_1_1_1_17_4">#REF!</definedName>
    <definedName name="Excel_BuiltIn_Print_Area_2_1_1_1_2">#REF!</definedName>
    <definedName name="Excel_BuiltIn_Print_Area_2_1_1_1_2_1">#REF!</definedName>
    <definedName name="Excel_BuiltIn_Print_Area_2_1_1_1_2_16">#REF!</definedName>
    <definedName name="Excel_BuiltIn_Print_Area_2_1_1_1_2_2">#REF!</definedName>
    <definedName name="Excel_BuiltIn_Print_Area_2_1_1_1_2_2_1">#REF!</definedName>
    <definedName name="Excel_BuiltIn_Print_Area_2_1_1_1_2_27">#REF!</definedName>
    <definedName name="Excel_BuiltIn_Print_Area_2_1_1_1_2_4">#REF!</definedName>
    <definedName name="Excel_BuiltIn_Print_Area_2_1_1_1_20">#REF!</definedName>
    <definedName name="Excel_BuiltIn_Print_Area_2_1_1_1_20_16">#REF!</definedName>
    <definedName name="Excel_BuiltIn_Print_Area_2_1_1_1_20_2">#REF!</definedName>
    <definedName name="Excel_BuiltIn_Print_Area_2_1_1_1_20_27">#REF!</definedName>
    <definedName name="Excel_BuiltIn_Print_Area_2_1_1_1_20_4">#REF!</definedName>
    <definedName name="Excel_BuiltIn_Print_Area_2_1_1_1_27">#REF!</definedName>
    <definedName name="Excel_BuiltIn_Print_Area_2_1_1_1_3">#REF!</definedName>
    <definedName name="Excel_BuiltIn_Print_Area_2_1_1_1_3_16">#REF!</definedName>
    <definedName name="Excel_BuiltIn_Print_Area_2_1_1_1_3_2">#REF!</definedName>
    <definedName name="Excel_BuiltIn_Print_Area_2_1_1_1_3_27">#REF!</definedName>
    <definedName name="Excel_BuiltIn_Print_Area_2_1_1_1_3_4">#REF!</definedName>
    <definedName name="Excel_BuiltIn_Print_Area_2_1_1_1_37">#REF!</definedName>
    <definedName name="Excel_BuiltIn_Print_Area_2_1_1_1_4">#REF!</definedName>
    <definedName name="Excel_BuiltIn_Print_Area_2_1_1_1_4_1">#REF!</definedName>
    <definedName name="Excel_BuiltIn_Print_Area_2_1_1_1_5">#REF!</definedName>
    <definedName name="Excel_BuiltIn_Print_Area_2_1_1_1_5_1">#REF!</definedName>
    <definedName name="Excel_BuiltIn_Print_Area_2_1_1_1_5_16">#REF!</definedName>
    <definedName name="Excel_BuiltIn_Print_Area_2_1_1_1_5_2">#REF!</definedName>
    <definedName name="Excel_BuiltIn_Print_Area_2_1_1_1_5_27">#REF!</definedName>
    <definedName name="Excel_BuiltIn_Print_Area_2_1_1_1_5_4">#REF!</definedName>
    <definedName name="Excel_BuiltIn_Print_Area_2_1_1_1_6">#REF!</definedName>
    <definedName name="Excel_BuiltIn_Print_Area_2_1_1_1_6_16">#REF!</definedName>
    <definedName name="Excel_BuiltIn_Print_Area_2_1_1_1_6_2">#REF!</definedName>
    <definedName name="Excel_BuiltIn_Print_Area_2_1_1_1_6_27">#REF!</definedName>
    <definedName name="Excel_BuiltIn_Print_Area_2_1_1_1_6_4">#REF!</definedName>
    <definedName name="Excel_BuiltIn_Print_Area_2_1_1_1_7">#REF!</definedName>
    <definedName name="Excel_BuiltIn_Print_Area_2_1_1_1_7_16">#REF!</definedName>
    <definedName name="Excel_BuiltIn_Print_Area_2_1_1_1_7_2">#REF!</definedName>
    <definedName name="Excel_BuiltIn_Print_Area_2_1_1_1_7_27">#REF!</definedName>
    <definedName name="Excel_BuiltIn_Print_Area_2_1_1_1_7_4">#REF!</definedName>
    <definedName name="Excel_BuiltIn_Print_Area_2_1_1_1_8">#REF!</definedName>
    <definedName name="Excel_BuiltIn_Print_Area_2_1_1_1_8_16">#REF!</definedName>
    <definedName name="Excel_BuiltIn_Print_Area_2_1_1_1_8_2">#REF!</definedName>
    <definedName name="Excel_BuiltIn_Print_Area_2_1_1_1_8_27">#REF!</definedName>
    <definedName name="Excel_BuiltIn_Print_Area_2_1_1_1_8_4">#REF!</definedName>
    <definedName name="Excel_BuiltIn_Print_Area_2_1_1_1_9">#REF!</definedName>
    <definedName name="Excel_BuiltIn_Print_Area_2_1_1_1_9_16">#REF!</definedName>
    <definedName name="Excel_BuiltIn_Print_Area_2_1_1_1_9_2">#REF!</definedName>
    <definedName name="Excel_BuiltIn_Print_Area_2_1_1_1_9_27">#REF!</definedName>
    <definedName name="Excel_BuiltIn_Print_Area_2_1_1_1_9_4">#REF!</definedName>
    <definedName name="Excel_BuiltIn_Print_Area_2_1_1_10">#REF!</definedName>
    <definedName name="Excel_BuiltIn_Print_Area_2_1_1_10_16">#REF!</definedName>
    <definedName name="Excel_BuiltIn_Print_Area_2_1_1_10_2">#REF!</definedName>
    <definedName name="Excel_BuiltIn_Print_Area_2_1_1_10_27">#REF!</definedName>
    <definedName name="Excel_BuiltIn_Print_Area_2_1_1_10_4">#REF!</definedName>
    <definedName name="Excel_BuiltIn_Print_Area_2_1_1_11">#REF!</definedName>
    <definedName name="Excel_BuiltIn_Print_Area_2_1_1_11_16">#REF!</definedName>
    <definedName name="Excel_BuiltIn_Print_Area_2_1_1_11_2">#REF!</definedName>
    <definedName name="Excel_BuiltIn_Print_Area_2_1_1_11_27">#REF!</definedName>
    <definedName name="Excel_BuiltIn_Print_Area_2_1_1_11_4">#REF!</definedName>
    <definedName name="Excel_BuiltIn_Print_Area_2_1_1_12">#REF!</definedName>
    <definedName name="Excel_BuiltIn_Print_Area_2_1_1_12_16">#REF!</definedName>
    <definedName name="Excel_BuiltIn_Print_Area_2_1_1_12_2">#REF!</definedName>
    <definedName name="Excel_BuiltIn_Print_Area_2_1_1_12_27">#REF!</definedName>
    <definedName name="Excel_BuiltIn_Print_Area_2_1_1_12_4">#REF!</definedName>
    <definedName name="Excel_BuiltIn_Print_Area_2_1_1_13">#REF!</definedName>
    <definedName name="Excel_BuiltIn_Print_Area_2_1_1_13_16">#REF!</definedName>
    <definedName name="Excel_BuiltIn_Print_Area_2_1_1_13_2">#REF!</definedName>
    <definedName name="Excel_BuiltIn_Print_Area_2_1_1_13_27">#REF!</definedName>
    <definedName name="Excel_BuiltIn_Print_Area_2_1_1_13_4">#REF!</definedName>
    <definedName name="Excel_BuiltIn_Print_Area_2_1_1_14">#REF!</definedName>
    <definedName name="Excel_BuiltIn_Print_Area_2_1_1_14_16">#REF!</definedName>
    <definedName name="Excel_BuiltIn_Print_Area_2_1_1_14_2">#REF!</definedName>
    <definedName name="Excel_BuiltIn_Print_Area_2_1_1_14_27">#REF!</definedName>
    <definedName name="Excel_BuiltIn_Print_Area_2_1_1_14_4">#REF!</definedName>
    <definedName name="Excel_BuiltIn_Print_Area_2_1_1_15">#REF!</definedName>
    <definedName name="Excel_BuiltIn_Print_Area_2_1_1_15_16">#REF!</definedName>
    <definedName name="Excel_BuiltIn_Print_Area_2_1_1_15_2">#REF!</definedName>
    <definedName name="Excel_BuiltIn_Print_Area_2_1_1_15_27">#REF!</definedName>
    <definedName name="Excel_BuiltIn_Print_Area_2_1_1_15_4">#REF!</definedName>
    <definedName name="Excel_BuiltIn_Print_Area_2_1_1_16">#REF!</definedName>
    <definedName name="Excel_BuiltIn_Print_Area_2_1_1_16_1">#REF!</definedName>
    <definedName name="Excel_BuiltIn_Print_Area_2_1_1_16_16">#REF!</definedName>
    <definedName name="Excel_BuiltIn_Print_Area_2_1_1_16_2">#REF!</definedName>
    <definedName name="Excel_BuiltIn_Print_Area_2_1_1_16_27">#REF!</definedName>
    <definedName name="Excel_BuiltIn_Print_Area_2_1_1_16_4">#REF!</definedName>
    <definedName name="Excel_BuiltIn_Print_Area_2_1_1_17">#REF!</definedName>
    <definedName name="Excel_BuiltIn_Print_Area_2_1_1_17_16">#REF!</definedName>
    <definedName name="Excel_BuiltIn_Print_Area_2_1_1_17_2">#REF!</definedName>
    <definedName name="Excel_BuiltIn_Print_Area_2_1_1_17_27">#REF!</definedName>
    <definedName name="Excel_BuiltIn_Print_Area_2_1_1_17_4">#REF!</definedName>
    <definedName name="Excel_BuiltIn_Print_Area_2_1_1_2">#REF!</definedName>
    <definedName name="Excel_BuiltIn_Print_Area_2_1_1_2_1">#REF!</definedName>
    <definedName name="Excel_BuiltIn_Print_Area_2_1_1_2_16">#REF!</definedName>
    <definedName name="Excel_BuiltIn_Print_Area_2_1_1_2_2">#REF!</definedName>
    <definedName name="Excel_BuiltIn_Print_Area_2_1_1_2_27">#REF!</definedName>
    <definedName name="Excel_BuiltIn_Print_Area_2_1_1_2_4">#REF!</definedName>
    <definedName name="Excel_BuiltIn_Print_Area_2_1_1_20">#REF!</definedName>
    <definedName name="Excel_BuiltIn_Print_Area_2_1_1_20_16">#REF!</definedName>
    <definedName name="Excel_BuiltIn_Print_Area_2_1_1_20_2">#REF!</definedName>
    <definedName name="Excel_BuiltIn_Print_Area_2_1_1_20_27">#REF!</definedName>
    <definedName name="Excel_BuiltIn_Print_Area_2_1_1_20_4">#REF!</definedName>
    <definedName name="Excel_BuiltIn_Print_Area_2_1_1_27">#REF!</definedName>
    <definedName name="Excel_BuiltIn_Print_Area_2_1_1_3">#REF!</definedName>
    <definedName name="Excel_BuiltIn_Print_Area_2_1_1_3_16">#REF!</definedName>
    <definedName name="Excel_BuiltIn_Print_Area_2_1_1_3_2">#REF!</definedName>
    <definedName name="Excel_BuiltIn_Print_Area_2_1_1_3_27">#REF!</definedName>
    <definedName name="Excel_BuiltIn_Print_Area_2_1_1_3_4">#REF!</definedName>
    <definedName name="Excel_BuiltIn_Print_Area_2_1_1_37">#REF!</definedName>
    <definedName name="Excel_BuiltIn_Print_Area_2_1_1_4">#REF!</definedName>
    <definedName name="Excel_BuiltIn_Print_Area_2_1_1_5">#REF!</definedName>
    <definedName name="Excel_BuiltIn_Print_Area_2_1_1_5_16">#REF!</definedName>
    <definedName name="Excel_BuiltIn_Print_Area_2_1_1_5_2">#REF!</definedName>
    <definedName name="Excel_BuiltIn_Print_Area_2_1_1_5_27">#REF!</definedName>
    <definedName name="Excel_BuiltIn_Print_Area_2_1_1_5_4">#REF!</definedName>
    <definedName name="Excel_BuiltIn_Print_Area_2_1_1_6">#REF!</definedName>
    <definedName name="Excel_BuiltIn_Print_Area_2_1_1_6_16">#REF!</definedName>
    <definedName name="Excel_BuiltIn_Print_Area_2_1_1_6_2">#REF!</definedName>
    <definedName name="Excel_BuiltIn_Print_Area_2_1_1_6_27">#REF!</definedName>
    <definedName name="Excel_BuiltIn_Print_Area_2_1_1_6_4">#REF!</definedName>
    <definedName name="Excel_BuiltIn_Print_Area_2_1_1_7">#REF!</definedName>
    <definedName name="Excel_BuiltIn_Print_Area_2_1_1_7_16">#REF!</definedName>
    <definedName name="Excel_BuiltIn_Print_Area_2_1_1_7_2">#REF!</definedName>
    <definedName name="Excel_BuiltIn_Print_Area_2_1_1_7_27">#REF!</definedName>
    <definedName name="Excel_BuiltIn_Print_Area_2_1_1_7_4">#REF!</definedName>
    <definedName name="Excel_BuiltIn_Print_Area_2_1_1_8">#REF!</definedName>
    <definedName name="Excel_BuiltIn_Print_Area_2_1_1_8_16">#REF!</definedName>
    <definedName name="Excel_BuiltIn_Print_Area_2_1_1_8_2">#REF!</definedName>
    <definedName name="Excel_BuiltIn_Print_Area_2_1_1_8_27">#REF!</definedName>
    <definedName name="Excel_BuiltIn_Print_Area_2_1_1_8_4">#REF!</definedName>
    <definedName name="Excel_BuiltIn_Print_Area_2_1_1_9">#REF!</definedName>
    <definedName name="Excel_BuiltIn_Print_Area_2_1_1_9_16">#REF!</definedName>
    <definedName name="Excel_BuiltIn_Print_Area_2_1_1_9_2">#REF!</definedName>
    <definedName name="Excel_BuiltIn_Print_Area_2_1_1_9_27">#REF!</definedName>
    <definedName name="Excel_BuiltIn_Print_Area_2_1_1_9_4">#REF!</definedName>
    <definedName name="Excel_BuiltIn_Print_Area_2_1_10">#REF!</definedName>
    <definedName name="Excel_BuiltIn_Print_Area_2_1_10_16">#REF!</definedName>
    <definedName name="Excel_BuiltIn_Print_Area_2_1_10_2">#REF!</definedName>
    <definedName name="Excel_BuiltIn_Print_Area_2_1_10_27">#REF!</definedName>
    <definedName name="Excel_BuiltIn_Print_Area_2_1_10_4">#REF!</definedName>
    <definedName name="Excel_BuiltIn_Print_Area_2_1_11">#REF!</definedName>
    <definedName name="Excel_BuiltIn_Print_Area_2_1_11_16">#REF!</definedName>
    <definedName name="Excel_BuiltIn_Print_Area_2_1_11_2">#REF!</definedName>
    <definedName name="Excel_BuiltIn_Print_Area_2_1_11_27">#REF!</definedName>
    <definedName name="Excel_BuiltIn_Print_Area_2_1_11_4">#REF!</definedName>
    <definedName name="Excel_BuiltIn_Print_Area_2_1_12">#REF!</definedName>
    <definedName name="Excel_BuiltIn_Print_Area_2_1_12_16">#REF!</definedName>
    <definedName name="Excel_BuiltIn_Print_Area_2_1_12_2">#REF!</definedName>
    <definedName name="Excel_BuiltIn_Print_Area_2_1_12_27">#REF!</definedName>
    <definedName name="Excel_BuiltIn_Print_Area_2_1_12_4">#REF!</definedName>
    <definedName name="Excel_BuiltIn_Print_Area_2_1_13">#REF!</definedName>
    <definedName name="Excel_BuiltIn_Print_Area_2_1_13_16">#REF!</definedName>
    <definedName name="Excel_BuiltIn_Print_Area_2_1_13_2">#REF!</definedName>
    <definedName name="Excel_BuiltIn_Print_Area_2_1_13_27">#REF!</definedName>
    <definedName name="Excel_BuiltIn_Print_Area_2_1_13_4">#REF!</definedName>
    <definedName name="Excel_BuiltIn_Print_Area_2_1_14">#REF!</definedName>
    <definedName name="Excel_BuiltIn_Print_Area_2_1_14_16">#REF!</definedName>
    <definedName name="Excel_BuiltIn_Print_Area_2_1_14_2">#REF!</definedName>
    <definedName name="Excel_BuiltIn_Print_Area_2_1_14_27">#REF!</definedName>
    <definedName name="Excel_BuiltIn_Print_Area_2_1_14_4">#REF!</definedName>
    <definedName name="Excel_BuiltIn_Print_Area_2_1_15">#REF!</definedName>
    <definedName name="Excel_BuiltIn_Print_Area_2_1_15_16">#REF!</definedName>
    <definedName name="Excel_BuiltIn_Print_Area_2_1_15_2">#REF!</definedName>
    <definedName name="Excel_BuiltIn_Print_Area_2_1_15_27">#REF!</definedName>
    <definedName name="Excel_BuiltIn_Print_Area_2_1_15_4">#REF!</definedName>
    <definedName name="Excel_BuiltIn_Print_Area_2_1_16">#REF!</definedName>
    <definedName name="Excel_BuiltIn_Print_Area_2_1_16_1">#REF!</definedName>
    <definedName name="Excel_BuiltIn_Print_Area_2_1_16_16">#REF!</definedName>
    <definedName name="Excel_BuiltIn_Print_Area_2_1_16_2">#REF!</definedName>
    <definedName name="Excel_BuiltIn_Print_Area_2_1_16_27">#REF!</definedName>
    <definedName name="Excel_BuiltIn_Print_Area_2_1_16_4">#REF!</definedName>
    <definedName name="Excel_BuiltIn_Print_Area_2_1_17">#REF!</definedName>
    <definedName name="Excel_BuiltIn_Print_Area_2_1_17_16">#REF!</definedName>
    <definedName name="Excel_BuiltIn_Print_Area_2_1_17_2">#REF!</definedName>
    <definedName name="Excel_BuiltIn_Print_Area_2_1_17_27">#REF!</definedName>
    <definedName name="Excel_BuiltIn_Print_Area_2_1_17_4">#REF!</definedName>
    <definedName name="Excel_BuiltIn_Print_Area_2_1_2">#REF!</definedName>
    <definedName name="Excel_BuiltIn_Print_Area_2_1_2_1">#REF!</definedName>
    <definedName name="Excel_BuiltIn_Print_Area_2_1_2_16">#REF!</definedName>
    <definedName name="Excel_BuiltIn_Print_Area_2_1_2_2">#REF!</definedName>
    <definedName name="Excel_BuiltIn_Print_Area_2_1_2_27">#REF!</definedName>
    <definedName name="Excel_BuiltIn_Print_Area_2_1_2_4">#REF!</definedName>
    <definedName name="Excel_BuiltIn_Print_Area_2_1_20">#REF!</definedName>
    <definedName name="Excel_BuiltIn_Print_Area_2_1_20_16">#REF!</definedName>
    <definedName name="Excel_BuiltIn_Print_Area_2_1_20_2">#REF!</definedName>
    <definedName name="Excel_BuiltIn_Print_Area_2_1_20_27">#REF!</definedName>
    <definedName name="Excel_BuiltIn_Print_Area_2_1_20_4">#REF!</definedName>
    <definedName name="Excel_BuiltIn_Print_Area_2_1_27">#REF!</definedName>
    <definedName name="Excel_BuiltIn_Print_Area_2_1_3">#REF!</definedName>
    <definedName name="Excel_BuiltIn_Print_Area_2_1_3_16">#REF!</definedName>
    <definedName name="Excel_BuiltIn_Print_Area_2_1_3_2">#REF!</definedName>
    <definedName name="Excel_BuiltIn_Print_Area_2_1_3_27">#REF!</definedName>
    <definedName name="Excel_BuiltIn_Print_Area_2_1_3_4">#REF!</definedName>
    <definedName name="Excel_BuiltIn_Print_Area_2_1_37">#REF!</definedName>
    <definedName name="Excel_BuiltIn_Print_Area_2_1_4">#REF!</definedName>
    <definedName name="Excel_BuiltIn_Print_Area_2_1_5">#REF!</definedName>
    <definedName name="Excel_BuiltIn_Print_Area_2_1_5_16">#REF!</definedName>
    <definedName name="Excel_BuiltIn_Print_Area_2_1_5_2">#REF!</definedName>
    <definedName name="Excel_BuiltIn_Print_Area_2_1_5_27">#REF!</definedName>
    <definedName name="Excel_BuiltIn_Print_Area_2_1_5_4">#REF!</definedName>
    <definedName name="Excel_BuiltIn_Print_Area_2_1_6">#REF!</definedName>
    <definedName name="Excel_BuiltIn_Print_Area_2_1_6_16">#REF!</definedName>
    <definedName name="Excel_BuiltIn_Print_Area_2_1_6_2">#REF!</definedName>
    <definedName name="Excel_BuiltIn_Print_Area_2_1_6_27">#REF!</definedName>
    <definedName name="Excel_BuiltIn_Print_Area_2_1_6_4">#REF!</definedName>
    <definedName name="Excel_BuiltIn_Print_Area_2_1_7">#REF!</definedName>
    <definedName name="Excel_BuiltIn_Print_Area_2_1_7_16">#REF!</definedName>
    <definedName name="Excel_BuiltIn_Print_Area_2_1_7_2">#REF!</definedName>
    <definedName name="Excel_BuiltIn_Print_Area_2_1_7_27">#REF!</definedName>
    <definedName name="Excel_BuiltIn_Print_Area_2_1_7_4">#REF!</definedName>
    <definedName name="Excel_BuiltIn_Print_Area_2_1_8">#REF!</definedName>
    <definedName name="Excel_BuiltIn_Print_Area_2_1_8_16">#REF!</definedName>
    <definedName name="Excel_BuiltIn_Print_Area_2_1_8_2">#REF!</definedName>
    <definedName name="Excel_BuiltIn_Print_Area_2_1_8_27">#REF!</definedName>
    <definedName name="Excel_BuiltIn_Print_Area_2_1_8_4">#REF!</definedName>
    <definedName name="Excel_BuiltIn_Print_Area_2_1_9">#REF!</definedName>
    <definedName name="Excel_BuiltIn_Print_Area_2_1_9_16">#REF!</definedName>
    <definedName name="Excel_BuiltIn_Print_Area_2_1_9_2">#REF!</definedName>
    <definedName name="Excel_BuiltIn_Print_Area_2_1_9_27">#REF!</definedName>
    <definedName name="Excel_BuiltIn_Print_Area_2_1_9_4">#REF!</definedName>
    <definedName name="Excel_BuiltIn_Print_Area_2_10">#N/A</definedName>
    <definedName name="Excel_BuiltIn_Print_Area_2_11" localSheetId="4">(#REF!,#REF!,#REF!)</definedName>
    <definedName name="Excel_BuiltIn_Print_Area_2_11">(#REF!,#REF!,#REF!)</definedName>
    <definedName name="Excel_BuiltIn_Print_Area_2_12">#N/A</definedName>
    <definedName name="Excel_BuiltIn_Print_Area_2_13" localSheetId="4">(#REF!,#REF!,#REF!)</definedName>
    <definedName name="Excel_BuiltIn_Print_Area_2_13">(#REF!,#REF!,#REF!)</definedName>
    <definedName name="Excel_BuiltIn_Print_Area_2_2">#N/A</definedName>
    <definedName name="Excel_BuiltIn_Print_Area_2_3">(#REF!,#REF!,#REF!)</definedName>
    <definedName name="Excel_BuiltIn_Print_Area_2_5">(#REF!,#REF!,#REF!)</definedName>
    <definedName name="Excel_BuiltIn_Print_Area_2_6">#N/A</definedName>
    <definedName name="Excel_BuiltIn_Print_Area_2_7">(#REF!,#REF!,#REF!)</definedName>
    <definedName name="Excel_BuiltIn_Print_Area_2_8">#N/A</definedName>
    <definedName name="Excel_BuiltIn_Print_Area_2_9">(#REF!,#REF!,#REF!)</definedName>
    <definedName name="Excel_BuiltIn_Print_Area_20">#REF!</definedName>
    <definedName name="Excel_BuiltIn_Print_Area_20_1">#REF!</definedName>
    <definedName name="Excel_BuiltIn_Print_Area_20_1_16">#REF!</definedName>
    <definedName name="Excel_BuiltIn_Print_Area_20_1_2">#REF!</definedName>
    <definedName name="Excel_BuiltIn_Print_Area_20_1_27">#REF!</definedName>
    <definedName name="Excel_BuiltIn_Print_Area_20_1_4">#REF!</definedName>
    <definedName name="Excel_BuiltIn_Print_Area_21">#REF!</definedName>
    <definedName name="Excel_BuiltIn_Print_Area_26">#REF!</definedName>
    <definedName name="Excel_BuiltIn_Print_Area_27">#REF!</definedName>
    <definedName name="Excel_BuiltIn_Print_Area_28">#REF!</definedName>
    <definedName name="Excel_BuiltIn_Print_Area_28_1">#N/A</definedName>
    <definedName name="Excel_BuiltIn_Print_Area_28_1_1">#N/A</definedName>
    <definedName name="Excel_BuiltIn_Print_Area_28_1_16">#N/A</definedName>
    <definedName name="Excel_BuiltIn_Print_Area_28_1_2">#N/A</definedName>
    <definedName name="Excel_BuiltIn_Print_Area_28_1_27">#N/A</definedName>
    <definedName name="Excel_BuiltIn_Print_Area_28_1_4">#N/A</definedName>
    <definedName name="Excel_BuiltIn_Print_Area_28_10">#N/A</definedName>
    <definedName name="Excel_BuiltIn_Print_Area_28_10_16">#N/A</definedName>
    <definedName name="Excel_BuiltIn_Print_Area_28_10_2">#N/A</definedName>
    <definedName name="Excel_BuiltIn_Print_Area_28_10_27">#N/A</definedName>
    <definedName name="Excel_BuiltIn_Print_Area_28_10_4">#N/A</definedName>
    <definedName name="Excel_BuiltIn_Print_Area_28_11">#N/A</definedName>
    <definedName name="Excel_BuiltIn_Print_Area_28_11_16">#N/A</definedName>
    <definedName name="Excel_BuiltIn_Print_Area_28_11_2">#N/A</definedName>
    <definedName name="Excel_BuiltIn_Print_Area_28_11_27">#N/A</definedName>
    <definedName name="Excel_BuiltIn_Print_Area_28_11_4">#N/A</definedName>
    <definedName name="Excel_BuiltIn_Print_Area_28_12">#N/A</definedName>
    <definedName name="Excel_BuiltIn_Print_Area_28_12_16">#N/A</definedName>
    <definedName name="Excel_BuiltIn_Print_Area_28_12_2">#N/A</definedName>
    <definedName name="Excel_BuiltIn_Print_Area_28_12_27">#N/A</definedName>
    <definedName name="Excel_BuiltIn_Print_Area_28_12_4">#N/A</definedName>
    <definedName name="Excel_BuiltIn_Print_Area_28_13">#N/A</definedName>
    <definedName name="Excel_BuiltIn_Print_Area_28_13_16">#N/A</definedName>
    <definedName name="Excel_BuiltIn_Print_Area_28_13_2">#N/A</definedName>
    <definedName name="Excel_BuiltIn_Print_Area_28_13_27">#N/A</definedName>
    <definedName name="Excel_BuiltIn_Print_Area_28_13_4">#N/A</definedName>
    <definedName name="Excel_BuiltIn_Print_Area_28_14">#N/A</definedName>
    <definedName name="Excel_BuiltIn_Print_Area_28_14_16">#N/A</definedName>
    <definedName name="Excel_BuiltIn_Print_Area_28_14_2">#N/A</definedName>
    <definedName name="Excel_BuiltIn_Print_Area_28_14_27">#N/A</definedName>
    <definedName name="Excel_BuiltIn_Print_Area_28_14_4">#N/A</definedName>
    <definedName name="Excel_BuiltIn_Print_Area_28_15">#N/A</definedName>
    <definedName name="Excel_BuiltIn_Print_Area_28_15_16">#N/A</definedName>
    <definedName name="Excel_BuiltIn_Print_Area_28_15_2">#N/A</definedName>
    <definedName name="Excel_BuiltIn_Print_Area_28_15_27">#N/A</definedName>
    <definedName name="Excel_BuiltIn_Print_Area_28_15_4">#N/A</definedName>
    <definedName name="Excel_BuiltIn_Print_Area_28_16">#N/A</definedName>
    <definedName name="Excel_BuiltIn_Print_Area_28_16_1">#N/A</definedName>
    <definedName name="Excel_BuiltIn_Print_Area_28_16_16">#N/A</definedName>
    <definedName name="Excel_BuiltIn_Print_Area_28_16_2">#N/A</definedName>
    <definedName name="Excel_BuiltIn_Print_Area_28_16_27">#N/A</definedName>
    <definedName name="Excel_BuiltIn_Print_Area_28_16_4">#N/A</definedName>
    <definedName name="Excel_BuiltIn_Print_Area_28_17">#N/A</definedName>
    <definedName name="Excel_BuiltIn_Print_Area_28_17_16">#N/A</definedName>
    <definedName name="Excel_BuiltIn_Print_Area_28_17_2">#N/A</definedName>
    <definedName name="Excel_BuiltIn_Print_Area_28_17_27">#N/A</definedName>
    <definedName name="Excel_BuiltIn_Print_Area_28_17_4">#N/A</definedName>
    <definedName name="Excel_BuiltIn_Print_Area_28_2">#N/A</definedName>
    <definedName name="Excel_BuiltIn_Print_Area_28_2_1">#N/A</definedName>
    <definedName name="Excel_BuiltIn_Print_Area_28_2_16">#N/A</definedName>
    <definedName name="Excel_BuiltIn_Print_Area_28_2_2">#N/A</definedName>
    <definedName name="Excel_BuiltIn_Print_Area_28_2_27">#N/A</definedName>
    <definedName name="Excel_BuiltIn_Print_Area_28_2_4">#N/A</definedName>
    <definedName name="Excel_BuiltIn_Print_Area_28_20">#N/A</definedName>
    <definedName name="Excel_BuiltIn_Print_Area_28_20_16">#N/A</definedName>
    <definedName name="Excel_BuiltIn_Print_Area_28_20_2">#N/A</definedName>
    <definedName name="Excel_BuiltIn_Print_Area_28_20_27">#N/A</definedName>
    <definedName name="Excel_BuiltIn_Print_Area_28_20_4">#N/A</definedName>
    <definedName name="Excel_BuiltIn_Print_Area_28_27">#N/A</definedName>
    <definedName name="Excel_BuiltIn_Print_Area_28_3">#N/A</definedName>
    <definedName name="Excel_BuiltIn_Print_Area_28_3_16">#N/A</definedName>
    <definedName name="Excel_BuiltIn_Print_Area_28_3_2">#N/A</definedName>
    <definedName name="Excel_BuiltIn_Print_Area_28_3_27">#N/A</definedName>
    <definedName name="Excel_BuiltIn_Print_Area_28_3_4">#N/A</definedName>
    <definedName name="Excel_BuiltIn_Print_Area_28_4">#N/A</definedName>
    <definedName name="Excel_BuiltIn_Print_Area_28_5">#N/A</definedName>
    <definedName name="Excel_BuiltIn_Print_Area_28_5_16">#N/A</definedName>
    <definedName name="Excel_BuiltIn_Print_Area_28_5_2">#N/A</definedName>
    <definedName name="Excel_BuiltIn_Print_Area_28_5_27">#N/A</definedName>
    <definedName name="Excel_BuiltIn_Print_Area_28_5_4">#N/A</definedName>
    <definedName name="Excel_BuiltIn_Print_Area_28_6">#N/A</definedName>
    <definedName name="Excel_BuiltIn_Print_Area_28_6_16">#N/A</definedName>
    <definedName name="Excel_BuiltIn_Print_Area_28_6_2">#N/A</definedName>
    <definedName name="Excel_BuiltIn_Print_Area_28_6_27">#N/A</definedName>
    <definedName name="Excel_BuiltIn_Print_Area_28_6_4">#N/A</definedName>
    <definedName name="Excel_BuiltIn_Print_Area_28_7">#N/A</definedName>
    <definedName name="Excel_BuiltIn_Print_Area_28_7_16">#N/A</definedName>
    <definedName name="Excel_BuiltIn_Print_Area_28_7_2">#N/A</definedName>
    <definedName name="Excel_BuiltIn_Print_Area_28_7_27">#N/A</definedName>
    <definedName name="Excel_BuiltIn_Print_Area_28_7_4">#N/A</definedName>
    <definedName name="Excel_BuiltIn_Print_Area_28_8">#N/A</definedName>
    <definedName name="Excel_BuiltIn_Print_Area_28_8_16">#N/A</definedName>
    <definedName name="Excel_BuiltIn_Print_Area_28_8_2">#N/A</definedName>
    <definedName name="Excel_BuiltIn_Print_Area_28_8_27">#N/A</definedName>
    <definedName name="Excel_BuiltIn_Print_Area_28_8_4">#N/A</definedName>
    <definedName name="Excel_BuiltIn_Print_Area_28_9">#N/A</definedName>
    <definedName name="Excel_BuiltIn_Print_Area_28_9_16">#N/A</definedName>
    <definedName name="Excel_BuiltIn_Print_Area_28_9_2">#N/A</definedName>
    <definedName name="Excel_BuiltIn_Print_Area_28_9_27">#N/A</definedName>
    <definedName name="Excel_BuiltIn_Print_Area_28_9_4">#N/A</definedName>
    <definedName name="Excel_BuiltIn_Print_Area_29">#REF!</definedName>
    <definedName name="Excel_BuiltIn_Print_Area_29_1">#N/A</definedName>
    <definedName name="Excel_BuiltIn_Print_Area_29_1_1">#N/A</definedName>
    <definedName name="Excel_BuiltIn_Print_Area_29_1_16">#N/A</definedName>
    <definedName name="Excel_BuiltIn_Print_Area_29_1_2">#N/A</definedName>
    <definedName name="Excel_BuiltIn_Print_Area_29_1_27">#N/A</definedName>
    <definedName name="Excel_BuiltIn_Print_Area_29_1_4">#N/A</definedName>
    <definedName name="Excel_BuiltIn_Print_Area_29_10">#N/A</definedName>
    <definedName name="Excel_BuiltIn_Print_Area_29_10_16">#N/A</definedName>
    <definedName name="Excel_BuiltIn_Print_Area_29_10_2">#N/A</definedName>
    <definedName name="Excel_BuiltIn_Print_Area_29_10_27">#N/A</definedName>
    <definedName name="Excel_BuiltIn_Print_Area_29_10_4">#N/A</definedName>
    <definedName name="Excel_BuiltIn_Print_Area_29_11">#N/A</definedName>
    <definedName name="Excel_BuiltIn_Print_Area_29_11_16">#N/A</definedName>
    <definedName name="Excel_BuiltIn_Print_Area_29_11_2">#N/A</definedName>
    <definedName name="Excel_BuiltIn_Print_Area_29_11_27">#N/A</definedName>
    <definedName name="Excel_BuiltIn_Print_Area_29_11_4">#N/A</definedName>
    <definedName name="Excel_BuiltIn_Print_Area_29_12">#N/A</definedName>
    <definedName name="Excel_BuiltIn_Print_Area_29_12_16">#N/A</definedName>
    <definedName name="Excel_BuiltIn_Print_Area_29_12_2">#N/A</definedName>
    <definedName name="Excel_BuiltIn_Print_Area_29_12_27">#N/A</definedName>
    <definedName name="Excel_BuiltIn_Print_Area_29_12_4">#N/A</definedName>
    <definedName name="Excel_BuiltIn_Print_Area_29_13">#N/A</definedName>
    <definedName name="Excel_BuiltIn_Print_Area_29_13_16">#N/A</definedName>
    <definedName name="Excel_BuiltIn_Print_Area_29_13_2">#N/A</definedName>
    <definedName name="Excel_BuiltIn_Print_Area_29_13_27">#N/A</definedName>
    <definedName name="Excel_BuiltIn_Print_Area_29_13_4">#N/A</definedName>
    <definedName name="Excel_BuiltIn_Print_Area_29_14">#N/A</definedName>
    <definedName name="Excel_BuiltIn_Print_Area_29_14_16">#N/A</definedName>
    <definedName name="Excel_BuiltIn_Print_Area_29_14_2">#N/A</definedName>
    <definedName name="Excel_BuiltIn_Print_Area_29_14_27">#N/A</definedName>
    <definedName name="Excel_BuiltIn_Print_Area_29_14_4">#N/A</definedName>
    <definedName name="Excel_BuiltIn_Print_Area_29_15">#N/A</definedName>
    <definedName name="Excel_BuiltIn_Print_Area_29_15_16">#N/A</definedName>
    <definedName name="Excel_BuiltIn_Print_Area_29_15_2">#N/A</definedName>
    <definedName name="Excel_BuiltIn_Print_Area_29_15_27">#N/A</definedName>
    <definedName name="Excel_BuiltIn_Print_Area_29_15_4">#N/A</definedName>
    <definedName name="Excel_BuiltIn_Print_Area_29_16">#N/A</definedName>
    <definedName name="Excel_BuiltIn_Print_Area_29_16_1">#N/A</definedName>
    <definedName name="Excel_BuiltIn_Print_Area_29_16_16">#N/A</definedName>
    <definedName name="Excel_BuiltIn_Print_Area_29_16_2">#N/A</definedName>
    <definedName name="Excel_BuiltIn_Print_Area_29_16_27">#N/A</definedName>
    <definedName name="Excel_BuiltIn_Print_Area_29_16_4">#N/A</definedName>
    <definedName name="Excel_BuiltIn_Print_Area_29_17">#N/A</definedName>
    <definedName name="Excel_BuiltIn_Print_Area_29_17_16">#N/A</definedName>
    <definedName name="Excel_BuiltIn_Print_Area_29_17_2">#N/A</definedName>
    <definedName name="Excel_BuiltIn_Print_Area_29_17_27">#N/A</definedName>
    <definedName name="Excel_BuiltIn_Print_Area_29_17_4">#N/A</definedName>
    <definedName name="Excel_BuiltIn_Print_Area_29_2">#N/A</definedName>
    <definedName name="Excel_BuiltIn_Print_Area_29_2_1">#N/A</definedName>
    <definedName name="Excel_BuiltIn_Print_Area_29_2_16">#N/A</definedName>
    <definedName name="Excel_BuiltIn_Print_Area_29_2_2">#N/A</definedName>
    <definedName name="Excel_BuiltIn_Print_Area_29_2_27">#N/A</definedName>
    <definedName name="Excel_BuiltIn_Print_Area_29_2_4">#N/A</definedName>
    <definedName name="Excel_BuiltIn_Print_Area_29_20">#N/A</definedName>
    <definedName name="Excel_BuiltIn_Print_Area_29_20_16">#N/A</definedName>
    <definedName name="Excel_BuiltIn_Print_Area_29_20_2">#N/A</definedName>
    <definedName name="Excel_BuiltIn_Print_Area_29_20_27">#N/A</definedName>
    <definedName name="Excel_BuiltIn_Print_Area_29_20_4">#N/A</definedName>
    <definedName name="Excel_BuiltIn_Print_Area_29_27">#N/A</definedName>
    <definedName name="Excel_BuiltIn_Print_Area_29_3">#N/A</definedName>
    <definedName name="Excel_BuiltIn_Print_Area_29_3_16">#N/A</definedName>
    <definedName name="Excel_BuiltIn_Print_Area_29_3_2">#N/A</definedName>
    <definedName name="Excel_BuiltIn_Print_Area_29_3_27">#N/A</definedName>
    <definedName name="Excel_BuiltIn_Print_Area_29_3_4">#N/A</definedName>
    <definedName name="Excel_BuiltIn_Print_Area_29_4">#N/A</definedName>
    <definedName name="Excel_BuiltIn_Print_Area_29_5">#N/A</definedName>
    <definedName name="Excel_BuiltIn_Print_Area_29_5_16">#N/A</definedName>
    <definedName name="Excel_BuiltIn_Print_Area_29_5_2">#N/A</definedName>
    <definedName name="Excel_BuiltIn_Print_Area_29_5_27">#N/A</definedName>
    <definedName name="Excel_BuiltIn_Print_Area_29_5_4">#N/A</definedName>
    <definedName name="Excel_BuiltIn_Print_Area_29_6">#N/A</definedName>
    <definedName name="Excel_BuiltIn_Print_Area_29_6_16">#N/A</definedName>
    <definedName name="Excel_BuiltIn_Print_Area_29_6_2">#N/A</definedName>
    <definedName name="Excel_BuiltIn_Print_Area_29_6_27">#N/A</definedName>
    <definedName name="Excel_BuiltIn_Print_Area_29_6_4">#N/A</definedName>
    <definedName name="Excel_BuiltIn_Print_Area_29_7">#N/A</definedName>
    <definedName name="Excel_BuiltIn_Print_Area_29_7_16">#N/A</definedName>
    <definedName name="Excel_BuiltIn_Print_Area_29_7_2">#N/A</definedName>
    <definedName name="Excel_BuiltIn_Print_Area_29_7_27">#N/A</definedName>
    <definedName name="Excel_BuiltIn_Print_Area_29_7_4">#N/A</definedName>
    <definedName name="Excel_BuiltIn_Print_Area_29_8">#N/A</definedName>
    <definedName name="Excel_BuiltIn_Print_Area_29_8_16">#N/A</definedName>
    <definedName name="Excel_BuiltIn_Print_Area_29_8_2">#N/A</definedName>
    <definedName name="Excel_BuiltIn_Print_Area_29_8_27">#N/A</definedName>
    <definedName name="Excel_BuiltIn_Print_Area_29_8_4">#N/A</definedName>
    <definedName name="Excel_BuiltIn_Print_Area_29_9">#N/A</definedName>
    <definedName name="Excel_BuiltIn_Print_Area_29_9_16">#N/A</definedName>
    <definedName name="Excel_BuiltIn_Print_Area_29_9_2">#N/A</definedName>
    <definedName name="Excel_BuiltIn_Print_Area_29_9_27">#N/A</definedName>
    <definedName name="Excel_BuiltIn_Print_Area_29_9_4">#N/A</definedName>
    <definedName name="Excel_BuiltIn_Print_Area_3_1">"$#REF!.$A$#REF!:$F$#REF!"</definedName>
    <definedName name="Excel_BuiltIn_Print_Area_3_1_1">"$#REF!.$A$#REF!:$F$#REF!"</definedName>
    <definedName name="Excel_BuiltIn_Print_Area_3_1_1_1">#REF!</definedName>
    <definedName name="Excel_BuiltIn_Print_Area_3_1_1_1_1">#REF!</definedName>
    <definedName name="Excel_BuiltIn_Print_Area_3_1_1_1_1_1">#REF!</definedName>
    <definedName name="Excel_BuiltIn_Print_Area_3_1_1_1_1_1_1">#REF!</definedName>
    <definedName name="Excel_BuiltIn_Print_Area_3_1_1_1_1_1_1_1">#REF!</definedName>
    <definedName name="Excel_BuiltIn_Print_Area_3_1_1_1_1_1_1_1_1">#REF!</definedName>
    <definedName name="Excel_BuiltIn_Print_Area_3_1_1_1_1_1_1_1_1_1">#REF!</definedName>
    <definedName name="Excel_BuiltIn_Print_Area_3_1_1_1_1_16">#REF!</definedName>
    <definedName name="Excel_BuiltIn_Print_Area_3_1_1_1_1_16_1">#REF!</definedName>
    <definedName name="Excel_BuiltIn_Print_Area_3_1_1_1_1_2">#REF!</definedName>
    <definedName name="Excel_BuiltIn_Print_Area_3_1_1_1_1_2_1">#REF!</definedName>
    <definedName name="Excel_BuiltIn_Print_Area_3_1_1_1_1_27">#REF!</definedName>
    <definedName name="Excel_BuiltIn_Print_Area_3_1_1_1_1_27_1">#REF!</definedName>
    <definedName name="Excel_BuiltIn_Print_Area_3_1_1_1_1_4">#REF!</definedName>
    <definedName name="Excel_BuiltIn_Print_Area_3_1_1_1_1_4_1">#REF!</definedName>
    <definedName name="Excel_BuiltIn_Print_Area_3_1_1_1_16">#REF!</definedName>
    <definedName name="Excel_BuiltIn_Print_Area_3_1_1_1_16_1">#REF!</definedName>
    <definedName name="Excel_BuiltIn_Print_Area_3_1_1_1_2">#REF!</definedName>
    <definedName name="Excel_BuiltIn_Print_Area_3_1_1_1_2_1">#REF!</definedName>
    <definedName name="Excel_BuiltIn_Print_Area_3_1_1_1_27">#REF!</definedName>
    <definedName name="Excel_BuiltIn_Print_Area_3_1_1_1_27_1">#REF!</definedName>
    <definedName name="Excel_BuiltIn_Print_Area_3_1_1_1_4">#REF!</definedName>
    <definedName name="Excel_BuiltIn_Print_Area_3_1_1_1_4_1">#REF!</definedName>
    <definedName name="Excel_BuiltIn_Print_Area_3_1_1_16">#REF!</definedName>
    <definedName name="Excel_BuiltIn_Print_Area_3_1_1_2">#REF!</definedName>
    <definedName name="Excel_BuiltIn_Print_Area_3_1_1_27">#REF!</definedName>
    <definedName name="Excel_BuiltIn_Print_Area_3_1_1_4">#REF!</definedName>
    <definedName name="Excel_BuiltIn_Print_Area_3_1_1_5">#REF!</definedName>
    <definedName name="Excel_BuiltIn_Print_Area_3_1_10">#REF!</definedName>
    <definedName name="Excel_BuiltIn_Print_Area_3_1_10_16">#REF!</definedName>
    <definedName name="Excel_BuiltIn_Print_Area_3_1_10_2">#REF!</definedName>
    <definedName name="Excel_BuiltIn_Print_Area_3_1_10_27">#REF!</definedName>
    <definedName name="Excel_BuiltIn_Print_Area_3_1_10_4">#REF!</definedName>
    <definedName name="Excel_BuiltIn_Print_Area_3_1_11">#REF!</definedName>
    <definedName name="Excel_BuiltIn_Print_Area_3_1_11_16">#REF!</definedName>
    <definedName name="Excel_BuiltIn_Print_Area_3_1_11_2">#REF!</definedName>
    <definedName name="Excel_BuiltIn_Print_Area_3_1_11_27">#REF!</definedName>
    <definedName name="Excel_BuiltIn_Print_Area_3_1_11_4">#REF!</definedName>
    <definedName name="Excel_BuiltIn_Print_Area_3_1_12">#REF!</definedName>
    <definedName name="Excel_BuiltIn_Print_Area_3_1_12_16">#REF!</definedName>
    <definedName name="Excel_BuiltIn_Print_Area_3_1_12_2">#REF!</definedName>
    <definedName name="Excel_BuiltIn_Print_Area_3_1_12_27">#REF!</definedName>
    <definedName name="Excel_BuiltIn_Print_Area_3_1_12_4">#REF!</definedName>
    <definedName name="Excel_BuiltIn_Print_Area_3_1_13">#REF!</definedName>
    <definedName name="Excel_BuiltIn_Print_Area_3_1_13_16">#REF!</definedName>
    <definedName name="Excel_BuiltIn_Print_Area_3_1_13_2">#REF!</definedName>
    <definedName name="Excel_BuiltIn_Print_Area_3_1_13_27">#REF!</definedName>
    <definedName name="Excel_BuiltIn_Print_Area_3_1_13_4">#REF!</definedName>
    <definedName name="Excel_BuiltIn_Print_Area_3_1_14">#REF!</definedName>
    <definedName name="Excel_BuiltIn_Print_Area_3_1_14_16">#REF!</definedName>
    <definedName name="Excel_BuiltIn_Print_Area_3_1_14_2">#REF!</definedName>
    <definedName name="Excel_BuiltIn_Print_Area_3_1_14_27">#REF!</definedName>
    <definedName name="Excel_BuiltIn_Print_Area_3_1_14_4">#REF!</definedName>
    <definedName name="Excel_BuiltIn_Print_Area_3_1_15">#REF!</definedName>
    <definedName name="Excel_BuiltIn_Print_Area_3_1_15_16">#REF!</definedName>
    <definedName name="Excel_BuiltIn_Print_Area_3_1_15_2">#REF!</definedName>
    <definedName name="Excel_BuiltIn_Print_Area_3_1_15_27">#REF!</definedName>
    <definedName name="Excel_BuiltIn_Print_Area_3_1_15_4">#REF!</definedName>
    <definedName name="Excel_BuiltIn_Print_Area_3_1_16">#REF!</definedName>
    <definedName name="Excel_BuiltIn_Print_Area_3_1_16_1">#REF!</definedName>
    <definedName name="Excel_BuiltIn_Print_Area_3_1_16_16">#REF!</definedName>
    <definedName name="Excel_BuiltIn_Print_Area_3_1_16_2">#REF!</definedName>
    <definedName name="Excel_BuiltIn_Print_Area_3_1_16_27">#REF!</definedName>
    <definedName name="Excel_BuiltIn_Print_Area_3_1_16_4">#REF!</definedName>
    <definedName name="Excel_BuiltIn_Print_Area_3_1_17">#REF!</definedName>
    <definedName name="Excel_BuiltIn_Print_Area_3_1_17_16">#REF!</definedName>
    <definedName name="Excel_BuiltIn_Print_Area_3_1_17_2">#REF!</definedName>
    <definedName name="Excel_BuiltIn_Print_Area_3_1_17_27">#REF!</definedName>
    <definedName name="Excel_BuiltIn_Print_Area_3_1_17_4">#REF!</definedName>
    <definedName name="Excel_BuiltIn_Print_Area_3_1_2">#REF!</definedName>
    <definedName name="Excel_BuiltIn_Print_Area_3_1_2_1">#REF!</definedName>
    <definedName name="Excel_BuiltIn_Print_Area_3_1_2_16">#REF!</definedName>
    <definedName name="Excel_BuiltIn_Print_Area_3_1_2_2">#REF!</definedName>
    <definedName name="Excel_BuiltIn_Print_Area_3_1_2_27">#REF!</definedName>
    <definedName name="Excel_BuiltIn_Print_Area_3_1_2_4">#REF!</definedName>
    <definedName name="Excel_BuiltIn_Print_Area_3_1_20">#REF!</definedName>
    <definedName name="Excel_BuiltIn_Print_Area_3_1_20_16">#REF!</definedName>
    <definedName name="Excel_BuiltIn_Print_Area_3_1_20_2">#REF!</definedName>
    <definedName name="Excel_BuiltIn_Print_Area_3_1_20_27">#REF!</definedName>
    <definedName name="Excel_BuiltIn_Print_Area_3_1_20_4">#REF!</definedName>
    <definedName name="Excel_BuiltIn_Print_Area_3_1_27">#REF!</definedName>
    <definedName name="Excel_BuiltIn_Print_Area_3_1_3">#REF!</definedName>
    <definedName name="Excel_BuiltIn_Print_Area_3_1_3_16">#REF!</definedName>
    <definedName name="Excel_BuiltIn_Print_Area_3_1_3_2">#REF!</definedName>
    <definedName name="Excel_BuiltIn_Print_Area_3_1_3_27">#REF!</definedName>
    <definedName name="Excel_BuiltIn_Print_Area_3_1_3_4">#REF!</definedName>
    <definedName name="Excel_BuiltIn_Print_Area_3_1_4">#REF!</definedName>
    <definedName name="Excel_BuiltIn_Print_Area_3_1_5">#REF!</definedName>
    <definedName name="Excel_BuiltIn_Print_Area_3_1_5_1">#REF!</definedName>
    <definedName name="Excel_BuiltIn_Print_Area_3_1_5_16">#REF!</definedName>
    <definedName name="Excel_BuiltIn_Print_Area_3_1_5_2">#REF!</definedName>
    <definedName name="Excel_BuiltIn_Print_Area_3_1_5_27">#REF!</definedName>
    <definedName name="Excel_BuiltIn_Print_Area_3_1_5_4">#REF!</definedName>
    <definedName name="Excel_BuiltIn_Print_Area_3_1_6">#REF!</definedName>
    <definedName name="Excel_BuiltIn_Print_Area_3_1_6_16">#REF!</definedName>
    <definedName name="Excel_BuiltIn_Print_Area_3_1_6_2">#REF!</definedName>
    <definedName name="Excel_BuiltIn_Print_Area_3_1_6_27">#REF!</definedName>
    <definedName name="Excel_BuiltIn_Print_Area_3_1_6_4">#REF!</definedName>
    <definedName name="Excel_BuiltIn_Print_Area_3_1_7">#REF!</definedName>
    <definedName name="Excel_BuiltIn_Print_Area_3_1_7_16">#REF!</definedName>
    <definedName name="Excel_BuiltIn_Print_Area_3_1_7_2">#REF!</definedName>
    <definedName name="Excel_BuiltIn_Print_Area_3_1_7_27">#REF!</definedName>
    <definedName name="Excel_BuiltIn_Print_Area_3_1_7_4">#REF!</definedName>
    <definedName name="Excel_BuiltIn_Print_Area_3_1_8">#REF!</definedName>
    <definedName name="Excel_BuiltIn_Print_Area_3_1_8_16">#REF!</definedName>
    <definedName name="Excel_BuiltIn_Print_Area_3_1_8_2">#REF!</definedName>
    <definedName name="Excel_BuiltIn_Print_Area_3_1_8_27">#REF!</definedName>
    <definedName name="Excel_BuiltIn_Print_Area_3_1_8_4">#REF!</definedName>
    <definedName name="Excel_BuiltIn_Print_Area_3_1_9">#REF!</definedName>
    <definedName name="Excel_BuiltIn_Print_Area_3_1_9_16">#REF!</definedName>
    <definedName name="Excel_BuiltIn_Print_Area_3_1_9_2">#REF!</definedName>
    <definedName name="Excel_BuiltIn_Print_Area_3_1_9_27">#REF!</definedName>
    <definedName name="Excel_BuiltIn_Print_Area_3_1_9_4">#REF!</definedName>
    <definedName name="Excel_BuiltIn_Print_Area_3_16">#REF!</definedName>
    <definedName name="Excel_BuiltIn_Print_Area_3_2">#REF!</definedName>
    <definedName name="Excel_BuiltIn_Print_Area_3_27">#REF!</definedName>
    <definedName name="Excel_BuiltIn_Print_Area_3_4">#REF!</definedName>
    <definedName name="Excel_BuiltIn_Print_Area_30">#REF!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1_1_1_1">#REF!</definedName>
    <definedName name="Excel_BuiltIn_Print_Area_4_1_1_1_1_16">#REF!</definedName>
    <definedName name="Excel_BuiltIn_Print_Area_4_1_1_1_1_2">#REF!</definedName>
    <definedName name="Excel_BuiltIn_Print_Area_4_1_1_1_1_27">#REF!</definedName>
    <definedName name="Excel_BuiltIn_Print_Area_4_1_1_1_1_4">#REF!</definedName>
    <definedName name="Excel_BuiltIn_Print_Area_4_1_1_1_16">#REF!</definedName>
    <definedName name="Excel_BuiltIn_Print_Area_4_1_1_1_2">#REF!</definedName>
    <definedName name="Excel_BuiltIn_Print_Area_4_1_1_1_27">#REF!</definedName>
    <definedName name="Excel_BuiltIn_Print_Area_4_1_1_1_4">#REF!</definedName>
    <definedName name="Excel_BuiltIn_Print_Area_4_1_1_10">#REF!</definedName>
    <definedName name="Excel_BuiltIn_Print_Area_4_1_1_10_16">#REF!</definedName>
    <definedName name="Excel_BuiltIn_Print_Area_4_1_1_10_2">#REF!</definedName>
    <definedName name="Excel_BuiltIn_Print_Area_4_1_1_10_27">#REF!</definedName>
    <definedName name="Excel_BuiltIn_Print_Area_4_1_1_10_4">#REF!</definedName>
    <definedName name="Excel_BuiltIn_Print_Area_4_1_1_11">#REF!</definedName>
    <definedName name="Excel_BuiltIn_Print_Area_4_1_1_11_16">#REF!</definedName>
    <definedName name="Excel_BuiltIn_Print_Area_4_1_1_11_2">#REF!</definedName>
    <definedName name="Excel_BuiltIn_Print_Area_4_1_1_11_27">#REF!</definedName>
    <definedName name="Excel_BuiltIn_Print_Area_4_1_1_11_4">#REF!</definedName>
    <definedName name="Excel_BuiltIn_Print_Area_4_1_1_12">#REF!</definedName>
    <definedName name="Excel_BuiltIn_Print_Area_4_1_1_12_16">#REF!</definedName>
    <definedName name="Excel_BuiltIn_Print_Area_4_1_1_12_2">#REF!</definedName>
    <definedName name="Excel_BuiltIn_Print_Area_4_1_1_12_27">#REF!</definedName>
    <definedName name="Excel_BuiltIn_Print_Area_4_1_1_12_4">#REF!</definedName>
    <definedName name="Excel_BuiltIn_Print_Area_4_1_1_13">#REF!</definedName>
    <definedName name="Excel_BuiltIn_Print_Area_4_1_1_13_16">#REF!</definedName>
    <definedName name="Excel_BuiltIn_Print_Area_4_1_1_13_2">#REF!</definedName>
    <definedName name="Excel_BuiltIn_Print_Area_4_1_1_13_27">#REF!</definedName>
    <definedName name="Excel_BuiltIn_Print_Area_4_1_1_13_4">#REF!</definedName>
    <definedName name="Excel_BuiltIn_Print_Area_4_1_1_14">#REF!</definedName>
    <definedName name="Excel_BuiltIn_Print_Area_4_1_1_14_16">#REF!</definedName>
    <definedName name="Excel_BuiltIn_Print_Area_4_1_1_14_2">#REF!</definedName>
    <definedName name="Excel_BuiltIn_Print_Area_4_1_1_14_27">#REF!</definedName>
    <definedName name="Excel_BuiltIn_Print_Area_4_1_1_14_4">#REF!</definedName>
    <definedName name="Excel_BuiltIn_Print_Area_4_1_1_15">#REF!</definedName>
    <definedName name="Excel_BuiltIn_Print_Area_4_1_1_15_16">#REF!</definedName>
    <definedName name="Excel_BuiltIn_Print_Area_4_1_1_15_2">#REF!</definedName>
    <definedName name="Excel_BuiltIn_Print_Area_4_1_1_15_27">#REF!</definedName>
    <definedName name="Excel_BuiltIn_Print_Area_4_1_1_15_4">#REF!</definedName>
    <definedName name="Excel_BuiltIn_Print_Area_4_1_1_16">#REF!</definedName>
    <definedName name="Excel_BuiltIn_Print_Area_4_1_1_16_1">#REF!</definedName>
    <definedName name="Excel_BuiltIn_Print_Area_4_1_1_16_16">#REF!</definedName>
    <definedName name="Excel_BuiltIn_Print_Area_4_1_1_16_2">#REF!</definedName>
    <definedName name="Excel_BuiltIn_Print_Area_4_1_1_16_27">#REF!</definedName>
    <definedName name="Excel_BuiltIn_Print_Area_4_1_1_16_4">#REF!</definedName>
    <definedName name="Excel_BuiltIn_Print_Area_4_1_1_17">#REF!</definedName>
    <definedName name="Excel_BuiltIn_Print_Area_4_1_1_17_16">#REF!</definedName>
    <definedName name="Excel_BuiltIn_Print_Area_4_1_1_17_2">#REF!</definedName>
    <definedName name="Excel_BuiltIn_Print_Area_4_1_1_17_27">#REF!</definedName>
    <definedName name="Excel_BuiltIn_Print_Area_4_1_1_17_4">#REF!</definedName>
    <definedName name="Excel_BuiltIn_Print_Area_4_1_1_2">#REF!</definedName>
    <definedName name="Excel_BuiltIn_Print_Area_4_1_1_2_1">#REF!</definedName>
    <definedName name="Excel_BuiltIn_Print_Area_4_1_1_2_16">#REF!</definedName>
    <definedName name="Excel_BuiltIn_Print_Area_4_1_1_2_2">#REF!</definedName>
    <definedName name="Excel_BuiltIn_Print_Area_4_1_1_2_27">#REF!</definedName>
    <definedName name="Excel_BuiltIn_Print_Area_4_1_1_2_4">#REF!</definedName>
    <definedName name="Excel_BuiltIn_Print_Area_4_1_1_20">#REF!</definedName>
    <definedName name="Excel_BuiltIn_Print_Area_4_1_1_20_16">#REF!</definedName>
    <definedName name="Excel_BuiltIn_Print_Area_4_1_1_20_2">#REF!</definedName>
    <definedName name="Excel_BuiltIn_Print_Area_4_1_1_20_27">#REF!</definedName>
    <definedName name="Excel_BuiltIn_Print_Area_4_1_1_20_4">#REF!</definedName>
    <definedName name="Excel_BuiltIn_Print_Area_4_1_1_27">#REF!</definedName>
    <definedName name="Excel_BuiltIn_Print_Area_4_1_1_3">#REF!</definedName>
    <definedName name="Excel_BuiltIn_Print_Area_4_1_1_3_16">#REF!</definedName>
    <definedName name="Excel_BuiltIn_Print_Area_4_1_1_3_2">#REF!</definedName>
    <definedName name="Excel_BuiltIn_Print_Area_4_1_1_3_27">#REF!</definedName>
    <definedName name="Excel_BuiltIn_Print_Area_4_1_1_3_4">#REF!</definedName>
    <definedName name="Excel_BuiltIn_Print_Area_4_1_1_4">#REF!</definedName>
    <definedName name="Excel_BuiltIn_Print_Area_4_1_1_5">#REF!</definedName>
    <definedName name="Excel_BuiltIn_Print_Area_4_1_1_5_1">#REF!</definedName>
    <definedName name="Excel_BuiltIn_Print_Area_4_1_1_5_16">#REF!</definedName>
    <definedName name="Excel_BuiltIn_Print_Area_4_1_1_5_2">#REF!</definedName>
    <definedName name="Excel_BuiltIn_Print_Area_4_1_1_5_27">#REF!</definedName>
    <definedName name="Excel_BuiltIn_Print_Area_4_1_1_5_4">#REF!</definedName>
    <definedName name="Excel_BuiltIn_Print_Area_4_1_1_6">#REF!</definedName>
    <definedName name="Excel_BuiltIn_Print_Area_4_1_1_6_16">#REF!</definedName>
    <definedName name="Excel_BuiltIn_Print_Area_4_1_1_6_2">#REF!</definedName>
    <definedName name="Excel_BuiltIn_Print_Area_4_1_1_6_27">#REF!</definedName>
    <definedName name="Excel_BuiltIn_Print_Area_4_1_1_6_4">#REF!</definedName>
    <definedName name="Excel_BuiltIn_Print_Area_4_1_1_7">#REF!</definedName>
    <definedName name="Excel_BuiltIn_Print_Area_4_1_1_7_16">#REF!</definedName>
    <definedName name="Excel_BuiltIn_Print_Area_4_1_1_7_2">#REF!</definedName>
    <definedName name="Excel_BuiltIn_Print_Area_4_1_1_7_27">#REF!</definedName>
    <definedName name="Excel_BuiltIn_Print_Area_4_1_1_7_4">#REF!</definedName>
    <definedName name="Excel_BuiltIn_Print_Area_4_1_1_8">#REF!</definedName>
    <definedName name="Excel_BuiltIn_Print_Area_4_1_1_8_16">#REF!</definedName>
    <definedName name="Excel_BuiltIn_Print_Area_4_1_1_8_2">#REF!</definedName>
    <definedName name="Excel_BuiltIn_Print_Area_4_1_1_8_27">#REF!</definedName>
    <definedName name="Excel_BuiltIn_Print_Area_4_1_1_8_4">#REF!</definedName>
    <definedName name="Excel_BuiltIn_Print_Area_4_1_1_9">#REF!</definedName>
    <definedName name="Excel_BuiltIn_Print_Area_4_1_1_9_16">#REF!</definedName>
    <definedName name="Excel_BuiltIn_Print_Area_4_1_1_9_2">#REF!</definedName>
    <definedName name="Excel_BuiltIn_Print_Area_4_1_1_9_27">#REF!</definedName>
    <definedName name="Excel_BuiltIn_Print_Area_4_1_1_9_4">#REF!</definedName>
    <definedName name="Excel_BuiltIn_Print_Area_4_1_10">#REF!</definedName>
    <definedName name="Excel_BuiltIn_Print_Area_4_1_10_16">#REF!</definedName>
    <definedName name="Excel_BuiltIn_Print_Area_4_1_10_2">#REF!</definedName>
    <definedName name="Excel_BuiltIn_Print_Area_4_1_10_27">#REF!</definedName>
    <definedName name="Excel_BuiltIn_Print_Area_4_1_10_4">#REF!</definedName>
    <definedName name="Excel_BuiltIn_Print_Area_4_1_11">#REF!</definedName>
    <definedName name="Excel_BuiltIn_Print_Area_4_1_11_16">#REF!</definedName>
    <definedName name="Excel_BuiltIn_Print_Area_4_1_11_2">#REF!</definedName>
    <definedName name="Excel_BuiltIn_Print_Area_4_1_11_27">#REF!</definedName>
    <definedName name="Excel_BuiltIn_Print_Area_4_1_11_4">#REF!</definedName>
    <definedName name="Excel_BuiltIn_Print_Area_4_1_12">#REF!</definedName>
    <definedName name="Excel_BuiltIn_Print_Area_4_1_12_16">#REF!</definedName>
    <definedName name="Excel_BuiltIn_Print_Area_4_1_12_2">#REF!</definedName>
    <definedName name="Excel_BuiltIn_Print_Area_4_1_12_27">#REF!</definedName>
    <definedName name="Excel_BuiltIn_Print_Area_4_1_12_4">#REF!</definedName>
    <definedName name="Excel_BuiltIn_Print_Area_4_1_13">#REF!</definedName>
    <definedName name="Excel_BuiltIn_Print_Area_4_1_13_16">#REF!</definedName>
    <definedName name="Excel_BuiltIn_Print_Area_4_1_13_2">#REF!</definedName>
    <definedName name="Excel_BuiltIn_Print_Area_4_1_13_27">#REF!</definedName>
    <definedName name="Excel_BuiltIn_Print_Area_4_1_13_4">#REF!</definedName>
    <definedName name="Excel_BuiltIn_Print_Area_4_1_14">#REF!</definedName>
    <definedName name="Excel_BuiltIn_Print_Area_4_1_14_16">#REF!</definedName>
    <definedName name="Excel_BuiltIn_Print_Area_4_1_14_2">#REF!</definedName>
    <definedName name="Excel_BuiltIn_Print_Area_4_1_14_27">#REF!</definedName>
    <definedName name="Excel_BuiltIn_Print_Area_4_1_14_4">#REF!</definedName>
    <definedName name="Excel_BuiltIn_Print_Area_4_1_15">#REF!</definedName>
    <definedName name="Excel_BuiltIn_Print_Area_4_1_15_16">#REF!</definedName>
    <definedName name="Excel_BuiltIn_Print_Area_4_1_15_2">#REF!</definedName>
    <definedName name="Excel_BuiltIn_Print_Area_4_1_15_27">#REF!</definedName>
    <definedName name="Excel_BuiltIn_Print_Area_4_1_15_4">#REF!</definedName>
    <definedName name="Excel_BuiltIn_Print_Area_4_1_16">#REF!</definedName>
    <definedName name="Excel_BuiltIn_Print_Area_4_1_16_1">#REF!</definedName>
    <definedName name="Excel_BuiltIn_Print_Area_4_1_16_16">#REF!</definedName>
    <definedName name="Excel_BuiltIn_Print_Area_4_1_16_2">#REF!</definedName>
    <definedName name="Excel_BuiltIn_Print_Area_4_1_16_27">#REF!</definedName>
    <definedName name="Excel_BuiltIn_Print_Area_4_1_16_4">#REF!</definedName>
    <definedName name="Excel_BuiltIn_Print_Area_4_1_17">#REF!</definedName>
    <definedName name="Excel_BuiltIn_Print_Area_4_1_17_16">#REF!</definedName>
    <definedName name="Excel_BuiltIn_Print_Area_4_1_17_2">#REF!</definedName>
    <definedName name="Excel_BuiltIn_Print_Area_4_1_17_27">#REF!</definedName>
    <definedName name="Excel_BuiltIn_Print_Area_4_1_17_4">#REF!</definedName>
    <definedName name="Excel_BuiltIn_Print_Area_4_1_2">#REF!</definedName>
    <definedName name="Excel_BuiltIn_Print_Area_4_1_2_1">#REF!</definedName>
    <definedName name="Excel_BuiltIn_Print_Area_4_1_2_16">#REF!</definedName>
    <definedName name="Excel_BuiltIn_Print_Area_4_1_2_2">#REF!</definedName>
    <definedName name="Excel_BuiltIn_Print_Area_4_1_2_27">#REF!</definedName>
    <definedName name="Excel_BuiltIn_Print_Area_4_1_2_4">#REF!</definedName>
    <definedName name="Excel_BuiltIn_Print_Area_4_1_20">#REF!</definedName>
    <definedName name="Excel_BuiltIn_Print_Area_4_1_20_16">#REF!</definedName>
    <definedName name="Excel_BuiltIn_Print_Area_4_1_20_2">#REF!</definedName>
    <definedName name="Excel_BuiltIn_Print_Area_4_1_20_27">#REF!</definedName>
    <definedName name="Excel_BuiltIn_Print_Area_4_1_20_4">#REF!</definedName>
    <definedName name="Excel_BuiltIn_Print_Area_4_1_27">#REF!</definedName>
    <definedName name="Excel_BuiltIn_Print_Area_4_1_3">#REF!</definedName>
    <definedName name="Excel_BuiltIn_Print_Area_4_1_3_16">#REF!</definedName>
    <definedName name="Excel_BuiltIn_Print_Area_4_1_3_2">#REF!</definedName>
    <definedName name="Excel_BuiltIn_Print_Area_4_1_3_27">#REF!</definedName>
    <definedName name="Excel_BuiltIn_Print_Area_4_1_3_4">#REF!</definedName>
    <definedName name="Excel_BuiltIn_Print_Area_4_1_4">#REF!</definedName>
    <definedName name="Excel_BuiltIn_Print_Area_4_1_5">#REF!</definedName>
    <definedName name="Excel_BuiltIn_Print_Area_4_1_5_1">#REF!</definedName>
    <definedName name="Excel_BuiltIn_Print_Area_4_1_5_16">#REF!</definedName>
    <definedName name="Excel_BuiltIn_Print_Area_4_1_5_2">#REF!</definedName>
    <definedName name="Excel_BuiltIn_Print_Area_4_1_5_27">#REF!</definedName>
    <definedName name="Excel_BuiltIn_Print_Area_4_1_5_4">#REF!</definedName>
    <definedName name="Excel_BuiltIn_Print_Area_4_1_6">#REF!</definedName>
    <definedName name="Excel_BuiltIn_Print_Area_4_1_6_16">#REF!</definedName>
    <definedName name="Excel_BuiltIn_Print_Area_4_1_6_2">#REF!</definedName>
    <definedName name="Excel_BuiltIn_Print_Area_4_1_6_27">#REF!</definedName>
    <definedName name="Excel_BuiltIn_Print_Area_4_1_6_4">#REF!</definedName>
    <definedName name="Excel_BuiltIn_Print_Area_4_1_7">#REF!</definedName>
    <definedName name="Excel_BuiltIn_Print_Area_4_1_7_16">#REF!</definedName>
    <definedName name="Excel_BuiltIn_Print_Area_4_1_7_2">#REF!</definedName>
    <definedName name="Excel_BuiltIn_Print_Area_4_1_7_27">#REF!</definedName>
    <definedName name="Excel_BuiltIn_Print_Area_4_1_7_4">#REF!</definedName>
    <definedName name="Excel_BuiltIn_Print_Area_4_1_8">#REF!</definedName>
    <definedName name="Excel_BuiltIn_Print_Area_4_1_8_16">#REF!</definedName>
    <definedName name="Excel_BuiltIn_Print_Area_4_1_8_2">#REF!</definedName>
    <definedName name="Excel_BuiltIn_Print_Area_4_1_8_27">#REF!</definedName>
    <definedName name="Excel_BuiltIn_Print_Area_4_1_8_4">#REF!</definedName>
    <definedName name="Excel_BuiltIn_Print_Area_4_1_9">#REF!</definedName>
    <definedName name="Excel_BuiltIn_Print_Area_4_1_9_16">#REF!</definedName>
    <definedName name="Excel_BuiltIn_Print_Area_4_1_9_2">#REF!</definedName>
    <definedName name="Excel_BuiltIn_Print_Area_4_1_9_27">#REF!</definedName>
    <definedName name="Excel_BuiltIn_Print_Area_4_1_9_4">#REF!</definedName>
    <definedName name="Excel_BuiltIn_Print_Area_5">#REF!</definedName>
    <definedName name="Excel_BuiltIn_Print_Area_5_1">#REF!</definedName>
    <definedName name="Excel_BuiltIn_Print_Area_5_1_1">#REF!</definedName>
    <definedName name="Excel_BuiltIn_Print_Area_5_1_1_1">#REF!</definedName>
    <definedName name="Excel_BuiltIn_Print_Area_5_1_1_1_1">#REF!</definedName>
    <definedName name="Excel_BuiltIn_Print_Area_5_1_1_1_1_1">#REF!</definedName>
    <definedName name="Excel_BuiltIn_Print_Area_5_1_1_1_1_1_1">#REF!</definedName>
    <definedName name="Excel_BuiltIn_Print_Area_5_1_1_1_1_1_1_1">#REF!</definedName>
    <definedName name="Excel_BuiltIn_Print_Area_5_1_1_1_1_1_1_1_1">#REF!</definedName>
    <definedName name="Excel_BuiltIn_Print_Area_5_1_1_1_1_16">#REF!</definedName>
    <definedName name="Excel_BuiltIn_Print_Area_5_1_1_1_1_16_1">#REF!</definedName>
    <definedName name="Excel_BuiltIn_Print_Area_5_1_1_1_1_2">#REF!</definedName>
    <definedName name="Excel_BuiltIn_Print_Area_5_1_1_1_1_2_1">#REF!</definedName>
    <definedName name="Excel_BuiltIn_Print_Area_5_1_1_1_1_27">#REF!</definedName>
    <definedName name="Excel_BuiltIn_Print_Area_5_1_1_1_1_4">#REF!</definedName>
    <definedName name="Excel_BuiltIn_Print_Area_5_1_1_1_1_4_1">#REF!</definedName>
    <definedName name="Excel_BuiltIn_Print_Area_5_1_1_1_16">#REF!</definedName>
    <definedName name="Excel_BuiltIn_Print_Area_5_1_1_1_2">#REF!</definedName>
    <definedName name="Excel_BuiltIn_Print_Area_5_1_1_1_27">#REF!</definedName>
    <definedName name="Excel_BuiltIn_Print_Area_5_1_1_1_4">#REF!</definedName>
    <definedName name="Excel_BuiltIn_Print_Area_5_1_1_10">#REF!</definedName>
    <definedName name="Excel_BuiltIn_Print_Area_5_1_1_10_16">#REF!</definedName>
    <definedName name="Excel_BuiltIn_Print_Area_5_1_1_10_2">#REF!</definedName>
    <definedName name="Excel_BuiltIn_Print_Area_5_1_1_10_27">#REF!</definedName>
    <definedName name="Excel_BuiltIn_Print_Area_5_1_1_10_4">#REF!</definedName>
    <definedName name="Excel_BuiltIn_Print_Area_5_1_1_11">#REF!</definedName>
    <definedName name="Excel_BuiltIn_Print_Area_5_1_1_11_16">#REF!</definedName>
    <definedName name="Excel_BuiltIn_Print_Area_5_1_1_11_2">#REF!</definedName>
    <definedName name="Excel_BuiltIn_Print_Area_5_1_1_11_27">#REF!</definedName>
    <definedName name="Excel_BuiltIn_Print_Area_5_1_1_11_4">#REF!</definedName>
    <definedName name="Excel_BuiltIn_Print_Area_5_1_1_12">#REF!</definedName>
    <definedName name="Excel_BuiltIn_Print_Area_5_1_1_12_16">#REF!</definedName>
    <definedName name="Excel_BuiltIn_Print_Area_5_1_1_12_2">#REF!</definedName>
    <definedName name="Excel_BuiltIn_Print_Area_5_1_1_12_27">#REF!</definedName>
    <definedName name="Excel_BuiltIn_Print_Area_5_1_1_12_4">#REF!</definedName>
    <definedName name="Excel_BuiltIn_Print_Area_5_1_1_13">#REF!</definedName>
    <definedName name="Excel_BuiltIn_Print_Area_5_1_1_13_16">#REF!</definedName>
    <definedName name="Excel_BuiltIn_Print_Area_5_1_1_13_2">#REF!</definedName>
    <definedName name="Excel_BuiltIn_Print_Area_5_1_1_13_27">#REF!</definedName>
    <definedName name="Excel_BuiltIn_Print_Area_5_1_1_13_4">#REF!</definedName>
    <definedName name="Excel_BuiltIn_Print_Area_5_1_1_14">#REF!</definedName>
    <definedName name="Excel_BuiltIn_Print_Area_5_1_1_14_16">#REF!</definedName>
    <definedName name="Excel_BuiltIn_Print_Area_5_1_1_14_2">#REF!</definedName>
    <definedName name="Excel_BuiltIn_Print_Area_5_1_1_14_27">#REF!</definedName>
    <definedName name="Excel_BuiltIn_Print_Area_5_1_1_14_4">#REF!</definedName>
    <definedName name="Excel_BuiltIn_Print_Area_5_1_1_15">#REF!</definedName>
    <definedName name="Excel_BuiltIn_Print_Area_5_1_1_15_16">#REF!</definedName>
    <definedName name="Excel_BuiltIn_Print_Area_5_1_1_15_2">#REF!</definedName>
    <definedName name="Excel_BuiltIn_Print_Area_5_1_1_15_27">#REF!</definedName>
    <definedName name="Excel_BuiltIn_Print_Area_5_1_1_15_4">#REF!</definedName>
    <definedName name="Excel_BuiltIn_Print_Area_5_1_1_16">#REF!</definedName>
    <definedName name="Excel_BuiltIn_Print_Area_5_1_1_16_1">#REF!</definedName>
    <definedName name="Excel_BuiltIn_Print_Area_5_1_1_16_16">#REF!</definedName>
    <definedName name="Excel_BuiltIn_Print_Area_5_1_1_16_2">#REF!</definedName>
    <definedName name="Excel_BuiltIn_Print_Area_5_1_1_16_27">#REF!</definedName>
    <definedName name="Excel_BuiltIn_Print_Area_5_1_1_16_4">#REF!</definedName>
    <definedName name="Excel_BuiltIn_Print_Area_5_1_1_17">#REF!</definedName>
    <definedName name="Excel_BuiltIn_Print_Area_5_1_1_17_16">#REF!</definedName>
    <definedName name="Excel_BuiltIn_Print_Area_5_1_1_17_2">#REF!</definedName>
    <definedName name="Excel_BuiltIn_Print_Area_5_1_1_17_27">#REF!</definedName>
    <definedName name="Excel_BuiltIn_Print_Area_5_1_1_17_4">#REF!</definedName>
    <definedName name="Excel_BuiltIn_Print_Area_5_1_1_2">#REF!</definedName>
    <definedName name="Excel_BuiltIn_Print_Area_5_1_1_2_1">#REF!</definedName>
    <definedName name="Excel_BuiltIn_Print_Area_5_1_1_2_16">#REF!</definedName>
    <definedName name="Excel_BuiltIn_Print_Area_5_1_1_2_2">#REF!</definedName>
    <definedName name="Excel_BuiltIn_Print_Area_5_1_1_2_27">#REF!</definedName>
    <definedName name="Excel_BuiltIn_Print_Area_5_1_1_2_4">#REF!</definedName>
    <definedName name="Excel_BuiltIn_Print_Area_5_1_1_20">#REF!</definedName>
    <definedName name="Excel_BuiltIn_Print_Area_5_1_1_20_16">#REF!</definedName>
    <definedName name="Excel_BuiltIn_Print_Area_5_1_1_20_2">#REF!</definedName>
    <definedName name="Excel_BuiltIn_Print_Area_5_1_1_20_27">#REF!</definedName>
    <definedName name="Excel_BuiltIn_Print_Area_5_1_1_20_4">#REF!</definedName>
    <definedName name="Excel_BuiltIn_Print_Area_5_1_1_27">#REF!</definedName>
    <definedName name="Excel_BuiltIn_Print_Area_5_1_1_3">#REF!</definedName>
    <definedName name="Excel_BuiltIn_Print_Area_5_1_1_3_16">#REF!</definedName>
    <definedName name="Excel_BuiltIn_Print_Area_5_1_1_3_2">#REF!</definedName>
    <definedName name="Excel_BuiltIn_Print_Area_5_1_1_3_27">#REF!</definedName>
    <definedName name="Excel_BuiltIn_Print_Area_5_1_1_3_4">#REF!</definedName>
    <definedName name="Excel_BuiltIn_Print_Area_5_1_1_4">#REF!</definedName>
    <definedName name="Excel_BuiltIn_Print_Area_5_1_1_5">#REF!</definedName>
    <definedName name="Excel_BuiltIn_Print_Area_5_1_1_5_1">#REF!</definedName>
    <definedName name="Excel_BuiltIn_Print_Area_5_1_1_5_16">#REF!</definedName>
    <definedName name="Excel_BuiltIn_Print_Area_5_1_1_5_2">#REF!</definedName>
    <definedName name="Excel_BuiltIn_Print_Area_5_1_1_5_27">#REF!</definedName>
    <definedName name="Excel_BuiltIn_Print_Area_5_1_1_5_4">#REF!</definedName>
    <definedName name="Excel_BuiltIn_Print_Area_5_1_1_6">#REF!</definedName>
    <definedName name="Excel_BuiltIn_Print_Area_5_1_1_6_16">#REF!</definedName>
    <definedName name="Excel_BuiltIn_Print_Area_5_1_1_6_2">#REF!</definedName>
    <definedName name="Excel_BuiltIn_Print_Area_5_1_1_6_27">#REF!</definedName>
    <definedName name="Excel_BuiltIn_Print_Area_5_1_1_6_4">#REF!</definedName>
    <definedName name="Excel_BuiltIn_Print_Area_5_1_1_7">#REF!</definedName>
    <definedName name="Excel_BuiltIn_Print_Area_5_1_1_7_16">#REF!</definedName>
    <definedName name="Excel_BuiltIn_Print_Area_5_1_1_7_2">#REF!</definedName>
    <definedName name="Excel_BuiltIn_Print_Area_5_1_1_7_27">#REF!</definedName>
    <definedName name="Excel_BuiltIn_Print_Area_5_1_1_7_4">#REF!</definedName>
    <definedName name="Excel_BuiltIn_Print_Area_5_1_1_8">#REF!</definedName>
    <definedName name="Excel_BuiltIn_Print_Area_5_1_1_8_16">#REF!</definedName>
    <definedName name="Excel_BuiltIn_Print_Area_5_1_1_8_2">#REF!</definedName>
    <definedName name="Excel_BuiltIn_Print_Area_5_1_1_8_27">#REF!</definedName>
    <definedName name="Excel_BuiltIn_Print_Area_5_1_1_8_4">#REF!</definedName>
    <definedName name="Excel_BuiltIn_Print_Area_5_1_1_9">#REF!</definedName>
    <definedName name="Excel_BuiltIn_Print_Area_5_1_1_9_16">#REF!</definedName>
    <definedName name="Excel_BuiltIn_Print_Area_5_1_1_9_2">#REF!</definedName>
    <definedName name="Excel_BuiltIn_Print_Area_5_1_1_9_27">#REF!</definedName>
    <definedName name="Excel_BuiltIn_Print_Area_5_1_1_9_4">#REF!</definedName>
    <definedName name="Excel_BuiltIn_Print_Area_5_1_10">#REF!</definedName>
    <definedName name="Excel_BuiltIn_Print_Area_5_1_10_16">#REF!</definedName>
    <definedName name="Excel_BuiltIn_Print_Area_5_1_10_2">#REF!</definedName>
    <definedName name="Excel_BuiltIn_Print_Area_5_1_10_27">#REF!</definedName>
    <definedName name="Excel_BuiltIn_Print_Area_5_1_10_4">#REF!</definedName>
    <definedName name="Excel_BuiltIn_Print_Area_5_1_11">#REF!</definedName>
    <definedName name="Excel_BuiltIn_Print_Area_5_1_11_16">#REF!</definedName>
    <definedName name="Excel_BuiltIn_Print_Area_5_1_11_2">#REF!</definedName>
    <definedName name="Excel_BuiltIn_Print_Area_5_1_11_27">#REF!</definedName>
    <definedName name="Excel_BuiltIn_Print_Area_5_1_11_4">#REF!</definedName>
    <definedName name="Excel_BuiltIn_Print_Area_5_1_12">#REF!</definedName>
    <definedName name="Excel_BuiltIn_Print_Area_5_1_12_16">#REF!</definedName>
    <definedName name="Excel_BuiltIn_Print_Area_5_1_12_2">#REF!</definedName>
    <definedName name="Excel_BuiltIn_Print_Area_5_1_12_27">#REF!</definedName>
    <definedName name="Excel_BuiltIn_Print_Area_5_1_12_4">#REF!</definedName>
    <definedName name="Excel_BuiltIn_Print_Area_5_1_13">#REF!</definedName>
    <definedName name="Excel_BuiltIn_Print_Area_5_1_13_16">#REF!</definedName>
    <definedName name="Excel_BuiltIn_Print_Area_5_1_13_2">#REF!</definedName>
    <definedName name="Excel_BuiltIn_Print_Area_5_1_13_27">#REF!</definedName>
    <definedName name="Excel_BuiltIn_Print_Area_5_1_13_4">#REF!</definedName>
    <definedName name="Excel_BuiltIn_Print_Area_5_1_14">#REF!</definedName>
    <definedName name="Excel_BuiltIn_Print_Area_5_1_14_16">#REF!</definedName>
    <definedName name="Excel_BuiltIn_Print_Area_5_1_14_2">#REF!</definedName>
    <definedName name="Excel_BuiltIn_Print_Area_5_1_14_27">#REF!</definedName>
    <definedName name="Excel_BuiltIn_Print_Area_5_1_14_4">#REF!</definedName>
    <definedName name="Excel_BuiltIn_Print_Area_5_1_15">#REF!</definedName>
    <definedName name="Excel_BuiltIn_Print_Area_5_1_15_16">#REF!</definedName>
    <definedName name="Excel_BuiltIn_Print_Area_5_1_15_2">#REF!</definedName>
    <definedName name="Excel_BuiltIn_Print_Area_5_1_15_27">#REF!</definedName>
    <definedName name="Excel_BuiltIn_Print_Area_5_1_15_4">#REF!</definedName>
    <definedName name="Excel_BuiltIn_Print_Area_5_1_16">#REF!</definedName>
    <definedName name="Excel_BuiltIn_Print_Area_5_1_16_1">#REF!</definedName>
    <definedName name="Excel_BuiltIn_Print_Area_5_1_16_16">#REF!</definedName>
    <definedName name="Excel_BuiltIn_Print_Area_5_1_16_2">#REF!</definedName>
    <definedName name="Excel_BuiltIn_Print_Area_5_1_16_27">#REF!</definedName>
    <definedName name="Excel_BuiltIn_Print_Area_5_1_16_4">#REF!</definedName>
    <definedName name="Excel_BuiltIn_Print_Area_5_1_17">#REF!</definedName>
    <definedName name="Excel_BuiltIn_Print_Area_5_1_17_16">#REF!</definedName>
    <definedName name="Excel_BuiltIn_Print_Area_5_1_17_2">#REF!</definedName>
    <definedName name="Excel_BuiltIn_Print_Area_5_1_17_27">#REF!</definedName>
    <definedName name="Excel_BuiltIn_Print_Area_5_1_17_4">#REF!</definedName>
    <definedName name="Excel_BuiltIn_Print_Area_5_1_2">#REF!</definedName>
    <definedName name="Excel_BuiltIn_Print_Area_5_1_2_1">#REF!</definedName>
    <definedName name="Excel_BuiltIn_Print_Area_5_1_2_16">#REF!</definedName>
    <definedName name="Excel_BuiltIn_Print_Area_5_1_2_2">#REF!</definedName>
    <definedName name="Excel_BuiltIn_Print_Area_5_1_2_27">#REF!</definedName>
    <definedName name="Excel_BuiltIn_Print_Area_5_1_2_4">#REF!</definedName>
    <definedName name="Excel_BuiltIn_Print_Area_5_1_20">#REF!</definedName>
    <definedName name="Excel_BuiltIn_Print_Area_5_1_20_16">#REF!</definedName>
    <definedName name="Excel_BuiltIn_Print_Area_5_1_20_2">#REF!</definedName>
    <definedName name="Excel_BuiltIn_Print_Area_5_1_20_27">#REF!</definedName>
    <definedName name="Excel_BuiltIn_Print_Area_5_1_20_4">#REF!</definedName>
    <definedName name="Excel_BuiltIn_Print_Area_5_1_27">#REF!</definedName>
    <definedName name="Excel_BuiltIn_Print_Area_5_1_3">#REF!</definedName>
    <definedName name="Excel_BuiltIn_Print_Area_5_1_3_16">#REF!</definedName>
    <definedName name="Excel_BuiltIn_Print_Area_5_1_3_2">#REF!</definedName>
    <definedName name="Excel_BuiltIn_Print_Area_5_1_3_27">#REF!</definedName>
    <definedName name="Excel_BuiltIn_Print_Area_5_1_3_4">#REF!</definedName>
    <definedName name="Excel_BuiltIn_Print_Area_5_1_4">#REF!</definedName>
    <definedName name="Excel_BuiltIn_Print_Area_5_1_5">#REF!</definedName>
    <definedName name="Excel_BuiltIn_Print_Area_5_1_5_1">#REF!</definedName>
    <definedName name="Excel_BuiltIn_Print_Area_5_1_5_16">#REF!</definedName>
    <definedName name="Excel_BuiltIn_Print_Area_5_1_5_2">#REF!</definedName>
    <definedName name="Excel_BuiltIn_Print_Area_5_1_5_27">#REF!</definedName>
    <definedName name="Excel_BuiltIn_Print_Area_5_1_5_4">#REF!</definedName>
    <definedName name="Excel_BuiltIn_Print_Area_5_1_6">#REF!</definedName>
    <definedName name="Excel_BuiltIn_Print_Area_5_1_6_16">#REF!</definedName>
    <definedName name="Excel_BuiltIn_Print_Area_5_1_6_2">#REF!</definedName>
    <definedName name="Excel_BuiltIn_Print_Area_5_1_6_27">#REF!</definedName>
    <definedName name="Excel_BuiltIn_Print_Area_5_1_6_4">#REF!</definedName>
    <definedName name="Excel_BuiltIn_Print_Area_5_1_7">#REF!</definedName>
    <definedName name="Excel_BuiltIn_Print_Area_5_1_7_16">#REF!</definedName>
    <definedName name="Excel_BuiltIn_Print_Area_5_1_7_2">#REF!</definedName>
    <definedName name="Excel_BuiltIn_Print_Area_5_1_7_27">#REF!</definedName>
    <definedName name="Excel_BuiltIn_Print_Area_5_1_7_4">#REF!</definedName>
    <definedName name="Excel_BuiltIn_Print_Area_5_1_8">#REF!</definedName>
    <definedName name="Excel_BuiltIn_Print_Area_5_1_8_16">#REF!</definedName>
    <definedName name="Excel_BuiltIn_Print_Area_5_1_8_2">#REF!</definedName>
    <definedName name="Excel_BuiltIn_Print_Area_5_1_8_27">#REF!</definedName>
    <definedName name="Excel_BuiltIn_Print_Area_5_1_8_4">#REF!</definedName>
    <definedName name="Excel_BuiltIn_Print_Area_5_1_9">#REF!</definedName>
    <definedName name="Excel_BuiltIn_Print_Area_5_1_9_16">#REF!</definedName>
    <definedName name="Excel_BuiltIn_Print_Area_5_1_9_2">#REF!</definedName>
    <definedName name="Excel_BuiltIn_Print_Area_5_1_9_27">#REF!</definedName>
    <definedName name="Excel_BuiltIn_Print_Area_5_1_9_4">#REF!</definedName>
    <definedName name="Excel_BuiltIn_Print_Area_5_10">#REF!</definedName>
    <definedName name="Excel_BuiltIn_Print_Area_5_10_16">#REF!</definedName>
    <definedName name="Excel_BuiltIn_Print_Area_5_10_2">#REF!</definedName>
    <definedName name="Excel_BuiltIn_Print_Area_5_10_27">#REF!</definedName>
    <definedName name="Excel_BuiltIn_Print_Area_5_10_4">#REF!</definedName>
    <definedName name="Excel_BuiltIn_Print_Area_5_11">#REF!</definedName>
    <definedName name="Excel_BuiltIn_Print_Area_5_11_16">#REF!</definedName>
    <definedName name="Excel_BuiltIn_Print_Area_5_11_2">#REF!</definedName>
    <definedName name="Excel_BuiltIn_Print_Area_5_11_27">#REF!</definedName>
    <definedName name="Excel_BuiltIn_Print_Area_5_11_4">#REF!</definedName>
    <definedName name="Excel_BuiltIn_Print_Area_5_12">#REF!</definedName>
    <definedName name="Excel_BuiltIn_Print_Area_5_12_16">#REF!</definedName>
    <definedName name="Excel_BuiltIn_Print_Area_5_12_2">#REF!</definedName>
    <definedName name="Excel_BuiltIn_Print_Area_5_12_27">#REF!</definedName>
    <definedName name="Excel_BuiltIn_Print_Area_5_12_4">#REF!</definedName>
    <definedName name="Excel_BuiltIn_Print_Area_5_13">#REF!</definedName>
    <definedName name="Excel_BuiltIn_Print_Area_5_13_16">#REF!</definedName>
    <definedName name="Excel_BuiltIn_Print_Area_5_13_2">#REF!</definedName>
    <definedName name="Excel_BuiltIn_Print_Area_5_13_27">#REF!</definedName>
    <definedName name="Excel_BuiltIn_Print_Area_5_13_4">#REF!</definedName>
    <definedName name="Excel_BuiltIn_Print_Area_5_14">#REF!</definedName>
    <definedName name="Excel_BuiltIn_Print_Area_5_14_16">#REF!</definedName>
    <definedName name="Excel_BuiltIn_Print_Area_5_14_2">#REF!</definedName>
    <definedName name="Excel_BuiltIn_Print_Area_5_14_27">#REF!</definedName>
    <definedName name="Excel_BuiltIn_Print_Area_5_14_4">#REF!</definedName>
    <definedName name="Excel_BuiltIn_Print_Area_5_15">#REF!</definedName>
    <definedName name="Excel_BuiltIn_Print_Area_5_15_16">#REF!</definedName>
    <definedName name="Excel_BuiltIn_Print_Area_5_15_2">#REF!</definedName>
    <definedName name="Excel_BuiltIn_Print_Area_5_15_27">#REF!</definedName>
    <definedName name="Excel_BuiltIn_Print_Area_5_15_4">#REF!</definedName>
    <definedName name="Excel_BuiltIn_Print_Area_5_16">#REF!</definedName>
    <definedName name="Excel_BuiltIn_Print_Area_5_16_1">#REF!</definedName>
    <definedName name="Excel_BuiltIn_Print_Area_5_16_16">#REF!</definedName>
    <definedName name="Excel_BuiltIn_Print_Area_5_16_2">#REF!</definedName>
    <definedName name="Excel_BuiltIn_Print_Area_5_16_27">#REF!</definedName>
    <definedName name="Excel_BuiltIn_Print_Area_5_16_4">#REF!</definedName>
    <definedName name="Excel_BuiltIn_Print_Area_5_17">#REF!</definedName>
    <definedName name="Excel_BuiltIn_Print_Area_5_17_16">#REF!</definedName>
    <definedName name="Excel_BuiltIn_Print_Area_5_17_2">#REF!</definedName>
    <definedName name="Excel_BuiltIn_Print_Area_5_17_27">#REF!</definedName>
    <definedName name="Excel_BuiltIn_Print_Area_5_17_4">#REF!</definedName>
    <definedName name="Excel_BuiltIn_Print_Area_5_2">#REF!</definedName>
    <definedName name="Excel_BuiltIn_Print_Area_5_2_1">#REF!</definedName>
    <definedName name="Excel_BuiltIn_Print_Area_5_2_16">#REF!</definedName>
    <definedName name="Excel_BuiltIn_Print_Area_5_2_2">#REF!</definedName>
    <definedName name="Excel_BuiltIn_Print_Area_5_2_27">#REF!</definedName>
    <definedName name="Excel_BuiltIn_Print_Area_5_2_4">#REF!</definedName>
    <definedName name="Excel_BuiltIn_Print_Area_5_20">#REF!</definedName>
    <definedName name="Excel_BuiltIn_Print_Area_5_20_16">#REF!</definedName>
    <definedName name="Excel_BuiltIn_Print_Area_5_20_2">#REF!</definedName>
    <definedName name="Excel_BuiltIn_Print_Area_5_20_27">#REF!</definedName>
    <definedName name="Excel_BuiltIn_Print_Area_5_20_4">#REF!</definedName>
    <definedName name="Excel_BuiltIn_Print_Area_5_27">#REF!</definedName>
    <definedName name="Excel_BuiltIn_Print_Area_5_3">#REF!</definedName>
    <definedName name="Excel_BuiltIn_Print_Area_5_3_16">#REF!</definedName>
    <definedName name="Excel_BuiltIn_Print_Area_5_3_2">#REF!</definedName>
    <definedName name="Excel_BuiltIn_Print_Area_5_3_27">#REF!</definedName>
    <definedName name="Excel_BuiltIn_Print_Area_5_3_4">#REF!</definedName>
    <definedName name="Excel_BuiltIn_Print_Area_5_4">#REF!</definedName>
    <definedName name="Excel_BuiltIn_Print_Area_5_5">#REF!</definedName>
    <definedName name="Excel_BuiltIn_Print_Area_5_5_16">#REF!</definedName>
    <definedName name="Excel_BuiltIn_Print_Area_5_5_2">#REF!</definedName>
    <definedName name="Excel_BuiltIn_Print_Area_5_5_27">#REF!</definedName>
    <definedName name="Excel_BuiltIn_Print_Area_5_5_4">#REF!</definedName>
    <definedName name="Excel_BuiltIn_Print_Area_5_6">#REF!</definedName>
    <definedName name="Excel_BuiltIn_Print_Area_5_6_16">#REF!</definedName>
    <definedName name="Excel_BuiltIn_Print_Area_5_6_2">#REF!</definedName>
    <definedName name="Excel_BuiltIn_Print_Area_5_6_27">#REF!</definedName>
    <definedName name="Excel_BuiltIn_Print_Area_5_6_4">#REF!</definedName>
    <definedName name="Excel_BuiltIn_Print_Area_5_7">#REF!</definedName>
    <definedName name="Excel_BuiltIn_Print_Area_5_7_16">#REF!</definedName>
    <definedName name="Excel_BuiltIn_Print_Area_5_7_2">#REF!</definedName>
    <definedName name="Excel_BuiltIn_Print_Area_5_7_27">#REF!</definedName>
    <definedName name="Excel_BuiltIn_Print_Area_5_7_4">#REF!</definedName>
    <definedName name="Excel_BuiltIn_Print_Area_5_8">#REF!</definedName>
    <definedName name="Excel_BuiltIn_Print_Area_5_8_16">#REF!</definedName>
    <definedName name="Excel_BuiltIn_Print_Area_5_8_2">#REF!</definedName>
    <definedName name="Excel_BuiltIn_Print_Area_5_8_27">#REF!</definedName>
    <definedName name="Excel_BuiltIn_Print_Area_5_8_4">#REF!</definedName>
    <definedName name="Excel_BuiltIn_Print_Area_5_9">#REF!</definedName>
    <definedName name="Excel_BuiltIn_Print_Area_5_9_16">#REF!</definedName>
    <definedName name="Excel_BuiltIn_Print_Area_5_9_2">#REF!</definedName>
    <definedName name="Excel_BuiltIn_Print_Area_5_9_27">#REF!</definedName>
    <definedName name="Excel_BuiltIn_Print_Area_5_9_4">#REF!</definedName>
    <definedName name="Excel_BuiltIn_Print_Area_6">#REF!</definedName>
    <definedName name="Excel_BuiltIn_Print_Area_6_1">#REF!</definedName>
    <definedName name="Excel_BuiltIn_Print_Area_6_1_1">#REF!</definedName>
    <definedName name="Excel_BuiltIn_Print_Area_6_1_1_16">#REF!</definedName>
    <definedName name="Excel_BuiltIn_Print_Area_6_1_1_2">#REF!</definedName>
    <definedName name="Excel_BuiltIn_Print_Area_6_1_1_27">#REF!</definedName>
    <definedName name="Excel_BuiltIn_Print_Area_6_1_1_4">#REF!</definedName>
    <definedName name="Excel_BuiltIn_Print_Area_6_1_10">#REF!</definedName>
    <definedName name="Excel_BuiltIn_Print_Area_6_1_10_16">#REF!</definedName>
    <definedName name="Excel_BuiltIn_Print_Area_6_1_10_2">#REF!</definedName>
    <definedName name="Excel_BuiltIn_Print_Area_6_1_10_27">#REF!</definedName>
    <definedName name="Excel_BuiltIn_Print_Area_6_1_10_4">#REF!</definedName>
    <definedName name="Excel_BuiltIn_Print_Area_6_1_11">#REF!</definedName>
    <definedName name="Excel_BuiltIn_Print_Area_6_1_11_16">#REF!</definedName>
    <definedName name="Excel_BuiltIn_Print_Area_6_1_11_2">#REF!</definedName>
    <definedName name="Excel_BuiltIn_Print_Area_6_1_11_27">#REF!</definedName>
    <definedName name="Excel_BuiltIn_Print_Area_6_1_11_4">#REF!</definedName>
    <definedName name="Excel_BuiltIn_Print_Area_6_1_12">#REF!</definedName>
    <definedName name="Excel_BuiltIn_Print_Area_6_1_12_16">#REF!</definedName>
    <definedName name="Excel_BuiltIn_Print_Area_6_1_12_2">#REF!</definedName>
    <definedName name="Excel_BuiltIn_Print_Area_6_1_12_27">#REF!</definedName>
    <definedName name="Excel_BuiltIn_Print_Area_6_1_12_4">#REF!</definedName>
    <definedName name="Excel_BuiltIn_Print_Area_6_1_13">#REF!</definedName>
    <definedName name="Excel_BuiltIn_Print_Area_6_1_13_16">#REF!</definedName>
    <definedName name="Excel_BuiltIn_Print_Area_6_1_13_2">#REF!</definedName>
    <definedName name="Excel_BuiltIn_Print_Area_6_1_13_27">#REF!</definedName>
    <definedName name="Excel_BuiltIn_Print_Area_6_1_13_4">#REF!</definedName>
    <definedName name="Excel_BuiltIn_Print_Area_6_1_14">#REF!</definedName>
    <definedName name="Excel_BuiltIn_Print_Area_6_1_14_16">#REF!</definedName>
    <definedName name="Excel_BuiltIn_Print_Area_6_1_14_2">#REF!</definedName>
    <definedName name="Excel_BuiltIn_Print_Area_6_1_14_27">#REF!</definedName>
    <definedName name="Excel_BuiltIn_Print_Area_6_1_14_4">#REF!</definedName>
    <definedName name="Excel_BuiltIn_Print_Area_6_1_15">#REF!</definedName>
    <definedName name="Excel_BuiltIn_Print_Area_6_1_15_16">#REF!</definedName>
    <definedName name="Excel_BuiltIn_Print_Area_6_1_15_2">#REF!</definedName>
    <definedName name="Excel_BuiltIn_Print_Area_6_1_15_27">#REF!</definedName>
    <definedName name="Excel_BuiltIn_Print_Area_6_1_15_4">#REF!</definedName>
    <definedName name="Excel_BuiltIn_Print_Area_6_1_16">#REF!</definedName>
    <definedName name="Excel_BuiltIn_Print_Area_6_1_16_1">#REF!</definedName>
    <definedName name="Excel_BuiltIn_Print_Area_6_1_16_16">#REF!</definedName>
    <definedName name="Excel_BuiltIn_Print_Area_6_1_16_2">#REF!</definedName>
    <definedName name="Excel_BuiltIn_Print_Area_6_1_16_27">#REF!</definedName>
    <definedName name="Excel_BuiltIn_Print_Area_6_1_16_4">#REF!</definedName>
    <definedName name="Excel_BuiltIn_Print_Area_6_1_17">#REF!</definedName>
    <definedName name="Excel_BuiltIn_Print_Area_6_1_17_16">#REF!</definedName>
    <definedName name="Excel_BuiltIn_Print_Area_6_1_17_2">#REF!</definedName>
    <definedName name="Excel_BuiltIn_Print_Area_6_1_17_27">#REF!</definedName>
    <definedName name="Excel_BuiltIn_Print_Area_6_1_17_4">#REF!</definedName>
    <definedName name="Excel_BuiltIn_Print_Area_6_1_2">#REF!</definedName>
    <definedName name="Excel_BuiltIn_Print_Area_6_1_2_1">#REF!</definedName>
    <definedName name="Excel_BuiltIn_Print_Area_6_1_2_16">#REF!</definedName>
    <definedName name="Excel_BuiltIn_Print_Area_6_1_2_2">#REF!</definedName>
    <definedName name="Excel_BuiltIn_Print_Area_6_1_2_27">#REF!</definedName>
    <definedName name="Excel_BuiltIn_Print_Area_6_1_2_4">#REF!</definedName>
    <definedName name="Excel_BuiltIn_Print_Area_6_1_20">#REF!</definedName>
    <definedName name="Excel_BuiltIn_Print_Area_6_1_20_16">#REF!</definedName>
    <definedName name="Excel_BuiltIn_Print_Area_6_1_20_2">#REF!</definedName>
    <definedName name="Excel_BuiltIn_Print_Area_6_1_20_27">#REF!</definedName>
    <definedName name="Excel_BuiltIn_Print_Area_6_1_20_4">#REF!</definedName>
    <definedName name="Excel_BuiltIn_Print_Area_6_1_27">#REF!</definedName>
    <definedName name="Excel_BuiltIn_Print_Area_6_1_3">#REF!</definedName>
    <definedName name="Excel_BuiltIn_Print_Area_6_1_3_16">#REF!</definedName>
    <definedName name="Excel_BuiltIn_Print_Area_6_1_3_2">#REF!</definedName>
    <definedName name="Excel_BuiltIn_Print_Area_6_1_3_27">#REF!</definedName>
    <definedName name="Excel_BuiltIn_Print_Area_6_1_3_4">#REF!</definedName>
    <definedName name="Excel_BuiltIn_Print_Area_6_1_4">#REF!</definedName>
    <definedName name="Excel_BuiltIn_Print_Area_6_1_5">#REF!</definedName>
    <definedName name="Excel_BuiltIn_Print_Area_6_1_5_1">#REF!</definedName>
    <definedName name="Excel_BuiltIn_Print_Area_6_1_5_16">#REF!</definedName>
    <definedName name="Excel_BuiltIn_Print_Area_6_1_5_2">#REF!</definedName>
    <definedName name="Excel_BuiltIn_Print_Area_6_1_5_27">#REF!</definedName>
    <definedName name="Excel_BuiltIn_Print_Area_6_1_5_4">#REF!</definedName>
    <definedName name="Excel_BuiltIn_Print_Area_6_1_6">#REF!</definedName>
    <definedName name="Excel_BuiltIn_Print_Area_6_1_6_16">#REF!</definedName>
    <definedName name="Excel_BuiltIn_Print_Area_6_1_6_2">#REF!</definedName>
    <definedName name="Excel_BuiltIn_Print_Area_6_1_6_27">#REF!</definedName>
    <definedName name="Excel_BuiltIn_Print_Area_6_1_6_4">#REF!</definedName>
    <definedName name="Excel_BuiltIn_Print_Area_6_1_7">#REF!</definedName>
    <definedName name="Excel_BuiltIn_Print_Area_6_1_7_16">#REF!</definedName>
    <definedName name="Excel_BuiltIn_Print_Area_6_1_7_2">#REF!</definedName>
    <definedName name="Excel_BuiltIn_Print_Area_6_1_7_27">#REF!</definedName>
    <definedName name="Excel_BuiltIn_Print_Area_6_1_7_4">#REF!</definedName>
    <definedName name="Excel_BuiltIn_Print_Area_6_1_8">#REF!</definedName>
    <definedName name="Excel_BuiltIn_Print_Area_6_1_8_16">#REF!</definedName>
    <definedName name="Excel_BuiltIn_Print_Area_6_1_8_2">#REF!</definedName>
    <definedName name="Excel_BuiltIn_Print_Area_6_1_8_27">#REF!</definedName>
    <definedName name="Excel_BuiltIn_Print_Area_6_1_8_4">#REF!</definedName>
    <definedName name="Excel_BuiltIn_Print_Area_6_1_9">#REF!</definedName>
    <definedName name="Excel_BuiltIn_Print_Area_6_1_9_16">#REF!</definedName>
    <definedName name="Excel_BuiltIn_Print_Area_6_1_9_2">#REF!</definedName>
    <definedName name="Excel_BuiltIn_Print_Area_6_1_9_27">#REF!</definedName>
    <definedName name="Excel_BuiltIn_Print_Area_6_1_9_4">#REF!</definedName>
    <definedName name="Excel_BuiltIn_Print_Area_6_20">#REF!</definedName>
    <definedName name="Excel_BuiltIn_Print_Area_6_20_16">#REF!</definedName>
    <definedName name="Excel_BuiltIn_Print_Area_6_20_2">#REF!</definedName>
    <definedName name="Excel_BuiltIn_Print_Area_6_20_27">#REF!</definedName>
    <definedName name="Excel_BuiltIn_Print_Area_6_20_4">#REF!</definedName>
    <definedName name="Excel_BuiltIn_Print_Area_7_1_1">#REF!</definedName>
    <definedName name="Excel_BuiltIn_Print_Area_7_1_1_1">#REF!</definedName>
    <definedName name="Excel_BuiltIn_Print_Area_7_1_1_1_1">#REF!</definedName>
    <definedName name="Excel_BuiltIn_Print_Area_7_1_1_1_1_1">#REF!</definedName>
    <definedName name="Excel_BuiltIn_Print_Area_7_1_1_1_1_16">#REF!</definedName>
    <definedName name="Excel_BuiltIn_Print_Area_7_1_1_1_1_2">#REF!</definedName>
    <definedName name="Excel_BuiltIn_Print_Area_7_1_1_1_1_27">#REF!</definedName>
    <definedName name="Excel_BuiltIn_Print_Area_7_1_1_1_1_4">#REF!</definedName>
    <definedName name="Excel_BuiltIn_Print_Area_7_1_1_1_16">#REF!</definedName>
    <definedName name="Excel_BuiltIn_Print_Area_7_1_1_1_2">#REF!</definedName>
    <definedName name="Excel_BuiltIn_Print_Area_7_1_1_1_27">#REF!</definedName>
    <definedName name="Excel_BuiltIn_Print_Area_7_1_1_1_4">#REF!</definedName>
    <definedName name="Excel_BuiltIn_Print_Area_7_1_1_10">#REF!</definedName>
    <definedName name="Excel_BuiltIn_Print_Area_7_1_1_10_16">#REF!</definedName>
    <definedName name="Excel_BuiltIn_Print_Area_7_1_1_10_2">#REF!</definedName>
    <definedName name="Excel_BuiltIn_Print_Area_7_1_1_10_27">#REF!</definedName>
    <definedName name="Excel_BuiltIn_Print_Area_7_1_1_10_4">#REF!</definedName>
    <definedName name="Excel_BuiltIn_Print_Area_7_1_1_11">#REF!</definedName>
    <definedName name="Excel_BuiltIn_Print_Area_7_1_1_11_16">#REF!</definedName>
    <definedName name="Excel_BuiltIn_Print_Area_7_1_1_11_2">#REF!</definedName>
    <definedName name="Excel_BuiltIn_Print_Area_7_1_1_11_27">#REF!</definedName>
    <definedName name="Excel_BuiltIn_Print_Area_7_1_1_11_4">#REF!</definedName>
    <definedName name="Excel_BuiltIn_Print_Area_7_1_1_12">#REF!</definedName>
    <definedName name="Excel_BuiltIn_Print_Area_7_1_1_12_16">#REF!</definedName>
    <definedName name="Excel_BuiltIn_Print_Area_7_1_1_12_2">#REF!</definedName>
    <definedName name="Excel_BuiltIn_Print_Area_7_1_1_12_27">#REF!</definedName>
    <definedName name="Excel_BuiltIn_Print_Area_7_1_1_12_4">#REF!</definedName>
    <definedName name="Excel_BuiltIn_Print_Area_7_1_1_13">#REF!</definedName>
    <definedName name="Excel_BuiltIn_Print_Area_7_1_1_13_16">#REF!</definedName>
    <definedName name="Excel_BuiltIn_Print_Area_7_1_1_13_2">#REF!</definedName>
    <definedName name="Excel_BuiltIn_Print_Area_7_1_1_13_27">#REF!</definedName>
    <definedName name="Excel_BuiltIn_Print_Area_7_1_1_13_4">#REF!</definedName>
    <definedName name="Excel_BuiltIn_Print_Area_7_1_1_14">#REF!</definedName>
    <definedName name="Excel_BuiltIn_Print_Area_7_1_1_14_16">#REF!</definedName>
    <definedName name="Excel_BuiltIn_Print_Area_7_1_1_14_2">#REF!</definedName>
    <definedName name="Excel_BuiltIn_Print_Area_7_1_1_14_27">#REF!</definedName>
    <definedName name="Excel_BuiltIn_Print_Area_7_1_1_14_4">#REF!</definedName>
    <definedName name="Excel_BuiltIn_Print_Area_7_1_1_15">#REF!</definedName>
    <definedName name="Excel_BuiltIn_Print_Area_7_1_1_15_16">#REF!</definedName>
    <definedName name="Excel_BuiltIn_Print_Area_7_1_1_15_2">#REF!</definedName>
    <definedName name="Excel_BuiltIn_Print_Area_7_1_1_15_27">#REF!</definedName>
    <definedName name="Excel_BuiltIn_Print_Area_7_1_1_15_4">#REF!</definedName>
    <definedName name="Excel_BuiltIn_Print_Area_7_1_1_16">#REF!</definedName>
    <definedName name="Excel_BuiltIn_Print_Area_7_1_1_16_1">#REF!</definedName>
    <definedName name="Excel_BuiltIn_Print_Area_7_1_1_16_16">#REF!</definedName>
    <definedName name="Excel_BuiltIn_Print_Area_7_1_1_16_2">#REF!</definedName>
    <definedName name="Excel_BuiltIn_Print_Area_7_1_1_16_27">#REF!</definedName>
    <definedName name="Excel_BuiltIn_Print_Area_7_1_1_16_4">#REF!</definedName>
    <definedName name="Excel_BuiltIn_Print_Area_7_1_1_17">#REF!</definedName>
    <definedName name="Excel_BuiltIn_Print_Area_7_1_1_17_16">#REF!</definedName>
    <definedName name="Excel_BuiltIn_Print_Area_7_1_1_17_2">#REF!</definedName>
    <definedName name="Excel_BuiltIn_Print_Area_7_1_1_17_27">#REF!</definedName>
    <definedName name="Excel_BuiltIn_Print_Area_7_1_1_17_4">#REF!</definedName>
    <definedName name="Excel_BuiltIn_Print_Area_7_1_1_2">#REF!</definedName>
    <definedName name="Excel_BuiltIn_Print_Area_7_1_1_2_1">#REF!</definedName>
    <definedName name="Excel_BuiltIn_Print_Area_7_1_1_2_16">#REF!</definedName>
    <definedName name="Excel_BuiltIn_Print_Area_7_1_1_2_2">#REF!</definedName>
    <definedName name="Excel_BuiltIn_Print_Area_7_1_1_2_27">#REF!</definedName>
    <definedName name="Excel_BuiltIn_Print_Area_7_1_1_2_4">#REF!</definedName>
    <definedName name="Excel_BuiltIn_Print_Area_7_1_1_20">#REF!</definedName>
    <definedName name="Excel_BuiltIn_Print_Area_7_1_1_20_16">#REF!</definedName>
    <definedName name="Excel_BuiltIn_Print_Area_7_1_1_20_2">#REF!</definedName>
    <definedName name="Excel_BuiltIn_Print_Area_7_1_1_20_27">#REF!</definedName>
    <definedName name="Excel_BuiltIn_Print_Area_7_1_1_20_4">#REF!</definedName>
    <definedName name="Excel_BuiltIn_Print_Area_7_1_1_27">#REF!</definedName>
    <definedName name="Excel_BuiltIn_Print_Area_7_1_1_3">#REF!</definedName>
    <definedName name="Excel_BuiltIn_Print_Area_7_1_1_3_16">#REF!</definedName>
    <definedName name="Excel_BuiltIn_Print_Area_7_1_1_3_2">#REF!</definedName>
    <definedName name="Excel_BuiltIn_Print_Area_7_1_1_3_27">#REF!</definedName>
    <definedName name="Excel_BuiltIn_Print_Area_7_1_1_3_4">#REF!</definedName>
    <definedName name="Excel_BuiltIn_Print_Area_7_1_1_4">#REF!</definedName>
    <definedName name="Excel_BuiltIn_Print_Area_7_1_1_5">#REF!</definedName>
    <definedName name="Excel_BuiltIn_Print_Area_7_1_1_5_16">#REF!</definedName>
    <definedName name="Excel_BuiltIn_Print_Area_7_1_1_5_2">#REF!</definedName>
    <definedName name="Excel_BuiltIn_Print_Area_7_1_1_5_27">#REF!</definedName>
    <definedName name="Excel_BuiltIn_Print_Area_7_1_1_5_4">#REF!</definedName>
    <definedName name="Excel_BuiltIn_Print_Area_7_1_1_6">#REF!</definedName>
    <definedName name="Excel_BuiltIn_Print_Area_7_1_1_6_16">#REF!</definedName>
    <definedName name="Excel_BuiltIn_Print_Area_7_1_1_6_2">#REF!</definedName>
    <definedName name="Excel_BuiltIn_Print_Area_7_1_1_6_27">#REF!</definedName>
    <definedName name="Excel_BuiltIn_Print_Area_7_1_1_6_4">#REF!</definedName>
    <definedName name="Excel_BuiltIn_Print_Area_7_1_1_7">#REF!</definedName>
    <definedName name="Excel_BuiltIn_Print_Area_7_1_1_7_16">#REF!</definedName>
    <definedName name="Excel_BuiltIn_Print_Area_7_1_1_7_2">#REF!</definedName>
    <definedName name="Excel_BuiltIn_Print_Area_7_1_1_7_27">#REF!</definedName>
    <definedName name="Excel_BuiltIn_Print_Area_7_1_1_7_4">#REF!</definedName>
    <definedName name="Excel_BuiltIn_Print_Area_7_1_1_8">#REF!</definedName>
    <definedName name="Excel_BuiltIn_Print_Area_7_1_1_8_16">#REF!</definedName>
    <definedName name="Excel_BuiltIn_Print_Area_7_1_1_8_2">#REF!</definedName>
    <definedName name="Excel_BuiltIn_Print_Area_7_1_1_8_27">#REF!</definedName>
    <definedName name="Excel_BuiltIn_Print_Area_7_1_1_8_4">#REF!</definedName>
    <definedName name="Excel_BuiltIn_Print_Area_7_1_1_9">#REF!</definedName>
    <definedName name="Excel_BuiltIn_Print_Area_7_1_1_9_16">#REF!</definedName>
    <definedName name="Excel_BuiltIn_Print_Area_7_1_1_9_2">#REF!</definedName>
    <definedName name="Excel_BuiltIn_Print_Area_7_1_1_9_27">#REF!</definedName>
    <definedName name="Excel_BuiltIn_Print_Area_7_1_1_9_4">#REF!</definedName>
    <definedName name="Excel_BuiltIn_Print_Area_7_1_10">#REF!</definedName>
    <definedName name="Excel_BuiltIn_Print_Area_7_1_10_16">#REF!</definedName>
    <definedName name="Excel_BuiltIn_Print_Area_7_1_10_2">#REF!</definedName>
    <definedName name="Excel_BuiltIn_Print_Area_7_1_10_27">#REF!</definedName>
    <definedName name="Excel_BuiltIn_Print_Area_7_1_10_4">#REF!</definedName>
    <definedName name="Excel_BuiltIn_Print_Area_7_1_11">#REF!</definedName>
    <definedName name="Excel_BuiltIn_Print_Area_7_1_11_16">#REF!</definedName>
    <definedName name="Excel_BuiltIn_Print_Area_7_1_11_2">#REF!</definedName>
    <definedName name="Excel_BuiltIn_Print_Area_7_1_11_27">#REF!</definedName>
    <definedName name="Excel_BuiltIn_Print_Area_7_1_11_4">#REF!</definedName>
    <definedName name="Excel_BuiltIn_Print_Area_7_1_12">#REF!</definedName>
    <definedName name="Excel_BuiltIn_Print_Area_7_1_12_16">#REF!</definedName>
    <definedName name="Excel_BuiltIn_Print_Area_7_1_12_2">#REF!</definedName>
    <definedName name="Excel_BuiltIn_Print_Area_7_1_12_27">#REF!</definedName>
    <definedName name="Excel_BuiltIn_Print_Area_7_1_12_4">#REF!</definedName>
    <definedName name="Excel_BuiltIn_Print_Area_7_1_13">#REF!</definedName>
    <definedName name="Excel_BuiltIn_Print_Area_7_1_13_16">#REF!</definedName>
    <definedName name="Excel_BuiltIn_Print_Area_7_1_13_2">#REF!</definedName>
    <definedName name="Excel_BuiltIn_Print_Area_7_1_13_27">#REF!</definedName>
    <definedName name="Excel_BuiltIn_Print_Area_7_1_13_4">#REF!</definedName>
    <definedName name="Excel_BuiltIn_Print_Area_7_1_14">#REF!</definedName>
    <definedName name="Excel_BuiltIn_Print_Area_7_1_14_16">#REF!</definedName>
    <definedName name="Excel_BuiltIn_Print_Area_7_1_14_2">#REF!</definedName>
    <definedName name="Excel_BuiltIn_Print_Area_7_1_14_27">#REF!</definedName>
    <definedName name="Excel_BuiltIn_Print_Area_7_1_14_4">#REF!</definedName>
    <definedName name="Excel_BuiltIn_Print_Area_7_1_15">#REF!</definedName>
    <definedName name="Excel_BuiltIn_Print_Area_7_1_15_16">#REF!</definedName>
    <definedName name="Excel_BuiltIn_Print_Area_7_1_15_2">#REF!</definedName>
    <definedName name="Excel_BuiltIn_Print_Area_7_1_15_27">#REF!</definedName>
    <definedName name="Excel_BuiltIn_Print_Area_7_1_15_4">#REF!</definedName>
    <definedName name="Excel_BuiltIn_Print_Area_7_1_16">#REF!</definedName>
    <definedName name="Excel_BuiltIn_Print_Area_7_1_16_1">#REF!</definedName>
    <definedName name="Excel_BuiltIn_Print_Area_7_1_16_16">#REF!</definedName>
    <definedName name="Excel_BuiltIn_Print_Area_7_1_16_2">#REF!</definedName>
    <definedName name="Excel_BuiltIn_Print_Area_7_1_16_27">#REF!</definedName>
    <definedName name="Excel_BuiltIn_Print_Area_7_1_16_4">#REF!</definedName>
    <definedName name="Excel_BuiltIn_Print_Area_7_1_17">#REF!</definedName>
    <definedName name="Excel_BuiltIn_Print_Area_7_1_17_1">#REF!</definedName>
    <definedName name="Excel_BuiltIn_Print_Area_7_1_17_1_16">#REF!</definedName>
    <definedName name="Excel_BuiltIn_Print_Area_7_1_17_1_2">#REF!</definedName>
    <definedName name="Excel_BuiltIn_Print_Area_7_1_17_1_27">#REF!</definedName>
    <definedName name="Excel_BuiltIn_Print_Area_7_1_17_1_4">#REF!</definedName>
    <definedName name="Excel_BuiltIn_Print_Area_7_1_17_16">#REF!</definedName>
    <definedName name="Excel_BuiltIn_Print_Area_7_1_17_2">#REF!</definedName>
    <definedName name="Excel_BuiltIn_Print_Area_7_1_17_27">#REF!</definedName>
    <definedName name="Excel_BuiltIn_Print_Area_7_1_17_4">#REF!</definedName>
    <definedName name="Excel_BuiltIn_Print_Area_7_1_2">#REF!</definedName>
    <definedName name="Excel_BuiltIn_Print_Area_7_1_2_1">#REF!</definedName>
    <definedName name="Excel_BuiltIn_Print_Area_7_1_2_16">#REF!</definedName>
    <definedName name="Excel_BuiltIn_Print_Area_7_1_2_2">#REF!</definedName>
    <definedName name="Excel_BuiltIn_Print_Area_7_1_2_27">#REF!</definedName>
    <definedName name="Excel_BuiltIn_Print_Area_7_1_2_4">#REF!</definedName>
    <definedName name="Excel_BuiltIn_Print_Area_7_1_20">#REF!</definedName>
    <definedName name="Excel_BuiltIn_Print_Area_7_1_20_16">#REF!</definedName>
    <definedName name="Excel_BuiltIn_Print_Area_7_1_20_2">#REF!</definedName>
    <definedName name="Excel_BuiltIn_Print_Area_7_1_20_27">#REF!</definedName>
    <definedName name="Excel_BuiltIn_Print_Area_7_1_20_4">#REF!</definedName>
    <definedName name="Excel_BuiltIn_Print_Area_7_1_27">#REF!</definedName>
    <definedName name="Excel_BuiltIn_Print_Area_7_1_3">#REF!</definedName>
    <definedName name="Excel_BuiltIn_Print_Area_7_1_3_16">#REF!</definedName>
    <definedName name="Excel_BuiltIn_Print_Area_7_1_3_2">#REF!</definedName>
    <definedName name="Excel_BuiltIn_Print_Area_7_1_3_27">#REF!</definedName>
    <definedName name="Excel_BuiltIn_Print_Area_7_1_3_4">#REF!</definedName>
    <definedName name="Excel_BuiltIn_Print_Area_7_1_4">#REF!</definedName>
    <definedName name="Excel_BuiltIn_Print_Area_7_1_5">#REF!</definedName>
    <definedName name="Excel_BuiltIn_Print_Area_7_1_5_16">#REF!</definedName>
    <definedName name="Excel_BuiltIn_Print_Area_7_1_5_2">#REF!</definedName>
    <definedName name="Excel_BuiltIn_Print_Area_7_1_5_27">#REF!</definedName>
    <definedName name="Excel_BuiltIn_Print_Area_7_1_5_4">#REF!</definedName>
    <definedName name="Excel_BuiltIn_Print_Area_7_1_6">#REF!</definedName>
    <definedName name="Excel_BuiltIn_Print_Area_7_1_6_16">#REF!</definedName>
    <definedName name="Excel_BuiltIn_Print_Area_7_1_6_2">#REF!</definedName>
    <definedName name="Excel_BuiltIn_Print_Area_7_1_6_27">#REF!</definedName>
    <definedName name="Excel_BuiltIn_Print_Area_7_1_6_4">#REF!</definedName>
    <definedName name="Excel_BuiltIn_Print_Area_7_1_7">#REF!</definedName>
    <definedName name="Excel_BuiltIn_Print_Area_7_1_7_16">#REF!</definedName>
    <definedName name="Excel_BuiltIn_Print_Area_7_1_7_2">#REF!</definedName>
    <definedName name="Excel_BuiltIn_Print_Area_7_1_7_27">#REF!</definedName>
    <definedName name="Excel_BuiltIn_Print_Area_7_1_7_4">#REF!</definedName>
    <definedName name="Excel_BuiltIn_Print_Area_7_1_8_16">#REF!</definedName>
    <definedName name="Excel_BuiltIn_Print_Area_7_1_8_2">#REF!</definedName>
    <definedName name="Excel_BuiltIn_Print_Area_7_1_8_27">#REF!</definedName>
    <definedName name="Excel_BuiltIn_Print_Area_7_1_8_4">#REF!</definedName>
    <definedName name="Excel_BuiltIn_Print_Area_7_1_9">#REF!</definedName>
    <definedName name="Excel_BuiltIn_Print_Area_7_1_9_16">#REF!</definedName>
    <definedName name="Excel_BuiltIn_Print_Area_7_1_9_2">#REF!</definedName>
    <definedName name="Excel_BuiltIn_Print_Area_7_1_9_27">#REF!</definedName>
    <definedName name="Excel_BuiltIn_Print_Area_7_1_9_4">#REF!</definedName>
    <definedName name="Excel_BuiltIn_Print_Area_8">#REF!</definedName>
    <definedName name="Excel_BuiltIn_Print_Area_8_1">#REF!</definedName>
    <definedName name="Excel_BuiltIn_Print_Area_8_1_1">#REF!</definedName>
    <definedName name="Excel_BuiltIn_Print_Area_8_1_1_1">#REF!</definedName>
    <definedName name="Excel_BuiltIn_Print_Area_8_1_1_1_1">#REF!</definedName>
    <definedName name="Excel_BuiltIn_Print_Area_8_1_1_1_1_1">#REF!</definedName>
    <definedName name="Excel_BuiltIn_Print_Area_8_1_1_1_1_16">#REF!</definedName>
    <definedName name="Excel_BuiltIn_Print_Area_8_1_1_1_1_2">#REF!</definedName>
    <definedName name="Excel_BuiltIn_Print_Area_8_1_1_1_1_27">#REF!</definedName>
    <definedName name="Excel_BuiltIn_Print_Area_8_1_1_1_1_4">#REF!</definedName>
    <definedName name="Excel_BuiltIn_Print_Area_8_1_1_1_16">#REF!</definedName>
    <definedName name="Excel_BuiltIn_Print_Area_8_1_1_1_2">#REF!</definedName>
    <definedName name="Excel_BuiltIn_Print_Area_8_1_1_1_27">#REF!</definedName>
    <definedName name="Excel_BuiltIn_Print_Area_8_1_1_1_4">#REF!</definedName>
    <definedName name="Excel_BuiltIn_Print_Area_8_1_1_10">#REF!</definedName>
    <definedName name="Excel_BuiltIn_Print_Area_8_1_1_10_16">#REF!</definedName>
    <definedName name="Excel_BuiltIn_Print_Area_8_1_1_10_2">#REF!</definedName>
    <definedName name="Excel_BuiltIn_Print_Area_8_1_1_10_27">#REF!</definedName>
    <definedName name="Excel_BuiltIn_Print_Area_8_1_1_10_4">#REF!</definedName>
    <definedName name="Excel_BuiltIn_Print_Area_8_1_1_11">#REF!</definedName>
    <definedName name="Excel_BuiltIn_Print_Area_8_1_1_11_16">#REF!</definedName>
    <definedName name="Excel_BuiltIn_Print_Area_8_1_1_11_2">#REF!</definedName>
    <definedName name="Excel_BuiltIn_Print_Area_8_1_1_11_27">#REF!</definedName>
    <definedName name="Excel_BuiltIn_Print_Area_8_1_1_11_4">#REF!</definedName>
    <definedName name="Excel_BuiltIn_Print_Area_8_1_1_12">#REF!</definedName>
    <definedName name="Excel_BuiltIn_Print_Area_8_1_1_12_16">#REF!</definedName>
    <definedName name="Excel_BuiltIn_Print_Area_8_1_1_12_2">#REF!</definedName>
    <definedName name="Excel_BuiltIn_Print_Area_8_1_1_12_27">#REF!</definedName>
    <definedName name="Excel_BuiltIn_Print_Area_8_1_1_12_4">#REF!</definedName>
    <definedName name="Excel_BuiltIn_Print_Area_8_1_1_13">#REF!</definedName>
    <definedName name="Excel_BuiltIn_Print_Area_8_1_1_13_16">#REF!</definedName>
    <definedName name="Excel_BuiltIn_Print_Area_8_1_1_13_2">#REF!</definedName>
    <definedName name="Excel_BuiltIn_Print_Area_8_1_1_13_27">#REF!</definedName>
    <definedName name="Excel_BuiltIn_Print_Area_8_1_1_13_4">#REF!</definedName>
    <definedName name="Excel_BuiltIn_Print_Area_8_1_1_14">#REF!</definedName>
    <definedName name="Excel_BuiltIn_Print_Area_8_1_1_14_16">#REF!</definedName>
    <definedName name="Excel_BuiltIn_Print_Area_8_1_1_14_2">#REF!</definedName>
    <definedName name="Excel_BuiltIn_Print_Area_8_1_1_14_27">#REF!</definedName>
    <definedName name="Excel_BuiltIn_Print_Area_8_1_1_14_4">#REF!</definedName>
    <definedName name="Excel_BuiltIn_Print_Area_8_1_1_15">#REF!</definedName>
    <definedName name="Excel_BuiltIn_Print_Area_8_1_1_15_16">#REF!</definedName>
    <definedName name="Excel_BuiltIn_Print_Area_8_1_1_15_2">#REF!</definedName>
    <definedName name="Excel_BuiltIn_Print_Area_8_1_1_15_27">#REF!</definedName>
    <definedName name="Excel_BuiltIn_Print_Area_8_1_1_15_4">#REF!</definedName>
    <definedName name="Excel_BuiltIn_Print_Area_8_1_1_16">#REF!</definedName>
    <definedName name="Excel_BuiltIn_Print_Area_8_1_1_16_1">#REF!</definedName>
    <definedName name="Excel_BuiltIn_Print_Area_8_1_1_16_16">#REF!</definedName>
    <definedName name="Excel_BuiltIn_Print_Area_8_1_1_16_2">#REF!</definedName>
    <definedName name="Excel_BuiltIn_Print_Area_8_1_1_16_27">#REF!</definedName>
    <definedName name="Excel_BuiltIn_Print_Area_8_1_1_16_4">#REF!</definedName>
    <definedName name="Excel_BuiltIn_Print_Area_8_1_1_17">#REF!</definedName>
    <definedName name="Excel_BuiltIn_Print_Area_8_1_1_17_16">#REF!</definedName>
    <definedName name="Excel_BuiltIn_Print_Area_8_1_1_17_2">#REF!</definedName>
    <definedName name="Excel_BuiltIn_Print_Area_8_1_1_17_27">#REF!</definedName>
    <definedName name="Excel_BuiltIn_Print_Area_8_1_1_17_4">#REF!</definedName>
    <definedName name="Excel_BuiltIn_Print_Area_8_1_1_2">#REF!</definedName>
    <definedName name="Excel_BuiltIn_Print_Area_8_1_1_2_1">#REF!</definedName>
    <definedName name="Excel_BuiltIn_Print_Area_8_1_1_2_16">#REF!</definedName>
    <definedName name="Excel_BuiltIn_Print_Area_8_1_1_2_2">#REF!</definedName>
    <definedName name="Excel_BuiltIn_Print_Area_8_1_1_2_27">#REF!</definedName>
    <definedName name="Excel_BuiltIn_Print_Area_8_1_1_2_4">#REF!</definedName>
    <definedName name="Excel_BuiltIn_Print_Area_8_1_1_20">#REF!</definedName>
    <definedName name="Excel_BuiltIn_Print_Area_8_1_1_20_16">#REF!</definedName>
    <definedName name="Excel_BuiltIn_Print_Area_8_1_1_20_2">#REF!</definedName>
    <definedName name="Excel_BuiltIn_Print_Area_8_1_1_20_27">#REF!</definedName>
    <definedName name="Excel_BuiltIn_Print_Area_8_1_1_20_4">#REF!</definedName>
    <definedName name="Excel_BuiltIn_Print_Area_8_1_1_27">#REF!</definedName>
    <definedName name="Excel_BuiltIn_Print_Area_8_1_1_3">#REF!</definedName>
    <definedName name="Excel_BuiltIn_Print_Area_8_1_1_3_16">#REF!</definedName>
    <definedName name="Excel_BuiltIn_Print_Area_8_1_1_3_2">#REF!</definedName>
    <definedName name="Excel_BuiltIn_Print_Area_8_1_1_3_27">#REF!</definedName>
    <definedName name="Excel_BuiltIn_Print_Area_8_1_1_3_4">#REF!</definedName>
    <definedName name="Excel_BuiltIn_Print_Area_8_1_1_4">#REF!</definedName>
    <definedName name="Excel_BuiltIn_Print_Area_8_1_1_5">#REF!</definedName>
    <definedName name="Excel_BuiltIn_Print_Area_8_1_1_5_1">#REF!</definedName>
    <definedName name="Excel_BuiltIn_Print_Area_8_1_1_5_16">#REF!</definedName>
    <definedName name="Excel_BuiltIn_Print_Area_8_1_1_5_2">#REF!</definedName>
    <definedName name="Excel_BuiltIn_Print_Area_8_1_1_5_27">#REF!</definedName>
    <definedName name="Excel_BuiltIn_Print_Area_8_1_1_5_4">#REF!</definedName>
    <definedName name="Excel_BuiltIn_Print_Area_8_1_1_6">#REF!</definedName>
    <definedName name="Excel_BuiltIn_Print_Area_8_1_1_6_16">#REF!</definedName>
    <definedName name="Excel_BuiltIn_Print_Area_8_1_1_6_2">#REF!</definedName>
    <definedName name="Excel_BuiltIn_Print_Area_8_1_1_6_27">#REF!</definedName>
    <definedName name="Excel_BuiltIn_Print_Area_8_1_1_6_4">#REF!</definedName>
    <definedName name="Excel_BuiltIn_Print_Area_8_1_1_7">#REF!</definedName>
    <definedName name="Excel_BuiltIn_Print_Area_8_1_1_7_16">#REF!</definedName>
    <definedName name="Excel_BuiltIn_Print_Area_8_1_1_7_2">#REF!</definedName>
    <definedName name="Excel_BuiltIn_Print_Area_8_1_1_7_27">#REF!</definedName>
    <definedName name="Excel_BuiltIn_Print_Area_8_1_1_7_4">#REF!</definedName>
    <definedName name="Excel_BuiltIn_Print_Area_8_1_1_8">#REF!</definedName>
    <definedName name="Excel_BuiltIn_Print_Area_8_1_1_8_16">#REF!</definedName>
    <definedName name="Excel_BuiltIn_Print_Area_8_1_1_8_2">#REF!</definedName>
    <definedName name="Excel_BuiltIn_Print_Area_8_1_1_8_27">#REF!</definedName>
    <definedName name="Excel_BuiltIn_Print_Area_8_1_1_8_4">#REF!</definedName>
    <definedName name="Excel_BuiltIn_Print_Area_8_1_1_9">#REF!</definedName>
    <definedName name="Excel_BuiltIn_Print_Area_8_1_1_9_16">#REF!</definedName>
    <definedName name="Excel_BuiltIn_Print_Area_8_1_1_9_2">#REF!</definedName>
    <definedName name="Excel_BuiltIn_Print_Area_8_1_1_9_27">#REF!</definedName>
    <definedName name="Excel_BuiltIn_Print_Area_8_1_1_9_4">#REF!</definedName>
    <definedName name="Excel_BuiltIn_Print_Area_8_1_10">#REF!</definedName>
    <definedName name="Excel_BuiltIn_Print_Area_8_1_10_16">#REF!</definedName>
    <definedName name="Excel_BuiltIn_Print_Area_8_1_10_2">#REF!</definedName>
    <definedName name="Excel_BuiltIn_Print_Area_8_1_10_27">#REF!</definedName>
    <definedName name="Excel_BuiltIn_Print_Area_8_1_10_4">#REF!</definedName>
    <definedName name="Excel_BuiltIn_Print_Area_8_1_11">#REF!</definedName>
    <definedName name="Excel_BuiltIn_Print_Area_8_1_11_16">#REF!</definedName>
    <definedName name="Excel_BuiltIn_Print_Area_8_1_11_2">#REF!</definedName>
    <definedName name="Excel_BuiltIn_Print_Area_8_1_11_27">#REF!</definedName>
    <definedName name="Excel_BuiltIn_Print_Area_8_1_11_4">#REF!</definedName>
    <definedName name="Excel_BuiltIn_Print_Area_8_1_12">#REF!</definedName>
    <definedName name="Excel_BuiltIn_Print_Area_8_1_12_16">#REF!</definedName>
    <definedName name="Excel_BuiltIn_Print_Area_8_1_12_2">#REF!</definedName>
    <definedName name="Excel_BuiltIn_Print_Area_8_1_12_27">#REF!</definedName>
    <definedName name="Excel_BuiltIn_Print_Area_8_1_12_4">#REF!</definedName>
    <definedName name="Excel_BuiltIn_Print_Area_8_1_13">#REF!</definedName>
    <definedName name="Excel_BuiltIn_Print_Area_8_1_13_16">#REF!</definedName>
    <definedName name="Excel_BuiltIn_Print_Area_8_1_13_2">#REF!</definedName>
    <definedName name="Excel_BuiltIn_Print_Area_8_1_13_27">#REF!</definedName>
    <definedName name="Excel_BuiltIn_Print_Area_8_1_13_4">#REF!</definedName>
    <definedName name="Excel_BuiltIn_Print_Area_8_1_14">#REF!</definedName>
    <definedName name="Excel_BuiltIn_Print_Area_8_1_14_16">#REF!</definedName>
    <definedName name="Excel_BuiltIn_Print_Area_8_1_14_2">#REF!</definedName>
    <definedName name="Excel_BuiltIn_Print_Area_8_1_14_27">#REF!</definedName>
    <definedName name="Excel_BuiltIn_Print_Area_8_1_14_4">#REF!</definedName>
    <definedName name="Excel_BuiltIn_Print_Area_8_1_15">#REF!</definedName>
    <definedName name="Excel_BuiltIn_Print_Area_8_1_15_16">#REF!</definedName>
    <definedName name="Excel_BuiltIn_Print_Area_8_1_15_2">#REF!</definedName>
    <definedName name="Excel_BuiltIn_Print_Area_8_1_15_27">#REF!</definedName>
    <definedName name="Excel_BuiltIn_Print_Area_8_1_15_4">#REF!</definedName>
    <definedName name="Excel_BuiltIn_Print_Area_8_1_16">#REF!</definedName>
    <definedName name="Excel_BuiltIn_Print_Area_8_1_16_1">#REF!</definedName>
    <definedName name="Excel_BuiltIn_Print_Area_8_1_16_16">#REF!</definedName>
    <definedName name="Excel_BuiltIn_Print_Area_8_1_16_2">#REF!</definedName>
    <definedName name="Excel_BuiltIn_Print_Area_8_1_16_27">#REF!</definedName>
    <definedName name="Excel_BuiltIn_Print_Area_8_1_16_4">#REF!</definedName>
    <definedName name="Excel_BuiltIn_Print_Area_8_1_17">#REF!</definedName>
    <definedName name="Excel_BuiltIn_Print_Area_8_1_17_16">#REF!</definedName>
    <definedName name="Excel_BuiltIn_Print_Area_8_1_17_2">#REF!</definedName>
    <definedName name="Excel_BuiltIn_Print_Area_8_1_17_27">#REF!</definedName>
    <definedName name="Excel_BuiltIn_Print_Area_8_1_17_4">#REF!</definedName>
    <definedName name="Excel_BuiltIn_Print_Area_8_1_2">#REF!</definedName>
    <definedName name="Excel_BuiltIn_Print_Area_8_1_2_1">#REF!</definedName>
    <definedName name="Excel_BuiltIn_Print_Area_8_1_2_16">#REF!</definedName>
    <definedName name="Excel_BuiltIn_Print_Area_8_1_2_2">#REF!</definedName>
    <definedName name="Excel_BuiltIn_Print_Area_8_1_2_27">#REF!</definedName>
    <definedName name="Excel_BuiltIn_Print_Area_8_1_2_4">#REF!</definedName>
    <definedName name="Excel_BuiltIn_Print_Area_8_1_20">#REF!</definedName>
    <definedName name="Excel_BuiltIn_Print_Area_8_1_20_16">#REF!</definedName>
    <definedName name="Excel_BuiltIn_Print_Area_8_1_20_2">#REF!</definedName>
    <definedName name="Excel_BuiltIn_Print_Area_8_1_20_27">#REF!</definedName>
    <definedName name="Excel_BuiltIn_Print_Area_8_1_20_4">#REF!</definedName>
    <definedName name="Excel_BuiltIn_Print_Area_8_1_27">#REF!</definedName>
    <definedName name="Excel_BuiltIn_Print_Area_8_1_3">#REF!</definedName>
    <definedName name="Excel_BuiltIn_Print_Area_8_1_3_16">#REF!</definedName>
    <definedName name="Excel_BuiltIn_Print_Area_8_1_3_2">#REF!</definedName>
    <definedName name="Excel_BuiltIn_Print_Area_8_1_3_27">#REF!</definedName>
    <definedName name="Excel_BuiltIn_Print_Area_8_1_3_4">#REF!</definedName>
    <definedName name="Excel_BuiltIn_Print_Area_8_1_4">#REF!</definedName>
    <definedName name="Excel_BuiltIn_Print_Area_8_1_5">#REF!</definedName>
    <definedName name="Excel_BuiltIn_Print_Area_8_1_5_1">#REF!</definedName>
    <definedName name="Excel_BuiltIn_Print_Area_8_1_5_16">#REF!</definedName>
    <definedName name="Excel_BuiltIn_Print_Area_8_1_5_2">#REF!</definedName>
    <definedName name="Excel_BuiltIn_Print_Area_8_1_5_27">#REF!</definedName>
    <definedName name="Excel_BuiltIn_Print_Area_8_1_5_4">#REF!</definedName>
    <definedName name="Excel_BuiltIn_Print_Area_8_1_6">#REF!</definedName>
    <definedName name="Excel_BuiltIn_Print_Area_8_1_6_16">#REF!</definedName>
    <definedName name="Excel_BuiltIn_Print_Area_8_1_6_2">#REF!</definedName>
    <definedName name="Excel_BuiltIn_Print_Area_8_1_6_27">#REF!</definedName>
    <definedName name="Excel_BuiltIn_Print_Area_8_1_6_4">#REF!</definedName>
    <definedName name="Excel_BuiltIn_Print_Area_8_1_7">#REF!</definedName>
    <definedName name="Excel_BuiltIn_Print_Area_8_1_7_16">#REF!</definedName>
    <definedName name="Excel_BuiltIn_Print_Area_8_1_7_2">#REF!</definedName>
    <definedName name="Excel_BuiltIn_Print_Area_8_1_7_27">#REF!</definedName>
    <definedName name="Excel_BuiltIn_Print_Area_8_1_7_4">#REF!</definedName>
    <definedName name="Excel_BuiltIn_Print_Area_8_1_8">#REF!</definedName>
    <definedName name="Excel_BuiltIn_Print_Area_8_1_8_16">#REF!</definedName>
    <definedName name="Excel_BuiltIn_Print_Area_8_1_8_2">#REF!</definedName>
    <definedName name="Excel_BuiltIn_Print_Area_8_1_8_27">#REF!</definedName>
    <definedName name="Excel_BuiltIn_Print_Area_8_1_8_4">#REF!</definedName>
    <definedName name="Excel_BuiltIn_Print_Area_8_1_9">#REF!</definedName>
    <definedName name="Excel_BuiltIn_Print_Area_8_1_9_16">#REF!</definedName>
    <definedName name="Excel_BuiltIn_Print_Area_8_1_9_2">#REF!</definedName>
    <definedName name="Excel_BuiltIn_Print_Area_8_1_9_27">#REF!</definedName>
    <definedName name="Excel_BuiltIn_Print_Area_8_1_9_4">#REF!</definedName>
    <definedName name="Excel_BuiltIn_Print_Area_9">#REF!</definedName>
    <definedName name="Excel_BuiltIn_Print_Area_9_1">#REF!</definedName>
    <definedName name="Excel_BuiltIn_Print_Area_9_1_1">#REF!</definedName>
    <definedName name="Excel_BuiltIn_Print_Area_9_1_1_1">#REF!</definedName>
    <definedName name="Excel_BuiltIn_Print_Area_9_1_1_1_1">#REF!</definedName>
    <definedName name="Excel_BuiltIn_Print_Area_9_1_1_1_1_1">#REF!</definedName>
    <definedName name="Excel_BuiltIn_Print_Area_9_1_1_16">#REF!</definedName>
    <definedName name="Excel_BuiltIn_Print_Area_9_1_1_2">#REF!</definedName>
    <definedName name="Excel_BuiltIn_Print_Area_9_1_1_27">#REF!</definedName>
    <definedName name="Excel_BuiltIn_Print_Area_9_1_1_4">#REF!</definedName>
    <definedName name="Excel_BuiltIn_Print_Area_9_1_10">#REF!</definedName>
    <definedName name="Excel_BuiltIn_Print_Area_9_1_10_16">#REF!</definedName>
    <definedName name="Excel_BuiltIn_Print_Area_9_1_10_2">#REF!</definedName>
    <definedName name="Excel_BuiltIn_Print_Area_9_1_10_27">#REF!</definedName>
    <definedName name="Excel_BuiltIn_Print_Area_9_1_10_4">#REF!</definedName>
    <definedName name="Excel_BuiltIn_Print_Area_9_1_11">#REF!</definedName>
    <definedName name="Excel_BuiltIn_Print_Area_9_1_11_16">#REF!</definedName>
    <definedName name="Excel_BuiltIn_Print_Area_9_1_11_2">#REF!</definedName>
    <definedName name="Excel_BuiltIn_Print_Area_9_1_11_27">#REF!</definedName>
    <definedName name="Excel_BuiltIn_Print_Area_9_1_11_4">#REF!</definedName>
    <definedName name="Excel_BuiltIn_Print_Area_9_1_12">#REF!</definedName>
    <definedName name="Excel_BuiltIn_Print_Area_9_1_12_16">#REF!</definedName>
    <definedName name="Excel_BuiltIn_Print_Area_9_1_12_2">#REF!</definedName>
    <definedName name="Excel_BuiltIn_Print_Area_9_1_12_27">#REF!</definedName>
    <definedName name="Excel_BuiltIn_Print_Area_9_1_12_4">#REF!</definedName>
    <definedName name="Excel_BuiltIn_Print_Area_9_1_13">#REF!</definedName>
    <definedName name="Excel_BuiltIn_Print_Area_9_1_13_16">#REF!</definedName>
    <definedName name="Excel_BuiltIn_Print_Area_9_1_13_2">#REF!</definedName>
    <definedName name="Excel_BuiltIn_Print_Area_9_1_13_27">#REF!</definedName>
    <definedName name="Excel_BuiltIn_Print_Area_9_1_13_4">#REF!</definedName>
    <definedName name="Excel_BuiltIn_Print_Area_9_1_14">#REF!</definedName>
    <definedName name="Excel_BuiltIn_Print_Area_9_1_14_16">#REF!</definedName>
    <definedName name="Excel_BuiltIn_Print_Area_9_1_14_2">#REF!</definedName>
    <definedName name="Excel_BuiltIn_Print_Area_9_1_14_27">#REF!</definedName>
    <definedName name="Excel_BuiltIn_Print_Area_9_1_14_4">#REF!</definedName>
    <definedName name="Excel_BuiltIn_Print_Area_9_1_15">#REF!</definedName>
    <definedName name="Excel_BuiltIn_Print_Area_9_1_15_16">#REF!</definedName>
    <definedName name="Excel_BuiltIn_Print_Area_9_1_15_2">#REF!</definedName>
    <definedName name="Excel_BuiltIn_Print_Area_9_1_15_27">#REF!</definedName>
    <definedName name="Excel_BuiltIn_Print_Area_9_1_15_4">#REF!</definedName>
    <definedName name="Excel_BuiltIn_Print_Area_9_1_16">#REF!</definedName>
    <definedName name="Excel_BuiltIn_Print_Area_9_1_16_1">#REF!</definedName>
    <definedName name="Excel_BuiltIn_Print_Area_9_1_16_16">#REF!</definedName>
    <definedName name="Excel_BuiltIn_Print_Area_9_1_16_2">#REF!</definedName>
    <definedName name="Excel_BuiltIn_Print_Area_9_1_16_2_1">#REF!</definedName>
    <definedName name="Excel_BuiltIn_Print_Area_9_1_16_27">#REF!</definedName>
    <definedName name="Excel_BuiltIn_Print_Area_9_1_16_4">#REF!</definedName>
    <definedName name="Excel_BuiltIn_Print_Area_9_1_17">#REF!</definedName>
    <definedName name="Excel_BuiltIn_Print_Area_9_1_17_16">#REF!</definedName>
    <definedName name="Excel_BuiltIn_Print_Area_9_1_17_2">#REF!</definedName>
    <definedName name="Excel_BuiltIn_Print_Area_9_1_17_27">#REF!</definedName>
    <definedName name="Excel_BuiltIn_Print_Area_9_1_17_4">#REF!</definedName>
    <definedName name="Excel_BuiltIn_Print_Area_9_1_2">#REF!</definedName>
    <definedName name="Excel_BuiltIn_Print_Area_9_1_2_1">#REF!</definedName>
    <definedName name="Excel_BuiltIn_Print_Area_9_1_2_16">#REF!</definedName>
    <definedName name="Excel_BuiltIn_Print_Area_9_1_2_2">#REF!</definedName>
    <definedName name="Excel_BuiltIn_Print_Area_9_1_2_2_1">#REF!</definedName>
    <definedName name="Excel_BuiltIn_Print_Area_9_1_2_27">#REF!</definedName>
    <definedName name="Excel_BuiltIn_Print_Area_9_1_2_4">#REF!</definedName>
    <definedName name="Excel_BuiltIn_Print_Area_9_1_20">#REF!</definedName>
    <definedName name="Excel_BuiltIn_Print_Area_9_1_20_16">#REF!</definedName>
    <definedName name="Excel_BuiltIn_Print_Area_9_1_20_2">#REF!</definedName>
    <definedName name="Excel_BuiltIn_Print_Area_9_1_20_27">#REF!</definedName>
    <definedName name="Excel_BuiltIn_Print_Area_9_1_20_4">#REF!</definedName>
    <definedName name="Excel_BuiltIn_Print_Area_9_1_27">#REF!</definedName>
    <definedName name="Excel_BuiltIn_Print_Area_9_1_3">#REF!</definedName>
    <definedName name="Excel_BuiltIn_Print_Area_9_1_3_16">#REF!</definedName>
    <definedName name="Excel_BuiltIn_Print_Area_9_1_3_2">#REF!</definedName>
    <definedName name="Excel_BuiltIn_Print_Area_9_1_3_27">#REF!</definedName>
    <definedName name="Excel_BuiltIn_Print_Area_9_1_3_4">#REF!</definedName>
    <definedName name="Excel_BuiltIn_Print_Area_9_1_4">#REF!</definedName>
    <definedName name="Excel_BuiltIn_Print_Area_9_1_4_1">#REF!</definedName>
    <definedName name="Excel_BuiltIn_Print_Area_9_1_5">#REF!</definedName>
    <definedName name="Excel_BuiltIn_Print_Area_9_1_5_1">#REF!</definedName>
    <definedName name="Excel_BuiltIn_Print_Area_9_1_5_16">#REF!</definedName>
    <definedName name="Excel_BuiltIn_Print_Area_9_1_5_2">#REF!</definedName>
    <definedName name="Excel_BuiltIn_Print_Area_9_1_5_27">#REF!</definedName>
    <definedName name="Excel_BuiltIn_Print_Area_9_1_5_4">#REF!</definedName>
    <definedName name="Excel_BuiltIn_Print_Area_9_1_6">#REF!</definedName>
    <definedName name="Excel_BuiltIn_Print_Area_9_1_6_16">#REF!</definedName>
    <definedName name="Excel_BuiltIn_Print_Area_9_1_6_2">#REF!</definedName>
    <definedName name="Excel_BuiltIn_Print_Area_9_1_6_27">#REF!</definedName>
    <definedName name="Excel_BuiltIn_Print_Area_9_1_6_4">#REF!</definedName>
    <definedName name="Excel_BuiltIn_Print_Area_9_1_7">#REF!</definedName>
    <definedName name="Excel_BuiltIn_Print_Area_9_1_7_16">#REF!</definedName>
    <definedName name="Excel_BuiltIn_Print_Area_9_1_7_2">#REF!</definedName>
    <definedName name="Excel_BuiltIn_Print_Area_9_1_7_27">#REF!</definedName>
    <definedName name="Excel_BuiltIn_Print_Area_9_1_7_4">#REF!</definedName>
    <definedName name="Excel_BuiltIn_Print_Area_9_1_8">#REF!</definedName>
    <definedName name="Excel_BuiltIn_Print_Area_9_1_8_16">#REF!</definedName>
    <definedName name="Excel_BuiltIn_Print_Area_9_1_8_2">#REF!</definedName>
    <definedName name="Excel_BuiltIn_Print_Area_9_1_8_27">#REF!</definedName>
    <definedName name="Excel_BuiltIn_Print_Area_9_1_8_4">#REF!</definedName>
    <definedName name="Excel_BuiltIn_Print_Area_9_1_9">#REF!</definedName>
    <definedName name="Excel_BuiltIn_Print_Area_9_1_9_16">#REF!</definedName>
    <definedName name="Excel_BuiltIn_Print_Area_9_1_9_2">#REF!</definedName>
    <definedName name="Excel_BuiltIn_Print_Area_9_1_9_27">#REF!</definedName>
    <definedName name="Excel_BuiltIn_Print_Area_9_1_9_4">#REF!</definedName>
    <definedName name="Excel_BuiltIn_Print_Titles">NA()</definedName>
    <definedName name="Excel_BuiltIn_Print_Titles_1">NA()</definedName>
    <definedName name="Excel_BuiltIn_Print_Titles_1_1">#REF!</definedName>
    <definedName name="Excel_BuiltIn_Print_Titles_10">#REF!</definedName>
    <definedName name="Excel_BuiltIn_Print_Titles_11">#REF!</definedName>
    <definedName name="Excel_BuiltIn_Print_Titles_11_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5_1">#REF!</definedName>
    <definedName name="Excel_BuiltIn_Print_Titles_16">#REF!</definedName>
    <definedName name="Excel_BuiltIn_Print_Titles_17">#REF!,#REF!</definedName>
    <definedName name="Excel_BuiltIn_Print_Titles_18">#REF!</definedName>
    <definedName name="Excel_BuiltIn_Print_Titles_19">#REF!</definedName>
    <definedName name="Excel_BuiltIn_Print_Titles_2">#REF!</definedName>
    <definedName name="Excel_BuiltIn_Print_Titles_2_1">#REF!</definedName>
    <definedName name="Excel_BuiltIn_Print_Titles_2_1_1">#REF!</definedName>
    <definedName name="Excel_BuiltIn_Print_Titles_20">#REF!</definedName>
    <definedName name="Excel_BuiltIn_Print_Titles_20_1">#REF!</definedName>
    <definedName name="Excel_BuiltIn_Print_Titles_20_1_16">#REF!</definedName>
    <definedName name="Excel_BuiltIn_Print_Titles_20_1_2">#REF!</definedName>
    <definedName name="Excel_BuiltIn_Print_Titles_20_1_27">#REF!</definedName>
    <definedName name="Excel_BuiltIn_Print_Titles_20_1_4">#REF!</definedName>
    <definedName name="Excel_BuiltIn_Print_Titles_26">#REF!</definedName>
    <definedName name="Excel_BuiltIn_Print_Titles_27">#REF!</definedName>
    <definedName name="Excel_BuiltIn_Print_Titles_28">#REF!</definedName>
    <definedName name="Excel_BuiltIn_Print_Titles_29">#REF!</definedName>
    <definedName name="Excel_BuiltIn_Print_Titles_3">#REF!</definedName>
    <definedName name="Excel_BuiltIn_Print_Titles_3_1">"$#REF!.$A$#REF!:$AMJ$#REF!"</definedName>
    <definedName name="Excel_BuiltIn_Print_Titles_3_1_1">#REF!</definedName>
    <definedName name="Excel_BuiltIn_Print_Titles_30">#REF!</definedName>
    <definedName name="Excel_BuiltIn_Print_Titles_4">#REF!</definedName>
    <definedName name="Excel_BuiltIn_Print_Titles_4_1">#REF!</definedName>
    <definedName name="Excel_BuiltIn_Print_Titles_4_1_1">#REF!</definedName>
    <definedName name="Excel_BuiltIn_Print_Titles_4_1_1_16">#REF!</definedName>
    <definedName name="Excel_BuiltIn_Print_Titles_4_1_1_2">#REF!</definedName>
    <definedName name="Excel_BuiltIn_Print_Titles_4_1_1_27">#REF!</definedName>
    <definedName name="Excel_BuiltIn_Print_Titles_4_1_1_4">#REF!</definedName>
    <definedName name="Excel_BuiltIn_Print_Titles_4_1_16">#REF!</definedName>
    <definedName name="Excel_BuiltIn_Print_Titles_4_1_2">#REF!</definedName>
    <definedName name="Excel_BuiltIn_Print_Titles_4_1_27">#REF!</definedName>
    <definedName name="Excel_BuiltIn_Print_Titles_4_1_4">#REF!</definedName>
    <definedName name="Excel_BuiltIn_Print_Titles_5">#REF!</definedName>
    <definedName name="Excel_BuiltIn_Print_Titles_5_1">#REF!</definedName>
    <definedName name="Excel_BuiltIn_Print_Titles_6">#REF!</definedName>
    <definedName name="Excel_BuiltIn_Print_Titles_7">#REF!</definedName>
    <definedName name="Excel_BuiltIn_Print_Titles_8">#REF!</definedName>
    <definedName name="Excel_BuiltIn_Print_Titles_9">#REF!</definedName>
    <definedName name="Excel_BuiltIn_Print_Titles_9_16">#REF!</definedName>
    <definedName name="Excel_BuiltIn_Print_Titles_9_2">#REF!</definedName>
    <definedName name="Excel_BuiltIn_Print_Titles_9_27">#REF!</definedName>
    <definedName name="Excel_BuiltIn_Print_Titles_9_4">#REF!</definedName>
    <definedName name="Excel_BuiltIn_Recorder">#REF!</definedName>
    <definedName name="excf">#REF!</definedName>
    <definedName name="ExciseDuty">#REF!</definedName>
    <definedName name="EXIT">#REF!</definedName>
    <definedName name="ext" localSheetId="5">ROW('[386]Amortization Table'!$17:$17)</definedName>
    <definedName name="ext">ROW('[387]Amortization Table'!$A$17:$IV$17)</definedName>
    <definedName name="Extra_Pay">#REF!</definedName>
    <definedName name="Extra_Payment">#REF!</definedName>
    <definedName name="f" localSheetId="7">#REF!</definedName>
    <definedName name="f" localSheetId="6">#REF!</definedName>
    <definedName name="f" localSheetId="8">#REF!</definedName>
    <definedName name="f" localSheetId="13">#REF!</definedName>
    <definedName name="f" localSheetId="9">#REF!</definedName>
    <definedName name="f" localSheetId="16">#REF!</definedName>
    <definedName name="f" localSheetId="2">#REF!</definedName>
    <definedName name="f" localSheetId="11">#REF!</definedName>
    <definedName name="f" localSheetId="3">#REF!</definedName>
    <definedName name="f">#REF!</definedName>
    <definedName name="F2095_3">NA()</definedName>
    <definedName name="F4555.">#REF!</definedName>
    <definedName name="faaaaaaaaa">#REF!</definedName>
    <definedName name="FAB">#REF!</definedName>
    <definedName name="fabchr">#REF!</definedName>
    <definedName name="facom">'[318]TBAL9697 -group wise  sdpl'!$A$34</definedName>
    <definedName name="fafur">'[318]TBAL9697 -group wise  sdpl'!$A$34</definedName>
    <definedName name="faofeq">'[318]TBAL9697 -group wise  sdpl'!$A$34</definedName>
    <definedName name="faplm">'[318]TBAL9697 -group wise  sdpl'!$A$34</definedName>
    <definedName name="fapms">'[318]TBAL9697 -group wise  sdpl'!$A$34</definedName>
    <definedName name="FARHA">#REF!</definedName>
    <definedName name="faveh">'[318]TBAL9697 -group wise  sdpl'!$A$34</definedName>
    <definedName name="Fax">#REF!</definedName>
    <definedName name="FB">#REF!</definedName>
    <definedName name="fbeam">#REF!</definedName>
    <definedName name="FBEAM1">#REF!</definedName>
    <definedName name="FCode" hidden="1">#REF!</definedName>
    <definedName name="fd">#REF!</definedName>
    <definedName name="FDF">'[388]Road data'!#REF!</definedName>
    <definedName name="fdfd">#N/A</definedName>
    <definedName name="FDJDSJFDJFLDJF">[352]Labour!$D$19</definedName>
    <definedName name="FDR" localSheetId="12">'[389]C.D.Abs.Est.'!#REF!</definedName>
    <definedName name="fdr" localSheetId="5">'[390]MRATES07-08'!#REF!</definedName>
    <definedName name="fdr">'[391]MRATES07-08'!#REF!</definedName>
    <definedName name="fdrop">#REF!</definedName>
    <definedName name="fdrop1">#REF!</definedName>
    <definedName name="FDROP11">#REF!</definedName>
    <definedName name="FDROP2">#REF!</definedName>
    <definedName name="fdsg" localSheetId="4">#REF!</definedName>
    <definedName name="fdsg">#REF!</definedName>
    <definedName name="fe">#REF!</definedName>
    <definedName name="Fe_kg_BiopurN">[283]BALAN1!$J$28</definedName>
    <definedName name="Fe_kg_Vorfällung">[283]BALAN1!$F$28</definedName>
    <definedName name="Fe_m">#REF!</definedName>
    <definedName name="Feeder_Road_Sections">[255]Feeder!$A$1:$L$386</definedName>
    <definedName name="Fem">#REF!</definedName>
    <definedName name="female">#REF!</definedName>
    <definedName name="fertret" localSheetId="4">#REF!</definedName>
    <definedName name="fertret">#REF!</definedName>
    <definedName name="ff">#REF!</definedName>
    <definedName name="ffd">#N/A</definedName>
    <definedName name="fff" localSheetId="4">#REF!</definedName>
    <definedName name="fff">#REF!</definedName>
    <definedName name="ffff">#REF!</definedName>
    <definedName name="ffffffff">#REF!</definedName>
    <definedName name="ffffffffffffffffffffff">#REF!</definedName>
    <definedName name="ffffffffffffffffffffffffffffffffff">'[392]Road Detail Est.'!#REF!</definedName>
    <definedName name="FFGB5">#REF!</definedName>
    <definedName name="ffrwidth" localSheetId="9">[248]Sketch!#REF!</definedName>
    <definedName name="ffrwidth" localSheetId="11">[248]Sketch!#REF!</definedName>
    <definedName name="ffrwidth">[249]Sketch!#REF!</definedName>
    <definedName name="fftrwidth" localSheetId="9">[248]Sketch!#REF!</definedName>
    <definedName name="fftrwidth" localSheetId="11">[248]Sketch!#REF!</definedName>
    <definedName name="fftrwidth">[249]Sketch!#REF!</definedName>
    <definedName name="ffwidth" localSheetId="9">[248]Sketch!#REF!</definedName>
    <definedName name="ffwidth" localSheetId="11">[248]Sketch!#REF!</definedName>
    <definedName name="ffwidth">[249]Sketch!#REF!</definedName>
    <definedName name="fgafgsfgfytssstr">#REF!</definedName>
    <definedName name="FGB" localSheetId="4">'[393]Road data'!#REF!</definedName>
    <definedName name="FGB" localSheetId="12">'[394]Road data'!#REF!</definedName>
    <definedName name="FGB" localSheetId="5">'[395]Road data'!#REF!</definedName>
    <definedName name="FGB">'[393]Road data'!#REF!</definedName>
    <definedName name="FGD" localSheetId="9" hidden="1">{"'ridftotal'!$A$4:$S$27"}</definedName>
    <definedName name="FGD" localSheetId="2" hidden="1">{"'ridftotal'!$A$4:$S$27"}</definedName>
    <definedName name="FGD" localSheetId="4" hidden="1">{"'ridftotal'!$A$4:$S$27"}</definedName>
    <definedName name="FGD" localSheetId="11" hidden="1">{"'ridftotal'!$A$4:$S$27"}</definedName>
    <definedName name="FGD" hidden="1">{"'ridftotal'!$A$4:$S$27"}</definedName>
    <definedName name="fgf" localSheetId="7">#REF!</definedName>
    <definedName name="fgf" localSheetId="6">#REF!</definedName>
    <definedName name="fgf" localSheetId="8">#REF!</definedName>
    <definedName name="fgf" localSheetId="13">#REF!</definedName>
    <definedName name="fgf" localSheetId="9">#REF!</definedName>
    <definedName name="fgf" localSheetId="16">#REF!</definedName>
    <definedName name="fgf" localSheetId="2">#REF!</definedName>
    <definedName name="fgf" localSheetId="11">#REF!</definedName>
    <definedName name="fgf" localSheetId="3">#REF!</definedName>
    <definedName name="fgf">#REF!</definedName>
    <definedName name="FGFGF" localSheetId="9" hidden="1">{#N/A,#N/A,FALSE,"MODULE3"}</definedName>
    <definedName name="FGFGF" localSheetId="2" hidden="1">{#N/A,#N/A,FALSE,"MODULE3"}</definedName>
    <definedName name="FGFGF" localSheetId="4" hidden="1">{#N/A,#N/A,FALSE,"MODULE3"}</definedName>
    <definedName name="FGFGF" localSheetId="11" hidden="1">{#N/A,#N/A,FALSE,"MODULE3"}</definedName>
    <definedName name="FGFGF" hidden="1">{#N/A,#N/A,FALSE,"MODULE3"}</definedName>
    <definedName name="fgh" localSheetId="5">'[396]Road data'!#REF!</definedName>
    <definedName name="fgh">'[397]Road data'!#REF!</definedName>
    <definedName name="fghdjfhgjf">'[398]GF Columns'!#REF!</definedName>
    <definedName name="FGHH" localSheetId="9" hidden="1">{"'ridftotal'!$A$4:$S$27"}</definedName>
    <definedName name="FGHH" localSheetId="2" hidden="1">{"'ridftotal'!$A$4:$S$27"}</definedName>
    <definedName name="FGHH" localSheetId="4" hidden="1">{"'ridftotal'!$A$4:$S$27"}</definedName>
    <definedName name="FGHH" localSheetId="11" hidden="1">{"'ridftotal'!$A$4:$S$27"}</definedName>
    <definedName name="FGHH" hidden="1">{"'ridftotal'!$A$4:$S$27"}</definedName>
    <definedName name="fgsdgh">[399]Labour!$D$15</definedName>
    <definedName name="FGTY">[374]Material!$D$79</definedName>
    <definedName name="FGTYU">[374]Labour!$D$19</definedName>
    <definedName name="fhfh">#REF!</definedName>
    <definedName name="fhhfdfh" localSheetId="9">#N/A</definedName>
    <definedName name="fhhfdfh" localSheetId="2">IF('TS MEMO'!__________SD17*'Slab Culvert'!__________PPC68*'TS MEMO'!__________SD19*'TS MEMO'!__________SD18&gt;0,1,0)</definedName>
    <definedName name="fhhfdfh" localSheetId="4">IF('Abstrac- Road work'!__________SD18*[0]!__________PPC68*'Abstrac- Road work'!__________SD2*'Abstrac- Road work'!__________SD19&gt;0,1,0)</definedName>
    <definedName name="fhhfdfh" localSheetId="11">#N/A</definedName>
    <definedName name="fhhfdfh">IF('BTR - Final'!__________SD18*[0]!__________PPC69*'BTR - Final'!__________SD2*'BTR - Final'!__________SD19&gt;0,1,0)</definedName>
    <definedName name="FHVN" localSheetId="4">'[393]Road data'!#REF!</definedName>
    <definedName name="FHVN" localSheetId="12">'[394]Road data'!#REF!</definedName>
    <definedName name="FHVN" localSheetId="5">'[395]Road data'!#REF!</definedName>
    <definedName name="FHVN">'[393]Road data'!#REF!</definedName>
    <definedName name="fid">#REF!</definedName>
    <definedName name="fifb">#REF!</definedName>
    <definedName name="fil">#REF!</definedName>
    <definedName name="Fill" localSheetId="4" hidden="1">#REF!</definedName>
    <definedName name="Fill" hidden="1">#REF!</definedName>
    <definedName name="fill2" localSheetId="4" hidden="1">#REF!</definedName>
    <definedName name="fill2" hidden="1">#REF!</definedName>
    <definedName name="filling_earth" localSheetId="4">#REF!</definedName>
    <definedName name="filling_earth">#REF!</definedName>
    <definedName name="filling_gravel">#REF!</definedName>
    <definedName name="fillingsand" localSheetId="7">#REF!</definedName>
    <definedName name="fillingsand" localSheetId="6">#REF!</definedName>
    <definedName name="fillingsand" localSheetId="8">#REF!</definedName>
    <definedName name="fillingsand" localSheetId="13">#REF!</definedName>
    <definedName name="fillingsand" localSheetId="9">#REF!</definedName>
    <definedName name="fillingsand" localSheetId="16">#REF!</definedName>
    <definedName name="fillingsand" localSheetId="2">#REF!</definedName>
    <definedName name="fillingsand" localSheetId="11">#REF!</definedName>
    <definedName name="fillingsand" localSheetId="3">#REF!</definedName>
    <definedName name="fillingsand">#REF!</definedName>
    <definedName name="final_report">#REF!</definedName>
    <definedName name="fineaggregate">#REF!</definedName>
    <definedName name="finished" localSheetId="7">#REF!</definedName>
    <definedName name="finished" localSheetId="6">#REF!</definedName>
    <definedName name="finished" localSheetId="8">#REF!</definedName>
    <definedName name="finished" localSheetId="13">#REF!</definedName>
    <definedName name="finished" localSheetId="9">#REF!</definedName>
    <definedName name="finished" localSheetId="16">#REF!</definedName>
    <definedName name="finished" localSheetId="2">#REF!</definedName>
    <definedName name="finished" localSheetId="11">#REF!</definedName>
    <definedName name="finished" localSheetId="5">#N/A</definedName>
    <definedName name="finished" localSheetId="3">#REF!</definedName>
    <definedName name="finished">#REF!</definedName>
    <definedName name="FIRE">#REF!</definedName>
    <definedName name="Fissured_and_fractured_rock_and_boulders_upto_3_cum_in_size_requiring_blasting_including_stacking">#REF!</definedName>
    <definedName name="five">#REF!</definedName>
    <definedName name="fiw">#REF!</definedName>
    <definedName name="fixed_asset">#REF!</definedName>
    <definedName name="fj_100">#REF!</definedName>
    <definedName name="fj_150">#REF!</definedName>
    <definedName name="fj_200">#REF!</definedName>
    <definedName name="fj_25">#REF!</definedName>
    <definedName name="fj_250">#REF!</definedName>
    <definedName name="fj_300">#REF!</definedName>
    <definedName name="fj_32">#REF!</definedName>
    <definedName name="fj_40">#REF!</definedName>
    <definedName name="fj_400">#REF!</definedName>
    <definedName name="fj_50">#REF!</definedName>
    <definedName name="fj_500">#REF!</definedName>
    <definedName name="fj_65">#REF!</definedName>
    <definedName name="fj_80">#REF!</definedName>
    <definedName name="FJDK">[400]DATA_PRG!$H$173</definedName>
    <definedName name="fl">#REF!</definedName>
    <definedName name="flag1">#REF!</definedName>
    <definedName name="fld">#REF!</definedName>
    <definedName name="flg">#REF!</definedName>
    <definedName name="floor">[400]DATA_PRG!$H$317</definedName>
    <definedName name="floor_cc">#REF!</definedName>
    <definedName name="floor_ceramic">#REF!</definedName>
    <definedName name="floor_chequered">#REF!</definedName>
    <definedName name="floor_kadapa">#REF!</definedName>
    <definedName name="floor_shahbad">#REF!</definedName>
    <definedName name="flushpointing" localSheetId="7">#REF!</definedName>
    <definedName name="flushpointing" localSheetId="6">#REF!</definedName>
    <definedName name="flushpointing" localSheetId="8">#REF!</definedName>
    <definedName name="flushpointing" localSheetId="13">#REF!</definedName>
    <definedName name="flushpointing" localSheetId="9">#REF!</definedName>
    <definedName name="flushpointing" localSheetId="16">#REF!</definedName>
    <definedName name="flushpointing" localSheetId="2">#REF!</definedName>
    <definedName name="flushpointing" localSheetId="11">#REF!</definedName>
    <definedName name="flushpointing" localSheetId="3">#REF!</definedName>
    <definedName name="flushpointing">#REF!</definedName>
    <definedName name="FM">#REF!</definedName>
    <definedName name="fmld">#REF!</definedName>
    <definedName name="fnpt">#REF!</definedName>
    <definedName name="footing">[401]concrete!$L$65</definedName>
    <definedName name="Footings">#REF!</definedName>
    <definedName name="For_CC_pavements__wearing_coats__approach__slabs__guide_stone__J._M._stone_etc.">#REF!</definedName>
    <definedName name="For_CC_pavements__wearing_coats__approach__slabs__guide_stone__J__M__stone_etc_">NA()</definedName>
    <definedName name="For_cement_concrete_for_foundation_below_low_water_level">#REF!</definedName>
    <definedName name="For_earth_work_excavation_for_foundations_below_low_water_level">#REF!</definedName>
    <definedName name="For_mass_concrete_piers__abutments_and_steining_well_curbes__well_caps_etc.">#REF!</definedName>
    <definedName name="For_mass_concrete_piers__abutments_and_steining_well_curbes__well_caps_etc_">NA()</definedName>
    <definedName name="For_RCC_beams">#REF!</definedName>
    <definedName name="For_RCC_deck_slabs">#REF!</definedName>
    <definedName name="For_RCC_hand_rails">#REF!</definedName>
    <definedName name="For_RCC_piers__abutments__wing_wall___steining__well_curbs__well_caps_etc.">#REF!</definedName>
    <definedName name="For_RCC_piers__abutments__wing_wall___steining__well_curbs__well_caps_etc_">NA()</definedName>
    <definedName name="For_SS_Revetment_work_225__mm">#REF!</definedName>
    <definedName name="For_SS_Revetment_work_300__mm">#REF!</definedName>
    <definedName name="For_SS_Revetment_work450__mm">#REF!</definedName>
    <definedName name="form">#REF!</definedName>
    <definedName name="FORM6">#REF!</definedName>
    <definedName name="formu">#REF!</definedName>
    <definedName name="formula">#REF!</definedName>
    <definedName name="Formwork5.9.3">#REF!</definedName>
    <definedName name="FoundConc">[23]maya!$A$3:$A$6</definedName>
    <definedName name="fp">#REF!</definedName>
    <definedName name="FREE">#REF!</definedName>
    <definedName name="fresh">[402]r!$F$30</definedName>
    <definedName name="frncis">#REF!</definedName>
    <definedName name="frncis_2">#REF!</definedName>
    <definedName name="frncis_4">"'smb://Planning2/d/ECC%20bbsr/tech/FinalZCR.xls'#$''.$A$20:$AMJ$20"</definedName>
    <definedName name="frncis_5">"'smb://Planning2/d/ECC%20bbsr/tech/FinalZCR.xls'#$''.$A$20:$AMJ$20"</definedName>
    <definedName name="frncis_6">"'smb://Planning2/d/ECC%20bbsr/tech/FinalZCR.xls'#$''.$A$20:$AMJ$20"</definedName>
    <definedName name="frnorms">#REF!</definedName>
    <definedName name="front">#REF!</definedName>
    <definedName name="Front_End_Roller">#REF!</definedName>
    <definedName name="front1">#REF!</definedName>
    <definedName name="FRONT11">#REF!</definedName>
    <definedName name="FRONTLOADER">#REF!</definedName>
    <definedName name="frsixter">#REF!</definedName>
    <definedName name="frtenter">#REF!</definedName>
    <definedName name="FRTG">[374]Labour!$D$5</definedName>
    <definedName name="frty">'[374]Plant &amp;  Machinery'!$G$4</definedName>
    <definedName name="frucis">#REF!</definedName>
    <definedName name="FSAND" localSheetId="2">[97]MRATES!$I$10</definedName>
    <definedName name="FSAND" localSheetId="4">[97]MRATES!$I$10</definedName>
    <definedName name="FSAND" localSheetId="12">[101]MRATES!$G$9</definedName>
    <definedName name="FSAND" localSheetId="5">[211]MRATES!$G$9</definedName>
    <definedName name="FSAND" localSheetId="3">[97]MRATES!$I$10</definedName>
    <definedName name="FSAND">[76]MRATES!$G$9</definedName>
    <definedName name="fsc">#N/A</definedName>
    <definedName name="fsg" localSheetId="7">#REF!</definedName>
    <definedName name="fsg" localSheetId="6">#REF!</definedName>
    <definedName name="fsg" localSheetId="8">#REF!</definedName>
    <definedName name="fsg" localSheetId="13">#REF!</definedName>
    <definedName name="fsg" localSheetId="9">#REF!</definedName>
    <definedName name="fsg" localSheetId="16">#REF!</definedName>
    <definedName name="fsg" localSheetId="2">#REF!</definedName>
    <definedName name="fsg" localSheetId="4">#REF!</definedName>
    <definedName name="fsg" localSheetId="11">#REF!</definedName>
    <definedName name="fsg" localSheetId="3">#REF!</definedName>
    <definedName name="fsg">#REF!</definedName>
    <definedName name="fsgh" localSheetId="4">#REF!</definedName>
    <definedName name="fsgh">#REF!</definedName>
    <definedName name="fsiii0" localSheetId="4">#REF!</definedName>
    <definedName name="fsiii0">#REF!</definedName>
    <definedName name="fsiiiv">#REF!</definedName>
    <definedName name="fsiv0">#REF!</definedName>
    <definedName name="fslab">#REF!</definedName>
    <definedName name="FSLAB1">#REF!</definedName>
    <definedName name="fthdrsth">'[403]Road Detail Est.'!#REF!</definedName>
    <definedName name="Full_Print" localSheetId="2">'[369]Amortization Table'!$A$1:$I$377</definedName>
    <definedName name="Full_Print" localSheetId="4">'[369]Amortization Table'!$A$1:$I$377</definedName>
    <definedName name="Full_Print" localSheetId="12">'[370]Amortization Table'!$A$1:$I$377</definedName>
    <definedName name="Full_Print" localSheetId="5">'[371]Amortization Table'!$A$1:$I$377</definedName>
    <definedName name="Full_Print" localSheetId="3">'[369]Amortization Table'!$A$1:$I$377</definedName>
    <definedName name="Full_Print">'[372]Amortization Table'!$A$1:$I$377</definedName>
    <definedName name="funds" localSheetId="9" hidden="1">{"'Sheet1'!$A$4386:$N$4591"}</definedName>
    <definedName name="funds" localSheetId="2" hidden="1">{"'Sheet1'!$A$4386:$N$4591"}</definedName>
    <definedName name="funds" localSheetId="4" hidden="1">{"'Sheet1'!$A$4386:$N$4591"}</definedName>
    <definedName name="funds" localSheetId="11" hidden="1">{"'Sheet1'!$A$4386:$N$4591"}</definedName>
    <definedName name="funds" hidden="1">{"'Sheet1'!$A$4386:$N$4591"}</definedName>
    <definedName name="furn">#REF!</definedName>
    <definedName name="furniture">#REF!</definedName>
    <definedName name="fvatrp.plg">#REF!</definedName>
    <definedName name="FVL">[181]input!$C$12</definedName>
    <definedName name="FW">#REF!</definedName>
    <definedName name="fwfb">#REF!</definedName>
    <definedName name="fwl">#REF!</definedName>
    <definedName name="fwld">#REF!</definedName>
    <definedName name="fwrfb">#REF!</definedName>
    <definedName name="fwrl">#REF!</definedName>
    <definedName name="fwrld">#REF!</definedName>
    <definedName name="fwrw">#REF!</definedName>
    <definedName name="fwsfb">#REF!</definedName>
    <definedName name="fwsl">#REF!</definedName>
    <definedName name="fwsld">#REF!</definedName>
    <definedName name="fwsw">#REF!</definedName>
    <definedName name="fww">#REF!</definedName>
    <definedName name="g">#REF!</definedName>
    <definedName name="g_lead">#REF!</definedName>
    <definedName name="GA" localSheetId="7">'[404]Road Detail Est.'!#REF!</definedName>
    <definedName name="GA" localSheetId="6">'[404]Road Detail Est.'!#REF!</definedName>
    <definedName name="GA" localSheetId="8">'[404]Road Detail Est.'!#REF!</definedName>
    <definedName name="GA" localSheetId="13">'[404]Road Detail Est.'!#REF!</definedName>
    <definedName name="GA" localSheetId="9">'[404]Road Detail Est.'!#REF!</definedName>
    <definedName name="GA" localSheetId="2">'[405]Road data'!#REF!</definedName>
    <definedName name="GA" localSheetId="4">'[405]Road data'!#REF!</definedName>
    <definedName name="GA" localSheetId="11">'[404]Road Detail Est.'!#REF!</definedName>
    <definedName name="GA" localSheetId="5">'[406]Road data'!#REF!</definedName>
    <definedName name="GA" localSheetId="3">'[405]Road data'!#REF!</definedName>
    <definedName name="GA">'[404]Road Detail Est.'!#REF!</definedName>
    <definedName name="gaa" localSheetId="4">#REF!</definedName>
    <definedName name="gaa">#REF!</definedName>
    <definedName name="gab">#N/A</definedName>
    <definedName name="gagan">[368]Material!$D$113</definedName>
    <definedName name="gamma">#REF!</definedName>
    <definedName name="gan" localSheetId="4">#REF!</definedName>
    <definedName name="gan">#REF!</definedName>
    <definedName name="gane" localSheetId="4">#REF!</definedName>
    <definedName name="gane">#REF!</definedName>
    <definedName name="ganeral">#REF!</definedName>
    <definedName name="ganes">#REF!</definedName>
    <definedName name="ganesh">#REF!</definedName>
    <definedName name="gda">#REF!</definedName>
    <definedName name="GE">'[407]Rates SSR 2008-09'!$I$57</definedName>
    <definedName name="gen_name" localSheetId="7">#REF!</definedName>
    <definedName name="gen_name" localSheetId="6">#REF!</definedName>
    <definedName name="gen_name" localSheetId="8">#REF!</definedName>
    <definedName name="gen_name" localSheetId="13">#REF!</definedName>
    <definedName name="gen_name" localSheetId="9">#REF!</definedName>
    <definedName name="gen_name" localSheetId="16">#REF!</definedName>
    <definedName name="gen_name" localSheetId="2">[286]GenAbst!$A$4</definedName>
    <definedName name="gen_name" localSheetId="4">[286]GenAbst!$A$4</definedName>
    <definedName name="gen_name" localSheetId="11">#REF!</definedName>
    <definedName name="gen_name" localSheetId="3">[286]GenAbst!$A$4</definedName>
    <definedName name="gen_name">#REF!</definedName>
    <definedName name="general" localSheetId="2">IF('TS MEMO'!__________SD17*'Slab Culvert'!__________PPC68*'TS MEMO'!__________SD19*'TS MEMO'!__________SD18&gt;0,1,0)</definedName>
    <definedName name="general" localSheetId="4">#N/A</definedName>
    <definedName name="general" localSheetId="5">IF([235]!________MT84*[244]!_________SP042*[235]!________MT9*[235]!________MT87&gt;0,1,0)</definedName>
    <definedName name="general" localSheetId="3">IF('BTR - Final'!__________SD18*[0]!__________PPC69*'BTR - Final'!__________SD2*'BTR - Final'!__________SD19&gt;0,1,0)</definedName>
    <definedName name="general">#N/A</definedName>
    <definedName name="Generating_get_125_KVA" localSheetId="4">#REF!</definedName>
    <definedName name="Generating_get_125_KVA">#REF!</definedName>
    <definedName name="GENERATOR250" localSheetId="4">#REF!</definedName>
    <definedName name="GENERATOR250">#REF!</definedName>
    <definedName name="Geschäftsbereich">#REF!</definedName>
    <definedName name="gf" localSheetId="4">#REF!</definedName>
    <definedName name="gf">#REF!</definedName>
    <definedName name="gfbeams">#REF!</definedName>
    <definedName name="gfg">#REF!</definedName>
    <definedName name="gfhf">'[251]C.D.Abs.Est.'!#REF!</definedName>
    <definedName name="gg">#REF!</definedName>
    <definedName name="ggg" localSheetId="7">'[287]Road data'!#REF!</definedName>
    <definedName name="ggg" localSheetId="6">'[287]Road data'!#REF!</definedName>
    <definedName name="ggg" localSheetId="8">'[287]Road data'!#REF!</definedName>
    <definedName name="ggg" localSheetId="13">'[287]Road data'!#REF!</definedName>
    <definedName name="ggg" localSheetId="9">'[287]Road data'!#REF!</definedName>
    <definedName name="ggg" localSheetId="11">'[287]Road data'!#REF!</definedName>
    <definedName name="ggg" localSheetId="5">'[288]Road data'!#REF!</definedName>
    <definedName name="ggg">'[287]Road data'!#REF!</definedName>
    <definedName name="gggg" localSheetId="4">#REF!</definedName>
    <definedName name="gggg">#REF!</definedName>
    <definedName name="ggggg">[408]MRATES!$G$16</definedName>
    <definedName name="ghdfghdf">#REF!</definedName>
    <definedName name="ghdhdhdh" localSheetId="4">#REF!</definedName>
    <definedName name="ghdhdhdh">#REF!</definedName>
    <definedName name="GHFDGH" localSheetId="4">#REF!</definedName>
    <definedName name="GHFDGH">#REF!</definedName>
    <definedName name="GHGH">'[409]TBAL9697 -group wise  sdpl'!$A$34</definedName>
    <definedName name="GHGHF">[374]Material!$D$51</definedName>
    <definedName name="GHHH">[374]Material!$D$129</definedName>
    <definedName name="ghhjjkkkll" localSheetId="9">'[410]Road Detail Est.'!#REF!</definedName>
    <definedName name="ghhjjkkkll" localSheetId="11">'[410]Road Detail Est.'!#REF!</definedName>
    <definedName name="ghhjjkkkll" localSheetId="5">'[340]Road Detail Est.'!#REF!</definedName>
    <definedName name="ghhjjkkkll">'[340]Road Detail Est.'!#REF!</definedName>
    <definedName name="GHJK" localSheetId="9" hidden="1">{"'ridftotal'!$A$4:$S$27"}</definedName>
    <definedName name="GHJK" localSheetId="2" hidden="1">{"'ridftotal'!$A$4:$S$27"}</definedName>
    <definedName name="GHJK" localSheetId="4" hidden="1">{"'ridftotal'!$A$4:$S$27"}</definedName>
    <definedName name="GHJK" localSheetId="11" hidden="1">{"'ridftotal'!$A$4:$S$27"}</definedName>
    <definedName name="GHJK" hidden="1">{"'ridftotal'!$A$4:$S$27"}</definedName>
    <definedName name="GHJKJK" localSheetId="9" hidden="1">{"'ridftotal'!$A$4:$S$27"}</definedName>
    <definedName name="GHJKJK" localSheetId="2" hidden="1">{"'ridftotal'!$A$4:$S$27"}</definedName>
    <definedName name="GHJKJK" localSheetId="4" hidden="1">{"'ridftotal'!$A$4:$S$27"}</definedName>
    <definedName name="GHJKJK" localSheetId="11" hidden="1">{"'ridftotal'!$A$4:$S$27"}</definedName>
    <definedName name="GHJKJK" hidden="1">{"'ridftotal'!$A$4:$S$27"}</definedName>
    <definedName name="ghsh">[399]Labour!$D$18</definedName>
    <definedName name="ghwkd">#REF!</definedName>
    <definedName name="gi">#REF!</definedName>
    <definedName name="gi_100">#REF!</definedName>
    <definedName name="gi_150">#REF!</definedName>
    <definedName name="gi_200">#REF!</definedName>
    <definedName name="gi_25">#REF!</definedName>
    <definedName name="gi_250">#REF!</definedName>
    <definedName name="gi_300">#REF!</definedName>
    <definedName name="gi_32">#REF!</definedName>
    <definedName name="gi_40">#REF!</definedName>
    <definedName name="gi_400">#REF!</definedName>
    <definedName name="gi_50">#REF!</definedName>
    <definedName name="gi_500">#REF!</definedName>
    <definedName name="gi_600">#REF!</definedName>
    <definedName name="gi_65">#REF!</definedName>
    <definedName name="gi_80">#REF!</definedName>
    <definedName name="GI_CL">#REF!</definedName>
    <definedName name="GI_CLL">[181]wh_data_R!$AP$1440:$AR$1442</definedName>
    <definedName name="GI_D_R">[181]CPHEEO!$BF$3:$BF$7</definedName>
    <definedName name="giall">[291]Sheet1!$B$120:$B$243</definedName>
    <definedName name="gib">#REF!</definedName>
    <definedName name="gispecials">[291]Sheet1!$B$120:$B$234</definedName>
    <definedName name="GIUIO"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localSheetId="1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IO"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LIO"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localSheetId="1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IULIO"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gj">#REF!</definedName>
    <definedName name="gjg" localSheetId="7">'[287]Road data'!#REF!</definedName>
    <definedName name="gjg" localSheetId="6">'[287]Road data'!#REF!</definedName>
    <definedName name="gjg" localSheetId="8">'[287]Road data'!#REF!</definedName>
    <definedName name="gjg" localSheetId="13">'[287]Road data'!#REF!</definedName>
    <definedName name="gjg" localSheetId="9">'[287]Road data'!#REF!</definedName>
    <definedName name="gjg" localSheetId="11">'[287]Road data'!#REF!</definedName>
    <definedName name="gjg" localSheetId="5">'[288]Road data'!#REF!</definedName>
    <definedName name="gjg">'[287]Road data'!#REF!</definedName>
    <definedName name="GL">[411]MRATES!$C$36</definedName>
    <definedName name="Glazed_coloured_tiles_for_Dadooing" localSheetId="4">#REF!</definedName>
    <definedName name="Glazed_coloured_tiles_for_Dadooing">#REF!</definedName>
    <definedName name="glb_100">#REF!</definedName>
    <definedName name="glb_150">#REF!</definedName>
    <definedName name="glb_200">#REF!</definedName>
    <definedName name="glb_25">#REF!</definedName>
    <definedName name="glb_250">#REF!</definedName>
    <definedName name="glb_300">#REF!</definedName>
    <definedName name="glb_32">#REF!</definedName>
    <definedName name="glb_40">#REF!</definedName>
    <definedName name="glb_50">#REF!</definedName>
    <definedName name="glb_65">#REF!</definedName>
    <definedName name="glb_80">#REF!</definedName>
    <definedName name="GLOADING" localSheetId="4">#REF!</definedName>
    <definedName name="GLOADING">#REF!</definedName>
    <definedName name="GLs">#REF!</definedName>
    <definedName name="GM">#REF!</definedName>
    <definedName name="gmail" localSheetId="4">#REF!</definedName>
    <definedName name="gmail">#REF!</definedName>
    <definedName name="GMM">#REF!</definedName>
    <definedName name="GN" localSheetId="9" hidden="1">{"'ridftotal'!$A$4:$S$27"}</definedName>
    <definedName name="GN" localSheetId="2" hidden="1">{"'ridftotal'!$A$4:$S$27"}</definedName>
    <definedName name="GN" localSheetId="4" hidden="1">{"'ridftotal'!$A$4:$S$27"}</definedName>
    <definedName name="GN" localSheetId="11" hidden="1">{"'ridftotal'!$A$4:$S$27"}</definedName>
    <definedName name="GN" hidden="1">{"'ridftotal'!$A$4:$S$27"}</definedName>
    <definedName name="gnail">#REF!</definedName>
    <definedName name="godisgreat">#REF!</definedName>
    <definedName name="goo">#REF!</definedName>
    <definedName name="GOPA">#REF!</definedName>
    <definedName name="gowri" localSheetId="9" hidden="1">{#N/A,#N/A,FALSE,"no"}</definedName>
    <definedName name="gowri" localSheetId="11" hidden="1">{#N/A,#N/A,FALSE,"no"}</definedName>
    <definedName name="gowri" hidden="1">{#N/A,#N/A,FALSE,"no"}</definedName>
    <definedName name="gp">#REF!</definedName>
    <definedName name="GPC">#REF!</definedName>
    <definedName name="GPname">#REF!</definedName>
    <definedName name="GRA" localSheetId="2">[203]RMR!$L$18</definedName>
    <definedName name="GRA" localSheetId="4">[203]RMR!$L$18</definedName>
    <definedName name="gra" localSheetId="12">[206]RMR!$M$19</definedName>
    <definedName name="GRA" localSheetId="5">[204]RMR!$L$18</definedName>
    <definedName name="GRA" localSheetId="3">[203]RMR!$L$18</definedName>
    <definedName name="GRA">[205]RMR!$L$18</definedName>
    <definedName name="grade1" localSheetId="4">#REF!</definedName>
    <definedName name="grade1">#REF!</definedName>
    <definedName name="grade2" localSheetId="4">#REF!</definedName>
    <definedName name="grade2">#REF!</definedName>
    <definedName name="grade3" localSheetId="4">#REF!</definedName>
    <definedName name="grade3">#REF!</definedName>
    <definedName name="Granite__dolamite_and_trap">#REF!</definedName>
    <definedName name="Granite_for_SS_revetment_225_mm">#REF!</definedName>
    <definedName name="Granite_for_SS_revetment_300_mm">#REF!</definedName>
    <definedName name="Granite_stone_slabs_for_culverts__lintels_and_copings__3_faces_dressed_coarsed_rubble_masonary">#REF!</definedName>
    <definedName name="granolithic_floor">#REF!</definedName>
    <definedName name="GRAVEL" localSheetId="2">[97]MRATES!$I$8</definedName>
    <definedName name="GRAVEL" localSheetId="4">[97]MRATES!$I$8</definedName>
    <definedName name="GRAVEL" localSheetId="12">[161]MRATES!$G$6</definedName>
    <definedName name="GRAVEL" localSheetId="5">[211]MRATES!$G$6</definedName>
    <definedName name="GRAVEL" localSheetId="3">[97]MRATES!$I$8</definedName>
    <definedName name="GRAVEL">[76]MRATES!$G$6</definedName>
    <definedName name="GRAVEL_D" localSheetId="2">[72]MRATES!$K$34</definedName>
    <definedName name="GRAVEL_D" localSheetId="4">[72]MRATES!$K$34</definedName>
    <definedName name="GRAVEL_D" localSheetId="12">[161]MRATES!$K$34</definedName>
    <definedName name="GRAVEL_D" localSheetId="5">[211]MRATES!$K$34</definedName>
    <definedName name="GRAVEL_D" localSheetId="3">[72]MRATES!$K$34</definedName>
    <definedName name="GRAVEL_D">[76]MRATES!$K$34</definedName>
    <definedName name="gravel_dust_sand" localSheetId="4">#REF!</definedName>
    <definedName name="gravel_dust_sand">#REF!</definedName>
    <definedName name="Gravel_including_stacking" localSheetId="4">#REF!</definedName>
    <definedName name="Gravel_including_stacking">#REF!</definedName>
    <definedName name="GRAVLEAD" localSheetId="4">#REF!</definedName>
    <definedName name="GRAVLEAD">#REF!</definedName>
    <definedName name="ground_floor" localSheetId="9">'[412]Detailed Estimate'!#REF!</definedName>
    <definedName name="ground_floor" localSheetId="11">'[412]Detailed Estimate'!#REF!</definedName>
    <definedName name="ground_floor">'[413]Detailed Estimate'!#REF!</definedName>
    <definedName name="Group1" localSheetId="7">#REF!</definedName>
    <definedName name="Group1" localSheetId="6">#REF!</definedName>
    <definedName name="Group1" localSheetId="8">#REF!</definedName>
    <definedName name="Group1" localSheetId="13">#REF!</definedName>
    <definedName name="Group1" localSheetId="9">#REF!</definedName>
    <definedName name="Group1" localSheetId="16">#REF!</definedName>
    <definedName name="Group1" localSheetId="2">#REF!</definedName>
    <definedName name="Group1" localSheetId="11">#REF!</definedName>
    <definedName name="Group1" localSheetId="3">#REF!</definedName>
    <definedName name="Group1">#REF!</definedName>
    <definedName name="Group1_8">#REF!</definedName>
    <definedName name="Group2" localSheetId="7">#REF!</definedName>
    <definedName name="Group2" localSheetId="6">#REF!</definedName>
    <definedName name="Group2" localSheetId="8">#REF!</definedName>
    <definedName name="Group2" localSheetId="13">#REF!</definedName>
    <definedName name="Group2" localSheetId="9">#REF!</definedName>
    <definedName name="Group2" localSheetId="16">#REF!</definedName>
    <definedName name="Group2" localSheetId="2">#REF!</definedName>
    <definedName name="Group2" localSheetId="11">#REF!</definedName>
    <definedName name="Group2" localSheetId="3">#REF!</definedName>
    <definedName name="Group2">#REF!</definedName>
    <definedName name="Group2_8">#REF!</definedName>
    <definedName name="Group3" localSheetId="7">#REF!</definedName>
    <definedName name="Group3" localSheetId="6">#REF!</definedName>
    <definedName name="Group3" localSheetId="8">#REF!</definedName>
    <definedName name="Group3" localSheetId="13">#REF!</definedName>
    <definedName name="Group3" localSheetId="9">#REF!</definedName>
    <definedName name="Group3" localSheetId="16">#REF!</definedName>
    <definedName name="Group3" localSheetId="2">#REF!</definedName>
    <definedName name="Group3" localSheetId="11">#REF!</definedName>
    <definedName name="Group3" localSheetId="3">#REF!</definedName>
    <definedName name="Group3">#REF!</definedName>
    <definedName name="Group4" localSheetId="7">#REF!</definedName>
    <definedName name="Group4" localSheetId="6">#REF!</definedName>
    <definedName name="Group4" localSheetId="8">#REF!</definedName>
    <definedName name="Group4" localSheetId="13">#REF!</definedName>
    <definedName name="Group4" localSheetId="9">#REF!</definedName>
    <definedName name="Group4" localSheetId="16">#REF!</definedName>
    <definedName name="Group4" localSheetId="2">#REF!</definedName>
    <definedName name="Group4" localSheetId="11">#REF!</definedName>
    <definedName name="Group4" localSheetId="3">#REF!</definedName>
    <definedName name="Group4">#REF!</definedName>
    <definedName name="GROWTH_RATE">[181]input!$C$4</definedName>
    <definedName name="GRP_C">[181]wh_data_R!$E$368:$I$369</definedName>
    <definedName name="GRP_CL">[181]wh_data_R!$D$368:$I$368</definedName>
    <definedName name="GRP_CL_RATES">[181]wh_data!$M$159:$Q$159</definedName>
    <definedName name="GRP_CLL">[181]wh_data_R!$AE$378:$AG$382</definedName>
    <definedName name="GRP_CLR">[181]wh_data!$L$159:$O$159</definedName>
    <definedName name="GRP_CLS">[181]wh_data_R!$J$1440:$J$1444</definedName>
    <definedName name="GRP_D_R">[181]CPHEEO!$BD$3:$BD$11</definedName>
    <definedName name="GRP_D_RATES">'[290]G.R.P'!$C$24:$K$24</definedName>
    <definedName name="GRP_DL_RANGE">[181]CPHEEO!$BD$3:$BD$12</definedName>
    <definedName name="GRP_DR">[181]wh_data!$L$160:$L$168</definedName>
    <definedName name="GRP_FR_12BAR">'[290]G.R.P'!$C$60:$K$60</definedName>
    <definedName name="GRP_FR_15BAR">'[290]G.R.P'!$C$74:$K$74</definedName>
    <definedName name="GRP_FR_3BAR">'[290]G.R.P'!$C$32:$K$32</definedName>
    <definedName name="GRP_FR_6BAR">'[290]G.R.P'!$C$32:$K$32</definedName>
    <definedName name="GRP_FR_9BAR">'[290]G.R.P'!$C$46:$K$46</definedName>
    <definedName name="GRP_G">[181]wh_data_R!$K$1440:$K$1444</definedName>
    <definedName name="GRP_P">[181]wh_data_R!$L$1440:$L$1444</definedName>
    <definedName name="GRP_RATES">[181]wh_data!$L$160:$Q$168</definedName>
    <definedName name="Grstone">#REF!</definedName>
    <definedName name="GRT">[400]DATA_PRG!$H$86</definedName>
    <definedName name="gs">#REF!</definedName>
    <definedName name="gsb">#REF!</definedName>
    <definedName name="GSP">#REF!</definedName>
    <definedName name="gtrothpfinal">#REF!</definedName>
    <definedName name="gtyio">[374]Material!$D$70</definedName>
    <definedName name="GULOADING">#REF!</definedName>
    <definedName name="Gunduvarigudem">#REF!</definedName>
    <definedName name="GUS">#REF!</definedName>
    <definedName name="GUSAUX">'[414]Global factors'!$B$3</definedName>
    <definedName name="GUSSW">'[414]Global factors'!$B$2</definedName>
    <definedName name="GUSUSD">#REF!</definedName>
    <definedName name="gv_100">#REF!</definedName>
    <definedName name="gv_150">#REF!</definedName>
    <definedName name="gv_200">#REF!</definedName>
    <definedName name="gv_25">#REF!</definedName>
    <definedName name="gv_250">#REF!</definedName>
    <definedName name="gv_300">#REF!</definedName>
    <definedName name="gv_32">#REF!</definedName>
    <definedName name="gv_40">#REF!</definedName>
    <definedName name="gv_400">#REF!</definedName>
    <definedName name="gv_50">#REF!</definedName>
    <definedName name="gv_500">#REF!</definedName>
    <definedName name="gv_65">#REF!</definedName>
    <definedName name="gv_80">#REF!</definedName>
    <definedName name="gvgtj" localSheetId="5">'[415]BTR (2)'!$H$13</definedName>
    <definedName name="gvgtj">'[416]BTR (2)'!$H$13</definedName>
    <definedName name="gwkd" localSheetId="4">#REF!</definedName>
    <definedName name="gwkd">#REF!</definedName>
    <definedName name="gyfc" localSheetId="4">#REF!</definedName>
    <definedName name="gyfc">#REF!</definedName>
    <definedName name="gzgb" localSheetId="9">[54]MRATES!#REF!</definedName>
    <definedName name="gzgb" localSheetId="11">[54]MRATES!#REF!</definedName>
    <definedName name="gzgb">[55]MRATES!#REF!</definedName>
    <definedName name="h" localSheetId="4">#REF!</definedName>
    <definedName name="h">#REF!</definedName>
    <definedName name="h_">#REF!</definedName>
    <definedName name="ha">#REF!</definedName>
    <definedName name="habs">#REF!</definedName>
    <definedName name="hai">#REF!</definedName>
    <definedName name="Hard_disintegrated_rock_or_soft_rock_or_conglomerate_rock_and_Hard_lime_kankar_requiring_partial_blasting.">#REF!</definedName>
    <definedName name="Hard_disintegrated_rock_or_soft_rock_or_conglomerate_rock_and_Hard_lime_kankar_requiring_partial_blasting_">NA()</definedName>
    <definedName name="Hard_disintegrated_rock_or_soft_rock_or_conglomerate_rock_etc.__removable_by_pick_axes_and_crow_bars">#REF!</definedName>
    <definedName name="Hard_disintegrated_rock_or_soft_rock_or_conglomerate_rock_etc___removable_by_pick_axes_and_crow_bars">NA()</definedName>
    <definedName name="Hard_Gravelly_Soils__________SS_20_A">#REF!</definedName>
    <definedName name="Hard_rock_and_boulders_more_than_3_cum_in_size_requiring_blasting_including_stacking">#REF!</definedName>
    <definedName name="harsha">#REF!</definedName>
    <definedName name="HAUL">#REF!</definedName>
    <definedName name="HBG_metal_IRC">#REF!</definedName>
    <definedName name="HBG_metal_SS_5">#REF!</definedName>
    <definedName name="hbgl">#REF!</definedName>
    <definedName name="hbodywall" localSheetId="9">[248]Sketch!#REF!</definedName>
    <definedName name="hbodywall" localSheetId="11">[248]Sketch!#REF!</definedName>
    <definedName name="hbodywall">[249]Sketch!#REF!</definedName>
    <definedName name="hc">#REF!</definedName>
    <definedName name="hd">#REF!</definedName>
    <definedName name="HDM_III_INPUT_DATA">'[255]Bitumen trunk'!$BO$1:$DI$196</definedName>
    <definedName name="HDPE">#REF!</definedName>
    <definedName name="HDPE_C">[181]wh_data_R!$D$247:$H$261</definedName>
    <definedName name="HDPE_CL">[181]wh_data_R!$D$246:$H$246</definedName>
    <definedName name="HDPE_CL_RATES">[181]wh_data!$M$2:$P$2</definedName>
    <definedName name="HDPE_CLL">[181]wh_data_R!$G$378:$I$381</definedName>
    <definedName name="HDPE_CLR">[181]wh_data!$L$2:$O$2</definedName>
    <definedName name="HDPE_CLS">[181]wh_data_R!$G$378:$G$381</definedName>
    <definedName name="HDPE_D">[181]wh_data!$E$3:$H$17</definedName>
    <definedName name="HDPE_D_R">[181]CPHEEO!$AZ$3:$AZ$17</definedName>
    <definedName name="HDPE_D_RATES">[290]HDPE!$C$9:$O$9</definedName>
    <definedName name="HDPE_DC">[181]wh_data_R!$A$3:$A$17</definedName>
    <definedName name="HDPE_DL_RANGE">[181]CPHEEO!$AZ$3:$AZ$18</definedName>
    <definedName name="HDPE_DR">[181]wh_data!$L$3:$L$15</definedName>
    <definedName name="HDPE_FR_10KG">[290]HDPE!$C$64:$O$64</definedName>
    <definedName name="HDPE_FR_4KG">[290]HDPE!$C$28:$O$28</definedName>
    <definedName name="HDPE_FR_6KG">[290]HDPE!$C$40:$O$40</definedName>
    <definedName name="HDPE_FR_8KG">[290]HDPE!$C$52:$O$52</definedName>
    <definedName name="HDPE_G">[181]wh_data_R!$AE$1440:$AE$1442</definedName>
    <definedName name="HDPE_ID">[181]wh_data_R!$L$3:$L$17</definedName>
    <definedName name="HDPE_ID_CL">[181]wh_data_R!$L$2:$P$2</definedName>
    <definedName name="HDPE_IDS">[181]wh_data_R!$L$3:$P$17</definedName>
    <definedName name="HDPE_P">[181]wh_data_R!$AF$1440:$AF$1442</definedName>
    <definedName name="HDPE_RATES">[181]wh_data!$L$3:$O$15</definedName>
    <definedName name="HDPE_T">[181]wh_data!$A$3:$D$17</definedName>
    <definedName name="hdpe1">[417]detls!$A$3:$O$18</definedName>
    <definedName name="hdpepvrate">'[418]hdpe-rates'!$C$7:$I$59</definedName>
    <definedName name="hdperates">'[419]HDPE-pipe-rates'!$I$33:$Z$38</definedName>
    <definedName name="hdpewts">'[418]hdpe weights'!$B$1:$F$53</definedName>
    <definedName name="Header_Row" localSheetId="2">ROW('[420]Amortization Table'!$17:$17)</definedName>
    <definedName name="Header_Row" localSheetId="4">ROW('[420]Amortization Table'!$17:$17)</definedName>
    <definedName name="Header_Row" localSheetId="12">ROW('[370]Amortization Table'!$A$17:$IV$17)</definedName>
    <definedName name="Header_Row" localSheetId="5">ROW('[371]Amortization Table'!$17:$17)</definedName>
    <definedName name="Header_Row" localSheetId="3">ROW('[420]Amortization Table'!$17:$17)</definedName>
    <definedName name="Header_Row">ROW('[372]Amortization Table'!$17:$17)</definedName>
    <definedName name="hf" localSheetId="4">#REF!</definedName>
    <definedName name="hf">#REF!</definedName>
    <definedName name="hgfhgfhfjhgf" localSheetId="4">#REF!</definedName>
    <definedName name="hgfhgfhfjhgf">#REF!</definedName>
    <definedName name="hghg" localSheetId="4">#REF!</definedName>
    <definedName name="hghg">#REF!</definedName>
    <definedName name="hghghgh" localSheetId="9">#N/A</definedName>
    <definedName name="hghghgh" localSheetId="2">DATE(YEAR('TS MEMO'!__________SD18),MONTH('TS MEMO'!__________SD18)+[0]!_________MT96,DAY('TS MEMO'!__________SD18))</definedName>
    <definedName name="hghghgh" localSheetId="4">DATE(YEAR('Abstrac- Road work'!__________SD19),MONTH('Abstrac- Road work'!__________SD19)+'Abstract -Pipe Culvert'!_________MT96,DAY('Abstrac- Road work'!__________SD19))</definedName>
    <definedName name="hghghgh" localSheetId="11">#N/A</definedName>
    <definedName name="hghghgh" localSheetId="5">#N/A</definedName>
    <definedName name="hghghgh">DATE(YEAR('BTR - Final'!__________SD19),MONTH('BTR - Final'!__________SD19)+[0]!_________MT96,DAY('BTR - Final'!__________SD19))</definedName>
    <definedName name="hgle" localSheetId="4">#REF!</definedName>
    <definedName name="hgle">#REF!</definedName>
    <definedName name="hgle1" localSheetId="4">#REF!</definedName>
    <definedName name="hgle1">#REF!</definedName>
    <definedName name="hh">[346]MRATES!$C$35</definedName>
    <definedName name="hhh">#REF!</definedName>
    <definedName name="hhhhh" localSheetId="2">[42]MRATES!$AD$10</definedName>
    <definedName name="hhhhh" localSheetId="4">[42]MRATES!$AD$10</definedName>
    <definedName name="hhhhh" localSheetId="5">[246]MRATES!$AD$10</definedName>
    <definedName name="hhhhh" localSheetId="3">[42]MRATES!$AD$10</definedName>
    <definedName name="hhhhh">[74]MRATES!$AD$10</definedName>
    <definedName name="hhhhhhhhhhhhhhhh">#N/A</definedName>
    <definedName name="hhkk" localSheetId="4">#REF!</definedName>
    <definedName name="hhkk">#REF!</definedName>
    <definedName name="hi" localSheetId="4">#REF!</definedName>
    <definedName name="hi">#REF!</definedName>
    <definedName name="HiddenRows" localSheetId="4" hidden="1">#REF!</definedName>
    <definedName name="HiddenRows" hidden="1">#REF!</definedName>
    <definedName name="High_Yeild_Strengh_Deformed_Bars">#REF!</definedName>
    <definedName name="Hirebreak">[421]Boq!#REF!</definedName>
    <definedName name="his">#REF!</definedName>
    <definedName name="HJ" localSheetId="9" hidden="1">{"'ridftotal'!$A$4:$S$27"}</definedName>
    <definedName name="HJ" localSheetId="2" hidden="1">{"'ridftotal'!$A$4:$S$27"}</definedName>
    <definedName name="HJ" localSheetId="4" hidden="1">{"'ridftotal'!$A$4:$S$27"}</definedName>
    <definedName name="HJ" localSheetId="11" hidden="1">{"'ridftotal'!$A$4:$S$27"}</definedName>
    <definedName name="HJ" hidden="1">{"'ridftotal'!$A$4:$S$27"}</definedName>
    <definedName name="hjhgf" localSheetId="7">'[287]Road Detail Est.'!#REF!</definedName>
    <definedName name="hjhgf" localSheetId="6">'[287]Road Detail Est.'!#REF!</definedName>
    <definedName name="hjhgf" localSheetId="8">'[287]Road Detail Est.'!#REF!</definedName>
    <definedName name="hjhgf" localSheetId="13">'[287]Road Detail Est.'!#REF!</definedName>
    <definedName name="hjhgf" localSheetId="9">'[287]Road Detail Est.'!#REF!</definedName>
    <definedName name="hjhgf" localSheetId="11">'[287]Road Detail Est.'!#REF!</definedName>
    <definedName name="hjhgf" localSheetId="5">'[288]Road Detail Est.'!#REF!</definedName>
    <definedName name="hjhgf">'[287]Road Detail Est.'!#REF!</definedName>
    <definedName name="HJKHKHH" localSheetId="4">#REF!</definedName>
    <definedName name="HJKHKHH">#REF!</definedName>
    <definedName name="hki" localSheetId="5">[422]MRATES!#REF!</definedName>
    <definedName name="hki">[423]MRATES!#REF!</definedName>
    <definedName name="hkjbkmn" localSheetId="4">#REF!</definedName>
    <definedName name="hkjbkmn">#REF!</definedName>
    <definedName name="HMPLANT40TPH" localSheetId="4">#REF!</definedName>
    <definedName name="HMPLANT40TPH">#REF!</definedName>
    <definedName name="hn" localSheetId="4">[97]MRATES!#REF!</definedName>
    <definedName name="hn" localSheetId="12">[360]MRATES!#REF!</definedName>
    <definedName name="hn" localSheetId="5">[361]MRATES!#REF!</definedName>
    <definedName name="hn">[97]MRATES!#REF!</definedName>
    <definedName name="Hname">#N/A</definedName>
    <definedName name="HO">'[424]labour coeff'!$A$3:$S$74</definedName>
    <definedName name="hoop" localSheetId="5">[271]Sheet2!$A$3:$B$16</definedName>
    <definedName name="hoop">[270]Sheet2!$A$3:$B$16</definedName>
    <definedName name="hospital">[425]MRATES!#REF!</definedName>
    <definedName name="Hospitals" localSheetId="4">#REF!</definedName>
    <definedName name="Hospitals">#REF!</definedName>
    <definedName name="Hot_Mix_Plant_30_45__TPH">[172]Usage!$C$6</definedName>
    <definedName name="Hot_Mix_Plant_30_45_TPH_6_10_TPH">[172]Usage!$C$8</definedName>
    <definedName name="house" localSheetId="4">#REF!</definedName>
    <definedName name="house">#REF!</definedName>
    <definedName name="HP" localSheetId="4">#REF!</definedName>
    <definedName name="HP">#REF!</definedName>
    <definedName name="HP_1000D">#REF!</definedName>
    <definedName name="HP_1000S">#REF!</definedName>
    <definedName name="HP_1200D">#REF!</definedName>
    <definedName name="HP_1200S">#REF!</definedName>
    <definedName name="HP_1200T">#REF!</definedName>
    <definedName name="HP_RATE">[181]input!$E$17</definedName>
    <definedName name="HPM">[426]DISCOUNT!$B$4</definedName>
    <definedName name="HPMAUX">'[414]Global factors'!$B$8</definedName>
    <definedName name="HPMIO">'[414]Global factors'!$B$7</definedName>
    <definedName name="hrail">#REF!</definedName>
    <definedName name="Hs">#REF!</definedName>
    <definedName name="hso">#REF!</definedName>
    <definedName name="hsp" localSheetId="5">'[271]SUMP1420KL@HW'!#REF!</definedName>
    <definedName name="hsp">'[270]SUMP1420KL@HW'!#REF!</definedName>
    <definedName name="Ht" localSheetId="4">#REF!</definedName>
    <definedName name="Ht">#REF!</definedName>
    <definedName name="HTML_CodePage" hidden="1">1252</definedName>
    <definedName name="HTML_Control" localSheetId="9" hidden="1">{"'Sheet1'!$A$4386:$N$4591"}</definedName>
    <definedName name="HTML_Control" localSheetId="2" hidden="1">{"'Sheet1'!$A$4386:$N$4591"}</definedName>
    <definedName name="HTML_Control" localSheetId="4" hidden="1">{"'Sheet1'!$A$4386:$N$4591"}</definedName>
    <definedName name="HTML_Control" localSheetId="11" hidden="1">{"'Sheet1'!$A$4386:$N$4591"}</definedName>
    <definedName name="HTML_Control"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tt">[346]MRATES!$X$11</definedName>
    <definedName name="HV">#REF!</definedName>
    <definedName name="hvacrates">#REF!</definedName>
    <definedName name="HYD_EXCAVATOR">#REF!</definedName>
    <definedName name="HYSD" localSheetId="2">#REF!</definedName>
    <definedName name="HYSD" localSheetId="4">[427]RMR!$F$29</definedName>
    <definedName name="HYSD" localSheetId="12">[161]MRATES!$P$49</definedName>
    <definedName name="HYSD" localSheetId="5">[211]MRATES!$P$49</definedName>
    <definedName name="HYSD" localSheetId="3">#REF!</definedName>
    <definedName name="HYSD">[76]MRATES!$P$49</definedName>
    <definedName name="HYT">'[374]Plant &amp;  Machinery'!$G$4</definedName>
    <definedName name="hyuu">#REF!</definedName>
    <definedName name="i" localSheetId="7">'[428]Road Detail Est.'!#REF!</definedName>
    <definedName name="i" localSheetId="6">'[428]Road Detail Est.'!#REF!</definedName>
    <definedName name="i" localSheetId="8">'[428]Road Detail Est.'!#REF!</definedName>
    <definedName name="i" localSheetId="13">'[428]Road Detail Est.'!#REF!</definedName>
    <definedName name="i" localSheetId="9">'[428]Road Detail Est.'!#REF!</definedName>
    <definedName name="i" localSheetId="2">'[405]Road Detail Est.'!#REF!</definedName>
    <definedName name="i" localSheetId="4">'[405]Road Detail Est.'!#REF!</definedName>
    <definedName name="i" localSheetId="11">'[428]Road Detail Est.'!#REF!</definedName>
    <definedName name="i" localSheetId="5">'[406]Road Detail Est.'!#REF!</definedName>
    <definedName name="i" localSheetId="3">'[405]Road Detail Est.'!#REF!</definedName>
    <definedName name="i">'[428]Road Detail Est.'!#REF!</definedName>
    <definedName name="I_10" localSheetId="2">[203]RMR!$L$12</definedName>
    <definedName name="I_10" localSheetId="4">[203]RMR!$L$12</definedName>
    <definedName name="I_10" localSheetId="5">[204]RMR!$L$12</definedName>
    <definedName name="I_10" localSheetId="3">[203]RMR!$L$12</definedName>
    <definedName name="I_10">[205]RMR!$L$12</definedName>
    <definedName name="I_12" localSheetId="2">[197]RMR!$L$11</definedName>
    <definedName name="I_12" localSheetId="4">[197]RMR!$L$11</definedName>
    <definedName name="I_12" localSheetId="5">[198]RMR!$L$11</definedName>
    <definedName name="I_12" localSheetId="3">[197]RMR!$L$11</definedName>
    <definedName name="I_12">[199]RMR!$L$11</definedName>
    <definedName name="I_2" localSheetId="2">[203]RMR!$L$14</definedName>
    <definedName name="I_2" localSheetId="4">[203]RMR!$L$14</definedName>
    <definedName name="I_2" localSheetId="5">#N/A</definedName>
    <definedName name="I_2" localSheetId="3">[203]RMR!$L$14</definedName>
    <definedName name="I_2">[205]RMR!$L$14</definedName>
    <definedName name="I_20" localSheetId="2">[203]RMR!$L$10</definedName>
    <definedName name="I_20" localSheetId="4">[203]RMR!$L$10</definedName>
    <definedName name="I_20" localSheetId="5">[204]RMR!$L$10</definedName>
    <definedName name="I_20" localSheetId="3">[203]RMR!$L$10</definedName>
    <definedName name="I_20">[205]RMR!$L$10</definedName>
    <definedName name="I_25" localSheetId="2">[197]RMR!$L$9</definedName>
    <definedName name="I_25" localSheetId="4">[197]RMR!$L$9</definedName>
    <definedName name="I_25" localSheetId="5">[198]RMR!$L$9</definedName>
    <definedName name="I_25" localSheetId="3">[197]RMR!$L$9</definedName>
    <definedName name="I_25">[199]RMR!$L$9</definedName>
    <definedName name="I_40" localSheetId="2">[197]RMR!$L$8</definedName>
    <definedName name="I_40" localSheetId="4">[197]RMR!$L$8</definedName>
    <definedName name="I_40" localSheetId="5">[198]RMR!$L$8</definedName>
    <definedName name="I_40" localSheetId="3">[197]RMR!$L$8</definedName>
    <definedName name="I_40">[199]RMR!$L$8</definedName>
    <definedName name="I_6" localSheetId="2">[203]RMR!$L$13</definedName>
    <definedName name="I_6" localSheetId="4">[203]RMR!$L$13</definedName>
    <definedName name="I_6" localSheetId="5">[204]RMR!$L$13</definedName>
    <definedName name="I_6" localSheetId="3">[203]RMR!$L$13</definedName>
    <definedName name="I_6">[205]RMR!$L$13</definedName>
    <definedName name="I_60" localSheetId="2">[203]RMR!$L$5</definedName>
    <definedName name="I_60" localSheetId="4">[203]RMR!$L$5</definedName>
    <definedName name="I_60" localSheetId="5">[204]RMR!$L$5</definedName>
    <definedName name="I_60" localSheetId="3">[203]RMR!$L$5</definedName>
    <definedName name="I_60">[205]RMR!$L$5</definedName>
    <definedName name="I_H40" localSheetId="2">[203]RMR!$L$7</definedName>
    <definedName name="I_H40" localSheetId="4">[203]RMR!$L$7</definedName>
    <definedName name="I_H40" localSheetId="5">[204]RMR!$L$7</definedName>
    <definedName name="I_H40" localSheetId="3">[203]RMR!$L$7</definedName>
    <definedName name="I_H40">[205]RMR!$L$7</definedName>
    <definedName name="IA" localSheetId="5">'[429]Sheet1 (2)'!$II$1</definedName>
    <definedName name="IA">'[430]Sheet1 (2)'!$II$1</definedName>
    <definedName name="IAM" localSheetId="9" hidden="1">{"'Sheet1'!$A$4386:$N$4591"}</definedName>
    <definedName name="IAM" localSheetId="2" hidden="1">{"'Sheet1'!$A$4386:$N$4591"}</definedName>
    <definedName name="IAM" localSheetId="4" hidden="1">{"'Sheet1'!$A$4386:$N$4591"}</definedName>
    <definedName name="IAM" localSheetId="11" hidden="1">{"'Sheet1'!$A$4386:$N$4591"}</definedName>
    <definedName name="IAM" hidden="1">{"'Sheet1'!$A$4386:$N$4591"}</definedName>
    <definedName name="ice">#REF!</definedName>
    <definedName name="id">#N/A</definedName>
    <definedName name="id10.0">'[431]int-Dia-hdpe'!$H$3:$H$27</definedName>
    <definedName name="id10_0">NA()</definedName>
    <definedName name="id2.5">#N/A</definedName>
    <definedName name="id2_5">#REF!</definedName>
    <definedName name="id4.0">'[431]int-Dia-hdpe'!$E$3:$E$27</definedName>
    <definedName name="id4_0">NA()</definedName>
    <definedName name="id6.0">'[431]int-Dia-hdpe'!$F$3:$F$27</definedName>
    <definedName name="id6_0">NA()</definedName>
    <definedName name="id8.0">'[431]int-Dia-hdpe'!$G$3:$G$27</definedName>
    <definedName name="id8_0">NA()</definedName>
    <definedName name="if">#REF!</definedName>
    <definedName name="IIELS">#REF!</definedName>
    <definedName name="iiii">[350]Labour!$D$5</definedName>
    <definedName name="IK" localSheetId="9" hidden="1">{"'ridftotal'!$A$4:$S$27"}</definedName>
    <definedName name="IK" localSheetId="2" hidden="1">{"'ridftotal'!$A$4:$S$27"}</definedName>
    <definedName name="IK" localSheetId="4" hidden="1">{"'ridftotal'!$A$4:$S$27"}</definedName>
    <definedName name="IK" localSheetId="11" hidden="1">{"'ridftotal'!$A$4:$S$27"}</definedName>
    <definedName name="IK" hidden="1">{"'ridftotal'!$A$4:$S$27"}</definedName>
    <definedName name="impervious_coat">#REF!</definedName>
    <definedName name="Improvements_to_P_S_Road_from_km_nabard" localSheetId="5">#N/A</definedName>
    <definedName name="Improvements_to_P_S_Road_from_km_nabard">'[432](Road-Project)'!#REF!</definedName>
    <definedName name="in_100">#REF!</definedName>
    <definedName name="in_150">#REF!</definedName>
    <definedName name="in_200">#REF!</definedName>
    <definedName name="in_25">#REF!</definedName>
    <definedName name="in_250">#REF!</definedName>
    <definedName name="in_300">#REF!</definedName>
    <definedName name="in_32">#REF!</definedName>
    <definedName name="in_40">#REF!</definedName>
    <definedName name="in_400">#REF!</definedName>
    <definedName name="in_50">#REF!</definedName>
    <definedName name="in_500">#REF!</definedName>
    <definedName name="in_600">#REF!</definedName>
    <definedName name="in_65">#REF!</definedName>
    <definedName name="in_80">#REF!</definedName>
    <definedName name="income">#REF!</definedName>
    <definedName name="ind">#REF!</definedName>
    <definedName name="indu">#REF!</definedName>
    <definedName name="inspbg">#REF!</definedName>
    <definedName name="inspbgcharges">#REF!</definedName>
    <definedName name="Installed_Spare">#REF!</definedName>
    <definedName name="Int">#REF!</definedName>
    <definedName name="INT_RATE">[181]CPHEEO!$C$12</definedName>
    <definedName name="Interest_Rate" localSheetId="2">'[369]Amortization Table'!$D$7</definedName>
    <definedName name="Interest_Rate" localSheetId="4">'[369]Amortization Table'!$D$7</definedName>
    <definedName name="Interest_Rate" localSheetId="12">'[370]Amortization Table'!$D$7</definedName>
    <definedName name="Interest_Rate" localSheetId="5">'[371]Amortization Table'!$D$7</definedName>
    <definedName name="Interest_Rate" localSheetId="3">'[369]Amortization Table'!$D$7</definedName>
    <definedName name="Interest_Rate">'[372]Amortization Table'!$D$7</definedName>
    <definedName name="interlocking" localSheetId="4">#REF!</definedName>
    <definedName name="interlocking">#REF!</definedName>
    <definedName name="INV_SCH">#REF!</definedName>
    <definedName name="investment">#REF!</definedName>
    <definedName name="inwords">#REF!</definedName>
    <definedName name="iocl">#REF!</definedName>
    <definedName name="ip" localSheetId="9">[433]MRATES!$H$54</definedName>
    <definedName name="ip" localSheetId="11">[433]MRATES!$H$54</definedName>
    <definedName name="ip" localSheetId="5">#REF!</definedName>
    <definedName name="ip">[433]MRATES!$H$54</definedName>
    <definedName name="ipvc1" localSheetId="4">#REF!</definedName>
    <definedName name="ipvc1">#REF!</definedName>
    <definedName name="IRC2.36" localSheetId="2">[97]MRATES!$F$8</definedName>
    <definedName name="IRC2.36" localSheetId="4">[97]MRATES!$F$8</definedName>
    <definedName name="IRC2.36" localSheetId="12">[161]MRATES!$M$6</definedName>
    <definedName name="IRC2.36" localSheetId="5">[211]MRATES!$M$6</definedName>
    <definedName name="IRC2.36" localSheetId="3">[97]MRATES!$F$8</definedName>
    <definedName name="IRC2.36">[76]MRATES!$M$6</definedName>
    <definedName name="IRC2.38" localSheetId="2">[42]MRATES!$M$6</definedName>
    <definedName name="IRC2.38" localSheetId="4">[42]MRATES!$M$6</definedName>
    <definedName name="IRC2.38" localSheetId="5">[246]MRATES!$M$6</definedName>
    <definedName name="IRC2.38" localSheetId="3">[42]MRATES!$M$6</definedName>
    <definedName name="IRC2.38">[74]MRATES!$M$6</definedName>
    <definedName name="ISEC77">#REF!</definedName>
    <definedName name="IT">#REF!</definedName>
    <definedName name="IT_10">#REF!</definedName>
    <definedName name="item">[347]maya!$A$69:$A$107</definedName>
    <definedName name="items">'[228]Material&amp;equipment'!$1:$1048576</definedName>
    <definedName name="ITI" localSheetId="7">'[434]MRoad data'!#REF!</definedName>
    <definedName name="ITI" localSheetId="6">'[434]MRoad data'!#REF!</definedName>
    <definedName name="ITI" localSheetId="8">'[434]MRoad data'!#REF!</definedName>
    <definedName name="ITI" localSheetId="13">'[434]MRoad data'!#REF!</definedName>
    <definedName name="ITI" localSheetId="9">'[434]MRoad data'!#REF!</definedName>
    <definedName name="ITI" localSheetId="2">'[151]MRMECADAMoad data'!#REF!</definedName>
    <definedName name="ITI" localSheetId="4">'[151]MRMECADAMoad data'!#REF!</definedName>
    <definedName name="ITI" localSheetId="11">'[434]MRoad data'!#REF!</definedName>
    <definedName name="ITI" localSheetId="5">#REF!</definedName>
    <definedName name="ITI" localSheetId="3">'[151]MRMECADAMoad data'!#REF!</definedName>
    <definedName name="ITI">'[434]MRoad data'!#REF!</definedName>
    <definedName name="iv">#REF!</definedName>
    <definedName name="j">[435]leads!$A$3:$E$108</definedName>
    <definedName name="JAD" localSheetId="4">#REF!</definedName>
    <definedName name="JAD">#REF!</definedName>
    <definedName name="jagan" localSheetId="12">[262]coverpage!$F$27</definedName>
    <definedName name="jagan" localSheetId="5">[263]coverpage!$F$27</definedName>
    <definedName name="jagan">[264]coverpage!$F$27</definedName>
    <definedName name="Jarjangi_Pindruvada" localSheetId="4">#REF!</definedName>
    <definedName name="Jarjangi_Pindruvada">#REF!</definedName>
    <definedName name="jb" localSheetId="4">#REF!</definedName>
    <definedName name="jb">#REF!</definedName>
    <definedName name="jbbgdbcjk" localSheetId="7">#REF!</definedName>
    <definedName name="jbbgdbcjk" localSheetId="6">#REF!</definedName>
    <definedName name="jbbgdbcjk" localSheetId="8">#REF!</definedName>
    <definedName name="jbbgdbcjk" localSheetId="13">#REF!</definedName>
    <definedName name="jbbgdbcjk" localSheetId="9">#REF!</definedName>
    <definedName name="jbbgdbcjk" localSheetId="16">#REF!</definedName>
    <definedName name="jbbgdbcjk" localSheetId="2">#REF!</definedName>
    <definedName name="jbbgdbcjk" localSheetId="11">#REF!</definedName>
    <definedName name="jbbgdbcjk" localSheetId="3">#REF!</definedName>
    <definedName name="jbbgdbcjk">#REF!</definedName>
    <definedName name="JBcode_14dig">#REF!</definedName>
    <definedName name="JCB_Excavator">#REF!</definedName>
    <definedName name="jd">#REF!</definedName>
    <definedName name="jdfknmnbdnb">#REF!</definedName>
    <definedName name="Jeddy_Stone_above_450_mm_to_600_mm">#REF!</definedName>
    <definedName name="Jessu">#REF!</definedName>
    <definedName name="jgbkjnm">#REF!</definedName>
    <definedName name="jh">#REF!</definedName>
    <definedName name="jhgjhff">#REF!</definedName>
    <definedName name="JHJHJ" localSheetId="7">#N/A</definedName>
    <definedName name="JHJHJ" localSheetId="6">[0]!_________SD55+'TS MEMO'!__________PPC134</definedName>
    <definedName name="JHJHJ" localSheetId="8">[0]!_________SD55+'TS MEMO'!__________PPC134</definedName>
    <definedName name="JHJHJ" localSheetId="13">#N/A</definedName>
    <definedName name="JHJHJ" localSheetId="9">[0]!Scheduled_Payment+[0]!Extra_Payment</definedName>
    <definedName name="JHJHJ" localSheetId="16">_________SD55+'TS MEMO'!__________PPC134</definedName>
    <definedName name="JHJHJ" localSheetId="2">_________SD55+'TS MEMO'!__________PPC134</definedName>
    <definedName name="JHJHJ" localSheetId="4">#N/A</definedName>
    <definedName name="JHJHJ" localSheetId="11">#N/A</definedName>
    <definedName name="JHJHJ" localSheetId="12">[0]!_________SD55+'TS MEMO'!__________PPC134</definedName>
    <definedName name="JHJHJ" localSheetId="5">[244]!____________PPC131+[245]!_________SD122</definedName>
    <definedName name="JHJHJ" localSheetId="3">_________SD55+'TS MEMO'!__________PPC134</definedName>
    <definedName name="JHJHJ">_________SD55+'TS MEMO'!__________PPC134</definedName>
    <definedName name="JHJJHJHJ" localSheetId="7">#N/A</definedName>
    <definedName name="JHJJHJHJ" localSheetId="6">[0]!_________SD55+'TS MEMO'!__________PPC134</definedName>
    <definedName name="JHJJHJHJ" localSheetId="8">[0]!_________SD55+'TS MEMO'!__________PPC134</definedName>
    <definedName name="JHJJHJHJ" localSheetId="13">#N/A</definedName>
    <definedName name="JHJJHJHJ" localSheetId="9">[0]!Scheduled_Payment+[0]!Extra_Payment</definedName>
    <definedName name="JHJJHJHJ" localSheetId="16">_________SD55+'TS MEMO'!__________PPC134</definedName>
    <definedName name="JHJJHJHJ" localSheetId="2">_________SD55+'TS MEMO'!__________PPC134</definedName>
    <definedName name="JHJJHJHJ" localSheetId="4">#N/A</definedName>
    <definedName name="JHJJHJHJ" localSheetId="11">#N/A</definedName>
    <definedName name="JHJJHJHJ" localSheetId="12">[0]!_________SD55+'TS MEMO'!__________PPC134</definedName>
    <definedName name="JHJJHJHJ" localSheetId="5">[244]!____________PPC131+[245]!_________SD122</definedName>
    <definedName name="JHJJHJHJ" localSheetId="3">_________SD55+'TS MEMO'!__________PPC134</definedName>
    <definedName name="JHJJHJHJ">_________SD55+'TS MEMO'!__________PPC134</definedName>
    <definedName name="jhkhbj" localSheetId="4">#REF!</definedName>
    <definedName name="jhkhbj">#REF!</definedName>
    <definedName name="jhkjahdkjhasdjhfkjasdhfkj">[436]Lead!#REF!</definedName>
    <definedName name="jj" localSheetId="4">#REF!</definedName>
    <definedName name="jj">#REF!</definedName>
    <definedName name="jjj" localSheetId="12">'[262]Road data'!$K$697</definedName>
    <definedName name="jjj" localSheetId="5">'[263]Road data'!$K$697</definedName>
    <definedName name="jjj">'[264]Road data'!$K$697</definedName>
    <definedName name="JJJJJJJ" localSheetId="12">'[262]Road data'!$K$544</definedName>
    <definedName name="JJJJJJJ" localSheetId="5">'[263]Road data'!$K$544</definedName>
    <definedName name="JJJJJJJ">'[264]Road data'!$K$544</definedName>
    <definedName name="jk" localSheetId="9" hidden="1">{"'ridftotal'!$A$4:$S$27"}</definedName>
    <definedName name="jk" localSheetId="2" hidden="1">{"'ridftotal'!$A$4:$S$27"}</definedName>
    <definedName name="jk" localSheetId="4" hidden="1">{"'ridftotal'!$A$4:$S$27"}</definedName>
    <definedName name="jk" localSheetId="11" hidden="1">{"'ridftotal'!$A$4:$S$27"}</definedName>
    <definedName name="jk" hidden="1">{"'ridftotal'!$A$4:$S$27"}</definedName>
    <definedName name="JKDL123">#N/A</definedName>
    <definedName name="jkjkjkj">#REF!</definedName>
    <definedName name="jksfiohifnklkldf">"scheduled_payment"+"extra_payment"</definedName>
    <definedName name="JM" localSheetId="12">'[268]Road data'!#REF!</definedName>
    <definedName name="JM" localSheetId="5">'[437]Road data'!#REF!</definedName>
    <definedName name="JM">'[438]Road data'!#REF!</definedName>
    <definedName name="JobID" localSheetId="7">#REF!</definedName>
    <definedName name="JobID" localSheetId="6">#REF!</definedName>
    <definedName name="JobID" localSheetId="8">#REF!</definedName>
    <definedName name="JobID" localSheetId="13">#REF!</definedName>
    <definedName name="JobID" localSheetId="9">#REF!</definedName>
    <definedName name="JobID" localSheetId="16">#REF!</definedName>
    <definedName name="JobID" localSheetId="2">#REF!</definedName>
    <definedName name="JobID" localSheetId="4">#REF!</definedName>
    <definedName name="JobID" localSheetId="11">#REF!</definedName>
    <definedName name="JobID" localSheetId="3">#REF!</definedName>
    <definedName name="JobID">#REF!</definedName>
    <definedName name="Jobtypes">[439]FORM7!$R$3:$S$7</definedName>
    <definedName name="ju">#REF!</definedName>
    <definedName name="Juliflora" localSheetId="7">#REF!</definedName>
    <definedName name="Juliflora" localSheetId="6">#REF!</definedName>
    <definedName name="Juliflora" localSheetId="8">#REF!</definedName>
    <definedName name="Juliflora" localSheetId="13">#REF!</definedName>
    <definedName name="Juliflora" localSheetId="9">#REF!</definedName>
    <definedName name="Juliflora" localSheetId="16">#REF!</definedName>
    <definedName name="Juliflora" localSheetId="2">#REF!</definedName>
    <definedName name="Juliflora" localSheetId="4">#REF!</definedName>
    <definedName name="Juliflora" localSheetId="11">#REF!</definedName>
    <definedName name="Juliflora" localSheetId="3">#REF!</definedName>
    <definedName name="Juliflora">#REF!</definedName>
    <definedName name="JUNGLE" localSheetId="7">[284]Abs!#REF!</definedName>
    <definedName name="JUNGLE" localSheetId="6">[284]Abs!#REF!</definedName>
    <definedName name="JUNGLE" localSheetId="8">[284]Abs!#REF!</definedName>
    <definedName name="JUNGLE" localSheetId="13">[284]Abs!#REF!</definedName>
    <definedName name="JUNGLE" localSheetId="9">[284]Abs!#REF!</definedName>
    <definedName name="JUNGLE" localSheetId="16">[284]Abs!#REF!</definedName>
    <definedName name="JUNGLE" localSheetId="2">[284]Abs!#REF!</definedName>
    <definedName name="JUNGLE" localSheetId="4">[284]Abs!#REF!</definedName>
    <definedName name="JUNGLE" localSheetId="11">[284]Abs!#REF!</definedName>
    <definedName name="JUNGLE" localSheetId="3">[284]Abs!#REF!</definedName>
    <definedName name="JUNGLE">[284]Abs!#REF!</definedName>
    <definedName name="JVSTONE">[337]Leads!$Q$9</definedName>
    <definedName name="k" localSheetId="7">'[157]Road data'!#REF!</definedName>
    <definedName name="k" localSheetId="6">'[157]Road data'!#REF!</definedName>
    <definedName name="k" localSheetId="8">'[157]Road data'!#REF!</definedName>
    <definedName name="k" localSheetId="13">'[157]Road data'!#REF!</definedName>
    <definedName name="k" localSheetId="9">'[157]Road data'!#REF!</definedName>
    <definedName name="k" localSheetId="16">'[157]Road data'!#REF!</definedName>
    <definedName name="K" localSheetId="2">[440]mlead!#REF!</definedName>
    <definedName name="K" localSheetId="4">[440]mlead!#REF!</definedName>
    <definedName name="k" localSheetId="11">'[157]Road data'!#REF!</definedName>
    <definedName name="K" localSheetId="12">#REF!</definedName>
    <definedName name="k" localSheetId="5">'[441]Road data'!#REF!</definedName>
    <definedName name="K" localSheetId="3">[440]mlead!#REF!</definedName>
    <definedName name="k">'[157]Road data'!#REF!</definedName>
    <definedName name="k1_table" localSheetId="4">#REF!</definedName>
    <definedName name="k1_table">#REF!</definedName>
    <definedName name="k1x">[442]Design!#REF!</definedName>
    <definedName name="k1y">#REF!</definedName>
    <definedName name="k2x">#REF!</definedName>
    <definedName name="k2y">#REF!</definedName>
    <definedName name="ka" localSheetId="7">'[157]Road data'!#REF!</definedName>
    <definedName name="ka" localSheetId="6">'[157]Road data'!#REF!</definedName>
    <definedName name="ka" localSheetId="8">'[157]Road data'!#REF!</definedName>
    <definedName name="ka" localSheetId="13">'[157]Road data'!#REF!</definedName>
    <definedName name="ka" localSheetId="9">'[157]Road data'!#REF!</definedName>
    <definedName name="ka" localSheetId="16">'[157]Road data'!#REF!</definedName>
    <definedName name="ka" localSheetId="2">#REF!</definedName>
    <definedName name="ka" localSheetId="4">#REF!</definedName>
    <definedName name="ka" localSheetId="11">'[157]Road data'!#REF!</definedName>
    <definedName name="ka" localSheetId="5">#REF!</definedName>
    <definedName name="ka" localSheetId="3">#REF!</definedName>
    <definedName name="ka">'[157]Road data'!#REF!</definedName>
    <definedName name="kagita">'[443]Road Detail Est.'!#REF!</definedName>
    <definedName name="kagita2">'[444]Road Detail Est.'!#REF!</definedName>
    <definedName name="kaj" localSheetId="7">'[157]Road Detail Est.'!#REF!</definedName>
    <definedName name="kaj" localSheetId="6">'[157]Road Detail Est.'!#REF!</definedName>
    <definedName name="kaj" localSheetId="8">'[157]Road Detail Est.'!#REF!</definedName>
    <definedName name="kaj" localSheetId="13">'[157]Road Detail Est.'!#REF!</definedName>
    <definedName name="kaj" localSheetId="9">'[157]Road Detail Est.'!#REF!</definedName>
    <definedName name="kaj" localSheetId="16">'[157]Road Detail Est.'!#REF!</definedName>
    <definedName name="kaj" localSheetId="2">'[445]Road Detail Est.'!#REF!</definedName>
    <definedName name="kaj" localSheetId="4">'[445]Road Detail Est.'!#REF!</definedName>
    <definedName name="kaj" localSheetId="11">'[157]Road Detail Est.'!#REF!</definedName>
    <definedName name="kaj" localSheetId="5">'[441]Road Detail Est.'!#REF!</definedName>
    <definedName name="kaj" localSheetId="3">'[445]Road Detail Est.'!#REF!</definedName>
    <definedName name="kaj">'[157]Road Detail Est.'!#REF!</definedName>
    <definedName name="kankar__hard_broken_kankar__40_to_75_mm___ring" localSheetId="4">#REF!</definedName>
    <definedName name="kankar__hard_broken_kankar__40_to_75_mm___ring">#REF!</definedName>
    <definedName name="kasdfjhd" localSheetId="9" hidden="1">{"'Typical Costs Estimates'!$C$158:$H$161"}</definedName>
    <definedName name="kasdfjhd" localSheetId="2" hidden="1">{"'Typical Costs Estimates'!$C$158:$H$161"}</definedName>
    <definedName name="kasdfjhd" localSheetId="4" hidden="1">{"'Typical Costs Estimates'!$C$158:$H$161"}</definedName>
    <definedName name="kasdfjhd" localSheetId="11" hidden="1">{"'Typical Costs Estimates'!$C$158:$H$161"}</definedName>
    <definedName name="kasdfjhd" hidden="1">{"'Typical Costs Estimates'!$C$158:$H$161"}</definedName>
    <definedName name="KC139_4">"'smb://Kumaresan/sathya/Documents%20and%20Settings/RQM/Desktop/Cost%20code.xls'#$''.$A$1"</definedName>
    <definedName name="KC139_5">"'smb://Kumaresan/sathya/Documents%20and%20Settings/RQM/Desktop/Cost%20code.xls'#$''.$A$1"</definedName>
    <definedName name="KC139_6">"'smb://Rajkishor/f/muthu%20vasanthan/Food%20court/S5.xls'#$''.$A$1"</definedName>
    <definedName name="KC139_7">"$#REF!.$A$1"</definedName>
    <definedName name="KFJ">[400]DATA_PRG!$H$180</definedName>
    <definedName name="kfvjlkjlkdl">'[398]GF Columns'!#REF!</definedName>
    <definedName name="khhfg">#REF!</definedName>
    <definedName name="KIOP">[374]Material!$D$47</definedName>
    <definedName name="Kishore">#REF!</definedName>
    <definedName name="kj" localSheetId="7">'[157]Road Detail Est.'!#REF!</definedName>
    <definedName name="kj" localSheetId="6">'[157]Road Detail Est.'!#REF!</definedName>
    <definedName name="kj" localSheetId="8">'[157]Road Detail Est.'!#REF!</definedName>
    <definedName name="kj" localSheetId="13">'[157]Road Detail Est.'!#REF!</definedName>
    <definedName name="kj" localSheetId="9">'[157]Road Detail Est.'!#REF!</definedName>
    <definedName name="kj" localSheetId="16">'[157]Road Detail Est.'!#REF!</definedName>
    <definedName name="kj" localSheetId="2">'[445]Road Detail Est.'!#REF!</definedName>
    <definedName name="kj" localSheetId="4">'[445]Road Detail Est.'!#REF!</definedName>
    <definedName name="kj" localSheetId="11">'[157]Road Detail Est.'!#REF!</definedName>
    <definedName name="kj" localSheetId="5">'[441]Road Detail Est.'!#REF!</definedName>
    <definedName name="kj" localSheetId="3">'[445]Road Detail Est.'!#REF!</definedName>
    <definedName name="kj">'[157]Road Detail Est.'!#REF!</definedName>
    <definedName name="KJGLG">#REF!</definedName>
    <definedName name="kjh" localSheetId="4">#REF!</definedName>
    <definedName name="kjh">#REF!</definedName>
    <definedName name="KJKKJ" localSheetId="12">OFFSET([0]!__________PPC16,0,0,[0]!__________SD113)</definedName>
    <definedName name="KJKKJ" localSheetId="5">OFFSET(_________SD17,0,0,[235]!________MT2)</definedName>
    <definedName name="KJKKJ">#N/A</definedName>
    <definedName name="kjmk" localSheetId="4">#REF!</definedName>
    <definedName name="kjmk">#REF!</definedName>
    <definedName name="kk" localSheetId="7">'[287]Road data'!#REF!</definedName>
    <definedName name="kk" localSheetId="6">'[287]Road data'!#REF!</definedName>
    <definedName name="kk" localSheetId="8">'[287]Road data'!#REF!</definedName>
    <definedName name="kk" localSheetId="13">'[287]Road data'!#REF!</definedName>
    <definedName name="kk" localSheetId="9">'[287]Road data'!#REF!</definedName>
    <definedName name="kk" localSheetId="11">'[287]Road data'!#REF!</definedName>
    <definedName name="kk" localSheetId="5">'[288]Road data'!#REF!</definedName>
    <definedName name="kk">'[287]Road data'!#REF!</definedName>
    <definedName name="kkfyof" localSheetId="4">#REF!</definedName>
    <definedName name="kkfyof">#REF!</definedName>
    <definedName name="kkj">[408]MRATES!$M$7</definedName>
    <definedName name="kkk">'[446]Road Detail Est.'!#REF!</definedName>
    <definedName name="kkkk" localSheetId="7">'[287]Road data'!#REF!</definedName>
    <definedName name="kkkk" localSheetId="6">'[287]Road data'!#REF!</definedName>
    <definedName name="kkkk" localSheetId="8">'[287]Road data'!#REF!</definedName>
    <definedName name="kkkk" localSheetId="13">'[287]Road data'!#REF!</definedName>
    <definedName name="kkkk" localSheetId="9">'[287]Road data'!#REF!</definedName>
    <definedName name="kkkk" localSheetId="11">'[287]Road data'!#REF!</definedName>
    <definedName name="kkkk" localSheetId="5">'[288]Road data'!#REF!</definedName>
    <definedName name="kkkk">'[287]Road data'!#REF!</definedName>
    <definedName name="KKKKK" localSheetId="9" hidden="1">{"ss",#N/A,FALSE,"MODULE3"}</definedName>
    <definedName name="KKKKK" localSheetId="2" hidden="1">{"ss",#N/A,FALSE,"MODULE3"}</definedName>
    <definedName name="KKKKK" localSheetId="4" hidden="1">{"ss",#N/A,FALSE,"MODULE3"}</definedName>
    <definedName name="KKKKK" localSheetId="11" hidden="1">{"ss",#N/A,FALSE,"MODULE3"}</definedName>
    <definedName name="KKKKK" hidden="1">{"ss",#N/A,FALSE,"MODULE3"}</definedName>
    <definedName name="kkkkkk">'[447]Road Detail Est.'!#REF!</definedName>
    <definedName name="KKLEL">#REF!</definedName>
    <definedName name="kl">#REF!</definedName>
    <definedName name="kljjl" localSheetId="9" hidden="1">{"pl_t&amp;d",#N/A,FALSE,"p&amp;l_t&amp;D_01_02 (2)"}</definedName>
    <definedName name="kljjl" localSheetId="2" hidden="1">{"pl_t&amp;d",#N/A,FALSE,"p&amp;l_t&amp;D_01_02 (2)"}</definedName>
    <definedName name="kljjl" localSheetId="4" hidden="1">{"pl_t&amp;d",#N/A,FALSE,"p&amp;l_t&amp;D_01_02 (2)"}</definedName>
    <definedName name="kljjl" localSheetId="11" hidden="1">{"pl_t&amp;d",#N/A,FALSE,"p&amp;l_t&amp;D_01_02 (2)"}</definedName>
    <definedName name="kljjl" hidden="1">{"pl_t&amp;d",#N/A,FALSE,"p&amp;l_t&amp;D_01_02 (2)"}</definedName>
    <definedName name="km10th">#REF!</definedName>
    <definedName name="km11th">#REF!</definedName>
    <definedName name="km12th">#REF!</definedName>
    <definedName name="km13th">#REF!</definedName>
    <definedName name="km14th">#REF!</definedName>
    <definedName name="km16th">#REF!</definedName>
    <definedName name="km17th">#REF!</definedName>
    <definedName name="km18th">#REF!</definedName>
    <definedName name="km19th">#REF!</definedName>
    <definedName name="km20th">#REF!</definedName>
    <definedName name="km2nd">#REF!</definedName>
    <definedName name="km3rd">#REF!</definedName>
    <definedName name="km4th">#REF!</definedName>
    <definedName name="km5th">#REF!</definedName>
    <definedName name="km6th">#REF!</definedName>
    <definedName name="km7th">#REF!</definedName>
    <definedName name="km8th">#REF!</definedName>
    <definedName name="km9th">#REF!</definedName>
    <definedName name="knm">#REF!</definedName>
    <definedName name="Knr">#REF!</definedName>
    <definedName name="Kolim">#REF!</definedName>
    <definedName name="Konsortialanteil">#REF!</definedName>
    <definedName name="koq" localSheetId="9" hidden="1">{#N/A,#N/A,FALSE,"no"}</definedName>
    <definedName name="koq" localSheetId="11" hidden="1">{#N/A,#N/A,FALSE,"no"}</definedName>
    <definedName name="koq" hidden="1">{#N/A,#N/A,FALSE,"no"}</definedName>
    <definedName name="KP" localSheetId="7">'[404]Road Detail Est.'!#REF!</definedName>
    <definedName name="KP" localSheetId="6">'[404]Road Detail Est.'!#REF!</definedName>
    <definedName name="KP" localSheetId="8">'[404]Road Detail Est.'!#REF!</definedName>
    <definedName name="KP" localSheetId="13">'[404]Road Detail Est.'!#REF!</definedName>
    <definedName name="KP" localSheetId="9">'[404]Road Detail Est.'!#REF!</definedName>
    <definedName name="KP" localSheetId="2">'[448]Road Detail Est.'!#REF!</definedName>
    <definedName name="KP" localSheetId="4">'[448]Road Detail Est.'!#REF!</definedName>
    <definedName name="KP" localSheetId="11">'[404]Road Detail Est.'!#REF!</definedName>
    <definedName name="KP" localSheetId="5">'[449]Road Detail Est.'!#REF!</definedName>
    <definedName name="KP" localSheetId="3">'[448]Road Detail Est.'!#REF!</definedName>
    <definedName name="KP">'[404]Road Detail Est.'!#REF!</definedName>
    <definedName name="ksksk">'[398]GF Columns'!#REF!</definedName>
    <definedName name="ksr">'[450]Road data'!#REF!</definedName>
    <definedName name="ku">[451]Publicbuilding!$Q$109</definedName>
    <definedName name="kum">[452]MRATES!$F$37</definedName>
    <definedName name="kumar" localSheetId="2">[42]MRATES!$M$8</definedName>
    <definedName name="kumar" localSheetId="4">[42]MRATES!$M$8</definedName>
    <definedName name="kumar" localSheetId="5">[246]MRATES!$M$8</definedName>
    <definedName name="kumar" localSheetId="3">[42]MRATES!$M$8</definedName>
    <definedName name="kumar">[74]MRATES!$M$8</definedName>
    <definedName name="KVC" localSheetId="4">#REF!</definedName>
    <definedName name="KVC">#REF!</definedName>
    <definedName name="KW_RATE">[181]input!$C$17</definedName>
    <definedName name="l" localSheetId="7">'[287]Road data'!#REF!</definedName>
    <definedName name="l" localSheetId="6">'[287]Road data'!#REF!</definedName>
    <definedName name="l" localSheetId="8">'[287]Road data'!#REF!</definedName>
    <definedName name="l" localSheetId="13">'[287]Road data'!#REF!</definedName>
    <definedName name="l" localSheetId="9">'[287]Road data'!#REF!</definedName>
    <definedName name="L" localSheetId="2">#REF!</definedName>
    <definedName name="L" localSheetId="4">#REF!</definedName>
    <definedName name="l" localSheetId="11">'[287]Road data'!#REF!</definedName>
    <definedName name="L" localSheetId="12">'[453]mlead '!$D$40</definedName>
    <definedName name="l" localSheetId="5">[454]Labour!$D$8</definedName>
    <definedName name="L" localSheetId="3">#REF!</definedName>
    <definedName name="l">'[287]Road data'!#REF!</definedName>
    <definedName name="L_035" localSheetId="4">#REF!</definedName>
    <definedName name="L_035">#REF!</definedName>
    <definedName name="L_037" localSheetId="4">#REF!</definedName>
    <definedName name="L_037">#REF!</definedName>
    <definedName name="L_038D" localSheetId="4">#REF!</definedName>
    <definedName name="L_038D">#REF!</definedName>
    <definedName name="L_038P">#REF!</definedName>
    <definedName name="L_040">#REF!</definedName>
    <definedName name="L_044">#REF!</definedName>
    <definedName name="L_046">#REF!</definedName>
    <definedName name="L_054">#REF!</definedName>
    <definedName name="L_055">#REF!</definedName>
    <definedName name="L_056">#REF!</definedName>
    <definedName name="L_057">#REF!</definedName>
    <definedName name="L_058">#REF!</definedName>
    <definedName name="L_059">#REF!</definedName>
    <definedName name="L_Bhisti" localSheetId="2">[455]Labour!$D$3</definedName>
    <definedName name="L_Bhisti" localSheetId="4">[455]Labour!$D$3</definedName>
    <definedName name="L_Bhisti" localSheetId="5">[456]Labour!$D$3</definedName>
    <definedName name="L_Bhisti" localSheetId="3">[455]Labour!$D$3</definedName>
    <definedName name="L_Bhisti">[457]Labour!$D$3</definedName>
    <definedName name="L_BISTI" localSheetId="4">#REF!</definedName>
    <definedName name="L_BISTI">#REF!</definedName>
    <definedName name="L_BitumenSprayer">[454]Labour!$D$4</definedName>
    <definedName name="L_Blacksmith" localSheetId="2">[455]Labour!$D$5</definedName>
    <definedName name="L_Blacksmith" localSheetId="4">[455]Labour!$D$5</definedName>
    <definedName name="L_Blacksmith" localSheetId="5">[456]Labour!$D$5</definedName>
    <definedName name="L_Blacksmith" localSheetId="3">[455]Labour!$D$5</definedName>
    <definedName name="L_Blacksmith">[457]Labour!$D$5</definedName>
    <definedName name="L_Blaster" localSheetId="2">[458]Labour!$D$6</definedName>
    <definedName name="L_Blaster" localSheetId="4">[458]Labour!$D$6</definedName>
    <definedName name="L_Blaster" localSheetId="5">[459]Labour!$D$6</definedName>
    <definedName name="L_Blaster" localSheetId="3">[458]Labour!$D$6</definedName>
    <definedName name="L_Blaster">[460]Labour!$D$6</definedName>
    <definedName name="L_BSMIT" localSheetId="4">#REF!</definedName>
    <definedName name="L_BSMIT">#REF!</definedName>
    <definedName name="L_Carpenter_1stClass">[461]Labour!$D$7</definedName>
    <definedName name="L_ChipsSpreader">[454]Labour!$D$8</definedName>
    <definedName name="L_Chiseller">[461]Labour!$D$9</definedName>
    <definedName name="L_CPENTER" localSheetId="4">#REF!</definedName>
    <definedName name="L_CPENTER">#REF!</definedName>
    <definedName name="L_Dresser_Skilled">[461]Labour!$D$10</definedName>
    <definedName name="L_Driller" localSheetId="2">[458]Labour!$D$11</definedName>
    <definedName name="L_Driller" localSheetId="4">[458]Labour!$D$11</definedName>
    <definedName name="L_Driller" localSheetId="5">[459]Labour!$D$11</definedName>
    <definedName name="L_Driller" localSheetId="3">[458]Labour!$D$11</definedName>
    <definedName name="L_Driller">[460]Labour!$D$11</definedName>
    <definedName name="L_ELECRICIAN" localSheetId="4">#REF!</definedName>
    <definedName name="L_ELECRICIAN">#REF!</definedName>
    <definedName name="L_Fitter">[462]Labour!$D$13</definedName>
    <definedName name="L_HP1000" localSheetId="5">'[207]C.D.Data (Morth)'!#REF!</definedName>
    <definedName name="L_HP1000">'[206]C.D.Data (Morth)'!#REF!</definedName>
    <definedName name="L_HP450" localSheetId="5">'[207]C.D.Data (Morth)'!#REF!</definedName>
    <definedName name="L_HP450">'[206]C.D.Data (Morth)'!#REF!</definedName>
    <definedName name="L_HP600" localSheetId="5">'[207]C.D.Data (Morth)'!#REF!</definedName>
    <definedName name="L_HP600">'[206]C.D.Data (Morth)'!#REF!</definedName>
    <definedName name="L_HP800" localSheetId="12">'[206]C.D.Data (Morth)'!$K$82</definedName>
    <definedName name="L_HP800" localSheetId="5">'[207]C.D.Data (Morth)'!$K$82</definedName>
    <definedName name="L_HP800">'[301]C.D.Data (Morth)'!$K$82</definedName>
    <definedName name="L_Mason_1stClass" localSheetId="2">[455]Labour!$D$14</definedName>
    <definedName name="L_Mason_1stClass" localSheetId="4">[455]Labour!$D$14</definedName>
    <definedName name="L_Mason_1stClass" localSheetId="5">[456]Labour!$D$14</definedName>
    <definedName name="L_Mason_1stClass" localSheetId="3">[455]Labour!$D$14</definedName>
    <definedName name="L_Mason_1stClass">[457]Labour!$D$14</definedName>
    <definedName name="L_Mason_2ndClass" localSheetId="2">[455]Labour!$D$15</definedName>
    <definedName name="L_Mason_2ndClass" localSheetId="4">[455]Labour!$D$15</definedName>
    <definedName name="L_Mason_2ndClass" localSheetId="5">[456]Labour!$D$15</definedName>
    <definedName name="L_Mason_2ndClass" localSheetId="3">[455]Labour!$D$15</definedName>
    <definedName name="L_Mason_2ndClass">[457]Labour!$D$15</definedName>
    <definedName name="L_MASON1" localSheetId="4">#REF!</definedName>
    <definedName name="L_MASON1">#REF!</definedName>
    <definedName name="L_MASON2" localSheetId="4">#REF!</definedName>
    <definedName name="L_MASON2">#REF!</definedName>
    <definedName name="L_Mate" localSheetId="2">[455]Labour!$D$16</definedName>
    <definedName name="L_Mate" localSheetId="4">[455]Labour!$D$16</definedName>
    <definedName name="L_Mate" localSheetId="5">[456]Labour!$D$16</definedName>
    <definedName name="L_Mate" localSheetId="3">[455]Labour!$D$16</definedName>
    <definedName name="L_Mate">[457]Labour!$D$16</definedName>
    <definedName name="L_MAZDOOES" localSheetId="4">#REF!</definedName>
    <definedName name="L_MAZDOOES">#REF!</definedName>
    <definedName name="L_Mazdoor" localSheetId="2">[455]Labour!$D$17</definedName>
    <definedName name="L_Mazdoor" localSheetId="4">[455]Labour!$D$17</definedName>
    <definedName name="L_Mazdoor" localSheetId="5">[456]Labour!$D$17</definedName>
    <definedName name="L_Mazdoor" localSheetId="3">[455]Labour!$D$17</definedName>
    <definedName name="L_Mazdoor">[457]Labour!$D$17</definedName>
    <definedName name="L_Mazdoor_Semi" localSheetId="2">[455]Labour!$D$18</definedName>
    <definedName name="L_Mazdoor_Semi" localSheetId="4">[455]Labour!$D$18</definedName>
    <definedName name="L_Mazdoor_Semi" localSheetId="5">[456]Labour!$D$18</definedName>
    <definedName name="L_Mazdoor_Semi" localSheetId="3">[455]Labour!$D$18</definedName>
    <definedName name="L_Mazdoor_Semi">[457]Labour!$D$18</definedName>
    <definedName name="L_Mazdoor_Skilled" localSheetId="2">[455]Labour!$D$19</definedName>
    <definedName name="L_Mazdoor_Skilled" localSheetId="4">[455]Labour!$D$19</definedName>
    <definedName name="L_Mazdoor_Skilled" localSheetId="5">[456]Labour!$D$19</definedName>
    <definedName name="L_Mazdoor_Skilled" localSheetId="3">[455]Labour!$D$19</definedName>
    <definedName name="L_Mazdoor_Skilled">[457]Labour!$D$19</definedName>
    <definedName name="L_MAZDOORSK" localSheetId="4">#REF!</definedName>
    <definedName name="L_MAZDOORSK">#REF!</definedName>
    <definedName name="L_MAZDOORUS" localSheetId="4">#REF!</definedName>
    <definedName name="L_MAZDOORUS">#REF!</definedName>
    <definedName name="L_MS" localSheetId="4">#REF!</definedName>
    <definedName name="L_MS">#REF!</definedName>
    <definedName name="L_MUS">[463]Rates!$G$48</definedName>
    <definedName name="L_Painter_1stClass">[461]Labour!$D$20</definedName>
    <definedName name="L_Plumber">[461]Labour!$D$21</definedName>
    <definedName name="L_SURVEYER">#REF!</definedName>
    <definedName name="L_Surveyor" localSheetId="2">[455]Labour!$D$22</definedName>
    <definedName name="L_Surveyor" localSheetId="4">[455]Labour!$D$22</definedName>
    <definedName name="L_Surveyor" localSheetId="5">[456]Labour!$D$22</definedName>
    <definedName name="L_Surveyor" localSheetId="3">[455]Labour!$D$22</definedName>
    <definedName name="L_Surveyor">[457]Labour!$D$22</definedName>
    <definedName name="L_WhiteWasher">[461]Labour!$D$23</definedName>
    <definedName name="l1_" localSheetId="4">#REF!</definedName>
    <definedName name="l1_">#REF!</definedName>
    <definedName name="la" localSheetId="9">[433]MRATES!$F$36</definedName>
    <definedName name="la" localSheetId="11">[433]MRATES!$F$36</definedName>
    <definedName name="la" localSheetId="5">#REF!</definedName>
    <definedName name="la">[433]MRATES!$F$36</definedName>
    <definedName name="Laak" localSheetId="4">#REF!</definedName>
    <definedName name="Laak">#REF!</definedName>
    <definedName name="LABBBB">#N/A</definedName>
    <definedName name="labor">#REF!</definedName>
    <definedName name="labour">NA()</definedName>
    <definedName name="Labour_charges_for_laying_filter_with_sand." localSheetId="4">#REF!</definedName>
    <definedName name="Labour_charges_for_laying_filter_with_sand.">#REF!</definedName>
    <definedName name="Labour_charges_for_laying_filter_with_sand_">NA()</definedName>
    <definedName name="Labour_charges_for_laying_filters_with_coarse_aggregate." localSheetId="4">#REF!</definedName>
    <definedName name="Labour_charges_for_laying_filters_with_coarse_aggregate.">#REF!</definedName>
    <definedName name="Labour_charges_for_laying_filters_with_coarse_aggregate_">NA()</definedName>
    <definedName name="Labour_for_mixing_cement_mortar">#REF!</definedName>
    <definedName name="lacs">#REF!</definedName>
    <definedName name="LAD" localSheetId="5">'[464]C.D.Data (Morth)'!#REF!</definedName>
    <definedName name="LAD">'[465]C.D.Data (Morth)'!#REF!</definedName>
    <definedName name="laff">#REF!</definedName>
    <definedName name="lakh">[466]dBase!$J$12</definedName>
    <definedName name="lakshmi">#REF!</definedName>
    <definedName name="LALI" localSheetId="7">#REF!</definedName>
    <definedName name="LALI" localSheetId="6">#REF!</definedName>
    <definedName name="LALI" localSheetId="8">#REF!</definedName>
    <definedName name="LALI" localSheetId="13">#REF!</definedName>
    <definedName name="LALI" localSheetId="9">#REF!</definedName>
    <definedName name="LALI" localSheetId="16">#REF!</definedName>
    <definedName name="LALI" localSheetId="2">#REF!</definedName>
    <definedName name="LALI" localSheetId="11">#REF!</definedName>
    <definedName name="LALI" localSheetId="3">#REF!</definedName>
    <definedName name="LALI">#REF!</definedName>
    <definedName name="Land_adv">#REF!</definedName>
    <definedName name="Last_Row" localSheetId="2">IF([0]!________PPC15,'Abstract -Pipe Culvert'!__________PPC47+'Abstrac- Road work'!_________MT76,'Abstract -Pipe Culvert'!__________PPC47)</definedName>
    <definedName name="Last_Row" localSheetId="4">#N/A</definedName>
    <definedName name="Last_Row" localSheetId="12">IF([0]!________PPC150,COVER!__________PPC47+'BTR - Final'!_________MT76,COVER!__________PPC47)</definedName>
    <definedName name="Last_Row" localSheetId="5">IF([235]!___________PPC93,_________SD68+[236]!______________IRC60,_________SD68)</definedName>
    <definedName name="Last_Row" localSheetId="3">IF(COVER!________PPC150,'Gen Abs 2026-27'!__________PPC47+'TS MEMO'!_________MT76,'Gen Abs 2026-27'!__________PPC47)</definedName>
    <definedName name="Last_Row">#N/A</definedName>
    <definedName name="Laterite_40_to_75_mm___ring" localSheetId="4">#REF!</definedName>
    <definedName name="Laterite_40_to_75_mm___ring">#REF!</definedName>
    <definedName name="Laterite_for_masonry" localSheetId="4">#REF!</definedName>
    <definedName name="Laterite_for_masonry">#REF!</definedName>
    <definedName name="Laterite_for_revetment__225_mm" localSheetId="4">#REF!</definedName>
    <definedName name="Laterite_for_revetment__225_mm">#REF!</definedName>
    <definedName name="Laterite_for_revetment__300_mm">#REF!</definedName>
    <definedName name="LBM" localSheetId="7">[284]Abs!#REF!</definedName>
    <definedName name="LBM" localSheetId="6">[284]Abs!#REF!</definedName>
    <definedName name="LBM" localSheetId="8">[284]Abs!#REF!</definedName>
    <definedName name="LBM" localSheetId="13">[284]Abs!#REF!</definedName>
    <definedName name="LBM" localSheetId="9">[284]Abs!#REF!</definedName>
    <definedName name="LBM" localSheetId="2">[284]Abs!#REF!</definedName>
    <definedName name="LBM" localSheetId="4">[284]Abs!#REF!</definedName>
    <definedName name="LBM" localSheetId="11">[284]Abs!#REF!</definedName>
    <definedName name="LBM" localSheetId="3">[284]Abs!#REF!</definedName>
    <definedName name="LBM">[284]Abs!#REF!</definedName>
    <definedName name="lbt_60" localSheetId="7">[467]BTR!#REF!</definedName>
    <definedName name="lbt_60" localSheetId="6">[467]BTR!#REF!</definedName>
    <definedName name="lbt_60" localSheetId="8">[467]BTR!#REF!</definedName>
    <definedName name="lbt_60" localSheetId="13">[467]BTR!#REF!</definedName>
    <definedName name="lbt_60" localSheetId="9">[467]BTR!#REF!</definedName>
    <definedName name="lbt_60" localSheetId="2">#REF!</definedName>
    <definedName name="lbt_60" localSheetId="4">#REF!</definedName>
    <definedName name="lbt_60" localSheetId="11">[467]BTR!#REF!</definedName>
    <definedName name="lbt_60" localSheetId="5">[468]BTR!#REF!</definedName>
    <definedName name="lbt_60" localSheetId="3">#REF!</definedName>
    <definedName name="lbt_60">[467]BTR!#REF!</definedName>
    <definedName name="lbt_80" localSheetId="7">[467]BTR!#REF!</definedName>
    <definedName name="lbt_80" localSheetId="6">[467]BTR!#REF!</definedName>
    <definedName name="lbt_80" localSheetId="8">[467]BTR!#REF!</definedName>
    <definedName name="lbt_80" localSheetId="13">[467]BTR!#REF!</definedName>
    <definedName name="lbt_80" localSheetId="9">[467]BTR!#REF!</definedName>
    <definedName name="lbt_80" localSheetId="2">#REF!</definedName>
    <definedName name="lbt_80" localSheetId="4">#REF!</definedName>
    <definedName name="lbt_80" localSheetId="11">[467]BTR!#REF!</definedName>
    <definedName name="lbt_80" localSheetId="5">[468]BTR!#REF!</definedName>
    <definedName name="lbt_80" localSheetId="3">#REF!</definedName>
    <definedName name="lbt_80">[467]BTR!#REF!</definedName>
    <definedName name="lbt_e" localSheetId="7">[467]BTR!#REF!</definedName>
    <definedName name="lbt_e" localSheetId="6">[467]BTR!#REF!</definedName>
    <definedName name="lbt_e" localSheetId="8">[467]BTR!#REF!</definedName>
    <definedName name="lbt_e" localSheetId="13">[467]BTR!#REF!</definedName>
    <definedName name="lbt_e" localSheetId="9">[467]BTR!#REF!</definedName>
    <definedName name="lbt_e" localSheetId="2">#REF!</definedName>
    <definedName name="lbt_e" localSheetId="4">#REF!</definedName>
    <definedName name="lbt_e" localSheetId="11">[467]BTR!#REF!</definedName>
    <definedName name="lbt_e" localSheetId="5">[468]BTR!#REF!</definedName>
    <definedName name="lbt_e" localSheetId="3">#REF!</definedName>
    <definedName name="lbt_e">[467]BTR!#REF!</definedName>
    <definedName name="LBTC" localSheetId="4">#REF!</definedName>
    <definedName name="LBTC">#REF!</definedName>
    <definedName name="LBTS" localSheetId="4">#REF!</definedName>
    <definedName name="LBTS">#REF!</definedName>
    <definedName name="LC">'[469]mlead '!$C$14</definedName>
    <definedName name="LCE" localSheetId="7">'[434]MRoad data'!#REF!</definedName>
    <definedName name="LCE" localSheetId="6">'[434]MRoad data'!#REF!</definedName>
    <definedName name="LCE" localSheetId="8">'[434]MRoad data'!#REF!</definedName>
    <definedName name="LCE" localSheetId="13">'[434]MRoad data'!#REF!</definedName>
    <definedName name="LCE" localSheetId="9">'[434]MRoad data'!#REF!</definedName>
    <definedName name="LCE" localSheetId="2">'[151]MRMECADAMoad data'!#REF!</definedName>
    <definedName name="LCE" localSheetId="4">'[151]MRMECADAMoad data'!#REF!</definedName>
    <definedName name="LCE" localSheetId="11">'[434]MRoad data'!#REF!</definedName>
    <definedName name="LCE" localSheetId="5">#REF!</definedName>
    <definedName name="LCE" localSheetId="3">'[151]MRMECADAMoad data'!#REF!</definedName>
    <definedName name="LCE">'[434]MRoad data'!#REF!</definedName>
    <definedName name="LCN">#REF!</definedName>
    <definedName name="LCNAUX">'[414]Global factors'!$B$5</definedName>
    <definedName name="LCS">#REF!</definedName>
    <definedName name="ldb" localSheetId="4">#REF!</definedName>
    <definedName name="ldb">#REF!</definedName>
    <definedName name="le" localSheetId="4">#REF!</definedName>
    <definedName name="le">#REF!</definedName>
    <definedName name="LEA" localSheetId="5">'[470]Rd.Det.Est'!#REF!</definedName>
    <definedName name="LEA">'[471]Rd.Det.Est'!#REF!</definedName>
    <definedName name="LEAD" localSheetId="12">IF('Abstract -Pipe Culvert'!__________SD18*'Abstrac- Road work'!__________PPC69*'Abstract -Pipe Culvert'!__________SD2*'Abstract -Pipe Culvert'!__________SD19&gt;0,1,0)</definedName>
    <definedName name="lead" localSheetId="5">'[472]WT AVG LEAD'!$M$18</definedName>
    <definedName name="LEAD">#N/A</definedName>
    <definedName name="LEAD_1" localSheetId="7">#REF!</definedName>
    <definedName name="LEAD_1" localSheetId="6">#REF!</definedName>
    <definedName name="LEAD_1" localSheetId="8">#REF!</definedName>
    <definedName name="LEAD_1" localSheetId="13">#REF!</definedName>
    <definedName name="LEAD_1" localSheetId="9">#REF!</definedName>
    <definedName name="LEAD_1" localSheetId="2">#REF!</definedName>
    <definedName name="LEAD_1" localSheetId="4">#REF!</definedName>
    <definedName name="LEAD_1" localSheetId="11">#REF!</definedName>
    <definedName name="LEAD_1" localSheetId="3">#REF!</definedName>
    <definedName name="LEAD_1">#REF!</definedName>
    <definedName name="LEAD_2" localSheetId="7">#REF!</definedName>
    <definedName name="LEAD_2" localSheetId="6">#REF!</definedName>
    <definedName name="LEAD_2" localSheetId="8">#REF!</definedName>
    <definedName name="LEAD_2" localSheetId="13">#REF!</definedName>
    <definedName name="LEAD_2" localSheetId="9">#REF!</definedName>
    <definedName name="LEAD_2" localSheetId="16">#REF!</definedName>
    <definedName name="LEAD_2" localSheetId="2">#REF!</definedName>
    <definedName name="LEAD_2" localSheetId="4">#REF!</definedName>
    <definedName name="LEAD_2" localSheetId="11">#REF!</definedName>
    <definedName name="LEAD_2" localSheetId="3">#REF!</definedName>
    <definedName name="LEAD_2">#REF!</definedName>
    <definedName name="LEAD_3" localSheetId="7">#REF!</definedName>
    <definedName name="LEAD_3" localSheetId="6">#REF!</definedName>
    <definedName name="LEAD_3" localSheetId="8">#REF!</definedName>
    <definedName name="LEAD_3" localSheetId="13">#REF!</definedName>
    <definedName name="LEAD_3" localSheetId="9">#REF!</definedName>
    <definedName name="LEAD_3" localSheetId="16">#REF!</definedName>
    <definedName name="LEAD_3" localSheetId="2">#REF!</definedName>
    <definedName name="LEAD_3" localSheetId="4">#REF!</definedName>
    <definedName name="LEAD_3" localSheetId="11">#REF!</definedName>
    <definedName name="LEAD_3" localSheetId="3">#REF!</definedName>
    <definedName name="LEAD_3">#REF!</definedName>
    <definedName name="Lead_Charges_less_stacking">#REF!</definedName>
    <definedName name="LEAD_CHARGESESG">[473]Rates!$B$8:$C$158</definedName>
    <definedName name="Lead_ChargesM">#REF!</definedName>
    <definedName name="Lead_gravel">#REF!</definedName>
    <definedName name="lead_list">#REF!</definedName>
    <definedName name="Lead_metal_mc">#REF!</definedName>
    <definedName name="Lead_Metal_ss">#REF!</definedName>
    <definedName name="lead_MIDDLE" localSheetId="7">#REF!</definedName>
    <definedName name="lead_MIDDLE" localSheetId="6">#REF!</definedName>
    <definedName name="lead_MIDDLE" localSheetId="8">#REF!</definedName>
    <definedName name="lead_MIDDLE" localSheetId="13">#REF!</definedName>
    <definedName name="lead_MIDDLE" localSheetId="9">#REF!</definedName>
    <definedName name="lead_MIDDLE" localSheetId="16">#REF!</definedName>
    <definedName name="lead_MIDDLE" localSheetId="2">#REF!</definedName>
    <definedName name="lead_MIDDLE" localSheetId="4">#REF!</definedName>
    <definedName name="lead_MIDDLE" localSheetId="11">#REF!</definedName>
    <definedName name="lead_MIDDLE" localSheetId="3">#REF!</definedName>
    <definedName name="lead_MIDDLE">#REF!</definedName>
    <definedName name="Lead_MR">#REF!</definedName>
    <definedName name="lead_prin" localSheetId="7">#REF!</definedName>
    <definedName name="lead_prin" localSheetId="6">#REF!</definedName>
    <definedName name="lead_prin" localSheetId="8">#REF!</definedName>
    <definedName name="lead_prin" localSheetId="13">#REF!</definedName>
    <definedName name="lead_prin" localSheetId="9">#REF!</definedName>
    <definedName name="lead_prin" localSheetId="16">#REF!</definedName>
    <definedName name="lead_prin" localSheetId="2">#REF!</definedName>
    <definedName name="lead_prin" localSheetId="11">#REF!</definedName>
    <definedName name="lead_prin" localSheetId="5">#N/A</definedName>
    <definedName name="lead_prin" localSheetId="3">#REF!</definedName>
    <definedName name="lead_prin">#REF!</definedName>
    <definedName name="Lead_sand_filling">#REF!</definedName>
    <definedName name="Lead_sand_mortor">#REF!</definedName>
    <definedName name="Lead_stone">#REF!</definedName>
    <definedName name="LEAD_Y1" localSheetId="7">#REF!</definedName>
    <definedName name="LEAD_Y1" localSheetId="6">#REF!</definedName>
    <definedName name="LEAD_Y1" localSheetId="8">#REF!</definedName>
    <definedName name="LEAD_Y1" localSheetId="13">#REF!</definedName>
    <definedName name="LEAD_Y1" localSheetId="9">#REF!</definedName>
    <definedName name="LEAD_Y1" localSheetId="16">#REF!</definedName>
    <definedName name="LEAD_Y1" localSheetId="2">#REF!</definedName>
    <definedName name="LEAD_Y1" localSheetId="4">#REF!</definedName>
    <definedName name="LEAD_Y1" localSheetId="11">#REF!</definedName>
    <definedName name="LEAD_Y1" localSheetId="3">#REF!</definedName>
    <definedName name="LEAD_Y1">#REF!</definedName>
    <definedName name="LEAD_Y2" localSheetId="7">#REF!</definedName>
    <definedName name="LEAD_Y2" localSheetId="6">#REF!</definedName>
    <definedName name="LEAD_Y2" localSheetId="8">#REF!</definedName>
    <definedName name="LEAD_Y2" localSheetId="13">#REF!</definedName>
    <definedName name="LEAD_Y2" localSheetId="9">#REF!</definedName>
    <definedName name="LEAD_Y2" localSheetId="16">#REF!</definedName>
    <definedName name="LEAD_Y2" localSheetId="2">#REF!</definedName>
    <definedName name="LEAD_Y2" localSheetId="4">#REF!</definedName>
    <definedName name="LEAD_Y2" localSheetId="11">#REF!</definedName>
    <definedName name="LEAD_Y2" localSheetId="3">#REF!</definedName>
    <definedName name="LEAD_Y2">#REF!</definedName>
    <definedName name="lead1" localSheetId="7">[244]!____________PPC131+[245]!_________SD122</definedName>
    <definedName name="lead1" localSheetId="13">[244]!____________PPC131+[245]!_________SD122</definedName>
    <definedName name="lead1" localSheetId="9">[244]!____________PPC131+[245]!_________SD122</definedName>
    <definedName name="lead1" localSheetId="15">[244]!____________PPC131+[245]!_________SD122</definedName>
    <definedName name="lead1" localSheetId="11">[244]!____________PPC131+[245]!_________SD122</definedName>
    <definedName name="lead1">[244]!____________PPC131+[245]!_________SD122</definedName>
    <definedName name="lead3" localSheetId="7">#REF!</definedName>
    <definedName name="lead3" localSheetId="6">#REF!</definedName>
    <definedName name="lead3" localSheetId="8">#REF!</definedName>
    <definedName name="lead3" localSheetId="13">#REF!</definedName>
    <definedName name="lead3" localSheetId="9">#REF!</definedName>
    <definedName name="lead3" localSheetId="16">#REF!</definedName>
    <definedName name="lead3" localSheetId="2">#REF!</definedName>
    <definedName name="lead3" localSheetId="11">#REF!</definedName>
    <definedName name="lead3" localSheetId="5">#N/A</definedName>
    <definedName name="lead3" localSheetId="3">#REF!</definedName>
    <definedName name="lead3">#REF!</definedName>
    <definedName name="leadprin" localSheetId="7">#REF!</definedName>
    <definedName name="leadprin" localSheetId="6">#REF!</definedName>
    <definedName name="leadprin" localSheetId="8">#REF!</definedName>
    <definedName name="leadprin" localSheetId="13">#REF!</definedName>
    <definedName name="leadprin" localSheetId="9">#REF!</definedName>
    <definedName name="leadprin" localSheetId="16">#REF!</definedName>
    <definedName name="leadprin" localSheetId="2">#REF!</definedName>
    <definedName name="leadprin" localSheetId="11">#REF!</definedName>
    <definedName name="leadprin" localSheetId="3">#REF!</definedName>
    <definedName name="leadprin">#REF!</definedName>
    <definedName name="LEADS" localSheetId="7">'[287]Road Detail Est.'!#REF!</definedName>
    <definedName name="LEADS" localSheetId="6">'[287]Road Detail Est.'!#REF!</definedName>
    <definedName name="LEADS" localSheetId="8">'[287]Road Detail Est.'!#REF!</definedName>
    <definedName name="LEADS" localSheetId="13">'[287]Road Detail Est.'!#REF!</definedName>
    <definedName name="LEADS" localSheetId="9">'[287]Road Detail Est.'!#REF!</definedName>
    <definedName name="LEADS" localSheetId="16">'[287]Road Detail Est.'!#REF!</definedName>
    <definedName name="LEADS" localSheetId="2">'[378]Road Detail Est.'!#REF!</definedName>
    <definedName name="LEADS" localSheetId="4">'[378]Road Detail Est.'!#REF!</definedName>
    <definedName name="LEADS" localSheetId="11">'[287]Road Detail Est.'!#REF!</definedName>
    <definedName name="LEADS" localSheetId="5">'[474]Road Detail Est.'!#REF!</definedName>
    <definedName name="LEADS" localSheetId="3">'[378]Road Detail Est.'!#REF!</definedName>
    <definedName name="LEADS">'[287]Road Detail Est.'!#REF!</definedName>
    <definedName name="leads1" localSheetId="2">[475]leads!$A$3:$F$53</definedName>
    <definedName name="leads1" localSheetId="4">[475]leads!$A$3:$F$53</definedName>
    <definedName name="leads1" localSheetId="5">#N/A</definedName>
    <definedName name="leads1" localSheetId="3">[475]leads!$A$3:$F$53</definedName>
    <definedName name="leads1">[476]leads!$A$3:$F$53</definedName>
    <definedName name="leads11" localSheetId="2">[160]leads!$A$3:$E$107</definedName>
    <definedName name="leads11" localSheetId="4">[160]leads!$A$3:$E$107</definedName>
    <definedName name="leads11" localSheetId="5">#N/A</definedName>
    <definedName name="leads11" localSheetId="3">[160]leads!$A$3:$E$107</definedName>
    <definedName name="leads11">[15]leads!$A$3:$E$107</definedName>
    <definedName name="LEADSNCMTC" localSheetId="7">'[477]Road data'!#REF!</definedName>
    <definedName name="LEADSNCMTC" localSheetId="6">'[477]Road data'!#REF!</definedName>
    <definedName name="LEADSNCMTC" localSheetId="8">'[477]Road data'!#REF!</definedName>
    <definedName name="LEADSNCMTC" localSheetId="13">'[477]Road data'!#REF!</definedName>
    <definedName name="LEADSNCMTC" localSheetId="9">'[477]Road data'!#REF!</definedName>
    <definedName name="LEADSNCMTC" localSheetId="2">'[478]Road data'!#REF!</definedName>
    <definedName name="LEADSNCMTC" localSheetId="4">'[478]Road data'!#REF!</definedName>
    <definedName name="LEADSNCMTC" localSheetId="11">'[477]Road data'!#REF!</definedName>
    <definedName name="LEADSNCMTC" localSheetId="5">#N/A</definedName>
    <definedName name="LEADSNCMTC" localSheetId="3">'[478]Road data'!#REF!</definedName>
    <definedName name="LEADSNCMTC">'[477]Road data'!#REF!</definedName>
    <definedName name="LEADSS">#N/A</definedName>
    <definedName name="LED">#REF!</definedName>
    <definedName name="lef" localSheetId="7">#REF!</definedName>
    <definedName name="lef" localSheetId="6">#REF!</definedName>
    <definedName name="lef" localSheetId="8">#REF!</definedName>
    <definedName name="lef" localSheetId="13">#REF!</definedName>
    <definedName name="lef" localSheetId="9">#REF!</definedName>
    <definedName name="lef" localSheetId="16">#REF!</definedName>
    <definedName name="lef" localSheetId="2">#REF!</definedName>
    <definedName name="lef" localSheetId="4">#REF!</definedName>
    <definedName name="lef" localSheetId="11">#REF!</definedName>
    <definedName name="lef" localSheetId="3">#REF!</definedName>
    <definedName name="lef">#REF!</definedName>
    <definedName name="legend" localSheetId="4">#REF!</definedName>
    <definedName name="legend">#REF!</definedName>
    <definedName name="lel" localSheetId="7">#REF!</definedName>
    <definedName name="lel" localSheetId="6">#REF!</definedName>
    <definedName name="lel" localSheetId="8">#REF!</definedName>
    <definedName name="lel" localSheetId="13">#REF!</definedName>
    <definedName name="lel" localSheetId="9">#REF!</definedName>
    <definedName name="lel" localSheetId="16">#REF!</definedName>
    <definedName name="lel" localSheetId="2">#REF!</definedName>
    <definedName name="lel" localSheetId="4">#REF!</definedName>
    <definedName name="lel" localSheetId="11">#REF!</definedName>
    <definedName name="lel" localSheetId="3">#REF!</definedName>
    <definedName name="lel">#REF!</definedName>
    <definedName name="LEN">#REF!</definedName>
    <definedName name="len_ew_for" localSheetId="5">'[207]Rd.Det.Est'!#REF!</definedName>
    <definedName name="len_ew_for">'[206]Rd.Det.Est'!#REF!</definedName>
    <definedName name="len_GSB" localSheetId="5">'[207]Rd.Det.Est'!#REF!</definedName>
    <definedName name="len_GSB">'[206]Rd.Det.Est'!#REF!</definedName>
    <definedName name="length">#REF!</definedName>
    <definedName name="lfb">#REF!</definedName>
    <definedName name="lfo">[479]Sheet3!$C$16</definedName>
    <definedName name="lgt" localSheetId="9">'[153]C-data'!$F$25</definedName>
    <definedName name="lgt" localSheetId="11">'[153]C-data'!$F$25</definedName>
    <definedName name="lgt">'[154]C-data'!$F$25</definedName>
    <definedName name="Li">#REF!</definedName>
    <definedName name="library">#REF!</definedName>
    <definedName name="lift_charges">'[276]data existing_do not delete'!$E$20:$E$22</definedName>
    <definedName name="lift_f1">#REF!</definedName>
    <definedName name="lift_f2">#REF!</definedName>
    <definedName name="lift_f3">#REF!</definedName>
    <definedName name="lift_f4">#REF!</definedName>
    <definedName name="lift_range">'[276]data existing_do not delete'!$A$57:$A$70</definedName>
    <definedName name="lift_rcc_1">#REF!</definedName>
    <definedName name="lift_rcc_2">#REF!</definedName>
    <definedName name="lift_rcc_3">#REF!</definedName>
    <definedName name="lift_rcc_4">#REF!</definedName>
    <definedName name="lifting_heights">'[276]data existing_do not delete'!$A$43:$A$54</definedName>
    <definedName name="lin">[400]DATA_PRG!$H$159</definedName>
    <definedName name="line" localSheetId="7">#REF!</definedName>
    <definedName name="line" localSheetId="6">#REF!</definedName>
    <definedName name="line" localSheetId="8">#REF!</definedName>
    <definedName name="line" localSheetId="13">#REF!</definedName>
    <definedName name="line" localSheetId="9">#REF!</definedName>
    <definedName name="line" localSheetId="16">#REF!</definedName>
    <definedName name="line" localSheetId="2">#REF!</definedName>
    <definedName name="line" localSheetId="4">#REF!</definedName>
    <definedName name="line" localSheetId="11">#REF!</definedName>
    <definedName name="line" localSheetId="3">#REF!</definedName>
    <definedName name="line">#REF!</definedName>
    <definedName name="LineDetails">[480]Lookup!$A$3:$AH$284</definedName>
    <definedName name="LINKDET">#REF!</definedName>
    <definedName name="LINKDET_6">#REF!</definedName>
    <definedName name="LINKDET_8">#REF!</definedName>
    <definedName name="LINKDET_9">#REF!</definedName>
    <definedName name="list" localSheetId="12">'[453]mlead '!$C$14</definedName>
    <definedName name="list" localSheetId="5">'[453]mlead '!$C$14</definedName>
    <definedName name="list">'[481]mlead '!$C$14</definedName>
    <definedName name="List1" localSheetId="4">#REF!</definedName>
    <definedName name="List1">#REF!</definedName>
    <definedName name="List2" localSheetId="4">#REF!</definedName>
    <definedName name="List2">#REF!</definedName>
    <definedName name="List3" localSheetId="4">#REF!</definedName>
    <definedName name="List3">#REF!</definedName>
    <definedName name="LIT">#REF!</definedName>
    <definedName name="ljhj">#REF!</definedName>
    <definedName name="ljuhggfae" localSheetId="7">'[287]Road data'!#REF!</definedName>
    <definedName name="ljuhggfae" localSheetId="6">'[287]Road data'!#REF!</definedName>
    <definedName name="ljuhggfae" localSheetId="8">'[287]Road data'!#REF!</definedName>
    <definedName name="ljuhggfae" localSheetId="13">'[287]Road data'!#REF!</definedName>
    <definedName name="ljuhggfae" localSheetId="9">'[287]Road data'!#REF!</definedName>
    <definedName name="ljuhggfae" localSheetId="16">'[287]Road data'!#REF!</definedName>
    <definedName name="ljuhggfae" localSheetId="11">'[287]Road data'!#REF!</definedName>
    <definedName name="ljuhggfae" localSheetId="5">'[288]Road data'!#REF!</definedName>
    <definedName name="ljuhggfae">'[287]Road data'!#REF!</definedName>
    <definedName name="lk" localSheetId="4">#REF!</definedName>
    <definedName name="lk">#REF!</definedName>
    <definedName name="lkajdhrlkuae">#REF!</definedName>
    <definedName name="lkhfesryhelu">#REF!</definedName>
    <definedName name="lkjgushr">#REF!</definedName>
    <definedName name="ll" localSheetId="4">#REF!</definedName>
    <definedName name="LL" localSheetId="12">'[465]Rd.Data'!#REF!</definedName>
    <definedName name="LL" localSheetId="5">'[464]Rd.Data'!#REF!</definedName>
    <definedName name="ll">#REF!</definedName>
    <definedName name="lld">#REF!</definedName>
    <definedName name="llk">[408]MRATES!$M$6</definedName>
    <definedName name="lll">#REF!</definedName>
    <definedName name="llll" localSheetId="7">'[482]Road data'!#REF!</definedName>
    <definedName name="llll" localSheetId="6">'[482]Road data'!#REF!</definedName>
    <definedName name="llll" localSheetId="8">'[482]Road data'!#REF!</definedName>
    <definedName name="llll" localSheetId="13">'[482]Road data'!#REF!</definedName>
    <definedName name="llll" localSheetId="9">'[482]Road data'!#REF!</definedName>
    <definedName name="llll" localSheetId="16">'[482]Road data'!#REF!</definedName>
    <definedName name="llll" localSheetId="11">'[482]Road data'!#REF!</definedName>
    <definedName name="llll" localSheetId="5">'[483]Road data'!#REF!</definedName>
    <definedName name="llll">'[482]Road data'!#REF!</definedName>
    <definedName name="lllll" localSheetId="4">#REF!</definedName>
    <definedName name="lllll">#REF!</definedName>
    <definedName name="lllllllllll">'[484]Road Detail Est.'!#REF!</definedName>
    <definedName name="llllllllllllllllllllll" localSheetId="4">#REF!</definedName>
    <definedName name="llllllllllllllllllllll">#REF!</definedName>
    <definedName name="llw">#REF!</definedName>
    <definedName name="LM">'[414]Global factors'!$B$9</definedName>
    <definedName name="LMAUX">'[414]Global factors'!$B$10</definedName>
    <definedName name="ln">#REF!</definedName>
    <definedName name="Loader_of_1_Cu.M." localSheetId="4">#REF!</definedName>
    <definedName name="Loader_of_1_Cu.M.">#REF!</definedName>
    <definedName name="Loader_of_1_Cu_M_">NA()</definedName>
    <definedName name="Loamy_and_Clayey_soils_like_black_cotton_soils__red_earth_and_ordinary_gravel_SS_20_A.">#REF!</definedName>
    <definedName name="Loamy_and_Clayey_soils_like_black_cotton_soils__red_earth_and_ordinary_gravel_SS_20_A_">NA()</definedName>
    <definedName name="Loan_Amount" localSheetId="2">'[369]Amortization Table'!$D$6</definedName>
    <definedName name="Loan_Amount" localSheetId="4">'[369]Amortization Table'!$D$6</definedName>
    <definedName name="Loan_Amount" localSheetId="12">'[370]Amortization Table'!$D$6</definedName>
    <definedName name="Loan_Amount" localSheetId="5">'[371]Amortization Table'!$D$6</definedName>
    <definedName name="Loan_Amount" localSheetId="3">'[369]Amortization Table'!$D$6</definedName>
    <definedName name="Loan_Amount">'[372]Amortization Table'!$D$6</definedName>
    <definedName name="Loan_Start" localSheetId="2">'[369]Amortization Table'!$D$10</definedName>
    <definedName name="Loan_Start" localSheetId="4">'[369]Amortization Table'!$D$10</definedName>
    <definedName name="Loan_Start" localSheetId="12">'[370]Amortization Table'!$D$10</definedName>
    <definedName name="Loan_Start" localSheetId="5">'[371]Amortization Table'!$D$10</definedName>
    <definedName name="Loan_Start" localSheetId="3">'[369]Amortization Table'!$D$10</definedName>
    <definedName name="Loan_Start">'[372]Amortization Table'!$D$10</definedName>
    <definedName name="Loan_Years" localSheetId="2">'[369]Amortization Table'!$D$8</definedName>
    <definedName name="Loan_Years" localSheetId="4">'[369]Amortization Table'!$D$8</definedName>
    <definedName name="Loan_Years" localSheetId="12">'[370]Amortization Table'!$D$8</definedName>
    <definedName name="Loan_Years" localSheetId="5">'[371]Amortization Table'!$D$8</definedName>
    <definedName name="Loan_Years" localSheetId="3">'[369]Amortization Table'!$D$8</definedName>
    <definedName name="Loan_Years">'[372]Amortization Table'!$D$8</definedName>
    <definedName name="loans_adv">#REF!</definedName>
    <definedName name="Location___10">#N/A</definedName>
    <definedName name="Location___11">#N/A</definedName>
    <definedName name="Location___16">#N/A</definedName>
    <definedName name="Location___17">#N/A</definedName>
    <definedName name="Location___20">#N/A</definedName>
    <definedName name="Location___22">#N/A</definedName>
    <definedName name="Location___23">#N/A</definedName>
    <definedName name="Location___24">#N/A</definedName>
    <definedName name="Location___25">#N/A</definedName>
    <definedName name="Location___31">#N/A</definedName>
    <definedName name="Location___6">#N/A</definedName>
    <definedName name="logo1">"Picture 7"</definedName>
    <definedName name="lok">#REF!</definedName>
    <definedName name="LOOP">#REF!</definedName>
    <definedName name="lpiw">#REF!</definedName>
    <definedName name="lraft">#REF!</definedName>
    <definedName name="LS_ROAD" localSheetId="7">'[485]abs road'!#REF!</definedName>
    <definedName name="LS_ROAD" localSheetId="6">'[485]abs road'!#REF!</definedName>
    <definedName name="LS_ROAD" localSheetId="8">'[485]abs road'!#REF!</definedName>
    <definedName name="LS_ROAD" localSheetId="13">'[485]abs road'!#REF!</definedName>
    <definedName name="LS_ROAD" localSheetId="9">'[485]abs road'!#REF!</definedName>
    <definedName name="LS_ROAD" localSheetId="2">'[393]abs road'!#REF!</definedName>
    <definedName name="LS_ROAD" localSheetId="4">'[393]abs road'!#REF!</definedName>
    <definedName name="LS_ROAD" localSheetId="11">'[485]abs road'!#REF!</definedName>
    <definedName name="LS_ROAD" localSheetId="12">'[231]abs road'!#REF!</definedName>
    <definedName name="LS_ROAD" localSheetId="5">#REF!</definedName>
    <definedName name="LS_ROAD" localSheetId="3">'[393]abs road'!#REF!</definedName>
    <definedName name="LS_ROAD">'[485]abs road'!#REF!</definedName>
    <definedName name="lsec">#REF!</definedName>
    <definedName name="Lsec1">#REF!</definedName>
    <definedName name="Lsec2">#REF!</definedName>
    <definedName name="Lsec3">#REF!</definedName>
    <definedName name="Lsec4">#REF!</definedName>
    <definedName name="Lsec5">#REF!</definedName>
    <definedName name="Lsec6">#REF!</definedName>
    <definedName name="lsec7">#REF!</definedName>
    <definedName name="LSNO1">[486]Lead!$N$7</definedName>
    <definedName name="LSNO10" localSheetId="4">#REF!</definedName>
    <definedName name="LSNO10">#REF!</definedName>
    <definedName name="LSNO100" localSheetId="4">#REF!</definedName>
    <definedName name="LSNO100">#REF!</definedName>
    <definedName name="LSNO101" localSheetId="4">#REF!</definedName>
    <definedName name="LSNO101">#REF!</definedName>
    <definedName name="LSNO102">#REF!</definedName>
    <definedName name="LSNO103">#REF!</definedName>
    <definedName name="LSNO104">#REF!</definedName>
    <definedName name="LSNO105">#REF!</definedName>
    <definedName name="LSNO106">#REF!</definedName>
    <definedName name="LSNO107">#REF!</definedName>
    <definedName name="LSNO108">#REF!</definedName>
    <definedName name="LSNO109">#REF!</definedName>
    <definedName name="LSNO11">#REF!</definedName>
    <definedName name="LSNO110">#REF!</definedName>
    <definedName name="LSNO111">#REF!</definedName>
    <definedName name="LSNO112">#REF!</definedName>
    <definedName name="LSNO113">#REF!</definedName>
    <definedName name="LSNO114">#REF!</definedName>
    <definedName name="LSNO115">#REF!</definedName>
    <definedName name="LSNO116">#REF!</definedName>
    <definedName name="LSNO117">#REF!</definedName>
    <definedName name="LSNO118">#REF!</definedName>
    <definedName name="LSNO119">#REF!</definedName>
    <definedName name="LSNO120">#REF!</definedName>
    <definedName name="LSNO121">#REF!</definedName>
    <definedName name="LSNO122">#REF!</definedName>
    <definedName name="LSNO123">#REF!</definedName>
    <definedName name="LSNO124">#REF!</definedName>
    <definedName name="LSNO125">#REF!</definedName>
    <definedName name="LSNO126">#REF!</definedName>
    <definedName name="LSNO127">#REF!</definedName>
    <definedName name="LSNO128">#REF!</definedName>
    <definedName name="LSNO129">#REF!</definedName>
    <definedName name="LSNO13">#REF!</definedName>
    <definedName name="LSNO130">#REF!</definedName>
    <definedName name="LSNO131">#REF!</definedName>
    <definedName name="LSNO132">#REF!</definedName>
    <definedName name="LSNO133">#REF!</definedName>
    <definedName name="LSNO134">#REF!</definedName>
    <definedName name="LSNO135">#REF!</definedName>
    <definedName name="LSNO136">#REF!</definedName>
    <definedName name="LSNO137">#REF!</definedName>
    <definedName name="LSNO138">#REF!</definedName>
    <definedName name="LSNO139">#REF!</definedName>
    <definedName name="LSNO14">#REF!</definedName>
    <definedName name="LSNO140">#REF!</definedName>
    <definedName name="LSNO141">#REF!</definedName>
    <definedName name="LSNO142">#REF!</definedName>
    <definedName name="LSNO143">#REF!</definedName>
    <definedName name="LSNO144">#REF!</definedName>
    <definedName name="LSNO145">#REF!</definedName>
    <definedName name="LSNO146">#REF!</definedName>
    <definedName name="LSNO147">#REF!</definedName>
    <definedName name="LSNO148">#REF!</definedName>
    <definedName name="LSNO149">#REF!</definedName>
    <definedName name="LSNO150">#REF!</definedName>
    <definedName name="LSNO151">#REF!</definedName>
    <definedName name="LSNO152">#REF!</definedName>
    <definedName name="LSNO153">#REF!</definedName>
    <definedName name="LSNO154">#REF!</definedName>
    <definedName name="LSNO155">#REF!</definedName>
    <definedName name="LSNO156">#REF!</definedName>
    <definedName name="LSNO157">#REF!</definedName>
    <definedName name="LSNO158">#REF!</definedName>
    <definedName name="LSNO159">#REF!</definedName>
    <definedName name="LSNO16">#REF!</definedName>
    <definedName name="LSNO160">#REF!</definedName>
    <definedName name="LSNO161">#REF!</definedName>
    <definedName name="LSNO162">#REF!</definedName>
    <definedName name="LSNO163">#REF!</definedName>
    <definedName name="LSNO164">#REF!</definedName>
    <definedName name="LSNO165">#REF!</definedName>
    <definedName name="LSNO166">#REF!</definedName>
    <definedName name="LSNO167">#REF!</definedName>
    <definedName name="LSNO168">#REF!</definedName>
    <definedName name="LSNO169">#REF!</definedName>
    <definedName name="LSNO170">#REF!</definedName>
    <definedName name="LSNO171">#REF!</definedName>
    <definedName name="LSNO172">#REF!</definedName>
    <definedName name="LSNO173">#REF!</definedName>
    <definedName name="LSNO174">#REF!</definedName>
    <definedName name="LSNO175">#REF!</definedName>
    <definedName name="LSNO176">#REF!</definedName>
    <definedName name="LSNO177">#REF!</definedName>
    <definedName name="LSNO178">#REF!</definedName>
    <definedName name="LSNO179">#REF!</definedName>
    <definedName name="LSNO18">#REF!</definedName>
    <definedName name="LSNO180">#REF!</definedName>
    <definedName name="LSNO181">#REF!</definedName>
    <definedName name="LSNO182">#REF!</definedName>
    <definedName name="LSNO183">#REF!</definedName>
    <definedName name="LSNO184">#REF!</definedName>
    <definedName name="LSNO185">#REF!</definedName>
    <definedName name="LSNO186">#REF!</definedName>
    <definedName name="LSNO187">#REF!</definedName>
    <definedName name="LSNO188">#REF!</definedName>
    <definedName name="LSNO189">#REF!</definedName>
    <definedName name="LSNO19">#REF!</definedName>
    <definedName name="LSNO190">#REF!</definedName>
    <definedName name="LSNO191">#REF!</definedName>
    <definedName name="LSNO192">#REF!</definedName>
    <definedName name="LSNO193">#REF!</definedName>
    <definedName name="LSNO194">#REF!</definedName>
    <definedName name="LSNO195">#REF!</definedName>
    <definedName name="LSNO196">#REF!</definedName>
    <definedName name="LSNO197">#REF!</definedName>
    <definedName name="LSNO198">#REF!</definedName>
    <definedName name="LSNO199">#REF!</definedName>
    <definedName name="LSNO2">#REF!</definedName>
    <definedName name="LSNO20">#REF!</definedName>
    <definedName name="LSNO200">#REF!</definedName>
    <definedName name="LSNO201">#REF!</definedName>
    <definedName name="LSNO202">#REF!</definedName>
    <definedName name="LSNO203">#REF!</definedName>
    <definedName name="LSNO204">#REF!</definedName>
    <definedName name="LSNO205">#REF!</definedName>
    <definedName name="LSNO206">#REF!</definedName>
    <definedName name="LSNO207">#REF!</definedName>
    <definedName name="LSNO208">#REF!</definedName>
    <definedName name="LSNO209">#REF!</definedName>
    <definedName name="LSNO210">#REF!</definedName>
    <definedName name="LSNO211">#REF!</definedName>
    <definedName name="LSNO212">#REF!</definedName>
    <definedName name="LSNO213">#REF!</definedName>
    <definedName name="LSNO214">#REF!</definedName>
    <definedName name="LSNO215">#REF!</definedName>
    <definedName name="LSNO216">#REF!</definedName>
    <definedName name="LSNO217">#REF!</definedName>
    <definedName name="LSNO218">#REF!</definedName>
    <definedName name="LSNO219">#REF!</definedName>
    <definedName name="LSNO22">#REF!</definedName>
    <definedName name="LSNO220">#REF!</definedName>
    <definedName name="LSNO221">#REF!</definedName>
    <definedName name="LSNO222">#REF!</definedName>
    <definedName name="LSNO223">#REF!</definedName>
    <definedName name="LSNO224">#REF!</definedName>
    <definedName name="LSNO225">#REF!</definedName>
    <definedName name="LSNO226">#REF!</definedName>
    <definedName name="LSNO227">#REF!</definedName>
    <definedName name="LSNO228">#REF!</definedName>
    <definedName name="LSNO229">#REF!</definedName>
    <definedName name="LSNO23">#REF!</definedName>
    <definedName name="LSNO230">#REF!</definedName>
    <definedName name="LSNO231">#REF!</definedName>
    <definedName name="LSNO232">#REF!</definedName>
    <definedName name="LSNO233">#REF!</definedName>
    <definedName name="LSNO234">#REF!</definedName>
    <definedName name="LSNO235">#REF!</definedName>
    <definedName name="LSNO236">#REF!</definedName>
    <definedName name="LSNO237">#REF!</definedName>
    <definedName name="LSNO238">#REF!</definedName>
    <definedName name="LSNO239">#REF!</definedName>
    <definedName name="LSNO24">[486]Lead!$N$26</definedName>
    <definedName name="LSNO240" localSheetId="4">#REF!</definedName>
    <definedName name="LSNO240">#REF!</definedName>
    <definedName name="LSNO241" localSheetId="4">#REF!</definedName>
    <definedName name="LSNO241">#REF!</definedName>
    <definedName name="LSNO242" localSheetId="4">#REF!</definedName>
    <definedName name="LSNO242">#REF!</definedName>
    <definedName name="LSNO243">#REF!</definedName>
    <definedName name="LSNO244">#REF!</definedName>
    <definedName name="LSNO245">#REF!</definedName>
    <definedName name="LSNO246">#REF!</definedName>
    <definedName name="LSNO247">#REF!</definedName>
    <definedName name="LSNO248">#REF!</definedName>
    <definedName name="LSNO249">#REF!</definedName>
    <definedName name="LSNO25">#REF!</definedName>
    <definedName name="LSNO250">#REF!</definedName>
    <definedName name="LSNO251">#REF!</definedName>
    <definedName name="LSNO26">[486]Lead!$N$28</definedName>
    <definedName name="LSNO3">[486]Lead!$N$9</definedName>
    <definedName name="LSNO34" localSheetId="4">#REF!</definedName>
    <definedName name="LSNO34">#REF!</definedName>
    <definedName name="LSNO37" localSheetId="4">#REF!</definedName>
    <definedName name="LSNO37">#REF!</definedName>
    <definedName name="LSNO38" localSheetId="4">#REF!</definedName>
    <definedName name="LSNO38">#REF!</definedName>
    <definedName name="LSNO39">#REF!</definedName>
    <definedName name="LSNO4">#REF!</definedName>
    <definedName name="LSNO40">#REF!</definedName>
    <definedName name="LSNO41">#REF!</definedName>
    <definedName name="LSNO42">#REF!</definedName>
    <definedName name="LSNO43">#REF!</definedName>
    <definedName name="LSNO44">#REF!</definedName>
    <definedName name="LSNO45">#REF!</definedName>
    <definedName name="LSNO46">#REF!</definedName>
    <definedName name="LSNO47">#REF!</definedName>
    <definedName name="LSNO48">#REF!</definedName>
    <definedName name="LSNO49">#REF!</definedName>
    <definedName name="LSNO5">#REF!</definedName>
    <definedName name="LSNO50">#REF!</definedName>
    <definedName name="LSNO51">#REF!</definedName>
    <definedName name="LSNO52">#REF!</definedName>
    <definedName name="LSNO53">#REF!</definedName>
    <definedName name="LSNO54">#REF!</definedName>
    <definedName name="LSNO55">#REF!</definedName>
    <definedName name="LSNO56">#REF!</definedName>
    <definedName name="LSNO57">#REF!</definedName>
    <definedName name="LSNO58">#REF!</definedName>
    <definedName name="LSNO59">#REF!</definedName>
    <definedName name="LSNO6">#REF!</definedName>
    <definedName name="LSNO60">#REF!</definedName>
    <definedName name="LSNO61">#REF!</definedName>
    <definedName name="LSNO62">#REF!</definedName>
    <definedName name="LSNO63">#REF!</definedName>
    <definedName name="LSNO64">#REF!</definedName>
    <definedName name="LSNO65">#REF!</definedName>
    <definedName name="LSNO66">#REF!</definedName>
    <definedName name="LSNO67">#REF!</definedName>
    <definedName name="LSNO68">#REF!</definedName>
    <definedName name="LSNO69">#REF!</definedName>
    <definedName name="LSNO70">#REF!</definedName>
    <definedName name="LSNO71">#REF!</definedName>
    <definedName name="LSNO72">#REF!</definedName>
    <definedName name="LSNO73">#REF!</definedName>
    <definedName name="LSNO74">#REF!</definedName>
    <definedName name="LSNO75">#REF!</definedName>
    <definedName name="LSNO76">#REF!</definedName>
    <definedName name="LSNO77">#REF!</definedName>
    <definedName name="LSNO78">#REF!</definedName>
    <definedName name="LSNO79">#REF!</definedName>
    <definedName name="LSNO8">#REF!</definedName>
    <definedName name="LSNO80">#REF!</definedName>
    <definedName name="LSNO81">#REF!</definedName>
    <definedName name="LSNO82">#REF!</definedName>
    <definedName name="LSNO83">#REF!</definedName>
    <definedName name="LSNO84">#REF!</definedName>
    <definedName name="LSNO85">#REF!</definedName>
    <definedName name="LSNO86">#REF!</definedName>
    <definedName name="LSNO87">#REF!</definedName>
    <definedName name="LSNO88">#REF!</definedName>
    <definedName name="LSNO89">#REF!</definedName>
    <definedName name="LSNO90">#REF!</definedName>
    <definedName name="LSNO91">#REF!</definedName>
    <definedName name="LSNO92">#REF!</definedName>
    <definedName name="LSNO93">#REF!</definedName>
    <definedName name="LSNO94">#REF!</definedName>
    <definedName name="LSNO95">#REF!</definedName>
    <definedName name="LSNO96">#REF!</definedName>
    <definedName name="LSNO97">#REF!</definedName>
    <definedName name="LSNO98">#REF!</definedName>
    <definedName name="LSNO99">#REF!</definedName>
    <definedName name="ltpt">#REF!</definedName>
    <definedName name="Lukalam_Komana" localSheetId="4">#REF!</definedName>
    <definedName name="Lukalam_Komana">#REF!</definedName>
    <definedName name="lwb">#REF!</definedName>
    <definedName name="lxg">#REF!</definedName>
    <definedName name="m">'[272]PRECAST lightconc-II'!$J$20</definedName>
    <definedName name="M.C.A">"Add for Municipal Corporation Allowance"</definedName>
    <definedName name="M_0.50" localSheetId="4">#REF!</definedName>
    <definedName name="M_0.50">#REF!</definedName>
    <definedName name="M_0_50">#REF!</definedName>
    <definedName name="M_01" localSheetId="4">#REF!</definedName>
    <definedName name="M_01">#REF!</definedName>
    <definedName name="M_02" localSheetId="4">#REF!</definedName>
    <definedName name="M_02">#REF!</definedName>
    <definedName name="M_03" localSheetId="7">#REF!</definedName>
    <definedName name="M_03" localSheetId="6">#REF!</definedName>
    <definedName name="M_03" localSheetId="8">#REF!</definedName>
    <definedName name="M_03" localSheetId="13">#REF!</definedName>
    <definedName name="M_03" localSheetId="9">#REF!</definedName>
    <definedName name="M_03" localSheetId="16">#REF!</definedName>
    <definedName name="M_03" localSheetId="2">#REF!</definedName>
    <definedName name="M_03" localSheetId="4">[232]Rates!$D$10</definedName>
    <definedName name="M_03" localSheetId="11">#REF!</definedName>
    <definedName name="M_03" localSheetId="3">#REF!</definedName>
    <definedName name="M_03">#REF!</definedName>
    <definedName name="M_04" localSheetId="4">#REF!</definedName>
    <definedName name="M_04">#REF!</definedName>
    <definedName name="M_05" localSheetId="4">#REF!</definedName>
    <definedName name="M_05">#REF!</definedName>
    <definedName name="M_06" localSheetId="4">#REF!</definedName>
    <definedName name="M_06">#REF!</definedName>
    <definedName name="M_07" localSheetId="2">#REF!</definedName>
    <definedName name="M_07" localSheetId="4">#REF!</definedName>
    <definedName name="M_07" localSheetId="5">#REF!</definedName>
    <definedName name="M_07" localSheetId="3">#REF!</definedName>
    <definedName name="M_07">[362]Rates!$D$14</definedName>
    <definedName name="M_08" localSheetId="4">#REF!</definedName>
    <definedName name="M_08">#REF!</definedName>
    <definedName name="M_09" localSheetId="4">#REF!</definedName>
    <definedName name="M_09">#REF!</definedName>
    <definedName name="M_10" localSheetId="4">#REF!</definedName>
    <definedName name="M_10">#REF!</definedName>
    <definedName name="M_100" localSheetId="4">#REF!</definedName>
    <definedName name="M_100">#REF!</definedName>
    <definedName name="M_101" localSheetId="4">#REF!</definedName>
    <definedName name="M_101">#REF!</definedName>
    <definedName name="M_102" localSheetId="4">#REF!</definedName>
    <definedName name="M_102">#REF!</definedName>
    <definedName name="M_103" localSheetId="4">#REF!</definedName>
    <definedName name="M_103">#REF!</definedName>
    <definedName name="M_104" localSheetId="4">#REF!</definedName>
    <definedName name="M_104">#REF!</definedName>
    <definedName name="M_105" localSheetId="4">#REF!</definedName>
    <definedName name="M_105">#REF!</definedName>
    <definedName name="M_106" localSheetId="4">#REF!</definedName>
    <definedName name="M_106">#REF!</definedName>
    <definedName name="M_107" localSheetId="4">#REF!</definedName>
    <definedName name="M_107">#REF!</definedName>
    <definedName name="M_108" localSheetId="4">#REF!</definedName>
    <definedName name="M_108">#REF!</definedName>
    <definedName name="M_109" localSheetId="4">#REF!</definedName>
    <definedName name="M_109">#REF!</definedName>
    <definedName name="M_11" localSheetId="4">#REF!</definedName>
    <definedName name="M_11">#REF!</definedName>
    <definedName name="M_110" localSheetId="4">#REF!</definedName>
    <definedName name="M_110">#REF!</definedName>
    <definedName name="M_111" localSheetId="4">#REF!</definedName>
    <definedName name="M_111">#REF!</definedName>
    <definedName name="M_112" localSheetId="4">#REF!</definedName>
    <definedName name="M_112">#REF!</definedName>
    <definedName name="M_113" localSheetId="4">#REF!</definedName>
    <definedName name="M_113">#REF!</definedName>
    <definedName name="M_114" localSheetId="4">#REF!</definedName>
    <definedName name="M_114">#REF!</definedName>
    <definedName name="M_115" localSheetId="4">#REF!</definedName>
    <definedName name="M_115">#REF!</definedName>
    <definedName name="M_116" localSheetId="4">#REF!</definedName>
    <definedName name="M_116">#REF!</definedName>
    <definedName name="M_117" localSheetId="4">#REF!</definedName>
    <definedName name="M_117">#REF!</definedName>
    <definedName name="M_118" localSheetId="4">#REF!</definedName>
    <definedName name="M_118">#REF!</definedName>
    <definedName name="M_119" localSheetId="4">#REF!</definedName>
    <definedName name="M_119">#REF!</definedName>
    <definedName name="M_12" localSheetId="4">#REF!</definedName>
    <definedName name="M_12">#REF!</definedName>
    <definedName name="M_120" localSheetId="4">#REF!</definedName>
    <definedName name="M_120">#REF!</definedName>
    <definedName name="M_121" localSheetId="4">#REF!</definedName>
    <definedName name="M_121">#REF!</definedName>
    <definedName name="M_122" localSheetId="4">#REF!</definedName>
    <definedName name="M_122">#REF!</definedName>
    <definedName name="M_123" localSheetId="4">#REF!</definedName>
    <definedName name="M_123">#REF!</definedName>
    <definedName name="M_124" localSheetId="4">#REF!</definedName>
    <definedName name="M_124">#REF!</definedName>
    <definedName name="M_125" localSheetId="4">#REF!</definedName>
    <definedName name="M_125">#REF!</definedName>
    <definedName name="M_126" localSheetId="4">#REF!</definedName>
    <definedName name="M_126">#REF!</definedName>
    <definedName name="M_127" localSheetId="4">#REF!</definedName>
    <definedName name="M_127">#REF!</definedName>
    <definedName name="M_128" localSheetId="4">#REF!</definedName>
    <definedName name="M_128">#REF!</definedName>
    <definedName name="M_129" localSheetId="4">#REF!</definedName>
    <definedName name="M_129">#REF!</definedName>
    <definedName name="M_13" localSheetId="4">#REF!</definedName>
    <definedName name="M_13">#REF!</definedName>
    <definedName name="M_130" localSheetId="4">#REF!</definedName>
    <definedName name="M_130">#REF!</definedName>
    <definedName name="M_131" localSheetId="4">#REF!</definedName>
    <definedName name="M_131">#REF!</definedName>
    <definedName name="M_132" localSheetId="4">#REF!</definedName>
    <definedName name="M_132">#REF!</definedName>
    <definedName name="M_133" localSheetId="4">#REF!</definedName>
    <definedName name="M_133">#REF!</definedName>
    <definedName name="M_134" localSheetId="4">#REF!</definedName>
    <definedName name="M_134">#REF!</definedName>
    <definedName name="M_135" localSheetId="4">#REF!</definedName>
    <definedName name="M_135">#REF!</definedName>
    <definedName name="M_136" localSheetId="4">#REF!</definedName>
    <definedName name="M_136">#REF!</definedName>
    <definedName name="M_137" localSheetId="4">#REF!</definedName>
    <definedName name="M_137">#REF!</definedName>
    <definedName name="M_138" localSheetId="4">#REF!</definedName>
    <definedName name="M_138">#REF!</definedName>
    <definedName name="M_139" localSheetId="4">#REF!</definedName>
    <definedName name="M_139">#REF!</definedName>
    <definedName name="M_14" localSheetId="4">#REF!</definedName>
    <definedName name="M_14">#REF!</definedName>
    <definedName name="M_140" localSheetId="4">#REF!</definedName>
    <definedName name="M_140">#REF!</definedName>
    <definedName name="M_141" localSheetId="4">#REF!</definedName>
    <definedName name="M_141">#REF!</definedName>
    <definedName name="M_142" localSheetId="4">#REF!</definedName>
    <definedName name="M_142">#REF!</definedName>
    <definedName name="M_143" localSheetId="4">#REF!</definedName>
    <definedName name="M_143">#REF!</definedName>
    <definedName name="M_144" localSheetId="4">#REF!</definedName>
    <definedName name="M_144">#REF!</definedName>
    <definedName name="M_145" localSheetId="4">#REF!</definedName>
    <definedName name="M_145">#REF!</definedName>
    <definedName name="M_146" localSheetId="4">#REF!</definedName>
    <definedName name="M_146">#REF!</definedName>
    <definedName name="M_147" localSheetId="4">#REF!</definedName>
    <definedName name="M_147">#REF!</definedName>
    <definedName name="M_148" localSheetId="4">#REF!</definedName>
    <definedName name="M_148">#REF!</definedName>
    <definedName name="M_149" localSheetId="4">#REF!</definedName>
    <definedName name="M_149">#REF!</definedName>
    <definedName name="M_15" localSheetId="4">#REF!</definedName>
    <definedName name="M_15">#REF!</definedName>
    <definedName name="M_150" localSheetId="4">#REF!</definedName>
    <definedName name="M_150">#REF!</definedName>
    <definedName name="M_16" localSheetId="4">#REF!</definedName>
    <definedName name="M_16">#REF!</definedName>
    <definedName name="M_17" localSheetId="4">#REF!</definedName>
    <definedName name="M_17">#REF!</definedName>
    <definedName name="M_18" localSheetId="4">#REF!</definedName>
    <definedName name="M_18">#REF!</definedName>
    <definedName name="M_19" localSheetId="4">#REF!</definedName>
    <definedName name="M_19">#REF!</definedName>
    <definedName name="M_20" localSheetId="4">#REF!</definedName>
    <definedName name="M_20">#REF!</definedName>
    <definedName name="M_21" localSheetId="4">#REF!</definedName>
    <definedName name="M_21">#REF!</definedName>
    <definedName name="M_22" localSheetId="4">#REF!</definedName>
    <definedName name="M_22">#REF!</definedName>
    <definedName name="M_23" localSheetId="4">#REF!</definedName>
    <definedName name="M_23">#REF!</definedName>
    <definedName name="M_24" localSheetId="4">#REF!</definedName>
    <definedName name="M_24">#REF!</definedName>
    <definedName name="M_25" localSheetId="7">#REF!</definedName>
    <definedName name="M_25" localSheetId="6">#REF!</definedName>
    <definedName name="M_25" localSheetId="8">#REF!</definedName>
    <definedName name="M_25" localSheetId="13">#REF!</definedName>
    <definedName name="M_25" localSheetId="9">#REF!</definedName>
    <definedName name="M_25" localSheetId="16">#REF!</definedName>
    <definedName name="M_25" localSheetId="2">#REF!</definedName>
    <definedName name="M_25" localSheetId="4">[232]Rates!$D$32</definedName>
    <definedName name="M_25" localSheetId="11">#REF!</definedName>
    <definedName name="M_25" localSheetId="3">#REF!</definedName>
    <definedName name="M_25">#REF!</definedName>
    <definedName name="M_25_box_Culvert" localSheetId="4">#REF!</definedName>
    <definedName name="M_25_box_Culvert">#REF!</definedName>
    <definedName name="M_25_box_Culvert_8">#REF!</definedName>
    <definedName name="M_25_box_Culvert_9">#REF!</definedName>
    <definedName name="M_26" localSheetId="7">#REF!</definedName>
    <definedName name="M_26" localSheetId="6">#REF!</definedName>
    <definedName name="M_26" localSheetId="8">#REF!</definedName>
    <definedName name="M_26" localSheetId="13">#REF!</definedName>
    <definedName name="M_26" localSheetId="9">#REF!</definedName>
    <definedName name="M_26" localSheetId="16">#REF!</definedName>
    <definedName name="M_26" localSheetId="2">#REF!</definedName>
    <definedName name="M_26" localSheetId="4">[286]Rates!$D$33</definedName>
    <definedName name="M_26" localSheetId="11">#REF!</definedName>
    <definedName name="M_26" localSheetId="3">#REF!</definedName>
    <definedName name="M_26">#REF!</definedName>
    <definedName name="M_27" localSheetId="4">#REF!</definedName>
    <definedName name="M_27">#REF!</definedName>
    <definedName name="M_28" localSheetId="4">#REF!</definedName>
    <definedName name="M_28">#REF!</definedName>
    <definedName name="M_29" localSheetId="4">#REF!</definedName>
    <definedName name="M_29">#REF!</definedName>
    <definedName name="M_30" localSheetId="2">#REF!</definedName>
    <definedName name="M_30" localSheetId="4">#REF!</definedName>
    <definedName name="M_30" localSheetId="5">#REF!</definedName>
    <definedName name="M_30" localSheetId="3">#REF!</definedName>
    <definedName name="M_30">[362]Rates!$D$37</definedName>
    <definedName name="M_31" localSheetId="4">#REF!</definedName>
    <definedName name="M_31">#REF!</definedName>
    <definedName name="M_32" localSheetId="4">#REF!</definedName>
    <definedName name="M_32">#REF!</definedName>
    <definedName name="M_33" localSheetId="4">#REF!</definedName>
    <definedName name="M_33">#REF!</definedName>
    <definedName name="M_34" localSheetId="4">#REF!</definedName>
    <definedName name="M_34">#REF!</definedName>
    <definedName name="M_35" localSheetId="4">#REF!</definedName>
    <definedName name="M_35">#REF!</definedName>
    <definedName name="M_36" localSheetId="4">#REF!</definedName>
    <definedName name="M_36">#REF!</definedName>
    <definedName name="M_37" localSheetId="4">#REF!</definedName>
    <definedName name="M_37">#REF!</definedName>
    <definedName name="M_38" localSheetId="4">#REF!</definedName>
    <definedName name="M_38">#REF!</definedName>
    <definedName name="M_39" localSheetId="4">#REF!</definedName>
    <definedName name="M_39">#REF!</definedName>
    <definedName name="M_40" localSheetId="4">#REF!</definedName>
    <definedName name="M_40">#REF!</definedName>
    <definedName name="M_41" localSheetId="4">#REF!</definedName>
    <definedName name="M_41">#REF!</definedName>
    <definedName name="M_42" localSheetId="4">[285]Rates!$D$49</definedName>
    <definedName name="M_42">#REF!</definedName>
    <definedName name="M_43" localSheetId="4">#REF!</definedName>
    <definedName name="M_43">#REF!</definedName>
    <definedName name="M_44" localSheetId="4">#REF!</definedName>
    <definedName name="M_44">#REF!</definedName>
    <definedName name="M_45" localSheetId="4">#REF!</definedName>
    <definedName name="M_45">#REF!</definedName>
    <definedName name="M_46" localSheetId="4">#REF!</definedName>
    <definedName name="M_46">#REF!</definedName>
    <definedName name="M_47" localSheetId="4">#REF!</definedName>
    <definedName name="M_47">#REF!</definedName>
    <definedName name="M_48" localSheetId="4">#REF!</definedName>
    <definedName name="M_48">#REF!</definedName>
    <definedName name="M_49" localSheetId="4">#REF!</definedName>
    <definedName name="M_49">#REF!</definedName>
    <definedName name="M_50" localSheetId="4">#REF!</definedName>
    <definedName name="M_50">#REF!</definedName>
    <definedName name="M_51" localSheetId="4">#REF!</definedName>
    <definedName name="M_51">#REF!</definedName>
    <definedName name="M_52" localSheetId="4">#REF!</definedName>
    <definedName name="M_52">#REF!</definedName>
    <definedName name="M_53" localSheetId="4">#REF!</definedName>
    <definedName name="M_53">#REF!</definedName>
    <definedName name="M_54" localSheetId="4">#REF!</definedName>
    <definedName name="M_54">#REF!</definedName>
    <definedName name="M_55" localSheetId="4">#REF!</definedName>
    <definedName name="M_55">#REF!</definedName>
    <definedName name="M_56" localSheetId="4">#REF!</definedName>
    <definedName name="M_56">#REF!</definedName>
    <definedName name="M_57" localSheetId="4">#REF!</definedName>
    <definedName name="M_57">#REF!</definedName>
    <definedName name="M_58" localSheetId="4">#REF!</definedName>
    <definedName name="M_58">#REF!</definedName>
    <definedName name="M_59" localSheetId="4">#REF!</definedName>
    <definedName name="M_59">#REF!</definedName>
    <definedName name="M_60" localSheetId="4">#REF!</definedName>
    <definedName name="M_60">#REF!</definedName>
    <definedName name="M_61" localSheetId="4">#REF!</definedName>
    <definedName name="M_61">#REF!</definedName>
    <definedName name="M_62" localSheetId="4">#REF!</definedName>
    <definedName name="M_62">#REF!</definedName>
    <definedName name="M_63" localSheetId="4">#REF!</definedName>
    <definedName name="M_63">#REF!</definedName>
    <definedName name="M_64" localSheetId="4">#REF!</definedName>
    <definedName name="M_64">#REF!</definedName>
    <definedName name="M_65" localSheetId="4">#REF!</definedName>
    <definedName name="M_65">#REF!</definedName>
    <definedName name="M_66" localSheetId="4">#REF!</definedName>
    <definedName name="M_66">#REF!</definedName>
    <definedName name="M_67" localSheetId="4">#REF!</definedName>
    <definedName name="M_67">#REF!</definedName>
    <definedName name="M_68" localSheetId="4">#REF!</definedName>
    <definedName name="M_68">#REF!</definedName>
    <definedName name="M_69" localSheetId="4">#REF!</definedName>
    <definedName name="M_69">#REF!</definedName>
    <definedName name="M_70" localSheetId="4">#REF!</definedName>
    <definedName name="M_70">#REF!</definedName>
    <definedName name="M_71" localSheetId="4">#REF!</definedName>
    <definedName name="M_71">#REF!</definedName>
    <definedName name="M_72" localSheetId="4">#REF!</definedName>
    <definedName name="M_72">#REF!</definedName>
    <definedName name="M_73" localSheetId="4">#REF!</definedName>
    <definedName name="M_73">#REF!</definedName>
    <definedName name="M_74" localSheetId="4">#REF!</definedName>
    <definedName name="M_74">#REF!</definedName>
    <definedName name="M_75" localSheetId="4">#REF!</definedName>
    <definedName name="M_75">#REF!</definedName>
    <definedName name="M_76" localSheetId="4">#REF!</definedName>
    <definedName name="M_76">#REF!</definedName>
    <definedName name="M_77" localSheetId="4">#REF!</definedName>
    <definedName name="M_77">#REF!</definedName>
    <definedName name="M_78" localSheetId="4">#REF!</definedName>
    <definedName name="M_78">#REF!</definedName>
    <definedName name="M_79" localSheetId="4">#REF!</definedName>
    <definedName name="M_79">#REF!</definedName>
    <definedName name="M_80" localSheetId="4">#REF!</definedName>
    <definedName name="M_80">#REF!</definedName>
    <definedName name="M_81" localSheetId="4">#REF!</definedName>
    <definedName name="M_81">#REF!</definedName>
    <definedName name="M_82" localSheetId="4">#REF!</definedName>
    <definedName name="M_82">#REF!</definedName>
    <definedName name="M_83" localSheetId="4">#REF!</definedName>
    <definedName name="M_83">#REF!</definedName>
    <definedName name="M_84" localSheetId="4">#REF!</definedName>
    <definedName name="M_84">#REF!</definedName>
    <definedName name="M_85" localSheetId="4">#REF!</definedName>
    <definedName name="M_85">#REF!</definedName>
    <definedName name="M_86" localSheetId="4">#REF!</definedName>
    <definedName name="M_86">#REF!</definedName>
    <definedName name="M_87" localSheetId="4">#REF!</definedName>
    <definedName name="M_87">#REF!</definedName>
    <definedName name="M_88" localSheetId="4">#REF!</definedName>
    <definedName name="M_88">#REF!</definedName>
    <definedName name="M_89" localSheetId="4">#REF!</definedName>
    <definedName name="M_89">#REF!</definedName>
    <definedName name="M_90" localSheetId="4">#REF!</definedName>
    <definedName name="M_90">#REF!</definedName>
    <definedName name="M_91" localSheetId="4">#REF!</definedName>
    <definedName name="M_91">#REF!</definedName>
    <definedName name="M_92" localSheetId="4">#REF!</definedName>
    <definedName name="M_92">#REF!</definedName>
    <definedName name="M_93" localSheetId="4">#REF!</definedName>
    <definedName name="M_93">#REF!</definedName>
    <definedName name="M_94" localSheetId="4">#REF!</definedName>
    <definedName name="M_94">#REF!</definedName>
    <definedName name="M_95" localSheetId="4">#REF!</definedName>
    <definedName name="M_95">#REF!</definedName>
    <definedName name="M_96" localSheetId="4">#REF!</definedName>
    <definedName name="M_96">#REF!</definedName>
    <definedName name="M_97" localSheetId="4">#REF!</definedName>
    <definedName name="M_97">#REF!</definedName>
    <definedName name="M_98" localSheetId="4">#REF!</definedName>
    <definedName name="M_98">#REF!</definedName>
    <definedName name="M_99" localSheetId="4">#REF!</definedName>
    <definedName name="M_99">#REF!</definedName>
    <definedName name="M_ACPipe_100" localSheetId="2">[458]Material!$D$3</definedName>
    <definedName name="M_ACPipe_100" localSheetId="4">[458]Material!$D$3</definedName>
    <definedName name="M_ACPipe_100" localSheetId="5">[459]Material!$D$3</definedName>
    <definedName name="M_ACPipe_100" localSheetId="3">[458]Material!$D$3</definedName>
    <definedName name="M_ACPipe_100">[460]Material!$D$3</definedName>
    <definedName name="M_Aggregate_10" localSheetId="2">[455]Material!$D$17</definedName>
    <definedName name="M_Aggregate_10" localSheetId="4">[455]Material!$D$17</definedName>
    <definedName name="M_Aggregate_10" localSheetId="5">[456]Material!$D$17</definedName>
    <definedName name="M_Aggregate_10" localSheetId="3">[455]Material!$D$17</definedName>
    <definedName name="M_Aggregate_10">[457]Material!$D$17</definedName>
    <definedName name="M_Aggregate_20" localSheetId="2">[455]Material!$D$18</definedName>
    <definedName name="M_Aggregate_20" localSheetId="4">[455]Material!$D$18</definedName>
    <definedName name="M_Aggregate_20" localSheetId="5">[456]Material!$D$18</definedName>
    <definedName name="M_Aggregate_20" localSheetId="3">[455]Material!$D$18</definedName>
    <definedName name="M_Aggregate_20">[457]Material!$D$18</definedName>
    <definedName name="M_Aggregate_224_236m_WMM">[461]Material!$D$26</definedName>
    <definedName name="M_Aggregate_375mmMaximum_224_56mm" localSheetId="2">[455]Material!$D$4</definedName>
    <definedName name="M_Aggregate_375mmMaximum_224_56mm" localSheetId="4">[455]Material!$D$4</definedName>
    <definedName name="M_Aggregate_375mmMaximum_224_56mm" localSheetId="5">[456]Material!$D$4</definedName>
    <definedName name="M_Aggregate_375mmMaximum_224_56mm" localSheetId="3">[455]Material!$D$4</definedName>
    <definedName name="M_Aggregate_375mmMaximum_224_56mm">[457]Material!$D$4</definedName>
    <definedName name="M_Aggregate_375mmMaximum_45_225mm">[461]Material!$D$5</definedName>
    <definedName name="M_Aggregate_375mmMaximum_Below_56mm">[461]Material!$D$6</definedName>
    <definedName name="M_Aggregate_40" localSheetId="2">[455]Material!$D$19</definedName>
    <definedName name="M_Aggregate_40" localSheetId="4">[455]Material!$D$19</definedName>
    <definedName name="M_Aggregate_40" localSheetId="5">[456]Material!$D$19</definedName>
    <definedName name="M_Aggregate_40" localSheetId="3">[455]Material!$D$19</definedName>
    <definedName name="M_Aggregate_40">[457]Material!$D$19</definedName>
    <definedName name="M_Aggregate_45_224m_WMM">[461]Material!$D$27</definedName>
    <definedName name="M_Aggregate_53mmMaximum_225_56mm">[461]Material!$D$7</definedName>
    <definedName name="M_Aggregate_53mmMaximum_63_45mm">[461]Material!$D$8</definedName>
    <definedName name="M_Aggregate_53mmMaximum_below_56mm">[461]Material!$D$9</definedName>
    <definedName name="M_Aggregate_Crushable_GradeI">[461]Material!$D$20</definedName>
    <definedName name="M_Aggregate_Crushable_GradeII">[461]Material!$D$21</definedName>
    <definedName name="M_Aggregate_Crushable_GradeIII">[461]Material!$D$22</definedName>
    <definedName name="M_Aggregate_GradeI_40mmNominal_10_5mm">[461]Material!$D$10</definedName>
    <definedName name="M_Aggregate_GradeI_40mmNominal_25_10mm">[461]Material!$D$11</definedName>
    <definedName name="M_Aggregate_GradeI_40mmNominal_3725_25mm">[461]Material!$D$12</definedName>
    <definedName name="M_Aggregate_GradeI_40mmNominal_5mm">[461]Material!$D$13</definedName>
    <definedName name="M_Aggregate_GradeI_90_45mm">[461]Material!$D$23</definedName>
    <definedName name="M_Aggregate_GradeII_19mmNominal_10_5mm" localSheetId="2">[487]Material!$D$14</definedName>
    <definedName name="M_Aggregate_GradeII_19mmNominal_10_5mm" localSheetId="4">[487]Material!$D$14</definedName>
    <definedName name="M_Aggregate_GradeII_19mmNominal_10_5mm" localSheetId="5">[488]Material!$D$14</definedName>
    <definedName name="M_Aggregate_GradeII_19mmNominal_10_5mm" localSheetId="3">[487]Material!$D$14</definedName>
    <definedName name="M_Aggregate_GradeII_19mmNominal_10_5mm">[489]Material!$D$14</definedName>
    <definedName name="M_Aggregate_GradeII_19mmNominal_25_10mm" localSheetId="2">[487]Material!$D$15</definedName>
    <definedName name="M_Aggregate_GradeII_19mmNominal_25_10mm" localSheetId="4">[487]Material!$D$15</definedName>
    <definedName name="M_Aggregate_GradeII_19mmNominal_25_10mm" localSheetId="5">[488]Material!$D$15</definedName>
    <definedName name="M_Aggregate_GradeII_19mmNominal_25_10mm" localSheetId="3">[487]Material!$D$15</definedName>
    <definedName name="M_Aggregate_GradeII_19mmNominal_25_10mm">[489]Material!$D$15</definedName>
    <definedName name="M_Aggregate_GradeII_19mmNominal_5mm_below" localSheetId="2">[487]Material!$D$16</definedName>
    <definedName name="M_Aggregate_GradeII_19mmNominal_5mm_below" localSheetId="4">[487]Material!$D$16</definedName>
    <definedName name="M_Aggregate_GradeII_19mmNominal_5mm_below" localSheetId="5">[488]Material!$D$16</definedName>
    <definedName name="M_Aggregate_GradeII_19mmNominal_5mm_below" localSheetId="3">[487]Material!$D$16</definedName>
    <definedName name="M_Aggregate_GradeII_19mmNominal_5mm_below">[489]Material!$D$16</definedName>
    <definedName name="M_Aggregate_GradeII_63_45mm">[461]Material!$D$24</definedName>
    <definedName name="M_Aggregate_GradeIII_53_224mm">[461]Material!$D$25</definedName>
    <definedName name="M_AIRCOMP170" localSheetId="4">#REF!</definedName>
    <definedName name="M_AIRCOMP170">#REF!</definedName>
    <definedName name="M_AIRCOMP210" localSheetId="4">#REF!</definedName>
    <definedName name="M_AIRCOMP210">#REF!</definedName>
    <definedName name="M_AluminiumSheeting_15mm">[461]Material!$D$28</definedName>
    <definedName name="M_AluminiumStuds_100_100_Lense">[461]Material!$D$29</definedName>
    <definedName name="M_Bamboo_1stClass_85_100mm_25m_long">[461]Material!$D$31</definedName>
    <definedName name="M_Bamboo_1stClass_85_100mm_2m_long">[461]Material!$D$30</definedName>
    <definedName name="M_Bamboo_1stClass_85_100mm_3m_long">[461]Material!$D$32</definedName>
    <definedName name="M_Bamboo_1stClass_85_100mm_45_55m_long">[461]Material!$D$33</definedName>
    <definedName name="M_Bamboo_2ndClass_75mm_18_25m_long">[461]Material!$D$34</definedName>
    <definedName name="M_Bamboo_2ndClass_75mm_21_30m_long">[461]Material!$D$35</definedName>
    <definedName name="M_BarbedWire">[461]Material!$D$36</definedName>
    <definedName name="M_BindingMaterial">[461]Material!$D$37</definedName>
    <definedName name="M_BindingWire" localSheetId="2">[458]Material!$D$38</definedName>
    <definedName name="M_BindingWire" localSheetId="4">[458]Material!$D$38</definedName>
    <definedName name="M_BindingWire" localSheetId="5">[459]Material!$D$38</definedName>
    <definedName name="M_BindingWire" localSheetId="3">[458]Material!$D$38</definedName>
    <definedName name="M_BindingWire">[460]Material!$D$38</definedName>
    <definedName name="M_Bitumen_CRM" localSheetId="2">[487]Material!$D$39</definedName>
    <definedName name="M_Bitumen_CRM" localSheetId="4">[487]Material!$D$39</definedName>
    <definedName name="M_Bitumen_CRM" localSheetId="5">[488]Material!$D$39</definedName>
    <definedName name="M_Bitumen_CRM" localSheetId="3">[487]Material!$D$39</definedName>
    <definedName name="M_Bitumen_CRM">[489]Material!$D$39</definedName>
    <definedName name="M_Bitumen_NRM" localSheetId="2">[487]Material!$D$40</definedName>
    <definedName name="M_Bitumen_NRM" localSheetId="4">[487]Material!$D$40</definedName>
    <definedName name="M_Bitumen_NRM" localSheetId="5">[488]Material!$D$40</definedName>
    <definedName name="M_Bitumen_NRM" localSheetId="3">[487]Material!$D$40</definedName>
    <definedName name="M_Bitumen_NRM">[489]Material!$D$40</definedName>
    <definedName name="M_Bitumen_PM" localSheetId="2">[487]Material!$D$41</definedName>
    <definedName name="M_Bitumen_PM" localSheetId="4">[487]Material!$D$41</definedName>
    <definedName name="M_Bitumen_PM" localSheetId="5">[488]Material!$D$41</definedName>
    <definedName name="M_Bitumen_PM" localSheetId="3">[487]Material!$D$41</definedName>
    <definedName name="M_Bitumen_PM">[489]Material!$D$41</definedName>
    <definedName name="M_Bitumen_S65">[454]Material!$D$42</definedName>
    <definedName name="M_Bitumen_S90">[454]Material!$D$43</definedName>
    <definedName name="M_BitumenEmulsion_RS1" localSheetId="2">[487]Material!$D$44</definedName>
    <definedName name="M_BitumenEmulsion_RS1" localSheetId="4">[487]Material!$D$44</definedName>
    <definedName name="M_BitumenEmulsion_RS1" localSheetId="5">[488]Material!$D$44</definedName>
    <definedName name="M_BitumenEmulsion_RS1" localSheetId="3">[487]Material!$D$44</definedName>
    <definedName name="M_BitumenEmulsion_RS1">[489]Material!$D$44</definedName>
    <definedName name="M_BitumenEmulsion_SS1" localSheetId="2">[455]Material!$D$45</definedName>
    <definedName name="M_BitumenEmulsion_SS1" localSheetId="4">[455]Material!$D$45</definedName>
    <definedName name="M_BitumenEmulsion_SS1" localSheetId="5">[456]Material!$D$45</definedName>
    <definedName name="M_BitumenEmulsion_SS1" localSheetId="3">[455]Material!$D$45</definedName>
    <definedName name="M_BitumenEmulsion_SS1">[457]Material!$D$45</definedName>
    <definedName name="M_BitumenSealant" localSheetId="2">[455]Material!$D$46</definedName>
    <definedName name="M_BitumenSealant" localSheetId="4">[455]Material!$D$46</definedName>
    <definedName name="M_BitumenSealant" localSheetId="5">[456]Material!$D$46</definedName>
    <definedName name="M_BitumenSealant" localSheetId="3">[455]Material!$D$46</definedName>
    <definedName name="M_BitumenSealant">[457]Material!$D$46</definedName>
    <definedName name="M_Blasted_Rubble" localSheetId="2">[458]Material!$D$47</definedName>
    <definedName name="M_Blasted_Rubble" localSheetId="4">[458]Material!$D$47</definedName>
    <definedName name="M_Blasted_Rubble" localSheetId="5">[459]Material!$D$47</definedName>
    <definedName name="M_Blasted_Rubble" localSheetId="3">[458]Material!$D$47</definedName>
    <definedName name="M_Blasted_Rubble">[460]Material!$D$47</definedName>
    <definedName name="M_BlastingMaterial" localSheetId="2">[458]Material!$D$48</definedName>
    <definedName name="M_BlastingMaterial" localSheetId="4">[458]Material!$D$48</definedName>
    <definedName name="M_BlastingMaterial" localSheetId="5">[459]Material!$D$48</definedName>
    <definedName name="M_BlastingMaterial" localSheetId="3">[458]Material!$D$48</definedName>
    <definedName name="M_BlastingMaterial">[460]Material!$D$48</definedName>
    <definedName name="M_BondStone_400_150_150mm" localSheetId="2">[458]Material!$D$49</definedName>
    <definedName name="M_BondStone_400_150_150mm" localSheetId="4">[458]Material!$D$49</definedName>
    <definedName name="M_BondStone_400_150_150mm" localSheetId="5">[459]Material!$D$49</definedName>
    <definedName name="M_BondStone_400_150_150mm" localSheetId="3">[458]Material!$D$49</definedName>
    <definedName name="M_BondStone_400_150_150mm">[460]Material!$D$49</definedName>
    <definedName name="M_Brick_1stClass" localSheetId="2">[458]Material!$D$50</definedName>
    <definedName name="M_Brick_1stClass" localSheetId="4">[458]Material!$D$50</definedName>
    <definedName name="M_Brick_1stClass" localSheetId="5">[459]Material!$D$50</definedName>
    <definedName name="M_Brick_1stClass" localSheetId="3">[458]Material!$D$50</definedName>
    <definedName name="M_Brick_1stClass">[460]Material!$D$50</definedName>
    <definedName name="M_BROOMER" localSheetId="4">#REF!</definedName>
    <definedName name="M_BROOMER">#REF!</definedName>
    <definedName name="M_CC_CUTTER" localSheetId="4">#REF!</definedName>
    <definedName name="M_CC_CUTTER">#REF!</definedName>
    <definedName name="M_CCMIXER" localSheetId="4">#REF!</definedName>
    <definedName name="M_CCMIXER">#REF!</definedName>
    <definedName name="M_Cement" localSheetId="2">[455]Material!$D$51</definedName>
    <definedName name="M_Cement" localSheetId="4">[455]Material!$D$51</definedName>
    <definedName name="M_Cement" localSheetId="5">[456]Material!$D$51</definedName>
    <definedName name="M_Cement" localSheetId="3">[455]Material!$D$51</definedName>
    <definedName name="M_Cement">[457]Material!$D$51</definedName>
    <definedName name="M_CementPrimer">[461]Material!$D$52</definedName>
    <definedName name="M_CHIPSPREDER" localSheetId="4">#REF!</definedName>
    <definedName name="M_CHIPSPREDER">#REF!</definedName>
    <definedName name="M_ChlorpreneElastomer_OR_ClosedCellFoamSealingElement">[462]Material!$D$53</definedName>
    <definedName name="M_CompensationForEarthTakenFromPrivateLand">[454]Material!$D$54</definedName>
    <definedName name="M_CompressibleFibreBoard">[462]Material!$D$55</definedName>
    <definedName name="M_CopperPlate">[462]Material!$D$56</definedName>
    <definedName name="M_CorrosionResistantStructuralSteelGrating">[462]Material!$D$58</definedName>
    <definedName name="M_CRANE8T" localSheetId="4">#REF!</definedName>
    <definedName name="M_CRANE8T">#REF!</definedName>
    <definedName name="M_CreditForExcavatedRock">[461]Material!$D$59</definedName>
    <definedName name="M_CrushedSand_OR_Grit" localSheetId="2">[487]Material!$D$61</definedName>
    <definedName name="M_CrushedSand_OR_Grit" localSheetId="4">[487]Material!$D$61</definedName>
    <definedName name="M_CrushedSand_OR_Grit" localSheetId="5">[488]Material!$D$61</definedName>
    <definedName name="M_CrushedSand_OR_Grit" localSheetId="3">[487]Material!$D$61</definedName>
    <definedName name="M_CrushedSand_OR_Grit">[489]Material!$D$61</definedName>
    <definedName name="M_CrushedSlag">[461]Material!$D$62</definedName>
    <definedName name="M_CrushedStoneAggregate_265_75">[461]Material!$D$63</definedName>
    <definedName name="M_CrushedStoneChipping_132" localSheetId="2">[487]Material!$D$64</definedName>
    <definedName name="M_CrushedStoneChipping_132" localSheetId="4">[487]Material!$D$64</definedName>
    <definedName name="M_CrushedStoneChipping_132" localSheetId="5">[488]Material!$D$64</definedName>
    <definedName name="M_CrushedStoneChipping_132" localSheetId="3">[487]Material!$D$64</definedName>
    <definedName name="M_CrushedStoneChipping_132">[489]Material!$D$64</definedName>
    <definedName name="M_CrushedStoneChipping_67mm_100Passing_112mm" localSheetId="2">[487]Material!$D$65</definedName>
    <definedName name="M_CrushedStoneChipping_67mm_100Passing_112mm" localSheetId="4">[487]Material!$D$65</definedName>
    <definedName name="M_CrushedStoneChipping_67mm_100Passing_112mm" localSheetId="5">[488]Material!$D$65</definedName>
    <definedName name="M_CrushedStoneChipping_67mm_100Passing_112mm" localSheetId="3">[487]Material!$D$65</definedName>
    <definedName name="M_CrushedStoneChipping_67mm_100Passing_112mm">[489]Material!$D$65</definedName>
    <definedName name="M_CrushedStoneChipping_67mm_100Passing_95mm" localSheetId="2">[487]Material!$D$66</definedName>
    <definedName name="M_CrushedStoneChipping_67mm_100Passing_95mm" localSheetId="4">[487]Material!$D$66</definedName>
    <definedName name="M_CrushedStoneChipping_67mm_100Passing_95mm" localSheetId="5">[488]Material!$D$66</definedName>
    <definedName name="M_CrushedStoneChipping_67mm_100Passing_95mm" localSheetId="3">[487]Material!$D$66</definedName>
    <definedName name="M_CrushedStoneChipping_67mm_100Passing_95mm">[489]Material!$D$66</definedName>
    <definedName name="M_CrushedStoneChipping_95" localSheetId="2">[487]Material!$D$67</definedName>
    <definedName name="M_CrushedStoneChipping_95" localSheetId="4">[487]Material!$D$67</definedName>
    <definedName name="M_CrushedStoneChipping_95" localSheetId="5">[488]Material!$D$67</definedName>
    <definedName name="M_CrushedStoneChipping_95" localSheetId="3">[487]Material!$D$67</definedName>
    <definedName name="M_CrushedStoneChipping_95">[489]Material!$D$67</definedName>
    <definedName name="M_CrushedStoneCoarseAggregatePassing_53mm">[454]Material!$D$68</definedName>
    <definedName name="M_CuringCompound" localSheetId="2">[455]Material!$D$69</definedName>
    <definedName name="M_CuringCompound" localSheetId="4">[455]Material!$D$69</definedName>
    <definedName name="M_CuringCompound" localSheetId="5">[456]Material!$D$69</definedName>
    <definedName name="M_CuringCompound" localSheetId="3">[455]Material!$D$69</definedName>
    <definedName name="M_CuringCompound">[457]Material!$D$69</definedName>
    <definedName name="M_DebondingStrips" localSheetId="2">[455]Material!$D$70</definedName>
    <definedName name="M_DebondingStrips" localSheetId="4">[455]Material!$D$70</definedName>
    <definedName name="M_DebondingStrips" localSheetId="5">[456]Material!$D$70</definedName>
    <definedName name="M_DebondingStrips" localSheetId="3">[455]Material!$D$70</definedName>
    <definedName name="M_DebondingStrips">[457]Material!$D$70</definedName>
    <definedName name="M_DOZERD50" localSheetId="4">#REF!</definedName>
    <definedName name="M_DOZERD50">#REF!</definedName>
    <definedName name="M_EdgeStone_450_350_200mm">[461]Material!$D$72</definedName>
    <definedName name="M_ElastomericBearingAssembly" localSheetId="2">[458]Material!$D$73</definedName>
    <definedName name="M_ElastomericBearingAssembly" localSheetId="4">[458]Material!$D$73</definedName>
    <definedName name="M_ElastomericBearingAssembly" localSheetId="5">[459]Material!$D$73</definedName>
    <definedName name="M_ElastomericBearingAssembly" localSheetId="3">[458]Material!$D$73</definedName>
    <definedName name="M_ElastomericBearingAssembly">[460]Material!$D$73</definedName>
    <definedName name="M_ElectricDetonator" localSheetId="2">[458]Material!$D$74</definedName>
    <definedName name="M_ElectricDetonator" localSheetId="4">[458]Material!$D$74</definedName>
    <definedName name="M_ElectricDetonator" localSheetId="5">[459]Material!$D$74</definedName>
    <definedName name="M_ElectricDetonator" localSheetId="3">[458]Material!$D$74</definedName>
    <definedName name="M_ElectricDetonator">[460]Material!$D$74</definedName>
    <definedName name="M_ELEGEN" localSheetId="4">#REF!</definedName>
    <definedName name="M_ELEGEN">#REF!</definedName>
    <definedName name="M_EpoxyPaint">[461]Material!$D$75</definedName>
    <definedName name="M_EXCAVATOR9" localSheetId="4">#REF!</definedName>
    <definedName name="M_EXCAVATOR9">#REF!</definedName>
    <definedName name="M_FarmyardManure">[461]Material!$D$77</definedName>
    <definedName name="M_FevicolAdhesive">[461]Material!$D$78</definedName>
    <definedName name="M_FilterMedia" localSheetId="2">[458]Material!$D$79</definedName>
    <definedName name="M_FilterMedia" localSheetId="4">[458]Material!$D$79</definedName>
    <definedName name="M_FilterMedia" localSheetId="5">[459]Material!$D$79</definedName>
    <definedName name="M_FilterMedia" localSheetId="3">[458]Material!$D$79</definedName>
    <definedName name="M_FilterMedia">[460]Material!$D$79</definedName>
    <definedName name="M_filterMediam">[352]Material!$D$79</definedName>
    <definedName name="M_FineAggregate_CrushedSand">[461]Material!$D$80</definedName>
    <definedName name="M_FRONTLOADER" localSheetId="4">#REF!</definedName>
    <definedName name="M_FRONTLOADER">#REF!</definedName>
    <definedName name="M_GalvanisedAngle">[462]Material!$D$81</definedName>
    <definedName name="M_Gelatine_80">[461]Material!$D$83</definedName>
    <definedName name="M_GIPipe_100mm">[462]Material!$D$84</definedName>
    <definedName name="M_GIPipe_50mm">[461]Material!$D$85</definedName>
    <definedName name="M_GIWires">[461]Material!$D$86</definedName>
    <definedName name="M_GradedStoneAggregate">[461]Material!$D$87</definedName>
    <definedName name="M_GranularMaterial" localSheetId="2">[458]Material!$D$88</definedName>
    <definedName name="M_GranularMaterial" localSheetId="4">[458]Material!$D$88</definedName>
    <definedName name="M_GranularMaterial" localSheetId="5">[459]Material!$D$88</definedName>
    <definedName name="M_GranularMaterial" localSheetId="3">[458]Material!$D$88</definedName>
    <definedName name="M_GranularMaterial">[460]Material!$D$88</definedName>
    <definedName name="M_HandBrokenMetal_40mm" localSheetId="2">[487]Material!$D$89</definedName>
    <definedName name="M_HandBrokenMetal_40mm" localSheetId="4">[487]Material!$D$89</definedName>
    <definedName name="M_HandBrokenMetal_40mm" localSheetId="5">[488]Material!$D$89</definedName>
    <definedName name="M_HandBrokenMetal_40mm" localSheetId="3">[487]Material!$D$89</definedName>
    <definedName name="M_HandBrokenMetal_40mm">[489]Material!$D$89</definedName>
    <definedName name="M_HMP40" localSheetId="4">#REF!</definedName>
    <definedName name="M_HMP40">#REF!</definedName>
    <definedName name="M_ICRUSHER" localSheetId="4">#REF!</definedName>
    <definedName name="M_ICRUSHER">#REF!</definedName>
    <definedName name="M_Indigo">[461]Material!$D$90</definedName>
    <definedName name="M_InterlockingBlocks_60mm" localSheetId="2">[487]Material!$D$91</definedName>
    <definedName name="M_InterlockingBlocks_60mm" localSheetId="4">[487]Material!$D$91</definedName>
    <definedName name="M_InterlockingBlocks_60mm" localSheetId="5">[488]Material!$D$91</definedName>
    <definedName name="M_InterlockingBlocks_60mm" localSheetId="3">[487]Material!$D$91</definedName>
    <definedName name="M_InterlockingBlocks_60mm">[489]Material!$D$91</definedName>
    <definedName name="M_InterlockingBlocks_80mm" localSheetId="2">[487]Material!$D$92</definedName>
    <definedName name="M_InterlockingBlocks_80mm" localSheetId="4">[487]Material!$D$92</definedName>
    <definedName name="M_InterlockingBlocks_80mm" localSheetId="5">[488]Material!$D$92</definedName>
    <definedName name="M_InterlockingBlocks_80mm" localSheetId="3">[487]Material!$D$92</definedName>
    <definedName name="M_InterlockingBlocks_80mm">[489]Material!$D$92</definedName>
    <definedName name="M_JointFillerBoard" localSheetId="2">[455]Material!$D$93</definedName>
    <definedName name="M_JointFillerBoard" localSheetId="4">[455]Material!$D$93</definedName>
    <definedName name="M_JointFillerBoard" localSheetId="5">[456]Material!$D$93</definedName>
    <definedName name="M_JointFillerBoard" localSheetId="3">[455]Material!$D$93</definedName>
    <definedName name="M_JointFillerBoard">[457]Material!$D$93</definedName>
    <definedName name="M_JuteNetting_OpenWeave_25mm">[461]Material!$D$94</definedName>
    <definedName name="M_JuteRope_12mm" localSheetId="2">[455]Material!$D$95</definedName>
    <definedName name="M_JuteRope_12mm" localSheetId="4">[455]Material!$D$95</definedName>
    <definedName name="M_JuteRope_12mm" localSheetId="5">[456]Material!$D$95</definedName>
    <definedName name="M_JuteRope_12mm" localSheetId="3">[455]Material!$D$95</definedName>
    <definedName name="M_JuteRope_12mm">[457]Material!$D$95</definedName>
    <definedName name="M_KeyAggregatesPassing_224mm">[454]Material!$D$96</definedName>
    <definedName name="M_L" localSheetId="9">[490]Rates!$D$3</definedName>
    <definedName name="M_L" localSheetId="11">[490]Rates!$D$3</definedName>
    <definedName name="M_L" localSheetId="5">#REF!</definedName>
    <definedName name="M_L">[490]Rates!$D$3</definedName>
    <definedName name="m_lead" localSheetId="4">#REF!</definedName>
    <definedName name="m_lead">#REF!</definedName>
    <definedName name="M_Lime" localSheetId="2">[458]Material!$D$97</definedName>
    <definedName name="M_Lime" localSheetId="4">[458]Material!$D$97</definedName>
    <definedName name="M_Lime" localSheetId="5">[459]Material!$D$97</definedName>
    <definedName name="M_Lime" localSheetId="3">[458]Material!$D$97</definedName>
    <definedName name="M_Lime">[460]Material!$D$97</definedName>
    <definedName name="M_LocalWoodPiles_1stClass">[461]Material!$D$99</definedName>
    <definedName name="M_LocalWoodPiles_1stClass_100_75mm">[461]Material!$D$100</definedName>
    <definedName name="M_MOTORGRADER200" localSheetId="4">#REF!</definedName>
    <definedName name="M_MOTORGRADER200">#REF!</definedName>
    <definedName name="M_MOTORGRADER50" localSheetId="4">#REF!</definedName>
    <definedName name="M_MOTORGRADER50">#REF!</definedName>
    <definedName name="M_MS_Sheet_15mm">[461]Material!$D$105</definedName>
    <definedName name="M_MS_Sheet_2mm">[461]Material!$D$106</definedName>
    <definedName name="M_MSClamps" localSheetId="2">[458]Material!$D$102</definedName>
    <definedName name="M_MSClamps" localSheetId="4">[458]Material!$D$102</definedName>
    <definedName name="M_MSClamps" localSheetId="5">[459]Material!$D$102</definedName>
    <definedName name="M_MSClamps" localSheetId="3">[458]Material!$D$102</definedName>
    <definedName name="M_MSClamps">[460]Material!$D$102</definedName>
    <definedName name="M_MSFlat_StructuralSteel">[461]Material!$D$103</definedName>
    <definedName name="M_MSSheetTube_47_47mm_12_SWG">[461]Material!$D$104</definedName>
    <definedName name="M_Nuts_Bolts_Rivets">[461]Material!$D$107</definedName>
    <definedName name="M_Paint_SyntheticEnamel">[461]Material!$D$108</definedName>
    <definedName name="M_PAVER100" localSheetId="4">#REF!</definedName>
    <definedName name="M_PAVER100">#REF!</definedName>
    <definedName name="M_PAVER75" localSheetId="4">#REF!</definedName>
    <definedName name="M_PAVER75">#REF!</definedName>
    <definedName name="M_PD_BT" localSheetId="4">#REF!</definedName>
    <definedName name="M_PD_BT">#REF!</definedName>
    <definedName name="M_PD_BTEM">#REF!</definedName>
    <definedName name="M_Plasticizer" localSheetId="2">[455]Material!$D$109</definedName>
    <definedName name="M_Plasticizer" localSheetId="4">[455]Material!$D$109</definedName>
    <definedName name="M_Plasticizer" localSheetId="5">[456]Material!$D$109</definedName>
    <definedName name="M_Plasticizer" localSheetId="3">[455]Material!$D$109</definedName>
    <definedName name="M_Plasticizer">[457]Material!$D$109</definedName>
    <definedName name="M_PolytheneSheet_125" localSheetId="2">[455]Material!$D$110</definedName>
    <definedName name="M_PolytheneSheet_125" localSheetId="4">[455]Material!$D$110</definedName>
    <definedName name="M_PolytheneSheet_125" localSheetId="5">[456]Material!$D$110</definedName>
    <definedName name="M_PolytheneSheet_125" localSheetId="3">[455]Material!$D$110</definedName>
    <definedName name="M_PolytheneSheet_125">[457]Material!$D$110</definedName>
    <definedName name="M_PolytheneSheething" localSheetId="2">[455]Material!$D$111</definedName>
    <definedName name="M_PolytheneSheething" localSheetId="4">[455]Material!$D$111</definedName>
    <definedName name="M_PolytheneSheething" localSheetId="5">[456]Material!$D$111</definedName>
    <definedName name="M_PolytheneSheething" localSheetId="3">[455]Material!$D$111</definedName>
    <definedName name="M_PolytheneSheething">[457]Material!$D$111</definedName>
    <definedName name="M_RCCPipeNP3_1000mm" localSheetId="2">[455]Material!$D$114</definedName>
    <definedName name="M_RCCPipeNP3_1000mm" localSheetId="4">[455]Material!$D$114</definedName>
    <definedName name="M_RCCPipeNP3_1000mm" localSheetId="5">[456]Material!$D$114</definedName>
    <definedName name="M_RCCPipeNP3_1000mm" localSheetId="3">[455]Material!$D$114</definedName>
    <definedName name="M_RCCPipeNP3_1000mm">[457]Material!$D$114</definedName>
    <definedName name="M_RCCPipeNP3_1200mm" localSheetId="2">[455]Material!$D$113</definedName>
    <definedName name="M_RCCPipeNP3_1200mm" localSheetId="4">[455]Material!$D$113</definedName>
    <definedName name="M_RCCPipeNP3_1200mm" localSheetId="5">[456]Material!$D$113</definedName>
    <definedName name="M_RCCPipeNP3_1200mm" localSheetId="3">[455]Material!$D$113</definedName>
    <definedName name="M_RCCPipeNP3_1200mm">[457]Material!$D$113</definedName>
    <definedName name="M_RCCPipeNP3_500mm" localSheetId="2">[455]Material!$D$117</definedName>
    <definedName name="M_RCCPipeNP3_500mm" localSheetId="4">[455]Material!$D$117</definedName>
    <definedName name="M_RCCPipeNP3_500mm" localSheetId="5">[456]Material!$D$117</definedName>
    <definedName name="M_RCCPipeNP3_500mm" localSheetId="3">[455]Material!$D$117</definedName>
    <definedName name="M_RCCPipeNP3_500mm">[457]Material!$D$117</definedName>
    <definedName name="M_RCCPipeNP3_750mm" localSheetId="2">[455]Material!$D$115</definedName>
    <definedName name="M_RCCPipeNP3_750mm" localSheetId="4">[455]Material!$D$115</definedName>
    <definedName name="M_RCCPipeNP3_750mm" localSheetId="5">[456]Material!$D$115</definedName>
    <definedName name="M_RCCPipeNP3_750mm" localSheetId="3">[455]Material!$D$115</definedName>
    <definedName name="M_RCCPipeNP3_750mm">[457]Material!$D$115</definedName>
    <definedName name="M_RCCPipeNP4_1000mm" localSheetId="2">[455]Material!$D$119</definedName>
    <definedName name="M_RCCPipeNP4_1000mm" localSheetId="4">[455]Material!$D$119</definedName>
    <definedName name="M_RCCPipeNP4_1000mm" localSheetId="5">[456]Material!$D$119</definedName>
    <definedName name="M_RCCPipeNP4_1000mm" localSheetId="3">[455]Material!$D$119</definedName>
    <definedName name="M_RCCPipeNP4_1000mm">[457]Material!$D$119</definedName>
    <definedName name="M_RCCPipeNP4_1200mm" localSheetId="2">[455]Material!$D$118</definedName>
    <definedName name="M_RCCPipeNP4_1200mm" localSheetId="4">[455]Material!$D$118</definedName>
    <definedName name="M_RCCPipeNP4_1200mm" localSheetId="5">[456]Material!$D$118</definedName>
    <definedName name="M_RCCPipeNP4_1200mm" localSheetId="3">[455]Material!$D$118</definedName>
    <definedName name="M_RCCPipeNP4_1200mm">[457]Material!$D$118</definedName>
    <definedName name="M_RCCPipeNP4_500mm" localSheetId="2">[455]Material!$D$122</definedName>
    <definedName name="M_RCCPipeNP4_500mm" localSheetId="4">[455]Material!$D$122</definedName>
    <definedName name="M_RCCPipeNP4_500mm" localSheetId="5">[456]Material!$D$122</definedName>
    <definedName name="M_RCCPipeNP4_500mm" localSheetId="3">[455]Material!$D$122</definedName>
    <definedName name="M_RCCPipeNP4_500mm">[457]Material!$D$122</definedName>
    <definedName name="M_RCCPipeNP4_750mm" localSheetId="2">[455]Material!$D$120</definedName>
    <definedName name="M_RCCPipeNP4_750mm" localSheetId="4">[455]Material!$D$120</definedName>
    <definedName name="M_RCCPipeNP4_750mm" localSheetId="5">[456]Material!$D$120</definedName>
    <definedName name="M_RCCPipeNP4_750mm" localSheetId="3">[455]Material!$D$120</definedName>
    <definedName name="M_RCCPipeNP4_750mm">[457]Material!$D$120</definedName>
    <definedName name="M_RedOxidePrimer">[461]Material!$D$123</definedName>
    <definedName name="M_RoadMarkingPaint">[461]Material!$D$124</definedName>
    <definedName name="M_ROLLER" localSheetId="4">#REF!</definedName>
    <definedName name="M_ROLLER">#REF!</definedName>
    <definedName name="M_S" localSheetId="4">#REF!</definedName>
    <definedName name="M_S">#REF!</definedName>
    <definedName name="M_Sand_Coarse" localSheetId="2">[455]Material!$D$125</definedName>
    <definedName name="M_Sand_Coarse" localSheetId="4">[455]Material!$D$125</definedName>
    <definedName name="M_Sand_Coarse" localSheetId="5">[456]Material!$D$125</definedName>
    <definedName name="M_Sand_Coarse" localSheetId="3">[455]Material!$D$125</definedName>
    <definedName name="M_Sand_Coarse">[457]Material!$D$125</definedName>
    <definedName name="M_Sand_Fine" localSheetId="2">[455]Material!$D$126</definedName>
    <definedName name="M_Sand_Fine" localSheetId="4">[455]Material!$D$126</definedName>
    <definedName name="M_Sand_Fine" localSheetId="5">[456]Material!$D$126</definedName>
    <definedName name="M_Sand_Fine" localSheetId="3">[455]Material!$D$126</definedName>
    <definedName name="M_Sand_Fine">[457]Material!$D$126</definedName>
    <definedName name="M_Seeds">[461]Material!$D$127</definedName>
    <definedName name="M_SteelPipe_500mm">[462]Material!$D$128</definedName>
    <definedName name="M_SteelReinforcement_HYSDBars" localSheetId="2">[458]Material!$D$129</definedName>
    <definedName name="M_SteelReinforcement_HYSDBars" localSheetId="4">[458]Material!$D$129</definedName>
    <definedName name="M_SteelReinforcement_HYSDBars" localSheetId="5">[459]Material!$D$129</definedName>
    <definedName name="M_SteelReinforcement_HYSDBars" localSheetId="3">[458]Material!$D$129</definedName>
    <definedName name="M_SteelReinforcement_HYSDBars">[460]Material!$D$129</definedName>
    <definedName name="M_SteelReinforcement_MSRoundBars" localSheetId="2">[455]Material!$D$130</definedName>
    <definedName name="M_SteelReinforcement_MSRoundBars" localSheetId="4">[455]Material!$D$130</definedName>
    <definedName name="M_SteelReinforcement_MSRoundBars" localSheetId="5">[456]Material!$D$130</definedName>
    <definedName name="M_SteelReinforcement_MSRoundBars" localSheetId="3">[455]Material!$D$130</definedName>
    <definedName name="M_SteelReinforcement_MSRoundBars">[457]Material!$D$130</definedName>
    <definedName name="M_SteelReinforcement_TMTBars" localSheetId="2">[458]Material!$D$131</definedName>
    <definedName name="M_SteelReinforcement_TMTBars" localSheetId="4">[458]Material!$D$131</definedName>
    <definedName name="M_SteelReinforcement_TMTBars" localSheetId="5">[459]Material!$D$131</definedName>
    <definedName name="M_SteelReinforcement_TMTBars" localSheetId="3">[458]Material!$D$131</definedName>
    <definedName name="M_SteelReinforcement_TMTBars">[460]Material!$D$131</definedName>
    <definedName name="M_StoneBoulder_150mm_below">[454]Material!$D$132</definedName>
    <definedName name="M_StoneChips_12mm" localSheetId="2">[487]Material!$D$133</definedName>
    <definedName name="M_StoneChips_12mm" localSheetId="4">[487]Material!$D$133</definedName>
    <definedName name="M_StoneChips_12mm" localSheetId="5">[488]Material!$D$133</definedName>
    <definedName name="M_StoneChips_12mm" localSheetId="3">[487]Material!$D$133</definedName>
    <definedName name="M_StoneChips_12mm">[489]Material!$D$133</definedName>
    <definedName name="M_StoneCrushedAggregate_112_009mm" localSheetId="2">[487]Material!$D$135</definedName>
    <definedName name="M_StoneCrushedAggregate_112_009mm" localSheetId="4">[487]Material!$D$135</definedName>
    <definedName name="M_StoneCrushedAggregate_112_009mm" localSheetId="5">[488]Material!$D$135</definedName>
    <definedName name="M_StoneCrushedAggregate_112_009mm" localSheetId="3">[487]Material!$D$135</definedName>
    <definedName name="M_StoneCrushedAggregate_112_009mm">[489]Material!$D$135</definedName>
    <definedName name="M_StoneForCoarseRubbleMasonry_1stSort" localSheetId="2">[458]Material!$D$136</definedName>
    <definedName name="M_StoneForCoarseRubbleMasonry_1stSort" localSheetId="4">[458]Material!$D$136</definedName>
    <definedName name="M_StoneForCoarseRubbleMasonry_1stSort" localSheetId="5">[459]Material!$D$136</definedName>
    <definedName name="M_StoneForCoarseRubbleMasonry_1stSort" localSheetId="3">[458]Material!$D$136</definedName>
    <definedName name="M_StoneForCoarseRubbleMasonry_1stSort">[460]Material!$D$136</definedName>
    <definedName name="M_StoneForCoarseRubbleMasonry_2ndSort" localSheetId="2">[458]Material!$D$137</definedName>
    <definedName name="M_StoneForCoarseRubbleMasonry_2ndSort" localSheetId="4">[458]Material!$D$137</definedName>
    <definedName name="M_StoneForCoarseRubbleMasonry_2ndSort" localSheetId="5">[459]Material!$D$137</definedName>
    <definedName name="M_StoneForCoarseRubbleMasonry_2ndSort" localSheetId="3">[458]Material!$D$137</definedName>
    <definedName name="M_StoneForCoarseRubbleMasonry_2ndSort">[460]Material!$D$137</definedName>
    <definedName name="M_StoneForRandomRubbleMasonry" localSheetId="2">[458]Material!$D$138</definedName>
    <definedName name="M_StoneForRandomRubbleMasonry" localSheetId="4">[458]Material!$D$138</definedName>
    <definedName name="M_StoneForRandomRubbleMasonry" localSheetId="5">[459]Material!$D$138</definedName>
    <definedName name="M_StoneForRandomRubbleMasonry" localSheetId="3">[458]Material!$D$138</definedName>
    <definedName name="M_StoneForRandomRubbleMasonry">[460]Material!$D$138</definedName>
    <definedName name="M_StoneForStoneSetPavement">[461]Material!$D$139</definedName>
    <definedName name="M_StoneScreening_TypeA_132mm_Grade1">[461]Material!$D$140</definedName>
    <definedName name="M_StoneScreening_TypeB_112mm_Grade2">[461]Material!$D$142</definedName>
    <definedName name="M_StoneScreening_TypeB_112mm_Grade3">[461]Material!$D$143</definedName>
    <definedName name="M_StoneSpalls">[454]Material!$D$144</definedName>
    <definedName name="M_TANKER6K" localSheetId="4">#REF!</definedName>
    <definedName name="M_TANKER6K">#REF!</definedName>
    <definedName name="M_TIPPER" localSheetId="4">#REF!</definedName>
    <definedName name="M_TIPPER">#REF!</definedName>
    <definedName name="M_TRACTORRIPPER" localSheetId="4">#REF!</definedName>
    <definedName name="M_TRACTORRIPPER">#REF!</definedName>
    <definedName name="M_TRACTORROTAVATOR">#REF!</definedName>
    <definedName name="M_TrafficCones">[461]Material!$D$145</definedName>
    <definedName name="M_UL" localSheetId="9">[490]Rates!$D$4</definedName>
    <definedName name="M_UL" localSheetId="11">[490]Rates!$D$4</definedName>
    <definedName name="M_UL" localSheetId="5">#REF!</definedName>
    <definedName name="M_UL">[490]Rates!$D$4</definedName>
    <definedName name="M_VIBRATOR_N" localSheetId="4">#REF!</definedName>
    <definedName name="M_VIBRATOR_N">#REF!</definedName>
    <definedName name="M_VIBRATOR_P" localSheetId="4">#REF!</definedName>
    <definedName name="M_VIBRATOR_P">#REF!</definedName>
    <definedName name="M_VIBRATOR_S" localSheetId="4">#REF!</definedName>
    <definedName name="M_VIBRATOR_S">#REF!</definedName>
    <definedName name="M_W_Mazdoor">#REF!</definedName>
    <definedName name="M_Water" localSheetId="2">[455]Material!$D$146</definedName>
    <definedName name="M_Water" localSheetId="4">[455]Material!$D$146</definedName>
    <definedName name="M_Water" localSheetId="5">[456]Material!$D$146</definedName>
    <definedName name="M_Water" localSheetId="3">[455]Material!$D$146</definedName>
    <definedName name="M_Water">[457]Material!$D$146</definedName>
    <definedName name="M_WellGradedGranularBaseMaterial_GradeA_236mm">[461]Material!$D$147</definedName>
    <definedName name="M_WellGradedGranularBaseMaterial_GradeA_265_475mm">[461]Material!$D$148</definedName>
    <definedName name="M_WellGradedGranularBaseMaterial_GradeA_53_265mm">[461]Material!$D$149</definedName>
    <definedName name="M_WellGradedGranularBaseMaterial_GradeB_236mm_below">[461]Material!$D$150</definedName>
    <definedName name="M_WellGradedGranularBaseMaterial_GradeB_265_475mm">[461]Material!$D$151</definedName>
    <definedName name="M_WellGradedGranularBaseMaterial_GradeC_236mm_below">[461]Material!$D$152</definedName>
    <definedName name="M_WellGradedGranularBaseMaterial_GradeC_95_475mm">[461]Material!$D$153</definedName>
    <definedName name="M_WellGradedMateralForSubbase_GradeI_236mm_below">[461]Material!$D$154</definedName>
    <definedName name="M_WellGradedMateralForSubbase_GradeI_53_95mm">[461]Material!$D$155</definedName>
    <definedName name="M_WellGradedMateralForSubbase_GradeI_95_236mm">[461]Material!$D$156</definedName>
    <definedName name="M_WellGradedMateralForSubbase_GradeII_236mm_below">[461]Material!$D$157</definedName>
    <definedName name="M_WellGradedMateralForSubbase_GradeII_265_95mm">[461]Material!$D$158</definedName>
    <definedName name="M_WellGradedMateralForSubbase_GradeII_95_236mm">[461]Material!$D$159</definedName>
    <definedName name="M_WellGradedMateralForSubbase_GradeIII_236mm_below">[461]Material!$D$160</definedName>
    <definedName name="M_WellGradedMateralForSubbase_GradeIII_475_236mm">[461]Material!$D$161</definedName>
    <definedName name="M_WellGradedMateralForSubbase_GradeIII_95_475mm">[461]Material!$D$162</definedName>
    <definedName name="M103xN103">#REF!</definedName>
    <definedName name="M1x">[442]Design!#REF!</definedName>
    <definedName name="M1y">#REF!</definedName>
    <definedName name="m2_2009">#REF!</definedName>
    <definedName name="M2x">#REF!</definedName>
    <definedName name="M2y">#REF!</definedName>
    <definedName name="m3_2009">#REF!</definedName>
    <definedName name="m8_2008">#REF!</definedName>
    <definedName name="m9_2008">#REF!</definedName>
    <definedName name="ma" localSheetId="4">#REF!</definedName>
    <definedName name="ma">#REF!</definedName>
    <definedName name="ma.">'[491]Data 07-08 '!$C$12</definedName>
    <definedName name="ma_">'[491]Data 07-08 '!$C$12</definedName>
    <definedName name="MAA" localSheetId="4">#REF!</definedName>
    <definedName name="MAA">#REF!</definedName>
    <definedName name="machine_mix" localSheetId="4">#REF!</definedName>
    <definedName name="machine_mix">#REF!</definedName>
    <definedName name="machine_mixing_of_concrete.">#REF!</definedName>
    <definedName name="machine_mixing_of_concrete_">NA()</definedName>
    <definedName name="Macro4">#REF!</definedName>
    <definedName name="Macro5">#REF!</definedName>
    <definedName name="mactan">[275]Mactan!$A$1:$Z$1173</definedName>
    <definedName name="MAD">#REF!</definedName>
    <definedName name="madhu">#REF!</definedName>
    <definedName name="maintenance">#REF!</definedName>
    <definedName name="mal">[492]DATA!$H$67</definedName>
    <definedName name="Male">#REF!</definedName>
    <definedName name="man" localSheetId="2">[433]MRATES!$F$36</definedName>
    <definedName name="man" localSheetId="4">[433]MRATES!$F$36</definedName>
    <definedName name="MAN" localSheetId="5">[365]m!$B$149</definedName>
    <definedName name="man" localSheetId="3">[433]MRATES!$F$36</definedName>
    <definedName name="MAN">[243]m!$B$149</definedName>
    <definedName name="Man_Mazdoor" localSheetId="4">#REF!</definedName>
    <definedName name="Man_Mazdoor">#REF!</definedName>
    <definedName name="mandaue">[275]Mandaue!$A$1:$T$1144</definedName>
    <definedName name="mangalore" localSheetId="4">#REF!</definedName>
    <definedName name="mangalore">#REF!</definedName>
    <definedName name="Mani">[493]Leads!$B$13:$D$113</definedName>
    <definedName name="mani1">#REF!</definedName>
    <definedName name="manju" localSheetId="9" hidden="1">{#N/A,#N/A,FALSE,"Sheet1"}</definedName>
    <definedName name="manju" localSheetId="2" hidden="1">{#N/A,#N/A,FALSE,"Sheet1"}</definedName>
    <definedName name="manju" localSheetId="4" hidden="1">{#N/A,#N/A,FALSE,"Sheet1"}</definedName>
    <definedName name="manju" localSheetId="11" hidden="1">{#N/A,#N/A,FALSE,"Sheet1"}</definedName>
    <definedName name="manju" hidden="1">{#N/A,#N/A,FALSE,"Sheet1"}</definedName>
    <definedName name="manmazdoor">#REF!</definedName>
    <definedName name="mano">#REF!</definedName>
    <definedName name="map" localSheetId="9">[0]!Scheduled_Payment+[0]!Extra_Payment</definedName>
    <definedName name="map" localSheetId="11">#N/A</definedName>
    <definedName name="map" localSheetId="5">[244]!____________PPC131+[245]!_________SD122</definedName>
    <definedName name="map">[0]!_________SD55+'TS MEMO'!__________PPC134</definedName>
    <definedName name="mas" localSheetId="7">#REF!</definedName>
    <definedName name="mas" localSheetId="6">#REF!</definedName>
    <definedName name="mas" localSheetId="8">#REF!</definedName>
    <definedName name="mas" localSheetId="13">#REF!</definedName>
    <definedName name="mas" localSheetId="9">#REF!</definedName>
    <definedName name="mas" localSheetId="16">#REF!</definedName>
    <definedName name="mas" localSheetId="2">#REF!</definedName>
    <definedName name="mas" localSheetId="4">#REF!</definedName>
    <definedName name="mas" localSheetId="11">#REF!</definedName>
    <definedName name="mas" localSheetId="3">#REF!</definedName>
    <definedName name="mas">#REF!</definedName>
    <definedName name="mas_hab">[494]mas_hab!$A$1:$L$2239</definedName>
    <definedName name="MASON" localSheetId="2">'[151]MRMECADAMoad data'!#REF!</definedName>
    <definedName name="MASON" localSheetId="4">'[151]MRMECADAMoad data'!#REF!</definedName>
    <definedName name="MASON" localSheetId="5">#REF!</definedName>
    <definedName name="MASON" localSheetId="3">'[151]MRMECADAMoad data'!#REF!</definedName>
    <definedName name="MASON">[177]MRATES!$F$30</definedName>
    <definedName name="Mason_1st_class" localSheetId="4">#REF!</definedName>
    <definedName name="Mason_1st_class">#REF!</definedName>
    <definedName name="Mason_2nd_class" localSheetId="4">#REF!</definedName>
    <definedName name="Mason_2nd_class">#REF!</definedName>
    <definedName name="mason_I" localSheetId="4">#REF!</definedName>
    <definedName name="mason_I">#REF!</definedName>
    <definedName name="mason_II">#REF!</definedName>
    <definedName name="mason1">#REF!</definedName>
    <definedName name="mason2">#REF!</definedName>
    <definedName name="master">#REF!</definedName>
    <definedName name="Mastic_Cooker">#REF!</definedName>
    <definedName name="MASTICK">#REF!</definedName>
    <definedName name="MASTICPAD" localSheetId="2">[495]MRATES!$I$23</definedName>
    <definedName name="MASTICPAD" localSheetId="4">[495]MRATES!$I$23</definedName>
    <definedName name="MASTICPAD" localSheetId="5">[496]MRATES!$I$23</definedName>
    <definedName name="MASTICPAD" localSheetId="3">[495]MRATES!$I$23</definedName>
    <definedName name="MASTICPAD">[497]MRATES!$I$23</definedName>
    <definedName name="mat" localSheetId="7">#REF!</definedName>
    <definedName name="mat" localSheetId="6">#REF!</definedName>
    <definedName name="mat" localSheetId="8">#REF!</definedName>
    <definedName name="mat" localSheetId="13">#REF!</definedName>
    <definedName name="mat" localSheetId="9">#REF!</definedName>
    <definedName name="mat" localSheetId="16">#REF!</definedName>
    <definedName name="mat" localSheetId="11">#REF!</definedName>
    <definedName name="mat">#REF!</definedName>
    <definedName name="MATE" localSheetId="2">[498]MRATES!$F$36</definedName>
    <definedName name="MATE" localSheetId="4">[498]MRATES!$F$36</definedName>
    <definedName name="Mate" localSheetId="5">'[499]MRoad data'!$E$14</definedName>
    <definedName name="MATE" localSheetId="3">[498]MRATES!$F$36</definedName>
    <definedName name="MATE">[500]MRATES!$F$36</definedName>
    <definedName name="material">#REF!</definedName>
    <definedName name="maz" localSheetId="5">#N/A</definedName>
    <definedName name="maz">'[256]Rates 2008-09'!$G$48</definedName>
    <definedName name="MAZDOOR" localSheetId="2">[498]MRATES!$F$37</definedName>
    <definedName name="MAZDOOR" localSheetId="4">[498]MRATES!$F$37</definedName>
    <definedName name="MAZDOOR" localSheetId="5">#REF!</definedName>
    <definedName name="MAZDOOR" localSheetId="3">[498]MRATES!$F$37</definedName>
    <definedName name="MAZDOOR">[500]MRATES!$F$37</definedName>
    <definedName name="mazdoor_m" localSheetId="4">#REF!</definedName>
    <definedName name="mazdoor_m">#REF!</definedName>
    <definedName name="mazdoor_w" localSheetId="4">#REF!</definedName>
    <definedName name="mazdoor_w">#REF!</definedName>
    <definedName name="MAZDOORS">[501]MRATES!$F$37</definedName>
    <definedName name="mazski" localSheetId="7">#REF!</definedName>
    <definedName name="mazski" localSheetId="6">#REF!</definedName>
    <definedName name="mazski" localSheetId="8">#REF!</definedName>
    <definedName name="mazski" localSheetId="13">#REF!</definedName>
    <definedName name="mazski" localSheetId="9">#REF!</definedName>
    <definedName name="mazski" localSheetId="16">#REF!</definedName>
    <definedName name="mazski" localSheetId="2">#REF!</definedName>
    <definedName name="mazski" localSheetId="4">#REF!</definedName>
    <definedName name="mazski" localSheetId="11">#REF!</definedName>
    <definedName name="mazski" localSheetId="3">#REF!</definedName>
    <definedName name="mazski">#REF!</definedName>
    <definedName name="mbm">#REF!</definedName>
    <definedName name="mbmi">#REF!</definedName>
    <definedName name="mbpt">#REF!</definedName>
    <definedName name="MC">#REF!</definedName>
    <definedName name="MCA">25%</definedName>
    <definedName name="MCH">#REF!</definedName>
    <definedName name="MCS" localSheetId="9" hidden="1">{"wwww",#N/A,FALSE,"Final_ RATE ANALYSIS "}</definedName>
    <definedName name="MCS" localSheetId="2" hidden="1">{"wwww",#N/A,FALSE,"Final_ RATE ANALYSIS "}</definedName>
    <definedName name="MCS" localSheetId="4" hidden="1">{"wwww",#N/A,FALSE,"Final_ RATE ANALYSIS "}</definedName>
    <definedName name="MCS" localSheetId="11" hidden="1">{"wwww",#N/A,FALSE,"Final_ RATE ANALYSIS "}</definedName>
    <definedName name="MCS" hidden="1">{"wwww",#N/A,FALSE,"Final_ RATE ANALYSIS "}</definedName>
    <definedName name="mcvm">#REF!</definedName>
    <definedName name="me" localSheetId="4">#REF!</definedName>
    <definedName name="me">#REF!</definedName>
    <definedName name="ME12MCRATE" localSheetId="4">#REF!</definedName>
    <definedName name="ME12MCRATE">#REF!</definedName>
    <definedName name="ME19MCRATE" localSheetId="4">#REF!</definedName>
    <definedName name="ME19MCRATE">#REF!</definedName>
    <definedName name="ME25MCRATE">#REF!</definedName>
    <definedName name="ME2MCRATE">#REF!</definedName>
    <definedName name="ME40MCRATE">#REF!</definedName>
    <definedName name="ME40RATE">#REF!</definedName>
    <definedName name="ME50RATE">#REF!</definedName>
    <definedName name="ME5MCRATE">#REF!</definedName>
    <definedName name="ME60RATE">#REF!</definedName>
    <definedName name="ME9MCRATE">#REF!</definedName>
    <definedName name="MEBT10RATE">#REF!</definedName>
    <definedName name="MEBT40RATE">#REF!</definedName>
    <definedName name="MEBTLEAD" localSheetId="5">'[278]WT AVG LEAD'!#REF!</definedName>
    <definedName name="MEBTLEAD">'[279]WT AVG LEAD'!#REF!</definedName>
    <definedName name="MEBTRATE" localSheetId="4">#REF!</definedName>
    <definedName name="MEBTRATE">#REF!</definedName>
    <definedName name="MECHANICAL" localSheetId="4">#REF!</definedName>
    <definedName name="MECHANICAL">#REF!</definedName>
    <definedName name="MECHBROOM" localSheetId="4">#REF!</definedName>
    <definedName name="MECHBROOM">#REF!</definedName>
    <definedName name="Medical">#REF!</definedName>
    <definedName name="MEDUSTRATE">#REF!</definedName>
    <definedName name="MEHBGLEAD" localSheetId="5">'[278]WT AVG LEAD'!#REF!</definedName>
    <definedName name="MEHBGLEAD">'[279]WT AVG LEAD'!#REF!</definedName>
    <definedName name="Melamine" localSheetId="4">#REF!</definedName>
    <definedName name="Melamine">#REF!</definedName>
    <definedName name="MEMO" localSheetId="5">'[502]Amortization Table'!$D$7</definedName>
    <definedName name="MEMO">'[503]Amortization Table'!$D$7</definedName>
    <definedName name="meo">'[504]GEN-ABS Del'!$C$31</definedName>
    <definedName name="meo.">'[504]GEN-ABS Del'!$C$32</definedName>
    <definedName name="meo_">'[505]GEN-ABS Del'!$C$32</definedName>
    <definedName name="Met14Crush" localSheetId="7">#REF!</definedName>
    <definedName name="Met14Crush" localSheetId="6">#REF!</definedName>
    <definedName name="Met14Crush" localSheetId="8">#REF!</definedName>
    <definedName name="Met14Crush" localSheetId="13">#REF!</definedName>
    <definedName name="Met14Crush" localSheetId="9">#REF!</definedName>
    <definedName name="Met14Crush" localSheetId="16">#REF!</definedName>
    <definedName name="Met14Crush" localSheetId="2">#REF!</definedName>
    <definedName name="Met14Crush" localSheetId="4">#REF!</definedName>
    <definedName name="Met14Crush" localSheetId="11">#REF!</definedName>
    <definedName name="Met14Crush" localSheetId="3">#REF!</definedName>
    <definedName name="Met14Crush">#REF!</definedName>
    <definedName name="Met22crush" localSheetId="7">#REF!</definedName>
    <definedName name="Met22crush" localSheetId="6">#REF!</definedName>
    <definedName name="Met22crush" localSheetId="8">#REF!</definedName>
    <definedName name="Met22crush" localSheetId="13">#REF!</definedName>
    <definedName name="Met22crush" localSheetId="9">#REF!</definedName>
    <definedName name="Met22crush" localSheetId="16">#REF!</definedName>
    <definedName name="Met22crush" localSheetId="2">#REF!</definedName>
    <definedName name="Met22crush" localSheetId="4">#REF!</definedName>
    <definedName name="Met22crush" localSheetId="11">#REF!</definedName>
    <definedName name="Met22crush" localSheetId="3">#REF!</definedName>
    <definedName name="Met22crush">#REF!</definedName>
    <definedName name="Met22HBG" localSheetId="7">#REF!</definedName>
    <definedName name="Met22HBG" localSheetId="6">#REF!</definedName>
    <definedName name="Met22HBG" localSheetId="8">#REF!</definedName>
    <definedName name="Met22HBG" localSheetId="13">#REF!</definedName>
    <definedName name="Met22HBG" localSheetId="9">#REF!</definedName>
    <definedName name="Met22HBG" localSheetId="16">#REF!</definedName>
    <definedName name="Met22HBG" localSheetId="2">#REF!</definedName>
    <definedName name="Met22HBG" localSheetId="11">#REF!</definedName>
    <definedName name="Met22HBG" localSheetId="3">#REF!</definedName>
    <definedName name="Met22HBG">#REF!</definedName>
    <definedName name="Met22MC" localSheetId="7">#REF!</definedName>
    <definedName name="Met22MC" localSheetId="6">#REF!</definedName>
    <definedName name="Met22MC" localSheetId="8">#REF!</definedName>
    <definedName name="Met22MC" localSheetId="13">#REF!</definedName>
    <definedName name="Met22MC" localSheetId="9">#REF!</definedName>
    <definedName name="Met22MC" localSheetId="16">#REF!</definedName>
    <definedName name="Met22MC" localSheetId="2">#REF!</definedName>
    <definedName name="Met22MC" localSheetId="11">#REF!</definedName>
    <definedName name="Met22MC" localSheetId="3">#REF!</definedName>
    <definedName name="Met22MC">#REF!</definedName>
    <definedName name="Met236.5" localSheetId="7">#REF!</definedName>
    <definedName name="Met236.5" localSheetId="6">#REF!</definedName>
    <definedName name="Met236.5" localSheetId="8">#REF!</definedName>
    <definedName name="Met236.5" localSheetId="13">#REF!</definedName>
    <definedName name="Met236.5" localSheetId="9">#REF!</definedName>
    <definedName name="Met236.5" localSheetId="16">#REF!</definedName>
    <definedName name="Met236.5" localSheetId="2">#REF!</definedName>
    <definedName name="Met236.5" localSheetId="11">#REF!</definedName>
    <definedName name="Met236.5" localSheetId="3">#REF!</definedName>
    <definedName name="Met236.5">#REF!</definedName>
    <definedName name="Met236_5">NA()</definedName>
    <definedName name="Met236below" localSheetId="7">#REF!</definedName>
    <definedName name="Met236below" localSheetId="6">#REF!</definedName>
    <definedName name="Met236below" localSheetId="8">#REF!</definedName>
    <definedName name="Met236below" localSheetId="13">#REF!</definedName>
    <definedName name="Met236below" localSheetId="9">#REF!</definedName>
    <definedName name="Met236below" localSheetId="16">#REF!</definedName>
    <definedName name="Met236below" localSheetId="2">#REF!</definedName>
    <definedName name="Met236below" localSheetId="11">#REF!</definedName>
    <definedName name="Met236below" localSheetId="3">#REF!</definedName>
    <definedName name="Met236below">#REF!</definedName>
    <definedName name="Met27crush" localSheetId="7">#REF!</definedName>
    <definedName name="Met27crush" localSheetId="6">#REF!</definedName>
    <definedName name="Met27crush" localSheetId="8">#REF!</definedName>
    <definedName name="Met27crush" localSheetId="13">#REF!</definedName>
    <definedName name="Met27crush" localSheetId="9">#REF!</definedName>
    <definedName name="Met27crush" localSheetId="16">#REF!</definedName>
    <definedName name="Met27crush" localSheetId="2">#REF!</definedName>
    <definedName name="Met27crush" localSheetId="11">#REF!</definedName>
    <definedName name="Met27crush" localSheetId="3">#REF!</definedName>
    <definedName name="Met27crush">#REF!</definedName>
    <definedName name="Met5.7" localSheetId="7">#REF!</definedName>
    <definedName name="Met5.7" localSheetId="6">#REF!</definedName>
    <definedName name="Met5.7" localSheetId="8">#REF!</definedName>
    <definedName name="Met5.7" localSheetId="13">#REF!</definedName>
    <definedName name="Met5.7" localSheetId="9">#REF!</definedName>
    <definedName name="Met5.7" localSheetId="16">#REF!</definedName>
    <definedName name="Met5.7" localSheetId="2">#REF!</definedName>
    <definedName name="Met5.7" localSheetId="11">#REF!</definedName>
    <definedName name="Met5.7" localSheetId="3">#REF!</definedName>
    <definedName name="Met5.7">#REF!</definedName>
    <definedName name="Met5_7">NA()</definedName>
    <definedName name="Met9.511.2" localSheetId="7">#REF!</definedName>
    <definedName name="Met9.511.2" localSheetId="6">#REF!</definedName>
    <definedName name="Met9.511.2" localSheetId="8">#REF!</definedName>
    <definedName name="Met9.511.2" localSheetId="13">#REF!</definedName>
    <definedName name="Met9.511.2" localSheetId="9">#REF!</definedName>
    <definedName name="Met9.511.2" localSheetId="16">#REF!</definedName>
    <definedName name="Met9.511.2" localSheetId="2">#REF!</definedName>
    <definedName name="Met9.511.2" localSheetId="11">#REF!</definedName>
    <definedName name="Met9.511.2" localSheetId="3">#REF!</definedName>
    <definedName name="Met9.511.2">#REF!</definedName>
    <definedName name="Met9_511_2">NA()</definedName>
    <definedName name="Metal" localSheetId="7">#REF!</definedName>
    <definedName name="Metal" localSheetId="6">#REF!</definedName>
    <definedName name="Metal" localSheetId="8">#REF!</definedName>
    <definedName name="Metal" localSheetId="13">#REF!</definedName>
    <definedName name="Metal" localSheetId="9">#REF!</definedName>
    <definedName name="Metal" localSheetId="16">#REF!</definedName>
    <definedName name="Metal" localSheetId="2">#REF!</definedName>
    <definedName name="Metal" localSheetId="4">#REF!</definedName>
    <definedName name="Metal" localSheetId="11">#REF!</definedName>
    <definedName name="metal" localSheetId="5">#N/A</definedName>
    <definedName name="Metal" localSheetId="3">#REF!</definedName>
    <definedName name="Metal">#REF!</definedName>
    <definedName name="Metal__stone">#REF!</definedName>
    <definedName name="METAL_D" localSheetId="7">[313]MRATES!$K$30</definedName>
    <definedName name="METAL_D" localSheetId="6">[313]MRATES!$K$30</definedName>
    <definedName name="METAL_D" localSheetId="8">[313]MRATES!$K$30</definedName>
    <definedName name="METAL_D" localSheetId="13">[313]MRATES!$K$30</definedName>
    <definedName name="METAL_D" localSheetId="9">[313]MRATES!$K$30</definedName>
    <definedName name="METAL_D" localSheetId="16">[313]MRATES!$K$30</definedName>
    <definedName name="METAL_D" localSheetId="2">[506]MRATES!$K$30</definedName>
    <definedName name="METAL_D" localSheetId="4">[506]MRATES!$K$30</definedName>
    <definedName name="METAL_D" localSheetId="11">[313]MRATES!$K$30</definedName>
    <definedName name="METAL_D" localSheetId="12">[161]MRATES!$K$30</definedName>
    <definedName name="METAL_D" localSheetId="3">[506]MRATES!$K$30</definedName>
    <definedName name="METAL_D">[315]MRATES!$K$30</definedName>
    <definedName name="metal_size">'[276]data existing_do not delete'!$B$73:$B$75</definedName>
    <definedName name="metal1" localSheetId="7">#REF!</definedName>
    <definedName name="metal1" localSheetId="6">#REF!</definedName>
    <definedName name="metal1" localSheetId="8">#REF!</definedName>
    <definedName name="metal1" localSheetId="13">#REF!</definedName>
    <definedName name="metal1" localSheetId="9">#REF!</definedName>
    <definedName name="metal1" localSheetId="16">#REF!</definedName>
    <definedName name="metal1" localSheetId="2">#REF!</definedName>
    <definedName name="metal1" localSheetId="4">#REF!</definedName>
    <definedName name="metal1" localSheetId="11">#REF!</definedName>
    <definedName name="metal1" localSheetId="5">#N/A</definedName>
    <definedName name="metal1" localSheetId="3">#REF!</definedName>
    <definedName name="metal1">#REF!</definedName>
    <definedName name="metal10">#REF!</definedName>
    <definedName name="metal11" localSheetId="7">#REF!</definedName>
    <definedName name="metal11" localSheetId="6">#REF!</definedName>
    <definedName name="metal11" localSheetId="8">#REF!</definedName>
    <definedName name="metal11" localSheetId="13">#REF!</definedName>
    <definedName name="metal11" localSheetId="9">#REF!</definedName>
    <definedName name="metal11" localSheetId="16">#REF!</definedName>
    <definedName name="metal11" localSheetId="2">#REF!</definedName>
    <definedName name="metal11" localSheetId="11">#REF!</definedName>
    <definedName name="metal11" localSheetId="3">#REF!</definedName>
    <definedName name="metal11">#REF!</definedName>
    <definedName name="metal12">#REF!</definedName>
    <definedName name="metal20">#REF!</definedName>
    <definedName name="metal3" localSheetId="7">#REF!</definedName>
    <definedName name="metal3" localSheetId="6">#REF!</definedName>
    <definedName name="metal3" localSheetId="8">#REF!</definedName>
    <definedName name="metal3" localSheetId="13">#REF!</definedName>
    <definedName name="metal3" localSheetId="9">#REF!</definedName>
    <definedName name="metal3" localSheetId="16">#REF!</definedName>
    <definedName name="metal3" localSheetId="2">#REF!</definedName>
    <definedName name="metal3" localSheetId="11">#REF!</definedName>
    <definedName name="metal3" localSheetId="5">#N/A</definedName>
    <definedName name="metal3" localSheetId="3">#REF!</definedName>
    <definedName name="metal3">#REF!</definedName>
    <definedName name="metal40">#REF!</definedName>
    <definedName name="metal6">#REF!</definedName>
    <definedName name="METALEAD">#REF!</definedName>
    <definedName name="METALLEAD">#REF!</definedName>
    <definedName name="MEWBMRATE" localSheetId="5">[61]DATAS!#REF!</definedName>
    <definedName name="MEWBMRATE">[77]DATAS!#REF!</definedName>
    <definedName name="mhc" localSheetId="4">#REF!</definedName>
    <definedName name="mhc">#REF!</definedName>
    <definedName name="MHElect_">NA()</definedName>
    <definedName name="mhjj" localSheetId="9" hidden="1">{"'Bill No. 7'!$A$1:$G$32"}</definedName>
    <definedName name="mhjj" localSheetId="2" hidden="1">{"'Bill No. 7'!$A$1:$G$32"}</definedName>
    <definedName name="mhjj" localSheetId="4" hidden="1">{"'Bill No. 7'!$A$1:$G$32"}</definedName>
    <definedName name="mhjj" localSheetId="11" hidden="1">{"'Bill No. 7'!$A$1:$G$32"}</definedName>
    <definedName name="mhjj" hidden="1">{"'Bill No. 7'!$A$1:$G$32"}</definedName>
    <definedName name="mhl">#REF!</definedName>
    <definedName name="mhorts" localSheetId="2">'[507]Road data'!$K$468</definedName>
    <definedName name="mhorts" localSheetId="4">'[507]Road data'!$K$468</definedName>
    <definedName name="mhorts" localSheetId="5">#N/A</definedName>
    <definedName name="mhorts" localSheetId="3">'[507]Road data'!$K$468</definedName>
    <definedName name="mhorts">'[508]Road data'!$K$468</definedName>
    <definedName name="MHW_SUPPLY">NA()</definedName>
    <definedName name="MI_06" localSheetId="7">#REF!</definedName>
    <definedName name="MI_06" localSheetId="6">#REF!</definedName>
    <definedName name="MI_06" localSheetId="8">#REF!</definedName>
    <definedName name="MI_06" localSheetId="13">#REF!</definedName>
    <definedName name="MI_06" localSheetId="9">#REF!</definedName>
    <definedName name="MI_06" localSheetId="16">#REF!</definedName>
    <definedName name="MI_06" localSheetId="2">[232]RMR!$K$16</definedName>
    <definedName name="MI_06" localSheetId="4">[232]RMR!$K$16</definedName>
    <definedName name="MI_06" localSheetId="11">#REF!</definedName>
    <definedName name="MI_06" localSheetId="5">[233]RMR!$J$16</definedName>
    <definedName name="MI_06" localSheetId="3">[232]RMR!$K$16</definedName>
    <definedName name="MI_06">#REF!</definedName>
    <definedName name="MI_10" localSheetId="7">#REF!</definedName>
    <definedName name="MI_10" localSheetId="6">#REF!</definedName>
    <definedName name="MI_10" localSheetId="8">#REF!</definedName>
    <definedName name="MI_10" localSheetId="13">#REF!</definedName>
    <definedName name="MI_10" localSheetId="9">#REF!</definedName>
    <definedName name="MI_10" localSheetId="16">#REF!</definedName>
    <definedName name="MI_10" localSheetId="2">[232]RMR!$K$15</definedName>
    <definedName name="MI_10" localSheetId="4">[232]RMR!$K$15</definedName>
    <definedName name="MI_10" localSheetId="11">#REF!</definedName>
    <definedName name="MI_10" localSheetId="5">[233]RMR!$J$15</definedName>
    <definedName name="MI_10" localSheetId="3">[232]RMR!$K$15</definedName>
    <definedName name="MI_10">#REF!</definedName>
    <definedName name="MI_12" localSheetId="7">#REF!</definedName>
    <definedName name="MI_12" localSheetId="6">#REF!</definedName>
    <definedName name="MI_12" localSheetId="8">#REF!</definedName>
    <definedName name="MI_12" localSheetId="13">#REF!</definedName>
    <definedName name="MI_12" localSheetId="9">#REF!</definedName>
    <definedName name="MI_12" localSheetId="16">#REF!</definedName>
    <definedName name="MI_12" localSheetId="2">[232]RMR!$K$14</definedName>
    <definedName name="MI_12" localSheetId="4">[232]RMR!$K$14</definedName>
    <definedName name="MI_12" localSheetId="11">#REF!</definedName>
    <definedName name="MI_12" localSheetId="5">[233]RMR!$J$14</definedName>
    <definedName name="MI_12" localSheetId="3">[232]RMR!$K$14</definedName>
    <definedName name="MI_12">#REF!</definedName>
    <definedName name="MI_20" localSheetId="7">#REF!</definedName>
    <definedName name="MI_20" localSheetId="6">#REF!</definedName>
    <definedName name="MI_20" localSheetId="8">#REF!</definedName>
    <definedName name="MI_20" localSheetId="13">#REF!</definedName>
    <definedName name="MI_20" localSheetId="9">#REF!</definedName>
    <definedName name="MI_20" localSheetId="16">#REF!</definedName>
    <definedName name="MI_20" localSheetId="2">[232]RMR!$K$13</definedName>
    <definedName name="MI_20" localSheetId="4">[232]RMR!$K$13</definedName>
    <definedName name="MI_20" localSheetId="11">#REF!</definedName>
    <definedName name="MI_20" localSheetId="5">[233]RMR!$J$13</definedName>
    <definedName name="MI_20" localSheetId="3">[232]RMR!$K$13</definedName>
    <definedName name="MI_20">#REF!</definedName>
    <definedName name="MI_21" localSheetId="4">#REF!</definedName>
    <definedName name="MI_21">#REF!</definedName>
    <definedName name="MI_236" localSheetId="7">#REF!</definedName>
    <definedName name="MI_236" localSheetId="6">#REF!</definedName>
    <definedName name="MI_236" localSheetId="8">#REF!</definedName>
    <definedName name="MI_236" localSheetId="13">#REF!</definedName>
    <definedName name="MI_236" localSheetId="9">#REF!</definedName>
    <definedName name="MI_236" localSheetId="16">#REF!</definedName>
    <definedName name="MI_236" localSheetId="2">[232]RMR!$K$17</definedName>
    <definedName name="MI_236" localSheetId="4">[232]RMR!$K$17</definedName>
    <definedName name="MI_236" localSheetId="11">#REF!</definedName>
    <definedName name="MI_236" localSheetId="5">[233]RMR!$J$17</definedName>
    <definedName name="MI_236" localSheetId="3">[232]RMR!$K$17</definedName>
    <definedName name="MI_236">#REF!</definedName>
    <definedName name="MI_24" localSheetId="5">#N/A</definedName>
    <definedName name="MI_24">[509]RMR!$K$12</definedName>
    <definedName name="MI_25" localSheetId="7">#REF!</definedName>
    <definedName name="MI_25" localSheetId="6">#REF!</definedName>
    <definedName name="MI_25" localSheetId="8">#REF!</definedName>
    <definedName name="MI_25" localSheetId="13">#REF!</definedName>
    <definedName name="MI_25" localSheetId="9">#REF!</definedName>
    <definedName name="MI_25" localSheetId="16">#REF!</definedName>
    <definedName name="MI_25" localSheetId="2">[232]RMR!$K$12</definedName>
    <definedName name="MI_25" localSheetId="4">[232]RMR!$K$12</definedName>
    <definedName name="MI_25" localSheetId="11">#REF!</definedName>
    <definedName name="MI_25" localSheetId="5">[233]RMR!$J$12</definedName>
    <definedName name="MI_25" localSheetId="3">[232]RMR!$K$12</definedName>
    <definedName name="MI_25">#REF!</definedName>
    <definedName name="MI_35" localSheetId="4">#REF!</definedName>
    <definedName name="MI_35">#REF!</definedName>
    <definedName name="MI_40" localSheetId="2">[427]RMR!$K$11</definedName>
    <definedName name="MI_40" localSheetId="4">[427]RMR!$K$11</definedName>
    <definedName name="MI_40" localSheetId="5">#N/A</definedName>
    <definedName name="MI_40" localSheetId="3">[427]RMR!$K$11</definedName>
    <definedName name="MI_40">[510]RMR!$K$11</definedName>
    <definedName name="mil_6mm" localSheetId="4">#REF!</definedName>
    <definedName name="mil_6mm">#REF!</definedName>
    <definedName name="MILD" localSheetId="2">#REF!</definedName>
    <definedName name="MILD" localSheetId="4">[427]RMR!$F$31</definedName>
    <definedName name="MILD" localSheetId="5">[198]RMR!$L$28</definedName>
    <definedName name="MILD" localSheetId="3">#REF!</definedName>
    <definedName name="MILD">[510]RMR!$F$31</definedName>
    <definedName name="MILD_6" localSheetId="2">[303]RMR!$F$30</definedName>
    <definedName name="MILD_6" localSheetId="4">[303]RMR!$F$30</definedName>
    <definedName name="MILD_6" localSheetId="12">[511]RMR!$F$30</definedName>
    <definedName name="MILD_6" localSheetId="5">[512]RMR!$F$30</definedName>
    <definedName name="MILD_6" localSheetId="3">[303]RMR!$F$30</definedName>
    <definedName name="MILD_6">[513]RMR!$F$30</definedName>
    <definedName name="Mild_Steel__Structural_Steel__I.e.__Angles__Channels_and_I_sections." localSheetId="4">#REF!</definedName>
    <definedName name="Mild_Steel__Structural_Steel__I.e.__Angles__Channels_and_I_sections.">#REF!</definedName>
    <definedName name="Mild_Steel__Structural_Steel__I_e___Angles__Channels_and_I_sections_">NA()</definedName>
    <definedName name="Mild_steel_flats" localSheetId="4">#REF!</definedName>
    <definedName name="Mild_steel_flats">#REF!</definedName>
    <definedName name="Mild_steel_rods_6mm_dia." localSheetId="4">#REF!</definedName>
    <definedName name="Mild_steel_rods_6mm_dia.">#REF!</definedName>
    <definedName name="Mild_steel_rods_6mm_dia_">NA()</definedName>
    <definedName name="mini_spec">[514]Specification!$B$3:$B$116</definedName>
    <definedName name="minpc">#REF!</definedName>
    <definedName name="mix">[515]r!$I$46</definedName>
    <definedName name="MIX_SEAL_WBM" localSheetId="7">[284]Abs!#REF!</definedName>
    <definedName name="MIX_SEAL_WBM" localSheetId="6">[284]Abs!#REF!</definedName>
    <definedName name="MIX_SEAL_WBM" localSheetId="8">[284]Abs!#REF!</definedName>
    <definedName name="MIX_SEAL_WBM" localSheetId="13">[284]Abs!#REF!</definedName>
    <definedName name="MIX_SEAL_WBM" localSheetId="9">[284]Abs!#REF!</definedName>
    <definedName name="MIX_SEAL_WBM" localSheetId="2">[284]Abs!#REF!</definedName>
    <definedName name="MIX_SEAL_WBM" localSheetId="11">[284]Abs!#REF!</definedName>
    <definedName name="MIX_SEAL_WBM" localSheetId="3">[284]Abs!#REF!</definedName>
    <definedName name="MIX_SEAL_WBM">[284]Abs!#REF!</definedName>
    <definedName name="mixcon">#REF!</definedName>
    <definedName name="Mixing_of_cement_mortar_by_machine" localSheetId="4">#REF!</definedName>
    <definedName name="Mixing_of_cement_mortar_by_machine">#REF!</definedName>
    <definedName name="Mixture_of_gravel_and_soft_disintegrated_rock_like_shales_ordinary_gravel__stoney_earth_and_earth_mixed_with_fair_sized_boulders________________SS_20_A" localSheetId="4">#REF!</definedName>
    <definedName name="Mixture_of_gravel_and_soft_disintegrated_rock_like_shales_ordinary_gravel__stoney_earth_and_earth_mixed_with_fair_sized_boulders________________SS_20_A">#REF!</definedName>
    <definedName name="MJKIUO">[374]Material!$D$70</definedName>
    <definedName name="MK" localSheetId="9" hidden="1">{"'ridftotal'!$A$4:$S$27"}</definedName>
    <definedName name="MK" localSheetId="2" hidden="1">{"'ridftotal'!$A$4:$S$27"}</definedName>
    <definedName name="MK" localSheetId="4" hidden="1">{"'ridftotal'!$A$4:$S$27"}</definedName>
    <definedName name="MK" localSheetId="11" hidden="1">{"'ridftotal'!$A$4:$S$27"}</definedName>
    <definedName name="MK" hidden="1">{"'ridftotal'!$A$4:$S$27"}</definedName>
    <definedName name="ML">#REF!</definedName>
    <definedName name="MLOAD" localSheetId="2">[97]MRATES!$Q$8</definedName>
    <definedName name="MLOAD" localSheetId="4">[97]MRATES!$Q$8</definedName>
    <definedName name="MLOAD" localSheetId="12">[161]MRATES!$X$10</definedName>
    <definedName name="MLOAD" localSheetId="5">[211]MRATES!$X$10</definedName>
    <definedName name="MLOAD" localSheetId="3">[97]MRATES!$Q$8</definedName>
    <definedName name="MLOAD">[76]MRATES!$X$10</definedName>
    <definedName name="MLOADING" localSheetId="4">#REF!</definedName>
    <definedName name="MLOADING">#REF!</definedName>
    <definedName name="mm" localSheetId="2">[320]r!$F$4</definedName>
    <definedName name="mm" localSheetId="4">[320]r!$F$4</definedName>
    <definedName name="mm" localSheetId="5">[321]r!$F$4</definedName>
    <definedName name="mm" localSheetId="3">[320]r!$F$4</definedName>
    <definedName name="mm">[25]r!$F$4</definedName>
    <definedName name="mmdia" localSheetId="9" hidden="1">{#N/A,#N/A,FALSE,"no"}</definedName>
    <definedName name="mmdia" localSheetId="11" hidden="1">{#N/A,#N/A,FALSE,"no"}</definedName>
    <definedName name="mmdia" hidden="1">{#N/A,#N/A,FALSE,"no"}</definedName>
    <definedName name="mmmj">'[516]labour coeff'!$A$3:$S$74</definedName>
    <definedName name="mmmmm" localSheetId="7">#N/A</definedName>
    <definedName name="mmmmm" localSheetId="6">[0]!_________SD55+'TS MEMO'!__________PPC134</definedName>
    <definedName name="mmmmm" localSheetId="8">[0]!_________SD55+'TS MEMO'!__________PPC134</definedName>
    <definedName name="mmmmm" localSheetId="13">#N/A</definedName>
    <definedName name="mmmmm" localSheetId="9">[0]!Scheduled_Payment+[0]!Extra_Payment</definedName>
    <definedName name="mmmmm" localSheetId="16">_________SD55+'TS MEMO'!__________PPC134</definedName>
    <definedName name="mmmmm" localSheetId="2">_________SD55+'TS MEMO'!__________PPC134</definedName>
    <definedName name="mmmmm" localSheetId="4">#N/A</definedName>
    <definedName name="mmmmm" localSheetId="11">#N/A</definedName>
    <definedName name="mmmmm" localSheetId="5">[244]!____________PPC131+[245]!_________SD122</definedName>
    <definedName name="mmmmm" localSheetId="3">_________SD55+'TS MEMO'!__________PPC134</definedName>
    <definedName name="mmmmm">_________SD55+'TS MEMO'!__________PPC134</definedName>
    <definedName name="MMP">#REF!</definedName>
    <definedName name="mmPC" localSheetId="9" hidden="1">{#N/A,#N/A,FALSE,"no"}</definedName>
    <definedName name="mmPC" localSheetId="11" hidden="1">{#N/A,#N/A,FALSE,"no"}</definedName>
    <definedName name="mmPC" hidden="1">{#N/A,#N/A,FALSE,"no"}</definedName>
    <definedName name="mname" localSheetId="2">[213]coverpage!$C$8</definedName>
    <definedName name="mname" localSheetId="4">[213]coverpage!$C$8</definedName>
    <definedName name="mname" localSheetId="12">[214]coverpage!$C$8</definedName>
    <definedName name="mname" localSheetId="5">[215]coverpage!$C$8</definedName>
    <definedName name="mname" localSheetId="3">[213]coverpage!$C$8</definedName>
    <definedName name="mname">[216]coverpage!$C$8</definedName>
    <definedName name="mnbbbbbbbbbbbbbbbbbbbbbbbbbbbbbbbbb">'[517]Road data'!#REF!</definedName>
    <definedName name="MNT_SD" localSheetId="4">#REF!</definedName>
    <definedName name="MNT_SD">#REF!</definedName>
    <definedName name="MNT_SD_8" localSheetId="4">#REF!</definedName>
    <definedName name="MNT_SD_8">#REF!</definedName>
    <definedName name="MNT_SD_9" localSheetId="4">#REF!</definedName>
    <definedName name="MNT_SD_9">#REF!</definedName>
    <definedName name="mo" localSheetId="2">'[507]Road data'!$K$733</definedName>
    <definedName name="mo" localSheetId="4">'[507]Road data'!$K$733</definedName>
    <definedName name="mo" localSheetId="5">#N/A</definedName>
    <definedName name="mo" localSheetId="3">'[507]Road data'!$K$733</definedName>
    <definedName name="mo">'[508]Road data'!$K$733</definedName>
    <definedName name="moj">'[518]p&amp;m'!#REF!</definedName>
    <definedName name="mone" localSheetId="2">[320]r!$F$2</definedName>
    <definedName name="mone" localSheetId="4">[320]r!$F$2</definedName>
    <definedName name="mone" localSheetId="5">[321]r!$F$2</definedName>
    <definedName name="mone" localSheetId="3">[320]r!$F$2</definedName>
    <definedName name="mone">[25]r!$F$2</definedName>
    <definedName name="mone1">[7]r!$F$2</definedName>
    <definedName name="MONTH_CONDITION" localSheetId="4">#REF!</definedName>
    <definedName name="MONTH_CONDITION">#REF!</definedName>
    <definedName name="MONTH_DETAILS" localSheetId="4">#REF!</definedName>
    <definedName name="MONTH_DETAILS">#REF!</definedName>
    <definedName name="moparru">#REF!</definedName>
    <definedName name="mortar_by_machine" localSheetId="4">#REF!</definedName>
    <definedName name="mortar_by_machine">#REF!</definedName>
    <definedName name="Mortar_Grader_BEML">#REF!</definedName>
    <definedName name="mp">#REF!</definedName>
    <definedName name="mpbm">#REF!</definedName>
    <definedName name="mpbmi">#REF!</definedName>
    <definedName name="MPLOT_PGR_CHP">#REF!</definedName>
    <definedName name="MPPB29" localSheetId="5">[59]MRATES!#REF!</definedName>
    <definedName name="MPPB29">[70]MRATES!#REF!</definedName>
    <definedName name="MPPB3" localSheetId="5">[59]MRATES!#REF!</definedName>
    <definedName name="MPPB3">[70]MRATES!#REF!</definedName>
    <definedName name="MPPB32" localSheetId="5">[59]MRATES!#REF!</definedName>
    <definedName name="MPPB32">[70]MRATES!#REF!</definedName>
    <definedName name="mq" localSheetId="4">#REF!</definedName>
    <definedName name="mq">#REF!</definedName>
    <definedName name="mr" localSheetId="4">#REF!</definedName>
    <definedName name="mr">#REF!</definedName>
    <definedName name="MR_13MM" localSheetId="4">#REF!</definedName>
    <definedName name="MR_13MM">#REF!</definedName>
    <definedName name="MR_22MM">#REF!</definedName>
    <definedName name="MR_40MM">#REF!</definedName>
    <definedName name="MR_55MM">#REF!</definedName>
    <definedName name="MR_63MM">#REF!</definedName>
    <definedName name="MR_7MM">#REF!</definedName>
    <definedName name="MR_BT">#REF!</definedName>
    <definedName name="MR_BTE">#REF!</definedName>
    <definedName name="MR_GRADE2">#REF!</definedName>
    <definedName name="MR_GRADE3">#REF!</definedName>
    <definedName name="MR_GRAVEL">#REF!</definedName>
    <definedName name="MR_METAL11MM">#REF!</definedName>
    <definedName name="MR_SAND">#REF!</definedName>
    <definedName name="MR_SANDF">#REF!</definedName>
    <definedName name="MR_STONEDUST">#REF!</definedName>
    <definedName name="mrt">#REF!</definedName>
    <definedName name="mrti">#REF!</definedName>
    <definedName name="MS" localSheetId="2">[519]MRATES!$P$51</definedName>
    <definedName name="MS" localSheetId="4">[519]MRATES!$P$51</definedName>
    <definedName name="MS" localSheetId="12">[161]MRATES!$P$51</definedName>
    <definedName name="MS" localSheetId="5">[211]MRATES!$P$51</definedName>
    <definedName name="MS" localSheetId="3">[519]MRATES!$P$51</definedName>
    <definedName name="MS">[76]MRATES!$P$51</definedName>
    <definedName name="ms_channels" localSheetId="4">#REF!</definedName>
    <definedName name="ms_channels">#REF!</definedName>
    <definedName name="ms_flat_25mm" localSheetId="4">#REF!</definedName>
    <definedName name="ms_flat_25mm">#REF!</definedName>
    <definedName name="ms_pipes" localSheetId="4">#REF!</definedName>
    <definedName name="ms_pipes">#REF!</definedName>
    <definedName name="ms_plates">#REF!</definedName>
    <definedName name="MS_square_bar_10mm">#REF!</definedName>
    <definedName name="ms_truss">#REF!</definedName>
    <definedName name="MS_tubes">#REF!</definedName>
    <definedName name="MSAND" localSheetId="2">[97]MRATES!$I$9</definedName>
    <definedName name="MSAND" localSheetId="4">[97]MRATES!$I$9</definedName>
    <definedName name="MSAND" localSheetId="12">[101]MRATES!$G$7</definedName>
    <definedName name="MSAND" localSheetId="5">[211]MRATES!$G$7</definedName>
    <definedName name="MSAND" localSheetId="3">[97]MRATES!$I$9</definedName>
    <definedName name="MSAND">[76]MRATES!$G$7</definedName>
    <definedName name="msgrill" localSheetId="4">#REF!</definedName>
    <definedName name="msgrill">#REF!</definedName>
    <definedName name="MSpipeRateAnalysis" localSheetId="4">#REF!</definedName>
    <definedName name="MSpipeRateAnalysis">#REF!</definedName>
    <definedName name="msr" localSheetId="4">#REF!</definedName>
    <definedName name="msr">#REF!</definedName>
    <definedName name="MSRATES">#REF!</definedName>
    <definedName name="MSRATES2">#REF!</definedName>
    <definedName name="MSRATES3">#REF!</definedName>
    <definedName name="MSRATESJULY">#REF!</definedName>
    <definedName name="mss">#REF!</definedName>
    <definedName name="MSTACK" localSheetId="2">[97]MRATES!$Q$10</definedName>
    <definedName name="MSTACK" localSheetId="4">[97]MRATES!$Q$10</definedName>
    <definedName name="MSTACK" localSheetId="12">[161]MRATES!$X$12</definedName>
    <definedName name="MSTACK" localSheetId="5">[211]MRATES!$X$12</definedName>
    <definedName name="MSTACK" localSheetId="3">[97]MRATES!$Q$10</definedName>
    <definedName name="MSTACK">[76]MRATES!$X$12</definedName>
    <definedName name="mt" localSheetId="4">#REF!</definedName>
    <definedName name="mt">#REF!</definedName>
    <definedName name="mtc">'[520]Road Detail Est.'!#REF!</definedName>
    <definedName name="mtor" localSheetId="4">#REF!</definedName>
    <definedName name="mtor">#REF!</definedName>
    <definedName name="mtwo" localSheetId="2">[320]r!$F$3</definedName>
    <definedName name="mtwo" localSheetId="4">[320]r!$F$3</definedName>
    <definedName name="mtwo" localSheetId="5">[321]r!$F$3</definedName>
    <definedName name="mtwo" localSheetId="3">[320]r!$F$3</definedName>
    <definedName name="mtwo">[25]r!$F$3</definedName>
    <definedName name="mtwo1">[7]r!$F$3</definedName>
    <definedName name="MUL" localSheetId="4">#REF!</definedName>
    <definedName name="MUL">#REF!</definedName>
    <definedName name="MULOADING" localSheetId="4">#REF!</definedName>
    <definedName name="MULOADING">#REF!</definedName>
    <definedName name="mun" localSheetId="4">#REF!</definedName>
    <definedName name="mun">#REF!</definedName>
    <definedName name="MUNLOAD" localSheetId="2">[97]MRATES!$Q$9</definedName>
    <definedName name="MUNLOAD" localSheetId="4">[97]MRATES!$Q$9</definedName>
    <definedName name="MUNLOAD" localSheetId="12">[161]MRATES!$X$11</definedName>
    <definedName name="MUNLOAD" localSheetId="5">[211]MRATES!$X$11</definedName>
    <definedName name="MUNLOAD" localSheetId="3">[97]MRATES!$Q$9</definedName>
    <definedName name="MUNLOAD">[76]MRATES!$X$11</definedName>
    <definedName name="munna" localSheetId="2">'[507]Road data'!$K$717</definedName>
    <definedName name="munna" localSheetId="4">'[507]Road data'!$K$717</definedName>
    <definedName name="munna" localSheetId="5">#N/A</definedName>
    <definedName name="munna" localSheetId="3">'[507]Road data'!$K$717</definedName>
    <definedName name="munna">'[508]Road data'!$K$717</definedName>
    <definedName name="murty" localSheetId="4">#REF!</definedName>
    <definedName name="murty">#REF!</definedName>
    <definedName name="Muthirevula" localSheetId="4">#REF!</definedName>
    <definedName name="Muthirevula">#REF!</definedName>
    <definedName name="Muthirevula1" localSheetId="4">#REF!</definedName>
    <definedName name="Muthirevula1">#REF!</definedName>
    <definedName name="MUTHU">#REF!</definedName>
    <definedName name="MVS">#REF!</definedName>
    <definedName name="mw">#REF!</definedName>
    <definedName name="MWL">#REF!</definedName>
    <definedName name="mwls">'[521]Nspt-smp-final-ORIGINAL'!$X$8:$X$56</definedName>
    <definedName name="mymax" localSheetId="2">[522]Levels!$P$5</definedName>
    <definedName name="mymax" localSheetId="4">[522]Levels!$P$5</definedName>
    <definedName name="mymax" localSheetId="5">[523]Levels!$P$5</definedName>
    <definedName name="mymax" localSheetId="3">[522]Levels!$P$5</definedName>
    <definedName name="mymax">[524]Levels!$P$5</definedName>
    <definedName name="mymin" localSheetId="2">[522]Levels!$O$5</definedName>
    <definedName name="mymin" localSheetId="4">[522]Levels!$O$5</definedName>
    <definedName name="mymin" localSheetId="5">[523]Levels!$O$5</definedName>
    <definedName name="mymin" localSheetId="3">[522]Levels!$O$5</definedName>
    <definedName name="mymin">[524]Levels!$O$5</definedName>
    <definedName name="myValue" localSheetId="4">#REF!</definedName>
    <definedName name="myValue">#REF!</definedName>
    <definedName name="n" localSheetId="7">#REF!</definedName>
    <definedName name="n" localSheetId="6">#REF!</definedName>
    <definedName name="n" localSheetId="8">#REF!</definedName>
    <definedName name="n" localSheetId="13">#REF!</definedName>
    <definedName name="n" localSheetId="9">#REF!</definedName>
    <definedName name="n" localSheetId="16">#REF!</definedName>
    <definedName name="n" localSheetId="2">#REF!</definedName>
    <definedName name="n" localSheetId="11">#REF!</definedName>
    <definedName name="n" localSheetId="3">#REF!</definedName>
    <definedName name="n">#REF!</definedName>
    <definedName name="N.S.P">#REF!</definedName>
    <definedName name="naga">[368]Labour!$D$22</definedName>
    <definedName name="nagara">[243]m!$M$3</definedName>
    <definedName name="nagaraj">[243]m!$M$3</definedName>
    <definedName name="name" localSheetId="7">#REF!</definedName>
    <definedName name="name" localSheetId="6">#REF!</definedName>
    <definedName name="name" localSheetId="8">#REF!</definedName>
    <definedName name="name" localSheetId="13">#REF!</definedName>
    <definedName name="name" localSheetId="9">#REF!</definedName>
    <definedName name="name" localSheetId="16">#REF!</definedName>
    <definedName name="name" localSheetId="2">[232]BTR!$D$4</definedName>
    <definedName name="name" localSheetId="4">[232]BTR!$D$4</definedName>
    <definedName name="name" localSheetId="11">#REF!</definedName>
    <definedName name="name" localSheetId="3">[232]BTR!$D$4</definedName>
    <definedName name="name">#REF!</definedName>
    <definedName name="names" localSheetId="4">#REF!</definedName>
    <definedName name="names">#REF!</definedName>
    <definedName name="naresh">#REF!</definedName>
    <definedName name="Nashik" localSheetId="4" hidden="1">#REF!</definedName>
    <definedName name="Nashik" hidden="1">#REF!</definedName>
    <definedName name="NAVA">#REF!</definedName>
    <definedName name="nb">#REF!</definedName>
    <definedName name="nbc">#REF!</definedName>
    <definedName name="nbm">#REF!</definedName>
    <definedName name="ncl">#REF!</definedName>
    <definedName name="Needle_Vibrator">#REF!</definedName>
    <definedName name="new">#REF!</definedName>
    <definedName name="newdata">#REF!</definedName>
    <definedName name="newsa">'[444]Road Detail Est.'!#REF!</definedName>
    <definedName name="newValue">#REF!</definedName>
    <definedName name="NG12MCRATE">#REF!</definedName>
    <definedName name="NG19MCRATE">#REF!</definedName>
    <definedName name="NG25MCRATE">#REF!</definedName>
    <definedName name="NG2MCRATE">#REF!</definedName>
    <definedName name="NG40MCRATE">#REF!</definedName>
    <definedName name="NG40RATE">#REF!</definedName>
    <definedName name="NG50RATE">#REF!</definedName>
    <definedName name="NG5MCRATE">#REF!</definedName>
    <definedName name="NG60RATE">#REF!</definedName>
    <definedName name="NG9MCRATE">#REF!</definedName>
    <definedName name="NGBT10RATE">#REF!</definedName>
    <definedName name="NGBT40RATE">#REF!</definedName>
    <definedName name="NGBTLEAD">#REF!</definedName>
    <definedName name="NGBTRATE">#REF!</definedName>
    <definedName name="NGD12R" localSheetId="5">[278]RMR!$L$166</definedName>
    <definedName name="NGD12R">[279]RMR!$L$166</definedName>
    <definedName name="NGD19R" localSheetId="5">[278]RMR!$L$165</definedName>
    <definedName name="NGD19R">[279]RMR!$L$165</definedName>
    <definedName name="NGD25R" localSheetId="5">[278]RMR!$L$164</definedName>
    <definedName name="NGD25R">[279]RMR!$L$164</definedName>
    <definedName name="NGD2R" localSheetId="5">[278]RMR!$L$169</definedName>
    <definedName name="NGD2R">[279]RMR!$L$169</definedName>
    <definedName name="NGD40MCR" localSheetId="5">[278]RMR!$L$163</definedName>
    <definedName name="NGD40MCR">[279]RMR!$L$163</definedName>
    <definedName name="NGD40R" localSheetId="4">#REF!</definedName>
    <definedName name="NGD40R">#REF!</definedName>
    <definedName name="NGD5R" localSheetId="5">[278]RMR!$L$168</definedName>
    <definedName name="NGD5R">[279]RMR!$L$168</definedName>
    <definedName name="NGD9R" localSheetId="5">[278]RMR!$L$167</definedName>
    <definedName name="NGD9R">[279]RMR!$L$167</definedName>
    <definedName name="NGDBT" localSheetId="5">[278]RMR!$L$187</definedName>
    <definedName name="NGDBT">[279]RMR!$L$187</definedName>
    <definedName name="NGDDUDT" localSheetId="5">[278]RMR!$L$170</definedName>
    <definedName name="NGDDUDT">[279]RMR!$L$170</definedName>
    <definedName name="NGDDUST" localSheetId="4">#REF!</definedName>
    <definedName name="NGDDUST">#REF!</definedName>
    <definedName name="NGDUSTRATE" localSheetId="4">#REF!</definedName>
    <definedName name="NGDUSTRATE">#REF!</definedName>
    <definedName name="NGHBGLEAD" localSheetId="4">#REF!</definedName>
    <definedName name="NGHBGLEAD">#REF!</definedName>
    <definedName name="NGWBMRATE">#REF!</definedName>
    <definedName name="NH">#N/A</definedName>
    <definedName name="NH12R">#REF!</definedName>
    <definedName name="NH19R">#REF!</definedName>
    <definedName name="NH25R">#REF!</definedName>
    <definedName name="NH2R">#REF!</definedName>
    <definedName name="NH40MCR">#REF!</definedName>
    <definedName name="NH40R">#REF!</definedName>
    <definedName name="NH40RATE">#REF!</definedName>
    <definedName name="NH4Rückläufekg">[283]BALAN1!$E$19</definedName>
    <definedName name="NH4vorklkg">[283]BALAN1!$F$19</definedName>
    <definedName name="NH4vorklmg">[283]BALAN1!$F$20</definedName>
    <definedName name="NH5R">#REF!</definedName>
    <definedName name="NH9R">#REF!</definedName>
    <definedName name="NHBT">#REF!</definedName>
    <definedName name="NHDUST">#REF!</definedName>
    <definedName name="ni">#REF!</definedName>
    <definedName name="nil">"Text Box 15"</definedName>
    <definedName name="nl">[525]DATA!$B$22</definedName>
    <definedName name="NM" localSheetId="9" hidden="1">{"'ridftotal'!$A$4:$S$27"}</definedName>
    <definedName name="NM" localSheetId="2" hidden="1">{"'ridftotal'!$A$4:$S$27"}</definedName>
    <definedName name="NM" localSheetId="4" hidden="1">{"'ridftotal'!$A$4:$S$27"}</definedName>
    <definedName name="NM" localSheetId="11" hidden="1">{"'ridftotal'!$A$4:$S$27"}</definedName>
    <definedName name="NM" hidden="1">{"'ridftotal'!$A$4:$S$27"}</definedName>
    <definedName name="nn">#N/A</definedName>
    <definedName name="nnbnbn" localSheetId="9">#N/A</definedName>
    <definedName name="nnbnbn" localSheetId="2">IF('TS MEMO'!__________SD17*'Slab Culvert'!__________PPC68*'TS MEMO'!__________SD19*'TS MEMO'!__________SD18&gt;0,1,0)</definedName>
    <definedName name="nnbnbn" localSheetId="4">IF('Abstrac- Road work'!__________SD18*[0]!__________PPC68*'Abstrac- Road work'!__________SD2*'Abstrac- Road work'!__________SD19&gt;0,1,0)</definedName>
    <definedName name="nnbnbn" localSheetId="11">#N/A</definedName>
    <definedName name="nnbnbn" localSheetId="5">#N/A</definedName>
    <definedName name="nnbnbn">IF('BTR - Final'!__________SD18*[0]!__________PPC69*'BTR - Final'!__________SD2*'BTR - Final'!__________SD19&gt;0,1,0)</definedName>
    <definedName name="nnm" localSheetId="9">Scheduled_Payment+Extra_Payment</definedName>
    <definedName name="nnm" localSheetId="2">_________SD55+'TS MEMO'!__________PPC134</definedName>
    <definedName name="nnm" localSheetId="4">_________SD55+'TS MEMO'!__________PPC134</definedName>
    <definedName name="nnm" localSheetId="11">#N/A</definedName>
    <definedName name="nnm">_________SD55+'TS MEMO'!__________PPC134</definedName>
    <definedName name="nnn" localSheetId="4">#REF!</definedName>
    <definedName name="nnn" localSheetId="12">#N/A</definedName>
    <definedName name="nnn" localSheetId="5">#N/A</definedName>
    <definedName name="nnn">#REF!</definedName>
    <definedName name="NNNN">#REF!</definedName>
    <definedName name="nnnnm" localSheetId="4">#REF!</definedName>
    <definedName name="nnnnm">#REF!</definedName>
    <definedName name="NNNNN">#REF!</definedName>
    <definedName name="no" localSheetId="7">#REF!</definedName>
    <definedName name="no" localSheetId="6">#REF!</definedName>
    <definedName name="no" localSheetId="8">#REF!</definedName>
    <definedName name="no" localSheetId="13">#REF!</definedName>
    <definedName name="no" localSheetId="9">#REF!</definedName>
    <definedName name="no" localSheetId="16">#REF!</definedName>
    <definedName name="no" localSheetId="2">#REF!</definedName>
    <definedName name="no" localSheetId="4">#REF!</definedName>
    <definedName name="no" localSheetId="11">#REF!</definedName>
    <definedName name="no" localSheetId="3">#REF!</definedName>
    <definedName name="no">#REF!</definedName>
    <definedName name="No.">#REF!</definedName>
    <definedName name="NO.809" localSheetId="4">#REF!</definedName>
    <definedName name="NO.809">#REF!</definedName>
    <definedName name="No_">NA()</definedName>
    <definedName name="NO_1000" localSheetId="7">#REF!</definedName>
    <definedName name="NO_1000" localSheetId="6">#REF!</definedName>
    <definedName name="NO_1000" localSheetId="8">#REF!</definedName>
    <definedName name="NO_1000" localSheetId="13">#REF!</definedName>
    <definedName name="NO_1000" localSheetId="9">#REF!</definedName>
    <definedName name="NO_1000" localSheetId="16">#REF!</definedName>
    <definedName name="NO_1000" localSheetId="2">#REF!</definedName>
    <definedName name="NO_1000" localSheetId="11">#REF!</definedName>
    <definedName name="NO_1000" localSheetId="3">#REF!</definedName>
    <definedName name="NO_1000">#REF!</definedName>
    <definedName name="NO_800" localSheetId="7">#REF!</definedName>
    <definedName name="NO_800" localSheetId="6">#REF!</definedName>
    <definedName name="NO_800" localSheetId="8">#REF!</definedName>
    <definedName name="NO_800" localSheetId="13">#REF!</definedName>
    <definedName name="NO_800" localSheetId="9">#REF!</definedName>
    <definedName name="NO_800" localSheetId="16">#REF!</definedName>
    <definedName name="NO_800" localSheetId="2">#REF!</definedName>
    <definedName name="NO_800" localSheetId="11">#REF!</definedName>
    <definedName name="NO_800" localSheetId="3">#REF!</definedName>
    <definedName name="NO_800">#REF!</definedName>
    <definedName name="NO3vorklkg">[283]BALAN1!$F$21</definedName>
    <definedName name="NO3vorklmg">[283]BALAN1!$F$22</definedName>
    <definedName name="nodes">#REF!</definedName>
    <definedName name="NOK">#REF!</definedName>
    <definedName name="Non">#REF!</definedName>
    <definedName name="NON_PLAN" localSheetId="4">[526]Sheet1!#REF!</definedName>
    <definedName name="NON_PLAN" localSheetId="5">#REF!</definedName>
    <definedName name="NON_PLAN">[526]Sheet1!#REF!</definedName>
    <definedName name="none" localSheetId="4">#REF!</definedName>
    <definedName name="none">#REF!</definedName>
    <definedName name="Nons">'[322]Data.F8.BTR'!#REF!</definedName>
    <definedName name="note" localSheetId="4">#REF!</definedName>
    <definedName name="note">#REF!</definedName>
    <definedName name="notok">#REF!</definedName>
    <definedName name="NOTUSED">'[255]R99 etc'!$A$1:$L$142</definedName>
    <definedName name="np">#REF!</definedName>
    <definedName name="NP12MCRATE" localSheetId="4">#REF!</definedName>
    <definedName name="NP12MCRATE">#REF!</definedName>
    <definedName name="NP19MCRATE">#REF!</definedName>
    <definedName name="NP25MCRATE">#REF!</definedName>
    <definedName name="NP2MCRATE">#REF!</definedName>
    <definedName name="NP40MCRATE">#REF!</definedName>
    <definedName name="NP50RATE">#REF!</definedName>
    <definedName name="NP5MCRATE">#REF!</definedName>
    <definedName name="NP60RATE">#REF!</definedName>
    <definedName name="NP9MCRATE">#REF!</definedName>
    <definedName name="NPBT10RATE">#REF!</definedName>
    <definedName name="NPBT40RATE">#REF!</definedName>
    <definedName name="NPBTLEAD">#REF!</definedName>
    <definedName name="NPBTRATE">#REF!</definedName>
    <definedName name="NPDUSTRATE">#REF!</definedName>
    <definedName name="NPHBGLEAD">#REF!</definedName>
    <definedName name="NPWBMRATE">#REF!</definedName>
    <definedName name="nr">#REF!</definedName>
    <definedName name="NR_133" localSheetId="9">'[527]Road data'!$K$417</definedName>
    <definedName name="NR_133" localSheetId="11">'[527]Road data'!$K$417</definedName>
    <definedName name="NR_133" localSheetId="5">#REF!</definedName>
    <definedName name="NR_133">'[527]Road data'!$K$417</definedName>
    <definedName name="NR_136_bodywalls">#REF!</definedName>
    <definedName name="NR_136_Found" localSheetId="7">#REF!</definedName>
    <definedName name="NR_136_Found" localSheetId="6">#REF!</definedName>
    <definedName name="NR_136_Found" localSheetId="8">#REF!</definedName>
    <definedName name="NR_136_Found" localSheetId="13">#REF!</definedName>
    <definedName name="NR_136_Found" localSheetId="9">#REF!</definedName>
    <definedName name="NR_136_Found" localSheetId="16">#REF!</definedName>
    <definedName name="NR_136_Found" localSheetId="2">#N/A</definedName>
    <definedName name="NR_136_Found" localSheetId="4">'[257]Road data'!$K$417</definedName>
    <definedName name="NR_136_Found" localSheetId="11">#REF!</definedName>
    <definedName name="NR_136_Found" localSheetId="12">'[258]Road data'!$K$417</definedName>
    <definedName name="NR_136_Found" localSheetId="5">'[528]Road data'!$K$417</definedName>
    <definedName name="NR_136_Found" localSheetId="3">#N/A</definedName>
    <definedName name="NR_136_Found">#REF!</definedName>
    <definedName name="NR_148_belowcc">#REF!</definedName>
    <definedName name="NR_Approachslab" localSheetId="7">#REF!</definedName>
    <definedName name="NR_Approachslab" localSheetId="6">#REF!</definedName>
    <definedName name="NR_Approachslab" localSheetId="8">#REF!</definedName>
    <definedName name="NR_Approachslab" localSheetId="13">#REF!</definedName>
    <definedName name="NR_Approachslab" localSheetId="9">#REF!</definedName>
    <definedName name="NR_Approachslab" localSheetId="16">#REF!</definedName>
    <definedName name="NR_Approachslab" localSheetId="2">#N/A</definedName>
    <definedName name="NR_Approachslab" localSheetId="4">'[257]Road data'!$K$697</definedName>
    <definedName name="NR_Approachslab" localSheetId="11">#REF!</definedName>
    <definedName name="NR_Approachslab" localSheetId="12">'[258]Road data'!$K$697</definedName>
    <definedName name="NR_Approachslab" localSheetId="5">'[528]Road data'!$K$697</definedName>
    <definedName name="NR_Approachslab" localSheetId="3">#N/A</definedName>
    <definedName name="NR_Approachslab">#REF!</definedName>
    <definedName name="NR_backfill" localSheetId="7">#REF!</definedName>
    <definedName name="NR_backfill" localSheetId="6">#REF!</definedName>
    <definedName name="NR_backfill" localSheetId="8">#REF!</definedName>
    <definedName name="NR_backfill" localSheetId="13">#REF!</definedName>
    <definedName name="NR_backfill" localSheetId="9">#REF!</definedName>
    <definedName name="NR_backfill" localSheetId="16">#REF!</definedName>
    <definedName name="NR_backfill" localSheetId="2">#N/A</definedName>
    <definedName name="NR_backfill" localSheetId="4">'[257]Road data'!$K$741</definedName>
    <definedName name="NR_backfill" localSheetId="11">#REF!</definedName>
    <definedName name="NR_backfill" localSheetId="12">'[258]Road data'!$K$741</definedName>
    <definedName name="NR_backfill" localSheetId="5">'[528]Road data'!$K$741</definedName>
    <definedName name="NR_backfill" localSheetId="3">#N/A</definedName>
    <definedName name="NR_backfill">#REF!</definedName>
    <definedName name="NR_Betweenbodywalls">#REF!</definedName>
    <definedName name="NR_EW_form_OMC">#REF!</definedName>
    <definedName name="NR_EW_Man">#REF!</definedName>
    <definedName name="NR_EW_side_OMC">#REF!</definedName>
    <definedName name="NR_FF">#REF!</definedName>
    <definedName name="NR_Filter" localSheetId="7">#REF!</definedName>
    <definedName name="NR_Filter" localSheetId="6">#REF!</definedName>
    <definedName name="NR_Filter" localSheetId="8">#REF!</definedName>
    <definedName name="NR_Filter" localSheetId="13">#REF!</definedName>
    <definedName name="NR_Filter" localSheetId="9">#REF!</definedName>
    <definedName name="NR_Filter" localSheetId="16">#REF!</definedName>
    <definedName name="NR_Filter" localSheetId="2">#N/A</definedName>
    <definedName name="NR_Filter" localSheetId="4">'[257]Road data'!$K$544</definedName>
    <definedName name="NR_Filter" localSheetId="11">#REF!</definedName>
    <definedName name="NR_Filter" localSheetId="12">'[258]Road data'!$K$544</definedName>
    <definedName name="NR_Filter" localSheetId="5">'[528]Road data'!$K$544</definedName>
    <definedName name="NR_Filter" localSheetId="3">#N/A</definedName>
    <definedName name="NR_Filter">#REF!</definedName>
    <definedName name="NR_gravelBedding">#REF!</definedName>
    <definedName name="NR_GSB">#REF!</definedName>
    <definedName name="NR_HP_1000">#REF!</definedName>
    <definedName name="NR_HP_600">#REF!</definedName>
    <definedName name="NR_HP_800">#REF!</definedName>
    <definedName name="NR_HYSD_found" localSheetId="7">#REF!</definedName>
    <definedName name="NR_HYSD_found" localSheetId="6">#REF!</definedName>
    <definedName name="NR_HYSD_found" localSheetId="8">#REF!</definedName>
    <definedName name="NR_HYSD_found" localSheetId="13">#REF!</definedName>
    <definedName name="NR_HYSD_found" localSheetId="9">#REF!</definedName>
    <definedName name="NR_HYSD_found" localSheetId="16">#REF!</definedName>
    <definedName name="NR_HYSD_found" localSheetId="2">#N/A</definedName>
    <definedName name="NR_HYSD_found" localSheetId="4">'[257]Road data'!$K$789</definedName>
    <definedName name="NR_HYSD_found" localSheetId="11">#REF!</definedName>
    <definedName name="NR_HYSD_found" localSheetId="12">'[258]Road data'!$K$789</definedName>
    <definedName name="NR_HYSD_found" localSheetId="5">'[528]Road data'!$K$789</definedName>
    <definedName name="NR_HYSD_found" localSheetId="3">#N/A</definedName>
    <definedName name="NR_HYSD_found">#REF!</definedName>
    <definedName name="NR_HYSD_sub" localSheetId="7">#REF!</definedName>
    <definedName name="NR_HYSD_sub" localSheetId="6">#REF!</definedName>
    <definedName name="NR_HYSD_sub" localSheetId="8">#REF!</definedName>
    <definedName name="NR_HYSD_sub" localSheetId="13">#REF!</definedName>
    <definedName name="NR_HYSD_sub" localSheetId="9">#REF!</definedName>
    <definedName name="NR_HYSD_sub" localSheetId="16">#REF!</definedName>
    <definedName name="NR_HYSD_sub" localSheetId="2">#N/A</definedName>
    <definedName name="NR_HYSD_sub" localSheetId="4">'[257]Road data'!$K$773</definedName>
    <definedName name="NR_HYSD_sub" localSheetId="11">#REF!</definedName>
    <definedName name="NR_HYSD_sub" localSheetId="12">'[258]Road data'!$K$773</definedName>
    <definedName name="NR_HYSD_sub" localSheetId="5">'[528]Road data'!$K$773</definedName>
    <definedName name="NR_HYSD_sub" localSheetId="3">#N/A</definedName>
    <definedName name="NR_HYSD_sub">#REF!</definedName>
    <definedName name="NR_HYSD_super" localSheetId="7">#REF!</definedName>
    <definedName name="NR_HYSD_super" localSheetId="6">#REF!</definedName>
    <definedName name="NR_HYSD_super" localSheetId="8">#REF!</definedName>
    <definedName name="NR_HYSD_super" localSheetId="13">#REF!</definedName>
    <definedName name="NR_HYSD_super" localSheetId="9">#REF!</definedName>
    <definedName name="NR_HYSD_super" localSheetId="16">#REF!</definedName>
    <definedName name="NR_HYSD_super" localSheetId="2">#N/A</definedName>
    <definedName name="NR_HYSD_super" localSheetId="4">'[257]Road data'!$K$757</definedName>
    <definedName name="NR_HYSD_super" localSheetId="11">#REF!</definedName>
    <definedName name="NR_HYSD_super" localSheetId="12">'[258]Road data'!$K$757</definedName>
    <definedName name="NR_HYSD_super" localSheetId="5">'[528]Road data'!$K$757</definedName>
    <definedName name="NR_HYSD_super" localSheetId="3">#N/A</definedName>
    <definedName name="NR_HYSD_super">#REF!</definedName>
    <definedName name="NR_M15_Footing" localSheetId="7">#REF!</definedName>
    <definedName name="NR_M15_Footing" localSheetId="6">#REF!</definedName>
    <definedName name="NR_M15_Footing" localSheetId="8">#REF!</definedName>
    <definedName name="NR_M15_Footing" localSheetId="13">#REF!</definedName>
    <definedName name="NR_M15_Footing" localSheetId="9">#REF!</definedName>
    <definedName name="NR_M15_Footing" localSheetId="16">#REF!</definedName>
    <definedName name="NR_M15_Footing" localSheetId="2">#N/A</definedName>
    <definedName name="NR_M15_Footing" localSheetId="4">'[257]Road data'!$K$570</definedName>
    <definedName name="NR_M15_Footing" localSheetId="11">#REF!</definedName>
    <definedName name="NR_M15_Footing" localSheetId="12">'[258]Road data'!$K$570</definedName>
    <definedName name="NR_M15_Footing" localSheetId="5">'[528]Road data'!$K$570</definedName>
    <definedName name="NR_M15_Footing" localSheetId="3">#N/A</definedName>
    <definedName name="NR_M15_Footing">#REF!</definedName>
    <definedName name="NR_M15_levellingcoarse" localSheetId="7">#REF!</definedName>
    <definedName name="NR_M15_levellingcoarse" localSheetId="6">#REF!</definedName>
    <definedName name="NR_M15_levellingcoarse" localSheetId="8">#REF!</definedName>
    <definedName name="NR_M15_levellingcoarse" localSheetId="13">#REF!</definedName>
    <definedName name="NR_M15_levellingcoarse" localSheetId="9">#REF!</definedName>
    <definedName name="NR_M15_levellingcoarse" localSheetId="16">#REF!</definedName>
    <definedName name="NR_M15_levellingcoarse" localSheetId="2">#N/A</definedName>
    <definedName name="NR_M15_levellingcoarse" localSheetId="4">'[257]Road data'!$K$721</definedName>
    <definedName name="NR_M15_levellingcoarse" localSheetId="11">#REF!</definedName>
    <definedName name="NR_M15_levellingcoarse" localSheetId="12">'[258]Road data'!$K$721</definedName>
    <definedName name="NR_M15_levellingcoarse" localSheetId="5">'[528]Road data'!$K$721</definedName>
    <definedName name="NR_M15_levellingcoarse" localSheetId="3">#N/A</definedName>
    <definedName name="NR_M15_levellingcoarse">#REF!</definedName>
    <definedName name="NR_M15_sub" localSheetId="7">#REF!</definedName>
    <definedName name="NR_M15_sub" localSheetId="6">#REF!</definedName>
    <definedName name="NR_M15_sub" localSheetId="8">#REF!</definedName>
    <definedName name="NR_M15_sub" localSheetId="13">#REF!</definedName>
    <definedName name="NR_M15_sub" localSheetId="9">#REF!</definedName>
    <definedName name="NR_M15_sub" localSheetId="16">#REF!</definedName>
    <definedName name="NR_M15_sub" localSheetId="2">#N/A</definedName>
    <definedName name="NR_M15_sub" localSheetId="4">'[257]Road data'!$K$596</definedName>
    <definedName name="NR_M15_sub" localSheetId="11">#REF!</definedName>
    <definedName name="NR_M15_sub" localSheetId="12">'[258]Road data'!$K$596</definedName>
    <definedName name="NR_M15_sub" localSheetId="5">'[528]Road data'!$K$596</definedName>
    <definedName name="NR_M15_sub" localSheetId="3">#N/A</definedName>
    <definedName name="NR_M15_sub">#REF!</definedName>
    <definedName name="NR_M20_bed" localSheetId="7">#REF!</definedName>
    <definedName name="NR_M20_bed" localSheetId="6">#REF!</definedName>
    <definedName name="NR_M20_bed" localSheetId="8">#REF!</definedName>
    <definedName name="NR_M20_bed" localSheetId="13">#REF!</definedName>
    <definedName name="NR_M20_bed" localSheetId="9">#REF!</definedName>
    <definedName name="NR_M20_bed" localSheetId="16">#REF!</definedName>
    <definedName name="NR_M20_bed" localSheetId="2">#N/A</definedName>
    <definedName name="NR_M20_bed" localSheetId="4">'[257]Road data'!$K$621</definedName>
    <definedName name="NR_M20_bed" localSheetId="11">#REF!</definedName>
    <definedName name="NR_M20_bed" localSheetId="12">'[258]Road data'!$K$621</definedName>
    <definedName name="NR_M20_bed" localSheetId="5">'[528]Road data'!$K$621</definedName>
    <definedName name="NR_M20_bed" localSheetId="3">#N/A</definedName>
    <definedName name="NR_M20_bed">#REF!</definedName>
    <definedName name="NR_M20_slab" localSheetId="7">#REF!</definedName>
    <definedName name="NR_M20_slab" localSheetId="6">#REF!</definedName>
    <definedName name="NR_M20_slab" localSheetId="8">#REF!</definedName>
    <definedName name="NR_M20_slab" localSheetId="13">#REF!</definedName>
    <definedName name="NR_M20_slab" localSheetId="9">#REF!</definedName>
    <definedName name="NR_M20_slab" localSheetId="16">#REF!</definedName>
    <definedName name="NR_M20_slab" localSheetId="2">#N/A</definedName>
    <definedName name="NR_M20_slab" localSheetId="4">'[257]Road data'!$K$646</definedName>
    <definedName name="NR_M20_slab" localSheetId="11">#REF!</definedName>
    <definedName name="NR_M20_slab" localSheetId="12">'[258]Road data'!$K$646</definedName>
    <definedName name="NR_M20_slab" localSheetId="5">'[528]Road data'!$K$646</definedName>
    <definedName name="NR_M20_slab" localSheetId="3">#N/A</definedName>
    <definedName name="NR_M20_slab">#REF!</definedName>
    <definedName name="NR_M30_WC" localSheetId="7">#REF!</definedName>
    <definedName name="NR_M30_WC" localSheetId="6">#REF!</definedName>
    <definedName name="NR_M30_WC" localSheetId="8">#REF!</definedName>
    <definedName name="NR_M30_WC" localSheetId="13">#REF!</definedName>
    <definedName name="NR_M30_WC" localSheetId="9">#REF!</definedName>
    <definedName name="NR_M30_WC" localSheetId="16">#REF!</definedName>
    <definedName name="NR_M30_WC" localSheetId="2">#N/A</definedName>
    <definedName name="NR_M30_WC" localSheetId="4">'[257]Road data'!$K$671</definedName>
    <definedName name="NR_M30_WC" localSheetId="11">#REF!</definedName>
    <definedName name="NR_M30_WC" localSheetId="12">'[258]Road data'!$K$671</definedName>
    <definedName name="NR_M30_WC" localSheetId="5">'[528]Road data'!$K$671</definedName>
    <definedName name="NR_M30_WC" localSheetId="3">#N/A</definedName>
    <definedName name="NR_M30_WC">#REF!</definedName>
    <definedName name="NR_M35_cc">#REF!</definedName>
    <definedName name="NR_Mild">#REF!</definedName>
    <definedName name="NR_MSS_20mm">#REF!</definedName>
    <definedName name="NR_R_300" localSheetId="7">#REF!</definedName>
    <definedName name="NR_R_300" localSheetId="6">#REF!</definedName>
    <definedName name="NR_R_300" localSheetId="8">#REF!</definedName>
    <definedName name="NR_R_300" localSheetId="13">#REF!</definedName>
    <definedName name="NR_R_300" localSheetId="9">#REF!</definedName>
    <definedName name="NR_R_300" localSheetId="16">#REF!</definedName>
    <definedName name="NR_R_300" localSheetId="2">#N/A</definedName>
    <definedName name="NR_R_300" localSheetId="4">'[257]Road data'!$K$527</definedName>
    <definedName name="NR_R_300" localSheetId="11">#REF!</definedName>
    <definedName name="NR_R_300" localSheetId="12">'[258]Road data'!$K$527</definedName>
    <definedName name="NR_R_300" localSheetId="5">'[528]Road data'!$K$527</definedName>
    <definedName name="NR_R_300" localSheetId="3">#N/A</definedName>
    <definedName name="NR_R_300">#REF!</definedName>
    <definedName name="nr_Rock">#REF!</definedName>
    <definedName name="NR_sandfilling">#REF!</definedName>
    <definedName name="NR_Scarf">#REF!</definedName>
    <definedName name="NR_SCSD">#REF!</definedName>
    <definedName name="NR_Shoulders">#REF!</definedName>
    <definedName name="NR_Tack">#REF!</definedName>
    <definedName name="NR_WBM_G2">#REF!</definedName>
    <definedName name="NR_WBM_G3">#REF!</definedName>
    <definedName name="NR_weepholes" localSheetId="7">#REF!</definedName>
    <definedName name="NR_weepholes" localSheetId="6">#REF!</definedName>
    <definedName name="NR_weepholes" localSheetId="8">#REF!</definedName>
    <definedName name="NR_weepholes" localSheetId="13">#REF!</definedName>
    <definedName name="NR_weepholes" localSheetId="9">#REF!</definedName>
    <definedName name="NR_weepholes" localSheetId="16">#REF!</definedName>
    <definedName name="NR_weepholes" localSheetId="2">#N/A</definedName>
    <definedName name="NR_weepholes" localSheetId="4">'[257]Road data'!$K$849</definedName>
    <definedName name="NR_weepholes" localSheetId="11">#REF!</definedName>
    <definedName name="NR_weepholes" localSheetId="12">'[258]Road data'!$K$849</definedName>
    <definedName name="NR_weepholes" localSheetId="5">'[528]Road data'!$K$849</definedName>
    <definedName name="NR_weepholes" localSheetId="3">#N/A</definedName>
    <definedName name="NR_weepholes">#REF!</definedName>
    <definedName name="NR_WMM">#REF!</definedName>
    <definedName name="NSPCCC" localSheetId="4">#REF!</definedName>
    <definedName name="NSPCCC">#REF!</definedName>
    <definedName name="NSSR1" localSheetId="4">#REF!</definedName>
    <definedName name="NSSR1">#REF!</definedName>
    <definedName name="NSSR10" localSheetId="4">#REF!</definedName>
    <definedName name="NSSR10">#REF!</definedName>
    <definedName name="NSSR100">#REF!</definedName>
    <definedName name="NSSR101">#REF!</definedName>
    <definedName name="NSSR102">#REF!</definedName>
    <definedName name="NSSR103">#REF!</definedName>
    <definedName name="NSSR104">#REF!</definedName>
    <definedName name="NSSR105">#REF!</definedName>
    <definedName name="NSSR106">#REF!</definedName>
    <definedName name="NSSR107">#REF!</definedName>
    <definedName name="NSSR108">#REF!</definedName>
    <definedName name="NSSR109">#REF!</definedName>
    <definedName name="NSSR11">#REF!</definedName>
    <definedName name="NSSR110">#REF!</definedName>
    <definedName name="NSSR111">#REF!</definedName>
    <definedName name="NSSR112">#REF!</definedName>
    <definedName name="NSSR113">#REF!</definedName>
    <definedName name="NSSR114">#REF!</definedName>
    <definedName name="NSSR115">#REF!</definedName>
    <definedName name="NSSR116">#REF!</definedName>
    <definedName name="NSSR117">#REF!</definedName>
    <definedName name="NSSR118">#REF!</definedName>
    <definedName name="NSSR119">#REF!</definedName>
    <definedName name="NSSR12">#REF!</definedName>
    <definedName name="NSSR120">#REF!</definedName>
    <definedName name="NSSR121">#REF!</definedName>
    <definedName name="NSSR122">#REF!</definedName>
    <definedName name="NSSR123">#REF!</definedName>
    <definedName name="NSSR124">#REF!</definedName>
    <definedName name="NSSR125">#REF!</definedName>
    <definedName name="NSSR126">#REF!</definedName>
    <definedName name="NSSR127">#REF!</definedName>
    <definedName name="NSSR128">#REF!</definedName>
    <definedName name="NSSR129">#REF!</definedName>
    <definedName name="NSSR13">#REF!</definedName>
    <definedName name="NSSR130">#REF!</definedName>
    <definedName name="NSSR131">#REF!</definedName>
    <definedName name="NSSR132">#REF!</definedName>
    <definedName name="NSSR133">#REF!</definedName>
    <definedName name="NSSR134">#REF!</definedName>
    <definedName name="NSSR135">#REF!</definedName>
    <definedName name="NSSR136">#REF!</definedName>
    <definedName name="NSSR137">#REF!</definedName>
    <definedName name="NSSR138">#REF!</definedName>
    <definedName name="NSSR139">#REF!</definedName>
    <definedName name="NSSR14">#REF!</definedName>
    <definedName name="NSSR140">#REF!</definedName>
    <definedName name="NSSR141">#REF!</definedName>
    <definedName name="NSSR142">#REF!</definedName>
    <definedName name="NSSR143">#REF!</definedName>
    <definedName name="NSSR144">#REF!</definedName>
    <definedName name="NSSR145">#REF!</definedName>
    <definedName name="NSSR146">#REF!</definedName>
    <definedName name="NSSR147">#REF!</definedName>
    <definedName name="NSSR148">#REF!</definedName>
    <definedName name="NSSR149">#REF!</definedName>
    <definedName name="NSSR15">#REF!</definedName>
    <definedName name="NSSR150">#REF!</definedName>
    <definedName name="NSSR151">#REF!</definedName>
    <definedName name="NSSR152">#REF!</definedName>
    <definedName name="NSSR153">#REF!</definedName>
    <definedName name="NSSR154">#REF!</definedName>
    <definedName name="NSSR155">#REF!</definedName>
    <definedName name="NSSR156">#REF!</definedName>
    <definedName name="NSSR157">#REF!</definedName>
    <definedName name="NSSR158">#REF!</definedName>
    <definedName name="NSSR159">#REF!</definedName>
    <definedName name="NSSR16">#REF!</definedName>
    <definedName name="NSSR160">#REF!</definedName>
    <definedName name="NSSR161">#REF!</definedName>
    <definedName name="NSSR162">#REF!</definedName>
    <definedName name="NSSR163">#REF!</definedName>
    <definedName name="NSSR164">#REF!</definedName>
    <definedName name="NSSR165">#REF!</definedName>
    <definedName name="NSSR166">#REF!</definedName>
    <definedName name="NSSR167">#REF!</definedName>
    <definedName name="NSSR168">#REF!</definedName>
    <definedName name="NSSR169">#REF!</definedName>
    <definedName name="NSSR17">#REF!</definedName>
    <definedName name="NSSR170">#REF!</definedName>
    <definedName name="NSSR171">#REF!</definedName>
    <definedName name="NSSR172">#REF!</definedName>
    <definedName name="NSSR173">#REF!</definedName>
    <definedName name="NSSR174">#REF!</definedName>
    <definedName name="NSSR18">#REF!</definedName>
    <definedName name="NSSR19">#REF!</definedName>
    <definedName name="NSSR2">#REF!</definedName>
    <definedName name="NSSR20">#REF!</definedName>
    <definedName name="NSSR21">#REF!</definedName>
    <definedName name="NSSR22">#REF!</definedName>
    <definedName name="NSSR23">#REF!</definedName>
    <definedName name="NSSR24">#REF!</definedName>
    <definedName name="NSSR25">#REF!</definedName>
    <definedName name="NSSR26">#REF!</definedName>
    <definedName name="NSSR27">#REF!</definedName>
    <definedName name="NSSR28">#REF!</definedName>
    <definedName name="NSSR29">#REF!</definedName>
    <definedName name="NSSR3">#REF!</definedName>
    <definedName name="NSSR30">#REF!</definedName>
    <definedName name="NSSR31">#REF!</definedName>
    <definedName name="NSSR32">#REF!</definedName>
    <definedName name="NSSR33">#REF!</definedName>
    <definedName name="NSSR34">#REF!</definedName>
    <definedName name="NSSR35">#REF!</definedName>
    <definedName name="NSSR36">#REF!</definedName>
    <definedName name="NSSR37">#REF!</definedName>
    <definedName name="NSSR38">#REF!</definedName>
    <definedName name="NSSR39">#REF!</definedName>
    <definedName name="NSSR4">#REF!</definedName>
    <definedName name="NSSR40">#REF!</definedName>
    <definedName name="NSSR41">#REF!</definedName>
    <definedName name="NSSR42">#REF!</definedName>
    <definedName name="NSSR43">#REF!</definedName>
    <definedName name="NSSR44">#REF!</definedName>
    <definedName name="NSSR45">#REF!</definedName>
    <definedName name="NSSR46">#REF!</definedName>
    <definedName name="NSSR47">#REF!</definedName>
    <definedName name="NSSR48">#REF!</definedName>
    <definedName name="NSSR49">#REF!</definedName>
    <definedName name="NSSR5">#REF!</definedName>
    <definedName name="NSSR50">#REF!</definedName>
    <definedName name="NSSR51">#REF!</definedName>
    <definedName name="NSSR52">#REF!</definedName>
    <definedName name="NSSR53">#REF!</definedName>
    <definedName name="NSSR54">#REF!</definedName>
    <definedName name="NSSR55">#REF!</definedName>
    <definedName name="NSSR56">#REF!</definedName>
    <definedName name="NSSR57">#REF!</definedName>
    <definedName name="NSSR58">#REF!</definedName>
    <definedName name="NSSR59">#REF!</definedName>
    <definedName name="NSSR6">#REF!</definedName>
    <definedName name="NSSR60">#REF!</definedName>
    <definedName name="NSSR61">#REF!</definedName>
    <definedName name="NSSR62">#REF!</definedName>
    <definedName name="NSSR63">#REF!</definedName>
    <definedName name="NSSR64">#REF!</definedName>
    <definedName name="NSSR65">#REF!</definedName>
    <definedName name="NSSR66">#REF!</definedName>
    <definedName name="NSSR67">#REF!</definedName>
    <definedName name="NSSR68">#REF!</definedName>
    <definedName name="NSSR69">#REF!</definedName>
    <definedName name="NSSR7">#REF!</definedName>
    <definedName name="NSSR70">#REF!</definedName>
    <definedName name="NSSR71">#REF!</definedName>
    <definedName name="NSSR72">#REF!</definedName>
    <definedName name="NSSR73">#REF!</definedName>
    <definedName name="NSSR74">#REF!</definedName>
    <definedName name="NSSR75">#REF!</definedName>
    <definedName name="NSSR76">#REF!</definedName>
    <definedName name="NSSR77">#REF!</definedName>
    <definedName name="NSSR78">#REF!</definedName>
    <definedName name="NSSR79">#REF!</definedName>
    <definedName name="NSSR8">#REF!</definedName>
    <definedName name="NSSR80">#REF!</definedName>
    <definedName name="NSSR81">#REF!</definedName>
    <definedName name="NSSR82">#REF!</definedName>
    <definedName name="NSSR83">#REF!</definedName>
    <definedName name="NSSR84">#REF!</definedName>
    <definedName name="NSSR85">#REF!</definedName>
    <definedName name="NSSR86">#REF!</definedName>
    <definedName name="NSSR87">#REF!</definedName>
    <definedName name="NSSR88">#REF!</definedName>
    <definedName name="NSSR89">#REF!</definedName>
    <definedName name="NSSR9">#REF!</definedName>
    <definedName name="NSSR90">#REF!</definedName>
    <definedName name="NSSR91">#REF!</definedName>
    <definedName name="NSSR92">#REF!</definedName>
    <definedName name="NSSR93">#REF!</definedName>
    <definedName name="NSSR94">#REF!</definedName>
    <definedName name="NSSR95">#REF!</definedName>
    <definedName name="NSSR96">#REF!</definedName>
    <definedName name="NSSR97">#REF!</definedName>
    <definedName name="NSSR98">#REF!</definedName>
    <definedName name="NSSR99">#REF!</definedName>
    <definedName name="num">#REF!</definedName>
    <definedName name="NUM_MMM">#N/A</definedName>
    <definedName name="Num_Pmt_Per_Year">#REF!</definedName>
    <definedName name="num2text">[466]dBase!$A$3:$I$1005</definedName>
    <definedName name="Number_of_Payments" localSheetId="9">MATCH(0.01,End_Bal,-1)+1</definedName>
    <definedName name="Number_of_Payments" localSheetId="16">MATCH(0.01,___________SP068,-1)+1</definedName>
    <definedName name="Number_of_Payments" localSheetId="2">MATCH(0.01,'Abstrac- Road work'!___________SP068,-1)+1</definedName>
    <definedName name="Number_of_Payments" localSheetId="4">MATCH(0.01,[0]!___________SP068,-1)+1</definedName>
    <definedName name="Number_of_Payments" localSheetId="11">MATCH(0.01,___________SP068,-1)+1</definedName>
    <definedName name="Number_of_Payments" localSheetId="12">MATCH(0.01,'BTR - Final'!___________SP068,-1)+1</definedName>
    <definedName name="Number_of_Payments" localSheetId="5">MATCH(0.01,[529]!_________PPC86,-1)+1</definedName>
    <definedName name="Number_of_Payments" localSheetId="3">MATCH(0.01,'TS MEMO'!___________SP068,-1)+1</definedName>
    <definedName name="Number_of_Payments">MATCH(0.01,___________SP068,-1)+1</definedName>
    <definedName name="nun">[331]data!#REF!</definedName>
    <definedName name="Nurses">'[322]Data.F8.BTR'!#REF!</definedName>
    <definedName name="nurses1">'[322]Data.F8.BTR'!#REF!</definedName>
    <definedName name="NVCP">#REF!</definedName>
    <definedName name="NVN">[374]Material!$D$126</definedName>
    <definedName name="nw" localSheetId="7">#REF!</definedName>
    <definedName name="nw" localSheetId="6">#REF!</definedName>
    <definedName name="nw" localSheetId="8">#REF!</definedName>
    <definedName name="nw" localSheetId="13">#REF!</definedName>
    <definedName name="nw" localSheetId="9">#REF!</definedName>
    <definedName name="nw" localSheetId="2">#REF!</definedName>
    <definedName name="nw" localSheetId="4">#REF!</definedName>
    <definedName name="nw" localSheetId="11">#REF!</definedName>
    <definedName name="nw" localSheetId="12">'[258]TS memo'!$G$17</definedName>
    <definedName name="nw" localSheetId="5">[530]RATES!$C$2</definedName>
    <definedName name="nw" localSheetId="3">#REF!</definedName>
    <definedName name="nw">#REF!</definedName>
    <definedName name="o" localSheetId="2">#REF!</definedName>
    <definedName name="o" localSheetId="4">#REF!</definedName>
    <definedName name="o" localSheetId="5">#REF!</definedName>
    <definedName name="o" localSheetId="3">#REF!</definedName>
    <definedName name="o">'[467]Road data'!$K$26</definedName>
    <definedName name="obd_paint" localSheetId="4">#REF!</definedName>
    <definedName name="obd_paint">#REF!</definedName>
    <definedName name="obpl">#REF!</definedName>
    <definedName name="OCM">[228]office!$B$20</definedName>
    <definedName name="oct">#REF!</definedName>
    <definedName name="od">'[431]int-Dia-hdpe'!$C$3:$C$27</definedName>
    <definedName name="offraft">#REF!</definedName>
    <definedName name="offsetff" localSheetId="9">[248]Sketch!#REF!</definedName>
    <definedName name="offsetff" localSheetId="11">[248]Sketch!#REF!</definedName>
    <definedName name="offsetff">[249]Sketch!#REF!</definedName>
    <definedName name="OG_metal" localSheetId="4">#REF!</definedName>
    <definedName name="OG_metal">#REF!</definedName>
    <definedName name="OH" localSheetId="7">[313]MRATES!$C$34</definedName>
    <definedName name="OH" localSheetId="6">[313]MRATES!$C$34</definedName>
    <definedName name="OH" localSheetId="8">[313]MRATES!$C$34</definedName>
    <definedName name="OH" localSheetId="13">[313]MRATES!$C$34</definedName>
    <definedName name="OH" localSheetId="9">[313]MRATES!$C$34</definedName>
    <definedName name="OH" localSheetId="16">[313]MRATES!$C$34</definedName>
    <definedName name="OH" localSheetId="2">[498]MRATES!$H$52</definedName>
    <definedName name="OH" localSheetId="4">[498]MRATES!$H$52</definedName>
    <definedName name="OH" localSheetId="11">[313]MRATES!$C$34</definedName>
    <definedName name="OH" localSheetId="12">[161]MRATES!$C$34</definedName>
    <definedName name="OH" localSheetId="3">[498]MRATES!$H$52</definedName>
    <definedName name="OH">[315]MRATES!$C$34</definedName>
    <definedName name="OHBRBRACEONETOSIX" localSheetId="4">#REF!</definedName>
    <definedName name="OHBRBRACEONETOSIX">#REF!</definedName>
    <definedName name="OHBRBRACESEVENTOTHIRTEEN" localSheetId="4">#REF!</definedName>
    <definedName name="OHBRBRACESEVENTOTHIRTEEN">#REF!</definedName>
    <definedName name="OHBRCOLUMNONETOSIX" localSheetId="4">#REF!</definedName>
    <definedName name="OHBRCOLUMNONETOSIX">#REF!</definedName>
    <definedName name="OHBRCOLUMNSEVENTOTHIRTEEN">#REF!</definedName>
    <definedName name="ohc">[531]LEAD!$K$47</definedName>
    <definedName name="OHCP">[531]LEAD!$K$47</definedName>
    <definedName name="ohs">#REF!</definedName>
    <definedName name="OHSR">#REF!</definedName>
    <definedName name="OHSR2">#REF!</definedName>
    <definedName name="ohsrcap">#REF!</definedName>
    <definedName name="ohsrlls">#REF!</definedName>
    <definedName name="OIU">[400]DATA_PRG!$H$328</definedName>
    <definedName name="ojjlkj">[350]Material!$D$130</definedName>
    <definedName name="ojsdgn">#REF!</definedName>
    <definedName name="ok">#REF!</definedName>
    <definedName name="ol" localSheetId="9" hidden="1">{#N/A,#N/A,FALSE,"no"}</definedName>
    <definedName name="ol" localSheetId="2" hidden="1">{#N/A,#N/A,FALSE,"no"}</definedName>
    <definedName name="ol" localSheetId="4" hidden="1">{#N/A,#N/A,FALSE,"no"}</definedName>
    <definedName name="ol" localSheetId="11" hidden="1">{#N/A,#N/A,FALSE,"no"}</definedName>
    <definedName name="ol" hidden="1">{#N/A,#N/A,FALSE,"no"}</definedName>
    <definedName name="olddata">#REF!</definedName>
    <definedName name="omi" localSheetId="5">'[386]Amortization Table'!$D$10</definedName>
    <definedName name="omi">'[387]Amortization Table'!$D$10</definedName>
    <definedName name="omone">#REF!</definedName>
    <definedName name="on" localSheetId="5">'[386]Amortization Table'!$D$8</definedName>
    <definedName name="on">'[387]Amortization Table'!$D$8</definedName>
    <definedName name="one">#REF!</definedName>
    <definedName name="ONETOSEVEN">#REF!</definedName>
    <definedName name="oo" localSheetId="7">'[482]Road data'!#REF!</definedName>
    <definedName name="oo" localSheetId="6">'[482]Road data'!#REF!</definedName>
    <definedName name="oo" localSheetId="8">'[482]Road data'!#REF!</definedName>
    <definedName name="oo" localSheetId="13">'[482]Road data'!#REF!</definedName>
    <definedName name="oo" localSheetId="9">'[482]Road data'!#REF!</definedName>
    <definedName name="oo" localSheetId="11">'[482]Road data'!#REF!</definedName>
    <definedName name="oo" localSheetId="5">'[483]Road data'!#REF!</definedName>
    <definedName name="oo">'[482]Road data'!#REF!</definedName>
    <definedName name="OOOEOOOE">#REF!</definedName>
    <definedName name="opc" localSheetId="4">#REF!</definedName>
    <definedName name="opc">#REF!</definedName>
    <definedName name="optrq">#REF!</definedName>
    <definedName name="OrderTable" localSheetId="4" hidden="1">#REF!</definedName>
    <definedName name="OrderTable" hidden="1">#REF!</definedName>
    <definedName name="OrgNvorklkg">[283]BALAN1!$F$23</definedName>
    <definedName name="OrgNvorklmg">[283]BALAN1!$F$24</definedName>
    <definedName name="orkay" localSheetId="4">#REF!</definedName>
    <definedName name="orkay">#REF!</definedName>
    <definedName name="Overheads">" Add for Overhead charges  @ 4.615% "</definedName>
    <definedName name="OW">#REF!</definedName>
    <definedName name="P">#REF!</definedName>
    <definedName name="p." localSheetId="7">'[532]Det. AV road '!#REF!</definedName>
    <definedName name="p." localSheetId="6">'[532]Det. AV road '!#REF!</definedName>
    <definedName name="p." localSheetId="8">'[532]Det. AV road '!#REF!</definedName>
    <definedName name="p." localSheetId="13">'[532]Det. AV road '!#REF!</definedName>
    <definedName name="p." localSheetId="9">'[532]Det. AV road '!#REF!</definedName>
    <definedName name="p." localSheetId="11">'[532]Det. AV road '!#REF!</definedName>
    <definedName name="p." localSheetId="5">#N/A</definedName>
    <definedName name="p.">'[532]Det. AV road '!#REF!</definedName>
    <definedName name="P.P" localSheetId="5">[533]RMR!$K$16</definedName>
    <definedName name="P.P">[534]RMR!$K$16</definedName>
    <definedName name="p.sch1">#REF!</definedName>
    <definedName name="p_11">#REF!</definedName>
    <definedName name="P_6">"'smb://Tender3/d/Vinod/Excel/Tender/Boundary%20Wall%20for%20American%20International%20School%20%20-%20Taramani.xls'#$Boq.CX1"</definedName>
    <definedName name="p_8">#REF!</definedName>
    <definedName name="P_reinigung_in_BiopurN">#REF!</definedName>
    <definedName name="P_reinigung_in_Filter">#REF!</definedName>
    <definedName name="Pa" localSheetId="4">#REF!</definedName>
    <definedName name="Pa">#REF!</definedName>
    <definedName name="Packed">[172]General!$K$4</definedName>
    <definedName name="pad_baywise" localSheetId="4">#REF!</definedName>
    <definedName name="pad_baywise">#REF!</definedName>
    <definedName name="pages">#REF!</definedName>
    <definedName name="paint">[400]DATA_PRG!$H$345</definedName>
    <definedName name="Paintig" localSheetId="4">#REF!</definedName>
    <definedName name="Paintig">#REF!</definedName>
    <definedName name="painting" localSheetId="7">#REF!</definedName>
    <definedName name="painting" localSheetId="6">#REF!</definedName>
    <definedName name="painting" localSheetId="8">#REF!</definedName>
    <definedName name="painting" localSheetId="13">#REF!</definedName>
    <definedName name="painting" localSheetId="9">#REF!</definedName>
    <definedName name="painting" localSheetId="16">#REF!</definedName>
    <definedName name="painting" localSheetId="2">#REF!</definedName>
    <definedName name="painting" localSheetId="11">#REF!</definedName>
    <definedName name="painting" localSheetId="3">#REF!</definedName>
    <definedName name="painting">#REF!</definedName>
    <definedName name="paramesh" localSheetId="2">[535]MRATES!$I$47</definedName>
    <definedName name="paramesh" localSheetId="4">[535]MRATES!$I$47</definedName>
    <definedName name="paramesh" localSheetId="5">[536]MRATES!$I$47</definedName>
    <definedName name="paramesh" localSheetId="3">[535]MRATES!$I$47</definedName>
    <definedName name="paramesh">[537]MRATES!$I$47</definedName>
    <definedName name="pata">[332]Data!#REF!</definedName>
    <definedName name="Paver_finisher_Hydraulic_with_sensor" localSheetId="4">#REF!</definedName>
    <definedName name="Paver_finisher_Hydraulic_with_sensor">#REF!</definedName>
    <definedName name="Paver_finisher_mechanical_sold" localSheetId="4">#REF!</definedName>
    <definedName name="Paver_finisher_mechanical_sold">#REF!</definedName>
    <definedName name="PAVER100TPH" localSheetId="4">#REF!</definedName>
    <definedName name="PAVER100TPH">#REF!</definedName>
    <definedName name="Pay_Date">#REF!</definedName>
    <definedName name="Pay_Num">#REF!</definedName>
    <definedName name="PAYJJJJJD">#REF!</definedName>
    <definedName name="Payment_Date" localSheetId="7">#N/A</definedName>
    <definedName name="Payment_Date" localSheetId="6">DATE(YEAR(COVER!__________SD19),MONTH(COVER!__________SD19)+[0]!_________MT96,DAY(COVER!__________SD19))</definedName>
    <definedName name="Payment_Date" localSheetId="8">DATE(YEAR(COVER!__________SD19),MONTH(COVER!__________SD19)+[0]!_________MT96,DAY(COVER!__________SD19))</definedName>
    <definedName name="Payment_Date" localSheetId="13">#N/A</definedName>
    <definedName name="Payment_Date" localSheetId="9">DATE(YEAR([0]!Loan_Start),MONTH([0]!Loan_Start)+[0]!Payment_Number,DAY([0]!Loan_Start))</definedName>
    <definedName name="Payment_Date" localSheetId="16">DATE(YEAR(COVER!__________SD19),MONTH(COVER!__________SD19)+[0]!_________MT96,DAY(COVER!__________SD19))</definedName>
    <definedName name="Payment_Date" localSheetId="2">DATE(YEAR('TS MEMO'!__________SD18),MONTH('TS MEMO'!__________SD18)+[0]!_________MT96,DAY('TS MEMO'!__________SD18))</definedName>
    <definedName name="Payment_Date" localSheetId="4">DATE(YEAR('Abstrac- Road work'!__________SD19),MONTH('Abstrac- Road work'!__________SD19)+'Abstract -Pipe Culvert'!_________MT96,DAY('Abstrac- Road work'!__________SD19))</definedName>
    <definedName name="Payment_Date" localSheetId="11">#N/A</definedName>
    <definedName name="Payment_Date" localSheetId="12">DATE(YEAR('Abstract -Pipe Culvert'!__________SD19),MONTH('Abstract -Pipe Culvert'!__________SD19)+[0]!_________MT96,DAY('Abstract -Pipe Culvert'!__________SD19))</definedName>
    <definedName name="Payment_Date" localSheetId="5">DATE(YEAR([235]!________MT87),MONTH([235]!________MT87)+[538]!______________SS6,DAY([235]!________MT87))</definedName>
    <definedName name="Payment_Date" localSheetId="3">DATE(YEAR('BTR - Final'!__________SD19),MONTH('BTR - Final'!__________SD19)+[0]!_________MT96,DAY('BTR - Final'!__________SD19))</definedName>
    <definedName name="Payment_Date">DATE(YEAR(COVER!__________SD19),MONTH(COVER!__________SD19)+[0]!_________MT96,DAY(COVER!__________SD19))</definedName>
    <definedName name="Payment_Number" localSheetId="4">#REF!</definedName>
    <definedName name="Payment_Number">#REF!</definedName>
    <definedName name="pb" localSheetId="4">#REF!</definedName>
    <definedName name="pb">#REF!</definedName>
    <definedName name="pbedlen" localSheetId="9">[248]Sketch!#REF!</definedName>
    <definedName name="pbedlen" localSheetId="11">[248]Sketch!#REF!</definedName>
    <definedName name="pbedlen">[249]Sketch!#REF!</definedName>
    <definedName name="pbedthick" localSheetId="9">[248]Sketch!#REF!</definedName>
    <definedName name="pbedthick" localSheetId="11">[248]Sketch!#REF!</definedName>
    <definedName name="pbedthick">[249]Sketch!#REF!</definedName>
    <definedName name="pbedwidth" localSheetId="9">[248]Sketch!#REF!</definedName>
    <definedName name="pbedwidth" localSheetId="11">[248]Sketch!#REF!</definedName>
    <definedName name="pbedwidth">[249]Sketch!#REF!</definedName>
    <definedName name="pbg">#REF!</definedName>
    <definedName name="pbm" localSheetId="4">#REF!</definedName>
    <definedName name="pbm">#REF!</definedName>
    <definedName name="pbotloff" localSheetId="9">[248]Sketch!#REF!</definedName>
    <definedName name="pbotloff" localSheetId="11">[248]Sketch!#REF!</definedName>
    <definedName name="pbotloff">[249]Sketch!#REF!</definedName>
    <definedName name="pbotroff" localSheetId="9">[248]Sketch!#REF!</definedName>
    <definedName name="pbotroff" localSheetId="11">[248]Sketch!#REF!</definedName>
    <definedName name="pbotroff">[249]Sketch!#REF!</definedName>
    <definedName name="pbotwidth" localSheetId="9">[248]Sketch!#REF!</definedName>
    <definedName name="pbotwidth" localSheetId="11">[248]Sketch!#REF!</definedName>
    <definedName name="pbotwidth">[249]Sketch!#REF!</definedName>
    <definedName name="pbpt">#REF!</definedName>
    <definedName name="Pbx">[442]Design!#REF!</definedName>
    <definedName name="Pby">#REF!</definedName>
    <definedName name="pc" localSheetId="7">#REF!</definedName>
    <definedName name="pc" localSheetId="6">#REF!</definedName>
    <definedName name="pc" localSheetId="8">#REF!</definedName>
    <definedName name="pc" localSheetId="13">#REF!</definedName>
    <definedName name="pc" localSheetId="9">#REF!</definedName>
    <definedName name="pc" localSheetId="16">#REF!</definedName>
    <definedName name="pc" localSheetId="2">#REF!</definedName>
    <definedName name="pc" localSheetId="11">#REF!</definedName>
    <definedName name="pc" localSheetId="3">#REF!</definedName>
    <definedName name="pc">#REF!</definedName>
    <definedName name="pcc">#REF!</definedName>
    <definedName name="pcc_bedblock">#REF!</definedName>
    <definedName name="PCC1.3.64.1.6">#REF!</definedName>
    <definedName name="pccut">#REF!</definedName>
    <definedName name="PDS">#REF!</definedName>
    <definedName name="Per">#REF!</definedName>
    <definedName name="Perf_Garantee">#REF!</definedName>
    <definedName name="pertds">'[300]Road Detail Est.'!#REF!</definedName>
    <definedName name="peru">#REF!</definedName>
    <definedName name="perugudi">#REF!</definedName>
    <definedName name="perungudi">#REF!</definedName>
    <definedName name="Peta">#REF!</definedName>
    <definedName name="pffthick" localSheetId="9">[248]Sketch!#REF!</definedName>
    <definedName name="pffthick" localSheetId="11">[248]Sketch!#REF!</definedName>
    <definedName name="pffthick">[249]Sketch!#REF!</definedName>
    <definedName name="pffwidth" localSheetId="9">[248]Sketch!#REF!</definedName>
    <definedName name="pffwidth" localSheetId="11">[248]Sketch!#REF!</definedName>
    <definedName name="pffwidth">[249]Sketch!#REF!</definedName>
    <definedName name="pftw">#REF!</definedName>
    <definedName name="pg">#REF!</definedName>
    <definedName name="PGS">#REF!</definedName>
    <definedName name="pheight" localSheetId="9">[248]Sketch!#REF!</definedName>
    <definedName name="pheight" localSheetId="11">[248]Sketch!#REF!</definedName>
    <definedName name="pheight">[249]Sketch!#REF!</definedName>
    <definedName name="phi">#REF!</definedName>
    <definedName name="Phone">#REF!</definedName>
    <definedName name="pi" localSheetId="4">#REF!</definedName>
    <definedName name="pi" localSheetId="5">3.1415</definedName>
    <definedName name="pi">#REF!</definedName>
    <definedName name="Picking___spreading_metal_for_WBM_for_75_mm" localSheetId="4">#REF!</definedName>
    <definedName name="Picking___spreading_metal_for_WBM_for_75_mm">#REF!</definedName>
    <definedName name="Picking_5_to_100_mm_old_metalled_surface_and_sectioning">'[172]Common '!$D$280</definedName>
    <definedName name="Picking_metal___sectiong" localSheetId="4">#REF!</definedName>
    <definedName name="Picking_metal___sectiong">#REF!</definedName>
    <definedName name="pIIII">#REF!</definedName>
    <definedName name="pillers">[401]concrete!$L$194</definedName>
    <definedName name="pipe" localSheetId="7">#REF!</definedName>
    <definedName name="pipe" localSheetId="6">#REF!</definedName>
    <definedName name="pipe" localSheetId="8">#REF!</definedName>
    <definedName name="pipe" localSheetId="13">#REF!</definedName>
    <definedName name="pipe" localSheetId="9">#REF!</definedName>
    <definedName name="pipe" localSheetId="16">#REF!</definedName>
    <definedName name="pipe" localSheetId="2">#REF!</definedName>
    <definedName name="pipe" localSheetId="11">#REF!</definedName>
    <definedName name="pipe" localSheetId="3">#REF!</definedName>
    <definedName name="pipe">#REF!</definedName>
    <definedName name="PIPE_CL">[181]CPHEEO!$AO$2:$AV$2</definedName>
    <definedName name="PIPE_CL1">[181]CPHEEO!$AO$3:$AV$3</definedName>
    <definedName name="PIPE_ID">[181]CPHEEO!$BK$2:$BK$3</definedName>
    <definedName name="PIPE_ID_CD">[181]CPHEEO!$BL$2:$BL$3</definedName>
    <definedName name="PIPE_LEAD" localSheetId="12">[206]RMR!$E$32</definedName>
    <definedName name="PIPE_LEAD" localSheetId="5">[207]RMR!$E$32</definedName>
    <definedName name="PIPE_LEAD">[539]RMR!$E$32</definedName>
    <definedName name="PIPE_TYPE">[181]wh_data_R!$B$377:$B$384</definedName>
    <definedName name="PIPE_TYPE_R">[181]wh_data!$R$2:$R$9</definedName>
    <definedName name="PIPE_TYPES">[181]wh_data!$J$2:$J$9</definedName>
    <definedName name="PipeCost" localSheetId="4">#REF!</definedName>
    <definedName name="PipeCost">#REF!</definedName>
    <definedName name="pipelead" localSheetId="4">#REF!</definedName>
    <definedName name="pipelead">#REF!</definedName>
    <definedName name="piperates" localSheetId="4">#REF!</definedName>
    <definedName name="piperates">#REF!</definedName>
    <definedName name="PIPES">[181]CPHEEO!$AY$2:$BH$2</definedName>
    <definedName name="PIPES_CR">[181]CPHEEO!$Z$3:$Z$12</definedName>
    <definedName name="PIPES_E">[181]wh_data_R!$P$195:$P$203</definedName>
    <definedName name="pipewts">#REF!</definedName>
    <definedName name="PK">#REF!</definedName>
    <definedName name="PK12MCRATE">#REF!</definedName>
    <definedName name="PK19MCRATE">#REF!</definedName>
    <definedName name="pk2.36">#REF!</definedName>
    <definedName name="PK25MCRATE">#REF!</definedName>
    <definedName name="PK2MCRATE">#REF!</definedName>
    <definedName name="PK40MCRATE">#REF!</definedName>
    <definedName name="PK40RATE">#REF!</definedName>
    <definedName name="PK50RATE">#REF!</definedName>
    <definedName name="PK5MCRATE">#REF!</definedName>
    <definedName name="PK60RATE">#REF!</definedName>
    <definedName name="pk9.5">#REF!</definedName>
    <definedName name="PK9MCRATE">#REF!</definedName>
    <definedName name="pkdust">#REF!</definedName>
    <definedName name="PKDUSTRATE">#REF!</definedName>
    <definedName name="pkgno">#REF!</definedName>
    <definedName name="PKGRAVRATE">#REF!</definedName>
    <definedName name="PKGRVLEAD">#REF!</definedName>
    <definedName name="PKHBGLEAD">#REF!</definedName>
    <definedName name="PKK">#REF!</definedName>
    <definedName name="pkqr" localSheetId="5">[540]RMR!#REF!</definedName>
    <definedName name="pkqr">[541]RMR!#REF!</definedName>
    <definedName name="pla">#REF!</definedName>
    <definedName name="PLAN" localSheetId="5">#REF!</definedName>
    <definedName name="PLAN">[526]Sheet1!#REF!</definedName>
    <definedName name="plasp">[400]DATA_PRG!$H$296</definedName>
    <definedName name="plaster_ornamental" localSheetId="4">#REF!</definedName>
    <definedName name="plaster_ornamental">#REF!</definedName>
    <definedName name="plaster_stage">'[276]data existing_do not delete'!$A$88:$A$91</definedName>
    <definedName name="plaster_thick">'[276]data existing_do not delete'!$D$14:$D$16</definedName>
    <definedName name="plaster_twelve" localSheetId="4">#REF!</definedName>
    <definedName name="plaster_twelve">#REF!</definedName>
    <definedName name="plaster_twenty" localSheetId="4">#REF!</definedName>
    <definedName name="plaster_twenty">#REF!</definedName>
    <definedName name="PLASTERING">[23]maya!$A$23:$A$27</definedName>
    <definedName name="plastering12" localSheetId="7">#REF!</definedName>
    <definedName name="plastering12" localSheetId="6">#REF!</definedName>
    <definedName name="plastering12" localSheetId="8">#REF!</definedName>
    <definedName name="plastering12" localSheetId="13">#REF!</definedName>
    <definedName name="plastering12" localSheetId="9">#REF!</definedName>
    <definedName name="plastering12" localSheetId="16">#REF!</definedName>
    <definedName name="plastering12" localSheetId="2">#REF!</definedName>
    <definedName name="plastering12" localSheetId="11">#REF!</definedName>
    <definedName name="plastering12" localSheetId="3">#REF!</definedName>
    <definedName name="plastering12">#REF!</definedName>
    <definedName name="plasticemulsion_paint">#REF!</definedName>
    <definedName name="plbeams">#REF!</definedName>
    <definedName name="plhfl" localSheetId="9">[248]Sketch!#REF!</definedName>
    <definedName name="plhfl" localSheetId="11">[248]Sketch!#REF!</definedName>
    <definedName name="plhfl">[249]Sketch!#REF!</definedName>
    <definedName name="plrafttop" localSheetId="9">[248]Sketch!#REF!</definedName>
    <definedName name="plrafttop" localSheetId="11">[248]Sketch!#REF!</definedName>
    <definedName name="plrafttop">[249]Sketch!#REF!</definedName>
    <definedName name="PM">#REF!</definedName>
    <definedName name="PM_AirCompressor_210cfm" localSheetId="2">'[455]Plant &amp;  Machinery'!$G$4</definedName>
    <definedName name="PM_AirCompressor_210cfm" localSheetId="4">'[455]Plant &amp;  Machinery'!$G$4</definedName>
    <definedName name="PM_AirCompressor_210cfm" localSheetId="5">'[456]Plant &amp;  Machinery'!$G$4</definedName>
    <definedName name="PM_AirCompressor_210cfm" localSheetId="3">'[455]Plant &amp;  Machinery'!$G$4</definedName>
    <definedName name="PM_AirCompressor_210cfm">'[457]Plant &amp;  Machinery'!$G$4</definedName>
    <definedName name="PM_BatchMixHMP_46_60THP" localSheetId="2">'[487]Plant &amp;  Machinery'!$G$5</definedName>
    <definedName name="PM_BatchMixHMP_46_60THP" localSheetId="4">'[487]Plant &amp;  Machinery'!$G$5</definedName>
    <definedName name="PM_BatchMixHMP_46_60THP" localSheetId="5">'[488]Plant &amp;  Machinery'!$G$5</definedName>
    <definedName name="PM_BatchMixHMP_46_60THP" localSheetId="3">'[487]Plant &amp;  Machinery'!$G$5</definedName>
    <definedName name="PM_BatchMixHMP_46_60THP">'[489]Plant &amp;  Machinery'!$G$5</definedName>
    <definedName name="PM_BatchTypeHMP_30_40">'[454]Plant &amp;  Machinery'!$G$6</definedName>
    <definedName name="PM_BitumenBoilerOilFired_1000">'[454]Plant &amp;  Machinery'!$G$9</definedName>
    <definedName name="PM_BitumenBoilerOilFired_200" localSheetId="2">'[487]Plant &amp;  Machinery'!$G$8</definedName>
    <definedName name="PM_BitumenBoilerOilFired_200" localSheetId="4">'[487]Plant &amp;  Machinery'!$G$8</definedName>
    <definedName name="PM_BitumenBoilerOilFired_200" localSheetId="5">'[488]Plant &amp;  Machinery'!$G$8</definedName>
    <definedName name="PM_BitumenBoilerOilFired_200" localSheetId="3">'[487]Plant &amp;  Machinery'!$G$8</definedName>
    <definedName name="PM_BitumenBoilerOilFired_200">'[489]Plant &amp;  Machinery'!$G$8</definedName>
    <definedName name="PM_BitumenEmulsionPressureDistributor" localSheetId="2">'[487]Plant &amp;  Machinery'!$G$10</definedName>
    <definedName name="PM_BitumenEmulsionPressureDistributor" localSheetId="4">'[487]Plant &amp;  Machinery'!$G$10</definedName>
    <definedName name="PM_BitumenEmulsionPressureDistributor" localSheetId="5">'[488]Plant &amp;  Machinery'!$G$10</definedName>
    <definedName name="PM_BitumenEmulsionPressureDistributor" localSheetId="3">'[487]Plant &amp;  Machinery'!$G$10</definedName>
    <definedName name="PM_BitumenEmulsionPressureDistributor">'[489]Plant &amp;  Machinery'!$G$10</definedName>
    <definedName name="PM_ConcreteMixer" localSheetId="2">'[455]Plant &amp;  Machinery'!$G$11</definedName>
    <definedName name="PM_ConcreteMixer" localSheetId="4">'[455]Plant &amp;  Machinery'!$G$11</definedName>
    <definedName name="PM_ConcreteMixer" localSheetId="5">'[456]Plant &amp;  Machinery'!$G$11</definedName>
    <definedName name="PM_ConcreteMixer" localSheetId="3">'[455]Plant &amp;  Machinery'!$G$11</definedName>
    <definedName name="PM_ConcreteMixer">'[457]Plant &amp;  Machinery'!$G$11</definedName>
    <definedName name="PM_Dozer_D50" localSheetId="2">'[455]Plant &amp;  Machinery'!$G$13</definedName>
    <definedName name="PM_Dozer_D50" localSheetId="4">'[455]Plant &amp;  Machinery'!$G$13</definedName>
    <definedName name="PM_Dozer_D50" localSheetId="5">'[456]Plant &amp;  Machinery'!$G$13</definedName>
    <definedName name="PM_Dozer_D50" localSheetId="3">'[455]Plant &amp;  Machinery'!$G$13</definedName>
    <definedName name="PM_Dozer_D50">'[457]Plant &amp;  Machinery'!$G$13</definedName>
    <definedName name="PM_ElectricGeneratorSet_125">'[454]Plant &amp;  Machinery'!$G$15</definedName>
    <definedName name="PM_FrontEndLoader_1cum">'[454]Plant &amp;  Machinery'!$G$17</definedName>
    <definedName name="PM_HydraulicBroom" localSheetId="2">'[487]Plant &amp;  Machinery'!$G$19</definedName>
    <definedName name="PM_HydraulicBroom" localSheetId="4">'[487]Plant &amp;  Machinery'!$G$19</definedName>
    <definedName name="PM_HydraulicBroom" localSheetId="5">'[488]Plant &amp;  Machinery'!$G$19</definedName>
    <definedName name="PM_HydraulicBroom" localSheetId="3">'[487]Plant &amp;  Machinery'!$G$19</definedName>
    <definedName name="PM_HydraulicBroom">'[489]Plant &amp;  Machinery'!$G$19</definedName>
    <definedName name="PM_HydraulicExcavator_09cum">'[454]Plant &amp;  Machinery'!$G$20</definedName>
    <definedName name="PM_HydraulicSelfPropelledChipSpreader" localSheetId="2">'[487]Plant &amp;  Machinery'!$G$21</definedName>
    <definedName name="PM_HydraulicSelfPropelledChipSpreader" localSheetId="4">'[487]Plant &amp;  Machinery'!$G$21</definedName>
    <definedName name="PM_HydraulicSelfPropelledChipSpreader" localSheetId="5">'[488]Plant &amp;  Machinery'!$G$21</definedName>
    <definedName name="PM_HydraulicSelfPropelledChipSpreader" localSheetId="3">'[487]Plant &amp;  Machinery'!$G$21</definedName>
    <definedName name="PM_HydraulicSelfPropelledChipSpreader">'[489]Plant &amp;  Machinery'!$G$21</definedName>
    <definedName name="PM_JackHammer">'[461]Plant &amp;  Machinery'!$G$22</definedName>
    <definedName name="PM_JointCuttingMachine" localSheetId="2">'[455]Plant &amp;  Machinery'!$G$23</definedName>
    <definedName name="PM_JointCuttingMachine" localSheetId="4">'[455]Plant &amp;  Machinery'!$G$23</definedName>
    <definedName name="PM_JointCuttingMachine" localSheetId="5">'[456]Plant &amp;  Machinery'!$G$23</definedName>
    <definedName name="PM_JointCuttingMachine" localSheetId="3">'[455]Plant &amp;  Machinery'!$G$23</definedName>
    <definedName name="PM_JointCuttingMachine">'[457]Plant &amp;  Machinery'!$G$23</definedName>
    <definedName name="PM_Mixall_6_10t" localSheetId="2">'[487]Plant &amp;  Machinery'!$G$24</definedName>
    <definedName name="PM_Mixall_6_10t" localSheetId="4">'[487]Plant &amp;  Machinery'!$G$24</definedName>
    <definedName name="PM_Mixall_6_10t" localSheetId="5">'[488]Plant &amp;  Machinery'!$G$24</definedName>
    <definedName name="PM_Mixall_6_10t" localSheetId="3">'[487]Plant &amp;  Machinery'!$G$24</definedName>
    <definedName name="PM_Mixall_6_10t">'[489]Plant &amp;  Machinery'!$G$24</definedName>
    <definedName name="PM_MotorGrader">'[454]Plant &amp;  Machinery'!$G$25</definedName>
    <definedName name="PM_NeedleVibrator" localSheetId="2">'[455]Plant &amp;  Machinery'!$G$27</definedName>
    <definedName name="PM_NeedleVibrator" localSheetId="4">'[455]Plant &amp;  Machinery'!$G$27</definedName>
    <definedName name="PM_NeedleVibrator" localSheetId="5">'[456]Plant &amp;  Machinery'!$G$27</definedName>
    <definedName name="PM_NeedleVibrator" localSheetId="3">'[455]Plant &amp;  Machinery'!$G$27</definedName>
    <definedName name="PM_NeedleVibrator">'[457]Plant &amp;  Machinery'!$G$27</definedName>
    <definedName name="PM_PaverFinisher">'[454]Plant &amp;  Machinery'!$G$28</definedName>
    <definedName name="PM_PlateCompactor">'[461]Plant &amp;  Machinery'!$G$29</definedName>
    <definedName name="PM_PlateVibrator" localSheetId="2">'[455]Plant &amp;  Machinery'!$G$30</definedName>
    <definedName name="PM_PlateVibrator" localSheetId="4">'[455]Plant &amp;  Machinery'!$G$30</definedName>
    <definedName name="PM_PlateVibrator" localSheetId="5">'[456]Plant &amp;  Machinery'!$G$30</definedName>
    <definedName name="PM_PlateVibrator" localSheetId="3">'[455]Plant &amp;  Machinery'!$G$30</definedName>
    <definedName name="PM_PlateVibrator">'[457]Plant &amp;  Machinery'!$G$30</definedName>
    <definedName name="PM_ScreedVibrator" localSheetId="2">'[455]Plant &amp;  Machinery'!$G$31</definedName>
    <definedName name="PM_ScreedVibrator" localSheetId="4">'[455]Plant &amp;  Machinery'!$G$31</definedName>
    <definedName name="PM_ScreedVibrator" localSheetId="5">'[456]Plant &amp;  Machinery'!$G$31</definedName>
    <definedName name="PM_ScreedVibrator" localSheetId="3">'[455]Plant &amp;  Machinery'!$G$31</definedName>
    <definedName name="PM_ScreedVibrator">'[457]Plant &amp;  Machinery'!$G$31</definedName>
    <definedName name="PM_ThreeWheeled_80_100kN_StaticRoller">'[454]Plant &amp;  Machinery'!$G$34</definedName>
    <definedName name="PM_Tipper_55">'[454]Plant &amp;  Machinery'!$G$45</definedName>
    <definedName name="PM_Tractor_DiscHarrows">'[461]Plant &amp;  Machinery'!$G$46</definedName>
    <definedName name="PM_Tractor_Ripper">'[461]Plant &amp;  Machinery'!$G$47</definedName>
    <definedName name="PM_Tractor_Rotavator">'[461]Plant &amp;  Machinery'!$G$49</definedName>
    <definedName name="PM_Tractor_Trolley" localSheetId="2">'[455]Plant &amp;  Machinery'!$G$48</definedName>
    <definedName name="PM_Tractor_Trolley" localSheetId="4">'[455]Plant &amp;  Machinery'!$G$48</definedName>
    <definedName name="PM_Tractor_Trolley" localSheetId="5">'[456]Plant &amp;  Machinery'!$G$48</definedName>
    <definedName name="PM_Tractor_Trolley" localSheetId="3">'[455]Plant &amp;  Machinery'!$G$48</definedName>
    <definedName name="PM_Tractor_Trolley">'[457]Plant &amp;  Machinery'!$G$48</definedName>
    <definedName name="PM_Truck">'[462]Plant &amp;  Machinery'!$G$50</definedName>
    <definedName name="PM_VibratoryRoller_80_100kN" localSheetId="2">'[487]Plant &amp;  Machinery'!$G$51</definedName>
    <definedName name="PM_VibratoryRoller_80_100kN" localSheetId="4">'[487]Plant &amp;  Machinery'!$G$51</definedName>
    <definedName name="PM_VibratoryRoller_80_100kN" localSheetId="5">'[488]Plant &amp;  Machinery'!$G$51</definedName>
    <definedName name="PM_VibratoryRoller_80_100kN" localSheetId="3">'[487]Plant &amp;  Machinery'!$G$51</definedName>
    <definedName name="PM_VibratoryRoller_80_100kN">'[489]Plant &amp;  Machinery'!$G$51</definedName>
    <definedName name="PM_WaterTanker_6kl" localSheetId="2">'[455]Plant &amp;  Machinery'!$G$53</definedName>
    <definedName name="PM_WaterTanker_6kl" localSheetId="4">'[455]Plant &amp;  Machinery'!$G$53</definedName>
    <definedName name="PM_WaterTanker_6kl" localSheetId="5">'[456]Plant &amp;  Machinery'!$G$53</definedName>
    <definedName name="PM_WaterTanker_6kl" localSheetId="3">'[455]Plant &amp;  Machinery'!$G$53</definedName>
    <definedName name="PM_WaterTanker_6kl">'[457]Plant &amp;  Machinery'!$G$53</definedName>
    <definedName name="PM_WetMixPlant_or_PugMill">'[461]Plant &amp;  Machinery'!$G$54</definedName>
    <definedName name="pmest">[417]detls!$A$3:$O$18</definedName>
    <definedName name="PMS" localSheetId="4">#REF!</definedName>
    <definedName name="PMS">#REF!</definedName>
    <definedName name="Pneumatic_tyre_Roller" localSheetId="4">#REF!</definedName>
    <definedName name="Pneumatic_tyre_Roller">#REF!</definedName>
    <definedName name="POIN">#REF!</definedName>
    <definedName name="Polished_black_Cuddapah_slabs_25_4mm">NA()</definedName>
    <definedName name="Polished_Shahabad_slabs_of_Tandur_25_4mm_blue">NA()</definedName>
    <definedName name="Polished_Shahabad_slabs_of_Tandur_25_4mm_white">NA()</definedName>
    <definedName name="pond" localSheetId="4">#REF!</definedName>
    <definedName name="pond">#REF!</definedName>
    <definedName name="PONDA">#REF!</definedName>
    <definedName name="pop">#REF!</definedName>
    <definedName name="portico__bottom__steps" localSheetId="7">#REF!,#REF!,#REF!,#REF!,#REF!,#REF!,#REF!,#REF!,#REF!,#REF!,#REF!,#REF!,#REF!,#REF!,#REF!,#REF!,#REF!,#REF!,#REF!,#REF!,#REF!</definedName>
    <definedName name="portico__bottom__steps" localSheetId="6">#REF!,#REF!,#REF!,#REF!,#REF!,#REF!,#REF!,#REF!,#REF!,#REF!,#REF!,#REF!,#REF!,#REF!,#REF!,#REF!,#REF!,#REF!,#REF!,#REF!,#REF!</definedName>
    <definedName name="portico__bottom__steps" localSheetId="8">#REF!,#REF!,#REF!,#REF!,#REF!,#REF!,#REF!,#REF!,#REF!,#REF!,#REF!,#REF!,#REF!,#REF!,#REF!,#REF!,#REF!,#REF!,#REF!,#REF!,#REF!</definedName>
    <definedName name="portico__bottom__steps" localSheetId="13">#REF!,#REF!,#REF!,#REF!,#REF!,#REF!,#REF!,#REF!,#REF!,#REF!,#REF!,#REF!,#REF!,#REF!,#REF!,#REF!,#REF!,#REF!,#REF!,#REF!,#REF!</definedName>
    <definedName name="portico__bottom__steps" localSheetId="9">#REF!,#REF!,#REF!,#REF!,#REF!,#REF!,#REF!,#REF!,#REF!,#REF!,#REF!,#REF!,#REF!,#REF!,#REF!,#REF!,#REF!,#REF!,#REF!,#REF!,#REF!</definedName>
    <definedName name="portico__bottom__steps" localSheetId="16">#REF!,#REF!,#REF!,#REF!,#REF!,#REF!,#REF!,#REF!,#REF!,#REF!,#REF!,#REF!,#REF!,#REF!,#REF!,#REF!,#REF!,#REF!,#REF!,#REF!,#REF!</definedName>
    <definedName name="portico__bottom__steps" localSheetId="2">#REF!,#REF!,#REF!,#REF!,#REF!,#REF!,#REF!,#REF!,#REF!,#REF!,#REF!,#REF!,#REF!,#REF!,#REF!,#REF!,#REF!,#REF!,#REF!,#REF!,#REF!</definedName>
    <definedName name="portico__bottom__steps" localSheetId="4">#REF!,#REF!,#REF!,#REF!,#REF!,#REF!,#REF!,#REF!,#REF!,#REF!,#REF!,#REF!,#REF!,#REF!,#REF!,#REF!,#REF!,#REF!,#REF!,#REF!,#REF!</definedName>
    <definedName name="portico__bottom__steps" localSheetId="11">#REF!,#REF!,#REF!,#REF!,#REF!,#REF!,#REF!,#REF!,#REF!,#REF!,#REF!,#REF!,#REF!,#REF!,#REF!,#REF!,#REF!,#REF!,#REF!,#REF!,#REF!</definedName>
    <definedName name="portico__bottom__steps" localSheetId="3">#REF!,#REF!,#REF!,#REF!,#REF!,#REF!,#REF!,#REF!,#REF!,#REF!,#REF!,#REF!,#REF!,#REF!,#REF!,#REF!,#REF!,#REF!,#REF!,#REF!,#REF!</definedName>
    <definedName name="portico__bottom__steps">#REF!,#REF!,#REF!,#REF!,#REF!,#REF!,#REF!,#REF!,#REF!,#REF!,#REF!,#REF!,#REF!,#REF!,#REF!,#REF!,#REF!,#REF!,#REF!,#REF!,#REF!</definedName>
    <definedName name="portion">[542]Lead!#REF!</definedName>
    <definedName name="poutr">#REF!</definedName>
    <definedName name="powo">#REF!</definedName>
    <definedName name="PP" localSheetId="5">[533]RMR!$K$13</definedName>
    <definedName name="PP">[534]RMR!$K$13</definedName>
    <definedName name="ppppppppp">[452]MRATES!$F$36</definedName>
    <definedName name="pqodjhf">#REF!</definedName>
    <definedName name="pr">[277]id!$A$3:$E$449</definedName>
    <definedName name="PR_Habcode_16_Dig">#REF!</definedName>
    <definedName name="pra">'[543]Road Detail Est.'!#REF!</definedName>
    <definedName name="Prasad">#REF!</definedName>
    <definedName name="pravallika">'[520]Road Detail Est.'!#REF!</definedName>
    <definedName name="praveen">#REF!</definedName>
    <definedName name="prb" localSheetId="4">#REF!</definedName>
    <definedName name="prb">#REF!</definedName>
    <definedName name="PRC">#REF!</definedName>
    <definedName name="pre">#REF!</definedName>
    <definedName name="pre_data">#REF!</definedName>
    <definedName name="prelim">'[274]1'!$A:$U</definedName>
    <definedName name="Prelm_Exp">#REF!</definedName>
    <definedName name="Princ">#REF!</definedName>
    <definedName name="prince">#REF!</definedName>
    <definedName name="prince1">#REF!</definedName>
    <definedName name="_xlnm.Print_Area" localSheetId="7">'Abstrac- CC Pavement'!$A$1:$E$26</definedName>
    <definedName name="_xlnm.Print_Area" localSheetId="6">'Abstrac- Road work'!$A$1:$E$43</definedName>
    <definedName name="_xlnm.Print_Area" localSheetId="8">'Abstract -Pipe Culvert'!$A$1:$E$31</definedName>
    <definedName name="_xlnm.Print_Area" localSheetId="13">'Abstract -Retaining Wall'!$A$1:$E$34</definedName>
    <definedName name="_xlnm.Print_Area" localSheetId="9">'Abstract -Slab Culvert'!$A$1:$E$89</definedName>
    <definedName name="_xlnm.Print_Area" localSheetId="16">'BTR - Final'!$A$1:$I$46</definedName>
    <definedName name="_xlnm.Print_Area" localSheetId="2">COVER!$A$1:$Q$30</definedName>
    <definedName name="_xlnm.Print_Area" localSheetId="4">'Gen Abs 2026-27'!$A$1:$C$29</definedName>
    <definedName name="_xlnm.Print_Area" localSheetId="14">RMR!$A$1:$J$42</definedName>
    <definedName name="_xlnm.Print_Area" localSheetId="15">'RMR - BT Items'!$A$1:$J$21</definedName>
    <definedName name="_xlnm.Print_Area" localSheetId="10">'Road data'!$A$1:$J$1897</definedName>
    <definedName name="_xlnm.Print_Area" localSheetId="11">RSI!$A$1:$E$29</definedName>
    <definedName name="_xlnm.Print_Area" localSheetId="17">Sheet1!$A$1:$H$184</definedName>
    <definedName name="_xlnm.Print_Area" localSheetId="5">'Slab Culvert'!$A$1:$J$125</definedName>
    <definedName name="_xlnm.Print_Area" localSheetId="3">#REF!</definedName>
    <definedName name="_xlnm.Print_Area">#REF!</definedName>
    <definedName name="Print_Area_MI" localSheetId="4">#REF!</definedName>
    <definedName name="Print_Area_MI">#REF!</definedName>
    <definedName name="Print_Area_MI_10" localSheetId="4">#REF!</definedName>
    <definedName name="Print_Area_MI_10">#REF!</definedName>
    <definedName name="Print_Area_MI_12">#REF!</definedName>
    <definedName name="Print_Area_MI_3">#REF!</definedName>
    <definedName name="Print_Area_MI_6">#REF!</definedName>
    <definedName name="Print_Area_MI_7">#REF!</definedName>
    <definedName name="Print_Area_MI_9">#REF!</definedName>
    <definedName name="Print_Area_Reset" localSheetId="9">OFFSET(Full_Print,0,0,Last_Row)</definedName>
    <definedName name="Print_Area_Reset" localSheetId="16">OFFSET([0]!__________PPC16,0,0,[0]!__________SD114)</definedName>
    <definedName name="Print_Area_Reset" localSheetId="2">OFFSET([0]!__________PPC155,0,0,'BTR - Final'!__________SD113)</definedName>
    <definedName name="Print_Area_Reset" localSheetId="4">OFFSET('Abstract -Pipe Culvert'!__________PPC16,0,0,'TS MEMO'!__________SD113)</definedName>
    <definedName name="Print_Area_Reset" localSheetId="11">OFFSET([0]!__________PPC16,0,0,[0]!__________SD114)</definedName>
    <definedName name="Print_Area_Reset" localSheetId="12">OFFSET([0]!__________PPC16,0,0,[0]!__________SD113)</definedName>
    <definedName name="Print_Area_Reset" localSheetId="5">OFFSET(_________SD17,0,0,[235]!________MT2)</definedName>
    <definedName name="Print_Area_Reset" localSheetId="3">OFFSET(COVER!__________PPC16,0,0,'Abstract -Pipe Culvert'!__________SD114)</definedName>
    <definedName name="Print_Area_Reset">OFFSET([0]!__________PPC16,0,0,[0]!__________SD114)</definedName>
    <definedName name="PRINT_TITILES" localSheetId="4">#REF!</definedName>
    <definedName name="PRINT_TITILES">#REF!</definedName>
    <definedName name="_xlnm.Print_Titles" localSheetId="7">'Abstrac- CC Pavement'!$2:$4</definedName>
    <definedName name="_xlnm.Print_Titles" localSheetId="6">'Abstrac- Road work'!$2:$4</definedName>
    <definedName name="_xlnm.Print_Titles" localSheetId="8">'Abstract -Pipe Culvert'!$2:$4</definedName>
    <definedName name="_xlnm.Print_Titles" localSheetId="13">'Abstract -Retaining Wall'!$2:$4</definedName>
    <definedName name="_xlnm.Print_Titles" localSheetId="9">'Abstract -Slab Culvert'!$2:$4</definedName>
    <definedName name="_xlnm.Print_Titles" localSheetId="14">RMR!$3:$3</definedName>
    <definedName name="_xlnm.Print_Titles" localSheetId="15">'RMR - BT Items'!$3:$3</definedName>
    <definedName name="_xlnm.Print_Titles" localSheetId="10">'Road data'!$5:$5</definedName>
    <definedName name="_xlnm.Print_Titles" localSheetId="11">RSI!$2:$4</definedName>
    <definedName name="_xlnm.Print_Titles" localSheetId="12">Seig!$5:$5</definedName>
    <definedName name="_xlnm.Print_Titles" localSheetId="17">Sheet1!$2:$3</definedName>
    <definedName name="_xlnm.Print_Titles">#N/A</definedName>
    <definedName name="PRINT_TITLES_MI">#REF!</definedName>
    <definedName name="prnt_area">#REF!</definedName>
    <definedName name="PRNT_AREA_MI">#REF!</definedName>
    <definedName name="PRNT_TITLE">#REF!</definedName>
    <definedName name="PRNT_TITLE_MI">#REF!</definedName>
    <definedName name="pro" localSheetId="9" hidden="1">{#N/A,#N/A,FALSE,"Sheet1"}</definedName>
    <definedName name="pro" localSheetId="2" hidden="1">{#N/A,#N/A,FALSE,"Sheet1"}</definedName>
    <definedName name="pro" localSheetId="4" hidden="1">{#N/A,#N/A,FALSE,"Sheet1"}</definedName>
    <definedName name="pro" localSheetId="11" hidden="1">{#N/A,#N/A,FALSE,"Sheet1"}</definedName>
    <definedName name="pro" hidden="1">{#N/A,#N/A,FALSE,"Sheet1"}</definedName>
    <definedName name="ProdForm" hidden="1">#REF!</definedName>
    <definedName name="product">#REF!</definedName>
    <definedName name="PROFIT">[228]office!$B$22</definedName>
    <definedName name="PROFIT1">[228]office!$B$21</definedName>
    <definedName name="PROFORMA_IV__2_">#N/A</definedName>
    <definedName name="project">#REF!</definedName>
    <definedName name="project_Cost">#REF!</definedName>
    <definedName name="projection">[421]Boq!#REF!</definedName>
    <definedName name="proom">#REF!</definedName>
    <definedName name="PROS_LPM">[181]input!$H$9</definedName>
    <definedName name="PROS_MLD">[181]input!$K$9</definedName>
    <definedName name="PROS_PERIOD">[181]input!$C$5</definedName>
    <definedName name="PROS_POP">[181]input!$F$9</definedName>
    <definedName name="PROS_YEAR">[181]input!$C$9</definedName>
    <definedName name="Provision_for_unforseen_items___2__and_rounding_off">#REF!</definedName>
    <definedName name="prsrhds">[544]t_prsr!$A$3:$H$60</definedName>
    <definedName name="PRückläufekg">[283]BALAN1!$E$25</definedName>
    <definedName name="ps" localSheetId="5">'[271]SUMP1420KL@HW'!#REF!</definedName>
    <definedName name="ps">'[270]SUMP1420KL@HW'!#REF!</definedName>
    <definedName name="PSC_C">[181]wh_data_R!$D$335:$J$346</definedName>
    <definedName name="PSC_CL">[181]wh_data_R!$D$334:$J$334</definedName>
    <definedName name="PSC_CL_RATES">[181]wh_data!$M$119:$T$119</definedName>
    <definedName name="PSC_CLL">[181]wh_data_R!$W$378:$Y$383</definedName>
    <definedName name="PSC_CLR">[181]wh_data!$L$119:$O$119</definedName>
    <definedName name="PSC_CLS">[181]wh_data_R!$N$1440:$N$1445</definedName>
    <definedName name="PSC_D_R">[181]CPHEEO!$BC$3:$BC$14</definedName>
    <definedName name="PSC_D_RATES">'[290]PSC REVISED'!$C$9:$K$9</definedName>
    <definedName name="PSC_DC">[181]wh_data_R!$A$121:$A$132</definedName>
    <definedName name="PSC_DR">[181]wh_data!$L$120:$L$126</definedName>
    <definedName name="PSC_FR_10KG">'[290]PSC REVISED'!$C$46:$K$46</definedName>
    <definedName name="PSC_FR_12KG">'[290]PSC REVISED'!$C$62:$K$62</definedName>
    <definedName name="PSC_FR_14KG">'[290]PSC REVISED'!$C$77:$K$77</definedName>
    <definedName name="PSC_FR_16KG">'[290]PSC REVISED'!$C$92:$K$92</definedName>
    <definedName name="PSC_FR_6KG">'[290]PSC REVISED'!$C$18:$K$18</definedName>
    <definedName name="PSC_FR_8KG">'[290]PSC REVISED'!$C$32:$K$32</definedName>
    <definedName name="PSC_G">[181]wh_data_R!$O$1440:$O$1445</definedName>
    <definedName name="PSC_P">[181]wh_data_R!$P$1440:$P$1445</definedName>
    <definedName name="PSC_RATES">[181]wh_data!$L$120:$O$126</definedName>
    <definedName name="PSC_T">[181]wh_data!$A$120:$G$129</definedName>
    <definedName name="psfthick" localSheetId="9">[248]Sketch!#REF!</definedName>
    <definedName name="psfthick" localSheetId="11">[248]Sketch!#REF!</definedName>
    <definedName name="psfthick">[249]Sketch!#REF!</definedName>
    <definedName name="psfwidth" localSheetId="9">[248]Sketch!#REF!</definedName>
    <definedName name="psfwidth" localSheetId="11">[248]Sketch!#REF!</definedName>
    <definedName name="psfwidth">[249]Sketch!#REF!</definedName>
    <definedName name="psw" localSheetId="4">#REF!</definedName>
    <definedName name="psw">#REF!</definedName>
    <definedName name="ptwidth" localSheetId="9">[248]Sketch!#REF!</definedName>
    <definedName name="ptwidth" localSheetId="11">[248]Sketch!#REF!</definedName>
    <definedName name="ptwidth">[249]Sketch!#REF!</definedName>
    <definedName name="pui" localSheetId="4">#REF!</definedName>
    <definedName name="pui">#REF!</definedName>
    <definedName name="pump">#REF!</definedName>
    <definedName name="Pump___23_KW" localSheetId="4">#REF!</definedName>
    <definedName name="Pump___23_KW">#REF!</definedName>
    <definedName name="PUMPING_HOURS">[181]CPHEEO!$C$15</definedName>
    <definedName name="PUMPSET_COST">[181]CPHEEO!$C$11</definedName>
    <definedName name="PUMPSET_LIFE">[181]CPHEEO!$C$13</definedName>
    <definedName name="pur">#REF!</definedName>
    <definedName name="PURNA">[545]MRATES!$C$34</definedName>
    <definedName name="purses">#REF!</definedName>
    <definedName name="puta">#REF!</definedName>
    <definedName name="Puz">#REF!</definedName>
    <definedName name="PV">[544]PVC_dia!$A$26:$L$38</definedName>
    <definedName name="PVC">#REF!</definedName>
    <definedName name="pvc_100">#REF!</definedName>
    <definedName name="pvc_15">#REF!</definedName>
    <definedName name="pvc_150">#REF!</definedName>
    <definedName name="pvc_20">#REF!</definedName>
    <definedName name="pvc_200">#REF!</definedName>
    <definedName name="pvc_25">#REF!</definedName>
    <definedName name="pvc_250">#REF!</definedName>
    <definedName name="pvc_300">#REF!</definedName>
    <definedName name="pvc_32">#REF!</definedName>
    <definedName name="pvc_40">#REF!</definedName>
    <definedName name="pvc_400">#REF!</definedName>
    <definedName name="pvc_50">#REF!</definedName>
    <definedName name="pvc_600">#REF!</definedName>
    <definedName name="pvc_65">#REF!</definedName>
    <definedName name="pvc_80">#REF!</definedName>
    <definedName name="pvc_bend">#REF!</definedName>
    <definedName name="pvc_bends">#REF!</definedName>
    <definedName name="PVC_C">[181]wh_data_R!$D$232:$G$244</definedName>
    <definedName name="PVC_CL">[181]wh_data_R!$D$231:$G$231</definedName>
    <definedName name="PVC_CL_RATES">[181]wh_data!$M$20:$O$20</definedName>
    <definedName name="pvc_clamps">#REF!</definedName>
    <definedName name="PVC_CLL">[181]wh_data_R!$C$378:$E$380</definedName>
    <definedName name="PVC_CLR">[181]wh_data!$L$20:$O$20</definedName>
    <definedName name="PVC_CLS">[181]wh_data_R!$AH$1440:$AH$1442</definedName>
    <definedName name="pvc_collar">#REF!</definedName>
    <definedName name="PVC_D">[181]wh_data!$E$21:$H$33</definedName>
    <definedName name="PVC_D_R">[181]CPHEEO!$AY$3:$AY$15</definedName>
    <definedName name="PVC_D_RATES">[290]pvc!$C$23:$O$23</definedName>
    <definedName name="PVC_DC">[181]wh_data_R!$A$21:$A$33</definedName>
    <definedName name="PVC_DL_RANGE">[181]CPHEEO!$AY$3:$AY$16</definedName>
    <definedName name="PVC_DR">[181]wh_data!$L$21:$L$33</definedName>
    <definedName name="PVC_FR_10KG">[290]pvc!$C$60:$O$60</definedName>
    <definedName name="PVC_FR_4KG">[290]pvc!$C$31:$O$31</definedName>
    <definedName name="PVC_FR_6KG">[290]pvc!$C$45:$O$45</definedName>
    <definedName name="PVC_G">[181]wh_data_R!$AI$1440:$AI$1442</definedName>
    <definedName name="PVC_ID">[181]wh_data_R!$L$21:$L$33</definedName>
    <definedName name="PVC_ID_CL">[181]wh_data_R!$L$20:$O$20</definedName>
    <definedName name="PVC_IDS">[181]wh_data_R!$L$21:$O$33</definedName>
    <definedName name="pvc_pipes_110">#REF!</definedName>
    <definedName name="PVC_RATES">[181]wh_data!$L$21:$O$33</definedName>
    <definedName name="pvc_specials">#REF!</definedName>
    <definedName name="PVC_T">[181]wh_data!$A$21:$D$33</definedName>
    <definedName name="PVCid10.0">'[431]int-Dia-pvc'!$H$3:$H$27</definedName>
    <definedName name="PVCid10_0">NA()</definedName>
    <definedName name="PVCid4.0">'[431]int-Dia-pvc'!$E$3:$E$27</definedName>
    <definedName name="PVCid4_0">NA()</definedName>
    <definedName name="PVCid6.0">'[431]int-Dia-pvc'!$F$3:$F$27</definedName>
    <definedName name="PVCid6_0">NA()</definedName>
    <definedName name="PVCid8.0">'[431]int-Dia-pvc'!$G$3:$G$27</definedName>
    <definedName name="PVCid8_0">NA()</definedName>
    <definedName name="PVCod">'[431]int-Dia-pvc'!$C$3:$C$27</definedName>
    <definedName name="pvcpvrate">'[418]pvc-rates'!$C$7:$I$46</definedName>
    <definedName name="pvcrates">'[419]pvc-pipe-rates'!$I$30:$Z$35</definedName>
    <definedName name="pvcsaddle">[291]Sheet1!$B$98:$B$102</definedName>
    <definedName name="pvcwts">'[418]PVC weights'!$B$1:$F$40</definedName>
    <definedName name="pvijay">#REF!</definedName>
    <definedName name="pvk40rate">#REF!</definedName>
    <definedName name="Pvorklkg">[283]BALAN1!$F$25</definedName>
    <definedName name="Pvorklmg">[283]BALAN1!$F$26</definedName>
    <definedName name="pw" localSheetId="9">'[153]C-data'!$F$86</definedName>
    <definedName name="pw" localSheetId="11">'[153]C-data'!$F$86</definedName>
    <definedName name="pw">'[154]C-data'!$F$86</definedName>
    <definedName name="PWF">#REF!</definedName>
    <definedName name="pwhfl" localSheetId="9">[248]Sketch!#REF!</definedName>
    <definedName name="pwhfl" localSheetId="11">[248]Sketch!#REF!</definedName>
    <definedName name="pwhfl">[249]Sketch!#REF!</definedName>
    <definedName name="q" localSheetId="7">[546]MRATES!#REF!</definedName>
    <definedName name="q" localSheetId="6">[546]MRATES!#REF!</definedName>
    <definedName name="q" localSheetId="8">[546]MRATES!#REF!</definedName>
    <definedName name="q" localSheetId="13">[546]MRATES!#REF!</definedName>
    <definedName name="q" localSheetId="9">[546]MRATES!#REF!</definedName>
    <definedName name="q" localSheetId="2">#REF!</definedName>
    <definedName name="q" localSheetId="4">#REF!</definedName>
    <definedName name="q" localSheetId="11">[546]MRATES!#REF!</definedName>
    <definedName name="q" localSheetId="5">#REF!</definedName>
    <definedName name="q" localSheetId="3">#REF!</definedName>
    <definedName name="q">[546]MRATES!#REF!</definedName>
    <definedName name="Q_" localSheetId="4">#REF!</definedName>
    <definedName name="Q_">#REF!</definedName>
    <definedName name="Q_136_BCCP" localSheetId="7">#REF!</definedName>
    <definedName name="Q_136_BCCP" localSheetId="6">#REF!</definedName>
    <definedName name="Q_136_BCCP" localSheetId="8">#REF!</definedName>
    <definedName name="Q_136_BCCP" localSheetId="13">#REF!</definedName>
    <definedName name="Q_136_BCCP" localSheetId="9">#REF!</definedName>
    <definedName name="Q_136_BCCP" localSheetId="16">#REF!</definedName>
    <definedName name="Q_136_BCCP" localSheetId="2">#REF!</definedName>
    <definedName name="Q_136_BCCP" localSheetId="4">#REF!</definedName>
    <definedName name="Q_136_BCCP" localSheetId="11">#REF!</definedName>
    <definedName name="Q_136_BCCP" localSheetId="3">#REF!</definedName>
    <definedName name="Q_136_BCCP">#REF!</definedName>
    <definedName name="Q_136_BODY" localSheetId="7">#REF!</definedName>
    <definedName name="Q_136_BODY" localSheetId="6">#REF!</definedName>
    <definedName name="Q_136_BODY" localSheetId="8">#REF!</definedName>
    <definedName name="Q_136_BODY" localSheetId="13">#REF!</definedName>
    <definedName name="Q_136_BODY" localSheetId="9">#REF!</definedName>
    <definedName name="Q_136_BODY" localSheetId="16">#REF!</definedName>
    <definedName name="Q_136_BODY" localSheetId="2">#REF!</definedName>
    <definedName name="Q_136_BODY" localSheetId="4">#REF!</definedName>
    <definedName name="Q_136_BODY" localSheetId="11">#REF!</definedName>
    <definedName name="Q_136_BODY" localSheetId="3">#REF!</definedName>
    <definedName name="Q_136_BODY">#REF!</definedName>
    <definedName name="Q_136_FLY_BCCP" localSheetId="7">#REF!</definedName>
    <definedName name="Q_136_FLY_BCCP" localSheetId="6">#REF!</definedName>
    <definedName name="Q_136_FLY_BCCP" localSheetId="8">#REF!</definedName>
    <definedName name="Q_136_FLY_BCCP" localSheetId="13">#REF!</definedName>
    <definedName name="Q_136_FLY_BCCP" localSheetId="9">#REF!</definedName>
    <definedName name="Q_136_FLY_BCCP" localSheetId="16">#REF!</definedName>
    <definedName name="Q_136_FLY_BCCP" localSheetId="2">#REF!</definedName>
    <definedName name="Q_136_FLY_BCCP" localSheetId="4">#REF!</definedName>
    <definedName name="Q_136_FLY_BCCP" localSheetId="11">#REF!</definedName>
    <definedName name="Q_136_FLY_BCCP" localSheetId="3">#REF!</definedName>
    <definedName name="Q_136_FLY_BCCP">#REF!</definedName>
    <definedName name="Q_136_FOUND" localSheetId="7">#REF!</definedName>
    <definedName name="Q_136_FOUND" localSheetId="6">#REF!</definedName>
    <definedName name="Q_136_FOUND" localSheetId="8">#REF!</definedName>
    <definedName name="Q_136_FOUND" localSheetId="13">#REF!</definedName>
    <definedName name="Q_136_FOUND" localSheetId="9">#REF!</definedName>
    <definedName name="Q_136_FOUND" localSheetId="16">#REF!</definedName>
    <definedName name="Q_136_FOUND" localSheetId="2">#REF!</definedName>
    <definedName name="Q_136_FOUND" localSheetId="4">#REF!</definedName>
    <definedName name="Q_136_FOUND" localSheetId="11">#REF!</definedName>
    <definedName name="Q_136_FOUND" localSheetId="3">#REF!</definedName>
    <definedName name="Q_136_FOUND">#REF!</definedName>
    <definedName name="Q_148_BCCP" localSheetId="7">#REF!</definedName>
    <definedName name="Q_148_BCCP" localSheetId="6">#REF!</definedName>
    <definedName name="Q_148_BCCP" localSheetId="8">#REF!</definedName>
    <definedName name="Q_148_BCCP" localSheetId="13">#REF!</definedName>
    <definedName name="Q_148_BCCP" localSheetId="9">#REF!</definedName>
    <definedName name="Q_148_BCCP" localSheetId="16">#REF!</definedName>
    <definedName name="Q_148_BCCP" localSheetId="2">#REF!</definedName>
    <definedName name="Q_148_BCCP" localSheetId="4">#REF!</definedName>
    <definedName name="Q_148_BCCP" localSheetId="11">#REF!</definedName>
    <definedName name="Q_148_BCCP" localSheetId="3">#REF!</definedName>
    <definedName name="Q_148_BCCP">#REF!</definedName>
    <definedName name="q_8">#REF!</definedName>
    <definedName name="Q_BACKFILL" localSheetId="7">#REF!</definedName>
    <definedName name="Q_BACKFILL" localSheetId="6">#REF!</definedName>
    <definedName name="Q_BACKFILL" localSheetId="8">#REF!</definedName>
    <definedName name="Q_BACKFILL" localSheetId="13">#REF!</definedName>
    <definedName name="Q_BACKFILL" localSheetId="9">#REF!</definedName>
    <definedName name="Q_BACKFILL" localSheetId="16">#REF!</definedName>
    <definedName name="Q_BACKFILL" localSheetId="2">#REF!</definedName>
    <definedName name="Q_BACKFILL" localSheetId="4">#REF!</definedName>
    <definedName name="Q_BACKFILL" localSheetId="11">#REF!</definedName>
    <definedName name="Q_BACKFILL" localSheetId="3">#REF!</definedName>
    <definedName name="Q_BACKFILL">#REF!</definedName>
    <definedName name="Q_BC" localSheetId="7">#REF!</definedName>
    <definedName name="Q_BC" localSheetId="6">#REF!</definedName>
    <definedName name="Q_BC" localSheetId="8">#REF!</definedName>
    <definedName name="Q_BC" localSheetId="13">#REF!</definedName>
    <definedName name="Q_BC" localSheetId="9">#REF!</definedName>
    <definedName name="Q_BC" localSheetId="16">#REF!</definedName>
    <definedName name="Q_BC" localSheetId="2">#REF!</definedName>
    <definedName name="Q_BC" localSheetId="4">#REF!</definedName>
    <definedName name="Q_BC" localSheetId="11">#REF!</definedName>
    <definedName name="Q_BC" localSheetId="3">#REF!</definedName>
    <definedName name="Q_BC">#REF!</definedName>
    <definedName name="Q_BED_HP" localSheetId="7">#REF!</definedName>
    <definedName name="Q_BED_HP" localSheetId="6">#REF!</definedName>
    <definedName name="Q_BED_HP" localSheetId="8">#REF!</definedName>
    <definedName name="Q_BED_HP" localSheetId="13">#REF!</definedName>
    <definedName name="Q_BED_HP" localSheetId="9">#REF!</definedName>
    <definedName name="Q_BED_HP" localSheetId="16">#REF!</definedName>
    <definedName name="Q_BED_HP" localSheetId="2">#REF!</definedName>
    <definedName name="Q_BED_HP" localSheetId="4">#REF!</definedName>
    <definedName name="Q_BED_HP" localSheetId="11">#REF!</definedName>
    <definedName name="Q_BED_HP" localSheetId="3">#REF!</definedName>
    <definedName name="Q_BED_HP">#REF!</definedName>
    <definedName name="Q_BM_100" localSheetId="7">#REF!</definedName>
    <definedName name="Q_BM_100" localSheetId="6">#REF!</definedName>
    <definedName name="Q_BM_100" localSheetId="8">#REF!</definedName>
    <definedName name="Q_BM_100" localSheetId="13">#REF!</definedName>
    <definedName name="Q_BM_100" localSheetId="9">#REF!</definedName>
    <definedName name="Q_BM_100" localSheetId="16">#REF!</definedName>
    <definedName name="Q_BM_100" localSheetId="2">#REF!</definedName>
    <definedName name="Q_BM_100" localSheetId="4">#REF!</definedName>
    <definedName name="Q_BM_100" localSheetId="11">#REF!</definedName>
    <definedName name="Q_BM_100" localSheetId="3">#REF!</definedName>
    <definedName name="Q_BM_100">#REF!</definedName>
    <definedName name="Q_BM_50" localSheetId="7">#REF!</definedName>
    <definedName name="Q_BM_50" localSheetId="6">#REF!</definedName>
    <definedName name="Q_BM_50" localSheetId="8">#REF!</definedName>
    <definedName name="Q_BM_50" localSheetId="13">#REF!</definedName>
    <definedName name="Q_BM_50" localSheetId="9">#REF!</definedName>
    <definedName name="Q_BM_50" localSheetId="16">#REF!</definedName>
    <definedName name="Q_BM_50" localSheetId="2">#REF!</definedName>
    <definedName name="Q_BM_50" localSheetId="4">#REF!</definedName>
    <definedName name="Q_BM_50" localSheetId="11">#REF!</definedName>
    <definedName name="Q_BM_50" localSheetId="3">#REF!</definedName>
    <definedName name="Q_BM_50">#REF!</definedName>
    <definedName name="Q_BT_PATCH" localSheetId="7">#REF!</definedName>
    <definedName name="Q_BT_PATCH" localSheetId="6">#REF!</definedName>
    <definedName name="Q_BT_PATCH" localSheetId="8">#REF!</definedName>
    <definedName name="Q_BT_PATCH" localSheetId="13">#REF!</definedName>
    <definedName name="Q_BT_PATCH" localSheetId="9">#REF!</definedName>
    <definedName name="Q_BT_PATCH" localSheetId="16">#REF!</definedName>
    <definedName name="Q_BT_PATCH" localSheetId="2">#REF!</definedName>
    <definedName name="Q_BT_PATCH" localSheetId="4">#REF!</definedName>
    <definedName name="Q_BT_PATCH" localSheetId="11">#REF!</definedName>
    <definedName name="Q_BT_PATCH" localSheetId="3">#REF!</definedName>
    <definedName name="Q_BT_PATCH">#REF!</definedName>
    <definedName name="Q_BT_PATCH_40" localSheetId="7">#REF!</definedName>
    <definedName name="Q_BT_PATCH_40" localSheetId="6">#REF!</definedName>
    <definedName name="Q_BT_PATCH_40" localSheetId="8">#REF!</definedName>
    <definedName name="Q_BT_PATCH_40" localSheetId="13">#REF!</definedName>
    <definedName name="Q_BT_PATCH_40" localSheetId="9">#REF!</definedName>
    <definedName name="Q_BT_PATCH_40" localSheetId="16">#REF!</definedName>
    <definedName name="Q_BT_PATCH_40" localSheetId="2">#REF!</definedName>
    <definedName name="Q_BT_PATCH_40" localSheetId="4">#REF!</definedName>
    <definedName name="Q_BT_PATCH_40" localSheetId="11">#REF!</definedName>
    <definedName name="Q_BT_PATCH_40" localSheetId="3">#REF!</definedName>
    <definedName name="Q_BT_PATCH_40">#REF!</definedName>
    <definedName name="Q_BUSG" localSheetId="7">#REF!</definedName>
    <definedName name="Q_BUSG" localSheetId="6">#REF!</definedName>
    <definedName name="Q_BUSG" localSheetId="8">#REF!</definedName>
    <definedName name="Q_BUSG" localSheetId="13">#REF!</definedName>
    <definedName name="Q_BUSG" localSheetId="9">#REF!</definedName>
    <definedName name="Q_BUSG" localSheetId="16">#REF!</definedName>
    <definedName name="Q_BUSG" localSheetId="2">#REF!</definedName>
    <definedName name="Q_BUSG" localSheetId="11">#REF!</definedName>
    <definedName name="Q_BUSG" localSheetId="3">#REF!</definedName>
    <definedName name="Q_BUSG">#REF!</definedName>
    <definedName name="Q_BUSG_75">#REF!</definedName>
    <definedName name="Q_CD_EW" localSheetId="7">#REF!</definedName>
    <definedName name="Q_CD_EW" localSheetId="6">#REF!</definedName>
    <definedName name="Q_CD_EW" localSheetId="8">#REF!</definedName>
    <definedName name="Q_CD_EW" localSheetId="13">#REF!</definedName>
    <definedName name="Q_CD_EW" localSheetId="9">#REF!</definedName>
    <definedName name="Q_CD_EW" localSheetId="16">#REF!</definedName>
    <definedName name="Q_CD_EW" localSheetId="2">#REF!</definedName>
    <definedName name="Q_CD_EW" localSheetId="4">#REF!</definedName>
    <definedName name="Q_CD_EW" localSheetId="11">#REF!</definedName>
    <definedName name="Q_CD_EW" localSheetId="5">#N/A</definedName>
    <definedName name="Q_CD_EW" localSheetId="3">#REF!</definedName>
    <definedName name="Q_CD_EW">#REF!</definedName>
    <definedName name="Q_CD_M10_BODY" localSheetId="7">#REF!</definedName>
    <definedName name="Q_CD_M10_BODY" localSheetId="6">#REF!</definedName>
    <definedName name="Q_CD_M10_BODY" localSheetId="8">#REF!</definedName>
    <definedName name="Q_CD_M10_BODY" localSheetId="13">#REF!</definedName>
    <definedName name="Q_CD_M10_BODY" localSheetId="9">#REF!</definedName>
    <definedName name="Q_CD_M10_BODY" localSheetId="16">#REF!</definedName>
    <definedName name="Q_CD_M10_BODY" localSheetId="2">#REF!</definedName>
    <definedName name="Q_CD_M10_BODY" localSheetId="4">#REF!</definedName>
    <definedName name="Q_CD_M10_BODY" localSheetId="11">#REF!</definedName>
    <definedName name="Q_CD_M10_BODY" localSheetId="5">#N/A</definedName>
    <definedName name="Q_CD_M10_BODY" localSheetId="3">#REF!</definedName>
    <definedName name="Q_CD_M10_BODY">#REF!</definedName>
    <definedName name="Q_CD_M10_FOUN" localSheetId="7">#REF!</definedName>
    <definedName name="Q_CD_M10_FOUN" localSheetId="6">#REF!</definedName>
    <definedName name="Q_CD_M10_FOUN" localSheetId="8">#REF!</definedName>
    <definedName name="Q_CD_M10_FOUN" localSheetId="13">#REF!</definedName>
    <definedName name="Q_CD_M10_FOUN" localSheetId="9">#REF!</definedName>
    <definedName name="Q_CD_M10_FOUN" localSheetId="16">#REF!</definedName>
    <definedName name="Q_CD_M10_FOUN" localSheetId="2">#REF!</definedName>
    <definedName name="Q_CD_M10_FOUN" localSheetId="4">#REF!</definedName>
    <definedName name="Q_CD_M10_FOUN" localSheetId="11">#REF!</definedName>
    <definedName name="Q_CD_M10_FOUN" localSheetId="5">#N/A</definedName>
    <definedName name="Q_CD_M10_FOUN" localSheetId="3">#REF!</definedName>
    <definedName name="Q_CD_M10_FOUN">#REF!</definedName>
    <definedName name="Q_EW_C" localSheetId="7">#REF!</definedName>
    <definedName name="Q_EW_C" localSheetId="6">#REF!</definedName>
    <definedName name="Q_EW_C" localSheetId="8">#REF!</definedName>
    <definedName name="Q_EW_C" localSheetId="13">#REF!</definedName>
    <definedName name="Q_EW_C" localSheetId="9">#REF!</definedName>
    <definedName name="Q_EW_C" localSheetId="16">#REF!</definedName>
    <definedName name="Q_EW_C" localSheetId="2">#REF!</definedName>
    <definedName name="Q_EW_C" localSheetId="4">#REF!</definedName>
    <definedName name="Q_EW_C" localSheetId="11">#REF!</definedName>
    <definedName name="Q_EW_C" localSheetId="3">#REF!</definedName>
    <definedName name="Q_EW_C">#REF!</definedName>
    <definedName name="Q_EW_F" localSheetId="2">[393]R_Det!$I$11</definedName>
    <definedName name="Q_EW_F" localSheetId="4">[393]R_Det!$I$11</definedName>
    <definedName name="Q_EW_F" localSheetId="12">[231]R_Det!$I$11</definedName>
    <definedName name="Q_EW_F" localSheetId="5">[547]R_Det!#REF!</definedName>
    <definedName name="Q_EW_F" localSheetId="3">[393]R_Det!$I$11</definedName>
    <definedName name="Q_EW_F">[485]R_Det!$I$11</definedName>
    <definedName name="Q_EW_FOUND" localSheetId="7">#REF!</definedName>
    <definedName name="Q_EW_FOUND" localSheetId="6">#REF!</definedName>
    <definedName name="Q_EW_FOUND" localSheetId="8">#REF!</definedName>
    <definedName name="Q_EW_FOUND" localSheetId="13">#REF!</definedName>
    <definedName name="Q_EW_FOUND" localSheetId="9">#REF!</definedName>
    <definedName name="Q_EW_FOUND" localSheetId="16">#REF!</definedName>
    <definedName name="Q_EW_FOUND" localSheetId="2">#REF!</definedName>
    <definedName name="Q_EW_FOUND" localSheetId="4">[232]Line!$E$36</definedName>
    <definedName name="Q_EW_FOUND" localSheetId="11">#REF!</definedName>
    <definedName name="Q_EW_FOUND" localSheetId="5">[363]Line!$E$36</definedName>
    <definedName name="Q_EW_FOUND" localSheetId="3">#REF!</definedName>
    <definedName name="Q_EW_FOUND">#REF!</definedName>
    <definedName name="Q_EW_S" localSheetId="7">#REF!</definedName>
    <definedName name="Q_EW_S" localSheetId="6">#REF!</definedName>
    <definedName name="Q_EW_S" localSheetId="8">#REF!</definedName>
    <definedName name="Q_EW_S" localSheetId="13">#REF!</definedName>
    <definedName name="Q_EW_S" localSheetId="9">#REF!</definedName>
    <definedName name="Q_EW_S" localSheetId="16">#REF!</definedName>
    <definedName name="Q_EW_S" localSheetId="2">#REF!</definedName>
    <definedName name="Q_EW_S" localSheetId="4">#REF!</definedName>
    <definedName name="Q_EW_S" localSheetId="11">#REF!</definedName>
    <definedName name="Q_EW_S" localSheetId="12">[231]R_Det!$I$7</definedName>
    <definedName name="Q_EW_S" localSheetId="5">[547]R_Det!#REF!</definedName>
    <definedName name="Q_EW_S" localSheetId="3">#REF!</definedName>
    <definedName name="Q_EW_S">#REF!</definedName>
    <definedName name="Q_EW_T" localSheetId="7">#REF!</definedName>
    <definedName name="Q_EW_T" localSheetId="6">#REF!</definedName>
    <definedName name="Q_EW_T" localSheetId="8">#REF!</definedName>
    <definedName name="Q_EW_T" localSheetId="13">#REF!</definedName>
    <definedName name="Q_EW_T" localSheetId="9">#REF!</definedName>
    <definedName name="Q_EW_T" localSheetId="16">#REF!</definedName>
    <definedName name="Q_EW_T" localSheetId="2">#REF!</definedName>
    <definedName name="Q_EW_T" localSheetId="4">#REF!</definedName>
    <definedName name="Q_EW_T" localSheetId="11">#REF!</definedName>
    <definedName name="Q_EW_T" localSheetId="3">#REF!</definedName>
    <definedName name="Q_EW_T">#REF!</definedName>
    <definedName name="Q_EW_USS" localSheetId="7">#REF!</definedName>
    <definedName name="Q_EW_USS" localSheetId="6">#REF!</definedName>
    <definedName name="Q_EW_USS" localSheetId="8">#REF!</definedName>
    <definedName name="Q_EW_USS" localSheetId="13">#REF!</definedName>
    <definedName name="Q_EW_USS" localSheetId="9">#REF!</definedName>
    <definedName name="Q_EW_USS" localSheetId="16">#REF!</definedName>
    <definedName name="Q_EW_USS" localSheetId="2">#REF!</definedName>
    <definedName name="Q_EW_USS" localSheetId="4">#REF!</definedName>
    <definedName name="Q_EW_USS" localSheetId="11">#REF!</definedName>
    <definedName name="Q_EW_USS" localSheetId="3">#REF!</definedName>
    <definedName name="Q_EW_USS">#REF!</definedName>
    <definedName name="Q_FILL_INB_BODY" localSheetId="7">#REF!</definedName>
    <definedName name="Q_FILL_INB_BODY" localSheetId="6">#REF!</definedName>
    <definedName name="Q_FILL_INB_BODY" localSheetId="8">#REF!</definedName>
    <definedName name="Q_FILL_INB_BODY" localSheetId="13">#REF!</definedName>
    <definedName name="Q_FILL_INB_BODY" localSheetId="9">#REF!</definedName>
    <definedName name="Q_FILL_INB_BODY" localSheetId="16">#REF!</definedName>
    <definedName name="Q_FILL_INB_BODY" localSheetId="2">#REF!</definedName>
    <definedName name="Q_FILL_INB_BODY" localSheetId="4">#REF!</definedName>
    <definedName name="Q_FILL_INB_BODY" localSheetId="11">#REF!</definedName>
    <definedName name="Q_FILL_INB_BODY" localSheetId="3">#REF!</definedName>
    <definedName name="Q_FILL_INB_BODY">#REF!</definedName>
    <definedName name="Q_FILTER_ABUT" localSheetId="7">#REF!</definedName>
    <definedName name="Q_FILTER_ABUT" localSheetId="6">#REF!</definedName>
    <definedName name="Q_FILTER_ABUT" localSheetId="8">#REF!</definedName>
    <definedName name="Q_FILTER_ABUT" localSheetId="13">#REF!</definedName>
    <definedName name="Q_FILTER_ABUT" localSheetId="9">#REF!</definedName>
    <definedName name="Q_FILTER_ABUT" localSheetId="16">#REF!</definedName>
    <definedName name="Q_FILTER_ABUT" localSheetId="2">#REF!</definedName>
    <definedName name="Q_FILTER_ABUT" localSheetId="4">#REF!</definedName>
    <definedName name="Q_FILTER_ABUT" localSheetId="11">#REF!</definedName>
    <definedName name="Q_FILTER_ABUT" localSheetId="3">#REF!</definedName>
    <definedName name="Q_FILTER_ABUT">#REF!</definedName>
    <definedName name="Q_FILTER_BPITCH" localSheetId="7">#REF!</definedName>
    <definedName name="Q_FILTER_BPITCH" localSheetId="6">#REF!</definedName>
    <definedName name="Q_FILTER_BPITCH" localSheetId="8">#REF!</definedName>
    <definedName name="Q_FILTER_BPITCH" localSheetId="13">#REF!</definedName>
    <definedName name="Q_FILTER_BPITCH" localSheetId="9">#REF!</definedName>
    <definedName name="Q_FILTER_BPITCH" localSheetId="16">#REF!</definedName>
    <definedName name="Q_FILTER_BPITCH" localSheetId="2">#REF!</definedName>
    <definedName name="Q_FILTER_BPITCH" localSheetId="4">#REF!</definedName>
    <definedName name="Q_FILTER_BPITCH" localSheetId="11">#REF!</definedName>
    <definedName name="Q_FILTER_BPITCH" localSheetId="3">#REF!</definedName>
    <definedName name="Q_FILTER_BPITCH">#REF!</definedName>
    <definedName name="Q_G2_22B_aS_PR" localSheetId="7">#REF!</definedName>
    <definedName name="Q_G2_22B_aS_PR" localSheetId="6">#REF!</definedName>
    <definedName name="Q_G2_22B_aS_PR" localSheetId="8">#REF!</definedName>
    <definedName name="Q_G2_22B_aS_PR" localSheetId="13">#REF!</definedName>
    <definedName name="Q_G2_22B_aS_PR" localSheetId="9">#REF!</definedName>
    <definedName name="Q_G2_22B_aS_PR" localSheetId="16">#REF!</definedName>
    <definedName name="Q_G2_22B_aS_PR" localSheetId="2">#REF!</definedName>
    <definedName name="Q_G2_22B_aS_PR" localSheetId="4">#REF!</definedName>
    <definedName name="Q_G2_22B_aS_PR" localSheetId="11">#REF!</definedName>
    <definedName name="Q_G2_22B_aS_PR" localSheetId="3">#REF!</definedName>
    <definedName name="Q_G2_22B_aS_PR">#REF!</definedName>
    <definedName name="Q_G2_22B_AS_VR" localSheetId="7">#REF!</definedName>
    <definedName name="Q_G2_22B_AS_VR" localSheetId="6">#REF!</definedName>
    <definedName name="Q_G2_22B_AS_VR" localSheetId="8">#REF!</definedName>
    <definedName name="Q_G2_22B_AS_VR" localSheetId="13">#REF!</definedName>
    <definedName name="Q_G2_22B_AS_VR" localSheetId="9">#REF!</definedName>
    <definedName name="Q_G2_22B_AS_VR" localSheetId="16">#REF!</definedName>
    <definedName name="Q_G2_22B_AS_VR" localSheetId="2">#REF!</definedName>
    <definedName name="Q_G2_22B_AS_VR" localSheetId="4">#REF!</definedName>
    <definedName name="Q_G2_22B_AS_VR" localSheetId="11">#REF!</definedName>
    <definedName name="Q_G2_22B_AS_VR" localSheetId="3">#REF!</definedName>
    <definedName name="Q_G2_22B_AS_VR">#REF!</definedName>
    <definedName name="Q_G2_45B_AS_PR" localSheetId="7">#REF!</definedName>
    <definedName name="Q_G2_45B_AS_PR" localSheetId="6">#REF!</definedName>
    <definedName name="Q_G2_45B_AS_PR" localSheetId="8">#REF!</definedName>
    <definedName name="Q_G2_45B_AS_PR" localSheetId="13">#REF!</definedName>
    <definedName name="Q_G2_45B_AS_PR" localSheetId="9">#REF!</definedName>
    <definedName name="Q_G2_45B_AS_PR" localSheetId="16">#REF!</definedName>
    <definedName name="Q_G2_45B_AS_PR" localSheetId="2">#REF!</definedName>
    <definedName name="Q_G2_45B_AS_PR" localSheetId="4">#REF!</definedName>
    <definedName name="Q_G2_45B_AS_PR" localSheetId="11">#REF!</definedName>
    <definedName name="Q_G2_45B_AS_PR" localSheetId="3">#REF!</definedName>
    <definedName name="Q_G2_45B_AS_PR">#REF!</definedName>
    <definedName name="Q_G2_45B_AS_VR" localSheetId="7">#REF!</definedName>
    <definedName name="Q_G2_45B_AS_VR" localSheetId="6">#REF!</definedName>
    <definedName name="Q_G2_45B_AS_VR" localSheetId="8">#REF!</definedName>
    <definedName name="Q_G2_45B_AS_VR" localSheetId="13">#REF!</definedName>
    <definedName name="Q_G2_45B_AS_VR" localSheetId="9">#REF!</definedName>
    <definedName name="Q_G2_45B_AS_VR" localSheetId="16">#REF!</definedName>
    <definedName name="Q_G2_45B_AS_VR" localSheetId="2">#REF!</definedName>
    <definedName name="Q_G2_45B_AS_VR" localSheetId="4">#REF!</definedName>
    <definedName name="Q_G2_45B_AS_VR" localSheetId="11">#REF!</definedName>
    <definedName name="Q_G2_45B_AS_VR" localSheetId="3">#REF!</definedName>
    <definedName name="Q_G2_45B_AS_VR">#REF!</definedName>
    <definedName name="Q_G3_22B_BS_PR" localSheetId="7">#REF!</definedName>
    <definedName name="Q_G3_22B_BS_PR" localSheetId="6">#REF!</definedName>
    <definedName name="Q_G3_22B_BS_PR" localSheetId="8">#REF!</definedName>
    <definedName name="Q_G3_22B_BS_PR" localSheetId="13">#REF!</definedName>
    <definedName name="Q_G3_22B_BS_PR" localSheetId="9">#REF!</definedName>
    <definedName name="Q_G3_22B_BS_PR" localSheetId="16">#REF!</definedName>
    <definedName name="Q_G3_22B_BS_PR" localSheetId="2">#REF!</definedName>
    <definedName name="Q_G3_22B_BS_PR" localSheetId="4">#REF!</definedName>
    <definedName name="Q_G3_22B_BS_PR" localSheetId="11">#REF!</definedName>
    <definedName name="Q_G3_22B_BS_PR" localSheetId="3">#REF!</definedName>
    <definedName name="Q_G3_22B_BS_PR">#REF!</definedName>
    <definedName name="Q_G3_22B_BS_VR" localSheetId="7">#REF!</definedName>
    <definedName name="Q_G3_22B_BS_VR" localSheetId="6">#REF!</definedName>
    <definedName name="Q_G3_22B_BS_VR" localSheetId="8">#REF!</definedName>
    <definedName name="Q_G3_22B_BS_VR" localSheetId="13">#REF!</definedName>
    <definedName name="Q_G3_22B_BS_VR" localSheetId="9">#REF!</definedName>
    <definedName name="Q_G3_22B_BS_VR" localSheetId="16">#REF!</definedName>
    <definedName name="Q_G3_22B_BS_VR" localSheetId="2">#REF!</definedName>
    <definedName name="Q_G3_22B_BS_VR" localSheetId="4">#REF!</definedName>
    <definedName name="Q_G3_22B_BS_VR" localSheetId="11">#REF!</definedName>
    <definedName name="Q_G3_22B_BS_VR" localSheetId="3">#REF!</definedName>
    <definedName name="Q_G3_22B_BS_VR">#REF!</definedName>
    <definedName name="Q_G3_45B_BS_PR" localSheetId="7">#REF!</definedName>
    <definedName name="Q_G3_45B_BS_PR" localSheetId="6">#REF!</definedName>
    <definedName name="Q_G3_45B_BS_PR" localSheetId="8">#REF!</definedName>
    <definedName name="Q_G3_45B_BS_PR" localSheetId="13">#REF!</definedName>
    <definedName name="Q_G3_45B_BS_PR" localSheetId="9">#REF!</definedName>
    <definedName name="Q_G3_45B_BS_PR" localSheetId="16">#REF!</definedName>
    <definedName name="Q_G3_45B_BS_PR" localSheetId="2">#REF!</definedName>
    <definedName name="Q_G3_45B_BS_PR" localSheetId="4">#REF!</definedName>
    <definedName name="Q_G3_45B_BS_PR" localSheetId="11">#REF!</definedName>
    <definedName name="Q_G3_45B_BS_PR" localSheetId="3">#REF!</definedName>
    <definedName name="Q_G3_45B_BS_PR">#REF!</definedName>
    <definedName name="Q_G3_45B_BS_VR" localSheetId="7">#REF!</definedName>
    <definedName name="Q_G3_45B_BS_VR" localSheetId="6">#REF!</definedName>
    <definedName name="Q_G3_45B_BS_VR" localSheetId="8">#REF!</definedName>
    <definedName name="Q_G3_45B_BS_VR" localSheetId="13">#REF!</definedName>
    <definedName name="Q_G3_45B_BS_VR" localSheetId="9">#REF!</definedName>
    <definedName name="Q_G3_45B_BS_VR" localSheetId="16">#REF!</definedName>
    <definedName name="Q_G3_45B_BS_VR" localSheetId="2">#REF!</definedName>
    <definedName name="Q_G3_45B_BS_VR" localSheetId="4">#REF!</definedName>
    <definedName name="Q_G3_45B_BS_VR" localSheetId="11">#REF!</definedName>
    <definedName name="Q_G3_45B_BS_VR" localSheetId="3">#REF!</definedName>
    <definedName name="Q_G3_45B_BS_VR">#REF!</definedName>
    <definedName name="Q_GRAVEL_SHOLDERS" localSheetId="7">#REF!</definedName>
    <definedName name="Q_GRAVEL_SHOLDERS" localSheetId="6">#REF!</definedName>
    <definedName name="Q_GRAVEL_SHOLDERS" localSheetId="8">#REF!</definedName>
    <definedName name="Q_GRAVEL_SHOLDERS" localSheetId="13">#REF!</definedName>
    <definedName name="Q_GRAVEL_SHOLDERS" localSheetId="9">#REF!</definedName>
    <definedName name="Q_GRAVEL_SHOLDERS" localSheetId="16">#REF!</definedName>
    <definedName name="Q_GRAVEL_SHOLDERS" localSheetId="2">#REF!</definedName>
    <definedName name="Q_GRAVEL_SHOLDERS" localSheetId="4">#REF!</definedName>
    <definedName name="Q_GRAVEL_SHOLDERS" localSheetId="11">#REF!</definedName>
    <definedName name="Q_GRAVEL_SHOLDERS" localSheetId="5">[547]R_Det!#REF!</definedName>
    <definedName name="Q_GRAVEL_SHOLDERS" localSheetId="3">#REF!</definedName>
    <definedName name="Q_GRAVEL_SHOLDERS">#REF!</definedName>
    <definedName name="Q_GROUT_REV" localSheetId="7">#REF!</definedName>
    <definedName name="Q_GROUT_REV" localSheetId="6">#REF!</definedName>
    <definedName name="Q_GROUT_REV" localSheetId="8">#REF!</definedName>
    <definedName name="Q_GROUT_REV" localSheetId="13">#REF!</definedName>
    <definedName name="Q_GROUT_REV" localSheetId="9">#REF!</definedName>
    <definedName name="Q_GROUT_REV" localSheetId="16">#REF!</definedName>
    <definedName name="Q_GROUT_REV" localSheetId="2">#REF!</definedName>
    <definedName name="Q_GROUT_REV" localSheetId="4">#REF!</definedName>
    <definedName name="Q_GROUT_REV" localSheetId="11">#REF!</definedName>
    <definedName name="Q_GROUT_REV" localSheetId="3">#REF!</definedName>
    <definedName name="Q_GROUT_REV">#REF!</definedName>
    <definedName name="Q_GS" localSheetId="7">#REF!</definedName>
    <definedName name="Q_GS" localSheetId="6">#REF!</definedName>
    <definedName name="Q_GS" localSheetId="8">#REF!</definedName>
    <definedName name="Q_GS" localSheetId="13">#REF!</definedName>
    <definedName name="Q_GS" localSheetId="9">#REF!</definedName>
    <definedName name="Q_GS" localSheetId="16">#REF!</definedName>
    <definedName name="Q_GS" localSheetId="2">#REF!</definedName>
    <definedName name="Q_GS" localSheetId="4">#REF!</definedName>
    <definedName name="Q_GS" localSheetId="11">#REF!</definedName>
    <definedName name="Q_GS" localSheetId="3">#REF!</definedName>
    <definedName name="Q_GS">#REF!</definedName>
    <definedName name="Q_GSB" localSheetId="7">[265]R_Det!#REF!</definedName>
    <definedName name="Q_GSB" localSheetId="6">[265]R_Det!#REF!</definedName>
    <definedName name="Q_GSB" localSheetId="8">[265]R_Det!#REF!</definedName>
    <definedName name="Q_GSB" localSheetId="13">[265]R_Det!#REF!</definedName>
    <definedName name="Q_GSB" localSheetId="9">[265]R_Det!#REF!</definedName>
    <definedName name="Q_GSB" localSheetId="16">[265]R_Det!#REF!</definedName>
    <definedName name="Q_GSB" localSheetId="2">#REF!</definedName>
    <definedName name="Q_GSB" localSheetId="4">[266]R_Det!#REF!</definedName>
    <definedName name="Q_GSB" localSheetId="11">[265]R_Det!#REF!</definedName>
    <definedName name="Q_GSB" localSheetId="12">[231]R_Det!$I$17</definedName>
    <definedName name="Q_GSB" localSheetId="5">[547]R_Det!#REF!</definedName>
    <definedName name="Q_GSB" localSheetId="3">#REF!</definedName>
    <definedName name="Q_GSB">[265]R_Det!#REF!</definedName>
    <definedName name="Q_H_ROCK" localSheetId="7">#REF!</definedName>
    <definedName name="Q_H_ROCK" localSheetId="6">#REF!</definedName>
    <definedName name="Q_H_ROCK" localSheetId="8">#REF!</definedName>
    <definedName name="Q_H_ROCK" localSheetId="13">#REF!</definedName>
    <definedName name="Q_H_ROCK" localSheetId="9">#REF!</definedName>
    <definedName name="Q_H_ROCK" localSheetId="16">#REF!</definedName>
    <definedName name="Q_H_ROCK" localSheetId="2">#REF!</definedName>
    <definedName name="Q_H_ROCK" localSheetId="4">#REF!</definedName>
    <definedName name="Q_H_ROCK" localSheetId="11">#REF!</definedName>
    <definedName name="Q_H_ROCK" localSheetId="3">#REF!</definedName>
    <definedName name="Q_H_ROCK">#REF!</definedName>
    <definedName name="Q_HP" localSheetId="7">#REF!</definedName>
    <definedName name="Q_HP" localSheetId="6">#REF!</definedName>
    <definedName name="Q_HP" localSheetId="8">#REF!</definedName>
    <definedName name="Q_HP" localSheetId="13">#REF!</definedName>
    <definedName name="Q_HP" localSheetId="9">#REF!</definedName>
    <definedName name="Q_HP" localSheetId="16">#REF!</definedName>
    <definedName name="Q_HP" localSheetId="2">#REF!</definedName>
    <definedName name="Q_HP" localSheetId="4">#REF!</definedName>
    <definedName name="Q_HP" localSheetId="11">#REF!</definedName>
    <definedName name="Q_HP" localSheetId="3">#REF!</definedName>
    <definedName name="Q_HP">#REF!</definedName>
    <definedName name="Q_HP_1000" localSheetId="7">#REF!</definedName>
    <definedName name="Q_HP_1000" localSheetId="6">#REF!</definedName>
    <definedName name="Q_HP_1000" localSheetId="8">#REF!</definedName>
    <definedName name="Q_HP_1000" localSheetId="13">#REF!</definedName>
    <definedName name="Q_HP_1000" localSheetId="9">#REF!</definedName>
    <definedName name="Q_HP_1000" localSheetId="16">#REF!</definedName>
    <definedName name="Q_HP_1000" localSheetId="2">#REF!</definedName>
    <definedName name="Q_HP_1000" localSheetId="4">#REF!</definedName>
    <definedName name="Q_HP_1000" localSheetId="11">#REF!</definedName>
    <definedName name="Q_HP_1000" localSheetId="3">#REF!</definedName>
    <definedName name="Q_HP_1000">#REF!</definedName>
    <definedName name="Q_HP_450" localSheetId="7">#REF!</definedName>
    <definedName name="Q_HP_450" localSheetId="6">#REF!</definedName>
    <definedName name="Q_HP_450" localSheetId="8">#REF!</definedName>
    <definedName name="Q_HP_450" localSheetId="13">#REF!</definedName>
    <definedName name="Q_HP_450" localSheetId="9">#REF!</definedName>
    <definedName name="Q_HP_450" localSheetId="16">#REF!</definedName>
    <definedName name="Q_HP_450" localSheetId="2">#REF!</definedName>
    <definedName name="Q_HP_450" localSheetId="11">#REF!</definedName>
    <definedName name="Q_HP_450" localSheetId="3">#REF!</definedName>
    <definedName name="Q_HP_450">#REF!</definedName>
    <definedName name="Q_HP_600" localSheetId="7">#REF!</definedName>
    <definedName name="Q_HP_600" localSheetId="6">#REF!</definedName>
    <definedName name="Q_HP_600" localSheetId="8">#REF!</definedName>
    <definedName name="Q_HP_600" localSheetId="13">#REF!</definedName>
    <definedName name="Q_HP_600" localSheetId="9">#REF!</definedName>
    <definedName name="Q_HP_600" localSheetId="16">#REF!</definedName>
    <definedName name="Q_HP_600" localSheetId="2">#REF!</definedName>
    <definedName name="Q_HP_600" localSheetId="4">#REF!</definedName>
    <definedName name="Q_HP_600" localSheetId="11">#REF!</definedName>
    <definedName name="Q_HP_600" localSheetId="3">#REF!</definedName>
    <definedName name="Q_HP_600">#REF!</definedName>
    <definedName name="Q_HP_800" localSheetId="7">#REF!</definedName>
    <definedName name="Q_HP_800" localSheetId="6">#REF!</definedName>
    <definedName name="Q_HP_800" localSheetId="8">#REF!</definedName>
    <definedName name="Q_HP_800" localSheetId="13">#REF!</definedName>
    <definedName name="Q_HP_800" localSheetId="9">#REF!</definedName>
    <definedName name="Q_HP_800" localSheetId="16">#REF!</definedName>
    <definedName name="Q_HP_800" localSheetId="2">#REF!</definedName>
    <definedName name="Q_HP_800" localSheetId="4">#REF!</definedName>
    <definedName name="Q_HP_800" localSheetId="11">#REF!</definedName>
    <definedName name="Q_HP_800" localSheetId="3">#REF!</definedName>
    <definedName name="Q_HP_800">#REF!</definedName>
    <definedName name="Q_HYSD_FOUND" localSheetId="7">#REF!</definedName>
    <definedName name="Q_HYSD_FOUND" localSheetId="6">#REF!</definedName>
    <definedName name="Q_HYSD_FOUND" localSheetId="8">#REF!</definedName>
    <definedName name="Q_HYSD_FOUND" localSheetId="13">#REF!</definedName>
    <definedName name="Q_HYSD_FOUND" localSheetId="9">#REF!</definedName>
    <definedName name="Q_HYSD_FOUND" localSheetId="16">#REF!</definedName>
    <definedName name="Q_HYSD_FOUND" localSheetId="2">#REF!</definedName>
    <definedName name="Q_HYSD_FOUND" localSheetId="4">#REF!</definedName>
    <definedName name="Q_HYSD_FOUND" localSheetId="11">#REF!</definedName>
    <definedName name="Q_HYSD_FOUND" localSheetId="3">#REF!</definedName>
    <definedName name="Q_HYSD_FOUND">#REF!</definedName>
    <definedName name="Q_HYSD_SUB" localSheetId="7">#REF!</definedName>
    <definedName name="Q_HYSD_SUB" localSheetId="6">#REF!</definedName>
    <definedName name="Q_HYSD_SUB" localSheetId="8">#REF!</definedName>
    <definedName name="Q_HYSD_SUB" localSheetId="13">#REF!</definedName>
    <definedName name="Q_HYSD_SUB" localSheetId="9">#REF!</definedName>
    <definedName name="Q_HYSD_SUB" localSheetId="16">#REF!</definedName>
    <definedName name="Q_HYSD_SUB" localSheetId="2">#REF!</definedName>
    <definedName name="Q_HYSD_SUB" localSheetId="4">#REF!</definedName>
    <definedName name="Q_HYSD_SUB" localSheetId="11">#REF!</definedName>
    <definedName name="Q_HYSD_SUB" localSheetId="3">#REF!</definedName>
    <definedName name="Q_HYSD_SUB">#REF!</definedName>
    <definedName name="Q_HYSD_SUPER" localSheetId="7">#REF!</definedName>
    <definedName name="Q_HYSD_SUPER" localSheetId="6">#REF!</definedName>
    <definedName name="Q_HYSD_SUPER" localSheetId="8">#REF!</definedName>
    <definedName name="Q_HYSD_SUPER" localSheetId="13">#REF!</definedName>
    <definedName name="Q_HYSD_SUPER" localSheetId="9">#REF!</definedName>
    <definedName name="Q_HYSD_SUPER" localSheetId="16">#REF!</definedName>
    <definedName name="Q_HYSD_SUPER" localSheetId="2">#REF!</definedName>
    <definedName name="Q_HYSD_SUPER" localSheetId="4">#REF!</definedName>
    <definedName name="Q_HYSD_SUPER" localSheetId="11">#REF!</definedName>
    <definedName name="Q_HYSD_SUPER" localSheetId="3">#REF!</definedName>
    <definedName name="Q_HYSD_SUPER">#REF!</definedName>
    <definedName name="Q_M15_DIVIDERS" localSheetId="7">#REF!</definedName>
    <definedName name="Q_M15_DIVIDERS" localSheetId="6">#REF!</definedName>
    <definedName name="Q_M15_DIVIDERS" localSheetId="8">#REF!</definedName>
    <definedName name="Q_M15_DIVIDERS" localSheetId="13">#REF!</definedName>
    <definedName name="Q_M15_DIVIDERS" localSheetId="9">#REF!</definedName>
    <definedName name="Q_M15_DIVIDERS" localSheetId="16">#REF!</definedName>
    <definedName name="Q_M15_DIVIDERS" localSheetId="2">#REF!</definedName>
    <definedName name="Q_M15_DIVIDERS" localSheetId="4">#REF!</definedName>
    <definedName name="Q_M15_DIVIDERS" localSheetId="11">#REF!</definedName>
    <definedName name="Q_M15_DIVIDERS" localSheetId="3">#REF!</definedName>
    <definedName name="Q_M15_DIVIDERS">#REF!</definedName>
    <definedName name="Q_M15_FOUND" localSheetId="7">#REF!</definedName>
    <definedName name="Q_M15_FOUND" localSheetId="6">#REF!</definedName>
    <definedName name="Q_M15_FOUND" localSheetId="8">#REF!</definedName>
    <definedName name="Q_M15_FOUND" localSheetId="13">#REF!</definedName>
    <definedName name="Q_M15_FOUND" localSheetId="9">#REF!</definedName>
    <definedName name="Q_M15_FOUND" localSheetId="16">#REF!</definedName>
    <definedName name="Q_M15_FOUND" localSheetId="2">#REF!</definedName>
    <definedName name="Q_M15_FOUND" localSheetId="4">#REF!</definedName>
    <definedName name="Q_M15_FOUND" localSheetId="11">#REF!</definedName>
    <definedName name="Q_M15_FOUND" localSheetId="3">#REF!</definedName>
    <definedName name="Q_M15_FOUND">#REF!</definedName>
    <definedName name="Q_M15_LEVEL" localSheetId="7">#REF!</definedName>
    <definedName name="Q_M15_LEVEL" localSheetId="6">#REF!</definedName>
    <definedName name="Q_M15_LEVEL" localSheetId="8">#REF!</definedName>
    <definedName name="Q_M15_LEVEL" localSheetId="13">#REF!</definedName>
    <definedName name="Q_M15_LEVEL" localSheetId="9">#REF!</definedName>
    <definedName name="Q_M15_LEVEL" localSheetId="16">#REF!</definedName>
    <definedName name="Q_M15_LEVEL" localSheetId="2">#REF!</definedName>
    <definedName name="Q_M15_LEVEL" localSheetId="4">#REF!</definedName>
    <definedName name="Q_M15_LEVEL" localSheetId="11">#REF!</definedName>
    <definedName name="Q_M15_LEVEL" localSheetId="3">#REF!</definedName>
    <definedName name="Q_M15_LEVEL">#REF!</definedName>
    <definedName name="Q_M15_SUB" localSheetId="7">#REF!</definedName>
    <definedName name="Q_M15_SUB" localSheetId="6">#REF!</definedName>
    <definedName name="Q_M15_SUB" localSheetId="8">#REF!</definedName>
    <definedName name="Q_M15_SUB" localSheetId="13">#REF!</definedName>
    <definedName name="Q_M15_SUB" localSheetId="9">#REF!</definedName>
    <definedName name="Q_M15_SUB" localSheetId="16">#REF!</definedName>
    <definedName name="Q_M15_SUB" localSheetId="2">#REF!</definedName>
    <definedName name="Q_M15_SUB" localSheetId="4">#REF!</definedName>
    <definedName name="Q_M15_SUB" localSheetId="11">#REF!</definedName>
    <definedName name="Q_M15_SUB" localSheetId="3">#REF!</definedName>
    <definedName name="Q_M15_SUB">#REF!</definedName>
    <definedName name="Q_M20R_BEDBLOCKS" localSheetId="7">#REF!</definedName>
    <definedName name="Q_M20R_BEDBLOCKS" localSheetId="6">#REF!</definedName>
    <definedName name="Q_M20R_BEDBLOCKS" localSheetId="8">#REF!</definedName>
    <definedName name="Q_M20R_BEDBLOCKS" localSheetId="13">#REF!</definedName>
    <definedName name="Q_M20R_BEDBLOCKS" localSheetId="9">#REF!</definedName>
    <definedName name="Q_M20R_BEDBLOCKS" localSheetId="16">#REF!</definedName>
    <definedName name="Q_M20R_BEDBLOCKS" localSheetId="2">#REF!</definedName>
    <definedName name="Q_M20R_BEDBLOCKS" localSheetId="4">#REF!</definedName>
    <definedName name="Q_M20R_BEDBLOCKS" localSheetId="11">#REF!</definedName>
    <definedName name="Q_M20R_BEDBLOCKS" localSheetId="3">#REF!</definedName>
    <definedName name="Q_M20R_BEDBLOCKS">#REF!</definedName>
    <definedName name="Q_M20R_COVER_SLAB" localSheetId="7">#REF!</definedName>
    <definedName name="Q_M20R_COVER_SLAB" localSheetId="6">#REF!</definedName>
    <definedName name="Q_M20R_COVER_SLAB" localSheetId="8">#REF!</definedName>
    <definedName name="Q_M20R_COVER_SLAB" localSheetId="13">#REF!</definedName>
    <definedName name="Q_M20R_COVER_SLAB" localSheetId="9">#REF!</definedName>
    <definedName name="Q_M20R_COVER_SLAB" localSheetId="16">#REF!</definedName>
    <definedName name="Q_M20R_COVER_SLAB" localSheetId="2">#REF!</definedName>
    <definedName name="Q_M20R_COVER_SLAB" localSheetId="4">#REF!</definedName>
    <definedName name="Q_M20R_COVER_SLAB" localSheetId="11">#REF!</definedName>
    <definedName name="Q_M20R_COVER_SLAB" localSheetId="3">#REF!</definedName>
    <definedName name="Q_M20R_COVER_SLAB">#REF!</definedName>
    <definedName name="Q_M20R_DECK" localSheetId="7">#REF!</definedName>
    <definedName name="Q_M20R_DECK" localSheetId="6">#REF!</definedName>
    <definedName name="Q_M20R_DECK" localSheetId="8">#REF!</definedName>
    <definedName name="Q_M20R_DECK" localSheetId="13">#REF!</definedName>
    <definedName name="Q_M20R_DECK" localSheetId="9">#REF!</definedName>
    <definedName name="Q_M20R_DECK" localSheetId="16">#REF!</definedName>
    <definedName name="Q_M20R_DECK" localSheetId="2">#REF!</definedName>
    <definedName name="Q_M20R_DECK" localSheetId="4">#REF!</definedName>
    <definedName name="Q_M20R_DECK" localSheetId="11">#REF!</definedName>
    <definedName name="Q_M20R_DECK" localSheetId="3">#REF!</definedName>
    <definedName name="Q_M20R_DECK">#REF!</definedName>
    <definedName name="Q_M20R_RAIL" localSheetId="7">#REF!</definedName>
    <definedName name="Q_M20R_RAIL" localSheetId="6">#REF!</definedName>
    <definedName name="Q_M20R_RAIL" localSheetId="8">#REF!</definedName>
    <definedName name="Q_M20R_RAIL" localSheetId="13">#REF!</definedName>
    <definedName name="Q_M20R_RAIL" localSheetId="9">#REF!</definedName>
    <definedName name="Q_M20R_RAIL" localSheetId="16">#REF!</definedName>
    <definedName name="Q_M20R_RAIL" localSheetId="2">#REF!</definedName>
    <definedName name="Q_M20R_RAIL" localSheetId="4">#REF!</definedName>
    <definedName name="Q_M20R_RAIL" localSheetId="11">#REF!</definedName>
    <definedName name="Q_M20R_RAIL" localSheetId="3">#REF!</definedName>
    <definedName name="Q_M20R_RAIL">#REF!</definedName>
    <definedName name="Q_M25R_APP" localSheetId="7">#REF!</definedName>
    <definedName name="Q_M25R_APP" localSheetId="6">#REF!</definedName>
    <definedName name="Q_M25R_APP" localSheetId="8">#REF!</definedName>
    <definedName name="Q_M25R_APP" localSheetId="13">#REF!</definedName>
    <definedName name="Q_M25R_APP" localSheetId="9">#REF!</definedName>
    <definedName name="Q_M25R_APP" localSheetId="16">#REF!</definedName>
    <definedName name="Q_M25R_APP" localSheetId="2">#REF!</definedName>
    <definedName name="Q_M25R_APP" localSheetId="4">#REF!</definedName>
    <definedName name="Q_M25R_APP" localSheetId="11">#REF!</definedName>
    <definedName name="Q_M25R_APP" localSheetId="3">#REF!</definedName>
    <definedName name="Q_M25R_APP">#REF!</definedName>
    <definedName name="Q_M30R_WC" localSheetId="7">#REF!</definedName>
    <definedName name="Q_M30R_WC" localSheetId="6">#REF!</definedName>
    <definedName name="Q_M30R_WC" localSheetId="8">#REF!</definedName>
    <definedName name="Q_M30R_WC" localSheetId="13">#REF!</definedName>
    <definedName name="Q_M30R_WC" localSheetId="9">#REF!</definedName>
    <definedName name="Q_M30R_WC" localSheetId="16">#REF!</definedName>
    <definedName name="Q_M30R_WC" localSheetId="2">#REF!</definedName>
    <definedName name="Q_M30R_WC" localSheetId="4">#REF!</definedName>
    <definedName name="Q_M30R_WC" localSheetId="11">#REF!</definedName>
    <definedName name="Q_M30R_WC" localSheetId="3">#REF!</definedName>
    <definedName name="Q_M30R_WC">#REF!</definedName>
    <definedName name="Q_M35_CCP" localSheetId="7">#REF!</definedName>
    <definedName name="Q_M35_CCP" localSheetId="6">#REF!</definedName>
    <definedName name="Q_M35_CCP" localSheetId="8">#REF!</definedName>
    <definedName name="Q_M35_CCP" localSheetId="13">#REF!</definedName>
    <definedName name="Q_M35_CCP" localSheetId="9">#REF!</definedName>
    <definedName name="Q_M35_CCP" localSheetId="16">#REF!</definedName>
    <definedName name="Q_M35_CCP" localSheetId="2">#REF!</definedName>
    <definedName name="Q_M35_CCP" localSheetId="4">#REF!</definedName>
    <definedName name="Q_M35_CCP" localSheetId="11">#REF!</definedName>
    <definedName name="Q_M35_CCP" localSheetId="3">#REF!</definedName>
    <definedName name="Q_M35_CCP">#REF!</definedName>
    <definedName name="Q_M35_FLY_CCP" localSheetId="7">#REF!</definedName>
    <definedName name="Q_M35_FLY_CCP" localSheetId="6">#REF!</definedName>
    <definedName name="Q_M35_FLY_CCP" localSheetId="8">#REF!</definedName>
    <definedName name="Q_M35_FLY_CCP" localSheetId="13">#REF!</definedName>
    <definedName name="Q_M35_FLY_CCP" localSheetId="9">#REF!</definedName>
    <definedName name="Q_M35_FLY_CCP" localSheetId="16">#REF!</definedName>
    <definedName name="Q_M35_FLY_CCP" localSheetId="2">#REF!</definedName>
    <definedName name="Q_M35_FLY_CCP" localSheetId="4">#REF!</definedName>
    <definedName name="Q_M35_FLY_CCP" localSheetId="11">#REF!</definedName>
    <definedName name="Q_M35_FLY_CCP" localSheetId="3">#REF!</definedName>
    <definedName name="Q_M35_FLY_CCP">#REF!</definedName>
    <definedName name="Q_MAST_12.7" localSheetId="7">#REF!</definedName>
    <definedName name="Q_MAST_12.7" localSheetId="6">#REF!</definedName>
    <definedName name="Q_MAST_12.7" localSheetId="8">#REF!</definedName>
    <definedName name="Q_MAST_12.7" localSheetId="13">#REF!</definedName>
    <definedName name="Q_MAST_12.7" localSheetId="9">#REF!</definedName>
    <definedName name="Q_MAST_12.7" localSheetId="16">#REF!</definedName>
    <definedName name="Q_MAST_12.7" localSheetId="2">#REF!</definedName>
    <definedName name="Q_MAST_12.7" localSheetId="11">#REF!</definedName>
    <definedName name="Q_MAST_12.7" localSheetId="3">#REF!</definedName>
    <definedName name="Q_MAST_12.7">#REF!</definedName>
    <definedName name="Q_MAST_25.4" localSheetId="7">#REF!</definedName>
    <definedName name="Q_MAST_25.4" localSheetId="6">#REF!</definedName>
    <definedName name="Q_MAST_25.4" localSheetId="8">#REF!</definedName>
    <definedName name="Q_MAST_25.4" localSheetId="13">#REF!</definedName>
    <definedName name="Q_MAST_25.4" localSheetId="9">#REF!</definedName>
    <definedName name="Q_MAST_25.4" localSheetId="16">#REF!</definedName>
    <definedName name="Q_MAST_25.4" localSheetId="2">#REF!</definedName>
    <definedName name="Q_MAST_25.4" localSheetId="11">#REF!</definedName>
    <definedName name="Q_MAST_25.4" localSheetId="3">#REF!</definedName>
    <definedName name="Q_MAST_25.4">#REF!</definedName>
    <definedName name="Q_MILD" localSheetId="7">#REF!</definedName>
    <definedName name="Q_MILD" localSheetId="6">#REF!</definedName>
    <definedName name="Q_MILD" localSheetId="8">#REF!</definedName>
    <definedName name="Q_MILD" localSheetId="13">#REF!</definedName>
    <definedName name="Q_MILD" localSheetId="9">#REF!</definedName>
    <definedName name="Q_MILD" localSheetId="16">#REF!</definedName>
    <definedName name="Q_MILD" localSheetId="2">#REF!</definedName>
    <definedName name="Q_MILD" localSheetId="4">#REF!</definedName>
    <definedName name="Q_MILD" localSheetId="11">#REF!</definedName>
    <definedName name="Q_MILD" localSheetId="3">#REF!</definedName>
    <definedName name="Q_MILD">#REF!</definedName>
    <definedName name="Q_MSS" localSheetId="7">#REF!</definedName>
    <definedName name="Q_MSS" localSheetId="6">#REF!</definedName>
    <definedName name="Q_MSS" localSheetId="8">#REF!</definedName>
    <definedName name="Q_MSS" localSheetId="13">#REF!</definedName>
    <definedName name="Q_MSS" localSheetId="9">#REF!</definedName>
    <definedName name="Q_MSS" localSheetId="16">#REF!</definedName>
    <definedName name="Q_MSS" localSheetId="2">#REF!</definedName>
    <definedName name="Q_MSS" localSheetId="4">#REF!</definedName>
    <definedName name="Q_MSS" localSheetId="11">#REF!</definedName>
    <definedName name="Q_MSS" localSheetId="12">[214]R_Det!$I$48</definedName>
    <definedName name="Q_MSS" localSheetId="5">[215]R_Det!$I$48</definedName>
    <definedName name="Q_MSS" localSheetId="3">#REF!</definedName>
    <definedName name="Q_MSS">#REF!</definedName>
    <definedName name="Q_O_ROCK" localSheetId="7">#REF!</definedName>
    <definedName name="Q_O_ROCK" localSheetId="6">#REF!</definedName>
    <definedName name="Q_O_ROCK" localSheetId="8">#REF!</definedName>
    <definedName name="Q_O_ROCK" localSheetId="13">#REF!</definedName>
    <definedName name="Q_O_ROCK" localSheetId="9">#REF!</definedName>
    <definedName name="Q_O_ROCK" localSheetId="16">#REF!</definedName>
    <definedName name="Q_O_ROCK" localSheetId="2">#REF!</definedName>
    <definedName name="Q_O_ROCK" localSheetId="4">#REF!</definedName>
    <definedName name="Q_O_ROCK" localSheetId="11">#REF!</definedName>
    <definedName name="Q_O_ROCK" localSheetId="3">#REF!</definedName>
    <definedName name="Q_O_ROCK">#REF!</definedName>
    <definedName name="Q_PAINT" localSheetId="7">#REF!</definedName>
    <definedName name="Q_PAINT" localSheetId="6">#REF!</definedName>
    <definedName name="Q_PAINT" localSheetId="8">#REF!</definedName>
    <definedName name="Q_PAINT" localSheetId="13">#REF!</definedName>
    <definedName name="Q_PAINT" localSheetId="9">#REF!</definedName>
    <definedName name="Q_PAINT" localSheetId="16">#REF!</definedName>
    <definedName name="Q_PAINT" localSheetId="2">#REF!</definedName>
    <definedName name="Q_PAINT" localSheetId="4">#REF!</definedName>
    <definedName name="Q_PAINT" localSheetId="11">#REF!</definedName>
    <definedName name="Q_PAINT" localSheetId="3">#REF!</definedName>
    <definedName name="Q_PAINT">#REF!</definedName>
    <definedName name="q_pick" localSheetId="7">#REF!</definedName>
    <definedName name="q_pick" localSheetId="6">#REF!</definedName>
    <definedName name="q_pick" localSheetId="8">#REF!</definedName>
    <definedName name="q_pick" localSheetId="13">#REF!</definedName>
    <definedName name="q_pick" localSheetId="9">#REF!</definedName>
    <definedName name="q_pick" localSheetId="16">#REF!</definedName>
    <definedName name="q_pick" localSheetId="2">#REF!</definedName>
    <definedName name="q_pick" localSheetId="4">#REF!</definedName>
    <definedName name="q_pick" localSheetId="11">#REF!</definedName>
    <definedName name="q_pick" localSheetId="5">[547]R_Det!#REF!</definedName>
    <definedName name="q_pick" localSheetId="3">#REF!</definedName>
    <definedName name="q_pick">#REF!</definedName>
    <definedName name="Q_PLAST" localSheetId="7">#REF!</definedName>
    <definedName name="Q_PLAST" localSheetId="6">#REF!</definedName>
    <definedName name="Q_PLAST" localSheetId="8">#REF!</definedName>
    <definedName name="Q_PLAST" localSheetId="13">#REF!</definedName>
    <definedName name="Q_PLAST" localSheetId="9">#REF!</definedName>
    <definedName name="Q_PLAST" localSheetId="16">#REF!</definedName>
    <definedName name="Q_PLAST" localSheetId="2">#REF!</definedName>
    <definedName name="Q_PLAST" localSheetId="4">#REF!</definedName>
    <definedName name="Q_PLAST" localSheetId="11">#REF!</definedName>
    <definedName name="Q_PLAST" localSheetId="3">#REF!</definedName>
    <definedName name="Q_PLAST">#REF!</definedName>
    <definedName name="Q_PRIME" localSheetId="7">#REF!</definedName>
    <definedName name="Q_PRIME" localSheetId="6">#REF!</definedName>
    <definedName name="Q_PRIME" localSheetId="8">#REF!</definedName>
    <definedName name="Q_PRIME" localSheetId="13">#REF!</definedName>
    <definedName name="Q_PRIME" localSheetId="9">#REF!</definedName>
    <definedName name="Q_PRIME" localSheetId="16">#REF!</definedName>
    <definedName name="Q_PRIME" localSheetId="2">#REF!</definedName>
    <definedName name="Q_PRIME" localSheetId="11">#REF!</definedName>
    <definedName name="Q_PRIME" localSheetId="3">#REF!</definedName>
    <definedName name="Q_PRIME">#REF!</definedName>
    <definedName name="Q_REV300" localSheetId="7">#REF!</definedName>
    <definedName name="Q_REV300" localSheetId="6">#REF!</definedName>
    <definedName name="Q_REV300" localSheetId="8">#REF!</definedName>
    <definedName name="Q_REV300" localSheetId="13">#REF!</definedName>
    <definedName name="Q_REV300" localSheetId="9">#REF!</definedName>
    <definedName name="Q_REV300" localSheetId="16">#REF!</definedName>
    <definedName name="Q_REV300" localSheetId="2">#REF!</definedName>
    <definedName name="Q_REV300" localSheetId="4">#REF!</definedName>
    <definedName name="Q_REV300" localSheetId="11">#REF!</definedName>
    <definedName name="Q_REV300" localSheetId="3">#REF!</definedName>
    <definedName name="Q_REV300">#REF!</definedName>
    <definedName name="Q_SANDFILL" localSheetId="7">#REF!</definedName>
    <definedName name="Q_SANDFILL" localSheetId="6">#REF!</definedName>
    <definedName name="Q_SANDFILL" localSheetId="8">#REF!</definedName>
    <definedName name="Q_SANDFILL" localSheetId="13">#REF!</definedName>
    <definedName name="Q_SANDFILL" localSheetId="9">#REF!</definedName>
    <definedName name="Q_SANDFILL" localSheetId="16">#REF!</definedName>
    <definedName name="Q_SANDFILL" localSheetId="2">#REF!</definedName>
    <definedName name="Q_SANDFILL" localSheetId="4">#REF!</definedName>
    <definedName name="Q_SANDFILL" localSheetId="11">#REF!</definedName>
    <definedName name="Q_SANDFILL" localSheetId="3">#REF!</definedName>
    <definedName name="Q_SANDFILL">#REF!</definedName>
    <definedName name="Q_SCAR_BT" localSheetId="7">#REF!</definedName>
    <definedName name="Q_SCAR_BT" localSheetId="6">#REF!</definedName>
    <definedName name="Q_SCAR_BT" localSheetId="8">#REF!</definedName>
    <definedName name="Q_SCAR_BT" localSheetId="13">#REF!</definedName>
    <definedName name="Q_SCAR_BT" localSheetId="9">#REF!</definedName>
    <definedName name="Q_SCAR_BT" localSheetId="16">#REF!</definedName>
    <definedName name="Q_SCAR_BT" localSheetId="2">#REF!</definedName>
    <definedName name="Q_SCAR_BT" localSheetId="4">#REF!</definedName>
    <definedName name="Q_SCAR_BT" localSheetId="11">#REF!</definedName>
    <definedName name="Q_SCAR_BT" localSheetId="3">#REF!</definedName>
    <definedName name="Q_SCAR_BT">#REF!</definedName>
    <definedName name="Q_SCAR_GRA" localSheetId="7">#REF!</definedName>
    <definedName name="Q_SCAR_GRA" localSheetId="6">#REF!</definedName>
    <definedName name="Q_SCAR_GRA" localSheetId="8">#REF!</definedName>
    <definedName name="Q_SCAR_GRA" localSheetId="13">#REF!</definedName>
    <definedName name="Q_SCAR_GRA" localSheetId="9">#REF!</definedName>
    <definedName name="Q_SCAR_GRA" localSheetId="16">#REF!</definedName>
    <definedName name="Q_SCAR_GRA" localSheetId="2">#REF!</definedName>
    <definedName name="Q_SCAR_GRA" localSheetId="4">#REF!</definedName>
    <definedName name="Q_SCAR_GRA" localSheetId="11">#REF!</definedName>
    <definedName name="Q_SCAR_GRA" localSheetId="3">#REF!</definedName>
    <definedName name="Q_SCAR_GRA">#REF!</definedName>
    <definedName name="Q_SCSD" localSheetId="7">#REF!</definedName>
    <definedName name="Q_SCSD" localSheetId="6">#REF!</definedName>
    <definedName name="Q_SCSD" localSheetId="8">#REF!</definedName>
    <definedName name="Q_SCSD" localSheetId="13">#REF!</definedName>
    <definedName name="Q_SCSD" localSheetId="9">#REF!</definedName>
    <definedName name="Q_SCSD" localSheetId="16">#REF!</definedName>
    <definedName name="Q_SCSD" localSheetId="2">#REF!</definedName>
    <definedName name="Q_SCSD" localSheetId="4">#REF!</definedName>
    <definedName name="Q_SCSD" localSheetId="11">#REF!</definedName>
    <definedName name="Q_SCSD" localSheetId="5">[547]R_Det!#REF!</definedName>
    <definedName name="Q_SCSD" localSheetId="3">#REF!</definedName>
    <definedName name="Q_SCSD">#REF!</definedName>
    <definedName name="Q_SCSD_6070" localSheetId="7">#REF!</definedName>
    <definedName name="Q_SCSD_6070" localSheetId="6">#REF!</definedName>
    <definedName name="Q_SCSD_6070" localSheetId="8">#REF!</definedName>
    <definedName name="Q_SCSD_6070" localSheetId="13">#REF!</definedName>
    <definedName name="Q_SCSD_6070" localSheetId="9">#REF!</definedName>
    <definedName name="Q_SCSD_6070" localSheetId="16">#REF!</definedName>
    <definedName name="Q_SCSD_6070" localSheetId="2">#REF!</definedName>
    <definedName name="Q_SCSD_6070" localSheetId="4">#REF!</definedName>
    <definedName name="Q_SCSD_6070" localSheetId="11">#REF!</definedName>
    <definedName name="Q_SCSD_6070" localSheetId="3">#REF!</definedName>
    <definedName name="Q_SCSD_6070">#REF!</definedName>
    <definedName name="Q_SCSD_80100" localSheetId="7">#REF!</definedName>
    <definedName name="Q_SCSD_80100" localSheetId="6">#REF!</definedName>
    <definedName name="Q_SCSD_80100" localSheetId="8">#REF!</definedName>
    <definedName name="Q_SCSD_80100" localSheetId="13">#REF!</definedName>
    <definedName name="Q_SCSD_80100" localSheetId="9">#REF!</definedName>
    <definedName name="Q_SCSD_80100" localSheetId="16">#REF!</definedName>
    <definedName name="Q_SCSD_80100" localSheetId="2">#REF!</definedName>
    <definedName name="Q_SCSD_80100" localSheetId="4">#REF!</definedName>
    <definedName name="Q_SCSD_80100" localSheetId="11">#REF!</definedName>
    <definedName name="Q_SCSD_80100" localSheetId="3">#REF!</definedName>
    <definedName name="Q_SCSD_80100">#REF!</definedName>
    <definedName name="Q_SDBC" localSheetId="7">#REF!</definedName>
    <definedName name="Q_SDBC" localSheetId="6">#REF!</definedName>
    <definedName name="Q_SDBC" localSheetId="8">#REF!</definedName>
    <definedName name="Q_SDBC" localSheetId="13">#REF!</definedName>
    <definedName name="Q_SDBC" localSheetId="9">#REF!</definedName>
    <definedName name="Q_SDBC" localSheetId="16">#REF!</definedName>
    <definedName name="Q_SDBC" localSheetId="2">#REF!</definedName>
    <definedName name="Q_SDBC" localSheetId="4">#REF!</definedName>
    <definedName name="Q_SDBC" localSheetId="11">#REF!</definedName>
    <definedName name="Q_SDBC" localSheetId="5">[547]R_Det!#REF!</definedName>
    <definedName name="Q_SDBC" localSheetId="3">#REF!</definedName>
    <definedName name="Q_SDBC">#REF!</definedName>
    <definedName name="Q_TACK" localSheetId="7">#REF!</definedName>
    <definedName name="Q_TACK" localSheetId="6">#REF!</definedName>
    <definedName name="Q_TACK" localSheetId="8">#REF!</definedName>
    <definedName name="Q_TACK" localSheetId="13">#REF!</definedName>
    <definedName name="Q_TACK" localSheetId="9">#REF!</definedName>
    <definedName name="Q_TACK" localSheetId="16">#REF!</definedName>
    <definedName name="Q_TACK" localSheetId="2">#REF!</definedName>
    <definedName name="Q_TACK" localSheetId="4">#REF!</definedName>
    <definedName name="Q_TACK" localSheetId="11">#REF!</definedName>
    <definedName name="Q_TACK" localSheetId="5">[547]R_Det!#REF!</definedName>
    <definedName name="Q_TACK" localSheetId="3">#REF!</definedName>
    <definedName name="Q_TACK">#REF!</definedName>
    <definedName name="Q_WBM2" localSheetId="7">#REF!</definedName>
    <definedName name="Q_WBM2" localSheetId="6">#REF!</definedName>
    <definedName name="Q_WBM2" localSheetId="8">#REF!</definedName>
    <definedName name="Q_WBM2" localSheetId="13">#REF!</definedName>
    <definedName name="Q_WBM2" localSheetId="9">#REF!</definedName>
    <definedName name="Q_WBM2" localSheetId="16">#REF!</definedName>
    <definedName name="Q_WBM2" localSheetId="2">#REF!</definedName>
    <definedName name="Q_WBM2" localSheetId="4">#REF!</definedName>
    <definedName name="Q_WBM2" localSheetId="11">#REF!</definedName>
    <definedName name="Q_WBM2" localSheetId="5">[547]R_Det!#REF!</definedName>
    <definedName name="Q_WBM2" localSheetId="3">#REF!</definedName>
    <definedName name="Q_WBM2">#REF!</definedName>
    <definedName name="Q_WBM3" localSheetId="7">#REF!</definedName>
    <definedName name="Q_WBM3" localSheetId="6">#REF!</definedName>
    <definedName name="Q_WBM3" localSheetId="8">#REF!</definedName>
    <definedName name="Q_WBM3" localSheetId="13">#REF!</definedName>
    <definedName name="Q_WBM3" localSheetId="9">#REF!</definedName>
    <definedName name="Q_WBM3" localSheetId="16">#REF!</definedName>
    <definedName name="Q_WBM3" localSheetId="2">#REF!</definedName>
    <definedName name="Q_WBM3" localSheetId="4">#REF!</definedName>
    <definedName name="Q_WBM3" localSheetId="11">#REF!</definedName>
    <definedName name="Q_WBM3" localSheetId="5">[547]R_Det!#REF!</definedName>
    <definedName name="Q_WBM3" localSheetId="3">#REF!</definedName>
    <definedName name="Q_WBM3">#REF!</definedName>
    <definedName name="Q_WMM" localSheetId="7">#REF!</definedName>
    <definedName name="Q_WMM" localSheetId="6">#REF!</definedName>
    <definedName name="Q_WMM" localSheetId="8">#REF!</definedName>
    <definedName name="Q_WMM" localSheetId="13">#REF!</definedName>
    <definedName name="Q_WMM" localSheetId="9">#REF!</definedName>
    <definedName name="Q_WMM" localSheetId="16">#REF!</definedName>
    <definedName name="Q_WMM" localSheetId="2">#REF!</definedName>
    <definedName name="Q_WMM" localSheetId="4">#REF!</definedName>
    <definedName name="Q_WMM" localSheetId="11">#REF!</definedName>
    <definedName name="Q_WMM" localSheetId="3">#REF!</definedName>
    <definedName name="Q_WMM">#REF!</definedName>
    <definedName name="qc" localSheetId="7">[244]!____________PPC131+[245]!_________SD122</definedName>
    <definedName name="qc" localSheetId="13">[244]!____________PPC131+[245]!_________SD122</definedName>
    <definedName name="qc" localSheetId="9">[244]!____________PPC131+[245]!_________SD122</definedName>
    <definedName name="qc" localSheetId="15">[244]!____________PPC131+[245]!_________SD122</definedName>
    <definedName name="qc" localSheetId="11">[244]!____________PPC131+[245]!_________SD122</definedName>
    <definedName name="qc">[244]!____________PPC131+[245]!_________SD122</definedName>
    <definedName name="Qmaxvorkl">[283]BALAN1!$F$11</definedName>
    <definedName name="Qmittelvorkl">[283]BALAN1!$F$10</definedName>
    <definedName name="qq">#REF!</definedName>
    <definedName name="QQQ" localSheetId="9" hidden="1">{"pl_t&amp;d",#N/A,FALSE,"p&amp;l_t&amp;D_01_02 (2)"}</definedName>
    <definedName name="QQQ" localSheetId="2" hidden="1">{"pl_t&amp;d",#N/A,FALSE,"p&amp;l_t&amp;D_01_02 (2)"}</definedName>
    <definedName name="QQQ" localSheetId="4" hidden="1">{"pl_t&amp;d",#N/A,FALSE,"p&amp;l_t&amp;D_01_02 (2)"}</definedName>
    <definedName name="QQQ" localSheetId="11" hidden="1">{"pl_t&amp;d",#N/A,FALSE,"p&amp;l_t&amp;D_01_02 (2)"}</definedName>
    <definedName name="QQQ" hidden="1">{"pl_t&amp;d",#N/A,FALSE,"p&amp;l_t&amp;D_01_02 (2)"}</definedName>
    <definedName name="qqqq">#REF!</definedName>
    <definedName name="qqqqq">#REF!</definedName>
    <definedName name="qqqqqqq">#REF!</definedName>
    <definedName name="qqqqqqqqqq" localSheetId="9">{#N/A,#N/A,FALSE,"no"}</definedName>
    <definedName name="qqqqqqqqqq" localSheetId="2">{#N/A,#N/A,FALSE,"no"}</definedName>
    <definedName name="qqqqqqqqqq" localSheetId="4">{#N/A,#N/A,FALSE,"no"}</definedName>
    <definedName name="qqqqqqqqqq" localSheetId="11">{#N/A,#N/A,FALSE,"no"}</definedName>
    <definedName name="qqqqqqqqqq" localSheetId="12" hidden="1">{#N/A,#N/A,FALSE,"no"}</definedName>
    <definedName name="qqqqqqqqqq" localSheetId="5" hidden="1">{#N/A,#N/A,FALSE,"no"}</definedName>
    <definedName name="qqqqqqqqqq">{#N/A,#N/A,FALSE,"no"}</definedName>
    <definedName name="qqqqqqqqqqqqq">#REF!</definedName>
    <definedName name="qqww">#REF!</definedName>
    <definedName name="QrezirkRegenw.">[283]BALAN1!$H$11</definedName>
    <definedName name="QrezirkTrockenw.">[283]BALAN1!$H$10</definedName>
    <definedName name="QRückläufe">[283]BALAN1!$E$10</definedName>
    <definedName name="QSchlamwasser_Dauer">[283]BALAN1!$E$54</definedName>
    <definedName name="Qty">#REF!</definedName>
    <definedName name="Qu">#REF!</definedName>
    <definedName name="Qu_EW_S" localSheetId="7">#REF!</definedName>
    <definedName name="Qu_EW_S" localSheetId="6">#REF!</definedName>
    <definedName name="Qu_EW_S" localSheetId="8">#REF!</definedName>
    <definedName name="Qu_EW_S" localSheetId="13">#REF!</definedName>
    <definedName name="Qu_EW_S" localSheetId="9">#REF!</definedName>
    <definedName name="Qu_EW_S" localSheetId="16">#REF!</definedName>
    <definedName name="Qu_EW_S" localSheetId="2">#REF!</definedName>
    <definedName name="Qu_EW_S" localSheetId="4">#REF!</definedName>
    <definedName name="Qu_EW_S" localSheetId="11">#REF!</definedName>
    <definedName name="Qu_EW_S" localSheetId="3">#REF!</definedName>
    <definedName name="Qu_EW_S">#REF!</definedName>
    <definedName name="Quantity">#REF!</definedName>
    <definedName name="QUARRY">#N/A</definedName>
    <definedName name="Quaspall" localSheetId="7">#REF!</definedName>
    <definedName name="Quaspall" localSheetId="6">#REF!</definedName>
    <definedName name="Quaspall" localSheetId="8">#REF!</definedName>
    <definedName name="Quaspall" localSheetId="13">#REF!</definedName>
    <definedName name="Quaspall" localSheetId="9">#REF!</definedName>
    <definedName name="Quaspall" localSheetId="16">#REF!</definedName>
    <definedName name="Quaspall" localSheetId="2">#REF!</definedName>
    <definedName name="Quaspall" localSheetId="11">#REF!</definedName>
    <definedName name="Quaspall" localSheetId="3">#REF!</definedName>
    <definedName name="Quaspall">#REF!</definedName>
    <definedName name="quer10">#REF!</definedName>
    <definedName name="Query2">#REF!</definedName>
    <definedName name="qw">#REF!</definedName>
    <definedName name="qwe">#REF!</definedName>
    <definedName name="qwwetrty">#REF!</definedName>
    <definedName name="R.I.D.F.III" localSheetId="4">#REF!</definedName>
    <definedName name="R.I.D.F.III">#REF!</definedName>
    <definedName name="R.I.D.F__IV" localSheetId="4">#REF!</definedName>
    <definedName name="R.I.D.F__IV">#REF!</definedName>
    <definedName name="R_136_BCCP" localSheetId="7">#REF!</definedName>
    <definedName name="R_136_BCCP" localSheetId="6">#REF!</definedName>
    <definedName name="R_136_BCCP" localSheetId="8">#REF!</definedName>
    <definedName name="R_136_BCCP" localSheetId="13">#REF!</definedName>
    <definedName name="R_136_BCCP" localSheetId="9">#REF!</definedName>
    <definedName name="R_136_BCCP" localSheetId="16">#REF!</definedName>
    <definedName name="R_136_BCCP" localSheetId="2">'[232]Road data'!$K$897</definedName>
    <definedName name="R_136_BCCP" localSheetId="4">'[232]Road data'!$K$897</definedName>
    <definedName name="R_136_BCCP" localSheetId="11">#REF!</definedName>
    <definedName name="R_136_BCCP" localSheetId="3">'[232]Road data'!$K$897</definedName>
    <definedName name="R_136_BCCP">#REF!</definedName>
    <definedName name="R_136_BODY" localSheetId="7">#REF!</definedName>
    <definedName name="R_136_BODY" localSheetId="6">#REF!</definedName>
    <definedName name="R_136_BODY" localSheetId="8">#REF!</definedName>
    <definedName name="R_136_BODY" localSheetId="13">#REF!</definedName>
    <definedName name="R_136_BODY" localSheetId="9">#REF!</definedName>
    <definedName name="R_136_BODY" localSheetId="16">#REF!</definedName>
    <definedName name="R_136_BODY" localSheetId="2">'[232]Road data'!$K$1087</definedName>
    <definedName name="R_136_BODY" localSheetId="4">'[232]Road data'!$K$1087</definedName>
    <definedName name="R_136_BODY" localSheetId="11">#REF!</definedName>
    <definedName name="R_136_BODY" localSheetId="3">'[232]Road data'!$K$1087</definedName>
    <definedName name="R_136_BODY">#REF!</definedName>
    <definedName name="R_136_Bodywalls" localSheetId="2">'[548]Road data'!$K$399</definedName>
    <definedName name="R_136_Bodywalls" localSheetId="4">'[548]Road data'!$K$399</definedName>
    <definedName name="R_136_Bodywalls" localSheetId="12">'[549]Road data'!$K$399</definedName>
    <definedName name="R_136_Bodywalls" localSheetId="5">'[550]Road data'!$K$399</definedName>
    <definedName name="R_136_Bodywalls" localSheetId="3">'[548]Road data'!$K$399</definedName>
    <definedName name="R_136_Bodywalls">'[551]Road data'!$K$399</definedName>
    <definedName name="R_136_FLY_BCCP" localSheetId="7">#REF!</definedName>
    <definedName name="R_136_FLY_BCCP" localSheetId="6">#REF!</definedName>
    <definedName name="R_136_FLY_BCCP" localSheetId="8">#REF!</definedName>
    <definedName name="R_136_FLY_BCCP" localSheetId="13">#REF!</definedName>
    <definedName name="R_136_FLY_BCCP" localSheetId="9">#REF!</definedName>
    <definedName name="R_136_FLY_BCCP" localSheetId="16">#REF!</definedName>
    <definedName name="R_136_FLY_BCCP" localSheetId="2">#REF!</definedName>
    <definedName name="R_136_FLY_BCCP" localSheetId="4">'[232]Road data'!$K$955</definedName>
    <definedName name="R_136_FLY_BCCP" localSheetId="11">#REF!</definedName>
    <definedName name="R_136_FLY_BCCP" localSheetId="3">#REF!</definedName>
    <definedName name="R_136_FLY_BCCP">#REF!</definedName>
    <definedName name="R_136_FOUND" localSheetId="7">#REF!</definedName>
    <definedName name="R_136_FOUND" localSheetId="6">#REF!</definedName>
    <definedName name="R_136_FOUND" localSheetId="8">#REF!</definedName>
    <definedName name="R_136_FOUND" localSheetId="13">#REF!</definedName>
    <definedName name="R_136_FOUND" localSheetId="9">#REF!</definedName>
    <definedName name="R_136_FOUND" localSheetId="16">#REF!</definedName>
    <definedName name="R_136_FOUND" localSheetId="2">'[232]Road data'!$K$1059</definedName>
    <definedName name="R_136_FOUND" localSheetId="4">'[232]Road data'!$K$1059</definedName>
    <definedName name="R_136_FOUND" localSheetId="11">#REF!</definedName>
    <definedName name="R_136_Found" localSheetId="12">'[549]Road data'!$K$374</definedName>
    <definedName name="R_136_Found" localSheetId="5">'[550]Road data'!$K$374</definedName>
    <definedName name="R_136_FOUND" localSheetId="3">'[232]Road data'!$K$1059</definedName>
    <definedName name="R_136_FOUND">#REF!</definedName>
    <definedName name="R_148_BCCP" localSheetId="7">#REF!</definedName>
    <definedName name="R_148_BCCP" localSheetId="6">#REF!</definedName>
    <definedName name="R_148_BCCP" localSheetId="8">#REF!</definedName>
    <definedName name="R_148_BCCP" localSheetId="13">#REF!</definedName>
    <definedName name="R_148_BCCP" localSheetId="9">#REF!</definedName>
    <definedName name="R_148_BCCP" localSheetId="16">#REF!</definedName>
    <definedName name="R_148_BCCP" localSheetId="2">'[232]Road data'!$K$871</definedName>
    <definedName name="R_148_BCCP" localSheetId="4">'[232]Road data'!$K$871</definedName>
    <definedName name="R_148_BCCP" localSheetId="11">#REF!</definedName>
    <definedName name="R_148_BCCP" localSheetId="5">'[233]Road data'!$J$833</definedName>
    <definedName name="R_148_BCCP" localSheetId="3">'[232]Road data'!$K$871</definedName>
    <definedName name="R_148_BCCP">#REF!</definedName>
    <definedName name="R_148_belowcc" localSheetId="2">'[548]Road data'!$K$285</definedName>
    <definedName name="R_148_belowcc" localSheetId="4">'[548]Road data'!$K$285</definedName>
    <definedName name="R_148_belowcc" localSheetId="12">'[549]Road data'!$K$285</definedName>
    <definedName name="R_148_belowcc" localSheetId="5">'[550]Road data'!$K$285</definedName>
    <definedName name="R_148_belowcc" localSheetId="3">'[548]Road data'!$K$285</definedName>
    <definedName name="R_148_belowcc">'[551]Road data'!$K$285</definedName>
    <definedName name="R_300" localSheetId="12">[206]RMR!$M$18</definedName>
    <definedName name="R_300" localSheetId="5">[207]RMR!$M$18</definedName>
    <definedName name="R_300">[539]RMR!$M$18</definedName>
    <definedName name="R_BACKFILL" localSheetId="7">#REF!</definedName>
    <definedName name="R_BACKFILL" localSheetId="6">#REF!</definedName>
    <definedName name="R_BACKFILL" localSheetId="8">#REF!</definedName>
    <definedName name="R_BACKFILL" localSheetId="13">#REF!</definedName>
    <definedName name="R_BACKFILL" localSheetId="9">#REF!</definedName>
    <definedName name="R_BACKFILL" localSheetId="16">#REF!</definedName>
    <definedName name="R_BACKFILL" localSheetId="2">'[232]Road data'!$K$1536</definedName>
    <definedName name="R_BACKFILL" localSheetId="4">'[232]Road data'!$K$1536</definedName>
    <definedName name="R_BACKFILL" localSheetId="11">#REF!</definedName>
    <definedName name="R_BackFill" localSheetId="12">'[549]Road data'!$K$699</definedName>
    <definedName name="R_BackFill" localSheetId="5">'[550]Road data'!$K$699</definedName>
    <definedName name="R_BACKFILL" localSheetId="3">'[232]Road data'!$K$1536</definedName>
    <definedName name="R_BACKFILL">#REF!</definedName>
    <definedName name="R_BC" localSheetId="7">#REF!</definedName>
    <definedName name="R_BC" localSheetId="6">#REF!</definedName>
    <definedName name="R_BC" localSheetId="8">#REF!</definedName>
    <definedName name="R_BC" localSheetId="13">#REF!</definedName>
    <definedName name="R_BC" localSheetId="9">#REF!</definedName>
    <definedName name="R_BC" localSheetId="16">#REF!</definedName>
    <definedName name="R_BC" localSheetId="2">'[232]Road data'!$K$729</definedName>
    <definedName name="R_BC" localSheetId="4">'[232]Road data'!$K$729</definedName>
    <definedName name="R_BC" localSheetId="11">#REF!</definedName>
    <definedName name="R_BC" localSheetId="5">'[552]Road data'!#REF!</definedName>
    <definedName name="R_BC" localSheetId="3">'[232]Road data'!$K$729</definedName>
    <definedName name="R_BC">#REF!</definedName>
    <definedName name="R_BED_HP" localSheetId="7">#REF!</definedName>
    <definedName name="R_BED_HP" localSheetId="6">#REF!</definedName>
    <definedName name="R_BED_HP" localSheetId="8">#REF!</definedName>
    <definedName name="R_BED_HP" localSheetId="13">#REF!</definedName>
    <definedName name="R_BED_HP" localSheetId="9">#REF!</definedName>
    <definedName name="R_BED_HP" localSheetId="16">#REF!</definedName>
    <definedName name="R_BED_HP" localSheetId="2">'[232]Road data'!$K$1033</definedName>
    <definedName name="R_BED_HP" localSheetId="4">'[232]Road data'!$K$1033</definedName>
    <definedName name="R_BED_HP" localSheetId="11">#REF!</definedName>
    <definedName name="R_BED_HP" localSheetId="3">'[232]Road data'!$K$1033</definedName>
    <definedName name="R_BED_HP">#REF!</definedName>
    <definedName name="R_BetweenBodywalls" localSheetId="2">'[548]Road data'!$K$466</definedName>
    <definedName name="R_BetweenBodywalls" localSheetId="4">'[548]Road data'!$K$466</definedName>
    <definedName name="R_BetweenBodywalls" localSheetId="12">'[549]Road data'!$K$466</definedName>
    <definedName name="R_BetweenBodywalls" localSheetId="5">'[550]Road data'!$K$466</definedName>
    <definedName name="R_BetweenBodywalls" localSheetId="3">'[548]Road data'!$K$466</definedName>
    <definedName name="R_BetweenBodywalls">'[551]Road data'!$K$466</definedName>
    <definedName name="R_BM" localSheetId="7">'[485]Road data'!#REF!</definedName>
    <definedName name="R_BM" localSheetId="6">'[485]Road data'!#REF!</definedName>
    <definedName name="R_BM" localSheetId="8">'[485]Road data'!#REF!</definedName>
    <definedName name="R_BM" localSheetId="13">'[485]Road data'!#REF!</definedName>
    <definedName name="R_BM" localSheetId="9">'[485]Road data'!#REF!</definedName>
    <definedName name="R_BM" localSheetId="2">'[393]Road data'!#REF!</definedName>
    <definedName name="R_BM" localSheetId="4">'[393]Road data'!#REF!</definedName>
    <definedName name="R_BM" localSheetId="11">'[485]Road data'!#REF!</definedName>
    <definedName name="R_BM" localSheetId="12">'[231]Road data'!#REF!</definedName>
    <definedName name="R_BM" localSheetId="5">#N/A</definedName>
    <definedName name="R_BM" localSheetId="3">'[393]Road data'!#REF!</definedName>
    <definedName name="R_BM">'[485]Road data'!#REF!</definedName>
    <definedName name="r_BM_100" localSheetId="7">#REF!</definedName>
    <definedName name="r_BM_100" localSheetId="6">#REF!</definedName>
    <definedName name="r_BM_100" localSheetId="8">#REF!</definedName>
    <definedName name="r_BM_100" localSheetId="13">#REF!</definedName>
    <definedName name="r_BM_100" localSheetId="9">#REF!</definedName>
    <definedName name="r_BM_100" localSheetId="16">#REF!</definedName>
    <definedName name="r_BM_100" localSheetId="2">'[232]Road data'!$K$821</definedName>
    <definedName name="r_BM_100" localSheetId="4">'[232]Road data'!$K$821</definedName>
    <definedName name="r_BM_100" localSheetId="11">#REF!</definedName>
    <definedName name="r_BM_100" localSheetId="5">'[552]Road data'!#REF!</definedName>
    <definedName name="r_BM_100" localSheetId="3">'[232]Road data'!$K$821</definedName>
    <definedName name="r_BM_100">#REF!</definedName>
    <definedName name="R_BM_50" localSheetId="7">#REF!</definedName>
    <definedName name="R_BM_50" localSheetId="6">#REF!</definedName>
    <definedName name="R_BM_50" localSheetId="8">#REF!</definedName>
    <definedName name="R_BM_50" localSheetId="13">#REF!</definedName>
    <definedName name="R_BM_50" localSheetId="9">#REF!</definedName>
    <definedName name="R_BM_50" localSheetId="16">#REF!</definedName>
    <definedName name="R_BM_50" localSheetId="2">'[232]Road data'!$K$775</definedName>
    <definedName name="R_BM_50" localSheetId="4">'[232]Road data'!$K$775</definedName>
    <definedName name="R_BM_50" localSheetId="11">#REF!</definedName>
    <definedName name="R_BM_50" localSheetId="3">'[232]Road data'!$K$775</definedName>
    <definedName name="R_BM_50">#REF!</definedName>
    <definedName name="R_BT_PATCH" localSheetId="7">#REF!</definedName>
    <definedName name="R_BT_PATCH" localSheetId="6">#REF!</definedName>
    <definedName name="R_BT_PATCH" localSheetId="8">#REF!</definedName>
    <definedName name="R_BT_PATCH" localSheetId="13">#REF!</definedName>
    <definedName name="R_BT_PATCH" localSheetId="9">#REF!</definedName>
    <definedName name="R_BT_PATCH" localSheetId="16">#REF!</definedName>
    <definedName name="R_BT_PATCH" localSheetId="2">#REF!</definedName>
    <definedName name="R_BT_PATCH" localSheetId="4">'[232]Road data'!$K$1791</definedName>
    <definedName name="R_BT_PATCH" localSheetId="11">#REF!</definedName>
    <definedName name="R_BT_PATCH" localSheetId="3">#REF!</definedName>
    <definedName name="R_BT_PATCH">#REF!</definedName>
    <definedName name="R_BT_PATCH_40" localSheetId="7">#REF!</definedName>
    <definedName name="R_BT_PATCH_40" localSheetId="6">#REF!</definedName>
    <definedName name="R_BT_PATCH_40" localSheetId="8">#REF!</definedName>
    <definedName name="R_BT_PATCH_40" localSheetId="13">#REF!</definedName>
    <definedName name="R_BT_PATCH_40" localSheetId="9">#REF!</definedName>
    <definedName name="R_BT_PATCH_40" localSheetId="16">#REF!</definedName>
    <definedName name="R_BT_PATCH_40" localSheetId="2">'[232]Road data'!$K$1809</definedName>
    <definedName name="R_BT_PATCH_40" localSheetId="4">'[232]Road data'!$K$1809</definedName>
    <definedName name="R_BT_PATCH_40" localSheetId="11">#REF!</definedName>
    <definedName name="R_BT_PATCH_40" localSheetId="3">'[232]Road data'!$K$1809</definedName>
    <definedName name="R_BT_PATCH_40">#REF!</definedName>
    <definedName name="R_BUSG" localSheetId="7">#REF!</definedName>
    <definedName name="R_BUSG" localSheetId="6">#REF!</definedName>
    <definedName name="R_BUSG" localSheetId="8">#REF!</definedName>
    <definedName name="R_BUSG" localSheetId="13">#REF!</definedName>
    <definedName name="R_BUSG" localSheetId="9">#REF!</definedName>
    <definedName name="R_BUSG" localSheetId="16">#REF!</definedName>
    <definedName name="R_BUSG" localSheetId="2">#REF!</definedName>
    <definedName name="R_BUSG" localSheetId="4">#REF!</definedName>
    <definedName name="R_BUSG" localSheetId="11">#REF!</definedName>
    <definedName name="R_BUSG" localSheetId="3">#REF!</definedName>
    <definedName name="R_BUSG">#REF!</definedName>
    <definedName name="R_BUSG_75" localSheetId="4">#REF!</definedName>
    <definedName name="R_BUSG_75">#REF!</definedName>
    <definedName name="R_CAU_BOARD_600">'[553]Road data'!$K$1802</definedName>
    <definedName name="r_centerline" localSheetId="4">#REF!</definedName>
    <definedName name="r_centerline">#REF!</definedName>
    <definedName name="R_DENCE_BM">'[463]Road data'!$K$1895</definedName>
    <definedName name="r_det" localSheetId="5">#N/A</definedName>
    <definedName name="r_det">[554]R_Det!$I$31</definedName>
    <definedName name="R_DIV_ROAD" localSheetId="12">'[206]C.D.Data (Morth)'!$K$144</definedName>
    <definedName name="R_DIV_ROAD" localSheetId="5">'[207]C.D.Data (Morth)'!$K$144</definedName>
    <definedName name="R_DIV_ROAD">'[301]C.D.Data (Morth)'!$K$144</definedName>
    <definedName name="R_Diversion_Road" localSheetId="2">'[230]Road data'!$K$996</definedName>
    <definedName name="R_Diversion_Road" localSheetId="4">'[230]Road data'!$K$996</definedName>
    <definedName name="R_Diversion_Road" localSheetId="12">'[231]Road data'!#REF!</definedName>
    <definedName name="R_Diversion_Road" localSheetId="5">'[555]Road data'!$K$996</definedName>
    <definedName name="R_Diversion_Road" localSheetId="3">'[230]Road data'!$K$996</definedName>
    <definedName name="R_Diversion_Road">'[229]Road data'!$K$996</definedName>
    <definedName name="R_EEW" localSheetId="4">#REF!</definedName>
    <definedName name="R_EEW">#REF!</definedName>
    <definedName name="R_EW" localSheetId="12">'[206]C.D.Data (Morth)'!$K$8</definedName>
    <definedName name="R_EW" localSheetId="5">'[207]C.D.Data (Morth)'!$K$8</definedName>
    <definedName name="R_EW">'[301]C.D.Data (Morth)'!$K$8</definedName>
    <definedName name="R_EW_C" localSheetId="7">#REF!</definedName>
    <definedName name="R_EW_C" localSheetId="6">#REF!</definedName>
    <definedName name="R_EW_C" localSheetId="8">#REF!</definedName>
    <definedName name="R_EW_C" localSheetId="13">#REF!</definedName>
    <definedName name="R_EW_C" localSheetId="9">#REF!</definedName>
    <definedName name="R_EW_C" localSheetId="16">#REF!</definedName>
    <definedName name="R_EW_C" localSheetId="2">'[232]Road data'!$K$77</definedName>
    <definedName name="R_EW_C" localSheetId="4">'[232]Road data'!$K$77</definedName>
    <definedName name="R_EW_C" localSheetId="11">#REF!</definedName>
    <definedName name="R_EW_C" localSheetId="5">'[233]Road data'!$J$53</definedName>
    <definedName name="R_EW_C" localSheetId="3">'[232]Road data'!$K$77</definedName>
    <definedName name="R_EW_C">#REF!</definedName>
    <definedName name="R_EW_Car" localSheetId="7">'[485]Road data'!#REF!</definedName>
    <definedName name="R_EW_Car" localSheetId="6">'[485]Road data'!#REF!</definedName>
    <definedName name="R_EW_Car" localSheetId="8">'[485]Road data'!#REF!</definedName>
    <definedName name="R_EW_Car" localSheetId="13">'[485]Road data'!#REF!</definedName>
    <definedName name="R_EW_Car" localSheetId="9">'[485]Road data'!#REF!</definedName>
    <definedName name="R_EW_Car" localSheetId="2">'[393]Road data'!#REF!</definedName>
    <definedName name="R_EW_Car" localSheetId="4">'[393]Road data'!#REF!</definedName>
    <definedName name="R_EW_Car" localSheetId="11">'[485]Road data'!#REF!</definedName>
    <definedName name="R_EW_Car" localSheetId="12">'[231]Road data'!#REF!</definedName>
    <definedName name="R_EW_Car" localSheetId="5">#N/A</definedName>
    <definedName name="R_EW_Car" localSheetId="3">'[393]Road data'!#REF!</definedName>
    <definedName name="R_EW_Car">'[485]Road data'!#REF!</definedName>
    <definedName name="R_EW_F" localSheetId="5">'[207]Rd.Data'!#REF!</definedName>
    <definedName name="R_EW_F">'[206]Rd.Data'!#REF!</definedName>
    <definedName name="R_EW_FMC_Car" localSheetId="2">'[230]Road data'!$K$81</definedName>
    <definedName name="R_EW_FMC_Car" localSheetId="4">'[230]Road data'!$K$81</definedName>
    <definedName name="R_EW_FMC_Car" localSheetId="12">'[231]Road data'!$K$49</definedName>
    <definedName name="R_EW_FMC_Car" localSheetId="5">'[555]Road data'!$K$81</definedName>
    <definedName name="R_EW_FMC_Car" localSheetId="3">'[230]Road data'!$K$81</definedName>
    <definedName name="R_EW_FMC_Car">'[229]Road data'!$K$81</definedName>
    <definedName name="R_EW_FMC_Side" localSheetId="2">'[230]Road data'!$K$44</definedName>
    <definedName name="R_EW_FMC_Side" localSheetId="4">'[230]Road data'!$K$44</definedName>
    <definedName name="R_EW_FMC_Side" localSheetId="12">'[231]Road data'!$K$30</definedName>
    <definedName name="R_EW_FMC_Side" localSheetId="5">#N/A</definedName>
    <definedName name="R_EW_FMC_Side" localSheetId="3">'[230]Road data'!$K$44</definedName>
    <definedName name="R_EW_FMC_Side">'[229]Road data'!$K$44</definedName>
    <definedName name="R_EW_Form_OMC" localSheetId="2">'[548]Road data'!$K$58</definedName>
    <definedName name="R_EW_Form_OMC" localSheetId="4">'[548]Road data'!$K$58</definedName>
    <definedName name="R_EW_Form_OMC" localSheetId="12">'[549]Road data'!$K$58</definedName>
    <definedName name="R_EW_Form_OMC" localSheetId="5">'[550]Road data'!$K$58</definedName>
    <definedName name="R_EW_Form_OMC" localSheetId="3">'[548]Road data'!$K$58</definedName>
    <definedName name="R_EW_Form_OMC">'[551]Road data'!$K$58</definedName>
    <definedName name="R_EW_FOUND" localSheetId="7">#REF!</definedName>
    <definedName name="R_EW_FOUND" localSheetId="6">#REF!</definedName>
    <definedName name="R_EW_FOUND" localSheetId="8">#REF!</definedName>
    <definedName name="R_EW_FOUND" localSheetId="13">#REF!</definedName>
    <definedName name="R_EW_FOUND" localSheetId="9">#REF!</definedName>
    <definedName name="R_EW_FOUND" localSheetId="16">#REF!</definedName>
    <definedName name="R_EW_FOUND" localSheetId="2">'[232]Road data'!$K$1010</definedName>
    <definedName name="R_EW_FOUND" localSheetId="4">'[232]Road data'!$K$1010</definedName>
    <definedName name="R_EW_FOUND" localSheetId="11">#REF!</definedName>
    <definedName name="R_EW_FOUND" localSheetId="5">'[233]Road data'!$J$970</definedName>
    <definedName name="R_EW_FOUND" localSheetId="3">'[232]Road data'!$K$1010</definedName>
    <definedName name="R_EW_FOUND">#REF!</definedName>
    <definedName name="R_EW_Man" localSheetId="7">'[485]Road data'!#REF!</definedName>
    <definedName name="R_EW_Man" localSheetId="6">'[485]Road data'!#REF!</definedName>
    <definedName name="R_EW_Man" localSheetId="8">'[485]Road data'!#REF!</definedName>
    <definedName name="R_EW_Man" localSheetId="13">'[485]Road data'!#REF!</definedName>
    <definedName name="R_EW_Man" localSheetId="9">'[485]Road data'!#REF!</definedName>
    <definedName name="R_EW_Man" localSheetId="2">'[393]Road data'!#REF!</definedName>
    <definedName name="R_EW_Man" localSheetId="4">'[393]Road data'!#REF!</definedName>
    <definedName name="R_EW_Man" localSheetId="11">'[485]Road data'!#REF!</definedName>
    <definedName name="R_EW_Man" localSheetId="12">'[231]Road data'!#REF!</definedName>
    <definedName name="R_EW_Man" localSheetId="5">'[556]Road data'!#REF!</definedName>
    <definedName name="R_EW_Man" localSheetId="3">'[393]Road data'!#REF!</definedName>
    <definedName name="R_EW_Man">'[485]Road data'!#REF!</definedName>
    <definedName name="R_EW_OMC_Car" localSheetId="7">'[485]Road data'!#REF!</definedName>
    <definedName name="R_EW_OMC_Car" localSheetId="6">'[485]Road data'!#REF!</definedName>
    <definedName name="R_EW_OMC_Car" localSheetId="8">'[485]Road data'!#REF!</definedName>
    <definedName name="R_EW_OMC_Car" localSheetId="13">'[485]Road data'!#REF!</definedName>
    <definedName name="R_EW_OMC_Car" localSheetId="9">'[485]Road data'!#REF!</definedName>
    <definedName name="R_EW_OMC_Car" localSheetId="2">'[393]Road data'!#REF!</definedName>
    <definedName name="R_EW_OMC_Car" localSheetId="4">'[393]Road data'!#REF!</definedName>
    <definedName name="R_EW_OMC_Car" localSheetId="11">'[485]Road data'!#REF!</definedName>
    <definedName name="R_EW_OMC_Car" localSheetId="12">'[231]Road data'!#REF!</definedName>
    <definedName name="R_EW_OMC_Car" localSheetId="5">#N/A</definedName>
    <definedName name="R_EW_OMC_Car" localSheetId="3">'[393]Road data'!#REF!</definedName>
    <definedName name="R_EW_OMC_Car">'[485]Road data'!#REF!</definedName>
    <definedName name="R_EW_OMC_Side" localSheetId="7">'[485]Road data'!#REF!</definedName>
    <definedName name="R_EW_OMC_Side" localSheetId="6">'[485]Road data'!#REF!</definedName>
    <definedName name="R_EW_OMC_Side" localSheetId="8">'[485]Road data'!#REF!</definedName>
    <definedName name="R_EW_OMC_Side" localSheetId="13">'[485]Road data'!#REF!</definedName>
    <definedName name="R_EW_OMC_Side" localSheetId="9">'[485]Road data'!#REF!</definedName>
    <definedName name="R_EW_OMC_Side" localSheetId="2">'[393]Road data'!#REF!</definedName>
    <definedName name="R_EW_OMC_Side" localSheetId="4">'[393]Road data'!#REF!</definedName>
    <definedName name="R_EW_OMC_Side" localSheetId="11">'[485]Road data'!#REF!</definedName>
    <definedName name="R_EW_OMC_Side" localSheetId="12">'[231]Road data'!#REF!</definedName>
    <definedName name="R_EW_OMC_Side" localSheetId="5">#N/A</definedName>
    <definedName name="R_EW_OMC_Side" localSheetId="3">'[393]Road data'!#REF!</definedName>
    <definedName name="R_EW_OMC_Side">'[485]Road data'!#REF!</definedName>
    <definedName name="R_EW_S" localSheetId="7">#REF!</definedName>
    <definedName name="R_EW_S" localSheetId="6">#REF!</definedName>
    <definedName name="R_EW_S" localSheetId="8">#REF!</definedName>
    <definedName name="R_EW_S" localSheetId="13">#REF!</definedName>
    <definedName name="R_EW_S" localSheetId="9">#REF!</definedName>
    <definedName name="R_EW_S" localSheetId="16">#REF!</definedName>
    <definedName name="R_EW_S" localSheetId="2">'[232]Road data'!$K$25</definedName>
    <definedName name="R_EW_S" localSheetId="4">'[232]Road data'!$K$25</definedName>
    <definedName name="R_EW_S" localSheetId="11">#REF!</definedName>
    <definedName name="R_EW_S" localSheetId="5">'[233]Road data'!$J$30</definedName>
    <definedName name="R_EW_S" localSheetId="3">'[232]Road data'!$K$25</definedName>
    <definedName name="R_EW_S">#REF!</definedName>
    <definedName name="R_EW_Side_OMC" localSheetId="2">'[548]Road data'!$K$30</definedName>
    <definedName name="R_EW_Side_OMC" localSheetId="4">'[548]Road data'!$K$30</definedName>
    <definedName name="R_EW_Side_OMC" localSheetId="12">'[549]Road data'!$K$30</definedName>
    <definedName name="R_EW_Side_OMC" localSheetId="5">'[550]Road data'!$K$30</definedName>
    <definedName name="R_EW_Side_OMC" localSheetId="3">'[548]Road data'!$K$30</definedName>
    <definedName name="R_EW_Side_OMC">'[551]Road data'!$K$30</definedName>
    <definedName name="R_EW_T" localSheetId="7">#REF!</definedName>
    <definedName name="R_EW_T" localSheetId="6">#REF!</definedName>
    <definedName name="R_EW_T" localSheetId="8">#REF!</definedName>
    <definedName name="R_EW_T" localSheetId="13">#REF!</definedName>
    <definedName name="R_EW_T" localSheetId="9">#REF!</definedName>
    <definedName name="R_EW_T" localSheetId="16">#REF!</definedName>
    <definedName name="R_EW_T" localSheetId="2">'[232]Road data'!$K$122</definedName>
    <definedName name="R_EW_T" localSheetId="4">'[232]Road data'!$K$122</definedName>
    <definedName name="R_EW_T" localSheetId="11">#REF!</definedName>
    <definedName name="R_EW_T" localSheetId="3">'[232]Road data'!$K$122</definedName>
    <definedName name="R_EW_T">#REF!</definedName>
    <definedName name="R_EW_Trench" localSheetId="2">'[230]Road data'!$K$13</definedName>
    <definedName name="R_EW_Trench" localSheetId="4">'[230]Road data'!$K$13</definedName>
    <definedName name="R_EW_Trench" localSheetId="12">'[557]Road data'!$K$13</definedName>
    <definedName name="R_EW_Trench" localSheetId="5">'[555]Road data'!$K$13</definedName>
    <definedName name="R_EW_Trench" localSheetId="3">'[230]Road data'!$K$13</definedName>
    <definedName name="R_EW_Trench">'[229]Road data'!$K$13</definedName>
    <definedName name="R_EW_USS" localSheetId="7">#REF!</definedName>
    <definedName name="R_EW_USS" localSheetId="6">#REF!</definedName>
    <definedName name="R_EW_USS" localSheetId="8">#REF!</definedName>
    <definedName name="R_EW_USS" localSheetId="13">#REF!</definedName>
    <definedName name="R_EW_USS" localSheetId="9">#REF!</definedName>
    <definedName name="R_EW_USS" localSheetId="16">#REF!</definedName>
    <definedName name="R_EW_USS" localSheetId="2">'[232]Road data'!$K$207</definedName>
    <definedName name="R_EW_USS" localSheetId="4">'[232]Road data'!$K$207</definedName>
    <definedName name="R_EW_USS" localSheetId="11">#REF!</definedName>
    <definedName name="R_EW_USS" localSheetId="3">'[232]Road data'!$K$207</definedName>
    <definedName name="R_EW_USS">#REF!</definedName>
    <definedName name="R_FILL_INB_BODY" localSheetId="7">#REF!</definedName>
    <definedName name="R_FILL_INB_BODY" localSheetId="6">#REF!</definedName>
    <definedName name="R_FILL_INB_BODY" localSheetId="8">#REF!</definedName>
    <definedName name="R_FILL_INB_BODY" localSheetId="13">#REF!</definedName>
    <definedName name="R_FILL_INB_BODY" localSheetId="9">#REF!</definedName>
    <definedName name="R_FILL_INB_BODY" localSheetId="16">#REF!</definedName>
    <definedName name="R_FILL_INB_BODY" localSheetId="2">'[232]Road data'!$K$1166</definedName>
    <definedName name="R_FILL_INB_BODY" localSheetId="4">'[232]Road data'!$K$1166</definedName>
    <definedName name="R_FILL_INB_BODY" localSheetId="11">#REF!</definedName>
    <definedName name="R_FILL_INB_BODY" localSheetId="3">'[232]Road data'!$K$1166</definedName>
    <definedName name="R_FILL_INB_BODY">#REF!</definedName>
    <definedName name="R_Filter" localSheetId="2">'[548]Road data'!$K$502</definedName>
    <definedName name="R_Filter" localSheetId="4">'[548]Road data'!$K$502</definedName>
    <definedName name="R_Filter" localSheetId="12">'[549]Road data'!$K$502</definedName>
    <definedName name="R_Filter" localSheetId="5">'[550]Road data'!$K$502</definedName>
    <definedName name="R_Filter" localSheetId="3">'[548]Road data'!$K$502</definedName>
    <definedName name="R_Filter">'[551]Road data'!$K$502</definedName>
    <definedName name="R_FILTER_ABUT" localSheetId="7">#REF!</definedName>
    <definedName name="R_FILTER_ABUT" localSheetId="6">#REF!</definedName>
    <definedName name="R_FILTER_ABUT" localSheetId="8">#REF!</definedName>
    <definedName name="R_FILTER_ABUT" localSheetId="13">#REF!</definedName>
    <definedName name="R_FILTER_ABUT" localSheetId="9">#REF!</definedName>
    <definedName name="R_FILTER_ABUT" localSheetId="16">#REF!</definedName>
    <definedName name="R_FILTER_ABUT" localSheetId="2">'[232]Road data'!$K$1562</definedName>
    <definedName name="R_FILTER_ABUT" localSheetId="4">'[232]Road data'!$K$1562</definedName>
    <definedName name="R_FILTER_ABUT" localSheetId="11">#REF!</definedName>
    <definedName name="R_FILTER_ABUT" localSheetId="3">'[232]Road data'!$K$1562</definedName>
    <definedName name="R_FILTER_ABUT">#REF!</definedName>
    <definedName name="R_FILTER_BPITCH" localSheetId="7">#REF!</definedName>
    <definedName name="R_FILTER_BPITCH" localSheetId="6">#REF!</definedName>
    <definedName name="R_FILTER_BPITCH" localSheetId="8">#REF!</definedName>
    <definedName name="R_FILTER_BPITCH" localSheetId="13">#REF!</definedName>
    <definedName name="R_FILTER_BPITCH" localSheetId="9">#REF!</definedName>
    <definedName name="R_FILTER_BPITCH" localSheetId="16">#REF!</definedName>
    <definedName name="R_FILTER_BPITCH" localSheetId="2">'[232]Road data'!$K$1207</definedName>
    <definedName name="R_FILTER_BPITCH" localSheetId="4">'[232]Road data'!$K$1207</definedName>
    <definedName name="R_FILTER_BPITCH" localSheetId="11">#REF!</definedName>
    <definedName name="R_FILTER_BPITCH" localSheetId="3">'[232]Road data'!$K$1207</definedName>
    <definedName name="R_FILTER_BPITCH">#REF!</definedName>
    <definedName name="R_G2_22B_AS_PR" localSheetId="7">#REF!</definedName>
    <definedName name="R_G2_22B_AS_PR" localSheetId="6">#REF!</definedName>
    <definedName name="R_G2_22B_AS_PR" localSheetId="8">#REF!</definedName>
    <definedName name="R_G2_22B_AS_PR" localSheetId="13">#REF!</definedName>
    <definedName name="R_G2_22B_AS_PR" localSheetId="9">#REF!</definedName>
    <definedName name="R_G2_22B_AS_PR" localSheetId="16">#REF!</definedName>
    <definedName name="R_G2_22B_AS_PR" localSheetId="2">#REF!</definedName>
    <definedName name="R_G2_22B_AS_PR" localSheetId="4">'[232]Road data'!$K$300</definedName>
    <definedName name="R_G2_22B_AS_PR" localSheetId="11">#REF!</definedName>
    <definedName name="R_G2_22B_AS_PR" localSheetId="3">#REF!</definedName>
    <definedName name="R_G2_22B_AS_PR">#REF!</definedName>
    <definedName name="R_G2_22B_AS_VR" localSheetId="7">#REF!</definedName>
    <definedName name="R_G2_22B_AS_VR" localSheetId="6">#REF!</definedName>
    <definedName name="R_G2_22B_AS_VR" localSheetId="8">#REF!</definedName>
    <definedName name="R_G2_22B_AS_VR" localSheetId="13">#REF!</definedName>
    <definedName name="R_G2_22B_AS_VR" localSheetId="9">#REF!</definedName>
    <definedName name="R_G2_22B_AS_VR" localSheetId="16">#REF!</definedName>
    <definedName name="R_G2_22B_AS_VR" localSheetId="2">#REF!</definedName>
    <definedName name="R_G2_22B_AS_VR" localSheetId="4">'[232]Road data'!$K$406</definedName>
    <definedName name="R_G2_22B_AS_VR" localSheetId="11">#REF!</definedName>
    <definedName name="R_G2_22B_AS_VR" localSheetId="3">#REF!</definedName>
    <definedName name="R_G2_22B_AS_VR">#REF!</definedName>
    <definedName name="R_G2_45B_AS_PR" localSheetId="7">#REF!</definedName>
    <definedName name="R_G2_45B_AS_PR" localSheetId="6">#REF!</definedName>
    <definedName name="R_G2_45B_AS_PR" localSheetId="8">#REF!</definedName>
    <definedName name="R_G2_45B_AS_PR" localSheetId="13">#REF!</definedName>
    <definedName name="R_G2_45B_AS_PR" localSheetId="9">#REF!</definedName>
    <definedName name="R_G2_45B_AS_PR" localSheetId="16">#REF!</definedName>
    <definedName name="R_G2_45B_AS_PR" localSheetId="2">#REF!</definedName>
    <definedName name="R_G2_45B_AS_PR" localSheetId="4">'[232]Road data'!$K$353</definedName>
    <definedName name="R_G2_45B_AS_PR" localSheetId="11">#REF!</definedName>
    <definedName name="R_G2_45B_AS_PR" localSheetId="3">#REF!</definedName>
    <definedName name="R_G2_45B_AS_PR">#REF!</definedName>
    <definedName name="R_G2_45B_AS_VR" localSheetId="7">#REF!</definedName>
    <definedName name="R_G2_45B_AS_VR" localSheetId="6">#REF!</definedName>
    <definedName name="R_G2_45B_AS_VR" localSheetId="8">#REF!</definedName>
    <definedName name="R_G2_45B_AS_VR" localSheetId="13">#REF!</definedName>
    <definedName name="R_G2_45B_AS_VR" localSheetId="9">#REF!</definedName>
    <definedName name="R_G2_45B_AS_VR" localSheetId="16">#REF!</definedName>
    <definedName name="R_G2_45B_AS_VR" localSheetId="2">#REF!</definedName>
    <definedName name="R_G2_45B_AS_VR" localSheetId="4">'[232]Road data'!$K$459</definedName>
    <definedName name="R_G2_45B_AS_VR" localSheetId="11">#REF!</definedName>
    <definedName name="R_G2_45B_AS_VR" localSheetId="3">#REF!</definedName>
    <definedName name="R_G2_45B_AS_VR">#REF!</definedName>
    <definedName name="R_G3_22B_BS_PR" localSheetId="7">#REF!</definedName>
    <definedName name="R_G3_22B_BS_PR" localSheetId="6">#REF!</definedName>
    <definedName name="R_G3_22B_BS_PR" localSheetId="8">#REF!</definedName>
    <definedName name="R_G3_22B_BS_PR" localSheetId="13">#REF!</definedName>
    <definedName name="R_G3_22B_BS_PR" localSheetId="9">#REF!</definedName>
    <definedName name="R_G3_22B_BS_PR" localSheetId="16">#REF!</definedName>
    <definedName name="R_G3_22B_BS_PR" localSheetId="2">#REF!</definedName>
    <definedName name="R_G3_22B_BS_PR" localSheetId="4">'[232]Road data'!$K$326</definedName>
    <definedName name="R_G3_22B_BS_PR" localSheetId="11">#REF!</definedName>
    <definedName name="R_G3_22B_BS_PR" localSheetId="3">#REF!</definedName>
    <definedName name="R_G3_22B_BS_PR">#REF!</definedName>
    <definedName name="R_G3_22B_BS_VR" localSheetId="7">#REF!</definedName>
    <definedName name="R_G3_22B_BS_VR" localSheetId="6">#REF!</definedName>
    <definedName name="R_G3_22B_BS_VR" localSheetId="8">#REF!</definedName>
    <definedName name="R_G3_22B_BS_VR" localSheetId="13">#REF!</definedName>
    <definedName name="R_G3_22B_BS_VR" localSheetId="9">#REF!</definedName>
    <definedName name="R_G3_22B_BS_VR" localSheetId="16">#REF!</definedName>
    <definedName name="R_G3_22B_BS_VR" localSheetId="2">#REF!</definedName>
    <definedName name="R_G3_22B_BS_VR" localSheetId="4">'[232]Road data'!$K$432</definedName>
    <definedName name="R_G3_22B_BS_VR" localSheetId="11">#REF!</definedName>
    <definedName name="R_G3_22B_BS_VR" localSheetId="3">#REF!</definedName>
    <definedName name="R_G3_22B_BS_VR">#REF!</definedName>
    <definedName name="R_G3_45B_BS_PR" localSheetId="7">#REF!</definedName>
    <definedName name="R_G3_45B_BS_PR" localSheetId="6">#REF!</definedName>
    <definedName name="R_G3_45B_BS_PR" localSheetId="8">#REF!</definedName>
    <definedName name="R_G3_45B_BS_PR" localSheetId="13">#REF!</definedName>
    <definedName name="R_G3_45B_BS_PR" localSheetId="9">#REF!</definedName>
    <definedName name="R_G3_45B_BS_PR" localSheetId="16">#REF!</definedName>
    <definedName name="R_G3_45B_BS_PR" localSheetId="2">#REF!</definedName>
    <definedName name="R_G3_45B_BS_PR" localSheetId="4">'[232]Road data'!$K$379</definedName>
    <definedName name="R_G3_45B_BS_PR" localSheetId="11">#REF!</definedName>
    <definedName name="R_G3_45B_BS_PR" localSheetId="3">#REF!</definedName>
    <definedName name="R_G3_45B_BS_PR">#REF!</definedName>
    <definedName name="R_G3_45B_BS_VR" localSheetId="7">#REF!</definedName>
    <definedName name="R_G3_45B_BS_VR" localSheetId="6">#REF!</definedName>
    <definedName name="R_G3_45B_BS_VR" localSheetId="8">#REF!</definedName>
    <definedName name="R_G3_45B_BS_VR" localSheetId="13">#REF!</definedName>
    <definedName name="R_G3_45B_BS_VR" localSheetId="9">#REF!</definedName>
    <definedName name="R_G3_45B_BS_VR" localSheetId="16">#REF!</definedName>
    <definedName name="R_G3_45B_BS_VR" localSheetId="2">#REF!</definedName>
    <definedName name="R_G3_45B_BS_VR" localSheetId="4">'[232]Road data'!$K$485</definedName>
    <definedName name="R_G3_45B_BS_VR" localSheetId="11">#REF!</definedName>
    <definedName name="R_G3_45B_BS_VR" localSheetId="3">#REF!</definedName>
    <definedName name="R_G3_45B_BS_VR">#REF!</definedName>
    <definedName name="R_GRA_150" localSheetId="12">'[206]C.D.Data (Morth)'!$K$94</definedName>
    <definedName name="R_GRA_150" localSheetId="5">'[207]C.D.Data (Morth)'!$K$94</definedName>
    <definedName name="R_GRA_150">'[301]C.D.Data (Morth)'!$K$94</definedName>
    <definedName name="R_GRA_BEDDING" localSheetId="12">'[206]C.D.Data (Morth)'!$K$59</definedName>
    <definedName name="R_GRA_BEDDING" localSheetId="5">'[207]C.D.Data (Morth)'!$K$59</definedName>
    <definedName name="R_GRA_BEDDING">'[301]C.D.Data (Morth)'!$K$59</definedName>
    <definedName name="R_Gravel_Bedding" localSheetId="2">'[213]Road data'!$K$354</definedName>
    <definedName name="R_Gravel_Bedding" localSheetId="4">'[213]Road data'!$K$354</definedName>
    <definedName name="R_Gravel_Bedding" localSheetId="12">'[214]Road data'!$K$354</definedName>
    <definedName name="R_Gravel_Bedding" localSheetId="5">'[215]Road data'!$K$354</definedName>
    <definedName name="R_Gravel_Bedding" localSheetId="3">'[213]Road data'!$K$354</definedName>
    <definedName name="R_Gravel_Bedding">'[216]Road data'!$K$354</definedName>
    <definedName name="R_Gravel_between" localSheetId="2">'[230]Road data'!$K$934</definedName>
    <definedName name="R_Gravel_between" localSheetId="4">'[230]Road data'!$K$934</definedName>
    <definedName name="R_Gravel_between" localSheetId="12">'[557]Road data'!$K$356</definedName>
    <definedName name="R_Gravel_between" localSheetId="5">'[555]Road data'!$K$934</definedName>
    <definedName name="R_Gravel_between" localSheetId="3">'[230]Road data'!$K$934</definedName>
    <definedName name="R_Gravel_between">'[229]Road data'!$K$934</definedName>
    <definedName name="R_Gravel_Pipebedding" localSheetId="2">'[230]Road data'!$K$877</definedName>
    <definedName name="R_Gravel_Pipebedding" localSheetId="4">'[230]Road data'!$K$877</definedName>
    <definedName name="R_Gravel_Pipebedding" localSheetId="12">'[557]Road data'!$K$299</definedName>
    <definedName name="R_Gravel_Pipebedding" localSheetId="5">'[555]Road data'!$K$877</definedName>
    <definedName name="R_Gravel_Pipebedding" localSheetId="3">'[230]Road data'!$K$877</definedName>
    <definedName name="R_Gravel_Pipebedding">'[229]Road data'!$K$877</definedName>
    <definedName name="R_Gravel_Quardrent" localSheetId="7">'[485]Road data'!#REF!</definedName>
    <definedName name="R_Gravel_Quardrent" localSheetId="6">'[485]Road data'!#REF!</definedName>
    <definedName name="R_Gravel_Quardrent" localSheetId="8">'[485]Road data'!#REF!</definedName>
    <definedName name="R_Gravel_Quardrent" localSheetId="13">'[485]Road data'!#REF!</definedName>
    <definedName name="R_Gravel_Quardrent" localSheetId="9">'[485]Road data'!#REF!</definedName>
    <definedName name="R_Gravel_Quardrent" localSheetId="2">'[393]Road data'!#REF!</definedName>
    <definedName name="R_Gravel_Quardrent" localSheetId="4">'[393]Road data'!#REF!</definedName>
    <definedName name="R_Gravel_Quardrent" localSheetId="11">'[485]Road data'!#REF!</definedName>
    <definedName name="R_Gravel_Quardrent" localSheetId="12">'[231]Road data'!#REF!</definedName>
    <definedName name="R_Gravel_Quardrent" localSheetId="5">'[556]Road data'!#REF!</definedName>
    <definedName name="R_Gravel_Quardrent" localSheetId="3">'[393]Road data'!#REF!</definedName>
    <definedName name="R_Gravel_Quardrent">'[485]Road data'!#REF!</definedName>
    <definedName name="R_GravelBedding" localSheetId="2">'[548]Road data'!$K$351</definedName>
    <definedName name="R_GravelBedding" localSheetId="4">'[548]Road data'!$K$351</definedName>
    <definedName name="R_GravelBedding" localSheetId="12">'[549]Road data'!$K$351</definedName>
    <definedName name="R_GravelBedding" localSheetId="5">'[550]Road data'!$K$351</definedName>
    <definedName name="R_GravelBedding" localSheetId="3">'[548]Road data'!$K$351</definedName>
    <definedName name="R_GravelBedding">'[551]Road data'!$K$351</definedName>
    <definedName name="R_GravelShoulders" localSheetId="2">'[230]Road data'!$K$618</definedName>
    <definedName name="R_GravelShoulders" localSheetId="4">'[230]Road data'!$K$618</definedName>
    <definedName name="R_GravelShoulders" localSheetId="12">'[231]Road data'!$K$250</definedName>
    <definedName name="R_GravelShoulders" localSheetId="5">#N/A</definedName>
    <definedName name="R_GravelShoulders" localSheetId="3">'[230]Road data'!$K$618</definedName>
    <definedName name="R_GravelShoulders">'[229]Road data'!$K$618</definedName>
    <definedName name="R_GROUT_REV" localSheetId="7">#REF!</definedName>
    <definedName name="R_GROUT_REV" localSheetId="6">#REF!</definedName>
    <definedName name="R_GROUT_REV" localSheetId="8">#REF!</definedName>
    <definedName name="R_GROUT_REV" localSheetId="13">#REF!</definedName>
    <definedName name="R_GROUT_REV" localSheetId="9">#REF!</definedName>
    <definedName name="R_GROUT_REV" localSheetId="16">#REF!</definedName>
    <definedName name="R_GROUT_REV" localSheetId="2">'[232]Road data'!$K$1496</definedName>
    <definedName name="R_GROUT_REV" localSheetId="4">'[232]Road data'!$K$1496</definedName>
    <definedName name="R_GROUT_REV" localSheetId="11">#REF!</definedName>
    <definedName name="R_GROUT_REV" localSheetId="3">'[232]Road data'!$K$1496</definedName>
    <definedName name="R_GROUT_REV">#REF!</definedName>
    <definedName name="R_GRV_BODYWALLS" localSheetId="12">'[206]C.D.Data (Morth)'!$K$158</definedName>
    <definedName name="R_GRV_BODYWALLS" localSheetId="5">'[207]C.D.Data (Morth)'!$K$158</definedName>
    <definedName name="R_GRV_BODYWALLS">'[301]C.D.Data (Morth)'!$K$158</definedName>
    <definedName name="R_GS" localSheetId="7">#REF!</definedName>
    <definedName name="R_GS" localSheetId="6">#REF!</definedName>
    <definedName name="R_GS" localSheetId="8">#REF!</definedName>
    <definedName name="R_GS" localSheetId="13">#REF!</definedName>
    <definedName name="R_GS" localSheetId="9">#REF!</definedName>
    <definedName name="R_GS" localSheetId="16">#REF!</definedName>
    <definedName name="R_GS" localSheetId="2">#REF!</definedName>
    <definedName name="R_GS" localSheetId="4">'[232]Road data'!$K$845</definedName>
    <definedName name="R_GS" localSheetId="11">#REF!</definedName>
    <definedName name="R_GS" localSheetId="3">#REF!</definedName>
    <definedName name="R_GS">#REF!</definedName>
    <definedName name="R_GSB" localSheetId="7">#REF!</definedName>
    <definedName name="R_GSB" localSheetId="6">#REF!</definedName>
    <definedName name="R_GSB" localSheetId="8">#REF!</definedName>
    <definedName name="R_GSB" localSheetId="13">#REF!</definedName>
    <definedName name="R_GSB" localSheetId="9">#REF!</definedName>
    <definedName name="R_GSB" localSheetId="16">#REF!</definedName>
    <definedName name="R_GSB" localSheetId="2">'[232]Road data'!$K$234</definedName>
    <definedName name="R_GSB" localSheetId="4">'[232]Road data'!$K$234</definedName>
    <definedName name="R_GSB" localSheetId="11">#REF!</definedName>
    <definedName name="R_GSB" localSheetId="12">'[231]Road data'!$K$77</definedName>
    <definedName name="R_GSB" localSheetId="5">'[555]Road data'!$K$129</definedName>
    <definedName name="R_GSB" localSheetId="3">'[232]Road data'!$K$234</definedName>
    <definedName name="R_GSB">#REF!</definedName>
    <definedName name="R_H_ROCK" localSheetId="7">#REF!</definedName>
    <definedName name="R_H_ROCK" localSheetId="6">#REF!</definedName>
    <definedName name="R_H_ROCK" localSheetId="8">#REF!</definedName>
    <definedName name="R_H_ROCK" localSheetId="13">#REF!</definedName>
    <definedName name="R_H_ROCK" localSheetId="9">#REF!</definedName>
    <definedName name="R_H_ROCK" localSheetId="16">#REF!</definedName>
    <definedName name="R_H_ROCK" localSheetId="2">#REF!</definedName>
    <definedName name="R_H_ROCK" localSheetId="4">#REF!</definedName>
    <definedName name="R_H_ROCK" localSheetId="11">#REF!</definedName>
    <definedName name="R_H_ROCK" localSheetId="3">#REF!</definedName>
    <definedName name="R_H_ROCK">#REF!</definedName>
    <definedName name="R_HP_1000" localSheetId="7">#REF!</definedName>
    <definedName name="R_HP_1000" localSheetId="6">#REF!</definedName>
    <definedName name="R_HP_1000" localSheetId="8">#REF!</definedName>
    <definedName name="R_HP_1000" localSheetId="13">#REF!</definedName>
    <definedName name="R_HP_1000" localSheetId="9">#REF!</definedName>
    <definedName name="R_HP_1000" localSheetId="16">#REF!</definedName>
    <definedName name="R_HP_1000" localSheetId="2">'[232]Road data'!$K$1143</definedName>
    <definedName name="R_HP_1000" localSheetId="4">'[232]Road data'!$K$1143</definedName>
    <definedName name="R_HP_1000" localSheetId="11">#REF!</definedName>
    <definedName name="R_HP_1000" localSheetId="3">'[232]Road data'!$K$1143</definedName>
    <definedName name="R_HP_1000">#REF!</definedName>
    <definedName name="R_HP_450" localSheetId="7">'[558]Road data'!#REF!</definedName>
    <definedName name="R_HP_450" localSheetId="6">'[558]Road data'!#REF!</definedName>
    <definedName name="R_HP_450" localSheetId="8">'[558]Road data'!#REF!</definedName>
    <definedName name="R_HP_450" localSheetId="13">'[558]Road data'!#REF!</definedName>
    <definedName name="R_HP_450" localSheetId="9">'[558]Road data'!#REF!</definedName>
    <definedName name="R_HP_450" localSheetId="16">'[558]Road data'!#REF!</definedName>
    <definedName name="R_HP_450" localSheetId="11">'[558]Road data'!#REF!</definedName>
    <definedName name="R_HP_450" localSheetId="5">'[559]Road data'!#REF!</definedName>
    <definedName name="R_HP_450">'[558]Road data'!#REF!</definedName>
    <definedName name="R_HP_600" localSheetId="7">#REF!</definedName>
    <definedName name="R_HP_600" localSheetId="6">#REF!</definedName>
    <definedName name="R_HP_600" localSheetId="8">#REF!</definedName>
    <definedName name="R_HP_600" localSheetId="13">#REF!</definedName>
    <definedName name="R_HP_600" localSheetId="9">#REF!</definedName>
    <definedName name="R_HP_600" localSheetId="16">#REF!</definedName>
    <definedName name="R_HP_600" localSheetId="2">'[232]Road data'!$K$1109</definedName>
    <definedName name="R_HP_600" localSheetId="4">'[232]Road data'!$K$1109</definedName>
    <definedName name="R_HP_600" localSheetId="11">#REF!</definedName>
    <definedName name="R_HP_600" localSheetId="5">#N/A</definedName>
    <definedName name="R_HP_600" localSheetId="3">'[232]Road data'!$K$1109</definedName>
    <definedName name="R_HP_600">#REF!</definedName>
    <definedName name="R_HP_800" localSheetId="7">#REF!</definedName>
    <definedName name="R_HP_800" localSheetId="6">#REF!</definedName>
    <definedName name="R_HP_800" localSheetId="8">#REF!</definedName>
    <definedName name="R_HP_800" localSheetId="13">#REF!</definedName>
    <definedName name="R_HP_800" localSheetId="9">#REF!</definedName>
    <definedName name="R_HP_800" localSheetId="16">#REF!</definedName>
    <definedName name="R_HP_800" localSheetId="2">'[232]Road data'!$K$1126</definedName>
    <definedName name="R_HP_800" localSheetId="4">'[232]Road data'!$K$1126</definedName>
    <definedName name="R_HP_800" localSheetId="11">#REF!</definedName>
    <definedName name="R_HP_800" localSheetId="5">'[555]Road data'!$K$888</definedName>
    <definedName name="R_HP_800" localSheetId="3">'[232]Road data'!$K$1126</definedName>
    <definedName name="R_HP_800">#REF!</definedName>
    <definedName name="R_HP_900">'[463]Road data'!$K$1075</definedName>
    <definedName name="R_HP1000" localSheetId="5">'[207]C.D.Data (Morth)'!#REF!</definedName>
    <definedName name="R_HP1000">'[206]C.D.Data (Morth)'!#REF!</definedName>
    <definedName name="R_HP450" localSheetId="5">'[207]C.D.Data (Morth)'!#REF!</definedName>
    <definedName name="R_HP450">'[206]C.D.Data (Morth)'!#REF!</definedName>
    <definedName name="R_HP600" localSheetId="5">'[207]C.D.Data (Morth)'!#REF!</definedName>
    <definedName name="R_HP600">'[206]C.D.Data (Morth)'!#REF!</definedName>
    <definedName name="R_HP800" localSheetId="12">'[206]C.D.Data (Morth)'!$K$71</definedName>
    <definedName name="R_HP800" localSheetId="5">'[207]C.D.Data (Morth)'!$K$71</definedName>
    <definedName name="R_HP800">'[301]C.D.Data (Morth)'!$K$71</definedName>
    <definedName name="R_HPL_600" localSheetId="2">'[328]Road data'!$K$345</definedName>
    <definedName name="R_HPL_600" localSheetId="4">'[328]Road data'!$K$345</definedName>
    <definedName name="R_HPL_600" localSheetId="12">'[557]Road data'!$K$345</definedName>
    <definedName name="R_HPL_600" localSheetId="5">#N/A</definedName>
    <definedName name="R_HPL_600" localSheetId="3">'[328]Road data'!$K$345</definedName>
    <definedName name="R_HPL_600">'[560]Road data'!$K$345</definedName>
    <definedName name="R_HPL_800" localSheetId="2">'[230]Road data'!$K$900</definedName>
    <definedName name="R_HPL_800" localSheetId="4">'[230]Road data'!$K$900</definedName>
    <definedName name="R_HPL_800" localSheetId="12">'[557]Road data'!$K$322</definedName>
    <definedName name="R_HPL_800" localSheetId="5">'[555]Road data'!$K$900</definedName>
    <definedName name="R_HPL_800" localSheetId="3">'[230]Road data'!$K$900</definedName>
    <definedName name="R_HPL_800">'[229]Road data'!$K$900</definedName>
    <definedName name="R_HYSD_FOUND" localSheetId="7">#REF!</definedName>
    <definedName name="R_HYSD_FOUND" localSheetId="6">#REF!</definedName>
    <definedName name="R_HYSD_FOUND" localSheetId="8">#REF!</definedName>
    <definedName name="R_HYSD_FOUND" localSheetId="13">#REF!</definedName>
    <definedName name="R_HYSD_FOUND" localSheetId="9">#REF!</definedName>
    <definedName name="R_HYSD_FOUND" localSheetId="16">#REF!</definedName>
    <definedName name="R_HYSD_FOUND" localSheetId="2">'[232]Road data'!$K$1619</definedName>
    <definedName name="R_HYSD_FOUND" localSheetId="4">'[232]Road data'!$K$1619</definedName>
    <definedName name="R_HYSD_FOUND" localSheetId="11">#REF!</definedName>
    <definedName name="R_HYSD_Found" localSheetId="12">'[549]Road data'!$K$747</definedName>
    <definedName name="R_HYSD_Found" localSheetId="5">'[550]Road data'!$K$747</definedName>
    <definedName name="R_HYSD_FOUND" localSheetId="3">'[232]Road data'!$K$1619</definedName>
    <definedName name="R_HYSD_FOUND">#REF!</definedName>
    <definedName name="R_HYSD_SUB" localSheetId="7">#REF!</definedName>
    <definedName name="R_HYSD_SUB" localSheetId="6">#REF!</definedName>
    <definedName name="R_HYSD_SUB" localSheetId="8">#REF!</definedName>
    <definedName name="R_HYSD_SUB" localSheetId="13">#REF!</definedName>
    <definedName name="R_HYSD_SUB" localSheetId="9">#REF!</definedName>
    <definedName name="R_HYSD_SUB" localSheetId="16">#REF!</definedName>
    <definedName name="R_HYSD_SUB" localSheetId="2">'[232]Road data'!$K$1600</definedName>
    <definedName name="R_HYSD_SUB" localSheetId="4">'[232]Road data'!$K$1600</definedName>
    <definedName name="R_HYSD_SUB" localSheetId="11">#REF!</definedName>
    <definedName name="R_HYSD_sub" localSheetId="12">'[549]Road data'!$K$731</definedName>
    <definedName name="R_HYSD_sub" localSheetId="5">'[550]Road data'!$K$731</definedName>
    <definedName name="R_HYSD_SUB" localSheetId="3">'[232]Road data'!$K$1600</definedName>
    <definedName name="R_HYSD_SUB">#REF!</definedName>
    <definedName name="R_HYSD_SUPER" localSheetId="7">#REF!</definedName>
    <definedName name="R_HYSD_SUPER" localSheetId="6">#REF!</definedName>
    <definedName name="R_HYSD_SUPER" localSheetId="8">#REF!</definedName>
    <definedName name="R_HYSD_SUPER" localSheetId="13">#REF!</definedName>
    <definedName name="R_HYSD_SUPER" localSheetId="9">#REF!</definedName>
    <definedName name="R_HYSD_SUPER" localSheetId="16">#REF!</definedName>
    <definedName name="R_HYSD_SUPER" localSheetId="2">'[232]Road data'!$K$1581</definedName>
    <definedName name="R_HYSD_SUPER" localSheetId="4">'[232]Road data'!$K$1581</definedName>
    <definedName name="R_HYSD_SUPER" localSheetId="11">#REF!</definedName>
    <definedName name="R_HYSD_Super" localSheetId="12">'[231]Road data'!#REF!</definedName>
    <definedName name="R_HYSD_Super" localSheetId="5">#N/A</definedName>
    <definedName name="R_HYSD_SUPER" localSheetId="3">'[232]Road data'!$K$1581</definedName>
    <definedName name="R_HYSD_SUPER">#REF!</definedName>
    <definedName name="R_M10_base" localSheetId="7">'[485]Road data'!#REF!</definedName>
    <definedName name="R_M10_base" localSheetId="6">'[485]Road data'!#REF!</definedName>
    <definedName name="R_M10_base" localSheetId="8">'[485]Road data'!#REF!</definedName>
    <definedName name="R_M10_base" localSheetId="13">'[485]Road data'!#REF!</definedName>
    <definedName name="R_M10_base" localSheetId="9">'[485]Road data'!#REF!</definedName>
    <definedName name="R_M10_base" localSheetId="16">'[485]Road data'!#REF!</definedName>
    <definedName name="R_M10_base" localSheetId="2">'[393]Road data'!#REF!</definedName>
    <definedName name="R_M10_base" localSheetId="4">'[393]Road data'!#REF!</definedName>
    <definedName name="R_M10_base" localSheetId="11">'[485]Road data'!#REF!</definedName>
    <definedName name="R_M10_base" localSheetId="12">'[231]Road data'!#REF!</definedName>
    <definedName name="R_M10_base" localSheetId="5">'[556]Road data'!#REF!</definedName>
    <definedName name="R_M10_base" localSheetId="3">'[393]Road data'!#REF!</definedName>
    <definedName name="R_M10_base">'[485]Road data'!#REF!</definedName>
    <definedName name="R_M10_bCC" localSheetId="7">'[485]Road data'!#REF!</definedName>
    <definedName name="R_M10_bCC" localSheetId="6">'[485]Road data'!#REF!</definedName>
    <definedName name="R_M10_bCC" localSheetId="8">'[485]Road data'!#REF!</definedName>
    <definedName name="R_M10_bCC" localSheetId="13">'[485]Road data'!#REF!</definedName>
    <definedName name="R_M10_bCC" localSheetId="9">'[485]Road data'!#REF!</definedName>
    <definedName name="R_M10_bCC" localSheetId="16">'[485]Road data'!#REF!</definedName>
    <definedName name="R_M10_bCC" localSheetId="2">'[393]Road data'!#REF!</definedName>
    <definedName name="R_M10_bCC" localSheetId="4">'[393]Road data'!#REF!</definedName>
    <definedName name="R_M10_bCC" localSheetId="11">'[485]Road data'!#REF!</definedName>
    <definedName name="R_M10_bCC" localSheetId="12">'[231]Road data'!#REF!</definedName>
    <definedName name="R_M10_bCC" localSheetId="5">#N/A</definedName>
    <definedName name="R_M10_bCC" localSheetId="3">'[393]Road data'!#REF!</definedName>
    <definedName name="R_M10_bCC">'[485]Road data'!#REF!</definedName>
    <definedName name="R_M10_bodywalls" localSheetId="2">'[230]Road data'!$K$864</definedName>
    <definedName name="R_M10_bodywalls" localSheetId="4">'[230]Road data'!$K$864</definedName>
    <definedName name="R_M10_bodywalls" localSheetId="12">'[557]Road data'!$K$286</definedName>
    <definedName name="R_M10_bodywalls" localSheetId="5">'[555]Road data'!$K$864</definedName>
    <definedName name="R_M10_bodywalls" localSheetId="3">'[230]Road data'!$K$864</definedName>
    <definedName name="R_M10_bodywalls">'[229]Road data'!$K$864</definedName>
    <definedName name="R_M10_drains" localSheetId="7">'[485]Road data'!#REF!</definedName>
    <definedName name="R_M10_drains" localSheetId="6">'[485]Road data'!#REF!</definedName>
    <definedName name="R_M10_drains" localSheetId="8">'[485]Road data'!#REF!</definedName>
    <definedName name="R_M10_drains" localSheetId="13">'[485]Road data'!#REF!</definedName>
    <definedName name="R_M10_drains" localSheetId="9">'[485]Road data'!#REF!</definedName>
    <definedName name="R_M10_drains" localSheetId="2">'[393]Road data'!#REF!</definedName>
    <definedName name="R_M10_drains" localSheetId="4">'[393]Road data'!#REF!</definedName>
    <definedName name="R_M10_drains" localSheetId="11">'[485]Road data'!#REF!</definedName>
    <definedName name="R_M10_drains" localSheetId="12">'[231]Road data'!#REF!</definedName>
    <definedName name="R_M10_drains" localSheetId="5">'[556]Road data'!#REF!</definedName>
    <definedName name="R_M10_drains" localSheetId="3">'[393]Road data'!#REF!</definedName>
    <definedName name="R_M10_drains">'[485]Road data'!#REF!</definedName>
    <definedName name="R_M10_found" localSheetId="2">'[230]Road data'!$K$853</definedName>
    <definedName name="R_M10_found" localSheetId="4">'[230]Road data'!$K$853</definedName>
    <definedName name="R_M10_found" localSheetId="12">'[557]Road data'!$K$275</definedName>
    <definedName name="R_M10_found" localSheetId="5">'[555]Road data'!$K$853</definedName>
    <definedName name="R_M10_found" localSheetId="3">'[230]Road data'!$K$853</definedName>
    <definedName name="R_M10_found">'[229]Road data'!$K$853</definedName>
    <definedName name="R_M15_ABUT" localSheetId="5">'[207]C.D.Data (Morth)'!#REF!</definedName>
    <definedName name="R_M15_ABUT">'[206]C.D.Data (Morth)'!#REF!</definedName>
    <definedName name="R_M15_DIVIDERS" localSheetId="7">#REF!</definedName>
    <definedName name="R_M15_DIVIDERS" localSheetId="6">#REF!</definedName>
    <definedName name="R_M15_DIVIDERS" localSheetId="8">#REF!</definedName>
    <definedName name="R_M15_DIVIDERS" localSheetId="13">#REF!</definedName>
    <definedName name="R_M15_DIVIDERS" localSheetId="9">#REF!</definedName>
    <definedName name="R_M15_DIVIDERS" localSheetId="16">#REF!</definedName>
    <definedName name="R_M15_DIVIDERS" localSheetId="2">'[232]Road data'!$K$1693</definedName>
    <definedName name="R_M15_DIVIDERS" localSheetId="4">'[232]Road data'!$K$1693</definedName>
    <definedName name="R_M15_DIVIDERS" localSheetId="11">#REF!</definedName>
    <definedName name="R_M15_dividers" localSheetId="12">'[231]Road data'!#REF!</definedName>
    <definedName name="R_M15_dividers" localSheetId="5">'[556]Road data'!#REF!</definedName>
    <definedName name="R_M15_DIVIDERS" localSheetId="3">'[232]Road data'!$K$1693</definedName>
    <definedName name="R_M15_DIVIDERS">#REF!</definedName>
    <definedName name="R_M15_Foot" localSheetId="2">'[548]Road data'!$K$528</definedName>
    <definedName name="R_M15_Foot" localSheetId="4">'[548]Road data'!$K$528</definedName>
    <definedName name="R_M15_Foot" localSheetId="12">'[549]Road data'!$K$528</definedName>
    <definedName name="R_M15_Foot" localSheetId="5">'[550]Road data'!$K$528</definedName>
    <definedName name="R_M15_Foot" localSheetId="3">'[548]Road data'!$K$528</definedName>
    <definedName name="R_M15_Foot">'[551]Road data'!$K$528</definedName>
    <definedName name="R_M15_footing" localSheetId="2">'[230]Road data'!$K$1026</definedName>
    <definedName name="R_M15_footing" localSheetId="4">'[230]Road data'!$K$1026</definedName>
    <definedName name="R_M15_footing" localSheetId="12">'[231]Road data'!#REF!</definedName>
    <definedName name="R_M15_footing" localSheetId="5">#N/A</definedName>
    <definedName name="R_M15_footing" localSheetId="3">'[230]Road data'!$K$1026</definedName>
    <definedName name="R_M15_footing">'[229]Road data'!$K$1026</definedName>
    <definedName name="R_M15_FOUND" localSheetId="7">#REF!</definedName>
    <definedName name="R_M15_FOUND" localSheetId="6">#REF!</definedName>
    <definedName name="R_M15_FOUND" localSheetId="8">#REF!</definedName>
    <definedName name="R_M15_FOUND" localSheetId="13">#REF!</definedName>
    <definedName name="R_M15_FOUND" localSheetId="9">#REF!</definedName>
    <definedName name="R_M15_FOUND" localSheetId="16">#REF!</definedName>
    <definedName name="R_M15_FOUND" localSheetId="2">'[232]Road data'!$K$1236</definedName>
    <definedName name="R_M15_FOUND" localSheetId="4">'[232]Road data'!$K$1236</definedName>
    <definedName name="R_M15_FOUND" localSheetId="11">#REF!</definedName>
    <definedName name="R_M15_FOUND" localSheetId="5">'[233]Road data'!$J$1193</definedName>
    <definedName name="R_M15_FOUND" localSheetId="3">'[232]Road data'!$K$1236</definedName>
    <definedName name="R_M15_FOUND">#REF!</definedName>
    <definedName name="R_M15_LEVEL" localSheetId="7">#REF!</definedName>
    <definedName name="R_M15_LEVEL" localSheetId="6">#REF!</definedName>
    <definedName name="R_M15_LEVEL" localSheetId="8">#REF!</definedName>
    <definedName name="R_M15_LEVEL" localSheetId="13">#REF!</definedName>
    <definedName name="R_M15_LEVEL" localSheetId="9">#REF!</definedName>
    <definedName name="R_M15_LEVEL" localSheetId="16">#REF!</definedName>
    <definedName name="R_M15_LEVEL" localSheetId="2">'[232]Road data'!$K$1457</definedName>
    <definedName name="R_M15_LEVEL" localSheetId="4">'[232]Road data'!$K$1457</definedName>
    <definedName name="R_M15_LEVEL" localSheetId="11">#REF!</definedName>
    <definedName name="R_M15_LEVEL" localSheetId="3">'[232]Road data'!$K$1457</definedName>
    <definedName name="R_M15_LEVEL">#REF!</definedName>
    <definedName name="R_M15_LevellingCoarse" localSheetId="2">'[548]Road data'!$K$679</definedName>
    <definedName name="R_M15_LevellingCoarse" localSheetId="4">'[548]Road data'!$K$679</definedName>
    <definedName name="R_M15_LevellingCoarse" localSheetId="12">'[549]Road data'!$K$679</definedName>
    <definedName name="R_M15_LevellingCoarse" localSheetId="5">'[550]Road data'!$K$679</definedName>
    <definedName name="R_M15_LevellingCoarse" localSheetId="3">'[548]Road data'!$K$679</definedName>
    <definedName name="R_M15_LevellingCoarse">'[551]Road data'!$K$679</definedName>
    <definedName name="R_M15_SUB" localSheetId="7">#REF!</definedName>
    <definedName name="R_M15_SUB" localSheetId="6">#REF!</definedName>
    <definedName name="R_M15_SUB" localSheetId="8">#REF!</definedName>
    <definedName name="R_M15_SUB" localSheetId="13">#REF!</definedName>
    <definedName name="R_M15_SUB" localSheetId="9">#REF!</definedName>
    <definedName name="R_M15_SUB" localSheetId="16">#REF!</definedName>
    <definedName name="R_M15_SUB" localSheetId="2">'[232]Road data'!$K$1265</definedName>
    <definedName name="R_M15_SUB" localSheetId="4">'[232]Road data'!$K$1265</definedName>
    <definedName name="R_M15_SUB" localSheetId="11">#REF!</definedName>
    <definedName name="R_M15_SUB" localSheetId="12">'[231]Road data'!#REF!</definedName>
    <definedName name="R_M15_SUB" localSheetId="5">#N/A</definedName>
    <definedName name="R_M15_SUB" localSheetId="3">'[232]Road data'!$K$1265</definedName>
    <definedName name="R_M15_SUB">#REF!</definedName>
    <definedName name="R_M20_Bed" localSheetId="2">'[548]Road data'!$K$579</definedName>
    <definedName name="R_M20_Bed" localSheetId="4">'[548]Road data'!$K$579</definedName>
    <definedName name="R_M20_Bed" localSheetId="12">'[549]Road data'!$K$579</definedName>
    <definedName name="R_M20_Bed" localSheetId="5">'[550]Road data'!$K$579</definedName>
    <definedName name="R_M20_Bed" localSheetId="3">'[548]Road data'!$K$579</definedName>
    <definedName name="R_M20_Bed">'[551]Road data'!$K$579</definedName>
    <definedName name="R_M20_BedBack" localSheetId="2">'[230]Road data'!$K$1086</definedName>
    <definedName name="R_M20_BedBack" localSheetId="4">'[230]Road data'!$K$1086</definedName>
    <definedName name="R_M20_BedBack" localSheetId="12">'[231]Road data'!#REF!</definedName>
    <definedName name="R_M20_BedBack" localSheetId="5">#N/A</definedName>
    <definedName name="R_M20_BedBack" localSheetId="3">'[230]Road data'!$K$1086</definedName>
    <definedName name="R_M20_BedBack">'[229]Road data'!$K$1086</definedName>
    <definedName name="R_M20_BEDBLOCKS" localSheetId="5">'[207]C.D.Data (Morth)'!#REF!</definedName>
    <definedName name="R_M20_BEDBLOCKS">'[206]C.D.Data (Morth)'!#REF!</definedName>
    <definedName name="R_M20_COVER" localSheetId="7">'[485]Road data'!#REF!</definedName>
    <definedName name="R_M20_COVER" localSheetId="6">'[485]Road data'!#REF!</definedName>
    <definedName name="R_M20_COVER" localSheetId="8">'[485]Road data'!#REF!</definedName>
    <definedName name="R_M20_COVER" localSheetId="13">'[485]Road data'!#REF!</definedName>
    <definedName name="R_M20_COVER" localSheetId="9">'[485]Road data'!#REF!</definedName>
    <definedName name="R_M20_COVER" localSheetId="2">'[393]Road data'!#REF!</definedName>
    <definedName name="R_M20_COVER" localSheetId="4">'[393]Road data'!#REF!</definedName>
    <definedName name="R_M20_COVER" localSheetId="11">'[485]Road data'!#REF!</definedName>
    <definedName name="R_M20_COVER" localSheetId="12">'[231]Road data'!#REF!</definedName>
    <definedName name="R_M20_COVER" localSheetId="5">#N/A</definedName>
    <definedName name="R_M20_COVER" localSheetId="3">'[393]Road data'!#REF!</definedName>
    <definedName name="R_M20_COVER">'[485]Road data'!#REF!</definedName>
    <definedName name="R_M20_DECKSLAB" localSheetId="2">'[230]Road data'!$K$1116</definedName>
    <definedName name="R_M20_DECKSLAB" localSheetId="4">'[230]Road data'!$K$1116</definedName>
    <definedName name="R_M20_DECKSLAB" localSheetId="12">'[231]Road data'!#REF!</definedName>
    <definedName name="R_M20_DECKSLAB" localSheetId="5">#N/A</definedName>
    <definedName name="R_M20_DECKSLAB" localSheetId="3">'[230]Road data'!$K$1116</definedName>
    <definedName name="R_M20_DECKSLAB">'[229]Road data'!$K$1116</definedName>
    <definedName name="R_M20_slab" localSheetId="2">'[548]Road data'!$K$604</definedName>
    <definedName name="R_M20_slab" localSheetId="4">'[548]Road data'!$K$604</definedName>
    <definedName name="R_M20_slab" localSheetId="12">'[549]Road data'!$K$604</definedName>
    <definedName name="R_M20_slab" localSheetId="5">'[550]Road data'!$K$604</definedName>
    <definedName name="R_M20_slab" localSheetId="3">'[548]Road data'!$K$604</definedName>
    <definedName name="R_M20_slab">'[551]Road data'!$K$604</definedName>
    <definedName name="R_M20_VRCC_BEDBLOCKS" localSheetId="5">'[207]C.D.Data (Morth)'!#REF!</definedName>
    <definedName name="R_M20_VRCC_BEDBLOCKS">'[206]C.D.Data (Morth)'!#REF!</definedName>
    <definedName name="R_M20_VRCC_SLAB" localSheetId="5">'[207]C.D.Data (Morth)'!#REF!</definedName>
    <definedName name="R_M20_VRCC_SLAB">'[206]C.D.Data (Morth)'!#REF!</definedName>
    <definedName name="R_M20R_BEDBLOCKS" localSheetId="7">#REF!</definedName>
    <definedName name="R_M20R_BEDBLOCKS" localSheetId="6">#REF!</definedName>
    <definedName name="R_M20R_BEDBLOCKS" localSheetId="8">#REF!</definedName>
    <definedName name="R_M20R_BEDBLOCKS" localSheetId="13">#REF!</definedName>
    <definedName name="R_M20R_BEDBLOCKS" localSheetId="9">#REF!</definedName>
    <definedName name="R_M20R_BEDBLOCKS" localSheetId="16">#REF!</definedName>
    <definedName name="R_M20R_BEDBLOCKS" localSheetId="2">'[232]Road data'!$K$1293</definedName>
    <definedName name="R_M20R_BEDBLOCKS" localSheetId="4">'[232]Road data'!$K$1293</definedName>
    <definedName name="R_M20R_BEDBLOCKS" localSheetId="11">#REF!</definedName>
    <definedName name="R_M20R_BEDBLOCKS" localSheetId="5">'[233]Road data'!$J$1250</definedName>
    <definedName name="R_M20R_BEDBLOCKS" localSheetId="3">'[232]Road data'!$K$1293</definedName>
    <definedName name="R_M20R_BEDBLOCKS">#REF!</definedName>
    <definedName name="R_M20R_COVER_SLAB" localSheetId="7">#REF!</definedName>
    <definedName name="R_M20R_COVER_SLAB" localSheetId="6">#REF!</definedName>
    <definedName name="R_M20R_COVER_SLAB" localSheetId="8">#REF!</definedName>
    <definedName name="R_M20R_COVER_SLAB" localSheetId="13">#REF!</definedName>
    <definedName name="R_M20R_COVER_SLAB" localSheetId="9">#REF!</definedName>
    <definedName name="R_M20R_COVER_SLAB" localSheetId="16">#REF!</definedName>
    <definedName name="R_M20R_COVER_SLAB" localSheetId="2">'[232]Road data'!$K$1721</definedName>
    <definedName name="R_M20R_COVER_SLAB" localSheetId="4">'[232]Road data'!$K$1721</definedName>
    <definedName name="R_M20R_COVER_SLAB" localSheetId="11">#REF!</definedName>
    <definedName name="R_M20R_COVER_SLAB" localSheetId="3">'[232]Road data'!$K$1721</definedName>
    <definedName name="R_M20R_COVER_SLAB">#REF!</definedName>
    <definedName name="R_M20R_DECK" localSheetId="7">#REF!</definedName>
    <definedName name="R_M20R_DECK" localSheetId="6">#REF!</definedName>
    <definedName name="R_M20R_DECK" localSheetId="8">#REF!</definedName>
    <definedName name="R_M20R_DECK" localSheetId="13">#REF!</definedName>
    <definedName name="R_M20R_DECK" localSheetId="9">#REF!</definedName>
    <definedName name="R_M20R_DECK" localSheetId="16">#REF!</definedName>
    <definedName name="R_M20R_DECK" localSheetId="2">'[232]Road data'!$K$1321</definedName>
    <definedName name="R_M20R_DECK" localSheetId="4">'[232]Road data'!$K$1321</definedName>
    <definedName name="R_M20R_DECK" localSheetId="11">#REF!</definedName>
    <definedName name="R_M20R_DECK" localSheetId="5">'[233]Road data'!$J$1278</definedName>
    <definedName name="R_M20R_DECK" localSheetId="3">'[232]Road data'!$K$1321</definedName>
    <definedName name="R_M20R_DECK">#REF!</definedName>
    <definedName name="R_M20R_RAIL" localSheetId="7">#REF!</definedName>
    <definedName name="R_M20R_RAIL" localSheetId="6">#REF!</definedName>
    <definedName name="R_M20R_RAIL" localSheetId="8">#REF!</definedName>
    <definedName name="R_M20R_RAIL" localSheetId="13">#REF!</definedName>
    <definedName name="R_M20R_RAIL" localSheetId="9">#REF!</definedName>
    <definedName name="R_M20R_RAIL" localSheetId="16">#REF!</definedName>
    <definedName name="R_M20R_RAIL" localSheetId="2">'[232]Road data'!$K$1430</definedName>
    <definedName name="R_M20R_RAIL" localSheetId="4">'[232]Road data'!$K$1430</definedName>
    <definedName name="R_M20R_RAIL" localSheetId="11">#REF!</definedName>
    <definedName name="R_M20R_RAIL" localSheetId="3">'[232]Road data'!$K$1430</definedName>
    <definedName name="R_M20R_RAIL">#REF!</definedName>
    <definedName name="R_M25_ApproachSlab" localSheetId="7">'[485]Road data'!#REF!</definedName>
    <definedName name="R_M25_ApproachSlab" localSheetId="6">'[485]Road data'!#REF!</definedName>
    <definedName name="R_M25_ApproachSlab" localSheetId="8">'[485]Road data'!#REF!</definedName>
    <definedName name="R_M25_ApproachSlab" localSheetId="13">'[485]Road data'!#REF!</definedName>
    <definedName name="R_M25_ApproachSlab" localSheetId="9">'[485]Road data'!#REF!</definedName>
    <definedName name="R_M25_ApproachSlab" localSheetId="16">'[485]Road data'!#REF!</definedName>
    <definedName name="R_M25_ApproachSlab" localSheetId="2">'[393]Road data'!#REF!</definedName>
    <definedName name="R_M25_ApproachSlab" localSheetId="4">'[393]Road data'!#REF!</definedName>
    <definedName name="R_M25_ApproachSlab" localSheetId="11">'[485]Road data'!#REF!</definedName>
    <definedName name="R_M25_ApproachSlab" localSheetId="12">'[231]Road data'!#REF!</definedName>
    <definedName name="R_M25_ApproachSlab" localSheetId="5">#N/A</definedName>
    <definedName name="R_M25_ApproachSlab" localSheetId="3">'[393]Road data'!#REF!</definedName>
    <definedName name="R_M25_ApproachSlab">'[485]Road data'!#REF!</definedName>
    <definedName name="R_M25_VRCC_APPROACHSLAB" localSheetId="5">'[207]C.D.Data (Morth)'!#REF!</definedName>
    <definedName name="R_M25_VRCC_APPROACHSLAB">'[206]C.D.Data (Morth)'!#REF!</definedName>
    <definedName name="R_M25R_APP" localSheetId="7">#REF!</definedName>
    <definedName name="R_M25R_APP" localSheetId="6">#REF!</definedName>
    <definedName name="R_M25R_APP" localSheetId="8">#REF!</definedName>
    <definedName name="R_M25R_APP" localSheetId="13">#REF!</definedName>
    <definedName name="R_M25R_APP" localSheetId="9">#REF!</definedName>
    <definedName name="R_M25R_APP" localSheetId="16">#REF!</definedName>
    <definedName name="R_M25R_APP" localSheetId="2">'[232]Road data'!$K$1378</definedName>
    <definedName name="R_M25R_APP" localSheetId="4">'[232]Road data'!$K$1378</definedName>
    <definedName name="R_M25R_APP" localSheetId="11">#REF!</definedName>
    <definedName name="R_M25R_APP" localSheetId="3">'[232]Road data'!$K$1378</definedName>
    <definedName name="R_M25R_APP">#REF!</definedName>
    <definedName name="R_M30_VRCC" localSheetId="5">'[207]C.D.Data (Morth)'!#REF!</definedName>
    <definedName name="R_M30_VRCC">'[206]C.D.Data (Morth)'!#REF!</definedName>
    <definedName name="R_M30_WC" localSheetId="7">'[485]Road data'!#REF!</definedName>
    <definedName name="R_M30_WC" localSheetId="6">'[485]Road data'!#REF!</definedName>
    <definedName name="R_M30_WC" localSheetId="8">'[485]Road data'!#REF!</definedName>
    <definedName name="R_M30_WC" localSheetId="13">'[485]Road data'!#REF!</definedName>
    <definedName name="R_M30_WC" localSheetId="9">'[485]Road data'!#REF!</definedName>
    <definedName name="R_M30_WC" localSheetId="16">'[485]Road data'!#REF!</definedName>
    <definedName name="R_M30_WC" localSheetId="2">'[393]Road data'!#REF!</definedName>
    <definedName name="R_M30_WC" localSheetId="4">'[393]Road data'!#REF!</definedName>
    <definedName name="R_M30_WC" localSheetId="11">'[485]Road data'!#REF!</definedName>
    <definedName name="R_M30_WC" localSheetId="12">'[231]Road data'!#REF!</definedName>
    <definedName name="R_M30_WC" localSheetId="5">#N/A</definedName>
    <definedName name="R_M30_WC" localSheetId="3">'[393]Road data'!#REF!</definedName>
    <definedName name="R_M30_WC">'[485]Road data'!#REF!</definedName>
    <definedName name="R_M30R_WC" localSheetId="7">#REF!</definedName>
    <definedName name="R_M30R_WC" localSheetId="6">#REF!</definedName>
    <definedName name="R_M30R_WC" localSheetId="8">#REF!</definedName>
    <definedName name="R_M30R_WC" localSheetId="13">#REF!</definedName>
    <definedName name="R_M30R_WC" localSheetId="9">#REF!</definedName>
    <definedName name="R_M30R_WC" localSheetId="16">#REF!</definedName>
    <definedName name="R_M30R_WC" localSheetId="2">'[232]Road data'!$K$1349</definedName>
    <definedName name="R_M30R_WC" localSheetId="4">'[232]Road data'!$K$1349</definedName>
    <definedName name="R_M30R_WC" localSheetId="11">#REF!</definedName>
    <definedName name="R_M30R_WC" localSheetId="5">'[233]Road data'!$J$1306</definedName>
    <definedName name="R_M30R_WC" localSheetId="3">'[232]Road data'!$K$1349</definedName>
    <definedName name="R_M30R_WC">#REF!</definedName>
    <definedName name="R_M35_CC" localSheetId="2">'[230]Road data'!$K$672</definedName>
    <definedName name="R_M35_CC" localSheetId="4">'[230]Road data'!$K$672</definedName>
    <definedName name="R_M35_CC" localSheetId="12">'[231]Road data'!#REF!</definedName>
    <definedName name="R_M35_CC" localSheetId="5">'[555]Road data'!$K$672</definedName>
    <definedName name="R_M35_CC" localSheetId="3">'[230]Road data'!$K$672</definedName>
    <definedName name="R_M35_CC">'[229]Road data'!$K$672</definedName>
    <definedName name="R_M35_CCP" localSheetId="7">#REF!</definedName>
    <definedName name="R_M35_CCP" localSheetId="6">#REF!</definedName>
    <definedName name="R_M35_CCP" localSheetId="8">#REF!</definedName>
    <definedName name="R_M35_CCP" localSheetId="13">#REF!</definedName>
    <definedName name="R_M35_CCP" localSheetId="9">#REF!</definedName>
    <definedName name="R_M35_CCP" localSheetId="16">#REF!</definedName>
    <definedName name="R_M35_CCP" localSheetId="2">'[232]Road data'!$K$925</definedName>
    <definedName name="R_M35_CCP" localSheetId="4">'[232]Road data'!$K$925</definedName>
    <definedName name="R_M35_CCP" localSheetId="11">#REF!</definedName>
    <definedName name="R_M35_CCP" localSheetId="5">'[233]Road data'!$J$887</definedName>
    <definedName name="R_M35_CCP" localSheetId="3">'[232]Road data'!$K$925</definedName>
    <definedName name="R_M35_CCP">#REF!</definedName>
    <definedName name="R_M35_FLY_CCP" localSheetId="7">#REF!</definedName>
    <definedName name="R_M35_FLY_CCP" localSheetId="6">#REF!</definedName>
    <definedName name="R_M35_FLY_CCP" localSheetId="8">#REF!</definedName>
    <definedName name="R_M35_FLY_CCP" localSheetId="13">#REF!</definedName>
    <definedName name="R_M35_FLY_CCP" localSheetId="9">#REF!</definedName>
    <definedName name="R_M35_FLY_CCP" localSheetId="16">#REF!</definedName>
    <definedName name="R_M35_FLY_CCP" localSheetId="2">#REF!</definedName>
    <definedName name="R_M35_FLY_CCP" localSheetId="4">'[232]Road data'!$K$988</definedName>
    <definedName name="R_M35_FLY_CCP" localSheetId="11">#REF!</definedName>
    <definedName name="R_M35_FLY_CCP" localSheetId="3">#REF!</definedName>
    <definedName name="R_M35_FLY_CCP">#REF!</definedName>
    <definedName name="R_M35_FlyAsh" localSheetId="7">'[485]Road data'!#REF!</definedName>
    <definedName name="R_M35_FlyAsh" localSheetId="6">'[485]Road data'!#REF!</definedName>
    <definedName name="R_M35_FlyAsh" localSheetId="8">'[485]Road data'!#REF!</definedName>
    <definedName name="R_M35_FlyAsh" localSheetId="13">'[485]Road data'!#REF!</definedName>
    <definedName name="R_M35_FlyAsh" localSheetId="9">'[485]Road data'!#REF!</definedName>
    <definedName name="R_M35_FlyAsh" localSheetId="16">'[485]Road data'!#REF!</definedName>
    <definedName name="R_M35_FlyAsh" localSheetId="2">'[393]Road data'!#REF!</definedName>
    <definedName name="R_M35_FlyAsh" localSheetId="4">'[393]Road data'!#REF!</definedName>
    <definedName name="R_M35_FlyAsh" localSheetId="11">'[485]Road data'!#REF!</definedName>
    <definedName name="R_M35_FlyAsh" localSheetId="12">'[231]Road data'!#REF!</definedName>
    <definedName name="R_M35_FlyAsh" localSheetId="5">#N/A</definedName>
    <definedName name="R_M35_FlyAsh" localSheetId="3">'[393]Road data'!#REF!</definedName>
    <definedName name="R_M35_FlyAsh">'[485]Road data'!#REF!</definedName>
    <definedName name="R_MAST_12.7" localSheetId="7">#REF!</definedName>
    <definedName name="R_MAST_12.7" localSheetId="6">#REF!</definedName>
    <definedName name="R_MAST_12.7" localSheetId="8">#REF!</definedName>
    <definedName name="R_MAST_12.7" localSheetId="13">#REF!</definedName>
    <definedName name="R_MAST_12.7" localSheetId="9">#REF!</definedName>
    <definedName name="R_MAST_12.7" localSheetId="16">#REF!</definedName>
    <definedName name="R_MAST_12.7" localSheetId="11">#REF!</definedName>
    <definedName name="R_MAST_12.7">#REF!</definedName>
    <definedName name="R_MAST_25.4" localSheetId="7">'[558]Road data'!#REF!</definedName>
    <definedName name="R_MAST_25.4" localSheetId="6">'[558]Road data'!#REF!</definedName>
    <definedName name="R_MAST_25.4" localSheetId="8">'[558]Road data'!#REF!</definedName>
    <definedName name="R_MAST_25.4" localSheetId="13">'[558]Road data'!#REF!</definedName>
    <definedName name="R_MAST_25.4" localSheetId="9">'[558]Road data'!#REF!</definedName>
    <definedName name="R_MAST_25.4" localSheetId="16">'[558]Road data'!#REF!</definedName>
    <definedName name="R_MAST_25.4" localSheetId="2">#REF!</definedName>
    <definedName name="R_MAST_25.4" localSheetId="4">#REF!</definedName>
    <definedName name="R_MAST_25.4" localSheetId="11">'[558]Road data'!#REF!</definedName>
    <definedName name="R_MAST_25.4" localSheetId="5">'[559]Road data'!#REF!</definedName>
    <definedName name="R_MAST_25.4" localSheetId="3">#REF!</definedName>
    <definedName name="R_MAST_25.4">'[558]Road data'!#REF!</definedName>
    <definedName name="R_MILD" localSheetId="7">#REF!</definedName>
    <definedName name="R_MILD" localSheetId="6">#REF!</definedName>
    <definedName name="R_MILD" localSheetId="8">#REF!</definedName>
    <definedName name="R_MILD" localSheetId="13">#REF!</definedName>
    <definedName name="R_MILD" localSheetId="9">#REF!</definedName>
    <definedName name="R_MILD" localSheetId="16">#REF!</definedName>
    <definedName name="R_MILD" localSheetId="2">'[232]Road data'!$K$1638</definedName>
    <definedName name="R_MILD" localSheetId="4">'[232]Road data'!$K$1638</definedName>
    <definedName name="R_MILD" localSheetId="11">#REF!</definedName>
    <definedName name="R_Mild" localSheetId="12">'[231]Road data'!#REF!</definedName>
    <definedName name="R_Mild" localSheetId="5">#N/A</definedName>
    <definedName name="R_MILD" localSheetId="3">'[232]Road data'!$K$1638</definedName>
    <definedName name="R_MILD">#REF!</definedName>
    <definedName name="R_MSS" localSheetId="7">#REF!</definedName>
    <definedName name="R_MSS" localSheetId="6">#REF!</definedName>
    <definedName name="R_MSS" localSheetId="8">#REF!</definedName>
    <definedName name="R_MSS" localSheetId="13">#REF!</definedName>
    <definedName name="R_MSS" localSheetId="9">#REF!</definedName>
    <definedName name="R_MSS" localSheetId="16">#REF!</definedName>
    <definedName name="R_MSS" localSheetId="2">'[232]Road data'!$K$654</definedName>
    <definedName name="R_MSS" localSheetId="4">'[232]Road data'!$K$654</definedName>
    <definedName name="R_MSS" localSheetId="11">#REF!</definedName>
    <definedName name="R_MSS" localSheetId="12">'[549]Road data'!$K$244</definedName>
    <definedName name="R_MSS" localSheetId="5">'[550]Road data'!$K$244</definedName>
    <definedName name="R_MSS" localSheetId="3">'[232]Road data'!$K$654</definedName>
    <definedName name="R_MSS">#REF!</definedName>
    <definedName name="R_O_ROCK" localSheetId="7">#REF!</definedName>
    <definedName name="R_O_ROCK" localSheetId="6">#REF!</definedName>
    <definedName name="R_O_ROCK" localSheetId="8">#REF!</definedName>
    <definedName name="R_O_ROCK" localSheetId="13">#REF!</definedName>
    <definedName name="R_O_ROCK" localSheetId="9">#REF!</definedName>
    <definedName name="R_O_ROCK" localSheetId="16">#REF!</definedName>
    <definedName name="R_O_ROCK" localSheetId="2">#REF!</definedName>
    <definedName name="R_O_ROCK" localSheetId="4">#REF!</definedName>
    <definedName name="R_O_ROCK" localSheetId="11">#REF!</definedName>
    <definedName name="R_O_ROCK" localSheetId="3">#REF!</definedName>
    <definedName name="R_O_ROCK">#REF!</definedName>
    <definedName name="R_PAINT" localSheetId="7">#REF!</definedName>
    <definedName name="R_PAINT" localSheetId="6">#REF!</definedName>
    <definedName name="R_PAINT" localSheetId="8">#REF!</definedName>
    <definedName name="R_PAINT" localSheetId="13">#REF!</definedName>
    <definedName name="R_PAINT" localSheetId="9">#REF!</definedName>
    <definedName name="R_PAINT" localSheetId="16">#REF!</definedName>
    <definedName name="R_PAINT" localSheetId="2">'[232]Road data'!$K$1771</definedName>
    <definedName name="R_PAINT" localSheetId="4">'[232]Road data'!$K$1771</definedName>
    <definedName name="R_PAINT" localSheetId="11">#REF!</definedName>
    <definedName name="R_PAINT" localSheetId="3">'[232]Road data'!$K$1771</definedName>
    <definedName name="R_PAINT">#REF!</definedName>
    <definedName name="R_Painting" localSheetId="7">'[485]Road data'!#REF!</definedName>
    <definedName name="R_Painting" localSheetId="6">'[485]Road data'!#REF!</definedName>
    <definedName name="R_Painting" localSheetId="8">'[485]Road data'!#REF!</definedName>
    <definedName name="R_Painting" localSheetId="13">'[485]Road data'!#REF!</definedName>
    <definedName name="R_Painting" localSheetId="9">'[485]Road data'!#REF!</definedName>
    <definedName name="R_Painting" localSheetId="16">'[485]Road data'!#REF!</definedName>
    <definedName name="R_Painting" localSheetId="2">'[393]Road data'!#REF!</definedName>
    <definedName name="R_Painting" localSheetId="4">'[393]Road data'!#REF!</definedName>
    <definedName name="R_Painting" localSheetId="11">'[485]Road data'!#REF!</definedName>
    <definedName name="R_Painting" localSheetId="12">'[231]Road data'!#REF!</definedName>
    <definedName name="R_Painting" localSheetId="5">#N/A</definedName>
    <definedName name="R_Painting" localSheetId="3">'[393]Road data'!#REF!</definedName>
    <definedName name="R_Painting">'[485]Road data'!#REF!</definedName>
    <definedName name="R_PCC_M15_FOOTING" localSheetId="5">'[207]C.D.Data (Morth)'!#REF!</definedName>
    <definedName name="R_PCC_M15_FOOTING">'[206]C.D.Data (Morth)'!#REF!</definedName>
    <definedName name="R_PCC136" localSheetId="12">'[206]C.D.Data (Morth)'!$K$32</definedName>
    <definedName name="R_PCC136" localSheetId="5">'[207]C.D.Data (Morth)'!$K$32</definedName>
    <definedName name="R_PCC136">'[301]C.D.Data (Morth)'!$K$32</definedName>
    <definedName name="R_Pick" localSheetId="2">'[230]Road data'!$K$140</definedName>
    <definedName name="R_Pick" localSheetId="4">'[230]Road data'!$K$140</definedName>
    <definedName name="R_Pick" localSheetId="12">'[231]Road data'!$K$88</definedName>
    <definedName name="R_Pick" localSheetId="5">#N/A</definedName>
    <definedName name="R_Pick" localSheetId="3">'[230]Road data'!$K$140</definedName>
    <definedName name="R_Pick">'[229]Road data'!$K$140</definedName>
    <definedName name="R_PLAST" localSheetId="7">#REF!</definedName>
    <definedName name="R_PLAST" localSheetId="6">#REF!</definedName>
    <definedName name="R_PLAST" localSheetId="8">#REF!</definedName>
    <definedName name="R_PLAST" localSheetId="13">#REF!</definedName>
    <definedName name="R_PLAST" localSheetId="9">#REF!</definedName>
    <definedName name="R_PLAST" localSheetId="16">#REF!</definedName>
    <definedName name="R_PLAST" localSheetId="2">'[232]Road data'!$K$1740</definedName>
    <definedName name="R_PLAST" localSheetId="4">'[232]Road data'!$K$1740</definedName>
    <definedName name="R_PLAST" localSheetId="11">#REF!</definedName>
    <definedName name="R_PLAST" localSheetId="3">'[232]Road data'!$K$1740</definedName>
    <definedName name="R_PLAST">#REF!</definedName>
    <definedName name="R_PLAST_CUM" localSheetId="7">#REF!</definedName>
    <definedName name="R_PLAST_CUM" localSheetId="6">#REF!</definedName>
    <definedName name="R_PLAST_CUM" localSheetId="8">#REF!</definedName>
    <definedName name="R_PLAST_CUM" localSheetId="13">#REF!</definedName>
    <definedName name="R_PLAST_CUM" localSheetId="9">#REF!</definedName>
    <definedName name="R_PLAST_CUM" localSheetId="16">#REF!</definedName>
    <definedName name="R_PLAST_CUM" localSheetId="2">#REF!</definedName>
    <definedName name="R_PLAST_CUM" localSheetId="4">'[286]Road data'!#REF!</definedName>
    <definedName name="R_PLAST_CUM" localSheetId="11">#REF!</definedName>
    <definedName name="R_PLAST_CUM" localSheetId="3">#REF!</definedName>
    <definedName name="R_PLAST_CUM">#REF!</definedName>
    <definedName name="R_PLAST_SQM" localSheetId="7">#REF!</definedName>
    <definedName name="R_PLAST_SQM" localSheetId="6">#REF!</definedName>
    <definedName name="R_PLAST_SQM" localSheetId="8">#REF!</definedName>
    <definedName name="R_PLAST_SQM" localSheetId="13">#REF!</definedName>
    <definedName name="R_PLAST_SQM" localSheetId="9">#REF!</definedName>
    <definedName name="R_PLAST_SQM" localSheetId="16">#REF!</definedName>
    <definedName name="R_PLAST_SQM" localSheetId="2">#REF!</definedName>
    <definedName name="R_PLAST_SQM" localSheetId="4">'[286]Road data'!#REF!</definedName>
    <definedName name="R_PLAST_SQM" localSheetId="11">#REF!</definedName>
    <definedName name="R_PLAST_SQM" localSheetId="3">#REF!</definedName>
    <definedName name="R_PLAST_SQM">#REF!</definedName>
    <definedName name="R_Plastering" localSheetId="7">'[485]Road data'!#REF!</definedName>
    <definedName name="R_Plastering" localSheetId="6">'[485]Road data'!#REF!</definedName>
    <definedName name="R_Plastering" localSheetId="8">'[485]Road data'!#REF!</definedName>
    <definedName name="R_Plastering" localSheetId="13">'[485]Road data'!#REF!</definedName>
    <definedName name="R_Plastering" localSheetId="9">'[485]Road data'!#REF!</definedName>
    <definedName name="R_Plastering" localSheetId="16">'[485]Road data'!#REF!</definedName>
    <definedName name="R_Plastering" localSheetId="2">'[393]Road data'!#REF!</definedName>
    <definedName name="R_Plastering" localSheetId="4">'[393]Road data'!#REF!</definedName>
    <definedName name="R_Plastering" localSheetId="11">'[485]Road data'!#REF!</definedName>
    <definedName name="R_Plastering" localSheetId="12">'[231]Road data'!#REF!</definedName>
    <definedName name="R_Plastering" localSheetId="5">#N/A</definedName>
    <definedName name="R_Plastering" localSheetId="3">'[393]Road data'!#REF!</definedName>
    <definedName name="R_Plastering">'[485]Road data'!#REF!</definedName>
    <definedName name="R_PRIME" localSheetId="7">#REF!</definedName>
    <definedName name="R_PRIME" localSheetId="6">#REF!</definedName>
    <definedName name="R_PRIME" localSheetId="8">#REF!</definedName>
    <definedName name="R_PRIME" localSheetId="13">#REF!</definedName>
    <definedName name="R_PRIME" localSheetId="9">#REF!</definedName>
    <definedName name="R_PRIME" localSheetId="16">#REF!</definedName>
    <definedName name="R_PRIME" localSheetId="11">#REF!</definedName>
    <definedName name="R_PRIME">#REF!</definedName>
    <definedName name="R_R300" localSheetId="2">'[548]Road data'!$K$484</definedName>
    <definedName name="R_R300" localSheetId="4">'[548]Road data'!$K$484</definedName>
    <definedName name="R_R300" localSheetId="12">'[549]Road data'!$K$484</definedName>
    <definedName name="R_R300" localSheetId="5">'[550]Road data'!$K$484</definedName>
    <definedName name="R_R300" localSheetId="3">'[548]Road data'!$K$484</definedName>
    <definedName name="R_R300">'[551]Road data'!$K$484</definedName>
    <definedName name="R_Rev_A300" localSheetId="7">'[485]Road data'!#REF!</definedName>
    <definedName name="R_Rev_A300" localSheetId="6">'[485]Road data'!#REF!</definedName>
    <definedName name="R_Rev_A300" localSheetId="8">'[485]Road data'!#REF!</definedName>
    <definedName name="R_Rev_A300" localSheetId="13">'[485]Road data'!#REF!</definedName>
    <definedName name="R_Rev_A300" localSheetId="9">'[485]Road data'!#REF!</definedName>
    <definedName name="R_Rev_A300" localSheetId="2">'[393]Road data'!#REF!</definedName>
    <definedName name="R_Rev_A300" localSheetId="4">'[393]Road data'!#REF!</definedName>
    <definedName name="R_Rev_A300" localSheetId="11">'[485]Road data'!#REF!</definedName>
    <definedName name="R_Rev_A300" localSheetId="12">'[231]Road data'!#REF!</definedName>
    <definedName name="R_Rev_A300" localSheetId="5">'[556]Road data'!#REF!</definedName>
    <definedName name="R_Rev_A300" localSheetId="3">'[393]Road data'!#REF!</definedName>
    <definedName name="R_Rev_A300">'[485]Road data'!#REF!</definedName>
    <definedName name="R_Rev_Q300" localSheetId="7">'[485]Road data'!#REF!</definedName>
    <definedName name="R_Rev_Q300" localSheetId="6">'[485]Road data'!#REF!</definedName>
    <definedName name="R_Rev_Q300" localSheetId="8">'[485]Road data'!#REF!</definedName>
    <definedName name="R_Rev_Q300" localSheetId="13">'[485]Road data'!#REF!</definedName>
    <definedName name="R_Rev_Q300" localSheetId="9">'[485]Road data'!#REF!</definedName>
    <definedName name="R_Rev_Q300" localSheetId="2">'[393]Road data'!#REF!</definedName>
    <definedName name="R_Rev_Q300" localSheetId="4">'[393]Road data'!#REF!</definedName>
    <definedName name="R_Rev_Q300" localSheetId="11">'[485]Road data'!#REF!</definedName>
    <definedName name="R_Rev_Q300" localSheetId="12">'[231]Road data'!#REF!</definedName>
    <definedName name="R_Rev_Q300" localSheetId="5">'[556]Road data'!#REF!</definedName>
    <definedName name="R_Rev_Q300" localSheetId="3">'[393]Road data'!#REF!</definedName>
    <definedName name="R_Rev_Q300">'[485]Road data'!#REF!</definedName>
    <definedName name="R_REV300" localSheetId="7">#REF!</definedName>
    <definedName name="R_REV300" localSheetId="6">#REF!</definedName>
    <definedName name="R_REV300" localSheetId="8">#REF!</definedName>
    <definedName name="R_REV300" localSheetId="13">#REF!</definedName>
    <definedName name="R_REV300" localSheetId="9">#REF!</definedName>
    <definedName name="R_REV300" localSheetId="16">#REF!</definedName>
    <definedName name="R_REV300" localSheetId="2">'[232]Road data'!$K$1186</definedName>
    <definedName name="R_REV300" localSheetId="4">'[232]Road data'!$K$1186</definedName>
    <definedName name="R_REV300" localSheetId="11">#REF!</definedName>
    <definedName name="R_REV300" localSheetId="3">'[232]Road data'!$K$1186</definedName>
    <definedName name="R_REV300">#REF!</definedName>
    <definedName name="R_REV300_APR" localSheetId="12">'[206]C.D.Data (Morth)'!$K$127</definedName>
    <definedName name="R_REV300_APR" localSheetId="5">'[207]C.D.Data (Morth)'!$K$127</definedName>
    <definedName name="R_REV300_APR">'[301]C.D.Data (Morth)'!$K$127</definedName>
    <definedName name="R_REV300_QUA" localSheetId="12">'[206]C.D.Data (Morth)'!$K$110</definedName>
    <definedName name="R_REV300_QUA" localSheetId="5">'[207]C.D.Data (Morth)'!$K$110</definedName>
    <definedName name="R_REV300_QUA">'[301]C.D.Data (Morth)'!$K$110</definedName>
    <definedName name="R_ROUGH_STONE">'[463]Road data'!$K$1921</definedName>
    <definedName name="R_SANDFILL" localSheetId="7">#REF!</definedName>
    <definedName name="R_SANDFILL" localSheetId="6">#REF!</definedName>
    <definedName name="R_SANDFILL" localSheetId="8">#REF!</definedName>
    <definedName name="R_SANDFILL" localSheetId="13">#REF!</definedName>
    <definedName name="R_SANDFILL" localSheetId="9">#REF!</definedName>
    <definedName name="R_SANDFILL" localSheetId="16">#REF!</definedName>
    <definedName name="R_SANDFILL" localSheetId="2">'[232]Road data'!$K$1664</definedName>
    <definedName name="R_SANDFILL" localSheetId="4">'[232]Road data'!$K$1664</definedName>
    <definedName name="R_SANDFILL" localSheetId="11">#REF!</definedName>
    <definedName name="R_SANDFILL" localSheetId="12">'[206]C.D.Data (Morth)'!#REF!</definedName>
    <definedName name="R_SANDFILL" localSheetId="5">'[233]Road data'!$J$1595</definedName>
    <definedName name="R_SANDFILL" localSheetId="3">'[232]Road data'!$K$1664</definedName>
    <definedName name="R_SANDFILL">#REF!</definedName>
    <definedName name="R_SandFILLING" localSheetId="7">'[485]Road data'!#REF!</definedName>
    <definedName name="R_SandFILLING" localSheetId="6">'[485]Road data'!#REF!</definedName>
    <definedName name="R_SandFILLING" localSheetId="8">'[485]Road data'!#REF!</definedName>
    <definedName name="R_SandFILLING" localSheetId="13">'[485]Road data'!#REF!</definedName>
    <definedName name="R_SandFILLING" localSheetId="9">'[485]Road data'!#REF!</definedName>
    <definedName name="R_SandFILLING" localSheetId="16">'[485]Road data'!#REF!</definedName>
    <definedName name="R_SandFILLING" localSheetId="2">'[393]Road data'!#REF!</definedName>
    <definedName name="R_SandFILLING" localSheetId="4">'[393]Road data'!#REF!</definedName>
    <definedName name="R_SandFILLING" localSheetId="11">'[485]Road data'!#REF!</definedName>
    <definedName name="R_SandFILLING" localSheetId="12">'[231]Road data'!#REF!</definedName>
    <definedName name="R_SandFILLING" localSheetId="5">#N/A</definedName>
    <definedName name="R_SandFILLING" localSheetId="3">'[393]Road data'!#REF!</definedName>
    <definedName name="R_SandFILLING">'[485]Road data'!#REF!</definedName>
    <definedName name="R_SCAR_BT" localSheetId="7">#REF!</definedName>
    <definedName name="R_SCAR_BT" localSheetId="6">#REF!</definedName>
    <definedName name="R_SCAR_BT" localSheetId="8">#REF!</definedName>
    <definedName name="R_SCAR_BT" localSheetId="13">#REF!</definedName>
    <definedName name="R_SCAR_BT" localSheetId="9">#REF!</definedName>
    <definedName name="R_SCAR_BT" localSheetId="16">#REF!</definedName>
    <definedName name="R_SCAR_BT" localSheetId="2">'[232]Road data'!$K$273</definedName>
    <definedName name="R_SCAR_BT" localSheetId="4">'[232]Road data'!$K$273</definedName>
    <definedName name="R_SCAR_BT" localSheetId="11">#REF!</definedName>
    <definedName name="R_Scar_BT" localSheetId="12">'[231]Road data'!#REF!</definedName>
    <definedName name="R_Scar_BT" localSheetId="5">#N/A</definedName>
    <definedName name="R_SCAR_BT" localSheetId="3">'[232]Road data'!$K$273</definedName>
    <definedName name="R_SCAR_BT">#REF!</definedName>
    <definedName name="R_SCAR_GRA" localSheetId="7">#REF!</definedName>
    <definedName name="R_SCAR_GRA" localSheetId="6">#REF!</definedName>
    <definedName name="R_SCAR_GRA" localSheetId="8">#REF!</definedName>
    <definedName name="R_SCAR_GRA" localSheetId="13">#REF!</definedName>
    <definedName name="R_SCAR_GRA" localSheetId="9">#REF!</definedName>
    <definedName name="R_SCAR_GRA" localSheetId="16">#REF!</definedName>
    <definedName name="R_SCAR_GRA" localSheetId="2">'[232]Road data'!$K$252</definedName>
    <definedName name="R_SCAR_GRA" localSheetId="4">'[232]Road data'!$K$252</definedName>
    <definedName name="R_SCAR_GRA" localSheetId="11">#REF!</definedName>
    <definedName name="R_SCAR_GRA" localSheetId="5">'[233]Road data'!#REF!</definedName>
    <definedName name="R_SCAR_GRA" localSheetId="3">'[232]Road data'!$K$252</definedName>
    <definedName name="R_SCAR_GRA">#REF!</definedName>
    <definedName name="R_Scar_GSB" localSheetId="7">'[485]Road data'!#REF!</definedName>
    <definedName name="R_Scar_GSB" localSheetId="6">'[485]Road data'!#REF!</definedName>
    <definedName name="R_Scar_GSB" localSheetId="8">'[485]Road data'!#REF!</definedName>
    <definedName name="R_Scar_GSB" localSheetId="13">'[485]Road data'!#REF!</definedName>
    <definedName name="R_Scar_GSB" localSheetId="9">'[485]Road data'!#REF!</definedName>
    <definedName name="R_Scar_GSB" localSheetId="16">'[485]Road data'!#REF!</definedName>
    <definedName name="R_Scar_GSB" localSheetId="2">'[393]Road data'!#REF!</definedName>
    <definedName name="R_Scar_GSB" localSheetId="4">'[393]Road data'!#REF!</definedName>
    <definedName name="R_Scar_GSB" localSheetId="11">'[485]Road data'!#REF!</definedName>
    <definedName name="R_Scar_GSB" localSheetId="12">'[231]Road data'!#REF!</definedName>
    <definedName name="R_Scar_GSB" localSheetId="5">#N/A</definedName>
    <definedName name="R_Scar_GSB" localSheetId="3">'[393]Road data'!#REF!</definedName>
    <definedName name="R_Scar_GSB">'[485]Road data'!#REF!</definedName>
    <definedName name="R_Scarf" localSheetId="2">'[548]Road data'!$K$97</definedName>
    <definedName name="R_Scarf" localSheetId="4">'[548]Road data'!$K$97</definedName>
    <definedName name="R_Scarf" localSheetId="12">'[549]Road data'!$K$97</definedName>
    <definedName name="R_Scarf" localSheetId="5">'[550]Road data'!$K$97</definedName>
    <definedName name="R_Scarf" localSheetId="3">'[548]Road data'!$K$97</definedName>
    <definedName name="R_Scarf">'[551]Road data'!$K$97</definedName>
    <definedName name="R_SCSD" localSheetId="7">#REF!</definedName>
    <definedName name="R_SCSD" localSheetId="6">#REF!</definedName>
    <definedName name="R_SCSD" localSheetId="8">#REF!</definedName>
    <definedName name="R_SCSD" localSheetId="13">#REF!</definedName>
    <definedName name="R_SCSD" localSheetId="9">#REF!</definedName>
    <definedName name="R_SCSD" localSheetId="16">#REF!</definedName>
    <definedName name="R_SCSD" localSheetId="2">'[232]Road data'!#REF!</definedName>
    <definedName name="R_SCSD" localSheetId="4">'[232]Road data'!#REF!</definedName>
    <definedName name="R_SCSD" localSheetId="11">#REF!</definedName>
    <definedName name="R_SCSD" localSheetId="12">'[549]Road data'!$K$198</definedName>
    <definedName name="R_SCSD" localSheetId="5">'[550]Road data'!$K$198</definedName>
    <definedName name="R_SCSD" localSheetId="3">'[232]Road data'!#REF!</definedName>
    <definedName name="R_SCSD">#REF!</definedName>
    <definedName name="R_SCSD_6070" localSheetId="7">#REF!</definedName>
    <definedName name="R_SCSD_6070" localSheetId="6">#REF!</definedName>
    <definedName name="R_SCSD_6070" localSheetId="8">#REF!</definedName>
    <definedName name="R_SCSD_6070" localSheetId="13">#REF!</definedName>
    <definedName name="R_SCSD_6070" localSheetId="9">#REF!</definedName>
    <definedName name="R_SCSD_6070" localSheetId="16">#REF!</definedName>
    <definedName name="R_SCSD_6070" localSheetId="2">#REF!</definedName>
    <definedName name="R_SCSD_6070" localSheetId="4">'[232]Road data'!$K$574</definedName>
    <definedName name="R_SCSD_6070" localSheetId="11">#REF!</definedName>
    <definedName name="R_SCSD_6070" localSheetId="12">'[231]Road data'!$K$172</definedName>
    <definedName name="R_SCSD_6070" localSheetId="5">#N/A</definedName>
    <definedName name="R_SCSD_6070" localSheetId="3">#REF!</definedName>
    <definedName name="R_SCSD_6070">#REF!</definedName>
    <definedName name="R_SCSD_80100" localSheetId="7">#REF!</definedName>
    <definedName name="R_SCSD_80100" localSheetId="6">#REF!</definedName>
    <definedName name="R_SCSD_80100" localSheetId="8">#REF!</definedName>
    <definedName name="R_SCSD_80100" localSheetId="13">#REF!</definedName>
    <definedName name="R_SCSD_80100" localSheetId="9">#REF!</definedName>
    <definedName name="R_SCSD_80100" localSheetId="16">#REF!</definedName>
    <definedName name="R_SCSD_80100" localSheetId="2">'[232]Road data'!$K$545</definedName>
    <definedName name="R_SCSD_80100" localSheetId="4">'[232]Road data'!$K$545</definedName>
    <definedName name="R_SCSD_80100" localSheetId="11">#REF!</definedName>
    <definedName name="R_SCSD_80100" localSheetId="12">'[231]Road data'!#REF!</definedName>
    <definedName name="R_SCSD_80100" localSheetId="5">#N/A</definedName>
    <definedName name="R_SCSD_80100" localSheetId="3">'[232]Road data'!$K$545</definedName>
    <definedName name="R_SCSD_80100">#REF!</definedName>
    <definedName name="R_SDBC" localSheetId="7">#REF!</definedName>
    <definedName name="R_SDBC" localSheetId="6">#REF!</definedName>
    <definedName name="R_SDBC" localSheetId="8">#REF!</definedName>
    <definedName name="R_SDBC" localSheetId="13">#REF!</definedName>
    <definedName name="R_SDBC" localSheetId="9">#REF!</definedName>
    <definedName name="R_SDBC" localSheetId="16">#REF!</definedName>
    <definedName name="R_SDBC" localSheetId="2">'[232]Road data'!$K$689</definedName>
    <definedName name="R_SDBC" localSheetId="4">'[232]Road data'!$K$689</definedName>
    <definedName name="R_SDBC" localSheetId="11">#REF!</definedName>
    <definedName name="R_SDBC" localSheetId="12">'[231]Road data'!$K$233</definedName>
    <definedName name="R_SDBC" localSheetId="5">#N/A</definedName>
    <definedName name="R_SDBC" localSheetId="3">'[232]Road data'!$K$689</definedName>
    <definedName name="R_SDBC">#REF!</definedName>
    <definedName name="R_shoulders" localSheetId="2">'[548]Road data'!$K$263</definedName>
    <definedName name="R_shoulders" localSheetId="4">'[548]Road data'!$K$263</definedName>
    <definedName name="R_shoulders" localSheetId="12">'[549]Road data'!$K$263</definedName>
    <definedName name="R_shoulders" localSheetId="5">'[550]Road data'!$K$263</definedName>
    <definedName name="R_shoulders" localSheetId="3">'[548]Road data'!$K$263</definedName>
    <definedName name="R_shoulders">'[551]Road data'!$K$263</definedName>
    <definedName name="R_TACK" localSheetId="7">#REF!</definedName>
    <definedName name="R_TACK" localSheetId="6">#REF!</definedName>
    <definedName name="R_TACK" localSheetId="8">#REF!</definedName>
    <definedName name="R_TACK" localSheetId="13">#REF!</definedName>
    <definedName name="R_TACK" localSheetId="9">#REF!</definedName>
    <definedName name="R_TACK" localSheetId="16">#REF!</definedName>
    <definedName name="R_TACK" localSheetId="2">'[232]Road data'!$K$597</definedName>
    <definedName name="R_TACK" localSheetId="4">'[232]Road data'!$K$597</definedName>
    <definedName name="R_TACK" localSheetId="11">#REF!</definedName>
    <definedName name="R_Tack" localSheetId="12">'[231]Road data'!$K$196</definedName>
    <definedName name="R_Tack" localSheetId="5">#N/A</definedName>
    <definedName name="R_TACK" localSheetId="3">'[232]Road data'!$K$597</definedName>
    <definedName name="R_TACK">#REF!</definedName>
    <definedName name="R_Tack_80" localSheetId="4">#REF!</definedName>
    <definedName name="R_Tack_80">#REF!</definedName>
    <definedName name="R_vcc_m30" localSheetId="5">'[207]C.D.Data (Morth)'!#REF!</definedName>
    <definedName name="R_vcc_m30">'[206]C.D.Data (Morth)'!#REF!</definedName>
    <definedName name="R_VCC136" localSheetId="12">'[206]C.D.Data (Morth)'!$K$45</definedName>
    <definedName name="R_VCC136" localSheetId="5">'[207]C.D.Data (Morth)'!$K$45</definedName>
    <definedName name="R_VCC136">'[301]C.D.Data (Morth)'!$K$45</definedName>
    <definedName name="R_VCC136_FOUND" localSheetId="5">'[207]C.D.Data (Morth)'!#REF!</definedName>
    <definedName name="R_VCC136_FOUND">'[206]C.D.Data (Morth)'!#REF!</definedName>
    <definedName name="r_vrccm20_slab" localSheetId="5">'[207]C.D.Data (Morth)'!#REF!</definedName>
    <definedName name="r_vrccm20_slab">'[206]C.D.Data (Morth)'!#REF!</definedName>
    <definedName name="R_WBM_G2" localSheetId="2">'[548]Road data'!$K$121</definedName>
    <definedName name="R_WBM_G2" localSheetId="4">'[548]Road data'!$K$121</definedName>
    <definedName name="R_WBM_G2" localSheetId="12">'[549]Road data'!$K$121</definedName>
    <definedName name="R_WBM_G2" localSheetId="5">'[550]Road data'!$K$121</definedName>
    <definedName name="R_WBM_G2" localSheetId="3">'[548]Road data'!$K$121</definedName>
    <definedName name="R_WBM_G2">'[551]Road data'!$K$121</definedName>
    <definedName name="R_WBM_G3" localSheetId="2">'[548]Road data'!$K$144</definedName>
    <definedName name="R_WBM_G3" localSheetId="4">'[548]Road data'!$K$144</definedName>
    <definedName name="R_WBM_G3" localSheetId="12">'[549]Road data'!$K$144</definedName>
    <definedName name="R_WBM_G3" localSheetId="5">'[550]Road data'!$K$144</definedName>
    <definedName name="R_WBM_G3" localSheetId="3">'[548]Road data'!$K$144</definedName>
    <definedName name="R_WBM_G3">'[551]Road data'!$K$144</definedName>
    <definedName name="R_WBM2" localSheetId="7">'[485]Road data'!#REF!</definedName>
    <definedName name="R_WBM2" localSheetId="6">'[485]Road data'!#REF!</definedName>
    <definedName name="R_WBM2" localSheetId="8">'[485]Road data'!#REF!</definedName>
    <definedName name="R_WBM2" localSheetId="13">'[485]Road data'!#REF!</definedName>
    <definedName name="R_WBM2" localSheetId="9">'[485]Road data'!#REF!</definedName>
    <definedName name="R_WBM2" localSheetId="2">'[393]Road data'!#REF!</definedName>
    <definedName name="R_WBM2" localSheetId="4">'[393]Road data'!#REF!</definedName>
    <definedName name="R_WBM2" localSheetId="11">'[485]Road data'!#REF!</definedName>
    <definedName name="R_WBM2" localSheetId="12">'[231]Road data'!#REF!</definedName>
    <definedName name="R_WBM2" localSheetId="5">#N/A</definedName>
    <definedName name="R_WBM2" localSheetId="3">'[393]Road data'!#REF!</definedName>
    <definedName name="R_WBM2">'[485]Road data'!#REF!</definedName>
    <definedName name="R_WBM2_HS" localSheetId="2">'[230]Road data'!$K$209</definedName>
    <definedName name="R_WBM2_HS" localSheetId="4">'[230]Road data'!$K$209</definedName>
    <definedName name="R_WBM2_HS" localSheetId="12">'[231]Road data'!$K$115</definedName>
    <definedName name="R_WBM2_HS" localSheetId="5">#N/A</definedName>
    <definedName name="R_WBM2_HS" localSheetId="3">'[230]Road data'!$K$209</definedName>
    <definedName name="R_WBM2_HS">'[229]Road data'!$K$209</definedName>
    <definedName name="R_WBM2_HVR" localSheetId="7">'[485]Road data'!#REF!</definedName>
    <definedName name="R_WBM2_HVR" localSheetId="6">'[485]Road data'!#REF!</definedName>
    <definedName name="R_WBM2_HVR" localSheetId="8">'[485]Road data'!#REF!</definedName>
    <definedName name="R_WBM2_HVR" localSheetId="13">'[485]Road data'!#REF!</definedName>
    <definedName name="R_WBM2_HVR" localSheetId="9">'[485]Road data'!#REF!</definedName>
    <definedName name="R_WBM2_HVR" localSheetId="2">'[393]Road data'!#REF!</definedName>
    <definedName name="R_WBM2_HVR" localSheetId="4">'[393]Road data'!#REF!</definedName>
    <definedName name="R_WBM2_HVR" localSheetId="11">'[485]Road data'!#REF!</definedName>
    <definedName name="R_WBM2_HVR" localSheetId="12">'[231]Road data'!#REF!</definedName>
    <definedName name="R_WBM2_HVR" localSheetId="5">#N/A</definedName>
    <definedName name="R_WBM2_HVR" localSheetId="3">'[393]Road data'!#REF!</definedName>
    <definedName name="R_WBM2_HVR">'[485]Road data'!#REF!</definedName>
    <definedName name="R_WBM2_MCS" localSheetId="7">'[485]Road data'!#REF!</definedName>
    <definedName name="R_WBM2_MCS" localSheetId="6">'[485]Road data'!#REF!</definedName>
    <definedName name="R_WBM2_MCS" localSheetId="8">'[485]Road data'!#REF!</definedName>
    <definedName name="R_WBM2_MCS" localSheetId="13">'[485]Road data'!#REF!</definedName>
    <definedName name="R_WBM2_MCS" localSheetId="9">'[485]Road data'!#REF!</definedName>
    <definedName name="R_WBM2_MCS" localSheetId="2">'[393]Road data'!#REF!</definedName>
    <definedName name="R_WBM2_MCS" localSheetId="4">'[393]Road data'!#REF!</definedName>
    <definedName name="R_WBM2_MCS" localSheetId="11">'[485]Road data'!#REF!</definedName>
    <definedName name="R_WBM2_MCS" localSheetId="12">'[231]Road data'!#REF!</definedName>
    <definedName name="R_WBM2_MCS" localSheetId="5">#N/A</definedName>
    <definedName name="R_WBM2_MCS" localSheetId="3">'[393]Road data'!#REF!</definedName>
    <definedName name="R_WBM2_MCS">'[485]Road data'!#REF!</definedName>
    <definedName name="R_WBM3" localSheetId="7">'[485]Road data'!#REF!</definedName>
    <definedName name="R_WBM3" localSheetId="6">'[485]Road data'!#REF!</definedName>
    <definedName name="R_WBM3" localSheetId="8">'[485]Road data'!#REF!</definedName>
    <definedName name="R_WBM3" localSheetId="13">'[485]Road data'!#REF!</definedName>
    <definedName name="R_WBM3" localSheetId="9">'[485]Road data'!#REF!</definedName>
    <definedName name="R_WBM3" localSheetId="2">'[393]Road data'!#REF!</definedName>
    <definedName name="R_WBM3" localSheetId="4">'[393]Road data'!#REF!</definedName>
    <definedName name="R_WBM3" localSheetId="11">'[485]Road data'!#REF!</definedName>
    <definedName name="R_WBM3" localSheetId="12">'[231]Road data'!#REF!</definedName>
    <definedName name="R_WBM3" localSheetId="5">#N/A</definedName>
    <definedName name="R_WBM3" localSheetId="3">'[393]Road data'!#REF!</definedName>
    <definedName name="R_WBM3">'[485]Road data'!#REF!</definedName>
    <definedName name="R_WBM3_HS" localSheetId="2">'[230]Road data'!$K$235</definedName>
    <definedName name="R_WBM3_HS" localSheetId="4">'[230]Road data'!$K$235</definedName>
    <definedName name="R_WBM3_HS" localSheetId="12">'[231]Road data'!$K$141</definedName>
    <definedName name="R_WBM3_HS" localSheetId="5">#N/A</definedName>
    <definedName name="R_WBM3_HS" localSheetId="3">'[230]Road data'!$K$235</definedName>
    <definedName name="R_WBM3_HS">'[229]Road data'!$K$235</definedName>
    <definedName name="R_WBM3_HVR" localSheetId="7">'[485]Road data'!#REF!</definedName>
    <definedName name="R_WBM3_HVR" localSheetId="6">'[485]Road data'!#REF!</definedName>
    <definedName name="R_WBM3_HVR" localSheetId="8">'[485]Road data'!#REF!</definedName>
    <definedName name="R_WBM3_HVR" localSheetId="13">'[485]Road data'!#REF!</definedName>
    <definedName name="R_WBM3_HVR" localSheetId="9">'[485]Road data'!#REF!</definedName>
    <definedName name="R_WBM3_HVR" localSheetId="2">'[393]Road data'!#REF!</definedName>
    <definedName name="R_WBM3_HVR" localSheetId="4">'[393]Road data'!#REF!</definedName>
    <definedName name="R_WBM3_HVR" localSheetId="11">'[485]Road data'!#REF!</definedName>
    <definedName name="R_WBM3_HVR" localSheetId="12">'[231]Road data'!#REF!</definedName>
    <definedName name="R_WBM3_HVR" localSheetId="5">#N/A</definedName>
    <definedName name="R_WBM3_HVR" localSheetId="3">'[393]Road data'!#REF!</definedName>
    <definedName name="R_WBM3_HVR">'[485]Road data'!#REF!</definedName>
    <definedName name="R_WBM3_MCS" localSheetId="7">'[485]Road data'!#REF!</definedName>
    <definedName name="R_WBM3_MCS" localSheetId="6">'[485]Road data'!#REF!</definedName>
    <definedName name="R_WBM3_MCS" localSheetId="8">'[485]Road data'!#REF!</definedName>
    <definedName name="R_WBM3_MCS" localSheetId="13">'[485]Road data'!#REF!</definedName>
    <definedName name="R_WBM3_MCS" localSheetId="9">'[485]Road data'!#REF!</definedName>
    <definedName name="R_WBM3_MCS" localSheetId="2">'[393]Road data'!#REF!</definedName>
    <definedName name="R_WBM3_MCS" localSheetId="4">'[393]Road data'!#REF!</definedName>
    <definedName name="R_WBM3_MCS" localSheetId="11">'[485]Road data'!#REF!</definedName>
    <definedName name="R_WBM3_MCS" localSheetId="12">'[231]Road data'!#REF!</definedName>
    <definedName name="R_WBM3_MCS" localSheetId="5">#N/A</definedName>
    <definedName name="R_WBM3_MCS" localSheetId="3">'[393]Road data'!#REF!</definedName>
    <definedName name="R_WBM3_MCS">'[485]Road data'!#REF!</definedName>
    <definedName name="R_WEEP" localSheetId="7">#REF!</definedName>
    <definedName name="R_WEEP" localSheetId="6">#REF!</definedName>
    <definedName name="R_WEEP" localSheetId="8">#REF!</definedName>
    <definedName name="R_WEEP" localSheetId="13">#REF!</definedName>
    <definedName name="R_WEEP" localSheetId="9">#REF!</definedName>
    <definedName name="R_WEEP" localSheetId="16">#REF!</definedName>
    <definedName name="R_WEEP" localSheetId="11">#REF!</definedName>
    <definedName name="R_WEEP">#REF!</definedName>
    <definedName name="R_WEEP_HOLES">'[463]Road data'!$K$1923</definedName>
    <definedName name="R_Weepholes" localSheetId="2">'[230]Road data'!$K$1261</definedName>
    <definedName name="R_Weepholes" localSheetId="4">'[230]Road data'!$K$1261</definedName>
    <definedName name="R_Weepholes" localSheetId="12">'[231]Road data'!#REF!</definedName>
    <definedName name="R_Weepholes" localSheetId="5">#N/A</definedName>
    <definedName name="R_Weepholes" localSheetId="3">'[230]Road data'!$K$1261</definedName>
    <definedName name="R_Weepholes">'[229]Road data'!$K$1261</definedName>
    <definedName name="R_WMM" localSheetId="7">#REF!</definedName>
    <definedName name="R_WMM" localSheetId="6">#REF!</definedName>
    <definedName name="R_WMM" localSheetId="8">#REF!</definedName>
    <definedName name="R_WMM" localSheetId="13">#REF!</definedName>
    <definedName name="R_WMM" localSheetId="9">#REF!</definedName>
    <definedName name="R_WMM" localSheetId="16">#REF!</definedName>
    <definedName name="R_WMM" localSheetId="2">'[232]Road data'!$K$516</definedName>
    <definedName name="R_WMM" localSheetId="4">'[232]Road data'!$K$516</definedName>
    <definedName name="R_WMM" localSheetId="11">#REF!</definedName>
    <definedName name="R_WMM" localSheetId="12">'[231]Road data'!#REF!</definedName>
    <definedName name="R_WMM" localSheetId="5">#N/A</definedName>
    <definedName name="R_WMM" localSheetId="3">'[232]Road data'!$K$516</definedName>
    <definedName name="R_WMM">#REF!</definedName>
    <definedName name="ra" localSheetId="9">[433]MRATES!$F$36</definedName>
    <definedName name="ra" localSheetId="11">[433]MRATES!$F$36</definedName>
    <definedName name="ra" localSheetId="5">#REF!</definedName>
    <definedName name="ra">[433]MRATES!$F$36</definedName>
    <definedName name="raams">#REF!</definedName>
    <definedName name="Rabbit" localSheetId="4">#REF!</definedName>
    <definedName name="Rabbit">#REF!</definedName>
    <definedName name="raf">[352]Material!$D$130</definedName>
    <definedName name="raffs">'[352]Plant &amp;  Machinery'!$G$13</definedName>
    <definedName name="rafi">'[352]Plant &amp;  Machinery'!$G$4</definedName>
    <definedName name="raftspan">#REF!</definedName>
    <definedName name="raised_pointing" localSheetId="4">#REF!</definedName>
    <definedName name="raised_pointing">#REF!</definedName>
    <definedName name="RAJ" localSheetId="9">{#N/A,#N/A,FALSE,"no"}</definedName>
    <definedName name="RAJ" localSheetId="2">{#N/A,#N/A,FALSE,"no"}</definedName>
    <definedName name="RAJ" localSheetId="4">{#N/A,#N/A,FALSE,"no"}</definedName>
    <definedName name="RAJ" localSheetId="11">{#N/A,#N/A,FALSE,"no"}</definedName>
    <definedName name="RAJ" localSheetId="12" hidden="1">{#N/A,#N/A,FALSE,"no"}</definedName>
    <definedName name="RAJ" localSheetId="5" hidden="1">{#N/A,#N/A,FALSE,"no"}</definedName>
    <definedName name="RAJ">{#N/A,#N/A,FALSE,"no"}</definedName>
    <definedName name="RAJU" localSheetId="12">'[262]Road data'!$K$646</definedName>
    <definedName name="RAJU" localSheetId="5">'[263]Road data'!$K$646</definedName>
    <definedName name="RAJU">'[264]Road data'!$K$646</definedName>
    <definedName name="ram">[352]Material!$D$129</definedName>
    <definedName name="raMA">[561]Data!#REF!</definedName>
    <definedName name="ramesh" localSheetId="4">#REF!</definedName>
    <definedName name="ramesh">#REF!</definedName>
    <definedName name="rana" localSheetId="4">#REF!</definedName>
    <definedName name="rana">#REF!</definedName>
    <definedName name="ranires">'[373]Road data'!#REF!</definedName>
    <definedName name="raod">#REF!</definedName>
    <definedName name="ras" localSheetId="4">#REF!</definedName>
    <definedName name="ras">#REF!</definedName>
    <definedName name="rat">[352]Material!$D$51</definedName>
    <definedName name="RatAna">#REF!</definedName>
    <definedName name="rate" localSheetId="12">[0]!_________SD55+'TS MEMO'!__________PPC134</definedName>
    <definedName name="rate" localSheetId="5">[244]!____________PPC131+[245]!_________SD122</definedName>
    <definedName name="Rate">#REF!</definedName>
    <definedName name="rate12" localSheetId="2">'[319]lead-st'!$L$9</definedName>
    <definedName name="rate12" localSheetId="4">'[319]lead-st'!$L$9</definedName>
    <definedName name="rate12" localSheetId="5">#N/A</definedName>
    <definedName name="rate12" localSheetId="3">'[319]lead-st'!$L$9</definedName>
    <definedName name="rate12">'[20]lead-st'!$L$9</definedName>
    <definedName name="rate20" localSheetId="2">'[319]lead-st'!$L$8</definedName>
    <definedName name="rate20" localSheetId="4">'[319]lead-st'!$L$8</definedName>
    <definedName name="rate20" localSheetId="5">#N/A</definedName>
    <definedName name="rate20" localSheetId="3">'[319]lead-st'!$L$8</definedName>
    <definedName name="rate20">'[20]lead-st'!$L$8</definedName>
    <definedName name="rate40" localSheetId="2">'[319]lead-st'!$L$7</definedName>
    <definedName name="rate40" localSheetId="4">'[319]lead-st'!$L$7</definedName>
    <definedName name="rate40" localSheetId="5">#N/A</definedName>
    <definedName name="rate40" localSheetId="3">'[319]lead-st'!$L$7</definedName>
    <definedName name="rate40">'[20]lead-st'!$L$7</definedName>
    <definedName name="ratecrs" localSheetId="2">'[319]lead-st'!$L$12</definedName>
    <definedName name="ratecrs" localSheetId="4">'[319]lead-st'!$L$12</definedName>
    <definedName name="ratecrs" localSheetId="5">#N/A</definedName>
    <definedName name="ratecrs" localSheetId="3">'[319]lead-st'!$L$12</definedName>
    <definedName name="ratecrs">'[20]lead-st'!$L$12</definedName>
    <definedName name="raterough" localSheetId="2">'[319]lead-st'!$L$13</definedName>
    <definedName name="raterough" localSheetId="4">'[319]lead-st'!$L$13</definedName>
    <definedName name="raterough" localSheetId="5">#N/A</definedName>
    <definedName name="raterough" localSheetId="3">'[319]lead-st'!$L$13</definedName>
    <definedName name="raterough">'[20]lead-st'!$L$13</definedName>
    <definedName name="raterr" localSheetId="2">'[319]lead-st'!$L$11</definedName>
    <definedName name="raterr" localSheetId="4">'[319]lead-st'!$L$11</definedName>
    <definedName name="raterr" localSheetId="5">#N/A</definedName>
    <definedName name="raterr" localSheetId="3">'[319]lead-st'!$L$11</definedName>
    <definedName name="raterr">'[20]lead-st'!$L$11</definedName>
    <definedName name="rates" localSheetId="7">#REF!</definedName>
    <definedName name="rates" localSheetId="6">#REF!</definedName>
    <definedName name="rates" localSheetId="8">#REF!</definedName>
    <definedName name="rates" localSheetId="13">#REF!</definedName>
    <definedName name="rates" localSheetId="9">#REF!</definedName>
    <definedName name="rates" localSheetId="16">#REF!</definedName>
    <definedName name="rates" localSheetId="2">#REF!</definedName>
    <definedName name="rates" localSheetId="4">#REF!</definedName>
    <definedName name="rates" localSheetId="11">#REF!</definedName>
    <definedName name="rates" localSheetId="5">#N/A</definedName>
    <definedName name="rates" localSheetId="3">#REF!</definedName>
    <definedName name="rates">#REF!</definedName>
    <definedName name="rates1" localSheetId="7">#REF!</definedName>
    <definedName name="rates1" localSheetId="6">#REF!</definedName>
    <definedName name="rates1" localSheetId="8">#REF!</definedName>
    <definedName name="rates1" localSheetId="13">#REF!</definedName>
    <definedName name="rates1" localSheetId="9">#REF!</definedName>
    <definedName name="rates1" localSheetId="16">#REF!</definedName>
    <definedName name="rates1" localSheetId="2">#REF!</definedName>
    <definedName name="rates1" localSheetId="11">#REF!</definedName>
    <definedName name="rates1" localSheetId="3">#REF!</definedName>
    <definedName name="rates1">#REF!</definedName>
    <definedName name="rates11" localSheetId="7">#REF!</definedName>
    <definedName name="rates11" localSheetId="6">#REF!</definedName>
    <definedName name="rates11" localSheetId="8">#REF!</definedName>
    <definedName name="rates11" localSheetId="13">#REF!</definedName>
    <definedName name="rates11" localSheetId="9">#REF!</definedName>
    <definedName name="rates11" localSheetId="16">#REF!</definedName>
    <definedName name="rates11" localSheetId="2">#REF!</definedName>
    <definedName name="rates11" localSheetId="11">#REF!</definedName>
    <definedName name="rates11" localSheetId="5">#N/A</definedName>
    <definedName name="rates11" localSheetId="3">#REF!</definedName>
    <definedName name="rates11">#REF!</definedName>
    <definedName name="rates4" localSheetId="7">#REF!</definedName>
    <definedName name="rates4" localSheetId="6">#REF!</definedName>
    <definedName name="rates4" localSheetId="8">#REF!</definedName>
    <definedName name="rates4" localSheetId="13">#REF!</definedName>
    <definedName name="rates4" localSheetId="9">#REF!</definedName>
    <definedName name="rates4" localSheetId="16">#REF!</definedName>
    <definedName name="rates4" localSheetId="2">#REF!</definedName>
    <definedName name="rates4" localSheetId="11">#REF!</definedName>
    <definedName name="rates4" localSheetId="5">#N/A</definedName>
    <definedName name="rates4" localSheetId="3">#REF!</definedName>
    <definedName name="rates4">#REF!</definedName>
    <definedName name="ratesand" localSheetId="2">'[319]lead-st'!$L$10</definedName>
    <definedName name="ratesand" localSheetId="4">'[319]lead-st'!$L$10</definedName>
    <definedName name="ratesand" localSheetId="5">#N/A</definedName>
    <definedName name="ratesand" localSheetId="3">'[319]lead-st'!$L$10</definedName>
    <definedName name="ratesand">'[20]lead-st'!$L$10</definedName>
    <definedName name="rave">[562]MRATES!$H$53</definedName>
    <definedName name="RAVETMENT">'[563]Road Detail Est.'!#REF!</definedName>
    <definedName name="ravi_array" localSheetId="4">#REF!</definedName>
    <definedName name="ravi_array">#REF!</definedName>
    <definedName name="Ravu">#N/A</definedName>
    <definedName name="rax">[352]Material!$D$47</definedName>
    <definedName name="raxs">[374]Material!$D$47</definedName>
    <definedName name="rb" localSheetId="4">#REF!</definedName>
    <definedName name="rb">#REF!</definedName>
    <definedName name="rbsw" localSheetId="4">#REF!</definedName>
    <definedName name="rbsw">#REF!</definedName>
    <definedName name="rbw">#REF!</definedName>
    <definedName name="RCArea" hidden="1">#REF!</definedName>
    <definedName name="RCC_CL">#REF!</definedName>
    <definedName name="RCC_CLL">[181]wh_data_R!$AL$1440:$AN$1441</definedName>
    <definedName name="RCC_D_R">[181]CPHEEO!$BG$3:$BG$13</definedName>
    <definedName name="rcc_mix">'[276]data existing_do not delete'!$F$14:$F$15</definedName>
    <definedName name="rcc_vrcc_mix">'[276]data existing_do not delete'!$G$14:$G$17</definedName>
    <definedName name="rcm_facia">#REF!</definedName>
    <definedName name="rcwbgl">#REF!</definedName>
    <definedName name="rcwbgl2">#REF!</definedName>
    <definedName name="rd">#REF!</definedName>
    <definedName name="rdm">#REF!</definedName>
    <definedName name="re">#REF!</definedName>
    <definedName name="read">#REF!</definedName>
    <definedName name="Realigning_V.D.Road" localSheetId="5">#REF!</definedName>
    <definedName name="Realigning_V.D.Road">[526]Sheet1!#REF!</definedName>
    <definedName name="Rear">[564]COLUMN!#REF!</definedName>
    <definedName name="rear1">[564]COLUMN!#REF!</definedName>
    <definedName name="REARS">#REF!</definedName>
    <definedName name="Recovery_towards_Short_thickness_in_Grade_III_metal_layer_for_Rs." localSheetId="4">#REF!</definedName>
    <definedName name="Recovery_towards_Short_thickness_in_Grade_III_metal_layer_for_Rs.">#REF!</definedName>
    <definedName name="rect_4_415" localSheetId="4">#REF!</definedName>
    <definedName name="rect_4_415">#REF!</definedName>
    <definedName name="RECV" localSheetId="2">#REF!</definedName>
    <definedName name="RECV" localSheetId="4">#REF!</definedName>
    <definedName name="RECV" localSheetId="5">#REF!</definedName>
    <definedName name="RECV" localSheetId="3">#REF!</definedName>
    <definedName name="RECV">'[205]abs road'!$K$39</definedName>
    <definedName name="Red" localSheetId="7">'[404]Road Detail Est.'!#REF!</definedName>
    <definedName name="Red" localSheetId="6">'[404]Road Detail Est.'!#REF!</definedName>
    <definedName name="Red" localSheetId="8">'[404]Road Detail Est.'!#REF!</definedName>
    <definedName name="Red" localSheetId="13">'[404]Road Detail Est.'!#REF!</definedName>
    <definedName name="Red" localSheetId="9">'[404]Road Detail Est.'!#REF!</definedName>
    <definedName name="Red" localSheetId="2">'[448]Road Detail Est.'!#REF!</definedName>
    <definedName name="Red" localSheetId="4">'[448]Road Detail Est.'!#REF!</definedName>
    <definedName name="Red" localSheetId="11">'[404]Road Detail Est.'!#REF!</definedName>
    <definedName name="Red" localSheetId="5">'[449]Road Detail Est.'!#REF!</definedName>
    <definedName name="Red" localSheetId="3">'[448]Road Detail Est.'!#REF!</definedName>
    <definedName name="Red">'[404]Road Detail Est.'!#REF!</definedName>
    <definedName name="redg" localSheetId="4">#REF!</definedName>
    <definedName name="redg">#REF!</definedName>
    <definedName name="ree">#REF!</definedName>
    <definedName name="REFIL">#REF!</definedName>
    <definedName name="refilling" localSheetId="7">#REF!</definedName>
    <definedName name="refilling" localSheetId="6">#REF!</definedName>
    <definedName name="refilling" localSheetId="8">#REF!</definedName>
    <definedName name="refilling" localSheetId="13">#REF!</definedName>
    <definedName name="refilling" localSheetId="9">#REF!</definedName>
    <definedName name="refilling" localSheetId="16">#REF!</definedName>
    <definedName name="refilling" localSheetId="2">#REF!</definedName>
    <definedName name="refilling" localSheetId="4">#REF!</definedName>
    <definedName name="refilling" localSheetId="11">#REF!</definedName>
    <definedName name="refilling" localSheetId="3">#REF!</definedName>
    <definedName name="refilling">#REF!</definedName>
    <definedName name="reil1" localSheetId="4">#REF!</definedName>
    <definedName name="reil1">#REF!</definedName>
    <definedName name="Reinforcement_All">#REF!</definedName>
    <definedName name="rel" localSheetId="7">#REF!</definedName>
    <definedName name="rel" localSheetId="6">#REF!</definedName>
    <definedName name="rel" localSheetId="8">#REF!</definedName>
    <definedName name="rel" localSheetId="13">#REF!</definedName>
    <definedName name="rel" localSheetId="9">#REF!</definedName>
    <definedName name="rel" localSheetId="16">#REF!</definedName>
    <definedName name="rel" localSheetId="2">#REF!</definedName>
    <definedName name="rel" localSheetId="11">#REF!</definedName>
    <definedName name="rel" localSheetId="3">#REF!</definedName>
    <definedName name="rel">#REF!</definedName>
    <definedName name="Removal_of_imponea__cornea">#REF!</definedName>
    <definedName name="Removal_of_Jammu">#REF!</definedName>
    <definedName name="Removal_of_natchu__goobi__thooti_etc.__for_every_extra_lead_or_lift_over_the_initial_lead_or_lift.">#REF!</definedName>
    <definedName name="Removal_of_natchu__goobi__thooti_etc___for_every_extra_lead_or_lift_over_the_initial_lead_or_lift_">NA()</definedName>
    <definedName name="Removal_of_water_hyacinth_upto_30_cm_thick.">#REF!</definedName>
    <definedName name="Removal_of_water_hyacinth_upto_30_cm_thick_">NA()</definedName>
    <definedName name="Removing_of_natchu__goobi__thooti_etc.__from_drains__channels_including_clearance_if_not_more_than_1_metre_depth_of_water_with_an_initial_lead_of_10_metresand_lift_of_2_metres.">#REF!</definedName>
    <definedName name="Removing_of_natchu__goobi__thooti_etc___from_drains__channels_including_clearance_if_not_more_than_1_metre_depth_of_water_with_an_initial_lead_of_10_metresand_lift_of_2_metres_">NA()</definedName>
    <definedName name="renovation">#REF!</definedName>
    <definedName name="REP">'[565]Road data'!#REF!</definedName>
    <definedName name="Repalle_Sub">[566]quarry!$A$5:$AA$337</definedName>
    <definedName name="rerfdsfsdfd">'[352]Plant &amp;  Machinery'!$G$4</definedName>
    <definedName name="ret">'[567]Road Detail Est.'!#REF!</definedName>
    <definedName name="retwalliii">[568]MRATES!#REF!</definedName>
    <definedName name="Rev" localSheetId="7">#REF!</definedName>
    <definedName name="Rev" localSheetId="6">#REF!</definedName>
    <definedName name="Rev" localSheetId="8">#REF!</definedName>
    <definedName name="Rev" localSheetId="13">#REF!</definedName>
    <definedName name="Rev" localSheetId="9">#REF!</definedName>
    <definedName name="Rev" localSheetId="16">#REF!</definedName>
    <definedName name="Rev" localSheetId="2">#REF!</definedName>
    <definedName name="Rev" localSheetId="4">#REF!</definedName>
    <definedName name="Rev" localSheetId="11">#REF!</definedName>
    <definedName name="Rev" localSheetId="3">#REF!</definedName>
    <definedName name="Rev">#REF!</definedName>
    <definedName name="revet" localSheetId="7">'[377]Road Detail Est.'!#REF!</definedName>
    <definedName name="revet" localSheetId="6">'[377]Road Detail Est.'!#REF!</definedName>
    <definedName name="revet" localSheetId="8">'[377]Road Detail Est.'!#REF!</definedName>
    <definedName name="revet" localSheetId="13">'[377]Road Detail Est.'!#REF!</definedName>
    <definedName name="revet" localSheetId="9">'[377]Road Detail Est.'!#REF!</definedName>
    <definedName name="revet" localSheetId="16">'[377]Road Detail Est.'!#REF!</definedName>
    <definedName name="revet" localSheetId="2">'[378]Road Detail Est.'!#REF!</definedName>
    <definedName name="revet" localSheetId="4">'[378]Road Detail Est.'!#REF!</definedName>
    <definedName name="revet" localSheetId="11">'[377]Road Detail Est.'!#REF!</definedName>
    <definedName name="revet" localSheetId="5">#N/A</definedName>
    <definedName name="revet" localSheetId="3">'[378]Road Detail Est.'!#REF!</definedName>
    <definedName name="revet">'[377]Road Detail Est.'!#REF!</definedName>
    <definedName name="REVETMENT" localSheetId="7">'[344]Road Detail Est.'!#REF!</definedName>
    <definedName name="REVETMENT" localSheetId="6">'[344]Road Detail Est.'!#REF!</definedName>
    <definedName name="REVETMENT" localSheetId="8">'[344]Road Detail Est.'!#REF!</definedName>
    <definedName name="REVETMENT" localSheetId="13">'[344]Road Detail Est.'!#REF!</definedName>
    <definedName name="REVETMENT" localSheetId="9">'[344]Road Detail Est.'!#REF!</definedName>
    <definedName name="REVETMENT" localSheetId="16">'[344]Road Detail Est.'!#REF!</definedName>
    <definedName name="REVETMENT" localSheetId="2">'[378]Road Detail Est.'!#REF!</definedName>
    <definedName name="REVETMENT" localSheetId="4">'[378]Road Detail Est.'!#REF!</definedName>
    <definedName name="REVETMENT" localSheetId="11">'[344]Road Detail Est.'!#REF!</definedName>
    <definedName name="REVETMENT" localSheetId="12">'[445]Road Detail Est.'!#REF!</definedName>
    <definedName name="REVETMENT" localSheetId="5">'[340]Road Detail Est.'!#REF!</definedName>
    <definedName name="REVETMENT" localSheetId="3">'[378]Road Detail Est.'!#REF!</definedName>
    <definedName name="REVETMENT">'[344]Road Detail Est.'!#REF!</definedName>
    <definedName name="revetment1" localSheetId="7">'[404]Road Detail Est.'!#REF!</definedName>
    <definedName name="revetment1" localSheetId="6">'[404]Road Detail Est.'!#REF!</definedName>
    <definedName name="revetment1" localSheetId="8">'[404]Road Detail Est.'!#REF!</definedName>
    <definedName name="revetment1" localSheetId="13">'[404]Road Detail Est.'!#REF!</definedName>
    <definedName name="revetment1" localSheetId="9">'[404]Road Detail Est.'!#REF!</definedName>
    <definedName name="revetment1" localSheetId="16">'[404]Road Detail Est.'!#REF!</definedName>
    <definedName name="REVETMENT1" localSheetId="2">'[569]Road Detail Est.'!#REF!</definedName>
    <definedName name="REVETMENT1" localSheetId="4">'[569]Road Detail Est.'!#REF!</definedName>
    <definedName name="revetment1" localSheetId="11">'[404]Road Detail Est.'!#REF!</definedName>
    <definedName name="REVETMENT1" localSheetId="5">'[570]Road Detail Est.'!#REF!</definedName>
    <definedName name="REVETMENT1" localSheetId="3">'[569]Road Detail Est.'!#REF!</definedName>
    <definedName name="revetment1">'[404]Road Detail Est.'!#REF!</definedName>
    <definedName name="revetmentkjh">'[543]Road Detail Est.'!#REF!</definedName>
    <definedName name="Revision" localSheetId="4">#REF!</definedName>
    <definedName name="Revision">#REF!</definedName>
    <definedName name="revision1">#REF!</definedName>
    <definedName name="Revt.300" localSheetId="7">#REF!</definedName>
    <definedName name="Revt.300" localSheetId="6">#REF!</definedName>
    <definedName name="Revt.300" localSheetId="8">#REF!</definedName>
    <definedName name="Revt.300" localSheetId="13">#REF!</definedName>
    <definedName name="Revt.300" localSheetId="9">#REF!</definedName>
    <definedName name="Revt.300" localSheetId="16">#REF!</definedName>
    <definedName name="Revt.300" localSheetId="2">#REF!</definedName>
    <definedName name="Revt.300" localSheetId="4">#REF!</definedName>
    <definedName name="Revt.300" localSheetId="11">#REF!</definedName>
    <definedName name="Revt.300" localSheetId="3">#REF!</definedName>
    <definedName name="Revt.300">#REF!</definedName>
    <definedName name="Revt_300">NA()</definedName>
    <definedName name="RFG" localSheetId="12">[360]MRATES!#REF!</definedName>
    <definedName name="RFG" localSheetId="5">[361]MRATES!#REF!</definedName>
    <definedName name="RFG">[97]MRATES!#REF!</definedName>
    <definedName name="rfgsdg">#N/A</definedName>
    <definedName name="RH">#REF!</definedName>
    <definedName name="RHS">#REF!</definedName>
    <definedName name="ri" localSheetId="4">#REF!</definedName>
    <definedName name="ri">#REF!</definedName>
    <definedName name="RIDF_II" localSheetId="4">#REF!</definedName>
    <definedName name="RIDF_II">#REF!</definedName>
    <definedName name="Ridf4_Prop__2_" localSheetId="4">#REF!</definedName>
    <definedName name="Ridf4_Prop__2_">#REF!</definedName>
    <definedName name="rig" localSheetId="7">#REF!</definedName>
    <definedName name="rig" localSheetId="6">#REF!</definedName>
    <definedName name="rig" localSheetId="8">#REF!</definedName>
    <definedName name="rig" localSheetId="13">#REF!</definedName>
    <definedName name="rig" localSheetId="9">#REF!</definedName>
    <definedName name="rig" localSheetId="16">#REF!</definedName>
    <definedName name="rig" localSheetId="2">#REF!</definedName>
    <definedName name="rig" localSheetId="11">#REF!</definedName>
    <definedName name="rig" localSheetId="3">#REF!</definedName>
    <definedName name="rig">#REF!</definedName>
    <definedName name="rii">#REF!</definedName>
    <definedName name="riii">#REF!</definedName>
    <definedName name="RIIO">#REF!</definedName>
    <definedName name="riser_shahbad">#REF!</definedName>
    <definedName name="rjrjrjrjrjrj" localSheetId="12">'[262]Road data'!$C$723</definedName>
    <definedName name="rjrjrjrjrjrj" localSheetId="5">'[263]Road data'!$C$723</definedName>
    <definedName name="rjrjrjrjrjrj">'[264]Road data'!$C$723</definedName>
    <definedName name="rlffoottop" localSheetId="9">[248]Sketch!#REF!</definedName>
    <definedName name="rlffoottop" localSheetId="11">[248]Sketch!#REF!</definedName>
    <definedName name="rlffoottop">[249]Sketch!#REF!</definedName>
    <definedName name="rlfnd">#REF!</definedName>
    <definedName name="rlhfl">#REF!</definedName>
    <definedName name="rllbl">#REF!</definedName>
    <definedName name="rlpedbot">#REF!</definedName>
    <definedName name="rlpiertop">#REF!</definedName>
    <definedName name="rlraftbot" localSheetId="9">[248]Sketch!#REF!</definedName>
    <definedName name="rlraftbot" localSheetId="11">[248]Sketch!#REF!</definedName>
    <definedName name="rlraftbot">[249]Sketch!#REF!</definedName>
    <definedName name="rlrafttop" localSheetId="9">[248]Sketch!#REF!</definedName>
    <definedName name="rlrafttop" localSheetId="11">[248]Sketch!#REF!</definedName>
    <definedName name="rlrafttop">[249]Sketch!#REF!</definedName>
    <definedName name="rlrailtop">#REF!</definedName>
    <definedName name="rlrcl">#REF!</definedName>
    <definedName name="rlsill">#REF!</definedName>
    <definedName name="rlwindlive">#REF!</definedName>
    <definedName name="rm" localSheetId="9">OFFSET(Full_Print,0,0,Last_Row)</definedName>
    <definedName name="rm" localSheetId="16">OFFSET([0]!__________PPC16,0,0,[0]!__________SD114)</definedName>
    <definedName name="rm" localSheetId="2">#N/A</definedName>
    <definedName name="rm" localSheetId="4">OFFSET('Abstract -Pipe Culvert'!__________PPC16,0,0,'TS MEMO'!__________SD113)</definedName>
    <definedName name="rm" localSheetId="11">OFFSET([0]!__________PPC16,0,0,[0]!__________SD114)</definedName>
    <definedName name="rm" localSheetId="12">OFFSET([0]!__________PPC16,0,0,[0]!__________SD113)</definedName>
    <definedName name="rm" localSheetId="5">OFFSET(_________SD17,0,0,[235]!________MT2)</definedName>
    <definedName name="rm" localSheetId="3">#N/A</definedName>
    <definedName name="rm">OFFSET([0]!__________PPC16,0,0,[0]!__________SD114)</definedName>
    <definedName name="rmbh" localSheetId="5">[571]MRATES!$F$36</definedName>
    <definedName name="rmbh">[572]MRATES!$F$36</definedName>
    <definedName name="rmr" localSheetId="7">#N/A</definedName>
    <definedName name="rmr" localSheetId="6">[0]!_________SD55+'TS MEMO'!__________PPC134</definedName>
    <definedName name="rmr" localSheetId="8">[0]!_________SD55+'TS MEMO'!__________PPC134</definedName>
    <definedName name="rmr" localSheetId="13">#N/A</definedName>
    <definedName name="rmr" localSheetId="9">[0]!Scheduled_Payment+[0]!Extra_Payment</definedName>
    <definedName name="rmr" localSheetId="16">_________SD55+'TS MEMO'!__________PPC134</definedName>
    <definedName name="RMR" localSheetId="2">_________SD55+'TS MEMO'!__________PPC134</definedName>
    <definedName name="rmr" localSheetId="4">#N/A</definedName>
    <definedName name="rmr" localSheetId="11">#N/A</definedName>
    <definedName name="rmr" localSheetId="12">[0]!_________SD55+'TS MEMO'!__________PPC134</definedName>
    <definedName name="rmr" localSheetId="5">[244]!____________PPC131+[245]!_________SD122</definedName>
    <definedName name="RMR" localSheetId="3">_________SD55+'TS MEMO'!__________PPC134</definedName>
    <definedName name="rmr">_________SD55+'TS MEMO'!__________PPC134</definedName>
    <definedName name="RMRF">#N/A</definedName>
    <definedName name="RNN">[237]COLUMN!#REF!</definedName>
    <definedName name="road" localSheetId="7">[436]Lead!#REF!</definedName>
    <definedName name="road" localSheetId="6">[436]Lead!#REF!</definedName>
    <definedName name="road" localSheetId="8">[436]Lead!#REF!</definedName>
    <definedName name="road" localSheetId="13">[436]Lead!#REF!</definedName>
    <definedName name="road" localSheetId="9">[436]Lead!#REF!</definedName>
    <definedName name="road" localSheetId="16">[436]Lead!#REF!</definedName>
    <definedName name="road" localSheetId="2">[436]Lead!#REF!</definedName>
    <definedName name="road" localSheetId="4">[436]Lead!#REF!</definedName>
    <definedName name="road" localSheetId="11">[436]Lead!#REF!</definedName>
    <definedName name="road" localSheetId="3">[436]Lead!#REF!</definedName>
    <definedName name="road">[436]Lead!#REF!</definedName>
    <definedName name="Road_Roller" localSheetId="4">#REF!</definedName>
    <definedName name="Road_Roller">#REF!</definedName>
    <definedName name="Road_Section_No.">'[255]Trunk unpaved'!$A$2:$L$237</definedName>
    <definedName name="Road_Section_No_">'[255]Trunk unpaved'!$A$2:$L$237</definedName>
    <definedName name="Road_Sections_list">'[255]Trunk unpaved'!$A$2:$L$233</definedName>
    <definedName name="roads">[436]Lead!#REF!</definedName>
    <definedName name="roar1">[436]Lead!#REF!</definedName>
    <definedName name="robot" localSheetId="7">#REF!</definedName>
    <definedName name="robot" localSheetId="6">#REF!</definedName>
    <definedName name="robot" localSheetId="8">#REF!</definedName>
    <definedName name="robot" localSheetId="13">#REF!</definedName>
    <definedName name="robot" localSheetId="9">#REF!</definedName>
    <definedName name="robot" localSheetId="16">#REF!</definedName>
    <definedName name="robot" localSheetId="2">#REF!</definedName>
    <definedName name="robot" localSheetId="4">#REF!</definedName>
    <definedName name="robot" localSheetId="11">#REF!</definedName>
    <definedName name="robot" localSheetId="3">#REF!</definedName>
    <definedName name="robot">#REF!</definedName>
    <definedName name="rods">#REF!</definedName>
    <definedName name="ROJU">#REF!</definedName>
    <definedName name="ROLLER8T">#REF!</definedName>
    <definedName name="roop">'[573]Road data'!#REF!</definedName>
    <definedName name="Roplant">#REF!</definedName>
    <definedName name="rosid" localSheetId="7">#REF!</definedName>
    <definedName name="rosid" localSheetId="6">#REF!</definedName>
    <definedName name="rosid" localSheetId="8">#REF!</definedName>
    <definedName name="rosid" localSheetId="13">#REF!</definedName>
    <definedName name="rosid" localSheetId="9">#REF!</definedName>
    <definedName name="rosid" localSheetId="16">#REF!</definedName>
    <definedName name="rosid" localSheetId="2">#REF!</definedName>
    <definedName name="rosid" localSheetId="11">#REF!</definedName>
    <definedName name="rosid" localSheetId="3">#REF!</definedName>
    <definedName name="rosid">#REF!</definedName>
    <definedName name="ROUGH" localSheetId="2">[97]MRATES!$I$16</definedName>
    <definedName name="ROUGH" localSheetId="4">[97]MRATES!$I$16</definedName>
    <definedName name="ROUGH" localSheetId="12">[161]MRATES!$G$11</definedName>
    <definedName name="ROUGH" localSheetId="5">[211]MRATES!$G$11</definedName>
    <definedName name="ROUGH" localSheetId="3">[97]MRATES!$I$16</definedName>
    <definedName name="ROUGH">[76]MRATES!$G$11</definedName>
    <definedName name="rpui">[574]RMR!$K$18</definedName>
    <definedName name="rq" localSheetId="9">[433]MRATES!$H$54</definedName>
    <definedName name="rq" localSheetId="11">[433]MRATES!$H$54</definedName>
    <definedName name="rq" localSheetId="5">#REF!</definedName>
    <definedName name="rq">[433]MRATES!$H$54</definedName>
    <definedName name="RR" localSheetId="7">#REF!</definedName>
    <definedName name="RR" localSheetId="6">#REF!</definedName>
    <definedName name="RR" localSheetId="8">#REF!</definedName>
    <definedName name="RR" localSheetId="13">#REF!</definedName>
    <definedName name="RR" localSheetId="9">#REF!</definedName>
    <definedName name="RR" localSheetId="16">#REF!</definedName>
    <definedName name="rr" localSheetId="2">'[575]Road data'!$C$379</definedName>
    <definedName name="rr" localSheetId="4">'[575]Road data'!$C$379</definedName>
    <definedName name="RR" localSheetId="11">#REF!</definedName>
    <definedName name="rr" localSheetId="3">'[575]Road data'!$C$379</definedName>
    <definedName name="RR">#REF!</definedName>
    <definedName name="rr_stone" localSheetId="4">#REF!</definedName>
    <definedName name="rr_stone">#REF!</definedName>
    <definedName name="RR_stone_300" localSheetId="4">#REF!</definedName>
    <definedName name="RR_stone_300">#REF!</definedName>
    <definedName name="RR_stone_G" localSheetId="4">#REF!</definedName>
    <definedName name="RR_stone_G">#REF!</definedName>
    <definedName name="RR_stone_HBG">#REF!</definedName>
    <definedName name="RR_stone_O">#REF!</definedName>
    <definedName name="RR_stone_OG">#REF!</definedName>
    <definedName name="RR_stone_R300">#REF!</definedName>
    <definedName name="RR_stone_reG">#REF!</definedName>
    <definedName name="rrg" localSheetId="2">[576]r!$F$7</definedName>
    <definedName name="rrg" localSheetId="4">[576]r!$F$7</definedName>
    <definedName name="rrg" localSheetId="5">#N/A</definedName>
    <definedName name="rrg" localSheetId="3">[576]r!$F$7</definedName>
    <definedName name="rrg">[22]r!$F$7</definedName>
    <definedName name="rrotg">'[155]Lead statement'!$P$16</definedName>
    <definedName name="rrr" localSheetId="9">Scheduled_Payment+Extra_Payment</definedName>
    <definedName name="rrr" localSheetId="2">_________SD55+'TS MEMO'!__________PPC134</definedName>
    <definedName name="rrr" localSheetId="4">_________SD55+'TS MEMO'!__________PPC134</definedName>
    <definedName name="rrr" localSheetId="11">#N/A</definedName>
    <definedName name="rrr">_________SD55+'TS MEMO'!__________PPC134</definedName>
    <definedName name="rrrate" localSheetId="2">'[319]lead-st'!$L$11</definedName>
    <definedName name="rrrate" localSheetId="4">'[319]lead-st'!$L$11</definedName>
    <definedName name="rrrate" localSheetId="5">#N/A</definedName>
    <definedName name="rrrate" localSheetId="3">'[319]lead-st'!$L$11</definedName>
    <definedName name="rrrate">'[20]lead-st'!$L$11</definedName>
    <definedName name="RRRR">#N/A</definedName>
    <definedName name="rrs" localSheetId="2">[319]rdamdata!$J$9</definedName>
    <definedName name="rrs" localSheetId="4">[319]rdamdata!$J$9</definedName>
    <definedName name="rrs" localSheetId="5">#N/A</definedName>
    <definedName name="rrs" localSheetId="3">[319]rdamdata!$J$9</definedName>
    <definedName name="rrs">[20]rdamdata!$J$9</definedName>
    <definedName name="RS" localSheetId="4">#REF!</definedName>
    <definedName name="RS">#REF!</definedName>
    <definedName name="Rs.637" localSheetId="4">#REF!</definedName>
    <definedName name="Rs.637">#REF!</definedName>
    <definedName name="RSDP">#REF!</definedName>
    <definedName name="RSI" localSheetId="4">'[577]Road data'!#REF!</definedName>
    <definedName name="RSI">'[577]Road data'!#REF!</definedName>
    <definedName name="rsr" localSheetId="7">'[578]Road data'!#REF!</definedName>
    <definedName name="rsr" localSheetId="6">'[578]Road data'!#REF!</definedName>
    <definedName name="rsr" localSheetId="8">'[578]Road data'!#REF!</definedName>
    <definedName name="rsr" localSheetId="13">'[578]Road data'!#REF!</definedName>
    <definedName name="rsr" localSheetId="9">'[578]Road data'!#REF!</definedName>
    <definedName name="rsr" localSheetId="11">'[578]Road data'!#REF!</definedName>
    <definedName name="rsr" localSheetId="5">'[579]Road data'!#REF!</definedName>
    <definedName name="rsr">'[578]Road data'!#REF!</definedName>
    <definedName name="RSR_OK" localSheetId="7">'[226]Road data'!#REF!</definedName>
    <definedName name="RSR_OK" localSheetId="6">'[226]Road data'!#REF!</definedName>
    <definedName name="RSR_OK" localSheetId="8">'[226]Road data'!#REF!</definedName>
    <definedName name="RSR_OK" localSheetId="13">'[226]Road data'!#REF!</definedName>
    <definedName name="RSR_OK" localSheetId="9">'[226]Road data'!#REF!</definedName>
    <definedName name="RSR_OK" localSheetId="11">'[226]Road data'!#REF!</definedName>
    <definedName name="RSR_OK" localSheetId="5">'[227]Road data'!#REF!</definedName>
    <definedName name="RSR_OK">'[226]Road data'!#REF!</definedName>
    <definedName name="RSRRSRSRS" localSheetId="7">'[157]Road data'!#REF!</definedName>
    <definedName name="RSRRSRSRS" localSheetId="6">'[157]Road data'!#REF!</definedName>
    <definedName name="RSRRSRSRS" localSheetId="8">'[157]Road data'!#REF!</definedName>
    <definedName name="RSRRSRSRS" localSheetId="13">'[157]Road data'!#REF!</definedName>
    <definedName name="RSRRSRSRS" localSheetId="9">'[157]Road data'!#REF!</definedName>
    <definedName name="RSRRSRSRS" localSheetId="2">'[445]Road data'!#REF!</definedName>
    <definedName name="RSRRSRSRS" localSheetId="4">'[445]Road data'!#REF!</definedName>
    <definedName name="RSRRSRSRS" localSheetId="11">'[157]Road data'!#REF!</definedName>
    <definedName name="RSRRSRSRS" localSheetId="5">'[441]Road data'!#REF!</definedName>
    <definedName name="RSRRSRSRS" localSheetId="3">'[445]Road data'!#REF!</definedName>
    <definedName name="RSRRSRSRS">'[157]Road data'!#REF!</definedName>
    <definedName name="RSSS" localSheetId="12">'[262]Road data'!$K$527</definedName>
    <definedName name="RSSS" localSheetId="5">'[263]Road data'!$K$527</definedName>
    <definedName name="RSSS">'[264]Road data'!$K$527</definedName>
    <definedName name="rstone" localSheetId="2">[319]rdamdata!$J$11</definedName>
    <definedName name="rstone" localSheetId="4">[319]rdamdata!$J$11</definedName>
    <definedName name="rstone" localSheetId="5">#N/A</definedName>
    <definedName name="rstone" localSheetId="3">[319]rdamdata!$J$11</definedName>
    <definedName name="rstone">[20]rdamdata!$J$11</definedName>
    <definedName name="rt">[580]MRATES!$AD$12</definedName>
    <definedName name="Rt.data" localSheetId="4">#REF!</definedName>
    <definedName name="Rt.data">#REF!</definedName>
    <definedName name="rtcf" localSheetId="4">#REF!</definedName>
    <definedName name="rtcf">#REF!</definedName>
    <definedName name="rtcfo" localSheetId="4">#REF!</definedName>
    <definedName name="rtcfo">#REF!</definedName>
    <definedName name="RTRT" localSheetId="4">'[581]Road Detail Est.'!#REF!</definedName>
    <definedName name="RTRT">'[581]Road Detail Est.'!#REF!</definedName>
    <definedName name="RTRTRT" localSheetId="4">'[582]Road Detail Est.'!#REF!</definedName>
    <definedName name="RTRTRT">'[582]Road Detail Est.'!#REF!</definedName>
    <definedName name="rtyruyuftrjyugfy" localSheetId="4">#REF!</definedName>
    <definedName name="rtyruyuftrjyugfy">#REF!</definedName>
    <definedName name="rtytyt">#REF!</definedName>
    <definedName name="RubberRings">[23]maya!$B$382:$B$386</definedName>
    <definedName name="rup">'[445]Road data'!#REF!</definedName>
    <definedName name="rwm" localSheetId="4">#REF!</definedName>
    <definedName name="rwm">#REF!</definedName>
    <definedName name="rwsrate">'[583]ssr-rates'!$B$1:$J$1644</definedName>
    <definedName name="s" localSheetId="7">#REF!</definedName>
    <definedName name="s" localSheetId="6">#REF!</definedName>
    <definedName name="s" localSheetId="8">#REF!</definedName>
    <definedName name="s" localSheetId="13">#REF!</definedName>
    <definedName name="s" localSheetId="9">#REF!</definedName>
    <definedName name="s" localSheetId="16">#REF!</definedName>
    <definedName name="s" localSheetId="2">'[366]Road data'!$K$196</definedName>
    <definedName name="s" localSheetId="4">'[366]Road data'!$K$196</definedName>
    <definedName name="s" localSheetId="11">#REF!</definedName>
    <definedName name="s" localSheetId="3">'[366]Road data'!$K$196</definedName>
    <definedName name="s">#REF!</definedName>
    <definedName name="S.F" localSheetId="4">#REF!</definedName>
    <definedName name="S.F">#REF!</definedName>
    <definedName name="S.L.WALL">#REF!</definedName>
    <definedName name="S.No." localSheetId="4">#REF!</definedName>
    <definedName name="S.No.">#REF!</definedName>
    <definedName name="S.S.WALL">#REF!</definedName>
    <definedName name="s\">[584]v!#REF!</definedName>
    <definedName name="S_10" localSheetId="2">[197]RMR!$L$23</definedName>
    <definedName name="S_10" localSheetId="4">[197]RMR!$L$23</definedName>
    <definedName name="S_10" localSheetId="5">[198]RMR!$L$23</definedName>
    <definedName name="S_10" localSheetId="3">[197]RMR!$L$23</definedName>
    <definedName name="S_10">[199]RMR!$L$23</definedName>
    <definedName name="S_136_bodywalls">#REF!</definedName>
    <definedName name="S_136_found" localSheetId="7">#REF!</definedName>
    <definedName name="S_136_found" localSheetId="6">#REF!</definedName>
    <definedName name="S_136_found" localSheetId="8">#REF!</definedName>
    <definedName name="S_136_found" localSheetId="13">#REF!</definedName>
    <definedName name="S_136_found" localSheetId="9">#REF!</definedName>
    <definedName name="S_136_found" localSheetId="16">#REF!</definedName>
    <definedName name="S_136_found" localSheetId="2">#N/A</definedName>
    <definedName name="S_136_found" localSheetId="4">'[257]Road data'!$C$396</definedName>
    <definedName name="S_136_found" localSheetId="11">#REF!</definedName>
    <definedName name="S_136_found" localSheetId="12">'[258]Road data'!$C$396</definedName>
    <definedName name="S_136_found" localSheetId="5">'[528]Road data'!$C$396</definedName>
    <definedName name="S_136_found" localSheetId="3">#N/A</definedName>
    <definedName name="S_136_found">#REF!</definedName>
    <definedName name="S_148_belowcc">#REF!</definedName>
    <definedName name="S_20" localSheetId="2">[197]RMR!$L$21</definedName>
    <definedName name="S_20" localSheetId="4">[197]RMR!$L$21</definedName>
    <definedName name="S_20" localSheetId="5">[198]RMR!$L$21</definedName>
    <definedName name="S_20" localSheetId="3">[197]RMR!$L$21</definedName>
    <definedName name="S_20">[199]RMR!$L$21</definedName>
    <definedName name="S_40" localSheetId="2">[203]RMR!$L$20</definedName>
    <definedName name="S_40" localSheetId="4">[203]RMR!$L$20</definedName>
    <definedName name="S_40" localSheetId="5">[204]RMR!$L$20</definedName>
    <definedName name="S_40" localSheetId="3">[203]RMR!$L$20</definedName>
    <definedName name="S_40">[205]RMR!$L$20</definedName>
    <definedName name="S_5_7" localSheetId="4">#REF!</definedName>
    <definedName name="S_5_7">#REF!</definedName>
    <definedName name="S_7_5" localSheetId="4">#REF!</definedName>
    <definedName name="S_7_5">#REF!</definedName>
    <definedName name="S_7_9" localSheetId="4">#REF!</definedName>
    <definedName name="S_7_9">#REF!</definedName>
    <definedName name="S_8">#REF!</definedName>
    <definedName name="S_Backfill" localSheetId="7">#REF!</definedName>
    <definedName name="S_Backfill" localSheetId="6">#REF!</definedName>
    <definedName name="S_Backfill" localSheetId="8">#REF!</definedName>
    <definedName name="S_Backfill" localSheetId="13">#REF!</definedName>
    <definedName name="S_Backfill" localSheetId="9">#REF!</definedName>
    <definedName name="S_Backfill" localSheetId="16">#REF!</definedName>
    <definedName name="S_Backfill" localSheetId="2">#N/A</definedName>
    <definedName name="S_Backfill" localSheetId="4">'[257]Road data'!$C$723</definedName>
    <definedName name="S_Backfill" localSheetId="11">#REF!</definedName>
    <definedName name="S_Backfill" localSheetId="12">'[258]Road data'!$C$723</definedName>
    <definedName name="S_Backfill" localSheetId="5">'[528]Road data'!$C$723</definedName>
    <definedName name="S_Backfill" localSheetId="3">#N/A</definedName>
    <definedName name="S_Backfill">#REF!</definedName>
    <definedName name="S_BetweenBodywalls">#REF!</definedName>
    <definedName name="S_EW_Form_OMC">#REF!</definedName>
    <definedName name="S_EW_Man">#REF!</definedName>
    <definedName name="S_EW_side_OMC">#REF!</definedName>
    <definedName name="S_F">'[180]final abstract'!#REF!</definedName>
    <definedName name="S_FF">#REF!</definedName>
    <definedName name="S_Filter" localSheetId="7">#REF!</definedName>
    <definedName name="S_Filter" localSheetId="6">#REF!</definedName>
    <definedName name="S_Filter" localSheetId="8">#REF!</definedName>
    <definedName name="S_Filter" localSheetId="13">#REF!</definedName>
    <definedName name="S_Filter" localSheetId="9">#REF!</definedName>
    <definedName name="S_Filter" localSheetId="16">#REF!</definedName>
    <definedName name="S_Filter" localSheetId="2">#N/A</definedName>
    <definedName name="S_Filter" localSheetId="4">'[257]Road data'!$C$529</definedName>
    <definedName name="S_Filter" localSheetId="11">#REF!</definedName>
    <definedName name="S_Filter" localSheetId="12">'[258]Road data'!$C$529</definedName>
    <definedName name="S_Filter" localSheetId="5">'[528]Road data'!$C$529</definedName>
    <definedName name="S_Filter" localSheetId="3">#N/A</definedName>
    <definedName name="S_Filter">#REF!</definedName>
    <definedName name="S_GravelBedding">#REF!</definedName>
    <definedName name="S_GSB">#REF!</definedName>
    <definedName name="S_HP_6_8_1000">#REF!</definedName>
    <definedName name="S_HYSD_found" localSheetId="7">#REF!</definedName>
    <definedName name="S_HYSD_found" localSheetId="6">#REF!</definedName>
    <definedName name="S_HYSD_found" localSheetId="8">#REF!</definedName>
    <definedName name="S_HYSD_found" localSheetId="13">#REF!</definedName>
    <definedName name="S_HYSD_found" localSheetId="9">#REF!</definedName>
    <definedName name="S_HYSD_found" localSheetId="16">#REF!</definedName>
    <definedName name="S_HYSD_found" localSheetId="2">#N/A</definedName>
    <definedName name="S_HYSD_found" localSheetId="4">'[257]Road data'!$C$775</definedName>
    <definedName name="S_HYSD_found" localSheetId="11">#REF!</definedName>
    <definedName name="S_HYSD_found" localSheetId="12">'[258]Road data'!$C$775</definedName>
    <definedName name="S_HYSD_found" localSheetId="5">'[528]Road data'!$C$775</definedName>
    <definedName name="S_HYSD_found" localSheetId="3">#N/A</definedName>
    <definedName name="S_HYSD_found">#REF!</definedName>
    <definedName name="S_HYSD_sub" localSheetId="7">#REF!</definedName>
    <definedName name="S_HYSD_sub" localSheetId="6">#REF!</definedName>
    <definedName name="S_HYSD_sub" localSheetId="8">#REF!</definedName>
    <definedName name="S_HYSD_sub" localSheetId="13">#REF!</definedName>
    <definedName name="S_HYSD_sub" localSheetId="9">#REF!</definedName>
    <definedName name="S_HYSD_sub" localSheetId="16">#REF!</definedName>
    <definedName name="S_HYSD_sub" localSheetId="2">#N/A</definedName>
    <definedName name="S_HYSD_sub" localSheetId="4">'[257]Road data'!$C$759</definedName>
    <definedName name="S_HYSD_sub" localSheetId="11">#REF!</definedName>
    <definedName name="S_HYSD_sub" localSheetId="12">'[258]Road data'!$C$759</definedName>
    <definedName name="S_HYSD_sub" localSheetId="5">'[528]Road data'!$C$759</definedName>
    <definedName name="S_HYSD_sub" localSheetId="3">#N/A</definedName>
    <definedName name="S_HYSD_sub">#REF!</definedName>
    <definedName name="S_HYSD_super" localSheetId="7">#REF!</definedName>
    <definedName name="S_HYSD_super" localSheetId="6">#REF!</definedName>
    <definedName name="S_HYSD_super" localSheetId="8">#REF!</definedName>
    <definedName name="S_HYSD_super" localSheetId="13">#REF!</definedName>
    <definedName name="S_HYSD_super" localSheetId="9">#REF!</definedName>
    <definedName name="S_HYSD_super" localSheetId="16">#REF!</definedName>
    <definedName name="S_HYSD_super" localSheetId="2">#N/A</definedName>
    <definedName name="S_HYSD_super" localSheetId="4">'[257]Road data'!$C$743</definedName>
    <definedName name="S_HYSD_super" localSheetId="11">#REF!</definedName>
    <definedName name="S_HYSD_super" localSheetId="12">'[258]Road data'!$C$743</definedName>
    <definedName name="S_HYSD_super" localSheetId="5">'[528]Road data'!$C$743</definedName>
    <definedName name="S_HYSD_super" localSheetId="3">#N/A</definedName>
    <definedName name="S_HYSD_super">#REF!</definedName>
    <definedName name="S_M15_footing" localSheetId="7">#REF!</definedName>
    <definedName name="S_M15_footing" localSheetId="6">#REF!</definedName>
    <definedName name="S_M15_footing" localSheetId="8">#REF!</definedName>
    <definedName name="S_M15_footing" localSheetId="13">#REF!</definedName>
    <definedName name="S_M15_footing" localSheetId="9">#REF!</definedName>
    <definedName name="S_M15_footing" localSheetId="16">#REF!</definedName>
    <definedName name="S_M15_footing" localSheetId="2">#N/A</definedName>
    <definedName name="S_M15_footing" localSheetId="4">'[257]Road data'!$C$546</definedName>
    <definedName name="S_M15_footing" localSheetId="11">#REF!</definedName>
    <definedName name="S_M15_footing" localSheetId="12">'[258]Road data'!$C$546</definedName>
    <definedName name="S_M15_footing" localSheetId="5">'[528]Road data'!$C$546</definedName>
    <definedName name="S_M15_footing" localSheetId="3">#N/A</definedName>
    <definedName name="S_M15_footing">#REF!</definedName>
    <definedName name="S_M15_levellingcoarse" localSheetId="7">#REF!</definedName>
    <definedName name="S_M15_levellingcoarse" localSheetId="6">#REF!</definedName>
    <definedName name="S_M15_levellingcoarse" localSheetId="8">#REF!</definedName>
    <definedName name="S_M15_levellingcoarse" localSheetId="13">#REF!</definedName>
    <definedName name="S_M15_levellingcoarse" localSheetId="9">#REF!</definedName>
    <definedName name="S_M15_levellingcoarse" localSheetId="16">#REF!</definedName>
    <definedName name="S_M15_levellingcoarse" localSheetId="2">#N/A</definedName>
    <definedName name="S_M15_levellingcoarse" localSheetId="4">'[257]Road data'!$C$699</definedName>
    <definedName name="S_M15_levellingcoarse" localSheetId="11">#REF!</definedName>
    <definedName name="S_M15_levellingcoarse" localSheetId="12">'[258]Road data'!$C$699</definedName>
    <definedName name="S_M15_levellingcoarse" localSheetId="5">'[528]Road data'!$C$699</definedName>
    <definedName name="S_M15_levellingcoarse" localSheetId="3">#N/A</definedName>
    <definedName name="S_M15_levellingcoarse">#REF!</definedName>
    <definedName name="S_M15_sub" localSheetId="7">#REF!</definedName>
    <definedName name="S_M15_sub" localSheetId="6">#REF!</definedName>
    <definedName name="S_M15_sub" localSheetId="8">#REF!</definedName>
    <definedName name="S_M15_sub" localSheetId="13">#REF!</definedName>
    <definedName name="S_M15_sub" localSheetId="9">#REF!</definedName>
    <definedName name="S_M15_sub" localSheetId="16">#REF!</definedName>
    <definedName name="S_M15_sub" localSheetId="2">#N/A</definedName>
    <definedName name="S_M15_sub" localSheetId="4">'[257]Road data'!$C$572</definedName>
    <definedName name="S_M15_sub" localSheetId="11">#REF!</definedName>
    <definedName name="S_M15_sub" localSheetId="12">'[258]Road data'!$C$572</definedName>
    <definedName name="S_M15_sub" localSheetId="5">'[528]Road data'!$C$572</definedName>
    <definedName name="S_M15_sub" localSheetId="3">#N/A</definedName>
    <definedName name="S_M15_sub">#REF!</definedName>
    <definedName name="S_m20_bed" localSheetId="7">#REF!</definedName>
    <definedName name="S_m20_bed" localSheetId="6">#REF!</definedName>
    <definedName name="S_m20_bed" localSheetId="8">#REF!</definedName>
    <definedName name="S_m20_bed" localSheetId="13">#REF!</definedName>
    <definedName name="S_m20_bed" localSheetId="9">#REF!</definedName>
    <definedName name="S_m20_bed" localSheetId="16">#REF!</definedName>
    <definedName name="S_m20_bed" localSheetId="2">#N/A</definedName>
    <definedName name="S_m20_bed" localSheetId="4">'[257]Road data'!$C$598</definedName>
    <definedName name="S_m20_bed" localSheetId="11">#REF!</definedName>
    <definedName name="S_m20_bed" localSheetId="12">'[258]Road data'!$C$598</definedName>
    <definedName name="S_m20_bed" localSheetId="5">'[528]Road data'!$C$598</definedName>
    <definedName name="S_m20_bed" localSheetId="3">#N/A</definedName>
    <definedName name="S_m20_bed">#REF!</definedName>
    <definedName name="S_M20_slab" localSheetId="7">#REF!</definedName>
    <definedName name="S_M20_slab" localSheetId="6">#REF!</definedName>
    <definedName name="S_M20_slab" localSheetId="8">#REF!</definedName>
    <definedName name="S_M20_slab" localSheetId="13">#REF!</definedName>
    <definedName name="S_M20_slab" localSheetId="9">#REF!</definedName>
    <definedName name="S_M20_slab" localSheetId="16">#REF!</definedName>
    <definedName name="S_M20_slab" localSheetId="2">#N/A</definedName>
    <definedName name="S_M20_slab" localSheetId="4">'[257]Road data'!$C$623</definedName>
    <definedName name="S_M20_slab" localSheetId="11">#REF!</definedName>
    <definedName name="S_M20_slab" localSheetId="12">'[258]Road data'!$C$623</definedName>
    <definedName name="S_M20_slab" localSheetId="5">'[528]Road data'!$C$623</definedName>
    <definedName name="S_M20_slab" localSheetId="3">#N/A</definedName>
    <definedName name="S_M20_slab">#REF!</definedName>
    <definedName name="S_M25_Approachslab" localSheetId="7">#REF!</definedName>
    <definedName name="S_M25_Approachslab" localSheetId="6">#REF!</definedName>
    <definedName name="S_M25_Approachslab" localSheetId="8">#REF!</definedName>
    <definedName name="S_M25_Approachslab" localSheetId="13">#REF!</definedName>
    <definedName name="S_M25_Approachslab" localSheetId="9">#REF!</definedName>
    <definedName name="S_M25_Approachslab" localSheetId="16">#REF!</definedName>
    <definedName name="S_M25_Approachslab" localSheetId="2">#N/A</definedName>
    <definedName name="S_M25_Approachslab" localSheetId="4">'[257]Road data'!$C$673</definedName>
    <definedName name="S_M25_Approachslab" localSheetId="11">#REF!</definedName>
    <definedName name="S_M25_Approachslab" localSheetId="12">'[258]Road data'!$C$673</definedName>
    <definedName name="S_M25_Approachslab" localSheetId="5">'[528]Road data'!$C$673</definedName>
    <definedName name="S_M25_Approachslab" localSheetId="3">#N/A</definedName>
    <definedName name="S_M25_Approachslab">#REF!</definedName>
    <definedName name="S_M30_WC" localSheetId="7">#REF!</definedName>
    <definedName name="S_M30_WC" localSheetId="6">#REF!</definedName>
    <definedName name="S_M30_WC" localSheetId="8">#REF!</definedName>
    <definedName name="S_M30_WC" localSheetId="13">#REF!</definedName>
    <definedName name="S_M30_WC" localSheetId="9">#REF!</definedName>
    <definedName name="S_M30_WC" localSheetId="16">#REF!</definedName>
    <definedName name="S_M30_WC" localSheetId="2">#N/A</definedName>
    <definedName name="S_M30_WC" localSheetId="4">'[257]Road data'!$C$648</definedName>
    <definedName name="S_M30_WC" localSheetId="11">#REF!</definedName>
    <definedName name="S_M30_WC" localSheetId="12">'[258]Road data'!$C$648</definedName>
    <definedName name="S_M30_WC" localSheetId="5">'[528]Road data'!$C$648</definedName>
    <definedName name="S_M30_WC" localSheetId="3">#N/A</definedName>
    <definedName name="S_M30_WC">#REF!</definedName>
    <definedName name="S_M35_cc">#REF!</definedName>
    <definedName name="S_mild">#REF!</definedName>
    <definedName name="S_Mss_20mm">#REF!</definedName>
    <definedName name="S_No_">NA()</definedName>
    <definedName name="S_R_300" localSheetId="7">#REF!</definedName>
    <definedName name="S_R_300" localSheetId="6">#REF!</definedName>
    <definedName name="S_R_300" localSheetId="8">#REF!</definedName>
    <definedName name="S_R_300" localSheetId="13">#REF!</definedName>
    <definedName name="S_R_300" localSheetId="9">#REF!</definedName>
    <definedName name="S_R_300" localSheetId="16">#REF!</definedName>
    <definedName name="S_R_300" localSheetId="2">#N/A</definedName>
    <definedName name="S_R_300" localSheetId="4">'[257]Road data'!$C$511</definedName>
    <definedName name="S_R_300" localSheetId="11">#REF!</definedName>
    <definedName name="S_R_300" localSheetId="12">'[258]Road data'!$C$511</definedName>
    <definedName name="S_R_300" localSheetId="5">'[528]Road data'!$C$511</definedName>
    <definedName name="S_R_300" localSheetId="3">#N/A</definedName>
    <definedName name="S_R_300">#REF!</definedName>
    <definedName name="s_rock">#REF!</definedName>
    <definedName name="S_Sandfilling">#REF!</definedName>
    <definedName name="S_Scarf">#REF!</definedName>
    <definedName name="S_SCSD">#REF!</definedName>
    <definedName name="S_Shoulders">#REF!</definedName>
    <definedName name="S_Tack">#REF!</definedName>
    <definedName name="S_WBM_G2">#REF!</definedName>
    <definedName name="S_WBM_G3">#REF!</definedName>
    <definedName name="S_weepholes" localSheetId="7">#REF!</definedName>
    <definedName name="S_weepholes" localSheetId="6">#REF!</definedName>
    <definedName name="S_weepholes" localSheetId="8">#REF!</definedName>
    <definedName name="S_weepholes" localSheetId="13">#REF!</definedName>
    <definedName name="S_weepholes" localSheetId="9">#REF!</definedName>
    <definedName name="S_weepholes" localSheetId="16">#REF!</definedName>
    <definedName name="S_weepholes" localSheetId="2">#N/A</definedName>
    <definedName name="S_weepholes" localSheetId="4">'[257]Road data'!$C$821</definedName>
    <definedName name="S_weepholes" localSheetId="11">#REF!</definedName>
    <definedName name="S_weepholes" localSheetId="12">'[258]Road data'!$C$821</definedName>
    <definedName name="S_weepholes" localSheetId="5">'[528]Road data'!$C$821</definedName>
    <definedName name="S_weepholes" localSheetId="3">#N/A</definedName>
    <definedName name="S_weepholes">#REF!</definedName>
    <definedName name="S_WMM">#REF!</definedName>
    <definedName name="S0">#REF!</definedName>
    <definedName name="S0_10">#REF!</definedName>
    <definedName name="S12_6">"'smb://Venkat/VENKAT''S%20(D)/FILES/2%20KC258%20PASADINA/My%20Documents/zero.xls'#$'p&amp;m'.$H$264:$H$264"</definedName>
    <definedName name="sa">#REF!</definedName>
    <definedName name="sad">#REF!</definedName>
    <definedName name="SADA" localSheetId="4">'[378]Road data'!#REF!</definedName>
    <definedName name="SADA" localSheetId="5">'[585]Road data'!#REF!</definedName>
    <definedName name="SADA">'[378]Road data'!#REF!</definedName>
    <definedName name="sadfas" localSheetId="7">#REF!</definedName>
    <definedName name="sadfas" localSheetId="6">#REF!</definedName>
    <definedName name="sadfas" localSheetId="8">#REF!</definedName>
    <definedName name="sadfas" localSheetId="13">#REF!</definedName>
    <definedName name="sadfas" localSheetId="9">#REF!</definedName>
    <definedName name="sadfas" localSheetId="16">#REF!</definedName>
    <definedName name="sadfas" localSheetId="2">#REF!</definedName>
    <definedName name="sadfas" localSheetId="4">#REF!</definedName>
    <definedName name="sadfas" localSheetId="11">#REF!</definedName>
    <definedName name="sadfas" localSheetId="3">#REF!</definedName>
    <definedName name="sadfas">#REF!</definedName>
    <definedName name="Safe_bearing_capacity_of_Soil" localSheetId="5">#N/A</definedName>
    <definedName name="Safe_bearing_capacity_of_Soil">#REF!</definedName>
    <definedName name="sai">#REF!</definedName>
    <definedName name="SAL">#REF!</definedName>
    <definedName name="SALAM123">#REF!</definedName>
    <definedName name="SALARY">#REF!</definedName>
    <definedName name="SALARY_10">#REF!</definedName>
    <definedName name="Sales">'[586]PRECAST lightconc-II'!$J$19</definedName>
    <definedName name="sales2" localSheetId="9" hidden="1">{"pl_t&amp;d",#N/A,FALSE,"p&amp;l_t&amp;D_01_02 (2)"}</definedName>
    <definedName name="sales2" localSheetId="2" hidden="1">{"pl_t&amp;d",#N/A,FALSE,"p&amp;l_t&amp;D_01_02 (2)"}</definedName>
    <definedName name="sales2" localSheetId="4" hidden="1">{"pl_t&amp;d",#N/A,FALSE,"p&amp;l_t&amp;D_01_02 (2)"}</definedName>
    <definedName name="sales2" localSheetId="11" hidden="1">{"pl_t&amp;d",#N/A,FALSE,"p&amp;l_t&amp;D_01_02 (2)"}</definedName>
    <definedName name="sales2" hidden="1">{"pl_t&amp;d",#N/A,FALSE,"p&amp;l_t&amp;D_01_02 (2)"}</definedName>
    <definedName name="saluru" localSheetId="5">#REF!</definedName>
    <definedName name="saluru">'[234]Road data-TDR'!$K$1380</definedName>
    <definedName name="sambar">[331]data!#REF!</definedName>
    <definedName name="SAND" localSheetId="7">#REF!</definedName>
    <definedName name="SAND" localSheetId="6">#REF!</definedName>
    <definedName name="SAND" localSheetId="8">#REF!</definedName>
    <definedName name="SAND" localSheetId="13">#REF!</definedName>
    <definedName name="SAND" localSheetId="9">#REF!</definedName>
    <definedName name="SAND" localSheetId="16">#REF!</definedName>
    <definedName name="Sand" localSheetId="2">#REF!</definedName>
    <definedName name="Sand" localSheetId="4">#REF!</definedName>
    <definedName name="SAND" localSheetId="11">#REF!</definedName>
    <definedName name="Sand" localSheetId="3">#REF!</definedName>
    <definedName name="SAND">#REF!</definedName>
    <definedName name="SAND_D" localSheetId="2">[72]MRATES!$K$32</definedName>
    <definedName name="SAND_D" localSheetId="4">[72]MRATES!$K$32</definedName>
    <definedName name="SAND_D" localSheetId="12">[161]MRATES!$K$32</definedName>
    <definedName name="SAND_D" localSheetId="5">[211]MRATES!$K$32</definedName>
    <definedName name="SAND_D" localSheetId="3">[72]MRATES!$K$32</definedName>
    <definedName name="SAND_D">[76]MRATES!$K$32</definedName>
    <definedName name="SAND_F" localSheetId="2">[197]RMR!$L$26</definedName>
    <definedName name="SAND_F" localSheetId="4">[197]RMR!$L$26</definedName>
    <definedName name="SAND_F" localSheetId="5">[198]RMR!$L$26</definedName>
    <definedName name="SAND_F" localSheetId="3">[197]RMR!$L$26</definedName>
    <definedName name="SAND_F">[199]RMR!$L$26</definedName>
    <definedName name="Sand_for_filling_and_blindage" localSheetId="4">#REF!</definedName>
    <definedName name="Sand_for_filling_and_blindage">#REF!</definedName>
    <definedName name="Sand_for_mortar__ceiling_coat_including_washing_screening_etc." localSheetId="4">#REF!</definedName>
    <definedName name="Sand_for_mortar__ceiling_coat_including_washing_screening_etc.">#REF!</definedName>
    <definedName name="Sand_for_mortar__ceiling_coat_including_washing_screening_etc_">NA()</definedName>
    <definedName name="Sand_Gravel" localSheetId="4">#REF!</definedName>
    <definedName name="Sand_Gravel">#REF!</definedName>
    <definedName name="SAND_M" localSheetId="2">[203]RMR!$L$26</definedName>
    <definedName name="SAND_M" localSheetId="4">[203]RMR!$L$26</definedName>
    <definedName name="SAND_M" localSheetId="5">[204]RMR!$L$26</definedName>
    <definedName name="SAND_M" localSheetId="3">[203]RMR!$L$26</definedName>
    <definedName name="SAND_M">[205]RMR!$L$26</definedName>
    <definedName name="Sand_or_loose_soils_wet_sand_not_under_water__silt_in_canals_channels_and_drains_SS_20_A." localSheetId="4">#REF!</definedName>
    <definedName name="Sand_or_loose_soils_wet_sand_not_under_water__silt_in_canals_channels_and_drains_SS_20_A.">#REF!</definedName>
    <definedName name="Sand_or_loose_soils_wet_sand_not_under_water__silt_in_canals_channels_and_drains_SS_20_A_">NA()</definedName>
    <definedName name="Sand_screened" localSheetId="4">#REF!</definedName>
    <definedName name="Sand_screened">#REF!</definedName>
    <definedName name="Sand_Type">'[276]data existing_do not delete'!$A$73:$A$75</definedName>
    <definedName name="SandF">[23]maya!$A$30:$A$31</definedName>
    <definedName name="SANDFILLING" localSheetId="4">#REF!</definedName>
    <definedName name="SANDFILLING">#REF!</definedName>
    <definedName name="SANDLEAD">#REF!</definedName>
    <definedName name="sandmortar">#REF!</definedName>
    <definedName name="sandscreen">#REF!</definedName>
    <definedName name="SANITARY">#REF!</definedName>
    <definedName name="sanjay">#REF!</definedName>
    <definedName name="sanjaythute">#REF!</definedName>
    <definedName name="sanm" localSheetId="12">[206]RMR!$M$28</definedName>
    <definedName name="sanm" localSheetId="5">[207]RMR!$M$28</definedName>
    <definedName name="sanm">[539]RMR!$M$28</definedName>
    <definedName name="SASA" localSheetId="4">#REF!</definedName>
    <definedName name="SASA">#REF!</definedName>
    <definedName name="satya" localSheetId="7">'[587]MRoad data'!#REF!</definedName>
    <definedName name="satya" localSheetId="6">'[587]MRoad data'!#REF!</definedName>
    <definedName name="satya" localSheetId="8">'[587]MRoad data'!#REF!</definedName>
    <definedName name="satya" localSheetId="13">'[587]MRoad data'!#REF!</definedName>
    <definedName name="satya" localSheetId="9">'[587]MRoad data'!#REF!</definedName>
    <definedName name="satya" localSheetId="11">'[587]MRoad data'!#REF!</definedName>
    <definedName name="satya" localSheetId="5">'[588]MRoad data'!#REF!</definedName>
    <definedName name="satya">'[587]MRoad data'!#REF!</definedName>
    <definedName name="satz1">#REF!</definedName>
    <definedName name="satz2">#REF!</definedName>
    <definedName name="SB_10_7" localSheetId="4">#REF!</definedName>
    <definedName name="SB_10_7">#REF!</definedName>
    <definedName name="SB_12_5" localSheetId="4">#REF!</definedName>
    <definedName name="SB_12_5">#REF!</definedName>
    <definedName name="SB_12_7" localSheetId="4">#REF!</definedName>
    <definedName name="SB_12_7">#REF!</definedName>
    <definedName name="SB_15_8">#REF!</definedName>
    <definedName name="SB_15_9">#REF!</definedName>
    <definedName name="SB_20_9">#REF!</definedName>
    <definedName name="sbc">#REF!</definedName>
    <definedName name="sbw">#REF!</definedName>
    <definedName name="Scaff">#REF!</definedName>
    <definedName name="scaffolding_charges">'[276]data existing_do not delete'!$D$20:$D$22</definedName>
    <definedName name="scafhire">#REF!</definedName>
    <definedName name="scafhirechr">#REF!</definedName>
    <definedName name="scafhirechr1.24">#REF!</definedName>
    <definedName name="scafhirechr1_24">NA()</definedName>
    <definedName name="scafhirechr115">#REF!</definedName>
    <definedName name="scale">#REF!</definedName>
    <definedName name="scfb">#REF!</definedName>
    <definedName name="Sched_Pay">#REF!</definedName>
    <definedName name="Scheduled_Extra_Payments">#REF!</definedName>
    <definedName name="Scheduled_Interest_Rate">#REF!</definedName>
    <definedName name="Scheduled_Monthly_Payment">#REF!</definedName>
    <definedName name="Scheduled_Payment">#REF!</definedName>
    <definedName name="schools">#REF!</definedName>
    <definedName name="scl">#REF!</definedName>
    <definedName name="scld">#REF!</definedName>
    <definedName name="scm">#REF!</definedName>
    <definedName name="SCOTT" localSheetId="9" hidden="1">{"wwww",#N/A,FALSE,"Final_ RATE ANALYSIS "}</definedName>
    <definedName name="SCOTT" localSheetId="2" hidden="1">{"wwww",#N/A,FALSE,"Final_ RATE ANALYSIS "}</definedName>
    <definedName name="SCOTT" localSheetId="4" hidden="1">{"wwww",#N/A,FALSE,"Final_ RATE ANALYSIS "}</definedName>
    <definedName name="SCOTT" localSheetId="11" hidden="1">{"wwww",#N/A,FALSE,"Final_ RATE ANALYSIS "}</definedName>
    <definedName name="SCOTT" hidden="1">{"wwww",#N/A,FALSE,"Final_ RATE ANALYSIS "}</definedName>
    <definedName name="Scroll">#REF!</definedName>
    <definedName name="scw">#REF!</definedName>
    <definedName name="SD" localSheetId="2">[365]m!$D$149</definedName>
    <definedName name="SD" localSheetId="4">[365]m!$D$149</definedName>
    <definedName name="SD" localSheetId="5">[365]m!$D$149</definedName>
    <definedName name="SD" localSheetId="3">[365]m!$D$149</definedName>
    <definedName name="SD">[243]m!$D$149</definedName>
    <definedName name="Sdate" localSheetId="7">#REF!</definedName>
    <definedName name="Sdate" localSheetId="6">#REF!</definedName>
    <definedName name="Sdate" localSheetId="8">#REF!</definedName>
    <definedName name="Sdate" localSheetId="13">#REF!</definedName>
    <definedName name="Sdate" localSheetId="9">#REF!</definedName>
    <definedName name="Sdate" localSheetId="16">#REF!</definedName>
    <definedName name="Sdate" localSheetId="2">#REF!</definedName>
    <definedName name="Sdate" localSheetId="4">#REF!</definedName>
    <definedName name="Sdate" localSheetId="11">#REF!</definedName>
    <definedName name="Sdate" localSheetId="3">#REF!</definedName>
    <definedName name="Sdate">#REF!</definedName>
    <definedName name="SDD" localSheetId="4">#REF!</definedName>
    <definedName name="SDD">#REF!</definedName>
    <definedName name="sdddd" localSheetId="4">#REF!</definedName>
    <definedName name="sdddd">#REF!</definedName>
    <definedName name="sdf">#N/A</definedName>
    <definedName name="sdfe">#REF!</definedName>
    <definedName name="SDFGV" localSheetId="12">'[589]Road data'!$K$747</definedName>
    <definedName name="SDFGV" localSheetId="5">'[590]Road data'!$K$747</definedName>
    <definedName name="SDFGV">'[548]Road data'!$K$747</definedName>
    <definedName name="sdfsdsdfdf">[352]Material!$D$70</definedName>
    <definedName name="sdfyaehaehae">'[398]GF Columns'!#REF!</definedName>
    <definedName name="SDGDGH" localSheetId="4">'[393]Road data'!#REF!</definedName>
    <definedName name="SDGDGH" localSheetId="12">'[394]Road data'!#REF!</definedName>
    <definedName name="SDGDGH" localSheetId="5">'[395]Road data'!#REF!</definedName>
    <definedName name="SDGDGH">'[393]Road data'!#REF!</definedName>
    <definedName name="sdgfd">#REF!</definedName>
    <definedName name="sdpl">#REF!</definedName>
    <definedName name="SDPLBS">#REF!</definedName>
    <definedName name="SDPLFA">#REF!</definedName>
    <definedName name="SDPLPL">#REF!</definedName>
    <definedName name="sdsc" localSheetId="9">[591]MRATES!$P$50</definedName>
    <definedName name="sdsc" localSheetId="11">[591]MRATES!$P$50</definedName>
    <definedName name="sdsc">[592]MRATES!$P$50</definedName>
    <definedName name="sdsD" localSheetId="4">#REF!</definedName>
    <definedName name="sdsD">#REF!</definedName>
    <definedName name="sdsf">#REF!</definedName>
    <definedName name="sdsf_6">"'smb://Tender2/d/Vinod/Excel/Tender/Garuda%20Resorts.xls'#$Boq.CX1"</definedName>
    <definedName name="se" localSheetId="5">#N/A</definedName>
    <definedName name="se">'[593]AX-B'!$E$81</definedName>
    <definedName name="se." localSheetId="5">#N/A</definedName>
    <definedName name="se.">'[593]AX-B'!$E$82</definedName>
    <definedName name="se_">[594]LEAD!$K$42</definedName>
    <definedName name="sea">#REF!</definedName>
    <definedName name="searth" localSheetId="4">#REF!</definedName>
    <definedName name="searth">#REF!</definedName>
    <definedName name="sec">#REF!</definedName>
    <definedName name="sec_deposit">#REF!</definedName>
    <definedName name="SEComp">#REF!</definedName>
    <definedName name="Section" localSheetId="4">#REF!</definedName>
    <definedName name="Section">#REF!</definedName>
    <definedName name="sectorwise" localSheetId="4">#REF!</definedName>
    <definedName name="sectorwise">#REF!</definedName>
    <definedName name="secured">#REF!</definedName>
    <definedName name="see">#REF!</definedName>
    <definedName name="sefrdrtg">#REF!</definedName>
    <definedName name="SegCharge">#REF!</definedName>
    <definedName name="segments">'[431]segments-details'!$A$5:$D$439</definedName>
    <definedName name="sei" localSheetId="4">'[595]Road Detail Est.'!#REF!</definedName>
    <definedName name="sei">'[595]Road Detail Est.'!#REF!</definedName>
    <definedName name="Seig" localSheetId="9" hidden="1">{#N/A,#N/A,FALSE,"no"}</definedName>
    <definedName name="Seig" localSheetId="16" hidden="1">{#N/A,#N/A,FALSE,"no"}</definedName>
    <definedName name="Seig" localSheetId="2" hidden="1">{#N/A,#N/A,FALSE,"no"}</definedName>
    <definedName name="Seig" localSheetId="4" hidden="1">{#N/A,#N/A,FALSE,"no"}</definedName>
    <definedName name="Seig" localSheetId="11" hidden="1">{#N/A,#N/A,FALSE,"no"}</definedName>
    <definedName name="Seig" localSheetId="5" hidden="1">{#N/A,#N/A,FALSE,"no"}</definedName>
    <definedName name="Seig" localSheetId="3" hidden="1">{#N/A,#N/A,FALSE,"no"}</definedName>
    <definedName name="Seig" hidden="1">{#N/A,#N/A,FALSE,"no"}</definedName>
    <definedName name="seign">'[596]Road Detail Est.'!#REF!</definedName>
    <definedName name="sein" localSheetId="7">#REF!</definedName>
    <definedName name="sein" localSheetId="6">#REF!</definedName>
    <definedName name="sein" localSheetId="8">#REF!</definedName>
    <definedName name="sein" localSheetId="13">#REF!</definedName>
    <definedName name="sein" localSheetId="9">#REF!</definedName>
    <definedName name="sein" localSheetId="2">#REF!</definedName>
    <definedName name="sein" localSheetId="4">#REF!</definedName>
    <definedName name="sein" localSheetId="11">#REF!</definedName>
    <definedName name="sein" localSheetId="5">#N/A</definedName>
    <definedName name="sein" localSheetId="3">#REF!</definedName>
    <definedName name="sein">#REF!</definedName>
    <definedName name="sein1" localSheetId="7">#REF!</definedName>
    <definedName name="sein1" localSheetId="6">#REF!</definedName>
    <definedName name="sein1" localSheetId="8">#REF!</definedName>
    <definedName name="sein1" localSheetId="13">#REF!</definedName>
    <definedName name="sein1" localSheetId="9">#REF!</definedName>
    <definedName name="sein1" localSheetId="16">#REF!</definedName>
    <definedName name="sein1" localSheetId="2">#REF!</definedName>
    <definedName name="sein1" localSheetId="11">#REF!</definedName>
    <definedName name="sein1" localSheetId="5">#N/A</definedName>
    <definedName name="sein1" localSheetId="3">#REF!</definedName>
    <definedName name="sein1">#REF!</definedName>
    <definedName name="sein4" localSheetId="7">#REF!</definedName>
    <definedName name="sein4" localSheetId="6">#REF!</definedName>
    <definedName name="sein4" localSheetId="8">#REF!</definedName>
    <definedName name="sein4" localSheetId="13">#REF!</definedName>
    <definedName name="sein4" localSheetId="9">#REF!</definedName>
    <definedName name="sein4" localSheetId="16">#REF!</definedName>
    <definedName name="sein4" localSheetId="2">#REF!</definedName>
    <definedName name="sein4" localSheetId="11">#REF!</definedName>
    <definedName name="sein4" localSheetId="5">#N/A</definedName>
    <definedName name="sein4" localSheetId="3">#REF!</definedName>
    <definedName name="sein4">#REF!</definedName>
    <definedName name="SEK">#REF!</definedName>
    <definedName name="sesr">[597]RMR!$F$30</definedName>
    <definedName name="Setflag">#REF!</definedName>
    <definedName name="SETGHEGE" localSheetId="12">'[394]Road data'!#REF!</definedName>
    <definedName name="SETGHEGE" localSheetId="5">'[395]Road data'!#REF!</definedName>
    <definedName name="SETGHEGE">'[393]Road data'!#REF!</definedName>
    <definedName name="SEVENTOTHIRTEEN" localSheetId="4">#REF!</definedName>
    <definedName name="SEVENTOTHIRTEEN">#REF!</definedName>
    <definedName name="SFG" localSheetId="12">'[589]Road data'!$K$30</definedName>
    <definedName name="SFG" localSheetId="5">'[590]Road data'!$K$30</definedName>
    <definedName name="SFG">'[548]Road data'!$K$30</definedName>
    <definedName name="sfrthick" localSheetId="9">[248]Sketch!#REF!</definedName>
    <definedName name="sfrthick" localSheetId="11">[248]Sketch!#REF!</definedName>
    <definedName name="sfrthick">[249]Sketch!#REF!</definedName>
    <definedName name="sfrwidth" localSheetId="9">[248]Sketch!#REF!</definedName>
    <definedName name="sfrwidth" localSheetId="11">[248]Sketch!#REF!</definedName>
    <definedName name="sfrwidth">[249]Sketch!#REF!</definedName>
    <definedName name="sg">#REF!</definedName>
    <definedName name="SGEARTH" localSheetId="7">#REF!</definedName>
    <definedName name="SGEARTH" localSheetId="6">#REF!</definedName>
    <definedName name="SGEARTH" localSheetId="8">#REF!</definedName>
    <definedName name="SGEARTH" localSheetId="13">#REF!</definedName>
    <definedName name="SGEARTH" localSheetId="9">#REF!</definedName>
    <definedName name="SGEARTH" localSheetId="16">#REF!</definedName>
    <definedName name="SGEARTH" localSheetId="2">#N/A</definedName>
    <definedName name="SGEARTH" localSheetId="4">[598]MRATES!$C$33</definedName>
    <definedName name="SGEARTH" localSheetId="11">#REF!</definedName>
    <definedName name="SGEARTH" localSheetId="3">#N/A</definedName>
    <definedName name="SGEARTH">#REF!</definedName>
    <definedName name="SGGRAVEL" localSheetId="2">[97]MRATES!$C$39</definedName>
    <definedName name="SGGRAVEL" localSheetId="4">[97]MRATES!$C$39</definedName>
    <definedName name="SGGRAVEL" localSheetId="12">[161]MRATES!$H$34</definedName>
    <definedName name="SGGRAVEL" localSheetId="5">[211]MRATES!$H$34</definedName>
    <definedName name="SGGRAVEL" localSheetId="3">[97]MRATES!$C$39</definedName>
    <definedName name="SGGRAVEL">[76]MRATES!$H$34</definedName>
    <definedName name="sgh">#REF!</definedName>
    <definedName name="SGMETAL" localSheetId="2">[97]MRATES!$C$35</definedName>
    <definedName name="SGMETAL" localSheetId="4">[97]MRATES!$C$35</definedName>
    <definedName name="SGMETAL" localSheetId="12">[161]MRATES!$H$30</definedName>
    <definedName name="SGMETAL" localSheetId="5">[211]MRATES!$H$30</definedName>
    <definedName name="SGMETAL" localSheetId="3">[97]MRATES!$C$35</definedName>
    <definedName name="SGMETAL">[76]MRATES!$H$30</definedName>
    <definedName name="SGSAND" localSheetId="2">[97]MRATES!$C$37</definedName>
    <definedName name="SGSAND" localSheetId="4">[97]MRATES!$C$37</definedName>
    <definedName name="SGSAND" localSheetId="12">[161]MRATES!$H$32</definedName>
    <definedName name="SGSAND" localSheetId="5">[211]MRATES!$H$32</definedName>
    <definedName name="SGSAND" localSheetId="3">[97]MRATES!$C$37</definedName>
    <definedName name="SGSAND">[76]MRATES!$H$32</definedName>
    <definedName name="sgsdgsdg">#N/A</definedName>
    <definedName name="SGSTONE" localSheetId="7">#REF!</definedName>
    <definedName name="SGSTONE" localSheetId="6">#REF!</definedName>
    <definedName name="SGSTONE" localSheetId="8">#REF!</definedName>
    <definedName name="SGSTONE" localSheetId="13">#REF!</definedName>
    <definedName name="SGSTONE" localSheetId="9">#REF!</definedName>
    <definedName name="SGSTONE" localSheetId="16">#REF!</definedName>
    <definedName name="SGSTONE" localSheetId="2">#REF!</definedName>
    <definedName name="SGSTONE" localSheetId="4">#REF!</definedName>
    <definedName name="SGSTONE" localSheetId="11">#REF!</definedName>
    <definedName name="SGSTONE" localSheetId="3">#REF!</definedName>
    <definedName name="SGSTONE">#REF!</definedName>
    <definedName name="sh" localSheetId="7">#REF!</definedName>
    <definedName name="sh" localSheetId="6">#REF!</definedName>
    <definedName name="sh" localSheetId="8">#REF!</definedName>
    <definedName name="sh" localSheetId="13">#REF!</definedName>
    <definedName name="sh" localSheetId="9">#REF!</definedName>
    <definedName name="sh" localSheetId="16">#REF!</definedName>
    <definedName name="sh" localSheetId="2">#REF!</definedName>
    <definedName name="sh" localSheetId="4">#REF!</definedName>
    <definedName name="sh" localSheetId="11">#REF!</definedName>
    <definedName name="sh" localSheetId="3">#REF!</definedName>
    <definedName name="sh">#REF!</definedName>
    <definedName name="sh0.5">#REF!</definedName>
    <definedName name="sh0.6">#REF!</definedName>
    <definedName name="sh0.8">#REF!</definedName>
    <definedName name="sh1.0">#REF!</definedName>
    <definedName name="sh1.2">#REF!</definedName>
    <definedName name="Shahabad_slabs_of_Tandur_25_4mm_blue">NA()</definedName>
    <definedName name="Shahabad_slabs_of_Tandur_25_4mm_white">NA()</definedName>
    <definedName name="Shahabad_slabs_of_Tandur_50_8_mm_blue">NA()</definedName>
    <definedName name="Shahabad_slabs_of_Tandur_50_8mm_white">NA()</definedName>
    <definedName name="shape">#REF!</definedName>
    <definedName name="SHARED_FORMULA_0_129_0_129_2">NA()</definedName>
    <definedName name="SHARED_FORMULA_0_167_0_167_2">NA()</definedName>
    <definedName name="SHARED_FORMULA_0_179_0_179_2">NA()</definedName>
    <definedName name="SHARED_FORMULA_0_18_0_18_4">NA()</definedName>
    <definedName name="SHARED_FORMULA_0_22_0_22_2">NA()</definedName>
    <definedName name="SHARED_FORMULA_0_238_0_238_2">NA()</definedName>
    <definedName name="SHARED_FORMULA_0_24_0_24_3">NA()</definedName>
    <definedName name="SHARED_FORMULA_0_257_0_257_2">NA()</definedName>
    <definedName name="SHARED_FORMULA_0_295_0_295_2">NA()</definedName>
    <definedName name="SHARED_FORMULA_0_39_0_39_2">NA()</definedName>
    <definedName name="SHARED_FORMULA_0_78_0_78_3">NA()</definedName>
    <definedName name="SHARED_FORMULA_0_79_0_79_2">NA()</definedName>
    <definedName name="SHARED_FORMULA_0_8_0_8_4">NA()</definedName>
    <definedName name="SHARED_FORMULA_0_9_0_9_11">NA()</definedName>
    <definedName name="SHARED_FORMULA_0_98_0_98_2">NA()</definedName>
    <definedName name="SHARED_FORMULA_1_11_1_11_26">#REF!</definedName>
    <definedName name="SHARED_FORMULA_1_11_1_11_30">#REF!</definedName>
    <definedName name="SHARED_FORMULA_1_153_1_153_26">NA()</definedName>
    <definedName name="SHARED_FORMULA_1_156_1_156_26">#REF!</definedName>
    <definedName name="SHARED_FORMULA_1_161_1_161_26">NA()</definedName>
    <definedName name="SHARED_FORMULA_1_164_1_164_26">#REF!</definedName>
    <definedName name="SHARED_FORMULA_1_204_1_204_37">NA()</definedName>
    <definedName name="SHARED_FORMULA_1_21_1_21_22">#REF!</definedName>
    <definedName name="SHARED_FORMULA_1_21_1_21_33">#REF!</definedName>
    <definedName name="SHARED_FORMULA_1_24_1_24_37">#REF!</definedName>
    <definedName name="SHARED_FORMULA_1_28_1_28_33">#REF!</definedName>
    <definedName name="SHARED_FORMULA_1_31_1_31_22">#REF!</definedName>
    <definedName name="SHARED_FORMULA_1_31_1_31_37">#REF!</definedName>
    <definedName name="SHARED_FORMULA_1_335_1_335_37">NA()</definedName>
    <definedName name="SHARED_FORMULA_1_34_1_34_22">NA()</definedName>
    <definedName name="SHARED_FORMULA_1_34_1_34_26">#REF!</definedName>
    <definedName name="SHARED_FORMULA_1_344_1_344_37">NA()</definedName>
    <definedName name="SHARED_FORMULA_1_37_1_37_26">NA()</definedName>
    <definedName name="SHARED_FORMULA_1_38_1_38_30">#REF!</definedName>
    <definedName name="SHARED_FORMULA_1_4_1_4_26">#REF!</definedName>
    <definedName name="SHARED_FORMULA_1_409_1_409_30">NA()</definedName>
    <definedName name="SHARED_FORMULA_1_41_1_41_30">NA()</definedName>
    <definedName name="SHARED_FORMULA_1_46_1_46_22">#REF!</definedName>
    <definedName name="SHARED_FORMULA_1_49_1_49_22">NA()</definedName>
    <definedName name="SHARED_FORMULA_1_5_1_5_22">#REF!</definedName>
    <definedName name="SHARED_FORMULA_1_57_1_57_30">#REF!</definedName>
    <definedName name="SHARED_FORMULA_1_60_1_60_30">NA()</definedName>
    <definedName name="SHARED_FORMULA_1_63_1_63_26">#REF!</definedName>
    <definedName name="SHARED_FORMULA_1_66_1_66_26">NA()</definedName>
    <definedName name="SHARED_FORMULA_1_7_1_7_0">NA()</definedName>
    <definedName name="SHARED_FORMULA_1_7_1_7_33">#REF!</definedName>
    <definedName name="SHARED_FORMULA_1_801_1_801_22">NA()</definedName>
    <definedName name="SHARED_FORMULA_1_860_1_860_22">NA()</definedName>
    <definedName name="SHARED_FORMULA_1_9_1_9_37">#REF!</definedName>
    <definedName name="SHARED_FORMULA_10_114_10_114_26">#REF!</definedName>
    <definedName name="SHARED_FORMULA_10_117_10_117_26">NA()</definedName>
    <definedName name="SHARED_FORMULA_10_3_10_3_25">NA()</definedName>
    <definedName name="SHARED_FORMULA_10_388_10_388_22">0.425</definedName>
    <definedName name="SHARED_FORMULA_10_401_10_401_22">0.425</definedName>
    <definedName name="SHARED_FORMULA_10_405_10_405_22">0.425</definedName>
    <definedName name="SHARED_FORMULA_10_420_10_420_22">0.425</definedName>
    <definedName name="SHARED_FORMULA_10_425_10_425_22">0.425</definedName>
    <definedName name="SHARED_FORMULA_10_449_10_449_22">0.425</definedName>
    <definedName name="SHARED_FORMULA_10_465_10_465_22">0.425</definedName>
    <definedName name="SHARED_FORMULA_10_476_10_476_22">0.425</definedName>
    <definedName name="SHARED_FORMULA_10_479_10_479_22">0.425</definedName>
    <definedName name="SHARED_FORMULA_10_484_10_484_22">0.425</definedName>
    <definedName name="SHARED_FORMULA_10_508_10_508_22">0.425</definedName>
    <definedName name="SHARED_FORMULA_10_524_10_524_22">0.425</definedName>
    <definedName name="SHARED_FORMULA_10_538_10_538_22">0.425</definedName>
    <definedName name="SHARED_FORMULA_10_542_10_542_22">0.425</definedName>
    <definedName name="SHARED_FORMULA_10_566_10_566_22">0.425</definedName>
    <definedName name="SHARED_FORMULA_10_582_10_582_22">0.425</definedName>
    <definedName name="SHARED_FORMULA_10_596_10_596_22">0.425</definedName>
    <definedName name="SHARED_FORMULA_10_600_10_600_22">0.425</definedName>
    <definedName name="SHARED_FORMULA_11_101_11_101_21">#REF!</definedName>
    <definedName name="SHARED_FORMULA_11_110_11_110_29">NA()</definedName>
    <definedName name="SHARED_FORMULA_11_112_11_112_25">NA()</definedName>
    <definedName name="SHARED_FORMULA_11_113_11_113_29">#REF!</definedName>
    <definedName name="SHARED_FORMULA_11_116_11_116_21">NA()</definedName>
    <definedName name="SHARED_FORMULA_11_125_11_125_21">#REF!</definedName>
    <definedName name="SHARED_FORMULA_11_132_11_132_21">#REF!</definedName>
    <definedName name="SHARED_FORMULA_11_136_11_136_29">NA()</definedName>
    <definedName name="SHARED_FORMULA_11_144_11_144_25">NA()</definedName>
    <definedName name="SHARED_FORMULA_11_157_11_157_21">NA()</definedName>
    <definedName name="SHARED_FORMULA_11_167_11_167_21">#REF!</definedName>
    <definedName name="SHARED_FORMULA_11_182_11_182_25">NA()</definedName>
    <definedName name="SHARED_FORMULA_11_185_11_185_21">#REF!</definedName>
    <definedName name="SHARED_FORMULA_11_189_11_189_21">NA()</definedName>
    <definedName name="SHARED_FORMULA_11_28_11_28_21">#REF!</definedName>
    <definedName name="SHARED_FORMULA_11_3_11_3_21">#REF!</definedName>
    <definedName name="SHARED_FORMULA_11_3_11_3_25">NA()</definedName>
    <definedName name="SHARED_FORMULA_11_3_11_3_29">#REF!</definedName>
    <definedName name="SHARED_FORMULA_11_35_11_35_21">NA()</definedName>
    <definedName name="SHARED_FORMULA_11_35_11_35_25">NA()</definedName>
    <definedName name="SHARED_FORMULA_11_44_11_44_29">#REF!</definedName>
    <definedName name="SHARED_FORMULA_11_46_11_46_29">NA()</definedName>
    <definedName name="SHARED_FORMULA_11_60_11_60_21">#REF!</definedName>
    <definedName name="SHARED_FORMULA_11_659_11_659_12">NA()</definedName>
    <definedName name="SHARED_FORMULA_11_67_11_67_21">NA()</definedName>
    <definedName name="SHARED_FORMULA_11_78_11_78_29">NA()</definedName>
    <definedName name="SHARED_FORMULA_11_789_11_789_12">NA()</definedName>
    <definedName name="SHARED_FORMULA_11_80_11_80_25">NA()</definedName>
    <definedName name="SHARED_FORMULA_11_81_11_81_29">#REF!</definedName>
    <definedName name="SHARED_FORMULA_11_84_11_84_21">NA()</definedName>
    <definedName name="SHARED_FORMULA_11_88_11_88_21">#REF!</definedName>
    <definedName name="SHARED_FORMULA_12_123_12_123_11">NA()</definedName>
    <definedName name="SHARED_FORMULA_13_7_13_7_4">NA()</definedName>
    <definedName name="SHARED_FORMULA_14_10_14_10_18">#REF!</definedName>
    <definedName name="SHARED_FORMULA_14_50_14_50_18">#REF!</definedName>
    <definedName name="SHARED_FORMULA_14_52_14_52_18">NA()</definedName>
    <definedName name="SHARED_FORMULA_15_13_15_13_17">#REF!</definedName>
    <definedName name="SHARED_FORMULA_17_276_17_276_8">NA()</definedName>
    <definedName name="SHARED_FORMULA_17_277_17_277_8">NA()</definedName>
    <definedName name="SHARED_FORMULA_18_13_18_13_17">#REF!</definedName>
    <definedName name="SHARED_FORMULA_19_13_19_13_17">#REF!</definedName>
    <definedName name="SHARED_FORMULA_2_1060_2_1060_12">NA()</definedName>
    <definedName name="SHARED_FORMULA_2_1118_2_1118_12">NA()</definedName>
    <definedName name="SHARED_FORMULA_2_1164_2_1164_12">NA()</definedName>
    <definedName name="SHARED_FORMULA_2_143_2_143_20">NA()</definedName>
    <definedName name="SHARED_FORMULA_2_2043_2_2043_22">5</definedName>
    <definedName name="SHARED_FORMULA_2_2058_2_2058_22">24</definedName>
    <definedName name="SHARED_FORMULA_2_2064_2_2064_22">2</definedName>
    <definedName name="SHARED_FORMULA_2_244_2_244_13">NA()</definedName>
    <definedName name="SHARED_FORMULA_2_311_2_311_13">NA()</definedName>
    <definedName name="SHARED_FORMULA_2_32_2_32_13">NA()</definedName>
    <definedName name="SHARED_FORMULA_2_39_2_39_20">NA()</definedName>
    <definedName name="SHARED_FORMULA_2_390_2_390_13">NA()</definedName>
    <definedName name="SHARED_FORMULA_2_472_2_472_12">NA()</definedName>
    <definedName name="SHARED_FORMULA_2_491_2_491_12">NA()</definedName>
    <definedName name="SHARED_FORMULA_2_508_2_508_13">NA()</definedName>
    <definedName name="SHARED_FORMULA_2_51_2_51_12">NA()</definedName>
    <definedName name="SHARED_FORMULA_2_591_2_591_12">NA()</definedName>
    <definedName name="SHARED_FORMULA_2_6_2_6_12">NA()</definedName>
    <definedName name="SHARED_FORMULA_2_6_2_6_13">NA()</definedName>
    <definedName name="SHARED_FORMULA_2_6_2_6_20">NA()</definedName>
    <definedName name="SHARED_FORMULA_2_6_2_6_30">#REF!</definedName>
    <definedName name="SHARED_FORMULA_2_88_2_88_12">NA()</definedName>
    <definedName name="SHARED_FORMULA_21_13_21_13_17">#REF!</definedName>
    <definedName name="SHARED_FORMULA_21_273_21_273_17">NA()</definedName>
    <definedName name="SHARED_FORMULA_21_289_21_289_17">#REF!</definedName>
    <definedName name="SHARED_FORMULA_21_291_21_291_17">#REF!</definedName>
    <definedName name="SHARED_FORMULA_22_101_22_101_17">NA()</definedName>
    <definedName name="SHARED_FORMULA_22_103_22_103_17">#REF!</definedName>
    <definedName name="SHARED_FORMULA_22_105_22_105_17">NA()</definedName>
    <definedName name="SHARED_FORMULA_22_108_22_108_17">#REF!</definedName>
    <definedName name="SHARED_FORMULA_22_110_22_110_17">NA()</definedName>
    <definedName name="SHARED_FORMULA_22_114_22_114_17">#REF!</definedName>
    <definedName name="SHARED_FORMULA_22_118_22_118_17">#REF!</definedName>
    <definedName name="SHARED_FORMULA_22_122_22_122_17">#REF!</definedName>
    <definedName name="SHARED_FORMULA_22_123_22_123_17">NA()</definedName>
    <definedName name="SHARED_FORMULA_22_128_22_128_17">#REF!</definedName>
    <definedName name="SHARED_FORMULA_22_13_22_13_17">#REF!</definedName>
    <definedName name="SHARED_FORMULA_22_133_22_133_17">#REF!</definedName>
    <definedName name="SHARED_FORMULA_22_138_22_138_17">NA()</definedName>
    <definedName name="SHARED_FORMULA_22_139_22_139_17">#REF!</definedName>
    <definedName name="SHARED_FORMULA_22_144_22_144_17">NA()</definedName>
    <definedName name="SHARED_FORMULA_22_145_22_145_17">#REF!</definedName>
    <definedName name="SHARED_FORMULA_22_146_22_146_17">NA()</definedName>
    <definedName name="SHARED_FORMULA_22_148_22_148_17">NA()</definedName>
    <definedName name="SHARED_FORMULA_22_150_22_150_17">#REF!</definedName>
    <definedName name="SHARED_FORMULA_22_153_22_153_17">NA()</definedName>
    <definedName name="SHARED_FORMULA_22_157_22_157_17">#REF!</definedName>
    <definedName name="SHARED_FORMULA_22_158_22_158_17">NA()</definedName>
    <definedName name="SHARED_FORMULA_22_159_22_159_17">#REF!</definedName>
    <definedName name="SHARED_FORMULA_22_161_22_161_17">#REF!</definedName>
    <definedName name="SHARED_FORMULA_22_162_22_162_17">NA()</definedName>
    <definedName name="SHARED_FORMULA_22_166_22_166_17">#REF!</definedName>
    <definedName name="SHARED_FORMULA_22_171_22_171_17">#REF!</definedName>
    <definedName name="SHARED_FORMULA_22_173_22_173_17">NA()</definedName>
    <definedName name="SHARED_FORMULA_22_175_22_175_17">#REF!</definedName>
    <definedName name="SHARED_FORMULA_22_177_22_177_17">NA()</definedName>
    <definedName name="SHARED_FORMULA_22_179_22_179_17">#REF!</definedName>
    <definedName name="SHARED_FORMULA_22_183_22_183_17">NA()</definedName>
    <definedName name="SHARED_FORMULA_22_184_22_184_17">#REF!</definedName>
    <definedName name="SHARED_FORMULA_22_186_22_186_17">#REF!</definedName>
    <definedName name="SHARED_FORMULA_22_187_22_187_17">NA()</definedName>
    <definedName name="SHARED_FORMULA_22_190_22_190_17">#REF!</definedName>
    <definedName name="SHARED_FORMULA_22_191_22_191_17">NA()</definedName>
    <definedName name="SHARED_FORMULA_22_196_22_196_17">#REF!</definedName>
    <definedName name="SHARED_FORMULA_22_199_22_199_17">NA()</definedName>
    <definedName name="SHARED_FORMULA_22_20_22_20_17">#REF!</definedName>
    <definedName name="SHARED_FORMULA_22_201_22_201_17">#REF!</definedName>
    <definedName name="SHARED_FORMULA_22_203_22_203_17">NA()</definedName>
    <definedName name="SHARED_FORMULA_22_205_22_205_17">NA()</definedName>
    <definedName name="SHARED_FORMULA_22_206_22_206_17">#REF!</definedName>
    <definedName name="SHARED_FORMULA_22_207_22_207_17">NA()</definedName>
    <definedName name="SHARED_FORMULA_22_209_22_209_17">NA()</definedName>
    <definedName name="SHARED_FORMULA_22_21_22_21_17">NA()</definedName>
    <definedName name="SHARED_FORMULA_22_211_22_211_17">#REF!</definedName>
    <definedName name="SHARED_FORMULA_22_212_22_212_17">NA()</definedName>
    <definedName name="SHARED_FORMULA_22_214_22_214_17">#REF!</definedName>
    <definedName name="SHARED_FORMULA_22_215_22_215_17">NA()</definedName>
    <definedName name="SHARED_FORMULA_22_216_22_216_17">#REF!</definedName>
    <definedName name="SHARED_FORMULA_22_218_22_218_17">#REF!</definedName>
    <definedName name="SHARED_FORMULA_22_220_22_220_17">#REF!</definedName>
    <definedName name="SHARED_FORMULA_22_222_22_222_17">#REF!</definedName>
    <definedName name="SHARED_FORMULA_22_224_22_224_17">#REF!</definedName>
    <definedName name="SHARED_FORMULA_22_226_22_226_17">#REF!</definedName>
    <definedName name="SHARED_FORMULA_22_229_22_229_17">#REF!</definedName>
    <definedName name="SHARED_FORMULA_22_232_22_232_17">#REF!</definedName>
    <definedName name="SHARED_FORMULA_22_235_22_235_17">#REF!</definedName>
    <definedName name="SHARED_FORMULA_22_236_22_236_17">NA()</definedName>
    <definedName name="SHARED_FORMULA_22_237_22_237_17">#REF!</definedName>
    <definedName name="SHARED_FORMULA_22_238_22_238_17">NA()</definedName>
    <definedName name="SHARED_FORMULA_22_239_22_239_17">#REF!</definedName>
    <definedName name="SHARED_FORMULA_22_240_22_240_17">NA()</definedName>
    <definedName name="SHARED_FORMULA_22_241_22_241_17">#REF!</definedName>
    <definedName name="SHARED_FORMULA_22_243_22_243_17">#REF!</definedName>
    <definedName name="SHARED_FORMULA_22_245_22_245_17">NA()</definedName>
    <definedName name="SHARED_FORMULA_22_246_22_246_17">#REF!</definedName>
    <definedName name="SHARED_FORMULA_22_248_22_248_17">NA()</definedName>
    <definedName name="SHARED_FORMULA_22_249_22_249_17">#REF!</definedName>
    <definedName name="SHARED_FORMULA_22_25_22_25_17">#REF!</definedName>
    <definedName name="SHARED_FORMULA_22_250_22_250_17">NA()</definedName>
    <definedName name="SHARED_FORMULA_22_252_22_252_17">NA()</definedName>
    <definedName name="SHARED_FORMULA_22_253_22_253_17">#REF!</definedName>
    <definedName name="SHARED_FORMULA_22_254_22_254_17">NA()</definedName>
    <definedName name="SHARED_FORMULA_22_255_22_255_17">#REF!</definedName>
    <definedName name="SHARED_FORMULA_22_257_22_257_17">#REF!</definedName>
    <definedName name="SHARED_FORMULA_22_26_22_26_17">NA()</definedName>
    <definedName name="SHARED_FORMULA_22_260_22_260_17">NA()</definedName>
    <definedName name="SHARED_FORMULA_22_262_22_262_17">#REF!</definedName>
    <definedName name="SHARED_FORMULA_22_263_22_263_17">NA()</definedName>
    <definedName name="SHARED_FORMULA_22_265_22_265_17">NA()</definedName>
    <definedName name="SHARED_FORMULA_22_267_22_267_17">#REF!</definedName>
    <definedName name="SHARED_FORMULA_22_269_22_269_17">NA()</definedName>
    <definedName name="SHARED_FORMULA_22_270_22_270_17">#REF!</definedName>
    <definedName name="SHARED_FORMULA_22_271_22_271_17">NA()</definedName>
    <definedName name="SHARED_FORMULA_22_273_22_273_17">#REF!</definedName>
    <definedName name="SHARED_FORMULA_22_275_22_275_17">NA()</definedName>
    <definedName name="SHARED_FORMULA_22_276_22_276_17">#REF!</definedName>
    <definedName name="SHARED_FORMULA_22_278_22_278_17">#REF!</definedName>
    <definedName name="SHARED_FORMULA_22_280_22_280_17">#REF!</definedName>
    <definedName name="SHARED_FORMULA_22_282_22_282_17">#REF!</definedName>
    <definedName name="SHARED_FORMULA_22_284_22_284_17">#REF!</definedName>
    <definedName name="SHARED_FORMULA_22_286_22_286_17">#REF!</definedName>
    <definedName name="SHARED_FORMULA_22_31_22_31_17">#REF!</definedName>
    <definedName name="SHARED_FORMULA_22_33_22_33_17">#REF!</definedName>
    <definedName name="SHARED_FORMULA_22_35_22_35_17">NA()</definedName>
    <definedName name="SHARED_FORMULA_22_36_22_36_17">#REF!</definedName>
    <definedName name="SHARED_FORMULA_22_37_22_37_17">NA()</definedName>
    <definedName name="SHARED_FORMULA_22_40_22_40_17">NA()</definedName>
    <definedName name="SHARED_FORMULA_22_41_22_41_17">#REF!</definedName>
    <definedName name="SHARED_FORMULA_22_44_22_44_17">#REF!</definedName>
    <definedName name="SHARED_FORMULA_22_45_22_45_17">NA()</definedName>
    <definedName name="SHARED_FORMULA_22_48_22_48_17">NA()</definedName>
    <definedName name="SHARED_FORMULA_22_49_22_49_17">#REF!</definedName>
    <definedName name="SHARED_FORMULA_22_52_22_52_17">NA()</definedName>
    <definedName name="SHARED_FORMULA_22_55_22_55_17">#REF!</definedName>
    <definedName name="SHARED_FORMULA_22_57_22_57_17">#REF!</definedName>
    <definedName name="SHARED_FORMULA_22_59_22_59_17">NA()</definedName>
    <definedName name="SHARED_FORMULA_22_61_22_61_17">#REF!</definedName>
    <definedName name="SHARED_FORMULA_22_62_22_62_17">NA()</definedName>
    <definedName name="SHARED_FORMULA_22_67_22_67_17">#REF!</definedName>
    <definedName name="SHARED_FORMULA_22_72_22_72_17">NA()</definedName>
    <definedName name="SHARED_FORMULA_22_73_22_73_17">#REF!</definedName>
    <definedName name="SHARED_FORMULA_22_78_22_78_17">NA()</definedName>
    <definedName name="SHARED_FORMULA_22_80_22_80_17">#REF!</definedName>
    <definedName name="SHARED_FORMULA_22_83_22_83_17">NA()</definedName>
    <definedName name="SHARED_FORMULA_22_85_22_85_17">#REF!</definedName>
    <definedName name="SHARED_FORMULA_22_87_22_87_17">#REF!</definedName>
    <definedName name="SHARED_FORMULA_22_90_22_90_17">NA()</definedName>
    <definedName name="SHARED_FORMULA_22_92_22_92_17">#REF!</definedName>
    <definedName name="SHARED_FORMULA_22_96_22_96_17">NA()</definedName>
    <definedName name="SHARED_FORMULA_22_98_22_98_17">#REF!</definedName>
    <definedName name="SHARED_FORMULA_23_181_23_181_17">NA()</definedName>
    <definedName name="SHARED_FORMULA_23_197_23_197_17">NA()</definedName>
    <definedName name="SHARED_FORMULA_23_210_23_210_17">NA()</definedName>
    <definedName name="SHARED_FORMULA_23_213_23_213_17">NA()</definedName>
    <definedName name="SHARED_FORMULA_23_216_23_216_17">NA()</definedName>
    <definedName name="SHARED_FORMULA_23_230_23_230_17">NA()</definedName>
    <definedName name="SHARED_FORMULA_23_24_23_24_17">NA()</definedName>
    <definedName name="SHARED_FORMULA_23_258_23_258_17">NA()</definedName>
    <definedName name="SHARED_FORMULA_23_261_23_261_17">NA()</definedName>
    <definedName name="SHARED_FORMULA_23_38_23_38_17">NA()</definedName>
    <definedName name="SHARED_FORMULA_23_65_23_65_17">NA()</definedName>
    <definedName name="SHARED_FORMULA_23_76_23_76_17">NA()</definedName>
    <definedName name="SHARED_FORMULA_24_194_24_194_17">#REF!</definedName>
    <definedName name="SHARED_FORMULA_24_212_24_212_17">#REF!</definedName>
    <definedName name="SHARED_FORMULA_24_227_24_227_17">#REF!</definedName>
    <definedName name="SHARED_FORMULA_24_23_24_23_17">#REF!</definedName>
    <definedName name="SHARED_FORMULA_24_230_24_230_17">#REF!</definedName>
    <definedName name="SHARED_FORMULA_24_233_24_233_17">#REF!</definedName>
    <definedName name="SHARED_FORMULA_24_247_24_247_17">#REF!</definedName>
    <definedName name="SHARED_FORMULA_24_251_24_251_17">#REF!</definedName>
    <definedName name="SHARED_FORMULA_24_271_24_271_17">#REF!</definedName>
    <definedName name="SHARED_FORMULA_24_274_24_274_17">#REF!</definedName>
    <definedName name="SHARED_FORMULA_24_34_24_34_17">#REF!</definedName>
    <definedName name="SHARED_FORMULA_24_65_24_65_17">#REF!</definedName>
    <definedName name="SHARED_FORMULA_24_78_24_78_17">#REF!</definedName>
    <definedName name="SHARED_FORMULA_3_0_3_0_25">NA()</definedName>
    <definedName name="SHARED_FORMULA_3_11_3_11_26">#REF!</definedName>
    <definedName name="SHARED_FORMULA_3_11_3_11_30">#REF!</definedName>
    <definedName name="SHARED_FORMULA_3_119_3_119_8">NA()</definedName>
    <definedName name="SHARED_FORMULA_3_1199_3_1199_13">2+2</definedName>
    <definedName name="SHARED_FORMULA_3_122_3_122_7">#REF!</definedName>
    <definedName name="SHARED_FORMULA_3_139_3_139_13">0.23</definedName>
    <definedName name="SHARED_FORMULA_3_140_3_140_18">1</definedName>
    <definedName name="SHARED_FORMULA_3_143_3_143_11">0.23</definedName>
    <definedName name="SHARED_FORMULA_3_144_3_144_22">1</definedName>
    <definedName name="SHARED_FORMULA_3_145_3_145_8">NA()</definedName>
    <definedName name="SHARED_FORMULA_3_148_3_148_7">NA()</definedName>
    <definedName name="SHARED_FORMULA_3_155_3_155_13">0.23</definedName>
    <definedName name="SHARED_FORMULA_3_16_3_16_33">#REF!</definedName>
    <definedName name="SHARED_FORMULA_3_161_3_161_11">0.23</definedName>
    <definedName name="SHARED_FORMULA_3_161_3_161_26">NA()</definedName>
    <definedName name="SHARED_FORMULA_3_164_3_164_26">#REF!</definedName>
    <definedName name="SHARED_FORMULA_3_17_3_17_22">#REF!</definedName>
    <definedName name="SHARED_FORMULA_3_172_3_172_30">NA()</definedName>
    <definedName name="SHARED_FORMULA_3_174_3_174_11">1+1+0.23</definedName>
    <definedName name="SHARED_FORMULA_3_177_3_177_30">#REF!</definedName>
    <definedName name="SHARED_FORMULA_3_1788_3_1788_6">NA()</definedName>
    <definedName name="SHARED_FORMULA_3_1791_3_1791_6">NA()</definedName>
    <definedName name="SHARED_FORMULA_3_1792_3_1792_6">NA()</definedName>
    <definedName name="SHARED_FORMULA_3_1793_3_1793_6">NA()</definedName>
    <definedName name="SHARED_FORMULA_3_1794_3_1794_6">NA()</definedName>
    <definedName name="SHARED_FORMULA_3_1795_3_1795_6">NA()</definedName>
    <definedName name="SHARED_FORMULA_3_1816_3_1816_6">NA()</definedName>
    <definedName name="SHARED_FORMULA_3_1819_3_1819_6">NA()</definedName>
    <definedName name="SHARED_FORMULA_3_1820_3_1820_6">NA()</definedName>
    <definedName name="SHARED_FORMULA_3_1821_3_1821_6">NA()</definedName>
    <definedName name="SHARED_FORMULA_3_1822_3_1822_6">NA()</definedName>
    <definedName name="SHARED_FORMULA_3_1823_3_1823_6">NA()</definedName>
    <definedName name="SHARED_FORMULA_3_1843_3_1843_6">NA()</definedName>
    <definedName name="SHARED_FORMULA_3_1846_3_1846_6">NA()</definedName>
    <definedName name="SHARED_FORMULA_3_1847_3_1847_6">NA()</definedName>
    <definedName name="SHARED_FORMULA_3_1848_3_1848_6">NA()</definedName>
    <definedName name="SHARED_FORMULA_3_1849_3_1849_6">NA()</definedName>
    <definedName name="SHARED_FORMULA_3_1850_3_1850_6">NA()</definedName>
    <definedName name="SHARED_FORMULA_3_187_3_187_18">1</definedName>
    <definedName name="SHARED_FORMULA_3_203_3_203_9">1</definedName>
    <definedName name="SHARED_FORMULA_3_209_3_209_22">#REF!</definedName>
    <definedName name="SHARED_FORMULA_3_21_3_21_33">#REF!</definedName>
    <definedName name="SHARED_FORMULA_3_210_3_210_12">1</definedName>
    <definedName name="SHARED_FORMULA_3_213_3_213_22">NA()</definedName>
    <definedName name="SHARED_FORMULA_3_216_3_216_22">#REF!</definedName>
    <definedName name="SHARED_FORMULA_3_218_3_218_9">1</definedName>
    <definedName name="SHARED_FORMULA_3_220_3_220_22">NA()</definedName>
    <definedName name="SHARED_FORMULA_3_220_3_220_26">NA()</definedName>
    <definedName name="SHARED_FORMULA_3_221_3_221_37">NA()</definedName>
    <definedName name="SHARED_FORMULA_3_223_3_223_26">#REF!</definedName>
    <definedName name="SHARED_FORMULA_3_224_3_224_9">1</definedName>
    <definedName name="SHARED_FORMULA_3_232_3_232_9">1</definedName>
    <definedName name="SHARED_FORMULA_3_236_3_236_26">NA()</definedName>
    <definedName name="SHARED_FORMULA_3_239_3_239_26">#REF!</definedName>
    <definedName name="SHARED_FORMULA_3_24_3_24_37">#REF!</definedName>
    <definedName name="SHARED_FORMULA_3_2416_3_2416_5">8/1.2*1.8</definedName>
    <definedName name="SHARED_FORMULA_3_246_3_246_9">1</definedName>
    <definedName name="SHARED_FORMULA_3_251_3_251_9">1</definedName>
    <definedName name="SHARED_FORMULA_3_261_3_261_22">+ROUNDUP(3.3/0.15,0)</definedName>
    <definedName name="SHARED_FORMULA_3_261_3_261_9">1</definedName>
    <definedName name="SHARED_FORMULA_3_265_3_265_22">+ROUNDUP(3.3/0.15,0)</definedName>
    <definedName name="SHARED_FORMULA_3_267_3_267_9">1</definedName>
    <definedName name="SHARED_FORMULA_3_268_3_268_22">+ROUNDUP(3.3/0.15,0)</definedName>
    <definedName name="SHARED_FORMULA_3_268_3_268_33">NA()</definedName>
    <definedName name="SHARED_FORMULA_3_271_3_271_22">+ROUNDUP(3.3/0.15,0)</definedName>
    <definedName name="SHARED_FORMULA_3_274_3_274_33">#REF!</definedName>
    <definedName name="SHARED_FORMULA_3_275_3_275_9">1</definedName>
    <definedName name="SHARED_FORMULA_3_28_3_28_33">#REF!</definedName>
    <definedName name="SHARED_FORMULA_3_289_3_289_9">1</definedName>
    <definedName name="SHARED_FORMULA_3_293_3_293_9">1</definedName>
    <definedName name="SHARED_FORMULA_3_297_3_297_9">1</definedName>
    <definedName name="SHARED_FORMULA_3_306_3_306_11">1</definedName>
    <definedName name="SHARED_FORMULA_3_306_3_306_9">1</definedName>
    <definedName name="SHARED_FORMULA_3_31_3_31_22">#REF!</definedName>
    <definedName name="SHARED_FORMULA_3_31_3_31_30">#REF!</definedName>
    <definedName name="SHARED_FORMULA_3_312_3_312_9">1</definedName>
    <definedName name="SHARED_FORMULA_3_32_3_32_37">#REF!</definedName>
    <definedName name="SHARED_FORMULA_3_320_3_320_9">1</definedName>
    <definedName name="SHARED_FORMULA_3_337_3_337_22">1</definedName>
    <definedName name="SHARED_FORMULA_3_34_3_34_22">NA()</definedName>
    <definedName name="SHARED_FORMULA_3_34_3_34_30">NA()</definedName>
    <definedName name="SHARED_FORMULA_3_353_3_353_22">1</definedName>
    <definedName name="SHARED_FORMULA_3_368_3_368_22">1</definedName>
    <definedName name="SHARED_FORMULA_3_38_3_38_30">#REF!</definedName>
    <definedName name="SHARED_FORMULA_3_388_3_388_22">1</definedName>
    <definedName name="SHARED_FORMULA_3_39_3_39_37">#REF!</definedName>
    <definedName name="SHARED_FORMULA_3_39_3_39_8">NA()</definedName>
    <definedName name="SHARED_FORMULA_3_401_3_401_22">1</definedName>
    <definedName name="SHARED_FORMULA_3_405_3_405_22">1</definedName>
    <definedName name="SHARED_FORMULA_3_408_3_408_11">1</definedName>
    <definedName name="SHARED_FORMULA_3_41_3_41_30">NA()</definedName>
    <definedName name="SHARED_FORMULA_3_425_3_425_22">1</definedName>
    <definedName name="SHARED_FORMULA_3_449_3_449_22">1</definedName>
    <definedName name="SHARED_FORMULA_3_46_3_46_22">#REF!</definedName>
    <definedName name="SHARED_FORMULA_3_462_3_462_37">NA()</definedName>
    <definedName name="SHARED_FORMULA_3_465_3_465_22">1</definedName>
    <definedName name="SHARED_FORMULA_3_473_3_473_22">1</definedName>
    <definedName name="SHARED_FORMULA_3_484_3_484_22">1</definedName>
    <definedName name="SHARED_FORMULA_3_489_3_489_26">NA()</definedName>
    <definedName name="SHARED_FORMULA_3_49_3_49_22">NA()</definedName>
    <definedName name="SHARED_FORMULA_3_493_3_493_26">NA()</definedName>
    <definedName name="SHARED_FORMULA_3_5_3_5_22">#REF!</definedName>
    <definedName name="SHARED_FORMULA_3_503_3_503_37">#REF!</definedName>
    <definedName name="SHARED_FORMULA_3_508_3_508_22">1</definedName>
    <definedName name="SHARED_FORMULA_3_517_3_517_26">#REF!</definedName>
    <definedName name="SHARED_FORMULA_3_521_3_521_26">#REF!</definedName>
    <definedName name="SHARED_FORMULA_3_524_3_524_22">1</definedName>
    <definedName name="SHARED_FORMULA_3_532_3_532_22">1</definedName>
    <definedName name="SHARED_FORMULA_3_533_3_533_20">1</definedName>
    <definedName name="SHARED_FORMULA_3_538_3_538_20">1</definedName>
    <definedName name="SHARED_FORMULA_3_542_3_542_22">1</definedName>
    <definedName name="SHARED_FORMULA_3_566_3_566_22">1</definedName>
    <definedName name="SHARED_FORMULA_3_57_3_57_30">#REF!</definedName>
    <definedName name="SHARED_FORMULA_3_582_3_582_22">1</definedName>
    <definedName name="SHARED_FORMULA_3_590_3_590_22">1</definedName>
    <definedName name="SHARED_FORMULA_3_60_3_60_18">1</definedName>
    <definedName name="SHARED_FORMULA_3_60_3_60_30">NA()</definedName>
    <definedName name="SHARED_FORMULA_3_600_3_600_22">1</definedName>
    <definedName name="SHARED_FORMULA_3_63_3_63_26">#REF!</definedName>
    <definedName name="SHARED_FORMULA_3_65_3_65_8">NA()</definedName>
    <definedName name="SHARED_FORMULA_3_66_3_66_26">NA()</definedName>
    <definedName name="SHARED_FORMULA_3_69_3_69_7">NA()</definedName>
    <definedName name="SHARED_FORMULA_3_7_3_7_33">#REF!</definedName>
    <definedName name="SHARED_FORMULA_3_76_3_76_18">1</definedName>
    <definedName name="SHARED_FORMULA_3_780_3_780_26">NA()</definedName>
    <definedName name="SHARED_FORMULA_3_8_3_8_5">NA()</definedName>
    <definedName name="SHARED_FORMULA_3_88_3_88_18">1</definedName>
    <definedName name="SHARED_FORMULA_3_9_3_9_37">#REF!</definedName>
    <definedName name="SHARED_FORMULA_3_91_3_91_8">NA()</definedName>
    <definedName name="SHARED_FORMULA_3_95_3_95_7">#REF!</definedName>
    <definedName name="SHARED_FORMULA_3_96_3_96_7">NA()</definedName>
    <definedName name="SHARED_FORMULA_4_102_4_102_13">6.275+2.795+1.82+4.63+4.13+0.115*2</definedName>
    <definedName name="SHARED_FORMULA_4_117_4_117_33">NA()</definedName>
    <definedName name="SHARED_FORMULA_4_120_4_120_8">NA()</definedName>
    <definedName name="SHARED_FORMULA_4_129_4_129_20">3.73+3.23*2+0.23</definedName>
    <definedName name="SHARED_FORMULA_4_130_4_130_30">NA()</definedName>
    <definedName name="SHARED_FORMULA_4_1313_4_1313_22">0.23</definedName>
    <definedName name="SHARED_FORMULA_4_132_4_132_20">3.23*2+0.23</definedName>
    <definedName name="SHARED_FORMULA_4_1324_4_1324_22">0.23</definedName>
    <definedName name="SHARED_FORMULA_4_133_4_133_18">0.23+0.075*2</definedName>
    <definedName name="SHARED_FORMULA_4_1333_4_1333_22">0.23</definedName>
    <definedName name="SHARED_FORMULA_4_134_4_134_20">3.47+4.26-0.23</definedName>
    <definedName name="SHARED_FORMULA_4_135_4_135_18">0.3+0.075*2</definedName>
    <definedName name="SHARED_FORMULA_4_135_4_135_30">#REF!</definedName>
    <definedName name="SHARED_FORMULA_4_139_4_139_13">6.275+2.795+1.82+4.63+0.115*2</definedName>
    <definedName name="SHARED_FORMULA_4_1395_4_1395_22">3.53*2-0.23</definedName>
    <definedName name="SHARED_FORMULA_4_146_4_146_18">7.04+3.04+4.69-0.23*3</definedName>
    <definedName name="SHARED_FORMULA_4_146_4_146_8">NA()</definedName>
    <definedName name="SHARED_FORMULA_4_154_4_154_22">3.53*4-0.23</definedName>
    <definedName name="SHARED_FORMULA_4_155_4_155_13">6.275+2.795+1.82+4.63+0.115*2</definedName>
    <definedName name="SHARED_FORMULA_4_1586_4_1586_9">+SQRT(3.3^2+1.8^2+0.1*2)</definedName>
    <definedName name="SHARED_FORMULA_4_161_4_161_26">NA()</definedName>
    <definedName name="SHARED_FORMULA_4_164_4_164_26">#REF!</definedName>
    <definedName name="SHARED_FORMULA_4_165_4_165_30">NA()</definedName>
    <definedName name="SHARED_FORMULA_4_166_4_166_11">4.23+2.23+2.23+2</definedName>
    <definedName name="SHARED_FORMULA_4_170_4_170_30">#REF!</definedName>
    <definedName name="SHARED_FORMULA_4_174_4_174_22">#REF!</definedName>
    <definedName name="SHARED_FORMULA_4_178_4_178_14">4.355+0.23</definedName>
    <definedName name="SHARED_FORMULA_4_178_4_178_22">NA()</definedName>
    <definedName name="SHARED_FORMULA_4_178_4_178_9">1.65+5.5+5</definedName>
    <definedName name="SHARED_FORMULA_4_18_4_18_37">#REF!</definedName>
    <definedName name="SHARED_FORMULA_4_180_4_180_14">4.355-0.23</definedName>
    <definedName name="SHARED_FORMULA_4_183_4_183_20">3.73+3.23*2</definedName>
    <definedName name="SHARED_FORMULA_4_184_4_184_9">5.73+3.03+5.73</definedName>
    <definedName name="SHARED_FORMULA_4_189_4_189_22">#REF!</definedName>
    <definedName name="SHARED_FORMULA_4_191_4_191_18">4.545+3.015+4.15+5.52+4.54+0.23</definedName>
    <definedName name="SHARED_FORMULA_4_193_4_193_22">NA()</definedName>
    <definedName name="SHARED_FORMULA_4_194_4_194_22">#REF!</definedName>
    <definedName name="SHARED_FORMULA_4_196_4_196_18">7.04+3.04+4.69-5*0.23</definedName>
    <definedName name="SHARED_FORMULA_4_197_4_197_20">3.23*2</definedName>
    <definedName name="SHARED_FORMULA_4_198_4_198_22">NA()</definedName>
    <definedName name="SHARED_FORMULA_4_199_4_199_30">NA()</definedName>
    <definedName name="SHARED_FORMULA_4_204_4_204_30">#REF!</definedName>
    <definedName name="SHARED_FORMULA_4_204_4_204_37">NA()</definedName>
    <definedName name="SHARED_FORMULA_4_204_4_204_9">3.63+3.015+0.625+1.905+1.905+2.235+4.76+5.73*2+5.58+5.465</definedName>
    <definedName name="SHARED_FORMULA_4_205_4_205_22">#REF!</definedName>
    <definedName name="SHARED_FORMULA_4_209_4_209_22">NA()</definedName>
    <definedName name="SHARED_FORMULA_4_209_4_209_30">#REF!</definedName>
    <definedName name="SHARED_FORMULA_4_210_4_210_26">NA()</definedName>
    <definedName name="SHARED_FORMULA_4_213_4_213_14">4.355+0.23</definedName>
    <definedName name="SHARED_FORMULA_4_213_4_213_26">#REF!</definedName>
    <definedName name="SHARED_FORMULA_4_216_4_216_26">#REF!</definedName>
    <definedName name="SHARED_FORMULA_4_222_4_222_9">1.65+5.5+5</definedName>
    <definedName name="SHARED_FORMULA_4_228_4_228_26">NA()</definedName>
    <definedName name="SHARED_FORMULA_4_231_4_231_26">#REF!</definedName>
    <definedName name="SHARED_FORMULA_4_235_4_235_14">6.375+6.89+6.375+0.23</definedName>
    <definedName name="SHARED_FORMULA_4_240_4_240_20">2.8-0.15*2</definedName>
    <definedName name="SHARED_FORMULA_4_2440_4_2440_22">+SQRT(3.2^2+1.65^2)+0.225</definedName>
    <definedName name="SHARED_FORMULA_4_246_4_246_26">NA()</definedName>
    <definedName name="SHARED_FORMULA_4_25_4_25_13">NA()</definedName>
    <definedName name="SHARED_FORMULA_4_265_4_265_9">1.65+5.5+5</definedName>
    <definedName name="SHARED_FORMULA_4_267_4_267_14">1+0.23*2</definedName>
    <definedName name="SHARED_FORMULA_4_269_4_269_14">0.75+0.23*2</definedName>
    <definedName name="SHARED_FORMULA_4_278_4_278_37">NA()</definedName>
    <definedName name="SHARED_FORMULA_4_29_4_29_21">NA()</definedName>
    <definedName name="SHARED_FORMULA_4_291_4_291_17">#REF!</definedName>
    <definedName name="SHARED_FORMULA_4_297_4_297_37">#REF!</definedName>
    <definedName name="SHARED_FORMULA_4_310_4_310_9">1.65+5.5+5</definedName>
    <definedName name="SHARED_FORMULA_4_322_4_322_10">1+0.23*2</definedName>
    <definedName name="SHARED_FORMULA_4_323_4_323_10">0.75+0.23*2</definedName>
    <definedName name="SHARED_FORMULA_4_33_4_33_13">NA()</definedName>
    <definedName name="SHARED_FORMULA_4_34_4_34_26">#REF!</definedName>
    <definedName name="SHARED_FORMULA_4_360_4_360_20">0.23</definedName>
    <definedName name="SHARED_FORMULA_4_37_4_37_26">NA()</definedName>
    <definedName name="SHARED_FORMULA_4_392_4_392_22">14.12+1.355</definedName>
    <definedName name="SHARED_FORMULA_4_396_4_396_37">#REF!</definedName>
    <definedName name="SHARED_FORMULA_4_398_4_398_22">NA()</definedName>
    <definedName name="SHARED_FORMULA_4_4_4_4_26">#REF!</definedName>
    <definedName name="SHARED_FORMULA_4_40_4_40_16">3.45-2.83</definedName>
    <definedName name="SHARED_FORMULA_4_40_4_40_17">3.45-2.83</definedName>
    <definedName name="SHARED_FORMULA_4_41_4_41_12">NA()</definedName>
    <definedName name="SHARED_FORMULA_4_410_4_410_22">12.51+3.23+1.355+3.23+1.355</definedName>
    <definedName name="SHARED_FORMULA_4_412_4_412_22">NA()</definedName>
    <definedName name="SHARED_FORMULA_4_42_4_42_14">4.355-0.23</definedName>
    <definedName name="SHARED_FORMULA_4_429_4_429_22">12.31+1.81+1.355</definedName>
    <definedName name="SHARED_FORMULA_4_435_4_435_37">NA()</definedName>
    <definedName name="SHARED_FORMULA_4_453_4_453_22">14.12+1.355</definedName>
    <definedName name="SHARED_FORMULA_4_458_4_458_22">10.59+3.53</definedName>
    <definedName name="SHARED_FORMULA_4_46_4_46_21">NA()</definedName>
    <definedName name="SHARED_FORMULA_4_469_4_469_22">12.51+3.23*2+1.355*2</definedName>
    <definedName name="SHARED_FORMULA_4_472_4_472_37">#REF!</definedName>
    <definedName name="SHARED_FORMULA_4_488_4_488_22">12.31+1.81+1.355</definedName>
    <definedName name="SHARED_FORMULA_4_5_4_5_22">#REF!</definedName>
    <definedName name="SHARED_FORMULA_4_5_4_5_37">#REF!</definedName>
    <definedName name="SHARED_FORMULA_4_51_4_51_12">NA()</definedName>
    <definedName name="SHARED_FORMULA_4_512_4_512_22">12.31+1.81+1.355</definedName>
    <definedName name="SHARED_FORMULA_4_517_4_517_22">3.53*4</definedName>
    <definedName name="SHARED_FORMULA_4_53_4_53_22">3.53+1.61+1.92</definedName>
    <definedName name="SHARED_FORMULA_4_538_4_538_22">NA()</definedName>
    <definedName name="SHARED_FORMULA_4_56_4_56_21">NA()</definedName>
    <definedName name="SHARED_FORMULA_4_570_4_570_22">12.31+1.81+1.355</definedName>
    <definedName name="SHARED_FORMULA_4_575_4_575_22">3.53*4</definedName>
    <definedName name="SHARED_FORMULA_4_6_4_6_12">NA()</definedName>
    <definedName name="SHARED_FORMULA_4_6_4_6_30">#REF!</definedName>
    <definedName name="SHARED_FORMULA_4_611_4_611_22">NA()</definedName>
    <definedName name="SHARED_FORMULA_4_649_4_649_11">+SQRT(2.9^2+1.8^2+0.1*2)</definedName>
    <definedName name="SHARED_FORMULA_4_66_4_66_18">7.04+3.04+4.69-0.23*3</definedName>
    <definedName name="SHARED_FORMULA_4_66_4_66_33">NA()</definedName>
    <definedName name="SHARED_FORMULA_4_68_4_68_8">NA()</definedName>
    <definedName name="SHARED_FORMULA_4_689_4_689_22">NA()</definedName>
    <definedName name="SHARED_FORMULA_4_7_4_7_13">NA()</definedName>
    <definedName name="SHARED_FORMULA_4_70_4_70_33">#REF!</definedName>
    <definedName name="SHARED_FORMULA_4_732_4_732_22">#REF!</definedName>
    <definedName name="SHARED_FORMULA_4_77_4_77_18">7.04+3.04+4.69-0.23</definedName>
    <definedName name="SHARED_FORMULA_4_781_4_781_26">NA()</definedName>
    <definedName name="SHARED_FORMULA_4_792_4_792_26">NA()</definedName>
    <definedName name="SHARED_FORMULA_4_8_4_8_14">NA()</definedName>
    <definedName name="SHARED_FORMULA_4_801_4_801_22">NA()</definedName>
    <definedName name="SHARED_FORMULA_4_803_4_803_26">NA()</definedName>
    <definedName name="SHARED_FORMULA_4_81_4_81_22">3.53+1.61+1.92</definedName>
    <definedName name="SHARED_FORMULA_4_814_4_814_26">NA()</definedName>
    <definedName name="SHARED_FORMULA_4_816_4_816_26">#REF!</definedName>
    <definedName name="SHARED_FORMULA_4_82_4_82_33">NA()</definedName>
    <definedName name="SHARED_FORMULA_4_827_4_827_26">#REF!</definedName>
    <definedName name="SHARED_FORMULA_4_837_4_837_26">#REF!</definedName>
    <definedName name="SHARED_FORMULA_4_847_4_847_26">#REF!</definedName>
    <definedName name="SHARED_FORMULA_4_86_4_86_33">#REF!</definedName>
    <definedName name="SHARED_FORMULA_4_860_4_860_22">NA()</definedName>
    <definedName name="SHARED_FORMULA_4_88_4_88_12">NA()</definedName>
    <definedName name="SHARED_FORMULA_4_89_4_89_18">7.04+3.04+4.69-0.23</definedName>
    <definedName name="SHARED_FORMULA_4_90_4_90_33">NA()</definedName>
    <definedName name="SHARED_FORMULA_4_93_4_93_8">NA()</definedName>
    <definedName name="SHARED_FORMULA_4_94_4_94_33">#REF!</definedName>
    <definedName name="SHARED_FORMULA_4_98_4_98_13">6.275+2.795+1.82+4.63+0.23</definedName>
    <definedName name="SHARED_FORMULA_5_1060_5_1060_12">NA()</definedName>
    <definedName name="SHARED_FORMULA_5_11_5_11_26">#REF!</definedName>
    <definedName name="SHARED_FORMULA_5_1118_5_1118_12">NA()</definedName>
    <definedName name="SHARED_FORMULA_5_1137_5_1137_22">0.23</definedName>
    <definedName name="SHARED_FORMULA_5_116_5_116_26">#REF!</definedName>
    <definedName name="SHARED_FORMULA_5_1164_5_1164_12">NA()</definedName>
    <definedName name="SHARED_FORMULA_5_1201_5_1201_22">0.23</definedName>
    <definedName name="SHARED_FORMULA_5_124_5_124_13">1+1+0.23</definedName>
    <definedName name="SHARED_FORMULA_5_130_5_130_22">#REF!</definedName>
    <definedName name="SHARED_FORMULA_5_1313_5_1313_22">0.23</definedName>
    <definedName name="SHARED_FORMULA_5_1324_5_1324_22">0.23</definedName>
    <definedName name="SHARED_FORMULA_5_133_5_133_18">0.45+0.075*2</definedName>
    <definedName name="SHARED_FORMULA_5_1333_5_1333_22">0.23</definedName>
    <definedName name="SHARED_FORMULA_5_134_5_134_22">NA()</definedName>
    <definedName name="SHARED_FORMULA_5_137_5_137_18">0.6+0.075*2</definedName>
    <definedName name="SHARED_FORMULA_5_137_5_137_30">NA()</definedName>
    <definedName name="SHARED_FORMULA_5_139_5_139_13">1+1+0.23</definedName>
    <definedName name="SHARED_FORMULA_5_1391_5_1391_22">2*(0.425-0.125)</definedName>
    <definedName name="SHARED_FORMULA_5_1395_5_1395_22">2*(0.575-0.125)</definedName>
    <definedName name="SHARED_FORMULA_5_140_5_140_18">0.23</definedName>
    <definedName name="SHARED_FORMULA_5_142_5_142_30">#REF!</definedName>
    <definedName name="SHARED_FORMULA_5_143_5_143_20">NA()</definedName>
    <definedName name="SHARED_FORMULA_5_1444_5_1444_22">2*0.3</definedName>
    <definedName name="SHARED_FORMULA_5_1448_5_1448_22">2*0.3</definedName>
    <definedName name="SHARED_FORMULA_5_1480_5_1480_22">2*0.3</definedName>
    <definedName name="SHARED_FORMULA_5_1507_5_1507_22">2*0.3</definedName>
    <definedName name="SHARED_FORMULA_5_153_5_153_26">NA()</definedName>
    <definedName name="SHARED_FORMULA_5_155_5_155_13">1+1+0.23</definedName>
    <definedName name="SHARED_FORMULA_5_156_5_156_26">#REF!</definedName>
    <definedName name="SHARED_FORMULA_5_17_5_17_22">0.15+0.1*2</definedName>
    <definedName name="SHARED_FORMULA_5_179_5_179_30">NA()</definedName>
    <definedName name="SHARED_FORMULA_5_184_5_184_30">#REF!</definedName>
    <definedName name="SHARED_FORMULA_5_187_5_187_18">0.23</definedName>
    <definedName name="SHARED_FORMULA_5_196_5_196_18">0.3</definedName>
    <definedName name="SHARED_FORMULA_5_199_5_199_16">+(0.355-0.125)*2</definedName>
    <definedName name="SHARED_FORMULA_5_200_5_200_18">0.23</definedName>
    <definedName name="SHARED_FORMULA_5_201_5_201_12">0.23</definedName>
    <definedName name="SHARED_FORMULA_5_210_5_210_12">0.23</definedName>
    <definedName name="SHARED_FORMULA_5_219_5_219_12">NA()</definedName>
    <definedName name="SHARED_FORMULA_5_225_5_225_12">NA()</definedName>
    <definedName name="SHARED_FORMULA_5_231_5_231_12">NA()</definedName>
    <definedName name="SHARED_FORMULA_5_233_5_233_22">#REF!</definedName>
    <definedName name="SHARED_FORMULA_5_238_5_238_12">NA()</definedName>
    <definedName name="SHARED_FORMULA_5_24_5_24_21">NA()</definedName>
    <definedName name="SHARED_FORMULA_5_24_5_24_37">0.15+0.1*2</definedName>
    <definedName name="SHARED_FORMULA_5_244_5_244_13">NA()</definedName>
    <definedName name="SHARED_FORMULA_5_246_5_246_12">NA()</definedName>
    <definedName name="SHARED_FORMULA_5_246_5_246_26">NA()</definedName>
    <definedName name="SHARED_FORMULA_5_256_5_256_12">NA()</definedName>
    <definedName name="SHARED_FORMULA_5_259_5_259_26">#REF!</definedName>
    <definedName name="SHARED_FORMULA_5_261_5_261_26">NA()</definedName>
    <definedName name="SHARED_FORMULA_5_267_5_267_12">NA()</definedName>
    <definedName name="SHARED_FORMULA_5_273_5_273_30">NA()</definedName>
    <definedName name="SHARED_FORMULA_5_275_5_275_26">NA()</definedName>
    <definedName name="SHARED_FORMULA_5_278_5_278_26">#REF!</definedName>
    <definedName name="SHARED_FORMULA_5_287_5_287_30">#REF!</definedName>
    <definedName name="SHARED_FORMULA_5_289_5_289_26">NA()</definedName>
    <definedName name="SHARED_FORMULA_5_293_5_293_26">#REF!</definedName>
    <definedName name="SHARED_FORMULA_5_295_5_295_12">NA()</definedName>
    <definedName name="SHARED_FORMULA_5_302_5_302_11">0.23</definedName>
    <definedName name="SHARED_FORMULA_5_305_5_305_12">NA()</definedName>
    <definedName name="SHARED_FORMULA_5_306_5_306_11">0.23</definedName>
    <definedName name="SHARED_FORMULA_5_308_5_308_26">#REF!</definedName>
    <definedName name="SHARED_FORMULA_5_312_5_312_13">NA()</definedName>
    <definedName name="SHARED_FORMULA_5_32_5_32_37">#REF!</definedName>
    <definedName name="SHARED_FORMULA_5_33_5_33_13">NA()</definedName>
    <definedName name="SHARED_FORMULA_5_352_5_352_18">2*(0.425-0.125)</definedName>
    <definedName name="SHARED_FORMULA_5_360_5_360_20">0.23</definedName>
    <definedName name="SHARED_FORMULA_5_37_5_37_11">0.45+0.1*2</definedName>
    <definedName name="SHARED_FORMULA_5_38_5_38_30">0.15+0.1*2</definedName>
    <definedName name="SHARED_FORMULA_5_386_5_386_20">0.6*2+0.065</definedName>
    <definedName name="SHARED_FORMULA_5_388_5_388_22">0.23</definedName>
    <definedName name="SHARED_FORMULA_5_39_5_39_20">NA()</definedName>
    <definedName name="SHARED_FORMULA_5_39_5_39_21">NA()</definedName>
    <definedName name="SHARED_FORMULA_5_39_5_39_37">#REF!</definedName>
    <definedName name="SHARED_FORMULA_5_390_5_390_13">NA()</definedName>
    <definedName name="SHARED_FORMULA_5_397_5_397_30">1.2*2+0.15</definedName>
    <definedName name="SHARED_FORMULA_5_40_5_40_16">0.23+0.1*2</definedName>
    <definedName name="SHARED_FORMULA_5_405_5_405_22">0.23</definedName>
    <definedName name="SHARED_FORMULA_5_41_5_41_30">0.15+0.1*2</definedName>
    <definedName name="SHARED_FORMULA_5_418_5_418_30">1.2*2+0.15</definedName>
    <definedName name="SHARED_FORMULA_5_425_5_425_22">0.23</definedName>
    <definedName name="SHARED_FORMULA_5_432_5_432_22">#REF!</definedName>
    <definedName name="SHARED_FORMULA_5_449_5_449_22">0.23</definedName>
    <definedName name="SHARED_FORMULA_5_45_5_45_11">0.45</definedName>
    <definedName name="SHARED_FORMULA_5_46_5_46_21">NA()</definedName>
    <definedName name="SHARED_FORMULA_5_46_5_46_22">0.15+0.1*2</definedName>
    <definedName name="SHARED_FORMULA_5_465_5_465_22">0.23</definedName>
    <definedName name="SHARED_FORMULA_5_484_5_484_22">0.23</definedName>
    <definedName name="SHARED_FORMULA_5_49_5_49_22">0.15+0.1*2</definedName>
    <definedName name="SHARED_FORMULA_5_491_5_491_12">NA()</definedName>
    <definedName name="SHARED_FORMULA_5_508_5_508_13">0.6*2+0.3</definedName>
    <definedName name="SHARED_FORMULA_5_508_5_508_22">0.23</definedName>
    <definedName name="SHARED_FORMULA_5_51_5_51_12">NA()</definedName>
    <definedName name="SHARED_FORMULA_5_51_5_51_22">0.23+0.1*2</definedName>
    <definedName name="SHARED_FORMULA_5_520_5_520_26">NA()</definedName>
    <definedName name="SHARED_FORMULA_5_524_5_524_22">0.23</definedName>
    <definedName name="SHARED_FORMULA_5_530_5_530_26">NA()</definedName>
    <definedName name="SHARED_FORMULA_5_540_5_540_26">NA()</definedName>
    <definedName name="SHARED_FORMULA_5_542_5_542_13">0.6*2+0.3</definedName>
    <definedName name="SHARED_FORMULA_5_542_5_542_22">0.23</definedName>
    <definedName name="SHARED_FORMULA_5_551_5_551_26">#REF!</definedName>
    <definedName name="SHARED_FORMULA_5_56_5_56_21">NA()</definedName>
    <definedName name="SHARED_FORMULA_5_562_5_562_26">#REF!</definedName>
    <definedName name="SHARED_FORMULA_5_566_5_566_13">0.6*2+0.3</definedName>
    <definedName name="SHARED_FORMULA_5_566_5_566_22">0.23</definedName>
    <definedName name="SHARED_FORMULA_5_57_5_57_30">#REF!</definedName>
    <definedName name="SHARED_FORMULA_5_572_5_572_26">#REF!</definedName>
    <definedName name="SHARED_FORMULA_5_582_5_582_22">0.23</definedName>
    <definedName name="SHARED_FORMULA_5_591_5_591_12">NA()</definedName>
    <definedName name="SHARED_FORMULA_5_599_5_599_26">NA()</definedName>
    <definedName name="SHARED_FORMULA_5_6_5_6_12">NA()</definedName>
    <definedName name="SHARED_FORMULA_5_6_5_6_20">NA()</definedName>
    <definedName name="SHARED_FORMULA_5_60_5_60_18">0.23+0.1*2</definedName>
    <definedName name="SHARED_FORMULA_5_60_5_60_30">NA()</definedName>
    <definedName name="SHARED_FORMULA_5_600_5_600_22">0.23</definedName>
    <definedName name="SHARED_FORMULA_5_610_5_610_26">#REF!</definedName>
    <definedName name="SHARED_FORMULA_5_612_5_612_26">NA()</definedName>
    <definedName name="SHARED_FORMULA_5_637_5_637_26">#REF!</definedName>
    <definedName name="SHARED_FORMULA_5_639_5_639_26">NA()</definedName>
    <definedName name="SHARED_FORMULA_5_650_5_650_26">#REF!</definedName>
    <definedName name="SHARED_FORMULA_5_666_5_666_26">NA()</definedName>
    <definedName name="SHARED_FORMULA_5_675_5_675_26">#REF!</definedName>
    <definedName name="SHARED_FORMULA_5_7_5_7_13">NA()</definedName>
    <definedName name="SHARED_FORMULA_5_7_5_7_33">#REF!</definedName>
    <definedName name="SHARED_FORMULA_5_700_5_700_26">#REF!</definedName>
    <definedName name="SHARED_FORMULA_5_710_5_710_12">NA()</definedName>
    <definedName name="SHARED_FORMULA_5_723_5_723_12">NA()</definedName>
    <definedName name="SHARED_FORMULA_5_737_5_737_12">NA()</definedName>
    <definedName name="SHARED_FORMULA_5_747_5_747_12">NA()</definedName>
    <definedName name="SHARED_FORMULA_5_75_5_75_18">0.45</definedName>
    <definedName name="SHARED_FORMULA_5_792_5_792_26">NA()</definedName>
    <definedName name="SHARED_FORMULA_5_795_5_795_17">0.6*2+0.3</definedName>
    <definedName name="SHARED_FORMULA_5_80_5_80_18">0.45</definedName>
    <definedName name="SHARED_FORMULA_5_803_5_803_26">NA()</definedName>
    <definedName name="SHARED_FORMULA_5_814_5_814_26">NA()</definedName>
    <definedName name="SHARED_FORMULA_5_827_5_827_26">#REF!</definedName>
    <definedName name="SHARED_FORMULA_5_833_5_833_17">0.6*2+0.3</definedName>
    <definedName name="SHARED_FORMULA_5_837_5_837_26">#REF!</definedName>
    <definedName name="SHARED_FORMULA_5_84_5_84_26">0.23+0.1*2</definedName>
    <definedName name="SHARED_FORMULA_5_847_5_847_26">#REF!</definedName>
    <definedName name="SHARED_FORMULA_5_85_5_85_30">#REF!</definedName>
    <definedName name="SHARED_FORMULA_5_87_5_87_26">0.23+0.1*2</definedName>
    <definedName name="SHARED_FORMULA_5_9_5_9_37">#REF!</definedName>
    <definedName name="SHARED_FORMULA_5_92_5_92_17">0.23</definedName>
    <definedName name="SHARED_FORMULA_5_99_5_99_17">0.23</definedName>
    <definedName name="SHARED_FORMULA_6_1029_6_1029_26">NA()</definedName>
    <definedName name="SHARED_FORMULA_6_1032_6_1032_22">NA()</definedName>
    <definedName name="SHARED_FORMULA_6_1034_6_1034_26">#REF!</definedName>
    <definedName name="SHARED_FORMULA_6_1038_6_1038_22">#REF!</definedName>
    <definedName name="SHARED_FORMULA_6_1039_6_1039_26">NA()</definedName>
    <definedName name="SHARED_FORMULA_6_1044_6_1044_26">#REF!</definedName>
    <definedName name="SHARED_FORMULA_6_1052_6_1052_26">#REF!</definedName>
    <definedName name="SHARED_FORMULA_6_1056_6_1056_22">#REF!</definedName>
    <definedName name="SHARED_FORMULA_6_1059_6_1059_9">1+1+0.115</definedName>
    <definedName name="SHARED_FORMULA_6_106_6_106_22">#REF!</definedName>
    <definedName name="SHARED_FORMULA_6_1066_6_1066_22">NA()</definedName>
    <definedName name="SHARED_FORMULA_6_1071_6_1071_26">#REF!</definedName>
    <definedName name="SHARED_FORMULA_6_1075_6_1075_22">NA()</definedName>
    <definedName name="SHARED_FORMULA_6_1081_6_1081_26">#REF!</definedName>
    <definedName name="SHARED_FORMULA_6_1082_6_1082_26">NA()</definedName>
    <definedName name="SHARED_FORMULA_6_1092_6_1092_26">NA()</definedName>
    <definedName name="SHARED_FORMULA_6_11_6_11_26">#REF!</definedName>
    <definedName name="SHARED_FORMULA_6_11_6_11_30">#REF!</definedName>
    <definedName name="SHARED_FORMULA_6_110_6_110_22">NA()</definedName>
    <definedName name="SHARED_FORMULA_6_1106_6_1106_26">#REF!</definedName>
    <definedName name="SHARED_FORMULA_6_1118_6_1118_22">#REF!</definedName>
    <definedName name="SHARED_FORMULA_6_1135_6_1135_26">NA()</definedName>
    <definedName name="SHARED_FORMULA_6_114_6_114_26">#REF!</definedName>
    <definedName name="SHARED_FORMULA_6_1152_6_1152_22">#REF!</definedName>
    <definedName name="SHARED_FORMULA_6_1161_6_1161_22">#REF!</definedName>
    <definedName name="SHARED_FORMULA_6_117_6_117_26">NA()</definedName>
    <definedName name="SHARED_FORMULA_6_117_6_117_37">NA()</definedName>
    <definedName name="SHARED_FORMULA_6_1183_6_1183_10">NA()</definedName>
    <definedName name="SHARED_FORMULA_6_123_6_123_37">#REF!</definedName>
    <definedName name="SHARED_FORMULA_6_125_6_125_14">NA()</definedName>
    <definedName name="SHARED_FORMULA_6_1258_6_1258_10">NA()</definedName>
    <definedName name="SHARED_FORMULA_6_126_6_126_37">NA()</definedName>
    <definedName name="SHARED_FORMULA_6_127_6_127_30">NA()</definedName>
    <definedName name="SHARED_FORMULA_6_1290_6_1290_10">NA()</definedName>
    <definedName name="SHARED_FORMULA_6_13_6_13_7">#REF!</definedName>
    <definedName name="SHARED_FORMULA_6_1313_6_1313_22">0.2</definedName>
    <definedName name="SHARED_FORMULA_6_132_6_132_30">#REF!</definedName>
    <definedName name="SHARED_FORMULA_6_132_6_132_37">#REF!</definedName>
    <definedName name="SHARED_FORMULA_6_1324_6_1324_22">0.2</definedName>
    <definedName name="SHARED_FORMULA_6_133_6_133_18">1</definedName>
    <definedName name="SHARED_FORMULA_6_1333_6_1333_22">0.2</definedName>
    <definedName name="SHARED_FORMULA_6_135_6_135_37">NA()</definedName>
    <definedName name="SHARED_FORMULA_6_1355_6_1355_26">NA()</definedName>
    <definedName name="SHARED_FORMULA_6_1371_6_1371_26">#REF!</definedName>
    <definedName name="SHARED_FORMULA_6_1382_6_1382_26">NA()</definedName>
    <definedName name="SHARED_FORMULA_6_1398_6_1398_26">#REF!</definedName>
    <definedName name="SHARED_FORMULA_6_1402_6_1402_26">NA()</definedName>
    <definedName name="SHARED_FORMULA_6_141_6_141_37">#REF!</definedName>
    <definedName name="SHARED_FORMULA_6_1418_6_1418_26">#REF!</definedName>
    <definedName name="SHARED_FORMULA_6_1422_6_1422_26">NA()</definedName>
    <definedName name="SHARED_FORMULA_6_1438_6_1438_10">NA()</definedName>
    <definedName name="SHARED_FORMULA_6_1438_6_1438_26">#REF!</definedName>
    <definedName name="SHARED_FORMULA_6_144_6_144_37">NA()</definedName>
    <definedName name="SHARED_FORMULA_6_1476_6_1476_26">NA()</definedName>
    <definedName name="SHARED_FORMULA_6_148_6_148_33">NA()</definedName>
    <definedName name="SHARED_FORMULA_6_1485_6_1485_26">NA()</definedName>
    <definedName name="SHARED_FORMULA_6_1492_6_1492_26">#REF!</definedName>
    <definedName name="SHARED_FORMULA_6_1493_6_1493_26">NA()</definedName>
    <definedName name="SHARED_FORMULA_6_150_6_150_37">#REF!</definedName>
    <definedName name="SHARED_FORMULA_6_1501_6_1501_26">#REF!</definedName>
    <definedName name="SHARED_FORMULA_6_1507_6_1507_26">NA()</definedName>
    <definedName name="SHARED_FORMULA_6_1509_6_1509_26">#REF!</definedName>
    <definedName name="SHARED_FORMULA_6_151_6_151_7">NA()</definedName>
    <definedName name="SHARED_FORMULA_6_1516_6_1516_26">NA()</definedName>
    <definedName name="SHARED_FORMULA_6_1523_6_1523_26">#REF!</definedName>
    <definedName name="SHARED_FORMULA_6_1532_6_1532_26">#REF!</definedName>
    <definedName name="SHARED_FORMULA_6_154_6_154_33">#REF!</definedName>
    <definedName name="SHARED_FORMULA_6_1541_6_1541_26">NA()</definedName>
    <definedName name="SHARED_FORMULA_6_1548_6_1548_26">#REF!</definedName>
    <definedName name="SHARED_FORMULA_6_1557_6_1557_26">#REF!</definedName>
    <definedName name="SHARED_FORMULA_6_1566_6_1566_26">NA()</definedName>
    <definedName name="SHARED_FORMULA_6_1573_6_1573_26">#REF!</definedName>
    <definedName name="SHARED_FORMULA_6_1582_6_1582_26">#REF!</definedName>
    <definedName name="SHARED_FORMULA_6_168_6_168_33">NA()</definedName>
    <definedName name="SHARED_FORMULA_6_174_6_174_33">#REF!</definedName>
    <definedName name="SHARED_FORMULA_6_178_6_178_30">NA()</definedName>
    <definedName name="SHARED_FORMULA_6_178_6_178_7">NA()</definedName>
    <definedName name="SHARED_FORMULA_6_18_6_18_22">#REF!</definedName>
    <definedName name="SHARED_FORMULA_6_183_6_183_30">#REF!</definedName>
    <definedName name="SHARED_FORMULA_6_185_6_185_12">NA()</definedName>
    <definedName name="SHARED_FORMULA_6_19_6_19_21">NA()</definedName>
    <definedName name="SHARED_FORMULA_6_218_6_218_7">NA()</definedName>
    <definedName name="SHARED_FORMULA_6_219_6_219_12">NA()</definedName>
    <definedName name="SHARED_FORMULA_6_220_6_220_26">NA()</definedName>
    <definedName name="SHARED_FORMULA_6_223_6_223_26">#REF!</definedName>
    <definedName name="SHARED_FORMULA_6_225_6_225_12">NA()</definedName>
    <definedName name="SHARED_FORMULA_6_229_6_229_33">NA()</definedName>
    <definedName name="SHARED_FORMULA_6_231_6_231_12">NA()</definedName>
    <definedName name="SHARED_FORMULA_6_235_6_235_33">#REF!</definedName>
    <definedName name="SHARED_FORMULA_6_238_6_238_12">NA()</definedName>
    <definedName name="SHARED_FORMULA_6_241_6_241_22">NA()</definedName>
    <definedName name="SHARED_FORMULA_6_242_6_242_16">0.3*2+0.115</definedName>
    <definedName name="SHARED_FORMULA_6_245_6_245_13">NA()</definedName>
    <definedName name="SHARED_FORMULA_6_245_6_245_22">#REF!</definedName>
    <definedName name="SHARED_FORMULA_6_245_6_245_7">NA()</definedName>
    <definedName name="SHARED_FORMULA_6_246_6_246_12">NA()</definedName>
    <definedName name="SHARED_FORMULA_6_246_6_246_26">NA()</definedName>
    <definedName name="SHARED_FORMULA_6_25_6_25_20">NA()</definedName>
    <definedName name="SHARED_FORMULA_6_253_6_253_26">#REF!</definedName>
    <definedName name="SHARED_FORMULA_6_256_6_256_12">NA()</definedName>
    <definedName name="SHARED_FORMULA_6_256_6_256_22">NA()</definedName>
    <definedName name="SHARED_FORMULA_6_260_6_260_22">#REF!</definedName>
    <definedName name="SHARED_FORMULA_6_261_6_261_26">NA()</definedName>
    <definedName name="SHARED_FORMULA_6_262_6_262_13">NA()</definedName>
    <definedName name="SHARED_FORMULA_6_267_6_267_12">NA()</definedName>
    <definedName name="SHARED_FORMULA_6_271_6_271_30">NA()</definedName>
    <definedName name="SHARED_FORMULA_6_272_6_272_22">NA()</definedName>
    <definedName name="SHARED_FORMULA_6_272_6_272_26">#REF!</definedName>
    <definedName name="SHARED_FORMULA_6_273_6_273_7">NA()</definedName>
    <definedName name="SHARED_FORMULA_6_275_6_275_13">NA()</definedName>
    <definedName name="SHARED_FORMULA_6_275_6_275_26">NA()</definedName>
    <definedName name="SHARED_FORMULA_6_276_6_276_22">#REF!</definedName>
    <definedName name="SHARED_FORMULA_6_285_6_285_30">#REF!</definedName>
    <definedName name="SHARED_FORMULA_6_287_6_287_26">#REF!</definedName>
    <definedName name="SHARED_FORMULA_6_289_6_289_26">NA()</definedName>
    <definedName name="SHARED_FORMULA_6_29_6_29_10">NA()</definedName>
    <definedName name="SHARED_FORMULA_6_291_6_291_22">NA()</definedName>
    <definedName name="SHARED_FORMULA_6_294_6_294_37">NA()</definedName>
    <definedName name="SHARED_FORMULA_6_295_6_295_22">#REF!</definedName>
    <definedName name="SHARED_FORMULA_6_302_6_302_26">#REF!</definedName>
    <definedName name="SHARED_FORMULA_6_304_6_304_13">NA()</definedName>
    <definedName name="SHARED_FORMULA_6_306_6_306_22">NA()</definedName>
    <definedName name="SHARED_FORMULA_6_310_6_310_22">#REF!</definedName>
    <definedName name="SHARED_FORMULA_6_312_6_312_13">NA()</definedName>
    <definedName name="SHARED_FORMULA_6_32_6_32_22">#REF!</definedName>
    <definedName name="SHARED_FORMULA_6_321_6_321_37">#REF!</definedName>
    <definedName name="SHARED_FORMULA_6_325_6_325_22">NA()</definedName>
    <definedName name="SHARED_FORMULA_6_329_6_329_22">#REF!</definedName>
    <definedName name="SHARED_FORMULA_6_329_6_329_26">NA()</definedName>
    <definedName name="SHARED_FORMULA_6_334_6_334_30">NA()</definedName>
    <definedName name="SHARED_FORMULA_6_337_6_337_26">NA()</definedName>
    <definedName name="SHARED_FORMULA_6_343_6_343_22">NA()</definedName>
    <definedName name="SHARED_FORMULA_6_347_6_347_22">#REF!</definedName>
    <definedName name="SHARED_FORMULA_6_348_6_348_26">NA()</definedName>
    <definedName name="SHARED_FORMULA_6_348_6_348_30">#REF!</definedName>
    <definedName name="SHARED_FORMULA_6_349_6_349_26">#REF!</definedName>
    <definedName name="SHARED_FORMULA_6_35_6_35_22">NA()</definedName>
    <definedName name="SHARED_FORMULA_6_356_6_356_26">NA()</definedName>
    <definedName name="SHARED_FORMULA_6_357_6_357_26">#REF!</definedName>
    <definedName name="SHARED_FORMULA_6_358_6_358_22">NA()</definedName>
    <definedName name="SHARED_FORMULA_6_360_6_360_20">0.2</definedName>
    <definedName name="SHARED_FORMULA_6_362_6_362_22">#REF!</definedName>
    <definedName name="SHARED_FORMULA_6_368_6_368_26">#REF!</definedName>
    <definedName name="SHARED_FORMULA_6_376_6_376_26">#REF!</definedName>
    <definedName name="SHARED_FORMULA_6_379_6_379_30">#REF!</definedName>
    <definedName name="SHARED_FORMULA_6_384_6_384_14">2.4+1.5</definedName>
    <definedName name="SHARED_FORMULA_6_388_6_388_26">#REF!</definedName>
    <definedName name="SHARED_FORMULA_6_39_6_39_20">NA()</definedName>
    <definedName name="SHARED_FORMULA_6_39_6_39_30">#REF!</definedName>
    <definedName name="SHARED_FORMULA_6_39_6_39_37">#REF!</definedName>
    <definedName name="SHARED_FORMULA_6_394_6_394_14">4-0.125</definedName>
    <definedName name="SHARED_FORMULA_6_396_6_396_26">#REF!</definedName>
    <definedName name="SHARED_FORMULA_6_399_6_399_22">NA()</definedName>
    <definedName name="SHARED_FORMULA_6_408_6_408_26">#REF!</definedName>
    <definedName name="SHARED_FORMULA_6_41_6_41_12">NA()</definedName>
    <definedName name="SHARED_FORMULA_6_412_6_412_22">NA()</definedName>
    <definedName name="SHARED_FORMULA_6_413_6_413_22">#REF!</definedName>
    <definedName name="SHARED_FORMULA_6_414_6_414_37">NA()</definedName>
    <definedName name="SHARED_FORMULA_6_416_6_416_26">#REF!</definedName>
    <definedName name="SHARED_FORMULA_6_42_6_42_30">NA()</definedName>
    <definedName name="SHARED_FORMULA_6_43_6_43_26">#REF!</definedName>
    <definedName name="SHARED_FORMULA_6_432_6_432_22">#REF!</definedName>
    <definedName name="SHARED_FORMULA_6_435_6_435_37">NA()</definedName>
    <definedName name="SHARED_FORMULA_6_451_6_451_37">#REF!</definedName>
    <definedName name="SHARED_FORMULA_6_453_6_453_37">NA()</definedName>
    <definedName name="SHARED_FORMULA_6_455_6_455_30">NA()</definedName>
    <definedName name="SHARED_FORMULA_6_46_6_46_21">NA()</definedName>
    <definedName name="SHARED_FORMULA_6_46_6_46_26">NA()</definedName>
    <definedName name="SHARED_FORMULA_6_472_6_472_37">#REF!</definedName>
    <definedName name="SHARED_FORMULA_6_473_6_473_12">NA()</definedName>
    <definedName name="SHARED_FORMULA_6_473_6_473_22">NA()</definedName>
    <definedName name="SHARED_FORMULA_6_481_6_481_30">#REF!</definedName>
    <definedName name="SHARED_FORMULA_6_484_6_484_20">3</definedName>
    <definedName name="SHARED_FORMULA_6_491_6_491_12">NA()</definedName>
    <definedName name="SHARED_FORMULA_6_494_6_494_22">NA()</definedName>
    <definedName name="SHARED_FORMULA_6_494_6_494_37">#REF!</definedName>
    <definedName name="SHARED_FORMULA_6_5_6_5_22">#REF!</definedName>
    <definedName name="SHARED_FORMULA_6_500_6_500_22">#REF!</definedName>
    <definedName name="SHARED_FORMULA_6_503_6_503_22">NA()</definedName>
    <definedName name="SHARED_FORMULA_6_511_6_511_20">0.75+0.15</definedName>
    <definedName name="SHARED_FORMULA_6_520_6_520_12">NA()</definedName>
    <definedName name="SHARED_FORMULA_6_521_6_521_22">#REF!</definedName>
    <definedName name="SHARED_FORMULA_6_522_6_522_22">NA()</definedName>
    <definedName name="SHARED_FORMULA_6_530_6_530_22">#REF!</definedName>
    <definedName name="SHARED_FORMULA_6_537_6_537_12">NA()</definedName>
    <definedName name="SHARED_FORMULA_6_545_6_545_14">1+1+0.115</definedName>
    <definedName name="SHARED_FORMULA_6_547_6_547_12">NA()</definedName>
    <definedName name="SHARED_FORMULA_6_549_6_549_22">#REF!</definedName>
    <definedName name="SHARED_FORMULA_6_56_6_56_21">NA()</definedName>
    <definedName name="SHARED_FORMULA_6_569_6_569_12">NA()</definedName>
    <definedName name="SHARED_FORMULA_6_569_6_569_22">NA()</definedName>
    <definedName name="SHARED_FORMULA_6_571_6_571_26">NA()</definedName>
    <definedName name="SHARED_FORMULA_6_577_6_577_22">#REF!</definedName>
    <definedName name="SHARED_FORMULA_6_578_6_578_22">NA()</definedName>
    <definedName name="SHARED_FORMULA_6_58_6_58_22">#REF!</definedName>
    <definedName name="SHARED_FORMULA_6_58_6_58_30">#REF!</definedName>
    <definedName name="SHARED_FORMULA_6_586_6_586_20">0.125</definedName>
    <definedName name="SHARED_FORMULA_6_587_6_587_12">NA()</definedName>
    <definedName name="SHARED_FORMULA_6_596_6_596_22">NA()</definedName>
    <definedName name="SHARED_FORMULA_6_597_6_597_22">#REF!</definedName>
    <definedName name="SHARED_FORMULA_6_60_6_60_18">0.1</definedName>
    <definedName name="SHARED_FORMULA_6_603_6_603_12">NA()</definedName>
    <definedName name="SHARED_FORMULA_6_605_6_605_10">1+1+0.115</definedName>
    <definedName name="SHARED_FORMULA_6_606_6_606_22">#REF!</definedName>
    <definedName name="SHARED_FORMULA_6_609_6_609_26">#REF!</definedName>
    <definedName name="SHARED_FORMULA_6_61_6_61_22">NA()</definedName>
    <definedName name="SHARED_FORMULA_6_61_6_61_30">NA()</definedName>
    <definedName name="SHARED_FORMULA_6_611_6_611_26">NA()</definedName>
    <definedName name="SHARED_FORMULA_6_624_6_624_22">#REF!</definedName>
    <definedName name="SHARED_FORMULA_6_628_6_628_12">NA()</definedName>
    <definedName name="SHARED_FORMULA_6_638_6_638_26">NA()</definedName>
    <definedName name="SHARED_FORMULA_6_64_6_64_26">#REF!</definedName>
    <definedName name="SHARED_FORMULA_6_648_6_648_22">#REF!</definedName>
    <definedName name="SHARED_FORMULA_6_649_6_649_26">#REF!</definedName>
    <definedName name="SHARED_FORMULA_6_655_6_655_10">NA()</definedName>
    <definedName name="SHARED_FORMULA_6_66_6_66_7">NA()</definedName>
    <definedName name="SHARED_FORMULA_6_665_6_665_26">NA()</definedName>
    <definedName name="SHARED_FORMULA_6_67_6_67_26">NA()</definedName>
    <definedName name="SHARED_FORMULA_6_674_6_674_26">#REF!</definedName>
    <definedName name="SHARED_FORMULA_6_68_6_68_30">#REF!</definedName>
    <definedName name="SHARED_FORMULA_6_680_6_680_10">NA()</definedName>
    <definedName name="SHARED_FORMULA_6_697_6_697_26">NA()</definedName>
    <definedName name="SHARED_FORMULA_6_699_6_699_26">#REF!</definedName>
    <definedName name="SHARED_FORMULA_6_7_6_7_33">0.45+0.1</definedName>
    <definedName name="SHARED_FORMULA_6_71_6_71_30">NA()</definedName>
    <definedName name="SHARED_FORMULA_6_710_6_710_12">NA()</definedName>
    <definedName name="SHARED_FORMULA_6_722_6_722_26">NA()</definedName>
    <definedName name="SHARED_FORMULA_6_723_6_723_12">NA()</definedName>
    <definedName name="SHARED_FORMULA_6_732_6_732_26">#REF!</definedName>
    <definedName name="SHARED_FORMULA_6_737_6_737_12">NA()</definedName>
    <definedName name="SHARED_FORMULA_6_741_6_741_26">NA()</definedName>
    <definedName name="SHARED_FORMULA_6_747_6_747_12">NA()</definedName>
    <definedName name="SHARED_FORMULA_6_75_6_75_14">NA()</definedName>
    <definedName name="SHARED_FORMULA_6_752_6_752_22">NA()</definedName>
    <definedName name="SHARED_FORMULA_6_757_6_757_26">#REF!</definedName>
    <definedName name="SHARED_FORMULA_6_760_6_760_26">NA()</definedName>
    <definedName name="SHARED_FORMULA_6_765_6_765_22">NA()</definedName>
    <definedName name="SHARED_FORMULA_6_776_6_776_26">#REF!</definedName>
    <definedName name="SHARED_FORMULA_6_781_6_781_26">NA()</definedName>
    <definedName name="SHARED_FORMULA_6_792_6_792_26">NA()</definedName>
    <definedName name="SHARED_FORMULA_6_795_6_795_26">#REF!</definedName>
    <definedName name="SHARED_FORMULA_6_801_6_801_22">NA()</definedName>
    <definedName name="SHARED_FORMULA_6_803_6_803_26">NA()</definedName>
    <definedName name="SHARED_FORMULA_6_805_6_805_22">#REF!</definedName>
    <definedName name="SHARED_FORMULA_6_813_6_813_22">NA()</definedName>
    <definedName name="SHARED_FORMULA_6_814_6_814_26">NA()</definedName>
    <definedName name="SHARED_FORMULA_6_816_6_816_26">#REF!</definedName>
    <definedName name="SHARED_FORMULA_6_824_6_824_22">NA()</definedName>
    <definedName name="SHARED_FORMULA_6_827_6_827_26">#REF!</definedName>
    <definedName name="SHARED_FORMULA_6_83_6_83_30">#REF!</definedName>
    <definedName name="SHARED_FORMULA_6_837_6_837_26">#REF!</definedName>
    <definedName name="SHARED_FORMULA_6_847_6_847_26">#REF!</definedName>
    <definedName name="SHARED_FORMULA_6_85_6_85_26">#REF!</definedName>
    <definedName name="SHARED_FORMULA_6_853_6_853_22">#REF!</definedName>
    <definedName name="SHARED_FORMULA_6_86_6_86_30">NA()</definedName>
    <definedName name="SHARED_FORMULA_6_860_6_860_22">NA()</definedName>
    <definedName name="SHARED_FORMULA_6_87_6_87_21">NA()</definedName>
    <definedName name="SHARED_FORMULA_6_870_6_870_22">NA()</definedName>
    <definedName name="SHARED_FORMULA_6_88_6_88_12">NA()</definedName>
    <definedName name="SHARED_FORMULA_6_88_6_88_26">NA()</definedName>
    <definedName name="SHARED_FORMULA_6_89_6_89_14">NA()</definedName>
    <definedName name="SHARED_FORMULA_6_900_6_900_22">NA()</definedName>
    <definedName name="SHARED_FORMULA_6_900_6_900_26">NA()</definedName>
    <definedName name="SHARED_FORMULA_6_910_6_910_26">NA()</definedName>
    <definedName name="SHARED_FORMULA_6_911_6_911_22">#REF!</definedName>
    <definedName name="SHARED_FORMULA_6_93_6_93_30">#REF!</definedName>
    <definedName name="SHARED_FORMULA_6_93_6_93_7">NA()</definedName>
    <definedName name="SHARED_FORMULA_6_931_6_931_22">#REF!</definedName>
    <definedName name="SHARED_FORMULA_6_934_6_934_26">NA()</definedName>
    <definedName name="SHARED_FORMULA_6_947_6_947_22">#REF!</definedName>
    <definedName name="SHARED_FORMULA_6_952_6_952_22">NA()</definedName>
    <definedName name="SHARED_FORMULA_6_958_6_958_26">#REF!</definedName>
    <definedName name="SHARED_FORMULA_6_96_6_96_30">NA()</definedName>
    <definedName name="SHARED_FORMULA_6_970_6_970_22">NA()</definedName>
    <definedName name="SHARED_FORMULA_6_976_6_976_26">NA()</definedName>
    <definedName name="SHARED_FORMULA_6_977_6_977_22">#REF!</definedName>
    <definedName name="SHARED_FORMULA_6_986_6_986_26">NA()</definedName>
    <definedName name="SHARED_FORMULA_7_100_7_100_33">#REF!</definedName>
    <definedName name="SHARED_FORMULA_7_1008_7_1008_22">NA()</definedName>
    <definedName name="SHARED_FORMULA_7_1016_7_1016_26">NA()</definedName>
    <definedName name="SHARED_FORMULA_7_1018_7_1018_22">#REF!</definedName>
    <definedName name="SHARED_FORMULA_7_1023_7_1023_12">NA()</definedName>
    <definedName name="SHARED_FORMULA_7_1027_7_1027_22">#REF!</definedName>
    <definedName name="SHARED_FORMULA_7_1029_7_1029_26">NA()</definedName>
    <definedName name="SHARED_FORMULA_7_1031_7_1031_22">NA()</definedName>
    <definedName name="SHARED_FORMULA_7_1034_7_1034_26">#REF!</definedName>
    <definedName name="SHARED_FORMULA_7_1037_7_1037_22">#REF!</definedName>
    <definedName name="SHARED_FORMULA_7_1038_7_1038_12">NA()</definedName>
    <definedName name="SHARED_FORMULA_7_105_7_105_22">#REF!</definedName>
    <definedName name="SHARED_FORMULA_7_1055_7_1055_22">#REF!</definedName>
    <definedName name="SHARED_FORMULA_7_1060_7_1060_12">NA()</definedName>
    <definedName name="SHARED_FORMULA_7_1060_7_1060_26">#REF!</definedName>
    <definedName name="SHARED_FORMULA_7_1066_7_1066_22">NA()</definedName>
    <definedName name="SHARED_FORMULA_7_1069_7_1069_26">NA()</definedName>
    <definedName name="SHARED_FORMULA_7_1071_7_1071_26">#REF!</definedName>
    <definedName name="SHARED_FORMULA_7_1074_7_1074_22">#REF!</definedName>
    <definedName name="SHARED_FORMULA_7_1080_7_1080_12">NA()</definedName>
    <definedName name="SHARED_FORMULA_7_1082_7_1082_26">NA()</definedName>
    <definedName name="SHARED_FORMULA_7_1094_7_1094_22">#REF!</definedName>
    <definedName name="SHARED_FORMULA_7_11_7_11_26">#REF!</definedName>
    <definedName name="SHARED_FORMULA_7_11_7_11_30">#REF!</definedName>
    <definedName name="SHARED_FORMULA_7_110_7_110_22">NA()</definedName>
    <definedName name="SHARED_FORMULA_7_1106_7_1106_26">#REF!</definedName>
    <definedName name="SHARED_FORMULA_7_1117_7_1117_22">#REF!</definedName>
    <definedName name="SHARED_FORMULA_7_1118_7_1118_12">NA()</definedName>
    <definedName name="SHARED_FORMULA_7_1122_7_1122_26">NA()</definedName>
    <definedName name="SHARED_FORMULA_7_1135_7_1135_26">NA()</definedName>
    <definedName name="SHARED_FORMULA_7_1137_7_1137_26">#REF!</definedName>
    <definedName name="SHARED_FORMULA_7_115_7_115_26">#REF!</definedName>
    <definedName name="SHARED_FORMULA_7_1152_7_1152_22">#REF!</definedName>
    <definedName name="SHARED_FORMULA_7_1160_7_1160_22">#REF!</definedName>
    <definedName name="SHARED_FORMULA_7_1161_7_1161_6">NA()</definedName>
    <definedName name="SHARED_FORMULA_7_1163_7_1163_26">#REF!</definedName>
    <definedName name="SHARED_FORMULA_7_1164_7_1164_12">NA()</definedName>
    <definedName name="SHARED_FORMULA_7_1166_7_1166_26">NA()</definedName>
    <definedName name="SHARED_FORMULA_7_117_7_117_20">NA()</definedName>
    <definedName name="SHARED_FORMULA_7_117_7_117_26">NA()</definedName>
    <definedName name="SHARED_FORMULA_7_117_7_117_33">NA()</definedName>
    <definedName name="SHARED_FORMULA_7_117_7_117_37">NA()</definedName>
    <definedName name="SHARED_FORMULA_7_1178_7_1178_12">1+1+0.23</definedName>
    <definedName name="SHARED_FORMULA_7_1189_7_1189_26">#REF!</definedName>
    <definedName name="SHARED_FORMULA_7_1192_7_1192_26">NA()</definedName>
    <definedName name="SHARED_FORMULA_7_12_7_12_8">NA()</definedName>
    <definedName name="SHARED_FORMULA_7_121_7_121_33">#REF!</definedName>
    <definedName name="SHARED_FORMULA_7_121_7_121_8">NA()</definedName>
    <definedName name="SHARED_FORMULA_7_1218_7_1218_26">NA()</definedName>
    <definedName name="SHARED_FORMULA_7_123_7_123_37">#REF!</definedName>
    <definedName name="SHARED_FORMULA_7_124_7_124_14">NA()</definedName>
    <definedName name="SHARED_FORMULA_7_1254_7_1254_5">NA()</definedName>
    <definedName name="SHARED_FORMULA_7_126_7_126_30">NA()</definedName>
    <definedName name="SHARED_FORMULA_7_126_7_126_37">NA()</definedName>
    <definedName name="SHARED_FORMULA_7_1272_7_1272_5">NA()</definedName>
    <definedName name="SHARED_FORMULA_7_130_7_130_22">#REF!</definedName>
    <definedName name="SHARED_FORMULA_7_1308_7_1308_5">NA()</definedName>
    <definedName name="SHARED_FORMULA_7_131_7_131_30">#REF!</definedName>
    <definedName name="SHARED_FORMULA_7_1310_7_1310_26">NA()</definedName>
    <definedName name="SHARED_FORMULA_7_132_7_132_37">#REF!</definedName>
    <definedName name="SHARED_FORMULA_7_1325_7_1325_26">NA()</definedName>
    <definedName name="SHARED_FORMULA_7_1326_7_1326_26">#REF!</definedName>
    <definedName name="SHARED_FORMULA_7_1334_7_1334_26">NA()</definedName>
    <definedName name="SHARED_FORMULA_7_134_7_134_22">NA()</definedName>
    <definedName name="SHARED_FORMULA_7_1341_7_1341_26">#REF!</definedName>
    <definedName name="SHARED_FORMULA_7_1343_7_1343_26">NA()</definedName>
    <definedName name="SHARED_FORMULA_7_135_7_135_37">NA()</definedName>
    <definedName name="SHARED_FORMULA_7_1350_7_1350_26">#REF!</definedName>
    <definedName name="SHARED_FORMULA_7_1354_7_1354_26">NA()</definedName>
    <definedName name="SHARED_FORMULA_7_1359_7_1359_26">#REF!</definedName>
    <definedName name="SHARED_FORMULA_7_136_7_136_30">NA()</definedName>
    <definedName name="SHARED_FORMULA_7_1370_7_1370_26">#REF!</definedName>
    <definedName name="SHARED_FORMULA_7_1382_7_1382_26">NA()</definedName>
    <definedName name="SHARED_FORMULA_7_1398_7_1398_26">#REF!</definedName>
    <definedName name="SHARED_FORMULA_7_1402_7_1402_26">NA()</definedName>
    <definedName name="SHARED_FORMULA_7_1408_7_1408_12">NA()</definedName>
    <definedName name="SHARED_FORMULA_7_141_7_141_30">#REF!</definedName>
    <definedName name="SHARED_FORMULA_7_141_7_141_37">#REF!</definedName>
    <definedName name="SHARED_FORMULA_7_1417_7_1417_12">NA()</definedName>
    <definedName name="SHARED_FORMULA_7_1418_7_1418_26">#REF!</definedName>
    <definedName name="SHARED_FORMULA_7_1422_7_1422_26">NA()</definedName>
    <definedName name="SHARED_FORMULA_7_143_7_143_20">NA()</definedName>
    <definedName name="SHARED_FORMULA_7_1438_7_1438_26">#REF!</definedName>
    <definedName name="SHARED_FORMULA_7_144_7_144_37">NA()</definedName>
    <definedName name="SHARED_FORMULA_7_1443_7_1443_26">NA()</definedName>
    <definedName name="SHARED_FORMULA_7_1445_7_1445_12">NA()</definedName>
    <definedName name="SHARED_FORMULA_7_145_7_145_30">NA()</definedName>
    <definedName name="SHARED_FORMULA_7_1457_7_1457_12">NA()</definedName>
    <definedName name="SHARED_FORMULA_7_1459_7_1459_26">#REF!</definedName>
    <definedName name="SHARED_FORMULA_7_147_7_147_8">NA()</definedName>
    <definedName name="SHARED_FORMULA_7_1475_7_1475_26">NA()</definedName>
    <definedName name="SHARED_FORMULA_7_148_7_148_13">NA()</definedName>
    <definedName name="SHARED_FORMULA_7_148_7_148_33">NA()</definedName>
    <definedName name="SHARED_FORMULA_7_1490_7_1490_12">NA()</definedName>
    <definedName name="SHARED_FORMULA_7_1491_7_1491_26">#REF!</definedName>
    <definedName name="SHARED_FORMULA_7_150_7_150_30">#REF!</definedName>
    <definedName name="SHARED_FORMULA_7_150_7_150_37">#REF!</definedName>
    <definedName name="SHARED_FORMULA_7_1506_7_1506_26">NA()</definedName>
    <definedName name="SHARED_FORMULA_7_1521_7_1521_12">NA()</definedName>
    <definedName name="SHARED_FORMULA_7_1522_7_1522_26">#REF!</definedName>
    <definedName name="SHARED_FORMULA_7_153_7_153_22">#REF!</definedName>
    <definedName name="SHARED_FORMULA_7_153_7_153_26">NA()</definedName>
    <definedName name="SHARED_FORMULA_7_1531_7_1531_26">NA()</definedName>
    <definedName name="SHARED_FORMULA_7_154_7_154_33">#REF!</definedName>
    <definedName name="SHARED_FORMULA_7_1544_7_1544_12">3-0.15</definedName>
    <definedName name="SHARED_FORMULA_7_1547_7_1547_26">#REF!</definedName>
    <definedName name="SHARED_FORMULA_7_1548_7_1548_12">NA()</definedName>
    <definedName name="SHARED_FORMULA_7_1556_7_1556_26">NA()</definedName>
    <definedName name="SHARED_FORMULA_7_156_7_156_26">#REF!</definedName>
    <definedName name="SHARED_FORMULA_7_1568_7_1568_12">NA()</definedName>
    <definedName name="SHARED_FORMULA_7_157_7_157_22">NA()</definedName>
    <definedName name="SHARED_FORMULA_7_1572_7_1572_26">#REF!</definedName>
    <definedName name="SHARED_FORMULA_7_1582_7_1582_12">NA()</definedName>
    <definedName name="SHARED_FORMULA_7_159_7_159_37">NA()</definedName>
    <definedName name="SHARED_FORMULA_7_161_7_161_26">NA()</definedName>
    <definedName name="SHARED_FORMULA_7_161_7_161_30">NA()</definedName>
    <definedName name="SHARED_FORMULA_7_164_7_164_26">#REF!</definedName>
    <definedName name="SHARED_FORMULA_7_165_7_165_37">#REF!</definedName>
    <definedName name="SHARED_FORMULA_7_166_7_166_30">#REF!</definedName>
    <definedName name="SHARED_FORMULA_7_168_7_168_33">NA()</definedName>
    <definedName name="SHARED_FORMULA_7_169_7_169_26">NA()</definedName>
    <definedName name="SHARED_FORMULA_7_17_7_17_22">#REF!</definedName>
    <definedName name="SHARED_FORMULA_7_172_7_172_22">#REF!</definedName>
    <definedName name="SHARED_FORMULA_7_172_7_172_26">#REF!</definedName>
    <definedName name="SHARED_FORMULA_7_172_7_172_37">NA()</definedName>
    <definedName name="SHARED_FORMULA_7_174_7_174_33">#REF!</definedName>
    <definedName name="SHARED_FORMULA_7_176_7_176_22">NA()</definedName>
    <definedName name="SHARED_FORMULA_7_178_7_178_30">NA()</definedName>
    <definedName name="SHARED_FORMULA_7_178_7_178_37">#REF!</definedName>
    <definedName name="SHARED_FORMULA_7_181_7_181_26">NA()</definedName>
    <definedName name="SHARED_FORMULA_7_183_7_183_30">#REF!</definedName>
    <definedName name="SHARED_FORMULA_7_184_7_184_26">#REF!</definedName>
    <definedName name="SHARED_FORMULA_7_185_7_185_12">NA()</definedName>
    <definedName name="SHARED_FORMULA_7_185_7_185_37">NA()</definedName>
    <definedName name="SHARED_FORMULA_7_190_7_190_33">NA()</definedName>
    <definedName name="SHARED_FORMULA_7_191_7_191_37">#REF!</definedName>
    <definedName name="SHARED_FORMULA_7_193_7_193_30">NA()</definedName>
    <definedName name="SHARED_FORMULA_7_194_7_194_13">NA()</definedName>
    <definedName name="SHARED_FORMULA_7_196_7_196_20">NA()</definedName>
    <definedName name="SHARED_FORMULA_7_196_7_196_33">#REF!</definedName>
    <definedName name="SHARED_FORMULA_7_198_7_198_12">NA()</definedName>
    <definedName name="SHARED_FORMULA_7_198_7_198_30">#REF!</definedName>
    <definedName name="SHARED_FORMULA_7_198_7_198_33">NA()</definedName>
    <definedName name="SHARED_FORMULA_7_200_7_200_26">NA()</definedName>
    <definedName name="SHARED_FORMULA_7_203_7_203_26">#REF!</definedName>
    <definedName name="SHARED_FORMULA_7_204_7_204_33">#REF!</definedName>
    <definedName name="SHARED_FORMULA_7_204_7_204_37">NA()</definedName>
    <definedName name="SHARED_FORMULA_7_207_7_207_20">NA()</definedName>
    <definedName name="SHARED_FORMULA_7_207_7_207_26">NA()</definedName>
    <definedName name="SHARED_FORMULA_7_21_7_21_33">#REF!</definedName>
    <definedName name="SHARED_FORMULA_7_210_7_210_26">#REF!</definedName>
    <definedName name="SHARED_FORMULA_7_211_7_211_13">NA()</definedName>
    <definedName name="SHARED_FORMULA_7_217_7_217_37">#REF!</definedName>
    <definedName name="SHARED_FORMULA_7_220_7_220_26">NA()</definedName>
    <definedName name="SHARED_FORMULA_7_2209_7_2209_9">12*2</definedName>
    <definedName name="SHARED_FORMULA_7_223_7_223_26">#REF!</definedName>
    <definedName name="SHARED_FORMULA_7_224_7_224_14">NA()</definedName>
    <definedName name="SHARED_FORMULA_7_225_7_225_30">#REF!</definedName>
    <definedName name="SHARED_FORMULA_7_227_7_227_22">NA()</definedName>
    <definedName name="SHARED_FORMULA_7_228_7_228_26">NA()</definedName>
    <definedName name="SHARED_FORMULA_7_229_7_229_33">NA()</definedName>
    <definedName name="SHARED_FORMULA_7_230_7_230_30">NA()</definedName>
    <definedName name="SHARED_FORMULA_7_231_7_231_26">#REF!</definedName>
    <definedName name="SHARED_FORMULA_7_232_7_232_22">#REF!</definedName>
    <definedName name="SHARED_FORMULA_7_2341_7_2341_14">3-0.15</definedName>
    <definedName name="SHARED_FORMULA_7_235_7_235_33">#REF!</definedName>
    <definedName name="SHARED_FORMULA_7_236_7_236_26">NA()</definedName>
    <definedName name="SHARED_FORMULA_7_2361_7_2361_15">3-0.15</definedName>
    <definedName name="SHARED_FORMULA_7_239_7_239_26">#REF!</definedName>
    <definedName name="SHARED_FORMULA_7_24_7_24_37">#REF!</definedName>
    <definedName name="SHARED_FORMULA_7_241_7_241_22">NA()</definedName>
    <definedName name="SHARED_FORMULA_7_245_7_245_13">NA()</definedName>
    <definedName name="SHARED_FORMULA_7_245_7_245_22">#REF!</definedName>
    <definedName name="SHARED_FORMULA_7_245_7_245_26">NA()</definedName>
    <definedName name="SHARED_FORMULA_7_245_7_245_30">#REF!</definedName>
    <definedName name="SHARED_FORMULA_7_252_7_252_26">#REF!</definedName>
    <definedName name="SHARED_FORMULA_7_256_7_256_22">NA()</definedName>
    <definedName name="SHARED_FORMULA_7_257_7_257_14">NA()</definedName>
    <definedName name="SHARED_FORMULA_7_260_7_260_22">#REF!</definedName>
    <definedName name="SHARED_FORMULA_7_261_7_261_26">NA()</definedName>
    <definedName name="SHARED_FORMULA_7_265_7_265_13">NA()</definedName>
    <definedName name="SHARED_FORMULA_7_265_7_265_33">NA()</definedName>
    <definedName name="SHARED_FORMULA_7_271_7_271_33">#REF!</definedName>
    <definedName name="SHARED_FORMULA_7_271_7_271_37">NA()</definedName>
    <definedName name="SHARED_FORMULA_7_272_7_272_22">NA()</definedName>
    <definedName name="SHARED_FORMULA_7_272_7_272_26">#REF!</definedName>
    <definedName name="SHARED_FORMULA_7_273_7_273_33">NA()</definedName>
    <definedName name="SHARED_FORMULA_7_275_7_275_26">NA()</definedName>
    <definedName name="SHARED_FORMULA_7_276_7_276_22">#REF!</definedName>
    <definedName name="SHARED_FORMULA_7_277_7_277_14">NA()</definedName>
    <definedName name="SHARED_FORMULA_7_278_7_278_37">NA()</definedName>
    <definedName name="SHARED_FORMULA_7_279_7_279_33">#REF!</definedName>
    <definedName name="SHARED_FORMULA_7_285_7_285_12">NA()</definedName>
    <definedName name="SHARED_FORMULA_7_285_7_285_30">#REF!</definedName>
    <definedName name="SHARED_FORMULA_7_287_7_287_26">#REF!</definedName>
    <definedName name="SHARED_FORMULA_7_289_7_289_26">NA()</definedName>
    <definedName name="SHARED_FORMULA_7_290_7_290_37">#REF!</definedName>
    <definedName name="SHARED_FORMULA_7_291_7_291_22">NA()</definedName>
    <definedName name="SHARED_FORMULA_7_292_7_292_30">NA()</definedName>
    <definedName name="SHARED_FORMULA_7_294_7_294_37">NA()</definedName>
    <definedName name="SHARED_FORMULA_7_295_7_295_22">#REF!</definedName>
    <definedName name="SHARED_FORMULA_7_297_7_297_37">#REF!</definedName>
    <definedName name="SHARED_FORMULA_7_3_7_3_25">NA()</definedName>
    <definedName name="SHARED_FORMULA_7_302_7_302_26">#REF!</definedName>
    <definedName name="SHARED_FORMULA_7_302_7_302_33">NA()</definedName>
    <definedName name="SHARED_FORMULA_7_304_7_304_13">NA()</definedName>
    <definedName name="SHARED_FORMULA_7_306_7_306_22">NA()</definedName>
    <definedName name="SHARED_FORMULA_7_306_7_306_30">#REF!</definedName>
    <definedName name="SHARED_FORMULA_7_308_7_308_33">#REF!</definedName>
    <definedName name="SHARED_FORMULA_7_31_7_31_22">#REF!</definedName>
    <definedName name="SHARED_FORMULA_7_310_7_310_22">#REF!</definedName>
    <definedName name="SHARED_FORMULA_7_312_7_312_13">NA()</definedName>
    <definedName name="SHARED_FORMULA_7_312_7_312_37">#REF!</definedName>
    <definedName name="SHARED_FORMULA_7_316_7_316_30">NA()</definedName>
    <definedName name="SHARED_FORMULA_7_32_7_32_37">#REF!</definedName>
    <definedName name="SHARED_FORMULA_7_320_7_320_33">NA()</definedName>
    <definedName name="SHARED_FORMULA_7_321_7_321_37">#REF!</definedName>
    <definedName name="SHARED_FORMULA_7_322_7_322_30">#REF!</definedName>
    <definedName name="SHARED_FORMULA_7_325_7_325_22">NA()</definedName>
    <definedName name="SHARED_FORMULA_7_326_7_326_33">#REF!</definedName>
    <definedName name="SHARED_FORMULA_7_329_7_329_22">#REF!</definedName>
    <definedName name="SHARED_FORMULA_7_329_7_329_26">NA()</definedName>
    <definedName name="SHARED_FORMULA_7_330_7_330_30">#REF!</definedName>
    <definedName name="SHARED_FORMULA_7_333_7_333_30">NA()</definedName>
    <definedName name="SHARED_FORMULA_7_335_7_335_37">NA()</definedName>
    <definedName name="SHARED_FORMULA_7_337_7_337_26">NA()</definedName>
    <definedName name="SHARED_FORMULA_7_338_7_338_14">NA()</definedName>
    <definedName name="SHARED_FORMULA_7_34_7_34_13">NA()</definedName>
    <definedName name="SHARED_FORMULA_7_34_7_34_22">NA()</definedName>
    <definedName name="SHARED_FORMULA_7_34_7_34_26">#REF!</definedName>
    <definedName name="SHARED_FORMULA_7_343_7_343_22">NA()</definedName>
    <definedName name="SHARED_FORMULA_7_344_7_344_37">NA()</definedName>
    <definedName name="SHARED_FORMULA_7_346_7_346_12">NA()</definedName>
    <definedName name="SHARED_FORMULA_7_347_7_347_22">#REF!</definedName>
    <definedName name="SHARED_FORMULA_7_347_7_347_30">#REF!</definedName>
    <definedName name="SHARED_FORMULA_7_348_7_348_26">NA()</definedName>
    <definedName name="SHARED_FORMULA_7_349_7_349_26">#REF!</definedName>
    <definedName name="SHARED_FORMULA_7_352_7_352_33">NA()</definedName>
    <definedName name="SHARED_FORMULA_7_356_7_356_26">NA()</definedName>
    <definedName name="SHARED_FORMULA_7_357_7_357_26">#REF!</definedName>
    <definedName name="SHARED_FORMULA_7_358_7_358_22">NA()</definedName>
    <definedName name="SHARED_FORMULA_7_358_7_358_33">#REF!</definedName>
    <definedName name="SHARED_FORMULA_7_36_7_36_14">NA()</definedName>
    <definedName name="SHARED_FORMULA_7_362_7_362_22">#REF!</definedName>
    <definedName name="SHARED_FORMULA_7_362_7_362_37">#REF!</definedName>
    <definedName name="SHARED_FORMULA_7_366_7_366_30">NA()</definedName>
    <definedName name="SHARED_FORMULA_7_367_7_367_13">NA()</definedName>
    <definedName name="SHARED_FORMULA_7_368_7_368_26">#REF!</definedName>
    <definedName name="SHARED_FORMULA_7_37_7_37_26">NA()</definedName>
    <definedName name="SHARED_FORMULA_7_370_7_370_30">#REF!</definedName>
    <definedName name="SHARED_FORMULA_7_375_7_375_13">NA()</definedName>
    <definedName name="SHARED_FORMULA_7_376_7_376_26">#REF!</definedName>
    <definedName name="SHARED_FORMULA_7_378_7_378_30">NA()</definedName>
    <definedName name="SHARED_FORMULA_7_379_7_379_30">#REF!</definedName>
    <definedName name="SHARED_FORMULA_7_38_7_38_30">#REF!</definedName>
    <definedName name="SHARED_FORMULA_7_388_7_388_26">#REF!</definedName>
    <definedName name="SHARED_FORMULA_7_39_7_39_20">NA()</definedName>
    <definedName name="SHARED_FORMULA_7_39_7_39_37">#REF!</definedName>
    <definedName name="SHARED_FORMULA_7_39_7_39_8">NA()</definedName>
    <definedName name="SHARED_FORMULA_7_390_7_390_12">NA()</definedName>
    <definedName name="SHARED_FORMULA_7_390_7_390_13">NA()</definedName>
    <definedName name="SHARED_FORMULA_7_396_7_396_26">#REF!</definedName>
    <definedName name="SHARED_FORMULA_7_397_7_397_30">NA()</definedName>
    <definedName name="SHARED_FORMULA_7_398_7_398_22">NA()</definedName>
    <definedName name="SHARED_FORMULA_7_399_7_399_30">#REF!</definedName>
    <definedName name="SHARED_FORMULA_7_4_7_4_26">#REF!</definedName>
    <definedName name="SHARED_FORMULA_7_408_7_408_26">#REF!</definedName>
    <definedName name="SHARED_FORMULA_7_41_7_41_12">NA()</definedName>
    <definedName name="SHARED_FORMULA_7_41_7_41_30">NA()</definedName>
    <definedName name="SHARED_FORMULA_7_411_7_411_22">NA()</definedName>
    <definedName name="SHARED_FORMULA_7_412_7_412_22">#REF!</definedName>
    <definedName name="SHARED_FORMULA_7_414_7_414_37">NA()</definedName>
    <definedName name="SHARED_FORMULA_7_416_7_416_26">#REF!</definedName>
    <definedName name="SHARED_FORMULA_7_418_7_418_30">#REF!</definedName>
    <definedName name="SHARED_FORMULA_7_42_7_42_26">#REF!</definedName>
    <definedName name="SHARED_FORMULA_7_431_7_431_22">#REF!</definedName>
    <definedName name="SHARED_FORMULA_7_431_7_431_30">NA()</definedName>
    <definedName name="SHARED_FORMULA_7_435_7_435_37">NA()</definedName>
    <definedName name="SHARED_FORMULA_7_45_7_45_26">NA()</definedName>
    <definedName name="SHARED_FORMULA_7_451_7_451_37">#REF!</definedName>
    <definedName name="SHARED_FORMULA_7_453_7_453_30">NA()</definedName>
    <definedName name="SHARED_FORMULA_7_453_7_453_37">NA()</definedName>
    <definedName name="SHARED_FORMULA_7_457_7_457_30">#REF!</definedName>
    <definedName name="SHARED_FORMULA_7_46_7_46_22">#REF!</definedName>
    <definedName name="SHARED_FORMULA_7_472_7_472_37">#REF!</definedName>
    <definedName name="SHARED_FORMULA_7_473_7_473_12">NA()</definedName>
    <definedName name="SHARED_FORMULA_7_473_7_473_22">NA()</definedName>
    <definedName name="SHARED_FORMULA_7_479_7_479_30">#REF!</definedName>
    <definedName name="SHARED_FORMULA_7_488_7_488_13">NA()</definedName>
    <definedName name="SHARED_FORMULA_7_49_7_49_22">NA()</definedName>
    <definedName name="SHARED_FORMULA_7_491_7_491_12">NA()</definedName>
    <definedName name="SHARED_FORMULA_7_494_7_494_37">#REF!</definedName>
    <definedName name="SHARED_FORMULA_7_5_7_5_22">#REF!</definedName>
    <definedName name="SHARED_FORMULA_7_500_7_500_22">#REF!</definedName>
    <definedName name="SHARED_FORMULA_7_501_7_501_13">NA()</definedName>
    <definedName name="SHARED_FORMULA_7_505_7_505_22">NA()</definedName>
    <definedName name="SHARED_FORMULA_7_509_7_509_26">NA()</definedName>
    <definedName name="SHARED_FORMULA_7_519_7_519_12">NA()</definedName>
    <definedName name="SHARED_FORMULA_7_52_7_52_12">NA()</definedName>
    <definedName name="SHARED_FORMULA_7_520_7_520_37">NA()</definedName>
    <definedName name="SHARED_FORMULA_7_532_7_532_22">#REF!</definedName>
    <definedName name="SHARED_FORMULA_7_537_7_537_12">NA()</definedName>
    <definedName name="SHARED_FORMULA_7_538_7_538_22">NA()</definedName>
    <definedName name="SHARED_FORMULA_7_539_7_539_37">#REF!</definedName>
    <definedName name="SHARED_FORMULA_7_541_7_541_26">#REF!</definedName>
    <definedName name="SHARED_FORMULA_7_544_7_544_37">NA()</definedName>
    <definedName name="SHARED_FORMULA_7_549_7_549_22">NA()</definedName>
    <definedName name="SHARED_FORMULA_7_551_7_551_12">NA()</definedName>
    <definedName name="SHARED_FORMULA_7_565_7_565_22">#REF!</definedName>
    <definedName name="SHARED_FORMULA_7_565_7_565_37">#REF!</definedName>
    <definedName name="SHARED_FORMULA_7_569_7_569_12">NA()</definedName>
    <definedName name="SHARED_FORMULA_7_57_7_57_22">#REF!</definedName>
    <definedName name="SHARED_FORMULA_7_57_7_57_30">#REF!</definedName>
    <definedName name="SHARED_FORMULA_7_571_7_571_26">NA()</definedName>
    <definedName name="SHARED_FORMULA_7_577_7_577_22">#REF!</definedName>
    <definedName name="SHARED_FORMULA_7_581_7_581_22">NA()</definedName>
    <definedName name="SHARED_FORMULA_7_589_7_589_37">#REF!</definedName>
    <definedName name="SHARED_FORMULA_7_591_7_591_12">NA()</definedName>
    <definedName name="SHARED_FORMULA_7_599_7_599_26">NA()</definedName>
    <definedName name="SHARED_FORMULA_7_6_7_6_12">NA()</definedName>
    <definedName name="SHARED_FORMULA_7_60_7_60_22">NA()</definedName>
    <definedName name="SHARED_FORMULA_7_60_7_60_30">NA()</definedName>
    <definedName name="SHARED_FORMULA_7_600_7_600_12">NA()</definedName>
    <definedName name="SHARED_FORMULA_7_609_7_609_22">#REF!</definedName>
    <definedName name="SHARED_FORMULA_7_609_7_609_26">#REF!</definedName>
    <definedName name="SHARED_FORMULA_7_610_7_610_22">NA()</definedName>
    <definedName name="SHARED_FORMULA_7_611_7_611_26">NA()</definedName>
    <definedName name="SHARED_FORMULA_7_620_7_620_22">NA()</definedName>
    <definedName name="SHARED_FORMULA_7_628_7_628_26">NA()</definedName>
    <definedName name="SHARED_FORMULA_7_63_7_63_26">#REF!</definedName>
    <definedName name="SHARED_FORMULA_7_637_7_637_26">#REF!</definedName>
    <definedName name="SHARED_FORMULA_7_638_7_638_22">#REF!</definedName>
    <definedName name="SHARED_FORMULA_7_638_7_638_26">NA()</definedName>
    <definedName name="SHARED_FORMULA_7_640_7_640_22">NA()</definedName>
    <definedName name="SHARED_FORMULA_7_648_7_648_22">#REF!</definedName>
    <definedName name="SHARED_FORMULA_7_649_7_649_26">#REF!</definedName>
    <definedName name="SHARED_FORMULA_7_65_7_65_8">NA()</definedName>
    <definedName name="SHARED_FORMULA_7_655_7_655_26">NA()</definedName>
    <definedName name="SHARED_FORMULA_7_659_7_659_12">NA()</definedName>
    <definedName name="SHARED_FORMULA_7_66_7_66_26">NA()</definedName>
    <definedName name="SHARED_FORMULA_7_660_7_660_22">#REF!</definedName>
    <definedName name="SHARED_FORMULA_7_664_7_664_22">NA()</definedName>
    <definedName name="SHARED_FORMULA_7_665_7_665_26">NA()</definedName>
    <definedName name="SHARED_FORMULA_7_666_7_666_26">#REF!</definedName>
    <definedName name="SHARED_FORMULA_7_67_7_67_30">#REF!</definedName>
    <definedName name="SHARED_FORMULA_7_674_7_674_26">#REF!</definedName>
    <definedName name="SHARED_FORMULA_7_677_7_677_22">NA()</definedName>
    <definedName name="SHARED_FORMULA_7_680_7_680_22">#REF!</definedName>
    <definedName name="SHARED_FORMULA_7_682_7_682_26">NA()</definedName>
    <definedName name="SHARED_FORMULA_7_691_7_691_12">3.65-0.15</definedName>
    <definedName name="SHARED_FORMULA_7_691_7_691_26">#REF!</definedName>
    <definedName name="SHARED_FORMULA_7_697_7_697_26">NA()</definedName>
    <definedName name="SHARED_FORMULA_7_699_7_699_26">#REF!</definedName>
    <definedName name="SHARED_FORMULA_7_7_7_7_13">NA()</definedName>
    <definedName name="SHARED_FORMULA_7_7_7_7_33">#REF!</definedName>
    <definedName name="SHARED_FORMULA_7_70_7_70_30">NA()</definedName>
    <definedName name="SHARED_FORMULA_7_707_7_707_22">#REF!</definedName>
    <definedName name="SHARED_FORMULA_7_710_7_710_12">NA()</definedName>
    <definedName name="SHARED_FORMULA_7_716_7_716_26">#REF!</definedName>
    <definedName name="SHARED_FORMULA_7_72_7_72_22">#REF!</definedName>
    <definedName name="SHARED_FORMULA_7_720_7_720_22">#REF!</definedName>
    <definedName name="SHARED_FORMULA_7_722_7_722_26">NA()</definedName>
    <definedName name="SHARED_FORMULA_7_723_7_723_12">NA()</definedName>
    <definedName name="SHARED_FORMULA_7_732_7_732_26">#REF!</definedName>
    <definedName name="SHARED_FORMULA_7_737_7_737_12">NA()</definedName>
    <definedName name="SHARED_FORMULA_7_741_7_741_26">NA()</definedName>
    <definedName name="SHARED_FORMULA_7_747_7_747_12">NA()</definedName>
    <definedName name="SHARED_FORMULA_7_75_7_75_22">NA()</definedName>
    <definedName name="SHARED_FORMULA_7_752_7_752_22">NA()</definedName>
    <definedName name="SHARED_FORMULA_7_757_7_757_26">#REF!</definedName>
    <definedName name="SHARED_FORMULA_7_760_7_760_26">NA()</definedName>
    <definedName name="SHARED_FORMULA_7_769_7_769_22">NA()</definedName>
    <definedName name="SHARED_FORMULA_7_776_7_776_26">#REF!</definedName>
    <definedName name="SHARED_FORMULA_7_780_7_780_26">NA()</definedName>
    <definedName name="SHARED_FORMULA_7_792_7_792_26">NA()</definedName>
    <definedName name="SHARED_FORMULA_7_795_7_795_26">#REF!</definedName>
    <definedName name="SHARED_FORMULA_7_8_7_8_14">NA()</definedName>
    <definedName name="SHARED_FORMULA_7_801_7_801_22">NA()</definedName>
    <definedName name="SHARED_FORMULA_7_803_7_803_26">NA()</definedName>
    <definedName name="SHARED_FORMULA_7_805_7_805_22">#REF!</definedName>
    <definedName name="SHARED_FORMULA_7_813_7_813_22">NA()</definedName>
    <definedName name="SHARED_FORMULA_7_814_7_814_26">NA()</definedName>
    <definedName name="SHARED_FORMULA_7_815_7_815_26">#REF!</definedName>
    <definedName name="SHARED_FORMULA_7_826_7_826_26">NA()</definedName>
    <definedName name="SHARED_FORMULA_7_827_7_827_26">#REF!</definedName>
    <definedName name="SHARED_FORMULA_7_828_7_828_22">NA()</definedName>
    <definedName name="SHARED_FORMULA_7_837_7_837_26">#REF!</definedName>
    <definedName name="SHARED_FORMULA_7_84_7_84_26">#REF!</definedName>
    <definedName name="SHARED_FORMULA_7_84_7_84_30">#REF!</definedName>
    <definedName name="SHARED_FORMULA_7_84_7_84_37">NA()</definedName>
    <definedName name="SHARED_FORMULA_7_843_7_843_22">#REF!</definedName>
    <definedName name="SHARED_FORMULA_7_847_7_847_26">#REF!</definedName>
    <definedName name="SHARED_FORMULA_7_850_7_850_26">NA()</definedName>
    <definedName name="SHARED_FORMULA_7_853_7_853_22">#REF!</definedName>
    <definedName name="SHARED_FORMULA_7_859_7_859_22">NA()</definedName>
    <definedName name="SHARED_FORMULA_7_86_7_86_30">NA()</definedName>
    <definedName name="SHARED_FORMULA_7_866_7_866_26">NA()</definedName>
    <definedName name="SHARED_FORMULA_7_869_7_869_26">#REF!</definedName>
    <definedName name="SHARED_FORMULA_7_87_7_87_26">NA()</definedName>
    <definedName name="SHARED_FORMULA_7_87_7_87_37">#REF!</definedName>
    <definedName name="SHARED_FORMULA_7_870_7_870_22">NA()</definedName>
    <definedName name="SHARED_FORMULA_7_882_7_882_26">NA()</definedName>
    <definedName name="SHARED_FORMULA_7_89_7_89_14">NA()</definedName>
    <definedName name="SHARED_FORMULA_7_893_7_893_26">#REF!</definedName>
    <definedName name="SHARED_FORMULA_7_895_7_895_22">#REF!</definedName>
    <definedName name="SHARED_FORMULA_7_9_7_9_37">#REF!</definedName>
    <definedName name="SHARED_FORMULA_7_900_7_900_22">NA()</definedName>
    <definedName name="SHARED_FORMULA_7_900_7_900_26">NA()</definedName>
    <definedName name="SHARED_FORMULA_7_906_7_906_22">#REF!</definedName>
    <definedName name="SHARED_FORMULA_7_909_7_909_26">#REF!</definedName>
    <definedName name="SHARED_FORMULA_7_91_7_91_37">NA()</definedName>
    <definedName name="SHARED_FORMULA_7_925_7_925_26">#REF!</definedName>
    <definedName name="SHARED_FORMULA_7_926_7_926_22">#REF!</definedName>
    <definedName name="SHARED_FORMULA_7_932_7_932_22">NA()</definedName>
    <definedName name="SHARED_FORMULA_7_932_7_932_26">NA()</definedName>
    <definedName name="SHARED_FORMULA_7_939_7_939_12">NA()</definedName>
    <definedName name="SHARED_FORMULA_7_94_7_94_37">#REF!</definedName>
    <definedName name="SHARED_FORMULA_7_941_7_941_22">NA()</definedName>
    <definedName name="SHARED_FORMULA_7_945_7_945_26">#REF!</definedName>
    <definedName name="SHARED_FORMULA_7_947_7_947_22">#REF!</definedName>
    <definedName name="SHARED_FORMULA_7_951_7_951_22">NA()</definedName>
    <definedName name="SHARED_FORMULA_7_96_7_96_33">NA()</definedName>
    <definedName name="SHARED_FORMULA_7_962_7_962_26">NA()</definedName>
    <definedName name="SHARED_FORMULA_7_963_7_963_12">NA()</definedName>
    <definedName name="SHARED_FORMULA_7_969_7_969_22">NA()</definedName>
    <definedName name="SHARED_FORMULA_7_976_7_976_26">NA()</definedName>
    <definedName name="SHARED_FORMULA_7_977_7_977_12">NA()</definedName>
    <definedName name="SHARED_FORMULA_7_977_7_977_22">#REF!</definedName>
    <definedName name="SHARED_FORMULA_7_982_7_982_26">#REF!</definedName>
    <definedName name="SHARED_FORMULA_7_988_7_988_22">NA()</definedName>
    <definedName name="SHARED_FORMULA_7_992_7_992_26">#REF!</definedName>
    <definedName name="SHARED_FORMULA_7_996_7_996_12">NA()</definedName>
    <definedName name="SHARED_FORMULA_8_1000_8_1000_5">NA()</definedName>
    <definedName name="SHARED_FORMULA_8_1023_8_1023_12">NA()</definedName>
    <definedName name="SHARED_FORMULA_8_1024_8_1024_5">NA()</definedName>
    <definedName name="SHARED_FORMULA_8_1038_8_1038_12">NA()</definedName>
    <definedName name="SHARED_FORMULA_8_1060_8_1060_12">NA()</definedName>
    <definedName name="SHARED_FORMULA_8_1080_8_1080_12">NA()</definedName>
    <definedName name="SHARED_FORMULA_8_109_8_109_13">NA()</definedName>
    <definedName name="SHARED_FORMULA_8_1108_8_1108_5">#REF!</definedName>
    <definedName name="SHARED_FORMULA_8_1113_8_1113_5">#REF!</definedName>
    <definedName name="SHARED_FORMULA_8_1118_8_1118_12">NA()</definedName>
    <definedName name="SHARED_FORMULA_8_1133_8_1133_12">NA()</definedName>
    <definedName name="SHARED_FORMULA_8_1133_8_1133_5">#REF!</definedName>
    <definedName name="SHARED_FORMULA_8_1139_8_1139_12">NA()</definedName>
    <definedName name="SHARED_FORMULA_8_1141_8_1141_5">#REF!</definedName>
    <definedName name="SHARED_FORMULA_8_1148_8_1148_5">NA()</definedName>
    <definedName name="SHARED_FORMULA_8_1161_8_1161_6">NA()</definedName>
    <definedName name="SHARED_FORMULA_8_1164_8_1164_12">NA()</definedName>
    <definedName name="SHARED_FORMULA_8_117_8_117_20">NA()</definedName>
    <definedName name="SHARED_FORMULA_8_1174_8_1174_12">NA()</definedName>
    <definedName name="SHARED_FORMULA_8_1188_8_1188_12">NA()</definedName>
    <definedName name="SHARED_FORMULA_8_1201_8_1201_5">NA()</definedName>
    <definedName name="SHARED_FORMULA_8_1228_8_1228_12">NA()</definedName>
    <definedName name="SHARED_FORMULA_8_123_8_123_13">NA()</definedName>
    <definedName name="SHARED_FORMULA_8_124_8_124_14">NA()</definedName>
    <definedName name="SHARED_FORMULA_8_1242_8_1242_6">NA()</definedName>
    <definedName name="SHARED_FORMULA_8_1243_8_1243_12">NA()</definedName>
    <definedName name="SHARED_FORMULA_8_1254_8_1254_5">NA()</definedName>
    <definedName name="SHARED_FORMULA_8_1255_8_1255_6">NA()</definedName>
    <definedName name="SHARED_FORMULA_8_1256_8_1256_12">NA()</definedName>
    <definedName name="SHARED_FORMULA_8_1267_8_1267_12">NA()</definedName>
    <definedName name="SHARED_FORMULA_8_127_8_127_6">NA()</definedName>
    <definedName name="SHARED_FORMULA_8_1272_8_1272_5">NA()</definedName>
    <definedName name="SHARED_FORMULA_8_1272_8_1272_6">NA()</definedName>
    <definedName name="SHARED_FORMULA_8_1287_8_1287_12">NA()</definedName>
    <definedName name="SHARED_FORMULA_8_129_8_129_12">NA()</definedName>
    <definedName name="SHARED_FORMULA_8_1308_8_1308_5">NA()</definedName>
    <definedName name="SHARED_FORMULA_8_1310_8_1310_12">NA()</definedName>
    <definedName name="SHARED_FORMULA_8_1324_8_1324_12">NA()</definedName>
    <definedName name="SHARED_FORMULA_8_1408_8_1408_12">NA()</definedName>
    <definedName name="SHARED_FORMULA_8_1416_8_1416_12">NA()</definedName>
    <definedName name="SHARED_FORMULA_8_1418_8_1418_6">NA()</definedName>
    <definedName name="SHARED_FORMULA_8_1426_8_1426_6">NA()</definedName>
    <definedName name="SHARED_FORMULA_8_143_8_143_20">NA()</definedName>
    <definedName name="SHARED_FORMULA_8_1434_8_1434_6">NA()</definedName>
    <definedName name="SHARED_FORMULA_8_1445_8_1445_12">NA()</definedName>
    <definedName name="SHARED_FORMULA_8_1457_8_1457_12">NA()</definedName>
    <definedName name="SHARED_FORMULA_8_148_8_148_13">NA()</definedName>
    <definedName name="SHARED_FORMULA_8_1490_8_1490_12">NA()</definedName>
    <definedName name="SHARED_FORMULA_8_1509_8_1509_12">NA()</definedName>
    <definedName name="SHARED_FORMULA_8_151_8_151_5">NA()</definedName>
    <definedName name="SHARED_FORMULA_8_1520_8_1520_12">NA()</definedName>
    <definedName name="SHARED_FORMULA_8_1544_8_1544_12">NA()</definedName>
    <definedName name="SHARED_FORMULA_8_1567_8_1567_12">NA()</definedName>
    <definedName name="SHARED_FORMULA_8_1581_8_1581_12">NA()</definedName>
    <definedName name="SHARED_FORMULA_8_1595_8_1595_12">NA()</definedName>
    <definedName name="SHARED_FORMULA_8_1619_8_1619_12">NA()</definedName>
    <definedName name="SHARED_FORMULA_8_162_8_162_13">NA()</definedName>
    <definedName name="SHARED_FORMULA_8_163_8_163_12">NA()</definedName>
    <definedName name="SHARED_FORMULA_8_167_8_167_6">NA()</definedName>
    <definedName name="SHARED_FORMULA_8_1709_8_1709_6">NA()</definedName>
    <definedName name="SHARED_FORMULA_8_1754_8_1754_6">NA()</definedName>
    <definedName name="SHARED_FORMULA_8_176_8_176_13">NA()</definedName>
    <definedName name="SHARED_FORMULA_8_1777_8_1777_6">NA()</definedName>
    <definedName name="SHARED_FORMULA_8_178_8_178_20">NA()</definedName>
    <definedName name="SHARED_FORMULA_8_1801_8_1801_6">NA()</definedName>
    <definedName name="SHARED_FORMULA_8_184_8_184_12">NA()</definedName>
    <definedName name="SHARED_FORMULA_8_188_8_188_14">NA()</definedName>
    <definedName name="SHARED_FORMULA_8_194_8_194_13">NA()</definedName>
    <definedName name="SHARED_FORMULA_8_196_8_196_20">NA()</definedName>
    <definedName name="SHARED_FORMULA_8_198_8_198_12">NA()</definedName>
    <definedName name="SHARED_FORMULA_8_201_8_201_6">NA()</definedName>
    <definedName name="SHARED_FORMULA_8_202_8_202_14">NA()</definedName>
    <definedName name="SHARED_FORMULA_8_206_8_206_20">NA()</definedName>
    <definedName name="SHARED_FORMULA_8_211_8_211_13">NA()</definedName>
    <definedName name="SHARED_FORMULA_8_212_8_212_12">NA()</definedName>
    <definedName name="SHARED_FORMULA_8_217_8_217_7">NA()</definedName>
    <definedName name="SHARED_FORMULA_8_219_8_219_5">NA()</definedName>
    <definedName name="SHARED_FORMULA_8_222_8_222_14">NA()</definedName>
    <definedName name="SHARED_FORMULA_8_229_8_229_7">NA()</definedName>
    <definedName name="SHARED_FORMULA_8_230_8_230_13">NA()</definedName>
    <definedName name="SHARED_FORMULA_8_24_8_24_20">NA()</definedName>
    <definedName name="SHARED_FORMULA_8_244_8_244_12">NA()</definedName>
    <definedName name="SHARED_FORMULA_8_244_8_244_13">NA()</definedName>
    <definedName name="SHARED_FORMULA_8_257_8_257_14">NA()</definedName>
    <definedName name="SHARED_FORMULA_8_261_8_261_13">NA()</definedName>
    <definedName name="SHARED_FORMULA_8_271_8_271_6">NA()</definedName>
    <definedName name="SHARED_FORMULA_8_275_8_275_13">NA()</definedName>
    <definedName name="SHARED_FORMULA_8_276_8_276_12">NA()</definedName>
    <definedName name="SHARED_FORMULA_8_277_8_277_14">NA()</definedName>
    <definedName name="SHARED_FORMULA_8_284_8_284_12">NA()</definedName>
    <definedName name="SHARED_FORMULA_8_295_8_295_12">NA()</definedName>
    <definedName name="SHARED_FORMULA_8_3_8_3_25">NA()</definedName>
    <definedName name="SHARED_FORMULA_8_300_8_300_14">NA()</definedName>
    <definedName name="SHARED_FORMULA_8_311_8_311_13">NA()</definedName>
    <definedName name="SHARED_FORMULA_8_312_8_312_12">NA()</definedName>
    <definedName name="SHARED_FORMULA_8_314_8_314_5">NA()</definedName>
    <definedName name="SHARED_FORMULA_8_316_8_316_14">NA()</definedName>
    <definedName name="SHARED_FORMULA_8_328_8_328_13">NA()</definedName>
    <definedName name="SHARED_FORMULA_8_33_8_33_13">NA()</definedName>
    <definedName name="SHARED_FORMULA_8_335_8_335_14">NA()</definedName>
    <definedName name="SHARED_FORMULA_8_346_8_346_12">NA()</definedName>
    <definedName name="SHARED_FORMULA_8_346_8_346_13">NA()</definedName>
    <definedName name="SHARED_FORMULA_8_36_8_36_14">NA()</definedName>
    <definedName name="SHARED_FORMULA_8_363_8_363_13">NA()</definedName>
    <definedName name="SHARED_FORMULA_8_39_8_39_20">NA()</definedName>
    <definedName name="SHARED_FORMULA_8_390_8_390_12">NA()</definedName>
    <definedName name="SHARED_FORMULA_8_390_8_390_13">NA()</definedName>
    <definedName name="SHARED_FORMULA_8_41_8_41_12">NA()</definedName>
    <definedName name="SHARED_FORMULA_8_41_8_41_6">NA()</definedName>
    <definedName name="SHARED_FORMULA_8_430_8_430_13">NA()</definedName>
    <definedName name="SHARED_FORMULA_8_432_8_432_12">NA()</definedName>
    <definedName name="SHARED_FORMULA_8_433_8_433_7">IF(#REF!="",#REF!*#REF!,(#REF!*#REF!/#REF!))</definedName>
    <definedName name="SHARED_FORMULA_8_449_8_449_13">NA()</definedName>
    <definedName name="SHARED_FORMULA_8_46_8_46_5">NA()</definedName>
    <definedName name="SHARED_FORMULA_8_472_8_472_12">NA()</definedName>
    <definedName name="SHARED_FORMULA_8_480_8_480_13">NA()</definedName>
    <definedName name="SHARED_FORMULA_8_491_8_491_12">NA()</definedName>
    <definedName name="SHARED_FORMULA_8_497_8_497_13">NA()</definedName>
    <definedName name="SHARED_FORMULA_8_508_8_508_13">NA()</definedName>
    <definedName name="SHARED_FORMULA_8_51_8_51_12">NA()</definedName>
    <definedName name="SHARED_FORMULA_8_51_8_51_20">NA()</definedName>
    <definedName name="SHARED_FORMULA_8_51_8_51_5">NA()</definedName>
    <definedName name="SHARED_FORMULA_8_519_8_519_12">NA()</definedName>
    <definedName name="SHARED_FORMULA_8_53_8_53_7">NA()</definedName>
    <definedName name="SHARED_FORMULA_8_537_8_537_12">NA()</definedName>
    <definedName name="SHARED_FORMULA_8_54_8_54_5">NA()</definedName>
    <definedName name="SHARED_FORMULA_8_543_8_543_13">NA()</definedName>
    <definedName name="SHARED_FORMULA_8_547_8_547_12">NA()</definedName>
    <definedName name="SHARED_FORMULA_8_569_8_569_12">NA()</definedName>
    <definedName name="SHARED_FORMULA_8_587_8_587_12">NA()</definedName>
    <definedName name="SHARED_FORMULA_8_6_8_6_12">NA()</definedName>
    <definedName name="SHARED_FORMULA_8_6_8_6_20">NA()</definedName>
    <definedName name="SHARED_FORMULA_8_6_8_6_4">NA()</definedName>
    <definedName name="SHARED_FORMULA_8_600_8_600_12">NA()</definedName>
    <definedName name="SHARED_FORMULA_8_621_8_621_12">NA()</definedName>
    <definedName name="SHARED_FORMULA_8_628_8_628_12">NA()</definedName>
    <definedName name="SHARED_FORMULA_8_639_8_639_12">NA()</definedName>
    <definedName name="SHARED_FORMULA_8_659_8_659_12">NA()</definedName>
    <definedName name="SHARED_FORMULA_8_691_8_691_12">NA()</definedName>
    <definedName name="SHARED_FORMULA_8_7_8_7_13">NA()</definedName>
    <definedName name="SHARED_FORMULA_8_70_8_70_20">NA()</definedName>
    <definedName name="SHARED_FORMULA_8_710_8_710_12">NA()</definedName>
    <definedName name="SHARED_FORMULA_8_722_8_722_12">NA()</definedName>
    <definedName name="SHARED_FORMULA_8_74_8_74_14">NA()</definedName>
    <definedName name="SHARED_FORMULA_8_74_8_74_7">NA()</definedName>
    <definedName name="SHARED_FORMULA_8_747_8_747_12">NA()</definedName>
    <definedName name="SHARED_FORMULA_8_77_8_77_20">NA()</definedName>
    <definedName name="SHARED_FORMULA_8_789_8_789_12">NA()</definedName>
    <definedName name="SHARED_FORMULA_8_8_8_8_14">NA()</definedName>
    <definedName name="SHARED_FORMULA_8_801_8_801_12">NA()</definedName>
    <definedName name="SHARED_FORMULA_8_81_8_81_12">NA()</definedName>
    <definedName name="SHARED_FORMULA_8_82_8_82_13">NA()</definedName>
    <definedName name="SHARED_FORMULA_8_825_8_825_12">NA()</definedName>
    <definedName name="SHARED_FORMULA_8_84_8_84_6">NA()</definedName>
    <definedName name="SHARED_FORMULA_8_845_8_845_12">NA()</definedName>
    <definedName name="SHARED_FORMULA_8_855_8_855_12">NA()</definedName>
    <definedName name="SHARED_FORMULA_8_876_8_876_12">NA()</definedName>
    <definedName name="SHARED_FORMULA_8_88_8_88_12">NA()</definedName>
    <definedName name="SHARED_FORMULA_8_88_8_88_14">NA()</definedName>
    <definedName name="SHARED_FORMULA_8_887_8_887_12">NA()</definedName>
    <definedName name="SHARED_FORMULA_8_888_8_888_5">#REF!</definedName>
    <definedName name="SHARED_FORMULA_8_894_8_894_5">#REF!</definedName>
    <definedName name="SHARED_FORMULA_8_897_8_897_5">NA()</definedName>
    <definedName name="SHARED_FORMULA_8_907_8_907_12">NA()</definedName>
    <definedName name="SHARED_FORMULA_8_93_8_93_7">NA()</definedName>
    <definedName name="SHARED_FORMULA_8_939_8_939_12">NA()</definedName>
    <definedName name="SHARED_FORMULA_8_977_8_977_12">NA()</definedName>
    <definedName name="SHARED_FORMULA_8_98_8_98_20">NA()</definedName>
    <definedName name="SHARED_FORMULA_8_993_8_993_12">NA()</definedName>
    <definedName name="SHARED_FORMULA_9_617_9_617_9">NA()</definedName>
    <definedName name="sheep" localSheetId="2">[42]MRATES!$M$9</definedName>
    <definedName name="sheep" localSheetId="4">[42]MRATES!$M$9</definedName>
    <definedName name="sheep" localSheetId="5">[246]MRATES!$M$9</definedName>
    <definedName name="sheep" localSheetId="3">[42]MRATES!$M$9</definedName>
    <definedName name="sheep">[74]MRATES!$M$9</definedName>
    <definedName name="sheet">#N/A</definedName>
    <definedName name="sheet1" localSheetId="7">'[599]Road data'!#REF!</definedName>
    <definedName name="sheet1" localSheetId="6">'[599]Road data'!#REF!</definedName>
    <definedName name="sheet1" localSheetId="8">'[599]Road data'!#REF!</definedName>
    <definedName name="sheet1" localSheetId="13">'[599]Road data'!#REF!</definedName>
    <definedName name="sheet1" localSheetId="9">'[599]Road data'!#REF!</definedName>
    <definedName name="sheet1" localSheetId="11">'[599]Road data'!#REF!</definedName>
    <definedName name="sheet1" localSheetId="5">'[600]Road data'!#REF!</definedName>
    <definedName name="sheet1">'[599]Road data'!#REF!</definedName>
    <definedName name="Sheet2">[331]data!#REF!</definedName>
    <definedName name="SHEET41" localSheetId="4">#REF!</definedName>
    <definedName name="SHEET41">#REF!</definedName>
    <definedName name="shi">#REF!</definedName>
    <definedName name="shiva">#REF!</definedName>
    <definedName name="SHOULDERS" localSheetId="7">[284]Abs!#REF!</definedName>
    <definedName name="SHOULDERS" localSheetId="6">[284]Abs!#REF!</definedName>
    <definedName name="SHOULDERS" localSheetId="8">[284]Abs!#REF!</definedName>
    <definedName name="SHOULDERS" localSheetId="13">[284]Abs!#REF!</definedName>
    <definedName name="SHOULDERS" localSheetId="9">[284]Abs!#REF!</definedName>
    <definedName name="SHOULDERS" localSheetId="2">[284]Abs!#REF!</definedName>
    <definedName name="SHOULDERS" localSheetId="4">[284]Abs!#REF!</definedName>
    <definedName name="SHOULDERS" localSheetId="11">[284]Abs!#REF!</definedName>
    <definedName name="SHOULDERS" localSheetId="3">[284]Abs!#REF!</definedName>
    <definedName name="SHOULDERS">[284]Abs!#REF!</definedName>
    <definedName name="shru">[601]Footings!#REF!</definedName>
    <definedName name="Shyam" localSheetId="4">#REF!</definedName>
    <definedName name="Shyam">#REF!</definedName>
    <definedName name="si" localSheetId="4">#REF!</definedName>
    <definedName name="si">#REF!</definedName>
    <definedName name="SIDEWALLSONETOSIX" localSheetId="4">#REF!</definedName>
    <definedName name="SIDEWALLSONETOSIX">#REF!</definedName>
    <definedName name="SIDEWALLSSEVENTOTHIRTEEN">#REF!</definedName>
    <definedName name="sig" localSheetId="9" hidden="1">{#N/A,#N/A,FALSE,"no"}</definedName>
    <definedName name="sig" localSheetId="11" hidden="1">{#N/A,#N/A,FALSE,"no"}</definedName>
    <definedName name="sig" hidden="1">{#N/A,#N/A,FALSE,"no"}</definedName>
    <definedName name="signage">'[274]14'!$A:$U</definedName>
    <definedName name="Siri">"scheduled_payment"+"extra_payment"</definedName>
    <definedName name="SITE">#REF!</definedName>
    <definedName name="SITEWORKS">#REF!</definedName>
    <definedName name="sixtesoc">#REF!</definedName>
    <definedName name="SIXTOTHIRTEEN">#REF!</definedName>
    <definedName name="size">#REF!</definedName>
    <definedName name="SKDIRD" localSheetId="9" hidden="1">{"'ridftotal'!$A$4:$S$27"}</definedName>
    <definedName name="SKDIRD" localSheetId="2" hidden="1">{"'ridftotal'!$A$4:$S$27"}</definedName>
    <definedName name="SKDIRD" localSheetId="4" hidden="1">{"'ridftotal'!$A$4:$S$27"}</definedName>
    <definedName name="SKDIRD" localSheetId="11" hidden="1">{"'ridftotal'!$A$4:$S$27"}</definedName>
    <definedName name="SKDIRD" hidden="1">{"'ridftotal'!$A$4:$S$27"}</definedName>
    <definedName name="skewinr" localSheetId="9">[602]data1!$D$62</definedName>
    <definedName name="skewinr" localSheetId="11">[602]data1!$D$62</definedName>
    <definedName name="skewinr">[603]data1!$D$62</definedName>
    <definedName name="SKHT">[350]Material!$D$129</definedName>
    <definedName name="skirting_shahbad">#REF!</definedName>
    <definedName name="sla">#REF!</definedName>
    <definedName name="Slab">#REF!</definedName>
    <definedName name="slab_8">#REF!</definedName>
    <definedName name="SLAB1">#REF!</definedName>
    <definedName name="SLOAD" localSheetId="2">[97]MRATES!$V$8</definedName>
    <definedName name="SLOAD" localSheetId="4">[97]MRATES!$V$8</definedName>
    <definedName name="SLOAD" localSheetId="12">[161]MRATES!$AD$10</definedName>
    <definedName name="SLOAD" localSheetId="5">[211]MRATES!$AD$10</definedName>
    <definedName name="SLOAD" localSheetId="3">[97]MRATES!$V$8</definedName>
    <definedName name="SLOAD">[76]MRATES!$AD$10</definedName>
    <definedName name="sludge" localSheetId="4">#REF!</definedName>
    <definedName name="sludge">#REF!</definedName>
    <definedName name="Slushy_soil_and_silt_clearance_upto_0.60_metres_depth_SS_20_B" localSheetId="4">#REF!</definedName>
    <definedName name="Slushy_soil_and_silt_clearance_upto_0.60_metres_depth_SS_20_B">#REF!</definedName>
    <definedName name="Slushy_soil_and_silt_clearance_upto_0_60_metres_depth_SS_20_B">NA()</definedName>
    <definedName name="sm">'[155]Lead statement'!$P$6</definedName>
    <definedName name="SMAZDOOR" localSheetId="7">'[434]MRoad data'!#REF!</definedName>
    <definedName name="SMAZDOOR" localSheetId="6">'[434]MRoad data'!#REF!</definedName>
    <definedName name="SMAZDOOR" localSheetId="8">'[434]MRoad data'!#REF!</definedName>
    <definedName name="SMAZDOOR" localSheetId="13">'[434]MRoad data'!#REF!</definedName>
    <definedName name="SMAZDOOR" localSheetId="9">'[434]MRoad data'!#REF!</definedName>
    <definedName name="SMAZDOOR" localSheetId="2">'[151]MRMECADAMoad data'!#REF!</definedName>
    <definedName name="SMAZDOOR" localSheetId="4">'[151]MRMECADAMoad data'!#REF!</definedName>
    <definedName name="SMAZDOOR" localSheetId="11">'[434]MRoad data'!#REF!</definedName>
    <definedName name="SMAZDOOR" localSheetId="5">#REF!</definedName>
    <definedName name="SMAZDOOR" localSheetId="3">'[151]MRMECADAMoad data'!#REF!</definedName>
    <definedName name="SMAZDOOR">'[434]MRoad data'!#REF!</definedName>
    <definedName name="smetal" localSheetId="4">#REF!</definedName>
    <definedName name="smetal">#REF!</definedName>
    <definedName name="SN" localSheetId="9" hidden="1">{#N/A,#N/A,FALSE,"MODULE3"}</definedName>
    <definedName name="SN" localSheetId="2" hidden="1">{#N/A,#N/A,FALSE,"MODULE3"}</definedName>
    <definedName name="SN" localSheetId="4" hidden="1">{#N/A,#N/A,FALSE,"MODULE3"}</definedName>
    <definedName name="SN" localSheetId="11" hidden="1">{#N/A,#N/A,FALSE,"MODULE3"}</definedName>
    <definedName name="SN" hidden="1">{#N/A,#N/A,FALSE,"MODULE3"}</definedName>
    <definedName name="sngbr">[515]l!$J$10</definedName>
    <definedName name="sngsd">[515]l!$J$9</definedName>
    <definedName name="sngst">[515]l!$J$8</definedName>
    <definedName name="so_desgn">[604]Data_Base!$E$2:$F$11</definedName>
    <definedName name="Soft_disentigrated_rock___removable_by_pick_axes_and_crow_bars">#REF!</definedName>
    <definedName name="soil_type">'[276]data existing_do not delete'!$I$2:$I$9</definedName>
    <definedName name="soil_types">'[604]data existing_do not delete'!$I$2:$I$9</definedName>
    <definedName name="Soling" localSheetId="7">#REF!</definedName>
    <definedName name="Soling" localSheetId="6">#REF!</definedName>
    <definedName name="Soling" localSheetId="8">#REF!</definedName>
    <definedName name="Soling" localSheetId="13">#REF!</definedName>
    <definedName name="Soling" localSheetId="9">#REF!</definedName>
    <definedName name="Soling" localSheetId="16">#REF!</definedName>
    <definedName name="Soling" localSheetId="2">#REF!</definedName>
    <definedName name="Soling" localSheetId="4">#REF!</definedName>
    <definedName name="Soling" localSheetId="11">#REF!</definedName>
    <definedName name="Soling" localSheetId="3">#REF!</definedName>
    <definedName name="Soling">#REF!</definedName>
    <definedName name="Soling_stone_of_150_mm_size_of_granite__trap_and_Dolamite_varieties." localSheetId="4">#REF!</definedName>
    <definedName name="Soling_stone_of_150_mm_size_of_granite__trap_and_Dolamite_varieties.">#REF!</definedName>
    <definedName name="Soling_stone_of_150_mm_size_of_granite__trap_and_Dolamite_varieties_">NA()</definedName>
    <definedName name="son" localSheetId="9">'[605]MRMECADAMoad data'!#REF!</definedName>
    <definedName name="son" localSheetId="11">'[605]MRMECADAMoad data'!#REF!</definedName>
    <definedName name="son" localSheetId="5">'[606]MRMECADAMoad data'!#REF!</definedName>
    <definedName name="son">'[606]MRMECADAMoad data'!#REF!</definedName>
    <definedName name="SP">[607]MRATES!$H$54</definedName>
    <definedName name="SP_136_BCCP" localSheetId="7">#REF!</definedName>
    <definedName name="SP_136_BCCP" localSheetId="6">#REF!</definedName>
    <definedName name="SP_136_BCCP" localSheetId="8">#REF!</definedName>
    <definedName name="SP_136_BCCP" localSheetId="13">#REF!</definedName>
    <definedName name="SP_136_BCCP" localSheetId="9">#REF!</definedName>
    <definedName name="SP_136_BCCP" localSheetId="16">#REF!</definedName>
    <definedName name="SP_136_BCCP" localSheetId="2">'[286]Road data'!$C$215</definedName>
    <definedName name="SP_136_BCCP" localSheetId="4">'[286]Road data'!$C$215</definedName>
    <definedName name="SP_136_BCCP" localSheetId="11">#REF!</definedName>
    <definedName name="SP_136_BCCP" localSheetId="3">'[286]Road data'!$C$215</definedName>
    <definedName name="SP_136_BCCP">#REF!</definedName>
    <definedName name="SP_136_BODY" localSheetId="7">#REF!</definedName>
    <definedName name="SP_136_BODY" localSheetId="6">#REF!</definedName>
    <definedName name="SP_136_BODY" localSheetId="8">#REF!</definedName>
    <definedName name="SP_136_BODY" localSheetId="13">#REF!</definedName>
    <definedName name="SP_136_BODY" localSheetId="9">#REF!</definedName>
    <definedName name="SP_136_BODY" localSheetId="16">#REF!</definedName>
    <definedName name="SP_136_BODY" localSheetId="2">'[608]Road data '!#REF!</definedName>
    <definedName name="SP_136_BODY" localSheetId="4">'[608]Road data '!#REF!</definedName>
    <definedName name="SP_136_BODY" localSheetId="11">#REF!</definedName>
    <definedName name="SP_136_BODY" localSheetId="3">'[608]Road data '!#REF!</definedName>
    <definedName name="SP_136_BODY">#REF!</definedName>
    <definedName name="Sp_136_bodywalls" localSheetId="2">'[213]Road data'!$C$379</definedName>
    <definedName name="Sp_136_bodywalls" localSheetId="4">'[213]Road data'!$C$379</definedName>
    <definedName name="Sp_136_bodywalls" localSheetId="12">'[214]Road data'!$C$379</definedName>
    <definedName name="Sp_136_bodywalls" localSheetId="5">'[215]Road data'!$C$379</definedName>
    <definedName name="Sp_136_bodywalls" localSheetId="3">'[213]Road data'!$C$379</definedName>
    <definedName name="Sp_136_bodywalls">'[216]Road data'!$C$379</definedName>
    <definedName name="SP_136_FLY_BCCP" localSheetId="7">#REF!</definedName>
    <definedName name="SP_136_FLY_BCCP" localSheetId="6">#REF!</definedName>
    <definedName name="SP_136_FLY_BCCP" localSheetId="8">#REF!</definedName>
    <definedName name="SP_136_FLY_BCCP" localSheetId="13">#REF!</definedName>
    <definedName name="SP_136_FLY_BCCP" localSheetId="9">#REF!</definedName>
    <definedName name="SP_136_FLY_BCCP" localSheetId="16">#REF!</definedName>
    <definedName name="SP_136_FLY_BCCP" localSheetId="2">#REF!</definedName>
    <definedName name="SP_136_FLY_BCCP" localSheetId="4">'[286]Road data'!#REF!</definedName>
    <definedName name="SP_136_FLY_BCCP" localSheetId="11">#REF!</definedName>
    <definedName name="SP_136_FLY_BCCP" localSheetId="3">#REF!</definedName>
    <definedName name="SP_136_FLY_BCCP">#REF!</definedName>
    <definedName name="Sp_136_Found" localSheetId="2">'[213]Road data'!$C$356</definedName>
    <definedName name="Sp_136_Found" localSheetId="4">'[213]Road data'!$C$356</definedName>
    <definedName name="Sp_136_Found" localSheetId="12">'[214]Road data'!$C$356</definedName>
    <definedName name="Sp_136_Found" localSheetId="5">'[215]Road data'!$C$356</definedName>
    <definedName name="Sp_136_Found" localSheetId="3">'[213]Road data'!$C$356</definedName>
    <definedName name="Sp_136_Found">'[216]Road data'!$C$356</definedName>
    <definedName name="SP_148_BCCP" localSheetId="7">#REF!</definedName>
    <definedName name="SP_148_BCCP" localSheetId="6">#REF!</definedName>
    <definedName name="SP_148_BCCP" localSheetId="8">#REF!</definedName>
    <definedName name="SP_148_BCCP" localSheetId="13">#REF!</definedName>
    <definedName name="SP_148_BCCP" localSheetId="9">#REF!</definedName>
    <definedName name="SP_148_BCCP" localSheetId="16">#REF!</definedName>
    <definedName name="SP_148_BCCP" localSheetId="2">#REF!</definedName>
    <definedName name="SP_148_BCCP" localSheetId="4">'[286]Road data'!#REF!</definedName>
    <definedName name="SP_148_BCCP" localSheetId="11">#REF!</definedName>
    <definedName name="SP_148_BCCP" localSheetId="3">#REF!</definedName>
    <definedName name="SP_148_BCCP">#REF!</definedName>
    <definedName name="sp_64" localSheetId="7">#REF!</definedName>
    <definedName name="sp_64" localSheetId="6">#REF!</definedName>
    <definedName name="sp_64" localSheetId="8">#REF!</definedName>
    <definedName name="sp_64" localSheetId="13">#REF!</definedName>
    <definedName name="sp_64" localSheetId="9">#REF!</definedName>
    <definedName name="sp_64" localSheetId="16">#REF!</definedName>
    <definedName name="sp_64" localSheetId="2">#REF!</definedName>
    <definedName name="sp_64" localSheetId="4">#REF!</definedName>
    <definedName name="sp_64" localSheetId="11">#REF!</definedName>
    <definedName name="sp_64" localSheetId="3">#REF!</definedName>
    <definedName name="sp_64">#REF!</definedName>
    <definedName name="SP_BACKFILL" localSheetId="7">#REF!</definedName>
    <definedName name="SP_BACKFILL" localSheetId="6">#REF!</definedName>
    <definedName name="SP_BACKFILL" localSheetId="8">#REF!</definedName>
    <definedName name="SP_BACKFILL" localSheetId="13">#REF!</definedName>
    <definedName name="SP_BACKFILL" localSheetId="9">#REF!</definedName>
    <definedName name="SP_BACKFILL" localSheetId="16">#REF!</definedName>
    <definedName name="SP_BACKFILL" localSheetId="2">#REF!</definedName>
    <definedName name="SP_BACKFILL" localSheetId="4">'[286]Road data'!#REF!</definedName>
    <definedName name="SP_BACKFILL" localSheetId="11">#REF!</definedName>
    <definedName name="SP_BACKFILL" localSheetId="3">#REF!</definedName>
    <definedName name="SP_BACKFILL">#REF!</definedName>
    <definedName name="sp_bc" localSheetId="7">#REF!</definedName>
    <definedName name="sp_bc" localSheetId="6">#REF!</definedName>
    <definedName name="sp_bc" localSheetId="8">#REF!</definedName>
    <definedName name="sp_bc" localSheetId="13">#REF!</definedName>
    <definedName name="sp_bc" localSheetId="9">#REF!</definedName>
    <definedName name="sp_bc" localSheetId="16">#REF!</definedName>
    <definedName name="sp_bc" localSheetId="2">#REF!</definedName>
    <definedName name="sp_bc" localSheetId="4">'[286]Road data'!#REF!</definedName>
    <definedName name="sp_bc" localSheetId="11">#REF!</definedName>
    <definedName name="sp_bc" localSheetId="5">'[552]Road data'!#REF!</definedName>
    <definedName name="sp_bc" localSheetId="3">#REF!</definedName>
    <definedName name="sp_bc">#REF!</definedName>
    <definedName name="SP_BED_HP" localSheetId="7">#REF!</definedName>
    <definedName name="SP_BED_HP" localSheetId="6">#REF!</definedName>
    <definedName name="SP_BED_HP" localSheetId="8">#REF!</definedName>
    <definedName name="SP_BED_HP" localSheetId="13">#REF!</definedName>
    <definedName name="SP_BED_HP" localSheetId="9">#REF!</definedName>
    <definedName name="SP_BED_HP" localSheetId="16">#REF!</definedName>
    <definedName name="SP_BED_HP" localSheetId="2">'[286]Road data'!#REF!</definedName>
    <definedName name="SP_BED_HP" localSheetId="4">'[286]Road data'!#REF!</definedName>
    <definedName name="SP_BED_HP" localSheetId="11">#REF!</definedName>
    <definedName name="SP_BED_HP" localSheetId="3">'[286]Road data'!#REF!</definedName>
    <definedName name="SP_BED_HP">#REF!</definedName>
    <definedName name="Sp_BetweenBodywalls" localSheetId="2">'[213]Road data'!$C$451</definedName>
    <definedName name="Sp_BetweenBodywalls" localSheetId="4">'[213]Road data'!$C$451</definedName>
    <definedName name="Sp_BetweenBodywalls" localSheetId="12">'[214]Road data'!$C$451</definedName>
    <definedName name="Sp_BetweenBodywalls" localSheetId="5">'[215]Road data'!$C$451</definedName>
    <definedName name="Sp_BetweenBodywalls" localSheetId="3">'[213]Road data'!$C$451</definedName>
    <definedName name="Sp_BetweenBodywalls">'[216]Road data'!$C$451</definedName>
    <definedName name="SP_BLAST" localSheetId="4">#REF!</definedName>
    <definedName name="SP_BLAST">#REF!</definedName>
    <definedName name="SP_BM" localSheetId="7">'[485]Road data'!#REF!</definedName>
    <definedName name="SP_BM" localSheetId="6">'[485]Road data'!#REF!</definedName>
    <definedName name="SP_BM" localSheetId="8">'[485]Road data'!#REF!</definedName>
    <definedName name="SP_BM" localSheetId="13">'[485]Road data'!#REF!</definedName>
    <definedName name="SP_BM" localSheetId="9">'[485]Road data'!#REF!</definedName>
    <definedName name="SP_BM" localSheetId="2">'[393]Road data'!#REF!</definedName>
    <definedName name="SP_BM" localSheetId="4">'[393]Road data'!#REF!</definedName>
    <definedName name="SP_BM" localSheetId="11">'[485]Road data'!#REF!</definedName>
    <definedName name="SP_BM" localSheetId="12">'[231]Road data'!#REF!</definedName>
    <definedName name="SP_BM" localSheetId="5">#N/A</definedName>
    <definedName name="SP_BM" localSheetId="3">'[393]Road data'!#REF!</definedName>
    <definedName name="SP_BM">'[485]Road data'!#REF!</definedName>
    <definedName name="sp_bm_100" localSheetId="7">#REF!</definedName>
    <definedName name="sp_bm_100" localSheetId="6">#REF!</definedName>
    <definedName name="sp_bm_100" localSheetId="8">#REF!</definedName>
    <definedName name="sp_bm_100" localSheetId="13">#REF!</definedName>
    <definedName name="sp_bm_100" localSheetId="9">#REF!</definedName>
    <definedName name="sp_bm_100" localSheetId="16">#REF!</definedName>
    <definedName name="sp_bm_100" localSheetId="2">'[286]Road data'!#REF!</definedName>
    <definedName name="sp_bm_100" localSheetId="4">'[286]Road data'!#REF!</definedName>
    <definedName name="sp_bm_100" localSheetId="11">#REF!</definedName>
    <definedName name="sp_bm_100" localSheetId="5">'[552]Road data'!#REF!</definedName>
    <definedName name="sp_bm_100" localSheetId="3">'[286]Road data'!#REF!</definedName>
    <definedName name="sp_bm_100">#REF!</definedName>
    <definedName name="SP_BM_50" localSheetId="7">#REF!</definedName>
    <definedName name="SP_BM_50" localSheetId="6">#REF!</definedName>
    <definedName name="SP_BM_50" localSheetId="8">#REF!</definedName>
    <definedName name="SP_BM_50" localSheetId="13">#REF!</definedName>
    <definedName name="SP_BM_50" localSheetId="9">#REF!</definedName>
    <definedName name="SP_BM_50" localSheetId="16">#REF!</definedName>
    <definedName name="SP_BM_50" localSheetId="2">'[286]Road data'!#REF!</definedName>
    <definedName name="SP_BM_50" localSheetId="4">'[286]Road data'!#REF!</definedName>
    <definedName name="SP_BM_50" localSheetId="11">#REF!</definedName>
    <definedName name="SP_BM_50" localSheetId="3">'[286]Road data'!#REF!</definedName>
    <definedName name="SP_BM_50">#REF!</definedName>
    <definedName name="sp_bt_batch" localSheetId="7">#REF!</definedName>
    <definedName name="sp_bt_batch" localSheetId="6">#REF!</definedName>
    <definedName name="sp_bt_batch" localSheetId="8">#REF!</definedName>
    <definedName name="sp_bt_batch" localSheetId="13">#REF!</definedName>
    <definedName name="sp_bt_batch" localSheetId="9">#REF!</definedName>
    <definedName name="sp_bt_batch" localSheetId="16">#REF!</definedName>
    <definedName name="sp_bt_batch" localSheetId="2">#REF!</definedName>
    <definedName name="sp_bt_batch" localSheetId="4">'[286]Road data'!#REF!</definedName>
    <definedName name="sp_bt_batch" localSheetId="11">#REF!</definedName>
    <definedName name="sp_bt_batch" localSheetId="5">'[552]Road data'!#REF!</definedName>
    <definedName name="sp_bt_batch" localSheetId="3">#REF!</definedName>
    <definedName name="sp_bt_batch">#REF!</definedName>
    <definedName name="SP_BT_PATCH_40" localSheetId="7">#REF!</definedName>
    <definedName name="SP_BT_PATCH_40" localSheetId="6">#REF!</definedName>
    <definedName name="SP_BT_PATCH_40" localSheetId="8">#REF!</definedName>
    <definedName name="SP_BT_PATCH_40" localSheetId="13">#REF!</definedName>
    <definedName name="SP_BT_PATCH_40" localSheetId="9">#REF!</definedName>
    <definedName name="SP_BT_PATCH_40" localSheetId="16">#REF!</definedName>
    <definedName name="SP_BT_PATCH_40" localSheetId="2">'[286]Road data'!#REF!</definedName>
    <definedName name="SP_BT_PATCH_40" localSheetId="4">'[286]Road data'!#REF!</definedName>
    <definedName name="SP_BT_PATCH_40" localSheetId="11">#REF!</definedName>
    <definedName name="SP_BT_PATCH_40" localSheetId="3">'[286]Road data'!#REF!</definedName>
    <definedName name="SP_BT_PATCH_40">#REF!</definedName>
    <definedName name="sp_bt_patch20" localSheetId="4">#REF!</definedName>
    <definedName name="sp_bt_patch20">#REF!</definedName>
    <definedName name="SP_BUSG" localSheetId="7">#REF!</definedName>
    <definedName name="SP_BUSG" localSheetId="6">#REF!</definedName>
    <definedName name="SP_BUSG" localSheetId="8">#REF!</definedName>
    <definedName name="SP_BUSG" localSheetId="13">#REF!</definedName>
    <definedName name="SP_BUSG" localSheetId="9">#REF!</definedName>
    <definedName name="SP_BUSG" localSheetId="16">#REF!</definedName>
    <definedName name="SP_BUSG" localSheetId="2">#REF!</definedName>
    <definedName name="SP_BUSG" localSheetId="4">#REF!</definedName>
    <definedName name="SP_BUSG" localSheetId="11">#REF!</definedName>
    <definedName name="SP_BUSG" localSheetId="3">#REF!</definedName>
    <definedName name="SP_BUSG">#REF!</definedName>
    <definedName name="SP_BUSG_" localSheetId="4">#REF!</definedName>
    <definedName name="SP_BUSG_">#REF!</definedName>
    <definedName name="SP_BUSG_75">#REF!</definedName>
    <definedName name="SP_CAU_BOARD_900" localSheetId="5">'[609]Road data'!$C$1798</definedName>
    <definedName name="SP_CAU_BOARD_900">'[610]Road data'!$C$1798</definedName>
    <definedName name="sp_cost_hp" localSheetId="5">'[207]C.D.Data (Morth)'!#REF!</definedName>
    <definedName name="sp_cost_hp">'[206]C.D.Data (Morth)'!#REF!</definedName>
    <definedName name="SP_Diversion_Road" localSheetId="7">'[485]Road data'!#REF!</definedName>
    <definedName name="SP_Diversion_Road" localSheetId="6">'[485]Road data'!#REF!</definedName>
    <definedName name="SP_Diversion_Road" localSheetId="8">'[485]Road data'!#REF!</definedName>
    <definedName name="SP_Diversion_Road" localSheetId="13">'[485]Road data'!#REF!</definedName>
    <definedName name="SP_Diversion_Road" localSheetId="9">'[485]Road data'!#REF!</definedName>
    <definedName name="SP_Diversion_Road" localSheetId="2">'[393]Road data'!#REF!</definedName>
    <definedName name="SP_Diversion_Road" localSheetId="4">'[393]Road data'!#REF!</definedName>
    <definedName name="SP_Diversion_Road" localSheetId="11">'[485]Road data'!#REF!</definedName>
    <definedName name="SP_Diversion_Road" localSheetId="12">'[231]Road data'!#REF!</definedName>
    <definedName name="SP_Diversion_Road" localSheetId="5">'[556]Road data'!#REF!</definedName>
    <definedName name="SP_Diversion_Road" localSheetId="3">'[393]Road data'!#REF!</definedName>
    <definedName name="SP_Diversion_Road">'[485]Road data'!#REF!</definedName>
    <definedName name="sp_eew" localSheetId="2">'[213]Road data'!$C$316</definedName>
    <definedName name="sp_eew" localSheetId="4">'[213]Road data'!$C$316</definedName>
    <definedName name="sp_eew" localSheetId="12">'[214]Road data'!$C$316</definedName>
    <definedName name="sp_eew" localSheetId="5">'[215]Road data'!$C$316</definedName>
    <definedName name="sp_eew" localSheetId="3">'[213]Road data'!$C$316</definedName>
    <definedName name="sp_eew">'[216]Road data'!$C$316</definedName>
    <definedName name="SP_EW_C" localSheetId="7">#REF!</definedName>
    <definedName name="SP_EW_C" localSheetId="6">#REF!</definedName>
    <definedName name="SP_EW_C" localSheetId="8">#REF!</definedName>
    <definedName name="SP_EW_C" localSheetId="13">#REF!</definedName>
    <definedName name="SP_EW_C" localSheetId="9">#REF!</definedName>
    <definedName name="SP_EW_C" localSheetId="16">#REF!</definedName>
    <definedName name="SP_EW_C" localSheetId="2">'[285]Road data'!#REF!</definedName>
    <definedName name="SP_EW_C" localSheetId="4">'[285]Road data'!#REF!</definedName>
    <definedName name="SP_EW_C" localSheetId="11">#REF!</definedName>
    <definedName name="SP_EW_C" localSheetId="3">'[285]Road data'!#REF!</definedName>
    <definedName name="SP_EW_C">#REF!</definedName>
    <definedName name="SP_EW_Car" localSheetId="7">'[485]Road data'!#REF!</definedName>
    <definedName name="SP_EW_Car" localSheetId="6">'[485]Road data'!#REF!</definedName>
    <definedName name="SP_EW_Car" localSheetId="8">'[485]Road data'!#REF!</definedName>
    <definedName name="SP_EW_Car" localSheetId="13">'[485]Road data'!#REF!</definedName>
    <definedName name="SP_EW_Car" localSheetId="9">'[485]Road data'!#REF!</definedName>
    <definedName name="SP_EW_Car" localSheetId="2">'[393]Road data'!#REF!</definedName>
    <definedName name="SP_EW_Car" localSheetId="4">'[393]Road data'!#REF!</definedName>
    <definedName name="SP_EW_Car" localSheetId="11">'[485]Road data'!#REF!</definedName>
    <definedName name="SP_EW_Car" localSheetId="12">'[231]Road data'!#REF!</definedName>
    <definedName name="SP_EW_Car" localSheetId="5">#N/A</definedName>
    <definedName name="SP_EW_Car" localSheetId="3">'[393]Road data'!#REF!</definedName>
    <definedName name="SP_EW_Car">'[485]Road data'!#REF!</definedName>
    <definedName name="SP_EW_FMC_Side" localSheetId="2">'[230]Road data'!$C$29</definedName>
    <definedName name="SP_EW_FMC_Side" localSheetId="4">'[230]Road data'!$C$29</definedName>
    <definedName name="SP_EW_FMC_Side" localSheetId="12">'[231]Road data'!$C$15</definedName>
    <definedName name="SP_EW_FMC_Side" localSheetId="5">'[555]Road data'!$C$29</definedName>
    <definedName name="SP_EW_FMC_Side" localSheetId="3">'[230]Road data'!$C$29</definedName>
    <definedName name="SP_EW_FMC_Side">'[229]Road data'!$C$29</definedName>
    <definedName name="SP_EW_Form_OMC" localSheetId="2">'[213]Road data'!$C$32</definedName>
    <definedName name="SP_EW_Form_OMC" localSheetId="4">'[213]Road data'!$C$32</definedName>
    <definedName name="SP_EW_Form_OMC" localSheetId="12">'[214]Road data'!$C$32</definedName>
    <definedName name="SP_EW_Form_OMC" localSheetId="5">'[215]Road data'!$C$32</definedName>
    <definedName name="SP_EW_Form_OMC" localSheetId="3">'[213]Road data'!$C$32</definedName>
    <definedName name="SP_EW_Form_OMC">'[216]Road data'!$C$32</definedName>
    <definedName name="SP_EW_FOUND" localSheetId="7">#REF!</definedName>
    <definedName name="SP_EW_FOUND" localSheetId="6">#REF!</definedName>
    <definedName name="SP_EW_FOUND" localSheetId="8">#REF!</definedName>
    <definedName name="SP_EW_FOUND" localSheetId="13">#REF!</definedName>
    <definedName name="SP_EW_FOUND" localSheetId="9">#REF!</definedName>
    <definedName name="SP_EW_FOUND" localSheetId="16">#REF!</definedName>
    <definedName name="SP_EW_FOUND" localSheetId="2">'[608]Road data '!#REF!</definedName>
    <definedName name="SP_EW_FOUND" localSheetId="4">'[608]Road data '!#REF!</definedName>
    <definedName name="SP_EW_FOUND" localSheetId="11">#REF!</definedName>
    <definedName name="SP_EW_FOUND" localSheetId="3">'[608]Road data '!#REF!</definedName>
    <definedName name="SP_EW_FOUND">#REF!</definedName>
    <definedName name="SP_EW_Man" localSheetId="7">'[485]Road data'!#REF!</definedName>
    <definedName name="SP_EW_Man" localSheetId="6">'[485]Road data'!#REF!</definedName>
    <definedName name="SP_EW_Man" localSheetId="8">'[485]Road data'!#REF!</definedName>
    <definedName name="SP_EW_Man" localSheetId="13">'[485]Road data'!#REF!</definedName>
    <definedName name="SP_EW_Man" localSheetId="9">'[485]Road data'!#REF!</definedName>
    <definedName name="SP_EW_Man" localSheetId="2">'[393]Road data'!#REF!</definedName>
    <definedName name="SP_EW_Man" localSheetId="4">'[393]Road data'!#REF!</definedName>
    <definedName name="SP_EW_Man" localSheetId="11">'[485]Road data'!#REF!</definedName>
    <definedName name="SP_EW_Man" localSheetId="12">'[231]Road data'!#REF!</definedName>
    <definedName name="SP_EW_Man" localSheetId="5">'[556]Road data'!#REF!</definedName>
    <definedName name="SP_EW_Man" localSheetId="3">'[393]Road data'!#REF!</definedName>
    <definedName name="SP_EW_Man">'[485]Road data'!#REF!</definedName>
    <definedName name="SP_EW_OMC_Car" localSheetId="7">'[485]Road data'!#REF!</definedName>
    <definedName name="SP_EW_OMC_Car" localSheetId="6">'[485]Road data'!#REF!</definedName>
    <definedName name="SP_EW_OMC_Car" localSheetId="8">'[485]Road data'!#REF!</definedName>
    <definedName name="SP_EW_OMC_Car" localSheetId="13">'[485]Road data'!#REF!</definedName>
    <definedName name="SP_EW_OMC_Car" localSheetId="9">'[485]Road data'!#REF!</definedName>
    <definedName name="SP_EW_OMC_Car" localSheetId="2">'[393]Road data'!#REF!</definedName>
    <definedName name="SP_EW_OMC_Car" localSheetId="4">'[393]Road data'!#REF!</definedName>
    <definedName name="SP_EW_OMC_Car" localSheetId="11">'[485]Road data'!#REF!</definedName>
    <definedName name="SP_EW_OMC_Car" localSheetId="12">'[231]Road data'!#REF!</definedName>
    <definedName name="SP_EW_OMC_Car" localSheetId="5">#N/A</definedName>
    <definedName name="SP_EW_OMC_Car" localSheetId="3">'[393]Road data'!#REF!</definedName>
    <definedName name="SP_EW_OMC_Car">'[485]Road data'!#REF!</definedName>
    <definedName name="SP_EW_OMC_Side" localSheetId="7">'[485]Road data'!#REF!</definedName>
    <definedName name="SP_EW_OMC_Side" localSheetId="6">'[485]Road data'!#REF!</definedName>
    <definedName name="SP_EW_OMC_Side" localSheetId="8">'[485]Road data'!#REF!</definedName>
    <definedName name="SP_EW_OMC_Side" localSheetId="13">'[485]Road data'!#REF!</definedName>
    <definedName name="SP_EW_OMC_Side" localSheetId="9">'[485]Road data'!#REF!</definedName>
    <definedName name="SP_EW_OMC_Side" localSheetId="2">'[393]Road data'!#REF!</definedName>
    <definedName name="SP_EW_OMC_Side" localSheetId="4">'[393]Road data'!#REF!</definedName>
    <definedName name="SP_EW_OMC_Side" localSheetId="11">'[485]Road data'!#REF!</definedName>
    <definedName name="SP_EW_OMC_Side" localSheetId="12">'[231]Road data'!#REF!</definedName>
    <definedName name="SP_EW_OMC_Side" localSheetId="5">#N/A</definedName>
    <definedName name="SP_EW_OMC_Side" localSheetId="3">'[393]Road data'!#REF!</definedName>
    <definedName name="SP_EW_OMC_Side">'[485]Road data'!#REF!</definedName>
    <definedName name="SP_EW_S" localSheetId="7">#REF!</definedName>
    <definedName name="SP_EW_S" localSheetId="6">#REF!</definedName>
    <definedName name="SP_EW_S" localSheetId="8">#REF!</definedName>
    <definedName name="SP_EW_S" localSheetId="13">#REF!</definedName>
    <definedName name="SP_EW_S" localSheetId="9">#REF!</definedName>
    <definedName name="SP_EW_S" localSheetId="16">#REF!</definedName>
    <definedName name="SP_EW_S" localSheetId="2">'[286]Road data'!#REF!</definedName>
    <definedName name="SP_EW_S" localSheetId="4">'[286]Road data'!#REF!</definedName>
    <definedName name="SP_EW_S" localSheetId="11">#REF!</definedName>
    <definedName name="SP_EW_S" localSheetId="3">'[286]Road data'!#REF!</definedName>
    <definedName name="SP_EW_S">#REF!</definedName>
    <definedName name="SP_EW_SIDE" localSheetId="7">#REF!</definedName>
    <definedName name="SP_EW_SIDE" localSheetId="6">#REF!</definedName>
    <definedName name="SP_EW_SIDE" localSheetId="8">#REF!</definedName>
    <definedName name="SP_EW_SIDE" localSheetId="13">#REF!</definedName>
    <definedName name="SP_EW_SIDE" localSheetId="9">#REF!</definedName>
    <definedName name="SP_EW_SIDE" localSheetId="16">#REF!</definedName>
    <definedName name="SP_EW_SIDE" localSheetId="2">'[286]Road data'!#REF!</definedName>
    <definedName name="SP_EW_SIDE" localSheetId="4">'[286]Road data'!#REF!</definedName>
    <definedName name="SP_EW_SIDE" localSheetId="11">#REF!</definedName>
    <definedName name="SP_EW_SIDE" localSheetId="3">'[286]Road data'!#REF!</definedName>
    <definedName name="SP_EW_SIDE">#REF!</definedName>
    <definedName name="sp_EW_side_OMC" localSheetId="2">'[213]Road data'!$C$7</definedName>
    <definedName name="sp_EW_side_OMC" localSheetId="4">'[213]Road data'!$C$7</definedName>
    <definedName name="sp_EW_side_OMC" localSheetId="12">'[214]Road data'!$C$7</definedName>
    <definedName name="sp_EW_side_OMC" localSheetId="5">'[215]Road data'!$C$7</definedName>
    <definedName name="sp_EW_side_OMC" localSheetId="3">'[213]Road data'!$C$7</definedName>
    <definedName name="sp_EW_side_OMC">'[216]Road data'!$C$7</definedName>
    <definedName name="SP_EW_T" localSheetId="7">#REF!</definedName>
    <definedName name="SP_EW_T" localSheetId="6">#REF!</definedName>
    <definedName name="SP_EW_T" localSheetId="8">#REF!</definedName>
    <definedName name="SP_EW_T" localSheetId="13">#REF!</definedName>
    <definedName name="SP_EW_T" localSheetId="9">#REF!</definedName>
    <definedName name="SP_EW_T" localSheetId="16">#REF!</definedName>
    <definedName name="SP_EW_T" localSheetId="2">'[286]Road data'!#REF!</definedName>
    <definedName name="SP_EW_T" localSheetId="4">'[286]Road data'!#REF!</definedName>
    <definedName name="SP_EW_T" localSheetId="11">#REF!</definedName>
    <definedName name="SP_EW_T" localSheetId="3">'[286]Road data'!#REF!</definedName>
    <definedName name="SP_EW_T">#REF!</definedName>
    <definedName name="SP_EW_Trench" localSheetId="7">'[205]Road data'!#REF!</definedName>
    <definedName name="SP_EW_Trench" localSheetId="6">'[205]Road data'!#REF!</definedName>
    <definedName name="SP_EW_Trench" localSheetId="8">'[205]Road data'!#REF!</definedName>
    <definedName name="SP_EW_Trench" localSheetId="13">'[205]Road data'!#REF!</definedName>
    <definedName name="SP_EW_Trench" localSheetId="9">'[205]Road data'!#REF!</definedName>
    <definedName name="SP_EW_Trench" localSheetId="2">'[203]Road data'!#REF!</definedName>
    <definedName name="SP_EW_Trench" localSheetId="4">'[203]Road data'!#REF!</definedName>
    <definedName name="SP_EW_Trench" localSheetId="11">'[205]Road data'!#REF!</definedName>
    <definedName name="SP_EW_Trench" localSheetId="5">'[204]Road data'!#REF!</definedName>
    <definedName name="SP_EW_Trench" localSheetId="3">'[203]Road data'!#REF!</definedName>
    <definedName name="SP_EW_Trench">'[205]Road data'!#REF!</definedName>
    <definedName name="SP_EW_USS" localSheetId="7">#REF!</definedName>
    <definedName name="SP_EW_USS" localSheetId="6">#REF!</definedName>
    <definedName name="SP_EW_USS" localSheetId="8">#REF!</definedName>
    <definedName name="SP_EW_USS" localSheetId="13">#REF!</definedName>
    <definedName name="SP_EW_USS" localSheetId="9">#REF!</definedName>
    <definedName name="SP_EW_USS" localSheetId="16">#REF!</definedName>
    <definedName name="SP_EW_USS" localSheetId="2">'[286]Road data'!#REF!</definedName>
    <definedName name="SP_EW_USS" localSheetId="4">'[286]Road data'!#REF!</definedName>
    <definedName name="SP_EW_USS" localSheetId="11">#REF!</definedName>
    <definedName name="SP_EW_USS" localSheetId="3">'[286]Road data'!#REF!</definedName>
    <definedName name="SP_EW_USS">#REF!</definedName>
    <definedName name="SP_FILL_INB_BODY" localSheetId="7">#REF!</definedName>
    <definedName name="SP_FILL_INB_BODY" localSheetId="6">#REF!</definedName>
    <definedName name="SP_FILL_INB_BODY" localSheetId="8">#REF!</definedName>
    <definedName name="SP_FILL_INB_BODY" localSheetId="13">#REF!</definedName>
    <definedName name="SP_FILL_INB_BODY" localSheetId="9">#REF!</definedName>
    <definedName name="SP_FILL_INB_BODY" localSheetId="16">#REF!</definedName>
    <definedName name="SP_FILL_INB_BODY" localSheetId="2">'[608]Road data '!#REF!</definedName>
    <definedName name="SP_FILL_INB_BODY" localSheetId="4">'[608]Road data '!#REF!</definedName>
    <definedName name="SP_FILL_INB_BODY" localSheetId="11">#REF!</definedName>
    <definedName name="SP_FILL_INB_BODY" localSheetId="3">'[608]Road data '!#REF!</definedName>
    <definedName name="SP_FILL_INB_BODY">#REF!</definedName>
    <definedName name="SP_FILTER_ABUT" localSheetId="7">#REF!</definedName>
    <definedName name="SP_FILTER_ABUT" localSheetId="6">#REF!</definedName>
    <definedName name="SP_FILTER_ABUT" localSheetId="8">#REF!</definedName>
    <definedName name="SP_FILTER_ABUT" localSheetId="13">#REF!</definedName>
    <definedName name="SP_FILTER_ABUT" localSheetId="9">#REF!</definedName>
    <definedName name="SP_FILTER_ABUT" localSheetId="16">#REF!</definedName>
    <definedName name="SP_FILTER_ABUT" localSheetId="2">#REF!</definedName>
    <definedName name="SP_FILTER_ABUT" localSheetId="4">'[286]Road data'!#REF!</definedName>
    <definedName name="SP_FILTER_ABUT" localSheetId="11">#REF!</definedName>
    <definedName name="SP_FILTER_ABUT" localSheetId="3">#REF!</definedName>
    <definedName name="SP_FILTER_ABUT">#REF!</definedName>
    <definedName name="SP_FILTER_BPITCH" localSheetId="7">#REF!</definedName>
    <definedName name="SP_FILTER_BPITCH" localSheetId="6">#REF!</definedName>
    <definedName name="SP_FILTER_BPITCH" localSheetId="8">#REF!</definedName>
    <definedName name="SP_FILTER_BPITCH" localSheetId="13">#REF!</definedName>
    <definedName name="SP_FILTER_BPITCH" localSheetId="9">#REF!</definedName>
    <definedName name="SP_FILTER_BPITCH" localSheetId="16">#REF!</definedName>
    <definedName name="SP_FILTER_BPITCH" localSheetId="2">#REF!</definedName>
    <definedName name="SP_FILTER_BPITCH" localSheetId="4">'[286]Road data'!#REF!</definedName>
    <definedName name="SP_FILTER_BPITCH" localSheetId="11">#REF!</definedName>
    <definedName name="SP_FILTER_BPITCH" localSheetId="3">#REF!</definedName>
    <definedName name="SP_FILTER_BPITCH">#REF!</definedName>
    <definedName name="SP_G2_22B_AS_PR" localSheetId="7">#REF!</definedName>
    <definedName name="SP_G2_22B_AS_PR" localSheetId="6">#REF!</definedName>
    <definedName name="SP_G2_22B_AS_PR" localSheetId="8">#REF!</definedName>
    <definedName name="SP_G2_22B_AS_PR" localSheetId="13">#REF!</definedName>
    <definedName name="SP_G2_22B_AS_PR" localSheetId="9">#REF!</definedName>
    <definedName name="SP_G2_22B_AS_PR" localSheetId="16">#REF!</definedName>
    <definedName name="SP_G2_22B_AS_PR" localSheetId="2">#REF!</definedName>
    <definedName name="SP_G2_22B_AS_PR" localSheetId="4">'[286]Road data'!#REF!</definedName>
    <definedName name="SP_G2_22B_AS_PR" localSheetId="11">#REF!</definedName>
    <definedName name="SP_G2_22B_AS_PR" localSheetId="3">#REF!</definedName>
    <definedName name="SP_G2_22B_AS_PR">#REF!</definedName>
    <definedName name="SP_G2_22B_AS_VR" localSheetId="7">#REF!</definedName>
    <definedName name="SP_G2_22B_AS_VR" localSheetId="6">#REF!</definedName>
    <definedName name="SP_G2_22B_AS_VR" localSheetId="8">#REF!</definedName>
    <definedName name="SP_G2_22B_AS_VR" localSheetId="13">#REF!</definedName>
    <definedName name="SP_G2_22B_AS_VR" localSheetId="9">#REF!</definedName>
    <definedName name="SP_G2_22B_AS_VR" localSheetId="16">#REF!</definedName>
    <definedName name="SP_G2_22B_AS_VR" localSheetId="2">#REF!</definedName>
    <definedName name="SP_G2_22B_AS_VR" localSheetId="4">'[286]Road data'!#REF!</definedName>
    <definedName name="SP_G2_22B_AS_VR" localSheetId="11">#REF!</definedName>
    <definedName name="SP_G2_22B_AS_VR" localSheetId="3">#REF!</definedName>
    <definedName name="SP_G2_22B_AS_VR">#REF!</definedName>
    <definedName name="SP_G2_45B_AS_PR" localSheetId="7">#REF!</definedName>
    <definedName name="SP_G2_45B_AS_PR" localSheetId="6">#REF!</definedName>
    <definedName name="SP_G2_45B_AS_PR" localSheetId="8">#REF!</definedName>
    <definedName name="SP_G2_45B_AS_PR" localSheetId="13">#REF!</definedName>
    <definedName name="SP_G2_45B_AS_PR" localSheetId="9">#REF!</definedName>
    <definedName name="SP_G2_45B_AS_PR" localSheetId="16">#REF!</definedName>
    <definedName name="SP_G2_45B_AS_PR" localSheetId="2">#REF!</definedName>
    <definedName name="SP_G2_45B_AS_PR" localSheetId="4">'[286]Road data'!#REF!</definedName>
    <definedName name="SP_G2_45B_AS_PR" localSheetId="11">#REF!</definedName>
    <definedName name="SP_G2_45B_AS_PR" localSheetId="3">#REF!</definedName>
    <definedName name="SP_G2_45B_AS_PR">#REF!</definedName>
    <definedName name="SP_G2_45B_AS_VR" localSheetId="7">#REF!</definedName>
    <definedName name="SP_G2_45B_AS_VR" localSheetId="6">#REF!</definedName>
    <definedName name="SP_G2_45B_AS_VR" localSheetId="8">#REF!</definedName>
    <definedName name="SP_G2_45B_AS_VR" localSheetId="13">#REF!</definedName>
    <definedName name="SP_G2_45B_AS_VR" localSheetId="9">#REF!</definedName>
    <definedName name="SP_G2_45B_AS_VR" localSheetId="16">#REF!</definedName>
    <definedName name="SP_G2_45B_AS_VR" localSheetId="2">#REF!</definedName>
    <definedName name="SP_G2_45B_AS_VR" localSheetId="4">'[286]Road data'!#REF!</definedName>
    <definedName name="SP_G2_45B_AS_VR" localSheetId="11">#REF!</definedName>
    <definedName name="SP_G2_45B_AS_VR" localSheetId="3">#REF!</definedName>
    <definedName name="SP_G2_45B_AS_VR">#REF!</definedName>
    <definedName name="SP_G3_22B_BS_PR" localSheetId="7">#REF!</definedName>
    <definedName name="SP_G3_22B_BS_PR" localSheetId="6">#REF!</definedName>
    <definedName name="SP_G3_22B_BS_PR" localSheetId="8">#REF!</definedName>
    <definedName name="SP_G3_22B_BS_PR" localSheetId="13">#REF!</definedName>
    <definedName name="SP_G3_22B_BS_PR" localSheetId="9">#REF!</definedName>
    <definedName name="SP_G3_22B_BS_PR" localSheetId="16">#REF!</definedName>
    <definedName name="SP_G3_22B_BS_PR" localSheetId="2">#REF!</definedName>
    <definedName name="SP_G3_22B_BS_PR" localSheetId="4">'[286]Road data'!#REF!</definedName>
    <definedName name="SP_G3_22B_BS_PR" localSheetId="11">#REF!</definedName>
    <definedName name="SP_G3_22B_BS_PR" localSheetId="3">#REF!</definedName>
    <definedName name="SP_G3_22B_BS_PR">#REF!</definedName>
    <definedName name="SP_G3_22B_BS_VR" localSheetId="7">#REF!</definedName>
    <definedName name="SP_G3_22B_BS_VR" localSheetId="6">#REF!</definedName>
    <definedName name="SP_G3_22B_BS_VR" localSheetId="8">#REF!</definedName>
    <definedName name="SP_G3_22B_BS_VR" localSheetId="13">#REF!</definedName>
    <definedName name="SP_G3_22B_BS_VR" localSheetId="9">#REF!</definedName>
    <definedName name="SP_G3_22B_BS_VR" localSheetId="16">#REF!</definedName>
    <definedName name="SP_G3_22B_BS_VR" localSheetId="2">#REF!</definedName>
    <definedName name="SP_G3_22B_BS_VR" localSheetId="4">'[286]Road data'!#REF!</definedName>
    <definedName name="SP_G3_22B_BS_VR" localSheetId="11">#REF!</definedName>
    <definedName name="SP_G3_22B_BS_VR" localSheetId="3">#REF!</definedName>
    <definedName name="SP_G3_22B_BS_VR">#REF!</definedName>
    <definedName name="SP_G3_45B_BS_PR" localSheetId="7">#REF!</definedName>
    <definedName name="SP_G3_45B_BS_PR" localSheetId="6">#REF!</definedName>
    <definedName name="SP_G3_45B_BS_PR" localSheetId="8">#REF!</definedName>
    <definedName name="SP_G3_45B_BS_PR" localSheetId="13">#REF!</definedName>
    <definedName name="SP_G3_45B_BS_PR" localSheetId="9">#REF!</definedName>
    <definedName name="SP_G3_45B_BS_PR" localSheetId="16">#REF!</definedName>
    <definedName name="SP_G3_45B_BS_PR" localSheetId="2">#REF!</definedName>
    <definedName name="SP_G3_45B_BS_PR" localSheetId="4">'[286]Road data'!#REF!</definedName>
    <definedName name="SP_G3_45B_BS_PR" localSheetId="11">#REF!</definedName>
    <definedName name="SP_G3_45B_BS_PR" localSheetId="3">#REF!</definedName>
    <definedName name="SP_G3_45B_BS_PR">#REF!</definedName>
    <definedName name="SP_G3_45B_BS_VR" localSheetId="7">#REF!</definedName>
    <definedName name="SP_G3_45B_BS_VR" localSheetId="6">#REF!</definedName>
    <definedName name="SP_G3_45B_BS_VR" localSheetId="8">#REF!</definedName>
    <definedName name="SP_G3_45B_BS_VR" localSheetId="13">#REF!</definedName>
    <definedName name="SP_G3_45B_BS_VR" localSheetId="9">#REF!</definedName>
    <definedName name="SP_G3_45B_BS_VR" localSheetId="16">#REF!</definedName>
    <definedName name="SP_G3_45B_BS_VR" localSheetId="2">#REF!</definedName>
    <definedName name="SP_G3_45B_BS_VR" localSheetId="4">'[286]Road data'!#REF!</definedName>
    <definedName name="SP_G3_45B_BS_VR" localSheetId="11">#REF!</definedName>
    <definedName name="SP_G3_45B_BS_VR" localSheetId="3">#REF!</definedName>
    <definedName name="SP_G3_45B_BS_VR">#REF!</definedName>
    <definedName name="SP_Gravel_Bedding" localSheetId="2">'[213]Road data'!$C$336</definedName>
    <definedName name="SP_Gravel_Bedding" localSheetId="4">'[213]Road data'!$C$336</definedName>
    <definedName name="SP_Gravel_Bedding" localSheetId="12">'[214]Road data'!$C$336</definedName>
    <definedName name="SP_Gravel_Bedding" localSheetId="5">'[215]Road data'!$C$336</definedName>
    <definedName name="SP_Gravel_Bedding" localSheetId="3">'[213]Road data'!$C$336</definedName>
    <definedName name="SP_Gravel_Bedding">'[216]Road data'!$C$336</definedName>
    <definedName name="SP_Gravel_Quardrent" localSheetId="7">'[485]Road data'!#REF!</definedName>
    <definedName name="SP_Gravel_Quardrent" localSheetId="6">'[485]Road data'!#REF!</definedName>
    <definedName name="SP_Gravel_Quardrent" localSheetId="8">'[485]Road data'!#REF!</definedName>
    <definedName name="SP_Gravel_Quardrent" localSheetId="13">'[485]Road data'!#REF!</definedName>
    <definedName name="SP_Gravel_Quardrent" localSheetId="9">'[485]Road data'!#REF!</definedName>
    <definedName name="SP_Gravel_Quardrent" localSheetId="2">'[393]Road data'!#REF!</definedName>
    <definedName name="SP_Gravel_Quardrent" localSheetId="4">'[393]Road data'!#REF!</definedName>
    <definedName name="SP_Gravel_Quardrent" localSheetId="11">'[485]Road data'!#REF!</definedName>
    <definedName name="SP_Gravel_Quardrent" localSheetId="12">'[231]Road data'!#REF!</definedName>
    <definedName name="SP_Gravel_Quardrent" localSheetId="5">'[556]Road data'!#REF!</definedName>
    <definedName name="SP_Gravel_Quardrent" localSheetId="3">'[393]Road data'!#REF!</definedName>
    <definedName name="SP_Gravel_Quardrent">'[485]Road data'!#REF!</definedName>
    <definedName name="SP_GROUT_REV" localSheetId="7">#REF!</definedName>
    <definedName name="SP_GROUT_REV" localSheetId="6">#REF!</definedName>
    <definedName name="SP_GROUT_REV" localSheetId="8">#REF!</definedName>
    <definedName name="SP_GROUT_REV" localSheetId="13">#REF!</definedName>
    <definedName name="SP_GROUT_REV" localSheetId="9">#REF!</definedName>
    <definedName name="SP_GROUT_REV" localSheetId="16">#REF!</definedName>
    <definedName name="SP_GROUT_REV" localSheetId="2">#REF!</definedName>
    <definedName name="SP_GROUT_REV" localSheetId="4">'[286]Road data'!#REF!</definedName>
    <definedName name="SP_GROUT_REV" localSheetId="11">#REF!</definedName>
    <definedName name="SP_GROUT_REV" localSheetId="3">#REF!</definedName>
    <definedName name="SP_GROUT_REV">#REF!</definedName>
    <definedName name="SP_GS" localSheetId="7">#REF!</definedName>
    <definedName name="SP_GS" localSheetId="6">#REF!</definedName>
    <definedName name="SP_GS" localSheetId="8">#REF!</definedName>
    <definedName name="SP_GS" localSheetId="13">#REF!</definedName>
    <definedName name="SP_GS" localSheetId="9">#REF!</definedName>
    <definedName name="SP_GS" localSheetId="16">#REF!</definedName>
    <definedName name="SP_GS" localSheetId="2">#REF!</definedName>
    <definedName name="SP_GS" localSheetId="4">'[286]Road data'!#REF!</definedName>
    <definedName name="SP_GS" localSheetId="11">#REF!</definedName>
    <definedName name="SP_GS" localSheetId="3">#REF!</definedName>
    <definedName name="SP_GS">#REF!</definedName>
    <definedName name="SP_GSB" localSheetId="7">#REF!</definedName>
    <definedName name="SP_GSB" localSheetId="6">#REF!</definedName>
    <definedName name="SP_GSB" localSheetId="8">#REF!</definedName>
    <definedName name="SP_GSB" localSheetId="13">#REF!</definedName>
    <definedName name="SP_GSB" localSheetId="9">#REF!</definedName>
    <definedName name="SP_GSB" localSheetId="16">#REF!</definedName>
    <definedName name="SP_GSB" localSheetId="2">#REF!</definedName>
    <definedName name="SP_GSB" localSheetId="4">'[286]Road data'!#REF!</definedName>
    <definedName name="SP_GSB" localSheetId="11">#REF!</definedName>
    <definedName name="Sp_GSB" localSheetId="12">'[214]Road data'!$C$60</definedName>
    <definedName name="Sp_GSB" localSheetId="5">'[215]Road data'!$C$60</definedName>
    <definedName name="SP_GSB" localSheetId="3">#REF!</definedName>
    <definedName name="SP_GSB">#REF!</definedName>
    <definedName name="SP_H_ROCK" localSheetId="7">#REF!</definedName>
    <definedName name="SP_H_ROCK" localSheetId="6">#REF!</definedName>
    <definedName name="SP_H_ROCK" localSheetId="8">#REF!</definedName>
    <definedName name="SP_H_ROCK" localSheetId="13">#REF!</definedName>
    <definedName name="SP_H_ROCK" localSheetId="9">#REF!</definedName>
    <definedName name="SP_H_ROCK" localSheetId="16">#REF!</definedName>
    <definedName name="SP_H_ROCK" localSheetId="2">#REF!</definedName>
    <definedName name="SP_H_ROCK" localSheetId="4">#REF!</definedName>
    <definedName name="SP_H_ROCK" localSheetId="11">#REF!</definedName>
    <definedName name="SP_H_ROCK" localSheetId="3">#REF!</definedName>
    <definedName name="SP_H_ROCK">#REF!</definedName>
    <definedName name="SP_HP">'[463]Road data'!$C$1006</definedName>
    <definedName name="SP_HP_1000" localSheetId="2">'[611]Road data'!$C$957</definedName>
    <definedName name="SP_HP_1000" localSheetId="4">'[611]Road data'!$C$957</definedName>
    <definedName name="SP_HP_1000" localSheetId="5">#REF!</definedName>
    <definedName name="SP_HP_1000" localSheetId="3">'[611]Road data'!$C$957</definedName>
    <definedName name="SP_HP_1000">'[612]Road data'!$C$980</definedName>
    <definedName name="SP_HP_600" localSheetId="4">'[613]Road data'!#REF!</definedName>
    <definedName name="SP_HP_600" localSheetId="5">#N/A</definedName>
    <definedName name="SP_HP_600">'[613]Road data'!#REF!</definedName>
    <definedName name="SP_HP_800" localSheetId="7">'[205]Road data'!#REF!</definedName>
    <definedName name="SP_HP_800" localSheetId="6">'[205]Road data'!#REF!</definedName>
    <definedName name="SP_HP_800" localSheetId="8">'[205]Road data'!#REF!</definedName>
    <definedName name="SP_HP_800" localSheetId="13">'[205]Road data'!#REF!</definedName>
    <definedName name="SP_HP_800" localSheetId="9">'[205]Road data'!#REF!</definedName>
    <definedName name="SP_HP_800" localSheetId="2">'[203]Road data'!#REF!</definedName>
    <definedName name="SP_HP_800" localSheetId="4">'[203]Road data'!#REF!</definedName>
    <definedName name="SP_HP_800" localSheetId="11">'[205]Road data'!#REF!</definedName>
    <definedName name="SP_HP_800" localSheetId="5">'[204]Road data'!#REF!</definedName>
    <definedName name="SP_HP_800" localSheetId="3">'[203]Road data'!#REF!</definedName>
    <definedName name="SP_HP_800">'[205]Road data'!#REF!</definedName>
    <definedName name="Sp_HPC" localSheetId="2">'[213]Road data'!$C$404</definedName>
    <definedName name="Sp_HPC" localSheetId="4">'[213]Road data'!$C$404</definedName>
    <definedName name="Sp_HPC" localSheetId="12">'[214]Road data'!$C$404</definedName>
    <definedName name="Sp_HPC" localSheetId="5">'[215]Road data'!$C$404</definedName>
    <definedName name="Sp_HPC" localSheetId="3">'[213]Road data'!$C$404</definedName>
    <definedName name="Sp_HPC">'[216]Road data'!$C$404</definedName>
    <definedName name="SP_HPL_600" localSheetId="4">'[613]Road data'!#REF!</definedName>
    <definedName name="SP_HPL_600" localSheetId="5">#N/A</definedName>
    <definedName name="SP_HPL_600">'[613]Road data'!#REF!</definedName>
    <definedName name="SP_HPL_800" localSheetId="7">'[205]Road data'!#REF!</definedName>
    <definedName name="SP_HPL_800" localSheetId="6">'[205]Road data'!#REF!</definedName>
    <definedName name="SP_HPL_800" localSheetId="8">'[205]Road data'!#REF!</definedName>
    <definedName name="SP_HPL_800" localSheetId="13">'[205]Road data'!#REF!</definedName>
    <definedName name="SP_HPL_800" localSheetId="9">'[205]Road data'!#REF!</definedName>
    <definedName name="SP_HPL_800" localSheetId="2">'[203]Road data'!#REF!</definedName>
    <definedName name="SP_HPL_800" localSheetId="4">'[203]Road data'!#REF!</definedName>
    <definedName name="SP_HPL_800" localSheetId="11">'[205]Road data'!#REF!</definedName>
    <definedName name="SP_HPL_800" localSheetId="5">'[204]Road data'!#REF!</definedName>
    <definedName name="SP_HPL_800" localSheetId="3">'[203]Road data'!#REF!</definedName>
    <definedName name="SP_HPL_800">'[205]Road data'!#REF!</definedName>
    <definedName name="SP_HYSD_FOUND" localSheetId="7">#REF!</definedName>
    <definedName name="SP_HYSD_FOUND" localSheetId="6">#REF!</definedName>
    <definedName name="SP_HYSD_FOUND" localSheetId="8">#REF!</definedName>
    <definedName name="SP_HYSD_FOUND" localSheetId="13">#REF!</definedName>
    <definedName name="SP_HYSD_FOUND" localSheetId="9">#REF!</definedName>
    <definedName name="SP_HYSD_FOUND" localSheetId="16">#REF!</definedName>
    <definedName name="SP_HYSD_FOUND" localSheetId="2">#REF!</definedName>
    <definedName name="SP_HYSD_FOUND" localSheetId="4">'[286]Road data'!#REF!</definedName>
    <definedName name="SP_HYSD_FOUND" localSheetId="11">#REF!</definedName>
    <definedName name="SP_HYSD_FOUND" localSheetId="3">#REF!</definedName>
    <definedName name="SP_HYSD_FOUND">#REF!</definedName>
    <definedName name="SP_HYSD_SUB" localSheetId="7">#REF!</definedName>
    <definedName name="SP_HYSD_SUB" localSheetId="6">#REF!</definedName>
    <definedName name="SP_HYSD_SUB" localSheetId="8">#REF!</definedName>
    <definedName name="SP_HYSD_SUB" localSheetId="13">#REF!</definedName>
    <definedName name="SP_HYSD_SUB" localSheetId="9">#REF!</definedName>
    <definedName name="SP_HYSD_SUB" localSheetId="16">#REF!</definedName>
    <definedName name="SP_HYSD_SUB" localSheetId="2">'[286]Road data'!#REF!</definedName>
    <definedName name="SP_HYSD_SUB" localSheetId="4">'[286]Road data'!#REF!</definedName>
    <definedName name="SP_HYSD_SUB" localSheetId="11">#REF!</definedName>
    <definedName name="SP_HYSD_SUB" localSheetId="3">'[286]Road data'!#REF!</definedName>
    <definedName name="SP_HYSD_SUB">#REF!</definedName>
    <definedName name="SP_HYSD_SUPER" localSheetId="2">#REF!</definedName>
    <definedName name="SP_HYSD_Super" localSheetId="4">'[230]Road data'!$C$1177</definedName>
    <definedName name="SP_HYSD_Super" localSheetId="12">'[231]Road data'!#REF!</definedName>
    <definedName name="SP_HYSD_Super" localSheetId="5">#N/A</definedName>
    <definedName name="SP_HYSD_SUPER" localSheetId="3">#REF!</definedName>
    <definedName name="SP_HYSD_Super">'[229]Road data'!$C$1177</definedName>
    <definedName name="sp_l_hp" localSheetId="5">'[207]C.D.Data (Morth)'!#REF!</definedName>
    <definedName name="sp_l_hp">'[206]C.D.Data (Morth)'!#REF!</definedName>
    <definedName name="SP_LINE_PAINT" localSheetId="5">'[609]Road data'!$C$1789</definedName>
    <definedName name="SP_LINE_PAINT">'[610]Road data'!$C$1789</definedName>
    <definedName name="SP_M10_base" localSheetId="7">'[485]Road data'!#REF!</definedName>
    <definedName name="SP_M10_base" localSheetId="6">'[485]Road data'!#REF!</definedName>
    <definedName name="SP_M10_base" localSheetId="8">'[485]Road data'!#REF!</definedName>
    <definedName name="SP_M10_base" localSheetId="13">'[485]Road data'!#REF!</definedName>
    <definedName name="SP_M10_base" localSheetId="9">'[485]Road data'!#REF!</definedName>
    <definedName name="SP_M10_base" localSheetId="2">'[393]Road data'!#REF!</definedName>
    <definedName name="SP_M10_base" localSheetId="4">'[393]Road data'!#REF!</definedName>
    <definedName name="SP_M10_base" localSheetId="11">'[485]Road data'!#REF!</definedName>
    <definedName name="SP_M10_base" localSheetId="12">'[231]Road data'!#REF!</definedName>
    <definedName name="SP_M10_base" localSheetId="5">'[556]Road data'!#REF!</definedName>
    <definedName name="SP_M10_base" localSheetId="3">'[393]Road data'!#REF!</definedName>
    <definedName name="SP_M10_base">'[485]Road data'!#REF!</definedName>
    <definedName name="sp_M10_bCC" localSheetId="7">'[485]Road data'!#REF!</definedName>
    <definedName name="sp_M10_bCC" localSheetId="6">'[485]Road data'!#REF!</definedName>
    <definedName name="sp_M10_bCC" localSheetId="8">'[485]Road data'!#REF!</definedName>
    <definedName name="sp_M10_bCC" localSheetId="13">'[485]Road data'!#REF!</definedName>
    <definedName name="sp_M10_bCC" localSheetId="9">'[485]Road data'!#REF!</definedName>
    <definedName name="sp_M10_bCC" localSheetId="2">'[393]Road data'!#REF!</definedName>
    <definedName name="sp_M10_bCC" localSheetId="4">'[393]Road data'!#REF!</definedName>
    <definedName name="sp_M10_bCC" localSheetId="11">'[485]Road data'!#REF!</definedName>
    <definedName name="sp_M10_bCC" localSheetId="12">'[231]Road data'!#REF!</definedName>
    <definedName name="sp_M10_bCC" localSheetId="5">#N/A</definedName>
    <definedName name="sp_M10_bCC" localSheetId="3">'[393]Road data'!#REF!</definedName>
    <definedName name="sp_M10_bCC">'[485]Road data'!#REF!</definedName>
    <definedName name="SP_M10_drainS" localSheetId="7">'[485]Road data'!#REF!</definedName>
    <definedName name="SP_M10_drainS" localSheetId="6">'[485]Road data'!#REF!</definedName>
    <definedName name="SP_M10_drainS" localSheetId="8">'[485]Road data'!#REF!</definedName>
    <definedName name="SP_M10_drainS" localSheetId="13">'[485]Road data'!#REF!</definedName>
    <definedName name="SP_M10_drainS" localSheetId="9">'[485]Road data'!#REF!</definedName>
    <definedName name="SP_M10_drainS" localSheetId="2">'[393]Road data'!#REF!</definedName>
    <definedName name="SP_M10_drainS" localSheetId="4">'[393]Road data'!#REF!</definedName>
    <definedName name="SP_M10_drainS" localSheetId="11">'[485]Road data'!#REF!</definedName>
    <definedName name="SP_M10_drainS" localSheetId="12">'[231]Road data'!#REF!</definedName>
    <definedName name="SP_M10_drainS" localSheetId="5">'[556]Road data'!#REF!</definedName>
    <definedName name="SP_M10_drainS" localSheetId="3">'[393]Road data'!#REF!</definedName>
    <definedName name="SP_M10_drainS">'[485]Road data'!#REF!</definedName>
    <definedName name="SP_M15_deviders" localSheetId="7">'[485]Road data'!#REF!</definedName>
    <definedName name="SP_M15_deviders" localSheetId="6">'[485]Road data'!#REF!</definedName>
    <definedName name="SP_M15_deviders" localSheetId="8">'[485]Road data'!#REF!</definedName>
    <definedName name="SP_M15_deviders" localSheetId="13">'[485]Road data'!#REF!</definedName>
    <definedName name="SP_M15_deviders" localSheetId="9">'[485]Road data'!#REF!</definedName>
    <definedName name="SP_M15_deviders" localSheetId="2">'[393]Road data'!#REF!</definedName>
    <definedName name="SP_M15_deviders" localSheetId="4">'[393]Road data'!#REF!</definedName>
    <definedName name="SP_M15_deviders" localSheetId="11">'[485]Road data'!#REF!</definedName>
    <definedName name="SP_M15_deviders" localSheetId="12">'[231]Road data'!#REF!</definedName>
    <definedName name="SP_M15_deviders" localSheetId="5">'[556]Road data'!#REF!</definedName>
    <definedName name="SP_M15_deviders" localSheetId="3">'[393]Road data'!#REF!</definedName>
    <definedName name="SP_M15_deviders">'[485]Road data'!#REF!</definedName>
    <definedName name="SP_M15_DIVIDERS" localSheetId="7">#REF!</definedName>
    <definedName name="SP_M15_DIVIDERS" localSheetId="6">#REF!</definedName>
    <definedName name="SP_M15_DIVIDERS" localSheetId="8">#REF!</definedName>
    <definedName name="SP_M15_DIVIDERS" localSheetId="13">#REF!</definedName>
    <definedName name="SP_M15_DIVIDERS" localSheetId="9">#REF!</definedName>
    <definedName name="SP_M15_DIVIDERS" localSheetId="16">#REF!</definedName>
    <definedName name="SP_M15_DIVIDERS" localSheetId="2">#REF!</definedName>
    <definedName name="SP_M15_DIVIDERS" localSheetId="4">'[286]Road data'!#REF!</definedName>
    <definedName name="SP_M15_DIVIDERS" localSheetId="11">#REF!</definedName>
    <definedName name="SP_M15_DIVIDERS" localSheetId="3">#REF!</definedName>
    <definedName name="SP_M15_DIVIDERS">#REF!</definedName>
    <definedName name="SP_M15_footing" localSheetId="7">'[485]Road data'!#REF!</definedName>
    <definedName name="SP_M15_footing" localSheetId="6">'[485]Road data'!#REF!</definedName>
    <definedName name="SP_M15_footing" localSheetId="8">'[485]Road data'!#REF!</definedName>
    <definedName name="SP_M15_footing" localSheetId="13">'[485]Road data'!#REF!</definedName>
    <definedName name="SP_M15_footing" localSheetId="9">'[485]Road data'!#REF!</definedName>
    <definedName name="SP_M15_footing" localSheetId="2">'[393]Road data'!#REF!</definedName>
    <definedName name="SP_M15_footing" localSheetId="4">'[393]Road data'!#REF!</definedName>
    <definedName name="SP_M15_footing" localSheetId="11">'[485]Road data'!#REF!</definedName>
    <definedName name="SP_M15_footing" localSheetId="12">'[231]Road data'!#REF!</definedName>
    <definedName name="SP_M15_footing" localSheetId="5">#N/A</definedName>
    <definedName name="SP_M15_footing" localSheetId="3">'[393]Road data'!#REF!</definedName>
    <definedName name="SP_M15_footing">'[485]Road data'!#REF!</definedName>
    <definedName name="SP_M15_FOUND" localSheetId="7">#REF!</definedName>
    <definedName name="SP_M15_FOUND" localSheetId="6">#REF!</definedName>
    <definedName name="SP_M15_FOUND" localSheetId="8">#REF!</definedName>
    <definedName name="SP_M15_FOUND" localSheetId="13">#REF!</definedName>
    <definedName name="SP_M15_FOUND" localSheetId="9">#REF!</definedName>
    <definedName name="SP_M15_FOUND" localSheetId="16">#REF!</definedName>
    <definedName name="SP_M15_FOUND" localSheetId="2">#REF!</definedName>
    <definedName name="SP_M15_FOUND" localSheetId="4">'[286]Road data'!#REF!</definedName>
    <definedName name="SP_M15_FOUND" localSheetId="11">#REF!</definedName>
    <definedName name="SP_M15_FOUND" localSheetId="3">#REF!</definedName>
    <definedName name="SP_M15_FOUND">#REF!</definedName>
    <definedName name="SP_M15_LEVEL" localSheetId="7">#REF!</definedName>
    <definedName name="SP_M15_LEVEL" localSheetId="6">#REF!</definedName>
    <definedName name="SP_M15_LEVEL" localSheetId="8">#REF!</definedName>
    <definedName name="SP_M15_LEVEL" localSheetId="13">#REF!</definedName>
    <definedName name="SP_M15_LEVEL" localSheetId="9">#REF!</definedName>
    <definedName name="SP_M15_LEVEL" localSheetId="16">#REF!</definedName>
    <definedName name="SP_M15_LEVEL" localSheetId="2">#REF!</definedName>
    <definedName name="SP_M15_LEVEL" localSheetId="4">'[286]Road data'!#REF!</definedName>
    <definedName name="SP_M15_LEVEL" localSheetId="11">#REF!</definedName>
    <definedName name="SP_M15_LEVEL" localSheetId="3">#REF!</definedName>
    <definedName name="SP_M15_LEVEL">#REF!</definedName>
    <definedName name="SP_M15_SUB" localSheetId="2">#REF!</definedName>
    <definedName name="SP_M15_SUB" localSheetId="4">'[230]Road data'!$C$1028</definedName>
    <definedName name="SP_M15_SUB" localSheetId="12">'[231]Road data'!#REF!</definedName>
    <definedName name="SP_M15_SUB" localSheetId="5">#N/A</definedName>
    <definedName name="SP_M15_SUB" localSheetId="3">#REF!</definedName>
    <definedName name="SP_M15_SUB">'[229]Road data'!$C$1028</definedName>
    <definedName name="Sp_M20_Bed" localSheetId="2">'[213]Road data'!$C$559</definedName>
    <definedName name="Sp_M20_Bed" localSheetId="4">'[213]Road data'!$C$559</definedName>
    <definedName name="Sp_M20_Bed" localSheetId="12">'[214]Road data'!$C$559</definedName>
    <definedName name="Sp_M20_Bed" localSheetId="5">'[215]Road data'!$C$559</definedName>
    <definedName name="Sp_M20_Bed" localSheetId="3">'[213]Road data'!$C$559</definedName>
    <definedName name="Sp_M20_Bed">'[216]Road data'!$C$559</definedName>
    <definedName name="SP_M20_BedBack" localSheetId="2">'[230]Road data'!$C$1058</definedName>
    <definedName name="SP_M20_BedBack" localSheetId="4">'[230]Road data'!$C$1058</definedName>
    <definedName name="SP_M20_BedBack" localSheetId="12">'[231]Road data'!#REF!</definedName>
    <definedName name="SP_M20_BedBack" localSheetId="5">#N/A</definedName>
    <definedName name="SP_M20_BedBack" localSheetId="3">'[230]Road data'!$C$1058</definedName>
    <definedName name="SP_M20_BedBack">'[229]Road data'!$C$1058</definedName>
    <definedName name="SP_M20_COVER" localSheetId="7">'[485]Road data'!#REF!</definedName>
    <definedName name="SP_M20_COVER" localSheetId="6">'[485]Road data'!#REF!</definedName>
    <definedName name="SP_M20_COVER" localSheetId="8">'[485]Road data'!#REF!</definedName>
    <definedName name="SP_M20_COVER" localSheetId="13">'[485]Road data'!#REF!</definedName>
    <definedName name="SP_M20_COVER" localSheetId="9">'[485]Road data'!#REF!</definedName>
    <definedName name="SP_M20_COVER" localSheetId="2">'[393]Road data'!#REF!</definedName>
    <definedName name="SP_M20_COVER" localSheetId="4">'[393]Road data'!#REF!</definedName>
    <definedName name="SP_M20_COVER" localSheetId="11">'[485]Road data'!#REF!</definedName>
    <definedName name="SP_M20_COVER" localSheetId="12">'[231]Road data'!#REF!</definedName>
    <definedName name="SP_M20_COVER" localSheetId="5">#N/A</definedName>
    <definedName name="SP_M20_COVER" localSheetId="3">'[393]Road data'!#REF!</definedName>
    <definedName name="SP_M20_COVER">'[485]Road data'!#REF!</definedName>
    <definedName name="SP_M20_Slab" localSheetId="2">'[230]Road data'!$C$1088</definedName>
    <definedName name="SP_M20_Slab" localSheetId="4">'[230]Road data'!$C$1088</definedName>
    <definedName name="SP_M20_Slab" localSheetId="12">'[231]Road data'!#REF!</definedName>
    <definedName name="SP_M20_Slab" localSheetId="5">#N/A</definedName>
    <definedName name="SP_M20_Slab" localSheetId="3">'[230]Road data'!$C$1088</definedName>
    <definedName name="SP_M20_Slab">'[229]Road data'!$C$1088</definedName>
    <definedName name="SP_M20R_BEDBLOCKS" localSheetId="7">#REF!</definedName>
    <definedName name="SP_M20R_BEDBLOCKS" localSheetId="6">#REF!</definedName>
    <definedName name="SP_M20R_BEDBLOCKS" localSheetId="8">#REF!</definedName>
    <definedName name="SP_M20R_BEDBLOCKS" localSheetId="13">#REF!</definedName>
    <definedName name="SP_M20R_BEDBLOCKS" localSheetId="9">#REF!</definedName>
    <definedName name="SP_M20R_BEDBLOCKS" localSheetId="16">#REF!</definedName>
    <definedName name="SP_M20R_BEDBLOCKS" localSheetId="2">#REF!</definedName>
    <definedName name="SP_M20R_BEDBLOCKS" localSheetId="4">'[286]Road data'!#REF!</definedName>
    <definedName name="SP_M20R_BEDBLOCKS" localSheetId="11">#REF!</definedName>
    <definedName name="SP_M20R_BEDBLOCKS" localSheetId="3">#REF!</definedName>
    <definedName name="SP_M20R_BEDBLOCKS">#REF!</definedName>
    <definedName name="SP_M20R_COVER_SLAB" localSheetId="7">#REF!</definedName>
    <definedName name="SP_M20R_COVER_SLAB" localSheetId="6">#REF!</definedName>
    <definedName name="SP_M20R_COVER_SLAB" localSheetId="8">#REF!</definedName>
    <definedName name="SP_M20R_COVER_SLAB" localSheetId="13">#REF!</definedName>
    <definedName name="SP_M20R_COVER_SLAB" localSheetId="9">#REF!</definedName>
    <definedName name="SP_M20R_COVER_SLAB" localSheetId="16">#REF!</definedName>
    <definedName name="SP_M20R_COVER_SLAB" localSheetId="2">#REF!</definedName>
    <definedName name="SP_M20R_COVER_SLAB" localSheetId="4">'[286]Road data'!#REF!</definedName>
    <definedName name="SP_M20R_COVER_SLAB" localSheetId="11">#REF!</definedName>
    <definedName name="SP_M20R_COVER_SLAB" localSheetId="3">#REF!</definedName>
    <definedName name="SP_M20R_COVER_SLAB">#REF!</definedName>
    <definedName name="SP_M20R_DECK" localSheetId="7">#REF!</definedName>
    <definedName name="SP_M20R_DECK" localSheetId="6">#REF!</definedName>
    <definedName name="SP_M20R_DECK" localSheetId="8">#REF!</definedName>
    <definedName name="SP_M20R_DECK" localSheetId="13">#REF!</definedName>
    <definedName name="SP_M20R_DECK" localSheetId="9">#REF!</definedName>
    <definedName name="SP_M20R_DECK" localSheetId="16">#REF!</definedName>
    <definedName name="SP_M20R_DECK" localSheetId="2">#REF!</definedName>
    <definedName name="SP_M20R_DECK" localSheetId="4">'[286]Road data'!#REF!</definedName>
    <definedName name="SP_M20R_DECK" localSheetId="11">#REF!</definedName>
    <definedName name="SP_M20R_DECK" localSheetId="3">#REF!</definedName>
    <definedName name="SP_M20R_DECK">#REF!</definedName>
    <definedName name="SP_M20R_RAIL" localSheetId="7">#REF!</definedName>
    <definedName name="SP_M20R_RAIL" localSheetId="6">#REF!</definedName>
    <definedName name="SP_M20R_RAIL" localSheetId="8">#REF!</definedName>
    <definedName name="SP_M20R_RAIL" localSheetId="13">#REF!</definedName>
    <definedName name="SP_M20R_RAIL" localSheetId="9">#REF!</definedName>
    <definedName name="SP_M20R_RAIL" localSheetId="16">#REF!</definedName>
    <definedName name="SP_M20R_RAIL" localSheetId="2">#REF!</definedName>
    <definedName name="SP_M20R_RAIL" localSheetId="4">'[286]Road data'!#REF!</definedName>
    <definedName name="SP_M20R_RAIL" localSheetId="11">#REF!</definedName>
    <definedName name="SP_M20R_RAIL" localSheetId="3">#REF!</definedName>
    <definedName name="SP_M20R_RAIL">#REF!</definedName>
    <definedName name="SP_M25_ApproachSlab" localSheetId="7">'[485]Road data'!#REF!</definedName>
    <definedName name="SP_M25_ApproachSlab" localSheetId="6">'[485]Road data'!#REF!</definedName>
    <definedName name="SP_M25_ApproachSlab" localSheetId="8">'[485]Road data'!#REF!</definedName>
    <definedName name="SP_M25_ApproachSlab" localSheetId="13">'[485]Road data'!#REF!</definedName>
    <definedName name="SP_M25_ApproachSlab" localSheetId="9">'[485]Road data'!#REF!</definedName>
    <definedName name="SP_M25_ApproachSlab" localSheetId="16">'[485]Road data'!#REF!</definedName>
    <definedName name="SP_M25_ApproachSlab" localSheetId="2">'[393]Road data'!#REF!</definedName>
    <definedName name="SP_M25_ApproachSlab" localSheetId="4">'[393]Road data'!#REF!</definedName>
    <definedName name="SP_M25_ApproachSlab" localSheetId="11">'[485]Road data'!#REF!</definedName>
    <definedName name="SP_M25_ApproachSlab" localSheetId="12">'[231]Road data'!#REF!</definedName>
    <definedName name="SP_M25_ApproachSlab" localSheetId="5">#N/A</definedName>
    <definedName name="SP_M25_ApproachSlab" localSheetId="3">'[393]Road data'!#REF!</definedName>
    <definedName name="SP_M25_ApproachSlab">'[485]Road data'!#REF!</definedName>
    <definedName name="SP_M25R_APP" localSheetId="7">#REF!</definedName>
    <definedName name="SP_M25R_APP" localSheetId="6">#REF!</definedName>
    <definedName name="SP_M25R_APP" localSheetId="8">#REF!</definedName>
    <definedName name="SP_M25R_APP" localSheetId="13">#REF!</definedName>
    <definedName name="SP_M25R_APP" localSheetId="9">#REF!</definedName>
    <definedName name="SP_M25R_APP" localSheetId="16">#REF!</definedName>
    <definedName name="SP_M25R_APP" localSheetId="2">#REF!</definedName>
    <definedName name="SP_M25R_APP" localSheetId="4">'[286]Road data'!#REF!</definedName>
    <definedName name="SP_M25R_APP" localSheetId="11">#REF!</definedName>
    <definedName name="SP_M25R_APP" localSheetId="3">#REF!</definedName>
    <definedName name="SP_M25R_APP">#REF!</definedName>
    <definedName name="SP_M30_WC" localSheetId="7">'[485]Road data'!#REF!</definedName>
    <definedName name="SP_M30_WC" localSheetId="6">'[485]Road data'!#REF!</definedName>
    <definedName name="SP_M30_WC" localSheetId="8">'[485]Road data'!#REF!</definedName>
    <definedName name="SP_M30_WC" localSheetId="13">'[485]Road data'!#REF!</definedName>
    <definedName name="SP_M30_WC" localSheetId="9">'[485]Road data'!#REF!</definedName>
    <definedName name="SP_M30_WC" localSheetId="16">'[485]Road data'!#REF!</definedName>
    <definedName name="SP_M30_WC" localSheetId="2">'[393]Road data'!#REF!</definedName>
    <definedName name="SP_M30_WC" localSheetId="4">'[393]Road data'!#REF!</definedName>
    <definedName name="SP_M30_WC" localSheetId="11">'[485]Road data'!#REF!</definedName>
    <definedName name="SP_M30_WC" localSheetId="12">'[231]Road data'!#REF!</definedName>
    <definedName name="SP_M30_WC" localSheetId="5">#N/A</definedName>
    <definedName name="SP_M30_WC" localSheetId="3">'[393]Road data'!#REF!</definedName>
    <definedName name="SP_M30_WC">'[485]Road data'!#REF!</definedName>
    <definedName name="SP_M30R_WC" localSheetId="7">#REF!</definedName>
    <definedName name="SP_M30R_WC" localSheetId="6">#REF!</definedName>
    <definedName name="SP_M30R_WC" localSheetId="8">#REF!</definedName>
    <definedName name="SP_M30R_WC" localSheetId="13">#REF!</definedName>
    <definedName name="SP_M30R_WC" localSheetId="9">#REF!</definedName>
    <definedName name="SP_M30R_WC" localSheetId="16">#REF!</definedName>
    <definedName name="SP_M30R_WC" localSheetId="2">#REF!</definedName>
    <definedName name="SP_M30R_WC" localSheetId="4">'[286]Road data'!#REF!</definedName>
    <definedName name="SP_M30R_WC" localSheetId="11">#REF!</definedName>
    <definedName name="SP_M30R_WC" localSheetId="3">#REF!</definedName>
    <definedName name="SP_M30R_WC">#REF!</definedName>
    <definedName name="SP_M35_CC" localSheetId="2">'[230]Road data'!$C$645</definedName>
    <definedName name="SP_M35_CC" localSheetId="4">'[230]Road data'!$C$645</definedName>
    <definedName name="SP_M35_CC" localSheetId="12">'[231]Road data'!#REF!</definedName>
    <definedName name="SP_M35_CC" localSheetId="5">'[555]Road data'!$C$645</definedName>
    <definedName name="SP_M35_CC" localSheetId="3">'[230]Road data'!$C$645</definedName>
    <definedName name="SP_M35_CC">'[229]Road data'!$C$645</definedName>
    <definedName name="SP_M35_CCP" localSheetId="7">#REF!</definedName>
    <definedName name="SP_M35_CCP" localSheetId="6">#REF!</definedName>
    <definedName name="SP_M35_CCP" localSheetId="8">#REF!</definedName>
    <definedName name="SP_M35_CCP" localSheetId="13">#REF!</definedName>
    <definedName name="SP_M35_CCP" localSheetId="9">#REF!</definedName>
    <definedName name="SP_M35_CCP" localSheetId="16">#REF!</definedName>
    <definedName name="SP_M35_CCP" localSheetId="2">'[286]Road data'!$C$242</definedName>
    <definedName name="SP_M35_CCP" localSheetId="4">'[286]Road data'!$C$242</definedName>
    <definedName name="SP_M35_CCP" localSheetId="11">#REF!</definedName>
    <definedName name="SP_M35_CCP" localSheetId="3">'[286]Road data'!$C$242</definedName>
    <definedName name="SP_M35_CCP">#REF!</definedName>
    <definedName name="SP_M35_fLY_CCP" localSheetId="7">#REF!</definedName>
    <definedName name="SP_M35_fLY_CCP" localSheetId="6">#REF!</definedName>
    <definedName name="SP_M35_fLY_CCP" localSheetId="8">#REF!</definedName>
    <definedName name="SP_M35_fLY_CCP" localSheetId="13">#REF!</definedName>
    <definedName name="SP_M35_fLY_CCP" localSheetId="9">#REF!</definedName>
    <definedName name="SP_M35_fLY_CCP" localSheetId="16">#REF!</definedName>
    <definedName name="SP_M35_fLY_CCP" localSheetId="2">#REF!</definedName>
    <definedName name="SP_M35_fLY_CCP" localSheetId="4">'[286]Road data'!#REF!</definedName>
    <definedName name="SP_M35_fLY_CCP" localSheetId="11">#REF!</definedName>
    <definedName name="SP_M35_fLY_CCP" localSheetId="3">#REF!</definedName>
    <definedName name="SP_M35_fLY_CCP">#REF!</definedName>
    <definedName name="SP_M35_FlyAsh" localSheetId="7">'[485]Road data'!#REF!</definedName>
    <definedName name="SP_M35_FlyAsh" localSheetId="6">'[485]Road data'!#REF!</definedName>
    <definedName name="SP_M35_FlyAsh" localSheetId="8">'[485]Road data'!#REF!</definedName>
    <definedName name="SP_M35_FlyAsh" localSheetId="13">'[485]Road data'!#REF!</definedName>
    <definedName name="SP_M35_FlyAsh" localSheetId="9">'[485]Road data'!#REF!</definedName>
    <definedName name="SP_M35_FlyAsh" localSheetId="16">'[485]Road data'!#REF!</definedName>
    <definedName name="SP_M35_FlyAsh" localSheetId="2">'[393]Road data'!#REF!</definedName>
    <definedName name="SP_M35_FlyAsh" localSheetId="4">'[393]Road data'!#REF!</definedName>
    <definedName name="SP_M35_FlyAsh" localSheetId="11">'[485]Road data'!#REF!</definedName>
    <definedName name="SP_M35_FlyAsh" localSheetId="12">'[231]Road data'!#REF!</definedName>
    <definedName name="SP_M35_FlyAsh" localSheetId="5">#N/A</definedName>
    <definedName name="SP_M35_FlyAsh" localSheetId="3">'[393]Road data'!#REF!</definedName>
    <definedName name="SP_M35_FlyAsh">'[485]Road data'!#REF!</definedName>
    <definedName name="SP_MAST_12.7" localSheetId="7">#REF!</definedName>
    <definedName name="SP_MAST_12.7" localSheetId="6">#REF!</definedName>
    <definedName name="SP_MAST_12.7" localSheetId="8">#REF!</definedName>
    <definedName name="SP_MAST_12.7" localSheetId="13">#REF!</definedName>
    <definedName name="SP_MAST_12.7" localSheetId="9">#REF!</definedName>
    <definedName name="SP_MAST_12.7" localSheetId="16">#REF!</definedName>
    <definedName name="SP_MAST_12.7" localSheetId="11">#REF!</definedName>
    <definedName name="SP_MAST_12.7">#REF!</definedName>
    <definedName name="SP_MAST_25.4" localSheetId="7">'[558]Road data'!#REF!</definedName>
    <definedName name="SP_MAST_25.4" localSheetId="6">'[558]Road data'!#REF!</definedName>
    <definedName name="SP_MAST_25.4" localSheetId="8">'[558]Road data'!#REF!</definedName>
    <definedName name="SP_MAST_25.4" localSheetId="13">'[558]Road data'!#REF!</definedName>
    <definedName name="SP_MAST_25.4" localSheetId="9">'[558]Road data'!#REF!</definedName>
    <definedName name="SP_MAST_25.4" localSheetId="16">'[558]Road data'!#REF!</definedName>
    <definedName name="SP_MAST_25.4" localSheetId="2">#REF!</definedName>
    <definedName name="SP_MAST_25.4" localSheetId="4">#REF!</definedName>
    <definedName name="SP_MAST_25.4" localSheetId="11">'[558]Road data'!#REF!</definedName>
    <definedName name="SP_MAST_25.4" localSheetId="5">'[559]Road data'!#REF!</definedName>
    <definedName name="SP_MAST_25.4" localSheetId="3">#REF!</definedName>
    <definedName name="SP_MAST_25.4">'[558]Road data'!#REF!</definedName>
    <definedName name="SP_Mild" localSheetId="7">'[485]Road data'!#REF!</definedName>
    <definedName name="SP_Mild" localSheetId="6">'[485]Road data'!#REF!</definedName>
    <definedName name="SP_Mild" localSheetId="8">'[485]Road data'!#REF!</definedName>
    <definedName name="SP_Mild" localSheetId="13">'[485]Road data'!#REF!</definedName>
    <definedName name="SP_Mild" localSheetId="9">'[485]Road data'!#REF!</definedName>
    <definedName name="SP_Mild" localSheetId="16">'[485]Road data'!#REF!</definedName>
    <definedName name="SP_Mild" localSheetId="2">'[393]Road data'!#REF!</definedName>
    <definedName name="SP_Mild" localSheetId="4">'[393]Road data'!#REF!</definedName>
    <definedName name="SP_Mild" localSheetId="11">'[485]Road data'!#REF!</definedName>
    <definedName name="SP_Mild" localSheetId="12">'[231]Road data'!#REF!</definedName>
    <definedName name="SP_Mild" localSheetId="5">#N/A</definedName>
    <definedName name="SP_Mild" localSheetId="3">'[393]Road data'!#REF!</definedName>
    <definedName name="SP_Mild">'[485]Road data'!#REF!</definedName>
    <definedName name="SP_MSS" localSheetId="7">#REF!</definedName>
    <definedName name="SP_MSS" localSheetId="6">#REF!</definedName>
    <definedName name="SP_MSS" localSheetId="8">#REF!</definedName>
    <definedName name="SP_MSS" localSheetId="13">#REF!</definedName>
    <definedName name="SP_MSS" localSheetId="9">#REF!</definedName>
    <definedName name="SP_MSS" localSheetId="16">#REF!</definedName>
    <definedName name="SP_MSS" localSheetId="2">#REF!</definedName>
    <definedName name="SP_MSS" localSheetId="4">'[286]Road data'!#REF!</definedName>
    <definedName name="SP_MSS" localSheetId="11">#REF!</definedName>
    <definedName name="Sp_MSS" localSheetId="12">'[214]Road data'!$C$220</definedName>
    <definedName name="Sp_MSS" localSheetId="5">'[215]Road data'!$C$220</definedName>
    <definedName name="SP_MSS" localSheetId="3">#REF!</definedName>
    <definedName name="SP_MSS">#REF!</definedName>
    <definedName name="SP_O_ROCK" localSheetId="7">#REF!</definedName>
    <definedName name="SP_O_ROCK" localSheetId="6">#REF!</definedName>
    <definedName name="SP_O_ROCK" localSheetId="8">#REF!</definedName>
    <definedName name="SP_O_ROCK" localSheetId="13">#REF!</definedName>
    <definedName name="SP_O_ROCK" localSheetId="9">#REF!</definedName>
    <definedName name="SP_O_ROCK" localSheetId="16">#REF!</definedName>
    <definedName name="SP_O_ROCK" localSheetId="2">#REF!</definedName>
    <definedName name="SP_O_ROCK" localSheetId="4">#REF!</definedName>
    <definedName name="SP_O_ROCK" localSheetId="11">#REF!</definedName>
    <definedName name="SP_O_ROCK" localSheetId="3">#REF!</definedName>
    <definedName name="SP_O_ROCK">#REF!</definedName>
    <definedName name="SP_PAINT" localSheetId="7">#REF!</definedName>
    <definedName name="SP_PAINT" localSheetId="6">#REF!</definedName>
    <definedName name="SP_PAINT" localSheetId="8">#REF!</definedName>
    <definedName name="SP_PAINT" localSheetId="13">#REF!</definedName>
    <definedName name="SP_PAINT" localSheetId="9">#REF!</definedName>
    <definedName name="SP_PAINT" localSheetId="16">#REF!</definedName>
    <definedName name="SP_PAINT" localSheetId="2">#REF!</definedName>
    <definedName name="SP_PAINT" localSheetId="4">'[286]Road data'!#REF!</definedName>
    <definedName name="SP_PAINT" localSheetId="11">#REF!</definedName>
    <definedName name="SP_PAINT" localSheetId="3">#REF!</definedName>
    <definedName name="SP_PAINT">#REF!</definedName>
    <definedName name="SP_Painting" localSheetId="7">'[485]Road data'!#REF!</definedName>
    <definedName name="SP_Painting" localSheetId="6">'[485]Road data'!#REF!</definedName>
    <definedName name="SP_Painting" localSheetId="8">'[485]Road data'!#REF!</definedName>
    <definedName name="SP_Painting" localSheetId="13">'[485]Road data'!#REF!</definedName>
    <definedName name="SP_Painting" localSheetId="9">'[485]Road data'!#REF!</definedName>
    <definedName name="SP_Painting" localSheetId="16">'[485]Road data'!#REF!</definedName>
    <definedName name="SP_Painting" localSheetId="2">'[393]Road data'!#REF!</definedName>
    <definedName name="SP_Painting" localSheetId="4">'[393]Road data'!#REF!</definedName>
    <definedName name="SP_Painting" localSheetId="11">'[485]Road data'!#REF!</definedName>
    <definedName name="SP_Painting" localSheetId="12">'[231]Road data'!#REF!</definedName>
    <definedName name="SP_Painting" localSheetId="5">#N/A</definedName>
    <definedName name="SP_Painting" localSheetId="3">'[393]Road data'!#REF!</definedName>
    <definedName name="SP_Painting">'[485]Road data'!#REF!</definedName>
    <definedName name="SP_Pick" localSheetId="2">'[230]Road data'!$C$131</definedName>
    <definedName name="SP_Pick" localSheetId="4">'[230]Road data'!$C$131</definedName>
    <definedName name="SP_Pick" localSheetId="12">'[231]Road data'!$C$79</definedName>
    <definedName name="SP_Pick" localSheetId="5">'[555]Road data'!$C$131</definedName>
    <definedName name="SP_Pick" localSheetId="3">'[230]Road data'!$C$131</definedName>
    <definedName name="SP_Pick">'[229]Road data'!$C$131</definedName>
    <definedName name="SP_PLAST" localSheetId="7">#REF!</definedName>
    <definedName name="SP_PLAST" localSheetId="6">#REF!</definedName>
    <definedName name="SP_PLAST" localSheetId="8">#REF!</definedName>
    <definedName name="SP_PLAST" localSheetId="13">#REF!</definedName>
    <definedName name="SP_PLAST" localSheetId="9">#REF!</definedName>
    <definedName name="SP_PLAST" localSheetId="16">#REF!</definedName>
    <definedName name="SP_PLAST" localSheetId="2">#REF!</definedName>
    <definedName name="SP_PLAST" localSheetId="4">'[286]Road data'!#REF!</definedName>
    <definedName name="SP_PLAST" localSheetId="11">#REF!</definedName>
    <definedName name="SP_PLAST" localSheetId="3">#REF!</definedName>
    <definedName name="SP_PLAST">#REF!</definedName>
    <definedName name="SP_Plastering" localSheetId="7">'[485]Road data'!#REF!</definedName>
    <definedName name="SP_Plastering" localSheetId="6">'[485]Road data'!#REF!</definedName>
    <definedName name="SP_Plastering" localSheetId="8">'[485]Road data'!#REF!</definedName>
    <definedName name="SP_Plastering" localSheetId="13">'[485]Road data'!#REF!</definedName>
    <definedName name="SP_Plastering" localSheetId="9">'[485]Road data'!#REF!</definedName>
    <definedName name="SP_Plastering" localSheetId="2">'[393]Road data'!#REF!</definedName>
    <definedName name="SP_Plastering" localSheetId="4">'[393]Road data'!#REF!</definedName>
    <definedName name="SP_Plastering" localSheetId="11">'[485]Road data'!#REF!</definedName>
    <definedName name="SP_Plastering" localSheetId="12">'[231]Road data'!#REF!</definedName>
    <definedName name="SP_Plastering" localSheetId="5">#N/A</definedName>
    <definedName name="SP_Plastering" localSheetId="3">'[393]Road data'!#REF!</definedName>
    <definedName name="SP_Plastering">'[485]Road data'!#REF!</definedName>
    <definedName name="SP_PRIME" localSheetId="7">#REF!</definedName>
    <definedName name="SP_PRIME" localSheetId="6">#REF!</definedName>
    <definedName name="SP_PRIME" localSheetId="8">#REF!</definedName>
    <definedName name="SP_PRIME" localSheetId="13">#REF!</definedName>
    <definedName name="SP_PRIME" localSheetId="9">#REF!</definedName>
    <definedName name="SP_PRIME" localSheetId="16">#REF!</definedName>
    <definedName name="SP_PRIME" localSheetId="11">#REF!</definedName>
    <definedName name="SP_PRIME">#REF!</definedName>
    <definedName name="SP_Rev_A300" localSheetId="7">'[485]Road data'!#REF!</definedName>
    <definedName name="SP_Rev_A300" localSheetId="6">'[485]Road data'!#REF!</definedName>
    <definedName name="SP_Rev_A300" localSheetId="8">'[485]Road data'!#REF!</definedName>
    <definedName name="SP_Rev_A300" localSheetId="13">'[485]Road data'!#REF!</definedName>
    <definedName name="SP_Rev_A300" localSheetId="9">'[485]Road data'!#REF!</definedName>
    <definedName name="SP_Rev_A300" localSheetId="2">'[393]Road data'!#REF!</definedName>
    <definedName name="SP_Rev_A300" localSheetId="4">'[393]Road data'!#REF!</definedName>
    <definedName name="SP_Rev_A300" localSheetId="11">'[485]Road data'!#REF!</definedName>
    <definedName name="SP_Rev_A300" localSheetId="12">'[231]Road data'!#REF!</definedName>
    <definedName name="SP_Rev_A300" localSheetId="5">'[556]Road data'!#REF!</definedName>
    <definedName name="SP_Rev_A300" localSheetId="3">'[393]Road data'!#REF!</definedName>
    <definedName name="SP_Rev_A300">'[485]Road data'!#REF!</definedName>
    <definedName name="SP_Rev_Q300" localSheetId="7">'[485]Road data'!#REF!</definedName>
    <definedName name="SP_Rev_Q300" localSheetId="6">'[485]Road data'!#REF!</definedName>
    <definedName name="SP_Rev_Q300" localSheetId="8">'[485]Road data'!#REF!</definedName>
    <definedName name="SP_Rev_Q300" localSheetId="13">'[485]Road data'!#REF!</definedName>
    <definedName name="SP_Rev_Q300" localSheetId="9">'[485]Road data'!#REF!</definedName>
    <definedName name="SP_Rev_Q300" localSheetId="2">'[393]Road data'!#REF!</definedName>
    <definedName name="SP_Rev_Q300" localSheetId="4">'[393]Road data'!#REF!</definedName>
    <definedName name="SP_Rev_Q300" localSheetId="11">'[485]Road data'!#REF!</definedName>
    <definedName name="SP_Rev_Q300" localSheetId="12">'[231]Road data'!#REF!</definedName>
    <definedName name="SP_Rev_Q300" localSheetId="5">'[556]Road data'!#REF!</definedName>
    <definedName name="SP_Rev_Q300" localSheetId="3">'[393]Road data'!#REF!</definedName>
    <definedName name="SP_Rev_Q300">'[485]Road data'!#REF!</definedName>
    <definedName name="SP_REV300" localSheetId="7">#REF!</definedName>
    <definedName name="SP_REV300" localSheetId="6">#REF!</definedName>
    <definedName name="SP_REV300" localSheetId="8">#REF!</definedName>
    <definedName name="SP_REV300" localSheetId="13">#REF!</definedName>
    <definedName name="SP_REV300" localSheetId="9">#REF!</definedName>
    <definedName name="SP_REV300" localSheetId="16">#REF!</definedName>
    <definedName name="SP_REV300" localSheetId="2">#REF!</definedName>
    <definedName name="SP_REV300" localSheetId="4">'[286]Road data'!#REF!</definedName>
    <definedName name="SP_REV300" localSheetId="11">#REF!</definedName>
    <definedName name="SP_REV300" localSheetId="3">#REF!</definedName>
    <definedName name="SP_REV300">#REF!</definedName>
    <definedName name="SP_ROUGH_STONE">'[463]Road data'!$C$1898</definedName>
    <definedName name="SP_SANDFILL" localSheetId="7">#REF!</definedName>
    <definedName name="SP_SANDFILL" localSheetId="6">#REF!</definedName>
    <definedName name="SP_SANDFILL" localSheetId="8">#REF!</definedName>
    <definedName name="SP_SANDFILL" localSheetId="13">#REF!</definedName>
    <definedName name="SP_SANDFILL" localSheetId="9">#REF!</definedName>
    <definedName name="SP_SANDFILL" localSheetId="16">#REF!</definedName>
    <definedName name="SP_SANDFILL" localSheetId="2">#REF!</definedName>
    <definedName name="SP_SANDFILL" localSheetId="4">'[286]Road data'!#REF!</definedName>
    <definedName name="SP_SANDFILL" localSheetId="11">#REF!</definedName>
    <definedName name="sp_sandfill" localSheetId="12">'[206]C.D.Data (Morth)'!#REF!</definedName>
    <definedName name="SP_SANDFILL" localSheetId="3">#REF!</definedName>
    <definedName name="SP_SANDFILL">#REF!</definedName>
    <definedName name="SP_Sandfilling" localSheetId="7">'[485]Road data'!#REF!</definedName>
    <definedName name="SP_Sandfilling" localSheetId="6">'[485]Road data'!#REF!</definedName>
    <definedName name="SP_Sandfilling" localSheetId="8">'[485]Road data'!#REF!</definedName>
    <definedName name="SP_Sandfilling" localSheetId="13">'[485]Road data'!#REF!</definedName>
    <definedName name="SP_Sandfilling" localSheetId="9">'[485]Road data'!#REF!</definedName>
    <definedName name="SP_Sandfilling" localSheetId="16">'[485]Road data'!#REF!</definedName>
    <definedName name="SP_Sandfilling" localSheetId="2">'[393]Road data'!#REF!</definedName>
    <definedName name="SP_Sandfilling" localSheetId="4">'[393]Road data'!#REF!</definedName>
    <definedName name="SP_Sandfilling" localSheetId="11">'[485]Road data'!#REF!</definedName>
    <definedName name="SP_Sandfilling" localSheetId="12">'[231]Road data'!#REF!</definedName>
    <definedName name="SP_Sandfilling" localSheetId="5">#N/A</definedName>
    <definedName name="SP_Sandfilling" localSheetId="3">'[393]Road data'!#REF!</definedName>
    <definedName name="SP_Sandfilling">'[485]Road data'!#REF!</definedName>
    <definedName name="SP_SCAR_BT" localSheetId="7">#REF!</definedName>
    <definedName name="SP_SCAR_BT" localSheetId="6">#REF!</definedName>
    <definedName name="SP_SCAR_BT" localSheetId="8">#REF!</definedName>
    <definedName name="SP_SCAR_BT" localSheetId="13">#REF!</definedName>
    <definedName name="SP_SCAR_BT" localSheetId="9">#REF!</definedName>
    <definedName name="SP_SCAR_BT" localSheetId="16">#REF!</definedName>
    <definedName name="SP_SCAR_BT" localSheetId="2">'[286]Road data'!#REF!</definedName>
    <definedName name="SP_SCAR_BT" localSheetId="4">'[286]Road data'!#REF!</definedName>
    <definedName name="SP_SCAR_BT" localSheetId="11">#REF!</definedName>
    <definedName name="SP_Scar_BT" localSheetId="12">'[231]Road data'!#REF!</definedName>
    <definedName name="SP_Scar_BT" localSheetId="5">#N/A</definedName>
    <definedName name="SP_SCAR_BT" localSheetId="3">'[286]Road data'!#REF!</definedName>
    <definedName name="SP_SCAR_BT">#REF!</definedName>
    <definedName name="SP_SCAR_GRA" localSheetId="7">#REF!</definedName>
    <definedName name="SP_SCAR_GRA" localSheetId="6">#REF!</definedName>
    <definedName name="SP_SCAR_GRA" localSheetId="8">#REF!</definedName>
    <definedName name="SP_SCAR_GRA" localSheetId="13">#REF!</definedName>
    <definedName name="SP_SCAR_GRA" localSheetId="9">#REF!</definedName>
    <definedName name="SP_SCAR_GRA" localSheetId="16">#REF!</definedName>
    <definedName name="SP_SCAR_GRA" localSheetId="2">#REF!</definedName>
    <definedName name="SP_SCAR_GRA" localSheetId="4">'[286]Road data'!#REF!</definedName>
    <definedName name="SP_SCAR_GRA" localSheetId="11">#REF!</definedName>
    <definedName name="SP_SCAR_GRA" localSheetId="3">#REF!</definedName>
    <definedName name="SP_SCAR_GRA">#REF!</definedName>
    <definedName name="SP_Scar_GSB" localSheetId="7">'[485]Road data'!#REF!</definedName>
    <definedName name="SP_Scar_GSB" localSheetId="6">'[485]Road data'!#REF!</definedName>
    <definedName name="SP_Scar_GSB" localSheetId="8">'[485]Road data'!#REF!</definedName>
    <definedName name="SP_Scar_GSB" localSheetId="13">'[485]Road data'!#REF!</definedName>
    <definedName name="SP_Scar_GSB" localSheetId="9">'[485]Road data'!#REF!</definedName>
    <definedName name="SP_Scar_GSB" localSheetId="16">'[485]Road data'!#REF!</definedName>
    <definedName name="SP_Scar_GSB" localSheetId="2">'[393]Road data'!#REF!</definedName>
    <definedName name="SP_Scar_GSB" localSheetId="4">'[393]Road data'!#REF!</definedName>
    <definedName name="SP_Scar_GSB" localSheetId="11">'[485]Road data'!#REF!</definedName>
    <definedName name="SP_Scar_GSB" localSheetId="12">'[231]Road data'!#REF!</definedName>
    <definedName name="SP_Scar_GSB" localSheetId="5">#N/A</definedName>
    <definedName name="SP_Scar_GSB" localSheetId="3">'[393]Road data'!#REF!</definedName>
    <definedName name="SP_Scar_GSB">'[485]Road data'!#REF!</definedName>
    <definedName name="Sp_Scarf" localSheetId="2">'[213]Road data'!$C$84</definedName>
    <definedName name="Sp_Scarf" localSheetId="4">'[213]Road data'!$C$84</definedName>
    <definedName name="Sp_Scarf" localSheetId="12">'[214]Road data'!$C$84</definedName>
    <definedName name="Sp_Scarf" localSheetId="5">'[215]Road data'!$C$84</definedName>
    <definedName name="Sp_Scarf" localSheetId="3">'[213]Road data'!$C$84</definedName>
    <definedName name="Sp_Scarf">'[216]Road data'!$C$84</definedName>
    <definedName name="SP_SCSD" localSheetId="2">'[213]Road data'!$C$174</definedName>
    <definedName name="SP_SCSD" localSheetId="4">'[213]Road data'!$C$174</definedName>
    <definedName name="SP_SCSD" localSheetId="12">'[214]Road data'!$C$174</definedName>
    <definedName name="SP_SCSD" localSheetId="5">'[215]Road data'!$C$174</definedName>
    <definedName name="SP_SCSD" localSheetId="3">'[213]Road data'!$C$174</definedName>
    <definedName name="SP_SCSD">'[216]Road data'!$C$174</definedName>
    <definedName name="SP_SCSD_6070" localSheetId="7">#REF!</definedName>
    <definedName name="SP_SCSD_6070" localSheetId="6">#REF!</definedName>
    <definedName name="SP_SCSD_6070" localSheetId="8">#REF!</definedName>
    <definedName name="SP_SCSD_6070" localSheetId="13">#REF!</definedName>
    <definedName name="SP_SCSD_6070" localSheetId="9">#REF!</definedName>
    <definedName name="SP_SCSD_6070" localSheetId="16">#REF!</definedName>
    <definedName name="SP_SCSD_6070" localSheetId="2">#REF!</definedName>
    <definedName name="SP_SCSD_6070" localSheetId="4">'[286]Road data'!#REF!</definedName>
    <definedName name="SP_SCSD_6070" localSheetId="11">#REF!</definedName>
    <definedName name="SP_SCSD_6070" localSheetId="3">#REF!</definedName>
    <definedName name="SP_SCSD_6070">#REF!</definedName>
    <definedName name="SP_SCSD_80100" localSheetId="7">#REF!</definedName>
    <definedName name="SP_SCSD_80100" localSheetId="6">#REF!</definedName>
    <definedName name="SP_SCSD_80100" localSheetId="8">#REF!</definedName>
    <definedName name="SP_SCSD_80100" localSheetId="13">#REF!</definedName>
    <definedName name="SP_SCSD_80100" localSheetId="9">#REF!</definedName>
    <definedName name="SP_SCSD_80100" localSheetId="16">#REF!</definedName>
    <definedName name="SP_SCSD_80100" localSheetId="2">'[286]Road data'!#REF!</definedName>
    <definedName name="SP_SCSD_80100" localSheetId="4">'[286]Road data'!#REF!</definedName>
    <definedName name="SP_SCSD_80100" localSheetId="11">#REF!</definedName>
    <definedName name="SP_SCSD_80100" localSheetId="12">'[231]Road data'!#REF!</definedName>
    <definedName name="SP_SCSD_80100" localSheetId="5">#N/A</definedName>
    <definedName name="SP_SCSD_80100" localSheetId="3">'[286]Road data'!#REF!</definedName>
    <definedName name="SP_SCSD_80100">#REF!</definedName>
    <definedName name="SP_SDBC" localSheetId="7">#REF!</definedName>
    <definedName name="SP_SDBC" localSheetId="6">#REF!</definedName>
    <definedName name="SP_SDBC" localSheetId="8">#REF!</definedName>
    <definedName name="SP_SDBC" localSheetId="13">#REF!</definedName>
    <definedName name="SP_SDBC" localSheetId="9">#REF!</definedName>
    <definedName name="SP_SDBC" localSheetId="16">#REF!</definedName>
    <definedName name="SP_SDBC" localSheetId="2">'[286]Road data'!#REF!</definedName>
    <definedName name="SP_SDBC" localSheetId="4">'[286]Road data'!#REF!</definedName>
    <definedName name="SP_SDBC" localSheetId="11">#REF!</definedName>
    <definedName name="SP_SDBC" localSheetId="3">'[286]Road data'!#REF!</definedName>
    <definedName name="SP_SDBC">#REF!</definedName>
    <definedName name="Sp_Shoulders" localSheetId="2">'[213]Road data'!$C$249</definedName>
    <definedName name="Sp_Shoulders" localSheetId="4">'[213]Road data'!$C$249</definedName>
    <definedName name="Sp_Shoulders" localSheetId="12">'[214]Road data'!$C$249</definedName>
    <definedName name="Sp_Shoulders" localSheetId="5">'[215]Road data'!$C$249</definedName>
    <definedName name="Sp_Shoulders" localSheetId="3">'[213]Road data'!$C$249</definedName>
    <definedName name="Sp_Shoulders">'[216]Road data'!$C$249</definedName>
    <definedName name="SP_TACK" localSheetId="7">#REF!</definedName>
    <definedName name="SP_TACK" localSheetId="6">#REF!</definedName>
    <definedName name="SP_TACK" localSheetId="8">#REF!</definedName>
    <definedName name="SP_TACK" localSheetId="13">#REF!</definedName>
    <definedName name="SP_TACK" localSheetId="9">#REF!</definedName>
    <definedName name="SP_TACK" localSheetId="16">#REF!</definedName>
    <definedName name="SP_TACK" localSheetId="2">'[286]Road data'!#REF!</definedName>
    <definedName name="SP_TACK" localSheetId="4">'[286]Road data'!#REF!</definedName>
    <definedName name="SP_TACK" localSheetId="11">#REF!</definedName>
    <definedName name="SP_Tack" localSheetId="12">'[214]Road data'!$C$200</definedName>
    <definedName name="SP_Tack" localSheetId="5">'[215]Road data'!$C$200</definedName>
    <definedName name="SP_TACK" localSheetId="3">'[286]Road data'!#REF!</definedName>
    <definedName name="SP_TACK">#REF!</definedName>
    <definedName name="sp_vcc" localSheetId="4">#REF!</definedName>
    <definedName name="sp_vcc">#REF!</definedName>
    <definedName name="sp_vcc30" localSheetId="5">'[207]C.D.Data (Morth)'!#REF!</definedName>
    <definedName name="sp_vcc30">'[206]C.D.Data (Morth)'!#REF!</definedName>
    <definedName name="sp_vrcc20" localSheetId="5">'[207]C.D.Data (Morth)'!#REF!</definedName>
    <definedName name="sp_vrcc20">'[206]C.D.Data (Morth)'!#REF!</definedName>
    <definedName name="Sp_WBM_G2" localSheetId="2">'[213]Road data'!$C$99</definedName>
    <definedName name="Sp_WBM_G2" localSheetId="4">'[213]Road data'!$C$99</definedName>
    <definedName name="Sp_WBM_G2" localSheetId="12">'[214]Road data'!$C$99</definedName>
    <definedName name="Sp_WBM_G2" localSheetId="5">'[215]Road data'!$C$99</definedName>
    <definedName name="Sp_WBM_G2" localSheetId="3">'[213]Road data'!$C$99</definedName>
    <definedName name="Sp_WBM_G2">'[216]Road data'!$C$99</definedName>
    <definedName name="SP_WBM_G3" localSheetId="2">'[213]Road data'!$C$123</definedName>
    <definedName name="SP_WBM_G3" localSheetId="4">'[213]Road data'!$C$123</definedName>
    <definedName name="SP_WBM_G3" localSheetId="12">'[214]Road data'!$C$123</definedName>
    <definedName name="SP_WBM_G3" localSheetId="5">'[215]Road data'!$C$123</definedName>
    <definedName name="SP_WBM_G3" localSheetId="3">'[213]Road data'!$C$123</definedName>
    <definedName name="SP_WBM_G3">'[216]Road data'!$C$123</definedName>
    <definedName name="SP_WBM2" localSheetId="7">'[485]Road data'!#REF!</definedName>
    <definedName name="SP_WBM2" localSheetId="6">'[485]Road data'!#REF!</definedName>
    <definedName name="SP_WBM2" localSheetId="8">'[485]Road data'!#REF!</definedName>
    <definedName name="SP_WBM2" localSheetId="13">'[485]Road data'!#REF!</definedName>
    <definedName name="SP_WBM2" localSheetId="9">'[485]Road data'!#REF!</definedName>
    <definedName name="SP_WBM2" localSheetId="2">'[393]Road data'!#REF!</definedName>
    <definedName name="SP_WBM2" localSheetId="4">'[393]Road data'!#REF!</definedName>
    <definedName name="SP_WBM2" localSheetId="11">'[485]Road data'!#REF!</definedName>
    <definedName name="SP_WBM2" localSheetId="12">'[231]Road data'!#REF!</definedName>
    <definedName name="SP_WBM2" localSheetId="5">#N/A</definedName>
    <definedName name="SP_WBM2" localSheetId="3">'[393]Road data'!#REF!</definedName>
    <definedName name="SP_WBM2">'[485]Road data'!#REF!</definedName>
    <definedName name="SP_WBM2_HS" localSheetId="2">'[203]Road data'!$C$81</definedName>
    <definedName name="SP_WBM2_HS" localSheetId="4">'[203]Road data'!$C$81</definedName>
    <definedName name="SP_WBM2_HS" localSheetId="5">'[204]Road data'!$C$81</definedName>
    <definedName name="SP_WBM2_HS" localSheetId="3">'[203]Road data'!$C$81</definedName>
    <definedName name="SP_WBM2_HS">'[205]Road data'!$C$81</definedName>
    <definedName name="SP_WBM2_HVR" localSheetId="7">'[485]Road data'!#REF!</definedName>
    <definedName name="SP_WBM2_HVR" localSheetId="6">'[485]Road data'!#REF!</definedName>
    <definedName name="SP_WBM2_HVR" localSheetId="8">'[485]Road data'!#REF!</definedName>
    <definedName name="SP_WBM2_HVR" localSheetId="13">'[485]Road data'!#REF!</definedName>
    <definedName name="SP_WBM2_HVR" localSheetId="9">'[485]Road data'!#REF!</definedName>
    <definedName name="SP_WBM2_HVR" localSheetId="2">'[393]Road data'!#REF!</definedName>
    <definedName name="SP_WBM2_HVR" localSheetId="4">'[393]Road data'!#REF!</definedName>
    <definedName name="SP_WBM2_HVR" localSheetId="11">'[485]Road data'!#REF!</definedName>
    <definedName name="SP_WBM2_HVR" localSheetId="12">'[231]Road data'!#REF!</definedName>
    <definedName name="SP_WBM2_HVR" localSheetId="5">#N/A</definedName>
    <definedName name="SP_WBM2_HVR" localSheetId="3">'[393]Road data'!#REF!</definedName>
    <definedName name="SP_WBM2_HVR">'[485]Road data'!#REF!</definedName>
    <definedName name="SP_WBM2_MCS" localSheetId="7">'[485]Road data'!#REF!</definedName>
    <definedName name="SP_WBM2_MCS" localSheetId="6">'[485]Road data'!#REF!</definedName>
    <definedName name="SP_WBM2_MCS" localSheetId="8">'[485]Road data'!#REF!</definedName>
    <definedName name="SP_WBM2_MCS" localSheetId="13">'[485]Road data'!#REF!</definedName>
    <definedName name="SP_WBM2_MCS" localSheetId="9">'[485]Road data'!#REF!</definedName>
    <definedName name="SP_WBM2_MCS" localSheetId="2">'[393]Road data'!#REF!</definedName>
    <definedName name="SP_WBM2_MCS" localSheetId="4">'[393]Road data'!#REF!</definedName>
    <definedName name="SP_WBM2_MCS" localSheetId="11">'[485]Road data'!#REF!</definedName>
    <definedName name="SP_WBM2_MCS" localSheetId="12">'[231]Road data'!#REF!</definedName>
    <definedName name="SP_WBM2_MCS" localSheetId="5">#N/A</definedName>
    <definedName name="SP_WBM2_MCS" localSheetId="3">'[393]Road data'!#REF!</definedName>
    <definedName name="SP_WBM2_MCS">'[485]Road data'!#REF!</definedName>
    <definedName name="SP_WBM2_MVR" localSheetId="7">'[485]Road data'!#REF!</definedName>
    <definedName name="SP_WBM2_MVR" localSheetId="6">'[485]Road data'!#REF!</definedName>
    <definedName name="SP_WBM2_MVR" localSheetId="8">'[485]Road data'!#REF!</definedName>
    <definedName name="SP_WBM2_MVR" localSheetId="13">'[485]Road data'!#REF!</definedName>
    <definedName name="SP_WBM2_MVR" localSheetId="9">'[485]Road data'!#REF!</definedName>
    <definedName name="SP_WBM2_MVR" localSheetId="2">'[393]Road data'!#REF!</definedName>
    <definedName name="SP_WBM2_MVR" localSheetId="4">'[393]Road data'!#REF!</definedName>
    <definedName name="SP_WBM2_MVR" localSheetId="11">'[485]Road data'!#REF!</definedName>
    <definedName name="SP_WBM2_MVR" localSheetId="12">'[231]Road data'!#REF!</definedName>
    <definedName name="SP_WBM2_MVR" localSheetId="5">#N/A</definedName>
    <definedName name="SP_WBM2_MVR" localSheetId="3">'[393]Road data'!#REF!</definedName>
    <definedName name="SP_WBM2_MVR">'[485]Road data'!#REF!</definedName>
    <definedName name="SP_WBM3" localSheetId="7">'[485]Road data'!#REF!</definedName>
    <definedName name="SP_WBM3" localSheetId="6">'[485]Road data'!#REF!</definedName>
    <definedName name="SP_WBM3" localSheetId="8">'[485]Road data'!#REF!</definedName>
    <definedName name="SP_WBM3" localSheetId="13">'[485]Road data'!#REF!</definedName>
    <definedName name="SP_WBM3" localSheetId="9">'[485]Road data'!#REF!</definedName>
    <definedName name="SP_WBM3" localSheetId="2">'[393]Road data'!#REF!</definedName>
    <definedName name="SP_WBM3" localSheetId="4">'[393]Road data'!#REF!</definedName>
    <definedName name="SP_WBM3" localSheetId="11">'[485]Road data'!#REF!</definedName>
    <definedName name="SP_WBM3" localSheetId="12">'[231]Road data'!#REF!</definedName>
    <definedName name="SP_WBM3" localSheetId="5">#N/A</definedName>
    <definedName name="SP_WBM3" localSheetId="3">'[393]Road data'!#REF!</definedName>
    <definedName name="SP_WBM3">'[485]Road data'!#REF!</definedName>
    <definedName name="SP_WBM3_HS" localSheetId="2">'[203]Road data'!$C$108</definedName>
    <definedName name="SP_WBM3_HS" localSheetId="4">'[203]Road data'!$C$108</definedName>
    <definedName name="SP_WBM3_HS" localSheetId="5">'[204]Road data'!$C$108</definedName>
    <definedName name="SP_WBM3_HS" localSheetId="3">'[203]Road data'!$C$108</definedName>
    <definedName name="SP_WBM3_HS">'[205]Road data'!$C$108</definedName>
    <definedName name="SP_WBM3_HVR" localSheetId="7">'[485]Road data'!#REF!</definedName>
    <definedName name="SP_WBM3_HVR" localSheetId="6">'[485]Road data'!#REF!</definedName>
    <definedName name="SP_WBM3_HVR" localSheetId="8">'[485]Road data'!#REF!</definedName>
    <definedName name="SP_WBM3_HVR" localSheetId="13">'[485]Road data'!#REF!</definedName>
    <definedName name="SP_WBM3_HVR" localSheetId="9">'[485]Road data'!#REF!</definedName>
    <definedName name="SP_WBM3_HVR" localSheetId="2">'[393]Road data'!#REF!</definedName>
    <definedName name="SP_WBM3_HVR" localSheetId="4">'[393]Road data'!#REF!</definedName>
    <definedName name="SP_WBM3_HVR" localSheetId="11">'[485]Road data'!#REF!</definedName>
    <definedName name="SP_WBM3_HVR" localSheetId="12">'[231]Road data'!#REF!</definedName>
    <definedName name="SP_WBM3_HVR" localSheetId="5">#N/A</definedName>
    <definedName name="SP_WBM3_HVR" localSheetId="3">'[393]Road data'!#REF!</definedName>
    <definedName name="SP_WBM3_HVR">'[485]Road data'!#REF!</definedName>
    <definedName name="SP_WBM3_MCS" localSheetId="7">'[485]Road data'!#REF!</definedName>
    <definedName name="SP_WBM3_MCS" localSheetId="6">'[485]Road data'!#REF!</definedName>
    <definedName name="SP_WBM3_MCS" localSheetId="8">'[485]Road data'!#REF!</definedName>
    <definedName name="SP_WBM3_MCS" localSheetId="13">'[485]Road data'!#REF!</definedName>
    <definedName name="SP_WBM3_MCS" localSheetId="9">'[485]Road data'!#REF!</definedName>
    <definedName name="SP_WBM3_MCS" localSheetId="2">'[393]Road data'!#REF!</definedName>
    <definedName name="SP_WBM3_MCS" localSheetId="4">'[393]Road data'!#REF!</definedName>
    <definedName name="SP_WBM3_MCS" localSheetId="11">'[485]Road data'!#REF!</definedName>
    <definedName name="SP_WBM3_MCS" localSheetId="12">'[231]Road data'!#REF!</definedName>
    <definedName name="SP_WBM3_MCS" localSheetId="5">#N/A</definedName>
    <definedName name="SP_WBM3_MCS" localSheetId="3">'[393]Road data'!#REF!</definedName>
    <definedName name="SP_WBM3_MCS">'[485]Road data'!#REF!</definedName>
    <definedName name="SP_WEEP" localSheetId="7">#REF!</definedName>
    <definedName name="SP_WEEP" localSheetId="6">#REF!</definedName>
    <definedName name="SP_WEEP" localSheetId="8">#REF!</definedName>
    <definedName name="SP_WEEP" localSheetId="13">#REF!</definedName>
    <definedName name="SP_WEEP" localSheetId="9">#REF!</definedName>
    <definedName name="SP_WEEP" localSheetId="16">#REF!</definedName>
    <definedName name="SP_WEEP" localSheetId="11">#REF!</definedName>
    <definedName name="SP_WEEP">#REF!</definedName>
    <definedName name="SP_WEEP_HOLES">'[463]Road data'!$C$1922</definedName>
    <definedName name="SP_Weepholes" localSheetId="2">'[230]Road data'!$C$1229</definedName>
    <definedName name="SP_Weepholes" localSheetId="4">'[230]Road data'!$C$1229</definedName>
    <definedName name="SP_Weepholes" localSheetId="12">'[231]Road data'!#REF!</definedName>
    <definedName name="SP_Weepholes" localSheetId="5">#N/A</definedName>
    <definedName name="SP_Weepholes" localSheetId="3">'[230]Road data'!$C$1229</definedName>
    <definedName name="SP_Weepholes">'[229]Road data'!$C$1229</definedName>
    <definedName name="SP_WMM" localSheetId="7">#REF!</definedName>
    <definedName name="SP_WMM" localSheetId="6">#REF!</definedName>
    <definedName name="SP_WMM" localSheetId="8">#REF!</definedName>
    <definedName name="SP_WMM" localSheetId="13">#REF!</definedName>
    <definedName name="SP_WMM" localSheetId="9">#REF!</definedName>
    <definedName name="SP_WMM" localSheetId="16">#REF!</definedName>
    <definedName name="SP_WMM" localSheetId="2">'[286]Road data'!#REF!</definedName>
    <definedName name="SP_WMM" localSheetId="4">'[286]Road data'!#REF!</definedName>
    <definedName name="SP_WMM" localSheetId="11">#REF!</definedName>
    <definedName name="SP_WMM" localSheetId="12">'[231]Road data'!#REF!</definedName>
    <definedName name="SP_WMM" localSheetId="5">#N/A</definedName>
    <definedName name="SP_WMM" localSheetId="3">'[286]Road data'!#REF!</definedName>
    <definedName name="SP_WMM">#REF!</definedName>
    <definedName name="sp002a" localSheetId="7">#REF!</definedName>
    <definedName name="sp002a" localSheetId="6">#REF!</definedName>
    <definedName name="sp002a" localSheetId="8">#REF!</definedName>
    <definedName name="sp002a" localSheetId="13">#REF!</definedName>
    <definedName name="sp002a" localSheetId="9">#REF!</definedName>
    <definedName name="sp002a" localSheetId="16">#REF!</definedName>
    <definedName name="sp002a" localSheetId="2">'[151]MRMECADAMoad data'!#REF!</definedName>
    <definedName name="sp002a" localSheetId="4">'[151]MRMECADAMoad data'!#REF!</definedName>
    <definedName name="sp002a" localSheetId="11">#REF!</definedName>
    <definedName name="sp002a" localSheetId="12">'[161]MRoad data'!#REF!</definedName>
    <definedName name="sp002a" localSheetId="5">'[239]MRoad data'!#REF!</definedName>
    <definedName name="sp002a" localSheetId="3">'[151]MRMECADAMoad data'!#REF!</definedName>
    <definedName name="sp002a">#REF!</definedName>
    <definedName name="sp004a" localSheetId="7">#REF!</definedName>
    <definedName name="sp004a" localSheetId="6">#REF!</definedName>
    <definedName name="sp004a" localSheetId="8">#REF!</definedName>
    <definedName name="sp004a" localSheetId="13">#REF!</definedName>
    <definedName name="sp004a" localSheetId="9">#REF!</definedName>
    <definedName name="sp004a" localSheetId="16">#REF!</definedName>
    <definedName name="sp004a" localSheetId="2">'[151]MRMECADAMoad data'!#REF!</definedName>
    <definedName name="sp004a" localSheetId="4">'[151]MRMECADAMoad data'!#REF!</definedName>
    <definedName name="sp004a" localSheetId="11">#REF!</definedName>
    <definedName name="sp004a" localSheetId="12">'[161]MRoad data'!#REF!</definedName>
    <definedName name="sp004a" localSheetId="5">'[239]MRoad data'!#REF!</definedName>
    <definedName name="sp004a" localSheetId="3">'[151]MRMECADAMoad data'!#REF!</definedName>
    <definedName name="sp004a">#REF!</definedName>
    <definedName name="SP005A" localSheetId="7">#REF!</definedName>
    <definedName name="SP005A" localSheetId="6">#REF!</definedName>
    <definedName name="SP005A" localSheetId="8">#REF!</definedName>
    <definedName name="SP005A" localSheetId="13">#REF!</definedName>
    <definedName name="SP005A" localSheetId="9">#REF!</definedName>
    <definedName name="SP005A" localSheetId="16">#REF!</definedName>
    <definedName name="SP005A" localSheetId="2">'[151]MRMECADAMoad data'!#REF!</definedName>
    <definedName name="SP005A" localSheetId="4">'[151]MRMECADAMoad data'!#REF!</definedName>
    <definedName name="SP005A" localSheetId="11">#REF!</definedName>
    <definedName name="SP005A" localSheetId="12">'[161]MRoad data'!#REF!</definedName>
    <definedName name="SP005A" localSheetId="5">'[239]MRoad data'!#REF!</definedName>
    <definedName name="SP005A" localSheetId="3">'[151]MRMECADAMoad data'!#REF!</definedName>
    <definedName name="SP005A">#REF!</definedName>
    <definedName name="SP007a" localSheetId="7">#REF!</definedName>
    <definedName name="SP007a" localSheetId="6">#REF!</definedName>
    <definedName name="SP007a" localSheetId="8">#REF!</definedName>
    <definedName name="SP007a" localSheetId="13">#REF!</definedName>
    <definedName name="SP007a" localSheetId="9">#REF!</definedName>
    <definedName name="SP007a" localSheetId="16">#REF!</definedName>
    <definedName name="SP007a" localSheetId="2">'[72]MRoad data'!#REF!</definedName>
    <definedName name="SP007a" localSheetId="4">'[72]MRoad data'!#REF!</definedName>
    <definedName name="SP007a" localSheetId="11">#REF!</definedName>
    <definedName name="SP007a" localSheetId="12">'[161]MRoad data'!#REF!</definedName>
    <definedName name="SP007a" localSheetId="5">'[239]MRoad data'!#REF!</definedName>
    <definedName name="SP007a" localSheetId="3">'[72]MRoad data'!#REF!</definedName>
    <definedName name="SP007a">#REF!</definedName>
    <definedName name="SP022a" localSheetId="7">#REF!</definedName>
    <definedName name="SP022a" localSheetId="6">#REF!</definedName>
    <definedName name="SP022a" localSheetId="8">#REF!</definedName>
    <definedName name="SP022a" localSheetId="13">#REF!</definedName>
    <definedName name="SP022a" localSheetId="9">#REF!</definedName>
    <definedName name="SP022a" localSheetId="16">#REF!</definedName>
    <definedName name="SP022a" localSheetId="2">'[151]MRMECADAMoad data'!#REF!</definedName>
    <definedName name="SP022a" localSheetId="4">'[151]MRMECADAMoad data'!#REF!</definedName>
    <definedName name="SP022a" localSheetId="11">#REF!</definedName>
    <definedName name="SP022a" localSheetId="12">'[161]MRoad data'!#REF!</definedName>
    <definedName name="SP022a" localSheetId="5">'[239]MRoad data'!#REF!</definedName>
    <definedName name="SP022a" localSheetId="3">'[151]MRMECADAMoad data'!#REF!</definedName>
    <definedName name="SP022a">#REF!</definedName>
    <definedName name="sp023a" localSheetId="7">#REF!</definedName>
    <definedName name="sp023a" localSheetId="6">#REF!</definedName>
    <definedName name="sp023a" localSheetId="8">#REF!</definedName>
    <definedName name="sp023a" localSheetId="13">#REF!</definedName>
    <definedName name="sp023a" localSheetId="9">#REF!</definedName>
    <definedName name="sp023a" localSheetId="16">#REF!</definedName>
    <definedName name="sp023a" localSheetId="2">'[151]MRMECADAMoad data'!#REF!</definedName>
    <definedName name="sp023a" localSheetId="4">'[151]MRMECADAMoad data'!#REF!</definedName>
    <definedName name="sp023a" localSheetId="11">#REF!</definedName>
    <definedName name="sp023a" localSheetId="12">'[161]MRoad data'!#REF!</definedName>
    <definedName name="sp023a" localSheetId="5">'[239]MRoad data'!#REF!</definedName>
    <definedName name="sp023a" localSheetId="3">'[151]MRMECADAMoad data'!#REF!</definedName>
    <definedName name="sp023a">#REF!</definedName>
    <definedName name="sp025a" localSheetId="7">#REF!</definedName>
    <definedName name="sp025a" localSheetId="6">#REF!</definedName>
    <definedName name="sp025a" localSheetId="8">#REF!</definedName>
    <definedName name="sp025a" localSheetId="13">#REF!</definedName>
    <definedName name="sp025a" localSheetId="9">#REF!</definedName>
    <definedName name="sp025a" localSheetId="16">#REF!</definedName>
    <definedName name="sp025a" localSheetId="2">'[68]MRoad data'!#REF!</definedName>
    <definedName name="sp025a" localSheetId="4">'[68]MRoad data'!#REF!</definedName>
    <definedName name="sp025a" localSheetId="11">#REF!</definedName>
    <definedName name="sp025a" localSheetId="12">'[161]MRoad data'!#REF!</definedName>
    <definedName name="sp025a" localSheetId="5">'[239]MRoad data'!#REF!</definedName>
    <definedName name="sp025a" localSheetId="3">'[68]MRoad data'!#REF!</definedName>
    <definedName name="sp025a">#REF!</definedName>
    <definedName name="SP034a" localSheetId="7">#REF!</definedName>
    <definedName name="SP034a" localSheetId="6">#REF!</definedName>
    <definedName name="SP034a" localSheetId="8">#REF!</definedName>
    <definedName name="SP034a" localSheetId="13">#REF!</definedName>
    <definedName name="SP034a" localSheetId="9">#REF!</definedName>
    <definedName name="SP034a" localSheetId="16">#REF!</definedName>
    <definedName name="SP034a" localSheetId="2">'[151]MRMECADAMoad data'!#REF!</definedName>
    <definedName name="SP034a" localSheetId="4">'[151]MRMECADAMoad data'!#REF!</definedName>
    <definedName name="SP034a" localSheetId="11">#REF!</definedName>
    <definedName name="SP034a" localSheetId="12">'[161]MRoad data'!#REF!</definedName>
    <definedName name="SP034a" localSheetId="5">'[39]MRoad data'!#REF!</definedName>
    <definedName name="SP034a" localSheetId="3">'[151]MRMECADAMoad data'!#REF!</definedName>
    <definedName name="SP034a">#REF!</definedName>
    <definedName name="sp053A" localSheetId="7">#REF!</definedName>
    <definedName name="sp053A" localSheetId="6">#REF!</definedName>
    <definedName name="sp053A" localSheetId="8">#REF!</definedName>
    <definedName name="sp053A" localSheetId="13">#REF!</definedName>
    <definedName name="sp053A" localSheetId="9">#REF!</definedName>
    <definedName name="sp053A" localSheetId="16">#REF!</definedName>
    <definedName name="sp053A" localSheetId="2">'[68]MRoad data'!#REF!</definedName>
    <definedName name="sp053A" localSheetId="4">'[68]MRoad data'!#REF!</definedName>
    <definedName name="sp053A" localSheetId="11">#REF!</definedName>
    <definedName name="sp053A" localSheetId="12">'[161]MRoad data'!#REF!</definedName>
    <definedName name="sp053A" localSheetId="5">'[39]MRoad data'!#REF!</definedName>
    <definedName name="sp053A" localSheetId="3">'[68]MRoad data'!#REF!</definedName>
    <definedName name="sp053A">#REF!</definedName>
    <definedName name="sp054a" localSheetId="7">#REF!</definedName>
    <definedName name="sp054a" localSheetId="6">#REF!</definedName>
    <definedName name="sp054a" localSheetId="8">#REF!</definedName>
    <definedName name="sp054a" localSheetId="13">#REF!</definedName>
    <definedName name="sp054a" localSheetId="9">#REF!</definedName>
    <definedName name="sp054a" localSheetId="16">#REF!</definedName>
    <definedName name="sp054a" localSheetId="2">'[68]MRoad data'!#REF!</definedName>
    <definedName name="sp054a" localSheetId="4">'[68]MRoad data'!#REF!</definedName>
    <definedName name="sp054a" localSheetId="11">#REF!</definedName>
    <definedName name="sp054a" localSheetId="12">'[161]MRoad data'!#REF!</definedName>
    <definedName name="sp054a" localSheetId="5">'[39]MRoad data'!#REF!</definedName>
    <definedName name="sp054a" localSheetId="3">'[68]MRoad data'!#REF!</definedName>
    <definedName name="sp054a">#REF!</definedName>
    <definedName name="Spare">[614]Iocount!#REF!</definedName>
    <definedName name="spas" localSheetId="4">#REF!</definedName>
    <definedName name="spas">#REF!</definedName>
    <definedName name="spb_1" localSheetId="7">#REF!</definedName>
    <definedName name="spb_1" localSheetId="6">#REF!</definedName>
    <definedName name="spb_1" localSheetId="8">#REF!</definedName>
    <definedName name="spb_1" localSheetId="13">#REF!</definedName>
    <definedName name="spb_1" localSheetId="9">#REF!</definedName>
    <definedName name="spb_1" localSheetId="16">#REF!</definedName>
    <definedName name="spb_1" localSheetId="2">#REF!</definedName>
    <definedName name="spb_1" localSheetId="4">#REF!</definedName>
    <definedName name="spb_1" localSheetId="11">#REF!</definedName>
    <definedName name="spb_1" localSheetId="3">#REF!</definedName>
    <definedName name="spb_1">#REF!</definedName>
    <definedName name="spds">#REF!</definedName>
    <definedName name="Spe_bt3">#N/A</definedName>
    <definedName name="Spec" localSheetId="7">#N/A</definedName>
    <definedName name="Spec" localSheetId="6">[0]!_________SD55+'TS MEMO'!__________PPC134</definedName>
    <definedName name="Spec" localSheetId="8">[0]!_________SD55+'TS MEMO'!__________PPC134</definedName>
    <definedName name="Spec" localSheetId="13">#N/A</definedName>
    <definedName name="Spec" localSheetId="9">[0]!Scheduled_Payment+[0]!Extra_Payment</definedName>
    <definedName name="Spec" localSheetId="16">_________SD55+'TS MEMO'!__________PPC134</definedName>
    <definedName name="Spec" localSheetId="2">_________SD55+'TS MEMO'!__________PPC134</definedName>
    <definedName name="Spec" localSheetId="4">#N/A</definedName>
    <definedName name="Spec" localSheetId="11">#N/A</definedName>
    <definedName name="Spec" localSheetId="12">[0]!_________SD55+'TS MEMO'!__________PPC134</definedName>
    <definedName name="Spec" localSheetId="5">[244]!____________PPC131+[245]!_________SD122</definedName>
    <definedName name="Spec" localSheetId="3">_________SD55+'TS MEMO'!__________PPC134</definedName>
    <definedName name="Spec">_________SD55+'TS MEMO'!__________PPC134</definedName>
    <definedName name="Speci_Dts">#N/A</definedName>
    <definedName name="SpecialPrice" localSheetId="4" hidden="1">#REF!</definedName>
    <definedName name="SpecialPrice" hidden="1">#REF!</definedName>
    <definedName name="SPECIF">[501]MRATES!$F$36</definedName>
    <definedName name="specific">[365]m!$D$149</definedName>
    <definedName name="Specification">[615]Specification!$B$3:$E$116</definedName>
    <definedName name="SPECS">[616]SPECS!$D$61:$D$123</definedName>
    <definedName name="spl" localSheetId="4">#REF!</definedName>
    <definedName name="spl">#REF!</definedName>
    <definedName name="Spl_all">#N/A</definedName>
    <definedName name="Spreading__watering_gravel_for_150mm_compacted" localSheetId="4">#REF!</definedName>
    <definedName name="Spreading__watering_gravel_for_150mm_compacted">#REF!</definedName>
    <definedName name="SPREADING_40MM" localSheetId="7">[284]Abs!#REF!</definedName>
    <definedName name="SPREADING_40MM" localSheetId="6">[284]Abs!#REF!</definedName>
    <definedName name="SPREADING_40MM" localSheetId="8">[284]Abs!#REF!</definedName>
    <definedName name="SPREADING_40MM" localSheetId="13">[284]Abs!#REF!</definedName>
    <definedName name="SPREADING_40MM" localSheetId="9">[284]Abs!#REF!</definedName>
    <definedName name="SPREADING_40MM" localSheetId="2">[284]Abs!#REF!</definedName>
    <definedName name="SPREADING_40MM" localSheetId="4">[284]Abs!#REF!</definedName>
    <definedName name="SPREADING_40MM" localSheetId="11">[284]Abs!#REF!</definedName>
    <definedName name="SPREADING_40MM" localSheetId="3">[284]Abs!#REF!</definedName>
    <definedName name="SPREADING_40MM">[284]Abs!#REF!</definedName>
    <definedName name="SPREADING_65MM" localSheetId="7">'[344]Road data'!#REF!</definedName>
    <definedName name="SPREADING_65MM" localSheetId="6">'[344]Road data'!#REF!</definedName>
    <definedName name="SPREADING_65MM" localSheetId="8">'[344]Road data'!#REF!</definedName>
    <definedName name="SPREADING_65MM" localSheetId="13">'[344]Road data'!#REF!</definedName>
    <definedName name="SPREADING_65MM" localSheetId="9">'[344]Road data'!#REF!</definedName>
    <definedName name="SPREADING_65MM" localSheetId="2">'[378]Road data'!#REF!</definedName>
    <definedName name="SPREADING_65MM" localSheetId="4">'[378]Road data'!#REF!</definedName>
    <definedName name="SPREADING_65MM" localSheetId="11">'[344]Road data'!#REF!</definedName>
    <definedName name="SPREADING_65MM" localSheetId="12">'[445]Road data'!#REF!</definedName>
    <definedName name="SPREADING_65MM" localSheetId="5">'[340]Road data'!#REF!</definedName>
    <definedName name="SPREADING_65MM" localSheetId="3">'[378]Road data'!#REF!</definedName>
    <definedName name="SPREADING_65MM">'[344]Road data'!#REF!</definedName>
    <definedName name="Spreading_gravel_or_sand_including_watering_and_rolling_with_hand_roller_irrespective_of_thickness_in_layer">'[172]Common '!$D$308</definedName>
    <definedName name="sprev" localSheetId="9" hidden="1">{"pl_t&amp;d",#N/A,FALSE,"p&amp;l_t&amp;D_01_02 (2)"}</definedName>
    <definedName name="sprev" localSheetId="2" hidden="1">{"pl_t&amp;d",#N/A,FALSE,"p&amp;l_t&amp;D_01_02 (2)"}</definedName>
    <definedName name="sprev" localSheetId="4" hidden="1">{"pl_t&amp;d",#N/A,FALSE,"p&amp;l_t&amp;D_01_02 (2)"}</definedName>
    <definedName name="sprev" localSheetId="11" hidden="1">{"pl_t&amp;d",#N/A,FALSE,"p&amp;l_t&amp;D_01_02 (2)"}</definedName>
    <definedName name="sprev" hidden="1">{"pl_t&amp;d",#N/A,FALSE,"p&amp;l_t&amp;D_01_02 (2)"}</definedName>
    <definedName name="Spülfreqenz_Filter">[283]BALAN1!#REF!</definedName>
    <definedName name="sr">[243]m!$M$3</definedName>
    <definedName name="Sr.">IF(#REF!="",#REF!*#REF!,(#REF!*#REF!/#REF!))</definedName>
    <definedName name="SRB" localSheetId="9" hidden="1">{"'Sheet1'!$A$4386:$N$4591"}</definedName>
    <definedName name="SRB" localSheetId="2" hidden="1">{"'Sheet1'!$A$4386:$N$4591"}</definedName>
    <definedName name="SRB" localSheetId="4" hidden="1">{"'Sheet1'!$A$4386:$N$4591"}</definedName>
    <definedName name="SRB" localSheetId="11" hidden="1">{"'Sheet1'!$A$4386:$N$4591"}</definedName>
    <definedName name="SRB" hidden="1">{"'Sheet1'!$A$4386:$N$4591"}</definedName>
    <definedName name="sri">[243]m!$D$149</definedName>
    <definedName name="srinivas">'[617]Road data'!#REF!</definedName>
    <definedName name="srinu">'[618]Road data'!#REF!</definedName>
    <definedName name="srinud">'[618]Road data'!#REF!</definedName>
    <definedName name="srinughtr">'[373]Road data'!#REF!</definedName>
    <definedName name="Srivarimettu">[619]Material!$D$129</definedName>
    <definedName name="ss" localSheetId="7">'[620]Road data'!#REF!</definedName>
    <definedName name="ss" localSheetId="6">'[620]Road data'!#REF!</definedName>
    <definedName name="ss" localSheetId="8">'[620]Road data'!#REF!</definedName>
    <definedName name="ss" localSheetId="13">'[620]Road data'!#REF!</definedName>
    <definedName name="ss" localSheetId="9">'[620]Road data'!#REF!</definedName>
    <definedName name="ss" localSheetId="2">'[621]Road Detail Est.'!#REF!</definedName>
    <definedName name="ss" localSheetId="4">'[621]Road Detail Est.'!#REF!</definedName>
    <definedName name="ss" localSheetId="11">'[620]Road data'!#REF!</definedName>
    <definedName name="ss" localSheetId="5">'[622]Road Detail Est.'!#REF!</definedName>
    <definedName name="ss" localSheetId="3">'[621]Road Detail Est.'!#REF!</definedName>
    <definedName name="ss">'[620]Road data'!#REF!</definedName>
    <definedName name="ss_m06" localSheetId="12">[206]RMR!$M$27</definedName>
    <definedName name="ss_m06" localSheetId="5">[207]RMR!$M$27</definedName>
    <definedName name="ss_m06">[539]RMR!$M$27</definedName>
    <definedName name="ss_m12" localSheetId="12">[206]RMR!$M$25</definedName>
    <definedName name="ss_m12" localSheetId="5">[207]RMR!$M$25</definedName>
    <definedName name="ss_m12">[539]RMR!$M$25</definedName>
    <definedName name="ss_m25" localSheetId="12">[206]RMR!$M$23</definedName>
    <definedName name="ss_m25" localSheetId="5">[207]RMR!$M$23</definedName>
    <definedName name="ss_m25">[539]RMR!$M$23</definedName>
    <definedName name="ss_m40" localSheetId="12">[206]RMR!$M$22</definedName>
    <definedName name="ss_m40" localSheetId="5">[207]RMR!$M$22</definedName>
    <definedName name="ss_m40">[539]RMR!$M$22</definedName>
    <definedName name="ss_pipes" localSheetId="4">#REF!</definedName>
    <definedName name="ss_pipes">#REF!</definedName>
    <definedName name="ss_railing" localSheetId="4">#REF!</definedName>
    <definedName name="ss_railing">#REF!</definedName>
    <definedName name="SS_Reinigung_in_BiopurC">#REF!</definedName>
    <definedName name="SS_reinigung_in_BiopurN">#REF!</definedName>
    <definedName name="SS_Reinigung_in_Filter">#REF!</definedName>
    <definedName name="ss12a" localSheetId="2">[42]MRATES!$J$8</definedName>
    <definedName name="ss12a" localSheetId="4">[42]MRATES!$J$8</definedName>
    <definedName name="ss12a" localSheetId="5">[246]MRATES!$J$8</definedName>
    <definedName name="ss12a" localSheetId="3">[42]MRATES!$J$8</definedName>
    <definedName name="ss12a">[74]MRATES!$J$8</definedName>
    <definedName name="ss150a" localSheetId="2">[42]MRATES!$G$13</definedName>
    <definedName name="ss150a" localSheetId="4">[42]MRATES!$G$13</definedName>
    <definedName name="ss150a" localSheetId="5">[246]MRATES!$G$13</definedName>
    <definedName name="ss150a" localSheetId="3">[42]MRATES!$G$13</definedName>
    <definedName name="ss150a">[74]MRATES!$G$13</definedName>
    <definedName name="ssand" localSheetId="4">#REF!</definedName>
    <definedName name="ssand">#REF!</definedName>
    <definedName name="ssds">[346]MRATES!$J$11</definedName>
    <definedName name="Ssec1">#REF!</definedName>
    <definedName name="Ssec2">#REF!</definedName>
    <definedName name="Ssec3">#REF!</definedName>
    <definedName name="Ssec4">#REF!</definedName>
    <definedName name="Ssec5">#REF!</definedName>
    <definedName name="Ssec6">#REF!</definedName>
    <definedName name="ssfsfgsgdg" localSheetId="4">#REF!</definedName>
    <definedName name="ssfsfgsgdg">#REF!</definedName>
    <definedName name="SSR_Year">[623]LEADS!$AD$1</definedName>
    <definedName name="SSRückläufekg">[283]BALAN1!$E$13</definedName>
    <definedName name="sss" localSheetId="7">#REF!</definedName>
    <definedName name="sss" localSheetId="6">#REF!</definedName>
    <definedName name="sss" localSheetId="8">#REF!</definedName>
    <definedName name="sss" localSheetId="13">#REF!</definedName>
    <definedName name="sss" localSheetId="9">#REF!</definedName>
    <definedName name="sss" localSheetId="16">#REF!</definedName>
    <definedName name="sss" localSheetId="2">#REF!</definedName>
    <definedName name="sss" localSheetId="11">#REF!</definedName>
    <definedName name="sss" localSheetId="3">#REF!</definedName>
    <definedName name="sss">#REF!</definedName>
    <definedName name="ssss" localSheetId="9" hidden="1">{"pl_t&amp;d",#N/A,FALSE,"p&amp;l_t&amp;D_01_02 (2)"}</definedName>
    <definedName name="ssss" localSheetId="2" hidden="1">{"pl_t&amp;d",#N/A,FALSE,"p&amp;l_t&amp;D_01_02 (2)"}</definedName>
    <definedName name="ssss" localSheetId="4" hidden="1">{"pl_t&amp;d",#N/A,FALSE,"p&amp;l_t&amp;D_01_02 (2)"}</definedName>
    <definedName name="ssss" localSheetId="11" hidden="1">{"pl_t&amp;d",#N/A,FALSE,"p&amp;l_t&amp;D_01_02 (2)"}</definedName>
    <definedName name="ssss" hidden="1">{"pl_t&amp;d",#N/A,FALSE,"p&amp;l_t&amp;D_01_02 (2)"}</definedName>
    <definedName name="sssss">#REF!</definedName>
    <definedName name="ssssssssss">#REF!</definedName>
    <definedName name="sssssssssssssssssssss">#REF!</definedName>
    <definedName name="SSSSSSSSSSSSSSSSSSSSSSSSSSSSSSSSSSSSSSSSS">#REF!</definedName>
    <definedName name="sst">#REF!</definedName>
    <definedName name="SSTACK" localSheetId="2">[97]MRATES!$V$10</definedName>
    <definedName name="SSTACK" localSheetId="4">[97]MRATES!$V$10</definedName>
    <definedName name="SSTACK" localSheetId="12">[161]MRATES!$AD$12</definedName>
    <definedName name="SSTACK" localSheetId="5">[211]MRATES!$AD$12</definedName>
    <definedName name="SSTACK" localSheetId="3">[97]MRATES!$V$10</definedName>
    <definedName name="SSTACK">[76]MRATES!$AD$12</definedName>
    <definedName name="sstype3drop">#REF!</definedName>
    <definedName name="SSTYPE3DROP1">#REF!</definedName>
    <definedName name="sstype3slab">#REF!</definedName>
    <definedName name="SSTYPESLAB1">#REF!</definedName>
    <definedName name="SSvorklkg">[283]BALAN1!$F$13</definedName>
    <definedName name="SSvorklmg">[283]BALAN1!$F$14</definedName>
    <definedName name="st">#REF!</definedName>
    <definedName name="st_100">#REF!</definedName>
    <definedName name="st_150">#REF!</definedName>
    <definedName name="st_200">#REF!</definedName>
    <definedName name="st_25">#REF!</definedName>
    <definedName name="st_250">#REF!</definedName>
    <definedName name="st_300">#REF!</definedName>
    <definedName name="st_32">#REF!</definedName>
    <definedName name="st_40">#REF!</definedName>
    <definedName name="st_400">#REF!</definedName>
    <definedName name="st_50">#REF!</definedName>
    <definedName name="st_500">#REF!</definedName>
    <definedName name="st_65">#REF!</definedName>
    <definedName name="st_80">#REF!</definedName>
    <definedName name="stack" localSheetId="7">#REF!</definedName>
    <definedName name="stack" localSheetId="6">#REF!</definedName>
    <definedName name="stack" localSheetId="8">#REF!</definedName>
    <definedName name="stack" localSheetId="13">#REF!</definedName>
    <definedName name="stack" localSheetId="9">#REF!</definedName>
    <definedName name="stack" localSheetId="16">#REF!</definedName>
    <definedName name="stack" localSheetId="2">#REF!</definedName>
    <definedName name="stack" localSheetId="4">#REF!</definedName>
    <definedName name="stack" localSheetId="11">#REF!</definedName>
    <definedName name="stack" localSheetId="5">#N/A</definedName>
    <definedName name="stack" localSheetId="3">#REF!</definedName>
    <definedName name="stack">#REF!</definedName>
    <definedName name="stack1" localSheetId="7">#REF!</definedName>
    <definedName name="stack1" localSheetId="6">#REF!</definedName>
    <definedName name="stack1" localSheetId="8">#REF!</definedName>
    <definedName name="stack1" localSheetId="13">#REF!</definedName>
    <definedName name="stack1" localSheetId="9">#REF!</definedName>
    <definedName name="stack1" localSheetId="16">#REF!</definedName>
    <definedName name="stack1" localSheetId="2">#REF!</definedName>
    <definedName name="stack1" localSheetId="11">#REF!</definedName>
    <definedName name="stack1" localSheetId="5">#N/A</definedName>
    <definedName name="stack1" localSheetId="3">#REF!</definedName>
    <definedName name="stack1">#REF!</definedName>
    <definedName name="stack4" localSheetId="7">#REF!</definedName>
    <definedName name="stack4" localSheetId="6">#REF!</definedName>
    <definedName name="stack4" localSheetId="8">#REF!</definedName>
    <definedName name="stack4" localSheetId="13">#REF!</definedName>
    <definedName name="stack4" localSheetId="9">#REF!</definedName>
    <definedName name="stack4" localSheetId="16">#REF!</definedName>
    <definedName name="stack4" localSheetId="2">#REF!</definedName>
    <definedName name="stack4" localSheetId="11">#REF!</definedName>
    <definedName name="stack4" localSheetId="5">#N/A</definedName>
    <definedName name="stack4" localSheetId="3">#REF!</definedName>
    <definedName name="stack4">#REF!</definedName>
    <definedName name="stack5">#REF!</definedName>
    <definedName name="stacking_gravel">#REF!</definedName>
    <definedName name="stacking_metal">#REF!</definedName>
    <definedName name="staf" localSheetId="7">[584]v!#REF!</definedName>
    <definedName name="staf" localSheetId="6">[584]v!#REF!</definedName>
    <definedName name="staf" localSheetId="8">[584]v!#REF!</definedName>
    <definedName name="staf" localSheetId="13">[584]v!#REF!</definedName>
    <definedName name="staf" localSheetId="9">[584]v!#REF!</definedName>
    <definedName name="staf" localSheetId="16">[584]v!#REF!</definedName>
    <definedName name="staf" localSheetId="2">[624]v!#REF!</definedName>
    <definedName name="staf" localSheetId="4">[624]v!#REF!</definedName>
    <definedName name="staf" localSheetId="11">[584]v!#REF!</definedName>
    <definedName name="staf" localSheetId="5">#N/A</definedName>
    <definedName name="staf" localSheetId="3">[624]v!#REF!</definedName>
    <definedName name="staf">[584]v!#REF!</definedName>
    <definedName name="staff">[584]v!#REF!</definedName>
    <definedName name="staff_1">[584]v!#REF!</definedName>
    <definedName name="Stagging">#REF!</definedName>
    <definedName name="Staircase" localSheetId="7">#REF!</definedName>
    <definedName name="Staircase" localSheetId="6">#REF!</definedName>
    <definedName name="Staircase" localSheetId="8">#REF!</definedName>
    <definedName name="Staircase" localSheetId="13">#REF!</definedName>
    <definedName name="Staircase" localSheetId="9">#REF!</definedName>
    <definedName name="Staircase" localSheetId="16">#REF!</definedName>
    <definedName name="Staircase" localSheetId="2">#REF!</definedName>
    <definedName name="Staircase" localSheetId="4">#REF!</definedName>
    <definedName name="Staircase" localSheetId="11">#REF!</definedName>
    <definedName name="Staircase" localSheetId="3">#REF!</definedName>
    <definedName name="Staircase">#REF!</definedName>
    <definedName name="Staircase_8">#REF!</definedName>
    <definedName name="Staircase2" localSheetId="7">#REF!</definedName>
    <definedName name="Staircase2" localSheetId="6">#REF!</definedName>
    <definedName name="Staircase2" localSheetId="8">#REF!</definedName>
    <definedName name="Staircase2" localSheetId="13">#REF!</definedName>
    <definedName name="Staircase2" localSheetId="9">#REF!</definedName>
    <definedName name="Staircase2" localSheetId="16">#REF!</definedName>
    <definedName name="Staircase2" localSheetId="2">#REF!</definedName>
    <definedName name="Staircase2" localSheetId="4">#REF!</definedName>
    <definedName name="Staircase2" localSheetId="11">#REF!</definedName>
    <definedName name="Staircase2" localSheetId="3">#REF!</definedName>
    <definedName name="Staircase2">#REF!</definedName>
    <definedName name="STAND_BY">[181]CPHEEO!$C$16</definedName>
    <definedName name="STANDARD_SPECIFICATION_FOR_HOSPITAL_STRUCTURES">#REF!</definedName>
    <definedName name="standrad">#REF!</definedName>
    <definedName name="State" localSheetId="4">#REF!</definedName>
    <definedName name="State">#REF!</definedName>
    <definedName name="STATIC_HEAD">[181]CPHEEO!$C$9</definedName>
    <definedName name="steel" localSheetId="12">[206]RMR!$M$30</definedName>
    <definedName name="steel" localSheetId="5">[207]RMR!$M$30</definedName>
    <definedName name="steel">[539]RMR!$M$30</definedName>
    <definedName name="steel_hysd" localSheetId="4">#REF!</definedName>
    <definedName name="steel_hysd">#REF!</definedName>
    <definedName name="steel_mildbar" localSheetId="4">#REF!</definedName>
    <definedName name="steel_mildbar">#REF!</definedName>
    <definedName name="steelcenA" localSheetId="4">#REF!</definedName>
    <definedName name="steelcenA">#REF!</definedName>
    <definedName name="steelcenB">#REF!</definedName>
    <definedName name="steelcenpb">#REF!</definedName>
    <definedName name="sth">#REF!</definedName>
    <definedName name="STITCP">'[625]Basic Rates'!$A$208</definedName>
    <definedName name="stlp" localSheetId="9">[248]Sketch!#REF!</definedName>
    <definedName name="stlp" localSheetId="11">[248]Sketch!#REF!</definedName>
    <definedName name="stlp">[249]Sketch!#REF!</definedName>
    <definedName name="stof">#REF!</definedName>
    <definedName name="stone">[626]stone!$A$1:$N$202</definedName>
    <definedName name="STONE_D" localSheetId="7">#REF!</definedName>
    <definedName name="STONE_D" localSheetId="6">#REF!</definedName>
    <definedName name="STONE_D" localSheetId="8">#REF!</definedName>
    <definedName name="STONE_D" localSheetId="13">#REF!</definedName>
    <definedName name="STONE_D" localSheetId="9">#REF!</definedName>
    <definedName name="STONE_D" localSheetId="16">#REF!</definedName>
    <definedName name="STONE_D" localSheetId="2">#REF!</definedName>
    <definedName name="STONE_D" localSheetId="11">#REF!</definedName>
    <definedName name="STONE_D" localSheetId="3">#REF!</definedName>
    <definedName name="STONE_D">#REF!</definedName>
    <definedName name="stone_dust">#REF!</definedName>
    <definedName name="Stone_matrix">#REF!</definedName>
    <definedName name="stoneld">#REF!</definedName>
    <definedName name="stp">#REF!</definedName>
    <definedName name="str_steel">#REF!</definedName>
    <definedName name="str_steel_plates">#REF!</definedName>
    <definedName name="Streitwert">#REF!</definedName>
    <definedName name="StrID" localSheetId="7">#REF!</definedName>
    <definedName name="StrID" localSheetId="6">#REF!</definedName>
    <definedName name="StrID" localSheetId="8">#REF!</definedName>
    <definedName name="StrID" localSheetId="13">#REF!</definedName>
    <definedName name="StrID" localSheetId="9">#REF!</definedName>
    <definedName name="StrID" localSheetId="16">#REF!</definedName>
    <definedName name="StrID" localSheetId="2">#REF!</definedName>
    <definedName name="StrID" localSheetId="11">#REF!</definedName>
    <definedName name="StrID" localSheetId="3">#REF!</definedName>
    <definedName name="StrID">#REF!</definedName>
    <definedName name="STRUCTURAL">#REF!</definedName>
    <definedName name="structure">#REF!</definedName>
    <definedName name="studext">#REF!</definedName>
    <definedName name="STUDEXT1">#REF!</definedName>
    <definedName name="stuff">#REF!</definedName>
    <definedName name="stype2drop">#REF!</definedName>
    <definedName name="STYPE2DROP1">#REF!</definedName>
    <definedName name="stype2slab">#REF!</definedName>
    <definedName name="STYPE2SLAB1">#REF!</definedName>
    <definedName name="stype3drop">#REF!</definedName>
    <definedName name="STYPE3DROP2">#REF!</definedName>
    <definedName name="stype3slab">#REF!</definedName>
    <definedName name="STYPE3SLAB1">#REF!</definedName>
    <definedName name="SU">#REF!</definedName>
    <definedName name="sub" localSheetId="9">#N/A</definedName>
    <definedName name="sub" localSheetId="2">DATE(YEAR('TS MEMO'!__________SD18),MONTH('TS MEMO'!__________SD18)+[0]!_________MT96,DAY('TS MEMO'!__________SD18))</definedName>
    <definedName name="sub" localSheetId="4">DATE(YEAR('Abstrac- Road work'!__________SD19),MONTH('Abstrac- Road work'!__________SD19)+'Abstract -Pipe Culvert'!_________MT96,DAY('Abstrac- Road work'!__________SD19))</definedName>
    <definedName name="sub" localSheetId="11">#N/A</definedName>
    <definedName name="sub">DATE(YEAR('BTR - Final'!__________SD19),MONTH('BTR - Final'!__________SD19)+[0]!_________MT96,DAY('BTR - Final'!__________SD19))</definedName>
    <definedName name="Subject" localSheetId="7">#REF!</definedName>
    <definedName name="Subject" localSheetId="6">#REF!</definedName>
    <definedName name="Subject" localSheetId="8">#REF!</definedName>
    <definedName name="Subject" localSheetId="13">#REF!</definedName>
    <definedName name="Subject" localSheetId="9">#REF!</definedName>
    <definedName name="Subject" localSheetId="16">#REF!</definedName>
    <definedName name="Subject" localSheetId="2">#REF!</definedName>
    <definedName name="Subject" localSheetId="4">#REF!</definedName>
    <definedName name="Subject" localSheetId="11">#REF!</definedName>
    <definedName name="Subject" localSheetId="3">#REF!</definedName>
    <definedName name="Subject">#REF!</definedName>
    <definedName name="suhas">#REF!</definedName>
    <definedName name="sujin">#REF!</definedName>
    <definedName name="sukku" localSheetId="4">#REF!</definedName>
    <definedName name="sukku">#REF!</definedName>
    <definedName name="sum" localSheetId="4">#REF!</definedName>
    <definedName name="sum">#REF!</definedName>
    <definedName name="suman">[627]MRATES!$H$52</definedName>
    <definedName name="SUMFINAL">#REF!</definedName>
    <definedName name="summar">#REF!</definedName>
    <definedName name="summary">#REF!</definedName>
    <definedName name="summary_1">#REF!</definedName>
    <definedName name="Summitiojn_formula" localSheetId="4">IF(#REF!="",#REF!*#REF!,#REF!*#REF!/#REF!)</definedName>
    <definedName name="Summitiojn_formula">IF(#REF!="",#REF!*#REF!,#REF!*#REF!/#REF!)</definedName>
    <definedName name="sump">#REF!</definedName>
    <definedName name="sumrisk">#REF!</definedName>
    <definedName name="sun">[400]DATA_PRG!$H$180</definedName>
    <definedName name="SUNLOAD" localSheetId="2">[97]MRATES!$V$9</definedName>
    <definedName name="SUNLOAD" localSheetId="4">[97]MRATES!$V$9</definedName>
    <definedName name="SUNLOAD" localSheetId="12">[161]MRATES!$AD$11</definedName>
    <definedName name="SUNLOAD" localSheetId="5">[211]MRATES!$AD$11</definedName>
    <definedName name="SUNLOAD" localSheetId="3">[97]MRATES!$V$9</definedName>
    <definedName name="SUNLOAD">[76]MRATES!$AD$11</definedName>
    <definedName name="Sunshade_0_6_m_wide">NA()</definedName>
    <definedName name="Sunshade_0_8_m_wide">NA()</definedName>
    <definedName name="Sunshade_1_0_m_wide">NA()</definedName>
    <definedName name="sunshade_width">'[276]data existing_do not delete'!$A$98:$A$100</definedName>
    <definedName name="SUPPLY_RATE">[181]input!$C$21</definedName>
    <definedName name="suresh">#REF!</definedName>
    <definedName name="suri">#REF!</definedName>
    <definedName name="surrya" localSheetId="4">#REF!</definedName>
    <definedName name="surrya">#REF!</definedName>
    <definedName name="Surutupalli">'[350]Plant &amp;  Machinery'!$G$13</definedName>
    <definedName name="SURYA" localSheetId="4">#REF!</definedName>
    <definedName name="SURYA">#REF!</definedName>
    <definedName name="suryacem_paint" localSheetId="4">#REF!</definedName>
    <definedName name="suryacem_paint">#REF!</definedName>
    <definedName name="SV">#REF!</definedName>
    <definedName name="SVA">#REF!</definedName>
    <definedName name="svlpl">#REF!</definedName>
    <definedName name="svlwl">#REF!</definedName>
    <definedName name="sw">#REF!</definedName>
    <definedName name="SWARE">#REF!</definedName>
    <definedName name="sware2">#REF!</definedName>
    <definedName name="swc">#REF!</definedName>
    <definedName name="swci">#REF!</definedName>
    <definedName name="swd" localSheetId="9" hidden="1">{"pl_td_01_02",#N/A,FALSE,"p&amp;l_t&amp;D_01_02 (2)"}</definedName>
    <definedName name="swd" localSheetId="2" hidden="1">{"pl_td_01_02",#N/A,FALSE,"p&amp;l_t&amp;D_01_02 (2)"}</definedName>
    <definedName name="swd" localSheetId="4" hidden="1">{"pl_td_01_02",#N/A,FALSE,"p&amp;l_t&amp;D_01_02 (2)"}</definedName>
    <definedName name="swd" localSheetId="11" hidden="1">{"pl_td_01_02",#N/A,FALSE,"p&amp;l_t&amp;D_01_02 (2)"}</definedName>
    <definedName name="swd" hidden="1">{"pl_td_01_02",#N/A,FALSE,"p&amp;l_t&amp;D_01_02 (2)"}</definedName>
    <definedName name="SWFR">#REF!</definedName>
    <definedName name="Sy">#REF!</definedName>
    <definedName name="t">#REF!</definedName>
    <definedName name="t_beam">[400]DATA_PRG!$H$166</definedName>
    <definedName name="T0">#REF!</definedName>
    <definedName name="T0_10">#REF!</definedName>
    <definedName name="T0_6">"'smb://Kumaresan/sathya/Documents%20and%20Settings/RQM/Desktop/Cost%20code.xls'#$''.$AH$34:$BF$58"</definedName>
    <definedName name="table">#N/A</definedName>
    <definedName name="Table_A2___Road_Sections__as_given_in_Terms_of_Reference__Not_Used_In_The_Study">'[255]R99 etc'!$A$1:$L$142</definedName>
    <definedName name="Table1">#REF!</definedName>
    <definedName name="Table2" localSheetId="4">#REF!</definedName>
    <definedName name="Table2">#REF!</definedName>
    <definedName name="Table3" localSheetId="4">#REF!</definedName>
    <definedName name="Table3">#REF!</definedName>
    <definedName name="Table4" localSheetId="4">#REF!</definedName>
    <definedName name="Table4">#REF!</definedName>
    <definedName name="TableRange">#REF!</definedName>
    <definedName name="tabu">#REF!</definedName>
    <definedName name="TAEW" localSheetId="2">'[203]abs road'!$J$6</definedName>
    <definedName name="TAEW" localSheetId="4">'[203]abs road'!$J$6</definedName>
    <definedName name="TAEW" localSheetId="5">#N/A</definedName>
    <definedName name="TAEW" localSheetId="3">'[203]abs road'!$J$6</definedName>
    <definedName name="TAEW">'[205]abs road'!$J$6</definedName>
    <definedName name="tailpiece">[23]maya!$B$343:$B$348</definedName>
    <definedName name="taj">[584]v!#REF!</definedName>
    <definedName name="Tandam_Road_Roller" localSheetId="4">#REF!</definedName>
    <definedName name="Tandam_Road_Roller">#REF!</definedName>
    <definedName name="TANDEMROLLER" localSheetId="4">#REF!</definedName>
    <definedName name="TANDEMROLLER">#REF!</definedName>
    <definedName name="TANKER" localSheetId="4">#REF!</definedName>
    <definedName name="TANKER">#REF!</definedName>
    <definedName name="tas">#REF!</definedName>
    <definedName name="TAWBM" localSheetId="2">#REF!</definedName>
    <definedName name="TAWBM" localSheetId="4">#REF!</definedName>
    <definedName name="TAWBM" localSheetId="5">#REF!</definedName>
    <definedName name="TAWBM" localSheetId="3">#REF!</definedName>
    <definedName name="TAWBM">'[205]abs road'!$J$17</definedName>
    <definedName name="TaxTV">10%</definedName>
    <definedName name="TaxXL">5%</definedName>
    <definedName name="tbiiv0">#REF!</definedName>
    <definedName name="tbiv0">#REF!</definedName>
    <definedName name="tbl_ProdInfo" hidden="1">#REF!</definedName>
    <definedName name="tc" localSheetId="9">'[628]Road data'!$C$165</definedName>
    <definedName name="tc" localSheetId="11">'[628]Road data'!$C$165</definedName>
    <definedName name="tc">'[629]Road data'!$C$165</definedName>
    <definedName name="tcoeffwforce">#REF!</definedName>
    <definedName name="td">#REF!</definedName>
    <definedName name="tdeck">#REF!</definedName>
    <definedName name="TDS" localSheetId="9" hidden="1">{"'Sheet1'!$A$4386:$N$4591"}</definedName>
    <definedName name="TDS" localSheetId="2" hidden="1">{"'Sheet1'!$A$4386:$N$4591"}</definedName>
    <definedName name="TDS" localSheetId="4" hidden="1">{"'Sheet1'!$A$4386:$N$4591"}</definedName>
    <definedName name="TDS" localSheetId="11" hidden="1">{"'Sheet1'!$A$4386:$N$4591"}</definedName>
    <definedName name="TDS" hidden="1">{"'Sheet1'!$A$4386:$N$4591"}</definedName>
    <definedName name="teakwood">#REF!</definedName>
    <definedName name="TECV" localSheetId="7">#REF!</definedName>
    <definedName name="TECV" localSheetId="6">#REF!</definedName>
    <definedName name="TECV" localSheetId="8">#REF!</definedName>
    <definedName name="TECV" localSheetId="13">#REF!</definedName>
    <definedName name="TECV" localSheetId="9">#REF!</definedName>
    <definedName name="TECV" localSheetId="16">#REF!</definedName>
    <definedName name="TECV" localSheetId="2">#REF!</definedName>
    <definedName name="TECV" localSheetId="11">#REF!</definedName>
    <definedName name="TECV" localSheetId="3">#REF!</definedName>
    <definedName name="TECV">#REF!</definedName>
    <definedName name="teeta">#REF!</definedName>
    <definedName name="TEi">#REF!</definedName>
    <definedName name="TEI_8">#REF!</definedName>
    <definedName name="tekmal">#REF!</definedName>
    <definedName name="temp" localSheetId="2">[166]r!$F$2</definedName>
    <definedName name="temp" localSheetId="4">[166]r!$F$2</definedName>
    <definedName name="temp" localSheetId="5">#N/A</definedName>
    <definedName name="temp" localSheetId="3">[166]r!$F$2</definedName>
    <definedName name="temp">[18]r!$F$2</definedName>
    <definedName name="temp1">#REF!</definedName>
    <definedName name="ten" localSheetId="4">#REF!</definedName>
    <definedName name="ten">#REF!</definedName>
    <definedName name="ter_vapi" localSheetId="4">#REF!</definedName>
    <definedName name="ter_vapi">#REF!</definedName>
    <definedName name="terrace">#REF!</definedName>
    <definedName name="test" localSheetId="5">'[630]Amortization Table'!$D$8</definedName>
    <definedName name="test">'[631]Amortization Table'!$D$8</definedName>
    <definedName name="test1" localSheetId="4">#REF!</definedName>
    <definedName name="test1">#REF!</definedName>
    <definedName name="tff" localSheetId="9">[248]Sketch!#REF!</definedName>
    <definedName name="tff" localSheetId="11">[248]Sketch!#REF!</definedName>
    <definedName name="tff">[249]Sketch!#REF!</definedName>
    <definedName name="TGY">[374]Material!$D$130</definedName>
    <definedName name="th">#REF!</definedName>
    <definedName name="thjj">[399]Labour!$D$22</definedName>
    <definedName name="thribhu" localSheetId="2">[42]MRATES!$M$11</definedName>
    <definedName name="thribhu" localSheetId="4">[42]MRATES!$M$11</definedName>
    <definedName name="thribhu" localSheetId="5">[246]MRATES!$M$11</definedName>
    <definedName name="thribhu" localSheetId="3">[42]MRATES!$M$11</definedName>
    <definedName name="thribhu">[74]MRATES!$M$11</definedName>
    <definedName name="thribhuan" localSheetId="2">[42]MRATES!$M$13</definedName>
    <definedName name="thribhuan" localSheetId="4">[42]MRATES!$M$13</definedName>
    <definedName name="thribhuan" localSheetId="5">[246]MRATES!$M$13</definedName>
    <definedName name="thribhuan" localSheetId="3">[42]MRATES!$M$13</definedName>
    <definedName name="thribhuan">[74]MRATES!$M$13</definedName>
    <definedName name="TIME" localSheetId="7">#REF!</definedName>
    <definedName name="TIME" localSheetId="6">#REF!</definedName>
    <definedName name="TIME" localSheetId="8">#REF!</definedName>
    <definedName name="TIME" localSheetId="13">#REF!</definedName>
    <definedName name="TIME" localSheetId="9">#REF!</definedName>
    <definedName name="TIME" localSheetId="16">#REF!</definedName>
    <definedName name="TIME" localSheetId="2">#REF!</definedName>
    <definedName name="TIME" localSheetId="4">#REF!</definedName>
    <definedName name="TIME" localSheetId="11">#REF!</definedName>
    <definedName name="TIME" localSheetId="3">#REF!</definedName>
    <definedName name="TIME">#REF!</definedName>
    <definedName name="Tipper__Dumper_1_hour">#REF!</definedName>
    <definedName name="Tipper_10_T">#REF!</definedName>
    <definedName name="TIPPER10TPERHR">#REF!</definedName>
    <definedName name="TIPPERPERHR">#REF!</definedName>
    <definedName name="tit">#REF!</definedName>
    <definedName name="Title">'[632]Civil Boq'!$D$3</definedName>
    <definedName name="Title1" localSheetId="7">#REF!</definedName>
    <definedName name="Title1" localSheetId="6">#REF!</definedName>
    <definedName name="Title1" localSheetId="8">#REF!</definedName>
    <definedName name="Title1" localSheetId="13">#REF!</definedName>
    <definedName name="Title1" localSheetId="9">#REF!</definedName>
    <definedName name="Title1" localSheetId="16">#REF!</definedName>
    <definedName name="Title1" localSheetId="2">#REF!</definedName>
    <definedName name="Title1" localSheetId="11">#REF!</definedName>
    <definedName name="Title1" localSheetId="3">#REF!</definedName>
    <definedName name="Title1">#REF!</definedName>
    <definedName name="Title2" localSheetId="7">#REF!</definedName>
    <definedName name="Title2" localSheetId="6">#REF!</definedName>
    <definedName name="Title2" localSheetId="8">#REF!</definedName>
    <definedName name="Title2" localSheetId="13">#REF!</definedName>
    <definedName name="Title2" localSheetId="9">#REF!</definedName>
    <definedName name="Title2" localSheetId="16">#REF!</definedName>
    <definedName name="Title2" localSheetId="2">#REF!</definedName>
    <definedName name="Title2" localSheetId="11">#REF!</definedName>
    <definedName name="Title2" localSheetId="3">#REF!</definedName>
    <definedName name="Title2">#REF!</definedName>
    <definedName name="tm">#REF!</definedName>
    <definedName name="to">#REF!</definedName>
    <definedName name="Toilet">#REF!</definedName>
    <definedName name="tol" localSheetId="7">#REF!</definedName>
    <definedName name="tol" localSheetId="6">#REF!</definedName>
    <definedName name="tol" localSheetId="8">#REF!</definedName>
    <definedName name="tol" localSheetId="13">#REF!</definedName>
    <definedName name="tol" localSheetId="9">#REF!</definedName>
    <definedName name="tol" localSheetId="16">#REF!</definedName>
    <definedName name="tol" localSheetId="2">#REF!</definedName>
    <definedName name="tol" localSheetId="11">#REF!</definedName>
    <definedName name="tol" localSheetId="3">#REF!</definedName>
    <definedName name="tol">#REF!</definedName>
    <definedName name="top">#REF!</definedName>
    <definedName name="top_8">#REF!</definedName>
    <definedName name="TOPDOME">'[325]DATA-ABSTRACT'!$A$11:$B$13</definedName>
    <definedName name="TOPDOMEONETOSIX" localSheetId="4">#REF!</definedName>
    <definedName name="TOPDOMEONETOSIX">#REF!</definedName>
    <definedName name="TOPDOMESEVENTOTHIRTEEN" localSheetId="4">#REF!</definedName>
    <definedName name="TOPDOMESEVENTOTHIRTEEN">#REF!</definedName>
    <definedName name="topl" localSheetId="7">#REF!</definedName>
    <definedName name="topl" localSheetId="6">#REF!</definedName>
    <definedName name="topl" localSheetId="8">#REF!</definedName>
    <definedName name="topl" localSheetId="13">#REF!</definedName>
    <definedName name="topl" localSheetId="9">#REF!</definedName>
    <definedName name="topl" localSheetId="16">#REF!</definedName>
    <definedName name="topl" localSheetId="2">#REF!</definedName>
    <definedName name="topl" localSheetId="4">#REF!</definedName>
    <definedName name="topl" localSheetId="11">#REF!</definedName>
    <definedName name="topl" localSheetId="3">#REF!</definedName>
    <definedName name="topl">#REF!</definedName>
    <definedName name="topn" localSheetId="7">#REF!</definedName>
    <definedName name="topn" localSheetId="6">#REF!</definedName>
    <definedName name="topn" localSheetId="8">#REF!</definedName>
    <definedName name="topn" localSheetId="13">#REF!</definedName>
    <definedName name="topn" localSheetId="9">#REF!</definedName>
    <definedName name="topn" localSheetId="16">#REF!</definedName>
    <definedName name="topn" localSheetId="2">#REF!</definedName>
    <definedName name="topn" localSheetId="11">#REF!</definedName>
    <definedName name="topn" localSheetId="3">#REF!</definedName>
    <definedName name="topn">#REF!</definedName>
    <definedName name="TOPRINGGIRDERONETOSIX">#REF!</definedName>
    <definedName name="TOPRINGGIRDERSEVENTOTHIRTEEN">#REF!</definedName>
    <definedName name="tot">#REF!</definedName>
    <definedName name="Total" localSheetId="7">#REF!</definedName>
    <definedName name="Total" localSheetId="6">#REF!</definedName>
    <definedName name="Total" localSheetId="8">#REF!</definedName>
    <definedName name="Total" localSheetId="13">#REF!</definedName>
    <definedName name="Total" localSheetId="9">#REF!</definedName>
    <definedName name="Total" localSheetId="16">#REF!</definedName>
    <definedName name="Total" localSheetId="2">#REF!</definedName>
    <definedName name="Total" localSheetId="4">#REF!</definedName>
    <definedName name="Total" localSheetId="11">#REF!</definedName>
    <definedName name="Total" localSheetId="3">#REF!</definedName>
    <definedName name="Total">#REF!</definedName>
    <definedName name="Total_Interest">#REF!</definedName>
    <definedName name="Total_Pay">#REF!</definedName>
    <definedName name="Total_Payment" localSheetId="7">#N/A</definedName>
    <definedName name="Total_Payment" localSheetId="6">[0]!_________SD55+'TS MEMO'!__________PPC134</definedName>
    <definedName name="Total_Payment" localSheetId="8">[0]!_________SD55+'TS MEMO'!__________PPC134</definedName>
    <definedName name="Total_Payment" localSheetId="13">#N/A</definedName>
    <definedName name="Total_Payment" localSheetId="9">[0]!Scheduled_Payment+[0]!Extra_Payment</definedName>
    <definedName name="Total_Payment" localSheetId="16">_________SD55+'TS MEMO'!__________PPC134</definedName>
    <definedName name="Total_Payment" localSheetId="2">_________SD55+'TS MEMO'!__________PPC134</definedName>
    <definedName name="Total_Payment" localSheetId="4">#N/A</definedName>
    <definedName name="Total_Payment" localSheetId="11">#N/A</definedName>
    <definedName name="Total_Payment" localSheetId="12">[0]!_________SD55+'TS MEMO'!__________PPC134</definedName>
    <definedName name="Total_Payment" localSheetId="5">[244]!____________PPC131+[245]!_________SD122</definedName>
    <definedName name="Total_Payment" localSheetId="3">_________SD55+'TS MEMO'!__________PPC134</definedName>
    <definedName name="Total_Payment">_________SD55+'TS MEMO'!__________PPC134</definedName>
    <definedName name="TotNvorklkg">[283]BALAN1!$F$17</definedName>
    <definedName name="TotNvorklmg">[283]BALAN1!$F$18</definedName>
    <definedName name="TP" localSheetId="4">#REF!</definedName>
    <definedName name="TP">#REF!</definedName>
    <definedName name="TPR">#REF!</definedName>
    <definedName name="TQBM" localSheetId="7">#REF!</definedName>
    <definedName name="TQBM" localSheetId="6">#REF!</definedName>
    <definedName name="TQBM" localSheetId="8">#REF!</definedName>
    <definedName name="TQBM" localSheetId="13">#REF!</definedName>
    <definedName name="TQBM" localSheetId="9">#REF!</definedName>
    <definedName name="TQBM" localSheetId="16">#REF!</definedName>
    <definedName name="TQBM" localSheetId="2">#REF!</definedName>
    <definedName name="TQBM" localSheetId="4">#REF!</definedName>
    <definedName name="TQBM" localSheetId="11">#REF!</definedName>
    <definedName name="TQBM" localSheetId="3">#REF!</definedName>
    <definedName name="TQBM">#REF!</definedName>
    <definedName name="TQEW" localSheetId="7">#REF!</definedName>
    <definedName name="TQEW" localSheetId="6">#REF!</definedName>
    <definedName name="TQEW" localSheetId="8">#REF!</definedName>
    <definedName name="TQEW" localSheetId="13">#REF!</definedName>
    <definedName name="TQEW" localSheetId="9">#REF!</definedName>
    <definedName name="TQEW" localSheetId="16">#REF!</definedName>
    <definedName name="TQEW" localSheetId="2">#REF!</definedName>
    <definedName name="TQEW" localSheetId="4">#REF!</definedName>
    <definedName name="TQEW" localSheetId="11">#REF!</definedName>
    <definedName name="TQEW" localSheetId="5">[547]R_Det!#REF!</definedName>
    <definedName name="TQEW" localSheetId="3">#REF!</definedName>
    <definedName name="TQEW">#REF!</definedName>
    <definedName name="TQGSB" localSheetId="7">#REF!</definedName>
    <definedName name="TQGSB" localSheetId="6">#REF!</definedName>
    <definedName name="TQGSB" localSheetId="8">#REF!</definedName>
    <definedName name="TQGSB" localSheetId="13">#REF!</definedName>
    <definedName name="TQGSB" localSheetId="9">#REF!</definedName>
    <definedName name="TQGSB" localSheetId="16">#REF!</definedName>
    <definedName name="TQGSB" localSheetId="2">#REF!</definedName>
    <definedName name="TQGSB" localSheetId="4">#REF!</definedName>
    <definedName name="TQGSB" localSheetId="11">#REF!</definedName>
    <definedName name="TQGSB" localSheetId="3">#REF!</definedName>
    <definedName name="TQGSB">#REF!</definedName>
    <definedName name="TQVCC" localSheetId="7">#REF!</definedName>
    <definedName name="TQVCC" localSheetId="6">#REF!</definedName>
    <definedName name="TQVCC" localSheetId="8">#REF!</definedName>
    <definedName name="TQVCC" localSheetId="13">#REF!</definedName>
    <definedName name="TQVCC" localSheetId="9">#REF!</definedName>
    <definedName name="TQVCC" localSheetId="16">#REF!</definedName>
    <definedName name="TQVCC" localSheetId="2">#REF!</definedName>
    <definedName name="TQVCC" localSheetId="4">#REF!</definedName>
    <definedName name="TQVCC" localSheetId="11">#REF!</definedName>
    <definedName name="TQVCC" localSheetId="3">#REF!</definedName>
    <definedName name="TQVCC">#REF!</definedName>
    <definedName name="TQVRCC" localSheetId="7">#REF!</definedName>
    <definedName name="TQVRCC" localSheetId="6">#REF!</definedName>
    <definedName name="TQVRCC" localSheetId="8">#REF!</definedName>
    <definedName name="TQVRCC" localSheetId="13">#REF!</definedName>
    <definedName name="TQVRCC" localSheetId="9">#REF!</definedName>
    <definedName name="TQVRCC" localSheetId="16">#REF!</definedName>
    <definedName name="TQVRCC" localSheetId="2">#REF!</definedName>
    <definedName name="TQVRCC" localSheetId="4">#REF!</definedName>
    <definedName name="TQVRCC" localSheetId="11">#REF!</definedName>
    <definedName name="TQVRCC" localSheetId="3">#REF!</definedName>
    <definedName name="TQVRCC">#REF!</definedName>
    <definedName name="TQWBM" localSheetId="7">[265]R_Det!#REF!</definedName>
    <definedName name="TQWBM" localSheetId="6">[265]R_Det!#REF!</definedName>
    <definedName name="TQWBM" localSheetId="8">[265]R_Det!#REF!</definedName>
    <definedName name="TQWBM" localSheetId="13">[265]R_Det!#REF!</definedName>
    <definedName name="TQWBM" localSheetId="9">[265]R_Det!#REF!</definedName>
    <definedName name="TQWBM" localSheetId="16">[265]R_Det!#REF!</definedName>
    <definedName name="TQWBM" localSheetId="2">#REF!</definedName>
    <definedName name="TQWBM" localSheetId="4">[266]R_Det!#REF!</definedName>
    <definedName name="TQWBM" localSheetId="11">[265]R_Det!#REF!</definedName>
    <definedName name="TQWBM" localSheetId="12">#REF!</definedName>
    <definedName name="TQWBM" localSheetId="5">[547]R_Det!#REF!</definedName>
    <definedName name="TQWBM" localSheetId="3">#REF!</definedName>
    <definedName name="TQWBM">[265]R_Det!#REF!</definedName>
    <definedName name="tr" localSheetId="4">#REF!</definedName>
    <definedName name="tr">#REF!</definedName>
    <definedName name="tr4st">'[322]Data.F8.BTR'!#REF!</definedName>
    <definedName name="tracklen70r">#REF!</definedName>
    <definedName name="Tractor" localSheetId="4">#REF!</definedName>
    <definedName name="Tractor">#REF!</definedName>
    <definedName name="traft">#REF!</definedName>
    <definedName name="TransInsu">#REF!</definedName>
    <definedName name="trcuter" localSheetId="4">#REF!</definedName>
    <definedName name="trcuter">#REF!</definedName>
    <definedName name="treads_shahbad">#REF!</definedName>
    <definedName name="trecc">#REF!</definedName>
    <definedName name="TREE" localSheetId="7">[284]Abs!#REF!</definedName>
    <definedName name="TREE" localSheetId="6">[284]Abs!#REF!</definedName>
    <definedName name="TREE" localSheetId="8">[284]Abs!#REF!</definedName>
    <definedName name="TREE" localSheetId="13">[284]Abs!#REF!</definedName>
    <definedName name="TREE" localSheetId="9">[284]Abs!#REF!</definedName>
    <definedName name="TREE" localSheetId="16">[284]Abs!#REF!</definedName>
    <definedName name="TREE" localSheetId="2">[284]Abs!#REF!</definedName>
    <definedName name="TREE" localSheetId="4">[284]Abs!#REF!</definedName>
    <definedName name="TREE" localSheetId="11">[284]Abs!#REF!</definedName>
    <definedName name="TREE" localSheetId="3">[284]Abs!#REF!</definedName>
    <definedName name="TREE">[284]Abs!#REF!</definedName>
    <definedName name="treecucab" localSheetId="4">#REF!</definedName>
    <definedName name="treecucab">#REF!</definedName>
    <definedName name="trftycab" localSheetId="4">#REF!</definedName>
    <definedName name="trftycab">#REF!</definedName>
    <definedName name="trftyter" localSheetId="4">#REF!</definedName>
    <definedName name="trftyter">#REF!</definedName>
    <definedName name="TRI">#REF!</definedName>
    <definedName name="trrwqq">#REF!</definedName>
    <definedName name="trsitecab">#REF!</definedName>
    <definedName name="trsiteter">#REF!</definedName>
    <definedName name="trsixcab">#REF!</definedName>
    <definedName name="trsixter">#REF!</definedName>
    <definedName name="trtencab">#REF!</definedName>
    <definedName name="trtenter">#REF!</definedName>
    <definedName name="trtrfvcab">#REF!</definedName>
    <definedName name="trtrfvter">#REF!</definedName>
    <definedName name="trtwfvcab">#REF!</definedName>
    <definedName name="trtwfvter">#REF!</definedName>
    <definedName name="trust">'[322]Data.F8.BTR'!#REF!</definedName>
    <definedName name="try">#REF!</definedName>
    <definedName name="TS" localSheetId="7">#REF!</definedName>
    <definedName name="TS" localSheetId="6">#REF!</definedName>
    <definedName name="TS" localSheetId="8">#REF!</definedName>
    <definedName name="TS" localSheetId="13">#REF!</definedName>
    <definedName name="TS" localSheetId="9">#REF!</definedName>
    <definedName name="TS" localSheetId="16">#REF!</definedName>
    <definedName name="TS" localSheetId="2">#REF!</definedName>
    <definedName name="TS" localSheetId="11">#REF!</definedName>
    <definedName name="TS" localSheetId="3">#REF!</definedName>
    <definedName name="TS">#REF!</definedName>
    <definedName name="tsfb">#REF!</definedName>
    <definedName name="tsl">#REF!</definedName>
    <definedName name="tsr" localSheetId="12">#N/A</definedName>
    <definedName name="tsr" localSheetId="5">#N/A</definedName>
    <definedName name="tsr">#REF!</definedName>
    <definedName name="tsswd">#REF!</definedName>
    <definedName name="tsw">#REF!</definedName>
    <definedName name="ttt" localSheetId="9" hidden="1">{#N/A,#N/A,FALSE,"no"}</definedName>
    <definedName name="ttt" localSheetId="11" hidden="1">{#N/A,#N/A,FALSE,"no"}</definedName>
    <definedName name="ttt" hidden="1">{#N/A,#N/A,FALSE,"no"}</definedName>
    <definedName name="ttttt">#REF!</definedName>
    <definedName name="tuov">'[633]Road Detail Est.'!#REF!</definedName>
    <definedName name="TW_lipping_to_flush_door">#REF!</definedName>
    <definedName name="twbm">#REF!</definedName>
    <definedName name="twfvxsixer">#REF!</definedName>
    <definedName name="twocucab">#REF!</definedName>
    <definedName name="ty">#REF!</definedName>
    <definedName name="type">#REF!</definedName>
    <definedName name="Type1">#REF!</definedName>
    <definedName name="Type1_8">#REF!</definedName>
    <definedName name="type11">#REF!</definedName>
    <definedName name="type1drop">#REF!</definedName>
    <definedName name="type1slab">#REF!</definedName>
    <definedName name="Type2">#REF!</definedName>
    <definedName name="Type2_8">#REF!</definedName>
    <definedName name="type2drop">#REF!</definedName>
    <definedName name="type2slab">#REF!</definedName>
    <definedName name="Type3" localSheetId="7">#REF!</definedName>
    <definedName name="Type3" localSheetId="6">#REF!</definedName>
    <definedName name="Type3" localSheetId="8">#REF!</definedName>
    <definedName name="Type3" localSheetId="13">#REF!</definedName>
    <definedName name="Type3" localSheetId="9">#REF!</definedName>
    <definedName name="Type3" localSheetId="16">#REF!</definedName>
    <definedName name="Type3" localSheetId="2">#REF!</definedName>
    <definedName name="Type3" localSheetId="11">#REF!</definedName>
    <definedName name="Type3" localSheetId="3">#REF!</definedName>
    <definedName name="Type3">#REF!</definedName>
    <definedName name="type3drop">#REF!</definedName>
    <definedName name="type3slab">#REF!</definedName>
    <definedName name="type4">#REF!</definedName>
    <definedName name="type44">#REF!</definedName>
    <definedName name="type4drop">#REF!</definedName>
    <definedName name="type4slab">#REF!</definedName>
    <definedName name="u">#REF!</definedName>
    <definedName name="UCN">#REF!</definedName>
    <definedName name="udidid">#REF!</definedName>
    <definedName name="uetyyuwefgyusdhj">#REF!</definedName>
    <definedName name="ufydjud">#REF!</definedName>
    <definedName name="ulead" localSheetId="5">'[472]WT AVG LEAD'!$M$76</definedName>
    <definedName name="ulead">'[634]WT AVG LEAD'!$M$76</definedName>
    <definedName name="ULTI_LPM">[181]input!$H$10</definedName>
    <definedName name="ULTI_MLD">[181]input!$K$10</definedName>
    <definedName name="ULTI_PERIOD">[181]input!$C$6</definedName>
    <definedName name="ULTI_POP">[181]input!$F$10</definedName>
    <definedName name="ULTI_YEAR">[181]input!$C$10</definedName>
    <definedName name="UNICOD">#REF!</definedName>
    <definedName name="UNICOD_10">#REF!</definedName>
    <definedName name="unit" localSheetId="4">#REF!</definedName>
    <definedName name="unit">#REF!</definedName>
    <definedName name="unit1" localSheetId="4">#REF!</definedName>
    <definedName name="unit1">#REF!</definedName>
    <definedName name="Unpaved_Road_Sections_list">'[255]Trunk unpaved'!$A$2:$L$235</definedName>
    <definedName name="unsecured">#REF!</definedName>
    <definedName name="UP">#REF!</definedName>
    <definedName name="Uprooting_and_clearing_prickly_pear_jungle" localSheetId="4">#REF!</definedName>
    <definedName name="Uprooting_and_clearing_prickly_pear_jungle">#REF!</definedName>
    <definedName name="Uprooting_and_removing_Palmyrah_stumps_including_stacking_of_girth_30_to_100_cm.">#REF!</definedName>
    <definedName name="Uprooting_and_removing_Palmyrah_stumps_including_stacking_of_girth_30_to_100_cm_">NA()</definedName>
    <definedName name="Uprooting_and_removing_stumps_of__date_trees_including_stacking_of_girth_30_to_100_cm.">#REF!</definedName>
    <definedName name="Uprooting_and_removing_stumps_of__date_trees_including_stacking_of_girth_30_to_100_cm_">NA()</definedName>
    <definedName name="Uprooting_and_removing_stumps_of_other_kind_of_trees_including_stacking_of_girth_30_to_100_cm.">#REF!</definedName>
    <definedName name="Uprooting_and_removing_stumps_of_other_kind_of_trees_including_stacking_of_girth_30_to_100_cm_">NA()</definedName>
    <definedName name="US">#REF!</definedName>
    <definedName name="USD">#REF!</definedName>
    <definedName name="utgg.jk.b.">"scheduled_payment"+"extra_payment"</definedName>
    <definedName name="utgg_jk_b_">NA()</definedName>
    <definedName name="uuu">[635]Labour!$D$18</definedName>
    <definedName name="UW">#REF!</definedName>
    <definedName name="V" localSheetId="12">'[326]Road data'!$K$322</definedName>
    <definedName name="V" localSheetId="5">'[327]Road data'!$K$322</definedName>
    <definedName name="V">'[328]Road data'!$K$322</definedName>
    <definedName name="Values_Entered" localSheetId="9">IF(Loan_Amount*Interest_Rate*Loan_Years*Loan_Start&gt;0,1,0)</definedName>
    <definedName name="Values_Entered" localSheetId="16">IF(COVER!__________SD18*'BTR - Final'!__________PPC69*COVER!__________SD2*COVER!__________SD19&gt;0,1,0)</definedName>
    <definedName name="Values_Entered" localSheetId="2">IF('TS MEMO'!__________SD17*'Slab Culvert'!__________PPC68*'TS MEMO'!__________SD19*'TS MEMO'!__________SD18&gt;0,1,0)</definedName>
    <definedName name="Values_Entered" localSheetId="4">IF('Abstrac- Road work'!__________SD18*[0]!__________PPC68*'Abstrac- Road work'!__________SD2*'Abstrac- Road work'!__________SD19&gt;0,1,0)</definedName>
    <definedName name="Values_Entered" localSheetId="11">#N/A</definedName>
    <definedName name="Values_Entered" localSheetId="12">IF('Abstract -Pipe Culvert'!__________SD18*'Abstrac- Road work'!__________PPC69*'Abstract -Pipe Culvert'!__________SD2*'Abstract -Pipe Culvert'!__________SD19&gt;0,1,0)</definedName>
    <definedName name="Values_Entered" localSheetId="5">IF([235]!________MT84*[244]!_________SP042*[235]!________MT9*[235]!________MT87&gt;0,1,0)</definedName>
    <definedName name="Values_Entered" localSheetId="3">IF('BTR - Final'!__________SD18*[0]!__________PPC69*'BTR - Final'!__________SD2*'BTR - Final'!__________SD19&gt;0,1,0)</definedName>
    <definedName name="Values_Entered">IF(COVER!__________SD18*'BTR - Final'!__________PPC69*COVER!__________SD2*COVER!__________SD19&gt;0,1,0)</definedName>
    <definedName name="valve">[23]maya!$A$247:$A$273</definedName>
    <definedName name="VALVES" localSheetId="4">#REF!</definedName>
    <definedName name="VALVES">#REF!</definedName>
    <definedName name="vandy">[636]Footings!#REF!</definedName>
    <definedName name="vap">#REF!</definedName>
    <definedName name="vapi_baywise" localSheetId="4">#REF!</definedName>
    <definedName name="vapi_baywise">#REF!</definedName>
    <definedName name="vapp">#REF!</definedName>
    <definedName name="var" localSheetId="7">#REF!</definedName>
    <definedName name="var" localSheetId="6">#REF!</definedName>
    <definedName name="var" localSheetId="8">#REF!</definedName>
    <definedName name="var" localSheetId="13">#REF!</definedName>
    <definedName name="var" localSheetId="9">#REF!</definedName>
    <definedName name="var" localSheetId="16">#REF!</definedName>
    <definedName name="var" localSheetId="2">#REF!</definedName>
    <definedName name="var" localSheetId="11">#REF!</definedName>
    <definedName name="var" localSheetId="5">#N/A</definedName>
    <definedName name="var" localSheetId="3">#REF!</definedName>
    <definedName name="var">#REF!</definedName>
    <definedName name="vara">#REF!</definedName>
    <definedName name="Variance" localSheetId="9" hidden="1">{#N/A,#N/A,FALSE,"MODULE3"}</definedName>
    <definedName name="Variance" localSheetId="2" hidden="1">{#N/A,#N/A,FALSE,"MODULE3"}</definedName>
    <definedName name="Variance" localSheetId="4" hidden="1">{#N/A,#N/A,FALSE,"MODULE3"}</definedName>
    <definedName name="Variance" localSheetId="11" hidden="1">{#N/A,#N/A,FALSE,"MODULE3"}</definedName>
    <definedName name="Variance" hidden="1">{#N/A,#N/A,FALSE,"MODULE3"}</definedName>
    <definedName name="vasu">#REF!</definedName>
    <definedName name="VAT" localSheetId="2">[72]MRATES!$C$37</definedName>
    <definedName name="VAT" localSheetId="4">[72]MRATES!$C$37</definedName>
    <definedName name="VAT" localSheetId="12">[161]MRATES!$C$37</definedName>
    <definedName name="VAT" localSheetId="5">[211]MRATES!$C$37</definedName>
    <definedName name="VAT" localSheetId="3">[72]MRATES!$C$37</definedName>
    <definedName name="VAT">[76]MRATES!$C$37</definedName>
    <definedName name="vatname" localSheetId="4">#REF!</definedName>
    <definedName name="vatname">#REF!</definedName>
    <definedName name="VB" localSheetId="9" hidden="1">{"'ridftotal'!$A$4:$S$27"}</definedName>
    <definedName name="VB" localSheetId="2" hidden="1">{"'ridftotal'!$A$4:$S$27"}</definedName>
    <definedName name="VB" localSheetId="4" hidden="1">{"'ridftotal'!$A$4:$S$27"}</definedName>
    <definedName name="VB" localSheetId="11" hidden="1">{"'ridftotal'!$A$4:$S$27"}</definedName>
    <definedName name="VB" hidden="1">{"'ridftotal'!$A$4:$S$27"}</definedName>
    <definedName name="VCC_MIX">'[276]data existing_do not delete'!$G$20:$G$26</definedName>
    <definedName name="veeru">'[543]Road data'!#REF!</definedName>
    <definedName name="ver">#N/A</definedName>
    <definedName name="ver_con">[637]detls!$A$3:$O$18</definedName>
    <definedName name="vertical">[417]detls!$A$3:$O$18</definedName>
    <definedName name="vet">#REF!</definedName>
    <definedName name="vetanary">'[638]WT AVG LEAD'!#REF!</definedName>
    <definedName name="vetnary">#REF!</definedName>
    <definedName name="VGFSS">#REF!</definedName>
    <definedName name="Vibchr">#REF!</definedName>
    <definedName name="vibcon" localSheetId="7">#REF!</definedName>
    <definedName name="vibcon" localSheetId="6">#REF!</definedName>
    <definedName name="vibcon" localSheetId="8">#REF!</definedName>
    <definedName name="vibcon" localSheetId="13">#REF!</definedName>
    <definedName name="vibcon" localSheetId="9">#REF!</definedName>
    <definedName name="vibcon" localSheetId="16">#REF!</definedName>
    <definedName name="vibcon" localSheetId="2">#N/A</definedName>
    <definedName name="vibcon" localSheetId="4">[162]MRATES!$K$62</definedName>
    <definedName name="vibcon" localSheetId="11">#REF!</definedName>
    <definedName name="vibcon" localSheetId="5">#N/A</definedName>
    <definedName name="vibcon" localSheetId="3">#N/A</definedName>
    <definedName name="vibcon">#REF!</definedName>
    <definedName name="vibrating_concrete" localSheetId="4">#REF!</definedName>
    <definedName name="vibrating_concrete">#REF!</definedName>
    <definedName name="Vibrating_Roller" localSheetId="4">#REF!</definedName>
    <definedName name="Vibrating_Roller">#REF!</definedName>
    <definedName name="Vibratory_Roller" localSheetId="4">#REF!</definedName>
    <definedName name="Vibratory_Roller">#REF!</definedName>
    <definedName name="VIBRATROLER">#REF!</definedName>
    <definedName name="vil">[400]DATA_PRG!$B$4</definedName>
    <definedName name="vitrified">#REF!</definedName>
    <definedName name="vivekananda">[402]r!$F$29</definedName>
    <definedName name="Vname">#REF!</definedName>
    <definedName name="vrcc">#REF!</definedName>
    <definedName name="vrcc_col">#REF!</definedName>
    <definedName name="vrcc_footing">#REF!</definedName>
    <definedName name="vrcc_lintel">#REF!</definedName>
    <definedName name="vrcc_pb">#REF!</definedName>
    <definedName name="vrcc_platform">#REF!</definedName>
    <definedName name="vrcc_roof_IIv">#REF!</definedName>
    <definedName name="vrcc_roofbeam">#REF!</definedName>
    <definedName name="vrcc_sunshade">#REF!</definedName>
    <definedName name="vsi">#REF!</definedName>
    <definedName name="vso">#REF!</definedName>
    <definedName name="vsp" localSheetId="5">'[271]SUMP1420KL@HW'!#REF!</definedName>
    <definedName name="vsp">'[270]SUMP1420KL@HW'!#REF!</definedName>
    <definedName name="vt" localSheetId="4">#REF!</definedName>
    <definedName name="vt">#REF!</definedName>
    <definedName name="vv">#REF!</definedName>
    <definedName name="vvn_BC_New" localSheetId="7">#REF!</definedName>
    <definedName name="vvn_BC_New" localSheetId="6">#REF!</definedName>
    <definedName name="vvn_BC_New" localSheetId="8">#REF!</definedName>
    <definedName name="vvn_BC_New" localSheetId="13">#REF!</definedName>
    <definedName name="vvn_BC_New" localSheetId="9">#REF!</definedName>
    <definedName name="vvn_BC_New" localSheetId="16">#REF!</definedName>
    <definedName name="vvn_BC_New" localSheetId="2">'[72]MRoad data'!#REF!</definedName>
    <definedName name="vvn_BC_New" localSheetId="4">'[72]MRoad data'!#REF!</definedName>
    <definedName name="vvn_BC_New" localSheetId="11">#REF!</definedName>
    <definedName name="vvn_BC_New" localSheetId="12">'[161]MRoad data'!#REF!</definedName>
    <definedName name="vvn_BC_New" localSheetId="5">'[239]MRoad data'!#REF!</definedName>
    <definedName name="vvn_BC_New" localSheetId="3">'[72]MRoad data'!#REF!</definedName>
    <definedName name="vvn_BC_New">#REF!</definedName>
    <definedName name="vvn_BC_PnRR_5" localSheetId="7">'[639]MRoad data'!#REF!</definedName>
    <definedName name="vvn_BC_PnRR_5" localSheetId="6">'[639]MRoad data'!#REF!</definedName>
    <definedName name="vvn_BC_PnRR_5" localSheetId="8">'[639]MRoad data'!#REF!</definedName>
    <definedName name="vvn_BC_PnRR_5" localSheetId="13">'[639]MRoad data'!#REF!</definedName>
    <definedName name="vvn_BC_PnRR_5" localSheetId="9">'[639]MRoad data'!#REF!</definedName>
    <definedName name="vvn_BC_PnRR_5" localSheetId="16">'[639]MRoad data'!#REF!</definedName>
    <definedName name="vvn_BC_PnRR_5" localSheetId="2">'[68]MRoad data'!#REF!</definedName>
    <definedName name="vvn_BC_PnRR_5" localSheetId="4">'[68]MRoad data'!#REF!</definedName>
    <definedName name="vvn_BC_PnRR_5" localSheetId="11">'[639]MRoad data'!#REF!</definedName>
    <definedName name="vvn_BC_PnRR_5" localSheetId="12">'[131]MRoad data'!#REF!</definedName>
    <definedName name="vvn_BC_PnRR_5" localSheetId="5">'[239]MRoad data'!#REF!</definedName>
    <definedName name="vvn_BC_PnRR_5" localSheetId="3">'[68]MRoad data'!#REF!</definedName>
    <definedName name="vvn_BC_PnRR_5">'[639]MRoad data'!#REF!</definedName>
    <definedName name="vvn_BC60x70" localSheetId="7">#REF!</definedName>
    <definedName name="vvn_BC60x70" localSheetId="6">#REF!</definedName>
    <definedName name="vvn_BC60x70" localSheetId="8">#REF!</definedName>
    <definedName name="vvn_BC60x70" localSheetId="13">#REF!</definedName>
    <definedName name="vvn_BC60x70" localSheetId="9">#REF!</definedName>
    <definedName name="vvn_BC60x70" localSheetId="16">#REF!</definedName>
    <definedName name="vvn_BC60x70" localSheetId="2">'[72]MRoad data'!#REF!</definedName>
    <definedName name="vvn_BC60x70" localSheetId="4">'[72]MRoad data'!#REF!</definedName>
    <definedName name="vvn_BC60x70" localSheetId="11">#REF!</definedName>
    <definedName name="vvn_BC60x70" localSheetId="12">'[161]MRoad data'!#REF!</definedName>
    <definedName name="vvn_BC60x70" localSheetId="5">'[239]MRoad data'!#REF!</definedName>
    <definedName name="vvn_BC60x70" localSheetId="3">'[72]MRoad data'!#REF!</definedName>
    <definedName name="vvn_BC60x70">#REF!</definedName>
    <definedName name="vvn_BM_BatchMix" localSheetId="7">'[639]MRoad data'!#REF!</definedName>
    <definedName name="vvn_BM_BatchMix" localSheetId="6">'[639]MRoad data'!#REF!</definedName>
    <definedName name="vvn_BM_BatchMix" localSheetId="8">'[639]MRoad data'!#REF!</definedName>
    <definedName name="vvn_BM_BatchMix" localSheetId="13">'[639]MRoad data'!#REF!</definedName>
    <definedName name="vvn_BM_BatchMix" localSheetId="9">'[639]MRoad data'!#REF!</definedName>
    <definedName name="vvn_BM_BatchMix" localSheetId="16">'[639]MRoad data'!#REF!</definedName>
    <definedName name="vvn_BM_BatchMix" localSheetId="2">'[68]MRoad data'!#REF!</definedName>
    <definedName name="vvn_BM_BatchMix" localSheetId="4">'[68]MRoad data'!#REF!</definedName>
    <definedName name="vvn_BM_BatchMix" localSheetId="11">'[639]MRoad data'!#REF!</definedName>
    <definedName name="vvn_BM_BatchMix" localSheetId="12">'[131]MRoad data'!#REF!</definedName>
    <definedName name="vvn_BM_BatchMix" localSheetId="5">'[239]MRoad data'!#REF!</definedName>
    <definedName name="vvn_BM_BatchMix" localSheetId="3">'[68]MRoad data'!#REF!</definedName>
    <definedName name="vvn_BM_BatchMix">'[639]MRoad data'!#REF!</definedName>
    <definedName name="vvn_BM_new" localSheetId="7">#REF!</definedName>
    <definedName name="vvn_BM_new" localSheetId="6">#REF!</definedName>
    <definedName name="vvn_BM_new" localSheetId="8">#REF!</definedName>
    <definedName name="vvn_BM_new" localSheetId="13">#REF!</definedName>
    <definedName name="vvn_BM_new" localSheetId="9">#REF!</definedName>
    <definedName name="vvn_BM_new" localSheetId="16">#REF!</definedName>
    <definedName name="vvn_BM_new" localSheetId="2">'[139]MRoad data'!#REF!</definedName>
    <definedName name="vvn_BM_new" localSheetId="4">'[139]MRoad data'!#REF!</definedName>
    <definedName name="vvn_BM_new" localSheetId="11">#REF!</definedName>
    <definedName name="vvn_BM_new" localSheetId="12">'[161]MRoad data'!#REF!</definedName>
    <definedName name="vvn_BM_new" localSheetId="5">#N/A</definedName>
    <definedName name="vvn_BM_new" localSheetId="3">'[139]MRoad data'!#REF!</definedName>
    <definedName name="vvn_BM_new">#REF!</definedName>
    <definedName name="vvn_BTpatch9to11mm" localSheetId="7">#REF!</definedName>
    <definedName name="vvn_BTpatch9to11mm" localSheetId="6">#REF!</definedName>
    <definedName name="vvn_BTpatch9to11mm" localSheetId="8">#REF!</definedName>
    <definedName name="vvn_BTpatch9to11mm" localSheetId="13">#REF!</definedName>
    <definedName name="vvn_BTpatch9to11mm" localSheetId="9">#REF!</definedName>
    <definedName name="vvn_BTpatch9to11mm" localSheetId="16">#REF!</definedName>
    <definedName name="vvn_BTpatch9to11mm" localSheetId="2">'[139]MRoad data'!#REF!</definedName>
    <definedName name="vvn_BTpatch9to11mm" localSheetId="4">'[139]MRoad data'!#REF!</definedName>
    <definedName name="vvn_BTpatch9to11mm" localSheetId="11">#REF!</definedName>
    <definedName name="vvn_BTpatch9to11mm" localSheetId="12">'[161]MRoad data'!#REF!</definedName>
    <definedName name="vvn_BTpatch9to11mm" localSheetId="5">'[239]MRoad data'!#REF!</definedName>
    <definedName name="vvn_BTpatch9to11mm" localSheetId="3">'[139]MRoad data'!#REF!</definedName>
    <definedName name="vvn_BTpatch9to11mm">#REF!</definedName>
    <definedName name="vvn_DBM_New" localSheetId="7">#REF!</definedName>
    <definedName name="vvn_DBM_New" localSheetId="6">#REF!</definedName>
    <definedName name="vvn_DBM_New" localSheetId="8">#REF!</definedName>
    <definedName name="vvn_DBM_New" localSheetId="13">#REF!</definedName>
    <definedName name="vvn_DBM_New" localSheetId="9">#REF!</definedName>
    <definedName name="vvn_DBM_New" localSheetId="16">#REF!</definedName>
    <definedName name="vvn_DBM_New" localSheetId="2">'[139]MRoad data'!#REF!</definedName>
    <definedName name="vvn_DBM_New" localSheetId="4">'[139]MRoad data'!#REF!</definedName>
    <definedName name="vvn_DBM_New" localSheetId="11">#REF!</definedName>
    <definedName name="vvn_DBM_New" localSheetId="12">'[161]MRoad data'!#REF!</definedName>
    <definedName name="vvn_DBM_New" localSheetId="5">#N/A</definedName>
    <definedName name="vvn_DBM_New" localSheetId="3">'[139]MRoad data'!#REF!</definedName>
    <definedName name="vvn_DBM_New">#REF!</definedName>
    <definedName name="vvn_Dism_RR" localSheetId="7">#REF!</definedName>
    <definedName name="vvn_Dism_RR" localSheetId="6">#REF!</definedName>
    <definedName name="vvn_Dism_RR" localSheetId="8">#REF!</definedName>
    <definedName name="vvn_Dism_RR" localSheetId="13">#REF!</definedName>
    <definedName name="vvn_Dism_RR" localSheetId="9">#REF!</definedName>
    <definedName name="vvn_Dism_RR" localSheetId="16">#REF!</definedName>
    <definedName name="vvn_Dism_RR" localSheetId="2">'[68]MRoad data'!#REF!</definedName>
    <definedName name="vvn_Dism_RR" localSheetId="4">'[68]MRoad data'!#REF!</definedName>
    <definedName name="vvn_Dism_RR" localSheetId="11">#REF!</definedName>
    <definedName name="vvn_Dism_RR" localSheetId="12">'[161]MRoad data'!#REF!</definedName>
    <definedName name="vvn_Dism_RR" localSheetId="5">'[239]MRoad data'!#REF!</definedName>
    <definedName name="vvn_Dism_RR" localSheetId="3">'[68]MRoad data'!#REF!</definedName>
    <definedName name="vvn_Dism_RR">#REF!</definedName>
    <definedName name="vvn_GSB_GRII_400x1" localSheetId="7">#REF!</definedName>
    <definedName name="vvn_GSB_GRII_400x1" localSheetId="6">#REF!</definedName>
    <definedName name="vvn_GSB_GRII_400x1" localSheetId="8">#REF!</definedName>
    <definedName name="vvn_GSB_GRII_400x1" localSheetId="13">#REF!</definedName>
    <definedName name="vvn_GSB_GRII_400x1" localSheetId="9">#REF!</definedName>
    <definedName name="vvn_GSB_GRII_400x1" localSheetId="16">#REF!</definedName>
    <definedName name="vvn_GSB_GRII_400x1" localSheetId="2">'[72]MRoad data'!#REF!</definedName>
    <definedName name="vvn_GSB_GRII_400x1" localSheetId="4">'[72]MRoad data'!#REF!</definedName>
    <definedName name="vvn_GSB_GRII_400x1" localSheetId="11">#REF!</definedName>
    <definedName name="vvn_GSB_GRII_400x1" localSheetId="12">'[161]MRoad data'!#REF!</definedName>
    <definedName name="vvn_GSB_GRII_400x1" localSheetId="5">'[239]MRoad data'!#REF!</definedName>
    <definedName name="vvn_GSB_GRII_400x1" localSheetId="3">'[72]MRoad data'!#REF!</definedName>
    <definedName name="vvn_GSB_GRII_400x1">#REF!</definedName>
    <definedName name="vvn_GSB_GrII_401x2" localSheetId="7">#REF!</definedName>
    <definedName name="vvn_GSB_GrII_401x2" localSheetId="6">#REF!</definedName>
    <definedName name="vvn_GSB_GrII_401x2" localSheetId="8">#REF!</definedName>
    <definedName name="vvn_GSB_GrII_401x2" localSheetId="13">#REF!</definedName>
    <definedName name="vvn_GSB_GrII_401x2" localSheetId="9">#REF!</definedName>
    <definedName name="vvn_GSB_GrII_401x2" localSheetId="16">#REF!</definedName>
    <definedName name="vvn_GSB_GrII_401x2" localSheetId="2">'[72]MRoad data'!#REF!</definedName>
    <definedName name="vvn_GSB_GrII_401x2" localSheetId="4">'[72]MRoad data'!#REF!</definedName>
    <definedName name="vvn_GSB_GrII_401x2" localSheetId="11">#REF!</definedName>
    <definedName name="vvn_GSB_GrII_401x2" localSheetId="12">'[161]MRoad data'!#REF!</definedName>
    <definedName name="vvn_GSB_GrII_401x2" localSheetId="5">'[239]MRoad data'!#REF!</definedName>
    <definedName name="vvn_GSB_GrII_401x2" localSheetId="3">'[72]MRoad data'!#REF!</definedName>
    <definedName name="vvn_GSB_GrII_401x2">#REF!</definedName>
    <definedName name="vvn_GSB_GrIII_400x1" localSheetId="7">#REF!</definedName>
    <definedName name="vvn_GSB_GrIII_400x1" localSheetId="6">#REF!</definedName>
    <definedName name="vvn_GSB_GrIII_400x1" localSheetId="8">#REF!</definedName>
    <definedName name="vvn_GSB_GrIII_400x1" localSheetId="13">#REF!</definedName>
    <definedName name="vvn_GSB_GrIII_400x1" localSheetId="9">#REF!</definedName>
    <definedName name="vvn_GSB_GrIII_400x1" localSheetId="16">#REF!</definedName>
    <definedName name="vvn_GSB_GrIII_400x1" localSheetId="2">#REF!</definedName>
    <definedName name="vvn_GSB_GrIII_400x1" localSheetId="4">'[72]MRoad data'!#REF!</definedName>
    <definedName name="vvn_GSB_GrIII_400x1" localSheetId="11">#REF!</definedName>
    <definedName name="vvn_GSB_GrIII_400x1" localSheetId="12">'[161]MRoad data'!#REF!</definedName>
    <definedName name="vvn_GSB_GrIII_400x1" localSheetId="5">'[239]MRoad data'!#REF!</definedName>
    <definedName name="vvn_GSB_GrIII_400x1" localSheetId="3">#REF!</definedName>
    <definedName name="vvn_GSB_GrIII_400x1">#REF!</definedName>
    <definedName name="vvn_GSB_GrIII_400x2" localSheetId="7">#REF!</definedName>
    <definedName name="vvn_GSB_GrIII_400x2" localSheetId="6">#REF!</definedName>
    <definedName name="vvn_GSB_GrIII_400x2" localSheetId="8">#REF!</definedName>
    <definedName name="vvn_GSB_GrIII_400x2" localSheetId="13">#REF!</definedName>
    <definedName name="vvn_GSB_GrIII_400x2" localSheetId="9">#REF!</definedName>
    <definedName name="vvn_GSB_GrIII_400x2" localSheetId="16">#REF!</definedName>
    <definedName name="vvn_GSB_GrIII_400x2" localSheetId="2">'[139]MRoad data'!#REF!</definedName>
    <definedName name="vvn_GSB_GrIII_400x2" localSheetId="4">'[139]MRoad data'!#REF!</definedName>
    <definedName name="vvn_GSB_GrIII_400x2" localSheetId="11">#REF!</definedName>
    <definedName name="vvn_GSB_GrIII_400x2" localSheetId="12">'[161]MRoad data'!#REF!</definedName>
    <definedName name="vvn_GSB_GrIII_400x2" localSheetId="5">'[239]MRoad data'!#REF!</definedName>
    <definedName name="vvn_GSB_GrIII_400x2" localSheetId="3">'[139]MRoad data'!#REF!</definedName>
    <definedName name="vvn_GSB_GrIII_400x2">#REF!</definedName>
    <definedName name="vvn_GSB_GrVI_5th" localSheetId="7">'[639]MRoad data'!#REF!</definedName>
    <definedName name="vvn_GSB_GrVI_5th" localSheetId="6">'[639]MRoad data'!#REF!</definedName>
    <definedName name="vvn_GSB_GrVI_5th" localSheetId="8">'[639]MRoad data'!#REF!</definedName>
    <definedName name="vvn_GSB_GrVI_5th" localSheetId="13">'[639]MRoad data'!#REF!</definedName>
    <definedName name="vvn_GSB_GrVI_5th" localSheetId="9">'[639]MRoad data'!#REF!</definedName>
    <definedName name="vvn_GSB_GrVI_5th" localSheetId="16">'[639]MRoad data'!#REF!</definedName>
    <definedName name="vvn_GSB_GrVI_5th" localSheetId="11">'[639]MRoad data'!#REF!</definedName>
    <definedName name="vvn_GSB_GrVI_5th" localSheetId="12">'[131]MRoad data'!#REF!</definedName>
    <definedName name="vvn_GSB_GrVI_5th" localSheetId="5">'[239]MRoad data'!#REF!</definedName>
    <definedName name="vvn_GSB_GrVI_5th">'[639]MRoad data'!#REF!</definedName>
    <definedName name="vvn_MSS_25CRMB" localSheetId="7">#REF!</definedName>
    <definedName name="vvn_MSS_25CRMB" localSheetId="6">#REF!</definedName>
    <definedName name="vvn_MSS_25CRMB" localSheetId="8">#REF!</definedName>
    <definedName name="vvn_MSS_25CRMB" localSheetId="13">#REF!</definedName>
    <definedName name="vvn_MSS_25CRMB" localSheetId="9">#REF!</definedName>
    <definedName name="vvn_MSS_25CRMB" localSheetId="16">#REF!</definedName>
    <definedName name="vvn_MSS_25CRMB" localSheetId="2">'[72]MRoad data'!#REF!</definedName>
    <definedName name="vvn_MSS_25CRMB" localSheetId="4">'[72]MRoad data'!#REF!</definedName>
    <definedName name="vvn_MSS_25CRMB" localSheetId="11">#REF!</definedName>
    <definedName name="vvn_MSS_25CRMB" localSheetId="12">'[161]MRoad data'!#REF!</definedName>
    <definedName name="vvn_MSS_25CRMB" localSheetId="5">'[239]MRoad data'!#REF!</definedName>
    <definedName name="vvn_MSS_25CRMB" localSheetId="3">'[72]MRoad data'!#REF!</definedName>
    <definedName name="vvn_MSS_25CRMB">#REF!</definedName>
    <definedName name="VVN_MSS25_BT" localSheetId="7">#REF!</definedName>
    <definedName name="VVN_MSS25_BT" localSheetId="6">#REF!</definedName>
    <definedName name="VVN_MSS25_BT" localSheetId="8">#REF!</definedName>
    <definedName name="VVN_MSS25_BT" localSheetId="13">#REF!</definedName>
    <definedName name="VVN_MSS25_BT" localSheetId="9">#REF!</definedName>
    <definedName name="VVN_MSS25_BT" localSheetId="16">#REF!</definedName>
    <definedName name="VVN_MSS25_BT" localSheetId="2">'[72]MRoad data'!#REF!</definedName>
    <definedName name="VVN_MSS25_BT" localSheetId="4">'[72]MRoad data'!#REF!</definedName>
    <definedName name="VVN_MSS25_BT" localSheetId="11">#REF!</definedName>
    <definedName name="VVN_MSS25_BT" localSheetId="12">'[161]MRoad data'!#REF!</definedName>
    <definedName name="VVN_MSS25_BT" localSheetId="5">'[239]MRoad data'!#REF!</definedName>
    <definedName name="VVN_MSS25_BT" localSheetId="3">'[72]MRoad data'!#REF!</definedName>
    <definedName name="VVN_MSS25_BT">#REF!</definedName>
    <definedName name="vvn_sp90" localSheetId="7">#REF!</definedName>
    <definedName name="vvn_sp90" localSheetId="6">#REF!</definedName>
    <definedName name="vvn_sp90" localSheetId="8">#REF!</definedName>
    <definedName name="vvn_sp90" localSheetId="13">#REF!</definedName>
    <definedName name="vvn_sp90" localSheetId="9">#REF!</definedName>
    <definedName name="vvn_sp90" localSheetId="16">#REF!</definedName>
    <definedName name="vvn_sp90" localSheetId="2">'[68]MRoad data'!#REF!</definedName>
    <definedName name="vvn_sp90" localSheetId="4">'[68]MRoad data'!#REF!</definedName>
    <definedName name="vvn_sp90" localSheetId="11">#REF!</definedName>
    <definedName name="vvn_sp90" localSheetId="12">'[161]MRoad data'!#REF!</definedName>
    <definedName name="vvn_sp90" localSheetId="5">'[239]MRoad data'!#REF!</definedName>
    <definedName name="vvn_sp90" localSheetId="3">'[68]MRoad data'!#REF!</definedName>
    <definedName name="vvn_sp90">#REF!</definedName>
    <definedName name="vvn_TC_BT" localSheetId="7">#REF!</definedName>
    <definedName name="vvn_TC_BT" localSheetId="6">#REF!</definedName>
    <definedName name="vvn_TC_BT" localSheetId="8">#REF!</definedName>
    <definedName name="vvn_TC_BT" localSheetId="13">#REF!</definedName>
    <definedName name="vvn_TC_BT" localSheetId="9">#REF!</definedName>
    <definedName name="vvn_TC_BT" localSheetId="16">#REF!</definedName>
    <definedName name="vvn_TC_BT" localSheetId="2">#REF!</definedName>
    <definedName name="vvn_TC_BT" localSheetId="4">'[72]MRoad data'!#REF!</definedName>
    <definedName name="vvn_TC_BT" localSheetId="11">#REF!</definedName>
    <definedName name="vvn_TC_BT" localSheetId="12">'[161]MRoad data'!#REF!</definedName>
    <definedName name="vvn_TC_BT" localSheetId="5">'[239]MRoad data'!#REF!</definedName>
    <definedName name="vvn_TC_BT" localSheetId="3">#REF!</definedName>
    <definedName name="vvn_TC_BT">#REF!</definedName>
    <definedName name="VVROD">'[640]Road Detail Est.'!#REF!</definedName>
    <definedName name="vvv" localSheetId="4">#REF!</definedName>
    <definedName name="vvv">#REF!</definedName>
    <definedName name="vvvv" localSheetId="2">[42]MRATES!$X$11</definedName>
    <definedName name="vvvv" localSheetId="4">[42]MRATES!$X$11</definedName>
    <definedName name="vvvv" localSheetId="5">[246]MRATES!$X$11</definedName>
    <definedName name="vvvv" localSheetId="3">[42]MRATES!$X$11</definedName>
    <definedName name="vvvv">[74]MRATES!$X$11</definedName>
    <definedName name="vvx">[641]Labour!$D$14</definedName>
    <definedName name="vwf">#REF!</definedName>
    <definedName name="Vz">#REF!</definedName>
    <definedName name="w" localSheetId="4">#REF!</definedName>
    <definedName name="w">#REF!</definedName>
    <definedName name="wall2" localSheetId="4">'[642]Road data'!#REF!</definedName>
    <definedName name="wall2">'[642]Road data'!#REF!</definedName>
    <definedName name="Was" localSheetId="4">#REF!</definedName>
    <definedName name="Was">#REF!</definedName>
    <definedName name="wasi" localSheetId="4">#REF!</definedName>
    <definedName name="wasi">#REF!</definedName>
    <definedName name="water" localSheetId="5">#N/A</definedName>
    <definedName name="water">'[256]Rates 2008-09'!$G$58</definedName>
    <definedName name="water_funds" localSheetId="9" hidden="1">{"'Sheet1'!$A$4386:$N$4591"}</definedName>
    <definedName name="water_funds" localSheetId="2" hidden="1">{"'Sheet1'!$A$4386:$N$4591"}</definedName>
    <definedName name="water_funds" localSheetId="4" hidden="1">{"'Sheet1'!$A$4386:$N$4591"}</definedName>
    <definedName name="water_funds" localSheetId="11" hidden="1">{"'Sheet1'!$A$4386:$N$4591"}</definedName>
    <definedName name="water_funds" hidden="1">{"'Sheet1'!$A$4386:$N$4591"}</definedName>
    <definedName name="Water_Tanker">#REF!</definedName>
    <definedName name="waterproof_paint">#REF!</definedName>
    <definedName name="wbag">#REF!</definedName>
    <definedName name="wbs">#REF!</definedName>
    <definedName name="wbsi">#REF!</definedName>
    <definedName name="wc" localSheetId="2">[320]r!$F$48</definedName>
    <definedName name="wc" localSheetId="4">[320]r!$F$48</definedName>
    <definedName name="wc" localSheetId="5">[321]r!$F$48</definedName>
    <definedName name="wc" localSheetId="3">[320]r!$F$48</definedName>
    <definedName name="wc">[25]r!$F$48</definedName>
    <definedName name="wd" localSheetId="4">#REF!</definedName>
    <definedName name="wd">#REF!</definedName>
    <definedName name="wdd">[643]RateAnalysis!$A:$AY</definedName>
    <definedName name="wdtd" localSheetId="4">#REF!</definedName>
    <definedName name="wdtd">#REF!</definedName>
    <definedName name="we" localSheetId="4">#REF!</definedName>
    <definedName name="we">#REF!</definedName>
    <definedName name="wee">#REF!</definedName>
    <definedName name="wei">#REF!</definedName>
    <definedName name="west">#N/A</definedName>
    <definedName name="Wet_Mix_Plant">#REF!</definedName>
    <definedName name="wf">#REF!</definedName>
    <definedName name="wgl" localSheetId="9" hidden="1">{"'ridftotal'!$A$4:$S$27"}</definedName>
    <definedName name="wgl" localSheetId="2" hidden="1">{"'ridftotal'!$A$4:$S$27"}</definedName>
    <definedName name="wgl" localSheetId="4" hidden="1">{"'ridftotal'!$A$4:$S$27"}</definedName>
    <definedName name="wgl" localSheetId="11" hidden="1">{"'ridftotal'!$A$4:$S$27"}</definedName>
    <definedName name="wgl" hidden="1">{"'ridftotal'!$A$4:$S$27"}</definedName>
    <definedName name="wh">#REF!</definedName>
    <definedName name="what">#REF!</definedName>
    <definedName name="WHC">#REF!</definedName>
    <definedName name="Wheeled_Dozer.__D_30_BEML">#REF!</definedName>
    <definedName name="Wheeled_Dozer___D_30_BEML">NA()</definedName>
    <definedName name="White_cement">#REF!</definedName>
    <definedName name="Wi">#REF!</definedName>
    <definedName name="winding" localSheetId="7">'[644]Road Detail Est.'!#REF!</definedName>
    <definedName name="winding" localSheetId="6">'[644]Road Detail Est.'!#REF!</definedName>
    <definedName name="winding" localSheetId="8">'[644]Road Detail Est.'!#REF!</definedName>
    <definedName name="winding" localSheetId="13">'[644]Road Detail Est.'!#REF!</definedName>
    <definedName name="winding" localSheetId="9">'[644]Road Detail Est.'!#REF!</definedName>
    <definedName name="winding" localSheetId="2">'[645]Road Detail Est.'!#REF!</definedName>
    <definedName name="winding" localSheetId="4">'[645]Road Detail Est.'!#REF!</definedName>
    <definedName name="winding" localSheetId="11">'[644]Road Detail Est.'!#REF!</definedName>
    <definedName name="winding" localSheetId="5">'[294]Road Detail Est.'!#REF!</definedName>
    <definedName name="winding" localSheetId="3">'[645]Road Detail Est.'!#REF!</definedName>
    <definedName name="winding">'[644]Road Detail Est.'!#REF!</definedName>
    <definedName name="windint">#REF!</definedName>
    <definedName name="window" localSheetId="4">#REF!</definedName>
    <definedName name="window">#REF!</definedName>
    <definedName name="window_sizes" localSheetId="4">#REF!</definedName>
    <definedName name="window_sizes">#REF!</definedName>
    <definedName name="windp1">#REF!</definedName>
    <definedName name="windp2">#REF!</definedName>
    <definedName name="windpres">#REF!</definedName>
    <definedName name="winter">#REF!</definedName>
    <definedName name="wip">#REF!</definedName>
    <definedName name="wkd" localSheetId="4">#REF!</definedName>
    <definedName name="wkd">#REF!</definedName>
    <definedName name="wkd_ele">#REF!</definedName>
    <definedName name="wkd_this_ele">#REF!</definedName>
    <definedName name="wl">#REF!</definedName>
    <definedName name="wltd">#REF!</definedName>
    <definedName name="wm" localSheetId="5">#N/A</definedName>
    <definedName name="wm">#REF!</definedName>
    <definedName name="WMM">'[49]MRMECADAMoad data'!#REF!</definedName>
    <definedName name="wn">#REF!</definedName>
    <definedName name="Woman_Mazdoor">#REF!</definedName>
    <definedName name="wood_type">'[276]data existing_do not delete'!$D$26:$D$27</definedName>
    <definedName name="word">#REF!</definedName>
    <definedName name="words">[646]Wordsdata!$A:$B</definedName>
    <definedName name="wordsdata">[647]wordsdata!$A:$B</definedName>
    <definedName name="work">#REF!</definedName>
    <definedName name="wp">#REF!</definedName>
    <definedName name="wr">#REF!</definedName>
    <definedName name="wraft">#REF!</definedName>
    <definedName name="wrb">#REF!</definedName>
    <definedName name="wrbi">#REF!</definedName>
    <definedName name="wrn.budget." localSheetId="9" hidden="1">{"form-D1",#N/A,FALSE,"FORM-D1";"form-D1_amt",#N/A,FALSE,"FORM-D1"}</definedName>
    <definedName name="wrn.budget." localSheetId="2" hidden="1">{"form-D1",#N/A,FALSE,"FORM-D1";"form-D1_amt",#N/A,FALSE,"FORM-D1"}</definedName>
    <definedName name="wrn.budget." localSheetId="4" hidden="1">{"form-D1",#N/A,FALSE,"FORM-D1";"form-D1_amt",#N/A,FALSE,"FORM-D1"}</definedName>
    <definedName name="wrn.budget." localSheetId="11" hidden="1">{"form-D1",#N/A,FALSE,"FORM-D1";"form-D1_amt",#N/A,FALSE,"FORM-D1"}</definedName>
    <definedName name="wrn.budget." hidden="1">{"form-D1",#N/A,FALSE,"FORM-D1";"form-D1_amt",#N/A,FALSE,"FORM-D1"}</definedName>
    <definedName name="wrn.detailed." localSheetId="9" hidden="1">{#N/A,#N/A,FALSE,"no"}</definedName>
    <definedName name="wrn.detailed." localSheetId="16" hidden="1">{#N/A,#N/A,FALSE,"no"}</definedName>
    <definedName name="wrn.detailed." localSheetId="2" hidden="1">{#N/A,#N/A,FALSE,"no"}</definedName>
    <definedName name="wrn.detailed." localSheetId="4" hidden="1">{#N/A,#N/A,FALSE,"no"}</definedName>
    <definedName name="wrn.detailed." localSheetId="11" hidden="1">{#N/A,#N/A,FALSE,"no"}</definedName>
    <definedName name="wrn.detailed." localSheetId="12" hidden="1">{#N/A,#N/A,FALSE,"no"}</definedName>
    <definedName name="wrn.detailed." localSheetId="5" hidden="1">{#N/A,#N/A,FALSE,"no"}</definedName>
    <definedName name="wrn.detailed." localSheetId="3" hidden="1">{#N/A,#N/A,FALSE,"no"}</definedName>
    <definedName name="wrn.detailed." hidden="1">{#N/A,#N/A,FALSE,"no"}</definedName>
    <definedName name="wrn.dr_prop." localSheetId="9" hidden="1">{#N/A,#N/A,FALSE,"Sheet1"}</definedName>
    <definedName name="wrn.dr_prop." localSheetId="2" hidden="1">{#N/A,#N/A,FALSE,"Sheet1"}</definedName>
    <definedName name="wrn.dr_prop." localSheetId="4" hidden="1">{#N/A,#N/A,FALSE,"Sheet1"}</definedName>
    <definedName name="wrn.dr_prop." localSheetId="11" hidden="1">{#N/A,#N/A,FALSE,"Sheet1"}</definedName>
    <definedName name="wrn.dr_prop." hidden="1">{#N/A,#N/A,FALSE,"Sheet1"}</definedName>
    <definedName name="wrn.DRB._.CLAIMS._.FOR._.BILL._.A3._.SIZE." localSheetId="9"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2"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4"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localSheetId="11"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3._.SIZE." hidden="1">{"AWARDED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CEM&amp;EXP&amp;STEEL MARKUP";"CLAIM 5A CEM EXP ST INTEREST RS",#N/A,FALSE,"CLAIM 5A CEM&amp;EXP&amp;ST INTEREST Rs";"CLAIM 5A CEM EXP ST INTEREST USD",#N/A,FALSE,"CLAIM5A CEM&amp;EXP&amp;ST INTEREST US$";"CLAIM 5A CEM EXP ST INTEREST ITL",#N/A,FALSE,"CLAIM5A CEM&amp;EXP&amp;ST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4._.SIZE." localSheetId="9"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2"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4"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localSheetId="11"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DRB._.CLAIMS._.FOR._.BILL._.A4._.SIZE." hidden="1">{"CLAIM 3A",#N/A,FALSE,"CLAIM 3A";"CLAIM 4A",#N/A,FALSE,"CLAIM 4A";"CLAIM 5A CEM EXP STEEL ABSTRACT",#N/A,FALSE,"CLAIM 5A CEM&amp;EXP&amp;STEEL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PASS&amp;GOOD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&amp; 17A ESCALATION ABSTRACT";"CLAIM 13A 17A ESCAL. LABOUR",#N/A,FALSE,"13A &amp; 17A ESCAL. LABOUR";"CLAIM 13A 17A ESCAL. FUEL",#N/A,FALSE,"13A &amp; 17A ESCAL. FUEL";"CLAIM 13A 17A ESCALATION wpi",#N/A,FALSE,"13A &amp; 17A ESCALATION - wpi";"CLAIM 13A 17A ESCAL. weighted wpi",#N/A,FALSE,"13A &amp; 17A ESCAL. weighted wpi";"CLAIM 13A 17A ESCAL. OTEHR MATERIAL",#N/A,FALSE,"13A &amp; 17A ESCAL. OTHER MATERIAL"}</definedName>
    <definedName name="wrn.item1." localSheetId="9" hidden="1">{#N/A,#N/A,FALSE,"Wadhal";#N/A,#N/A,FALSE,"Manglad U-S";#N/A,#N/A,FALSE,"Manglad D-S";#N/A,#N/A,FALSE,"Ratanpur U-S";#N/A,#N/A,FALSE,"Ratanpur D-S";#N/A,#N/A,FALSE,"VI Face"}</definedName>
    <definedName name="wrn.item1." localSheetId="2" hidden="1">{#N/A,#N/A,FALSE,"Wadhal";#N/A,#N/A,FALSE,"Manglad U-S";#N/A,#N/A,FALSE,"Manglad D-S";#N/A,#N/A,FALSE,"Ratanpur U-S";#N/A,#N/A,FALSE,"Ratanpur D-S";#N/A,#N/A,FALSE,"VI Face"}</definedName>
    <definedName name="wrn.item1." localSheetId="4" hidden="1">{#N/A,#N/A,FALSE,"Wadhal";#N/A,#N/A,FALSE,"Manglad U-S";#N/A,#N/A,FALSE,"Manglad D-S";#N/A,#N/A,FALSE,"Ratanpur U-S";#N/A,#N/A,FALSE,"Ratanpur D-S";#N/A,#N/A,FALSE,"VI Face"}</definedName>
    <definedName name="wrn.item1." localSheetId="11" hidden="1">{#N/A,#N/A,FALSE,"Wadhal";#N/A,#N/A,FALSE,"Manglad U-S";#N/A,#N/A,FALSE,"Manglad D-S";#N/A,#N/A,FALSE,"Ratanpur U-S";#N/A,#N/A,FALSE,"Ratanpur D-S";#N/A,#N/A,FALSE,"VI Face"}</definedName>
    <definedName name="wrn.item1." hidden="1">{#N/A,#N/A,FALSE,"Wadhal";#N/A,#N/A,FALSE,"Manglad U-S";#N/A,#N/A,FALSE,"Manglad D-S";#N/A,#N/A,FALSE,"Ratanpur U-S";#N/A,#N/A,FALSE,"Ratanpur D-S";#N/A,#N/A,FALSE,"VI Face"}</definedName>
    <definedName name="wrn.pl." localSheetId="9" hidden="1">{"pl_t&amp;d",#N/A,FALSE,"p&amp;l_t&amp;D_01_02 (2)"}</definedName>
    <definedName name="wrn.pl." localSheetId="2" hidden="1">{"pl_t&amp;d",#N/A,FALSE,"p&amp;l_t&amp;D_01_02 (2)"}</definedName>
    <definedName name="wrn.pl." localSheetId="4" hidden="1">{"pl_t&amp;d",#N/A,FALSE,"p&amp;l_t&amp;D_01_02 (2)"}</definedName>
    <definedName name="wrn.pl." localSheetId="11" hidden="1">{"pl_t&amp;d",#N/A,FALSE,"p&amp;l_t&amp;D_01_02 (2)"}</definedName>
    <definedName name="wrn.pl." hidden="1">{"pl_t&amp;d",#N/A,FALSE,"p&amp;l_t&amp;D_01_02 (2)"}</definedName>
    <definedName name="wrn.pl_td." localSheetId="9" hidden="1">{"pl_td_01_02",#N/A,FALSE,"p&amp;l_t&amp;D_01_02 (2)"}</definedName>
    <definedName name="wrn.pl_td." localSheetId="2" hidden="1">{"pl_td_01_02",#N/A,FALSE,"p&amp;l_t&amp;D_01_02 (2)"}</definedName>
    <definedName name="wrn.pl_td." localSheetId="4" hidden="1">{"pl_td_01_02",#N/A,FALSE,"p&amp;l_t&amp;D_01_02 (2)"}</definedName>
    <definedName name="wrn.pl_td." localSheetId="11" hidden="1">{"pl_td_01_02",#N/A,FALSE,"p&amp;l_t&amp;D_01_02 (2)"}</definedName>
    <definedName name="wrn.pl_td." hidden="1">{"pl_td_01_02",#N/A,FALSE,"p&amp;l_t&amp;D_01_02 (2)"}</definedName>
    <definedName name="wrn.qqqq." localSheetId="9" hidden="1">{"wwww",#N/A,FALSE,"Final_ RATE ANALYSIS "}</definedName>
    <definedName name="wrn.qqqq." localSheetId="2" hidden="1">{"wwww",#N/A,FALSE,"Final_ RATE ANALYSIS "}</definedName>
    <definedName name="wrn.qqqq." localSheetId="4" hidden="1">{"wwww",#N/A,FALSE,"Final_ RATE ANALYSIS "}</definedName>
    <definedName name="wrn.qqqq." localSheetId="11" hidden="1">{"wwww",#N/A,FALSE,"Final_ RATE ANALYSIS "}</definedName>
    <definedName name="wrn.qqqq." hidden="1">{"wwww",#N/A,FALSE,"Final_ RATE ANALYSIS "}</definedName>
    <definedName name="wrn.ss." localSheetId="9" hidden="1">{#N/A,#N/A,FALSE,"MODULE3"}</definedName>
    <definedName name="wrn.ss." localSheetId="2" hidden="1">{#N/A,#N/A,FALSE,"MODULE3"}</definedName>
    <definedName name="wrn.ss." localSheetId="4" hidden="1">{#N/A,#N/A,FALSE,"MODULE3"}</definedName>
    <definedName name="wrn.ss." localSheetId="11" hidden="1">{#N/A,#N/A,FALSE,"MODULE3"}</definedName>
    <definedName name="wrn.ss." hidden="1">{#N/A,#N/A,FALSE,"MODULE3"}</definedName>
    <definedName name="wrn.ss1." localSheetId="9" hidden="1">{"ss",#N/A,FALSE,"MODULE3"}</definedName>
    <definedName name="wrn.ss1." localSheetId="2" hidden="1">{"ss",#N/A,FALSE,"MODULE3"}</definedName>
    <definedName name="wrn.ss1." localSheetId="4" hidden="1">{"ss",#N/A,FALSE,"MODULE3"}</definedName>
    <definedName name="wrn.ss1." localSheetId="11" hidden="1">{"ss",#N/A,FALSE,"MODULE3"}</definedName>
    <definedName name="wrn.ss1." hidden="1">{"ss",#N/A,FALSE,"MODULE3"}</definedName>
    <definedName name="wrn_detailed_" localSheetId="9">{#N/A,#N/A,FALSE,"no"}</definedName>
    <definedName name="wrn_detailed_" localSheetId="11">{#N/A,#N/A,FALSE,"no"}</definedName>
    <definedName name="wrn_detailed_">{#N/A,#N/A,FALSE,"no"}</definedName>
    <definedName name="ws">[400]DATA_PRG!$F$371</definedName>
    <definedName name="wsbedblock">#REF!</definedName>
    <definedName name="wsdeck">#REF!</definedName>
    <definedName name="wsew">#REF!</definedName>
    <definedName name="wsfooting">#REF!</definedName>
    <definedName name="wssand">#REF!</definedName>
    <definedName name="wssteel">#REF!</definedName>
    <definedName name="wssub">#REF!</definedName>
    <definedName name="wsw">#REF!</definedName>
    <definedName name="wtd">#REF!</definedName>
    <definedName name="ww">#REF!</definedName>
    <definedName name="WWEEW">#REF!</definedName>
    <definedName name="wwi">#REF!</definedName>
    <definedName name="wwknr">#REF!</definedName>
    <definedName name="www">#REF!</definedName>
    <definedName name="wwwww">#REF!</definedName>
    <definedName name="wwwwwwwttttttttt74111">'[90]Road Detail Est.'!#REF!</definedName>
    <definedName name="wwwwwwwwwwwwwwww">#REF!</definedName>
    <definedName name="x" localSheetId="2">'[507]Road data'!$K$556</definedName>
    <definedName name="x" localSheetId="4">'[507]Road data'!$K$556</definedName>
    <definedName name="x" localSheetId="12">MATCH(0.01,'BTR - Final'!___________SP068,-1)+1</definedName>
    <definedName name="x" localSheetId="5">#N/A</definedName>
    <definedName name="x" localSheetId="3">'[507]Road data'!$K$556</definedName>
    <definedName name="x">'[508]Road data'!$K$556</definedName>
    <definedName name="X_40" localSheetId="4">#REF!</definedName>
    <definedName name="X_40">#REF!</definedName>
    <definedName name="X_CQuelleBiopurC">[283]BALAN1!$I$27</definedName>
    <definedName name="X980210_payment_printing_List" localSheetId="4">#REF!</definedName>
    <definedName name="X980210_payment_printing_List">#REF!</definedName>
    <definedName name="xam" localSheetId="9" hidden="1">{#N/A,#N/A,FALSE,"no"}</definedName>
    <definedName name="xam" localSheetId="11" hidden="1">{#N/A,#N/A,FALSE,"no"}</definedName>
    <definedName name="xam" hidden="1">{#N/A,#N/A,FALSE,"no"}</definedName>
    <definedName name="xb" localSheetId="4">[97]MRATES!#REF!</definedName>
    <definedName name="xb" localSheetId="12">[360]MRATES!#REF!</definedName>
    <definedName name="xb" localSheetId="5">[361]MRATES!#REF!</definedName>
    <definedName name="xb">[97]MRATES!#REF!</definedName>
    <definedName name="xdf" localSheetId="9">[648]mlead!#REF!</definedName>
    <definedName name="xdf" localSheetId="11">[648]mlead!#REF!</definedName>
    <definedName name="xdf">[649]mlead!#REF!</definedName>
    <definedName name="xfbx" localSheetId="4">'[650]abs road'!#REF!</definedName>
    <definedName name="xfbx" localSheetId="12">'[651]abs road'!#REF!</definedName>
    <definedName name="xfbx" localSheetId="5">#N/A</definedName>
    <definedName name="xfbx">'[650]abs road'!#REF!</definedName>
    <definedName name="xhb2256">[89]hdpe_basic!$G$37</definedName>
    <definedName name="xhb2506">[89]hdpe_basic!$G$38</definedName>
    <definedName name="xhb2806">[89]hdpe_basic!$G$39</definedName>
    <definedName name="xhb3156">[89]hdpe_basic!$G$40</definedName>
    <definedName name="xhb634">[89]hdpe_basic!$G$14</definedName>
    <definedName name="XOTOXSIX" localSheetId="4">#REF!</definedName>
    <definedName name="XOTOXSIX">#REF!</definedName>
    <definedName name="xpb11010">[89]pvc_basic!$G$44</definedName>
    <definedName name="xpb1104">[89]pvc_basic!$G$16</definedName>
    <definedName name="xpb1106">[89]pvc_basic!$G$30</definedName>
    <definedName name="xpb12510">[89]pvc_basic!$G$45</definedName>
    <definedName name="xpb1254">[89]pvc_basic!$G$17</definedName>
    <definedName name="xpb1256">[89]pvc_basic!$G$31</definedName>
    <definedName name="xpb14010">[89]pvc_basic!$G$46</definedName>
    <definedName name="xpb1404">[89]pvc_basic!$G$18</definedName>
    <definedName name="xpb1406">[89]pvc_basic!$G$32</definedName>
    <definedName name="xpb1604">[89]pvc_basic!$G$19</definedName>
    <definedName name="xpb1606">[89]pvc_basic!$G$33</definedName>
    <definedName name="xpb1804">[89]pvc_basic!$G$20</definedName>
    <definedName name="xpb1806">[89]pvc_basic!$G$34</definedName>
    <definedName name="xpb2006">[89]pvc_basic!$G$35</definedName>
    <definedName name="xpb6310">[89]pvc_basic!$G$41</definedName>
    <definedName name="xpb6311">[349]pvc_basic!$G$41</definedName>
    <definedName name="xpb636">[89]pvc_basic!$G$27</definedName>
    <definedName name="xpb7510">[89]pvc_basic!$G$42</definedName>
    <definedName name="xpb754">[89]pvc_basic!$G$14</definedName>
    <definedName name="xpb756">[89]pvc_basic!$G$28</definedName>
    <definedName name="xpb904">[89]pvc_basic!$G$15</definedName>
    <definedName name="xpb906">[89]pvc_basic!$G$29</definedName>
    <definedName name="XSIXTOXTHIRTEEN" localSheetId="4">#REF!</definedName>
    <definedName name="XSIXTOXTHIRTEEN">#REF!</definedName>
    <definedName name="xx" localSheetId="2">'[247]Road Detail Est.'!#REF!</definedName>
    <definedName name="xx" localSheetId="4">'[247]Road Detail Est.'!#REF!</definedName>
    <definedName name="xx" localSheetId="12">#N/A</definedName>
    <definedName name="xx" localSheetId="5">[246]MRATES!$X$10</definedName>
    <definedName name="xx" localSheetId="3">'[247]Road Detail Est.'!#REF!</definedName>
    <definedName name="xx">[74]MRATES!$X$10</definedName>
    <definedName name="xxx" localSheetId="9">[0]!Scheduled_Payment+[0]!Extra_Payment</definedName>
    <definedName name="xxx" localSheetId="11">#N/A</definedName>
    <definedName name="xxx" localSheetId="5">'[445]Road data'!#REF!</definedName>
    <definedName name="xxx">[0]!_________SD55+'TS MEMO'!__________PPC134</definedName>
    <definedName name="xxx_8">#REF!</definedName>
    <definedName name="xxxbxb" localSheetId="4">#REF!</definedName>
    <definedName name="xxxbxb">#REF!</definedName>
    <definedName name="xxxx" localSheetId="2">'[507]Road data'!$K$606</definedName>
    <definedName name="xxxx" localSheetId="4">'[507]Road data'!$K$606</definedName>
    <definedName name="xxxx" localSheetId="5">[246]MRATES!$J$18</definedName>
    <definedName name="xxxx" localSheetId="3">'[507]Road data'!$K$606</definedName>
    <definedName name="xxxx">'[508]Road data'!$K$606</definedName>
    <definedName name="xxxxx" localSheetId="2">'[507]Road data'!$K$581</definedName>
    <definedName name="xxxxx" localSheetId="4">'[507]Road data'!$K$581</definedName>
    <definedName name="xxxxx" localSheetId="5">#N/A</definedName>
    <definedName name="xxxxx" localSheetId="3">'[507]Road data'!$K$581</definedName>
    <definedName name="xxxxx">'[508]Road data'!$K$581</definedName>
    <definedName name="xyq" localSheetId="9" hidden="1">{#N/A,#N/A,FALSE,"no"}</definedName>
    <definedName name="xyq" localSheetId="11" hidden="1">{#N/A,#N/A,FALSE,"no"}</definedName>
    <definedName name="xyq" hidden="1">{#N/A,#N/A,FALSE,"no"}</definedName>
    <definedName name="xyz">#N/A</definedName>
    <definedName name="y" localSheetId="7">#REF!</definedName>
    <definedName name="y" localSheetId="6">#REF!</definedName>
    <definedName name="y" localSheetId="8">#REF!</definedName>
    <definedName name="y" localSheetId="13">#REF!</definedName>
    <definedName name="y" localSheetId="9">#REF!</definedName>
    <definedName name="y" localSheetId="16">#REF!</definedName>
    <definedName name="y" localSheetId="2">#REF!</definedName>
    <definedName name="y" localSheetId="4">#REF!</definedName>
    <definedName name="y" localSheetId="11">#REF!</definedName>
    <definedName name="y" localSheetId="3">#REF!</definedName>
    <definedName name="y">#REF!</definedName>
    <definedName name="ycode">'[652]0000000000000'!$D$3</definedName>
    <definedName name="yearssr">[626]index!$A$1:$M$2</definedName>
    <definedName name="YEN">#REF!</definedName>
    <definedName name="yl">'[653]Road Detail Est.'!#REF!</definedName>
    <definedName name="you" localSheetId="4">#REF!</definedName>
    <definedName name="you">#REF!</definedName>
    <definedName name="ys">#REF!</definedName>
    <definedName name="YTR">[400]DATA_PRG!$B$4</definedName>
    <definedName name="yu">#REF!</definedName>
    <definedName name="yvv" localSheetId="7">'[654]Road Detail Est.'!#REF!</definedName>
    <definedName name="yvv" localSheetId="6">'[654]Road Detail Est.'!#REF!</definedName>
    <definedName name="yvv" localSheetId="8">'[654]Road Detail Est.'!#REF!</definedName>
    <definedName name="yvv" localSheetId="13">'[654]Road Detail Est.'!#REF!</definedName>
    <definedName name="yvv" localSheetId="9">'[654]Road Detail Est.'!#REF!</definedName>
    <definedName name="yvv" localSheetId="11">'[654]Road Detail Est.'!#REF!</definedName>
    <definedName name="yvv" localSheetId="5">'[655]Road Detail Est.'!#REF!</definedName>
    <definedName name="yvv">'[654]Road Detail Est.'!#REF!</definedName>
    <definedName name="yy" localSheetId="4">#REF!</definedName>
    <definedName name="yy">#REF!</definedName>
    <definedName name="YYYY">#REF!</definedName>
    <definedName name="yyyyy" localSheetId="4">#REF!</definedName>
    <definedName name="yyyyy">#REF!</definedName>
    <definedName name="yyyyyyyyyyyyyyyyyyyyyyyyyyyyyyyyyyyyyyyyyyyy" localSheetId="4">#REF!</definedName>
    <definedName name="yyyyyyyyyyyyyyyyyyyyyyyyyyyyyyyyyyyyyyyyyyyy">#REF!</definedName>
    <definedName name="z">#REF!</definedName>
    <definedName name="zam">#REF!</definedName>
    <definedName name="zcr">#REF!</definedName>
    <definedName name="ZEROTOSIX">#REF!</definedName>
    <definedName name="Zins_Garantee">#REF!</definedName>
    <definedName name="Zins_Monat">#REF!</definedName>
    <definedName name="Zinz_ÖKB">#REF!</definedName>
    <definedName name="Zip">#REF!</definedName>
    <definedName name="ZSW">[400]DATA_PRG!$H$351</definedName>
    <definedName name="ZX">'[656]RMR VE 12.267'!#REF!</definedName>
    <definedName name="zxc" localSheetId="7">#REF!</definedName>
    <definedName name="zxc" localSheetId="6">#REF!</definedName>
    <definedName name="zxc" localSheetId="8">#REF!</definedName>
    <definedName name="zxc" localSheetId="13">#REF!</definedName>
    <definedName name="zxc" localSheetId="9">#REF!</definedName>
    <definedName name="zxc" localSheetId="16">#REF!</definedName>
    <definedName name="zxc" localSheetId="2">'[357]Road data'!#REF!</definedName>
    <definedName name="zxc" localSheetId="4">'[357]Road data'!#REF!</definedName>
    <definedName name="zxc" localSheetId="11">#REF!</definedName>
    <definedName name="zxc" localSheetId="5">#N/A</definedName>
    <definedName name="zxc" localSheetId="3">'[357]Road data'!#REF!</definedName>
    <definedName name="zxc">#REF!</definedName>
    <definedName name="ZXCVBB" localSheetId="12">'[296]Road data'!$C$648</definedName>
    <definedName name="ZXCVBB" localSheetId="5">'[297]Road data'!$C$648</definedName>
    <definedName name="ZXCVBB">'[257]Road data'!$C$648</definedName>
    <definedName name="zxgsdfg" localSheetId="9" hidden="1">{"'Bill No. 7'!$A$1:$G$32"}</definedName>
    <definedName name="zxgsdfg" localSheetId="2" hidden="1">{"'Bill No. 7'!$A$1:$G$32"}</definedName>
    <definedName name="zxgsdfg" localSheetId="4" hidden="1">{"'Bill No. 7'!$A$1:$G$32"}</definedName>
    <definedName name="zxgsdfg" localSheetId="11" hidden="1">{"'Bill No. 7'!$A$1:$G$32"}</definedName>
    <definedName name="zxgsdfg" hidden="1">{"'Bill No. 7'!$A$1:$G$32"}</definedName>
    <definedName name="zxu">'[657]Road data'!#REF!</definedName>
    <definedName name="zxv" localSheetId="7">#REF!</definedName>
    <definedName name="zxv" localSheetId="6">#REF!</definedName>
    <definedName name="zxv" localSheetId="8">#REF!</definedName>
    <definedName name="zxv" localSheetId="13">#REF!</definedName>
    <definedName name="zxv" localSheetId="9">#REF!</definedName>
    <definedName name="zxv" localSheetId="16">#REF!</definedName>
    <definedName name="zxv" localSheetId="2">'[357]Road data'!#REF!</definedName>
    <definedName name="zxv" localSheetId="4">'[357]Road data'!#REF!</definedName>
    <definedName name="zxv" localSheetId="11">#REF!</definedName>
    <definedName name="zxv" localSheetId="5">#N/A</definedName>
    <definedName name="zxv" localSheetId="3">'[357]Road data'!#REF!</definedName>
    <definedName name="zxv">#REF!</definedName>
    <definedName name="ZXVVBB">'[374]Plant &amp;  Machinery'!$G$4</definedName>
    <definedName name="zxy">#REF!</definedName>
    <definedName name="zzq" localSheetId="9" hidden="1">{#N/A,#N/A,FALSE,"no"}</definedName>
    <definedName name="zzq" localSheetId="11" hidden="1">{#N/A,#N/A,FALSE,"no"}</definedName>
    <definedName name="zzq" hidden="1">{#N/A,#N/A,FALSE,"no"}</definedName>
    <definedName name="zzz" localSheetId="4">#REF!</definedName>
    <definedName name="zzz">#REF!</definedName>
    <definedName name="zzzzzzz" localSheetId="4">#REF!</definedName>
    <definedName name="zzzzzzz">#REF!</definedName>
    <definedName name="전체">#REF!</definedName>
    <definedName name="守衛室１">[658]細目!$G$631</definedName>
    <definedName name="守衛室２">[658]細目!$K$631</definedName>
    <definedName name="工場内部壁１">[658]細目!$G$204</definedName>
    <definedName name="工場内部壁２">[658]細目!$K$204</definedName>
    <definedName name="工場内部天井１">[658]細目!$G$273</definedName>
    <definedName name="工場内部天井２">[658]細目!$K$273</definedName>
    <definedName name="工場内部天井ドル">[658]細目!$S$273</definedName>
    <definedName name="工場内部床１">[658]細目!$G$184</definedName>
    <definedName name="工場内部床２">[658]細目!$K$184</definedName>
    <definedName name="工場内部建具１">[658]細目!$G$260</definedName>
    <definedName name="工場内部建具２">[658]細目!$K$260</definedName>
    <definedName name="工場内部建具ドル">[658]細目!$S$260</definedName>
    <definedName name="工場内部雑１">[658]細目!$G$314</definedName>
    <definedName name="工場内部雑2">[658]細目!$K$314</definedName>
    <definedName name="工場土工事１">[658]細目!$G$18</definedName>
    <definedName name="工場土工事２">[658]細目!$K$18</definedName>
    <definedName name="工場外壁１">[658]細目!$G$105</definedName>
    <definedName name="工場外壁２">[658]細目!$K$105</definedName>
    <definedName name="工場外部建具１">[658]細目!$G$167</definedName>
    <definedName name="工場外部建具２">[658]細目!$K$167</definedName>
    <definedName name="工場外部建具ドル">[658]細目!$S$167</definedName>
    <definedName name="工場外部雑１">[658]細目!$G$176</definedName>
    <definedName name="工場外部雑２">[658]細目!$K$176</definedName>
    <definedName name="工場屋根１">[658]細目!$G$95</definedName>
    <definedName name="工場屋根２">[658]細目!$K$95</definedName>
    <definedName name="工場屋根ドル">[658]細目!$S$95</definedName>
    <definedName name="工場躯体１">[658]細目!$G$65</definedName>
    <definedName name="工場躯体２">[658]細目!$K$65</definedName>
    <definedName name="掛率">#REF!</definedName>
    <definedName name="管理内部壁１">[658]細目!$G$504</definedName>
    <definedName name="管理内部壁２">[658]細目!$K$504</definedName>
    <definedName name="管理内部天井１">[658]細目!$G$563</definedName>
    <definedName name="管理内部天井２">[658]細目!$K$563</definedName>
    <definedName name="管理内部床１">[658]細目!$G$486</definedName>
    <definedName name="管理内部床２">[658]細目!$K$486</definedName>
    <definedName name="管理内部建具１">[658]細目!$G$549</definedName>
    <definedName name="管理内部建具２">[658]細目!$K$549</definedName>
    <definedName name="管理内部建具ドル">[658]細目!$S$549</definedName>
    <definedName name="管理内部雑１">[658]細目!$G$584</definedName>
    <definedName name="管理内部雑２">[658]細目!$K$584</definedName>
    <definedName name="管理土工事１">[658]細目!$G$355</definedName>
    <definedName name="管理土工事２">[658]細目!$K$355</definedName>
    <definedName name="管理外壁１">[658]細目!$G$426</definedName>
    <definedName name="管理外壁２">[658]細目!$K$426</definedName>
    <definedName name="管理外部建具１">[658]細目!$G$452</definedName>
    <definedName name="管理外部建具２">[658]細目!$K$452</definedName>
    <definedName name="管理外部建具ドル">[658]細目!$S$452</definedName>
    <definedName name="管理外部雑１">[658]細目!$G$463</definedName>
    <definedName name="管理外部雑２">[658]細目!$K$463</definedName>
    <definedName name="管理屋根１">[658]細目!$G$416</definedName>
    <definedName name="管理屋根２">[658]細目!$K$416</definedName>
    <definedName name="管理躯体１">[658]細目!$G$395</definedName>
    <definedName name="管理躯体２">[658]細目!$K$395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21" l="1"/>
  <c r="E24" i="121" s="1"/>
  <c r="D9" i="86"/>
  <c r="D10" i="86" s="1"/>
  <c r="D11" i="86" s="1"/>
  <c r="D12" i="86" s="1"/>
  <c r="D13" i="86" s="1"/>
  <c r="D14" i="86" s="1"/>
  <c r="D15" i="86" s="1"/>
  <c r="D16" i="86" s="1"/>
  <c r="D17" i="86" s="1"/>
  <c r="D18" i="86" s="1"/>
  <c r="D19" i="86" s="1"/>
  <c r="D20" i="86" s="1"/>
  <c r="D21" i="86" s="1"/>
  <c r="D22" i="86" s="1"/>
  <c r="D23" i="86" s="1"/>
  <c r="D24" i="86" s="1"/>
  <c r="D25" i="86" s="1"/>
  <c r="D26" i="86" s="1"/>
  <c r="D27" i="86" s="1"/>
  <c r="D28" i="86" s="1"/>
  <c r="D29" i="86" s="1"/>
  <c r="D30" i="86" s="1"/>
  <c r="D31" i="86" s="1"/>
  <c r="D32" i="86" s="1"/>
  <c r="D33" i="86" s="1"/>
  <c r="D34" i="86" s="1"/>
  <c r="D35" i="86" s="1"/>
  <c r="D36" i="86" s="1"/>
  <c r="D37" i="86" s="1"/>
  <c r="D38" i="86" s="1"/>
  <c r="D39" i="86" s="1"/>
  <c r="D40" i="86" s="1"/>
  <c r="D41" i="86" s="1"/>
  <c r="D42" i="86" s="1"/>
  <c r="D43" i="86" s="1"/>
  <c r="D44" i="86" s="1"/>
  <c r="D45" i="86" s="1"/>
  <c r="D46" i="86" s="1"/>
  <c r="D47" i="86" s="1"/>
  <c r="D48" i="86" s="1"/>
  <c r="D49" i="86" s="1"/>
  <c r="D50" i="86" s="1"/>
  <c r="D51" i="86" s="1"/>
  <c r="D52" i="86" s="1"/>
  <c r="D53" i="86" s="1"/>
  <c r="D54" i="86" s="1"/>
  <c r="D55" i="86" s="1"/>
  <c r="D56" i="86" s="1"/>
  <c r="D57" i="86" s="1"/>
  <c r="D58" i="86" s="1"/>
  <c r="D59" i="86" s="1"/>
  <c r="D60" i="86" s="1"/>
  <c r="D61" i="86" s="1"/>
  <c r="D62" i="86" s="1"/>
  <c r="D63" i="86" s="1"/>
  <c r="D64" i="86" s="1"/>
  <c r="D65" i="86" s="1"/>
  <c r="D66" i="86" s="1"/>
  <c r="D67" i="86" s="1"/>
  <c r="D68" i="86" s="1"/>
  <c r="D69" i="86" s="1"/>
  <c r="D70" i="86" s="1"/>
  <c r="D71" i="86" s="1"/>
  <c r="D72" i="86" s="1"/>
  <c r="D73" i="86" s="1"/>
  <c r="D74" i="86" s="1"/>
  <c r="D75" i="86" s="1"/>
  <c r="D76" i="86" s="1"/>
  <c r="D77" i="86" s="1"/>
  <c r="D78" i="86" s="1"/>
  <c r="D79" i="86" s="1"/>
  <c r="D80" i="86" s="1"/>
  <c r="D81" i="86" s="1"/>
  <c r="D82" i="86" s="1"/>
  <c r="D83" i="86" s="1"/>
  <c r="D84" i="86" s="1"/>
  <c r="D85" i="86" s="1"/>
  <c r="D86" i="86" s="1"/>
  <c r="D87" i="86" s="1"/>
  <c r="D88" i="86" s="1"/>
  <c r="D89" i="86" s="1"/>
  <c r="D90" i="86" s="1"/>
  <c r="D91" i="86" s="1"/>
  <c r="D92" i="86" s="1"/>
  <c r="D93" i="86" s="1"/>
  <c r="D94" i="86" s="1"/>
  <c r="D95" i="86" s="1"/>
  <c r="D96" i="86" s="1"/>
  <c r="D97" i="86" s="1"/>
  <c r="D98" i="86" s="1"/>
  <c r="D99" i="86" s="1"/>
  <c r="D100" i="86" s="1"/>
  <c r="D101" i="86" s="1"/>
  <c r="D102" i="86" s="1"/>
  <c r="D103" i="86" s="1"/>
  <c r="D104" i="86" s="1"/>
  <c r="D105" i="86" s="1"/>
  <c r="D106" i="86" s="1"/>
  <c r="D107" i="86" s="1"/>
  <c r="D108" i="86" s="1"/>
  <c r="D109" i="86" s="1"/>
  <c r="D110" i="86" s="1"/>
  <c r="D111" i="86" s="1"/>
  <c r="D112" i="86" s="1"/>
  <c r="D113" i="86" s="1"/>
  <c r="D114" i="86" s="1"/>
  <c r="D115" i="86" s="1"/>
  <c r="D116" i="86" s="1"/>
  <c r="D117" i="86" s="1"/>
  <c r="D118" i="86" s="1"/>
  <c r="D119" i="86" s="1"/>
  <c r="D120" i="86" s="1"/>
  <c r="D121" i="86" s="1"/>
  <c r="D122" i="86" s="1"/>
  <c r="D123" i="86" s="1"/>
  <c r="D124" i="86" s="1"/>
  <c r="D125" i="86" s="1"/>
  <c r="D126" i="86" s="1"/>
  <c r="D127" i="86" s="1"/>
  <c r="D128" i="86" s="1"/>
  <c r="D129" i="86" s="1"/>
  <c r="D130" i="86" s="1"/>
  <c r="D131" i="86" s="1"/>
  <c r="D132" i="86" s="1"/>
  <c r="D133" i="86" s="1"/>
  <c r="D134" i="86" s="1"/>
  <c r="D135" i="86" s="1"/>
  <c r="D136" i="86" s="1"/>
  <c r="D137" i="86" s="1"/>
  <c r="D138" i="86" s="1"/>
  <c r="D139" i="86" s="1"/>
  <c r="D140" i="86" s="1"/>
  <c r="D141" i="86" s="1"/>
  <c r="D142" i="86" s="1"/>
  <c r="D143" i="86" s="1"/>
  <c r="D144" i="86" s="1"/>
  <c r="D145" i="86" s="1"/>
  <c r="D146" i="86" s="1"/>
  <c r="D147" i="86" s="1"/>
  <c r="D148" i="86" s="1"/>
  <c r="D149" i="86" s="1"/>
  <c r="D150" i="86" s="1"/>
  <c r="D151" i="86" s="1"/>
  <c r="D152" i="86" s="1"/>
  <c r="D153" i="86" s="1"/>
  <c r="D154" i="86" s="1"/>
  <c r="D155" i="86" s="1"/>
  <c r="D156" i="86" s="1"/>
  <c r="D157" i="86" s="1"/>
  <c r="D158" i="86" s="1"/>
  <c r="D159" i="86" s="1"/>
  <c r="D160" i="86" s="1"/>
  <c r="D161" i="86" s="1"/>
  <c r="D162" i="86" s="1"/>
  <c r="D163" i="86" s="1"/>
  <c r="D164" i="86" s="1"/>
  <c r="D165" i="86" s="1"/>
  <c r="D166" i="86" s="1"/>
  <c r="D167" i="86" s="1"/>
  <c r="D168" i="86" s="1"/>
  <c r="D169" i="86" s="1"/>
  <c r="D170" i="86" s="1"/>
  <c r="D171" i="86" s="1"/>
  <c r="D172" i="86" s="1"/>
  <c r="D173" i="86" s="1"/>
  <c r="D174" i="86" s="1"/>
  <c r="D175" i="86" s="1"/>
  <c r="D176" i="86" s="1"/>
  <c r="D177" i="86" s="1"/>
  <c r="D178" i="86" s="1"/>
  <c r="D179" i="86" s="1"/>
  <c r="D180" i="86" s="1"/>
  <c r="D181" i="86" s="1"/>
  <c r="D182" i="86" s="1"/>
  <c r="D183" i="86" s="1"/>
  <c r="C9" i="86"/>
  <c r="C10" i="86" s="1"/>
  <c r="C11" i="86" s="1"/>
  <c r="C12" i="86" s="1"/>
  <c r="C13" i="86" s="1"/>
  <c r="C14" i="86" s="1"/>
  <c r="C15" i="86" s="1"/>
  <c r="C16" i="86" s="1"/>
  <c r="C17" i="86" s="1"/>
  <c r="C18" i="86" s="1"/>
  <c r="C19" i="86" s="1"/>
  <c r="C20" i="86" s="1"/>
  <c r="C21" i="86" s="1"/>
  <c r="C22" i="86" s="1"/>
  <c r="C23" i="86" s="1"/>
  <c r="C24" i="86" s="1"/>
  <c r="C25" i="86" s="1"/>
  <c r="C26" i="86" s="1"/>
  <c r="C27" i="86" s="1"/>
  <c r="C28" i="86" s="1"/>
  <c r="C29" i="86" s="1"/>
  <c r="C30" i="86" s="1"/>
  <c r="C31" i="86" s="1"/>
  <c r="C32" i="86" s="1"/>
  <c r="C33" i="86" s="1"/>
  <c r="C34" i="86" s="1"/>
  <c r="C35" i="86" s="1"/>
  <c r="C36" i="86" s="1"/>
  <c r="C37" i="86" s="1"/>
  <c r="C38" i="86" s="1"/>
  <c r="C39" i="86" s="1"/>
  <c r="C40" i="86" s="1"/>
  <c r="C41" i="86" s="1"/>
  <c r="C42" i="86" s="1"/>
  <c r="C43" i="86" s="1"/>
  <c r="C44" i="86" s="1"/>
  <c r="C45" i="86" s="1"/>
  <c r="C46" i="86" s="1"/>
  <c r="C47" i="86" s="1"/>
  <c r="C48" i="86" s="1"/>
  <c r="C49" i="86" s="1"/>
  <c r="C50" i="86" s="1"/>
  <c r="C51" i="86" s="1"/>
  <c r="C52" i="86" s="1"/>
  <c r="C53" i="86" s="1"/>
  <c r="C54" i="86" s="1"/>
  <c r="C55" i="86" s="1"/>
  <c r="C56" i="86" s="1"/>
  <c r="C57" i="86" s="1"/>
  <c r="C58" i="86" s="1"/>
  <c r="C59" i="86" s="1"/>
  <c r="C60" i="86" s="1"/>
  <c r="C61" i="86" s="1"/>
  <c r="C62" i="86" s="1"/>
  <c r="C63" i="86" s="1"/>
  <c r="C64" i="86" s="1"/>
  <c r="C65" i="86" s="1"/>
  <c r="C66" i="86" s="1"/>
  <c r="C67" i="86" s="1"/>
  <c r="C68" i="86" s="1"/>
  <c r="C69" i="86" s="1"/>
  <c r="C70" i="86" s="1"/>
  <c r="C71" i="86" s="1"/>
  <c r="C72" i="86" s="1"/>
  <c r="C73" i="86" s="1"/>
  <c r="C74" i="86" s="1"/>
  <c r="C75" i="86" s="1"/>
  <c r="C76" i="86" s="1"/>
  <c r="C77" i="86" s="1"/>
  <c r="C78" i="86" s="1"/>
  <c r="C79" i="86" s="1"/>
  <c r="C80" i="86" s="1"/>
  <c r="C81" i="86" s="1"/>
  <c r="C82" i="86" s="1"/>
  <c r="C83" i="86" s="1"/>
  <c r="C84" i="86" s="1"/>
  <c r="C85" i="86" s="1"/>
  <c r="C86" i="86" s="1"/>
  <c r="C87" i="86" s="1"/>
  <c r="C88" i="86" s="1"/>
  <c r="C89" i="86" s="1"/>
  <c r="C90" i="86" s="1"/>
  <c r="C91" i="86" s="1"/>
  <c r="C92" i="86" s="1"/>
  <c r="C93" i="86" s="1"/>
  <c r="C94" i="86" s="1"/>
  <c r="C95" i="86" s="1"/>
  <c r="C96" i="86" s="1"/>
  <c r="C97" i="86" s="1"/>
  <c r="C98" i="86" s="1"/>
  <c r="C99" i="86" s="1"/>
  <c r="C100" i="86" s="1"/>
  <c r="C101" i="86" s="1"/>
  <c r="C102" i="86" s="1"/>
  <c r="C103" i="86" s="1"/>
  <c r="C104" i="86" s="1"/>
  <c r="C105" i="86" s="1"/>
  <c r="C106" i="86" s="1"/>
  <c r="C107" i="86" s="1"/>
  <c r="C108" i="86" s="1"/>
  <c r="C109" i="86" s="1"/>
  <c r="C110" i="86" s="1"/>
  <c r="C111" i="86" s="1"/>
  <c r="C112" i="86" s="1"/>
  <c r="C113" i="86" s="1"/>
  <c r="C114" i="86" s="1"/>
  <c r="C115" i="86" s="1"/>
  <c r="C116" i="86" s="1"/>
  <c r="C117" i="86" s="1"/>
  <c r="C118" i="86" s="1"/>
  <c r="C119" i="86" s="1"/>
  <c r="C120" i="86" s="1"/>
  <c r="C121" i="86" s="1"/>
  <c r="C122" i="86" s="1"/>
  <c r="C123" i="86" s="1"/>
  <c r="C124" i="86" s="1"/>
  <c r="C125" i="86" s="1"/>
  <c r="C126" i="86" s="1"/>
  <c r="C127" i="86" s="1"/>
  <c r="C128" i="86" s="1"/>
  <c r="C129" i="86" s="1"/>
  <c r="C130" i="86" s="1"/>
  <c r="C131" i="86" s="1"/>
  <c r="C132" i="86" s="1"/>
  <c r="C133" i="86" s="1"/>
  <c r="C134" i="86" s="1"/>
  <c r="C135" i="86" s="1"/>
  <c r="C136" i="86" s="1"/>
  <c r="C137" i="86" s="1"/>
  <c r="C138" i="86" s="1"/>
  <c r="C139" i="86" s="1"/>
  <c r="C140" i="86" s="1"/>
  <c r="C141" i="86" s="1"/>
  <c r="C142" i="86" s="1"/>
  <c r="C143" i="86" s="1"/>
  <c r="C144" i="86" s="1"/>
  <c r="C145" i="86" s="1"/>
  <c r="C146" i="86" s="1"/>
  <c r="C147" i="86" s="1"/>
  <c r="C148" i="86" s="1"/>
  <c r="C149" i="86" s="1"/>
  <c r="C150" i="86" s="1"/>
  <c r="C151" i="86" s="1"/>
  <c r="C152" i="86" s="1"/>
  <c r="C153" i="86" s="1"/>
  <c r="C154" i="86" s="1"/>
  <c r="C155" i="86" s="1"/>
  <c r="C156" i="86" s="1"/>
  <c r="C157" i="86" s="1"/>
  <c r="C158" i="86" s="1"/>
  <c r="C159" i="86" s="1"/>
  <c r="C160" i="86" s="1"/>
  <c r="C161" i="86" s="1"/>
  <c r="C162" i="86" s="1"/>
  <c r="C163" i="86" s="1"/>
  <c r="C164" i="86" s="1"/>
  <c r="C165" i="86" s="1"/>
  <c r="C166" i="86" s="1"/>
  <c r="C167" i="86" s="1"/>
  <c r="C168" i="86" s="1"/>
  <c r="C169" i="86" s="1"/>
  <c r="C170" i="86" s="1"/>
  <c r="C171" i="86" s="1"/>
  <c r="C172" i="86" s="1"/>
  <c r="C173" i="86" s="1"/>
  <c r="C174" i="86" s="1"/>
  <c r="C175" i="86" s="1"/>
  <c r="C176" i="86" s="1"/>
  <c r="C177" i="86" s="1"/>
  <c r="C178" i="86" s="1"/>
  <c r="C179" i="86" s="1"/>
  <c r="C180" i="86" s="1"/>
  <c r="C181" i="86" s="1"/>
  <c r="C182" i="86" s="1"/>
  <c r="C183" i="86" s="1"/>
  <c r="C22" i="121" l="1"/>
  <c r="B2" i="121"/>
  <c r="D38" i="123"/>
  <c r="G38" i="123" s="1"/>
  <c r="S1158" i="85"/>
  <c r="P1130" i="85"/>
  <c r="P1128" i="85"/>
  <c r="P1127" i="85"/>
  <c r="A32" i="123"/>
  <c r="A33" i="123" s="1"/>
  <c r="A34" i="123" s="1"/>
  <c r="A35" i="123" s="1"/>
  <c r="A36" i="123" s="1"/>
  <c r="A37" i="123" s="1"/>
  <c r="A38" i="123" s="1"/>
  <c r="A39" i="123" s="1"/>
  <c r="A40" i="123" s="1"/>
  <c r="A41" i="123" s="1"/>
  <c r="A42" i="123" s="1"/>
  <c r="A43" i="123" s="1"/>
  <c r="A44" i="123" s="1"/>
  <c r="A45" i="123" s="1"/>
  <c r="A46" i="123" s="1"/>
  <c r="H40" i="123"/>
  <c r="H41" i="123"/>
  <c r="H43" i="123"/>
  <c r="H42" i="123"/>
  <c r="G42" i="123"/>
  <c r="H44" i="123"/>
  <c r="H39" i="123"/>
  <c r="H31" i="123"/>
  <c r="H46" i="123"/>
  <c r="H45" i="123"/>
  <c r="H38" i="123"/>
  <c r="H37" i="123"/>
  <c r="H36" i="123"/>
  <c r="H35" i="123"/>
  <c r="H34" i="123"/>
  <c r="H33" i="123"/>
  <c r="H32" i="123"/>
  <c r="D46" i="123"/>
  <c r="G46" i="123" s="1"/>
  <c r="D45" i="123"/>
  <c r="G45" i="123" s="1"/>
  <c r="D44" i="123"/>
  <c r="G44" i="123" s="1"/>
  <c r="D43" i="123"/>
  <c r="G43" i="123" s="1"/>
  <c r="D42" i="123"/>
  <c r="D41" i="123"/>
  <c r="G41" i="123" s="1"/>
  <c r="D40" i="123"/>
  <c r="G40" i="123" s="1"/>
  <c r="D39" i="123"/>
  <c r="G39" i="123" s="1"/>
  <c r="D37" i="123"/>
  <c r="G37" i="123" s="1"/>
  <c r="D36" i="123"/>
  <c r="G36" i="123" s="1"/>
  <c r="D35" i="123"/>
  <c r="G35" i="123" s="1"/>
  <c r="D34" i="123"/>
  <c r="G34" i="123" s="1"/>
  <c r="D33" i="123"/>
  <c r="G33" i="123" s="1"/>
  <c r="D32" i="123"/>
  <c r="G32" i="123" s="1"/>
  <c r="D31" i="123"/>
  <c r="G31" i="123" s="1"/>
  <c r="D25" i="123"/>
  <c r="G25" i="123" s="1"/>
  <c r="H25" i="123"/>
  <c r="H17" i="123"/>
  <c r="D17" i="123"/>
  <c r="G17" i="123" s="1"/>
  <c r="G15" i="123"/>
  <c r="H15" i="123"/>
  <c r="H7" i="123"/>
  <c r="D7" i="123"/>
  <c r="G7" i="123" s="1"/>
  <c r="I37" i="123" l="1"/>
  <c r="K37" i="123" s="1"/>
  <c r="I32" i="123"/>
  <c r="K32" i="123" s="1"/>
  <c r="I38" i="123"/>
  <c r="I42" i="123"/>
  <c r="J42" i="123" s="1"/>
  <c r="I33" i="123"/>
  <c r="J33" i="123" s="1"/>
  <c r="I45" i="123"/>
  <c r="J45" i="123" s="1"/>
  <c r="I43" i="123"/>
  <c r="K43" i="123" s="1"/>
  <c r="I36" i="123"/>
  <c r="K36" i="123" s="1"/>
  <c r="I39" i="123"/>
  <c r="K39" i="123" s="1"/>
  <c r="I44" i="123"/>
  <c r="I34" i="123"/>
  <c r="K34" i="123" s="1"/>
  <c r="I41" i="123"/>
  <c r="K41" i="123" s="1"/>
  <c r="I46" i="123"/>
  <c r="K46" i="123" s="1"/>
  <c r="I35" i="123"/>
  <c r="I31" i="123"/>
  <c r="I40" i="123"/>
  <c r="K40" i="123"/>
  <c r="J40" i="123"/>
  <c r="L40" i="123" s="1"/>
  <c r="J43" i="123"/>
  <c r="K42" i="123"/>
  <c r="K31" i="123"/>
  <c r="J31" i="123"/>
  <c r="L31" i="123" s="1"/>
  <c r="K45" i="123"/>
  <c r="J35" i="123"/>
  <c r="K35" i="123"/>
  <c r="J37" i="123"/>
  <c r="J32" i="123"/>
  <c r="K38" i="123"/>
  <c r="J38" i="123"/>
  <c r="I25" i="123"/>
  <c r="K25" i="123" s="1"/>
  <c r="I17" i="123"/>
  <c r="J17" i="123" s="1"/>
  <c r="I15" i="123"/>
  <c r="J15" i="123"/>
  <c r="L15" i="123" s="1"/>
  <c r="K15" i="123"/>
  <c r="I7" i="123"/>
  <c r="K7" i="123" s="1"/>
  <c r="L37" i="123" l="1"/>
  <c r="L38" i="123"/>
  <c r="J46" i="123"/>
  <c r="J36" i="123"/>
  <c r="L42" i="123"/>
  <c r="L45" i="123"/>
  <c r="L36" i="123"/>
  <c r="L43" i="123"/>
  <c r="J41" i="123"/>
  <c r="L41" i="123" s="1"/>
  <c r="L35" i="123"/>
  <c r="J34" i="123"/>
  <c r="L34" i="123" s="1"/>
  <c r="J39" i="123"/>
  <c r="L39" i="123" s="1"/>
  <c r="J44" i="123"/>
  <c r="K33" i="123"/>
  <c r="L33" i="123" s="1"/>
  <c r="K44" i="123"/>
  <c r="L32" i="123"/>
  <c r="L46" i="123"/>
  <c r="K17" i="123"/>
  <c r="L17" i="123" s="1"/>
  <c r="J25" i="123"/>
  <c r="L25" i="123"/>
  <c r="J7" i="123"/>
  <c r="L7" i="123" s="1"/>
  <c r="A1" i="138"/>
  <c r="L44" i="123" l="1"/>
  <c r="D29" i="123"/>
  <c r="D27" i="123"/>
  <c r="D26" i="123"/>
  <c r="D20" i="123"/>
  <c r="D19" i="123"/>
  <c r="D18" i="123"/>
  <c r="G22" i="123"/>
  <c r="I22" i="123" s="1"/>
  <c r="E12" i="137"/>
  <c r="E15" i="137"/>
  <c r="E9" i="137"/>
  <c r="A1" i="133"/>
  <c r="D9" i="123"/>
  <c r="D8" i="123"/>
  <c r="H22" i="123"/>
  <c r="J22" i="123" l="1"/>
  <c r="K22" i="123"/>
  <c r="D2" i="7"/>
  <c r="B1" i="123" s="1"/>
  <c r="D11" i="123"/>
  <c r="G11" i="123" s="1"/>
  <c r="H11" i="123"/>
  <c r="D13" i="123"/>
  <c r="A1" i="122"/>
  <c r="A1" i="124" s="1"/>
  <c r="E18" i="137"/>
  <c r="A1" i="137"/>
  <c r="E6" i="137"/>
  <c r="L22" i="123" l="1"/>
  <c r="I11" i="123"/>
  <c r="G21" i="123"/>
  <c r="D2" i="136"/>
  <c r="H21" i="123"/>
  <c r="F95" i="136"/>
  <c r="F94" i="136"/>
  <c r="F93" i="136"/>
  <c r="F92" i="136"/>
  <c r="F91" i="136"/>
  <c r="F90" i="136"/>
  <c r="F89" i="136"/>
  <c r="F87" i="136"/>
  <c r="F86" i="136"/>
  <c r="F85" i="136"/>
  <c r="F84" i="136"/>
  <c r="F83" i="136"/>
  <c r="F82" i="136"/>
  <c r="F81" i="136"/>
  <c r="F79" i="136"/>
  <c r="H79" i="136" s="1"/>
  <c r="F78" i="136"/>
  <c r="H78" i="136" s="1"/>
  <c r="F77" i="136"/>
  <c r="H77" i="136" s="1"/>
  <c r="F76" i="136"/>
  <c r="H76" i="136" s="1"/>
  <c r="F75" i="136"/>
  <c r="H75" i="136" s="1"/>
  <c r="F74" i="136"/>
  <c r="H74" i="136" s="1"/>
  <c r="F73" i="136"/>
  <c r="H73" i="136" s="1"/>
  <c r="P42" i="136"/>
  <c r="N42" i="136"/>
  <c r="E42" i="136"/>
  <c r="U42" i="136" s="1"/>
  <c r="F42" i="136" s="1"/>
  <c r="P41" i="136"/>
  <c r="N41" i="136"/>
  <c r="E41" i="136"/>
  <c r="U41" i="136" s="1"/>
  <c r="F41" i="136" s="1"/>
  <c r="P40" i="136"/>
  <c r="N40" i="136"/>
  <c r="E40" i="136"/>
  <c r="U40" i="136" s="1"/>
  <c r="F40" i="136" s="1"/>
  <c r="P39" i="136"/>
  <c r="N39" i="136"/>
  <c r="E39" i="136"/>
  <c r="U39" i="136" s="1"/>
  <c r="F39" i="136" s="1"/>
  <c r="Q38" i="136"/>
  <c r="P38" i="136"/>
  <c r="N38" i="136"/>
  <c r="E38" i="136"/>
  <c r="U38" i="136" s="1"/>
  <c r="F38" i="136" s="1"/>
  <c r="P37" i="136"/>
  <c r="N37" i="136"/>
  <c r="E37" i="136"/>
  <c r="U37" i="136" s="1"/>
  <c r="F37" i="136" s="1"/>
  <c r="U36" i="136"/>
  <c r="F36" i="136" s="1"/>
  <c r="Q36" i="136"/>
  <c r="Q40" i="136" s="1"/>
  <c r="O36" i="136"/>
  <c r="O39" i="136" s="1"/>
  <c r="J35" i="136"/>
  <c r="J34" i="136"/>
  <c r="J33" i="136"/>
  <c r="J32" i="136"/>
  <c r="G31" i="136"/>
  <c r="H28" i="136"/>
  <c r="G28" i="136"/>
  <c r="I28" i="136" s="1"/>
  <c r="H27" i="136"/>
  <c r="G27" i="136"/>
  <c r="I27" i="136" s="1"/>
  <c r="H26" i="136"/>
  <c r="G26" i="136"/>
  <c r="I26" i="136" s="1"/>
  <c r="H25" i="136"/>
  <c r="G25" i="136"/>
  <c r="I25" i="136" s="1"/>
  <c r="H24" i="136"/>
  <c r="G24" i="136"/>
  <c r="I24" i="136" s="1"/>
  <c r="H23" i="136"/>
  <c r="G23" i="136"/>
  <c r="I23" i="136" s="1"/>
  <c r="G21" i="136"/>
  <c r="G19" i="136"/>
  <c r="G20" i="136" s="1"/>
  <c r="H18" i="136"/>
  <c r="G18" i="136"/>
  <c r="I18" i="136" s="1"/>
  <c r="H17" i="136"/>
  <c r="G17" i="136"/>
  <c r="I17" i="136" s="1"/>
  <c r="H16" i="136"/>
  <c r="G16" i="136"/>
  <c r="I16" i="136" s="1"/>
  <c r="H15" i="136"/>
  <c r="G15" i="136"/>
  <c r="I15" i="136" s="1"/>
  <c r="H14" i="136"/>
  <c r="G14" i="136"/>
  <c r="I14" i="136" s="1"/>
  <c r="H13" i="136"/>
  <c r="G13" i="136"/>
  <c r="I13" i="136" s="1"/>
  <c r="H12" i="136"/>
  <c r="G12" i="136"/>
  <c r="I12" i="136" s="1"/>
  <c r="O11" i="136"/>
  <c r="H11" i="136"/>
  <c r="G11" i="136"/>
  <c r="I11" i="136" s="1"/>
  <c r="E11" i="136"/>
  <c r="G10" i="136"/>
  <c r="H9" i="136"/>
  <c r="G9" i="136"/>
  <c r="H7" i="136"/>
  <c r="G7" i="136"/>
  <c r="H6" i="136"/>
  <c r="G6" i="136"/>
  <c r="E6" i="136"/>
  <c r="E7" i="136" s="1"/>
  <c r="H5" i="136"/>
  <c r="G5" i="136"/>
  <c r="Q37" i="136" l="1"/>
  <c r="O38" i="136"/>
  <c r="K11" i="123"/>
  <c r="J11" i="123"/>
  <c r="O42" i="136"/>
  <c r="O37" i="136"/>
  <c r="Q39" i="136"/>
  <c r="T39" i="136" s="1"/>
  <c r="G39" i="136" s="1"/>
  <c r="I21" i="123"/>
  <c r="E10" i="136"/>
  <c r="T37" i="136"/>
  <c r="G37" i="136" s="1"/>
  <c r="J37" i="136" s="1"/>
  <c r="E12" i="136"/>
  <c r="J39" i="136"/>
  <c r="E8" i="136"/>
  <c r="T38" i="136"/>
  <c r="G38" i="136" s="1"/>
  <c r="J38" i="136" s="1"/>
  <c r="E9" i="136"/>
  <c r="O41" i="136"/>
  <c r="Q42" i="136"/>
  <c r="T36" i="136"/>
  <c r="G36" i="136" s="1"/>
  <c r="J36" i="136" s="1"/>
  <c r="O40" i="136"/>
  <c r="T40" i="136" s="1"/>
  <c r="G40" i="136" s="1"/>
  <c r="J40" i="136" s="1"/>
  <c r="Q41" i="136"/>
  <c r="L11" i="123" l="1"/>
  <c r="T42" i="136"/>
  <c r="G42" i="136" s="1"/>
  <c r="J42" i="136" s="1"/>
  <c r="T41" i="136"/>
  <c r="G41" i="136" s="1"/>
  <c r="J41" i="136" s="1"/>
  <c r="K21" i="123"/>
  <c r="J21" i="123"/>
  <c r="E13" i="136"/>
  <c r="E23" i="136"/>
  <c r="L21" i="123" l="1"/>
  <c r="E14" i="136"/>
  <c r="E24" i="136"/>
  <c r="E15" i="136" l="1"/>
  <c r="E25" i="136"/>
  <c r="G8" i="123"/>
  <c r="H8" i="123"/>
  <c r="E16" i="136" l="1"/>
  <c r="E26" i="136"/>
  <c r="I8" i="123"/>
  <c r="E27" i="136" l="1"/>
  <c r="E17" i="136"/>
  <c r="K8" i="123"/>
  <c r="J8" i="123"/>
  <c r="E18" i="136" l="1"/>
  <c r="E28" i="136"/>
  <c r="L8" i="123"/>
  <c r="G29" i="123"/>
  <c r="H29" i="123"/>
  <c r="G27" i="123"/>
  <c r="H27" i="123"/>
  <c r="G26" i="123"/>
  <c r="H26" i="123"/>
  <c r="G24" i="123"/>
  <c r="H24" i="123"/>
  <c r="G20" i="123"/>
  <c r="H20" i="123"/>
  <c r="G19" i="123"/>
  <c r="H19" i="123"/>
  <c r="G14" i="123"/>
  <c r="H14" i="123"/>
  <c r="H10" i="123"/>
  <c r="G10" i="123"/>
  <c r="G12" i="134"/>
  <c r="E19" i="136" l="1"/>
  <c r="I29" i="123"/>
  <c r="I27" i="123"/>
  <c r="I26" i="123"/>
  <c r="I24" i="123"/>
  <c r="J24" i="123" s="1"/>
  <c r="I20" i="123"/>
  <c r="I19" i="123"/>
  <c r="I14" i="123"/>
  <c r="K14" i="123" s="1"/>
  <c r="I10" i="123"/>
  <c r="J10" i="123" s="1"/>
  <c r="K26" i="123" l="1"/>
  <c r="J29" i="123"/>
  <c r="K27" i="123"/>
  <c r="E20" i="136"/>
  <c r="J27" i="123"/>
  <c r="J20" i="123"/>
  <c r="K29" i="123"/>
  <c r="K24" i="123"/>
  <c r="K20" i="123"/>
  <c r="K10" i="123"/>
  <c r="L10" i="123" s="1"/>
  <c r="J26" i="123"/>
  <c r="J14" i="123"/>
  <c r="L14" i="123" s="1"/>
  <c r="K19" i="123"/>
  <c r="J19" i="123"/>
  <c r="L26" i="123" l="1"/>
  <c r="L27" i="123"/>
  <c r="L29" i="123"/>
  <c r="L20" i="123"/>
  <c r="L19" i="123"/>
  <c r="G18" i="123"/>
  <c r="I18" i="123" l="1"/>
  <c r="K18" i="123" s="1"/>
  <c r="J18" i="123" l="1"/>
  <c r="L18" i="123" s="1"/>
  <c r="B15" i="115" l="1"/>
  <c r="B14" i="115"/>
  <c r="E13" i="115"/>
  <c r="F13" i="115" s="1"/>
  <c r="E12" i="115"/>
  <c r="F12" i="115" s="1"/>
  <c r="Q49" i="86"/>
  <c r="G49" i="86" s="1"/>
  <c r="H841" i="85" s="1"/>
  <c r="J841" i="85" s="1"/>
  <c r="J31" i="86"/>
  <c r="L21" i="86"/>
  <c r="L17" i="86"/>
  <c r="G17" i="86"/>
  <c r="H13" i="123"/>
  <c r="G13" i="123"/>
  <c r="H12" i="123"/>
  <c r="H9" i="123"/>
  <c r="F95" i="7"/>
  <c r="F94" i="7"/>
  <c r="F93" i="7"/>
  <c r="F92" i="7"/>
  <c r="F91" i="7"/>
  <c r="F90" i="7"/>
  <c r="F89" i="7"/>
  <c r="F87" i="7"/>
  <c r="F86" i="7"/>
  <c r="F85" i="7"/>
  <c r="F84" i="7"/>
  <c r="F83" i="7"/>
  <c r="F82" i="7"/>
  <c r="F81" i="7"/>
  <c r="F79" i="7"/>
  <c r="H79" i="7" s="1"/>
  <c r="F78" i="7"/>
  <c r="H78" i="7" s="1"/>
  <c r="F77" i="7"/>
  <c r="H77" i="7" s="1"/>
  <c r="F76" i="7"/>
  <c r="H76" i="7" s="1"/>
  <c r="F75" i="7"/>
  <c r="H75" i="7" s="1"/>
  <c r="F74" i="7"/>
  <c r="H74" i="7" s="1"/>
  <c r="F73" i="7"/>
  <c r="H73" i="7" s="1"/>
  <c r="P42" i="7"/>
  <c r="N42" i="7"/>
  <c r="U42" i="7"/>
  <c r="F42" i="7" s="1"/>
  <c r="P41" i="7"/>
  <c r="N41" i="7"/>
  <c r="U41" i="7"/>
  <c r="F41" i="7" s="1"/>
  <c r="P40" i="7"/>
  <c r="N40" i="7"/>
  <c r="U40" i="7"/>
  <c r="F40" i="7" s="1"/>
  <c r="P39" i="7"/>
  <c r="N39" i="7"/>
  <c r="U39" i="7"/>
  <c r="F39" i="7" s="1"/>
  <c r="P38" i="7"/>
  <c r="N38" i="7"/>
  <c r="U38" i="7"/>
  <c r="F38" i="7" s="1"/>
  <c r="P37" i="7"/>
  <c r="N37" i="7"/>
  <c r="U37" i="7"/>
  <c r="F37" i="7" s="1"/>
  <c r="U36" i="7"/>
  <c r="F36" i="7" s="1"/>
  <c r="Q38" i="7"/>
  <c r="O36" i="7"/>
  <c r="O38" i="7" s="1"/>
  <c r="J35" i="7"/>
  <c r="H605" i="85" s="1"/>
  <c r="J605" i="85" s="1"/>
  <c r="J34" i="7"/>
  <c r="H1826" i="85" s="1"/>
  <c r="J1826" i="85" s="1"/>
  <c r="J33" i="7"/>
  <c r="J32" i="7"/>
  <c r="H607" i="85" s="1"/>
  <c r="J607" i="85" s="1"/>
  <c r="G31" i="7"/>
  <c r="H28" i="7"/>
  <c r="G28" i="7"/>
  <c r="I28" i="7" s="1"/>
  <c r="H27" i="7"/>
  <c r="G27" i="7"/>
  <c r="I27" i="7" s="1"/>
  <c r="H26" i="7"/>
  <c r="G26" i="7"/>
  <c r="I26" i="7" s="1"/>
  <c r="H25" i="7"/>
  <c r="G25" i="7"/>
  <c r="I25" i="7" s="1"/>
  <c r="H24" i="7"/>
  <c r="G24" i="7"/>
  <c r="I24" i="7" s="1"/>
  <c r="H23" i="7"/>
  <c r="G23" i="7"/>
  <c r="I23" i="7" s="1"/>
  <c r="G21" i="7"/>
  <c r="G19" i="7"/>
  <c r="G20" i="7" s="1"/>
  <c r="H18" i="7"/>
  <c r="G18" i="7"/>
  <c r="I18" i="7" s="1"/>
  <c r="H17" i="7"/>
  <c r="G17" i="7"/>
  <c r="I17" i="7" s="1"/>
  <c r="H16" i="7"/>
  <c r="G16" i="7"/>
  <c r="I16" i="7" s="1"/>
  <c r="H15" i="7"/>
  <c r="G15" i="7"/>
  <c r="I15" i="7" s="1"/>
  <c r="H14" i="7"/>
  <c r="G14" i="7"/>
  <c r="I14" i="7" s="1"/>
  <c r="H13" i="7"/>
  <c r="G13" i="7"/>
  <c r="I13" i="7" s="1"/>
  <c r="H12" i="7"/>
  <c r="G12" i="7"/>
  <c r="I12" i="7" s="1"/>
  <c r="H11" i="7"/>
  <c r="G11" i="7"/>
  <c r="I11" i="7" s="1"/>
  <c r="E11" i="7"/>
  <c r="E12" i="7" s="1"/>
  <c r="E13" i="7" s="1"/>
  <c r="G10" i="7"/>
  <c r="H9" i="7"/>
  <c r="G9" i="7"/>
  <c r="H7" i="7"/>
  <c r="G7" i="7"/>
  <c r="H6" i="7"/>
  <c r="G6" i="7"/>
  <c r="E6" i="7"/>
  <c r="E9" i="7" s="1"/>
  <c r="H5" i="7"/>
  <c r="G5" i="7"/>
  <c r="A3" i="118"/>
  <c r="H32" i="118"/>
  <c r="H37" i="118" s="1"/>
  <c r="G32" i="118"/>
  <c r="G37" i="118" s="1"/>
  <c r="F32" i="118"/>
  <c r="F37" i="118" s="1"/>
  <c r="G16" i="118"/>
  <c r="G21" i="118" s="1"/>
  <c r="F16" i="118"/>
  <c r="F21" i="118" s="1"/>
  <c r="H1927" i="85"/>
  <c r="J1927" i="85" s="1"/>
  <c r="H1926" i="85"/>
  <c r="J1926" i="85" s="1"/>
  <c r="B1923" i="85"/>
  <c r="H1922" i="85"/>
  <c r="J1922" i="85" s="1"/>
  <c r="H1921" i="85"/>
  <c r="J1921" i="85" s="1"/>
  <c r="H1907" i="85"/>
  <c r="J1907" i="85" s="1"/>
  <c r="B1904" i="85"/>
  <c r="H1903" i="85"/>
  <c r="J1903" i="85" s="1"/>
  <c r="H1902" i="85"/>
  <c r="J1902" i="85" s="1"/>
  <c r="H1887" i="85"/>
  <c r="J1887" i="85" s="1"/>
  <c r="J1888" i="85" s="1"/>
  <c r="B1884" i="85"/>
  <c r="H1883" i="85"/>
  <c r="J1883" i="85" s="1"/>
  <c r="H1884" i="85" s="1"/>
  <c r="J1884" i="85" s="1"/>
  <c r="J1885" i="85" s="1"/>
  <c r="L1879" i="85"/>
  <c r="H1868" i="85"/>
  <c r="J1868" i="85" s="1"/>
  <c r="J1869" i="85" s="1"/>
  <c r="B1865" i="85"/>
  <c r="H1864" i="85"/>
  <c r="J1864" i="85" s="1"/>
  <c r="H1865" i="85" s="1"/>
  <c r="B1847" i="85"/>
  <c r="H1846" i="85"/>
  <c r="J1846" i="85" s="1"/>
  <c r="H1844" i="85"/>
  <c r="J1844" i="85" s="1"/>
  <c r="H1829" i="85"/>
  <c r="J1829" i="85" s="1"/>
  <c r="J1828" i="85"/>
  <c r="H1827" i="85"/>
  <c r="J1827" i="85" s="1"/>
  <c r="B1822" i="85"/>
  <c r="B1816" i="85"/>
  <c r="H1815" i="85"/>
  <c r="H1821" i="85" s="1"/>
  <c r="J1821" i="85" s="1"/>
  <c r="H1814" i="85"/>
  <c r="J1814" i="85" s="1"/>
  <c r="H1813" i="85"/>
  <c r="J1813" i="85" s="1"/>
  <c r="H1798" i="85"/>
  <c r="J1798" i="85" s="1"/>
  <c r="H1797" i="85"/>
  <c r="J1797" i="85" s="1"/>
  <c r="H1796" i="85"/>
  <c r="J1796" i="85" s="1"/>
  <c r="H1793" i="85"/>
  <c r="H1928" i="85" s="1"/>
  <c r="J1928" i="85" s="1"/>
  <c r="H1792" i="85"/>
  <c r="J1792" i="85" s="1"/>
  <c r="H1791" i="85"/>
  <c r="J1791" i="85" s="1"/>
  <c r="H1790" i="85"/>
  <c r="J1790" i="85" s="1"/>
  <c r="B1787" i="85"/>
  <c r="H1786" i="85"/>
  <c r="J1786" i="85" s="1"/>
  <c r="H1785" i="85"/>
  <c r="J1785" i="85" s="1"/>
  <c r="H1784" i="85"/>
  <c r="J1784" i="85" s="1"/>
  <c r="H1783" i="85"/>
  <c r="J1783" i="85" s="1"/>
  <c r="H1768" i="85"/>
  <c r="J1768" i="85" s="1"/>
  <c r="H1767" i="85"/>
  <c r="J1767" i="85" s="1"/>
  <c r="H1764" i="85"/>
  <c r="J1764" i="85" s="1"/>
  <c r="H1763" i="85"/>
  <c r="J1763" i="85" s="1"/>
  <c r="B1760" i="85"/>
  <c r="H1759" i="85"/>
  <c r="J1759" i="85" s="1"/>
  <c r="H1758" i="85"/>
  <c r="J1758" i="85" s="1"/>
  <c r="H1757" i="85"/>
  <c r="J1757" i="85" s="1"/>
  <c r="H1756" i="85"/>
  <c r="J1756" i="85" s="1"/>
  <c r="J1749" i="85"/>
  <c r="H1737" i="85"/>
  <c r="J1737" i="85" s="1"/>
  <c r="M1736" i="85"/>
  <c r="H1735" i="85"/>
  <c r="J1735" i="85" s="1"/>
  <c r="J1731" i="85"/>
  <c r="H1729" i="85"/>
  <c r="H1730" i="85" s="1"/>
  <c r="J1730" i="85" s="1"/>
  <c r="B1725" i="85"/>
  <c r="H1724" i="85"/>
  <c r="J1724" i="85" s="1"/>
  <c r="H1723" i="85"/>
  <c r="J1723" i="85" s="1"/>
  <c r="H1705" i="85"/>
  <c r="J1705" i="85" s="1"/>
  <c r="H1704" i="85"/>
  <c r="J1704" i="85" s="1"/>
  <c r="B1701" i="85"/>
  <c r="H1699" i="85"/>
  <c r="H1700" i="85" s="1"/>
  <c r="J1700" i="85" s="1"/>
  <c r="H1698" i="85"/>
  <c r="J1698" i="85" s="1"/>
  <c r="H1684" i="85"/>
  <c r="J1684" i="85" s="1"/>
  <c r="B1680" i="85"/>
  <c r="J1669" i="85"/>
  <c r="J1668" i="85"/>
  <c r="H1666" i="85"/>
  <c r="J1666" i="85" s="1"/>
  <c r="H1655" i="85"/>
  <c r="J1655" i="85" s="1"/>
  <c r="H1654" i="85"/>
  <c r="J1654" i="85" s="1"/>
  <c r="B1651" i="85"/>
  <c r="H1650" i="85"/>
  <c r="J1650" i="85" s="1"/>
  <c r="H1649" i="85"/>
  <c r="J1649" i="85" s="1"/>
  <c r="H1635" i="85"/>
  <c r="J1635" i="85" s="1"/>
  <c r="B1631" i="85"/>
  <c r="H1630" i="85"/>
  <c r="J1630" i="85" s="1"/>
  <c r="H1629" i="85"/>
  <c r="J1629" i="85" s="1"/>
  <c r="H1627" i="85"/>
  <c r="J1627" i="85" s="1"/>
  <c r="B1609" i="85"/>
  <c r="H1592" i="85"/>
  <c r="H1612" i="85" s="1"/>
  <c r="J1612" i="85" s="1"/>
  <c r="J1613" i="85" s="1"/>
  <c r="H1591" i="85"/>
  <c r="J1591" i="85" s="1"/>
  <c r="B1588" i="85"/>
  <c r="H1587" i="85"/>
  <c r="J1587" i="85" s="1"/>
  <c r="H1585" i="85"/>
  <c r="J1585" i="85" s="1"/>
  <c r="L1571" i="85"/>
  <c r="H1570" i="85"/>
  <c r="J1570" i="85" s="1"/>
  <c r="H1569" i="85"/>
  <c r="J1569" i="85" s="1"/>
  <c r="H1568" i="85"/>
  <c r="J1568" i="85" s="1"/>
  <c r="H1566" i="85"/>
  <c r="G1566" i="85"/>
  <c r="B1566" i="85" s="1"/>
  <c r="H1565" i="85"/>
  <c r="J1565" i="85" s="1"/>
  <c r="H1561" i="85"/>
  <c r="J1561" i="85" s="1"/>
  <c r="H1560" i="85"/>
  <c r="J1560" i="85" s="1"/>
  <c r="H1546" i="85"/>
  <c r="J1546" i="85" s="1"/>
  <c r="H1545" i="85"/>
  <c r="J1545" i="85" s="1"/>
  <c r="H1544" i="85"/>
  <c r="J1544" i="85" s="1"/>
  <c r="H1542" i="85"/>
  <c r="G1542" i="85"/>
  <c r="B1542" i="85" s="1"/>
  <c r="H1541" i="85"/>
  <c r="J1541" i="85" s="1"/>
  <c r="B1537" i="85"/>
  <c r="H1536" i="85"/>
  <c r="J1536" i="85" s="1"/>
  <c r="H1535" i="85"/>
  <c r="J1535" i="85" s="1"/>
  <c r="J1528" i="85"/>
  <c r="J1523" i="85"/>
  <c r="D54" i="138" s="1"/>
  <c r="E54" i="138" s="1"/>
  <c r="H1512" i="85"/>
  <c r="J1512" i="85" s="1"/>
  <c r="B1509" i="85"/>
  <c r="H1508" i="85"/>
  <c r="J1508" i="85" s="1"/>
  <c r="H1507" i="85"/>
  <c r="J1507" i="85" s="1"/>
  <c r="H1506" i="85"/>
  <c r="J1506" i="85" s="1"/>
  <c r="F1497" i="85"/>
  <c r="H1497" i="85" s="1"/>
  <c r="F1496" i="85"/>
  <c r="H1496" i="85" s="1"/>
  <c r="F1492" i="85"/>
  <c r="H1492" i="85" s="1"/>
  <c r="B1478" i="85"/>
  <c r="H1477" i="85"/>
  <c r="J1477" i="85" s="1"/>
  <c r="H1475" i="85"/>
  <c r="J1475" i="85" s="1"/>
  <c r="H1458" i="85"/>
  <c r="J1458" i="85" s="1"/>
  <c r="H1457" i="85"/>
  <c r="J1457" i="85" s="1"/>
  <c r="H1454" i="85"/>
  <c r="J1454" i="85" s="1"/>
  <c r="B1448" i="85"/>
  <c r="H1447" i="85"/>
  <c r="J1447" i="85" s="1"/>
  <c r="H1445" i="85"/>
  <c r="J1445" i="85" s="1"/>
  <c r="H1429" i="85"/>
  <c r="J1429" i="85" s="1"/>
  <c r="H1428" i="85"/>
  <c r="J1428" i="85" s="1"/>
  <c r="H1425" i="85"/>
  <c r="J1425" i="85" s="1"/>
  <c r="B1418" i="85"/>
  <c r="H1417" i="85"/>
  <c r="J1417" i="85" s="1"/>
  <c r="H1415" i="85"/>
  <c r="J1415" i="85" s="1"/>
  <c r="B1400" i="85"/>
  <c r="H1399" i="85"/>
  <c r="J1399" i="85" s="1"/>
  <c r="H1398" i="85"/>
  <c r="J1398" i="85" s="1"/>
  <c r="J1385" i="85"/>
  <c r="H1384" i="85"/>
  <c r="J1384" i="85" s="1"/>
  <c r="B1381" i="85"/>
  <c r="H1380" i="85"/>
  <c r="J1380" i="85" s="1"/>
  <c r="H1379" i="85"/>
  <c r="J1379" i="85" s="1"/>
  <c r="H1378" i="85"/>
  <c r="J1378" i="85" s="1"/>
  <c r="H1365" i="85"/>
  <c r="J1365" i="85" s="1"/>
  <c r="H1364" i="85"/>
  <c r="J1364" i="85" s="1"/>
  <c r="B1361" i="85"/>
  <c r="H1360" i="85"/>
  <c r="J1360" i="85" s="1"/>
  <c r="H1358" i="85"/>
  <c r="J1358" i="85" s="1"/>
  <c r="H1345" i="85"/>
  <c r="J1345" i="85" s="1"/>
  <c r="H1344" i="85"/>
  <c r="J1344" i="85" s="1"/>
  <c r="B1341" i="85"/>
  <c r="H1340" i="85"/>
  <c r="J1340" i="85" s="1"/>
  <c r="H1339" i="85"/>
  <c r="J1339" i="85" s="1"/>
  <c r="H1338" i="85"/>
  <c r="J1338" i="85" s="1"/>
  <c r="H1325" i="85"/>
  <c r="J1325" i="85" s="1"/>
  <c r="H1324" i="85"/>
  <c r="J1324" i="85" s="1"/>
  <c r="B1321" i="85"/>
  <c r="H1320" i="85"/>
  <c r="J1320" i="85" s="1"/>
  <c r="H1319" i="85"/>
  <c r="J1319" i="85" s="1"/>
  <c r="H1318" i="85"/>
  <c r="J1318" i="85" s="1"/>
  <c r="H1305" i="85"/>
  <c r="J1305" i="85" s="1"/>
  <c r="H1304" i="85"/>
  <c r="J1304" i="85" s="1"/>
  <c r="B1301" i="85"/>
  <c r="H1300" i="85"/>
  <c r="J1300" i="85" s="1"/>
  <c r="H1299" i="85"/>
  <c r="J1299" i="85" s="1"/>
  <c r="H1298" i="85"/>
  <c r="J1298" i="85" s="1"/>
  <c r="H1284" i="85"/>
  <c r="J1284" i="85" s="1"/>
  <c r="J1285" i="85" s="1"/>
  <c r="B1274" i="85"/>
  <c r="H1272" i="85"/>
  <c r="J1272" i="85" s="1"/>
  <c r="H1271" i="85"/>
  <c r="J1271" i="85" s="1"/>
  <c r="H1257" i="85"/>
  <c r="J1257" i="85" s="1"/>
  <c r="H1256" i="85"/>
  <c r="J1256" i="85" s="1"/>
  <c r="B1249" i="85"/>
  <c r="H1248" i="85"/>
  <c r="J1248" i="85" s="1"/>
  <c r="H1247" i="85"/>
  <c r="J1247" i="85" s="1"/>
  <c r="N1232" i="85"/>
  <c r="M1230" i="85"/>
  <c r="H1230" i="85"/>
  <c r="J1230" i="85" s="1"/>
  <c r="H1228" i="85"/>
  <c r="J1228" i="85" s="1"/>
  <c r="H1220" i="85"/>
  <c r="J1220" i="85" s="1"/>
  <c r="H1219" i="85"/>
  <c r="J1219" i="85" s="1"/>
  <c r="H1218" i="85"/>
  <c r="J1218" i="85" s="1"/>
  <c r="M1216" i="85"/>
  <c r="H1215" i="85"/>
  <c r="J1215" i="85" s="1"/>
  <c r="B1210" i="85"/>
  <c r="H1209" i="85"/>
  <c r="J1209" i="85" s="1"/>
  <c r="H1207" i="85"/>
  <c r="J1207" i="85" s="1"/>
  <c r="H1193" i="85"/>
  <c r="J1193" i="85" s="1"/>
  <c r="H1192" i="85"/>
  <c r="J1192" i="85" s="1"/>
  <c r="H1189" i="85"/>
  <c r="J1189" i="85" s="1"/>
  <c r="B1182" i="85"/>
  <c r="H1181" i="85"/>
  <c r="J1181" i="85" s="1"/>
  <c r="H1179" i="85"/>
  <c r="J1179" i="85" s="1"/>
  <c r="L1170" i="85"/>
  <c r="I1169" i="85"/>
  <c r="B1171" i="85" s="1"/>
  <c r="L1167" i="85"/>
  <c r="H1147" i="85"/>
  <c r="J1147" i="85" s="1"/>
  <c r="H1146" i="85"/>
  <c r="J1146" i="85" s="1"/>
  <c r="H1143" i="85"/>
  <c r="J1143" i="85" s="1"/>
  <c r="B1137" i="85"/>
  <c r="H1136" i="85"/>
  <c r="J1136" i="85" s="1"/>
  <c r="H1134" i="85"/>
  <c r="J1134" i="85" s="1"/>
  <c r="I1131" i="85"/>
  <c r="H1110" i="85"/>
  <c r="J1110" i="85" s="1"/>
  <c r="H1109" i="85"/>
  <c r="J1109" i="85" s="1"/>
  <c r="H1106" i="85"/>
  <c r="J1106" i="85" s="1"/>
  <c r="L1102" i="85"/>
  <c r="L1101" i="85"/>
  <c r="B1099" i="85"/>
  <c r="H1098" i="85"/>
  <c r="J1098" i="85" s="1"/>
  <c r="H1096" i="85"/>
  <c r="J1096" i="85" s="1"/>
  <c r="B1083" i="85"/>
  <c r="H1082" i="85"/>
  <c r="B1082" i="85"/>
  <c r="H1080" i="85"/>
  <c r="J1080" i="85" s="1"/>
  <c r="H1079" i="85"/>
  <c r="J1079" i="85" s="1"/>
  <c r="H1076" i="85"/>
  <c r="J1076" i="85" s="1"/>
  <c r="B1069" i="85"/>
  <c r="H1068" i="85"/>
  <c r="J1068" i="85" s="1"/>
  <c r="H1066" i="85"/>
  <c r="J1066" i="85" s="1"/>
  <c r="H1050" i="85"/>
  <c r="J1050" i="85" s="1"/>
  <c r="H1049" i="85"/>
  <c r="J1049" i="85" s="1"/>
  <c r="H1046" i="85"/>
  <c r="J1046" i="85" s="1"/>
  <c r="B1040" i="85"/>
  <c r="H1039" i="85"/>
  <c r="J1039" i="85" s="1"/>
  <c r="H1037" i="85"/>
  <c r="J1037" i="85" s="1"/>
  <c r="H1021" i="85"/>
  <c r="J1021" i="85" s="1"/>
  <c r="H1020" i="85"/>
  <c r="H991" i="85" s="1"/>
  <c r="J991" i="85" s="1"/>
  <c r="H1017" i="85"/>
  <c r="H988" i="85" s="1"/>
  <c r="J988" i="85" s="1"/>
  <c r="B1011" i="85"/>
  <c r="H1010" i="85"/>
  <c r="J1010" i="85" s="1"/>
  <c r="H1008" i="85"/>
  <c r="J1008" i="85" s="1"/>
  <c r="B982" i="85"/>
  <c r="H981" i="85"/>
  <c r="J981" i="85" s="1"/>
  <c r="H979" i="85"/>
  <c r="J979" i="85" s="1"/>
  <c r="H963" i="85"/>
  <c r="J963" i="85" s="1"/>
  <c r="H962" i="85"/>
  <c r="J962" i="85" s="1"/>
  <c r="H959" i="85"/>
  <c r="J959" i="85" s="1"/>
  <c r="H951" i="85"/>
  <c r="J951" i="85" s="1"/>
  <c r="H949" i="85"/>
  <c r="J949" i="85" s="1"/>
  <c r="H933" i="85"/>
  <c r="J933" i="85" s="1"/>
  <c r="H932" i="85"/>
  <c r="J932" i="85" s="1"/>
  <c r="H929" i="85"/>
  <c r="J929" i="85" s="1"/>
  <c r="B922" i="85"/>
  <c r="H921" i="85"/>
  <c r="J921" i="85" s="1"/>
  <c r="H919" i="85"/>
  <c r="J919" i="85" s="1"/>
  <c r="B904" i="85"/>
  <c r="H903" i="85"/>
  <c r="J903" i="85" s="1"/>
  <c r="H901" i="85"/>
  <c r="J901" i="85" s="1"/>
  <c r="B884" i="85"/>
  <c r="H883" i="85"/>
  <c r="J883" i="85" s="1"/>
  <c r="H881" i="85"/>
  <c r="J881" i="85" s="1"/>
  <c r="H869" i="85"/>
  <c r="J869" i="85" s="1"/>
  <c r="H868" i="85"/>
  <c r="J868" i="85" s="1"/>
  <c r="B862" i="85"/>
  <c r="H861" i="85"/>
  <c r="J861" i="85" s="1"/>
  <c r="H860" i="85"/>
  <c r="J860" i="85" s="1"/>
  <c r="B843" i="85"/>
  <c r="L842" i="85"/>
  <c r="H842" i="85"/>
  <c r="J842" i="85" s="1"/>
  <c r="H840" i="85"/>
  <c r="J840" i="85" s="1"/>
  <c r="H824" i="85"/>
  <c r="J824" i="85" s="1"/>
  <c r="H822" i="85"/>
  <c r="J822" i="85" s="1"/>
  <c r="B807" i="85"/>
  <c r="H806" i="85"/>
  <c r="J806" i="85" s="1"/>
  <c r="H804" i="85"/>
  <c r="J804" i="85" s="1"/>
  <c r="B789" i="85"/>
  <c r="H788" i="85"/>
  <c r="J788" i="85" s="1"/>
  <c r="H786" i="85"/>
  <c r="J786" i="85" s="1"/>
  <c r="B771" i="85"/>
  <c r="H770" i="85"/>
  <c r="J770" i="85" s="1"/>
  <c r="H768" i="85"/>
  <c r="J768" i="85" s="1"/>
  <c r="B753" i="85"/>
  <c r="H752" i="85"/>
  <c r="J752" i="85" s="1"/>
  <c r="H750" i="85"/>
  <c r="J750" i="85" s="1"/>
  <c r="B735" i="85"/>
  <c r="H734" i="85"/>
  <c r="J734" i="85" s="1"/>
  <c r="H732" i="85"/>
  <c r="J732" i="85" s="1"/>
  <c r="N728" i="85"/>
  <c r="M728" i="85"/>
  <c r="H715" i="85"/>
  <c r="J715" i="85" s="1"/>
  <c r="H714" i="85"/>
  <c r="J714" i="85" s="1"/>
  <c r="H713" i="85"/>
  <c r="J713" i="85" s="1"/>
  <c r="H710" i="85"/>
  <c r="J710" i="85" s="1"/>
  <c r="B705" i="85"/>
  <c r="H704" i="85"/>
  <c r="J704" i="85" s="1"/>
  <c r="H702" i="85"/>
  <c r="J702" i="85" s="1"/>
  <c r="H688" i="85"/>
  <c r="J688" i="85" s="1"/>
  <c r="H687" i="85"/>
  <c r="J687" i="85" s="1"/>
  <c r="H686" i="85"/>
  <c r="J686" i="85" s="1"/>
  <c r="H683" i="85"/>
  <c r="J683" i="85" s="1"/>
  <c r="L682" i="85"/>
  <c r="H677" i="85"/>
  <c r="J677" i="85" s="1"/>
  <c r="H675" i="85"/>
  <c r="J675" i="85" s="1"/>
  <c r="H661" i="85"/>
  <c r="J661" i="85" s="1"/>
  <c r="H660" i="85"/>
  <c r="J660" i="85" s="1"/>
  <c r="B653" i="85"/>
  <c r="H652" i="85"/>
  <c r="J652" i="85" s="1"/>
  <c r="H651" i="85"/>
  <c r="J651" i="85" s="1"/>
  <c r="H639" i="85"/>
  <c r="J639" i="85" s="1"/>
  <c r="H635" i="85"/>
  <c r="J635" i="85" s="1"/>
  <c r="H634" i="85"/>
  <c r="J634" i="85" s="1"/>
  <c r="H614" i="85"/>
  <c r="J614" i="85" s="1"/>
  <c r="H613" i="85"/>
  <c r="J613" i="85" s="1"/>
  <c r="H612" i="85"/>
  <c r="J612" i="85" s="1"/>
  <c r="H611" i="85"/>
  <c r="J611" i="85" s="1"/>
  <c r="H610" i="85"/>
  <c r="J610" i="85" s="1"/>
  <c r="H609" i="85"/>
  <c r="J609" i="85" s="1"/>
  <c r="H608" i="85"/>
  <c r="J608" i="85" s="1"/>
  <c r="H600" i="85"/>
  <c r="J600" i="85" s="1"/>
  <c r="H599" i="85"/>
  <c r="J599" i="85" s="1"/>
  <c r="H598" i="85"/>
  <c r="J598" i="85" s="1"/>
  <c r="H597" i="85"/>
  <c r="J597" i="85" s="1"/>
  <c r="H596" i="85"/>
  <c r="J596" i="85" s="1"/>
  <c r="H595" i="85"/>
  <c r="J595" i="85" s="1"/>
  <c r="H594" i="85"/>
  <c r="J594" i="85" s="1"/>
  <c r="H593" i="85"/>
  <c r="J593" i="85" s="1"/>
  <c r="B590" i="85"/>
  <c r="H589" i="85"/>
  <c r="J589" i="85" s="1"/>
  <c r="H587" i="85"/>
  <c r="J587" i="85" s="1"/>
  <c r="H573" i="85"/>
  <c r="J573" i="85" s="1"/>
  <c r="H572" i="85"/>
  <c r="J572" i="85" s="1"/>
  <c r="H571" i="85"/>
  <c r="J571" i="85" s="1"/>
  <c r="H570" i="85"/>
  <c r="J570" i="85" s="1"/>
  <c r="H569" i="85"/>
  <c r="J569" i="85" s="1"/>
  <c r="H568" i="85"/>
  <c r="J568" i="85" s="1"/>
  <c r="N567" i="85"/>
  <c r="N568" i="85" s="1"/>
  <c r="H567" i="85"/>
  <c r="J567" i="85" s="1"/>
  <c r="B559" i="85"/>
  <c r="M558" i="85"/>
  <c r="H558" i="85"/>
  <c r="J558" i="85" s="1"/>
  <c r="H556" i="85"/>
  <c r="J556" i="85" s="1"/>
  <c r="H540" i="85"/>
  <c r="J540" i="85" s="1"/>
  <c r="H539" i="85"/>
  <c r="J539" i="85" s="1"/>
  <c r="H536" i="85"/>
  <c r="J536" i="85" s="1"/>
  <c r="N532" i="85"/>
  <c r="N533" i="85" s="1"/>
  <c r="B529" i="85"/>
  <c r="H528" i="85"/>
  <c r="J528" i="85" s="1"/>
  <c r="H526" i="85"/>
  <c r="J526" i="85" s="1"/>
  <c r="H512" i="85"/>
  <c r="J512" i="85" s="1"/>
  <c r="H511" i="85"/>
  <c r="J511" i="85" s="1"/>
  <c r="H510" i="85"/>
  <c r="J510" i="85" s="1"/>
  <c r="H507" i="85"/>
  <c r="J507" i="85" s="1"/>
  <c r="B502" i="85"/>
  <c r="H501" i="85"/>
  <c r="J501" i="85" s="1"/>
  <c r="H499" i="85"/>
  <c r="J499" i="85" s="1"/>
  <c r="H485" i="85"/>
  <c r="J485" i="85" s="1"/>
  <c r="H484" i="85"/>
  <c r="J484" i="85" s="1"/>
  <c r="H483" i="85"/>
  <c r="J483" i="85" s="1"/>
  <c r="H480" i="85"/>
  <c r="J480" i="85" s="1"/>
  <c r="B475" i="85"/>
  <c r="H474" i="85"/>
  <c r="J474" i="85" s="1"/>
  <c r="H472" i="85"/>
  <c r="J472" i="85" s="1"/>
  <c r="M465" i="85"/>
  <c r="H452" i="85"/>
  <c r="J452" i="85" s="1"/>
  <c r="H451" i="85"/>
  <c r="J451" i="85" s="1"/>
  <c r="D451" i="85"/>
  <c r="H450" i="85"/>
  <c r="J450" i="85" s="1"/>
  <c r="H449" i="85"/>
  <c r="J449" i="85" s="1"/>
  <c r="H448" i="85"/>
  <c r="J448" i="85" s="1"/>
  <c r="B445" i="85"/>
  <c r="H443" i="85"/>
  <c r="J443" i="85" s="1"/>
  <c r="H442" i="85"/>
  <c r="J442" i="85" s="1"/>
  <c r="D435" i="85"/>
  <c r="D436" i="85" s="1"/>
  <c r="D434" i="85"/>
  <c r="B429" i="85"/>
  <c r="B428" i="85"/>
  <c r="B427" i="85"/>
  <c r="B426" i="85"/>
  <c r="B418" i="85"/>
  <c r="H414" i="85"/>
  <c r="B414" i="85"/>
  <c r="H413" i="85"/>
  <c r="B413" i="85"/>
  <c r="J413" i="85" s="1"/>
  <c r="H412" i="85"/>
  <c r="B412" i="85"/>
  <c r="H411" i="85"/>
  <c r="J411" i="85" s="1"/>
  <c r="H410" i="85"/>
  <c r="J410" i="85" s="1"/>
  <c r="H409" i="85"/>
  <c r="J409" i="85" s="1"/>
  <c r="H408" i="85"/>
  <c r="J408" i="85" s="1"/>
  <c r="M404" i="85"/>
  <c r="H403" i="85"/>
  <c r="J403" i="85" s="1"/>
  <c r="H402" i="85"/>
  <c r="J402" i="85" s="1"/>
  <c r="L397" i="85"/>
  <c r="D394" i="85"/>
  <c r="D395" i="85" s="1"/>
  <c r="D393" i="85"/>
  <c r="B392" i="85"/>
  <c r="O390" i="85"/>
  <c r="O389" i="85"/>
  <c r="O388" i="85"/>
  <c r="O387" i="85"/>
  <c r="O386" i="85"/>
  <c r="M383" i="85"/>
  <c r="L383" i="85"/>
  <c r="P380" i="85"/>
  <c r="P379" i="85"/>
  <c r="P378" i="85"/>
  <c r="P377" i="85"/>
  <c r="O377" i="85"/>
  <c r="L376" i="85"/>
  <c r="L386" i="85" s="1"/>
  <c r="B373" i="85"/>
  <c r="B372" i="85"/>
  <c r="L371" i="85"/>
  <c r="K371" i="85"/>
  <c r="B371" i="85"/>
  <c r="B363" i="85"/>
  <c r="D353" i="85"/>
  <c r="D354" i="85" s="1"/>
  <c r="D352" i="85"/>
  <c r="B351" i="85"/>
  <c r="L343" i="85"/>
  <c r="L336" i="85"/>
  <c r="H333" i="85"/>
  <c r="H373" i="85" s="1"/>
  <c r="B333" i="85"/>
  <c r="H332" i="85"/>
  <c r="H372" i="85" s="1"/>
  <c r="B332" i="85"/>
  <c r="L331" i="85"/>
  <c r="K331" i="85"/>
  <c r="H331" i="85"/>
  <c r="H371" i="85" s="1"/>
  <c r="B331" i="85"/>
  <c r="J331" i="85" s="1"/>
  <c r="H330" i="85"/>
  <c r="H370" i="85" s="1"/>
  <c r="J370" i="85" s="1"/>
  <c r="H329" i="85"/>
  <c r="H369" i="85" s="1"/>
  <c r="J369" i="85" s="1"/>
  <c r="H328" i="85"/>
  <c r="H368" i="85" s="1"/>
  <c r="J368" i="85" s="1"/>
  <c r="H327" i="85"/>
  <c r="J327" i="85" s="1"/>
  <c r="B323" i="85"/>
  <c r="H321" i="85"/>
  <c r="J321" i="85" s="1"/>
  <c r="H320" i="85"/>
  <c r="H360" i="85" s="1"/>
  <c r="J360" i="85" s="1"/>
  <c r="L294" i="85"/>
  <c r="K296" i="85" s="1"/>
  <c r="K293" i="85"/>
  <c r="L291" i="85"/>
  <c r="H288" i="85"/>
  <c r="J288" i="85" s="1"/>
  <c r="H287" i="85"/>
  <c r="J287" i="85" s="1"/>
  <c r="H286" i="85"/>
  <c r="J286" i="85" s="1"/>
  <c r="H285" i="85"/>
  <c r="J285" i="85" s="1"/>
  <c r="H284" i="85"/>
  <c r="J284" i="85" s="1"/>
  <c r="H283" i="85"/>
  <c r="J283" i="85" s="1"/>
  <c r="H282" i="85"/>
  <c r="J282" i="85" s="1"/>
  <c r="H281" i="85"/>
  <c r="J281" i="85" s="1"/>
  <c r="H276" i="85"/>
  <c r="J276" i="85" s="1"/>
  <c r="H275" i="85"/>
  <c r="J275" i="85" s="1"/>
  <c r="L271" i="85"/>
  <c r="M262" i="85"/>
  <c r="L262" i="85"/>
  <c r="B261" i="85"/>
  <c r="H258" i="85"/>
  <c r="J258" i="85" s="1"/>
  <c r="H257" i="85"/>
  <c r="J257" i="85" s="1"/>
  <c r="H256" i="85"/>
  <c r="J256" i="85" s="1"/>
  <c r="H252" i="85"/>
  <c r="J252" i="85" s="1"/>
  <c r="H251" i="85"/>
  <c r="J251" i="85" s="1"/>
  <c r="H234" i="85"/>
  <c r="J234" i="85" s="1"/>
  <c r="H233" i="85"/>
  <c r="J233" i="85" s="1"/>
  <c r="H232" i="85"/>
  <c r="J232" i="85" s="1"/>
  <c r="H228" i="85"/>
  <c r="J228" i="85" s="1"/>
  <c r="H227" i="85"/>
  <c r="J227" i="85" s="1"/>
  <c r="H211" i="85"/>
  <c r="J211" i="85" s="1"/>
  <c r="H210" i="85"/>
  <c r="J210" i="85" s="1"/>
  <c r="H209" i="85"/>
  <c r="J209" i="85" s="1"/>
  <c r="H208" i="85"/>
  <c r="J208" i="85" s="1"/>
  <c r="H204" i="85"/>
  <c r="J204" i="85" s="1"/>
  <c r="H203" i="85"/>
  <c r="J203" i="85" s="1"/>
  <c r="L201" i="85"/>
  <c r="M182" i="85"/>
  <c r="L182" i="85"/>
  <c r="H182" i="85"/>
  <c r="J182" i="85" s="1"/>
  <c r="H181" i="85"/>
  <c r="J181" i="85" s="1"/>
  <c r="H180" i="85"/>
  <c r="J180" i="85" s="1"/>
  <c r="H179" i="85"/>
  <c r="J179" i="85" s="1"/>
  <c r="H178" i="85"/>
  <c r="J178" i="85" s="1"/>
  <c r="H177" i="85"/>
  <c r="J177" i="85" s="1"/>
  <c r="M176" i="85"/>
  <c r="H173" i="85"/>
  <c r="J173" i="85" s="1"/>
  <c r="H171" i="85"/>
  <c r="J171" i="85" s="1"/>
  <c r="L167" i="85"/>
  <c r="H158" i="85"/>
  <c r="J158" i="85" s="1"/>
  <c r="H157" i="85"/>
  <c r="J157" i="85" s="1"/>
  <c r="H156" i="85"/>
  <c r="J156" i="85" s="1"/>
  <c r="H152" i="85"/>
  <c r="J152" i="85" s="1"/>
  <c r="H151" i="85"/>
  <c r="J151" i="85" s="1"/>
  <c r="B137" i="85"/>
  <c r="B136" i="85"/>
  <c r="B135" i="85"/>
  <c r="H131" i="85"/>
  <c r="J131" i="85" s="1"/>
  <c r="H130" i="85"/>
  <c r="J130" i="85" s="1"/>
  <c r="H129" i="85"/>
  <c r="J129" i="85" s="1"/>
  <c r="H128" i="85"/>
  <c r="J128" i="85" s="1"/>
  <c r="B125" i="85"/>
  <c r="H124" i="85"/>
  <c r="J124" i="85" s="1"/>
  <c r="H122" i="85"/>
  <c r="J122" i="85" s="1"/>
  <c r="L118" i="85"/>
  <c r="L107" i="85"/>
  <c r="H103" i="85"/>
  <c r="J103" i="85" s="1"/>
  <c r="H102" i="85"/>
  <c r="J102" i="85" s="1"/>
  <c r="H101" i="85"/>
  <c r="J101" i="85" s="1"/>
  <c r="H100" i="85"/>
  <c r="J100" i="85" s="1"/>
  <c r="B97" i="85"/>
  <c r="H96" i="85"/>
  <c r="J96" i="85" s="1"/>
  <c r="H94" i="85"/>
  <c r="J94" i="85" s="1"/>
  <c r="L90" i="85"/>
  <c r="H81" i="85"/>
  <c r="J81" i="85" s="1"/>
  <c r="H80" i="85"/>
  <c r="J80" i="85" s="1"/>
  <c r="B77" i="85"/>
  <c r="H76" i="85"/>
  <c r="J76" i="85" s="1"/>
  <c r="H75" i="85"/>
  <c r="J75" i="85" s="1"/>
  <c r="B57" i="85"/>
  <c r="H56" i="85"/>
  <c r="J56" i="85" s="1"/>
  <c r="H55" i="85"/>
  <c r="J55" i="85" s="1"/>
  <c r="H42" i="85"/>
  <c r="J42" i="85" s="1"/>
  <c r="H41" i="85"/>
  <c r="J41" i="85" s="1"/>
  <c r="H40" i="85"/>
  <c r="J40" i="85" s="1"/>
  <c r="H39" i="85"/>
  <c r="J39" i="85" s="1"/>
  <c r="M38" i="85"/>
  <c r="H37" i="85"/>
  <c r="B37" i="85"/>
  <c r="H36" i="85"/>
  <c r="H60" i="85" s="1"/>
  <c r="J60" i="85" s="1"/>
  <c r="B33" i="85"/>
  <c r="H32" i="85"/>
  <c r="J32" i="85" s="1"/>
  <c r="H31" i="85"/>
  <c r="J31" i="85" s="1"/>
  <c r="H18" i="85"/>
  <c r="J18" i="85" s="1"/>
  <c r="H17" i="85"/>
  <c r="J17" i="85" s="1"/>
  <c r="H16" i="85"/>
  <c r="J16" i="85" s="1"/>
  <c r="H15" i="85"/>
  <c r="J15" i="85" s="1"/>
  <c r="B12" i="85"/>
  <c r="H11" i="85"/>
  <c r="J11" i="85" s="1"/>
  <c r="H10" i="85"/>
  <c r="J10" i="85" s="1"/>
  <c r="B125" i="131"/>
  <c r="Y119" i="131"/>
  <c r="Z119" i="131" s="1"/>
  <c r="K119" i="131"/>
  <c r="L119" i="131" s="1"/>
  <c r="X117" i="131"/>
  <c r="X118" i="131" s="1"/>
  <c r="J117" i="131"/>
  <c r="J118" i="131" s="1"/>
  <c r="Y114" i="131"/>
  <c r="K114" i="131"/>
  <c r="J112" i="131"/>
  <c r="X111" i="131"/>
  <c r="X113" i="131" s="1"/>
  <c r="X114" i="131" s="1"/>
  <c r="J111" i="131"/>
  <c r="Y106" i="131"/>
  <c r="K106" i="131"/>
  <c r="X104" i="131"/>
  <c r="X105" i="131" s="1"/>
  <c r="X106" i="131" s="1"/>
  <c r="J104" i="131"/>
  <c r="J105" i="131" s="1"/>
  <c r="J106" i="131" s="1"/>
  <c r="Y100" i="131"/>
  <c r="K100" i="131"/>
  <c r="X98" i="131"/>
  <c r="J98" i="131"/>
  <c r="X97" i="131"/>
  <c r="J97" i="131"/>
  <c r="J99" i="131" s="1"/>
  <c r="J100" i="131" s="1"/>
  <c r="Y94" i="131"/>
  <c r="K94" i="131"/>
  <c r="X92" i="131"/>
  <c r="J92" i="131"/>
  <c r="X91" i="131"/>
  <c r="J91" i="131"/>
  <c r="J93" i="131" s="1"/>
  <c r="J94" i="131" s="1"/>
  <c r="X86" i="131"/>
  <c r="J86" i="131"/>
  <c r="X85" i="131"/>
  <c r="J85" i="131"/>
  <c r="Y82" i="131"/>
  <c r="K82" i="131"/>
  <c r="X80" i="131"/>
  <c r="J80" i="131"/>
  <c r="X79" i="131"/>
  <c r="J79" i="131"/>
  <c r="Y76" i="131"/>
  <c r="K76" i="131"/>
  <c r="X73" i="131"/>
  <c r="X75" i="131" s="1"/>
  <c r="X76" i="131" s="1"/>
  <c r="J73" i="131"/>
  <c r="J75" i="131" s="1"/>
  <c r="J76" i="131" s="1"/>
  <c r="Y70" i="131"/>
  <c r="K70" i="131"/>
  <c r="X67" i="131"/>
  <c r="X69" i="131" s="1"/>
  <c r="X70" i="131" s="1"/>
  <c r="J67" i="131"/>
  <c r="J69" i="131" s="1"/>
  <c r="J70" i="131" s="1"/>
  <c r="Y64" i="131"/>
  <c r="K64" i="131"/>
  <c r="X62" i="131"/>
  <c r="J62" i="131"/>
  <c r="X61" i="131"/>
  <c r="J61" i="131"/>
  <c r="Y58" i="131"/>
  <c r="K58" i="131"/>
  <c r="X56" i="131"/>
  <c r="J56" i="131"/>
  <c r="X55" i="131"/>
  <c r="J55" i="131"/>
  <c r="X54" i="131"/>
  <c r="J54" i="131"/>
  <c r="Y51" i="131"/>
  <c r="K51" i="131"/>
  <c r="X49" i="131"/>
  <c r="J49" i="131"/>
  <c r="X48" i="131"/>
  <c r="J48" i="131"/>
  <c r="X47" i="131"/>
  <c r="H47" i="131"/>
  <c r="J47" i="131" s="1"/>
  <c r="X46" i="131"/>
  <c r="J46" i="131"/>
  <c r="X45" i="131"/>
  <c r="J45" i="131"/>
  <c r="Y42" i="131"/>
  <c r="K42" i="131"/>
  <c r="X40" i="131"/>
  <c r="J40" i="131"/>
  <c r="X39" i="131"/>
  <c r="J39" i="131"/>
  <c r="Y35" i="131"/>
  <c r="K35" i="131"/>
  <c r="X33" i="131"/>
  <c r="J33" i="131"/>
  <c r="X32" i="131"/>
  <c r="J32" i="131"/>
  <c r="Y29" i="131"/>
  <c r="K29" i="131"/>
  <c r="X27" i="131"/>
  <c r="J27" i="131"/>
  <c r="X26" i="131"/>
  <c r="X28" i="131" s="1"/>
  <c r="X29" i="131" s="1"/>
  <c r="J26" i="131"/>
  <c r="Y22" i="131"/>
  <c r="K22" i="131"/>
  <c r="X20" i="131"/>
  <c r="X21" i="131" s="1"/>
  <c r="X22" i="131" s="1"/>
  <c r="J20" i="131"/>
  <c r="J21" i="131" s="1"/>
  <c r="J22" i="131" s="1"/>
  <c r="Y16" i="131"/>
  <c r="K16" i="131"/>
  <c r="X14" i="131"/>
  <c r="X15" i="131" s="1"/>
  <c r="X16" i="131" s="1"/>
  <c r="J14" i="131"/>
  <c r="J15" i="131" s="1"/>
  <c r="J16" i="131" s="1"/>
  <c r="Y10" i="131"/>
  <c r="K10" i="131"/>
  <c r="X8" i="131"/>
  <c r="X9" i="131" s="1"/>
  <c r="X10" i="131" s="1"/>
  <c r="J8" i="131"/>
  <c r="J9" i="131" s="1"/>
  <c r="J10" i="131" s="1"/>
  <c r="D12" i="123"/>
  <c r="G12" i="123" s="1"/>
  <c r="G9" i="123"/>
  <c r="D8" i="119"/>
  <c r="J81" i="131" l="1"/>
  <c r="J82" i="131" s="1"/>
  <c r="J113" i="131"/>
  <c r="J114" i="131" s="1"/>
  <c r="J1566" i="85"/>
  <c r="J1567" i="85" s="1"/>
  <c r="J37" i="85"/>
  <c r="J38" i="85" s="1"/>
  <c r="L387" i="85"/>
  <c r="M406" i="85"/>
  <c r="H123" i="85"/>
  <c r="J123" i="85" s="1"/>
  <c r="H125" i="85" s="1"/>
  <c r="J125" i="85" s="1"/>
  <c r="J126" i="85" s="1"/>
  <c r="H95" i="85"/>
  <c r="J95" i="85" s="1"/>
  <c r="H97" i="85" s="1"/>
  <c r="J97" i="85" s="1"/>
  <c r="H1180" i="85"/>
  <c r="J1180" i="85" s="1"/>
  <c r="H1182" i="85" s="1"/>
  <c r="J1182" i="85" s="1"/>
  <c r="J1183" i="85" s="1"/>
  <c r="H805" i="85"/>
  <c r="J805" i="85" s="1"/>
  <c r="J1793" i="85"/>
  <c r="J1794" i="85" s="1"/>
  <c r="X87" i="131"/>
  <c r="X88" i="131" s="1"/>
  <c r="Z88" i="131" s="1"/>
  <c r="H172" i="85"/>
  <c r="J172" i="85" s="1"/>
  <c r="H174" i="85" s="1"/>
  <c r="J174" i="85" s="1"/>
  <c r="J175" i="85" s="1"/>
  <c r="H322" i="85"/>
  <c r="H362" i="85" s="1"/>
  <c r="J362" i="85" s="1"/>
  <c r="J333" i="85"/>
  <c r="H557" i="85"/>
  <c r="J557" i="85" s="1"/>
  <c r="H559" i="85" s="1"/>
  <c r="J559" i="85" s="1"/>
  <c r="J560" i="85" s="1"/>
  <c r="H703" i="85"/>
  <c r="J703" i="85" s="1"/>
  <c r="H705" i="85" s="1"/>
  <c r="J705" i="85" s="1"/>
  <c r="J706" i="85" s="1"/>
  <c r="H1208" i="85"/>
  <c r="J1208" i="85" s="1"/>
  <c r="H1210" i="85" s="1"/>
  <c r="J1210" i="85" s="1"/>
  <c r="J1211" i="85" s="1"/>
  <c r="H676" i="85"/>
  <c r="J676" i="85" s="1"/>
  <c r="H678" i="85" s="1"/>
  <c r="J678" i="85" s="1"/>
  <c r="J679" i="85" s="1"/>
  <c r="H1845" i="85"/>
  <c r="J1845" i="85" s="1"/>
  <c r="H1847" i="85" s="1"/>
  <c r="J1847" i="85" s="1"/>
  <c r="J1848" i="85" s="1"/>
  <c r="J28" i="131"/>
  <c r="J29" i="131" s="1"/>
  <c r="J41" i="131"/>
  <c r="J42" i="131" s="1"/>
  <c r="J1459" i="85"/>
  <c r="H902" i="85"/>
  <c r="J902" i="85" s="1"/>
  <c r="H904" i="85" s="1"/>
  <c r="J904" i="85" s="1"/>
  <c r="J905" i="85" s="1"/>
  <c r="J1082" i="85"/>
  <c r="H1083" i="85" s="1"/>
  <c r="J1083" i="85" s="1"/>
  <c r="F39" i="118"/>
  <c r="H418" i="85" s="1"/>
  <c r="J418" i="85" s="1"/>
  <c r="G39" i="118"/>
  <c r="H214" i="85" s="1"/>
  <c r="J214" i="85" s="1"/>
  <c r="H1562" i="85"/>
  <c r="J1562" i="85" s="1"/>
  <c r="J1563" i="85" s="1"/>
  <c r="O37" i="7"/>
  <c r="J1020" i="85"/>
  <c r="J1022" i="85" s="1"/>
  <c r="H992" i="85"/>
  <c r="J992" i="85" s="1"/>
  <c r="J993" i="85" s="1"/>
  <c r="X57" i="131"/>
  <c r="X58" i="131" s="1"/>
  <c r="J371" i="85"/>
  <c r="H361" i="85"/>
  <c r="J361" i="85" s="1"/>
  <c r="H473" i="85"/>
  <c r="J473" i="85" s="1"/>
  <c r="H475" i="85" s="1"/>
  <c r="J475" i="85" s="1"/>
  <c r="J476" i="85" s="1"/>
  <c r="J1815" i="85"/>
  <c r="H1816" i="85" s="1"/>
  <c r="J1816" i="85" s="1"/>
  <c r="J1817" i="85" s="1"/>
  <c r="J259" i="85"/>
  <c r="J34" i="131"/>
  <c r="J35" i="131" s="1"/>
  <c r="L35" i="131" s="1"/>
  <c r="H769" i="85"/>
  <c r="J769" i="85" s="1"/>
  <c r="H771" i="85" s="1"/>
  <c r="J771" i="85" s="1"/>
  <c r="J772" i="85" s="1"/>
  <c r="O42" i="7"/>
  <c r="H444" i="85"/>
  <c r="J444" i="85" s="1"/>
  <c r="H445" i="85" s="1"/>
  <c r="J445" i="85" s="1"/>
  <c r="J446" i="85" s="1"/>
  <c r="H1273" i="85"/>
  <c r="J1273" i="85" s="1"/>
  <c r="H1274" i="85" s="1"/>
  <c r="J1274" i="85" s="1"/>
  <c r="J1275" i="85" s="1"/>
  <c r="H1820" i="85"/>
  <c r="J1820" i="85" s="1"/>
  <c r="G8" i="7"/>
  <c r="G8" i="136"/>
  <c r="J328" i="85"/>
  <c r="H277" i="85"/>
  <c r="J277" i="85" s="1"/>
  <c r="H278" i="85" s="1"/>
  <c r="J278" i="85" s="1"/>
  <c r="J279" i="85" s="1"/>
  <c r="H253" i="85"/>
  <c r="J253" i="85" s="1"/>
  <c r="J254" i="85" s="1"/>
  <c r="J332" i="85"/>
  <c r="H1607" i="85"/>
  <c r="J1607" i="85" s="1"/>
  <c r="J1699" i="85"/>
  <c r="H1701" i="85" s="1"/>
  <c r="J1701" i="85" s="1"/>
  <c r="J1702" i="85" s="1"/>
  <c r="H1608" i="85"/>
  <c r="H1679" i="85" s="1"/>
  <c r="J1679" i="85" s="1"/>
  <c r="J57" i="131"/>
  <c r="J58" i="131" s="1"/>
  <c r="L58" i="131" s="1"/>
  <c r="J1592" i="85"/>
  <c r="J1593" i="85" s="1"/>
  <c r="X93" i="131"/>
  <c r="X94" i="131" s="1"/>
  <c r="Z94" i="131" s="1"/>
  <c r="H367" i="85"/>
  <c r="J367" i="85" s="1"/>
  <c r="X41" i="131"/>
  <c r="X42" i="131" s="1"/>
  <c r="Z42" i="131" s="1"/>
  <c r="X99" i="131"/>
  <c r="X100" i="131" s="1"/>
  <c r="Z100" i="131" s="1"/>
  <c r="H1819" i="85"/>
  <c r="J1819" i="85" s="1"/>
  <c r="J50" i="131"/>
  <c r="J51" i="131" s="1"/>
  <c r="L51" i="131" s="1"/>
  <c r="Z70" i="131"/>
  <c r="J183" i="85"/>
  <c r="H205" i="85"/>
  <c r="J205" i="85" s="1"/>
  <c r="J206" i="85" s="1"/>
  <c r="J1865" i="85"/>
  <c r="J1866" i="85" s="1"/>
  <c r="H153" i="85"/>
  <c r="J153" i="85" s="1"/>
  <c r="J154" i="85" s="1"/>
  <c r="L384" i="85"/>
  <c r="X34" i="131"/>
  <c r="X35" i="131" s="1"/>
  <c r="Z35" i="131" s="1"/>
  <c r="X63" i="131"/>
  <c r="X64" i="131" s="1"/>
  <c r="Z64" i="131" s="1"/>
  <c r="J212" i="85"/>
  <c r="J372" i="85"/>
  <c r="J414" i="85"/>
  <c r="H1634" i="85"/>
  <c r="J1634" i="85" s="1"/>
  <c r="J1636" i="85" s="1"/>
  <c r="J934" i="85"/>
  <c r="J1148" i="85"/>
  <c r="J964" i="85"/>
  <c r="J1799" i="85"/>
  <c r="H1719" i="85"/>
  <c r="J1719" i="85" s="1"/>
  <c r="O39" i="7"/>
  <c r="O40" i="7"/>
  <c r="J662" i="85"/>
  <c r="J1366" i="85"/>
  <c r="Q37" i="7"/>
  <c r="H564" i="85"/>
  <c r="J564" i="85" s="1"/>
  <c r="T38" i="7"/>
  <c r="G38" i="7" s="1"/>
  <c r="J38" i="7" s="1"/>
  <c r="H774" i="85" s="1"/>
  <c r="J774" i="85" s="1"/>
  <c r="J775" i="85" s="1"/>
  <c r="Q40" i="7"/>
  <c r="Q42" i="7"/>
  <c r="H653" i="85"/>
  <c r="J653" i="85" s="1"/>
  <c r="J654" i="85" s="1"/>
  <c r="H1537" i="85"/>
  <c r="J1537" i="85" s="1"/>
  <c r="J1538" i="85" s="1"/>
  <c r="J289" i="85"/>
  <c r="J1729" i="85"/>
  <c r="Z16" i="131"/>
  <c r="L42" i="131"/>
  <c r="L82" i="131"/>
  <c r="J330" i="85"/>
  <c r="L346" i="85"/>
  <c r="L345" i="85"/>
  <c r="L344" i="85"/>
  <c r="J373" i="85"/>
  <c r="J412" i="85"/>
  <c r="H636" i="85"/>
  <c r="J636" i="85" s="1"/>
  <c r="J637" i="85" s="1"/>
  <c r="J640" i="85" s="1"/>
  <c r="J641" i="85" s="1"/>
  <c r="L299" i="85"/>
  <c r="L300" i="85" s="1"/>
  <c r="K297" i="85"/>
  <c r="J159" i="85"/>
  <c r="H606" i="85"/>
  <c r="J606" i="85" s="1"/>
  <c r="Z22" i="131"/>
  <c r="J1017" i="85"/>
  <c r="L106" i="131"/>
  <c r="L10" i="131"/>
  <c r="L16" i="131"/>
  <c r="J320" i="85"/>
  <c r="Z106" i="131"/>
  <c r="L76" i="131"/>
  <c r="J87" i="131"/>
  <c r="J88" i="131" s="1"/>
  <c r="L88" i="131" s="1"/>
  <c r="J36" i="85"/>
  <c r="J329" i="85"/>
  <c r="Z10" i="131"/>
  <c r="L29" i="131"/>
  <c r="X50" i="131"/>
  <c r="X51" i="131" s="1"/>
  <c r="Z51" i="131" s="1"/>
  <c r="F16" i="115"/>
  <c r="F17" i="115" s="1"/>
  <c r="J1430" i="85"/>
  <c r="L70" i="131"/>
  <c r="Z114" i="131"/>
  <c r="L94" i="131"/>
  <c r="H1067" i="85"/>
  <c r="J1067" i="85" s="1"/>
  <c r="H1069" i="85" s="1"/>
  <c r="J1069" i="85" s="1"/>
  <c r="J1070" i="85" s="1"/>
  <c r="H980" i="85"/>
  <c r="J980" i="85" s="1"/>
  <c r="H982" i="85" s="1"/>
  <c r="J982" i="85" s="1"/>
  <c r="J983" i="85" s="1"/>
  <c r="H950" i="85"/>
  <c r="J950" i="85" s="1"/>
  <c r="H952" i="85" s="1"/>
  <c r="J952" i="85" s="1"/>
  <c r="H527" i="85"/>
  <c r="J527" i="85" s="1"/>
  <c r="H529" i="85" s="1"/>
  <c r="J529" i="85" s="1"/>
  <c r="J530" i="85" s="1"/>
  <c r="H404" i="85"/>
  <c r="J404" i="85" s="1"/>
  <c r="H405" i="85" s="1"/>
  <c r="J405" i="85" s="1"/>
  <c r="H1038" i="85"/>
  <c r="J1038" i="85" s="1"/>
  <c r="H1040" i="85" s="1"/>
  <c r="J1040" i="85" s="1"/>
  <c r="H920" i="85"/>
  <c r="J920" i="85" s="1"/>
  <c r="H922" i="85" s="1"/>
  <c r="J922" i="85" s="1"/>
  <c r="J923" i="85" s="1"/>
  <c r="H733" i="85"/>
  <c r="J733" i="85" s="1"/>
  <c r="H735" i="85" s="1"/>
  <c r="J735" i="85" s="1"/>
  <c r="J736" i="85" s="1"/>
  <c r="H1009" i="85"/>
  <c r="J1009" i="85" s="1"/>
  <c r="H823" i="85"/>
  <c r="J823" i="85" s="1"/>
  <c r="H825" i="85" s="1"/>
  <c r="J825" i="85" s="1"/>
  <c r="J826" i="85" s="1"/>
  <c r="H1736" i="85"/>
  <c r="J1736" i="85" s="1"/>
  <c r="J1738" i="85" s="1"/>
  <c r="H1135" i="85"/>
  <c r="J1135" i="85" s="1"/>
  <c r="H1137" i="85" s="1"/>
  <c r="J1137" i="85" s="1"/>
  <c r="J1138" i="85" s="1"/>
  <c r="H882" i="85"/>
  <c r="J882" i="85" s="1"/>
  <c r="H884" i="85" s="1"/>
  <c r="J884" i="85" s="1"/>
  <c r="J885" i="85" s="1"/>
  <c r="H500" i="85"/>
  <c r="J500" i="85" s="1"/>
  <c r="H502" i="85" s="1"/>
  <c r="J502" i="85" s="1"/>
  <c r="J503" i="85" s="1"/>
  <c r="H1628" i="85"/>
  <c r="J1628" i="85" s="1"/>
  <c r="H1631" i="85" s="1"/>
  <c r="J1631" i="85" s="1"/>
  <c r="J1632" i="85" s="1"/>
  <c r="H1476" i="85"/>
  <c r="J1476" i="85" s="1"/>
  <c r="H1478" i="85" s="1"/>
  <c r="J1478" i="85" s="1"/>
  <c r="J1479" i="85" s="1"/>
  <c r="H787" i="85"/>
  <c r="J787" i="85" s="1"/>
  <c r="H789" i="85" s="1"/>
  <c r="J789" i="85" s="1"/>
  <c r="H1446" i="85"/>
  <c r="J1446" i="85" s="1"/>
  <c r="H1448" i="85" s="1"/>
  <c r="J1448" i="85" s="1"/>
  <c r="J1449" i="85" s="1"/>
  <c r="H1416" i="85"/>
  <c r="J1416" i="85" s="1"/>
  <c r="H1418" i="85" s="1"/>
  <c r="J1418" i="85" s="1"/>
  <c r="J1419" i="85" s="1"/>
  <c r="H1229" i="85"/>
  <c r="J1229" i="85" s="1"/>
  <c r="J1231" i="85" s="1"/>
  <c r="H751" i="85"/>
  <c r="J751" i="85" s="1"/>
  <c r="H753" i="85" s="1"/>
  <c r="J753" i="85" s="1"/>
  <c r="J754" i="85" s="1"/>
  <c r="H1586" i="85"/>
  <c r="J1586" i="85" s="1"/>
  <c r="H1588" i="85" s="1"/>
  <c r="J1588" i="85" s="1"/>
  <c r="J1589" i="85" s="1"/>
  <c r="H1097" i="85"/>
  <c r="J1097" i="85" s="1"/>
  <c r="H1099" i="85" s="1"/>
  <c r="J1099" i="85" s="1"/>
  <c r="J1100" i="85" s="1"/>
  <c r="H588" i="85"/>
  <c r="J588" i="85" s="1"/>
  <c r="H590" i="85" s="1"/>
  <c r="J590" i="85" s="1"/>
  <c r="J591" i="85" s="1"/>
  <c r="Z58" i="131"/>
  <c r="Z76" i="131"/>
  <c r="L22" i="131"/>
  <c r="Z29" i="131"/>
  <c r="J63" i="131"/>
  <c r="J64" i="131" s="1"/>
  <c r="G97" i="131" s="1"/>
  <c r="X81" i="131"/>
  <c r="X82" i="131" s="1"/>
  <c r="Z82" i="131" s="1"/>
  <c r="L114" i="131"/>
  <c r="H1359" i="85"/>
  <c r="J1359" i="85" s="1"/>
  <c r="H1361" i="85" s="1"/>
  <c r="J1361" i="85" s="1"/>
  <c r="J1258" i="85"/>
  <c r="L100" i="131"/>
  <c r="J1081" i="85"/>
  <c r="Q39" i="7"/>
  <c r="O41" i="7"/>
  <c r="T36" i="7"/>
  <c r="G36" i="7" s="1"/>
  <c r="J36" i="7" s="1"/>
  <c r="H738" i="85" s="1"/>
  <c r="J738" i="85" s="1"/>
  <c r="J739" i="85" s="1"/>
  <c r="Q41" i="7"/>
  <c r="J1346" i="85"/>
  <c r="H1400" i="85"/>
  <c r="J1400" i="85" s="1"/>
  <c r="J1401" i="85" s="1"/>
  <c r="J82" i="85"/>
  <c r="H12" i="85"/>
  <c r="J12" i="85" s="1"/>
  <c r="J13" i="85" s="1"/>
  <c r="J235" i="85"/>
  <c r="J1929" i="85"/>
  <c r="H1904" i="85"/>
  <c r="J1904" i="85" s="1"/>
  <c r="J1905" i="85" s="1"/>
  <c r="J1909" i="85" s="1"/>
  <c r="J1910" i="85" s="1"/>
  <c r="J1769" i="85"/>
  <c r="J1830" i="85"/>
  <c r="H1760" i="85"/>
  <c r="J1760" i="85" s="1"/>
  <c r="J1761" i="85" s="1"/>
  <c r="H1787" i="85"/>
  <c r="J1787" i="85" s="1"/>
  <c r="J1788" i="85" s="1"/>
  <c r="J1765" i="85"/>
  <c r="J541" i="85"/>
  <c r="J574" i="85"/>
  <c r="J1386" i="85"/>
  <c r="J486" i="85"/>
  <c r="J601" i="85"/>
  <c r="H843" i="85"/>
  <c r="J843" i="85" s="1"/>
  <c r="J844" i="85" s="1"/>
  <c r="J1051" i="85"/>
  <c r="J453" i="85"/>
  <c r="J513" i="85"/>
  <c r="J716" i="85"/>
  <c r="J870" i="85"/>
  <c r="J1111" i="85"/>
  <c r="H229" i="85"/>
  <c r="J229" i="85" s="1"/>
  <c r="J230" i="85" s="1"/>
  <c r="J104" i="85"/>
  <c r="J19" i="85"/>
  <c r="J98" i="85"/>
  <c r="H57" i="85"/>
  <c r="J57" i="85" s="1"/>
  <c r="J58" i="85" s="1"/>
  <c r="J62" i="85" s="1"/>
  <c r="J63" i="85" s="1"/>
  <c r="I12" i="123"/>
  <c r="K12" i="123" s="1"/>
  <c r="E7" i="7"/>
  <c r="E8" i="7" s="1"/>
  <c r="I9" i="123"/>
  <c r="I13" i="123"/>
  <c r="K13" i="123" s="1"/>
  <c r="J132" i="85"/>
  <c r="H77" i="85"/>
  <c r="J77" i="85" s="1"/>
  <c r="J78" i="85" s="1"/>
  <c r="J1542" i="85"/>
  <c r="J1543" i="85" s="1"/>
  <c r="J1547" i="85" s="1"/>
  <c r="J1194" i="85"/>
  <c r="H807" i="85"/>
  <c r="J807" i="85" s="1"/>
  <c r="J808" i="85" s="1"/>
  <c r="H1301" i="85"/>
  <c r="J1301" i="85" s="1"/>
  <c r="J1302" i="85" s="1"/>
  <c r="J1221" i="85"/>
  <c r="H1249" i="85"/>
  <c r="J1249" i="85" s="1"/>
  <c r="J1250" i="85" s="1"/>
  <c r="J1306" i="85"/>
  <c r="J689" i="85"/>
  <c r="J1326" i="85"/>
  <c r="D3" i="85"/>
  <c r="J1706" i="85"/>
  <c r="H1923" i="85"/>
  <c r="J1923" i="85" s="1"/>
  <c r="J1924" i="85" s="1"/>
  <c r="H1683" i="85"/>
  <c r="J1683" i="85" s="1"/>
  <c r="J1685" i="85" s="1"/>
  <c r="J1656" i="85"/>
  <c r="H16" i="118"/>
  <c r="H21" i="118" s="1"/>
  <c r="H39" i="118" s="1"/>
  <c r="H1873" i="85" s="1"/>
  <c r="E14" i="7"/>
  <c r="E23" i="7"/>
  <c r="H1725" i="85"/>
  <c r="J1725" i="85" s="1"/>
  <c r="J1726" i="85" s="1"/>
  <c r="H1651" i="85"/>
  <c r="J1651" i="85" s="1"/>
  <c r="J1652" i="85" s="1"/>
  <c r="H1321" i="85"/>
  <c r="J1321" i="85" s="1"/>
  <c r="J1322" i="85" s="1"/>
  <c r="H1341" i="85"/>
  <c r="J1341" i="85" s="1"/>
  <c r="J1342" i="85" s="1"/>
  <c r="H1509" i="85"/>
  <c r="J1509" i="85" s="1"/>
  <c r="J1510" i="85" s="1"/>
  <c r="H862" i="85"/>
  <c r="J862" i="85" s="1"/>
  <c r="J863" i="85" s="1"/>
  <c r="H1381" i="85"/>
  <c r="J1381" i="85" s="1"/>
  <c r="J1382" i="85" s="1"/>
  <c r="E1498" i="85"/>
  <c r="H1498" i="85" s="1"/>
  <c r="H1499" i="85" s="1"/>
  <c r="H33" i="85"/>
  <c r="J33" i="85" s="1"/>
  <c r="J34" i="85" s="1"/>
  <c r="J1571" i="85" l="1"/>
  <c r="K9" i="123"/>
  <c r="K47" i="123" s="1"/>
  <c r="I47" i="123"/>
  <c r="J43" i="85"/>
  <c r="J44" i="85" s="1"/>
  <c r="J45" i="85" s="1"/>
  <c r="J46" i="85" s="1"/>
  <c r="J47" i="85" s="1"/>
  <c r="J48" i="85" s="1"/>
  <c r="J49" i="85" s="1"/>
  <c r="H1822" i="85"/>
  <c r="J1822" i="85" s="1"/>
  <c r="J1823" i="85" s="1"/>
  <c r="J1824" i="85" s="1"/>
  <c r="H336" i="85"/>
  <c r="J336" i="85" s="1"/>
  <c r="H363" i="85"/>
  <c r="J363" i="85" s="1"/>
  <c r="J364" i="85" s="1"/>
  <c r="J365" i="85" s="1"/>
  <c r="J334" i="85"/>
  <c r="T42" i="7"/>
  <c r="G42" i="7" s="1"/>
  <c r="J42" i="7" s="1"/>
  <c r="H846" i="85" s="1"/>
  <c r="J846" i="85" s="1"/>
  <c r="J847" i="85" s="1"/>
  <c r="J849" i="85" s="1"/>
  <c r="J850" i="85" s="1"/>
  <c r="J851" i="85" s="1"/>
  <c r="J852" i="85" s="1"/>
  <c r="J853" i="85" s="1"/>
  <c r="J854" i="85" s="1"/>
  <c r="T37" i="7"/>
  <c r="G37" i="7" s="1"/>
  <c r="J37" i="7" s="1"/>
  <c r="H756" i="85" s="1"/>
  <c r="J756" i="85" s="1"/>
  <c r="J757" i="85" s="1"/>
  <c r="J759" i="85" s="1"/>
  <c r="J760" i="85" s="1"/>
  <c r="J761" i="85" s="1"/>
  <c r="J762" i="85" s="1"/>
  <c r="J763" i="85" s="1"/>
  <c r="J764" i="85" s="1"/>
  <c r="J322" i="85"/>
  <c r="H323" i="85" s="1"/>
  <c r="J323" i="85" s="1"/>
  <c r="J324" i="85" s="1"/>
  <c r="J325" i="85" s="1"/>
  <c r="J1608" i="85"/>
  <c r="H1609" i="85" s="1"/>
  <c r="J1609" i="85" s="1"/>
  <c r="J1610" i="85" s="1"/>
  <c r="J415" i="85"/>
  <c r="H291" i="85"/>
  <c r="J291" i="85" s="1"/>
  <c r="H455" i="85"/>
  <c r="J455" i="85" s="1"/>
  <c r="H237" i="85"/>
  <c r="J237" i="85" s="1"/>
  <c r="J238" i="85" s="1"/>
  <c r="J240" i="85" s="1"/>
  <c r="J241" i="85" s="1"/>
  <c r="J1873" i="85"/>
  <c r="H1892" i="85"/>
  <c r="J1892" i="85" s="1"/>
  <c r="H261" i="85"/>
  <c r="J261" i="85" s="1"/>
  <c r="J262" i="85" s="1"/>
  <c r="J264" i="85" s="1"/>
  <c r="J265" i="85" s="1"/>
  <c r="F21" i="136"/>
  <c r="J21" i="136" s="1"/>
  <c r="F5" i="136"/>
  <c r="J5" i="136" s="1"/>
  <c r="F6" i="136"/>
  <c r="J6" i="136" s="1"/>
  <c r="F11" i="136"/>
  <c r="J11" i="136" s="1"/>
  <c r="F7" i="136"/>
  <c r="J7" i="136" s="1"/>
  <c r="F10" i="136"/>
  <c r="J10" i="136" s="1"/>
  <c r="F8" i="136"/>
  <c r="J8" i="136" s="1"/>
  <c r="F9" i="136"/>
  <c r="J9" i="136" s="1"/>
  <c r="F12" i="136"/>
  <c r="J12" i="136" s="1"/>
  <c r="F13" i="136"/>
  <c r="J13" i="136" s="1"/>
  <c r="F23" i="136"/>
  <c r="J23" i="136" s="1"/>
  <c r="F14" i="136"/>
  <c r="J14" i="136" s="1"/>
  <c r="F24" i="136"/>
  <c r="J24" i="136" s="1"/>
  <c r="F25" i="136"/>
  <c r="J25" i="136" s="1"/>
  <c r="F15" i="136"/>
  <c r="J15" i="136" s="1"/>
  <c r="F26" i="136"/>
  <c r="J26" i="136" s="1"/>
  <c r="F16" i="136"/>
  <c r="J16" i="136" s="1"/>
  <c r="F17" i="136"/>
  <c r="J17" i="136" s="1"/>
  <c r="F27" i="136"/>
  <c r="J27" i="136" s="1"/>
  <c r="F28" i="136"/>
  <c r="J28" i="136" s="1"/>
  <c r="F18" i="136"/>
  <c r="J18" i="136" s="1"/>
  <c r="F19" i="136"/>
  <c r="J19" i="136" s="1"/>
  <c r="F20" i="136"/>
  <c r="J20" i="136" s="1"/>
  <c r="H1678" i="85"/>
  <c r="J1678" i="85" s="1"/>
  <c r="H1680" i="85" s="1"/>
  <c r="J1680" i="85" s="1"/>
  <c r="J1681" i="85" s="1"/>
  <c r="T40" i="7"/>
  <c r="G40" i="7" s="1"/>
  <c r="J40" i="7" s="1"/>
  <c r="H810" i="85" s="1"/>
  <c r="J810" i="85" s="1"/>
  <c r="J811" i="85" s="1"/>
  <c r="J813" i="85" s="1"/>
  <c r="J814" i="85" s="1"/>
  <c r="J815" i="85" s="1"/>
  <c r="J816" i="85" s="1"/>
  <c r="J817" i="85" s="1"/>
  <c r="J818" i="85" s="1"/>
  <c r="J215" i="85"/>
  <c r="J216" i="85" s="1"/>
  <c r="J217" i="85" s="1"/>
  <c r="J218" i="85" s="1"/>
  <c r="J219" i="85" s="1"/>
  <c r="J220" i="85" s="1"/>
  <c r="J221" i="85" s="1"/>
  <c r="D22" i="122" s="1"/>
  <c r="E22" i="122" s="1"/>
  <c r="J374" i="85"/>
  <c r="J1638" i="85"/>
  <c r="J1639" i="85" s="1"/>
  <c r="J1640" i="85" s="1"/>
  <c r="J1641" i="85" s="1"/>
  <c r="J1642" i="85" s="1"/>
  <c r="J1643" i="85" s="1"/>
  <c r="T39" i="7"/>
  <c r="G39" i="7" s="1"/>
  <c r="J39" i="7" s="1"/>
  <c r="H792" i="85" s="1"/>
  <c r="J792" i="85" s="1"/>
  <c r="J793" i="85" s="1"/>
  <c r="T41" i="7"/>
  <c r="G41" i="7" s="1"/>
  <c r="J41" i="7" s="1"/>
  <c r="H828" i="85" s="1"/>
  <c r="J828" i="85" s="1"/>
  <c r="J829" i="85" s="1"/>
  <c r="J831" i="85" s="1"/>
  <c r="J953" i="85"/>
  <c r="J790" i="85"/>
  <c r="J1041" i="85"/>
  <c r="Z108" i="131"/>
  <c r="Z121" i="131" s="1"/>
  <c r="H1011" i="85"/>
  <c r="J1011" i="85" s="1"/>
  <c r="J1012" i="85" s="1"/>
  <c r="J1362" i="85"/>
  <c r="J1368" i="85" s="1"/>
  <c r="J1369" i="85" s="1"/>
  <c r="J161" i="85"/>
  <c r="J162" i="85" s="1"/>
  <c r="J163" i="85" s="1"/>
  <c r="J164" i="85" s="1"/>
  <c r="J165" i="85" s="1"/>
  <c r="J406" i="85"/>
  <c r="L64" i="131"/>
  <c r="L108" i="131" s="1"/>
  <c r="L121" i="131" s="1"/>
  <c r="J20" i="85"/>
  <c r="J21" i="85" s="1"/>
  <c r="J22" i="85" s="1"/>
  <c r="J23" i="85" s="1"/>
  <c r="J24" i="85" s="1"/>
  <c r="J25" i="85" s="1"/>
  <c r="D7" i="122" s="1"/>
  <c r="J12" i="123"/>
  <c r="L12" i="123" s="1"/>
  <c r="J13" i="123"/>
  <c r="L13" i="123" s="1"/>
  <c r="J9" i="123"/>
  <c r="E10" i="7"/>
  <c r="J1308" i="85"/>
  <c r="J1309" i="85" s="1"/>
  <c r="J1310" i="85" s="1"/>
  <c r="J1311" i="85" s="1"/>
  <c r="J1312" i="85" s="1"/>
  <c r="D42" i="138" s="1"/>
  <c r="E42" i="138" s="1"/>
  <c r="J1911" i="85"/>
  <c r="J1912" i="85" s="1"/>
  <c r="J1913" i="85" s="1"/>
  <c r="J1914" i="85" s="1"/>
  <c r="J1931" i="85"/>
  <c r="J1932" i="85" s="1"/>
  <c r="J1771" i="85"/>
  <c r="J1772" i="85" s="1"/>
  <c r="J1801" i="85"/>
  <c r="J1802" i="85" s="1"/>
  <c r="E15" i="7"/>
  <c r="E24" i="7"/>
  <c r="J1595" i="85"/>
  <c r="J1596" i="85" s="1"/>
  <c r="J1708" i="85"/>
  <c r="J1709" i="85" s="1"/>
  <c r="J1658" i="85"/>
  <c r="J1659" i="85" s="1"/>
  <c r="J1328" i="85"/>
  <c r="J1329" i="85" s="1"/>
  <c r="J777" i="85"/>
  <c r="J778" i="85" s="1"/>
  <c r="J1388" i="85"/>
  <c r="J1389" i="85" s="1"/>
  <c r="H1514" i="85"/>
  <c r="J1514" i="85" s="1"/>
  <c r="J1515" i="85" s="1"/>
  <c r="J1348" i="85"/>
  <c r="J1349" i="85" s="1"/>
  <c r="J741" i="85"/>
  <c r="J742" i="85" s="1"/>
  <c r="J642" i="85"/>
  <c r="J643" i="85" s="1"/>
  <c r="J644" i="85" s="1"/>
  <c r="J645" i="85" s="1"/>
  <c r="D9" i="138" s="1"/>
  <c r="E9" i="138" s="1"/>
  <c r="J64" i="85"/>
  <c r="J65" i="85" s="1"/>
  <c r="J66" i="85" s="1"/>
  <c r="J67" i="85" s="1"/>
  <c r="J83" i="85"/>
  <c r="J84" i="85" s="1"/>
  <c r="J1573" i="85"/>
  <c r="J1574" i="85" s="1"/>
  <c r="J1549" i="85"/>
  <c r="J1550" i="85" s="1"/>
  <c r="D76" i="138" l="1"/>
  <c r="E76" i="138" s="1"/>
  <c r="D10" i="122"/>
  <c r="E10" i="122" s="1"/>
  <c r="E7" i="122"/>
  <c r="L9" i="123"/>
  <c r="L47" i="123" s="1"/>
  <c r="J47" i="123"/>
  <c r="H376" i="85"/>
  <c r="J376" i="85" s="1"/>
  <c r="D13" i="122"/>
  <c r="E13" i="122" s="1"/>
  <c r="F12" i="7"/>
  <c r="J12" i="7" s="1"/>
  <c r="H1871" i="85" s="1"/>
  <c r="J1871" i="85" s="1"/>
  <c r="F6" i="7"/>
  <c r="J6" i="7" s="1"/>
  <c r="H1281" i="85" s="1"/>
  <c r="J1281" i="85" s="1"/>
  <c r="J795" i="85"/>
  <c r="J796" i="85" s="1"/>
  <c r="J797" i="85" s="1"/>
  <c r="J798" i="85" s="1"/>
  <c r="J799" i="85" s="1"/>
  <c r="J800" i="85" s="1"/>
  <c r="J832" i="85"/>
  <c r="J833" i="85" s="1"/>
  <c r="J834" i="85" s="1"/>
  <c r="J835" i="85" s="1"/>
  <c r="J836" i="85" s="1"/>
  <c r="D6" i="124"/>
  <c r="E6" i="124" s="1"/>
  <c r="D6" i="134"/>
  <c r="E6" i="134" s="1"/>
  <c r="J1773" i="85"/>
  <c r="J1774" i="85" s="1"/>
  <c r="J1775" i="85" s="1"/>
  <c r="J1776" i="85" s="1"/>
  <c r="J1933" i="85"/>
  <c r="J1934" i="85" s="1"/>
  <c r="J1935" i="85" s="1"/>
  <c r="J1936" i="85" s="1"/>
  <c r="J1803" i="85"/>
  <c r="J1804" i="85" s="1"/>
  <c r="J1805" i="85" s="1"/>
  <c r="J1806" i="85" s="1"/>
  <c r="H1831" i="85"/>
  <c r="J1831" i="85" s="1"/>
  <c r="J242" i="85"/>
  <c r="J243" i="85" s="1"/>
  <c r="J244" i="85" s="1"/>
  <c r="J245" i="85" s="1"/>
  <c r="D28" i="122" s="1"/>
  <c r="E28" i="122" s="1"/>
  <c r="J266" i="85"/>
  <c r="J267" i="85" s="1"/>
  <c r="J268" i="85" s="1"/>
  <c r="J269" i="85" s="1"/>
  <c r="D25" i="122" s="1"/>
  <c r="E25" i="122" s="1"/>
  <c r="E25" i="7"/>
  <c r="E16" i="7"/>
  <c r="J1660" i="85"/>
  <c r="J1661" i="85" s="1"/>
  <c r="J1662" i="85" s="1"/>
  <c r="J1663" i="85" s="1"/>
  <c r="J1615" i="85"/>
  <c r="J1616" i="85" s="1"/>
  <c r="J1710" i="85"/>
  <c r="J1711" i="85" s="1"/>
  <c r="J1712" i="85" s="1"/>
  <c r="J1687" i="85"/>
  <c r="J1688" i="85" s="1"/>
  <c r="J1597" i="85"/>
  <c r="J1598" i="85" s="1"/>
  <c r="J1599" i="85" s="1"/>
  <c r="J1600" i="85" s="1"/>
  <c r="D6" i="138" s="1"/>
  <c r="E6" i="138" s="1"/>
  <c r="J743" i="85"/>
  <c r="J744" i="85" s="1"/>
  <c r="J745" i="85" s="1"/>
  <c r="J746" i="85" s="1"/>
  <c r="D18" i="133" s="1"/>
  <c r="J1350" i="85"/>
  <c r="J1351" i="85" s="1"/>
  <c r="J1352" i="85" s="1"/>
  <c r="D36" i="138" s="1"/>
  <c r="E36" i="138" s="1"/>
  <c r="J1390" i="85"/>
  <c r="J1391" i="85" s="1"/>
  <c r="J1392" i="85" s="1"/>
  <c r="J779" i="85"/>
  <c r="J780" i="85" s="1"/>
  <c r="J781" i="85" s="1"/>
  <c r="J782" i="85" s="1"/>
  <c r="J1370" i="85"/>
  <c r="J1371" i="85" s="1"/>
  <c r="J1372" i="85" s="1"/>
  <c r="J1330" i="85"/>
  <c r="J1331" i="85" s="1"/>
  <c r="J1332" i="85" s="1"/>
  <c r="D39" i="138" s="1"/>
  <c r="E39" i="138" s="1"/>
  <c r="J1516" i="85"/>
  <c r="J1517" i="85" s="1"/>
  <c r="J1518" i="85" s="1"/>
  <c r="J1519" i="85" s="1"/>
  <c r="E21" i="137" s="1"/>
  <c r="E23" i="137" s="1"/>
  <c r="C10" i="121" s="1"/>
  <c r="J85" i="85"/>
  <c r="J86" i="85" s="1"/>
  <c r="J87" i="85" s="1"/>
  <c r="J88" i="85" s="1"/>
  <c r="D6" i="133" s="1"/>
  <c r="E6" i="133" s="1"/>
  <c r="J1575" i="85"/>
  <c r="J1576" i="85" s="1"/>
  <c r="J1577" i="85" s="1"/>
  <c r="J1578" i="85" s="1"/>
  <c r="J1551" i="85"/>
  <c r="J1552" i="85" s="1"/>
  <c r="J1553" i="85" s="1"/>
  <c r="J1554" i="85" s="1"/>
  <c r="F24" i="7" l="1"/>
  <c r="J24" i="7" s="1"/>
  <c r="F5" i="7"/>
  <c r="J5" i="7" s="1"/>
  <c r="F14" i="7"/>
  <c r="J14" i="7" s="1"/>
  <c r="H1890" i="85" s="1"/>
  <c r="J1890" i="85" s="1"/>
  <c r="F8" i="7"/>
  <c r="J8" i="7" s="1"/>
  <c r="H1851" i="85" s="1"/>
  <c r="J1851" i="85" s="1"/>
  <c r="F11" i="7"/>
  <c r="J11" i="7" s="1"/>
  <c r="F9" i="7"/>
  <c r="J9" i="7" s="1"/>
  <c r="H1280" i="85" s="1"/>
  <c r="J1280" i="85" s="1"/>
  <c r="J1282" i="85" s="1"/>
  <c r="J1287" i="85" s="1"/>
  <c r="J1288" i="85" s="1"/>
  <c r="J1289" i="85" s="1"/>
  <c r="J1290" i="85" s="1"/>
  <c r="J1291" i="85" s="1"/>
  <c r="J1292" i="85" s="1"/>
  <c r="F13" i="7"/>
  <c r="J13" i="7" s="1"/>
  <c r="H384" i="85" s="1"/>
  <c r="J384" i="85" s="1"/>
  <c r="F21" i="7"/>
  <c r="J21" i="7" s="1"/>
  <c r="H865" i="85" s="1"/>
  <c r="J865" i="85" s="1"/>
  <c r="J866" i="85" s="1"/>
  <c r="J872" i="85" s="1"/>
  <c r="J873" i="85" s="1"/>
  <c r="J874" i="85" s="1"/>
  <c r="J875" i="85" s="1"/>
  <c r="J876" i="85" s="1"/>
  <c r="J877" i="85" s="1"/>
  <c r="D21" i="124" s="1"/>
  <c r="E21" i="124" s="1"/>
  <c r="F10" i="7"/>
  <c r="J10" i="7" s="1"/>
  <c r="H1850" i="85" s="1"/>
  <c r="J1850" i="85" s="1"/>
  <c r="F15" i="7"/>
  <c r="J15" i="7" s="1"/>
  <c r="F7" i="7"/>
  <c r="J7" i="7" s="1"/>
  <c r="H1234" i="85" s="1"/>
  <c r="J1234" i="85" s="1"/>
  <c r="F23" i="7"/>
  <c r="J23" i="7" s="1"/>
  <c r="D18" i="124"/>
  <c r="E18" i="124" s="1"/>
  <c r="D79" i="138"/>
  <c r="E79" i="138" s="1"/>
  <c r="F30" i="136"/>
  <c r="J30" i="136" s="1"/>
  <c r="F29" i="136"/>
  <c r="J29" i="136" s="1"/>
  <c r="F31" i="136"/>
  <c r="J31" i="136" s="1"/>
  <c r="F30" i="7"/>
  <c r="J30" i="7" s="1"/>
  <c r="H1403" i="85" s="1"/>
  <c r="J1403" i="85" s="1"/>
  <c r="J1405" i="85" s="1"/>
  <c r="J1406" i="85" s="1"/>
  <c r="J1407" i="85" s="1"/>
  <c r="J1408" i="85" s="1"/>
  <c r="J1409" i="85" s="1"/>
  <c r="D12" i="138" s="1"/>
  <c r="E12" i="138" s="1"/>
  <c r="F29" i="7"/>
  <c r="J29" i="7" s="1"/>
  <c r="H1453" i="85" s="1"/>
  <c r="J1453" i="85" s="1"/>
  <c r="F31" i="7"/>
  <c r="J31" i="7" s="1"/>
  <c r="F1493" i="85" s="1"/>
  <c r="H1493" i="85" s="1"/>
  <c r="H1494" i="85" s="1"/>
  <c r="H1500" i="85" s="1"/>
  <c r="H1481" i="85" s="1"/>
  <c r="J1481" i="85" s="1"/>
  <c r="H1483" i="85" s="1"/>
  <c r="J1483" i="85" s="1"/>
  <c r="J1484" i="85" s="1"/>
  <c r="J1485" i="85" s="1"/>
  <c r="J1486" i="85" s="1"/>
  <c r="J1487" i="85" s="1"/>
  <c r="J1489" i="85" s="1"/>
  <c r="L48" i="123"/>
  <c r="C12" i="121" s="1"/>
  <c r="D37" i="122"/>
  <c r="E37" i="122" s="1"/>
  <c r="E18" i="133"/>
  <c r="J1832" i="85"/>
  <c r="H1834" i="85" s="1"/>
  <c r="J1834" i="85" s="1"/>
  <c r="J1835" i="85" s="1"/>
  <c r="E17" i="7"/>
  <c r="F16" i="7"/>
  <c r="J16" i="7" s="1"/>
  <c r="H1872" i="85" s="1"/>
  <c r="F25" i="7"/>
  <c r="J25" i="7" s="1"/>
  <c r="E26" i="7"/>
  <c r="J1689" i="85"/>
  <c r="J1690" i="85" s="1"/>
  <c r="J1691" i="85" s="1"/>
  <c r="J1617" i="85"/>
  <c r="J1618" i="85" s="1"/>
  <c r="J1619" i="85" s="1"/>
  <c r="J1620" i="85" s="1"/>
  <c r="H888" i="85" l="1"/>
  <c r="J888" i="85" s="1"/>
  <c r="H185" i="85"/>
  <c r="J185" i="85" s="1"/>
  <c r="H1253" i="85"/>
  <c r="J1253" i="85" s="1"/>
  <c r="J1254" i="85" s="1"/>
  <c r="J1260" i="85" s="1"/>
  <c r="J1261" i="85" s="1"/>
  <c r="J1262" i="85" s="1"/>
  <c r="J1263" i="85" s="1"/>
  <c r="J1264" i="85" s="1"/>
  <c r="J1265" i="85" s="1"/>
  <c r="D45" i="138" s="1"/>
  <c r="E45" i="138" s="1"/>
  <c r="H907" i="85"/>
  <c r="J907" i="85" s="1"/>
  <c r="J909" i="85" s="1"/>
  <c r="J910" i="85" s="1"/>
  <c r="J911" i="85" s="1"/>
  <c r="J912" i="85" s="1"/>
  <c r="J913" i="85" s="1"/>
  <c r="D60" i="138" s="1"/>
  <c r="E60" i="138" s="1"/>
  <c r="H657" i="85"/>
  <c r="J657" i="85" s="1"/>
  <c r="J658" i="85" s="1"/>
  <c r="J664" i="85" s="1"/>
  <c r="J665" i="85" s="1"/>
  <c r="J666" i="85" s="1"/>
  <c r="J667" i="85" s="1"/>
  <c r="J668" i="85" s="1"/>
  <c r="J669" i="85" s="1"/>
  <c r="H887" i="85"/>
  <c r="J887" i="85" s="1"/>
  <c r="J1852" i="85"/>
  <c r="H1854" i="85" s="1"/>
  <c r="J1854" i="85" s="1"/>
  <c r="J1855" i="85" s="1"/>
  <c r="J1856" i="85" s="1"/>
  <c r="J1857" i="85" s="1"/>
  <c r="J1858" i="85" s="1"/>
  <c r="D57" i="138" s="1"/>
  <c r="E57" i="138" s="1"/>
  <c r="H505" i="85"/>
  <c r="J505" i="85" s="1"/>
  <c r="H1185" i="85"/>
  <c r="J1185" i="85" s="1"/>
  <c r="H1213" i="85"/>
  <c r="J1213" i="85" s="1"/>
  <c r="H1421" i="85"/>
  <c r="J1421" i="85" s="1"/>
  <c r="H925" i="85"/>
  <c r="J925" i="85" s="1"/>
  <c r="H955" i="85"/>
  <c r="J955" i="85" s="1"/>
  <c r="H708" i="85"/>
  <c r="J708" i="85" s="1"/>
  <c r="H478" i="85"/>
  <c r="J478" i="85" s="1"/>
  <c r="H681" i="85"/>
  <c r="J681" i="85" s="1"/>
  <c r="D18" i="134"/>
  <c r="E18" i="134" s="1"/>
  <c r="D48" i="138"/>
  <c r="E48" i="138" s="1"/>
  <c r="D12" i="134"/>
  <c r="E12" i="134" s="1"/>
  <c r="D9" i="124"/>
  <c r="E9" i="124" s="1"/>
  <c r="H563" i="85"/>
  <c r="J563" i="85" s="1"/>
  <c r="H1045" i="85"/>
  <c r="J1045" i="85" s="1"/>
  <c r="H1105" i="85"/>
  <c r="J1105" i="85" s="1"/>
  <c r="H1142" i="85"/>
  <c r="J1142" i="85" s="1"/>
  <c r="H682" i="85"/>
  <c r="J682" i="85" s="1"/>
  <c r="H1075" i="85"/>
  <c r="J1075" i="85" s="1"/>
  <c r="H479" i="85"/>
  <c r="J479" i="85" s="1"/>
  <c r="H928" i="85"/>
  <c r="J928" i="85" s="1"/>
  <c r="H709" i="85"/>
  <c r="J709" i="85" s="1"/>
  <c r="H1424" i="85"/>
  <c r="J1424" i="85" s="1"/>
  <c r="H958" i="85"/>
  <c r="J958" i="85" s="1"/>
  <c r="H1188" i="85"/>
  <c r="J1188" i="85" s="1"/>
  <c r="H1720" i="85"/>
  <c r="J1720" i="85" s="1"/>
  <c r="J1721" i="85" s="1"/>
  <c r="J1727" i="85" s="1"/>
  <c r="H1732" i="85" s="1"/>
  <c r="J1732" i="85" s="1"/>
  <c r="J1733" i="85" s="1"/>
  <c r="J1740" i="85" s="1"/>
  <c r="J1741" i="85" s="1"/>
  <c r="J1742" i="85" s="1"/>
  <c r="J1743" i="85" s="1"/>
  <c r="J1744" i="85" s="1"/>
  <c r="J1745" i="85" s="1"/>
  <c r="H1016" i="85"/>
  <c r="H506" i="85"/>
  <c r="J506" i="85" s="1"/>
  <c r="H535" i="85"/>
  <c r="J535" i="85" s="1"/>
  <c r="D24" i="134"/>
  <c r="E24" i="134" s="1"/>
  <c r="H1214" i="85"/>
  <c r="J1214" i="85" s="1"/>
  <c r="H604" i="85"/>
  <c r="J604" i="85" s="1"/>
  <c r="H300" i="85"/>
  <c r="J300" i="85" s="1"/>
  <c r="H426" i="85"/>
  <c r="J426" i="85" s="1"/>
  <c r="H344" i="85"/>
  <c r="J344" i="85" s="1"/>
  <c r="J1836" i="85"/>
  <c r="J1837" i="85" s="1"/>
  <c r="J1838" i="85" s="1"/>
  <c r="D66" i="138" s="1"/>
  <c r="E66" i="138" s="1"/>
  <c r="H1014" i="85"/>
  <c r="H926" i="85"/>
  <c r="J926" i="85" s="1"/>
  <c r="H1451" i="85"/>
  <c r="J1451" i="85" s="1"/>
  <c r="H956" i="85"/>
  <c r="J956" i="85" s="1"/>
  <c r="H1103" i="85"/>
  <c r="J1103" i="85" s="1"/>
  <c r="H1043" i="85"/>
  <c r="J1043" i="85" s="1"/>
  <c r="H1186" i="85"/>
  <c r="J1186" i="85" s="1"/>
  <c r="H1073" i="85"/>
  <c r="J1073" i="85" s="1"/>
  <c r="H533" i="85"/>
  <c r="J533" i="85" s="1"/>
  <c r="H1422" i="85"/>
  <c r="J1422" i="85" s="1"/>
  <c r="H135" i="85"/>
  <c r="J135" i="85" s="1"/>
  <c r="J1872" i="85"/>
  <c r="J1874" i="85" s="1"/>
  <c r="J1875" i="85" s="1"/>
  <c r="J1876" i="85" s="1"/>
  <c r="H1891" i="85"/>
  <c r="J1891" i="85" s="1"/>
  <c r="J1893" i="85" s="1"/>
  <c r="J1894" i="85" s="1"/>
  <c r="J1895" i="85" s="1"/>
  <c r="E27" i="7"/>
  <c r="F26" i="7"/>
  <c r="J26" i="7" s="1"/>
  <c r="H385" i="85"/>
  <c r="J385" i="85" s="1"/>
  <c r="F17" i="7"/>
  <c r="J17" i="7" s="1"/>
  <c r="H302" i="85" s="1"/>
  <c r="E18" i="7"/>
  <c r="J889" i="85" l="1"/>
  <c r="J891" i="85" s="1"/>
  <c r="J892" i="85" s="1"/>
  <c r="J893" i="85" s="1"/>
  <c r="J894" i="85" s="1"/>
  <c r="J895" i="85" s="1"/>
  <c r="J684" i="85"/>
  <c r="J691" i="85" s="1"/>
  <c r="J692" i="85" s="1"/>
  <c r="J693" i="85" s="1"/>
  <c r="J694" i="85" s="1"/>
  <c r="J695" i="85" s="1"/>
  <c r="J696" i="85" s="1"/>
  <c r="D15" i="138" s="1"/>
  <c r="E15" i="138" s="1"/>
  <c r="J1216" i="85"/>
  <c r="J1222" i="85" s="1"/>
  <c r="J1223" i="85" s="1"/>
  <c r="H1233" i="85" s="1"/>
  <c r="J1233" i="85" s="1"/>
  <c r="J1235" i="85" s="1"/>
  <c r="J1237" i="85" s="1"/>
  <c r="J1238" i="85" s="1"/>
  <c r="J1239" i="85" s="1"/>
  <c r="J1240" i="85" s="1"/>
  <c r="J1241" i="85" s="1"/>
  <c r="D63" i="138" s="1"/>
  <c r="E63" i="138" s="1"/>
  <c r="J508" i="85"/>
  <c r="J515" i="85" s="1"/>
  <c r="J516" i="85" s="1"/>
  <c r="J517" i="85" s="1"/>
  <c r="J518" i="85" s="1"/>
  <c r="J519" i="85" s="1"/>
  <c r="J520" i="85" s="1"/>
  <c r="J481" i="85"/>
  <c r="J488" i="85" s="1"/>
  <c r="J489" i="85" s="1"/>
  <c r="J490" i="85" s="1"/>
  <c r="J491" i="85" s="1"/>
  <c r="J492" i="85" s="1"/>
  <c r="J493" i="85" s="1"/>
  <c r="J711" i="85"/>
  <c r="H718" i="85" s="1"/>
  <c r="J718" i="85" s="1"/>
  <c r="J720" i="85" s="1"/>
  <c r="J721" i="85" s="1"/>
  <c r="J722" i="85" s="1"/>
  <c r="J723" i="85" s="1"/>
  <c r="J724" i="85" s="1"/>
  <c r="J725" i="85" s="1"/>
  <c r="D21" i="134"/>
  <c r="E21" i="134" s="1"/>
  <c r="D51" i="138"/>
  <c r="E51" i="138" s="1"/>
  <c r="H987" i="85"/>
  <c r="J987" i="85" s="1"/>
  <c r="J1016" i="85"/>
  <c r="H427" i="85"/>
  <c r="J427" i="85" s="1"/>
  <c r="J302" i="85"/>
  <c r="H345" i="85"/>
  <c r="J345" i="85" s="1"/>
  <c r="F18" i="7"/>
  <c r="J18" i="7" s="1"/>
  <c r="E19" i="7"/>
  <c r="H1140" i="85"/>
  <c r="J1140" i="85" s="1"/>
  <c r="H562" i="85"/>
  <c r="J562" i="85" s="1"/>
  <c r="J565" i="85" s="1"/>
  <c r="H603" i="85"/>
  <c r="J603" i="85" s="1"/>
  <c r="J615" i="85" s="1"/>
  <c r="H985" i="85"/>
  <c r="J985" i="85" s="1"/>
  <c r="J1014" i="85"/>
  <c r="F27" i="7"/>
  <c r="J27" i="7" s="1"/>
  <c r="E28" i="7"/>
  <c r="F28" i="7" s="1"/>
  <c r="J28" i="7" s="1"/>
  <c r="D9" i="134" l="1"/>
  <c r="E9" i="134" s="1"/>
  <c r="D12" i="124"/>
  <c r="H187" i="85"/>
  <c r="J187" i="85" s="1"/>
  <c r="H534" i="85"/>
  <c r="J534" i="85" s="1"/>
  <c r="J537" i="85" s="1"/>
  <c r="H1452" i="85"/>
  <c r="J1452" i="85" s="1"/>
  <c r="J1455" i="85" s="1"/>
  <c r="H1461" i="85" s="1"/>
  <c r="J1461" i="85" s="1"/>
  <c r="J1463" i="85" s="1"/>
  <c r="J1464" i="85" s="1"/>
  <c r="H957" i="85"/>
  <c r="J957" i="85" s="1"/>
  <c r="J960" i="85" s="1"/>
  <c r="H1104" i="85"/>
  <c r="J1104" i="85" s="1"/>
  <c r="J1107" i="85" s="1"/>
  <c r="H1113" i="85" s="1"/>
  <c r="J1113" i="85" s="1"/>
  <c r="J1115" i="85" s="1"/>
  <c r="J1116" i="85" s="1"/>
  <c r="J1117" i="85" s="1"/>
  <c r="J1118" i="85" s="1"/>
  <c r="J1119" i="85" s="1"/>
  <c r="J1120" i="85" s="1"/>
  <c r="D72" i="138" s="1"/>
  <c r="E72" i="138" s="1"/>
  <c r="H1044" i="85"/>
  <c r="J1044" i="85" s="1"/>
  <c r="J1047" i="85" s="1"/>
  <c r="H1141" i="85"/>
  <c r="J1141" i="85" s="1"/>
  <c r="J1144" i="85" s="1"/>
  <c r="H1187" i="85"/>
  <c r="J1187" i="85" s="1"/>
  <c r="J1190" i="85" s="1"/>
  <c r="J1196" i="85" s="1"/>
  <c r="J1197" i="85" s="1"/>
  <c r="J1198" i="85" s="1"/>
  <c r="J1199" i="85" s="1"/>
  <c r="J1200" i="85" s="1"/>
  <c r="J1201" i="85" s="1"/>
  <c r="D69" i="138" s="1"/>
  <c r="H1074" i="85"/>
  <c r="J1074" i="85" s="1"/>
  <c r="J1077" i="85" s="1"/>
  <c r="H1015" i="85"/>
  <c r="H927" i="85"/>
  <c r="J927" i="85" s="1"/>
  <c r="J930" i="85" s="1"/>
  <c r="H1423" i="85"/>
  <c r="J1423" i="85" s="1"/>
  <c r="J1426" i="85" s="1"/>
  <c r="F19" i="7"/>
  <c r="J19" i="7" s="1"/>
  <c r="H189" i="85" s="1"/>
  <c r="J189" i="85" s="1"/>
  <c r="E20" i="7"/>
  <c r="F20" i="7" s="1"/>
  <c r="J20" i="7" s="1"/>
  <c r="H429" i="85" s="1"/>
  <c r="J576" i="85"/>
  <c r="J577" i="85" s="1"/>
  <c r="H107" i="85"/>
  <c r="J107" i="85" s="1"/>
  <c r="H136" i="85"/>
  <c r="J136" i="85" s="1"/>
  <c r="H386" i="85"/>
  <c r="J386" i="85" s="1"/>
  <c r="J616" i="85"/>
  <c r="J617" i="85" s="1"/>
  <c r="J618" i="85" s="1"/>
  <c r="E69" i="138" l="1"/>
  <c r="J190" i="85"/>
  <c r="J192" i="85" s="1"/>
  <c r="J193" i="85" s="1"/>
  <c r="J194" i="85" s="1"/>
  <c r="J195" i="85" s="1"/>
  <c r="J196" i="85" s="1"/>
  <c r="J197" i="85" s="1"/>
  <c r="D19" i="122" s="1"/>
  <c r="E19" i="122" s="1"/>
  <c r="H304" i="85"/>
  <c r="J304" i="85" s="1"/>
  <c r="J306" i="85" s="1"/>
  <c r="J308" i="85" s="1"/>
  <c r="J309" i="85" s="1"/>
  <c r="H428" i="85"/>
  <c r="J428" i="85" s="1"/>
  <c r="H458" i="85"/>
  <c r="J458" i="85" s="1"/>
  <c r="J459" i="85" s="1"/>
  <c r="J461" i="85" s="1"/>
  <c r="J462" i="85" s="1"/>
  <c r="H346" i="85"/>
  <c r="J346" i="85" s="1"/>
  <c r="H387" i="85"/>
  <c r="J387" i="85" s="1"/>
  <c r="H1150" i="85"/>
  <c r="J1150" i="85" s="1"/>
  <c r="J1152" i="85" s="1"/>
  <c r="J1153" i="85" s="1"/>
  <c r="J1154" i="85" s="1"/>
  <c r="J1155" i="85" s="1"/>
  <c r="J1156" i="85" s="1"/>
  <c r="J619" i="85"/>
  <c r="J620" i="85" s="1"/>
  <c r="J578" i="85"/>
  <c r="J579" i="85" s="1"/>
  <c r="J580" i="85" s="1"/>
  <c r="J581" i="85" s="1"/>
  <c r="H966" i="85"/>
  <c r="J966" i="85" s="1"/>
  <c r="J968" i="85" s="1"/>
  <c r="J969" i="85" s="1"/>
  <c r="J970" i="85" s="1"/>
  <c r="J971" i="85" s="1"/>
  <c r="J972" i="85" s="1"/>
  <c r="J973" i="85" s="1"/>
  <c r="D21" i="138" s="1"/>
  <c r="E21" i="138" s="1"/>
  <c r="H986" i="85"/>
  <c r="J986" i="85" s="1"/>
  <c r="J989" i="85" s="1"/>
  <c r="J1015" i="85"/>
  <c r="J1018" i="85" s="1"/>
  <c r="J1085" i="85"/>
  <c r="J1086" i="85" s="1"/>
  <c r="J1087" i="85" s="1"/>
  <c r="J1088" i="85" s="1"/>
  <c r="J1089" i="85" s="1"/>
  <c r="J1090" i="85" s="1"/>
  <c r="D30" i="138" s="1"/>
  <c r="E30" i="138" s="1"/>
  <c r="H1432" i="85"/>
  <c r="J1432" i="85" s="1"/>
  <c r="J1434" i="85" s="1"/>
  <c r="J1435" i="85" s="1"/>
  <c r="H936" i="85"/>
  <c r="J936" i="85" s="1"/>
  <c r="J938" i="85" s="1"/>
  <c r="J939" i="85" s="1"/>
  <c r="J940" i="85" s="1"/>
  <c r="J941" i="85" s="1"/>
  <c r="J942" i="85" s="1"/>
  <c r="J943" i="85" s="1"/>
  <c r="D18" i="138" s="1"/>
  <c r="E18" i="138" s="1"/>
  <c r="H1053" i="85"/>
  <c r="J1053" i="85" s="1"/>
  <c r="J1055" i="85" s="1"/>
  <c r="J1056" i="85" s="1"/>
  <c r="J1057" i="85" s="1"/>
  <c r="J1058" i="85" s="1"/>
  <c r="J1059" i="85" s="1"/>
  <c r="J1060" i="85" s="1"/>
  <c r="D27" i="138" s="1"/>
  <c r="E27" i="138" s="1"/>
  <c r="J429" i="85"/>
  <c r="H347" i="85"/>
  <c r="J347" i="85" s="1"/>
  <c r="H137" i="85"/>
  <c r="J137" i="85" s="1"/>
  <c r="J138" i="85" s="1"/>
  <c r="J140" i="85" s="1"/>
  <c r="J141" i="85" s="1"/>
  <c r="J142" i="85" s="1"/>
  <c r="J143" i="85" s="1"/>
  <c r="J144" i="85" s="1"/>
  <c r="J145" i="85" s="1"/>
  <c r="D16" i="122" s="1"/>
  <c r="E16" i="122" s="1"/>
  <c r="H108" i="85"/>
  <c r="J108" i="85" s="1"/>
  <c r="J109" i="85" s="1"/>
  <c r="J111" i="85" s="1"/>
  <c r="J112" i="85" s="1"/>
  <c r="J113" i="85" s="1"/>
  <c r="J114" i="85" s="1"/>
  <c r="J115" i="85" s="1"/>
  <c r="J116" i="85" s="1"/>
  <c r="H388" i="85"/>
  <c r="J388" i="85" s="1"/>
  <c r="H1667" i="85"/>
  <c r="J1667" i="85" s="1"/>
  <c r="J1670" i="85" s="1"/>
  <c r="J1671" i="85" s="1"/>
  <c r="J1465" i="85"/>
  <c r="J1466" i="85" s="1"/>
  <c r="J1467" i="85" s="1"/>
  <c r="J1468" i="85" s="1"/>
  <c r="H543" i="85"/>
  <c r="J543" i="85" s="1"/>
  <c r="J545" i="85" s="1"/>
  <c r="J546" i="85" s="1"/>
  <c r="D12" i="133" l="1"/>
  <c r="E12" i="133" s="1"/>
  <c r="J430" i="85"/>
  <c r="J431" i="85" s="1"/>
  <c r="J348" i="85"/>
  <c r="O347" i="85" s="1"/>
  <c r="J389" i="85"/>
  <c r="J390" i="85" s="1"/>
  <c r="H391" i="85" s="1"/>
  <c r="J391" i="85" s="1"/>
  <c r="H392" i="85" s="1"/>
  <c r="J392" i="85" s="1"/>
  <c r="J393" i="85" s="1"/>
  <c r="J394" i="85" s="1"/>
  <c r="J395" i="85" s="1"/>
  <c r="D15" i="124"/>
  <c r="E15" i="124" s="1"/>
  <c r="D15" i="134"/>
  <c r="E15" i="134" s="1"/>
  <c r="E26" i="134" s="1"/>
  <c r="D9" i="133"/>
  <c r="E9" i="133" s="1"/>
  <c r="E12" i="124"/>
  <c r="J1436" i="85"/>
  <c r="J1437" i="85" s="1"/>
  <c r="J1438" i="85" s="1"/>
  <c r="J1439" i="85" s="1"/>
  <c r="J310" i="85"/>
  <c r="J311" i="85" s="1"/>
  <c r="J312" i="85" s="1"/>
  <c r="J313" i="85" s="1"/>
  <c r="D31" i="122" s="1"/>
  <c r="E31" i="122" s="1"/>
  <c r="H995" i="85"/>
  <c r="J995" i="85" s="1"/>
  <c r="J997" i="85" s="1"/>
  <c r="J998" i="85" s="1"/>
  <c r="J622" i="85"/>
  <c r="J623" i="85" s="1"/>
  <c r="J463" i="85"/>
  <c r="J464" i="85" s="1"/>
  <c r="J465" i="85" s="1"/>
  <c r="J466" i="85" s="1"/>
  <c r="H1171" i="85"/>
  <c r="J1171" i="85" s="1"/>
  <c r="J1172" i="85" s="1"/>
  <c r="J1173" i="85" s="1"/>
  <c r="H1158" i="85"/>
  <c r="J1158" i="85" s="1"/>
  <c r="J1159" i="85" s="1"/>
  <c r="J1160" i="85" s="1"/>
  <c r="D33" i="138" s="1"/>
  <c r="E33" i="138" s="1"/>
  <c r="J547" i="85"/>
  <c r="J548" i="85" s="1"/>
  <c r="J549" i="85" s="1"/>
  <c r="J550" i="85" s="1"/>
  <c r="H1024" i="85"/>
  <c r="J1024" i="85" s="1"/>
  <c r="J1026" i="85" s="1"/>
  <c r="E23" i="124" l="1"/>
  <c r="C8" i="121" s="1"/>
  <c r="H432" i="85"/>
  <c r="J432" i="85" s="1"/>
  <c r="H433" i="85" s="1"/>
  <c r="J433" i="85" s="1"/>
  <c r="J349" i="85"/>
  <c r="H350" i="85" s="1"/>
  <c r="J350" i="85" s="1"/>
  <c r="H351" i="85" s="1"/>
  <c r="J351" i="85" s="1"/>
  <c r="J352" i="85" s="1"/>
  <c r="J353" i="85" s="1"/>
  <c r="J354" i="85" s="1"/>
  <c r="J1027" i="85"/>
  <c r="J1028" i="85" s="1"/>
  <c r="J1029" i="85" s="1"/>
  <c r="J1030" i="85" s="1"/>
  <c r="J1031" i="85" s="1"/>
  <c r="D24" i="138" s="1"/>
  <c r="E24" i="138" s="1"/>
  <c r="E81" i="138" s="1"/>
  <c r="C9" i="121" s="1"/>
  <c r="J624" i="85"/>
  <c r="J625" i="85" s="1"/>
  <c r="J626" i="85" s="1"/>
  <c r="J627" i="85" s="1"/>
  <c r="J999" i="85"/>
  <c r="J1000" i="85" s="1"/>
  <c r="J1001" i="85" s="1"/>
  <c r="J1002" i="85" s="1"/>
  <c r="J434" i="85" l="1"/>
  <c r="J435" i="85" s="1"/>
  <c r="J436" i="85" s="1"/>
  <c r="D34" i="122" s="1"/>
  <c r="E34" i="122" s="1"/>
  <c r="E39" i="122" s="1"/>
  <c r="D15" i="133"/>
  <c r="E15" i="133" s="1"/>
  <c r="E20" i="133" s="1"/>
  <c r="C7" i="121" s="1"/>
  <c r="C6" i="121" l="1"/>
  <c r="C11" i="121" l="1"/>
  <c r="C14" i="121" s="1"/>
  <c r="C15" i="121" s="1"/>
  <c r="C16" i="121" s="1"/>
  <c r="C18" i="121" s="1"/>
  <c r="C23" i="121" s="1"/>
</calcChain>
</file>

<file path=xl/sharedStrings.xml><?xml version="1.0" encoding="utf-8"?>
<sst xmlns="http://schemas.openxmlformats.org/spreadsheetml/2006/main" count="4734" uniqueCount="1189">
  <si>
    <t>Form work @ 10% on (A)+(B)+( C)</t>
  </si>
  <si>
    <t>Form work @ 4% on (A)+(B)+( C)</t>
  </si>
  <si>
    <t>Labour for cleaning deck slab concrete</t>
  </si>
  <si>
    <t>Form work @ 2% on (A)+(B)+( C)</t>
  </si>
  <si>
    <t>Form work @ 12% on (A)+(B)+( C)</t>
  </si>
  <si>
    <t>Unit = metre</t>
  </si>
  <si>
    <t>Taking output = 12.5 metre</t>
  </si>
  <si>
    <t>600 mm Dia.,</t>
  </si>
  <si>
    <t>Cost of 600mm Dia., pipes</t>
  </si>
  <si>
    <t>800 mm Dia.,</t>
  </si>
  <si>
    <t>Cost of 800mm Dia., pipes</t>
  </si>
  <si>
    <t>Cost of 1000mm Dia., pipes</t>
  </si>
  <si>
    <t>Taking output = 1 Cum</t>
  </si>
  <si>
    <t>Unit : Cum</t>
  </si>
  <si>
    <t xml:space="preserve">Taking out put = 100 Cum </t>
  </si>
  <si>
    <t>Dozer 80 HP for spreading @ 200 cum per hour</t>
  </si>
  <si>
    <t>Motor Grador for Grading @ 100 cum per hour</t>
  </si>
  <si>
    <t>Mild steel bars including overlaps</t>
  </si>
  <si>
    <t xml:space="preserve"> </t>
  </si>
  <si>
    <t>M.T</t>
  </si>
  <si>
    <t>(ii) Aggregate</t>
  </si>
  <si>
    <t>Cost of gravel</t>
  </si>
  <si>
    <t>Unit = sqm</t>
  </si>
  <si>
    <t>Hydraulic self propelled chip spreader @ 1500 sqm/hr.</t>
  </si>
  <si>
    <t xml:space="preserve"> Cum</t>
  </si>
  <si>
    <t>1 RM</t>
  </si>
  <si>
    <t>RM</t>
  </si>
  <si>
    <t>Machinary</t>
  </si>
  <si>
    <t>Rate for 1 cum M 25 Concrete</t>
  </si>
  <si>
    <t>Motor grader 3.35M Blade @50 cum/Hr</t>
  </si>
  <si>
    <t>Vibratory roller 8T</t>
  </si>
  <si>
    <t>Water tanker 6 KL</t>
  </si>
  <si>
    <t>Emulsion pressure distributor @1750 sqm/hr</t>
  </si>
  <si>
    <t>B) FOR C.D. WORKS</t>
  </si>
  <si>
    <t>25 mm SS-5 m/c HBG metal</t>
  </si>
  <si>
    <t>20 mm SS-5 m/c HBG metal</t>
  </si>
  <si>
    <t>Source of Supply</t>
  </si>
  <si>
    <t>Lead in Kms</t>
  </si>
  <si>
    <t>12 mm SS-5 m/c HBG metal</t>
  </si>
  <si>
    <t>10 mm SS-5 m/c HBG metal</t>
  </si>
  <si>
    <t>6 mm SS-5 m/c HBG metal</t>
  </si>
  <si>
    <t xml:space="preserve">HYSD Steel </t>
  </si>
  <si>
    <t>Cement</t>
  </si>
  <si>
    <t>%</t>
  </si>
  <si>
    <t>Total</t>
  </si>
  <si>
    <t>Kms</t>
  </si>
  <si>
    <t>per KM</t>
  </si>
  <si>
    <t>Mazdoor unskilled</t>
  </si>
  <si>
    <t>HYSD bars including overlaps</t>
  </si>
  <si>
    <t>(D)</t>
  </si>
  <si>
    <t>Form work</t>
  </si>
  <si>
    <t>Skilled Mazdoor for checking line and levels.</t>
  </si>
  <si>
    <t>Hot mix plant 40 to 60 TPH</t>
  </si>
  <si>
    <t>Generator 250 KVA</t>
  </si>
  <si>
    <t>Front end loader 1 cum capacity</t>
  </si>
  <si>
    <t>t.km</t>
  </si>
  <si>
    <t>Add 10% of cost of carriage to cover cost of loading and unloading</t>
  </si>
  <si>
    <t>Basic Price</t>
  </si>
  <si>
    <t>Ref ::-</t>
  </si>
  <si>
    <t>Taking output = 3500 sqm</t>
  </si>
  <si>
    <t>Gravel</t>
  </si>
  <si>
    <t xml:space="preserve">Rate per 1 cum </t>
  </si>
  <si>
    <t>Page 472,497 of MoRT&amp;H SDB</t>
  </si>
  <si>
    <t>Page 323 of MoRT&amp;H SDB</t>
  </si>
  <si>
    <t>Page 462 of MoRT&amp;H SDB</t>
  </si>
  <si>
    <t>Page331,455 of MoRT&amp;H SDB</t>
  </si>
  <si>
    <t>Page 272,273 of MoRT&amp;H SDB</t>
  </si>
  <si>
    <t>Page 522 of MoRT&amp;H SDB</t>
  </si>
  <si>
    <t>Page 523 of MoRT&amp;H SDB</t>
  </si>
  <si>
    <t>Page 335 of MoRT&amp;H SDB</t>
  </si>
  <si>
    <t>Page 335,455 of MoRT&amp;H SDB</t>
  </si>
  <si>
    <t>Page 472,457 of MoRT&amp;H SDB</t>
  </si>
  <si>
    <t>Page 472 of MoRT&amp;H SDB</t>
  </si>
  <si>
    <t>Page 477,492 of MoRT&amp;H SDB</t>
  </si>
  <si>
    <t>Page 340,501 of MoRT&amp;H SDB</t>
  </si>
  <si>
    <t>Page 335,500 of MoRT&amp;H SDB</t>
  </si>
  <si>
    <t>Page 331,522 of MoRT&amp;H SDB</t>
  </si>
  <si>
    <t>Page 463 of MoRT&amp;H SDB</t>
  </si>
  <si>
    <t>Rate for 1 MT (D)+(E)</t>
  </si>
  <si>
    <t>Page 489,490 of MoRT&amp;H SDB</t>
  </si>
  <si>
    <t>Page 459,460 of MoRT&amp;H SDB</t>
  </si>
  <si>
    <t>Page 448 of MoRT&amp;H SDB</t>
  </si>
  <si>
    <t>Page 460 of MoRT&amp;H SDB</t>
  </si>
  <si>
    <t>Page 422 of MoRT&amp;H SDB</t>
  </si>
  <si>
    <t>Form work @4% on (A)+(B)+( C)</t>
  </si>
  <si>
    <t>Unit = 10 sqm</t>
  </si>
  <si>
    <t>Taking output = 10 sqm</t>
  </si>
  <si>
    <t>Page 452 &amp; 333  of MoRT&amp;H SDB</t>
  </si>
  <si>
    <t>Cement Mortar (1:5)</t>
  </si>
  <si>
    <t>Sub-Analysis</t>
  </si>
  <si>
    <t>(a) Material</t>
  </si>
  <si>
    <t>(b) Labour</t>
  </si>
  <si>
    <t>Rate per cum</t>
  </si>
  <si>
    <t>Unit = 1 sqm</t>
  </si>
  <si>
    <t>Taking output = 40 sqm</t>
  </si>
  <si>
    <t>Page 220 of MoRT&amp;H SDB</t>
  </si>
  <si>
    <t>Painter</t>
  </si>
  <si>
    <t>Litres</t>
  </si>
  <si>
    <t>Paint Confirming to requirement of clause 803.3</t>
  </si>
  <si>
    <t>Lit</t>
  </si>
  <si>
    <t>Rate for 1 Sqm</t>
  </si>
  <si>
    <t>Cost per 40 sqm (D)+(E)</t>
  </si>
  <si>
    <t>Rate per Cum</t>
  </si>
  <si>
    <t>Add Contractors Profit at 10% on (A)+(B)+©</t>
  </si>
  <si>
    <t>Page 50 of MoRT&amp;H SDB</t>
  </si>
  <si>
    <t xml:space="preserve">Taking out put = 360 Cum </t>
  </si>
  <si>
    <t>Page 58 of MoRT&amp;H SDB</t>
  </si>
  <si>
    <t>Hrs</t>
  </si>
  <si>
    <t>Tippers 5.50 cum capacity</t>
  </si>
  <si>
    <t>Hr</t>
  </si>
  <si>
    <t>Page 95 of MoRT&amp;H SDB</t>
  </si>
  <si>
    <t>Page 67,68 of MoRT&amp;H SDB</t>
  </si>
  <si>
    <t>Quarry spall(Field picked metal)
Av. Of rate 25mm &amp; 40mm</t>
  </si>
  <si>
    <t>Page 110,111 of MoRT&amp;H SDB</t>
  </si>
  <si>
    <t>Page 70 of MoRT&amp;H SDB</t>
  </si>
  <si>
    <t>Page 68,69 of MoRT&amp;H SDB</t>
  </si>
  <si>
    <t>Machinery Rates</t>
  </si>
  <si>
    <t>Tractor with ripper attachment @ 60 cum per hour</t>
  </si>
  <si>
    <t>Tipper 5.50 cum capacity, 4 trips/Hour</t>
  </si>
  <si>
    <t>Finish rolling with 6-8 tonne smooth wheeled tandem roller.</t>
  </si>
  <si>
    <t xml:space="preserve">Taking out put = 180 Cum </t>
  </si>
  <si>
    <t>2.36 to 5 mm IRC &amp; MoRTH HBG M/C metal</t>
  </si>
  <si>
    <t>Taking output = 100 cum</t>
  </si>
  <si>
    <t>Mason unskilled</t>
  </si>
  <si>
    <t>Add 10% extra towards cost of carriage to cover cost of loading and unloading</t>
  </si>
  <si>
    <t xml:space="preserve">Dozer 80 HP for spreading @ 200 cum per hour </t>
  </si>
  <si>
    <t>COST OF BITUMEN / MT   WITH  LEADS</t>
  </si>
  <si>
    <t>Mazdoor working with HMP, mechanical broom, paver, roller, asphalt cutter and assistance for setting out lines, levels and layout of construction.</t>
  </si>
  <si>
    <t>Air Compressor 250 cfm</t>
  </si>
  <si>
    <t xml:space="preserve">Front end loader 1 cum bucket capacity </t>
  </si>
  <si>
    <t xml:space="preserve">Smooth wheeled roller 8-10 tonnes for initial break down rolling </t>
  </si>
  <si>
    <t>Vibratory roller 8 tonnes for intermediate rolling</t>
  </si>
  <si>
    <t>Finish rolling with 6-8 tonnes smooth wheeled tandem roller.</t>
  </si>
  <si>
    <t>ii)</t>
  </si>
  <si>
    <t>Aggregate</t>
  </si>
  <si>
    <t>Total weight of mix = 450 tonnes</t>
  </si>
  <si>
    <t>Taking density of aggregate = 1.5 tonne/cum</t>
  </si>
  <si>
    <t>116.04 Cum of 25-10mm @ 40%</t>
  </si>
  <si>
    <t xml:space="preserve">Cost of stone spalls </t>
  </si>
  <si>
    <t>Cost per 15 cum</t>
  </si>
  <si>
    <t xml:space="preserve">6mm Mild Steel </t>
  </si>
  <si>
    <t>Mild Steel</t>
  </si>
  <si>
    <t xml:space="preserve">Cost per </t>
  </si>
  <si>
    <t>Taking output = 100 sqm</t>
  </si>
  <si>
    <t xml:space="preserve">Rate for 1 cum </t>
  </si>
  <si>
    <t>Mazdoor for filling watering, ramming etc</t>
  </si>
  <si>
    <t>Filter media of stone aggregate conforming</t>
  </si>
  <si>
    <t>to clause 2504.2.2 of MoRT&amp;H</t>
  </si>
  <si>
    <t>150 mm soling stone  HBG metal</t>
  </si>
  <si>
    <t>Metal</t>
  </si>
  <si>
    <t>Blasting charges for rough stone</t>
  </si>
  <si>
    <t>Material Rates</t>
  </si>
  <si>
    <t>Labour Rates</t>
  </si>
  <si>
    <t>Taking output = 225 cum</t>
  </si>
  <si>
    <t>Electric generating set 125 KVA</t>
  </si>
  <si>
    <t>front end loader 1 cum capacity</t>
  </si>
  <si>
    <t>Vibratory roller 8-10 T</t>
  </si>
  <si>
    <t>Water tanker</t>
  </si>
  <si>
    <t>(Av. Of 40-45, 25-27, 19-22mm )</t>
  </si>
  <si>
    <t>Wet mix plant of 60 tonne hr. capacity</t>
  </si>
  <si>
    <t>10 Sqm</t>
  </si>
  <si>
    <t>Providing 25.4 mm thick Mastic pads for Expansion joints etc., complete for finished item of work.</t>
  </si>
  <si>
    <t>1Sqm</t>
  </si>
  <si>
    <t>Page 22 &amp; 23 of MoRT&amp;H SDB</t>
  </si>
  <si>
    <t>Taking output = 1 Hectare</t>
  </si>
  <si>
    <t>Dozer 80 HP with attachment for removal of trees &amp; stumps.</t>
  </si>
  <si>
    <t>Tractor-Trolley</t>
  </si>
  <si>
    <t>Total of (A) + (B) + ©</t>
  </si>
  <si>
    <t>Cost per 1 Hectare (10000 sqm)</t>
  </si>
  <si>
    <t>Mechanical Paver finisher 100 TPH</t>
  </si>
  <si>
    <t xml:space="preserve">Conveyance </t>
  </si>
  <si>
    <t>HBG Stone chips 2.36mm and below</t>
  </si>
  <si>
    <t>Rate for 1 cum M 30 Concrete</t>
  </si>
  <si>
    <t>Taking output = 300 cum</t>
  </si>
  <si>
    <t>day</t>
  </si>
  <si>
    <t>40 mm SS-5 m/c  HBG metal</t>
  </si>
  <si>
    <t>Name of Work  ::-</t>
  </si>
  <si>
    <t>Rate to be adopted per 1 cum</t>
  </si>
  <si>
    <t>(C)</t>
  </si>
  <si>
    <t>Sand for Mortar</t>
  </si>
  <si>
    <t>Sand for Filling</t>
  </si>
  <si>
    <t>Quantity</t>
  </si>
  <si>
    <t>Description of Item</t>
  </si>
  <si>
    <t xml:space="preserve">per </t>
  </si>
  <si>
    <t>cum</t>
  </si>
  <si>
    <t>1 cum</t>
  </si>
  <si>
    <t>Rate to be adopted</t>
  </si>
  <si>
    <t>Unit = cum</t>
  </si>
  <si>
    <t>(A)</t>
  </si>
  <si>
    <t>(B)</t>
  </si>
  <si>
    <t>hr</t>
  </si>
  <si>
    <t>Water tanker 6 KL capacity</t>
  </si>
  <si>
    <t>©</t>
  </si>
  <si>
    <t>Material</t>
  </si>
  <si>
    <t>Rate per 1 cum</t>
  </si>
  <si>
    <t>1 Cum</t>
  </si>
  <si>
    <t>nos.</t>
  </si>
  <si>
    <t>Rate for 1 cum</t>
  </si>
  <si>
    <t>Taking output = 15 cum</t>
  </si>
  <si>
    <t>Mason</t>
  </si>
  <si>
    <t>Sand at site</t>
  </si>
  <si>
    <t>Cement at site</t>
  </si>
  <si>
    <t>Concrete mixer 0.4/0.28 cum</t>
  </si>
  <si>
    <t>Generator set 33 KVA</t>
  </si>
  <si>
    <t>Mechanical broom @ 1250 sqm/hr.</t>
  </si>
  <si>
    <t>Rate per 1 sqm</t>
  </si>
  <si>
    <t>1 Sqm</t>
  </si>
  <si>
    <t>unit = sqm</t>
  </si>
  <si>
    <t>nos</t>
  </si>
  <si>
    <t>Blasting charges</t>
  </si>
  <si>
    <t xml:space="preserve">Tractor with Rotavator </t>
  </si>
  <si>
    <t>Generator set 35 KVA</t>
  </si>
  <si>
    <t>Plate compactor/Power rammer</t>
  </si>
  <si>
    <t>Hydralic excavator</t>
  </si>
  <si>
    <t xml:space="preserve">Tractor </t>
  </si>
  <si>
    <t>Pneumatic road Roller</t>
  </si>
  <si>
    <t>GSB Plant 50 Cum</t>
  </si>
  <si>
    <t>Generator set 125 KVA</t>
  </si>
  <si>
    <t>Page 331 of MoRT&amp;H SDB</t>
  </si>
  <si>
    <t>Total of (A) + (B)+( C)</t>
  </si>
  <si>
    <t>Add Contractors Profit at 10% on (D)</t>
  </si>
  <si>
    <t>Cost per 1 cum (D)+(E)</t>
  </si>
  <si>
    <t>Cost per 12.5 metre (D)+(E)</t>
  </si>
  <si>
    <t>Tractor with Rotavator</t>
  </si>
  <si>
    <t>Page 124 of MoRT&amp;H SDB</t>
  </si>
  <si>
    <t>Filler @ 2% of weight of aggregates.</t>
  </si>
  <si>
    <t>Taking out put = 205 cum (450 tonne)</t>
  </si>
  <si>
    <t>Page 125,126,127 of MoRT&amp;H SDB</t>
  </si>
  <si>
    <t>Nos</t>
  </si>
  <si>
    <t>each</t>
  </si>
  <si>
    <t>Cost of SS Revetment 300 mm</t>
  </si>
  <si>
    <t>Earth/Gravel/Sand</t>
  </si>
  <si>
    <t>Page331of MoRT&amp;H SDB</t>
  </si>
  <si>
    <t>Page 345,346 of MoRT&amp;H SDB</t>
  </si>
  <si>
    <t>Machine crushing charges</t>
  </si>
  <si>
    <t>Toal Cost per Cum</t>
  </si>
  <si>
    <t>A) FOR ROAD WORKS</t>
  </si>
  <si>
    <t>Unit = MT</t>
  </si>
  <si>
    <t>Taking output = 1 MT</t>
  </si>
  <si>
    <t>Black smith</t>
  </si>
  <si>
    <t>Kg</t>
  </si>
  <si>
    <t>Binding wire</t>
  </si>
  <si>
    <t>Rate for 1 MT</t>
  </si>
  <si>
    <t>1 MT</t>
  </si>
  <si>
    <t>Taking output = 1 cum</t>
  </si>
  <si>
    <t>Or say</t>
  </si>
  <si>
    <t>Rate for 1 RM</t>
  </si>
  <si>
    <t>Labour</t>
  </si>
  <si>
    <t>Mate</t>
  </si>
  <si>
    <t>Mazdoor</t>
  </si>
  <si>
    <t>Rate</t>
  </si>
  <si>
    <t>Amount</t>
  </si>
  <si>
    <t>Machinery</t>
  </si>
  <si>
    <t>Air compressor 250 cfm</t>
  </si>
  <si>
    <t>MT</t>
  </si>
  <si>
    <t>Cum</t>
  </si>
  <si>
    <t xml:space="preserve">Mazdoor </t>
  </si>
  <si>
    <t>Mazdoor skilled</t>
  </si>
  <si>
    <t>Sand for filling</t>
  </si>
  <si>
    <t>Form work @ 3.50% on (A)+(B)+( C)</t>
  </si>
  <si>
    <t>Form work @ 20% on (A)+(B)+( C)</t>
  </si>
  <si>
    <t>Tipper 5.50 cum capacity per  Tonne per km</t>
  </si>
  <si>
    <t>Tipper 5.50 cum  per km</t>
  </si>
  <si>
    <t>a)    Labour</t>
  </si>
  <si>
    <t>b)     Machinery</t>
  </si>
  <si>
    <t xml:space="preserve">Mechanical broom @ 1250 sqm per hour </t>
  </si>
  <si>
    <t>hour</t>
  </si>
  <si>
    <t xml:space="preserve">Air compressor 250 cfm </t>
  </si>
  <si>
    <t>Emulsion pressure distributor @ 1750 sqm per hour</t>
  </si>
  <si>
    <t>Water tanker 6 KL capacity @ 1 trip per hour</t>
  </si>
  <si>
    <t>c) Material</t>
  </si>
  <si>
    <t>a+b+c</t>
  </si>
  <si>
    <t>Cost for 3500 sqm = a+b+c+d+e</t>
  </si>
  <si>
    <t>Rate per sqm = (a+b+c+d+e)/3500</t>
  </si>
  <si>
    <t>Cost per 100 sqm</t>
  </si>
  <si>
    <t>Unit = 1 RM</t>
  </si>
  <si>
    <t>Hand rails without foot paths</t>
  </si>
  <si>
    <t xml:space="preserve">M20 grade VRCC </t>
  </si>
  <si>
    <t>No. of vertical end posts = 2 x 0.30x 0.20 x0.77 =</t>
  </si>
  <si>
    <t xml:space="preserve">Internal vertical posts = 3x0.18x0.20x0.77 = </t>
  </si>
  <si>
    <t>hand rail in2 tier =6.74-(2x0.3+3x0.18)=5.60 RM</t>
  </si>
  <si>
    <t>quantity of RCC = 2x5.60x0.115x0.165 =</t>
  </si>
  <si>
    <t>Total Concrete =</t>
  </si>
  <si>
    <t>Cost of Railing for one side</t>
  </si>
  <si>
    <t>RM =</t>
  </si>
  <si>
    <t>Cost per 1 RM =</t>
  </si>
  <si>
    <t>Cost of Gravel</t>
  </si>
  <si>
    <t>Bitumen pressure distributor @1750 sqm/hr</t>
  </si>
  <si>
    <t>Mechanical broom Hydraulic @ 1250 sqm/hr.</t>
  </si>
  <si>
    <t>Hand rails without foot paths (Output =12.719 RM)</t>
  </si>
  <si>
    <t xml:space="preserve">Internal vertical posts = 6x0.18x0.20x0.77 = </t>
  </si>
  <si>
    <t>hand rail in2 tier =12.719-(2x0.3+6x0.18)=11.04 RM</t>
  </si>
  <si>
    <t>quantity of RCC = 2x11.04x0.115x0.165 =</t>
  </si>
  <si>
    <t>Cost of CC(1:4:8)</t>
  </si>
  <si>
    <t>Cost of Grouted Revetment</t>
  </si>
  <si>
    <t>Unit = Cum</t>
  </si>
  <si>
    <t>Taking output = 10 cum</t>
  </si>
  <si>
    <t>Cost of Granular material</t>
  </si>
  <si>
    <t>Plate compactor/Power rammer/road roller</t>
  </si>
  <si>
    <t>LEAD CHARGES</t>
  </si>
  <si>
    <t>Cost of Materials, Labour</t>
  </si>
  <si>
    <t>60 to 63 mm IRC &amp; MoRTH HBG metal</t>
  </si>
  <si>
    <t>50 to 55 mm IRC &amp; MoRTH HBG metal</t>
  </si>
  <si>
    <t>40 to 45 mm IRC &amp; MoRTH HBG metal</t>
  </si>
  <si>
    <t>40 to 45 mm IRC &amp; MoRTH HBG M/C metal</t>
  </si>
  <si>
    <t>25 to 27 mm IRC &amp; MoRTH HBG M/C metal</t>
  </si>
  <si>
    <t>19 to 22 mm IRC &amp; MoRTH HBG M/C metal</t>
  </si>
  <si>
    <t>12 to 14 mm IRC &amp; MoRTH HBG M/C metal</t>
  </si>
  <si>
    <t>9.5 to 11.20 mm IRC &amp; MoRTH HBG M/C metal</t>
  </si>
  <si>
    <t>5 to 7 mm IRC &amp; MoRTH HBG M/C metal</t>
  </si>
  <si>
    <t xml:space="preserve">SS Revetment work 225mm </t>
  </si>
  <si>
    <t xml:space="preserve">SS Revetment work 300mm </t>
  </si>
  <si>
    <t xml:space="preserve">SS Revetment work 450mm </t>
  </si>
  <si>
    <t xml:space="preserve">Laterite for Revetment  225mm </t>
  </si>
  <si>
    <t xml:space="preserve">Laterite for Revetment  300mm </t>
  </si>
  <si>
    <t xml:space="preserve">Jeddy stone above 450mm to 600mm </t>
  </si>
  <si>
    <t>(E)</t>
  </si>
  <si>
    <t>(F)</t>
  </si>
  <si>
    <t>Add Contractors Profit at 10% on (E)</t>
  </si>
  <si>
    <t>Total of (A) + (B)+( C)+(D)</t>
  </si>
  <si>
    <t>Cost  per 100 cum  (E) + (F)</t>
  </si>
  <si>
    <t xml:space="preserve">Cost  per 300 cum (E) + (F) </t>
  </si>
  <si>
    <t>Cost per 3500 sqm (E) + (F)</t>
  </si>
  <si>
    <t>(G)</t>
  </si>
  <si>
    <t>Total of (A) + (B)+( C)+(D)+(E)</t>
  </si>
  <si>
    <t>Add Contractors Profit at 10% on (F)</t>
  </si>
  <si>
    <t>Cost per 15 cum (F)+(G)</t>
  </si>
  <si>
    <t>Cost per 15 cum (E)+(F)</t>
  </si>
  <si>
    <t xml:space="preserve"> Grading - II    (19 mm nominal size)</t>
  </si>
  <si>
    <t>Tipper</t>
  </si>
  <si>
    <t>Sqm</t>
  </si>
  <si>
    <t>45 to 22.40mm IRC&amp;MoRT&amp;H HBG M/C metal@ 30%</t>
  </si>
  <si>
    <t>Average rate of  IRC&amp;MoRT&amp;H HBG M/C  metal of sizes 25-27mm, 19-22mm, 12-14mm, 9.5-11.2mm</t>
  </si>
  <si>
    <t>IRC &amp;MORT&amp;H HBG M/C chips 10 to 5mm @ 40%</t>
  </si>
  <si>
    <t>Average rate of  IRC&amp;MoRT&amp;H HBG M/C  metal of sizes  9.5-11.2mm, 5 to 7mm</t>
  </si>
  <si>
    <t>IRC &amp;MORT&amp;H HBG M/C chips  5mm and below @ 20%</t>
  </si>
  <si>
    <t>Average rate of  IRC&amp;MoRT&amp;H HBG M/C  metal of sizes 2.36 to 5mm and 2.36mm&amp; below</t>
  </si>
  <si>
    <t>Cost of 40mm SS-5 HBG M/C metal</t>
  </si>
  <si>
    <t>Cost of 20mm SS-5 HBG M/C  metal</t>
  </si>
  <si>
    <t>Cost of 10mm SS-5 HBG M/C  metal</t>
  </si>
  <si>
    <t>Cost of 40mm SS-5 HBG M/C  metal</t>
  </si>
  <si>
    <t>Cost of 12mm SS-5 HBG M/C metal</t>
  </si>
  <si>
    <t>Cost of 10mm SS-5  HBG M/C metal</t>
  </si>
  <si>
    <t>Cost of Rough stone HBG  300mm thick</t>
  </si>
  <si>
    <t>Cost of 150mm size IRC soling stone (HBG)</t>
  </si>
  <si>
    <t>Cost of 40mm size IRC HBG metal</t>
  </si>
  <si>
    <t>60 to 63 mm IRC and MoRTH
 HBG metal</t>
  </si>
  <si>
    <t>50 to 55 mm IRC and MoRTH
 HBG metal</t>
  </si>
  <si>
    <t>40 to 45 mm IRC and MoRTH
HBG metal</t>
  </si>
  <si>
    <t>150 mm soling stone
  HBG metal</t>
  </si>
  <si>
    <t>40 to 45 mm IRC  and MoRTH
 HBG M/C metal</t>
  </si>
  <si>
    <t>25 to 27 mm IRC  and MoRTH
HBG M/C metal</t>
  </si>
  <si>
    <t>19 to 22 mm IRC  and MoRTH 
HBG M/C metal</t>
  </si>
  <si>
    <t>12 to 14 mm IRC  and MoRTH 
HBG M/C metal</t>
  </si>
  <si>
    <t>9.5 to 11.20 mm IRC  and MoRTH
 HBG M/C metal</t>
  </si>
  <si>
    <t>5 to 7 mm IRC  and MoRTH 
HBG M/C metal</t>
  </si>
  <si>
    <t>2.36 to 5 mm IRC  and MoRTH 
HBG M/C metal</t>
  </si>
  <si>
    <t>HBG Stone chips 2.36mm 
and below</t>
  </si>
  <si>
    <t>40 mm SS-5   HBG M/C metal</t>
  </si>
  <si>
    <t>25 mm SS-5  HBG M/C metal</t>
  </si>
  <si>
    <t>20 mm SS-5  HBG M/C metal</t>
  </si>
  <si>
    <t>12 mm SS-5  HBG M/C metal</t>
  </si>
  <si>
    <t>10 mm SS-5  HBG M/C metal</t>
  </si>
  <si>
    <t>6 mm SS-5  HBG M/C metal</t>
  </si>
  <si>
    <t xml:space="preserve">Picking the existing BT surface 40 mm deep removal of picked up chips to road side spreading old useful metal to road surface , hand packing sectioning to propoer camber etc., including cost and conveyance of stone dust blindage @ 0.25 cum /10 Sqm and spreading including watering rolling with 8 to 10 t capacity power roller  complete for finished item of work as directed by the Engineer-in-Charge </t>
  </si>
  <si>
    <t>10 sqm</t>
  </si>
  <si>
    <t>Cost of Stone Dust for blindage</t>
  </si>
  <si>
    <t>Hire chages of Power Roller</t>
  </si>
  <si>
    <t>Rate per 1.0  Sqm</t>
  </si>
  <si>
    <t>10 Cum</t>
  </si>
  <si>
    <t xml:space="preserve">Spreading charges of stone dust </t>
  </si>
  <si>
    <t>Unit = RM</t>
  </si>
  <si>
    <t>Taking output = 30 RM</t>
  </si>
  <si>
    <t>Page 461,333 of MoRT&amp;H SDB</t>
  </si>
  <si>
    <t>Cement Mortor (1:3) (Out put = 1Cum)</t>
  </si>
  <si>
    <t>Cost of Cement</t>
  </si>
  <si>
    <t>Cost of Sand</t>
  </si>
  <si>
    <t>Cost per 1 Cum</t>
  </si>
  <si>
    <t>(A) Material</t>
  </si>
  <si>
    <t>collors for AC pipe</t>
  </si>
  <si>
    <t>MS clamps</t>
  </si>
  <si>
    <t>Cement mortor (1:3)</t>
  </si>
  <si>
    <t>(B) Labour</t>
  </si>
  <si>
    <t>( C )</t>
  </si>
  <si>
    <t>Cost per 30 Rm (E)+(F)</t>
  </si>
  <si>
    <t>Rate for 1 Rm</t>
  </si>
  <si>
    <t>1 Rm</t>
  </si>
  <si>
    <t>Cost of 100 mm Dia., AC pipe</t>
  </si>
  <si>
    <t>Add for Over head charges @ 5% on (A)+(B)</t>
  </si>
  <si>
    <t>Cost  per 180 cum  (D) + (E)</t>
  </si>
  <si>
    <t>Cost per 15 cum (F)+(G)+(H)+(I)</t>
  </si>
  <si>
    <t>Lead from   Chennai</t>
  </si>
  <si>
    <t>Mazdoor working with HMP, mechanical broom, paver, roller, asphalt cutter and assistance for setting out lines, levels and layout of construction</t>
  </si>
  <si>
    <t>Sand for concrete</t>
  </si>
  <si>
    <t>Tipper 5.5 cum</t>
  </si>
  <si>
    <t xml:space="preserve">Taking out put = 170 Cum </t>
  </si>
  <si>
    <t>Page 86 of MoRT&amp;H SDB</t>
  </si>
  <si>
    <t>Driller</t>
  </si>
  <si>
    <t>Blaster</t>
  </si>
  <si>
    <t>Dozer 80 HP (D -80 A 12) @ 28.32 cum/hr</t>
  </si>
  <si>
    <t>Air complressor 250 cfm with 2 jack hammer @ 20 cum/hr</t>
  </si>
  <si>
    <t>kg</t>
  </si>
  <si>
    <t>Gelatine  80 per cent</t>
  </si>
  <si>
    <t>Electric detonators @ 1 Detonator for 2 Gelatine sticks of 125 gms each</t>
  </si>
  <si>
    <t>No</t>
  </si>
  <si>
    <t>Cost  per 170 cum  (E) + (F)</t>
  </si>
  <si>
    <t xml:space="preserve">Initial cost </t>
  </si>
  <si>
    <t>Sl. No</t>
  </si>
  <si>
    <t>Blacksmith</t>
  </si>
  <si>
    <t>Description of Material</t>
  </si>
  <si>
    <t>Providing 12.7 mm thick Mastic pads for Expansion joints etc., complete for finished item of work.</t>
  </si>
  <si>
    <t>Sand for Concrete</t>
  </si>
  <si>
    <t xml:space="preserve">Taking out put = 1 Cum </t>
  </si>
  <si>
    <t>Power road roller 8 T for initial breakdown rolling</t>
  </si>
  <si>
    <t>20 mm IRC HBG m/c Chips</t>
  </si>
  <si>
    <t>9.5 to 11.2 mm IRC HBG m/c Chips</t>
  </si>
  <si>
    <t>80/100 grade Bitumen</t>
  </si>
  <si>
    <t>Cost  per 1 cum</t>
  </si>
  <si>
    <t>40 mm IRC HBG m/c Chips</t>
  </si>
  <si>
    <t>Page 23,24,25 of MoRT&amp;H SDB</t>
  </si>
  <si>
    <t>Taking output = 1.25 cum</t>
  </si>
  <si>
    <t>Mazdoor for loading and unloding</t>
  </si>
  <si>
    <t>Mazdoor for pneumatic breaker</t>
  </si>
  <si>
    <t>Air Compressor 250 cfm with 2 leads of Pneumatic breaker @ 1.5 cum per hour</t>
  </si>
  <si>
    <t>Tractor Trally</t>
  </si>
  <si>
    <t xml:space="preserve">Cost per 1.25 cum </t>
  </si>
  <si>
    <t>Add for Over head charges @ 4.615% on (A)+(B)+( C)</t>
  </si>
  <si>
    <t xml:space="preserve">d) OH Charges on (a+b+c) </t>
  </si>
  <si>
    <t>Add for Over head charges @ 4.615% on (A)+(B)+( C)+(D)</t>
  </si>
  <si>
    <t>Add for Over head charges @ 4.615% on (A)+(B)</t>
  </si>
  <si>
    <t>Add for Over head charges @ 4.615 % on (A)+(B)+(C)</t>
  </si>
  <si>
    <t>Add for Over head charges @ 4.615 % on (A)+(B)</t>
  </si>
  <si>
    <t>Add for Over head charges @4.615% on (A)+(B)+( C)+(D)</t>
  </si>
  <si>
    <t>Add for OH charges @ 4.615% on (A)+(B)</t>
  </si>
  <si>
    <t>e)  Contractor's profit @ 10 % input on (a+b+c+d)</t>
  </si>
  <si>
    <t>a+b+c+d</t>
  </si>
  <si>
    <t>Cost per 1 cum (D)+€</t>
  </si>
  <si>
    <t>Cost per 1 cum (D)+(E )</t>
  </si>
  <si>
    <t>Cost  per 100 cum  (D)+(E )</t>
  </si>
  <si>
    <t xml:space="preserve">Cost  per 360 cum(D+(E) </t>
  </si>
  <si>
    <t>Cost per 225 cum (E) + (F)</t>
  </si>
  <si>
    <t xml:space="preserve">Cost per 205 cum (E) + (F) </t>
  </si>
  <si>
    <t>Cost per 15 cum (E) + (F)</t>
  </si>
  <si>
    <t xml:space="preserve">Cost per 10 cum (E)+(F) </t>
  </si>
  <si>
    <t>Cost per 10 cum (E)+(F)</t>
  </si>
  <si>
    <t xml:space="preserve">Cost per 15 cum (E)+(F) </t>
  </si>
  <si>
    <t xml:space="preserve">Cost per 10 sqm (D)+(E) </t>
  </si>
  <si>
    <t xml:space="preserve">Cost per 100 cum (D)+(E) </t>
  </si>
  <si>
    <t>Over head charges @4.615% on (A) + (B)+( C)</t>
  </si>
  <si>
    <t xml:space="preserve">Toal of (A) + (B)+( C)+(D) </t>
  </si>
  <si>
    <t>Hydraulic Excavator 1 cum bucket capacity @ 60 cum per hour</t>
  </si>
  <si>
    <t>Tipper (for 1 Km )</t>
  </si>
  <si>
    <t>Hydraulic Excavator1 cum bucket capacity @ 60 cum per hour</t>
  </si>
  <si>
    <t>(Av. Of 19-22mm, 12-14mm, 9.5-11.2mm, 5-7mm, 2.36 to 5 mm)
2.36  - 5mm )</t>
  </si>
  <si>
    <t>Mazdoor for laying stones, filling quarry spalls</t>
  </si>
  <si>
    <t>GSB</t>
  </si>
  <si>
    <t>WMM</t>
  </si>
  <si>
    <t>L</t>
  </si>
  <si>
    <t>B</t>
  </si>
  <si>
    <t>D</t>
  </si>
  <si>
    <t>Rs.</t>
  </si>
  <si>
    <t>GENERAL ABSTRACT</t>
  </si>
  <si>
    <t>Amount in Rs.</t>
  </si>
  <si>
    <t>1000 mm Dia.</t>
  </si>
  <si>
    <t>Farm tractor with ripper @ 60 cum per hour</t>
  </si>
  <si>
    <t xml:space="preserve">Cost per 1.00 cum </t>
  </si>
  <si>
    <t>sand</t>
  </si>
  <si>
    <t>Unit = 1 No.</t>
  </si>
  <si>
    <t>For fabrication</t>
  </si>
  <si>
    <t>For fixing in position</t>
  </si>
  <si>
    <t>Skilled (Blaksmith, Welder etc.)</t>
  </si>
  <si>
    <t>(A) Labour</t>
  </si>
  <si>
    <t>(B) Material</t>
  </si>
  <si>
    <t>Corrosion resistant structural steel including 5% wastage</t>
  </si>
  <si>
    <t>GI Pipe 100 mm dia</t>
  </si>
  <si>
    <t xml:space="preserve">GI Cowl 10 mm dia </t>
  </si>
  <si>
    <t>Total labour cost</t>
  </si>
  <si>
    <t>Add 5% for cost of material &amp; labour for Electrodes, cutting gas, Anti corrossive bituminous paint, Mild steel grating etc.,</t>
  </si>
  <si>
    <t>Cost per 1 No. (D)+(E )</t>
  </si>
  <si>
    <t>1 No.</t>
  </si>
  <si>
    <t>Unit = 1 Cum</t>
  </si>
  <si>
    <t>Cost of Jeddy Stone 450 mm to 600 mm thick</t>
  </si>
  <si>
    <t>Jeddy Stone 450 mm to 600 mm thick</t>
  </si>
  <si>
    <t>Cost of Stone spalls</t>
  </si>
  <si>
    <t>Page 132,133 of MoRT&amp;H SDB</t>
  </si>
  <si>
    <t>Taking out put = 195 cum (450 ton)</t>
  </si>
  <si>
    <t>TOTAL</t>
  </si>
  <si>
    <t>A =</t>
  </si>
  <si>
    <t>(B) Machinery</t>
  </si>
  <si>
    <t>Vibratory roller 8 tones for intermediate rolling</t>
  </si>
  <si>
    <t>B =</t>
  </si>
  <si>
    <t>(C) Material</t>
  </si>
  <si>
    <t>ii) Aggregate</t>
  </si>
  <si>
    <t>TOTAL weight of mix = 450 tones</t>
  </si>
  <si>
    <t>Weight of aggregate = 450-20.25 = 429.75 tones</t>
  </si>
  <si>
    <t>Taking density of aggregate = 1.5 ton/cum</t>
  </si>
  <si>
    <t>Volume of aggregate = 286.50 cum</t>
  </si>
  <si>
    <t>C =</t>
  </si>
  <si>
    <t>(A + B +C)</t>
  </si>
  <si>
    <t>(D) Over Head Charges on (A+B+C)</t>
  </si>
  <si>
    <t>(E) Contractors Profit on (A+B+C+D)</t>
  </si>
  <si>
    <t>Page 138,139,140 of MoRT&amp;H SDB</t>
  </si>
  <si>
    <t>Taking output = 191 cum (450 tones.)</t>
  </si>
  <si>
    <t>Vibratory roller 8 ton for intermediate rolling</t>
  </si>
  <si>
    <t>Bitumen VG 30  @ 5.40 %</t>
  </si>
  <si>
    <t>Weight of bitumen - 24.30 tones</t>
  </si>
  <si>
    <t>Weight of aggregate = 450-24.30 = 425.70 tones</t>
  </si>
  <si>
    <t>Volume of aggregate = 283.8 cum</t>
  </si>
  <si>
    <t xml:space="preserve"> Grading - II    (13 mm nominal size)</t>
  </si>
  <si>
    <t>26.5 mm to 4.75mm @ 80% 
(Av. rate of 25 - 27 mm, 19 - 22 mm, 12 to 14 mm, 9.5-11.2mm , 5-7mm &amp; 2.36 - 5mm HBG M/C metal)</t>
  </si>
  <si>
    <t>2.36mm and below @20%
(Rate of 2.36mm &amp; below HBG metal)</t>
  </si>
  <si>
    <t>weight of bitumen - 15.3 tonnes</t>
  </si>
  <si>
    <t>Weight of aggregate = 450-15.3 = 434.7 tonnes</t>
  </si>
  <si>
    <t>Volume of aggregate = 289.8 cum</t>
  </si>
  <si>
    <t>Hot mix Plant 100 to 120 TPH</t>
  </si>
  <si>
    <t xml:space="preserve">Smooth wheeled roller 8-10 tonesfor initial break down rolling </t>
  </si>
  <si>
    <t>Finish rolling with 6-8 tones smooth wheeled tandem roller</t>
  </si>
  <si>
    <t>IRC &amp; MORT&amp;H HBG M/C chips 25 to 10mm @ 40%</t>
  </si>
  <si>
    <t xml:space="preserve">  IRC &amp; MORT&amp;H HBG M/C chips 25-10 mm @ 30 %   - Avg. of (25-27 mm),(19-22 mm),(12-14 mm) (9.5-11.2 mm)</t>
  </si>
  <si>
    <t>IRC &amp; MORT&amp;H HBG M/c Chips  10 - 5 mm @ 28 % - Avg. of (9.5-11.2 mm),( 5-7 mm)</t>
  </si>
  <si>
    <t>IRC &amp; MoRTH HBG M/C Chips 5mm &amp; below @ 40 % - Avg. of (2.36-5),( 2.36mm &amp; below)</t>
  </si>
  <si>
    <t xml:space="preserve"> Mazdoor working with HMP, Mechanical broom, paver, roller, asphalt cutter and assistance for setting outlines, levels and layout of construction.</t>
  </si>
  <si>
    <t>Batch mix Hot Mix Plant @ 75 Tonne per hour</t>
  </si>
  <si>
    <t>Paver finisher hydrostatic with sensor control</t>
  </si>
  <si>
    <t>Power road roller 8 ton for initial break down rolling</t>
  </si>
  <si>
    <t>Finish rolling with 6-8 ton. smooth wheeled tandem roller</t>
  </si>
  <si>
    <t>Bitumen 60/70 @ 3.4 % of weight of mix = 205x2.2=450 tonne</t>
  </si>
  <si>
    <t>weight of bitumen = 450*4.5 / 100 = 20.25 tones</t>
  </si>
  <si>
    <t>Wt. of Bitumen = 450 x 4.5/100 = 20.25 MT</t>
  </si>
  <si>
    <t>Wi. of Bitumen = 450 x 5.4 / 100 = 24.30 MT</t>
  </si>
  <si>
    <t xml:space="preserve"> IRC &amp; MORT&amp;H HBG M/C chips 13.2-10 mm  @ 30% - Avg. of (12-14 mm),(9.5-11.2 mm)</t>
  </si>
  <si>
    <t>IRC &amp; MORTH HBG M/C Chips 10 - 5 mm @ 25 % - Avg. of (9.5-11.2 mm),( 5-7 mm)</t>
  </si>
  <si>
    <t>IRC &amp; MORTH HBG M/C Chips 5 mm &amp; below @ 43% - Avg. of (2.36-5 mm),( 2.36mm &amp; below)</t>
  </si>
  <si>
    <t>Taking output = 450 cum (990 Tonnes)</t>
  </si>
  <si>
    <t>Mazdoor Skilled</t>
  </si>
  <si>
    <t>Coarse Sand as per IS: 383 @ 0.45 cum/cum of concrete</t>
  </si>
  <si>
    <t>Cement @ 150 kg/cum of concrete</t>
  </si>
  <si>
    <t>Cement concrete batch mix plant @ 75 cum per hour</t>
  </si>
  <si>
    <t>Electric generator 100 KVA</t>
  </si>
  <si>
    <t>Paver with electronic sensor</t>
  </si>
  <si>
    <t xml:space="preserve">Vibratory roller 8-10 t capacity </t>
  </si>
  <si>
    <t>C C Batch mix plant @ 50 cum per hour</t>
  </si>
  <si>
    <t>Generator 100 KVA</t>
  </si>
  <si>
    <t>(c)</t>
  </si>
  <si>
    <t>Cost per 450 cum (E) + (F)</t>
  </si>
  <si>
    <t>Page 146,147 of MoRT&amp;H SDB</t>
  </si>
  <si>
    <t>Smooth wheeled roller 8-10 Tonnes</t>
  </si>
  <si>
    <t>Add for Over head charges @ 6% on (A)+(B)+( C)</t>
  </si>
  <si>
    <t>1 sqm</t>
  </si>
  <si>
    <t>For Type 'B'
HBG M/C aggregates 13.2mm to 0.09mm @ 0.27 cum per 10 sqm</t>
  </si>
  <si>
    <t>Mazdoor working with HMP, road sweeper, paver and roller</t>
  </si>
  <si>
    <t>(i) Bitumen VG-30 Grade @ 19.00 kg per 10 sqm</t>
  </si>
  <si>
    <t>Average rate of  IRC&amp;MoRT&amp;H HBG M/C  metal of sizes 12-14, 9.5-11.2, 5-7mm,2.36 - 5mm and 
HBG 2.36 mm &amp; below</t>
  </si>
  <si>
    <t>Over head charges @ 4.615 % on (A) + (B)+( C)</t>
  </si>
  <si>
    <t>Cost per 10250 Sqm (E) + (F)</t>
  </si>
  <si>
    <t>Taking output = 1050 cum (2415 tonne)</t>
  </si>
  <si>
    <t>Sand as per IS: 383 and conforming to clause 602.2.4 @ 0.45 cum/cum of concrete</t>
  </si>
  <si>
    <t xml:space="preserve">Cement 43 grade @ 400 kg/cum of concrete </t>
  </si>
  <si>
    <t>32 mm mild steel dowel bars of grade S 240</t>
  </si>
  <si>
    <t>16 mm deformed steel tie bars of grade S 415</t>
  </si>
  <si>
    <t>Separation Membrane of impermeable plastic sheeting 125 micron thick</t>
  </si>
  <si>
    <t>Pre moulded Joint filler, 25 mm thick for expansion joint.</t>
  </si>
  <si>
    <t>Joint sealant</t>
  </si>
  <si>
    <t xml:space="preserve">Sealant primer </t>
  </si>
  <si>
    <t>Plastic sheath,1.25 mm thick for dowel bars</t>
  </si>
  <si>
    <t xml:space="preserve">Curing compound </t>
  </si>
  <si>
    <t>Add 1 per cent  of material for cost of miscellaneous materials like tarpauline, Hessian cloth, metal cap, cotton / compressible sponge and cradle for dowel bars, work bridges for men to approach concrete surface without walking over it, cutting blades and bites, minor equipments like scabbling machine, threads, ropes, guide wires and any other unforeseen items.</t>
  </si>
  <si>
    <t>Concrete paver finisher with 40 HP motor for paving of Concrete surface</t>
  </si>
  <si>
    <t>Joint sealant / irrigation / local (M-120)</t>
  </si>
  <si>
    <t xml:space="preserve">Texturing machine </t>
  </si>
  <si>
    <t xml:space="preserve">Concrete joint cutting machine </t>
  </si>
  <si>
    <t>Texturing Machine / hour for CC Pavement</t>
  </si>
  <si>
    <t>liter</t>
  </si>
  <si>
    <t>Separation Membrane of impermeable plastic sheeting 125 micron thick / sqm</t>
  </si>
  <si>
    <t>(C )</t>
  </si>
  <si>
    <t>Cost per 1050 cum (E) + (F)</t>
  </si>
  <si>
    <t xml:space="preserve">Taking output = 10250 sqm (205 cum) </t>
  </si>
  <si>
    <t>53 mm to 9.5 mm @ 50% 
(Av. rate of 50 - 55 mm, 40-45 mm, 25 - 27 mm, 19 - 22 mm, 12 to 14 mm, 9.5-11.2mm HBG M/C metal)</t>
  </si>
  <si>
    <t>9.5 mm to 2.36 mm  @ 35% 
(Av. rate of 9.5-11.2mm , 5-7mm &amp; 2.36 - 5mm HBG M/C metal)</t>
  </si>
  <si>
    <t>2.36mm and below @15%
(Rate of 2.36mm &amp; below HBG metal)</t>
  </si>
  <si>
    <t>22.4 to 2.36 mm IRC&amp;MoRT&amp;H HBG M/C metal@40%</t>
  </si>
  <si>
    <t>2.36 mm to 75 micron @ 30% (2.36mm &amp; below)</t>
  </si>
  <si>
    <t>Hydrostatic Paver finisher with sensor control</t>
  </si>
  <si>
    <t xml:space="preserve">Batch mix Hot mix plant @ 100 - 120 TPH </t>
  </si>
  <si>
    <t xml:space="preserve">                                                                                                                                                                                                                                                                                                                                                                                                                                                                                                                                                                                                                                                                                                                                                                                                                                                                                                                                                                                                                                                                                                                                                                                                                                                                                                                                                                                                                                                                                                                                                                                                    </t>
  </si>
  <si>
    <t>Emulsion (SS1)</t>
  </si>
  <si>
    <t>barrel thick</t>
  </si>
  <si>
    <t>Volume of concrete</t>
  </si>
  <si>
    <t>Wt. of cement</t>
  </si>
  <si>
    <t>Cement for NP3 &amp; NP4</t>
  </si>
  <si>
    <t>Steel for NP 4</t>
  </si>
  <si>
    <t>Steel for NP3</t>
  </si>
  <si>
    <t>As per 1S 458 2003</t>
  </si>
  <si>
    <t>Crushed stone coarse aggregate of 25 mm and 12.5 mm nominal sizes graded as per table 600-1 @ 0.90 cum/cum of concrete conforming to clause 602.2.4.
(Average of 25 mm and 12  mm SS-5 HBG m/c metal)</t>
  </si>
  <si>
    <t>Bulk VG-30 Grade</t>
  </si>
  <si>
    <t>Semi skilled mazdoor for operating pneumatic tools</t>
  </si>
  <si>
    <t>Mazdoors as helpers including loading and unloading</t>
  </si>
  <si>
    <t>Air compressor 250 cfm with two leads for pneumatic cutters/ hammers @ 1 cum per hour</t>
  </si>
  <si>
    <t>Smooth wheeled roller 8 Ton</t>
  </si>
  <si>
    <t>Plastic sheath,1.25 mm thick for dowel bars per sqm - M138 - Irrigation</t>
  </si>
  <si>
    <t>Pre moulded Joint filler, 25 mm thick for expansion joint / sqm (iiri. rate)/ M-141</t>
  </si>
  <si>
    <t>Sealant Primer / Kg - M146 - Irrigation</t>
  </si>
  <si>
    <t>Super Plastisizer Admixure (irri / M180 ) &amp; Irrigation materials Si. No. 70</t>
  </si>
  <si>
    <t>Curing Compound / liter (irrigation) - M-090</t>
  </si>
  <si>
    <t>Quarry Rubbish</t>
  </si>
  <si>
    <t>Tipper 5.5 cum capacity 4 trips per hour</t>
  </si>
  <si>
    <t>Front end loader 1 cum bucket capacity</t>
  </si>
  <si>
    <t>Gelatine per kg</t>
  </si>
  <si>
    <t>Electric Detonators / each</t>
  </si>
  <si>
    <t>Cost  per 180 cum  (E) + (F)</t>
  </si>
  <si>
    <t>Credit for excavated rock found suitable for use per cum / Irrigatiion item/ M 089</t>
  </si>
  <si>
    <t>Binding Wire</t>
  </si>
  <si>
    <t>Excavation for roadway in ordinary rock by deploying a dozer, 80 HP including cutting and pushing the cut earth to site of embankment upto a distance of 100 metres ( average lead 50 metres ), trimming bottom and side slopes in accordance with the requirements of lines, grades and cross sections.</t>
  </si>
  <si>
    <t xml:space="preserve">Taking out put = 108 Cum </t>
  </si>
  <si>
    <t xml:space="preserve">Dozer </t>
  </si>
  <si>
    <t>Cost  per 108 cum  (D) + (E)</t>
  </si>
  <si>
    <t>300 mm Dia.,</t>
  </si>
  <si>
    <t>Cost of 300 mm Dia., pipes</t>
  </si>
  <si>
    <t>Bulk VG-10 Grade</t>
  </si>
  <si>
    <t>Kerb casting machine / hr</t>
  </si>
  <si>
    <t>Synthetic enamel paint Si. No. 71 of material / Irrigation SoR</t>
  </si>
  <si>
    <t>Credit for excavated rock found suitable for use @ 50%</t>
  </si>
  <si>
    <t>no.</t>
  </si>
  <si>
    <t>Publich health - Table 8</t>
  </si>
  <si>
    <t>Galvonized MS Flat Clamp</t>
  </si>
  <si>
    <t>Irrigation - M-101</t>
  </si>
  <si>
    <t>100 mm dia A C Pipe (PH - Table 8)</t>
  </si>
  <si>
    <t>l</t>
  </si>
  <si>
    <t>OH charges @ 4.615%  on (A) + (B)</t>
  </si>
  <si>
    <t>OH charges @ 4.615%  on (A) + (B)+( C)</t>
  </si>
  <si>
    <t>Over head charges @ 4.615%  on (A) + (B)</t>
  </si>
  <si>
    <t xml:space="preserve">Over head charges @ 4.615%  </t>
  </si>
  <si>
    <t xml:space="preserve">Over head charges @ 4.615% </t>
  </si>
  <si>
    <t>Over head charges @ 4.615%</t>
  </si>
  <si>
    <t xml:space="preserve">Over head charges @ 4.615 %  </t>
  </si>
  <si>
    <t>450 mm Dia.,</t>
  </si>
  <si>
    <t>Cost of 450 mm Dia., pipes</t>
  </si>
  <si>
    <t>900 mm Dia.,</t>
  </si>
  <si>
    <t>Cost of 900mm Dia., pipes</t>
  </si>
  <si>
    <t>1200 mm Dia.</t>
  </si>
  <si>
    <t>Cost of 1200mm Dia., pipes</t>
  </si>
  <si>
    <t>Supplying and laying of seperation membrane 125 micron and as per ISI standard specification duly fixing over DLCC including cost, conveyance of all materials etc., complete and as directed by the Engineer-in-Charge during execution of work.</t>
  </si>
  <si>
    <t>Mastic Pad 25.4 mm thickness</t>
  </si>
  <si>
    <t>Mastic Pad 12.7 mm thickness</t>
  </si>
  <si>
    <t>Filler material (2.36 mm &amp; below)</t>
  </si>
  <si>
    <t xml:space="preserve">Painter Second Class </t>
  </si>
  <si>
    <t>Sand for Mortar / Plastering</t>
  </si>
  <si>
    <t>Irigation Si. No. 11</t>
  </si>
  <si>
    <t xml:space="preserve">Picking rate as per SoR (part-II)  item no. 152 of Material </t>
  </si>
  <si>
    <t>Rate  as per SoR 2019-20</t>
  </si>
  <si>
    <t>CHAPTER - I</t>
  </si>
  <si>
    <t>Description</t>
  </si>
  <si>
    <t>Unit</t>
  </si>
  <si>
    <t>Rate  Rs</t>
  </si>
  <si>
    <t>Cost  Rs</t>
  </si>
  <si>
    <t>Cost of Haulage Excluding Loading and Unloading</t>
  </si>
  <si>
    <t>Haulage of materials by tipper excluding cost of loading, unloading and stacking.</t>
  </si>
  <si>
    <t>Unit = t.km</t>
  </si>
  <si>
    <t>Taking output 10 tonnes load and lead 10 km = 100 t.km</t>
  </si>
  <si>
    <t>Surfaced Road</t>
  </si>
  <si>
    <t>Speed with load : 25 km / hour.</t>
  </si>
  <si>
    <t>Speed while Returning empty :35 km / hour.</t>
  </si>
  <si>
    <t>a)    Machinery.</t>
  </si>
  <si>
    <t>Tipper 10 tonne capacity</t>
  </si>
  <si>
    <t>Time taken for onward haulage with load</t>
  </si>
  <si>
    <t>Time taken for empty return trip.</t>
  </si>
  <si>
    <t>cost for 100 t km = a+b+c</t>
  </si>
  <si>
    <t>Rate per t.km = (a+b+c)/100</t>
  </si>
  <si>
    <t>A+B+C</t>
  </si>
  <si>
    <t>Form work @ 2% on A+B+C</t>
  </si>
  <si>
    <t>A+B+C+D</t>
  </si>
  <si>
    <t>Add for Over head charges @ 4.615% on E</t>
  </si>
  <si>
    <t>(H)</t>
  </si>
  <si>
    <t>Total of E+F</t>
  </si>
  <si>
    <t>Add Contractors Profit at 10% on (G)</t>
  </si>
  <si>
    <t xml:space="preserve">Fixed  form paver with electronic sensor </t>
  </si>
  <si>
    <t>Mechanical broom hydraulic for surface cleaning (Road Sweeper)</t>
  </si>
  <si>
    <t>Excavation in hilly area in ordinary rock not requiring blasting by mechanical means including cutting and trimming of slopes and disposal of cut material with all lift and lead upto 1000 metres.as per MoRTH specification 301 (5th Revision) and as directed by the Engineer-in-Charge</t>
  </si>
  <si>
    <t>Over head charges @4.615% on (A) + (B)</t>
  </si>
  <si>
    <t>Toal of (A) + (B)+( C)</t>
  </si>
  <si>
    <t>Cost  per 170 cum  (D) + (E)</t>
  </si>
  <si>
    <t>Wt. of Bitumen = 450 x 4.0/100 = 18.00 MT</t>
  </si>
  <si>
    <t>weight of bitumen = 450*4.0 / 100 = 18.00 tones</t>
  </si>
  <si>
    <t>Weight of aggregate = 450 -18.00 = 432.00 tones</t>
  </si>
  <si>
    <t>Volume of aggregate = 288.00 cum</t>
  </si>
  <si>
    <t xml:space="preserve">  IRC &amp; MORT&amp;H HBG M/C chips 37.5 - 25  mm @ 22 %   - 25-27 mm </t>
  </si>
  <si>
    <t>IRC &amp; MORT&amp;H HBG M/C chips 25-10 mm @ 13 %   - Avg. of (25-27 mm),(19-22 mm),(12-14 mm), (9.5-11.2 mm)</t>
  </si>
  <si>
    <t>IRC &amp; MORT&amp;H HBG M/c Chips  10 - 4.75 mm @ 19 % - Avg. of (9.5-11.2 mm),( 5-7 mm), (2.36 - 5 mm)</t>
  </si>
  <si>
    <t>IRC &amp; MoRTH HBG M/C Chips  4.75 mm &amp; below @ 44 % - Avg. of (2.36-5),( 2.36mm &amp; below)</t>
  </si>
  <si>
    <t>Roughstone 300mm (HBG) for revetment</t>
  </si>
  <si>
    <t>Roughstone 225mm (HBG) for revetment</t>
  </si>
  <si>
    <t>30% 1st class Mason + 70% 2nd class mason</t>
  </si>
  <si>
    <t>Rate as per Buildings SSR 2020-21 (BMS - W.21)</t>
  </si>
  <si>
    <t>Picking old metal 40 mm Size Si No-152 SoR (part-II)</t>
  </si>
  <si>
    <t>Add MAA or Any other Area Allowance</t>
  </si>
  <si>
    <t>C1</t>
  </si>
  <si>
    <t>C2</t>
  </si>
  <si>
    <t>S1</t>
  </si>
  <si>
    <t>S2</t>
  </si>
  <si>
    <t>SSR Rate</t>
  </si>
  <si>
    <t>Revised Rate</t>
  </si>
  <si>
    <t>Conveyance</t>
  </si>
  <si>
    <t>upto 5Km</t>
  </si>
  <si>
    <t>extra/KM</t>
  </si>
  <si>
    <t>Whether to Add MAA or Any other Area Allowance</t>
  </si>
  <si>
    <t>Yes/No</t>
  </si>
  <si>
    <t>Area Allowances As per SOR 2021-22</t>
  </si>
  <si>
    <t>CORPORATIONS &amp; MUNICIPALITIES</t>
  </si>
  <si>
    <t>VIJAYAWADA &amp; VISAKHAPATNAM</t>
  </si>
  <si>
    <t>All other Municipal Corporations except above</t>
  </si>
  <si>
    <t>Amaravathi Capital Region</t>
  </si>
  <si>
    <t xml:space="preserve">All other Municipalities and District Head Quarters </t>
  </si>
  <si>
    <t>Tirumal Hills in Chittor District</t>
  </si>
  <si>
    <t>Horsily Hills in Chittor District</t>
  </si>
  <si>
    <t>Inside Tirumal Temple over &amp; above Tirumala Hills</t>
  </si>
  <si>
    <t>For Works located inside T.T.D Temples of Sri Padmavathi Ammavari Temple,
Tiruchanoor, Sri Govindaraja Swamy Temple at Tirupathi, Sri Kapleswara Swamy
Temple, Kapilatheerthm, Tirupathi and Sri Kalyana Venkateswara Swamy Temple,
Srinivasa Mangapuram , 20% extra over the basic rates of labour component for
Tirupathi Municipal Corporation is allowed</t>
  </si>
  <si>
    <t>JAIL COMPOUNDS</t>
  </si>
  <si>
    <t>INDUSTRIAL AREA</t>
  </si>
  <si>
    <t>for works
situated within 10Kms belt of Industrial area of, Ibrahimpatnam, Vuyyuru,
Jaggaiahpeta in Krishna District, Macherla, Gurajala, Challapalli in Guntur District
Garividi in Vijayanagaram District, Renigunta in Chittoor District and Yerraguntla &amp;
Mangampet in Kadapa District, Hindupur, Tadipatri, Anantapur, Guntakal,
Rayalcheruvu, Yadiki of Anantapur District and Adoni, Dhone,Cement Nagar, Nandyal,
Kurnool, Yemmiganur &amp; Bethamcherla of Kurnool District, Anakapally of
Vishakhapatnam District.</t>
  </si>
  <si>
    <t>C</t>
  </si>
  <si>
    <t xml:space="preserve">A </t>
  </si>
  <si>
    <t>Allowable%</t>
  </si>
  <si>
    <t>All Sheets are Protected except cells which are required to modify with Green colour</t>
  </si>
  <si>
    <t>If needed use " dee5" as password to unprotect sheet</t>
  </si>
  <si>
    <t>.</t>
  </si>
  <si>
    <t>Super Plastisizer admixture IS marked as 9103-1999 @0.5% by weight of cement</t>
  </si>
  <si>
    <t>Concrete joint cutting machine / hr for CC Pvmt</t>
  </si>
  <si>
    <t>Galvanised MS Flat Clamp (Irrigation M-101)</t>
  </si>
  <si>
    <t>Buildings</t>
  </si>
  <si>
    <t>Pav</t>
  </si>
  <si>
    <t>No paver</t>
  </si>
  <si>
    <t>Quarry spall(Field picked metal)
Av. of rate 25mm &amp; 40mm</t>
  </si>
  <si>
    <t>MAT00300</t>
  </si>
  <si>
    <t>MAT00292</t>
  </si>
  <si>
    <t>MAT00275</t>
  </si>
  <si>
    <t>Local Quotations</t>
  </si>
  <si>
    <t>Km</t>
  </si>
  <si>
    <t xml:space="preserve">Forming shoulders with borrowed useful seclected earth 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 complete for finished item of work as per MORT&amp;H specification 305 (5th revision) (Payment will be made based on levels for finished item of work) </t>
  </si>
  <si>
    <t>Vizag</t>
  </si>
  <si>
    <t>Lead from  Vizag</t>
  </si>
  <si>
    <t>Ref :-</t>
  </si>
  <si>
    <t>Bulk 60/70 Grade (VG-30)</t>
  </si>
  <si>
    <t>From Chennai</t>
  </si>
  <si>
    <t>per Km</t>
  </si>
  <si>
    <t>Government of Andhra Pradesh
Roads and Buildings Department
Major District Roads</t>
  </si>
  <si>
    <t>Major Head of Account :</t>
  </si>
  <si>
    <t>Minor Head of Account :</t>
  </si>
  <si>
    <t>Sub Head of Account :</t>
  </si>
  <si>
    <t>Detailed Head of Account :</t>
  </si>
  <si>
    <t>Name of the Work :</t>
  </si>
  <si>
    <t>Amount of Estimate :</t>
  </si>
  <si>
    <t>Administrative Sanction :</t>
  </si>
  <si>
    <t>Technical Sanction :</t>
  </si>
  <si>
    <t>GOVERNMENT OF ANDHRA PRADESH</t>
  </si>
  <si>
    <t>ESTIMATE AMOUNT</t>
  </si>
  <si>
    <t>Circle</t>
  </si>
  <si>
    <t>Division</t>
  </si>
  <si>
    <t>Sub Division</t>
  </si>
  <si>
    <t>Section</t>
  </si>
  <si>
    <t>S.No</t>
  </si>
  <si>
    <t>Amount in Rs</t>
  </si>
  <si>
    <t>PART-A</t>
  </si>
  <si>
    <t>LS Provision towards Price Adjustment</t>
  </si>
  <si>
    <t>PART-B</t>
  </si>
  <si>
    <t>LS Provision towards GST @ 18%</t>
  </si>
  <si>
    <t>LS Provision towards Quality Control Charges</t>
  </si>
  <si>
    <t>LS Provision towards Avagahana Sadassu</t>
  </si>
  <si>
    <t>Earth</t>
  </si>
  <si>
    <t xml:space="preserve">Quantity </t>
  </si>
  <si>
    <t>Rate /Per</t>
  </si>
  <si>
    <t xml:space="preserve">Description of  item </t>
  </si>
  <si>
    <t>I</t>
  </si>
  <si>
    <t>AEE-I               DEE-IV                     EE(TEC)</t>
  </si>
  <si>
    <t>ENC(MDRs)</t>
  </si>
  <si>
    <t>DCE(R).</t>
  </si>
  <si>
    <t>EE(TEC)</t>
  </si>
  <si>
    <t>DCE(R)</t>
  </si>
  <si>
    <r>
      <t>NAME OF WORK</t>
    </r>
    <r>
      <rPr>
        <b/>
        <i/>
        <sz val="16"/>
        <color indexed="8"/>
        <rFont val="Bookman Old Style"/>
        <family val="1"/>
      </rPr>
      <t xml:space="preserve"> ::-</t>
    </r>
  </si>
  <si>
    <r>
      <t>Providing , laying of close graded premix surfacing material (</t>
    </r>
    <r>
      <rPr>
        <b/>
        <sz val="10"/>
        <color theme="1"/>
        <rFont val="Verdana"/>
        <family val="2"/>
      </rPr>
      <t xml:space="preserve"> Mixed seal surfacing) of 20 mm</t>
    </r>
    <r>
      <rPr>
        <sz val="10"/>
        <color theme="1"/>
        <rFont val="Verdana"/>
        <family val="2"/>
      </rPr>
      <t xml:space="preserve"> thickness by  hot mix plant  using hard blasted granite crushed aggregates of  13.2 mm to 0.09 mm (Type 'B')  as per table 500-19 of specification 508 of </t>
    </r>
    <r>
      <rPr>
        <b/>
        <sz val="10"/>
        <color theme="1"/>
        <rFont val="Verdana"/>
        <family val="2"/>
      </rPr>
      <t>MoRT&amp;H (5</t>
    </r>
    <r>
      <rPr>
        <b/>
        <vertAlign val="superscript"/>
        <sz val="10"/>
        <color theme="1"/>
        <rFont val="Verdana"/>
        <family val="2"/>
      </rPr>
      <t>th</t>
    </r>
    <r>
      <rPr>
        <b/>
        <sz val="10"/>
        <color theme="1"/>
        <rFont val="Verdana"/>
        <family val="2"/>
      </rPr>
      <t xml:space="preserve"> Revision)</t>
    </r>
    <r>
      <rPr>
        <sz val="10"/>
        <color theme="1"/>
        <rFont val="Verdana"/>
        <family val="2"/>
      </rPr>
      <t>,  premixed with bituminous binder VG-30 (60/70) grade</t>
    </r>
    <r>
      <rPr>
        <b/>
        <sz val="10"/>
        <color theme="1"/>
        <rFont val="Verdana"/>
        <family val="2"/>
      </rPr>
      <t xml:space="preserve"> @ 19.00 Kg </t>
    </r>
    <r>
      <rPr>
        <sz val="10"/>
        <color theme="1"/>
        <rFont val="Verdana"/>
        <family val="2"/>
      </rPr>
      <t>per</t>
    </r>
    <r>
      <rPr>
        <b/>
        <sz val="10"/>
        <color theme="1"/>
        <rFont val="Verdana"/>
        <family val="2"/>
      </rPr>
      <t xml:space="preserve"> </t>
    </r>
    <r>
      <rPr>
        <sz val="10"/>
        <color theme="1"/>
        <rFont val="Verdana"/>
        <family val="2"/>
      </rPr>
      <t xml:space="preserve">10 Sqm area, including cost of all materials and  transporting the hot mix to work site, laying with mechanical paver finisher to the required grade, level and alignment, rolling with smooth wheeled roller 8 to 10 Tonnes as per MoRT&amp;H (5th Revision) Specification No. </t>
    </r>
    <r>
      <rPr>
        <b/>
        <sz val="10"/>
        <color theme="1"/>
        <rFont val="Verdana"/>
        <family val="2"/>
      </rPr>
      <t>508</t>
    </r>
    <r>
      <rPr>
        <sz val="10"/>
        <color theme="1"/>
        <rFont val="Verdana"/>
        <family val="2"/>
      </rPr>
      <t xml:space="preserve">  complete for finished item of work  in all respects as directed by Engineer-in-charge.</t>
    </r>
  </si>
  <si>
    <r>
      <t>Providing Vibrated Cement Concrete (1:4:8)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1500,1700,  2100  (</t>
    </r>
    <r>
      <rPr>
        <b/>
        <sz val="10"/>
        <color theme="1"/>
        <rFont val="Verdana"/>
        <family val="2"/>
      </rPr>
      <t>5th  Revision</t>
    </r>
    <r>
      <rPr>
        <sz val="10"/>
        <color theme="1"/>
        <rFont val="Verdana"/>
        <family val="2"/>
      </rPr>
      <t xml:space="preserve">) and as directed by the Engineer-in-Charge for base coarse below </t>
    </r>
    <r>
      <rPr>
        <b/>
        <sz val="10"/>
        <color theme="1"/>
        <rFont val="Verdana"/>
        <family val="2"/>
      </rPr>
      <t>CC Pavement</t>
    </r>
  </si>
  <si>
    <r>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1500,1700,  2100  (</t>
    </r>
    <r>
      <rPr>
        <b/>
        <sz val="10"/>
        <color theme="1"/>
        <rFont val="Verdana"/>
        <family val="2"/>
      </rPr>
      <t>5th  Revision</t>
    </r>
    <r>
      <rPr>
        <sz val="10"/>
        <color theme="1"/>
        <rFont val="Verdana"/>
        <family val="2"/>
      </rPr>
      <t>) and as directed by the Engineer-in-Charge for base coarse below CC Pavement.</t>
    </r>
  </si>
  <si>
    <r>
      <t xml:space="preserve">Vibrated  cement concrete </t>
    </r>
    <r>
      <rPr>
        <b/>
        <sz val="10"/>
        <color theme="1"/>
        <rFont val="Verdana"/>
        <family val="2"/>
      </rPr>
      <t>M 35 grade</t>
    </r>
    <r>
      <rPr>
        <sz val="10"/>
        <color theme="1"/>
        <rFont val="Verdana"/>
        <family val="2"/>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MoRT&amp;H specification  1500, 1700,  2100 &amp; 2702  (</t>
    </r>
    <r>
      <rPr>
        <b/>
        <sz val="10"/>
        <color theme="1"/>
        <rFont val="Verdana"/>
        <family val="2"/>
      </rPr>
      <t>5th Revision</t>
    </r>
    <r>
      <rPr>
        <sz val="10"/>
        <color theme="1"/>
        <rFont val="Verdana"/>
        <family val="2"/>
      </rPr>
      <t xml:space="preserve">) and  as directed by the Engineer-in-Charge for </t>
    </r>
    <r>
      <rPr>
        <b/>
        <sz val="10"/>
        <color theme="1"/>
        <rFont val="Verdana"/>
        <family val="2"/>
      </rPr>
      <t>C.C Pavement.</t>
    </r>
  </si>
  <si>
    <r>
      <rPr>
        <b/>
        <sz val="10"/>
        <color theme="1"/>
        <rFont val="Verdana"/>
        <family val="2"/>
      </rPr>
      <t>Earthwork excavation</t>
    </r>
    <r>
      <rPr>
        <sz val="10"/>
        <color theme="1"/>
        <rFont val="Verdana"/>
        <family val="2"/>
      </rPr>
      <t xml:space="preserve">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and as directed by the Engineer-in-Charge </t>
    </r>
  </si>
  <si>
    <r>
      <t xml:space="preserve">Providing  </t>
    </r>
    <r>
      <rPr>
        <b/>
        <sz val="10"/>
        <color theme="1"/>
        <rFont val="Verdana"/>
        <family val="2"/>
      </rPr>
      <t>first class bedding with Granular material</t>
    </r>
    <r>
      <rPr>
        <sz val="10"/>
        <color theme="1"/>
        <rFont val="Verdana"/>
        <family val="2"/>
      </rPr>
      <t xml:space="preserve"> below the pipes of  Hume pipe culverts suitably compacted / rammed including cost and conveyance of materials to site etc.,  complete as per drawing and MoRT&amp;H Specification  2900 (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and as directed by the Engineer-in-Charge. </t>
    </r>
  </si>
  <si>
    <r>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1500,1700,  2100  (</t>
    </r>
    <r>
      <rPr>
        <b/>
        <sz val="10"/>
        <color theme="1"/>
        <rFont val="Verdana"/>
        <family val="2"/>
      </rPr>
      <t>5th  Revision</t>
    </r>
    <r>
      <rPr>
        <sz val="10"/>
        <color theme="1"/>
        <rFont val="Verdana"/>
        <family val="2"/>
      </rPr>
      <t xml:space="preserve">) and as directed by the Engineer-in-Charge for  </t>
    </r>
    <r>
      <rPr>
        <b/>
        <sz val="10"/>
        <color theme="1"/>
        <rFont val="Verdana"/>
        <family val="2"/>
      </rPr>
      <t>foundation</t>
    </r>
    <r>
      <rPr>
        <sz val="10"/>
        <color theme="1"/>
        <rFont val="Verdana"/>
        <family val="2"/>
      </rPr>
      <t>.</t>
    </r>
  </si>
  <si>
    <r>
      <t>Providing Vibrated Cement Concrete (1:3:6)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1500,1700,  2200  (</t>
    </r>
    <r>
      <rPr>
        <b/>
        <sz val="10"/>
        <color theme="1"/>
        <rFont val="Verdana"/>
        <family val="2"/>
      </rPr>
      <t>5th  Revision</t>
    </r>
    <r>
      <rPr>
        <sz val="10"/>
        <color theme="1"/>
        <rFont val="Verdana"/>
        <family val="2"/>
      </rPr>
      <t xml:space="preserve">) and as directed by the Engineer-in-Charge for </t>
    </r>
    <r>
      <rPr>
        <b/>
        <sz val="10"/>
        <color theme="1"/>
        <rFont val="Verdana"/>
        <family val="2"/>
      </rPr>
      <t xml:space="preserve"> Body walls.</t>
    </r>
  </si>
  <si>
    <r>
      <rPr>
        <b/>
        <sz val="10"/>
        <color theme="1"/>
        <rFont val="Verdana"/>
        <family val="2"/>
      </rPr>
      <t xml:space="preserve">Filling in between body walls  </t>
    </r>
    <r>
      <rPr>
        <sz val="10"/>
        <color theme="1"/>
        <rFont val="Verdana"/>
        <family val="2"/>
      </rPr>
      <t>with gravel including cost  and conveyance  of all materials to site etc., complete  as per   Clause 710.1.4 of IRC : 78 and as per  MoRT&amp;H Specification No. 2200 &amp; 2907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and as per Drawing and technical specifications  for finished item of work.</t>
    </r>
  </si>
  <si>
    <r>
      <t xml:space="preserve">Providing </t>
    </r>
    <r>
      <rPr>
        <b/>
        <sz val="10"/>
        <color theme="1"/>
        <rFont val="Verdana"/>
        <family val="2"/>
      </rPr>
      <t>SS Revetment 300 mm thick</t>
    </r>
    <r>
      <rPr>
        <sz val="10"/>
        <color theme="1"/>
        <rFont val="Verdana"/>
        <family val="2"/>
      </rPr>
      <t xml:space="preserve">  including cost and conveyance of materials to site and including labour charges for packing the stones for revetment etc., complete for finished item of work as per MoRT&amp;H specification 2504 (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 and as directed by the Engineer-in-Charge  for  Pitching of slopes</t>
    </r>
  </si>
  <si>
    <r>
      <t xml:space="preserve">Providing and laying </t>
    </r>
    <r>
      <rPr>
        <b/>
        <sz val="10"/>
        <color theme="1"/>
        <rFont val="Verdana"/>
        <family val="2"/>
      </rPr>
      <t>filter material with Gravel underneath pitching in slopes</t>
    </r>
    <r>
      <rPr>
        <sz val="10"/>
        <color theme="1"/>
        <rFont val="Verdana"/>
        <family val="2"/>
      </rPr>
      <t xml:space="preserve"> including cost and conveyance of materials to site including labour charges  etc., complete for finished item of work as per MoRT&amp;H Specification 2504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and as directed by the Engineer-in-Charge  </t>
    </r>
  </si>
  <si>
    <r>
      <t xml:space="preserve">Vibrated  cement concrete </t>
    </r>
    <r>
      <rPr>
        <b/>
        <sz val="10"/>
        <color theme="1"/>
        <rFont val="Verdana"/>
        <family val="2"/>
      </rPr>
      <t>M 15 Grade Concrete</t>
    </r>
    <r>
      <rPr>
        <sz val="10"/>
        <color theme="1"/>
        <rFont val="Verdana"/>
        <family val="2"/>
      </rPr>
      <t xml:space="preserve"> using 40mm , 20mm and 10mm size HBG crushed stone aggregate (Coarse aggregate conforming to table 1000-1 and fine aggregate conforming to table 1000-2) including cost and conveyance of all  materials to site and all labour charges for machine mixing,laying in position, Compacting , Vibrating and curing including all other incidental and all other operational charges of T&amp;P required etc., complete as per MoRT&amp;H Specification 1500,1700, 2100 (</t>
    </r>
    <r>
      <rPr>
        <b/>
        <sz val="10"/>
        <color theme="1"/>
        <rFont val="Verdana"/>
        <family val="2"/>
      </rPr>
      <t>5th Revision</t>
    </r>
    <r>
      <rPr>
        <sz val="10"/>
        <color theme="1"/>
        <rFont val="Verdana"/>
        <family val="2"/>
      </rPr>
      <t xml:space="preserve">)  </t>
    </r>
    <r>
      <rPr>
        <b/>
        <sz val="10"/>
        <color theme="1"/>
        <rFont val="Verdana"/>
        <family val="2"/>
      </rPr>
      <t>for footings and Raft foundation</t>
    </r>
    <r>
      <rPr>
        <sz val="10"/>
        <color theme="1"/>
        <rFont val="Verdana"/>
        <family val="2"/>
      </rPr>
      <t xml:space="preserve"> .</t>
    </r>
  </si>
  <si>
    <r>
      <t xml:space="preserve">Vibrated reinforced cement concrete </t>
    </r>
    <r>
      <rPr>
        <b/>
        <sz val="10"/>
        <color theme="1"/>
        <rFont val="Verdana"/>
        <family val="2"/>
      </rPr>
      <t xml:space="preserve">M 20 grade </t>
    </r>
    <r>
      <rPr>
        <sz val="10"/>
        <color theme="1"/>
        <rFont val="Verdana"/>
        <family val="2"/>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1500,1600,1700 &amp; 2100  (</t>
    </r>
    <r>
      <rPr>
        <b/>
        <sz val="10"/>
        <color theme="1"/>
        <rFont val="Verdana"/>
        <family val="2"/>
      </rPr>
      <t>5th revision</t>
    </r>
    <r>
      <rPr>
        <sz val="10"/>
        <color theme="1"/>
        <rFont val="Verdana"/>
        <family val="2"/>
      </rPr>
      <t xml:space="preserve"> ) and  as directed by the Engineer-in-Charge for  </t>
    </r>
    <r>
      <rPr>
        <b/>
        <sz val="10"/>
        <color theme="1"/>
        <rFont val="Verdana"/>
        <family val="2"/>
      </rPr>
      <t>for foundations</t>
    </r>
  </si>
  <si>
    <r>
      <t xml:space="preserve">Vibrated reinforced cement concrete </t>
    </r>
    <r>
      <rPr>
        <b/>
        <sz val="10"/>
        <color theme="1"/>
        <rFont val="Verdana"/>
        <family val="2"/>
      </rPr>
      <t xml:space="preserve">M 20 grade </t>
    </r>
    <r>
      <rPr>
        <sz val="10"/>
        <color theme="1"/>
        <rFont val="Verdana"/>
        <family val="2"/>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1500,1600,1700 &amp; 2200  (4th revision ) and  as directed by the Engineer-in-Charge for  </t>
    </r>
    <r>
      <rPr>
        <b/>
        <sz val="10"/>
        <color theme="1"/>
        <rFont val="Verdana"/>
        <family val="2"/>
      </rPr>
      <t>Bed blocks &amp; Backing walls (Sub-structure)</t>
    </r>
  </si>
  <si>
    <r>
      <t xml:space="preserve">Vibrated reinforced cement concrete </t>
    </r>
    <r>
      <rPr>
        <b/>
        <sz val="10"/>
        <color theme="1"/>
        <rFont val="Verdana"/>
        <family val="2"/>
      </rPr>
      <t xml:space="preserve">M 30 grade </t>
    </r>
    <r>
      <rPr>
        <sz val="10"/>
        <color theme="1"/>
        <rFont val="Verdana"/>
        <family val="2"/>
      </rPr>
      <t>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1600,1700,  &amp; 2702  (</t>
    </r>
    <r>
      <rPr>
        <b/>
        <sz val="10"/>
        <color theme="1"/>
        <rFont val="Verdana"/>
        <family val="2"/>
      </rPr>
      <t>5th Revision</t>
    </r>
    <r>
      <rPr>
        <sz val="10"/>
        <color theme="1"/>
        <rFont val="Verdana"/>
        <family val="2"/>
      </rPr>
      <t xml:space="preserve">) and  as directed by the Engineer-in-Charge for </t>
    </r>
    <r>
      <rPr>
        <b/>
        <sz val="10"/>
        <color theme="1"/>
        <rFont val="Verdana"/>
        <family val="2"/>
      </rPr>
      <t>wearing coat over Deck slab</t>
    </r>
    <r>
      <rPr>
        <sz val="10"/>
        <color theme="1"/>
        <rFont val="Verdana"/>
        <family val="2"/>
      </rPr>
      <t>.</t>
    </r>
  </si>
  <si>
    <r>
      <t>Vibrated cement concrete</t>
    </r>
    <r>
      <rPr>
        <b/>
        <sz val="10"/>
        <color theme="1"/>
        <rFont val="Verdana"/>
        <family val="2"/>
      </rPr>
      <t xml:space="preserve"> M 15 Grade Concrete</t>
    </r>
    <r>
      <rPr>
        <sz val="10"/>
        <color theme="1"/>
        <rFont val="Verdana"/>
        <family val="2"/>
      </rPr>
      <t xml:space="preserve"> using 40mm , 20mm and 10mm size HBG crushed stone aggregate  (Coarse aggregate conforming to table 1000-1 and fine aggregate conforming to table 1000-2) including cost and conveyance of all  materials to site and all labour charges for machine mixing,laying in position, Compacting , Vibrating and curing including all other incidental and all other operational charges of T&amp;P required etc., complete as per MoRT&amp;H Specification 1500,1700, 2100,2700 (</t>
    </r>
    <r>
      <rPr>
        <b/>
        <sz val="10"/>
        <color theme="1"/>
        <rFont val="Verdana"/>
        <family val="2"/>
      </rPr>
      <t>5th Revision</t>
    </r>
    <r>
      <rPr>
        <sz val="10"/>
        <color theme="1"/>
        <rFont val="Verdana"/>
        <family val="2"/>
      </rPr>
      <t xml:space="preserve">)  for </t>
    </r>
    <r>
      <rPr>
        <b/>
        <sz val="10"/>
        <color theme="1"/>
        <rFont val="Verdana"/>
        <family val="2"/>
      </rPr>
      <t>levelling course</t>
    </r>
  </si>
  <si>
    <r>
      <t xml:space="preserve">Providing </t>
    </r>
    <r>
      <rPr>
        <b/>
        <sz val="10"/>
        <color theme="1"/>
        <rFont val="Verdana"/>
        <family val="2"/>
      </rPr>
      <t xml:space="preserve">Grouted Revetment </t>
    </r>
    <r>
      <rPr>
        <sz val="10"/>
        <color theme="1"/>
        <rFont val="Verdana"/>
        <family val="2"/>
      </rPr>
      <t xml:space="preserve">with  rough stone (HBG) of not less than 300 mm size grouted with 0.20 cum of CC (1:4:8) including cost and conveyance of materials to site and including labour charges for packing the stones for revetment etc., complete for finished item of work as per MoRT&amp;H specification 2504 ( </t>
    </r>
    <r>
      <rPr>
        <b/>
        <sz val="10"/>
        <color theme="1"/>
        <rFont val="Verdana"/>
        <family val="2"/>
      </rPr>
      <t>5th revision</t>
    </r>
    <r>
      <rPr>
        <sz val="10"/>
        <color theme="1"/>
        <rFont val="Verdana"/>
        <family val="2"/>
      </rPr>
      <t xml:space="preserve"> ) and as directed by the Engineer-in-Charge  for  quadrential revetment.</t>
    </r>
  </si>
  <si>
    <r>
      <rPr>
        <b/>
        <sz val="10"/>
        <color theme="1"/>
        <rFont val="Verdana"/>
        <family val="2"/>
      </rPr>
      <t>Back filling behind Abutments</t>
    </r>
    <r>
      <rPr>
        <sz val="10"/>
        <color theme="1"/>
        <rFont val="Verdana"/>
        <family val="2"/>
      </rPr>
      <t xml:space="preserve"> with gravel including cost ,conveyance  of all materials to site etc., complete  as per   Clause 710.1.4 of IRC : 78 and as per  MoRT&amp;H Specification No. 2200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and as per Drawing and technical specifications  for finished item of work</t>
    </r>
  </si>
  <si>
    <r>
      <t xml:space="preserve">Providing and laying of  </t>
    </r>
    <r>
      <rPr>
        <b/>
        <sz val="10"/>
        <color theme="1"/>
        <rFont val="Verdana"/>
        <family val="2"/>
      </rPr>
      <t xml:space="preserve">filter media using 50% of 150 mm IRC soling  stone and  50 % of 40 mm  HBG metal </t>
    </r>
    <r>
      <rPr>
        <sz val="10"/>
        <color theme="1"/>
        <rFont val="Verdana"/>
        <family val="2"/>
      </rPr>
      <t>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t>
    </r>
    <r>
      <rPr>
        <b/>
        <sz val="10"/>
        <color theme="1"/>
        <rFont val="Verdana"/>
        <family val="2"/>
      </rPr>
      <t>5th Revision</t>
    </r>
    <r>
      <rPr>
        <sz val="10"/>
        <color theme="1"/>
        <rFont val="Verdana"/>
        <family val="2"/>
      </rPr>
      <t xml:space="preserve">) for finished item of work. </t>
    </r>
  </si>
  <si>
    <r>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per  I.S.1786 of 1985 for  </t>
    </r>
    <r>
      <rPr>
        <b/>
        <sz val="10"/>
        <color theme="1"/>
        <rFont val="Verdana"/>
        <family val="2"/>
      </rPr>
      <t xml:space="preserve"> Super structure</t>
    </r>
    <r>
      <rPr>
        <sz val="10"/>
        <color theme="1"/>
        <rFont val="Verdana"/>
        <family val="2"/>
      </rPr>
      <t xml:space="preserve"> of R.C.C items.</t>
    </r>
  </si>
  <si>
    <r>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per  I.S.1786 of 1985 for   </t>
    </r>
    <r>
      <rPr>
        <b/>
        <sz val="10"/>
        <color theme="1"/>
        <rFont val="Verdana"/>
        <family val="2"/>
      </rPr>
      <t xml:space="preserve">Sub structure </t>
    </r>
    <r>
      <rPr>
        <sz val="10"/>
        <color theme="1"/>
        <rFont val="Verdana"/>
        <family val="2"/>
      </rPr>
      <t>of R.C.C items.</t>
    </r>
  </si>
  <si>
    <r>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2100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per  I.S.1786 of 1985 for   </t>
    </r>
    <r>
      <rPr>
        <b/>
        <sz val="10"/>
        <color theme="1"/>
        <rFont val="Verdana"/>
        <family val="2"/>
      </rPr>
      <t xml:space="preserve">foundations </t>
    </r>
    <r>
      <rPr>
        <sz val="10"/>
        <color theme="1"/>
        <rFont val="Verdana"/>
        <family val="2"/>
      </rPr>
      <t>of R.C.C items.</t>
    </r>
  </si>
  <si>
    <r>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and all handling charges and operational charges etc., and including over lapping welding if required etc., complete for all R.C.C items for finished item of work as per standard drawings, as per the directions of the Engineer-in-Charge and as per MoRT&amp;H specification 1600 &amp; 2100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per  I.S.1786 of 1985 for   </t>
    </r>
    <r>
      <rPr>
        <b/>
        <sz val="10"/>
        <color theme="1"/>
        <rFont val="Verdana"/>
        <family val="2"/>
      </rPr>
      <t>CC Pavement</t>
    </r>
  </si>
  <si>
    <r>
      <t xml:space="preserve">Providing Uncoated </t>
    </r>
    <r>
      <rPr>
        <b/>
        <sz val="10"/>
        <color theme="1"/>
        <rFont val="Verdana"/>
        <family val="2"/>
      </rPr>
      <t xml:space="preserve">Mild Steel bars ( Fe-250 ) </t>
    </r>
    <r>
      <rPr>
        <sz val="10"/>
        <color theme="1"/>
        <rFont val="Verdana"/>
        <family val="2"/>
      </rPr>
      <t>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per  I.S.1786 of 1985 for </t>
    </r>
    <r>
      <rPr>
        <b/>
        <sz val="10"/>
        <color theme="1"/>
        <rFont val="Verdana"/>
        <family val="2"/>
      </rPr>
      <t>CC Pavement</t>
    </r>
  </si>
  <si>
    <r>
      <rPr>
        <b/>
        <sz val="10"/>
        <color theme="1"/>
        <rFont val="Verdana"/>
        <family val="2"/>
      </rPr>
      <t>Sand filling in foundation</t>
    </r>
    <r>
      <rPr>
        <sz val="10"/>
        <color theme="1"/>
        <rFont val="Verdana"/>
        <family val="2"/>
      </rPr>
      <t xml:space="preserve"> including cost and conveyence of all materials to site and watering, tamping etc., complete for finshed item of work as per MoRT&amp;H specification 304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and as directed by the Engineer - in - Charge.</t>
    </r>
  </si>
  <si>
    <r>
      <t>Vibrated  cement concrete M 15 Grade Concrete using 40mm , 20mm and 10mm size HBG crushed stone aggregate (Coarse aggregate conforming to table 1000-1 and fine aggregate conforming to table 1000-2) including cost and conveyance of  all  materials to site and all labour charges , centering, machine mixing, laying in position,Compacting, Vibrating and curing including all other incidental and all other operational charges of T&amp;P required etc., complete as per MoRT&amp;H Specification 1500,1700, 2200 (</t>
    </r>
    <r>
      <rPr>
        <b/>
        <sz val="10"/>
        <color theme="1"/>
        <rFont val="Verdana"/>
        <family val="2"/>
      </rPr>
      <t>5th Revision</t>
    </r>
    <r>
      <rPr>
        <sz val="10"/>
        <color theme="1"/>
        <rFont val="Verdana"/>
        <family val="2"/>
      </rPr>
      <t xml:space="preserve">)  for </t>
    </r>
    <r>
      <rPr>
        <b/>
        <sz val="10"/>
        <color theme="1"/>
        <rFont val="Verdana"/>
        <family val="2"/>
      </rPr>
      <t xml:space="preserve">Dividers </t>
    </r>
    <r>
      <rPr>
        <sz val="10"/>
        <color theme="1"/>
        <rFont val="Verdana"/>
        <family val="2"/>
      </rPr>
      <t>.</t>
    </r>
  </si>
  <si>
    <r>
      <t xml:space="preserve">Vibrated reinforced cement concrete </t>
    </r>
    <r>
      <rPr>
        <b/>
        <sz val="10"/>
        <color theme="1"/>
        <rFont val="Verdana"/>
        <family val="2"/>
      </rPr>
      <t xml:space="preserve">M 20 grade </t>
    </r>
    <r>
      <rPr>
        <sz val="10"/>
        <color theme="1"/>
        <rFont val="Verdana"/>
        <family val="2"/>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1500,1600,1700 &amp; 2200  (</t>
    </r>
    <r>
      <rPr>
        <b/>
        <sz val="10"/>
        <color theme="1"/>
        <rFont val="Verdana"/>
        <family val="2"/>
      </rPr>
      <t xml:space="preserve">5th revision </t>
    </r>
    <r>
      <rPr>
        <sz val="10"/>
        <color theme="1"/>
        <rFont val="Verdana"/>
        <family val="2"/>
      </rPr>
      <t xml:space="preserve">) and  as directed by the Engineer-in-Charge for  </t>
    </r>
    <r>
      <rPr>
        <b/>
        <sz val="10"/>
        <color theme="1"/>
        <rFont val="Verdana"/>
        <family val="2"/>
      </rPr>
      <t>Cover slabs over side drains</t>
    </r>
  </si>
  <si>
    <r>
      <rPr>
        <b/>
        <sz val="10"/>
        <color theme="1"/>
        <rFont val="Verdana"/>
        <family val="2"/>
      </rPr>
      <t>Plastering in CM (1:5) 12 mm thick</t>
    </r>
    <r>
      <rPr>
        <sz val="10"/>
        <color theme="1"/>
        <rFont val="Verdana"/>
        <family val="2"/>
      </rPr>
      <t xml:space="preserve"> including cost and conveyance of all materials ,  labour charges , curing  etc complete for finished item of work as directed by the Engineer -in-Charge </t>
    </r>
  </si>
  <si>
    <r>
      <t>Painting two coats</t>
    </r>
    <r>
      <rPr>
        <sz val="10"/>
        <color theme="1"/>
        <rFont val="Verdana"/>
        <family val="2"/>
      </rPr>
      <t xml:space="preserve"> after filling the surface with synthetic enamel paint in all shades on new plastered concrete surfaces</t>
    </r>
  </si>
  <si>
    <r>
      <t xml:space="preserve">Forming earthen shoulders with </t>
    </r>
    <r>
      <rPr>
        <b/>
        <sz val="10"/>
        <color theme="1"/>
        <rFont val="Verdana"/>
        <family val="2"/>
      </rPr>
      <t>selective soils obtained from</t>
    </r>
    <r>
      <rPr>
        <sz val="10"/>
        <color theme="1"/>
        <rFont val="Verdana"/>
        <family val="2"/>
      </rPr>
      <t xml:space="preserve">  </t>
    </r>
    <r>
      <rPr>
        <b/>
        <sz val="10"/>
        <color theme="1"/>
        <rFont val="Verdana"/>
        <family val="2"/>
      </rPr>
      <t>side earth</t>
    </r>
    <r>
      <rPr>
        <sz val="10"/>
        <color theme="1"/>
        <rFont val="Verdana"/>
        <family val="2"/>
      </rPr>
      <t xml:space="preserve"> having MDD of not less than 1.75 gms/cc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 complete for finished item of work as per MORT&amp;H specification 305 (</t>
    </r>
    <r>
      <rPr>
        <b/>
        <sz val="10"/>
        <color theme="1"/>
        <rFont val="Verdana"/>
        <family val="2"/>
      </rPr>
      <t>5th revision</t>
    </r>
    <r>
      <rPr>
        <sz val="10"/>
        <color theme="1"/>
        <rFont val="Verdana"/>
        <family val="2"/>
      </rPr>
      <t xml:space="preserve">) (Payment will be made based on levels for finished item of work) </t>
    </r>
  </si>
  <si>
    <r>
      <t xml:space="preserve">Forming shoulders with </t>
    </r>
    <r>
      <rPr>
        <b/>
        <sz val="10"/>
        <color theme="1"/>
        <rFont val="Verdana"/>
        <family val="2"/>
      </rPr>
      <t xml:space="preserve">borrowed useful seclected earth </t>
    </r>
    <r>
      <rPr>
        <sz val="10"/>
        <color theme="1"/>
        <rFont val="Verdana"/>
        <family val="2"/>
      </rPr>
      <t>having MDD of not less than 1.75 gms/cc from outside road boundary by mechnical means with all leads and lifts including pre-watering of soil at borrow area, removal of top soil, excavation of soils at borrowed area, conveyance of soil, depositing the soils on the embankment, spreading soils, breaking clods, sectioning and consolidation with vibratory road roller @ OMC to meet requirement of table 300-2 of MORT&amp;H including all hire and operational charges of T&amp;P , complete for finished item of work as per MORT&amp;H specification 305 (</t>
    </r>
    <r>
      <rPr>
        <b/>
        <sz val="10"/>
        <color theme="1"/>
        <rFont val="Verdana"/>
        <family val="2"/>
      </rPr>
      <t>5th revision</t>
    </r>
    <r>
      <rPr>
        <sz val="10"/>
        <color theme="1"/>
        <rFont val="Verdana"/>
        <family val="2"/>
      </rPr>
      <t xml:space="preserve">) (Payment will be made based on levels for finished item of work) </t>
    </r>
  </si>
  <si>
    <t>II</t>
  </si>
  <si>
    <t>Lead charges for Bulk  @</t>
  </si>
  <si>
    <t>Constituency</t>
  </si>
  <si>
    <t>Item</t>
  </si>
  <si>
    <t>Qty</t>
  </si>
  <si>
    <t>Coefficient for loose quantity</t>
  </si>
  <si>
    <t>Material Qty</t>
  </si>
  <si>
    <t>Rate of seignorage</t>
  </si>
  <si>
    <t>Total Seignorage charges Rs</t>
  </si>
  <si>
    <t>DMF (30% of Seignorage)</t>
  </si>
  <si>
    <t>MERIT (2% of Seignorage)</t>
  </si>
  <si>
    <t>BC - 30mm thick</t>
  </si>
  <si>
    <t>TOTAL RS:</t>
  </si>
  <si>
    <t>Or Say Rs:</t>
  </si>
  <si>
    <t xml:space="preserve">Earthwork excavation in soils upto SDR  by mechanical means for foundations of structures as per drawing and technical specification including setting out, construction of shoring and bracing, removal of stumps and other deleterious matter, dressing sides of  bottom, back filling the excavation earth to the extent required etc.,  complete  for finished item of work, excluding seigniorage charges, as per MoRT&amp;H specification 304 (5th Revision)  and as directed by the Engineer-in-Charge    </t>
  </si>
  <si>
    <t>Providing Vibrated Cement Concrete (1:3:6) mix using 40mm size HBG crushed stone aggregate and fine aggregate conforming to table 1000-2 of MoRT&amp;H including cost,  conveyance of all materials to site and labour charges, centering, machine mixing, laying,  Vibrating, curing etc., including all other incidental and operational charges of all T&amp;P  etc., complete for finished item of work as per MoRT&amp;H specification 1500,1700,  2100  (5th  Revision) and as directed by the Engineer-in-Charge for  foundation.</t>
  </si>
  <si>
    <t>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 laying in position,Compacting, Vibrating and curing including all other incidental and all other operational charges of T&amp;P required etc., complete as per MoRT&amp;H Specification 1500,1700, 2200 (5th Revision)  for Sub structure / Body walls.</t>
  </si>
  <si>
    <t xml:space="preserve">MH-337 - Road works                                    </t>
  </si>
  <si>
    <t xml:space="preserve">  DCE(R).</t>
  </si>
  <si>
    <r>
      <t xml:space="preserve">Forming embankment with Side earth by mechanical means upto SDR including pre-watering of soil , removal of top soil, excavation of soils , depositing the soils on the embankment, spreading soil, breaking clods, sectioning , grading and consolidation with 8 to 10 Tonnes Vibratory Road Roller @ OMC to meet requirement of table </t>
    </r>
    <r>
      <rPr>
        <b/>
        <sz val="10"/>
        <color theme="1"/>
        <rFont val="Verdana"/>
        <family val="2"/>
      </rPr>
      <t>300-2</t>
    </r>
    <r>
      <rPr>
        <sz val="10"/>
        <color theme="1"/>
        <rFont val="Verdana"/>
        <family val="2"/>
      </rPr>
      <t xml:space="preserve"> of MoRT&amp;H,  including  all hire and operational charges of T&amp;P,   complete for finished item of work as per MoRT&amp;H specification 305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(Payment will be made based on level for finished item of work). </t>
    </r>
  </si>
  <si>
    <t>Forming Embankment</t>
  </si>
  <si>
    <t>5054 - Capital outlay on Roads &amp; Bridges</t>
  </si>
  <si>
    <t>04- District and Other roads</t>
  </si>
  <si>
    <t>ROADS &amp; BUILDINGS DEPARTMENT</t>
  </si>
  <si>
    <t>CUM</t>
  </si>
  <si>
    <t>Filling in between body walls  with gravel including cost  and conveyance  of all materials to site etc., complete  as per   Clause 710.1.4 of IRC : 78 and as per  MoRT&amp;H Specification No. 2200 &amp; 2907 (5th Revision) and as per Drawing and technical specifications  for finished item of work.</t>
  </si>
  <si>
    <t xml:space="preserve">Cost per 300 cum (D)+(E) </t>
  </si>
  <si>
    <t xml:space="preserve">Taking out put = 300 Cum </t>
  </si>
  <si>
    <t>Measurements</t>
  </si>
  <si>
    <t>As per WR Dept. (S.No.23)</t>
  </si>
  <si>
    <t>As per WR Dept. (S.No.18)</t>
  </si>
  <si>
    <t>S No.50, Pg.45</t>
  </si>
  <si>
    <t>S No.62, Pg.46</t>
  </si>
  <si>
    <t>HIR-00087</t>
  </si>
  <si>
    <t>HIR-00085</t>
  </si>
  <si>
    <t>HIR-00095</t>
  </si>
  <si>
    <t>LAB-00002</t>
  </si>
  <si>
    <t>LAB-00034</t>
  </si>
  <si>
    <t>LAB-00003</t>
  </si>
  <si>
    <t>As per WR Dept. (S.No.34)</t>
  </si>
  <si>
    <t>As per WR Dept. (S.No.3)</t>
  </si>
  <si>
    <t>HIR 00011</t>
  </si>
  <si>
    <t>MAT-00295</t>
  </si>
  <si>
    <t>MAT-00264</t>
  </si>
  <si>
    <t>MAT-00021</t>
  </si>
  <si>
    <t>MAT-00249</t>
  </si>
  <si>
    <t>MAT-00003</t>
  </si>
  <si>
    <t>HIR-00103</t>
  </si>
  <si>
    <t>MAT-00072</t>
  </si>
  <si>
    <t>MAT-00260</t>
  </si>
  <si>
    <t>MAT-01592</t>
  </si>
  <si>
    <t>MAT-01593</t>
  </si>
  <si>
    <t>LAB-00093</t>
  </si>
  <si>
    <t>MAT-00521</t>
  </si>
  <si>
    <t>MAT-00442</t>
  </si>
  <si>
    <t>CFMS Code</t>
  </si>
  <si>
    <t>MAT-00441</t>
  </si>
  <si>
    <t>MAT-00440</t>
  </si>
  <si>
    <t>MAT-00473</t>
  </si>
  <si>
    <t>MAT-00341</t>
  </si>
  <si>
    <t>MAT-00176</t>
  </si>
  <si>
    <t>MAT-00406</t>
  </si>
  <si>
    <t>MAT-00408</t>
  </si>
  <si>
    <t>MAT-00409</t>
  </si>
  <si>
    <t>MAT-00407</t>
  </si>
  <si>
    <t xml:space="preserve">MAT-00468 &amp;          MAT-00469 </t>
  </si>
  <si>
    <t>MAT-00464</t>
  </si>
  <si>
    <t>MAT-00439</t>
  </si>
  <si>
    <t>MAT-00438</t>
  </si>
  <si>
    <t>MAT-00437</t>
  </si>
  <si>
    <t>MAT-00436</t>
  </si>
  <si>
    <t>MAT-00435</t>
  </si>
  <si>
    <t>MAT-00434</t>
  </si>
  <si>
    <t>MAT-00068</t>
  </si>
  <si>
    <t>MAT-00177</t>
  </si>
  <si>
    <t>MAT-00220</t>
  </si>
  <si>
    <t>MAT-00219</t>
  </si>
  <si>
    <t>MAT-00218</t>
  </si>
  <si>
    <t>MAT-00217</t>
  </si>
  <si>
    <t>MAT-00216</t>
  </si>
  <si>
    <t>MAT-00215</t>
  </si>
  <si>
    <t>MAT-00027</t>
  </si>
  <si>
    <t>MAT-00028</t>
  </si>
  <si>
    <t>MAT-00029</t>
  </si>
  <si>
    <t>LAB-00117</t>
  </si>
  <si>
    <t xml:space="preserve">LAB-00011 &amp;             LAB-00091 </t>
  </si>
  <si>
    <t>LAB-00120</t>
  </si>
  <si>
    <t>HIR 00008</t>
  </si>
  <si>
    <t>HIR-00073</t>
  </si>
  <si>
    <t>HIR 00052</t>
  </si>
  <si>
    <t>HIR-00074</t>
  </si>
  <si>
    <t>HIR 00054</t>
  </si>
  <si>
    <t>HIR 00062</t>
  </si>
  <si>
    <t>HIR 00050</t>
  </si>
  <si>
    <t>HIR-00076</t>
  </si>
  <si>
    <t>HIR-00077</t>
  </si>
  <si>
    <t>HIR-00078</t>
  </si>
  <si>
    <t>HIR-00079</t>
  </si>
  <si>
    <t>HIR 00002</t>
  </si>
  <si>
    <t>As per WR Dept. (S.No.2) Pg 43</t>
  </si>
  <si>
    <t>HIR-00080</t>
  </si>
  <si>
    <t>HIR-00081</t>
  </si>
  <si>
    <t>HIR-00082</t>
  </si>
  <si>
    <t>HIR-00083</t>
  </si>
  <si>
    <t>HIR-00089</t>
  </si>
  <si>
    <t>HIR-00090</t>
  </si>
  <si>
    <t>HIR-00091</t>
  </si>
  <si>
    <t>HIR-00110</t>
  </si>
  <si>
    <t>HIR-00111</t>
  </si>
  <si>
    <t>HIR 00023</t>
  </si>
  <si>
    <t xml:space="preserve">As per WR Dept. 
</t>
  </si>
  <si>
    <t>HIR-00115</t>
  </si>
  <si>
    <t>HIR 00018</t>
  </si>
  <si>
    <t>HIR-00054</t>
  </si>
  <si>
    <t>HIR-00088</t>
  </si>
  <si>
    <t>HIR-00112</t>
  </si>
  <si>
    <t>HIR-00106</t>
  </si>
  <si>
    <t>MAT-00015</t>
  </si>
  <si>
    <t>MAT-00071</t>
  </si>
  <si>
    <t>DATA WITH SSR 2025-26</t>
  </si>
  <si>
    <t>Seigniorage Charges+DMF + MERIT charges Rs</t>
  </si>
  <si>
    <t xml:space="preserve">Seigniorage + DMF + MERIT CHARGES  </t>
  </si>
  <si>
    <t>LS Provision towards Seigniorage Charges+DMF+Merit</t>
  </si>
  <si>
    <t>ROAD METAL RATES  (SoR 2025-26)</t>
  </si>
  <si>
    <t>SOR 2025-26 
MAT 00005</t>
  </si>
  <si>
    <t xml:space="preserve">Earthwork excavation in soils upto SDR  by mechanical means  including trimming bottom and side slopes in accordance with requirements of lines , grades and cross sections etc.,  complete   for finished item of work for trench cutting as per MoRT&amp;H specification 301(5th Revision)  and as directed by the Engineer-in-Charge </t>
  </si>
  <si>
    <t>Sand filling in foundation including cost and conveyence of all materials to site and watering, tamping etc., complete for finshed item of work as per MoRT&amp;H specification 304  (5th Revision) and as directed by the Engineer - in - Charge.</t>
  </si>
  <si>
    <t>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mixing,laying in position, Compacting , Vibrating and curing including all other incidental and all other operational charges of T&amp;P required etc., complete as per MoRT&amp;H Specification 1500,1700, 2100 (5th Revision)  for footings and Raft foundation .</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</si>
  <si>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1500,1600,1700 &amp; 2300  (5th revision ) and  as directed by the Engineer-in-Charge for  Deck slab</t>
  </si>
  <si>
    <t>Vibrated reinforced cement concrete M 30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drawing BD/1-69( A) but excluding  cost of steel  and its fabrication charges as per MoRT&amp;H specification   1500, 1600,1700,  &amp; 2702  (5th Revision) and  as directed by the Engineer-in-Charge for wearing coat over Deck slab.</t>
  </si>
  <si>
    <t xml:space="preserve">Providing and laying of  filter media using 50% of 150 mm IRC soling  stone and  50 % of 40 mm  HBG metal satisfying the requirements laid down in clause 2504.2.2 of MoRT&amp;H specifications to athickness of not less than 600mm with smaller size towards the soil and bigger size towards the wall and provided over the entire surface behind the abutment, wing wall and return wall to the full height compacted to a firm condition including cost and conveyance and all labour charges  as directed  by  the departmental officers as per drawing and Technical specifications as per clause 710.1.1 of IRC:78 and Clause 2200 of MoRT&amp;H (5th Revision) for finished item of work. </t>
  </si>
  <si>
    <t>Providing weep holes in VCC Abutments, Return walls and wing walls with 100mm Diameter AC pipe  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(5th Revision)</t>
  </si>
  <si>
    <t>Back filling behind Abutments with gravel including cost ,conveyance  of all materials to site etc., complete  as per   Clause 710.1.4 of IRC : 78 and as per  MoRT&amp;H Specification No. 2200 (5th Revision) and as per Drawing and technical specifications  for finished item of work</t>
  </si>
  <si>
    <t xml:space="preserve">Providing, laying Reinforced cement concrete Hume pipes of 600 mm  Dia., NP-4 class for pipe culverts  including cost and conveyance of Pipes etc., complete and Labour charges for laying, jointing of 600 mm dia. R.C.C Hume pipes  in position including lifting, aligning, lowering and hoisting etc., as per drawing and as per MoRT&amp;H Specification  2900, 2905 and 2906 (5th Revision) and IRC Special Publication No: 13 and as directed by the Engineer-in-Charge for finished item of work. </t>
  </si>
  <si>
    <t>Rate as per Buildings SSR 2025-26 (BMS - W .20)(MAT-01592 )</t>
  </si>
  <si>
    <t xml:space="preserve">SLAB CULVERT DETAILED CUM ABSTRACT ESTIMATE </t>
  </si>
  <si>
    <t>Name of work:</t>
  </si>
  <si>
    <t xml:space="preserve">Improvements to Uppuluru - Madduru road from Km.0.000 to  4.650 in Krishna District. </t>
  </si>
  <si>
    <t>Improvements to Uppuluru - Madduru road from Km.0.000 to 4.200 &amp; 4.650 to 10.825 in Krishna District. ( Working reach from Km 0/0 to 4/2)</t>
  </si>
  <si>
    <t>Reconstruction of Slab Culvert in km 2/6, 3/6, 3/10 ( 1 Vent of 2.00 m)</t>
  </si>
  <si>
    <t>Sub- work:</t>
  </si>
  <si>
    <t>Reconstruction of Slab Culvert in km 2/6, 3/6, 3/10 ( 1 Vent of 3.00 m)</t>
  </si>
  <si>
    <t>S. No</t>
  </si>
  <si>
    <r>
      <rPr>
        <b/>
        <sz val="11"/>
        <rFont val="Century Gothic"/>
        <family val="2"/>
      </rPr>
      <t>Dismantling of existing structures</t>
    </r>
    <r>
      <rPr>
        <sz val="11"/>
        <rFont val="Century Gothic"/>
        <family val="2"/>
      </rPr>
      <t xml:space="preserve"> like culverts , bridges, retaining walls and other structures comprising of masonry, cement, concrete, wood work , steel work, including T&amp;P and scaffolding wherever necessary sorting the dismantled material, disposal of unserviceable materials and stacking the materials with all lifts and lead of 1000 m ( By Mechanical means in Cement concrete grade </t>
    </r>
    <r>
      <rPr>
        <b/>
        <sz val="11"/>
        <rFont val="Century Gothic"/>
        <family val="2"/>
      </rPr>
      <t>M-15 &amp; M-20</t>
    </r>
    <r>
      <rPr>
        <sz val="11"/>
        <rFont val="Century Gothic"/>
        <family val="2"/>
      </rPr>
      <t>) as per MoRTH specification  202 , 2.4 II (A) (</t>
    </r>
    <r>
      <rPr>
        <b/>
        <sz val="11"/>
        <rFont val="Century Gothic"/>
        <family val="2"/>
      </rPr>
      <t>5th revision</t>
    </r>
    <r>
      <rPr>
        <sz val="11"/>
        <rFont val="Century Gothic"/>
        <family val="2"/>
      </rPr>
      <t xml:space="preserve">) </t>
    </r>
  </si>
  <si>
    <t>For foundation</t>
  </si>
  <si>
    <t>x</t>
  </si>
  <si>
    <t>say</t>
  </si>
  <si>
    <r>
      <rPr>
        <b/>
        <sz val="11"/>
        <rFont val="Century Gothic"/>
        <family val="2"/>
      </rPr>
      <t xml:space="preserve">Dismantling </t>
    </r>
    <r>
      <rPr>
        <sz val="11"/>
        <rFont val="Century Gothic"/>
        <family val="2"/>
      </rPr>
      <t xml:space="preserve">of existing structures like </t>
    </r>
    <r>
      <rPr>
        <b/>
        <sz val="11"/>
        <rFont val="Century Gothic"/>
        <family val="2"/>
      </rPr>
      <t>Stone Masonry in Cement Mortar</t>
    </r>
    <r>
      <rPr>
        <sz val="11"/>
        <rFont val="Century Gothic"/>
        <family val="2"/>
      </rPr>
      <t xml:space="preserve"> by mechanical means including T&amp;P and scaffolding wherever necessary sorting the dismantled material, disposal of unserviceable materials and stacking the materials with all lifts and lead of 1000 m  as per MoRTH specification  202 , 2.4 III (B) (</t>
    </r>
    <r>
      <rPr>
        <b/>
        <sz val="11"/>
        <rFont val="Century Gothic"/>
        <family val="2"/>
      </rPr>
      <t>5th revision</t>
    </r>
    <r>
      <rPr>
        <sz val="11"/>
        <rFont val="Century Gothic"/>
        <family val="2"/>
      </rPr>
      <t xml:space="preserve">) </t>
    </r>
  </si>
  <si>
    <t>For abutments</t>
  </si>
  <si>
    <t>km.0/10</t>
  </si>
  <si>
    <r>
      <rPr>
        <b/>
        <sz val="11"/>
        <rFont val="Century Gothic"/>
        <family val="2"/>
      </rPr>
      <t xml:space="preserve">Dismantling </t>
    </r>
    <r>
      <rPr>
        <sz val="11"/>
        <rFont val="Century Gothic"/>
        <family val="2"/>
      </rPr>
      <t xml:space="preserve">of existing structures like </t>
    </r>
    <r>
      <rPr>
        <b/>
        <sz val="11"/>
        <rFont val="Century Gothic"/>
        <family val="2"/>
      </rPr>
      <t xml:space="preserve">Prestressed / reinforced Cement contrete grade M-20 &amp; above </t>
    </r>
    <r>
      <rPr>
        <sz val="11"/>
        <rFont val="Century Gothic"/>
        <family val="2"/>
      </rPr>
      <t>by mechanical means including T&amp;P and scaffolding wherever necessary sorting the dismantled material, disposal of unserviceable materials and stacking the materials with all lifts and lead of 1000 m  as per MoRTH specification  202 , 2.4 II (B) (</t>
    </r>
    <r>
      <rPr>
        <b/>
        <sz val="11"/>
        <rFont val="Century Gothic"/>
        <family val="2"/>
      </rPr>
      <t>5th revision</t>
    </r>
    <r>
      <rPr>
        <sz val="11"/>
        <rFont val="Century Gothic"/>
        <family val="2"/>
      </rPr>
      <t xml:space="preserve">) </t>
    </r>
  </si>
  <si>
    <t>For deck slab</t>
  </si>
  <si>
    <t>For wing walls</t>
  </si>
  <si>
    <t>For Raft</t>
  </si>
  <si>
    <t>1st footing</t>
  </si>
  <si>
    <t>(1.85+1.45)/2</t>
  </si>
  <si>
    <t>(1.75+1.35)/2</t>
  </si>
  <si>
    <t>(1.53+1.13)/2</t>
  </si>
  <si>
    <t>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 laying in position,Compacting, Vibrating and curing including all other incidental and all other operational charges of T&amp;P required etc., complete as per MoRT&amp;H Specification 1500,1700, 2200 (5th Revision)  for Sub structure .</t>
  </si>
  <si>
    <t xml:space="preserve">For abutment </t>
  </si>
  <si>
    <t>(1.45+0.8)/2</t>
  </si>
  <si>
    <t>(1.35+0.5)/2</t>
  </si>
  <si>
    <t>(3.50+1.00)/2</t>
  </si>
  <si>
    <t>(1.13+0.5)/2</t>
  </si>
  <si>
    <t>for Parapet walls</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</si>
  <si>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1500,1600,1700 &amp; 2200  (5th revision ) and  as directed by the Engineer-in-Charge for  Bed blocks &amp; Backing walls (Sub-structure)</t>
  </si>
  <si>
    <t>Bed blocks</t>
  </si>
  <si>
    <t>Backing walls</t>
  </si>
  <si>
    <t>For Deck slab</t>
  </si>
  <si>
    <t>For wearing coat</t>
  </si>
  <si>
    <t>Behind abutments</t>
  </si>
  <si>
    <t>Behind wing walls</t>
  </si>
  <si>
    <t>(2.1+2.9)/2</t>
  </si>
  <si>
    <t>(2.50+0.50)/2</t>
  </si>
  <si>
    <t>MAT-001592 SOR 2024-25</t>
  </si>
  <si>
    <t>sqm</t>
  </si>
  <si>
    <t>for abutment</t>
  </si>
  <si>
    <t>2*10</t>
  </si>
  <si>
    <t>2*13</t>
  </si>
  <si>
    <t>for wing walls</t>
  </si>
  <si>
    <t>2*4</t>
  </si>
  <si>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sub structure of R.C.C items.</t>
  </si>
  <si>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2300  (5th revision)   and as per  I.S.1786 of 1985 for   Super structure of R.C.C items.</t>
  </si>
  <si>
    <t>For Bed Blocks &amp; Backing walls</t>
  </si>
  <si>
    <t>*120kg/cum</t>
  </si>
  <si>
    <t>22 cum</t>
  </si>
  <si>
    <t>For deck slab as per SD/107</t>
  </si>
  <si>
    <t>Behind abutments and wing walls</t>
  </si>
  <si>
    <t>(1.2+0.6)/2</t>
  </si>
  <si>
    <t>(1.5+2.3)/2</t>
  </si>
  <si>
    <t>DIVERSION ROAD</t>
  </si>
  <si>
    <t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 complete for finished item of work as per MoRT&amp;H specification 305 (5th revision) </t>
  </si>
  <si>
    <t>Deduct Pipe</t>
  </si>
  <si>
    <t>3.14/4*1.2*1.2</t>
  </si>
  <si>
    <t>1cum</t>
  </si>
  <si>
    <t>1RM</t>
  </si>
  <si>
    <t>Asst. Executive Engineer</t>
  </si>
  <si>
    <t>Dy. Executive Engineer</t>
  </si>
  <si>
    <t xml:space="preserve">     (R&amp;B) Vuyyuru Sub Division</t>
  </si>
  <si>
    <t>(2.25+1.75)/2</t>
  </si>
  <si>
    <t>(2.00+0.6)/2</t>
  </si>
  <si>
    <t>(10.6+10)/2</t>
  </si>
  <si>
    <t>(3.5+4)/2</t>
  </si>
  <si>
    <r>
      <t xml:space="preserve">Hume pipes 1200mm Dia., </t>
    </r>
    <r>
      <rPr>
        <b/>
        <sz val="10"/>
        <color rgb="FFFF0000"/>
        <rFont val="Bookman Old Style"/>
        <family val="1"/>
      </rPr>
      <t>NP4</t>
    </r>
  </si>
  <si>
    <r>
      <t>W</t>
    </r>
    <r>
      <rPr>
        <vertAlign val="subscript"/>
        <sz val="12"/>
        <color rgb="FFFF0000"/>
        <rFont val="Bookman Old Style"/>
        <family val="1"/>
      </rPr>
      <t>S</t>
    </r>
  </si>
  <si>
    <r>
      <t>W</t>
    </r>
    <r>
      <rPr>
        <vertAlign val="subscript"/>
        <sz val="12"/>
        <color rgb="FFFF0000"/>
        <rFont val="Bookman Old Style"/>
        <family val="1"/>
      </rPr>
      <t>C</t>
    </r>
  </si>
  <si>
    <t>Rates to be adopted</t>
  </si>
  <si>
    <t>Page 52 of MoRT&amp;H SDB</t>
  </si>
  <si>
    <t xml:space="preserve">Earthwork excavation for Road work in soil with hydraulic excavator of 0.9 cum bucket capacity including cutting and loading in tippers, trimming bottom and and side slopes, in accordancewith requirementsof lines,grades and cross sections, and transporting to the embankment location within all lifts and lead up to 1000m as per MoRT&amp;H specification 301(5th Revision)  and as directed by the Engineer-in-Charge </t>
  </si>
  <si>
    <t>Sub total (1+2+3+4)</t>
  </si>
  <si>
    <t xml:space="preserve">AEE </t>
  </si>
  <si>
    <t>AEE</t>
  </si>
  <si>
    <t xml:space="preserve">                            Major District Roads</t>
  </si>
  <si>
    <t>Bulk 80/100 Grade (VG-10)</t>
  </si>
  <si>
    <t xml:space="preserve"> ABSTRACT  E S T I M A T E- CC Pavement</t>
  </si>
  <si>
    <t xml:space="preserve"> ABSTRACT  E S T I M A T E- Retaining Wall</t>
  </si>
  <si>
    <t>Road Work</t>
  </si>
  <si>
    <t>BT Patch work 40mm-45mm</t>
  </si>
  <si>
    <t>Excavation for Foundation</t>
  </si>
  <si>
    <t>VCC 1:3:6</t>
  </si>
  <si>
    <t>Filter media</t>
  </si>
  <si>
    <t>Filling with Gravel</t>
  </si>
  <si>
    <t xml:space="preserve">Forming shoulders </t>
  </si>
  <si>
    <r>
      <t xml:space="preserve">Vibrated  cement concrete </t>
    </r>
    <r>
      <rPr>
        <b/>
        <sz val="10"/>
        <color theme="1"/>
        <rFont val="Verdana"/>
        <family val="2"/>
      </rPr>
      <t xml:space="preserve">M 15 Grade Concrete </t>
    </r>
    <r>
      <rPr>
        <sz val="10"/>
        <color theme="1"/>
        <rFont val="Verdana"/>
        <family val="2"/>
      </rPr>
      <t>using 40mm , 20mm and 10mm size HBG crushed stone aggregate (Coarse aggregate conforming to table 1000-1 and fine aggregate conforming to table 1000-2) including cost and conveyance of  all  materials to site and all labour charges for machine mixing, laying in position,Compacting, Vibrating and curing including all other incidental and all other operational charges of T&amp;P required etc., complete as per MoRT&amp;H Specification 1500,1700, 2200 (</t>
    </r>
    <r>
      <rPr>
        <b/>
        <sz val="10"/>
        <color theme="1"/>
        <rFont val="Verdana"/>
        <family val="2"/>
      </rPr>
      <t>5th Revision</t>
    </r>
    <r>
      <rPr>
        <sz val="10"/>
        <color theme="1"/>
        <rFont val="Verdana"/>
        <family val="2"/>
      </rPr>
      <t>)  for</t>
    </r>
    <r>
      <rPr>
        <b/>
        <sz val="10"/>
        <color theme="1"/>
        <rFont val="Verdana"/>
        <family val="2"/>
      </rPr>
      <t xml:space="preserve"> Sub structure/ Body Walls.</t>
    </r>
  </si>
  <si>
    <r>
      <t xml:space="preserve">Hume Pipes 300 mm Dia., </t>
    </r>
    <r>
      <rPr>
        <b/>
        <sz val="11.5"/>
        <color rgb="FFFF0000"/>
        <rFont val="Bookman Old Style"/>
        <family val="1"/>
      </rPr>
      <t>NP4</t>
    </r>
  </si>
  <si>
    <r>
      <t xml:space="preserve">Hume Pipes 450 mm Dia., </t>
    </r>
    <r>
      <rPr>
        <b/>
        <sz val="11.5"/>
        <color rgb="FFFF0000"/>
        <rFont val="Bookman Old Style"/>
        <family val="1"/>
      </rPr>
      <t>NP4</t>
    </r>
  </si>
  <si>
    <r>
      <t>Hume pipes 600mm Dia.,</t>
    </r>
    <r>
      <rPr>
        <b/>
        <sz val="11.5"/>
        <color rgb="FFFF0000"/>
        <rFont val="Bookman Old Style"/>
        <family val="1"/>
      </rPr>
      <t xml:space="preserve"> NP4</t>
    </r>
  </si>
  <si>
    <r>
      <t xml:space="preserve">Hume pipes 800mm Dia., </t>
    </r>
    <r>
      <rPr>
        <b/>
        <sz val="11.5"/>
        <color rgb="FFFF0000"/>
        <rFont val="Bookman Old Style"/>
        <family val="1"/>
      </rPr>
      <t>NP4</t>
    </r>
  </si>
  <si>
    <r>
      <t xml:space="preserve">Hume pipes 900mm Dia., </t>
    </r>
    <r>
      <rPr>
        <b/>
        <sz val="11.5"/>
        <color rgb="FFFF0000"/>
        <rFont val="Bookman Old Style"/>
        <family val="1"/>
      </rPr>
      <t>NP4</t>
    </r>
  </si>
  <si>
    <r>
      <t xml:space="preserve">Hume pipes 1000mm Dia., </t>
    </r>
    <r>
      <rPr>
        <b/>
        <sz val="11.5"/>
        <color rgb="FFFF0000"/>
        <rFont val="Bookman Old Style"/>
        <family val="1"/>
      </rPr>
      <t>NP4</t>
    </r>
  </si>
  <si>
    <t>CC Road</t>
  </si>
  <si>
    <t>DLCC</t>
  </si>
  <si>
    <t>PQC</t>
  </si>
  <si>
    <t xml:space="preserve">                                                      Major District Roads</t>
  </si>
  <si>
    <t xml:space="preserve">Construction of Granular sub-base by providing   HBG material confirming to Grading - V of MoRT&amp;H Table 400-1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401  (5th revision) and as directed by the Engineer-in-charge. </t>
  </si>
  <si>
    <t>Crushed stone coarse aggregates of 25mm to 12 mm nominal size @ 0.90 cum/cum of concrete conforming to clause 602.2.6.4 (avergage rate of 25mm, 12 mm SS-5 HBG m/c metal )</t>
  </si>
  <si>
    <t>Providing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concrete mixer 0.28/0.40 cum capacity with weigh batcher  laid with a paver/manula means , compacting with 8-10 tonnes vibratory roller, finishing and curing complete for finished item of work as per MoRT&amp;H (5th Revision) specification  601  (5th  Revision) and as directed by the Engineer-in-Charge for base coarse below CC Pavement.</t>
  </si>
  <si>
    <t xml:space="preserve">Construction of un-reinforced, dowel jointed, plain cement concrete pavement over a prepared sub base with 43 grade cement @ 400 kg per cum, coarse and fine aggregate conforming to IS 383, maximum size of coarse aggregate not exceeding 25 mm, and confirming to clause 602.2.6.4 mixed in Concrete mixer 0.28/0.4 cum capacity (6 mixers) with weigh batcher as per approved mix design, laid with a fixed form paver/Manual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etc., as per MoRT&amp;H  specification No. 602  (5th   Revision) and as directed by the Engineer-in-Chief </t>
  </si>
  <si>
    <t>BT Road</t>
  </si>
  <si>
    <t>Construction of un-reinforced, dowel jointed, plain cement concrete pavement over a prepared sub base with 43 grade cement @ 400 kg per cum, coarse and fine aggregate conforming to IS 383, maximum size of coarse aggregate not exceeding 25 mm, and confirming to clause 602.2.6.4 mixed in Concrete mixer 0.28/0.4 cum capacity (6 mixers) with weigh batcher as per approved mix design, laid with a fixed form paver/Manual means,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etc., as per MoRT&amp;H  specification No. 602  (5th   Revision) and as directed by the Engineer-in-Chief for CC Pavement.</t>
  </si>
  <si>
    <t xml:space="preserve">       DCE(R).</t>
  </si>
  <si>
    <r>
      <rPr>
        <b/>
        <sz val="10"/>
        <color theme="1"/>
        <rFont val="Verdana"/>
        <family val="2"/>
      </rPr>
      <t>Dismantling of existing structures</t>
    </r>
    <r>
      <rPr>
        <sz val="10"/>
        <color theme="1"/>
        <rFont val="Verdana"/>
        <family val="2"/>
      </rPr>
      <t xml:space="preserve"> like culverts , bridges, retaining walls and other structures comprising of masonry, cement, concrete, wood work , steel work, including T&amp;P and scaffolding wherever necessary sorting the dismantled material, disposal of unserviceable materials and stacking the materials with all lifts and lead of 1000 m ( By Mechanical means in Cement concrete grade </t>
    </r>
    <r>
      <rPr>
        <b/>
        <sz val="10"/>
        <color theme="1"/>
        <rFont val="Verdana"/>
        <family val="2"/>
      </rPr>
      <t>M-15 &amp; M-20</t>
    </r>
    <r>
      <rPr>
        <sz val="10"/>
        <color theme="1"/>
        <rFont val="Verdana"/>
        <family val="2"/>
      </rPr>
      <t>) as per MoRTH specification  202 , 2.4 II (A) (</t>
    </r>
    <r>
      <rPr>
        <b/>
        <sz val="10"/>
        <color theme="1"/>
        <rFont val="Verdana"/>
        <family val="2"/>
      </rPr>
      <t>5th revision</t>
    </r>
    <r>
      <rPr>
        <sz val="10"/>
        <color theme="1"/>
        <rFont val="Verdana"/>
        <family val="2"/>
      </rPr>
      <t xml:space="preserve">) </t>
    </r>
  </si>
  <si>
    <t>GO RT No.549 dt 13.10.2025 of WRE Dept</t>
  </si>
  <si>
    <t xml:space="preserve"> ABSTRACT  E S T I M A T E- RSI</t>
  </si>
  <si>
    <t>Supplying of hot applied Thermo plastic road marking compound 2.5 mm thick including reflectorising glass bends  on bitumen surface at 250 grams per Sqm area, thickness of 2.5 mm exclusive of surface applied glass bend as per IRC: 35,the material should be of BERGER Company/BERGER equivalent and must comply with following a) white index for the product should be in the range of 60-70 when measured against standard reference, the applied pannel 7/8 No must be submitted for checking up the white index in the department lab. In case the department approves the white index of any vendor, the department Engineer may carry out random checking of the applied products at site against the approved pannel. In case of any major deviation, beyond acceptance limit, department reserve the right to cancel or reject the total supplied consignment of the said material and will compell the vendor has to replace the full consignment by the desired material as per approved pannel at his own cosyt and additional demaruges may be claimed due to loss of mandays (As per the rules of the department). b) Luminance factor of the material should be in the range of 80-85 % at 45 degree centigrade as per AASTHOM 249. c) Crack resistance: the applied pannel cured for 7 days under ambient condition and then should be tested as per BS 3262 part-1, 1989 and should pass at the range of 0 degree centigrade to -10 degree centigrade. d) Adhesion : strong  e) Softening point 102 degree centigrade f) Dried film finish : Smooth and uniform g) Night vision : High as directed by the Engineer-in- Charge and confirming to IS: 164-1961 ( Ist Revision reaffirmed in 1986) and clause confirming to IRC : 35-1997.</t>
  </si>
  <si>
    <t>Each</t>
  </si>
  <si>
    <t>Supplying and installation of Hazard Markers/Delinators using M.S. angle of size 55x55x6 mm and 120cm high above ground level painted with two coats of black &amp; white stripes of 15cm wide with first quality synthetic enamel paint over one coat of appropriate primer of approved brand,colour, with 30cm x 90cm Type – IV of ASTMD 4956-09 High Intensity Prismatic  Retro reflective sheeting of Yellow colour and confirming to IRC 67:2012  fixed  over 3MM Alluminium Composite Material having minimum 0.30 mm thick Aluminium skin on both sides with standard supports consisting of alternately black and Yellow with black stripes in screen printing sloping downward at an angle of 45 degrees towards the side of the obstruction on which the traffic is to pass and buried into the ground in a trench of size 30cm x 30cm and 50cm depth filled with CC M-20 including cost and conveyance of all materials, equipment, machinery and labour with all leads and lifts, loading and un-loading charges necessary for successfull completion of the work on any road in division as directed by  Engineer-in-Charge and conforming to IRC 67-2012 &amp;MORT&amp;H specification No.805 and approved drawings etc., complete for finished item of work.</t>
  </si>
  <si>
    <t>B) FOR Concrete. WORKS</t>
  </si>
  <si>
    <t>“Improvements to the Kommuchikkala - Madugupolavaram road from Km 0.000 to 2.60 in West Godavari District"</t>
  </si>
  <si>
    <t>M15 For Sub Structure</t>
  </si>
  <si>
    <t xml:space="preserve">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 laying in position,Compacting, Vibrating and curing including all other incidental and all other operational charges of T&amp;P required etc., complete as per MoRT&amp;H Specification 1500,1700, 2200 (5th Revision)  for Sub structure </t>
  </si>
  <si>
    <r>
      <t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t>
    </r>
    <r>
      <rPr>
        <b/>
        <sz val="10"/>
        <color theme="1"/>
        <rFont val="Verdana"/>
        <family val="2"/>
      </rPr>
      <t>300-2</t>
    </r>
    <r>
      <rPr>
        <sz val="10"/>
        <color theme="1"/>
        <rFont val="Verdana"/>
        <family val="2"/>
      </rPr>
      <t xml:space="preserve"> of MoRT&amp;H, including  all hire and operational charges of T&amp;P  , complete for finished item of work as per MoRT&amp;H specification 305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(Payment will be made based on level for finished item of work). </t>
    </r>
  </si>
  <si>
    <r>
      <t>Removal of unserviceable soils upto SDR including  excavation, loading and disposal upto 1000 mts etc.,  complete  for finished item of work  as per MoRT&amp;H specification 301(</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and as directed by the Engineer-in-Charge </t>
    </r>
  </si>
  <si>
    <r>
      <t>Construction of</t>
    </r>
    <r>
      <rPr>
        <b/>
        <sz val="10"/>
        <color theme="1"/>
        <rFont val="Verdana"/>
        <family val="2"/>
      </rPr>
      <t xml:space="preserve"> Granular sub-base</t>
    </r>
    <r>
      <rPr>
        <sz val="10"/>
        <color theme="1"/>
        <rFont val="Verdana"/>
        <family val="2"/>
      </rPr>
      <t xml:space="preserve"> by providing   HBG material confirming to </t>
    </r>
    <r>
      <rPr>
        <b/>
        <sz val="10"/>
        <color theme="1"/>
        <rFont val="Verdana"/>
        <family val="2"/>
      </rPr>
      <t>Grading - III</t>
    </r>
    <r>
      <rPr>
        <sz val="10"/>
        <color theme="1"/>
        <rFont val="Verdana"/>
        <family val="2"/>
      </rPr>
      <t xml:space="preserve"> of MoRT&amp;H Table </t>
    </r>
    <r>
      <rPr>
        <b/>
        <sz val="10"/>
        <color theme="1"/>
        <rFont val="Verdana"/>
        <family val="2"/>
      </rPr>
      <t>400-1</t>
    </r>
    <r>
      <rPr>
        <sz val="10"/>
        <color theme="1"/>
        <rFont val="Verdana"/>
        <family val="2"/>
      </rPr>
      <t xml:space="preserve">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t>
    </r>
    <r>
      <rPr>
        <b/>
        <sz val="10"/>
        <color theme="1"/>
        <rFont val="Verdana"/>
        <family val="2"/>
      </rPr>
      <t>401  (5th revision)</t>
    </r>
    <r>
      <rPr>
        <sz val="10"/>
        <color theme="1"/>
        <rFont val="Verdana"/>
        <family val="2"/>
      </rPr>
      <t xml:space="preserve"> and as directed by the Engineer-in-charge.           (Payment will be made based on levels for finished item of work ).</t>
    </r>
  </si>
  <si>
    <r>
      <t xml:space="preserve">Granular sub-base material as per </t>
    </r>
    <r>
      <rPr>
        <b/>
        <sz val="10"/>
        <color theme="1"/>
        <rFont val="Verdana"/>
        <family val="2"/>
      </rPr>
      <t>Table 400-1</t>
    </r>
    <r>
      <rPr>
        <sz val="10"/>
        <color theme="1"/>
        <rFont val="Verdana"/>
        <family val="2"/>
      </rPr>
      <t xml:space="preserve"> of MORT&amp;H</t>
    </r>
  </si>
  <si>
    <r>
      <t>Construction of</t>
    </r>
    <r>
      <rPr>
        <b/>
        <sz val="10"/>
        <color theme="1"/>
        <rFont val="Verdana"/>
        <family val="2"/>
      </rPr>
      <t xml:space="preserve"> Granular sub-base</t>
    </r>
    <r>
      <rPr>
        <sz val="10"/>
        <color theme="1"/>
        <rFont val="Verdana"/>
        <family val="2"/>
      </rPr>
      <t xml:space="preserve"> by providing   HBG material confirming to </t>
    </r>
    <r>
      <rPr>
        <b/>
        <sz val="10"/>
        <color theme="1"/>
        <rFont val="Verdana"/>
        <family val="2"/>
      </rPr>
      <t>Grading - V</t>
    </r>
    <r>
      <rPr>
        <sz val="10"/>
        <color theme="1"/>
        <rFont val="Verdana"/>
        <family val="2"/>
      </rPr>
      <t xml:space="preserve"> of MoRT&amp;H Table </t>
    </r>
    <r>
      <rPr>
        <b/>
        <sz val="10"/>
        <color theme="1"/>
        <rFont val="Verdana"/>
        <family val="2"/>
      </rPr>
      <t>400-1</t>
    </r>
    <r>
      <rPr>
        <sz val="10"/>
        <color theme="1"/>
        <rFont val="Verdana"/>
        <family val="2"/>
      </rPr>
      <t xml:space="preserve"> including cost and conveyance of all materials to work site and spreading in uniform layers with motor grader or by approved means,  on prepared surface mixing by mix in place method with Rotavator / approved means at OMC and compacting with vibratory roller to achieve the desired density etc., complete for finished item of work as per MoRT&amp;H Specification   </t>
    </r>
    <r>
      <rPr>
        <b/>
        <sz val="10"/>
        <color theme="1"/>
        <rFont val="Verdana"/>
        <family val="2"/>
      </rPr>
      <t>401  (5th revision)</t>
    </r>
    <r>
      <rPr>
        <sz val="10"/>
        <color theme="1"/>
        <rFont val="Verdana"/>
        <family val="2"/>
      </rPr>
      <t xml:space="preserve"> and as directed by the Engineer-in-charge. </t>
    </r>
  </si>
  <si>
    <r>
      <t>Scarifying the existing B.T surface  to a depth of 50 mm by Mechanical means and disposal of scarified material with all leads and lifts upto 1000 Mtrs as per MoRT&amp;H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Specn. No.305.4.3    </t>
    </r>
  </si>
  <si>
    <r>
      <t>Providing, Laying, Spreading and compacting graded HBG crushed stone aggregate to</t>
    </r>
    <r>
      <rPr>
        <b/>
        <sz val="10"/>
        <color theme="1"/>
        <rFont val="Verdana"/>
        <family val="2"/>
      </rPr>
      <t xml:space="preserve"> Wet Mix macadem</t>
    </r>
    <r>
      <rPr>
        <sz val="10"/>
        <color theme="1"/>
        <rFont val="Verdana"/>
        <family val="2"/>
      </rPr>
      <t xml:space="preserve"> specification ( </t>
    </r>
    <r>
      <rPr>
        <b/>
        <sz val="10"/>
        <color theme="1"/>
        <rFont val="Verdana"/>
        <family val="2"/>
      </rPr>
      <t>5th Revision</t>
    </r>
    <r>
      <rPr>
        <sz val="10"/>
        <color theme="1"/>
        <rFont val="Verdana"/>
        <family val="2"/>
      </rPr>
      <t xml:space="preserve">) as per Table </t>
    </r>
    <r>
      <rPr>
        <b/>
        <sz val="10"/>
        <color theme="1"/>
        <rFont val="Verdana"/>
        <family val="2"/>
      </rPr>
      <t>400-13</t>
    </r>
    <r>
      <rPr>
        <sz val="10"/>
        <color theme="1"/>
        <rFont val="Verdana"/>
        <family val="2"/>
      </rPr>
      <t xml:space="preserve">,   including cost of all materials and including premixing the material with water at OMC in Mechanical mix plant carriage of mixed material by tipper to site , laying in uniform layers with paver in   base courses on well prepared surface and compacting with Vibratory roller to acheive the desired density etc., as directed by the Engineer-in-Charge and as per MoRT&amp;H specification.406 </t>
    </r>
    <r>
      <rPr>
        <b/>
        <sz val="10"/>
        <color theme="1"/>
        <rFont val="Verdana"/>
        <family val="2"/>
      </rPr>
      <t>(5th revision)</t>
    </r>
    <r>
      <rPr>
        <sz val="10"/>
        <color theme="1"/>
        <rFont val="Verdana"/>
        <family val="2"/>
      </rPr>
      <t xml:space="preserve"> for finished item of work. </t>
    </r>
  </si>
  <si>
    <r>
      <t xml:space="preserve">Providing and applying </t>
    </r>
    <r>
      <rPr>
        <b/>
        <sz val="10"/>
        <color theme="1"/>
        <rFont val="Verdana"/>
        <family val="2"/>
      </rPr>
      <t>prime coat</t>
    </r>
    <r>
      <rPr>
        <sz val="10"/>
        <color theme="1"/>
        <rFont val="Verdana"/>
        <family val="2"/>
      </rPr>
      <t xml:space="preserve"> with bitumen emulsion (</t>
    </r>
    <r>
      <rPr>
        <b/>
        <sz val="10"/>
        <color theme="1"/>
        <rFont val="Verdana"/>
        <family val="2"/>
      </rPr>
      <t>SS1</t>
    </r>
    <r>
      <rPr>
        <sz val="10"/>
        <color theme="1"/>
        <rFont val="Verdana"/>
        <family val="2"/>
      </rPr>
      <t xml:space="preserve">) Bulk using emulsion pressure distributor on prepared surface of granular base including clearing of road surface and spraying emulsion  at the rate of </t>
    </r>
    <r>
      <rPr>
        <b/>
        <sz val="10"/>
        <color theme="1"/>
        <rFont val="Verdana"/>
        <family val="2"/>
      </rPr>
      <t>0.70 kg/sqm</t>
    </r>
    <r>
      <rPr>
        <sz val="10"/>
        <color theme="1"/>
        <rFont val="Verdana"/>
        <family val="2"/>
      </rPr>
      <t xml:space="preserve"> using emulsion pressure distributor for finished item of work etc., complete  as per MoRT&amp;H Specification </t>
    </r>
    <r>
      <rPr>
        <b/>
        <sz val="10"/>
        <color theme="1"/>
        <rFont val="Verdana"/>
        <family val="2"/>
      </rPr>
      <t>502</t>
    </r>
    <r>
      <rPr>
        <sz val="10"/>
        <color theme="1"/>
        <rFont val="Verdana"/>
        <family val="2"/>
      </rPr>
      <t xml:space="preserve"> (5th revision) and as directed by the Engineer-in-charge</t>
    </r>
  </si>
  <si>
    <r>
      <t xml:space="preserve">Bitumen </t>
    </r>
    <r>
      <rPr>
        <b/>
        <sz val="10"/>
        <color theme="1"/>
        <rFont val="Verdana"/>
        <family val="2"/>
      </rPr>
      <t>emulsion</t>
    </r>
    <r>
      <rPr>
        <sz val="10"/>
        <color theme="1"/>
        <rFont val="Verdana"/>
        <family val="2"/>
      </rPr>
      <t xml:space="preserve"> @ 0.7 kg per sqm</t>
    </r>
  </si>
  <si>
    <r>
      <t xml:space="preserve">Providing and applying </t>
    </r>
    <r>
      <rPr>
        <b/>
        <sz val="10"/>
        <color theme="1"/>
        <rFont val="Verdana"/>
        <family val="2"/>
      </rPr>
      <t>tack coat</t>
    </r>
    <r>
      <rPr>
        <sz val="10"/>
        <color theme="1"/>
        <rFont val="Verdana"/>
        <family val="2"/>
      </rPr>
      <t xml:space="preserve"> with bitumen VG-10 (Bulk) using Bitumen pressure distributor at the rate of </t>
    </r>
    <r>
      <rPr>
        <b/>
        <sz val="10"/>
        <color theme="1"/>
        <rFont val="Verdana"/>
        <family val="2"/>
      </rPr>
      <t>0.20 kgs</t>
    </r>
    <r>
      <rPr>
        <sz val="10"/>
        <color theme="1"/>
        <rFont val="Verdana"/>
        <family val="2"/>
      </rPr>
      <t xml:space="preserve"> per sqm on the prepared </t>
    </r>
    <r>
      <rPr>
        <b/>
        <sz val="10"/>
        <color theme="1"/>
        <rFont val="Verdana"/>
        <family val="2"/>
      </rPr>
      <t>bituminous surface</t>
    </r>
    <r>
      <rPr>
        <sz val="10"/>
        <color theme="1"/>
        <rFont val="Verdana"/>
        <family val="2"/>
      </rPr>
      <t xml:space="preserve"> cleaned with mechanical broom for finished item of work as per MoRT&amp;H Specification 503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directed by the Engineer-in-Charge.</t>
    </r>
  </si>
  <si>
    <r>
      <t xml:space="preserve">Bitumen VG-10 (Bulk)  @ </t>
    </r>
    <r>
      <rPr>
        <b/>
        <sz val="10"/>
        <color theme="1"/>
        <rFont val="Verdana"/>
        <family val="2"/>
      </rPr>
      <t>0.20</t>
    </r>
    <r>
      <rPr>
        <sz val="10"/>
        <color theme="1"/>
        <rFont val="Verdana"/>
        <family val="2"/>
      </rPr>
      <t xml:space="preserve"> Kgs/sqm</t>
    </r>
  </si>
  <si>
    <r>
      <t xml:space="preserve">Providing and applying </t>
    </r>
    <r>
      <rPr>
        <b/>
        <sz val="10"/>
        <color theme="1"/>
        <rFont val="Verdana"/>
        <family val="2"/>
      </rPr>
      <t>tack coat</t>
    </r>
    <r>
      <rPr>
        <sz val="10"/>
        <color theme="1"/>
        <rFont val="Verdana"/>
        <family val="2"/>
      </rPr>
      <t xml:space="preserve"> with bitumen VG-10 (Bulk) using Bitumen pressure distributor at the rate of </t>
    </r>
    <r>
      <rPr>
        <b/>
        <sz val="10"/>
        <color theme="1"/>
        <rFont val="Verdana"/>
        <family val="2"/>
      </rPr>
      <t>0.25 kgs</t>
    </r>
    <r>
      <rPr>
        <sz val="10"/>
        <color theme="1"/>
        <rFont val="Verdana"/>
        <family val="2"/>
      </rPr>
      <t xml:space="preserve"> per sqm on the prepared </t>
    </r>
    <r>
      <rPr>
        <b/>
        <sz val="10"/>
        <color theme="1"/>
        <rFont val="Verdana"/>
        <family val="2"/>
      </rPr>
      <t>Granular surface treated with primer</t>
    </r>
    <r>
      <rPr>
        <sz val="10"/>
        <color theme="1"/>
        <rFont val="Verdana"/>
        <family val="2"/>
      </rPr>
      <t xml:space="preserve"> cleaned with mechanical broom for finished item of work as per MoRT&amp;H Specification 503 </t>
    </r>
    <r>
      <rPr>
        <b/>
        <sz val="10"/>
        <color theme="1"/>
        <rFont val="Verdana"/>
        <family val="2"/>
      </rPr>
      <t>(5</t>
    </r>
    <r>
      <rPr>
        <b/>
        <vertAlign val="superscript"/>
        <sz val="10"/>
        <color theme="1"/>
        <rFont val="Verdana"/>
        <family val="2"/>
      </rPr>
      <t xml:space="preserve">th </t>
    </r>
    <r>
      <rPr>
        <b/>
        <sz val="10"/>
        <color theme="1"/>
        <rFont val="Verdana"/>
        <family val="2"/>
      </rPr>
      <t>revision)</t>
    </r>
    <r>
      <rPr>
        <sz val="10"/>
        <color theme="1"/>
        <rFont val="Verdana"/>
        <family val="2"/>
      </rPr>
      <t xml:space="preserve"> and as directed by the Engineer-in-Charge.</t>
    </r>
  </si>
  <si>
    <r>
      <t xml:space="preserve">Bitumen VG-10 (Bulk)   @ </t>
    </r>
    <r>
      <rPr>
        <b/>
        <sz val="10"/>
        <color theme="1"/>
        <rFont val="Verdana"/>
        <family val="2"/>
      </rPr>
      <t>0.25</t>
    </r>
    <r>
      <rPr>
        <sz val="10"/>
        <color theme="1"/>
        <rFont val="Verdana"/>
        <family val="2"/>
      </rPr>
      <t xml:space="preserve"> Kgs/sqm</t>
    </r>
  </si>
  <si>
    <r>
      <t xml:space="preserve">Providing and laying of </t>
    </r>
    <r>
      <rPr>
        <b/>
        <sz val="10"/>
        <color theme="1"/>
        <rFont val="Verdana"/>
        <family val="2"/>
      </rPr>
      <t>50mm thick</t>
    </r>
    <r>
      <rPr>
        <sz val="10"/>
        <color theme="1"/>
        <rFont val="Verdana"/>
        <family val="2"/>
      </rPr>
      <t xml:space="preserve"> </t>
    </r>
    <r>
      <rPr>
        <b/>
        <sz val="10"/>
        <color theme="1"/>
        <rFont val="Verdana"/>
        <family val="2"/>
      </rPr>
      <t xml:space="preserve"> Bituminous Macadam</t>
    </r>
    <r>
      <rPr>
        <sz val="10"/>
        <color theme="1"/>
        <rFont val="Verdana"/>
        <family val="2"/>
      </rPr>
      <t xml:space="preserve"> with 100 -120 TPH  hot mix plant producing an average output of 75 tonnes per hour using hard blasted granite crushed aggregates of  Grading - II as per table </t>
    </r>
    <r>
      <rPr>
        <b/>
        <sz val="10"/>
        <color theme="1"/>
        <rFont val="Verdana"/>
        <family val="2"/>
      </rPr>
      <t>500-7</t>
    </r>
    <r>
      <rPr>
        <sz val="10"/>
        <color theme="1"/>
        <rFont val="Verdana"/>
        <family val="2"/>
      </rPr>
      <t xml:space="preserve"> of MoRT&amp;H specificaion 504 (</t>
    </r>
    <r>
      <rPr>
        <b/>
        <sz val="10"/>
        <color theme="1"/>
        <rFont val="Verdana"/>
        <family val="2"/>
      </rPr>
      <t>5th Revision</t>
    </r>
    <r>
      <rPr>
        <sz val="10"/>
        <color theme="1"/>
        <rFont val="Verdana"/>
        <family val="2"/>
      </rPr>
      <t xml:space="preserve">)  premixed with bituminous binder of </t>
    </r>
    <r>
      <rPr>
        <b/>
        <sz val="10"/>
        <color theme="1"/>
        <rFont val="Verdana"/>
        <family val="2"/>
      </rPr>
      <t>VG-30</t>
    </r>
    <r>
      <rPr>
        <sz val="10"/>
        <color theme="1"/>
        <rFont val="Verdana"/>
        <family val="2"/>
      </rPr>
      <t xml:space="preserve"> grade @ </t>
    </r>
    <r>
      <rPr>
        <b/>
        <sz val="10"/>
        <color theme="1"/>
        <rFont val="Verdana"/>
        <family val="2"/>
      </rPr>
      <t>3.4 %</t>
    </r>
    <r>
      <rPr>
        <sz val="10"/>
        <color theme="1"/>
        <rFont val="Verdana"/>
        <family val="2"/>
      </rPr>
      <t xml:space="preserve"> by weight of total mixture, transported to site, laid over a previously prepared surface with Hydrostatic  paver finisher with sensor control to the required grade, level and alignment and rolled as per Clauses 501.6 and 501.7 to achieve the desired compaction for finished item of work as directed by the Engineer-in-Charge including hire and opeational charges all T&amp;P and all other contingent charges necessary , complete and  as per MoRTH specification No. </t>
    </r>
    <r>
      <rPr>
        <b/>
        <sz val="10"/>
        <color theme="1"/>
        <rFont val="Verdana"/>
        <family val="2"/>
      </rPr>
      <t>504</t>
    </r>
    <r>
      <rPr>
        <sz val="10"/>
        <color theme="1"/>
        <rFont val="Verdana"/>
        <family val="2"/>
      </rPr>
      <t xml:space="preserve"> (</t>
    </r>
    <r>
      <rPr>
        <b/>
        <sz val="10"/>
        <color theme="1"/>
        <rFont val="Verdana"/>
        <family val="2"/>
      </rPr>
      <t>5th Revision</t>
    </r>
    <r>
      <rPr>
        <sz val="10"/>
        <color theme="1"/>
        <rFont val="Verdana"/>
        <family val="2"/>
      </rPr>
      <t>) .</t>
    </r>
  </si>
  <si>
    <r>
      <t xml:space="preserve">Providing and laying of </t>
    </r>
    <r>
      <rPr>
        <b/>
        <sz val="10"/>
        <color theme="1"/>
        <rFont val="Verdana"/>
        <family val="2"/>
      </rPr>
      <t>50 mm</t>
    </r>
    <r>
      <rPr>
        <sz val="10"/>
        <color theme="1"/>
        <rFont val="Verdana"/>
        <family val="2"/>
      </rPr>
      <t xml:space="preserve"> thick </t>
    </r>
    <r>
      <rPr>
        <b/>
        <sz val="10"/>
        <color theme="1"/>
        <rFont val="Verdana"/>
        <family val="2"/>
      </rPr>
      <t>Dense Graded Bituminous Macadam</t>
    </r>
    <r>
      <rPr>
        <sz val="10"/>
        <color theme="1"/>
        <rFont val="Verdana"/>
        <family val="2"/>
      </rPr>
      <t xml:space="preserve"> with 100 - 120 TPH batch type hot mix plant producing an average output of 75 tones per hour using hard blasted granite crushed aggregates of   </t>
    </r>
    <r>
      <rPr>
        <b/>
        <sz val="10"/>
        <color theme="1"/>
        <rFont val="Verdana"/>
        <family val="2"/>
      </rPr>
      <t>Grading - II</t>
    </r>
    <r>
      <rPr>
        <sz val="10"/>
        <color theme="1"/>
        <rFont val="Verdana"/>
        <family val="2"/>
      </rPr>
      <t xml:space="preserve"> as per table </t>
    </r>
    <r>
      <rPr>
        <b/>
        <sz val="10"/>
        <color theme="1"/>
        <rFont val="Verdana"/>
        <family val="2"/>
      </rPr>
      <t>500-10</t>
    </r>
    <r>
      <rPr>
        <sz val="10"/>
        <color theme="1"/>
        <rFont val="Verdana"/>
        <family val="2"/>
      </rPr>
      <t xml:space="preserve"> of MoRT&amp;H Specification </t>
    </r>
    <r>
      <rPr>
        <b/>
        <sz val="10"/>
        <color theme="1"/>
        <rFont val="Verdana"/>
        <family val="2"/>
      </rPr>
      <t xml:space="preserve">505 </t>
    </r>
    <r>
      <rPr>
        <sz val="10"/>
        <color theme="1"/>
        <rFont val="Verdana"/>
        <family val="2"/>
      </rPr>
      <t>(</t>
    </r>
    <r>
      <rPr>
        <b/>
        <sz val="10"/>
        <color theme="1"/>
        <rFont val="Verdana"/>
        <family val="2"/>
      </rPr>
      <t>5th revision</t>
    </r>
    <r>
      <rPr>
        <sz val="10"/>
        <color theme="1"/>
        <rFont val="Verdana"/>
        <family val="2"/>
      </rPr>
      <t xml:space="preserve">) premixed with bituminous binder of </t>
    </r>
    <r>
      <rPr>
        <b/>
        <sz val="10"/>
        <color theme="1"/>
        <rFont val="Verdana"/>
        <family val="2"/>
      </rPr>
      <t>VG 30</t>
    </r>
    <r>
      <rPr>
        <sz val="10"/>
        <color theme="1"/>
        <rFont val="Verdana"/>
        <family val="2"/>
      </rPr>
      <t xml:space="preserve"> grade @ </t>
    </r>
    <r>
      <rPr>
        <b/>
        <sz val="10"/>
        <color theme="1"/>
        <rFont val="Verdana"/>
        <family val="2"/>
      </rPr>
      <t>4.50</t>
    </r>
    <r>
      <rPr>
        <sz val="10"/>
        <color theme="1"/>
        <rFont val="Verdana"/>
        <family val="2"/>
      </rPr>
      <t xml:space="preserve">% of weight of total mixture, transported to site, laid over a previously prepared surface with a hydrostatic paver finisher with sensor control to the required grade, level and alignment and rolled as per Clauses 501.6 and 501.7 to achieve the desired compaction for finished item of work as directed by the Engineer-in-Charge including hire and operational charges all T&amp;P and all other contingent charges necessary including cost of (excluding  seigniorage) charges of all materials etc., complete in all respects as directed by Engineer-in-Charge and  as per MoRT&amp;H specification No. </t>
    </r>
    <r>
      <rPr>
        <b/>
        <sz val="10"/>
        <color theme="1"/>
        <rFont val="Verdana"/>
        <family val="2"/>
      </rPr>
      <t>505</t>
    </r>
    <r>
      <rPr>
        <sz val="10"/>
        <color theme="1"/>
        <rFont val="Verdana"/>
        <family val="2"/>
      </rPr>
      <t xml:space="preserve"> </t>
    </r>
    <r>
      <rPr>
        <b/>
        <sz val="10"/>
        <color theme="1"/>
        <rFont val="Verdana"/>
        <family val="2"/>
      </rPr>
      <t>(5th Revision)</t>
    </r>
    <r>
      <rPr>
        <sz val="10"/>
        <color theme="1"/>
        <rFont val="Verdana"/>
        <family val="2"/>
      </rPr>
      <t xml:space="preserve"> </t>
    </r>
  </si>
  <si>
    <r>
      <t xml:space="preserve">Providing and laying of </t>
    </r>
    <r>
      <rPr>
        <b/>
        <sz val="10"/>
        <color theme="1"/>
        <rFont val="Verdana"/>
        <family val="2"/>
      </rPr>
      <t>75-100</t>
    </r>
    <r>
      <rPr>
        <sz val="10"/>
        <color theme="1"/>
        <rFont val="Verdana"/>
        <family val="2"/>
      </rPr>
      <t xml:space="preserve"> mm layer  thick </t>
    </r>
    <r>
      <rPr>
        <b/>
        <sz val="10"/>
        <color theme="1"/>
        <rFont val="Verdana"/>
        <family val="2"/>
      </rPr>
      <t>Dense Graded Bituminous Macadam</t>
    </r>
    <r>
      <rPr>
        <sz val="10"/>
        <color theme="1"/>
        <rFont val="Verdana"/>
        <family val="2"/>
      </rPr>
      <t xml:space="preserve"> with 100 - 120 TPH batch type hot mix plant producing an average output of 75 tones per hour using hard blasted granite crushed aggregates of   </t>
    </r>
    <r>
      <rPr>
        <b/>
        <sz val="10"/>
        <color theme="1"/>
        <rFont val="Verdana"/>
        <family val="2"/>
      </rPr>
      <t>Grading - I</t>
    </r>
    <r>
      <rPr>
        <sz val="10"/>
        <color theme="1"/>
        <rFont val="Verdana"/>
        <family val="2"/>
      </rPr>
      <t xml:space="preserve"> as per table </t>
    </r>
    <r>
      <rPr>
        <b/>
        <sz val="10"/>
        <color theme="1"/>
        <rFont val="Verdana"/>
        <family val="2"/>
      </rPr>
      <t>500-10</t>
    </r>
    <r>
      <rPr>
        <sz val="10"/>
        <color theme="1"/>
        <rFont val="Verdana"/>
        <family val="2"/>
      </rPr>
      <t xml:space="preserve"> of MoRT&amp;H Specification </t>
    </r>
    <r>
      <rPr>
        <b/>
        <sz val="10"/>
        <color theme="1"/>
        <rFont val="Verdana"/>
        <family val="2"/>
      </rPr>
      <t xml:space="preserve">505 </t>
    </r>
    <r>
      <rPr>
        <sz val="10"/>
        <color theme="1"/>
        <rFont val="Verdana"/>
        <family val="2"/>
      </rPr>
      <t>(</t>
    </r>
    <r>
      <rPr>
        <b/>
        <sz val="10"/>
        <color theme="1"/>
        <rFont val="Verdana"/>
        <family val="2"/>
      </rPr>
      <t>5th revision</t>
    </r>
    <r>
      <rPr>
        <sz val="10"/>
        <color theme="1"/>
        <rFont val="Verdana"/>
        <family val="2"/>
      </rPr>
      <t xml:space="preserve">) premixed with bituminous binder of </t>
    </r>
    <r>
      <rPr>
        <b/>
        <sz val="10"/>
        <color theme="1"/>
        <rFont val="Verdana"/>
        <family val="2"/>
      </rPr>
      <t>VG 30</t>
    </r>
    <r>
      <rPr>
        <sz val="10"/>
        <color theme="1"/>
        <rFont val="Verdana"/>
        <family val="2"/>
      </rPr>
      <t xml:space="preserve"> grade @ </t>
    </r>
    <r>
      <rPr>
        <b/>
        <sz val="10"/>
        <color theme="1"/>
        <rFont val="Verdana"/>
        <family val="2"/>
      </rPr>
      <t>4.00</t>
    </r>
    <r>
      <rPr>
        <sz val="10"/>
        <color theme="1"/>
        <rFont val="Verdana"/>
        <family val="2"/>
      </rPr>
      <t xml:space="preserve">% of weight of total mixture, transported to site, laid over a previously prepared surface with a hydrostatic paver finisher with sensor control to the required grade, level and alignment and rolled as per Clauses 501.6 and 501.7 to achieve the desired compaction for finished item of work as directed by the Engineer-in-Charge including hire and operational charges all T&amp;P and all other contingent charges necessary including cost of (excluding  seigniorage) charges of all materials etc., complete in all respects as directed by Engineer-in-Charge and  as per MoRT&amp;H specification No. </t>
    </r>
    <r>
      <rPr>
        <b/>
        <sz val="10"/>
        <color theme="1"/>
        <rFont val="Verdana"/>
        <family val="2"/>
      </rPr>
      <t>505</t>
    </r>
    <r>
      <rPr>
        <sz val="10"/>
        <color theme="1"/>
        <rFont val="Verdana"/>
        <family val="2"/>
      </rPr>
      <t xml:space="preserve"> </t>
    </r>
    <r>
      <rPr>
        <b/>
        <sz val="10"/>
        <color theme="1"/>
        <rFont val="Verdana"/>
        <family val="2"/>
      </rPr>
      <t>(5th Revision)</t>
    </r>
    <r>
      <rPr>
        <sz val="10"/>
        <color theme="1"/>
        <rFont val="Verdana"/>
        <family val="2"/>
      </rPr>
      <t xml:space="preserve"> </t>
    </r>
  </si>
  <si>
    <r>
      <t xml:space="preserve"> </t>
    </r>
    <r>
      <rPr>
        <b/>
        <sz val="10"/>
        <color theme="1"/>
        <rFont val="Verdana"/>
        <family val="2"/>
      </rPr>
      <t>Grading - I   (37.5 mm nominal size)</t>
    </r>
  </si>
  <si>
    <r>
      <rPr>
        <b/>
        <sz val="10"/>
        <color theme="1"/>
        <rFont val="Verdana"/>
        <family val="2"/>
      </rPr>
      <t xml:space="preserve">Dismantling </t>
    </r>
    <r>
      <rPr>
        <sz val="10"/>
        <color theme="1"/>
        <rFont val="Verdana"/>
        <family val="2"/>
      </rPr>
      <t xml:space="preserve">of existing structures like </t>
    </r>
    <r>
      <rPr>
        <b/>
        <sz val="10"/>
        <color theme="1"/>
        <rFont val="Verdana"/>
        <family val="2"/>
      </rPr>
      <t>Stone Masonry in Cement Mortar</t>
    </r>
    <r>
      <rPr>
        <sz val="10"/>
        <color theme="1"/>
        <rFont val="Verdana"/>
        <family val="2"/>
      </rPr>
      <t xml:space="preserve"> by mechanical means including T&amp;P and scaffolding wherever necessary sorting the dismantled material, disposal of unserviceable materials and stacking the materials with all lifts and lead of 1000 m  as per MoRTH specification  202 , 2.4 III (B) (</t>
    </r>
    <r>
      <rPr>
        <b/>
        <sz val="10"/>
        <color theme="1"/>
        <rFont val="Verdana"/>
        <family val="2"/>
      </rPr>
      <t>5th revision</t>
    </r>
    <r>
      <rPr>
        <sz val="10"/>
        <color theme="1"/>
        <rFont val="Verdana"/>
        <family val="2"/>
      </rPr>
      <t xml:space="preserve">) </t>
    </r>
  </si>
  <si>
    <r>
      <rPr>
        <b/>
        <sz val="10"/>
        <color theme="1"/>
        <rFont val="Verdana"/>
        <family val="2"/>
      </rPr>
      <t xml:space="preserve">Dismantling </t>
    </r>
    <r>
      <rPr>
        <sz val="10"/>
        <color theme="1"/>
        <rFont val="Verdana"/>
        <family val="2"/>
      </rPr>
      <t xml:space="preserve">of existing structures like </t>
    </r>
    <r>
      <rPr>
        <b/>
        <sz val="10"/>
        <color theme="1"/>
        <rFont val="Verdana"/>
        <family val="2"/>
      </rPr>
      <t xml:space="preserve">Prestressed / reinforced Cement contrete grade M-20 &amp; above </t>
    </r>
    <r>
      <rPr>
        <sz val="10"/>
        <color theme="1"/>
        <rFont val="Verdana"/>
        <family val="2"/>
      </rPr>
      <t>by mechanical means including T&amp;P and scaffolding wherever necessary sorting the dismantled material, disposal of unserviceable materials and stacking the materials with all lifts and lead of 1000 m  as per MoRTH specification  202 , 2.4 II (B) (</t>
    </r>
    <r>
      <rPr>
        <b/>
        <sz val="10"/>
        <color theme="1"/>
        <rFont val="Verdana"/>
        <family val="2"/>
      </rPr>
      <t>5th revision</t>
    </r>
    <r>
      <rPr>
        <sz val="10"/>
        <color theme="1"/>
        <rFont val="Verdana"/>
        <family val="2"/>
      </rPr>
      <t xml:space="preserve">) </t>
    </r>
  </si>
  <si>
    <r>
      <rPr>
        <b/>
        <sz val="10"/>
        <color theme="1"/>
        <rFont val="Verdana"/>
        <family val="2"/>
      </rPr>
      <t>Clearing and grubbing road land</t>
    </r>
    <r>
      <rPr>
        <sz val="10"/>
        <color theme="1"/>
        <rFont val="Verdana"/>
        <family val="2"/>
      </rPr>
      <t xml:space="preserve"> including uprooting rank vegetation, grass, bushes, shrubs, sapling and trees girth upto 300 mm, removal of stumps of trees cut earlier and disposal of unserviceable materials and stacking of serviceable material to be used or auctioned, upto a lead of 1000 m including removal and disposal of top organic soil not exceeding 150 mm thickness by mechanical means in area of light jungle.</t>
    </r>
  </si>
  <si>
    <r>
      <t xml:space="preserve">Dismantling of </t>
    </r>
    <r>
      <rPr>
        <b/>
        <sz val="10"/>
        <color theme="1"/>
        <rFont val="Verdana"/>
        <family val="2"/>
      </rPr>
      <t>flexible pavements</t>
    </r>
    <r>
      <rPr>
        <sz val="10"/>
        <color theme="1"/>
        <rFont val="Verdana"/>
        <family val="2"/>
      </rPr>
      <t xml:space="preserve"> by mechanical means and disposal of dismantled materials up to a lead of 1000 metres, stacking serviceable and unserviceable materials separately  as directed by the Engineer-in-Charge and as per MoRTH specification  202 II (</t>
    </r>
    <r>
      <rPr>
        <b/>
        <sz val="10"/>
        <color theme="1"/>
        <rFont val="Verdana"/>
        <family val="2"/>
      </rPr>
      <t>5th revision</t>
    </r>
    <r>
      <rPr>
        <sz val="10"/>
        <color theme="1"/>
        <rFont val="Verdana"/>
        <family val="2"/>
      </rPr>
      <t xml:space="preserve">) </t>
    </r>
  </si>
  <si>
    <r>
      <t xml:space="preserve">Taking output = </t>
    </r>
    <r>
      <rPr>
        <b/>
        <sz val="10"/>
        <color theme="1"/>
        <rFont val="Verdana"/>
        <family val="2"/>
      </rPr>
      <t>1.00</t>
    </r>
    <r>
      <rPr>
        <sz val="10"/>
        <color theme="1"/>
        <rFont val="Verdana"/>
        <family val="2"/>
      </rPr>
      <t xml:space="preserve"> cum</t>
    </r>
  </si>
  <si>
    <r>
      <t>Dismantling of cement concrete pavement by mechanical means using pneumatic tools, breaking to pieces not exceeding 0.02 cum in volume and stock piling at designated locations and disposal of dismantled materials up to a lead of 1000 metres, stacking serviceable and unserviceable materials separately  as directed by the Engineer-in-Charge and as per MoRTH specification  202-2.6 (</t>
    </r>
    <r>
      <rPr>
        <b/>
        <sz val="10"/>
        <color theme="1"/>
        <rFont val="Verdana"/>
        <family val="2"/>
      </rPr>
      <t>5th revision</t>
    </r>
    <r>
      <rPr>
        <sz val="10"/>
        <color theme="1"/>
        <rFont val="Verdana"/>
        <family val="2"/>
      </rPr>
      <t xml:space="preserve">) </t>
    </r>
  </si>
  <si>
    <r>
      <t xml:space="preserve">Providing </t>
    </r>
    <r>
      <rPr>
        <b/>
        <sz val="10"/>
        <color theme="1"/>
        <rFont val="Verdana"/>
        <family val="2"/>
      </rPr>
      <t>weep holes</t>
    </r>
    <r>
      <rPr>
        <sz val="10"/>
        <color theme="1"/>
        <rFont val="Verdana"/>
        <family val="2"/>
      </rPr>
      <t xml:space="preserve"> in VCC Abutments, Return walls and wing walls with 100mm Diameter AC pipe</t>
    </r>
    <r>
      <rPr>
        <b/>
        <sz val="10"/>
        <color theme="1"/>
        <rFont val="Verdana"/>
        <family val="2"/>
      </rPr>
      <t xml:space="preserve">  </t>
    </r>
    <r>
      <rPr>
        <sz val="10"/>
        <color theme="1"/>
        <rFont val="Verdana"/>
        <family val="2"/>
      </rPr>
      <t>extending through the full width of the structure at 1.00m C/C in both horizontal and vertical direction so that the weep holes in each horizontal direction is staggered from the weep holes laying above and below lines as shown in drawing including cost and conveyance of the A.C pipes and labour charges for cutting to required length, placing the pipe with a slope of about 1V : 20H towards stream side face etc., complete for finished item of work for weep holes as per MoRT&amp;H specification 2706 &amp; 2200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t>
    </r>
  </si>
  <si>
    <r>
      <t>Excavation in hilly areas in hard rock requiring blasting by mechanical means  for road cutting  .,  complete  including trimming of slopes  for finished item of work as per MoRT&amp;H specification 301(</t>
    </r>
    <r>
      <rPr>
        <b/>
        <sz val="10"/>
        <color theme="1"/>
        <rFont val="Verdana"/>
        <family val="2"/>
      </rPr>
      <t>5th Revision</t>
    </r>
    <r>
      <rPr>
        <sz val="10"/>
        <color theme="1"/>
        <rFont val="Verdana"/>
        <family val="2"/>
      </rPr>
      <t xml:space="preserve">)  and as directed by the Engineer-in-Charge duly </t>
    </r>
    <r>
      <rPr>
        <b/>
        <sz val="10"/>
        <color theme="1"/>
        <rFont val="Verdana"/>
        <family val="2"/>
      </rPr>
      <t>disposing off excavated earth on valley side</t>
    </r>
    <r>
      <rPr>
        <sz val="10"/>
        <color theme="1"/>
        <rFont val="Verdana"/>
        <family val="2"/>
      </rPr>
      <t>.</t>
    </r>
  </si>
  <si>
    <r>
      <t>Excavation for roadway</t>
    </r>
    <r>
      <rPr>
        <b/>
        <sz val="10"/>
        <color theme="1"/>
        <rFont val="Verdana"/>
        <family val="2"/>
      </rPr>
      <t xml:space="preserve"> </t>
    </r>
    <r>
      <rPr>
        <sz val="10"/>
        <color theme="1"/>
        <rFont val="Verdana"/>
        <family val="2"/>
      </rPr>
      <t xml:space="preserve">in </t>
    </r>
    <r>
      <rPr>
        <b/>
        <sz val="10"/>
        <color theme="1"/>
        <rFont val="Verdana"/>
        <family val="2"/>
      </rPr>
      <t xml:space="preserve">hard rock with controlled blasting </t>
    </r>
    <r>
      <rPr>
        <sz val="10"/>
        <color theme="1"/>
        <rFont val="Verdana"/>
        <family val="2"/>
      </rPr>
      <t>by drilling, blasting and breaking, trimming of bottom and side slopes in accordance with requirements of lines, grades and cross sections, loading and disposal of cut road with in all lifts and leads upto 1000 metres as per MoRTH specification 301 (5th Revision) and as directed by the Engineer-in-Charge</t>
    </r>
  </si>
  <si>
    <r>
      <t xml:space="preserve">Supplying and fixing of </t>
    </r>
    <r>
      <rPr>
        <b/>
        <sz val="10"/>
        <color theme="1"/>
        <rFont val="Verdana"/>
        <family val="2"/>
      </rPr>
      <t>CI Drainage spouts</t>
    </r>
    <r>
      <rPr>
        <sz val="10"/>
        <color theme="1"/>
        <rFont val="Verdana"/>
        <family val="2"/>
      </rPr>
      <t xml:space="preserve"> complete as per MoRT&amp;H specification No. 2705 (</t>
    </r>
    <r>
      <rPr>
        <b/>
        <sz val="10"/>
        <color theme="1"/>
        <rFont val="Verdana"/>
        <family val="2"/>
      </rPr>
      <t>5th Revision</t>
    </r>
    <r>
      <rPr>
        <sz val="10"/>
        <color theme="1"/>
        <rFont val="Verdana"/>
        <family val="2"/>
      </rPr>
      <t>) and as per drawing Sd/205</t>
    </r>
  </si>
  <si>
    <r>
      <t xml:space="preserve">Providing and laying </t>
    </r>
    <r>
      <rPr>
        <b/>
        <sz val="10"/>
        <color theme="1"/>
        <rFont val="Verdana"/>
        <family val="2"/>
      </rPr>
      <t>boulders apron</t>
    </r>
    <r>
      <rPr>
        <sz val="10"/>
        <color theme="1"/>
        <rFont val="Verdana"/>
        <family val="2"/>
      </rPr>
      <t xml:space="preserve"> on river bed for protection against scour with stone boulders weighing not less than 40 kg each complete as per drawing and MoRTH specification 2503.2 (</t>
    </r>
    <r>
      <rPr>
        <b/>
        <sz val="10"/>
        <color theme="1"/>
        <rFont val="Verdana"/>
        <family val="2"/>
      </rPr>
      <t>5th revision</t>
    </r>
    <r>
      <rPr>
        <sz val="10"/>
        <color theme="1"/>
        <rFont val="Verdana"/>
        <family val="2"/>
      </rPr>
      <t>)</t>
    </r>
  </si>
  <si>
    <r>
      <t xml:space="preserve">Providing </t>
    </r>
    <r>
      <rPr>
        <b/>
        <sz val="10"/>
        <color theme="1"/>
        <rFont val="Verdana"/>
        <family val="2"/>
      </rPr>
      <t>B.T. patch work for pot holes using  40 to 45mm HBG metal</t>
    </r>
    <r>
      <rPr>
        <sz val="10"/>
        <color theme="1"/>
        <rFont val="Verdana"/>
        <family val="2"/>
      </rPr>
      <t xml:space="preserve"> with required quantity of 10 to 12mm size HBG key chips and 42 Kgs of 80/100 grade bitumen per one cum of work for filling the pot holes including removal of loose material in the pot holes trimming the edges to provide form vertical faces cleaning applying tack coat filling the pot holes compacting and finishing including cost and conveyance of materials,  T&amp;P charges and all labour charges for all operations etc., complete for finished item of work as directed by the Engineer-in-charge in the following reaches.</t>
    </r>
  </si>
  <si>
    <r>
      <t xml:space="preserve">Providing </t>
    </r>
    <r>
      <rPr>
        <b/>
        <sz val="10"/>
        <color theme="1"/>
        <rFont val="Verdana"/>
        <family val="2"/>
      </rPr>
      <t>B.T. patch work for pot holes using  20 mm HBG machine crushed metal</t>
    </r>
    <r>
      <rPr>
        <sz val="10"/>
        <color theme="1"/>
        <rFont val="Verdana"/>
        <family val="2"/>
      </rPr>
      <t xml:space="preserve"> with required quantity of 10 to 12mm size HBG key chips and  80/100 grade bitumen at </t>
    </r>
    <r>
      <rPr>
        <b/>
        <sz val="10"/>
        <color theme="1"/>
        <rFont val="Verdana"/>
        <family val="2"/>
      </rPr>
      <t>72 Kgs / 1 cum</t>
    </r>
    <r>
      <rPr>
        <sz val="10"/>
        <color theme="1"/>
        <rFont val="Verdana"/>
        <family val="2"/>
      </rPr>
      <t xml:space="preserve"> of work for filling the pot holes  including removal of loose material in the pot holes, trimming the edges to provide form vertical faces, cleaning, applying tack coat, filling the pot holes compacting with power Road roller of 8 to 10 T  and finishing including cost and conveyance of materials  T&amp;P charges and all labour charges for all operations etc., complete for finished item of work as directed by the Engineer-in-charge in the following reaches.</t>
    </r>
  </si>
  <si>
    <r>
      <t xml:space="preserve">Hume pipes 1000mm Dia., </t>
    </r>
    <r>
      <rPr>
        <b/>
        <sz val="11.5"/>
        <color theme="1"/>
        <rFont val="Bookman Old Style"/>
        <family val="1"/>
      </rPr>
      <t>NP4</t>
    </r>
  </si>
  <si>
    <t>Providing and applying tack coat with bitumen VG-10 (Bulk) using Bitumen pressure distributor at the rate of 0.20 kgs per sqm on the prepared bituminous surface cleaned with mechanical broom for finished item of work as per MoRT&amp;H Specification 503 (5th revision) and as directed by the Engineer-in-Charge.</t>
  </si>
  <si>
    <t>Providing and laying of 50mm thick  Bituminous Macadam with 100 -120 TPH  hot mix plant producing an average output of 75 tonnes per hour using hard blasted granite crushed aggregates of  Grading - II as per table 500-7 of MoRT&amp;H specificaion 504 (5th Revision)  premixed with bituminous binder of VG-30 grade @ 3.4 % by weight of total mixture, transported to site, laid over a previously prepared surface with Hydrostatic  paver finisher with sensor control to the required grade, level and alignment and rolled as per Clauses 501.6 and 501.7 to achieve the desired compaction for finished item of work as directed by the Engineer-in-Charge including hire and opeational charges all T&amp;P and all other contingent charges necessary , complete and  as per MoRTH specification No. 504 (5th Revision) .</t>
  </si>
  <si>
    <t>Pipe Culvert</t>
  </si>
  <si>
    <t xml:space="preserve">Providing, laying Reinforced cement concrete Hume pipes of 1000 mm  Dia., NP-4 class for pipe culverts  including cost and conveyance of Pipes etc., complete and Labour charges for laying, jointing of 1000 mm dia. R.C.C Hume pipes  in position including lifting, aligning, lowering and hoisting etc., as per drawing and as per MoRT&amp;H Specification  2900, 2905 and 2906 (5th Revision) and IRC Special Publication No: 13 and as directed by the Engineer-in-Charge for finished item of work. </t>
  </si>
  <si>
    <t>LS Provision towards  Unforeseen items &amp; Rounding off</t>
  </si>
  <si>
    <t xml:space="preserve"> ABSTRACT  E S T I M A T E- Road Work </t>
  </si>
  <si>
    <t>(R&amp;B) Circle, Guntur</t>
  </si>
  <si>
    <t xml:space="preserve">  AEE       DEE-IV           EE(TEC)          DCE(R)    Engineer -in-Chief(R&amp;B)</t>
  </si>
  <si>
    <t>KM 290/0 of HG Road</t>
  </si>
  <si>
    <t xml:space="preserve">Total (ECV) </t>
  </si>
  <si>
    <t>AEE             DEE-IV            EE(TEC)</t>
  </si>
  <si>
    <t xml:space="preserve">    DEE-IV     EE(TEC)        DCE(R)         Engineer-in-Chief (R&amp;B)</t>
  </si>
  <si>
    <t>BM 50mm Thick</t>
  </si>
  <si>
    <t xml:space="preserve">         DEE-IV</t>
  </si>
  <si>
    <t>11-State Develeoment Schemes
S.H(09)- Major District Roads
530 - Major Works, 
531- Major Works.</t>
  </si>
  <si>
    <t xml:space="preserve">Scarifying the existing B.T surface  to a depth of 50 mm by Mechanical means and disposal of scarified material with all leads and lifts upto 1000 Mtrs as per MoRT&amp;H (5th Revision) Specn. No.305.4.3   </t>
  </si>
  <si>
    <t xml:space="preserve">Forming embankment with Side earth by mechanical means upto SDR including pre-watering of soil , removal of top soil, excavation of soils , depositing the soils on the embankment, spreading soil, breaking clods, sectioning , grading and consolidation with 8 to 10 Tonnes Vibratory Road Roller @ OMC to meet requirement of table 300-2 of MoRT&amp;H,  including  all hire and operational charges of T&amp;P,   complete for finished item of work as per MoRT&amp;H specification 305 (5th revision)  (Payment will be made based on level for finished item of work). </t>
  </si>
  <si>
    <t xml:space="preserve">Providing, Laying, Spreading and compacting graded HBG crushed stone aggregate to Wet Mix macadem specification ( 5th Revision) as per Table 400-13,   including cost of all materials and including premixing the material with water at OMC in Mechanical mix plant carriage of mixed material by tipper to site , laying in uniform layers with paver in   base courses on well prepared surface and compacting with Vibratory roller to acheive the desired density etc., as directed by the Engineer-in-Charge and as per MoRT&amp;H specification.406 (5th revision) for finished item of work. </t>
  </si>
  <si>
    <t>Providing and applying prime coat with bitumen emulsion (SS1) Bulk using emulsion pressure distributor on prepared surface of granular base including clearing of road surface and spraying emulsion  at the rate of 0.70 kg/sqm using emulsion pressure distributor for finished item of work etc., complete  as per MoRT&amp;H Specification 502 (5th revision) and as directed by the Engineer-in-charge</t>
  </si>
  <si>
    <t>Providing and applying tack coat with bitumen VG-10 (Bulk) using Bitumen pressure distributor at the rate of 0.25 kgs per sqm on the prepared Granular surface treated with primer cleaned with mechanical broom for finished item of work as per MoRT&amp;H Specification 503 (5th revision) and as directed by the Engineer-in-Charge.</t>
  </si>
  <si>
    <t>Pipe Culverts</t>
  </si>
  <si>
    <t>RSI</t>
  </si>
  <si>
    <t>a</t>
  </si>
  <si>
    <t>b</t>
  </si>
  <si>
    <t>c</t>
  </si>
  <si>
    <r>
      <t xml:space="preserve">Providing and laying of </t>
    </r>
    <r>
      <rPr>
        <b/>
        <sz val="10"/>
        <color theme="1"/>
        <rFont val="Verdana"/>
        <family val="2"/>
      </rPr>
      <t>30 mm thick</t>
    </r>
    <r>
      <rPr>
        <sz val="10"/>
        <color theme="1"/>
        <rFont val="Verdana"/>
        <family val="2"/>
      </rPr>
      <t xml:space="preserve">  </t>
    </r>
    <r>
      <rPr>
        <b/>
        <sz val="10"/>
        <color theme="1"/>
        <rFont val="Verdana"/>
        <family val="2"/>
      </rPr>
      <t>Bituminous Concrete</t>
    </r>
    <r>
      <rPr>
        <sz val="10"/>
        <color theme="1"/>
        <rFont val="Verdana"/>
        <family val="2"/>
      </rPr>
      <t xml:space="preserve"> with  100 - 120 TPH batch type hot mix plant producing an average output of 75 tones per hour using hard blasted granite crushed aggregates of </t>
    </r>
    <r>
      <rPr>
        <b/>
        <sz val="10"/>
        <color theme="1"/>
        <rFont val="Verdana"/>
        <family val="2"/>
      </rPr>
      <t>Grading – II</t>
    </r>
    <r>
      <rPr>
        <sz val="10"/>
        <color theme="1"/>
        <rFont val="Verdana"/>
        <family val="2"/>
      </rPr>
      <t xml:space="preserve"> as per Table </t>
    </r>
    <r>
      <rPr>
        <b/>
        <sz val="10"/>
        <color theme="1"/>
        <rFont val="Verdana"/>
        <family val="2"/>
      </rPr>
      <t>500-17</t>
    </r>
    <r>
      <rPr>
        <sz val="10"/>
        <color theme="1"/>
        <rFont val="Verdana"/>
        <family val="2"/>
      </rPr>
      <t xml:space="preserve"> of specification 507 of MoRT&amp;H (</t>
    </r>
    <r>
      <rPr>
        <b/>
        <sz val="10"/>
        <color theme="1"/>
        <rFont val="Verdana"/>
        <family val="2"/>
      </rPr>
      <t>5th revision</t>
    </r>
    <r>
      <rPr>
        <sz val="10"/>
        <color theme="1"/>
        <rFont val="Verdana"/>
        <family val="2"/>
      </rPr>
      <t xml:space="preserve">), premixed with  Bituminous binder of </t>
    </r>
    <r>
      <rPr>
        <b/>
        <sz val="10"/>
        <color theme="1"/>
        <rFont val="Verdana"/>
        <family val="2"/>
      </rPr>
      <t>VG 30</t>
    </r>
    <r>
      <rPr>
        <sz val="10"/>
        <color theme="1"/>
        <rFont val="Verdana"/>
        <family val="2"/>
      </rPr>
      <t xml:space="preserve"> Grade @ </t>
    </r>
    <r>
      <rPr>
        <b/>
        <sz val="10"/>
        <color theme="1"/>
        <rFont val="Verdana"/>
        <family val="2"/>
      </rPr>
      <t>5.4 %</t>
    </r>
    <r>
      <rPr>
        <sz val="10"/>
        <color theme="1"/>
        <rFont val="Verdana"/>
        <family val="2"/>
      </rPr>
      <t xml:space="preserve"> of mix and filler, transporting the hot mix to work site, laying with hydrostatic sensor paver finisher to the required grade, level and alignment, rolling with smooth wheeled, vibratory and tandem rollers to achieve the desired compaction as per MoRT&amp;H Specification </t>
    </r>
    <r>
      <rPr>
        <b/>
        <sz val="10"/>
        <color theme="1"/>
        <rFont val="Verdana"/>
        <family val="2"/>
      </rPr>
      <t>507 (5th revision)</t>
    </r>
    <r>
      <rPr>
        <sz val="10"/>
        <color theme="1"/>
        <rFont val="Verdana"/>
        <family val="2"/>
      </rPr>
      <t xml:space="preserve"> complete for finished item of work in all respects as directed by Engineer-in-Charge with Danish fiber Technology at the rate 500 grams per Tonne of mix.</t>
    </r>
  </si>
  <si>
    <t>Guntur</t>
  </si>
  <si>
    <t>Bapatla</t>
  </si>
  <si>
    <r>
      <t xml:space="preserve">Administrative sanction is accorded for </t>
    </r>
    <r>
      <rPr>
        <b/>
        <sz val="14"/>
        <rFont val="Bookman Old Style"/>
        <family val="1"/>
      </rPr>
      <t>Rs.1520.00 Lakhs</t>
    </r>
    <r>
      <rPr>
        <sz val="14"/>
        <rFont val="Bookman Old Style"/>
        <family val="1"/>
      </rPr>
      <t xml:space="preserve"> vide G.O RT No.665 of TR&amp;B (R.III) Dept., Dt:24.12.2025. Govt of A.P.</t>
    </r>
  </si>
  <si>
    <t>CC pavement</t>
  </si>
  <si>
    <t>d</t>
  </si>
  <si>
    <t xml:space="preserve">Providing, laying Reinforced cement concrete Hume pipes of 300mm  Dia., NP-4 class for pipe culverts  including cost and conveyance of Pipes etc., complete and Labour charges for laying, jointing of 300 mm dia. R.C.C Hume pipes  in position including lifting, aligning, lowering and hoisting etc., as per drawing and as per MoRT&amp;H Specification  2900, 2905 and 2906 (5th Revision) and IRC Special Publication No: 13 and as directed by the Engineer-in-Charge for finished item of work. </t>
  </si>
  <si>
    <t xml:space="preserve"> ABSTRACT  E S T I M A T E- CD Works( Pipe Culverts- 1Rx1000 dia -7 Nos @ Km 5/6, 5/10, 6/4, 6/10, 7/2, 7/4, 7/10</t>
  </si>
  <si>
    <t>Supplying &amp; Fixing of Molded Shanks Raised Pavement Markers made of plastic body moulded from HIPS(HI-impact polysterene) or ABS or ASA(Acrylic strene Acrylonitrite)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 DO III Dt 11.06. 1997. The height, width and length shall not exceed 50 mm, 100 mm and 100 mm and with minimum reflective area of 13 Sqcm on each side and the slope to the base shall be 35 +/- 5 degree. The strength of detachment of the integrated cylindrical shanks, (of diameter not less than 19 +/- 2 mm and height not less than 30+/- 2 mm) from the body is to be a minimum value of 700 Kgs. Fixing will be by drilling holes on the road for the twin shanks to go inside, without nails and using epoxy resin based adhesive as per manufacturer’s recommendation and complete as directed by the engineer.</t>
  </si>
  <si>
    <t>Providing and fixing Village name board size 450x750 mm made out of Type – IV of ASTMD 4956-09 High Intensity Prismatic Retro reflective sheeting and confirming to IRC 67:2012 for full background of Green Colour &amp; White Letters  and fixed over 3MM Alluminium Composite Material sheet having minimum 0.30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</si>
  <si>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Providing &amp; fixing junction boards of size 1500 x 1050 mm made out of Type – IV of ASTMD 4956-09 High Intensity  Prismatic Retro reflective sheeting Prismatic Retro reflective sheeting and confirming to IRC 67:2012 for full background of Green Colour &amp; White Letters  and fixed over 4MM Alluminium Composite Material sheet having minimum 0.5 mm thick Aluminium skin on both sides with back side painted grey colour   and fixed over back support frame of M.S angle 25x25x3mm all round and fixing with 35x35x4mm and mounted on a MS angle post of size 75x75x6mm with clear height of not less than 2.1 m from the ground level to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charges necessary for satisfactory completion of the work as directed by Engineer -in-Charge.</t>
  </si>
  <si>
    <t>378/960 of MC road</t>
  </si>
  <si>
    <t>LS Provision towards Shifting of Electrical poles</t>
  </si>
  <si>
    <t>Sub total (1+2+3)</t>
  </si>
  <si>
    <t>LS Provision for Corpus Fund of NAC @ 0.1% on (1+2+3)</t>
  </si>
  <si>
    <t xml:space="preserve">Dismantling of existing structures like culverts , bridges, retaining walls and other structures comprising of masonry, cement, concrete, wood work , steel work, including T&amp;P and scaffolding wherever necessary sorting the dismantled material, disposal of unserviceable materials and stacking the materials with all lifts and lead of 1000 m ( By Mechanical means in Cement concrete grade M-15 &amp; M-20) as per MoRTH specification  202 , 2.4 II (A) (5th revision) </t>
  </si>
  <si>
    <t>Vibrated reinforced cement concrete M 20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for finished item as per MoRT&amp;H specification  1500,1600,1700 &amp; 2200  (4th revision ) and  as directed by the Engineer-in-Charge for  Bed blocks &amp; Backing walls (Sub-structure)</t>
  </si>
  <si>
    <t>Providing HYSD bars ( Fe-415 ) of different diameters, wrought and put up bars of all diameters including cost and conveyance of steel to site and all labour charges for fabrication of reinforcement including cutting, bending, binding rods, tying grills, placing them in position etc., complete including cost and conveyance of binding wire and all handling charges and operational charges etc., and including over lapping welding if required etc., complete for all R.C.C items for finished item of work as per standard drawings, as per the directions of the Engineer-in-Charge and as per MoRT&amp;H specification 1600 &amp; 2200  (5th revision)   and as per  I.S.1786 of 1985 for   Sub structure of R.C.C items.</t>
  </si>
  <si>
    <t>Diversion Road</t>
  </si>
  <si>
    <t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 complete for finished item of work as per MoRT&amp;H specification 305 (5th revision)  (Payment will be made based on level for finished item of work). </t>
  </si>
  <si>
    <t>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 laying in position,Compacting, Vibrating and curing including all other incidental and all other operational charges of T&amp;P required etc., complete as per MoRT&amp;H Specification 1500,1700, 2200 (5th Revision)  for Sub structure</t>
  </si>
  <si>
    <r>
      <t>Vibrated reinforced cement concrete</t>
    </r>
    <r>
      <rPr>
        <b/>
        <sz val="10"/>
        <color theme="1"/>
        <rFont val="Verdana"/>
        <family val="2"/>
      </rPr>
      <t xml:space="preserve"> M 30 grade </t>
    </r>
    <r>
      <rPr>
        <sz val="10"/>
        <color theme="1"/>
        <rFont val="Verdana"/>
        <family val="2"/>
      </rPr>
      <t xml:space="preserv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1500,1600,1700 &amp; 2300  (</t>
    </r>
    <r>
      <rPr>
        <b/>
        <sz val="10"/>
        <color theme="1"/>
        <rFont val="Verdana"/>
        <family val="2"/>
      </rPr>
      <t>5th revision</t>
    </r>
    <r>
      <rPr>
        <sz val="10"/>
        <color theme="1"/>
        <rFont val="Verdana"/>
        <family val="2"/>
      </rPr>
      <t xml:space="preserve"> ) and  as directed by the Engineer-in-Charge for  </t>
    </r>
    <r>
      <rPr>
        <b/>
        <sz val="10"/>
        <color theme="1"/>
        <rFont val="Verdana"/>
        <family val="2"/>
      </rPr>
      <t>Deck slab</t>
    </r>
  </si>
  <si>
    <t>Vibrated reinforced cement concrete M 30 grade  using  20mm &amp; 10mm  HBG crushed stone aggregate (Coarse aggregate conforming to table 1000-1 and fine aggregate conforming to table 1000-2) including cost,  conveyance of all materials to site and labour charges, centering, machine mixing, laying, vibrating, curing etc., including other incidental hire and operational charges of all T&amp;P etc., complete as per approved drawings and as directed  during execution but excluding cost of steel and its fabrication charges for finished item as per MoRT&amp;H specification  1500,1600,1700 &amp; 2300  (5th revision ) and  as directed by the Engineer-in-Charge for  Deck slab</t>
  </si>
  <si>
    <t>Providing and laying boulders apron on river bed for protection against scour with stone boulders weighing not less than 40 kg each complete as per drawing and MoRTH specification 2503.2 (5th revision)</t>
  </si>
  <si>
    <t xml:space="preserve">Providing and laying filter material with Gravel underneath pitching in slopes including cost and conveyance of materials to site including labour charges  etc., complete for finished item of work as per MoRT&amp;H Specification 2504 (5th Revision) and as directed by the Engineer-in-Charge  </t>
  </si>
  <si>
    <t>Providing Grouted Revetment with  rough stone (HBG) of not less than 300 mm size grouted with 0.20 cum of CC (1:4:8) including cost and conveyance of materials to site and including labour charges for packing the stones for revetment etc., complete for finished item of work as per MoRT&amp;H specification 2504 ( 5th revision ) and as directed by the Engineer-in-Charge  for  quadrential revetment.</t>
  </si>
  <si>
    <t>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 complete for finished item of work as per MoRT&amp;H specification 305 (5th revision)  (Payment will be made based on level for finished item of work). - For Diversion road</t>
  </si>
  <si>
    <t>Supplying and fixing of CI Drainage spouts complete as per MoRT&amp;H specification No. 2705 (5th Revision) and as per drawing Sd/205</t>
  </si>
  <si>
    <r>
      <t xml:space="preserve">Construction of precast </t>
    </r>
    <r>
      <rPr>
        <b/>
        <sz val="10"/>
        <color theme="1"/>
        <rFont val="Verdana"/>
        <family val="2"/>
      </rPr>
      <t>VRCC railing of M30 grade</t>
    </r>
    <r>
      <rPr>
        <sz val="10"/>
        <color theme="1"/>
        <rFont val="Verdana"/>
        <family val="2"/>
      </rPr>
      <t xml:space="preserve"> using HBG crushed stone aggregate of size not exceeding 12 mm and fine aggregate conforming to table 1000-2 true to line and grade, tolerance of vertical RCC post not to exceed 1 in 500, centre to centre spacing between vertical posts not to exceed 2000mm, leaving adequate space between vertical posts for expansion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as per approved drawings and technical specifications for finished item of work as per MoRT&amp;H Specification 2703, 1500, 1600, 1700(</t>
    </r>
    <r>
      <rPr>
        <b/>
        <sz val="10"/>
        <color theme="1"/>
        <rFont val="Verdana"/>
        <family val="2"/>
      </rPr>
      <t>5th Revision</t>
    </r>
    <r>
      <rPr>
        <sz val="10"/>
        <color theme="1"/>
        <rFont val="Verdana"/>
        <family val="2"/>
      </rPr>
      <t>)</t>
    </r>
  </si>
  <si>
    <t>Construction of precast VRCC railing of M30 grade using HBG crushed stone aggregate of size not exceeding 12 mm and fine aggregate conforming to table 1000-2 true to line and grade, tolerance of vertical RCC post not to exceed 1 in 500, centre to centre spacing between vertical posts not to exceed 2000mm, leaving adequate space between vertical posts for expansion including cost,  conveyance of all materials to site and labour charges, centering, machine mixing, laying, vibrating, curing etc., including other incidental hire and operational charges of all T&amp;P  as per approved drawings and as directed  during execution but excluding cost of steel and its fabrication charges  as per approved drawings and technical specifications for finished item of work as per MoRT&amp;H Specification 2703, 1500, 1600, 1700(5th Revision)</t>
  </si>
  <si>
    <t>Vibrated reinforced cement concrete M 30 grade  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1600,1700,  &amp; 2704  (5th Revision) and  as directed by the Engineer-in-Charge for Approach slab.</t>
  </si>
  <si>
    <t xml:space="preserve">Removal of unserviceable soils upto SDR including  excavation, loading and disposal upto 1000 mts etc.,  complete  for finished item of work  as per MoRT&amp;H specification 301(5th Revision)  and as directed by the Engineer-in-Charge </t>
  </si>
  <si>
    <t>Providing and fixing Cautionary / Warning sign boards size 600 mm equilateral triangle made out of Type – IV  of ASTMD D4956-09 High Intensity Prismatic Retro reflective sheeting and confirming to IRC 67:2012 for full background of White colour and letters/logos done by screen printing in Black colour, boarders by screen printing in Red colour and fixed over 3MM Alluminium Composite Material  ( ACM ) sheet having minimum 0.30 mm thick Aluminium skin on both sides with back side painted grey colour and fixed over back support frame of M.S angle 25x25x3mm all round and fixing with 35x35x4mm and mounted on a MS angle post of size 75x75x6mm with clear height of not less than 2.1 m from the ground level the bottom of the board.  The signpost should be painted with one coat of red oxide paint and 2 coats of synthetic enamel paint Black and White colour with bands of 30cm of height.  The signpost shall be firmly fixed with MS base angle 35x35x4 mm in to the ground by  M15 Concrete foundation of size 450x450x600mm including cost and conveyance of all materials ,equipment, machinery and labour with all leads and lift, loading changes necessary for satisfactory completion of the work as directed by Engineer -in-Charge.</t>
  </si>
  <si>
    <t xml:space="preserve">For Bulk Bitumen VG-30 &amp; VG-10, IOCL Chennai with effect from                    Dt. 16-02-2026  </t>
  </si>
  <si>
    <t>For Emulsion (Bulk), ITPL Price List  with effect from Dt. 16-02-2026</t>
  </si>
  <si>
    <t>Vibrated cement concrete M 15 Grade Concrete using 40mm , 20mm and 10mm size HBG crushed stone aggregate  (Coarse aggregate conforming to table 1000-1 and fine aggregate conforming to table 1000-2) including cost and conveyance of all  materials to site and all labour charges for machine mixing,laying in position, Compacting , Vibrating and curing including all other incidental and all other operational charges of T&amp;P required etc., complete as per MoRT&amp;H Specification 1500,1700, 2100,2700 (5th Revision)  for levelling course for Approach Slab.</t>
  </si>
  <si>
    <t>Slab Culvert</t>
  </si>
  <si>
    <t>Earth work Excavation</t>
  </si>
  <si>
    <t>Remaval of unserviceable spils</t>
  </si>
  <si>
    <t>Earthwork excavation</t>
  </si>
  <si>
    <t>VCC 1:3:6 for Foundation</t>
  </si>
  <si>
    <t>VCC M15 for footing</t>
  </si>
  <si>
    <t>VCC M15 for Sub structure</t>
  </si>
  <si>
    <t>VCC M20 for bed blocks</t>
  </si>
  <si>
    <t>VCC M30 for Deck slab</t>
  </si>
  <si>
    <t>VCC M30 for wearing coat</t>
  </si>
  <si>
    <t>VCC M30 for railing</t>
  </si>
  <si>
    <t>Back filling gravel</t>
  </si>
  <si>
    <t>Laying boulders apron on river bed</t>
  </si>
  <si>
    <t>Laying filter material with gravel</t>
  </si>
  <si>
    <t>Grouted revetment' with rough stone</t>
  </si>
  <si>
    <t>forming diversion road with borrowed earth</t>
  </si>
  <si>
    <t>VCC M30 for approach slab</t>
  </si>
  <si>
    <t>VCC M15  levelling course for approach slab</t>
  </si>
  <si>
    <t>Slab Culvert 2Vx 6m span</t>
  </si>
  <si>
    <t>e</t>
  </si>
  <si>
    <t>For Emulsion (Bulk) , HPCL Price List  with effect from   Dt. 16.02.2026</t>
  </si>
  <si>
    <t>For Bulk Bitumen VG-30 &amp; VG-10  HPCL Price List With effect from  Dt. 16.02.2026</t>
  </si>
  <si>
    <r>
      <t xml:space="preserve">Providing, laying Reinforced cement concrete Hume pipes of </t>
    </r>
    <r>
      <rPr>
        <b/>
        <sz val="10"/>
        <color theme="1"/>
        <rFont val="Verdana"/>
        <family val="2"/>
      </rPr>
      <t>300mm</t>
    </r>
    <r>
      <rPr>
        <sz val="10"/>
        <color theme="1"/>
        <rFont val="Verdana"/>
        <family val="2"/>
      </rPr>
      <t xml:space="preserve">/ </t>
    </r>
    <r>
      <rPr>
        <b/>
        <sz val="10"/>
        <color theme="1"/>
        <rFont val="Verdana"/>
        <family val="2"/>
      </rPr>
      <t>1000mm  Dia.</t>
    </r>
    <r>
      <rPr>
        <sz val="10"/>
        <color theme="1"/>
        <rFont val="Verdana"/>
        <family val="2"/>
      </rPr>
      <t xml:space="preserve">, </t>
    </r>
    <r>
      <rPr>
        <b/>
        <sz val="10"/>
        <color theme="1"/>
        <rFont val="Verdana"/>
        <family val="2"/>
      </rPr>
      <t>NP-4</t>
    </r>
    <r>
      <rPr>
        <sz val="10"/>
        <color theme="1"/>
        <rFont val="Verdana"/>
        <family val="2"/>
      </rPr>
      <t xml:space="preserve"> class for pipe culverts  including cost and conveyance of Pipes etc., complete and Labour charges for laying, jointing of</t>
    </r>
    <r>
      <rPr>
        <b/>
        <sz val="10"/>
        <color theme="1"/>
        <rFont val="Verdana"/>
        <family val="2"/>
      </rPr>
      <t xml:space="preserve"> 300mm/ 1000 mm dia</t>
    </r>
    <r>
      <rPr>
        <sz val="10"/>
        <color theme="1"/>
        <rFont val="Verdana"/>
        <family val="2"/>
      </rPr>
      <t>. R.C.C Hume pipes  in position including lifting, aligning, lowering and hoisting etc., as per drawing and as per MoRT&amp;H Specification  2900, 2905 and 2906 (</t>
    </r>
    <r>
      <rPr>
        <b/>
        <sz val="10"/>
        <color theme="1"/>
        <rFont val="Verdana"/>
        <family val="2"/>
      </rPr>
      <t>5</t>
    </r>
    <r>
      <rPr>
        <b/>
        <vertAlign val="superscript"/>
        <sz val="10"/>
        <color theme="1"/>
        <rFont val="Verdana"/>
        <family val="2"/>
      </rPr>
      <t>th</t>
    </r>
    <r>
      <rPr>
        <b/>
        <sz val="10"/>
        <color theme="1"/>
        <rFont val="Verdana"/>
        <family val="2"/>
      </rPr>
      <t xml:space="preserve"> Revision</t>
    </r>
    <r>
      <rPr>
        <sz val="10"/>
        <color theme="1"/>
        <rFont val="Verdana"/>
        <family val="2"/>
      </rPr>
      <t xml:space="preserve">) and IRC Special Publication No: 13 and as directed by the Engineer-in-Charge for finished item of work. </t>
    </r>
  </si>
  <si>
    <t>VRCC M 30 Grade</t>
  </si>
  <si>
    <r>
      <t xml:space="preserve">Vibrated reinforced cement concrete </t>
    </r>
    <r>
      <rPr>
        <b/>
        <sz val="10"/>
        <color theme="1"/>
        <rFont val="Verdana"/>
        <family val="2"/>
      </rPr>
      <t xml:space="preserve">M 30 grade  </t>
    </r>
    <r>
      <rPr>
        <sz val="10"/>
        <color theme="1"/>
        <rFont val="Verdana"/>
        <family val="2"/>
      </rPr>
      <t>using  20mm &amp; 10mm  HBG crushed stone aggregate (Coarse aggregate conforming to table 1000-1 and fine aggregate conforming to table 1000-2) including cost,  conveyance of all materials to site and labour charges, centering, machine mixing, laying, vibrating, curing etc., including all other incidental and operational charges of all T&amp;P  etc., complete for finished item of work as per Approved drawing but excluding  cost of steel  and its fabrication charges as per MoRT&amp;H specification   1500, 1600,1700,  &amp; 2704  (</t>
    </r>
    <r>
      <rPr>
        <b/>
        <sz val="10"/>
        <color theme="1"/>
        <rFont val="Verdana"/>
        <family val="2"/>
      </rPr>
      <t>5th Revision</t>
    </r>
    <r>
      <rPr>
        <sz val="10"/>
        <color theme="1"/>
        <rFont val="Verdana"/>
        <family val="2"/>
      </rPr>
      <t xml:space="preserve">) and  as directed by the Engineer-in-Charge for </t>
    </r>
    <r>
      <rPr>
        <b/>
        <sz val="10"/>
        <color theme="1"/>
        <rFont val="Verdana"/>
        <family val="2"/>
      </rPr>
      <t>Approach slab.</t>
    </r>
  </si>
  <si>
    <t xml:space="preserve">“Widening and Strengthening of Bapatla – Pandurangapuram road fom Km 0/000 to 8/000  in Bapatla District” </t>
  </si>
  <si>
    <t xml:space="preserve"> ABSTRACT  E S T I M A T E- CD Works( Slab Culvert-2Vx6m span-1 No)</t>
  </si>
  <si>
    <t>AEE             DEE-IV             EE(TEC)</t>
  </si>
  <si>
    <t xml:space="preserve">Providing and laying of 30 mm thick  Bituminous Concrete with  100 - 120 TPH batch type hot mix plant producing an average output of 75 tones per hour using hard blasted granite crushed aggregates of Grading – II as per Table 500-17 of specification 507 of MoRT&amp;H (5th revision), premixed with  Bituminous binder of VG 30 Grade @ 5.4 % of mix and filler, transporting the hot mix to work site, laying with hydrostatic sensor paver finisher to the required grade, level and alignment, rolling with smooth wheeled, vibratory and tandem rollers to achieve the desired compaction as per MoRT&amp;H Specification 507 (5th revision) complete for finished item of work in all respects as directed by Engineer-in-Charge </t>
  </si>
  <si>
    <t>(Rupees Fourteeen Crores and Eighty lakhs   Only)</t>
  </si>
  <si>
    <r>
      <t xml:space="preserve">Technical Sanction is hereby accorded for </t>
    </r>
    <r>
      <rPr>
        <b/>
        <sz val="11"/>
        <rFont val="Bookman Old Style"/>
        <family val="1"/>
      </rPr>
      <t>Rs.1480.00 Lakhs</t>
    </r>
    <r>
      <rPr>
        <sz val="11"/>
        <rFont val="Bookman Old Style"/>
        <family val="1"/>
      </rPr>
      <t xml:space="preserve"> </t>
    </r>
    <r>
      <rPr>
        <b/>
        <sz val="11"/>
        <rFont val="Bookman Old Style"/>
        <family val="1"/>
      </rPr>
      <t>(Rupees Fourteeen Crores and Eighty lakhs   Only)</t>
    </r>
    <r>
      <rPr>
        <sz val="11"/>
        <rFont val="Bookman Old Style"/>
        <family val="1"/>
      </rPr>
      <t xml:space="preserve"> which is based on the </t>
    </r>
    <r>
      <rPr>
        <b/>
        <sz val="11"/>
        <rFont val="Bookman Old Style"/>
        <family val="1"/>
      </rPr>
      <t>SSR</t>
    </r>
    <r>
      <rPr>
        <sz val="11"/>
        <rFont val="Bookman Old Style"/>
        <family val="1"/>
      </rPr>
      <t xml:space="preserve"> </t>
    </r>
    <r>
      <rPr>
        <b/>
        <sz val="11"/>
        <rFont val="Bookman Old Style"/>
        <family val="1"/>
      </rPr>
      <t>2025-26</t>
    </r>
    <r>
      <rPr>
        <sz val="11"/>
        <rFont val="Bookman Old Style"/>
        <family val="1"/>
      </rPr>
      <t xml:space="preserve">, against the Administrative Sanction accorded for </t>
    </r>
    <r>
      <rPr>
        <b/>
        <sz val="11"/>
        <rFont val="Bookman Old Style"/>
        <family val="1"/>
      </rPr>
      <t>Rs.1520.00 Lakhs</t>
    </r>
    <r>
      <rPr>
        <sz val="11"/>
        <rFont val="Bookman Old Style"/>
        <family val="1"/>
      </rPr>
      <t xml:space="preserve">  vide G.O RT No.6658 of TR&amp;B (R.III) Dept., Dt: 24.12.2025. Govt of A.P.</t>
    </r>
  </si>
  <si>
    <t>1480.00 Lakhs</t>
  </si>
  <si>
    <r>
      <t xml:space="preserve">Technical Sanction is hereby accorded for Rs.1480.00 lakhs ( </t>
    </r>
    <r>
      <rPr>
        <b/>
        <sz val="14"/>
        <color theme="1"/>
        <rFont val="Bookman Old Style"/>
        <family val="1"/>
      </rPr>
      <t>Rupees</t>
    </r>
    <r>
      <rPr>
        <sz val="14"/>
        <color theme="1"/>
        <rFont val="Bookman Old Style"/>
        <family val="1"/>
      </rPr>
      <t xml:space="preserve"> </t>
    </r>
    <r>
      <rPr>
        <b/>
        <sz val="14"/>
        <color theme="1"/>
        <rFont val="Bookman Old Style"/>
        <family val="1"/>
      </rPr>
      <t xml:space="preserve">Fourteen crores  and Eighty lakhs only) </t>
    </r>
    <r>
      <rPr>
        <sz val="14"/>
        <color theme="1"/>
        <rFont val="Bookman Old Style"/>
        <family val="1"/>
      </rPr>
      <t>based on SSR 2025-26.</t>
    </r>
  </si>
  <si>
    <t>TS Memo No:      /MDR Plan/ENC(MDR) /DCE(R)/ EE(TEC) /DEE-IV /AEE,2025-26, Dated      -02-2025.</t>
  </si>
  <si>
    <t>Rs.1480.00 Lakhs</t>
  </si>
  <si>
    <t>SSR RATES 2026-27</t>
  </si>
  <si>
    <t>HIR-00092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</si>
</sst>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0.000"/>
    <numFmt numFmtId="166" formatCode="0.0000"/>
    <numFmt numFmtId="167" formatCode="0.000_);\(0.000\)"/>
    <numFmt numFmtId="168" formatCode="0.0"/>
    <numFmt numFmtId="169" formatCode="0.00_);\(0.00\)"/>
    <numFmt numFmtId="170" formatCode="[&gt;=10000000]##\,##\,##\,##0;[&gt;=100000]\ ##\,##\,##0;##,##0"/>
    <numFmt numFmtId="171" formatCode="_ * #,##0_ ;_ * \-#,##0_ ;_ * &quot;-&quot;??_ ;_ @_ "/>
    <numFmt numFmtId="172" formatCode="[&gt;=10000000]##.##00000;[&gt;=100000]\ ##.#####;##,##0.0000"/>
  </numFmts>
  <fonts count="12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0"/>
      <name val="Arial"/>
      <family val="2"/>
    </font>
    <font>
      <b/>
      <sz val="10"/>
      <name val="Arial"/>
      <family val="2"/>
    </font>
    <font>
      <sz val="12"/>
      <name val="Bookman Old Style"/>
      <family val="1"/>
    </font>
    <font>
      <sz val="10"/>
      <name val="Arial Narrow"/>
      <family val="2"/>
    </font>
    <font>
      <sz val="11"/>
      <color indexed="8"/>
      <name val="Calibri"/>
      <family val="2"/>
      <charset val="1"/>
    </font>
    <font>
      <sz val="10"/>
      <name val="Verdana"/>
      <family val="2"/>
    </font>
    <font>
      <sz val="12"/>
      <color indexed="8"/>
      <name val="Verdana"/>
      <family val="2"/>
    </font>
    <font>
      <b/>
      <sz val="10"/>
      <color indexed="8"/>
      <name val="Verdana"/>
      <family val="2"/>
    </font>
    <font>
      <b/>
      <sz val="10"/>
      <name val="Verdana"/>
      <family val="2"/>
    </font>
    <font>
      <b/>
      <sz val="11"/>
      <color indexed="8"/>
      <name val="Verdana"/>
      <family val="2"/>
    </font>
    <font>
      <b/>
      <sz val="12"/>
      <color indexed="8"/>
      <name val="Verdana"/>
      <family val="2"/>
    </font>
    <font>
      <b/>
      <sz val="12"/>
      <name val="Verdana"/>
      <family val="2"/>
    </font>
    <font>
      <sz val="12"/>
      <name val="Verdana"/>
      <family val="2"/>
    </font>
    <font>
      <sz val="11"/>
      <name val="Times New Roman"/>
      <family val="1"/>
    </font>
    <font>
      <sz val="11"/>
      <name val="Century Gothic"/>
      <family val="2"/>
    </font>
    <font>
      <sz val="10"/>
      <name val="Arial"/>
      <family val="2"/>
    </font>
    <font>
      <b/>
      <sz val="10"/>
      <name val="Arial Narrow"/>
      <family val="2"/>
    </font>
    <font>
      <sz val="10"/>
      <color indexed="12"/>
      <name val="Arial Narrow"/>
      <family val="2"/>
    </font>
    <font>
      <b/>
      <i/>
      <sz val="10"/>
      <color indexed="10"/>
      <name val="Arial Narrow"/>
      <family val="2"/>
    </font>
    <font>
      <b/>
      <i/>
      <sz val="10"/>
      <color indexed="17"/>
      <name val="Arial Narrow"/>
      <family val="2"/>
    </font>
    <font>
      <sz val="16"/>
      <name val="Arial"/>
      <family val="2"/>
    </font>
    <font>
      <sz val="10"/>
      <color rgb="FFFF0000"/>
      <name val="Verdana"/>
      <family val="2"/>
    </font>
    <font>
      <sz val="10"/>
      <color rgb="FFFF0000"/>
      <name val="Arial"/>
      <family val="2"/>
    </font>
    <font>
      <sz val="10"/>
      <color rgb="FFC00000"/>
      <name val="Verdana"/>
      <family val="2"/>
    </font>
    <font>
      <b/>
      <sz val="10"/>
      <color rgb="FFC00000"/>
      <name val="Verdana"/>
      <family val="2"/>
    </font>
    <font>
      <sz val="11"/>
      <color rgb="FFFF0000"/>
      <name val="Century Gothic"/>
      <family val="2"/>
    </font>
    <font>
      <sz val="8"/>
      <color rgb="FFC00000"/>
      <name val="Verdana"/>
      <family val="2"/>
    </font>
    <font>
      <sz val="11"/>
      <color indexed="8"/>
      <name val="Calibri"/>
      <family val="2"/>
    </font>
    <font>
      <b/>
      <sz val="16"/>
      <color theme="1"/>
      <name val="Bookman Old Style"/>
      <family val="1"/>
    </font>
    <font>
      <sz val="14"/>
      <color theme="1"/>
      <name val="Bookman Old Style"/>
      <family val="1"/>
    </font>
    <font>
      <b/>
      <sz val="14"/>
      <color theme="1"/>
      <name val="Bookman Old Style"/>
      <family val="1"/>
    </font>
    <font>
      <b/>
      <sz val="14"/>
      <name val="Bookman Old Style"/>
      <family val="1"/>
    </font>
    <font>
      <b/>
      <sz val="13"/>
      <color theme="1"/>
      <name val="Bookman Old Style"/>
      <family val="1"/>
    </font>
    <font>
      <b/>
      <sz val="24"/>
      <name val="Bookman Old Style"/>
      <family val="1"/>
    </font>
    <font>
      <b/>
      <sz val="26"/>
      <name val="Bookman Old Style"/>
      <family val="1"/>
    </font>
    <font>
      <sz val="10"/>
      <name val="Bookman Old Style"/>
      <family val="1"/>
    </font>
    <font>
      <b/>
      <sz val="28"/>
      <color indexed="17"/>
      <name val="Bookman Old Style"/>
      <family val="1"/>
    </font>
    <font>
      <b/>
      <sz val="18"/>
      <name val="Bookman Old Style"/>
      <family val="1"/>
    </font>
    <font>
      <b/>
      <sz val="14"/>
      <color indexed="18"/>
      <name val="Bookman Old Style"/>
      <family val="1"/>
    </font>
    <font>
      <b/>
      <sz val="22"/>
      <color indexed="18"/>
      <name val="Bookman Old Style"/>
      <family val="1"/>
    </font>
    <font>
      <b/>
      <sz val="20"/>
      <color indexed="18"/>
      <name val="Bookman Old Style"/>
      <family val="1"/>
    </font>
    <font>
      <sz val="16"/>
      <name val="Bookman Old Style"/>
      <family val="1"/>
    </font>
    <font>
      <sz val="20"/>
      <color indexed="18"/>
      <name val="Bookman Old Style"/>
      <family val="1"/>
    </font>
    <font>
      <sz val="26"/>
      <name val="Bookman Old Style"/>
      <family val="1"/>
    </font>
    <font>
      <b/>
      <sz val="16"/>
      <color indexed="61"/>
      <name val="Bookman Old Style"/>
      <family val="1"/>
    </font>
    <font>
      <b/>
      <sz val="20"/>
      <color indexed="61"/>
      <name val="Bookman Old Style"/>
      <family val="1"/>
    </font>
    <font>
      <b/>
      <sz val="16"/>
      <name val="Bookman Old Style"/>
      <family val="1"/>
    </font>
    <font>
      <b/>
      <sz val="12"/>
      <name val="Bookman Old Style"/>
      <family val="1"/>
    </font>
    <font>
      <sz val="22"/>
      <color indexed="58"/>
      <name val="Bookman Old Style"/>
      <family val="1"/>
    </font>
    <font>
      <b/>
      <sz val="18"/>
      <color theme="1"/>
      <name val="Bookman Old Style"/>
      <family val="1"/>
    </font>
    <font>
      <b/>
      <sz val="11"/>
      <name val="Bookman Old Style"/>
      <family val="1"/>
    </font>
    <font>
      <b/>
      <sz val="10"/>
      <name val="Bookman Old Style"/>
      <family val="1"/>
    </font>
    <font>
      <sz val="11"/>
      <color theme="1"/>
      <name val="Bookman Old Style"/>
      <family val="1"/>
    </font>
    <font>
      <sz val="10"/>
      <name val="Arial"/>
      <family val="2"/>
    </font>
    <font>
      <sz val="11"/>
      <name val="Bookman Old Style"/>
      <family val="1"/>
    </font>
    <font>
      <b/>
      <u/>
      <sz val="12"/>
      <name val="Bookman Old Style"/>
      <family val="1"/>
    </font>
    <font>
      <i/>
      <sz val="10"/>
      <name val="Bookman Old Style"/>
      <family val="1"/>
    </font>
    <font>
      <b/>
      <sz val="12"/>
      <color theme="1"/>
      <name val="Bookman Old Style"/>
      <family val="1"/>
    </font>
    <font>
      <b/>
      <sz val="11"/>
      <color theme="1"/>
      <name val="Bookman Old Style"/>
      <family val="1"/>
    </font>
    <font>
      <sz val="11"/>
      <color indexed="8"/>
      <name val="Bookman Old Style"/>
      <family val="1"/>
    </font>
    <font>
      <b/>
      <sz val="11"/>
      <color indexed="8"/>
      <name val="Bookman Old Style"/>
      <family val="1"/>
    </font>
    <font>
      <b/>
      <sz val="12"/>
      <color indexed="8"/>
      <name val="Bookman Old Style"/>
      <family val="1"/>
    </font>
    <font>
      <sz val="12"/>
      <color indexed="8"/>
      <name val="Bookman Old Style"/>
      <family val="1"/>
    </font>
    <font>
      <i/>
      <sz val="12"/>
      <color indexed="8"/>
      <name val="Bookman Old Style"/>
      <family val="1"/>
    </font>
    <font>
      <i/>
      <sz val="12"/>
      <name val="Bookman Old Style"/>
      <family val="1"/>
    </font>
    <font>
      <sz val="12"/>
      <color rgb="FFFF0000"/>
      <name val="Bookman Old Style"/>
      <family val="1"/>
    </font>
    <font>
      <sz val="11.5"/>
      <name val="Bookman Old Style"/>
      <family val="1"/>
    </font>
    <font>
      <b/>
      <u/>
      <sz val="11.5"/>
      <name val="Bookman Old Style"/>
      <family val="1"/>
    </font>
    <font>
      <b/>
      <sz val="11.5"/>
      <name val="Bookman Old Style"/>
      <family val="1"/>
    </font>
    <font>
      <b/>
      <sz val="11.5"/>
      <color indexed="8"/>
      <name val="Bookman Old Style"/>
      <family val="1"/>
    </font>
    <font>
      <sz val="11.5"/>
      <color indexed="8"/>
      <name val="Bookman Old Style"/>
      <family val="1"/>
    </font>
    <font>
      <b/>
      <sz val="11.5"/>
      <color theme="0"/>
      <name val="Bookman Old Style"/>
      <family val="1"/>
    </font>
    <font>
      <sz val="11.5"/>
      <color theme="0"/>
      <name val="Bookman Old Style"/>
      <family val="1"/>
    </font>
    <font>
      <b/>
      <u/>
      <sz val="12.5"/>
      <name val="Bookman Old Style"/>
      <family val="1"/>
    </font>
    <font>
      <b/>
      <sz val="12.5"/>
      <name val="Bookman Old Style"/>
      <family val="1"/>
    </font>
    <font>
      <b/>
      <i/>
      <u/>
      <sz val="16"/>
      <color indexed="8"/>
      <name val="Bookman Old Style"/>
      <family val="1"/>
    </font>
    <font>
      <b/>
      <i/>
      <sz val="16"/>
      <color indexed="8"/>
      <name val="Bookman Old Style"/>
      <family val="1"/>
    </font>
    <font>
      <b/>
      <sz val="14"/>
      <color indexed="8"/>
      <name val="Bookman Old Style"/>
      <family val="1"/>
    </font>
    <font>
      <sz val="10"/>
      <color theme="1"/>
      <name val="Verdana"/>
      <family val="2"/>
    </font>
    <font>
      <b/>
      <sz val="10"/>
      <color theme="1"/>
      <name val="Verdana"/>
      <family val="2"/>
    </font>
    <font>
      <b/>
      <u/>
      <sz val="10"/>
      <color theme="1"/>
      <name val="Verdana"/>
      <family val="2"/>
    </font>
    <font>
      <b/>
      <vertAlign val="superscript"/>
      <sz val="10"/>
      <color theme="1"/>
      <name val="Verdana"/>
      <family val="2"/>
    </font>
    <font>
      <sz val="10"/>
      <color theme="1"/>
      <name val="Arial Narrow"/>
      <family val="2"/>
    </font>
    <font>
      <b/>
      <i/>
      <sz val="10"/>
      <color theme="1"/>
      <name val="Verdana"/>
      <family val="2"/>
    </font>
    <font>
      <sz val="11"/>
      <color rgb="FF000000"/>
      <name val="Calibri"/>
      <family val="2"/>
    </font>
    <font>
      <sz val="11"/>
      <color rgb="FF000000"/>
      <name val="Bookman Old Style"/>
      <family val="1"/>
    </font>
    <font>
      <b/>
      <sz val="9"/>
      <name val="Bookman Old Style"/>
      <family val="1"/>
    </font>
    <font>
      <sz val="10"/>
      <color rgb="FFFF0000"/>
      <name val="Bookman Old Style"/>
      <family val="1"/>
    </font>
    <font>
      <b/>
      <sz val="14"/>
      <name val="Arial"/>
      <family val="2"/>
    </font>
    <font>
      <sz val="14"/>
      <name val="Bookman Old Style"/>
      <family val="1"/>
    </font>
    <font>
      <b/>
      <u/>
      <sz val="14"/>
      <color theme="1"/>
      <name val="Bookman Old Style"/>
      <family val="1"/>
    </font>
    <font>
      <u/>
      <sz val="10"/>
      <color indexed="12"/>
      <name val="Arial"/>
      <family val="2"/>
    </font>
    <font>
      <u/>
      <sz val="11"/>
      <name val="Century Gothic"/>
      <family val="2"/>
    </font>
    <font>
      <b/>
      <u/>
      <sz val="11"/>
      <name val="Century Gothic"/>
      <family val="2"/>
    </font>
    <font>
      <b/>
      <sz val="11"/>
      <name val="Century Gothic"/>
      <family val="2"/>
    </font>
    <font>
      <sz val="10"/>
      <name val="Century Gothic"/>
      <family val="2"/>
    </font>
    <font>
      <sz val="8"/>
      <name val="Century Gothic"/>
      <family val="2"/>
    </font>
    <font>
      <sz val="11"/>
      <name val="Arial"/>
      <family val="2"/>
    </font>
    <font>
      <b/>
      <sz val="10"/>
      <color rgb="FFFF0000"/>
      <name val="Bookman Old Style"/>
      <family val="1"/>
    </font>
    <font>
      <sz val="12"/>
      <color rgb="FFFF0000"/>
      <name val="Verdana"/>
      <family val="2"/>
    </font>
    <font>
      <sz val="8"/>
      <color rgb="FFFF0000"/>
      <name val="Bookman Old Style"/>
      <family val="1"/>
    </font>
    <font>
      <vertAlign val="subscript"/>
      <sz val="12"/>
      <color rgb="FFFF0000"/>
      <name val="Bookman Old Style"/>
      <family val="1"/>
    </font>
    <font>
      <sz val="11.5"/>
      <color theme="1"/>
      <name val="Bookman Old Style"/>
      <family val="1"/>
    </font>
    <font>
      <b/>
      <sz val="11.5"/>
      <color theme="1"/>
      <name val="Bookman Old Style"/>
      <family val="1"/>
    </font>
    <font>
      <sz val="11.5"/>
      <color rgb="FFFF0000"/>
      <name val="Bookman Old Style"/>
      <family val="1"/>
    </font>
    <font>
      <b/>
      <i/>
      <sz val="11.5"/>
      <color rgb="FFFF0000"/>
      <name val="Bookman Old Style"/>
      <family val="1"/>
    </font>
    <font>
      <b/>
      <sz val="11.5"/>
      <color rgb="FFFF0000"/>
      <name val="Bookman Old Style"/>
      <family val="1"/>
    </font>
    <font>
      <i/>
      <sz val="11.5"/>
      <name val="Bookman Old Style"/>
      <family val="1"/>
    </font>
    <font>
      <sz val="12"/>
      <color theme="1"/>
      <name val="Verdana"/>
      <family val="2"/>
    </font>
    <font>
      <b/>
      <i/>
      <sz val="11.5"/>
      <color theme="1"/>
      <name val="Bookman Old Style"/>
      <family val="1"/>
    </font>
    <font>
      <b/>
      <u/>
      <sz val="15"/>
      <color theme="1"/>
      <name val="Verdana"/>
      <family val="2"/>
    </font>
    <font>
      <sz val="11"/>
      <color theme="1"/>
      <name val="Times New Roman"/>
      <family val="1"/>
    </font>
    <font>
      <sz val="8"/>
      <color theme="1"/>
      <name val="Verdana"/>
      <family val="2"/>
    </font>
    <font>
      <sz val="9"/>
      <color theme="1"/>
      <name val="Verdana"/>
      <family val="2"/>
    </font>
    <font>
      <sz val="12"/>
      <color theme="1"/>
      <name val="Bookman Old Style"/>
      <family val="1"/>
    </font>
    <font>
      <b/>
      <sz val="11"/>
      <name val="Arial"/>
      <family val="2"/>
    </font>
    <font>
      <b/>
      <sz val="10"/>
      <color theme="1"/>
      <name val="Bookman Old Style"/>
      <family val="1"/>
    </font>
    <font>
      <b/>
      <sz val="11"/>
      <color rgb="FFFF0000"/>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indexed="9"/>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hair">
        <color indexed="64"/>
      </left>
      <right/>
      <top/>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45">
    <xf numFmtId="0" fontId="0" fillId="0" borderId="0"/>
    <xf numFmtId="164" fontId="10"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alignment horizontal="justify" vertical="top" wrapText="1"/>
    </xf>
    <xf numFmtId="9" fontId="8"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0" fontId="8" fillId="0" borderId="0">
      <alignment horizontal="justify" vertical="top" wrapText="1"/>
    </xf>
    <xf numFmtId="0" fontId="7" fillId="0" borderId="0"/>
    <xf numFmtId="43" fontId="37" fillId="0" borderId="0" applyFont="0" applyFill="0" applyBorder="0" applyAlignment="0" applyProtection="0"/>
    <xf numFmtId="0" fontId="8" fillId="0" borderId="0"/>
    <xf numFmtId="0" fontId="7" fillId="0" borderId="0"/>
    <xf numFmtId="0" fontId="8" fillId="0" borderId="0"/>
    <xf numFmtId="0" fontId="8" fillId="0" borderId="0"/>
    <xf numFmtId="0" fontId="6" fillId="0" borderId="0"/>
    <xf numFmtId="43" fontId="63" fillId="0" borderId="0" applyFont="0" applyFill="0" applyBorder="0" applyAlignment="0" applyProtection="0"/>
    <xf numFmtId="0" fontId="8" fillId="0" borderId="0"/>
    <xf numFmtId="0" fontId="94" fillId="0" borderId="0"/>
    <xf numFmtId="0" fontId="5" fillId="0" borderId="0"/>
    <xf numFmtId="165" fontId="5" fillId="0" borderId="0" applyFont="0" applyFill="0" applyBorder="0" applyAlignment="0" applyProtection="0"/>
    <xf numFmtId="0" fontId="8" fillId="0" borderId="0"/>
    <xf numFmtId="0" fontId="8" fillId="0" borderId="0"/>
    <xf numFmtId="0" fontId="8" fillId="0" borderId="0"/>
    <xf numFmtId="0" fontId="101" fillId="0" borderId="0" applyNumberFormat="0" applyFill="0" applyBorder="0" applyAlignment="0" applyProtection="0">
      <alignment vertical="top"/>
      <protection locked="0"/>
    </xf>
    <xf numFmtId="0" fontId="8" fillId="0" borderId="0"/>
    <xf numFmtId="0" fontId="8" fillId="0" borderId="0"/>
    <xf numFmtId="164" fontId="8" fillId="0" borderId="0" applyFont="0" applyFill="0" applyBorder="0" applyAlignment="0" applyProtection="0"/>
    <xf numFmtId="164" fontId="8" fillId="0" borderId="0" applyFont="0" applyFill="0" applyBorder="0" applyAlignment="0" applyProtection="0"/>
    <xf numFmtId="0" fontId="4" fillId="0" borderId="0"/>
    <xf numFmtId="0" fontId="3" fillId="0" borderId="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1" fillId="0" borderId="0"/>
  </cellStyleXfs>
  <cellXfs count="888">
    <xf numFmtId="0" fontId="0" fillId="0" borderId="0" xfId="0"/>
    <xf numFmtId="0" fontId="18"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top"/>
    </xf>
    <xf numFmtId="0" fontId="10" fillId="0" borderId="0" xfId="0" applyFont="1"/>
    <xf numFmtId="0" fontId="26" fillId="0" borderId="8" xfId="0" applyFont="1" applyBorder="1" applyAlignment="1">
      <alignment horizontal="center" vertical="center" wrapText="1"/>
    </xf>
    <xf numFmtId="169" fontId="26" fillId="0" borderId="8" xfId="0" applyNumberFormat="1" applyFont="1" applyBorder="1" applyAlignment="1">
      <alignment horizontal="center" vertical="center"/>
    </xf>
    <xf numFmtId="0" fontId="26" fillId="0" borderId="8" xfId="0" applyFont="1" applyBorder="1" applyAlignment="1">
      <alignment horizontal="justify" vertical="top" wrapText="1"/>
    </xf>
    <xf numFmtId="0" fontId="13" fillId="0" borderId="8" xfId="0" applyFont="1" applyBorder="1" applyAlignment="1">
      <alignment horizontal="center" vertical="top" wrapText="1"/>
    </xf>
    <xf numFmtId="167" fontId="13" fillId="0" borderId="8" xfId="0" applyNumberFormat="1" applyFont="1" applyBorder="1" applyAlignment="1">
      <alignment horizontal="right" vertical="top"/>
    </xf>
    <xf numFmtId="169" fontId="27" fillId="0" borderId="8" xfId="0" applyNumberFormat="1" applyFont="1" applyBorder="1" applyAlignment="1">
      <alignment vertical="top"/>
    </xf>
    <xf numFmtId="169" fontId="13" fillId="0" borderId="8" xfId="0" applyNumberFormat="1" applyFont="1" applyBorder="1" applyAlignment="1">
      <alignment horizontal="right" vertical="top"/>
    </xf>
    <xf numFmtId="0" fontId="13" fillId="0" borderId="8" xfId="0" applyFont="1" applyBorder="1" applyAlignment="1">
      <alignment horizontal="justify" vertical="top" wrapText="1"/>
    </xf>
    <xf numFmtId="0" fontId="28" fillId="0" borderId="8" xfId="0" applyFont="1" applyBorder="1" applyAlignment="1">
      <alignment horizontal="justify" vertical="top" wrapText="1"/>
    </xf>
    <xf numFmtId="0" fontId="29" fillId="0" borderId="8" xfId="0" applyFont="1" applyBorder="1" applyAlignment="1">
      <alignment horizontal="justify" vertical="top" wrapText="1"/>
    </xf>
    <xf numFmtId="0" fontId="26" fillId="0" borderId="8" xfId="0" applyFont="1" applyBorder="1" applyAlignment="1">
      <alignment vertical="top" wrapText="1"/>
    </xf>
    <xf numFmtId="0" fontId="27" fillId="0" borderId="8" xfId="0" applyFont="1" applyBorder="1" applyAlignment="1">
      <alignment vertical="top" wrapText="1"/>
    </xf>
    <xf numFmtId="0" fontId="27" fillId="0" borderId="8" xfId="0" applyFont="1" applyBorder="1" applyAlignment="1">
      <alignment horizontal="center" vertical="top" wrapText="1"/>
    </xf>
    <xf numFmtId="167" fontId="27" fillId="0" borderId="8" xfId="0" applyNumberFormat="1" applyFont="1" applyBorder="1" applyAlignment="1">
      <alignment horizontal="right" vertical="top"/>
    </xf>
    <xf numFmtId="169" fontId="27" fillId="0" borderId="8" xfId="0" applyNumberFormat="1" applyFont="1" applyBorder="1" applyAlignment="1">
      <alignment horizontal="right" vertical="top"/>
    </xf>
    <xf numFmtId="0" fontId="26" fillId="0" borderId="8" xfId="0" applyFont="1" applyBorder="1" applyAlignment="1">
      <alignment horizontal="center" vertical="top" wrapText="1"/>
    </xf>
    <xf numFmtId="167" fontId="26" fillId="0" borderId="8" xfId="0" applyNumberFormat="1" applyFont="1" applyBorder="1" applyAlignment="1">
      <alignment horizontal="right" vertical="top"/>
    </xf>
    <xf numFmtId="0" fontId="16" fillId="0" borderId="0" xfId="0" applyFont="1"/>
    <xf numFmtId="0" fontId="16" fillId="0" borderId="0" xfId="0" applyFont="1" applyAlignment="1">
      <alignment horizontal="center"/>
    </xf>
    <xf numFmtId="0" fontId="16" fillId="0" borderId="0" xfId="0" applyFont="1" applyAlignment="1">
      <alignment vertical="center"/>
    </xf>
    <xf numFmtId="0" fontId="20" fillId="0" borderId="0" xfId="0" applyFont="1" applyAlignment="1">
      <alignment horizontal="right"/>
    </xf>
    <xf numFmtId="0" fontId="20" fillId="0" borderId="0" xfId="0" applyFont="1"/>
    <xf numFmtId="0" fontId="16" fillId="0" borderId="0" xfId="0" applyFont="1" applyAlignment="1">
      <alignment horizontal="center" vertical="top"/>
    </xf>
    <xf numFmtId="0" fontId="16" fillId="0" borderId="0" xfId="0" applyFont="1" applyAlignment="1">
      <alignment horizontal="center" vertical="top" wrapText="1"/>
    </xf>
    <xf numFmtId="0" fontId="22" fillId="0" borderId="0" xfId="0" applyFont="1"/>
    <xf numFmtId="165" fontId="16" fillId="0" borderId="0" xfId="0" applyNumberFormat="1" applyFont="1" applyAlignment="1">
      <alignment horizontal="center"/>
    </xf>
    <xf numFmtId="165" fontId="16" fillId="0" borderId="0" xfId="0" applyNumberFormat="1" applyFont="1"/>
    <xf numFmtId="0" fontId="16" fillId="0" borderId="0" xfId="0" applyFont="1" applyAlignment="1">
      <alignment horizontal="left"/>
    </xf>
    <xf numFmtId="0" fontId="17" fillId="0" borderId="0" xfId="0" applyFont="1"/>
    <xf numFmtId="0" fontId="19" fillId="0" borderId="0" xfId="0" applyFont="1"/>
    <xf numFmtId="0" fontId="20" fillId="0" borderId="0" xfId="0" applyFont="1" applyAlignment="1">
      <alignment horizontal="center"/>
    </xf>
    <xf numFmtId="0" fontId="30" fillId="0" borderId="0" xfId="0" applyFont="1"/>
    <xf numFmtId="0" fontId="8" fillId="0" borderId="1" xfId="0" applyFont="1" applyBorder="1" applyAlignment="1">
      <alignment horizontal="center" vertical="center"/>
    </xf>
    <xf numFmtId="0" fontId="39" fillId="0" borderId="0" xfId="22" applyFont="1" applyAlignment="1">
      <alignment vertical="center"/>
    </xf>
    <xf numFmtId="0" fontId="40" fillId="0" borderId="0" xfId="22" applyFont="1" applyAlignment="1">
      <alignment horizontal="center" vertical="center" wrapText="1"/>
    </xf>
    <xf numFmtId="0" fontId="40" fillId="0" borderId="0" xfId="22" applyFont="1" applyAlignment="1">
      <alignment vertical="center" wrapText="1"/>
    </xf>
    <xf numFmtId="0" fontId="40" fillId="0" borderId="0" xfId="22" applyFont="1" applyAlignment="1">
      <alignment horizontal="right" wrapText="1"/>
    </xf>
    <xf numFmtId="0" fontId="42" fillId="0" borderId="0" xfId="22" applyFont="1" applyAlignment="1">
      <alignment vertical="center"/>
    </xf>
    <xf numFmtId="0" fontId="43" fillId="0" borderId="0" xfId="23" applyFont="1" applyAlignment="1">
      <alignment horizontal="center" vertical="center"/>
    </xf>
    <xf numFmtId="0" fontId="45" fillId="0" borderId="0" xfId="23" applyFont="1"/>
    <xf numFmtId="0" fontId="45" fillId="0" borderId="0" xfId="23" applyFont="1" applyAlignment="1">
      <alignment wrapText="1"/>
    </xf>
    <xf numFmtId="0" fontId="46" fillId="0" borderId="0" xfId="23" applyFont="1" applyAlignment="1">
      <alignment horizontal="center" vertical="center" wrapText="1"/>
    </xf>
    <xf numFmtId="0" fontId="48" fillId="0" borderId="0" xfId="23" applyFont="1" applyAlignment="1">
      <alignment vertical="top" wrapText="1"/>
    </xf>
    <xf numFmtId="0" fontId="51" fillId="0" borderId="0" xfId="23" applyFont="1" applyAlignment="1">
      <alignment horizontal="center" vertical="center" wrapText="1"/>
    </xf>
    <xf numFmtId="0" fontId="52" fillId="0" borderId="0" xfId="23" applyFont="1" applyAlignment="1">
      <alignment horizontal="center" vertical="center" wrapText="1"/>
    </xf>
    <xf numFmtId="0" fontId="53" fillId="0" borderId="0" xfId="23" applyFont="1" applyAlignment="1">
      <alignment vertical="center" wrapText="1"/>
    </xf>
    <xf numFmtId="0" fontId="47" fillId="0" borderId="0" xfId="23" applyFont="1" applyAlignment="1">
      <alignment horizontal="center" vertical="center"/>
    </xf>
    <xf numFmtId="0" fontId="54" fillId="0" borderId="0" xfId="23" applyFont="1" applyAlignment="1">
      <alignment horizontal="right" vertical="center"/>
    </xf>
    <xf numFmtId="0" fontId="55" fillId="0" borderId="0" xfId="23" applyFont="1" applyAlignment="1">
      <alignment horizontal="left" vertical="center"/>
    </xf>
    <xf numFmtId="0" fontId="58" fillId="0" borderId="0" xfId="23" applyFont="1" applyAlignment="1">
      <alignment horizontal="centerContinuous" vertical="center" wrapText="1"/>
    </xf>
    <xf numFmtId="165" fontId="55" fillId="0" borderId="0" xfId="23" applyNumberFormat="1" applyFont="1" applyAlignment="1">
      <alignment vertical="center"/>
    </xf>
    <xf numFmtId="0" fontId="58" fillId="0" borderId="0" xfId="23" applyFont="1" applyAlignment="1">
      <alignment horizontal="centerContinuous" vertical="center"/>
    </xf>
    <xf numFmtId="2" fontId="32" fillId="6" borderId="1" xfId="0" applyNumberFormat="1" applyFont="1" applyFill="1" applyBorder="1" applyAlignment="1">
      <alignment horizontal="center" vertical="center" wrapText="1"/>
    </xf>
    <xf numFmtId="0" fontId="45" fillId="0" borderId="0" xfId="0" applyFont="1"/>
    <xf numFmtId="0" fontId="64" fillId="0" borderId="9" xfId="18" applyFont="1" applyBorder="1" applyAlignment="1">
      <alignment horizontal="justify" vertical="center" wrapText="1"/>
    </xf>
    <xf numFmtId="2" fontId="64" fillId="0" borderId="10" xfId="18" applyNumberFormat="1" applyFont="1" applyBorder="1" applyAlignment="1">
      <alignment horizontal="center" vertical="center"/>
    </xf>
    <xf numFmtId="0" fontId="60" fillId="0" borderId="12" xfId="18" applyFont="1" applyBorder="1" applyAlignment="1">
      <alignment horizontal="center" vertical="center"/>
    </xf>
    <xf numFmtId="0" fontId="64" fillId="0" borderId="13" xfId="18" applyFont="1" applyBorder="1" applyAlignment="1">
      <alignment horizontal="center" vertical="center"/>
    </xf>
    <xf numFmtId="0" fontId="60" fillId="0" borderId="0" xfId="0" applyFont="1"/>
    <xf numFmtId="0" fontId="66" fillId="0" borderId="0" xfId="0" applyFont="1"/>
    <xf numFmtId="165" fontId="62" fillId="0" borderId="0" xfId="24" applyNumberFormat="1" applyFont="1" applyAlignment="1">
      <alignment vertical="center" wrapText="1"/>
    </xf>
    <xf numFmtId="0" fontId="62" fillId="0" borderId="0" xfId="24" applyFont="1" applyAlignment="1">
      <alignment vertical="center" wrapText="1"/>
    </xf>
    <xf numFmtId="0" fontId="62" fillId="0" borderId="0" xfId="24" applyFont="1" applyAlignment="1">
      <alignment horizontal="center" vertical="center" wrapText="1"/>
    </xf>
    <xf numFmtId="0" fontId="62" fillId="0" borderId="1" xfId="24" applyFont="1" applyBorder="1" applyAlignment="1">
      <alignment horizontal="center" vertical="center" wrapText="1"/>
    </xf>
    <xf numFmtId="165" fontId="62" fillId="0" borderId="0" xfId="24" applyNumberFormat="1" applyFont="1" applyAlignment="1">
      <alignment horizontal="center" vertical="center" wrapText="1"/>
    </xf>
    <xf numFmtId="0" fontId="68" fillId="0" borderId="0" xfId="24" applyFont="1" applyAlignment="1">
      <alignment horizontal="left" vertical="center" wrapText="1"/>
    </xf>
    <xf numFmtId="0" fontId="62" fillId="0" borderId="15" xfId="24" applyFont="1" applyBorder="1" applyAlignment="1">
      <alignment horizontal="center" vertical="center" wrapText="1"/>
    </xf>
    <xf numFmtId="0" fontId="62" fillId="0" borderId="27" xfId="24" applyFont="1" applyBorder="1" applyAlignment="1">
      <alignment horizontal="center" vertical="center" wrapText="1"/>
    </xf>
    <xf numFmtId="0" fontId="62" fillId="0" borderId="8" xfId="24" applyFont="1" applyBorder="1" applyAlignment="1">
      <alignment horizontal="left" vertical="center" wrapText="1"/>
    </xf>
    <xf numFmtId="0" fontId="69" fillId="0" borderId="8" xfId="24" applyFont="1" applyBorder="1" applyAlignment="1">
      <alignment horizontal="left" vertical="center" wrapText="1"/>
    </xf>
    <xf numFmtId="170" fontId="69" fillId="0" borderId="28" xfId="24" applyNumberFormat="1" applyFont="1" applyBorder="1" applyAlignment="1">
      <alignment horizontal="right" vertical="center" wrapText="1"/>
    </xf>
    <xf numFmtId="170" fontId="62" fillId="0" borderId="28" xfId="24" applyNumberFormat="1" applyFont="1" applyBorder="1" applyAlignment="1">
      <alignment horizontal="right" vertical="center" wrapText="1"/>
    </xf>
    <xf numFmtId="0" fontId="70" fillId="0" borderId="8" xfId="24" applyFont="1" applyBorder="1" applyAlignment="1">
      <alignment horizontal="left" vertical="center" wrapText="1"/>
    </xf>
    <xf numFmtId="170" fontId="68" fillId="0" borderId="28" xfId="24" applyNumberFormat="1" applyFont="1" applyBorder="1" applyAlignment="1">
      <alignment horizontal="right" vertical="center" wrapText="1"/>
    </xf>
    <xf numFmtId="0" fontId="69" fillId="0" borderId="27" xfId="24" applyFont="1" applyBorder="1" applyAlignment="1">
      <alignment horizontal="center" vertical="center" wrapText="1"/>
    </xf>
    <xf numFmtId="165" fontId="69" fillId="0" borderId="0" xfId="24" applyNumberFormat="1" applyFont="1" applyAlignment="1">
      <alignment vertical="center" wrapText="1"/>
    </xf>
    <xf numFmtId="0" fontId="69" fillId="0" borderId="0" xfId="24" applyFont="1" applyAlignment="1">
      <alignment vertical="center" wrapText="1"/>
    </xf>
    <xf numFmtId="0" fontId="70" fillId="0" borderId="1" xfId="24" applyFont="1" applyBorder="1" applyAlignment="1">
      <alignment horizontal="center" vertical="center" wrapText="1"/>
    </xf>
    <xf numFmtId="0" fontId="70" fillId="0" borderId="1" xfId="24" applyFont="1" applyBorder="1" applyAlignment="1">
      <alignment horizontal="left" vertical="center" wrapText="1"/>
    </xf>
    <xf numFmtId="2" fontId="70" fillId="0" borderId="0" xfId="24" applyNumberFormat="1" applyFont="1" applyAlignment="1">
      <alignment vertical="center" wrapText="1"/>
    </xf>
    <xf numFmtId="0" fontId="70" fillId="0" borderId="0" xfId="24" applyFont="1" applyAlignment="1">
      <alignment vertical="center" wrapText="1"/>
    </xf>
    <xf numFmtId="0" fontId="62" fillId="0" borderId="0" xfId="24" applyFont="1" applyAlignment="1">
      <alignment horizontal="right" vertical="center" wrapText="1"/>
    </xf>
    <xf numFmtId="0" fontId="62" fillId="0" borderId="0" xfId="24" applyFont="1" applyAlignment="1">
      <alignment horizontal="left" vertical="center" wrapText="1"/>
    </xf>
    <xf numFmtId="0" fontId="12" fillId="0" borderId="0" xfId="0" applyFont="1" applyAlignment="1" applyProtection="1">
      <alignment vertical="center"/>
      <protection locked="0"/>
    </xf>
    <xf numFmtId="0" fontId="65" fillId="0" borderId="0" xfId="0" applyFont="1" applyAlignment="1" applyProtection="1">
      <alignment vertical="center"/>
      <protection locked="0"/>
    </xf>
    <xf numFmtId="2" fontId="65" fillId="5" borderId="0" xfId="0" applyNumberFormat="1" applyFont="1" applyFill="1" applyAlignment="1" applyProtection="1">
      <alignment vertical="center"/>
      <protection locked="0"/>
    </xf>
    <xf numFmtId="2" fontId="12" fillId="5" borderId="0" xfId="0" applyNumberFormat="1" applyFont="1" applyFill="1" applyAlignment="1" applyProtection="1">
      <alignment vertical="center"/>
      <protection locked="0"/>
    </xf>
    <xf numFmtId="2" fontId="12" fillId="5" borderId="0" xfId="0" applyNumberFormat="1" applyFont="1" applyFill="1" applyAlignment="1" applyProtection="1">
      <alignment horizontal="center" vertical="center"/>
      <protection locked="0"/>
    </xf>
    <xf numFmtId="2" fontId="65" fillId="0" borderId="0" xfId="0" applyNumberFormat="1" applyFont="1" applyAlignment="1" applyProtection="1">
      <alignment vertical="center"/>
      <protection locked="0"/>
    </xf>
    <xf numFmtId="2" fontId="12" fillId="0" borderId="0" xfId="0" applyNumberFormat="1" applyFont="1" applyAlignment="1" applyProtection="1">
      <alignment vertical="center"/>
      <protection locked="0"/>
    </xf>
    <xf numFmtId="2" fontId="12" fillId="0" borderId="0" xfId="0" applyNumberFormat="1" applyFont="1" applyAlignment="1" applyProtection="1">
      <alignment horizontal="center" vertical="center"/>
      <protection locked="0"/>
    </xf>
    <xf numFmtId="0" fontId="72" fillId="0" borderId="0" xfId="0" applyFont="1"/>
    <xf numFmtId="0" fontId="72" fillId="0" borderId="0" xfId="0" applyFont="1" applyAlignment="1">
      <alignment horizontal="center"/>
    </xf>
    <xf numFmtId="0" fontId="72" fillId="0" borderId="1" xfId="0" applyFont="1" applyBorder="1" applyAlignment="1">
      <alignment horizontal="center" vertical="center"/>
    </xf>
    <xf numFmtId="0" fontId="73" fillId="0" borderId="1" xfId="0" applyFont="1" applyBorder="1" applyAlignment="1">
      <alignment horizontal="left" vertical="center"/>
    </xf>
    <xf numFmtId="0" fontId="72" fillId="0" borderId="1" xfId="0" applyFont="1" applyBorder="1"/>
    <xf numFmtId="0" fontId="72" fillId="0" borderId="0" xfId="0" applyFont="1" applyAlignment="1">
      <alignment vertical="center"/>
    </xf>
    <xf numFmtId="2" fontId="72" fillId="0" borderId="0" xfId="0" applyNumberFormat="1" applyFont="1" applyAlignment="1">
      <alignment vertical="center"/>
    </xf>
    <xf numFmtId="2" fontId="75" fillId="0" borderId="1" xfId="0" applyNumberFormat="1" applyFont="1" applyBorder="1" applyAlignment="1">
      <alignment vertical="center"/>
    </xf>
    <xf numFmtId="2" fontId="75" fillId="2" borderId="1" xfId="0" applyNumberFormat="1" applyFont="1" applyFill="1" applyBorder="1" applyAlignment="1">
      <alignment horizontal="center" vertical="center"/>
    </xf>
    <xf numFmtId="0" fontId="75" fillId="2" borderId="1" xfId="0" applyFont="1" applyFill="1" applyBorder="1" applyAlignment="1">
      <alignment horizontal="center" vertical="center"/>
    </xf>
    <xf numFmtId="1" fontId="75" fillId="2" borderId="1" xfId="0" applyNumberFormat="1" applyFont="1" applyFill="1" applyBorder="1" applyAlignment="1">
      <alignment horizontal="center" vertical="center"/>
    </xf>
    <xf numFmtId="165" fontId="75" fillId="2" borderId="1" xfId="0" applyNumberFormat="1" applyFont="1" applyFill="1" applyBorder="1" applyAlignment="1">
      <alignment vertical="center"/>
    </xf>
    <xf numFmtId="2" fontId="75" fillId="2" borderId="1" xfId="0" applyNumberFormat="1" applyFont="1" applyFill="1" applyBorder="1" applyAlignment="1">
      <alignment vertical="center"/>
    </xf>
    <xf numFmtId="0" fontId="72" fillId="0" borderId="1" xfId="0" applyFont="1" applyBorder="1" applyAlignment="1">
      <alignment vertical="center" wrapText="1"/>
    </xf>
    <xf numFmtId="2" fontId="71" fillId="0" borderId="1" xfId="0" applyNumberFormat="1" applyFont="1" applyBorder="1" applyAlignment="1">
      <alignment horizontal="center" vertical="center" wrapText="1"/>
    </xf>
    <xf numFmtId="0" fontId="72" fillId="0" borderId="1" xfId="0" applyFont="1" applyBorder="1" applyAlignment="1">
      <alignment horizontal="left" vertical="center" wrapText="1"/>
    </xf>
    <xf numFmtId="0" fontId="12" fillId="0" borderId="1" xfId="0" applyFont="1" applyBorder="1" applyAlignment="1">
      <alignment vertical="center" wrapText="1"/>
    </xf>
    <xf numFmtId="0" fontId="74" fillId="0" borderId="1" xfId="0" applyFont="1" applyBorder="1" applyAlignment="1">
      <alignment horizontal="left" vertical="center"/>
    </xf>
    <xf numFmtId="1" fontId="57"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72" fillId="0" borderId="0" xfId="0" applyFont="1" applyAlignment="1" applyProtection="1">
      <alignment vertical="center"/>
      <protection locked="0"/>
    </xf>
    <xf numFmtId="0" fontId="72" fillId="0" borderId="1" xfId="0" applyFont="1" applyBorder="1" applyAlignment="1" applyProtection="1">
      <alignment horizontal="center" vertical="center"/>
      <protection locked="0"/>
    </xf>
    <xf numFmtId="0" fontId="21" fillId="0" borderId="0" xfId="0" applyFont="1"/>
    <xf numFmtId="0" fontId="76" fillId="0" borderId="0" xfId="0" applyFont="1" applyProtection="1">
      <protection locked="0"/>
    </xf>
    <xf numFmtId="2" fontId="77" fillId="0" borderId="0" xfId="0" applyNumberFormat="1" applyFont="1" applyAlignment="1" applyProtection="1">
      <alignment horizontal="left"/>
      <protection locked="0"/>
    </xf>
    <xf numFmtId="2" fontId="78" fillId="0" borderId="0" xfId="0" applyNumberFormat="1" applyFont="1" applyProtection="1">
      <protection locked="0"/>
    </xf>
    <xf numFmtId="1" fontId="78" fillId="0" borderId="0" xfId="0" applyNumberFormat="1" applyFont="1" applyAlignment="1" applyProtection="1">
      <alignment horizontal="left" vertical="top"/>
      <protection locked="0"/>
    </xf>
    <xf numFmtId="1" fontId="76" fillId="0" borderId="0" xfId="0" applyNumberFormat="1" applyFont="1" applyAlignment="1" applyProtection="1">
      <alignment horizontal="left" vertical="top"/>
      <protection locked="0"/>
    </xf>
    <xf numFmtId="0" fontId="76" fillId="5" borderId="0" xfId="0" applyFont="1" applyFill="1" applyProtection="1">
      <protection locked="0"/>
    </xf>
    <xf numFmtId="2" fontId="76" fillId="5" borderId="0" xfId="0" applyNumberFormat="1" applyFont="1" applyFill="1" applyAlignment="1" applyProtection="1">
      <alignment horizontal="left"/>
      <protection locked="0"/>
    </xf>
    <xf numFmtId="1" fontId="78" fillId="5" borderId="0" xfId="0" applyNumberFormat="1" applyFont="1" applyFill="1" applyAlignment="1" applyProtection="1">
      <alignment vertical="top" wrapText="1"/>
      <protection locked="0"/>
    </xf>
    <xf numFmtId="0" fontId="76" fillId="0" borderId="0" xfId="0" applyFont="1" applyAlignment="1" applyProtection="1">
      <alignment vertical="center"/>
      <protection locked="0"/>
    </xf>
    <xf numFmtId="2" fontId="77" fillId="5" borderId="0" xfId="0" applyNumberFormat="1" applyFont="1" applyFill="1" applyAlignment="1" applyProtection="1">
      <alignment vertical="center"/>
      <protection locked="0"/>
    </xf>
    <xf numFmtId="2" fontId="76" fillId="5" borderId="0" xfId="0" applyNumberFormat="1" applyFont="1" applyFill="1" applyAlignment="1" applyProtection="1">
      <alignment vertical="center"/>
      <protection locked="0"/>
    </xf>
    <xf numFmtId="2" fontId="76" fillId="5" borderId="0" xfId="0" applyNumberFormat="1" applyFont="1" applyFill="1" applyAlignment="1" applyProtection="1">
      <alignment horizontal="center" vertical="center"/>
      <protection locked="0"/>
    </xf>
    <xf numFmtId="0" fontId="76" fillId="5" borderId="0" xfId="0" applyFont="1" applyFill="1" applyAlignment="1" applyProtection="1">
      <alignment vertical="center"/>
      <protection locked="0"/>
    </xf>
    <xf numFmtId="2" fontId="76" fillId="0" borderId="9" xfId="0" applyNumberFormat="1" applyFont="1" applyBorder="1" applyAlignment="1" applyProtection="1">
      <alignment horizontal="left" vertical="center"/>
      <protection locked="0"/>
    </xf>
    <xf numFmtId="2" fontId="76" fillId="0" borderId="6" xfId="0" applyNumberFormat="1" applyFont="1" applyBorder="1" applyAlignment="1" applyProtection="1">
      <alignment vertical="center"/>
      <protection locked="0"/>
    </xf>
    <xf numFmtId="2" fontId="76" fillId="0" borderId="10" xfId="0" applyNumberFormat="1" applyFont="1" applyBorder="1" applyAlignment="1" applyProtection="1">
      <alignment vertical="center"/>
      <protection locked="0"/>
    </xf>
    <xf numFmtId="2" fontId="78" fillId="0" borderId="1" xfId="0" applyNumberFormat="1" applyFont="1" applyBorder="1" applyAlignment="1" applyProtection="1">
      <alignment horizontal="center" vertical="center"/>
      <protection locked="0"/>
    </xf>
    <xf numFmtId="2" fontId="78" fillId="0" borderId="11" xfId="0" applyNumberFormat="1" applyFont="1" applyBorder="1" applyAlignment="1" applyProtection="1">
      <alignment horizontal="center" vertical="center"/>
      <protection locked="0"/>
    </xf>
    <xf numFmtId="2" fontId="76" fillId="0" borderId="12" xfId="0" applyNumberFormat="1" applyFont="1" applyBorder="1" applyAlignment="1" applyProtection="1">
      <alignment horizontal="left"/>
      <protection locked="0"/>
    </xf>
    <xf numFmtId="2" fontId="76" fillId="0" borderId="3" xfId="0" applyNumberFormat="1" applyFont="1" applyBorder="1" applyProtection="1">
      <protection locked="0"/>
    </xf>
    <xf numFmtId="2" fontId="76" fillId="0" borderId="13" xfId="0" applyNumberFormat="1" applyFont="1" applyBorder="1" applyProtection="1">
      <protection locked="0"/>
    </xf>
    <xf numFmtId="2" fontId="76" fillId="0" borderId="14" xfId="0" applyNumberFormat="1" applyFont="1" applyBorder="1" applyAlignment="1" applyProtection="1">
      <alignment horizontal="left"/>
      <protection locked="0"/>
    </xf>
    <xf numFmtId="2" fontId="76" fillId="0" borderId="0" xfId="0" applyNumberFormat="1" applyFont="1" applyProtection="1">
      <protection locked="0"/>
    </xf>
    <xf numFmtId="2" fontId="76" fillId="0" borderId="15" xfId="0" applyNumberFormat="1" applyFont="1" applyBorder="1" applyProtection="1">
      <protection locked="0"/>
    </xf>
    <xf numFmtId="2" fontId="78" fillId="0" borderId="0" xfId="0" applyNumberFormat="1" applyFont="1" applyAlignment="1" applyProtection="1">
      <alignment horizontal="center"/>
      <protection locked="0"/>
    </xf>
    <xf numFmtId="2" fontId="78" fillId="0" borderId="9" xfId="0" applyNumberFormat="1" applyFont="1" applyBorder="1" applyProtection="1">
      <protection locked="0"/>
    </xf>
    <xf numFmtId="2" fontId="78" fillId="0" borderId="4" xfId="0" applyNumberFormat="1" applyFont="1" applyBorder="1" applyProtection="1">
      <protection locked="0"/>
    </xf>
    <xf numFmtId="2" fontId="78" fillId="5" borderId="16" xfId="0" applyNumberFormat="1" applyFont="1" applyFill="1" applyBorder="1" applyAlignment="1" applyProtection="1">
      <alignment horizontal="center"/>
      <protection locked="0"/>
    </xf>
    <xf numFmtId="2" fontId="78" fillId="5" borderId="14" xfId="0" applyNumberFormat="1" applyFont="1" applyFill="1" applyBorder="1" applyAlignment="1" applyProtection="1">
      <alignment horizontal="center"/>
      <protection locked="0"/>
    </xf>
    <xf numFmtId="2" fontId="76" fillId="5" borderId="14" xfId="0" applyNumberFormat="1" applyFont="1" applyFill="1" applyBorder="1" applyAlignment="1" applyProtection="1">
      <alignment horizontal="left"/>
      <protection locked="0"/>
    </xf>
    <xf numFmtId="2" fontId="76" fillId="5" borderId="0" xfId="0" applyNumberFormat="1" applyFont="1" applyFill="1" applyProtection="1">
      <protection locked="0"/>
    </xf>
    <xf numFmtId="2" fontId="76" fillId="5" borderId="15" xfId="0" applyNumberFormat="1" applyFont="1" applyFill="1" applyBorder="1" applyProtection="1">
      <protection locked="0"/>
    </xf>
    <xf numFmtId="0" fontId="76" fillId="5" borderId="4" xfId="0" applyFont="1" applyFill="1" applyBorder="1" applyAlignment="1" applyProtection="1">
      <alignment horizontal="center"/>
      <protection locked="0"/>
    </xf>
    <xf numFmtId="2" fontId="78" fillId="5" borderId="4" xfId="0" applyNumberFormat="1" applyFont="1" applyFill="1" applyBorder="1" applyAlignment="1" applyProtection="1">
      <alignment horizontal="center"/>
      <protection locked="0"/>
    </xf>
    <xf numFmtId="2" fontId="76" fillId="5" borderId="16" xfId="0" applyNumberFormat="1" applyFont="1" applyFill="1" applyBorder="1" applyAlignment="1" applyProtection="1">
      <alignment horizontal="center"/>
      <protection locked="0"/>
    </xf>
    <xf numFmtId="2" fontId="78" fillId="5" borderId="0" xfId="0" applyNumberFormat="1" applyFont="1" applyFill="1" applyAlignment="1" applyProtection="1">
      <alignment horizontal="center"/>
      <protection locked="0"/>
    </xf>
    <xf numFmtId="2" fontId="76" fillId="5" borderId="15" xfId="0" applyNumberFormat="1" applyFont="1" applyFill="1" applyBorder="1" applyAlignment="1" applyProtection="1">
      <alignment horizontal="left"/>
      <protection locked="0"/>
    </xf>
    <xf numFmtId="2" fontId="76" fillId="5" borderId="16" xfId="0" applyNumberFormat="1" applyFont="1" applyFill="1" applyBorder="1" applyAlignment="1">
      <alignment horizontal="center"/>
    </xf>
    <xf numFmtId="2" fontId="76" fillId="5" borderId="0" xfId="0" applyNumberFormat="1" applyFont="1" applyFill="1" applyAlignment="1">
      <alignment horizontal="center"/>
    </xf>
    <xf numFmtId="2" fontId="76" fillId="5" borderId="0" xfId="0" applyNumberFormat="1" applyFont="1" applyFill="1" applyAlignment="1" applyProtection="1">
      <alignment horizontal="center"/>
      <protection locked="0"/>
    </xf>
    <xf numFmtId="2" fontId="76" fillId="5" borderId="12" xfId="0" applyNumberFormat="1" applyFont="1" applyFill="1" applyBorder="1" applyAlignment="1" applyProtection="1">
      <alignment horizontal="left"/>
      <protection locked="0"/>
    </xf>
    <xf numFmtId="2" fontId="76" fillId="5" borderId="3" xfId="0" applyNumberFormat="1" applyFont="1" applyFill="1" applyBorder="1" applyProtection="1">
      <protection locked="0"/>
    </xf>
    <xf numFmtId="2" fontId="76" fillId="5" borderId="13" xfId="0" applyNumberFormat="1" applyFont="1" applyFill="1" applyBorder="1" applyProtection="1">
      <protection locked="0"/>
    </xf>
    <xf numFmtId="2" fontId="76" fillId="5" borderId="5" xfId="0" applyNumberFormat="1" applyFont="1" applyFill="1" applyBorder="1" applyAlignment="1">
      <alignment horizontal="center"/>
    </xf>
    <xf numFmtId="0" fontId="76" fillId="5" borderId="11" xfId="0" applyFont="1" applyFill="1" applyBorder="1" applyProtection="1">
      <protection locked="0"/>
    </xf>
    <xf numFmtId="0" fontId="76" fillId="5" borderId="2" xfId="0" applyFont="1" applyFill="1" applyBorder="1" applyProtection="1">
      <protection locked="0"/>
    </xf>
    <xf numFmtId="0" fontId="76" fillId="5" borderId="7" xfId="0" applyFont="1" applyFill="1" applyBorder="1" applyProtection="1">
      <protection locked="0"/>
    </xf>
    <xf numFmtId="2" fontId="78" fillId="5" borderId="7" xfId="0" applyNumberFormat="1" applyFont="1" applyFill="1" applyBorder="1" applyAlignment="1">
      <alignment horizontal="center"/>
    </xf>
    <xf numFmtId="2" fontId="78" fillId="5" borderId="11" xfId="0" applyNumberFormat="1" applyFont="1" applyFill="1" applyBorder="1" applyAlignment="1">
      <alignment horizontal="center"/>
    </xf>
    <xf numFmtId="2" fontId="78" fillId="5" borderId="1" xfId="0" applyNumberFormat="1" applyFont="1" applyFill="1" applyBorder="1" applyAlignment="1">
      <alignment horizontal="center"/>
    </xf>
    <xf numFmtId="0" fontId="77" fillId="0" borderId="0" xfId="20" applyFont="1" applyAlignment="1">
      <alignment vertical="center"/>
    </xf>
    <xf numFmtId="2" fontId="76" fillId="0" borderId="14" xfId="20" applyNumberFormat="1" applyFont="1" applyBorder="1" applyAlignment="1">
      <alignment horizontal="left"/>
    </xf>
    <xf numFmtId="2" fontId="76" fillId="0" borderId="0" xfId="20" applyNumberFormat="1" applyFont="1"/>
    <xf numFmtId="2" fontId="76" fillId="0" borderId="15" xfId="20" applyNumberFormat="1" applyFont="1" applyBorder="1"/>
    <xf numFmtId="2" fontId="78" fillId="0" borderId="1" xfId="20" applyNumberFormat="1" applyFont="1" applyBorder="1" applyAlignment="1">
      <alignment horizontal="center" vertical="center" wrapText="1"/>
    </xf>
    <xf numFmtId="2" fontId="76" fillId="0" borderId="16" xfId="20" applyNumberFormat="1" applyFont="1" applyBorder="1" applyAlignment="1">
      <alignment horizontal="center"/>
    </xf>
    <xf numFmtId="2" fontId="76" fillId="5" borderId="14" xfId="20" applyNumberFormat="1" applyFont="1" applyFill="1" applyBorder="1" applyAlignment="1">
      <alignment horizontal="left"/>
    </xf>
    <xf numFmtId="2" fontId="76" fillId="5" borderId="0" xfId="20" applyNumberFormat="1" applyFont="1" applyFill="1"/>
    <xf numFmtId="2" fontId="76" fillId="5" borderId="15" xfId="20" applyNumberFormat="1" applyFont="1" applyFill="1" applyBorder="1"/>
    <xf numFmtId="4" fontId="76" fillId="5" borderId="16" xfId="20" quotePrefix="1" applyNumberFormat="1" applyFont="1" applyFill="1" applyBorder="1" applyAlignment="1">
      <alignment horizontal="center"/>
    </xf>
    <xf numFmtId="2" fontId="76" fillId="5" borderId="16" xfId="20" applyNumberFormat="1" applyFont="1" applyFill="1" applyBorder="1" applyAlignment="1">
      <alignment horizontal="center"/>
    </xf>
    <xf numFmtId="2" fontId="78" fillId="5" borderId="0" xfId="20" applyNumberFormat="1" applyFont="1" applyFill="1" applyAlignment="1">
      <alignment horizontal="center"/>
    </xf>
    <xf numFmtId="2" fontId="76" fillId="5" borderId="15" xfId="20" applyNumberFormat="1" applyFont="1" applyFill="1" applyBorder="1" applyAlignment="1">
      <alignment horizontal="left"/>
    </xf>
    <xf numFmtId="2" fontId="76" fillId="5" borderId="0" xfId="20" applyNumberFormat="1" applyFont="1" applyFill="1" applyAlignment="1">
      <alignment horizontal="center"/>
    </xf>
    <xf numFmtId="2" fontId="76" fillId="5" borderId="12" xfId="20" applyNumberFormat="1" applyFont="1" applyFill="1" applyBorder="1" applyAlignment="1">
      <alignment horizontal="left"/>
    </xf>
    <xf numFmtId="2" fontId="76" fillId="5" borderId="3" xfId="20" applyNumberFormat="1" applyFont="1" applyFill="1" applyBorder="1"/>
    <xf numFmtId="2" fontId="76" fillId="5" borderId="13" xfId="20" applyNumberFormat="1" applyFont="1" applyFill="1" applyBorder="1"/>
    <xf numFmtId="2" fontId="76" fillId="5" borderId="5" xfId="20" applyNumberFormat="1" applyFont="1" applyFill="1" applyBorder="1" applyAlignment="1">
      <alignment horizontal="center"/>
    </xf>
    <xf numFmtId="0" fontId="76" fillId="5" borderId="11" xfId="20" applyFont="1" applyFill="1" applyBorder="1" applyAlignment="1">
      <alignment vertical="center"/>
    </xf>
    <xf numFmtId="0" fontId="76" fillId="5" borderId="2" xfId="20" applyFont="1" applyFill="1" applyBorder="1" applyAlignment="1">
      <alignment vertical="center"/>
    </xf>
    <xf numFmtId="0" fontId="76" fillId="5" borderId="7" xfId="20" applyFont="1" applyFill="1" applyBorder="1" applyAlignment="1">
      <alignment vertical="center"/>
    </xf>
    <xf numFmtId="4" fontId="78" fillId="5" borderId="1" xfId="20" applyNumberFormat="1" applyFont="1" applyFill="1" applyBorder="1" applyAlignment="1">
      <alignment horizontal="center" vertical="center"/>
    </xf>
    <xf numFmtId="0" fontId="76" fillId="5" borderId="0" xfId="20" applyFont="1" applyFill="1"/>
    <xf numFmtId="4" fontId="79" fillId="5" borderId="1" xfId="0" applyNumberFormat="1" applyFont="1" applyFill="1" applyBorder="1" applyAlignment="1">
      <alignment horizontal="center" vertical="center"/>
    </xf>
    <xf numFmtId="0" fontId="80" fillId="5" borderId="0" xfId="0" applyFont="1" applyFill="1"/>
    <xf numFmtId="0" fontId="76" fillId="5" borderId="0" xfId="20" applyFont="1" applyFill="1" applyAlignment="1">
      <alignment horizontal="center"/>
    </xf>
    <xf numFmtId="0" fontId="79" fillId="5" borderId="0" xfId="0" applyFont="1" applyFill="1"/>
    <xf numFmtId="0" fontId="79" fillId="5" borderId="0" xfId="0" applyFont="1" applyFill="1" applyAlignment="1">
      <alignment horizontal="right"/>
    </xf>
    <xf numFmtId="0" fontId="78" fillId="5" borderId="0" xfId="0" applyFont="1" applyFill="1"/>
    <xf numFmtId="0" fontId="81" fillId="5" borderId="0" xfId="0" applyFont="1" applyFill="1"/>
    <xf numFmtId="0" fontId="78" fillId="5" borderId="0" xfId="20" applyFont="1" applyFill="1"/>
    <xf numFmtId="0" fontId="76" fillId="0" borderId="0" xfId="0" applyFont="1"/>
    <xf numFmtId="0" fontId="82" fillId="0" borderId="0" xfId="0" applyFont="1" applyAlignment="1">
      <alignment horizontal="center"/>
    </xf>
    <xf numFmtId="0" fontId="87"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68" fillId="0" borderId="14" xfId="24" applyFont="1" applyBorder="1" applyAlignment="1">
      <alignment horizontal="center" vertical="center" wrapText="1"/>
    </xf>
    <xf numFmtId="0" fontId="68" fillId="0" borderId="27" xfId="24" applyFont="1" applyBorder="1" applyAlignment="1">
      <alignment horizontal="center" vertical="center" wrapText="1"/>
    </xf>
    <xf numFmtId="0" fontId="71" fillId="0" borderId="1" xfId="0" applyFont="1" applyBorder="1" applyAlignment="1">
      <alignment horizontal="left" vertical="center"/>
    </xf>
    <xf numFmtId="1" fontId="64" fillId="0" borderId="13" xfId="18" applyNumberFormat="1" applyFont="1" applyBorder="1" applyAlignment="1">
      <alignment horizontal="right" vertical="center"/>
    </xf>
    <xf numFmtId="1" fontId="60" fillId="0" borderId="1" xfId="18" applyNumberFormat="1" applyFont="1" applyBorder="1" applyAlignment="1">
      <alignment horizontal="right" vertical="center"/>
    </xf>
    <xf numFmtId="170" fontId="68" fillId="0" borderId="28" xfId="25" applyNumberFormat="1" applyFont="1" applyBorder="1" applyAlignment="1">
      <alignment horizontal="right" vertical="center" wrapText="1"/>
    </xf>
    <xf numFmtId="170" fontId="70" fillId="0" borderId="1" xfId="24" applyNumberFormat="1" applyFont="1" applyBorder="1" applyAlignment="1">
      <alignment horizontal="right" vertical="center" wrapText="1"/>
    </xf>
    <xf numFmtId="170" fontId="64" fillId="0" borderId="15" xfId="25" applyNumberFormat="1" applyFont="1" applyBorder="1" applyAlignment="1">
      <alignment horizontal="right" vertical="center"/>
    </xf>
    <xf numFmtId="170" fontId="60" fillId="0" borderId="1" xfId="25" applyNumberFormat="1" applyFont="1" applyBorder="1" applyAlignment="1">
      <alignment horizontal="right" vertical="center" wrapText="1"/>
    </xf>
    <xf numFmtId="0" fontId="95" fillId="0" borderId="0" xfId="27" applyFont="1"/>
    <xf numFmtId="0" fontId="62" fillId="0" borderId="0" xfId="28" applyFont="1"/>
    <xf numFmtId="0" fontId="45" fillId="0" borderId="0" xfId="26" applyFont="1"/>
    <xf numFmtId="2" fontId="45" fillId="0" borderId="0" xfId="26" applyNumberFormat="1" applyFont="1" applyAlignment="1">
      <alignment horizontal="center"/>
    </xf>
    <xf numFmtId="0" fontId="61" fillId="0" borderId="1" xfId="26" applyFont="1" applyBorder="1" applyAlignment="1">
      <alignment horizontal="center" vertical="center" wrapText="1"/>
    </xf>
    <xf numFmtId="0" fontId="61" fillId="0" borderId="1" xfId="26" applyFont="1" applyBorder="1" applyAlignment="1">
      <alignment horizontal="center" vertical="center"/>
    </xf>
    <xf numFmtId="2" fontId="61" fillId="0" borderId="1" xfId="26" applyNumberFormat="1" applyFont="1" applyBorder="1" applyAlignment="1">
      <alignment horizontal="center" vertical="center" wrapText="1"/>
    </xf>
    <xf numFmtId="0" fontId="96" fillId="0" borderId="1" xfId="26" applyFont="1" applyBorder="1" applyAlignment="1">
      <alignment horizontal="center" vertical="center" wrapText="1"/>
    </xf>
    <xf numFmtId="0" fontId="45" fillId="0" borderId="0" xfId="26" applyFont="1" applyAlignment="1">
      <alignment vertical="center"/>
    </xf>
    <xf numFmtId="2" fontId="45" fillId="0" borderId="0" xfId="26" applyNumberFormat="1" applyFont="1" applyAlignment="1">
      <alignment horizontal="center" vertical="center"/>
    </xf>
    <xf numFmtId="2" fontId="61" fillId="0" borderId="0" xfId="26" applyNumberFormat="1" applyFont="1" applyAlignment="1">
      <alignment horizontal="right" vertical="center"/>
    </xf>
    <xf numFmtId="171" fontId="61" fillId="0" borderId="0" xfId="29" applyNumberFormat="1" applyFont="1" applyBorder="1" applyAlignment="1">
      <alignment vertical="center"/>
    </xf>
    <xf numFmtId="0" fontId="61" fillId="0" borderId="11" xfId="26" applyFont="1" applyBorder="1" applyAlignment="1">
      <alignment horizontal="center" vertical="center"/>
    </xf>
    <xf numFmtId="0" fontId="84" fillId="0" borderId="0" xfId="0" applyFont="1"/>
    <xf numFmtId="9" fontId="89" fillId="0" borderId="0" xfId="14" applyFont="1" applyFill="1" applyBorder="1" applyAlignment="1">
      <alignment horizontal="center" vertical="top"/>
    </xf>
    <xf numFmtId="0" fontId="67" fillId="0" borderId="0" xfId="24" applyFont="1" applyAlignment="1">
      <alignment horizontal="center" vertical="center" wrapText="1"/>
    </xf>
    <xf numFmtId="2" fontId="78" fillId="3" borderId="0" xfId="20" applyNumberFormat="1" applyFont="1" applyFill="1" applyAlignment="1">
      <alignment horizontal="center"/>
    </xf>
    <xf numFmtId="2" fontId="64" fillId="0" borderId="6" xfId="18" applyNumberFormat="1" applyFont="1" applyBorder="1" applyAlignment="1">
      <alignment horizontal="center" vertical="center"/>
    </xf>
    <xf numFmtId="0" fontId="64" fillId="0" borderId="3" xfId="18" applyFont="1" applyBorder="1" applyAlignment="1">
      <alignment horizontal="center" vertical="center"/>
    </xf>
    <xf numFmtId="2" fontId="78" fillId="0" borderId="14" xfId="0" applyNumberFormat="1" applyFont="1" applyBorder="1" applyAlignment="1" applyProtection="1">
      <alignment horizontal="center"/>
      <protection locked="0"/>
    </xf>
    <xf numFmtId="170" fontId="70" fillId="0" borderId="28" xfId="24" applyNumberFormat="1" applyFont="1" applyBorder="1" applyAlignment="1">
      <alignment horizontal="right" vertical="center" wrapText="1"/>
    </xf>
    <xf numFmtId="0" fontId="68" fillId="0" borderId="8" xfId="24" applyFont="1" applyBorder="1" applyAlignment="1">
      <alignment horizontal="left" vertical="center" wrapText="1"/>
    </xf>
    <xf numFmtId="0" fontId="62" fillId="0" borderId="29" xfId="24" applyFont="1" applyBorder="1" applyAlignment="1">
      <alignment horizontal="center" vertical="center" wrapText="1"/>
    </xf>
    <xf numFmtId="0" fontId="40" fillId="0" borderId="22" xfId="22" applyFont="1" applyBorder="1" applyAlignment="1">
      <alignment horizontal="center" vertical="center" wrapText="1"/>
    </xf>
    <xf numFmtId="0" fontId="40" fillId="0" borderId="1" xfId="22" applyFont="1" applyBorder="1" applyAlignment="1">
      <alignment horizontal="left" vertical="center" wrapText="1"/>
    </xf>
    <xf numFmtId="0" fontId="99" fillId="0" borderId="23" xfId="0" applyFont="1" applyBorder="1" applyAlignment="1">
      <alignment vertical="center" wrapText="1"/>
    </xf>
    <xf numFmtId="0" fontId="40" fillId="0" borderId="1" xfId="22" applyFont="1" applyBorder="1" applyAlignment="1">
      <alignment vertical="center" wrapText="1"/>
    </xf>
    <xf numFmtId="0" fontId="99" fillId="0" borderId="23" xfId="0" applyFont="1" applyBorder="1" applyAlignment="1">
      <alignment horizontal="left" vertical="center" wrapText="1"/>
    </xf>
    <xf numFmtId="1" fontId="39" fillId="0" borderId="23" xfId="22" applyNumberFormat="1" applyFont="1" applyBorder="1" applyAlignment="1">
      <alignment horizontal="left" vertical="center" wrapText="1"/>
    </xf>
    <xf numFmtId="0" fontId="40" fillId="0" borderId="22" xfId="22" applyFont="1" applyBorder="1" applyAlignment="1">
      <alignment horizontal="center" vertical="center"/>
    </xf>
    <xf numFmtId="0" fontId="40" fillId="0" borderId="24" xfId="22" applyFont="1" applyBorder="1" applyAlignment="1">
      <alignment horizontal="center" vertical="center" wrapText="1"/>
    </xf>
    <xf numFmtId="0" fontId="40" fillId="0" borderId="25" xfId="22" applyFont="1" applyBorder="1" applyAlignment="1">
      <alignment vertical="center" wrapText="1"/>
    </xf>
    <xf numFmtId="0" fontId="9" fillId="0" borderId="0" xfId="0" applyFont="1"/>
    <xf numFmtId="170" fontId="64" fillId="0" borderId="15" xfId="25" applyNumberFormat="1" applyFont="1" applyFill="1" applyBorder="1" applyAlignment="1">
      <alignment horizontal="right" vertical="center"/>
    </xf>
    <xf numFmtId="1" fontId="78" fillId="0" borderId="1" xfId="18" applyNumberFormat="1" applyFont="1" applyBorder="1" applyAlignment="1">
      <alignment horizontal="right" vertical="center"/>
    </xf>
    <xf numFmtId="0" fontId="76" fillId="0" borderId="9" xfId="18" applyFont="1" applyBorder="1" applyAlignment="1">
      <alignment horizontal="justify" vertical="center" wrapText="1"/>
    </xf>
    <xf numFmtId="2" fontId="76" fillId="0" borderId="6" xfId="18" applyNumberFormat="1" applyFont="1" applyBorder="1" applyAlignment="1">
      <alignment horizontal="center" vertical="center"/>
    </xf>
    <xf numFmtId="170" fontId="76" fillId="0" borderId="15" xfId="25" applyNumberFormat="1" applyFont="1" applyBorder="1" applyAlignment="1">
      <alignment horizontal="right" vertical="center"/>
    </xf>
    <xf numFmtId="0" fontId="78" fillId="0" borderId="12" xfId="18" applyFont="1" applyBorder="1" applyAlignment="1">
      <alignment horizontal="center" vertical="center"/>
    </xf>
    <xf numFmtId="0" fontId="76" fillId="0" borderId="3" xfId="18" applyFont="1" applyBorder="1" applyAlignment="1">
      <alignment horizontal="center" vertical="center"/>
    </xf>
    <xf numFmtId="1" fontId="76" fillId="0" borderId="13" xfId="18" applyNumberFormat="1" applyFont="1" applyBorder="1" applyAlignment="1">
      <alignment horizontal="right" vertical="center"/>
    </xf>
    <xf numFmtId="170" fontId="78" fillId="0" borderId="1" xfId="25" applyNumberFormat="1" applyFont="1" applyBorder="1" applyAlignment="1">
      <alignment horizontal="right" vertical="center" wrapText="1"/>
    </xf>
    <xf numFmtId="0" fontId="104" fillId="0" borderId="1" xfId="38" applyFont="1" applyBorder="1" applyAlignment="1">
      <alignment horizontal="center" vertical="center" wrapText="1"/>
    </xf>
    <xf numFmtId="165" fontId="104" fillId="0" borderId="1" xfId="38" applyNumberFormat="1" applyFont="1" applyBorder="1" applyAlignment="1">
      <alignment horizontal="center" vertical="center" wrapText="1"/>
    </xf>
    <xf numFmtId="1" fontId="104" fillId="0" borderId="1" xfId="38" applyNumberFormat="1" applyFont="1" applyBorder="1" applyAlignment="1">
      <alignment horizontal="center" vertical="center" wrapText="1"/>
    </xf>
    <xf numFmtId="0" fontId="24" fillId="0" borderId="1" xfId="38" applyFont="1" applyBorder="1" applyAlignment="1">
      <alignment horizontal="center" vertical="top"/>
    </xf>
    <xf numFmtId="4" fontId="24" fillId="0" borderId="1" xfId="38" applyNumberFormat="1" applyFont="1" applyBorder="1" applyAlignment="1">
      <alignment horizontal="right" vertical="center"/>
    </xf>
    <xf numFmtId="0" fontId="24" fillId="0" borderId="1" xfId="38" applyFont="1" applyBorder="1" applyAlignment="1">
      <alignment horizontal="left" vertical="center" wrapText="1"/>
    </xf>
    <xf numFmtId="0" fontId="24" fillId="0" borderId="1" xfId="38" applyFont="1" applyBorder="1" applyAlignment="1">
      <alignment horizontal="center" vertical="center"/>
    </xf>
    <xf numFmtId="2" fontId="24" fillId="0" borderId="1" xfId="38" applyNumberFormat="1" applyFont="1" applyBorder="1" applyAlignment="1">
      <alignment horizontal="center" vertical="center"/>
    </xf>
    <xf numFmtId="0" fontId="24" fillId="0" borderId="1" xfId="38" applyFont="1" applyBorder="1" applyAlignment="1">
      <alignment vertical="top"/>
    </xf>
    <xf numFmtId="165" fontId="24" fillId="0" borderId="1" xfId="38" applyNumberFormat="1" applyFont="1" applyBorder="1" applyAlignment="1">
      <alignment horizontal="center" vertical="center"/>
    </xf>
    <xf numFmtId="0" fontId="24" fillId="0" borderId="1" xfId="38" applyFont="1" applyBorder="1" applyAlignment="1">
      <alignment horizontal="justify" vertical="center"/>
    </xf>
    <xf numFmtId="0" fontId="24" fillId="0" borderId="1" xfId="38" applyFont="1" applyBorder="1" applyAlignment="1">
      <alignment horizontal="right" vertical="center"/>
    </xf>
    <xf numFmtId="2" fontId="104" fillId="0" borderId="1" xfId="38" applyNumberFormat="1" applyFont="1" applyBorder="1" applyAlignment="1">
      <alignment horizontal="center" vertical="center"/>
    </xf>
    <xf numFmtId="4" fontId="24" fillId="3" borderId="1" xfId="38" applyNumberFormat="1" applyFont="1" applyFill="1" applyBorder="1" applyAlignment="1">
      <alignment horizontal="right" vertical="center"/>
    </xf>
    <xf numFmtId="0" fontId="24" fillId="0" borderId="1" xfId="38" applyFont="1" applyBorder="1" applyAlignment="1">
      <alignment vertical="center"/>
    </xf>
    <xf numFmtId="2" fontId="104" fillId="0" borderId="1" xfId="38" applyNumberFormat="1" applyFont="1" applyBorder="1" applyAlignment="1">
      <alignment horizontal="center" vertical="top"/>
    </xf>
    <xf numFmtId="4" fontId="104" fillId="0" borderId="1" xfId="38" applyNumberFormat="1" applyFont="1" applyBorder="1" applyAlignment="1">
      <alignment horizontal="right" vertical="center" wrapText="1"/>
    </xf>
    <xf numFmtId="2" fontId="24" fillId="0" borderId="1" xfId="38" applyNumberFormat="1" applyFont="1" applyBorder="1" applyAlignment="1">
      <alignment horizontal="center" vertical="center" wrapText="1"/>
    </xf>
    <xf numFmtId="0" fontId="24" fillId="0" borderId="1" xfId="38" applyFont="1" applyBorder="1" applyAlignment="1">
      <alignment vertical="center" wrapText="1"/>
    </xf>
    <xf numFmtId="0" fontId="24" fillId="0" borderId="1" xfId="38" applyFont="1" applyBorder="1" applyAlignment="1">
      <alignment horizontal="center" vertical="center" wrapText="1"/>
    </xf>
    <xf numFmtId="2" fontId="24" fillId="0" borderId="1" xfId="38" applyNumberFormat="1" applyFont="1" applyBorder="1" applyAlignment="1">
      <alignment horizontal="center" vertical="center" wrapText="1" shrinkToFit="1"/>
    </xf>
    <xf numFmtId="2" fontId="24" fillId="0" borderId="1" xfId="38" applyNumberFormat="1" applyFont="1" applyBorder="1" applyAlignment="1">
      <alignment horizontal="center" vertical="center" shrinkToFit="1"/>
    </xf>
    <xf numFmtId="4" fontId="24" fillId="0" borderId="1" xfId="38" applyNumberFormat="1" applyFont="1" applyBorder="1" applyAlignment="1">
      <alignment horizontal="right" vertical="center" wrapText="1"/>
    </xf>
    <xf numFmtId="0" fontId="24" fillId="0" borderId="1" xfId="38" applyFont="1" applyBorder="1" applyAlignment="1" applyProtection="1">
      <alignment horizontal="justify" vertical="top" wrapText="1"/>
      <protection hidden="1"/>
    </xf>
    <xf numFmtId="4" fontId="24" fillId="0" borderId="1" xfId="38" applyNumberFormat="1" applyFont="1" applyBorder="1" applyAlignment="1" applyProtection="1">
      <alignment horizontal="right" vertical="center" wrapText="1"/>
      <protection hidden="1"/>
    </xf>
    <xf numFmtId="165" fontId="24" fillId="0" borderId="1" xfId="38" applyNumberFormat="1" applyFont="1" applyBorder="1" applyAlignment="1">
      <alignment horizontal="center" vertical="center" wrapText="1"/>
    </xf>
    <xf numFmtId="0" fontId="24" fillId="0" borderId="1" xfId="38" applyFont="1" applyBorder="1" applyAlignment="1">
      <alignment horizontal="right" vertical="center" wrapText="1"/>
    </xf>
    <xf numFmtId="1" fontId="24" fillId="0" borderId="1" xfId="38" applyNumberFormat="1" applyFont="1" applyBorder="1" applyAlignment="1">
      <alignment horizontal="center" vertical="center"/>
    </xf>
    <xf numFmtId="2" fontId="24" fillId="0" borderId="1" xfId="38" applyNumberFormat="1" applyFont="1" applyBorder="1" applyAlignment="1" applyProtection="1">
      <alignment horizontal="justify" vertical="top" wrapText="1"/>
      <protection hidden="1"/>
    </xf>
    <xf numFmtId="0" fontId="105" fillId="0" borderId="1" xfId="38" applyFont="1" applyBorder="1" applyAlignment="1" applyProtection="1">
      <alignment horizontal="justify" vertical="top" wrapText="1"/>
      <protection hidden="1"/>
    </xf>
    <xf numFmtId="2" fontId="24" fillId="0" borderId="1" xfId="38" applyNumberFormat="1" applyFont="1" applyBorder="1" applyAlignment="1" applyProtection="1">
      <alignment horizontal="center" vertical="top" wrapText="1"/>
      <protection hidden="1"/>
    </xf>
    <xf numFmtId="165" fontId="24" fillId="0" borderId="1" xfId="38" applyNumberFormat="1" applyFont="1" applyBorder="1" applyAlignment="1" applyProtection="1">
      <alignment horizontal="center" vertical="top" wrapText="1"/>
      <protection hidden="1"/>
    </xf>
    <xf numFmtId="2" fontId="106" fillId="0" borderId="1" xfId="38" applyNumberFormat="1" applyFont="1" applyBorder="1" applyAlignment="1">
      <alignment horizontal="center" vertical="center"/>
    </xf>
    <xf numFmtId="4" fontId="104" fillId="0" borderId="1" xfId="38" applyNumberFormat="1" applyFont="1" applyBorder="1" applyAlignment="1">
      <alignment horizontal="right" vertical="center"/>
    </xf>
    <xf numFmtId="0" fontId="24" fillId="0" borderId="30" xfId="38" applyFont="1" applyBorder="1" applyAlignment="1">
      <alignment vertical="top"/>
    </xf>
    <xf numFmtId="0" fontId="104" fillId="0" borderId="30" xfId="38" applyFont="1" applyBorder="1" applyAlignment="1">
      <alignment vertical="center"/>
    </xf>
    <xf numFmtId="0" fontId="24" fillId="0" borderId="30" xfId="38" applyFont="1" applyBorder="1" applyAlignment="1">
      <alignment horizontal="center" vertical="center"/>
    </xf>
    <xf numFmtId="165" fontId="24" fillId="0" borderId="30" xfId="38" applyNumberFormat="1" applyFont="1" applyBorder="1" applyAlignment="1">
      <alignment horizontal="center" vertical="center"/>
    </xf>
    <xf numFmtId="2" fontId="104" fillId="0" borderId="30" xfId="38" applyNumberFormat="1" applyFont="1" applyBorder="1" applyAlignment="1">
      <alignment horizontal="center" vertical="top"/>
    </xf>
    <xf numFmtId="2" fontId="24" fillId="0" borderId="30" xfId="38" applyNumberFormat="1" applyFont="1" applyBorder="1" applyAlignment="1">
      <alignment horizontal="center"/>
    </xf>
    <xf numFmtId="1" fontId="24" fillId="0" borderId="30" xfId="38" applyNumberFormat="1" applyFont="1" applyBorder="1" applyAlignment="1">
      <alignment horizontal="right"/>
    </xf>
    <xf numFmtId="0" fontId="24" fillId="0" borderId="31" xfId="38" applyFont="1" applyBorder="1" applyAlignment="1">
      <alignment horizontal="center" vertical="top"/>
    </xf>
    <xf numFmtId="0" fontId="24" fillId="0" borderId="31" xfId="38" applyFont="1" applyBorder="1" applyAlignment="1" applyProtection="1">
      <alignment vertical="top" wrapText="1"/>
      <protection hidden="1"/>
    </xf>
    <xf numFmtId="0" fontId="24" fillId="0" borderId="31" xfId="38" applyFont="1" applyBorder="1" applyAlignment="1">
      <alignment vertical="top"/>
    </xf>
    <xf numFmtId="0" fontId="24" fillId="0" borderId="31" xfId="38" applyFont="1" applyBorder="1" applyAlignment="1">
      <alignment horizontal="left" vertical="center" wrapText="1"/>
    </xf>
    <xf numFmtId="0" fontId="24" fillId="0" borderId="31" xfId="38" applyFont="1" applyBorder="1" applyAlignment="1">
      <alignment horizontal="center" vertical="center"/>
    </xf>
    <xf numFmtId="2" fontId="24" fillId="0" borderId="31" xfId="38" applyNumberFormat="1" applyFont="1" applyBorder="1" applyAlignment="1">
      <alignment horizontal="center" vertical="center"/>
    </xf>
    <xf numFmtId="165" fontId="24" fillId="0" borderId="31" xfId="38" applyNumberFormat="1" applyFont="1" applyBorder="1" applyAlignment="1">
      <alignment horizontal="center" vertical="center"/>
    </xf>
    <xf numFmtId="2" fontId="24" fillId="0" borderId="31" xfId="38" applyNumberFormat="1" applyFont="1" applyBorder="1" applyAlignment="1">
      <alignment horizontal="center"/>
    </xf>
    <xf numFmtId="1" fontId="24" fillId="0" borderId="31" xfId="38" applyNumberFormat="1" applyFont="1" applyBorder="1" applyAlignment="1">
      <alignment horizontal="right"/>
    </xf>
    <xf numFmtId="2" fontId="24" fillId="0" borderId="16" xfId="38" applyNumberFormat="1" applyFont="1" applyBorder="1" applyAlignment="1">
      <alignment horizontal="center" vertical="center"/>
    </xf>
    <xf numFmtId="0" fontId="24" fillId="0" borderId="31" xfId="38" applyFont="1" applyBorder="1" applyAlignment="1">
      <alignment horizontal="center"/>
    </xf>
    <xf numFmtId="0" fontId="24" fillId="0" borderId="31" xfId="38" applyFont="1" applyBorder="1" applyAlignment="1">
      <alignment horizontal="right"/>
    </xf>
    <xf numFmtId="2" fontId="104" fillId="0" borderId="31" xfId="38" applyNumberFormat="1" applyFont="1" applyBorder="1" applyAlignment="1">
      <alignment horizontal="center" vertical="center"/>
    </xf>
    <xf numFmtId="1" fontId="24" fillId="0" borderId="31" xfId="38" applyNumberFormat="1" applyFont="1" applyBorder="1" applyAlignment="1">
      <alignment horizontal="right" vertical="center"/>
    </xf>
    <xf numFmtId="2" fontId="104" fillId="0" borderId="31" xfId="38" applyNumberFormat="1" applyFont="1" applyBorder="1" applyAlignment="1">
      <alignment horizontal="center" vertical="top"/>
    </xf>
    <xf numFmtId="0" fontId="104" fillId="0" borderId="11" xfId="38" applyFont="1" applyBorder="1" applyAlignment="1">
      <alignment horizontal="center"/>
    </xf>
    <xf numFmtId="0" fontId="104" fillId="0" borderId="2" xfId="38" applyFont="1" applyBorder="1" applyAlignment="1">
      <alignment horizontal="center"/>
    </xf>
    <xf numFmtId="0" fontId="24" fillId="0" borderId="2" xfId="38" applyFont="1" applyBorder="1"/>
    <xf numFmtId="0" fontId="24" fillId="0" borderId="2" xfId="38" applyFont="1" applyBorder="1" applyAlignment="1">
      <alignment horizontal="right"/>
    </xf>
    <xf numFmtId="0" fontId="24" fillId="0" borderId="2" xfId="38" applyFont="1" applyBorder="1" applyAlignment="1">
      <alignment horizontal="center"/>
    </xf>
    <xf numFmtId="165" fontId="24" fillId="0" borderId="2" xfId="38" applyNumberFormat="1" applyFont="1" applyBorder="1" applyAlignment="1">
      <alignment horizontal="center"/>
    </xf>
    <xf numFmtId="2" fontId="24" fillId="0" borderId="2" xfId="38" applyNumberFormat="1" applyFont="1" applyBorder="1" applyAlignment="1">
      <alignment horizontal="right"/>
    </xf>
    <xf numFmtId="1" fontId="104" fillId="0" borderId="7" xfId="38" applyNumberFormat="1" applyFont="1" applyBorder="1" applyAlignment="1">
      <alignment horizontal="right"/>
    </xf>
    <xf numFmtId="0" fontId="104" fillId="0" borderId="0" xfId="38" applyFont="1" applyAlignment="1">
      <alignment horizontal="center"/>
    </xf>
    <xf numFmtId="0" fontId="24" fillId="0" borderId="0" xfId="38" applyFont="1"/>
    <xf numFmtId="0" fontId="24" fillId="0" borderId="0" xfId="38" applyFont="1" applyAlignment="1">
      <alignment horizontal="right"/>
    </xf>
    <xf numFmtId="0" fontId="24" fillId="0" borderId="0" xfId="38" applyFont="1" applyAlignment="1">
      <alignment horizontal="center"/>
    </xf>
    <xf numFmtId="165" fontId="24" fillId="0" borderId="0" xfId="38" applyNumberFormat="1" applyFont="1" applyAlignment="1">
      <alignment horizontal="center"/>
    </xf>
    <xf numFmtId="0" fontId="107" fillId="0" borderId="0" xfId="34" applyFont="1"/>
    <xf numFmtId="0" fontId="107" fillId="0" borderId="0" xfId="34" applyFont="1" applyAlignment="1">
      <alignment horizontal="center"/>
    </xf>
    <xf numFmtId="0" fontId="107" fillId="0" borderId="0" xfId="34" applyFont="1" applyAlignment="1">
      <alignment horizontal="left"/>
    </xf>
    <xf numFmtId="0" fontId="24" fillId="3" borderId="1" xfId="38" applyFont="1" applyFill="1" applyBorder="1" applyAlignment="1">
      <alignment horizontal="center" vertical="top"/>
    </xf>
    <xf numFmtId="4" fontId="24" fillId="3" borderId="1" xfId="38" applyNumberFormat="1" applyFont="1" applyFill="1" applyBorder="1" applyAlignment="1" applyProtection="1">
      <alignment horizontal="right" vertical="center" wrapText="1"/>
      <protection hidden="1"/>
    </xf>
    <xf numFmtId="0" fontId="0" fillId="3" borderId="0" xfId="0" applyFill="1"/>
    <xf numFmtId="0" fontId="24" fillId="3" borderId="1" xfId="38" applyFont="1" applyFill="1" applyBorder="1" applyAlignment="1">
      <alignment vertical="top"/>
    </xf>
    <xf numFmtId="0" fontId="24" fillId="3" borderId="1" xfId="38" applyFont="1" applyFill="1" applyBorder="1" applyAlignment="1">
      <alignment vertical="center" wrapText="1"/>
    </xf>
    <xf numFmtId="0" fontId="24" fillId="3" borderId="1" xfId="38" applyFont="1" applyFill="1" applyBorder="1" applyAlignment="1">
      <alignment horizontal="center" vertical="center"/>
    </xf>
    <xf numFmtId="2" fontId="24" fillId="3" borderId="1" xfId="38" applyNumberFormat="1" applyFont="1" applyFill="1" applyBorder="1" applyAlignment="1">
      <alignment horizontal="center" vertical="center"/>
    </xf>
    <xf numFmtId="165" fontId="24" fillId="3" borderId="1" xfId="38" applyNumberFormat="1" applyFont="1" applyFill="1" applyBorder="1" applyAlignment="1">
      <alignment horizontal="center" vertical="center"/>
    </xf>
    <xf numFmtId="0" fontId="24" fillId="3" borderId="1" xfId="38" applyFont="1" applyFill="1" applyBorder="1" applyAlignment="1">
      <alignment horizontal="left" vertical="center" wrapText="1"/>
    </xf>
    <xf numFmtId="0" fontId="24" fillId="3" borderId="1" xfId="38" applyFont="1" applyFill="1" applyBorder="1" applyAlignment="1">
      <alignment horizontal="center" vertical="center" wrapText="1"/>
    </xf>
    <xf numFmtId="2" fontId="104" fillId="3" borderId="1" xfId="38" applyNumberFormat="1" applyFont="1" applyFill="1" applyBorder="1" applyAlignment="1">
      <alignment horizontal="center" vertical="center"/>
    </xf>
    <xf numFmtId="2" fontId="104" fillId="3" borderId="1" xfId="38" applyNumberFormat="1" applyFont="1" applyFill="1" applyBorder="1" applyAlignment="1">
      <alignment horizontal="center" vertical="top"/>
    </xf>
    <xf numFmtId="0" fontId="97" fillId="0" borderId="1" xfId="0" applyFont="1" applyBorder="1" applyAlignment="1">
      <alignment horizontal="center" vertical="center"/>
    </xf>
    <xf numFmtId="0" fontId="97" fillId="0" borderId="1" xfId="0" applyFont="1" applyBorder="1" applyAlignment="1">
      <alignment vertical="center"/>
    </xf>
    <xf numFmtId="0" fontId="97" fillId="0" borderId="1" xfId="0" applyFont="1" applyBorder="1" applyAlignment="1" applyProtection="1">
      <alignment vertical="center"/>
      <protection locked="0"/>
    </xf>
    <xf numFmtId="0" fontId="108" fillId="0" borderId="1" xfId="0" applyFont="1" applyBorder="1" applyAlignment="1" applyProtection="1">
      <alignment horizontal="center" vertical="center"/>
      <protection locked="0"/>
    </xf>
    <xf numFmtId="2" fontId="108" fillId="0" borderId="1" xfId="0" applyNumberFormat="1" applyFont="1" applyBorder="1" applyAlignment="1">
      <alignment horizontal="center" vertical="center"/>
    </xf>
    <xf numFmtId="0" fontId="108" fillId="0" borderId="1" xfId="0" applyFont="1" applyBorder="1" applyAlignment="1">
      <alignment horizontal="center" vertical="center"/>
    </xf>
    <xf numFmtId="0" fontId="109" fillId="0" borderId="0" xfId="0" applyFont="1" applyAlignment="1">
      <alignment vertical="center"/>
    </xf>
    <xf numFmtId="0" fontId="75" fillId="0" borderId="0" xfId="0" applyFont="1" applyAlignment="1">
      <alignment vertical="center"/>
    </xf>
    <xf numFmtId="2" fontId="75" fillId="0" borderId="0" xfId="0" applyNumberFormat="1" applyFont="1" applyAlignment="1">
      <alignment vertical="center"/>
    </xf>
    <xf numFmtId="0" fontId="97" fillId="2" borderId="1" xfId="0" applyFont="1" applyFill="1" applyBorder="1" applyAlignment="1">
      <alignment vertical="center"/>
    </xf>
    <xf numFmtId="2" fontId="110" fillId="0" borderId="0" xfId="0" applyNumberFormat="1" applyFont="1" applyAlignment="1">
      <alignment vertical="center"/>
    </xf>
    <xf numFmtId="2" fontId="76" fillId="0" borderId="10" xfId="18" applyNumberFormat="1" applyFont="1" applyBorder="1" applyAlignment="1">
      <alignment horizontal="center" vertical="center"/>
    </xf>
    <xf numFmtId="0" fontId="76" fillId="0" borderId="13" xfId="18" applyFont="1" applyBorder="1" applyAlignment="1">
      <alignment horizontal="center" vertical="center"/>
    </xf>
    <xf numFmtId="0" fontId="45" fillId="0" borderId="1" xfId="26" applyFont="1" applyBorder="1" applyAlignment="1">
      <alignment horizontal="center" vertical="center" wrapText="1"/>
    </xf>
    <xf numFmtId="0" fontId="45" fillId="0" borderId="1" xfId="26" applyFont="1" applyBorder="1" applyAlignment="1">
      <alignment horizontal="left" vertical="center" wrapText="1"/>
    </xf>
    <xf numFmtId="2" fontId="45" fillId="0" borderId="1" xfId="26" applyNumberFormat="1" applyFont="1" applyBorder="1" applyAlignment="1">
      <alignment horizontal="center" vertical="center"/>
    </xf>
    <xf numFmtId="165" fontId="45" fillId="0" borderId="1" xfId="26" applyNumberFormat="1" applyFont="1" applyBorder="1" applyAlignment="1">
      <alignment horizontal="center" vertical="center"/>
    </xf>
    <xf numFmtId="0" fontId="45" fillId="0" borderId="1" xfId="26" applyFont="1" applyBorder="1" applyAlignment="1">
      <alignment horizontal="center" vertical="center"/>
    </xf>
    <xf numFmtId="0" fontId="61" fillId="0" borderId="1" xfId="26" applyFont="1" applyBorder="1" applyAlignment="1">
      <alignment horizontal="left" vertical="center"/>
    </xf>
    <xf numFmtId="0" fontId="61" fillId="0" borderId="1" xfId="26" applyFont="1" applyBorder="1" applyAlignment="1">
      <alignment horizontal="left" vertical="center" wrapText="1"/>
    </xf>
    <xf numFmtId="0" fontId="112" fillId="0" borderId="0" xfId="0" applyFont="1" applyProtection="1">
      <protection locked="0"/>
    </xf>
    <xf numFmtId="2" fontId="112" fillId="0" borderId="14" xfId="0" applyNumberFormat="1" applyFont="1" applyBorder="1" applyAlignment="1" applyProtection="1">
      <alignment horizontal="left"/>
      <protection locked="0"/>
    </xf>
    <xf numFmtId="2" fontId="112" fillId="0" borderId="0" xfId="0" applyNumberFormat="1" applyFont="1" applyProtection="1">
      <protection locked="0"/>
    </xf>
    <xf numFmtId="2" fontId="112" fillId="0" borderId="15" xfId="0" applyNumberFormat="1" applyFont="1" applyBorder="1" applyAlignment="1" applyProtection="1">
      <alignment horizontal="left"/>
      <protection locked="0"/>
    </xf>
    <xf numFmtId="2" fontId="112" fillId="0" borderId="16" xfId="0" applyNumberFormat="1" applyFont="1" applyBorder="1" applyAlignment="1">
      <alignment horizontal="center"/>
    </xf>
    <xf numFmtId="2" fontId="113" fillId="3" borderId="0" xfId="0" applyNumberFormat="1" applyFont="1" applyFill="1" applyAlignment="1" applyProtection="1">
      <alignment horizontal="center"/>
      <protection locked="0"/>
    </xf>
    <xf numFmtId="170" fontId="76" fillId="0" borderId="15" xfId="25" applyNumberFormat="1" applyFont="1" applyFill="1" applyBorder="1" applyAlignment="1">
      <alignment horizontal="right" vertical="center"/>
    </xf>
    <xf numFmtId="170" fontId="45" fillId="0" borderId="0" xfId="0" applyNumberFormat="1" applyFont="1"/>
    <xf numFmtId="1" fontId="99" fillId="0" borderId="23" xfId="22" applyNumberFormat="1" applyFont="1" applyBorder="1" applyAlignment="1">
      <alignment horizontal="left" vertical="top" wrapText="1"/>
    </xf>
    <xf numFmtId="170" fontId="78" fillId="0" borderId="1" xfId="25" applyNumberFormat="1" applyFont="1" applyFill="1" applyBorder="1" applyAlignment="1">
      <alignment horizontal="right" vertical="center" wrapText="1"/>
    </xf>
    <xf numFmtId="0" fontId="40" fillId="0" borderId="23" xfId="22" applyFont="1" applyBorder="1" applyAlignment="1">
      <alignment vertical="center" wrapText="1"/>
    </xf>
    <xf numFmtId="1" fontId="39" fillId="0" borderId="26" xfId="22" applyNumberFormat="1" applyFont="1" applyBorder="1" applyAlignment="1">
      <alignment horizontal="left" vertical="center" wrapText="1"/>
    </xf>
    <xf numFmtId="0" fontId="114" fillId="0" borderId="1" xfId="0" applyFont="1" applyBorder="1" applyAlignment="1">
      <alignment horizontal="center" vertical="center"/>
    </xf>
    <xf numFmtId="0" fontId="115" fillId="0" borderId="1" xfId="0" applyFont="1" applyBorder="1" applyAlignment="1">
      <alignment horizontal="left" vertical="center"/>
    </xf>
    <xf numFmtId="0" fontId="114" fillId="0" borderId="1" xfId="0" applyFont="1" applyBorder="1" applyAlignment="1" applyProtection="1">
      <alignment horizontal="center" vertical="center"/>
      <protection locked="0"/>
    </xf>
    <xf numFmtId="1" fontId="116" fillId="0" borderId="1" xfId="0" applyNumberFormat="1" applyFont="1" applyBorder="1" applyAlignment="1" applyProtection="1">
      <alignment horizontal="center" vertical="center" wrapText="1"/>
      <protection locked="0"/>
    </xf>
    <xf numFmtId="2" fontId="116"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4" fillId="0" borderId="1" xfId="0" applyFont="1" applyBorder="1" applyAlignment="1">
      <alignment vertical="center"/>
    </xf>
    <xf numFmtId="0" fontId="114" fillId="0" borderId="1" xfId="0" applyFont="1" applyBorder="1" applyAlignment="1" applyProtection="1">
      <alignment horizontal="center" vertical="top" wrapText="1"/>
      <protection locked="0"/>
    </xf>
    <xf numFmtId="0" fontId="114" fillId="0" borderId="1" xfId="0" applyFont="1" applyBorder="1" applyAlignment="1" applyProtection="1">
      <alignment horizontal="center" vertical="center" wrapText="1"/>
      <protection locked="0"/>
    </xf>
    <xf numFmtId="0" fontId="114" fillId="0" borderId="1" xfId="0" applyFont="1" applyBorder="1" applyAlignment="1" applyProtection="1">
      <alignment vertical="center"/>
      <protection locked="0"/>
    </xf>
    <xf numFmtId="2" fontId="116" fillId="0" borderId="1" xfId="0" applyNumberFormat="1" applyFont="1" applyBorder="1" applyAlignment="1" applyProtection="1">
      <alignment horizontal="center" vertical="center" wrapText="1"/>
      <protection locked="0"/>
    </xf>
    <xf numFmtId="0" fontId="116" fillId="0" borderId="1" xfId="0" applyFont="1" applyBorder="1" applyAlignment="1" applyProtection="1">
      <alignment horizontal="center" vertical="center"/>
      <protection locked="0"/>
    </xf>
    <xf numFmtId="2" fontId="116" fillId="0" borderId="1" xfId="0" applyNumberFormat="1" applyFont="1" applyBorder="1" applyAlignment="1">
      <alignment horizontal="center" vertical="center"/>
    </xf>
    <xf numFmtId="0" fontId="116" fillId="0" borderId="1" xfId="0" applyFont="1" applyBorder="1" applyAlignment="1">
      <alignment horizontal="center" vertical="center"/>
    </xf>
    <xf numFmtId="0" fontId="71" fillId="0" borderId="1" xfId="0" applyFont="1" applyBorder="1" applyAlignment="1" applyProtection="1">
      <alignment horizontal="center" vertical="center" wrapText="1"/>
      <protection locked="0"/>
    </xf>
    <xf numFmtId="0" fontId="78" fillId="4" borderId="0" xfId="0" applyFont="1" applyFill="1" applyAlignment="1">
      <alignment horizontal="right" vertical="center"/>
    </xf>
    <xf numFmtId="170" fontId="78" fillId="0" borderId="0" xfId="25" applyNumberFormat="1" applyFont="1" applyFill="1" applyBorder="1" applyAlignment="1">
      <alignment horizontal="right" vertical="center" wrapText="1"/>
    </xf>
    <xf numFmtId="0" fontId="60" fillId="0" borderId="0" xfId="24" applyFont="1" applyAlignment="1">
      <alignment horizontal="center" vertical="center" wrapText="1"/>
    </xf>
    <xf numFmtId="0" fontId="76" fillId="0" borderId="4" xfId="17" applyFont="1" applyBorder="1" applyAlignment="1">
      <alignment horizontal="center" vertical="top" wrapText="1"/>
    </xf>
    <xf numFmtId="0" fontId="76" fillId="0" borderId="1" xfId="0" applyFont="1" applyBorder="1" applyAlignment="1">
      <alignment horizontal="center" vertical="center" wrapText="1"/>
    </xf>
    <xf numFmtId="0" fontId="76" fillId="0" borderId="2" xfId="17" applyFont="1" applyBorder="1" applyAlignment="1">
      <alignment horizontal="center" vertical="center" wrapText="1"/>
    </xf>
    <xf numFmtId="0" fontId="76" fillId="0" borderId="7" xfId="0" applyFont="1" applyBorder="1" applyAlignment="1">
      <alignment horizontal="center" vertical="center" wrapText="1"/>
    </xf>
    <xf numFmtId="0" fontId="117" fillId="0" borderId="0" xfId="0" applyFont="1"/>
    <xf numFmtId="0" fontId="78" fillId="0" borderId="0" xfId="0" applyFont="1"/>
    <xf numFmtId="0" fontId="84" fillId="0" borderId="11" xfId="17" applyFont="1" applyBorder="1" applyAlignment="1">
      <alignment horizontal="center" vertical="center" wrapText="1"/>
    </xf>
    <xf numFmtId="0" fontId="64" fillId="0" borderId="0" xfId="24" applyFont="1" applyAlignment="1">
      <alignment horizontal="justify" vertical="center" wrapText="1"/>
    </xf>
    <xf numFmtId="1" fontId="78" fillId="0" borderId="1" xfId="42" applyNumberFormat="1" applyFont="1" applyBorder="1" applyAlignment="1">
      <alignment horizontal="right" vertical="center"/>
    </xf>
    <xf numFmtId="0" fontId="76" fillId="0" borderId="9" xfId="42" applyFont="1" applyBorder="1" applyAlignment="1">
      <alignment horizontal="justify" vertical="center" wrapText="1"/>
    </xf>
    <xf numFmtId="2" fontId="76" fillId="0" borderId="6" xfId="42" applyNumberFormat="1" applyFont="1" applyBorder="1" applyAlignment="1">
      <alignment horizontal="center" vertical="center"/>
    </xf>
    <xf numFmtId="2" fontId="76" fillId="0" borderId="10" xfId="42" applyNumberFormat="1" applyFont="1" applyBorder="1" applyAlignment="1">
      <alignment horizontal="center" vertical="center"/>
    </xf>
    <xf numFmtId="170" fontId="76" fillId="0" borderId="15" xfId="41" applyNumberFormat="1" applyFont="1" applyBorder="1" applyAlignment="1">
      <alignment horizontal="right" vertical="center"/>
    </xf>
    <xf numFmtId="0" fontId="78" fillId="0" borderId="12" xfId="42" applyFont="1" applyBorder="1" applyAlignment="1">
      <alignment horizontal="center" vertical="center"/>
    </xf>
    <xf numFmtId="0" fontId="76" fillId="0" borderId="3" xfId="42" applyFont="1" applyBorder="1" applyAlignment="1">
      <alignment horizontal="center" vertical="center"/>
    </xf>
    <xf numFmtId="0" fontId="76" fillId="0" borderId="13" xfId="42" applyFont="1" applyBorder="1" applyAlignment="1">
      <alignment horizontal="center" vertical="center"/>
    </xf>
    <xf numFmtId="1" fontId="76" fillId="0" borderId="13" xfId="42" applyNumberFormat="1" applyFont="1" applyBorder="1" applyAlignment="1">
      <alignment horizontal="right" vertical="center"/>
    </xf>
    <xf numFmtId="170" fontId="57" fillId="0" borderId="1" xfId="41" applyNumberFormat="1" applyFont="1" applyBorder="1" applyAlignment="1">
      <alignment horizontal="right" vertical="center" wrapText="1"/>
    </xf>
    <xf numFmtId="0" fontId="118" fillId="0" borderId="0" xfId="0" applyFont="1" applyAlignment="1">
      <alignment vertical="center"/>
    </xf>
    <xf numFmtId="0" fontId="112" fillId="0" borderId="1" xfId="0" applyFont="1" applyBorder="1" applyAlignment="1">
      <alignment horizontal="center" vertical="center"/>
    </xf>
    <xf numFmtId="0" fontId="119" fillId="0" borderId="1" xfId="0" applyFont="1" applyBorder="1" applyAlignment="1">
      <alignment horizontal="left" vertical="center"/>
    </xf>
    <xf numFmtId="0" fontId="112" fillId="0" borderId="1" xfId="0" applyFont="1" applyBorder="1" applyAlignment="1" applyProtection="1">
      <alignment horizontal="center" vertical="center"/>
      <protection locked="0"/>
    </xf>
    <xf numFmtId="1" fontId="113" fillId="0" borderId="1" xfId="0" applyNumberFormat="1" applyFont="1" applyBorder="1" applyAlignment="1" applyProtection="1">
      <alignment horizontal="center" vertical="center" wrapText="1"/>
      <protection locked="0"/>
    </xf>
    <xf numFmtId="2" fontId="113"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2" fillId="0" borderId="1" xfId="0" applyFont="1" applyBorder="1" applyAlignment="1">
      <alignment vertical="center"/>
    </xf>
    <xf numFmtId="0" fontId="112" fillId="0" borderId="1" xfId="0" applyFont="1" applyBorder="1" applyAlignment="1" applyProtection="1">
      <alignment horizontal="center" vertical="top" wrapText="1"/>
      <protection locked="0"/>
    </xf>
    <xf numFmtId="0" fontId="112" fillId="0" borderId="1" xfId="0" applyFont="1" applyBorder="1" applyAlignment="1" applyProtection="1">
      <alignment horizontal="center" vertical="center" wrapText="1"/>
      <protection locked="0"/>
    </xf>
    <xf numFmtId="0" fontId="112" fillId="0" borderId="1" xfId="0" applyFont="1" applyBorder="1" applyAlignment="1" applyProtection="1">
      <alignment vertical="center"/>
      <protection locked="0"/>
    </xf>
    <xf numFmtId="2" fontId="113" fillId="0" borderId="1" xfId="0" applyNumberFormat="1" applyFont="1" applyBorder="1" applyAlignment="1" applyProtection="1">
      <alignment horizontal="center" vertical="center" wrapText="1"/>
      <protection locked="0"/>
    </xf>
    <xf numFmtId="0" fontId="113" fillId="0" borderId="1" xfId="0" applyFont="1" applyBorder="1" applyAlignment="1" applyProtection="1">
      <alignment horizontal="center" vertical="center"/>
      <protection locked="0"/>
    </xf>
    <xf numFmtId="2" fontId="113" fillId="0" borderId="1" xfId="0" applyNumberFormat="1" applyFont="1" applyBorder="1" applyAlignment="1">
      <alignment horizontal="center" vertical="center"/>
    </xf>
    <xf numFmtId="0" fontId="113" fillId="0" borderId="1" xfId="0" applyFont="1" applyBorder="1" applyAlignment="1">
      <alignment horizontal="center" vertical="center"/>
    </xf>
    <xf numFmtId="2" fontId="124" fillId="0" borderId="1" xfId="0" applyNumberFormat="1" applyFont="1" applyBorder="1" applyAlignment="1">
      <alignment vertical="center"/>
    </xf>
    <xf numFmtId="2" fontId="124" fillId="2" borderId="1" xfId="0" applyNumberFormat="1" applyFont="1" applyFill="1" applyBorder="1" applyAlignment="1">
      <alignment horizontal="center" vertical="center"/>
    </xf>
    <xf numFmtId="0" fontId="124" fillId="2" borderId="1" xfId="0" applyFont="1" applyFill="1" applyBorder="1" applyAlignment="1">
      <alignment horizontal="center" vertical="center"/>
    </xf>
    <xf numFmtId="1" fontId="124" fillId="2" borderId="1" xfId="0" applyNumberFormat="1" applyFont="1" applyFill="1" applyBorder="1" applyAlignment="1">
      <alignment horizontal="center" vertical="center"/>
    </xf>
    <xf numFmtId="165" fontId="124" fillId="2" borderId="1" xfId="0" applyNumberFormat="1" applyFont="1" applyFill="1" applyBorder="1" applyAlignment="1">
      <alignment vertical="center"/>
    </xf>
    <xf numFmtId="2" fontId="124" fillId="2" borderId="1" xfId="0" applyNumberFormat="1" applyFont="1" applyFill="1" applyBorder="1" applyAlignment="1">
      <alignment vertical="center"/>
    </xf>
    <xf numFmtId="0" fontId="64" fillId="0" borderId="5" xfId="17" applyFont="1" applyBorder="1" applyAlignment="1">
      <alignment horizontal="center" vertical="top" wrapText="1"/>
    </xf>
    <xf numFmtId="1" fontId="60" fillId="0" borderId="1" xfId="44" applyNumberFormat="1" applyFont="1" applyBorder="1" applyAlignment="1">
      <alignment horizontal="right" vertical="center"/>
    </xf>
    <xf numFmtId="0" fontId="64" fillId="0" borderId="9" xfId="44" applyFont="1" applyBorder="1" applyAlignment="1">
      <alignment horizontal="justify" vertical="center" wrapText="1"/>
    </xf>
    <xf numFmtId="2" fontId="64" fillId="0" borderId="6" xfId="44" applyNumberFormat="1" applyFont="1" applyBorder="1" applyAlignment="1">
      <alignment horizontal="center" vertical="center"/>
    </xf>
    <xf numFmtId="2" fontId="64" fillId="0" borderId="10" xfId="44" applyNumberFormat="1" applyFont="1" applyBorder="1" applyAlignment="1">
      <alignment horizontal="center" vertical="center"/>
    </xf>
    <xf numFmtId="170" fontId="64" fillId="0" borderId="15" xfId="41" applyNumberFormat="1" applyFont="1" applyBorder="1" applyAlignment="1">
      <alignment horizontal="right" vertical="center"/>
    </xf>
    <xf numFmtId="0" fontId="60" fillId="0" borderId="12" xfId="44" applyFont="1" applyBorder="1" applyAlignment="1">
      <alignment horizontal="center" vertical="center"/>
    </xf>
    <xf numFmtId="0" fontId="64" fillId="0" borderId="3" xfId="44" applyFont="1" applyBorder="1" applyAlignment="1">
      <alignment horizontal="center" vertical="center"/>
    </xf>
    <xf numFmtId="0" fontId="64" fillId="0" borderId="13" xfId="44" applyFont="1" applyBorder="1" applyAlignment="1">
      <alignment horizontal="center" vertical="center"/>
    </xf>
    <xf numFmtId="1" fontId="64" fillId="0" borderId="13" xfId="44" applyNumberFormat="1" applyFont="1" applyBorder="1" applyAlignment="1">
      <alignment horizontal="right" vertical="center"/>
    </xf>
    <xf numFmtId="170" fontId="60" fillId="0" borderId="1" xfId="41" applyNumberFormat="1" applyFont="1" applyBorder="1" applyAlignment="1">
      <alignment horizontal="right" vertical="center" wrapText="1"/>
    </xf>
    <xf numFmtId="0" fontId="45" fillId="0" borderId="1" xfId="26" applyFont="1" applyBorder="1" applyAlignment="1">
      <alignment vertical="center"/>
    </xf>
    <xf numFmtId="2" fontId="45" fillId="0" borderId="1" xfId="26" applyNumberFormat="1" applyFont="1" applyBorder="1" applyAlignment="1">
      <alignment horizontal="right" vertical="center"/>
    </xf>
    <xf numFmtId="2" fontId="61" fillId="0" borderId="1" xfId="26" applyNumberFormat="1" applyFont="1" applyBorder="1" applyAlignment="1">
      <alignment horizontal="right" vertical="center"/>
    </xf>
    <xf numFmtId="1" fontId="67" fillId="0" borderId="1" xfId="28" applyNumberFormat="1" applyFont="1" applyBorder="1"/>
    <xf numFmtId="2" fontId="67" fillId="0" borderId="1" xfId="28" applyNumberFormat="1" applyFont="1" applyBorder="1"/>
    <xf numFmtId="0" fontId="45" fillId="0" borderId="1" xfId="26" applyFont="1" applyBorder="1" applyAlignment="1">
      <alignment horizontal="left" vertical="center"/>
    </xf>
    <xf numFmtId="2" fontId="76" fillId="0" borderId="1" xfId="34" applyNumberFormat="1" applyFont="1" applyBorder="1" applyAlignment="1">
      <alignment horizontal="center" vertical="top" wrapText="1"/>
    </xf>
    <xf numFmtId="172" fontId="62" fillId="0" borderId="28" xfId="24" applyNumberFormat="1" applyFont="1" applyBorder="1" applyAlignment="1">
      <alignment horizontal="right" vertical="center" wrapText="1"/>
    </xf>
    <xf numFmtId="0" fontId="88" fillId="0" borderId="0" xfId="0" applyFont="1"/>
    <xf numFmtId="0" fontId="15" fillId="0" borderId="0" xfId="0" applyFont="1"/>
    <xf numFmtId="0" fontId="89" fillId="0" borderId="0" xfId="0" applyFont="1" applyAlignment="1">
      <alignment horizontal="center" vertical="top"/>
    </xf>
    <xf numFmtId="0" fontId="88" fillId="0" borderId="0" xfId="0" applyFont="1" applyAlignment="1">
      <alignment horizontal="center"/>
    </xf>
    <xf numFmtId="2" fontId="88" fillId="0" borderId="0" xfId="0" applyNumberFormat="1" applyFont="1" applyAlignment="1" applyProtection="1">
      <alignment horizontal="left"/>
      <protection locked="0"/>
    </xf>
    <xf numFmtId="0" fontId="33" fillId="0" borderId="1" xfId="0" applyFont="1" applyBorder="1" applyAlignment="1">
      <alignment horizontal="center"/>
    </xf>
    <xf numFmtId="0" fontId="33" fillId="0" borderId="1" xfId="0" applyFont="1" applyBorder="1" applyAlignment="1">
      <alignment horizontal="left"/>
    </xf>
    <xf numFmtId="2" fontId="33" fillId="0" borderId="1" xfId="0" applyNumberFormat="1" applyFont="1" applyBorder="1" applyAlignment="1">
      <alignment horizontal="right" vertical="center"/>
    </xf>
    <xf numFmtId="0" fontId="33" fillId="0" borderId="1" xfId="0" applyFont="1" applyBorder="1" applyAlignment="1">
      <alignment horizontal="left" vertical="center"/>
    </xf>
    <xf numFmtId="2" fontId="89" fillId="0" borderId="0" xfId="0" applyNumberFormat="1" applyFont="1" applyAlignment="1">
      <alignment horizontal="left" vertical="top"/>
    </xf>
    <xf numFmtId="2" fontId="88" fillId="0" borderId="0" xfId="0" applyNumberFormat="1" applyFont="1"/>
    <xf numFmtId="0" fontId="33" fillId="0" borderId="1" xfId="0" applyFont="1" applyBorder="1"/>
    <xf numFmtId="0" fontId="33" fillId="0" borderId="1" xfId="0" applyFont="1" applyBorder="1" applyAlignment="1">
      <alignment horizontal="left" vertical="center" wrapText="1"/>
    </xf>
    <xf numFmtId="2" fontId="88" fillId="0" borderId="0" xfId="0" applyNumberFormat="1" applyFont="1" applyAlignment="1">
      <alignment horizontal="left"/>
    </xf>
    <xf numFmtId="0" fontId="89" fillId="0" borderId="2" xfId="0" applyFont="1" applyBorder="1" applyAlignment="1">
      <alignment horizontal="center" vertical="top" wrapText="1"/>
    </xf>
    <xf numFmtId="0" fontId="89" fillId="0" borderId="7" xfId="0" applyFont="1" applyBorder="1" applyAlignment="1">
      <alignment horizontal="center" vertical="top" wrapText="1"/>
    </xf>
    <xf numFmtId="0" fontId="88" fillId="0" borderId="0" xfId="0" applyFont="1" applyAlignment="1">
      <alignment horizontal="left" vertical="top" wrapText="1"/>
    </xf>
    <xf numFmtId="0" fontId="89" fillId="0" borderId="0" xfId="0" applyFont="1" applyAlignment="1">
      <alignment horizontal="left" vertical="top" wrapText="1"/>
    </xf>
    <xf numFmtId="0" fontId="89" fillId="0" borderId="0" xfId="0" applyFont="1" applyAlignment="1">
      <alignment horizontal="center" vertical="top" wrapText="1"/>
    </xf>
    <xf numFmtId="0" fontId="89" fillId="0" borderId="0" xfId="0" applyFont="1" applyAlignment="1">
      <alignment horizontal="left" vertical="top"/>
    </xf>
    <xf numFmtId="0" fontId="89" fillId="0" borderId="0" xfId="0" applyFont="1" applyAlignment="1">
      <alignment horizontal="right" vertical="top"/>
    </xf>
    <xf numFmtId="2" fontId="88" fillId="0" borderId="0" xfId="0" applyNumberFormat="1" applyFont="1" applyAlignment="1">
      <alignment horizontal="right" vertical="top"/>
    </xf>
    <xf numFmtId="2" fontId="88" fillId="0" borderId="0" xfId="0" applyNumberFormat="1" applyFont="1" applyAlignment="1">
      <alignment horizontal="left" vertical="top"/>
    </xf>
    <xf numFmtId="0" fontId="88" fillId="0" borderId="0" xfId="0" applyFont="1" applyAlignment="1">
      <alignment horizontal="left" vertical="top"/>
    </xf>
    <xf numFmtId="2" fontId="88" fillId="0" borderId="0" xfId="0" applyNumberFormat="1" applyFont="1" applyAlignment="1">
      <alignment horizontal="center" vertical="top"/>
    </xf>
    <xf numFmtId="0" fontId="88" fillId="0" borderId="0" xfId="0" applyFont="1" applyAlignment="1">
      <alignment horizontal="center" vertical="top"/>
    </xf>
    <xf numFmtId="2" fontId="88" fillId="0" borderId="0" xfId="0" applyNumberFormat="1" applyFont="1" applyAlignment="1">
      <alignment horizontal="center"/>
    </xf>
    <xf numFmtId="2" fontId="88" fillId="0" borderId="0" xfId="0" applyNumberFormat="1" applyFont="1" applyAlignment="1">
      <alignment horizontal="right"/>
    </xf>
    <xf numFmtId="2" fontId="88" fillId="0" borderId="2" xfId="0" applyNumberFormat="1" applyFont="1" applyBorder="1" applyAlignment="1">
      <alignment horizontal="center"/>
    </xf>
    <xf numFmtId="2" fontId="88" fillId="0" borderId="0" xfId="0" applyNumberFormat="1" applyFont="1" applyAlignment="1">
      <alignment horizontal="right" vertical="top" wrapText="1"/>
    </xf>
    <xf numFmtId="2" fontId="88" fillId="0" borderId="0" xfId="0" applyNumberFormat="1" applyFont="1" applyAlignment="1">
      <alignment horizontal="left" vertical="top" wrapText="1"/>
    </xf>
    <xf numFmtId="2" fontId="88" fillId="0" borderId="0" xfId="0" applyNumberFormat="1" applyFont="1" applyAlignment="1">
      <alignment horizontal="center" vertical="top" wrapText="1"/>
    </xf>
    <xf numFmtId="2" fontId="88" fillId="0" borderId="3" xfId="0" applyNumberFormat="1" applyFont="1" applyBorder="1" applyAlignment="1">
      <alignment horizontal="center"/>
    </xf>
    <xf numFmtId="2" fontId="89" fillId="0" borderId="0" xfId="0" applyNumberFormat="1" applyFont="1" applyAlignment="1">
      <alignment horizontal="center"/>
    </xf>
    <xf numFmtId="0" fontId="34" fillId="0" borderId="1" xfId="0" applyFont="1" applyBorder="1" applyAlignment="1">
      <alignment horizontal="left" vertical="center" wrapText="1"/>
    </xf>
    <xf numFmtId="2" fontId="89" fillId="0" borderId="3" xfId="0" applyNumberFormat="1" applyFont="1" applyBorder="1" applyAlignment="1">
      <alignment horizontal="center"/>
    </xf>
    <xf numFmtId="2" fontId="33" fillId="0" borderId="1" xfId="0" applyNumberFormat="1" applyFont="1" applyBorder="1" applyAlignment="1">
      <alignment horizontal="center"/>
    </xf>
    <xf numFmtId="0" fontId="89" fillId="0" borderId="0" xfId="0" applyFont="1"/>
    <xf numFmtId="2" fontId="90" fillId="0" borderId="4" xfId="0" applyNumberFormat="1" applyFont="1" applyBorder="1" applyAlignment="1">
      <alignment horizontal="center"/>
    </xf>
    <xf numFmtId="2" fontId="88" fillId="0" borderId="0" xfId="0" applyNumberFormat="1" applyFont="1" applyAlignment="1">
      <alignment shrinkToFit="1"/>
    </xf>
    <xf numFmtId="1" fontId="89" fillId="0" borderId="5" xfId="0" applyNumberFormat="1" applyFont="1" applyBorder="1" applyAlignment="1">
      <alignment horizontal="center"/>
    </xf>
    <xf numFmtId="0" fontId="15" fillId="0" borderId="0" xfId="0" applyFont="1" applyAlignment="1">
      <alignment horizontal="center"/>
    </xf>
    <xf numFmtId="2" fontId="15" fillId="0" borderId="0" xfId="0" applyNumberFormat="1" applyFont="1" applyAlignment="1">
      <alignment horizontal="right" vertical="center"/>
    </xf>
    <xf numFmtId="0" fontId="15" fillId="0" borderId="0" xfId="0" applyFont="1" applyAlignment="1">
      <alignment horizontal="left" vertical="center"/>
    </xf>
    <xf numFmtId="2" fontId="89" fillId="0" borderId="0" xfId="0" applyNumberFormat="1" applyFont="1" applyAlignment="1">
      <alignment horizontal="right" vertical="top"/>
    </xf>
    <xf numFmtId="0" fontId="88" fillId="0" borderId="0" xfId="0" applyFont="1" applyAlignment="1">
      <alignment horizontal="justify" vertical="top" wrapText="1"/>
    </xf>
    <xf numFmtId="0" fontId="88" fillId="0" borderId="6" xfId="0" applyFont="1" applyBorder="1"/>
    <xf numFmtId="2" fontId="88" fillId="0" borderId="3" xfId="0" applyNumberFormat="1" applyFont="1" applyBorder="1" applyAlignment="1">
      <alignment horizontal="center" vertical="top" wrapText="1"/>
    </xf>
    <xf numFmtId="0" fontId="88" fillId="0" borderId="0" xfId="0" applyFont="1" applyAlignment="1">
      <alignment vertical="top" wrapText="1"/>
    </xf>
    <xf numFmtId="2" fontId="88" fillId="0" borderId="6" xfId="0" applyNumberFormat="1" applyFont="1" applyBorder="1" applyAlignment="1">
      <alignment horizontal="center" vertical="top" wrapText="1"/>
    </xf>
    <xf numFmtId="2" fontId="88" fillId="0" borderId="2" xfId="0" applyNumberFormat="1" applyFont="1" applyBorder="1" applyAlignment="1">
      <alignment horizontal="center" vertical="top" wrapText="1"/>
    </xf>
    <xf numFmtId="1" fontId="89" fillId="0" borderId="0" xfId="0" applyNumberFormat="1" applyFont="1" applyAlignment="1">
      <alignment horizontal="center"/>
    </xf>
    <xf numFmtId="2" fontId="88" fillId="0" borderId="0" xfId="0" applyNumberFormat="1" applyFont="1" applyAlignment="1">
      <alignment horizontal="right" vertical="center"/>
    </xf>
    <xf numFmtId="2" fontId="88" fillId="0" borderId="0" xfId="0" applyNumberFormat="1" applyFont="1" applyAlignment="1">
      <alignment horizontal="left" vertical="center"/>
    </xf>
    <xf numFmtId="0" fontId="88" fillId="0" borderId="0" xfId="0" applyFont="1" applyAlignment="1">
      <alignment horizontal="left" vertical="center" wrapText="1"/>
    </xf>
    <xf numFmtId="165" fontId="88" fillId="0" borderId="0" xfId="0" applyNumberFormat="1" applyFont="1" applyAlignment="1">
      <alignment horizontal="right" vertical="top"/>
    </xf>
    <xf numFmtId="2" fontId="89" fillId="0" borderId="6" xfId="0" applyNumberFormat="1" applyFont="1" applyBorder="1" applyAlignment="1">
      <alignment horizontal="center"/>
    </xf>
    <xf numFmtId="2" fontId="90" fillId="0" borderId="0" xfId="0" applyNumberFormat="1" applyFont="1" applyAlignment="1">
      <alignment horizontal="center"/>
    </xf>
    <xf numFmtId="2" fontId="15" fillId="0" borderId="0" xfId="0" applyNumberFormat="1" applyFont="1" applyAlignment="1">
      <alignment horizontal="center"/>
    </xf>
    <xf numFmtId="0" fontId="88" fillId="0" borderId="0" xfId="0" applyFont="1" applyAlignment="1">
      <alignment horizontal="left"/>
    </xf>
    <xf numFmtId="0" fontId="88" fillId="0" borderId="0" xfId="0" applyFont="1" applyAlignment="1">
      <alignment horizontal="right" vertical="top"/>
    </xf>
    <xf numFmtId="0" fontId="90" fillId="0" borderId="0" xfId="0" applyFont="1" applyAlignment="1">
      <alignment horizontal="right" vertical="top"/>
    </xf>
    <xf numFmtId="0" fontId="90" fillId="0" borderId="0" xfId="0" applyFont="1" applyAlignment="1">
      <alignment horizontal="left" vertical="top"/>
    </xf>
    <xf numFmtId="2" fontId="89" fillId="0" borderId="2" xfId="0" applyNumberFormat="1" applyFont="1" applyBorder="1" applyAlignment="1">
      <alignment horizontal="center" vertical="center"/>
    </xf>
    <xf numFmtId="2" fontId="89" fillId="0" borderId="5" xfId="0" applyNumberFormat="1" applyFont="1" applyBorder="1" applyAlignment="1">
      <alignment horizontal="center"/>
    </xf>
    <xf numFmtId="0" fontId="88" fillId="0" borderId="0" xfId="0" applyFont="1" applyAlignment="1" applyProtection="1">
      <alignment horizontal="left" vertical="top" wrapText="1"/>
      <protection locked="0"/>
    </xf>
    <xf numFmtId="0" fontId="88" fillId="0" borderId="0" xfId="0" applyFont="1" applyAlignment="1">
      <alignment horizontal="center" vertical="center"/>
    </xf>
    <xf numFmtId="0" fontId="88" fillId="0" borderId="0" xfId="0" applyFont="1" applyAlignment="1">
      <alignment vertical="center"/>
    </xf>
    <xf numFmtId="0" fontId="88" fillId="0" borderId="0" xfId="0" applyFont="1" applyAlignment="1">
      <alignment horizontal="center" vertical="top" wrapText="1"/>
    </xf>
    <xf numFmtId="167" fontId="88" fillId="0" borderId="0" xfId="0" applyNumberFormat="1" applyFont="1" applyAlignment="1">
      <alignment horizontal="right" vertical="top"/>
    </xf>
    <xf numFmtId="2" fontId="88" fillId="0" borderId="0" xfId="0" applyNumberFormat="1" applyFont="1" applyAlignment="1">
      <alignment horizontal="center" vertical="center"/>
    </xf>
    <xf numFmtId="2" fontId="88" fillId="0" borderId="2" xfId="0" applyNumberFormat="1" applyFont="1" applyBorder="1" applyAlignment="1">
      <alignment horizontal="center" vertical="center"/>
    </xf>
    <xf numFmtId="167" fontId="89" fillId="0" borderId="0" xfId="0" applyNumberFormat="1" applyFont="1" applyAlignment="1">
      <alignment horizontal="right" vertical="top"/>
    </xf>
    <xf numFmtId="0" fontId="88" fillId="0" borderId="0" xfId="0" applyFont="1" applyAlignment="1">
      <alignment vertical="top"/>
    </xf>
    <xf numFmtId="2" fontId="89" fillId="0" borderId="0" xfId="0" applyNumberFormat="1" applyFont="1" applyAlignment="1">
      <alignment horizontal="center" vertical="center"/>
    </xf>
    <xf numFmtId="2" fontId="89" fillId="0" borderId="0" xfId="0" applyNumberFormat="1" applyFont="1" applyAlignment="1">
      <alignment horizontal="center" vertical="top"/>
    </xf>
    <xf numFmtId="167" fontId="88" fillId="0" borderId="0" xfId="0" applyNumberFormat="1" applyFont="1" applyAlignment="1">
      <alignment horizontal="center" vertical="top"/>
    </xf>
    <xf numFmtId="1" fontId="89" fillId="0" borderId="0" xfId="0" applyNumberFormat="1" applyFont="1" applyAlignment="1">
      <alignment horizontal="center" vertical="top"/>
    </xf>
    <xf numFmtId="0" fontId="90" fillId="0" borderId="0" xfId="0" applyFont="1" applyAlignment="1">
      <alignment horizontal="right"/>
    </xf>
    <xf numFmtId="0" fontId="90" fillId="0" borderId="0" xfId="0" applyFont="1"/>
    <xf numFmtId="0" fontId="89" fillId="0" borderId="0" xfId="0" applyFont="1" applyAlignment="1">
      <alignment horizontal="right"/>
    </xf>
    <xf numFmtId="165" fontId="89" fillId="0" borderId="0" xfId="0" applyNumberFormat="1" applyFont="1" applyAlignment="1">
      <alignment horizontal="right" vertical="top"/>
    </xf>
    <xf numFmtId="0" fontId="90" fillId="0" borderId="0" xfId="0" applyFont="1" applyAlignment="1">
      <alignment horizontal="center" vertical="top"/>
    </xf>
    <xf numFmtId="2" fontId="89" fillId="0" borderId="0" xfId="0" applyNumberFormat="1" applyFont="1" applyAlignment="1">
      <alignment horizontal="center" vertical="top" wrapText="1"/>
    </xf>
    <xf numFmtId="2" fontId="15" fillId="0" borderId="0" xfId="0" applyNumberFormat="1" applyFont="1"/>
    <xf numFmtId="0" fontId="88" fillId="0" borderId="0" xfId="0" applyFont="1" applyProtection="1">
      <protection hidden="1"/>
    </xf>
    <xf numFmtId="0" fontId="88" fillId="0" borderId="0" xfId="0" applyFont="1" applyAlignment="1" applyProtection="1">
      <alignment horizontal="center" vertical="top"/>
      <protection hidden="1"/>
    </xf>
    <xf numFmtId="0" fontId="89" fillId="0" borderId="0" xfId="0" applyFont="1" applyAlignment="1" applyProtection="1">
      <alignment vertical="center"/>
      <protection hidden="1"/>
    </xf>
    <xf numFmtId="0" fontId="121" fillId="0" borderId="0" xfId="0" applyFont="1" applyAlignment="1" applyProtection="1">
      <alignment horizontal="center" vertical="top"/>
      <protection hidden="1"/>
    </xf>
    <xf numFmtId="0" fontId="23" fillId="0" borderId="0" xfId="0" applyFont="1" applyAlignment="1" applyProtection="1">
      <alignment horizontal="center" vertical="top"/>
      <protection hidden="1"/>
    </xf>
    <xf numFmtId="0" fontId="23" fillId="0" borderId="0" xfId="0" applyFont="1" applyAlignment="1" applyProtection="1">
      <alignment horizontal="center"/>
      <protection hidden="1"/>
    </xf>
    <xf numFmtId="0" fontId="88" fillId="0" borderId="0" xfId="0" applyFont="1" applyAlignment="1" applyProtection="1">
      <alignment horizontal="center"/>
      <protection hidden="1"/>
    </xf>
    <xf numFmtId="0" fontId="90" fillId="0" borderId="0" xfId="0" applyFont="1" applyAlignment="1" applyProtection="1">
      <alignment horizontal="center" vertical="top"/>
      <protection hidden="1"/>
    </xf>
    <xf numFmtId="2" fontId="88" fillId="0" borderId="0" xfId="0" applyNumberFormat="1" applyFont="1" applyAlignment="1" applyProtection="1">
      <alignment horizontal="center" vertical="top"/>
      <protection hidden="1"/>
    </xf>
    <xf numFmtId="0" fontId="88" fillId="0" borderId="0" xfId="0" applyFont="1" applyAlignment="1" applyProtection="1">
      <alignment horizontal="center" vertical="center"/>
      <protection hidden="1"/>
    </xf>
    <xf numFmtId="2" fontId="88" fillId="0" borderId="0" xfId="0" applyNumberFormat="1" applyFont="1" applyAlignment="1" applyProtection="1">
      <alignment horizontal="right"/>
      <protection hidden="1"/>
    </xf>
    <xf numFmtId="2" fontId="88" fillId="0" borderId="0" xfId="0" applyNumberFormat="1" applyFont="1" applyAlignment="1" applyProtection="1">
      <alignment vertical="top" wrapText="1"/>
      <protection hidden="1"/>
    </xf>
    <xf numFmtId="2" fontId="121" fillId="0" borderId="0" xfId="0" applyNumberFormat="1" applyFont="1" applyAlignment="1" applyProtection="1">
      <alignment horizontal="center" vertical="top"/>
      <protection hidden="1"/>
    </xf>
    <xf numFmtId="2" fontId="23" fillId="0" borderId="0" xfId="0" applyNumberFormat="1" applyFont="1" applyAlignment="1" applyProtection="1">
      <alignment horizontal="center" vertical="top"/>
      <protection hidden="1"/>
    </xf>
    <xf numFmtId="2" fontId="23" fillId="0" borderId="0" xfId="0" applyNumberFormat="1" applyFont="1" applyAlignment="1" applyProtection="1">
      <alignment horizontal="center"/>
      <protection hidden="1"/>
    </xf>
    <xf numFmtId="2" fontId="88" fillId="0" borderId="0" xfId="0" applyNumberFormat="1" applyFont="1" applyAlignment="1" applyProtection="1">
      <alignment horizontal="center"/>
      <protection hidden="1"/>
    </xf>
    <xf numFmtId="0" fontId="88" fillId="0" borderId="0" xfId="0" applyFont="1" applyAlignment="1" applyProtection="1">
      <alignment vertical="center"/>
      <protection hidden="1"/>
    </xf>
    <xf numFmtId="2" fontId="88" fillId="0" borderId="6" xfId="0" applyNumberFormat="1" applyFont="1" applyBorder="1" applyAlignment="1" applyProtection="1">
      <alignment horizontal="right"/>
      <protection hidden="1"/>
    </xf>
    <xf numFmtId="2" fontId="89" fillId="0" borderId="0" xfId="0" applyNumberFormat="1" applyFont="1" applyAlignment="1" applyProtection="1">
      <alignment horizontal="center"/>
      <protection hidden="1"/>
    </xf>
    <xf numFmtId="2" fontId="89" fillId="0" borderId="0" xfId="0" applyNumberFormat="1" applyFont="1" applyAlignment="1" applyProtection="1">
      <alignment horizontal="right"/>
      <protection hidden="1"/>
    </xf>
    <xf numFmtId="0" fontId="88" fillId="0" borderId="0" xfId="0" applyFont="1" applyAlignment="1" applyProtection="1">
      <alignment horizontal="right"/>
      <protection hidden="1"/>
    </xf>
    <xf numFmtId="2" fontId="88" fillId="0" borderId="0" xfId="0" applyNumberFormat="1" applyFont="1" applyAlignment="1" applyProtection="1">
      <alignment horizontal="center" vertical="center"/>
      <protection hidden="1"/>
    </xf>
    <xf numFmtId="2" fontId="88" fillId="0" borderId="0" xfId="0" applyNumberFormat="1" applyFont="1" applyAlignment="1" applyProtection="1">
      <alignment horizontal="center" vertical="center" wrapText="1"/>
      <protection hidden="1"/>
    </xf>
    <xf numFmtId="2" fontId="88" fillId="0" borderId="0" xfId="0" applyNumberFormat="1" applyFont="1" applyAlignment="1" applyProtection="1">
      <alignment horizontal="right" vertical="center" wrapText="1"/>
      <protection hidden="1"/>
    </xf>
    <xf numFmtId="2" fontId="89" fillId="0" borderId="0" xfId="0" applyNumberFormat="1" applyFont="1" applyAlignment="1" applyProtection="1">
      <alignment horizontal="center" vertical="top" wrapText="1"/>
      <protection hidden="1"/>
    </xf>
    <xf numFmtId="2" fontId="88" fillId="0" borderId="0" xfId="0" applyNumberFormat="1" applyFont="1" applyAlignment="1" applyProtection="1">
      <alignment horizontal="right" vertical="top" wrapText="1"/>
      <protection hidden="1"/>
    </xf>
    <xf numFmtId="0" fontId="15" fillId="0" borderId="0" xfId="0" applyFont="1" applyAlignment="1">
      <alignment vertical="center"/>
    </xf>
    <xf numFmtId="2" fontId="88" fillId="0" borderId="0" xfId="0" applyNumberFormat="1" applyFont="1" applyAlignment="1" applyProtection="1">
      <alignment horizontal="right" vertical="center"/>
      <protection hidden="1"/>
    </xf>
    <xf numFmtId="2" fontId="88" fillId="0" borderId="0" xfId="0" applyNumberFormat="1" applyFont="1" applyAlignment="1" applyProtection="1">
      <alignment horizontal="right" vertical="top"/>
      <protection hidden="1"/>
    </xf>
    <xf numFmtId="2" fontId="15" fillId="0" borderId="0" xfId="0" applyNumberFormat="1" applyFont="1" applyAlignment="1">
      <alignment horizontal="left" vertical="center"/>
    </xf>
    <xf numFmtId="2" fontId="89" fillId="0" borderId="0" xfId="0" applyNumberFormat="1" applyFont="1" applyAlignment="1" applyProtection="1">
      <alignment horizontal="center" vertical="top"/>
      <protection hidden="1"/>
    </xf>
    <xf numFmtId="2" fontId="89" fillId="0" borderId="0" xfId="0" applyNumberFormat="1" applyFont="1" applyAlignment="1" applyProtection="1">
      <alignment horizontal="right" vertical="top"/>
      <protection hidden="1"/>
    </xf>
    <xf numFmtId="165" fontId="88" fillId="0" borderId="0" xfId="0" applyNumberFormat="1" applyFont="1" applyAlignment="1" applyProtection="1">
      <alignment horizontal="center" vertical="top"/>
      <protection hidden="1"/>
    </xf>
    <xf numFmtId="2" fontId="89" fillId="0" borderId="2" xfId="0" applyNumberFormat="1" applyFont="1" applyBorder="1" applyAlignment="1" applyProtection="1">
      <alignment horizontal="right" vertical="top"/>
      <protection hidden="1"/>
    </xf>
    <xf numFmtId="0" fontId="88" fillId="0" borderId="0" xfId="0" applyFont="1" applyAlignment="1" applyProtection="1">
      <alignment vertical="center" wrapText="1"/>
      <protection hidden="1"/>
    </xf>
    <xf numFmtId="0" fontId="31" fillId="0" borderId="0" xfId="0" applyFont="1"/>
    <xf numFmtId="0" fontId="88" fillId="0" borderId="0" xfId="0" applyFont="1" applyAlignment="1" applyProtection="1">
      <alignment vertical="top" wrapText="1"/>
      <protection hidden="1"/>
    </xf>
    <xf numFmtId="0" fontId="15" fillId="0" borderId="0" xfId="0" applyFont="1" applyAlignment="1" applyProtection="1">
      <alignment vertical="top" wrapText="1"/>
      <protection hidden="1"/>
    </xf>
    <xf numFmtId="0" fontId="15" fillId="0" borderId="0" xfId="0" applyFont="1" applyAlignment="1" applyProtection="1">
      <alignment horizontal="center"/>
      <protection hidden="1"/>
    </xf>
    <xf numFmtId="0" fontId="90" fillId="0" borderId="0" xfId="0" applyFont="1" applyAlignment="1" applyProtection="1">
      <alignment horizontal="center"/>
      <protection hidden="1"/>
    </xf>
    <xf numFmtId="2" fontId="88" fillId="0" borderId="0" xfId="0" applyNumberFormat="1" applyFont="1" applyAlignment="1" applyProtection="1">
      <alignment vertical="top"/>
      <protection hidden="1"/>
    </xf>
    <xf numFmtId="2" fontId="89" fillId="0" borderId="2" xfId="0" applyNumberFormat="1" applyFont="1" applyBorder="1" applyAlignment="1" applyProtection="1">
      <alignment horizontal="right"/>
      <protection hidden="1"/>
    </xf>
    <xf numFmtId="165" fontId="88" fillId="0" borderId="0" xfId="0" applyNumberFormat="1" applyFont="1" applyAlignment="1" applyProtection="1">
      <alignment horizontal="center" vertical="center"/>
      <protection hidden="1"/>
    </xf>
    <xf numFmtId="0" fontId="89" fillId="0" borderId="0" xfId="0" applyFont="1" applyAlignment="1">
      <alignment horizontal="left" vertical="center"/>
    </xf>
    <xf numFmtId="0" fontId="90" fillId="0" borderId="0" xfId="0" applyFont="1" applyAlignment="1">
      <alignment horizontal="right" vertical="center"/>
    </xf>
    <xf numFmtId="0" fontId="90" fillId="0" borderId="0" xfId="0" applyFont="1" applyAlignment="1">
      <alignment vertical="center"/>
    </xf>
    <xf numFmtId="165" fontId="88" fillId="0" borderId="0" xfId="0" applyNumberFormat="1" applyFont="1" applyAlignment="1">
      <alignment horizontal="right" vertical="center"/>
    </xf>
    <xf numFmtId="0" fontId="89" fillId="0" borderId="0" xfId="0" applyFont="1" applyAlignment="1">
      <alignment horizontal="right" vertical="center"/>
    </xf>
    <xf numFmtId="0" fontId="88" fillId="0" borderId="0" xfId="0" applyFont="1" applyAlignment="1">
      <alignment horizontal="left" vertical="center"/>
    </xf>
    <xf numFmtId="2" fontId="88" fillId="0" borderId="0" xfId="0" applyNumberFormat="1" applyFont="1" applyAlignment="1">
      <alignment vertical="center"/>
    </xf>
    <xf numFmtId="2" fontId="88" fillId="0" borderId="3" xfId="0" applyNumberFormat="1" applyFont="1" applyBorder="1" applyAlignment="1">
      <alignment horizontal="center" vertical="center"/>
    </xf>
    <xf numFmtId="2" fontId="89" fillId="0" borderId="3" xfId="0" applyNumberFormat="1" applyFont="1" applyBorder="1" applyAlignment="1">
      <alignment horizontal="center" vertical="center"/>
    </xf>
    <xf numFmtId="166" fontId="88" fillId="0" borderId="0" xfId="0" applyNumberFormat="1" applyFont="1" applyAlignment="1">
      <alignment horizontal="right" vertical="center"/>
    </xf>
    <xf numFmtId="0" fontId="89" fillId="0" borderId="0" xfId="0" applyFont="1" applyAlignment="1">
      <alignment vertical="center"/>
    </xf>
    <xf numFmtId="2" fontId="90" fillId="0" borderId="4" xfId="0" applyNumberFormat="1" applyFont="1" applyBorder="1" applyAlignment="1">
      <alignment horizontal="center" vertical="center"/>
    </xf>
    <xf numFmtId="1" fontId="89" fillId="0" borderId="5" xfId="0" applyNumberFormat="1" applyFont="1" applyBorder="1" applyAlignment="1">
      <alignment horizontal="center" vertical="center"/>
    </xf>
    <xf numFmtId="2" fontId="89" fillId="0" borderId="0" xfId="0" applyNumberFormat="1" applyFont="1"/>
    <xf numFmtId="165" fontId="88" fillId="0" borderId="0" xfId="0" applyNumberFormat="1" applyFont="1" applyAlignment="1">
      <alignment horizontal="right"/>
    </xf>
    <xf numFmtId="165" fontId="88" fillId="0" borderId="0" xfId="0" applyNumberFormat="1" applyFont="1" applyAlignment="1">
      <alignment horizontal="center"/>
    </xf>
    <xf numFmtId="2" fontId="89" fillId="0" borderId="2" xfId="0" applyNumberFormat="1" applyFont="1" applyBorder="1" applyAlignment="1">
      <alignment horizontal="center"/>
    </xf>
    <xf numFmtId="0" fontId="88" fillId="0" borderId="2" xfId="0" applyFont="1" applyBorder="1" applyAlignment="1">
      <alignment horizontal="center"/>
    </xf>
    <xf numFmtId="0" fontId="92" fillId="0" borderId="0" xfId="0" applyFont="1" applyAlignment="1">
      <alignment horizontal="left" vertical="top" wrapText="1" indent="2"/>
    </xf>
    <xf numFmtId="2" fontId="88" fillId="0" borderId="2" xfId="0" applyNumberFormat="1" applyFont="1" applyBorder="1" applyAlignment="1">
      <alignment horizontal="center" vertical="top"/>
    </xf>
    <xf numFmtId="169" fontId="88" fillId="0" borderId="0" xfId="0" applyNumberFormat="1" applyFont="1" applyAlignment="1">
      <alignment horizontal="right" vertical="top"/>
    </xf>
    <xf numFmtId="2" fontId="88" fillId="0" borderId="0" xfId="0" applyNumberFormat="1" applyFont="1" applyAlignment="1">
      <alignment vertical="top"/>
    </xf>
    <xf numFmtId="0" fontId="88" fillId="0" borderId="0" xfId="6" applyFont="1" applyAlignment="1">
      <alignment horizontal="left" vertical="top" wrapText="1"/>
    </xf>
    <xf numFmtId="0" fontId="89" fillId="0" borderId="0" xfId="0" applyFont="1" applyAlignment="1">
      <alignment horizontal="center"/>
    </xf>
    <xf numFmtId="168" fontId="88" fillId="0" borderId="0" xfId="0" applyNumberFormat="1" applyFont="1" applyAlignment="1">
      <alignment horizontal="center" vertical="top"/>
    </xf>
    <xf numFmtId="169" fontId="88" fillId="0" borderId="0" xfId="6" applyNumberFormat="1" applyFont="1" applyAlignment="1">
      <alignment horizontal="right" vertical="top"/>
    </xf>
    <xf numFmtId="169" fontId="88" fillId="0" borderId="0" xfId="6" applyNumberFormat="1" applyFont="1" applyAlignment="1">
      <alignment horizontal="left" vertical="top" wrapText="1"/>
    </xf>
    <xf numFmtId="169" fontId="88" fillId="0" borderId="0" xfId="6" applyNumberFormat="1" applyFont="1" applyAlignment="1">
      <alignment horizontal="center" vertical="top" wrapText="1"/>
    </xf>
    <xf numFmtId="169" fontId="88" fillId="0" borderId="0" xfId="0" applyNumberFormat="1" applyFont="1"/>
    <xf numFmtId="0" fontId="89" fillId="0" borderId="2" xfId="0" applyFont="1" applyBorder="1" applyAlignment="1">
      <alignment horizontal="center"/>
    </xf>
    <xf numFmtId="169" fontId="88" fillId="0" borderId="0" xfId="6" applyNumberFormat="1" applyFont="1" applyAlignment="1">
      <alignment horizontal="center" vertical="top"/>
    </xf>
    <xf numFmtId="168" fontId="122" fillId="0" borderId="0" xfId="0" applyNumberFormat="1" applyFont="1" applyAlignment="1">
      <alignment horizontal="center" vertical="top"/>
    </xf>
    <xf numFmtId="165" fontId="88" fillId="0" borderId="0" xfId="0" applyNumberFormat="1" applyFont="1" applyAlignment="1">
      <alignment horizontal="center" vertical="top"/>
    </xf>
    <xf numFmtId="2" fontId="89" fillId="0" borderId="2" xfId="0" applyNumberFormat="1" applyFont="1" applyBorder="1"/>
    <xf numFmtId="0" fontId="89" fillId="0" borderId="0" xfId="0" applyFont="1" applyAlignment="1">
      <alignment horizontal="center" vertical="center"/>
    </xf>
    <xf numFmtId="2" fontId="18" fillId="0" borderId="0" xfId="0" applyNumberFormat="1" applyFont="1" applyAlignment="1">
      <alignment horizontal="center"/>
    </xf>
    <xf numFmtId="2" fontId="89" fillId="0" borderId="0" xfId="0" applyNumberFormat="1" applyFont="1" applyAlignment="1">
      <alignment vertical="center"/>
    </xf>
    <xf numFmtId="2" fontId="89" fillId="0" borderId="6" xfId="0" applyNumberFormat="1" applyFont="1" applyBorder="1" applyAlignment="1">
      <alignment horizontal="center" vertical="center"/>
    </xf>
    <xf numFmtId="2" fontId="89" fillId="0" borderId="5" xfId="0" applyNumberFormat="1" applyFont="1" applyBorder="1" applyAlignment="1">
      <alignment horizontal="center" vertical="center"/>
    </xf>
    <xf numFmtId="2" fontId="90" fillId="0" borderId="0" xfId="0" applyNumberFormat="1" applyFont="1"/>
    <xf numFmtId="2" fontId="88" fillId="0" borderId="6" xfId="0" applyNumberFormat="1" applyFont="1" applyBorder="1" applyAlignment="1">
      <alignment horizontal="center"/>
    </xf>
    <xf numFmtId="2" fontId="88" fillId="0" borderId="0" xfId="0" applyNumberFormat="1" applyFont="1" applyAlignment="1">
      <alignment vertical="top" wrapText="1"/>
    </xf>
    <xf numFmtId="166" fontId="88" fillId="0" borderId="0" xfId="0" applyNumberFormat="1" applyFont="1"/>
    <xf numFmtId="166" fontId="89" fillId="0" borderId="0" xfId="0" applyNumberFormat="1" applyFont="1"/>
    <xf numFmtId="166" fontId="88" fillId="0" borderId="0" xfId="0" applyNumberFormat="1" applyFont="1" applyAlignment="1">
      <alignment horizontal="right"/>
    </xf>
    <xf numFmtId="0" fontId="89" fillId="0" borderId="0" xfId="13" applyFont="1" applyAlignment="1">
      <alignment horizontal="center" vertical="top"/>
    </xf>
    <xf numFmtId="0" fontId="88" fillId="0" borderId="0" xfId="13" applyFont="1" applyAlignment="1">
      <alignment horizontal="left" vertical="top"/>
    </xf>
    <xf numFmtId="0" fontId="88" fillId="0" borderId="0" xfId="13" applyFont="1" applyAlignment="1">
      <alignment horizontal="right" vertical="top"/>
    </xf>
    <xf numFmtId="2" fontId="88" fillId="0" borderId="0" xfId="13" applyNumberFormat="1" applyFont="1" applyAlignment="1">
      <alignment vertical="top"/>
    </xf>
    <xf numFmtId="0" fontId="88" fillId="0" borderId="0" xfId="13" applyFont="1" applyAlignment="1">
      <alignment horizontal="center" vertical="top"/>
    </xf>
    <xf numFmtId="2" fontId="88" fillId="0" borderId="0" xfId="13" applyNumberFormat="1" applyFont="1" applyAlignment="1">
      <alignment horizontal="center" vertical="top"/>
    </xf>
    <xf numFmtId="2" fontId="88" fillId="0" borderId="2" xfId="13" applyNumberFormat="1" applyFont="1" applyBorder="1" applyAlignment="1">
      <alignment horizontal="center" vertical="top"/>
    </xf>
    <xf numFmtId="2" fontId="89" fillId="0" borderId="0" xfId="13" applyNumberFormat="1" applyFont="1" applyAlignment="1">
      <alignment horizontal="center" vertical="top"/>
    </xf>
    <xf numFmtId="2" fontId="88" fillId="0" borderId="0" xfId="13" applyNumberFormat="1" applyFont="1" applyAlignment="1">
      <alignment horizontal="right" vertical="top"/>
    </xf>
    <xf numFmtId="0" fontId="88" fillId="0" borderId="0" xfId="0" applyFont="1" applyAlignment="1">
      <alignment horizontal="right"/>
    </xf>
    <xf numFmtId="2" fontId="88" fillId="0" borderId="3" xfId="0" applyNumberFormat="1" applyFont="1" applyBorder="1"/>
    <xf numFmtId="2" fontId="88" fillId="0" borderId="2" xfId="0" applyNumberFormat="1" applyFont="1" applyBorder="1"/>
    <xf numFmtId="165" fontId="90" fillId="0" borderId="0" xfId="0" applyNumberFormat="1" applyFont="1" applyAlignment="1">
      <alignment horizontal="center"/>
    </xf>
    <xf numFmtId="0" fontId="15" fillId="0" borderId="0" xfId="0" applyFont="1" applyAlignment="1">
      <alignment horizontal="center" vertical="center"/>
    </xf>
    <xf numFmtId="0" fontId="15" fillId="0" borderId="0" xfId="0" applyFont="1" applyAlignment="1">
      <alignment vertical="top" wrapText="1"/>
    </xf>
    <xf numFmtId="0" fontId="15" fillId="0" borderId="0" xfId="0" applyFont="1" applyAlignment="1">
      <alignment horizontal="center" vertical="top" wrapText="1"/>
    </xf>
    <xf numFmtId="2" fontId="15" fillId="0" borderId="0" xfId="0" applyNumberFormat="1" applyFont="1" applyAlignment="1">
      <alignment horizontal="right" vertical="center" wrapText="1"/>
    </xf>
    <xf numFmtId="0" fontId="15" fillId="0" borderId="0" xfId="0" applyFont="1" applyAlignment="1">
      <alignment horizontal="left" vertical="center" wrapText="1"/>
    </xf>
    <xf numFmtId="2" fontId="88" fillId="0" borderId="6" xfId="0" applyNumberFormat="1" applyFont="1" applyBorder="1" applyAlignment="1">
      <alignment horizontal="center" vertical="top"/>
    </xf>
    <xf numFmtId="2" fontId="89" fillId="0" borderId="3" xfId="0" applyNumberFormat="1" applyFont="1" applyBorder="1" applyAlignment="1">
      <alignment horizontal="center" vertical="top"/>
    </xf>
    <xf numFmtId="2" fontId="90" fillId="0" borderId="0" xfId="0" applyNumberFormat="1" applyFont="1" applyAlignment="1">
      <alignment horizontal="center" vertical="top"/>
    </xf>
    <xf numFmtId="0" fontId="89" fillId="0" borderId="0" xfId="6" applyFont="1" applyAlignment="1">
      <alignment horizontal="center" vertical="top" wrapText="1"/>
    </xf>
    <xf numFmtId="0" fontId="15" fillId="0" borderId="0" xfId="0" applyFont="1" applyAlignment="1">
      <alignment vertical="top"/>
    </xf>
    <xf numFmtId="0" fontId="15" fillId="0" borderId="0" xfId="0" applyFont="1" applyAlignment="1">
      <alignment horizontal="center" vertical="top"/>
    </xf>
    <xf numFmtId="0" fontId="88" fillId="0" borderId="0" xfId="6" applyFont="1"/>
    <xf numFmtId="165" fontId="88" fillId="0" borderId="0" xfId="6" applyNumberFormat="1" applyFont="1" applyAlignment="1">
      <alignment horizontal="right" vertical="center"/>
    </xf>
    <xf numFmtId="0" fontId="88" fillId="0" borderId="0" xfId="6" applyFont="1" applyAlignment="1">
      <alignment horizontal="center" vertical="center"/>
    </xf>
    <xf numFmtId="0" fontId="88" fillId="0" borderId="0" xfId="6" applyFont="1" applyAlignment="1">
      <alignment horizontal="left" vertical="center"/>
    </xf>
    <xf numFmtId="2" fontId="88" fillId="0" borderId="0" xfId="6" applyNumberFormat="1" applyFont="1" applyAlignment="1">
      <alignment horizontal="center" vertical="center"/>
    </xf>
    <xf numFmtId="165" fontId="88" fillId="0" borderId="0" xfId="6" applyNumberFormat="1" applyFont="1" applyAlignment="1">
      <alignment horizontal="center" vertical="center"/>
    </xf>
    <xf numFmtId="0" fontId="88" fillId="0" borderId="0" xfId="6" applyFont="1" applyAlignment="1">
      <alignment vertical="center"/>
    </xf>
    <xf numFmtId="2" fontId="89" fillId="0" borderId="0" xfId="6" applyNumberFormat="1" applyFont="1" applyAlignment="1">
      <alignment horizontal="center" vertical="center"/>
    </xf>
    <xf numFmtId="0" fontId="89" fillId="0" borderId="0" xfId="6" applyFont="1" applyAlignment="1">
      <alignment horizontal="center" vertical="center" wrapText="1"/>
    </xf>
    <xf numFmtId="0" fontId="88" fillId="0" borderId="0" xfId="6" applyFont="1" applyAlignment="1">
      <alignment horizontal="center" vertical="center" wrapText="1"/>
    </xf>
    <xf numFmtId="165" fontId="88" fillId="0" borderId="0" xfId="6" applyNumberFormat="1" applyFont="1" applyAlignment="1">
      <alignment horizontal="center" vertical="center" wrapText="1"/>
    </xf>
    <xf numFmtId="2" fontId="88" fillId="0" borderId="0" xfId="6" applyNumberFormat="1" applyFont="1" applyAlignment="1">
      <alignment horizontal="left" vertical="center"/>
    </xf>
    <xf numFmtId="2" fontId="88" fillId="0" borderId="6" xfId="6" applyNumberFormat="1" applyFont="1" applyBorder="1" applyAlignment="1">
      <alignment horizontal="center" vertical="center"/>
    </xf>
    <xf numFmtId="0" fontId="89" fillId="0" borderId="0" xfId="0" applyFont="1" applyAlignment="1">
      <alignment horizontal="center" vertical="center" wrapText="1"/>
    </xf>
    <xf numFmtId="2" fontId="88" fillId="0" borderId="0" xfId="0" applyNumberFormat="1" applyFont="1" applyAlignment="1">
      <alignment horizontal="center" vertical="center" wrapText="1"/>
    </xf>
    <xf numFmtId="2" fontId="88" fillId="0" borderId="0" xfId="0" applyNumberFormat="1" applyFont="1" applyAlignment="1">
      <alignment horizontal="left" vertical="center" wrapText="1"/>
    </xf>
    <xf numFmtId="2" fontId="88" fillId="0" borderId="2" xfId="0" applyNumberFormat="1" applyFont="1" applyBorder="1" applyAlignment="1">
      <alignment horizontal="center" vertical="center" wrapText="1"/>
    </xf>
    <xf numFmtId="168" fontId="15" fillId="0" borderId="0" xfId="0" applyNumberFormat="1" applyFont="1" applyAlignment="1">
      <alignment horizontal="left" vertical="center"/>
    </xf>
    <xf numFmtId="2" fontId="88" fillId="0" borderId="0" xfId="0" applyNumberFormat="1" applyFont="1" applyAlignment="1">
      <alignment vertical="center" shrinkToFit="1"/>
    </xf>
    <xf numFmtId="165" fontId="88" fillId="0" borderId="0" xfId="0" applyNumberFormat="1" applyFont="1" applyAlignment="1">
      <alignment horizontal="center" vertical="center" wrapText="1"/>
    </xf>
    <xf numFmtId="2" fontId="8" fillId="6" borderId="1" xfId="0" applyNumberFormat="1" applyFont="1" applyFill="1" applyBorder="1" applyAlignment="1">
      <alignment horizontal="center"/>
    </xf>
    <xf numFmtId="2" fontId="8" fillId="6"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2" fontId="8" fillId="6" borderId="1" xfId="0" applyNumberFormat="1" applyFont="1" applyFill="1" applyBorder="1" applyAlignment="1">
      <alignment horizontal="center" vertical="top"/>
    </xf>
    <xf numFmtId="2" fontId="8" fillId="6" borderId="1" xfId="9" applyNumberFormat="1" applyFont="1" applyFill="1" applyBorder="1" applyAlignment="1">
      <alignment horizontal="center"/>
    </xf>
    <xf numFmtId="2" fontId="8" fillId="6" borderId="1" xfId="9" applyNumberFormat="1" applyFont="1" applyFill="1" applyBorder="1" applyAlignment="1">
      <alignment horizontal="center" vertical="top"/>
    </xf>
    <xf numFmtId="0" fontId="8" fillId="0" borderId="0" xfId="0" applyFont="1" applyAlignment="1">
      <alignment horizontal="center"/>
    </xf>
    <xf numFmtId="0" fontId="8" fillId="0" borderId="0" xfId="0" applyFont="1"/>
    <xf numFmtId="0" fontId="98" fillId="0" borderId="0" xfId="0" applyFont="1" applyAlignment="1">
      <alignment vertical="center"/>
    </xf>
    <xf numFmtId="0" fontId="8" fillId="0" borderId="1" xfId="0" applyFont="1" applyBorder="1" applyAlignment="1">
      <alignment horizontal="center"/>
    </xf>
    <xf numFmtId="0" fontId="8" fillId="0" borderId="1" xfId="0" applyFont="1" applyBorder="1" applyAlignment="1">
      <alignment horizontal="center" vertical="top" wrapText="1"/>
    </xf>
    <xf numFmtId="0" fontId="8" fillId="0" borderId="1" xfId="0" applyFont="1" applyBorder="1"/>
    <xf numFmtId="0" fontId="8" fillId="0" borderId="0" xfId="0" applyFont="1" applyAlignment="1">
      <alignment horizontal="left"/>
    </xf>
    <xf numFmtId="2" fontId="8" fillId="0" borderId="1" xfId="0" applyNumberFormat="1" applyFont="1" applyBorder="1" applyAlignment="1">
      <alignment horizontal="center"/>
    </xf>
    <xf numFmtId="0" fontId="11" fillId="0" borderId="1" xfId="0" applyFont="1" applyBorder="1"/>
    <xf numFmtId="0" fontId="8" fillId="0" borderId="1" xfId="0" applyFont="1" applyBorder="1" applyAlignment="1">
      <alignment vertical="center"/>
    </xf>
    <xf numFmtId="2" fontId="8" fillId="0" borderId="1" xfId="0" applyNumberFormat="1" applyFont="1" applyBorder="1" applyAlignment="1">
      <alignment horizontal="center" vertical="center" wrapText="1"/>
    </xf>
    <xf numFmtId="2" fontId="8" fillId="0" borderId="0" xfId="0" applyNumberFormat="1" applyFont="1" applyAlignment="1">
      <alignment horizontal="center" vertical="center" wrapText="1"/>
    </xf>
    <xf numFmtId="0" fontId="8" fillId="0" borderId="1" xfId="0" applyFont="1" applyBorder="1" applyAlignment="1">
      <alignment horizontal="left" vertical="center" wrapText="1"/>
    </xf>
    <xf numFmtId="0" fontId="8" fillId="0" borderId="0" xfId="0" applyFont="1" applyAlignment="1">
      <alignment wrapText="1"/>
    </xf>
    <xf numFmtId="0" fontId="11" fillId="0" borderId="1" xfId="0" applyFont="1" applyBorder="1" applyAlignment="1">
      <alignment vertical="center"/>
    </xf>
    <xf numFmtId="2" fontId="11" fillId="0" borderId="0" xfId="0" applyNumberFormat="1" applyFont="1" applyAlignment="1">
      <alignment horizontal="center" vertical="center" wrapText="1"/>
    </xf>
    <xf numFmtId="2" fontId="8" fillId="0" borderId="0" xfId="0" applyNumberFormat="1" applyFont="1" applyAlignment="1">
      <alignment horizontal="center"/>
    </xf>
    <xf numFmtId="0" fontId="8" fillId="0" borderId="1" xfId="0" applyFont="1" applyBorder="1" applyAlignment="1">
      <alignment horizontal="left" vertical="top"/>
    </xf>
    <xf numFmtId="0" fontId="11" fillId="0" borderId="0" xfId="0" applyFont="1" applyAlignment="1">
      <alignment horizontal="left"/>
    </xf>
    <xf numFmtId="2" fontId="8" fillId="0" borderId="1" xfId="9" applyNumberFormat="1" applyFont="1" applyBorder="1" applyAlignment="1">
      <alignment horizontal="center"/>
    </xf>
    <xf numFmtId="2" fontId="8" fillId="0" borderId="0" xfId="9" applyNumberFormat="1" applyFont="1" applyAlignment="1">
      <alignment horizontal="left"/>
    </xf>
    <xf numFmtId="0" fontId="8" fillId="0" borderId="1" xfId="0" applyFont="1" applyBorder="1" applyAlignment="1">
      <alignment horizontal="left" vertical="top" wrapText="1"/>
    </xf>
    <xf numFmtId="2" fontId="8" fillId="0" borderId="0" xfId="9" applyNumberFormat="1" applyFont="1" applyAlignment="1">
      <alignment horizontal="center"/>
    </xf>
    <xf numFmtId="2" fontId="125" fillId="0" borderId="0" xfId="9" applyNumberFormat="1" applyFont="1" applyAlignment="1" applyProtection="1">
      <alignment horizontal="center"/>
      <protection locked="0"/>
    </xf>
    <xf numFmtId="2" fontId="11" fillId="0" borderId="1" xfId="9" applyNumberFormat="1" applyFont="1" applyBorder="1" applyAlignment="1" applyProtection="1">
      <alignment horizontal="center"/>
      <protection locked="0"/>
    </xf>
    <xf numFmtId="2" fontId="11" fillId="0" borderId="0" xfId="9" applyNumberFormat="1" applyFont="1" applyAlignment="1" applyProtection="1">
      <alignment horizontal="center"/>
      <protection locked="0"/>
    </xf>
    <xf numFmtId="0" fontId="8" fillId="0" borderId="1" xfId="0" applyFont="1" applyBorder="1" applyAlignment="1">
      <alignment vertical="top" wrapText="1"/>
    </xf>
    <xf numFmtId="0" fontId="8" fillId="0" borderId="1" xfId="9" applyFont="1" applyBorder="1" applyAlignment="1">
      <alignment horizontal="center"/>
    </xf>
    <xf numFmtId="0" fontId="8" fillId="0" borderId="0" xfId="9" applyFont="1" applyAlignment="1">
      <alignment horizontal="center"/>
    </xf>
    <xf numFmtId="0" fontId="8" fillId="0" borderId="0" xfId="0" applyFont="1" applyAlignment="1">
      <alignment horizontal="left" vertical="top"/>
    </xf>
    <xf numFmtId="2" fontId="8" fillId="0" borderId="0" xfId="0" applyNumberFormat="1" applyFont="1"/>
    <xf numFmtId="2" fontId="32" fillId="0" borderId="1" xfId="9" applyNumberFormat="1" applyFont="1" applyBorder="1" applyAlignment="1">
      <alignment horizontal="center" vertical="top"/>
    </xf>
    <xf numFmtId="9" fontId="70" fillId="0" borderId="0" xfId="14" applyFont="1" applyAlignment="1">
      <alignment vertical="center" wrapText="1"/>
    </xf>
    <xf numFmtId="2" fontId="126" fillId="0" borderId="1" xfId="0" applyNumberFormat="1" applyFont="1" applyBorder="1" applyAlignment="1">
      <alignment horizontal="center" vertical="center"/>
    </xf>
    <xf numFmtId="0" fontId="11" fillId="0" borderId="1" xfId="0" applyFont="1" applyBorder="1" applyAlignment="1">
      <alignment horizontal="center"/>
    </xf>
    <xf numFmtId="0" fontId="8" fillId="0" borderId="1" xfId="0" applyFont="1" applyBorder="1" applyAlignment="1">
      <alignment horizontal="center"/>
    </xf>
    <xf numFmtId="0" fontId="11" fillId="0" borderId="1" xfId="0" applyFont="1" applyBorder="1" applyAlignment="1">
      <alignment horizontal="left"/>
    </xf>
    <xf numFmtId="0" fontId="47" fillId="0" borderId="0" xfId="23" applyFont="1" applyAlignment="1">
      <alignment horizontal="right" vertical="center"/>
    </xf>
    <xf numFmtId="0" fontId="59" fillId="0" borderId="0" xfId="23" applyFont="1" applyAlignment="1">
      <alignment horizontal="left" vertical="center"/>
    </xf>
    <xf numFmtId="0" fontId="47" fillId="0" borderId="0" xfId="23" applyFont="1" applyAlignment="1">
      <alignment horizontal="center" vertical="center"/>
    </xf>
    <xf numFmtId="0" fontId="47" fillId="0" borderId="0" xfId="23" applyFont="1" applyAlignment="1">
      <alignment horizontal="left" vertical="center"/>
    </xf>
    <xf numFmtId="0" fontId="59" fillId="0" borderId="0" xfId="23" applyFont="1" applyAlignment="1">
      <alignment horizontal="left" vertical="center" wrapText="1"/>
    </xf>
    <xf numFmtId="165" fontId="55" fillId="0" borderId="0" xfId="23" applyNumberFormat="1" applyFont="1" applyAlignment="1">
      <alignment horizontal="center" vertical="center"/>
    </xf>
    <xf numFmtId="0" fontId="44" fillId="0" borderId="0" xfId="23" applyFont="1" applyAlignment="1">
      <alignment horizontal="center" vertical="center" wrapText="1"/>
    </xf>
    <xf numFmtId="0" fontId="47" fillId="0" borderId="0" xfId="23" applyFont="1" applyAlignment="1">
      <alignment horizontal="center" vertical="center" wrapText="1"/>
    </xf>
    <xf numFmtId="0" fontId="49" fillId="0" borderId="0" xfId="23" applyFont="1" applyAlignment="1">
      <alignment horizontal="center" vertical="center" wrapText="1"/>
    </xf>
    <xf numFmtId="1" fontId="50" fillId="7" borderId="0" xfId="23" applyNumberFormat="1" applyFont="1" applyFill="1" applyAlignment="1">
      <alignment horizontal="center" vertical="center" wrapText="1"/>
    </xf>
    <xf numFmtId="0" fontId="38" fillId="0" borderId="0" xfId="22" applyFont="1" applyAlignment="1">
      <alignment horizontal="center" vertical="center" wrapText="1"/>
    </xf>
    <xf numFmtId="0" fontId="100" fillId="0" borderId="19" xfId="22" applyFont="1" applyBorder="1" applyAlignment="1">
      <alignment horizontal="center" vertical="center" wrapText="1"/>
    </xf>
    <xf numFmtId="0" fontId="100" fillId="0" borderId="20" xfId="22" applyFont="1" applyBorder="1" applyAlignment="1">
      <alignment horizontal="center" vertical="center" wrapText="1"/>
    </xf>
    <xf numFmtId="0" fontId="100" fillId="0" borderId="21" xfId="22" applyFont="1" applyBorder="1" applyAlignment="1">
      <alignment horizontal="center" vertical="center" wrapText="1"/>
    </xf>
    <xf numFmtId="0" fontId="42" fillId="0" borderId="0" xfId="22" applyFont="1" applyAlignment="1">
      <alignment horizontal="left" vertical="center" wrapText="1"/>
    </xf>
    <xf numFmtId="0" fontId="62" fillId="0" borderId="0" xfId="24" applyFont="1" applyAlignment="1">
      <alignment horizontal="center" vertical="center" wrapText="1"/>
    </xf>
    <xf numFmtId="0" fontId="40" fillId="0" borderId="0" xfId="24" applyFont="1" applyAlignment="1">
      <alignment horizontal="center" vertical="center" wrapText="1"/>
    </xf>
    <xf numFmtId="0" fontId="64" fillId="0" borderId="0" xfId="24" applyFont="1" applyAlignment="1">
      <alignment horizontal="justify" vertical="center" wrapText="1"/>
    </xf>
    <xf numFmtId="0" fontId="62" fillId="0" borderId="0" xfId="24" applyFont="1" applyAlignment="1">
      <alignment horizontal="left" vertical="center" wrapText="1"/>
    </xf>
    <xf numFmtId="1" fontId="68" fillId="0" borderId="0" xfId="24" applyNumberFormat="1" applyFont="1" applyAlignment="1">
      <alignment horizontal="left" vertical="top" wrapText="1"/>
    </xf>
    <xf numFmtId="0" fontId="68" fillId="0" borderId="0" xfId="24" applyFont="1" applyAlignment="1">
      <alignment horizontal="left" vertical="top" wrapText="1"/>
    </xf>
    <xf numFmtId="0" fontId="102" fillId="0" borderId="0" xfId="38" applyFont="1" applyAlignment="1">
      <alignment horizontal="center" vertical="center"/>
    </xf>
    <xf numFmtId="0" fontId="103" fillId="0" borderId="3" xfId="38" applyFont="1" applyBorder="1" applyAlignment="1">
      <alignment horizontal="left" vertical="top" wrapText="1"/>
    </xf>
    <xf numFmtId="0" fontId="102" fillId="0" borderId="0" xfId="38" applyFont="1" applyAlignment="1">
      <alignment horizontal="center" vertical="top" wrapText="1"/>
    </xf>
    <xf numFmtId="0" fontId="104" fillId="0" borderId="1" xfId="38" applyFont="1" applyBorder="1" applyAlignment="1">
      <alignment horizontal="center" vertical="center" wrapText="1"/>
    </xf>
    <xf numFmtId="0" fontId="104" fillId="0" borderId="1" xfId="38" applyFont="1" applyBorder="1" applyAlignment="1">
      <alignment horizontal="center" vertical="top" wrapText="1"/>
    </xf>
    <xf numFmtId="0" fontId="24" fillId="0" borderId="1" xfId="38" applyFont="1" applyBorder="1" applyAlignment="1">
      <alignment horizontal="justify" vertical="top" wrapText="1"/>
    </xf>
    <xf numFmtId="0" fontId="24" fillId="0" borderId="1" xfId="38" applyFont="1" applyBorder="1" applyAlignment="1">
      <alignment horizontal="left" vertical="center" wrapText="1"/>
    </xf>
    <xf numFmtId="0" fontId="24" fillId="0" borderId="1" xfId="38" applyFont="1" applyBorder="1" applyAlignment="1">
      <alignment horizontal="center" vertical="center"/>
    </xf>
    <xf numFmtId="0" fontId="104" fillId="0" borderId="11" xfId="38" applyFont="1" applyBorder="1" applyAlignment="1">
      <alignment horizontal="center" vertical="center" wrapText="1"/>
    </xf>
    <xf numFmtId="0" fontId="104" fillId="0" borderId="2" xfId="38" applyFont="1" applyBorder="1" applyAlignment="1">
      <alignment horizontal="center" vertical="center" wrapText="1"/>
    </xf>
    <xf numFmtId="0" fontId="104" fillId="0" borderId="7" xfId="38" applyFont="1" applyBorder="1" applyAlignment="1">
      <alignment horizontal="center" vertical="center" wrapText="1"/>
    </xf>
    <xf numFmtId="0" fontId="24" fillId="0" borderId="1" xfId="38" applyFont="1" applyBorder="1" applyAlignment="1">
      <alignment horizontal="center" vertical="top"/>
    </xf>
    <xf numFmtId="0" fontId="24" fillId="0" borderId="1" xfId="38" applyFont="1" applyBorder="1" applyAlignment="1">
      <alignment horizontal="center" vertical="center" wrapText="1"/>
    </xf>
    <xf numFmtId="0" fontId="24" fillId="0" borderId="1" xfId="38" applyFont="1" applyBorder="1" applyAlignment="1" applyProtection="1">
      <alignment horizontal="justify" vertical="top" wrapText="1"/>
      <protection hidden="1"/>
    </xf>
    <xf numFmtId="0" fontId="24" fillId="3" borderId="1" xfId="38" applyFont="1" applyFill="1" applyBorder="1" applyAlignment="1" applyProtection="1">
      <alignment horizontal="justify" vertical="top" wrapText="1"/>
      <protection hidden="1"/>
    </xf>
    <xf numFmtId="0" fontId="24" fillId="3" borderId="1" xfId="38" applyFont="1" applyFill="1" applyBorder="1" applyAlignment="1">
      <alignment horizontal="center" vertical="center"/>
    </xf>
    <xf numFmtId="0" fontId="24" fillId="0" borderId="1" xfId="38" applyFont="1" applyBorder="1" applyAlignment="1">
      <alignment horizontal="justify" vertical="center"/>
    </xf>
    <xf numFmtId="0" fontId="24" fillId="0" borderId="31" xfId="38" applyFont="1" applyBorder="1" applyAlignment="1">
      <alignment horizontal="left" vertical="center" wrapText="1"/>
    </xf>
    <xf numFmtId="0" fontId="24" fillId="0" borderId="32" xfId="38" applyFont="1" applyBorder="1" applyAlignment="1">
      <alignment horizontal="center" vertical="center"/>
    </xf>
    <xf numFmtId="0" fontId="24" fillId="0" borderId="33" xfId="38" applyFont="1" applyBorder="1" applyAlignment="1">
      <alignment horizontal="center" vertical="center"/>
    </xf>
    <xf numFmtId="0" fontId="24" fillId="0" borderId="31" xfId="38" applyFont="1" applyBorder="1" applyAlignment="1">
      <alignment horizontal="center" vertical="center"/>
    </xf>
    <xf numFmtId="0" fontId="24" fillId="0" borderId="31" xfId="38" applyFont="1" applyBorder="1" applyAlignment="1" applyProtection="1">
      <alignment horizontal="justify" vertical="top" wrapText="1"/>
      <protection hidden="1"/>
    </xf>
    <xf numFmtId="0" fontId="76" fillId="0" borderId="12" xfId="18" applyFont="1" applyBorder="1" applyAlignment="1" applyProtection="1">
      <alignment horizontal="left" vertical="top" wrapText="1"/>
      <protection hidden="1"/>
    </xf>
    <xf numFmtId="0" fontId="76" fillId="0" borderId="3" xfId="18" applyFont="1" applyBorder="1" applyAlignment="1" applyProtection="1">
      <alignment horizontal="left" vertical="top" wrapText="1"/>
      <protection hidden="1"/>
    </xf>
    <xf numFmtId="0" fontId="76" fillId="0" borderId="13" xfId="18" applyFont="1" applyBorder="1" applyAlignment="1" applyProtection="1">
      <alignment horizontal="left" vertical="top" wrapText="1"/>
      <protection hidden="1"/>
    </xf>
    <xf numFmtId="0" fontId="76" fillId="0" borderId="4" xfId="17" applyFont="1" applyBorder="1" applyAlignment="1">
      <alignment horizontal="center" vertical="top" wrapText="1"/>
    </xf>
    <xf numFmtId="0" fontId="76" fillId="0" borderId="16" xfId="17" applyFont="1" applyBorder="1" applyAlignment="1">
      <alignment horizontal="center" vertical="top" wrapText="1"/>
    </xf>
    <xf numFmtId="0" fontId="76" fillId="0" borderId="5" xfId="17" applyFont="1" applyBorder="1" applyAlignment="1">
      <alignment horizontal="center" vertical="top" wrapText="1"/>
    </xf>
    <xf numFmtId="0" fontId="78" fillId="4" borderId="11" xfId="0" applyFont="1" applyFill="1" applyBorder="1" applyAlignment="1">
      <alignment horizontal="right" vertical="center"/>
    </xf>
    <xf numFmtId="0" fontId="78" fillId="4" borderId="2" xfId="0" applyFont="1" applyFill="1" applyBorder="1" applyAlignment="1">
      <alignment horizontal="right" vertical="center"/>
    </xf>
    <xf numFmtId="0" fontId="78" fillId="4" borderId="7" xfId="0" applyFont="1" applyFill="1" applyBorder="1" applyAlignment="1">
      <alignment horizontal="right" vertical="center"/>
    </xf>
    <xf numFmtId="1" fontId="57" fillId="0" borderId="11" xfId="0" applyNumberFormat="1" applyFont="1" applyBorder="1" applyAlignment="1">
      <alignment horizontal="center" vertical="center" wrapText="1"/>
    </xf>
    <xf numFmtId="1" fontId="57" fillId="0" borderId="2" xfId="0" applyNumberFormat="1" applyFont="1" applyBorder="1" applyAlignment="1">
      <alignment horizontal="center" vertical="center" wrapText="1"/>
    </xf>
    <xf numFmtId="1" fontId="57" fillId="0" borderId="7" xfId="0" applyNumberFormat="1" applyFont="1" applyBorder="1" applyAlignment="1">
      <alignment horizontal="center" vertical="center" wrapText="1"/>
    </xf>
    <xf numFmtId="0" fontId="78" fillId="0" borderId="11" xfId="17" applyFont="1" applyBorder="1" applyAlignment="1">
      <alignment horizontal="center" vertical="center" wrapText="1"/>
    </xf>
    <xf numFmtId="0" fontId="78" fillId="0" borderId="2" xfId="17" applyFont="1" applyBorder="1" applyAlignment="1">
      <alignment horizontal="center" vertical="center" wrapText="1"/>
    </xf>
    <xf numFmtId="0" fontId="78" fillId="0" borderId="7" xfId="17" applyFont="1" applyBorder="1" applyAlignment="1">
      <alignment horizontal="center" vertical="center" wrapText="1"/>
    </xf>
    <xf numFmtId="0" fontId="76" fillId="0" borderId="1" xfId="17" applyFont="1" applyBorder="1" applyAlignment="1">
      <alignment horizontal="center" vertical="top" wrapText="1"/>
    </xf>
    <xf numFmtId="0" fontId="76" fillId="0" borderId="1" xfId="17" applyFont="1" applyBorder="1" applyAlignment="1">
      <alignment horizontal="center" vertical="center" wrapText="1"/>
    </xf>
    <xf numFmtId="0" fontId="76" fillId="0" borderId="1" xfId="0" applyFont="1" applyBorder="1" applyAlignment="1">
      <alignment horizontal="center" vertical="center" wrapText="1"/>
    </xf>
    <xf numFmtId="0" fontId="76" fillId="0" borderId="11" xfId="18" applyFont="1" applyBorder="1" applyAlignment="1" applyProtection="1">
      <alignment horizontal="left" vertical="top" wrapText="1"/>
      <protection hidden="1"/>
    </xf>
    <xf numFmtId="0" fontId="76" fillId="0" borderId="2" xfId="18" applyFont="1" applyBorder="1" applyAlignment="1" applyProtection="1">
      <alignment horizontal="left" vertical="top" wrapText="1"/>
      <protection hidden="1"/>
    </xf>
    <xf numFmtId="0" fontId="76" fillId="0" borderId="7" xfId="18" applyFont="1" applyBorder="1" applyAlignment="1" applyProtection="1">
      <alignment horizontal="left" vertical="top" wrapText="1"/>
      <protection hidden="1"/>
    </xf>
    <xf numFmtId="1" fontId="78"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64" fillId="0" borderId="4" xfId="17" applyFont="1" applyBorder="1" applyAlignment="1">
      <alignment horizontal="center" vertical="top" wrapText="1"/>
    </xf>
    <xf numFmtId="0" fontId="64" fillId="0" borderId="16" xfId="17" applyFont="1" applyBorder="1" applyAlignment="1">
      <alignment horizontal="center" vertical="top" wrapText="1"/>
    </xf>
    <xf numFmtId="0" fontId="64" fillId="0" borderId="5" xfId="17" applyFont="1" applyBorder="1" applyAlignment="1">
      <alignment horizontal="center" vertical="top" wrapText="1"/>
    </xf>
    <xf numFmtId="0" fontId="64" fillId="0" borderId="11" xfId="44" applyFont="1" applyBorder="1" applyAlignment="1" applyProtection="1">
      <alignment horizontal="left" vertical="top" wrapText="1"/>
      <protection hidden="1"/>
    </xf>
    <xf numFmtId="0" fontId="64" fillId="0" borderId="2" xfId="44" applyFont="1" applyBorder="1" applyAlignment="1" applyProtection="1">
      <alignment horizontal="left" vertical="top" wrapText="1"/>
      <protection hidden="1"/>
    </xf>
    <xf numFmtId="0" fontId="64" fillId="0" borderId="7" xfId="44" applyFont="1" applyBorder="1" applyAlignment="1" applyProtection="1">
      <alignment horizontal="left" vertical="top" wrapText="1"/>
      <protection hidden="1"/>
    </xf>
    <xf numFmtId="0" fontId="60" fillId="4" borderId="11" xfId="0" applyFont="1" applyFill="1" applyBorder="1" applyAlignment="1">
      <alignment horizontal="right" vertical="center"/>
    </xf>
    <xf numFmtId="0" fontId="60" fillId="4" borderId="2" xfId="0" applyFont="1" applyFill="1" applyBorder="1" applyAlignment="1">
      <alignment horizontal="right" vertical="center"/>
    </xf>
    <xf numFmtId="0" fontId="60" fillId="4" borderId="7" xfId="0" applyFont="1" applyFill="1" applyBorder="1" applyAlignment="1">
      <alignment horizontal="right" vertical="center"/>
    </xf>
    <xf numFmtId="1" fontId="57" fillId="0" borderId="1" xfId="0" applyNumberFormat="1" applyFont="1" applyBorder="1" applyAlignment="1">
      <alignment horizontal="center" vertical="center" wrapText="1"/>
    </xf>
    <xf numFmtId="0" fontId="57" fillId="0" borderId="1" xfId="0" applyFont="1" applyBorder="1" applyAlignment="1">
      <alignment horizontal="center" vertical="center" wrapText="1"/>
    </xf>
    <xf numFmtId="0" fontId="60" fillId="0" borderId="11" xfId="17" applyFont="1" applyBorder="1" applyAlignment="1">
      <alignment horizontal="center" vertical="center" wrapText="1"/>
    </xf>
    <xf numFmtId="0" fontId="60" fillId="0" borderId="2" xfId="17" applyFont="1" applyBorder="1" applyAlignment="1">
      <alignment horizontal="center" vertical="center" wrapText="1"/>
    </xf>
    <xf numFmtId="0" fontId="60" fillId="0" borderId="7" xfId="17" applyFont="1" applyBorder="1" applyAlignment="1">
      <alignment horizontal="center" vertical="center" wrapText="1"/>
    </xf>
    <xf numFmtId="0" fontId="64" fillId="0" borderId="1" xfId="17" applyFont="1" applyBorder="1" applyAlignment="1">
      <alignment horizontal="center" vertical="top" wrapText="1"/>
    </xf>
    <xf numFmtId="0" fontId="64" fillId="0" borderId="1" xfId="17" applyFont="1" applyBorder="1" applyAlignment="1">
      <alignment horizontal="center" vertical="center" wrapText="1"/>
    </xf>
    <xf numFmtId="0" fontId="64" fillId="0" borderId="1" xfId="0" applyFont="1" applyBorder="1" applyAlignment="1">
      <alignment horizontal="center" vertical="center" wrapText="1"/>
    </xf>
    <xf numFmtId="0" fontId="88" fillId="0" borderId="0" xfId="0" applyFont="1" applyAlignment="1">
      <alignment horizontal="left" vertical="center" wrapText="1"/>
    </xf>
    <xf numFmtId="2" fontId="89" fillId="0" borderId="0" xfId="0" applyNumberFormat="1" applyFont="1" applyAlignment="1">
      <alignment vertical="center" shrinkToFit="1"/>
    </xf>
    <xf numFmtId="0" fontId="89" fillId="0" borderId="0" xfId="0" applyFont="1" applyAlignment="1">
      <alignment vertical="center"/>
    </xf>
    <xf numFmtId="0" fontId="88" fillId="0" borderId="0" xfId="0" applyFont="1" applyAlignment="1">
      <alignment horizontal="justify" vertical="top" wrapText="1"/>
    </xf>
    <xf numFmtId="0" fontId="89" fillId="0" borderId="0" xfId="0" applyFont="1" applyAlignment="1">
      <alignment horizontal="left" vertical="center" wrapText="1"/>
    </xf>
    <xf numFmtId="0" fontId="123" fillId="0" borderId="0" xfId="0" applyFont="1" applyAlignment="1">
      <alignment horizontal="left" vertical="center" wrapText="1"/>
    </xf>
    <xf numFmtId="0" fontId="89" fillId="0" borderId="0" xfId="0" applyFont="1" applyAlignment="1">
      <alignment horizontal="left" vertical="top" wrapText="1"/>
    </xf>
    <xf numFmtId="0" fontId="88" fillId="0" borderId="0" xfId="0" applyFont="1" applyAlignment="1">
      <alignment horizontal="left" vertical="top" wrapText="1"/>
    </xf>
    <xf numFmtId="2" fontId="89" fillId="0" borderId="0" xfId="0" applyNumberFormat="1" applyFont="1" applyAlignment="1">
      <alignment shrinkToFit="1"/>
    </xf>
    <xf numFmtId="0" fontId="89" fillId="0" borderId="0" xfId="0" applyFont="1"/>
    <xf numFmtId="0" fontId="24" fillId="0" borderId="0" xfId="0" applyFont="1" applyAlignment="1">
      <alignment horizontal="left" vertical="top" wrapText="1"/>
    </xf>
    <xf numFmtId="0" fontId="88" fillId="0" borderId="0" xfId="6" applyFont="1" applyAlignment="1">
      <alignment horizontal="left" vertical="top" wrapText="1"/>
    </xf>
    <xf numFmtId="0" fontId="88" fillId="0" borderId="0" xfId="0" applyFont="1" applyAlignment="1" applyProtection="1">
      <alignment horizontal="left" vertical="top" wrapText="1"/>
      <protection locked="0"/>
    </xf>
    <xf numFmtId="0" fontId="89" fillId="0" borderId="0" xfId="6" applyFont="1" applyAlignment="1">
      <alignment horizontal="left" vertical="top" wrapText="1"/>
    </xf>
    <xf numFmtId="0" fontId="88" fillId="0" borderId="0" xfId="0" applyFont="1" applyAlignment="1" applyProtection="1">
      <alignment horizontal="center" vertical="center"/>
      <protection hidden="1"/>
    </xf>
    <xf numFmtId="0" fontId="88" fillId="0" borderId="0" xfId="0" applyFont="1" applyAlignment="1" applyProtection="1">
      <alignment horizontal="center" vertical="top" wrapText="1"/>
      <protection hidden="1"/>
    </xf>
    <xf numFmtId="0" fontId="89" fillId="0" borderId="0" xfId="0" applyFont="1" applyAlignment="1" applyProtection="1">
      <alignment horizontal="center" vertical="center"/>
      <protection hidden="1"/>
    </xf>
    <xf numFmtId="2" fontId="88" fillId="0" borderId="0" xfId="0" applyNumberFormat="1" applyFont="1" applyAlignment="1">
      <alignment horizontal="left" vertical="top" wrapText="1"/>
    </xf>
    <xf numFmtId="0" fontId="88" fillId="0" borderId="0" xfId="0" applyFont="1" applyAlignment="1" applyProtection="1">
      <alignment horizontal="center" vertical="top"/>
      <protection hidden="1"/>
    </xf>
    <xf numFmtId="0" fontId="88" fillId="0" borderId="0" xfId="0" applyFont="1" applyAlignment="1">
      <alignment vertical="top" wrapText="1"/>
    </xf>
    <xf numFmtId="0" fontId="88" fillId="0" borderId="0" xfId="6" applyFont="1" applyAlignment="1">
      <alignment horizontal="justify" vertical="top" wrapText="1"/>
    </xf>
    <xf numFmtId="0" fontId="88" fillId="0" borderId="0" xfId="6" applyFont="1" applyAlignment="1">
      <alignment vertical="top"/>
    </xf>
    <xf numFmtId="0" fontId="88" fillId="0" borderId="0" xfId="6" applyFont="1" applyAlignment="1">
      <alignment horizontal="left" vertical="center" wrapText="1"/>
    </xf>
    <xf numFmtId="0" fontId="88" fillId="0" borderId="0" xfId="0" applyFont="1" applyAlignment="1" applyProtection="1">
      <alignment horizontal="center" vertical="center" wrapText="1"/>
      <protection hidden="1"/>
    </xf>
    <xf numFmtId="0" fontId="88" fillId="0" borderId="0" xfId="0" applyFont="1" applyAlignment="1" applyProtection="1">
      <alignment horizontal="justify" vertical="top" wrapText="1"/>
      <protection hidden="1"/>
    </xf>
    <xf numFmtId="0" fontId="93" fillId="0" borderId="0" xfId="6" applyFont="1" applyAlignment="1">
      <alignment horizontal="left" vertical="top" wrapText="1"/>
    </xf>
    <xf numFmtId="0" fontId="88" fillId="0" borderId="0" xfId="0" applyFont="1" applyAlignment="1">
      <alignment horizontal="left"/>
    </xf>
    <xf numFmtId="0" fontId="89" fillId="0" borderId="0" xfId="0" applyFont="1" applyAlignment="1">
      <alignment horizontal="center" vertical="top" wrapText="1"/>
    </xf>
    <xf numFmtId="0" fontId="89" fillId="0" borderId="0" xfId="13" applyFont="1" applyAlignment="1">
      <alignment horizontal="left" vertical="top" wrapText="1"/>
    </xf>
    <xf numFmtId="0" fontId="88" fillId="0" borderId="0" xfId="13" applyFont="1" applyAlignment="1">
      <alignment horizontal="left" vertical="top" wrapText="1"/>
    </xf>
    <xf numFmtId="0" fontId="89" fillId="0" borderId="0" xfId="6" applyFont="1" applyAlignment="1">
      <alignment horizontal="center" vertical="center"/>
    </xf>
    <xf numFmtId="0" fontId="88" fillId="0" borderId="0" xfId="6" applyFont="1" applyAlignment="1">
      <alignment horizontal="left" vertical="center"/>
    </xf>
    <xf numFmtId="0" fontId="88" fillId="0" borderId="0" xfId="0" applyFont="1" applyAlignment="1">
      <alignment horizontal="left" vertical="center" wrapText="1" shrinkToFit="1"/>
    </xf>
    <xf numFmtId="0" fontId="88" fillId="0" borderId="0" xfId="0" applyFont="1" applyAlignment="1">
      <alignment horizontal="left" vertical="center" shrinkToFit="1"/>
    </xf>
    <xf numFmtId="1" fontId="89" fillId="0" borderId="0" xfId="0" applyNumberFormat="1" applyFont="1" applyAlignment="1" applyProtection="1">
      <alignment horizontal="left" vertical="top" wrapText="1"/>
      <protection locked="0"/>
    </xf>
    <xf numFmtId="1" fontId="89" fillId="0" borderId="3" xfId="0" applyNumberFormat="1" applyFont="1" applyBorder="1" applyAlignment="1" applyProtection="1">
      <alignment horizontal="left" vertical="top" wrapText="1"/>
      <protection locked="0"/>
    </xf>
    <xf numFmtId="0" fontId="89" fillId="0" borderId="11" xfId="0" applyFont="1" applyBorder="1" applyAlignment="1">
      <alignment horizontal="center" vertical="top" wrapText="1"/>
    </xf>
    <xf numFmtId="0" fontId="89" fillId="0" borderId="2" xfId="0" applyFont="1" applyBorder="1" applyAlignment="1">
      <alignment horizontal="center" vertical="top" wrapText="1"/>
    </xf>
    <xf numFmtId="0" fontId="89" fillId="0" borderId="2" xfId="0" applyFont="1" applyBorder="1" applyAlignment="1">
      <alignment horizontal="center" vertical="top"/>
    </xf>
    <xf numFmtId="0" fontId="88" fillId="0" borderId="0" xfId="0" applyFont="1" applyAlignment="1">
      <alignment horizontal="left" vertical="top" wrapText="1" shrinkToFit="1"/>
    </xf>
    <xf numFmtId="0" fontId="88" fillId="0" borderId="0" xfId="0" applyFont="1" applyAlignment="1">
      <alignment horizontal="left" shrinkToFit="1"/>
    </xf>
    <xf numFmtId="0" fontId="88" fillId="0" borderId="0" xfId="0" applyFont="1" applyAlignment="1">
      <alignment horizontal="center" vertical="top" wrapText="1"/>
    </xf>
    <xf numFmtId="0" fontId="88" fillId="0" borderId="17" xfId="0" applyFont="1" applyBorder="1" applyAlignment="1">
      <alignment horizontal="left" vertical="top" wrapText="1"/>
    </xf>
    <xf numFmtId="0" fontId="18" fillId="0" borderId="0" xfId="0" applyFont="1" applyAlignment="1">
      <alignment horizontal="center"/>
    </xf>
    <xf numFmtId="0" fontId="33" fillId="0" borderId="1" xfId="0" applyFont="1" applyBorder="1" applyAlignment="1">
      <alignment horizontal="center" vertical="center" wrapText="1"/>
    </xf>
    <xf numFmtId="2" fontId="33" fillId="0" borderId="1" xfId="0" applyNumberFormat="1" applyFont="1" applyBorder="1" applyAlignment="1">
      <alignment horizontal="right" vertical="center"/>
    </xf>
    <xf numFmtId="0" fontId="33" fillId="0" borderId="1" xfId="0" applyFont="1" applyBorder="1" applyAlignment="1">
      <alignment horizontal="left" vertical="center"/>
    </xf>
    <xf numFmtId="0" fontId="36" fillId="0" borderId="1" xfId="0" applyFont="1" applyBorder="1" applyAlignment="1">
      <alignment horizontal="center" vertical="center" wrapText="1"/>
    </xf>
    <xf numFmtId="0" fontId="36" fillId="0" borderId="1" xfId="0" applyFont="1" applyBorder="1" applyAlignment="1">
      <alignment horizontal="left" vertical="center" wrapText="1"/>
    </xf>
    <xf numFmtId="2" fontId="120" fillId="0" borderId="0" xfId="0" applyNumberFormat="1" applyFont="1" applyAlignment="1">
      <alignment horizontal="center" vertical="top" wrapText="1"/>
    </xf>
    <xf numFmtId="0" fontId="88" fillId="0" borderId="0" xfId="0" applyFont="1" applyAlignment="1">
      <alignment horizontal="left" vertical="top" shrinkToFit="1"/>
    </xf>
    <xf numFmtId="0" fontId="35" fillId="0" borderId="0" xfId="0" applyFont="1" applyAlignment="1">
      <alignment horizontal="left" vertical="top" wrapText="1"/>
    </xf>
    <xf numFmtId="0" fontId="88" fillId="0" borderId="0" xfId="0" applyFont="1" applyAlignment="1">
      <alignment horizontal="center"/>
    </xf>
    <xf numFmtId="0" fontId="76" fillId="0" borderId="12" xfId="42" applyFont="1" applyBorder="1" applyAlignment="1" applyProtection="1">
      <alignment horizontal="left" vertical="top" wrapText="1"/>
      <protection hidden="1"/>
    </xf>
    <xf numFmtId="0" fontId="76" fillId="0" borderId="3" xfId="42" applyFont="1" applyBorder="1" applyAlignment="1" applyProtection="1">
      <alignment horizontal="left" vertical="top" wrapText="1"/>
      <protection hidden="1"/>
    </xf>
    <xf numFmtId="0" fontId="76" fillId="0" borderId="13" xfId="42" applyFont="1" applyBorder="1" applyAlignment="1" applyProtection="1">
      <alignment horizontal="left" vertical="top" wrapText="1"/>
      <protection hidden="1"/>
    </xf>
    <xf numFmtId="0" fontId="62" fillId="0" borderId="12" xfId="43" applyFont="1" applyBorder="1" applyAlignment="1" applyProtection="1">
      <alignment horizontal="left" vertical="top" wrapText="1"/>
      <protection hidden="1"/>
    </xf>
    <xf numFmtId="0" fontId="62" fillId="0" borderId="3" xfId="43" applyFont="1" applyBorder="1" applyAlignment="1" applyProtection="1">
      <alignment horizontal="left" vertical="top" wrapText="1"/>
      <protection hidden="1"/>
    </xf>
    <xf numFmtId="0" fontId="62" fillId="0" borderId="13" xfId="43" applyFont="1" applyBorder="1" applyAlignment="1" applyProtection="1">
      <alignment horizontal="left" vertical="top" wrapText="1"/>
      <protection hidden="1"/>
    </xf>
    <xf numFmtId="2" fontId="60" fillId="0" borderId="0" xfId="26" applyNumberFormat="1" applyFont="1" applyAlignment="1">
      <alignment horizontal="center" vertical="center"/>
    </xf>
    <xf numFmtId="1" fontId="68" fillId="0" borderId="0" xfId="28" applyNumberFormat="1" applyFont="1" applyAlignment="1">
      <alignment horizontal="center" vertical="center" wrapText="1"/>
    </xf>
    <xf numFmtId="0" fontId="68" fillId="0" borderId="0" xfId="28" applyFont="1" applyAlignment="1">
      <alignment horizontal="center" vertical="center" wrapText="1"/>
    </xf>
    <xf numFmtId="0" fontId="64" fillId="0" borderId="11" xfId="18" applyFont="1" applyBorder="1" applyAlignment="1" applyProtection="1">
      <alignment horizontal="left" vertical="top" wrapText="1"/>
      <protection hidden="1"/>
    </xf>
    <xf numFmtId="0" fontId="64" fillId="0" borderId="2" xfId="18" applyFont="1" applyBorder="1" applyAlignment="1" applyProtection="1">
      <alignment horizontal="left" vertical="top" wrapText="1"/>
      <protection hidden="1"/>
    </xf>
    <xf numFmtId="0" fontId="64" fillId="0" borderId="7" xfId="18" applyFont="1" applyBorder="1" applyAlignment="1" applyProtection="1">
      <alignment horizontal="left" vertical="top" wrapText="1"/>
      <protection hidden="1"/>
    </xf>
    <xf numFmtId="0" fontId="75" fillId="0" borderId="14" xfId="0" applyFont="1" applyBorder="1" applyAlignment="1">
      <alignment horizontal="center" vertical="center"/>
    </xf>
    <xf numFmtId="0" fontId="75" fillId="0" borderId="0" xfId="0" applyFont="1" applyAlignment="1">
      <alignment horizontal="center" vertical="center"/>
    </xf>
    <xf numFmtId="0" fontId="85" fillId="0" borderId="1" xfId="0" applyFont="1" applyBorder="1" applyAlignment="1">
      <alignment horizontal="center" vertical="center" wrapText="1"/>
    </xf>
    <xf numFmtId="1" fontId="56" fillId="0" borderId="11" xfId="0" applyNumberFormat="1" applyFont="1" applyBorder="1" applyAlignment="1" applyProtection="1">
      <alignment horizontal="left" vertical="center" wrapText="1"/>
      <protection locked="0"/>
    </xf>
    <xf numFmtId="1" fontId="56" fillId="0" borderId="2" xfId="0" applyNumberFormat="1" applyFont="1" applyBorder="1" applyAlignment="1" applyProtection="1">
      <alignment horizontal="left" vertical="center" wrapText="1"/>
      <protection locked="0"/>
    </xf>
    <xf numFmtId="1" fontId="56" fillId="0" borderId="7" xfId="0" applyNumberFormat="1" applyFont="1" applyBorder="1" applyAlignment="1" applyProtection="1">
      <alignment horizontal="left" vertical="center" wrapText="1"/>
      <protection locked="0"/>
    </xf>
    <xf numFmtId="0" fontId="20" fillId="0" borderId="0" xfId="0" applyFont="1" applyAlignment="1">
      <alignment horizontal="center"/>
    </xf>
    <xf numFmtId="0" fontId="113" fillId="0" borderId="4" xfId="0" applyFont="1" applyBorder="1" applyAlignment="1" applyProtection="1">
      <alignment horizontal="center" vertical="center" wrapText="1"/>
      <protection locked="0"/>
    </xf>
    <xf numFmtId="0" fontId="113" fillId="0" borderId="16" xfId="0" applyFont="1" applyBorder="1" applyAlignment="1" applyProtection="1">
      <alignment horizontal="center" vertical="center" wrapText="1"/>
      <protection locked="0"/>
    </xf>
    <xf numFmtId="0" fontId="113" fillId="0" borderId="5" xfId="0" applyFont="1" applyBorder="1" applyAlignment="1" applyProtection="1">
      <alignment horizontal="center" vertical="center" wrapText="1"/>
      <protection locked="0"/>
    </xf>
    <xf numFmtId="0" fontId="116" fillId="0" borderId="4" xfId="0" applyFont="1" applyBorder="1" applyAlignment="1" applyProtection="1">
      <alignment horizontal="center" vertical="center" wrapText="1"/>
      <protection locked="0"/>
    </xf>
    <xf numFmtId="0" fontId="116" fillId="0" borderId="16" xfId="0" applyFont="1" applyBorder="1" applyAlignment="1" applyProtection="1">
      <alignment horizontal="center" vertical="center" wrapText="1"/>
      <protection locked="0"/>
    </xf>
    <xf numFmtId="0" fontId="116" fillId="0" borderId="5" xfId="0" applyFont="1" applyBorder="1" applyAlignment="1" applyProtection="1">
      <alignment horizontal="center" vertical="center" wrapText="1"/>
      <protection locked="0"/>
    </xf>
    <xf numFmtId="0" fontId="76" fillId="0" borderId="0" xfId="0" applyFont="1" applyAlignment="1">
      <alignment horizontal="center"/>
    </xf>
    <xf numFmtId="0" fontId="76" fillId="4" borderId="0" xfId="20" applyFont="1" applyFill="1" applyAlignment="1">
      <alignment horizontal="center"/>
    </xf>
    <xf numFmtId="2" fontId="83" fillId="0" borderId="0" xfId="0" applyNumberFormat="1" applyFont="1" applyAlignment="1" applyProtection="1">
      <alignment horizontal="center" vertical="center"/>
      <protection locked="0"/>
    </xf>
    <xf numFmtId="1" fontId="84" fillId="5" borderId="0" xfId="0" applyNumberFormat="1" applyFont="1" applyFill="1" applyAlignment="1" applyProtection="1">
      <alignment horizontal="left" vertical="top" wrapText="1"/>
      <protection locked="0"/>
    </xf>
    <xf numFmtId="2" fontId="76" fillId="5" borderId="14" xfId="0" applyNumberFormat="1" applyFont="1" applyFill="1" applyBorder="1" applyAlignment="1" applyProtection="1">
      <alignment horizontal="left"/>
      <protection locked="0"/>
    </xf>
    <xf numFmtId="2" fontId="76" fillId="5" borderId="0" xfId="0" applyNumberFormat="1" applyFont="1" applyFill="1" applyAlignment="1" applyProtection="1">
      <alignment horizontal="left"/>
      <protection locked="0"/>
    </xf>
    <xf numFmtId="2" fontId="78" fillId="0" borderId="14" xfId="20" applyNumberFormat="1" applyFont="1" applyBorder="1" applyAlignment="1">
      <alignment horizontal="center"/>
    </xf>
    <xf numFmtId="2" fontId="78" fillId="0" borderId="0" xfId="20" applyNumberFormat="1" applyFont="1" applyAlignment="1">
      <alignment horizontal="center"/>
    </xf>
    <xf numFmtId="2" fontId="78" fillId="0" borderId="15" xfId="20" applyNumberFormat="1" applyFont="1" applyBorder="1" applyAlignment="1">
      <alignment horizontal="center"/>
    </xf>
    <xf numFmtId="0" fontId="78" fillId="5" borderId="0" xfId="0" applyFont="1" applyFill="1" applyAlignment="1">
      <alignment horizontal="center"/>
    </xf>
    <xf numFmtId="0" fontId="76" fillId="4" borderId="0" xfId="20" applyFont="1" applyFill="1" applyAlignment="1">
      <alignment horizontal="center" vertical="center"/>
    </xf>
    <xf numFmtId="0" fontId="79" fillId="5" borderId="11" xfId="0" applyFont="1" applyFill="1" applyBorder="1" applyAlignment="1">
      <alignment horizontal="center"/>
    </xf>
    <xf numFmtId="0" fontId="79" fillId="5" borderId="2" xfId="0" applyFont="1" applyFill="1" applyBorder="1" applyAlignment="1">
      <alignment horizontal="center"/>
    </xf>
    <xf numFmtId="0" fontId="79" fillId="5" borderId="7" xfId="0" applyFont="1" applyFill="1" applyBorder="1" applyAlignment="1">
      <alignment horizontal="center"/>
    </xf>
    <xf numFmtId="2" fontId="65" fillId="5" borderId="0" xfId="0" applyNumberFormat="1" applyFont="1" applyFill="1" applyAlignment="1" applyProtection="1">
      <alignment horizontal="center" vertical="center" wrapText="1"/>
      <protection locked="0"/>
    </xf>
    <xf numFmtId="0" fontId="79" fillId="5" borderId="0" xfId="0" applyFont="1" applyFill="1" applyAlignment="1">
      <alignment horizontal="center"/>
    </xf>
    <xf numFmtId="2" fontId="77" fillId="5" borderId="0" xfId="0" applyNumberFormat="1" applyFont="1" applyFill="1" applyAlignment="1" applyProtection="1">
      <alignment horizontal="center" vertical="center" wrapText="1"/>
      <protection locked="0"/>
    </xf>
    <xf numFmtId="0" fontId="0" fillId="0" borderId="18" xfId="0" applyBorder="1" applyAlignment="1">
      <alignment horizontal="center"/>
    </xf>
    <xf numFmtId="2" fontId="127" fillId="0" borderId="1" xfId="9" applyNumberFormat="1" applyFont="1" applyBorder="1" applyAlignment="1" applyProtection="1">
      <alignment horizontal="center"/>
      <protection locked="0"/>
    </xf>
  </cellXfs>
  <cellStyles count="45">
    <cellStyle name="Comma" xfId="25" builtinId="3"/>
    <cellStyle name="Comma 10" xfId="29" xr:uid="{00000000-0005-0000-0000-000001000000}"/>
    <cellStyle name="Comma 2" xfId="1" xr:uid="{00000000-0005-0000-0000-000002000000}"/>
    <cellStyle name="Comma 2 2" xfId="41" xr:uid="{00000000-0005-0000-0000-000003000000}"/>
    <cellStyle name="Comma 3" xfId="19" xr:uid="{00000000-0005-0000-0000-000004000000}"/>
    <cellStyle name="Comma 3 2" xfId="36" xr:uid="{00000000-0005-0000-0000-000005000000}"/>
    <cellStyle name="Comma 4" xfId="37" xr:uid="{00000000-0005-0000-0000-000006000000}"/>
    <cellStyle name="Comma 5" xfId="40" xr:uid="{00000000-0005-0000-0000-000007000000}"/>
    <cellStyle name="Excel Built-in Normal" xfId="2" xr:uid="{00000000-0005-0000-0000-000008000000}"/>
    <cellStyle name="Hyperlink 2" xfId="33" xr:uid="{00000000-0005-0000-0000-000009000000}"/>
    <cellStyle name="Normal" xfId="0" builtinId="0"/>
    <cellStyle name="Normal - Style1" xfId="3" xr:uid="{00000000-0005-0000-0000-00000B000000}"/>
    <cellStyle name="Normal - Style1 2" xfId="34" xr:uid="{00000000-0005-0000-0000-00000C000000}"/>
    <cellStyle name="Normal - Style1 2 2" xfId="4" xr:uid="{00000000-0005-0000-0000-00000D000000}"/>
    <cellStyle name="Normal - Style1 3" xfId="5" xr:uid="{00000000-0005-0000-0000-00000E000000}"/>
    <cellStyle name="Normal 11 2" xfId="32" xr:uid="{00000000-0005-0000-0000-00000F000000}"/>
    <cellStyle name="Normal 12" xfId="21" xr:uid="{00000000-0005-0000-0000-000010000000}"/>
    <cellStyle name="Normal 2" xfId="6" xr:uid="{00000000-0005-0000-0000-000011000000}"/>
    <cellStyle name="Normal 2 2" xfId="7" xr:uid="{00000000-0005-0000-0000-000012000000}"/>
    <cellStyle name="Normal 2 2 2 2" xfId="30" xr:uid="{00000000-0005-0000-0000-000013000000}"/>
    <cellStyle name="Normal 2 3" xfId="20" xr:uid="{00000000-0005-0000-0000-000014000000}"/>
    <cellStyle name="Normal 2 3 2" xfId="26" xr:uid="{00000000-0005-0000-0000-000015000000}"/>
    <cellStyle name="Normal 25 2" xfId="22" xr:uid="{00000000-0005-0000-0000-000016000000}"/>
    <cellStyle name="Normal 3" xfId="8" xr:uid="{00000000-0005-0000-0000-000017000000}"/>
    <cellStyle name="Normal 32" xfId="24" xr:uid="{00000000-0005-0000-0000-000018000000}"/>
    <cellStyle name="Normal 4" xfId="9" xr:uid="{00000000-0005-0000-0000-000019000000}"/>
    <cellStyle name="Normal 4 2" xfId="31" xr:uid="{00000000-0005-0000-0000-00001A000000}"/>
    <cellStyle name="Normal 5" xfId="18" xr:uid="{00000000-0005-0000-0000-00001B000000}"/>
    <cellStyle name="Normal 5 2" xfId="38" xr:uid="{00000000-0005-0000-0000-00001C000000}"/>
    <cellStyle name="Normal 5 3" xfId="39" xr:uid="{00000000-0005-0000-0000-00001D000000}"/>
    <cellStyle name="Normal 5 3 2" xfId="43" xr:uid="{F09B0BC4-DF64-46C0-8828-ECBD15273B69}"/>
    <cellStyle name="Normal 5 4" xfId="42" xr:uid="{71C68072-37CE-447F-93D8-212353FD7EE8}"/>
    <cellStyle name="Normal 5 5" xfId="44" xr:uid="{DFF0B3C5-0706-4EB0-BE5B-A10B0A6EB021}"/>
    <cellStyle name="Normal 6" xfId="28" xr:uid="{00000000-0005-0000-0000-00001E000000}"/>
    <cellStyle name="Normal 6 2" xfId="10" xr:uid="{00000000-0005-0000-0000-00001F000000}"/>
    <cellStyle name="Normal 6 3" xfId="35" xr:uid="{00000000-0005-0000-0000-000020000000}"/>
    <cellStyle name="Normal 7" xfId="27" xr:uid="{00000000-0005-0000-0000-000021000000}"/>
    <cellStyle name="Normal 9" xfId="11" xr:uid="{00000000-0005-0000-0000-000022000000}"/>
    <cellStyle name="Normal 9 2" xfId="12" xr:uid="{00000000-0005-0000-0000-000023000000}"/>
    <cellStyle name="Normal_CRF V V Road" xfId="17" xr:uid="{00000000-0005-0000-0000-000024000000}"/>
    <cellStyle name="Normal_Mulakalapenta NABARD" xfId="13" xr:uid="{00000000-0005-0000-0000-000025000000}"/>
    <cellStyle name="Normal_xx" xfId="23" xr:uid="{00000000-0005-0000-0000-000026000000}"/>
    <cellStyle name="Percent" xfId="14" builtinId="5"/>
    <cellStyle name="Percent 2" xfId="15" xr:uid="{00000000-0005-0000-0000-000028000000}"/>
    <cellStyle name="Percent 3" xfId="16" xr:uid="{00000000-0005-0000-0000-00002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6.xml"/><Relationship Id="rId671" Type="http://schemas.openxmlformats.org/officeDocument/2006/relationships/externalLink" Target="externalLinks/externalLink650.xml"/><Relationship Id="rId21" Type="http://schemas.openxmlformats.org/officeDocument/2006/relationships/worksheet" Target="worksheets/sheet21.xml"/><Relationship Id="rId324" Type="http://schemas.openxmlformats.org/officeDocument/2006/relationships/externalLink" Target="externalLinks/externalLink303.xml"/><Relationship Id="rId531" Type="http://schemas.openxmlformats.org/officeDocument/2006/relationships/externalLink" Target="externalLinks/externalLink510.xml"/><Relationship Id="rId629" Type="http://schemas.openxmlformats.org/officeDocument/2006/relationships/externalLink" Target="externalLinks/externalLink608.xml"/><Relationship Id="rId170" Type="http://schemas.openxmlformats.org/officeDocument/2006/relationships/externalLink" Target="externalLinks/externalLink149.xml"/><Relationship Id="rId268" Type="http://schemas.openxmlformats.org/officeDocument/2006/relationships/externalLink" Target="externalLinks/externalLink247.xml"/><Relationship Id="rId475" Type="http://schemas.openxmlformats.org/officeDocument/2006/relationships/externalLink" Target="externalLinks/externalLink454.xml"/><Relationship Id="rId682" Type="http://schemas.openxmlformats.org/officeDocument/2006/relationships/externalLink" Target="externalLinks/externalLink661.xml"/><Relationship Id="rId32" Type="http://schemas.openxmlformats.org/officeDocument/2006/relationships/externalLink" Target="externalLinks/externalLink11.xml"/><Relationship Id="rId128" Type="http://schemas.openxmlformats.org/officeDocument/2006/relationships/externalLink" Target="externalLinks/externalLink107.xml"/><Relationship Id="rId335" Type="http://schemas.openxmlformats.org/officeDocument/2006/relationships/externalLink" Target="externalLinks/externalLink314.xml"/><Relationship Id="rId542" Type="http://schemas.openxmlformats.org/officeDocument/2006/relationships/externalLink" Target="externalLinks/externalLink521.xml"/><Relationship Id="rId181" Type="http://schemas.openxmlformats.org/officeDocument/2006/relationships/externalLink" Target="externalLinks/externalLink160.xml"/><Relationship Id="rId402" Type="http://schemas.openxmlformats.org/officeDocument/2006/relationships/externalLink" Target="externalLinks/externalLink381.xml"/><Relationship Id="rId279" Type="http://schemas.openxmlformats.org/officeDocument/2006/relationships/externalLink" Target="externalLinks/externalLink258.xml"/><Relationship Id="rId486" Type="http://schemas.openxmlformats.org/officeDocument/2006/relationships/externalLink" Target="externalLinks/externalLink465.xml"/><Relationship Id="rId43" Type="http://schemas.openxmlformats.org/officeDocument/2006/relationships/externalLink" Target="externalLinks/externalLink22.xml"/><Relationship Id="rId139" Type="http://schemas.openxmlformats.org/officeDocument/2006/relationships/externalLink" Target="externalLinks/externalLink118.xml"/><Relationship Id="rId346" Type="http://schemas.openxmlformats.org/officeDocument/2006/relationships/externalLink" Target="externalLinks/externalLink325.xml"/><Relationship Id="rId553" Type="http://schemas.openxmlformats.org/officeDocument/2006/relationships/externalLink" Target="externalLinks/externalLink532.xml"/><Relationship Id="rId192" Type="http://schemas.openxmlformats.org/officeDocument/2006/relationships/externalLink" Target="externalLinks/externalLink171.xml"/><Relationship Id="rId206" Type="http://schemas.openxmlformats.org/officeDocument/2006/relationships/externalLink" Target="externalLinks/externalLink185.xml"/><Relationship Id="rId413" Type="http://schemas.openxmlformats.org/officeDocument/2006/relationships/externalLink" Target="externalLinks/externalLink392.xml"/><Relationship Id="rId497" Type="http://schemas.openxmlformats.org/officeDocument/2006/relationships/externalLink" Target="externalLinks/externalLink476.xml"/><Relationship Id="rId620" Type="http://schemas.openxmlformats.org/officeDocument/2006/relationships/externalLink" Target="externalLinks/externalLink599.xml"/><Relationship Id="rId357" Type="http://schemas.openxmlformats.org/officeDocument/2006/relationships/externalLink" Target="externalLinks/externalLink336.xml"/><Relationship Id="rId54" Type="http://schemas.openxmlformats.org/officeDocument/2006/relationships/externalLink" Target="externalLinks/externalLink33.xml"/><Relationship Id="rId217" Type="http://schemas.openxmlformats.org/officeDocument/2006/relationships/externalLink" Target="externalLinks/externalLink196.xml"/><Relationship Id="rId564" Type="http://schemas.openxmlformats.org/officeDocument/2006/relationships/externalLink" Target="externalLinks/externalLink543.xml"/><Relationship Id="rId424" Type="http://schemas.openxmlformats.org/officeDocument/2006/relationships/externalLink" Target="externalLinks/externalLink403.xml"/><Relationship Id="rId631" Type="http://schemas.openxmlformats.org/officeDocument/2006/relationships/externalLink" Target="externalLinks/externalLink610.xml"/><Relationship Id="rId270" Type="http://schemas.openxmlformats.org/officeDocument/2006/relationships/externalLink" Target="externalLinks/externalLink249.xml"/><Relationship Id="rId65" Type="http://schemas.openxmlformats.org/officeDocument/2006/relationships/externalLink" Target="externalLinks/externalLink44.xml"/><Relationship Id="rId130" Type="http://schemas.openxmlformats.org/officeDocument/2006/relationships/externalLink" Target="externalLinks/externalLink109.xml"/><Relationship Id="rId368" Type="http://schemas.openxmlformats.org/officeDocument/2006/relationships/externalLink" Target="externalLinks/externalLink347.xml"/><Relationship Id="rId575" Type="http://schemas.openxmlformats.org/officeDocument/2006/relationships/externalLink" Target="externalLinks/externalLink554.xml"/><Relationship Id="rId228" Type="http://schemas.openxmlformats.org/officeDocument/2006/relationships/externalLink" Target="externalLinks/externalLink207.xml"/><Relationship Id="rId435" Type="http://schemas.openxmlformats.org/officeDocument/2006/relationships/externalLink" Target="externalLinks/externalLink414.xml"/><Relationship Id="rId642" Type="http://schemas.openxmlformats.org/officeDocument/2006/relationships/externalLink" Target="externalLinks/externalLink621.xml"/><Relationship Id="rId281" Type="http://schemas.openxmlformats.org/officeDocument/2006/relationships/externalLink" Target="externalLinks/externalLink260.xml"/><Relationship Id="rId502" Type="http://schemas.openxmlformats.org/officeDocument/2006/relationships/externalLink" Target="externalLinks/externalLink481.xml"/><Relationship Id="rId76" Type="http://schemas.openxmlformats.org/officeDocument/2006/relationships/externalLink" Target="externalLinks/externalLink55.xml"/><Relationship Id="rId141" Type="http://schemas.openxmlformats.org/officeDocument/2006/relationships/externalLink" Target="externalLinks/externalLink120.xml"/><Relationship Id="rId379" Type="http://schemas.openxmlformats.org/officeDocument/2006/relationships/externalLink" Target="externalLinks/externalLink358.xml"/><Relationship Id="rId586" Type="http://schemas.openxmlformats.org/officeDocument/2006/relationships/externalLink" Target="externalLinks/externalLink565.xml"/><Relationship Id="rId7" Type="http://schemas.openxmlformats.org/officeDocument/2006/relationships/worksheet" Target="worksheets/sheet7.xml"/><Relationship Id="rId239" Type="http://schemas.openxmlformats.org/officeDocument/2006/relationships/externalLink" Target="externalLinks/externalLink218.xml"/><Relationship Id="rId446" Type="http://schemas.openxmlformats.org/officeDocument/2006/relationships/externalLink" Target="externalLinks/externalLink425.xml"/><Relationship Id="rId653" Type="http://schemas.openxmlformats.org/officeDocument/2006/relationships/externalLink" Target="externalLinks/externalLink632.xml"/><Relationship Id="rId292" Type="http://schemas.openxmlformats.org/officeDocument/2006/relationships/externalLink" Target="externalLinks/externalLink271.xml"/><Relationship Id="rId306" Type="http://schemas.openxmlformats.org/officeDocument/2006/relationships/externalLink" Target="externalLinks/externalLink285.xml"/><Relationship Id="rId87" Type="http://schemas.openxmlformats.org/officeDocument/2006/relationships/externalLink" Target="externalLinks/externalLink66.xml"/><Relationship Id="rId513" Type="http://schemas.openxmlformats.org/officeDocument/2006/relationships/externalLink" Target="externalLinks/externalLink492.xml"/><Relationship Id="rId597" Type="http://schemas.openxmlformats.org/officeDocument/2006/relationships/externalLink" Target="externalLinks/externalLink576.xml"/><Relationship Id="rId152" Type="http://schemas.openxmlformats.org/officeDocument/2006/relationships/externalLink" Target="externalLinks/externalLink131.xml"/><Relationship Id="rId457" Type="http://schemas.openxmlformats.org/officeDocument/2006/relationships/externalLink" Target="externalLinks/externalLink436.xml"/><Relationship Id="rId664" Type="http://schemas.openxmlformats.org/officeDocument/2006/relationships/externalLink" Target="externalLinks/externalLink643.xml"/><Relationship Id="rId14" Type="http://schemas.openxmlformats.org/officeDocument/2006/relationships/worksheet" Target="worksheets/sheet14.xml"/><Relationship Id="rId317" Type="http://schemas.openxmlformats.org/officeDocument/2006/relationships/externalLink" Target="externalLinks/externalLink296.xml"/><Relationship Id="rId524" Type="http://schemas.openxmlformats.org/officeDocument/2006/relationships/externalLink" Target="externalLinks/externalLink503.xml"/><Relationship Id="rId98" Type="http://schemas.openxmlformats.org/officeDocument/2006/relationships/externalLink" Target="externalLinks/externalLink77.xml"/><Relationship Id="rId163" Type="http://schemas.openxmlformats.org/officeDocument/2006/relationships/externalLink" Target="externalLinks/externalLink142.xml"/><Relationship Id="rId370" Type="http://schemas.openxmlformats.org/officeDocument/2006/relationships/externalLink" Target="externalLinks/externalLink349.xml"/><Relationship Id="rId230" Type="http://schemas.openxmlformats.org/officeDocument/2006/relationships/externalLink" Target="externalLinks/externalLink209.xml"/><Relationship Id="rId468" Type="http://schemas.openxmlformats.org/officeDocument/2006/relationships/externalLink" Target="externalLinks/externalLink447.xml"/><Relationship Id="rId675" Type="http://schemas.openxmlformats.org/officeDocument/2006/relationships/externalLink" Target="externalLinks/externalLink654.xml"/><Relationship Id="rId25" Type="http://schemas.openxmlformats.org/officeDocument/2006/relationships/externalLink" Target="externalLinks/externalLink4.xml"/><Relationship Id="rId328" Type="http://schemas.openxmlformats.org/officeDocument/2006/relationships/externalLink" Target="externalLinks/externalLink307.xml"/><Relationship Id="rId535" Type="http://schemas.openxmlformats.org/officeDocument/2006/relationships/externalLink" Target="externalLinks/externalLink514.xml"/><Relationship Id="rId174" Type="http://schemas.openxmlformats.org/officeDocument/2006/relationships/externalLink" Target="externalLinks/externalLink153.xml"/><Relationship Id="rId381" Type="http://schemas.openxmlformats.org/officeDocument/2006/relationships/externalLink" Target="externalLinks/externalLink360.xml"/><Relationship Id="rId602" Type="http://schemas.openxmlformats.org/officeDocument/2006/relationships/externalLink" Target="externalLinks/externalLink581.xml"/><Relationship Id="rId241" Type="http://schemas.openxmlformats.org/officeDocument/2006/relationships/externalLink" Target="externalLinks/externalLink220.xml"/><Relationship Id="rId479" Type="http://schemas.openxmlformats.org/officeDocument/2006/relationships/externalLink" Target="externalLinks/externalLink458.xml"/><Relationship Id="rId686" Type="http://schemas.openxmlformats.org/officeDocument/2006/relationships/sharedStrings" Target="sharedStrings.xml"/><Relationship Id="rId36" Type="http://schemas.openxmlformats.org/officeDocument/2006/relationships/externalLink" Target="externalLinks/externalLink15.xml"/><Relationship Id="rId339" Type="http://schemas.openxmlformats.org/officeDocument/2006/relationships/externalLink" Target="externalLinks/externalLink318.xml"/><Relationship Id="rId546" Type="http://schemas.openxmlformats.org/officeDocument/2006/relationships/externalLink" Target="externalLinks/externalLink525.xml"/><Relationship Id="rId101" Type="http://schemas.openxmlformats.org/officeDocument/2006/relationships/externalLink" Target="externalLinks/externalLink80.xml"/><Relationship Id="rId185" Type="http://schemas.openxmlformats.org/officeDocument/2006/relationships/externalLink" Target="externalLinks/externalLink164.xml"/><Relationship Id="rId406" Type="http://schemas.openxmlformats.org/officeDocument/2006/relationships/externalLink" Target="externalLinks/externalLink385.xml"/><Relationship Id="rId392" Type="http://schemas.openxmlformats.org/officeDocument/2006/relationships/externalLink" Target="externalLinks/externalLink371.xml"/><Relationship Id="rId613" Type="http://schemas.openxmlformats.org/officeDocument/2006/relationships/externalLink" Target="externalLinks/externalLink592.xml"/><Relationship Id="rId252" Type="http://schemas.openxmlformats.org/officeDocument/2006/relationships/externalLink" Target="externalLinks/externalLink231.xml"/><Relationship Id="rId47" Type="http://schemas.openxmlformats.org/officeDocument/2006/relationships/externalLink" Target="externalLinks/externalLink26.xml"/><Relationship Id="rId112" Type="http://schemas.openxmlformats.org/officeDocument/2006/relationships/externalLink" Target="externalLinks/externalLink91.xml"/><Relationship Id="rId557" Type="http://schemas.openxmlformats.org/officeDocument/2006/relationships/externalLink" Target="externalLinks/externalLink536.xml"/><Relationship Id="rId196" Type="http://schemas.openxmlformats.org/officeDocument/2006/relationships/externalLink" Target="externalLinks/externalLink175.xml"/><Relationship Id="rId417" Type="http://schemas.openxmlformats.org/officeDocument/2006/relationships/externalLink" Target="externalLinks/externalLink396.xml"/><Relationship Id="rId624" Type="http://schemas.openxmlformats.org/officeDocument/2006/relationships/externalLink" Target="externalLinks/externalLink603.xml"/><Relationship Id="rId263" Type="http://schemas.openxmlformats.org/officeDocument/2006/relationships/externalLink" Target="externalLinks/externalLink242.xml"/><Relationship Id="rId470" Type="http://schemas.openxmlformats.org/officeDocument/2006/relationships/externalLink" Target="externalLinks/externalLink449.xml"/><Relationship Id="rId58" Type="http://schemas.openxmlformats.org/officeDocument/2006/relationships/externalLink" Target="externalLinks/externalLink37.xml"/><Relationship Id="rId123" Type="http://schemas.openxmlformats.org/officeDocument/2006/relationships/externalLink" Target="externalLinks/externalLink102.xml"/><Relationship Id="rId330" Type="http://schemas.openxmlformats.org/officeDocument/2006/relationships/externalLink" Target="externalLinks/externalLink309.xml"/><Relationship Id="rId568" Type="http://schemas.openxmlformats.org/officeDocument/2006/relationships/externalLink" Target="externalLinks/externalLink547.xml"/><Relationship Id="rId428" Type="http://schemas.openxmlformats.org/officeDocument/2006/relationships/externalLink" Target="externalLinks/externalLink407.xml"/><Relationship Id="rId635" Type="http://schemas.openxmlformats.org/officeDocument/2006/relationships/externalLink" Target="externalLinks/externalLink614.xml"/><Relationship Id="rId274" Type="http://schemas.openxmlformats.org/officeDocument/2006/relationships/externalLink" Target="externalLinks/externalLink253.xml"/><Relationship Id="rId481" Type="http://schemas.openxmlformats.org/officeDocument/2006/relationships/externalLink" Target="externalLinks/externalLink460.xml"/><Relationship Id="rId69" Type="http://schemas.openxmlformats.org/officeDocument/2006/relationships/externalLink" Target="externalLinks/externalLink48.xml"/><Relationship Id="rId134" Type="http://schemas.openxmlformats.org/officeDocument/2006/relationships/externalLink" Target="externalLinks/externalLink113.xml"/><Relationship Id="rId579" Type="http://schemas.openxmlformats.org/officeDocument/2006/relationships/externalLink" Target="externalLinks/externalLink558.xml"/><Relationship Id="rId341" Type="http://schemas.openxmlformats.org/officeDocument/2006/relationships/externalLink" Target="externalLinks/externalLink320.xml"/><Relationship Id="rId439" Type="http://schemas.openxmlformats.org/officeDocument/2006/relationships/externalLink" Target="externalLinks/externalLink418.xml"/><Relationship Id="rId646" Type="http://schemas.openxmlformats.org/officeDocument/2006/relationships/externalLink" Target="externalLinks/externalLink625.xml"/><Relationship Id="rId201" Type="http://schemas.openxmlformats.org/officeDocument/2006/relationships/externalLink" Target="externalLinks/externalLink180.xml"/><Relationship Id="rId285" Type="http://schemas.openxmlformats.org/officeDocument/2006/relationships/externalLink" Target="externalLinks/externalLink264.xml"/><Relationship Id="rId506" Type="http://schemas.openxmlformats.org/officeDocument/2006/relationships/externalLink" Target="externalLinks/externalLink485.xml"/><Relationship Id="rId492" Type="http://schemas.openxmlformats.org/officeDocument/2006/relationships/externalLink" Target="externalLinks/externalLink471.xml"/><Relationship Id="rId145" Type="http://schemas.openxmlformats.org/officeDocument/2006/relationships/externalLink" Target="externalLinks/externalLink124.xml"/><Relationship Id="rId352" Type="http://schemas.openxmlformats.org/officeDocument/2006/relationships/externalLink" Target="externalLinks/externalLink331.xml"/><Relationship Id="rId212" Type="http://schemas.openxmlformats.org/officeDocument/2006/relationships/externalLink" Target="externalLinks/externalLink191.xml"/><Relationship Id="rId254" Type="http://schemas.openxmlformats.org/officeDocument/2006/relationships/externalLink" Target="externalLinks/externalLink233.xml"/><Relationship Id="rId657" Type="http://schemas.openxmlformats.org/officeDocument/2006/relationships/externalLink" Target="externalLinks/externalLink636.xml"/><Relationship Id="rId49" Type="http://schemas.openxmlformats.org/officeDocument/2006/relationships/externalLink" Target="externalLinks/externalLink28.xml"/><Relationship Id="rId114" Type="http://schemas.openxmlformats.org/officeDocument/2006/relationships/externalLink" Target="externalLinks/externalLink93.xml"/><Relationship Id="rId296" Type="http://schemas.openxmlformats.org/officeDocument/2006/relationships/externalLink" Target="externalLinks/externalLink275.xml"/><Relationship Id="rId461" Type="http://schemas.openxmlformats.org/officeDocument/2006/relationships/externalLink" Target="externalLinks/externalLink440.xml"/><Relationship Id="rId517" Type="http://schemas.openxmlformats.org/officeDocument/2006/relationships/externalLink" Target="externalLinks/externalLink496.xml"/><Relationship Id="rId559" Type="http://schemas.openxmlformats.org/officeDocument/2006/relationships/externalLink" Target="externalLinks/externalLink538.xml"/><Relationship Id="rId60" Type="http://schemas.openxmlformats.org/officeDocument/2006/relationships/externalLink" Target="externalLinks/externalLink39.xml"/><Relationship Id="rId156" Type="http://schemas.openxmlformats.org/officeDocument/2006/relationships/externalLink" Target="externalLinks/externalLink135.xml"/><Relationship Id="rId198" Type="http://schemas.openxmlformats.org/officeDocument/2006/relationships/externalLink" Target="externalLinks/externalLink177.xml"/><Relationship Id="rId321" Type="http://schemas.openxmlformats.org/officeDocument/2006/relationships/externalLink" Target="externalLinks/externalLink300.xml"/><Relationship Id="rId363" Type="http://schemas.openxmlformats.org/officeDocument/2006/relationships/externalLink" Target="externalLinks/externalLink342.xml"/><Relationship Id="rId419" Type="http://schemas.openxmlformats.org/officeDocument/2006/relationships/externalLink" Target="externalLinks/externalLink398.xml"/><Relationship Id="rId570" Type="http://schemas.openxmlformats.org/officeDocument/2006/relationships/externalLink" Target="externalLinks/externalLink549.xml"/><Relationship Id="rId626" Type="http://schemas.openxmlformats.org/officeDocument/2006/relationships/externalLink" Target="externalLinks/externalLink605.xml"/><Relationship Id="rId223" Type="http://schemas.openxmlformats.org/officeDocument/2006/relationships/externalLink" Target="externalLinks/externalLink202.xml"/><Relationship Id="rId430" Type="http://schemas.openxmlformats.org/officeDocument/2006/relationships/externalLink" Target="externalLinks/externalLink409.xml"/><Relationship Id="rId668" Type="http://schemas.openxmlformats.org/officeDocument/2006/relationships/externalLink" Target="externalLinks/externalLink647.xml"/><Relationship Id="rId18" Type="http://schemas.openxmlformats.org/officeDocument/2006/relationships/worksheet" Target="worksheets/sheet18.xml"/><Relationship Id="rId265" Type="http://schemas.openxmlformats.org/officeDocument/2006/relationships/externalLink" Target="externalLinks/externalLink244.xml"/><Relationship Id="rId472" Type="http://schemas.openxmlformats.org/officeDocument/2006/relationships/externalLink" Target="externalLinks/externalLink451.xml"/><Relationship Id="rId528" Type="http://schemas.openxmlformats.org/officeDocument/2006/relationships/externalLink" Target="externalLinks/externalLink507.xml"/><Relationship Id="rId125" Type="http://schemas.openxmlformats.org/officeDocument/2006/relationships/externalLink" Target="externalLinks/externalLink104.xml"/><Relationship Id="rId167" Type="http://schemas.openxmlformats.org/officeDocument/2006/relationships/externalLink" Target="externalLinks/externalLink146.xml"/><Relationship Id="rId332" Type="http://schemas.openxmlformats.org/officeDocument/2006/relationships/externalLink" Target="externalLinks/externalLink311.xml"/><Relationship Id="rId374" Type="http://schemas.openxmlformats.org/officeDocument/2006/relationships/externalLink" Target="externalLinks/externalLink353.xml"/><Relationship Id="rId581" Type="http://schemas.openxmlformats.org/officeDocument/2006/relationships/externalLink" Target="externalLinks/externalLink560.xml"/><Relationship Id="rId71" Type="http://schemas.openxmlformats.org/officeDocument/2006/relationships/externalLink" Target="externalLinks/externalLink50.xml"/><Relationship Id="rId234" Type="http://schemas.openxmlformats.org/officeDocument/2006/relationships/externalLink" Target="externalLinks/externalLink213.xml"/><Relationship Id="rId637" Type="http://schemas.openxmlformats.org/officeDocument/2006/relationships/externalLink" Target="externalLinks/externalLink616.xml"/><Relationship Id="rId679" Type="http://schemas.openxmlformats.org/officeDocument/2006/relationships/externalLink" Target="externalLinks/externalLink658.xml"/><Relationship Id="rId2" Type="http://schemas.openxmlformats.org/officeDocument/2006/relationships/worksheet" Target="worksheets/sheet2.xml"/><Relationship Id="rId29" Type="http://schemas.openxmlformats.org/officeDocument/2006/relationships/externalLink" Target="externalLinks/externalLink8.xml"/><Relationship Id="rId276" Type="http://schemas.openxmlformats.org/officeDocument/2006/relationships/externalLink" Target="externalLinks/externalLink255.xml"/><Relationship Id="rId441" Type="http://schemas.openxmlformats.org/officeDocument/2006/relationships/externalLink" Target="externalLinks/externalLink420.xml"/><Relationship Id="rId483" Type="http://schemas.openxmlformats.org/officeDocument/2006/relationships/externalLink" Target="externalLinks/externalLink462.xml"/><Relationship Id="rId539" Type="http://schemas.openxmlformats.org/officeDocument/2006/relationships/externalLink" Target="externalLinks/externalLink518.xml"/><Relationship Id="rId40" Type="http://schemas.openxmlformats.org/officeDocument/2006/relationships/externalLink" Target="externalLinks/externalLink19.xml"/><Relationship Id="rId136" Type="http://schemas.openxmlformats.org/officeDocument/2006/relationships/externalLink" Target="externalLinks/externalLink115.xml"/><Relationship Id="rId178" Type="http://schemas.openxmlformats.org/officeDocument/2006/relationships/externalLink" Target="externalLinks/externalLink157.xml"/><Relationship Id="rId301" Type="http://schemas.openxmlformats.org/officeDocument/2006/relationships/externalLink" Target="externalLinks/externalLink280.xml"/><Relationship Id="rId343" Type="http://schemas.openxmlformats.org/officeDocument/2006/relationships/externalLink" Target="externalLinks/externalLink322.xml"/><Relationship Id="rId550" Type="http://schemas.openxmlformats.org/officeDocument/2006/relationships/externalLink" Target="externalLinks/externalLink529.xml"/><Relationship Id="rId82" Type="http://schemas.openxmlformats.org/officeDocument/2006/relationships/externalLink" Target="externalLinks/externalLink61.xml"/><Relationship Id="rId203" Type="http://schemas.openxmlformats.org/officeDocument/2006/relationships/externalLink" Target="externalLinks/externalLink182.xml"/><Relationship Id="rId385" Type="http://schemas.openxmlformats.org/officeDocument/2006/relationships/externalLink" Target="externalLinks/externalLink364.xml"/><Relationship Id="rId592" Type="http://schemas.openxmlformats.org/officeDocument/2006/relationships/externalLink" Target="externalLinks/externalLink571.xml"/><Relationship Id="rId606" Type="http://schemas.openxmlformats.org/officeDocument/2006/relationships/externalLink" Target="externalLinks/externalLink585.xml"/><Relationship Id="rId648" Type="http://schemas.openxmlformats.org/officeDocument/2006/relationships/externalLink" Target="externalLinks/externalLink627.xml"/><Relationship Id="rId245" Type="http://schemas.openxmlformats.org/officeDocument/2006/relationships/externalLink" Target="externalLinks/externalLink224.xml"/><Relationship Id="rId287" Type="http://schemas.openxmlformats.org/officeDocument/2006/relationships/externalLink" Target="externalLinks/externalLink266.xml"/><Relationship Id="rId410" Type="http://schemas.openxmlformats.org/officeDocument/2006/relationships/externalLink" Target="externalLinks/externalLink389.xml"/><Relationship Id="rId452" Type="http://schemas.openxmlformats.org/officeDocument/2006/relationships/externalLink" Target="externalLinks/externalLink431.xml"/><Relationship Id="rId494" Type="http://schemas.openxmlformats.org/officeDocument/2006/relationships/externalLink" Target="externalLinks/externalLink473.xml"/><Relationship Id="rId508" Type="http://schemas.openxmlformats.org/officeDocument/2006/relationships/externalLink" Target="externalLinks/externalLink487.xml"/><Relationship Id="rId105" Type="http://schemas.openxmlformats.org/officeDocument/2006/relationships/externalLink" Target="externalLinks/externalLink84.xml"/><Relationship Id="rId147" Type="http://schemas.openxmlformats.org/officeDocument/2006/relationships/externalLink" Target="externalLinks/externalLink126.xml"/><Relationship Id="rId312" Type="http://schemas.openxmlformats.org/officeDocument/2006/relationships/externalLink" Target="externalLinks/externalLink291.xml"/><Relationship Id="rId354" Type="http://schemas.openxmlformats.org/officeDocument/2006/relationships/externalLink" Target="externalLinks/externalLink333.xml"/><Relationship Id="rId51" Type="http://schemas.openxmlformats.org/officeDocument/2006/relationships/externalLink" Target="externalLinks/externalLink30.xml"/><Relationship Id="rId93" Type="http://schemas.openxmlformats.org/officeDocument/2006/relationships/externalLink" Target="externalLinks/externalLink72.xml"/><Relationship Id="rId189" Type="http://schemas.openxmlformats.org/officeDocument/2006/relationships/externalLink" Target="externalLinks/externalLink168.xml"/><Relationship Id="rId396" Type="http://schemas.openxmlformats.org/officeDocument/2006/relationships/externalLink" Target="externalLinks/externalLink375.xml"/><Relationship Id="rId561" Type="http://schemas.openxmlformats.org/officeDocument/2006/relationships/externalLink" Target="externalLinks/externalLink540.xml"/><Relationship Id="rId617" Type="http://schemas.openxmlformats.org/officeDocument/2006/relationships/externalLink" Target="externalLinks/externalLink596.xml"/><Relationship Id="rId659" Type="http://schemas.openxmlformats.org/officeDocument/2006/relationships/externalLink" Target="externalLinks/externalLink638.xml"/><Relationship Id="rId214" Type="http://schemas.openxmlformats.org/officeDocument/2006/relationships/externalLink" Target="externalLinks/externalLink193.xml"/><Relationship Id="rId256" Type="http://schemas.openxmlformats.org/officeDocument/2006/relationships/externalLink" Target="externalLinks/externalLink235.xml"/><Relationship Id="rId298" Type="http://schemas.openxmlformats.org/officeDocument/2006/relationships/externalLink" Target="externalLinks/externalLink277.xml"/><Relationship Id="rId421" Type="http://schemas.openxmlformats.org/officeDocument/2006/relationships/externalLink" Target="externalLinks/externalLink400.xml"/><Relationship Id="rId463" Type="http://schemas.openxmlformats.org/officeDocument/2006/relationships/externalLink" Target="externalLinks/externalLink442.xml"/><Relationship Id="rId519" Type="http://schemas.openxmlformats.org/officeDocument/2006/relationships/externalLink" Target="externalLinks/externalLink498.xml"/><Relationship Id="rId670" Type="http://schemas.openxmlformats.org/officeDocument/2006/relationships/externalLink" Target="externalLinks/externalLink649.xml"/><Relationship Id="rId116" Type="http://schemas.openxmlformats.org/officeDocument/2006/relationships/externalLink" Target="externalLinks/externalLink95.xml"/><Relationship Id="rId158" Type="http://schemas.openxmlformats.org/officeDocument/2006/relationships/externalLink" Target="externalLinks/externalLink137.xml"/><Relationship Id="rId323" Type="http://schemas.openxmlformats.org/officeDocument/2006/relationships/externalLink" Target="externalLinks/externalLink302.xml"/><Relationship Id="rId530" Type="http://schemas.openxmlformats.org/officeDocument/2006/relationships/externalLink" Target="externalLinks/externalLink509.xml"/><Relationship Id="rId20" Type="http://schemas.openxmlformats.org/officeDocument/2006/relationships/worksheet" Target="worksheets/sheet20.xml"/><Relationship Id="rId62" Type="http://schemas.openxmlformats.org/officeDocument/2006/relationships/externalLink" Target="externalLinks/externalLink41.xml"/><Relationship Id="rId365" Type="http://schemas.openxmlformats.org/officeDocument/2006/relationships/externalLink" Target="externalLinks/externalLink344.xml"/><Relationship Id="rId572" Type="http://schemas.openxmlformats.org/officeDocument/2006/relationships/externalLink" Target="externalLinks/externalLink551.xml"/><Relationship Id="rId628" Type="http://schemas.openxmlformats.org/officeDocument/2006/relationships/externalLink" Target="externalLinks/externalLink607.xml"/><Relationship Id="rId225" Type="http://schemas.openxmlformats.org/officeDocument/2006/relationships/externalLink" Target="externalLinks/externalLink204.xml"/><Relationship Id="rId267" Type="http://schemas.openxmlformats.org/officeDocument/2006/relationships/externalLink" Target="externalLinks/externalLink246.xml"/><Relationship Id="rId432" Type="http://schemas.openxmlformats.org/officeDocument/2006/relationships/externalLink" Target="externalLinks/externalLink411.xml"/><Relationship Id="rId474" Type="http://schemas.openxmlformats.org/officeDocument/2006/relationships/externalLink" Target="externalLinks/externalLink453.xml"/><Relationship Id="rId127" Type="http://schemas.openxmlformats.org/officeDocument/2006/relationships/externalLink" Target="externalLinks/externalLink106.xml"/><Relationship Id="rId681" Type="http://schemas.openxmlformats.org/officeDocument/2006/relationships/externalLink" Target="externalLinks/externalLink660.xml"/><Relationship Id="rId31" Type="http://schemas.openxmlformats.org/officeDocument/2006/relationships/externalLink" Target="externalLinks/externalLink10.xml"/><Relationship Id="rId73" Type="http://schemas.openxmlformats.org/officeDocument/2006/relationships/externalLink" Target="externalLinks/externalLink52.xml"/><Relationship Id="rId169" Type="http://schemas.openxmlformats.org/officeDocument/2006/relationships/externalLink" Target="externalLinks/externalLink148.xml"/><Relationship Id="rId334" Type="http://schemas.openxmlformats.org/officeDocument/2006/relationships/externalLink" Target="externalLinks/externalLink313.xml"/><Relationship Id="rId376" Type="http://schemas.openxmlformats.org/officeDocument/2006/relationships/externalLink" Target="externalLinks/externalLink355.xml"/><Relationship Id="rId541" Type="http://schemas.openxmlformats.org/officeDocument/2006/relationships/externalLink" Target="externalLinks/externalLink520.xml"/><Relationship Id="rId583" Type="http://schemas.openxmlformats.org/officeDocument/2006/relationships/externalLink" Target="externalLinks/externalLink562.xml"/><Relationship Id="rId639" Type="http://schemas.openxmlformats.org/officeDocument/2006/relationships/externalLink" Target="externalLinks/externalLink618.xml"/><Relationship Id="rId4" Type="http://schemas.openxmlformats.org/officeDocument/2006/relationships/worksheet" Target="worksheets/sheet4.xml"/><Relationship Id="rId180" Type="http://schemas.openxmlformats.org/officeDocument/2006/relationships/externalLink" Target="externalLinks/externalLink159.xml"/><Relationship Id="rId236" Type="http://schemas.openxmlformats.org/officeDocument/2006/relationships/externalLink" Target="externalLinks/externalLink215.xml"/><Relationship Id="rId278" Type="http://schemas.openxmlformats.org/officeDocument/2006/relationships/externalLink" Target="externalLinks/externalLink257.xml"/><Relationship Id="rId401" Type="http://schemas.openxmlformats.org/officeDocument/2006/relationships/externalLink" Target="externalLinks/externalLink380.xml"/><Relationship Id="rId443" Type="http://schemas.openxmlformats.org/officeDocument/2006/relationships/externalLink" Target="externalLinks/externalLink422.xml"/><Relationship Id="rId650" Type="http://schemas.openxmlformats.org/officeDocument/2006/relationships/externalLink" Target="externalLinks/externalLink629.xml"/><Relationship Id="rId303" Type="http://schemas.openxmlformats.org/officeDocument/2006/relationships/externalLink" Target="externalLinks/externalLink282.xml"/><Relationship Id="rId485" Type="http://schemas.openxmlformats.org/officeDocument/2006/relationships/externalLink" Target="externalLinks/externalLink464.xml"/><Relationship Id="rId42" Type="http://schemas.openxmlformats.org/officeDocument/2006/relationships/externalLink" Target="externalLinks/externalLink21.xml"/><Relationship Id="rId84" Type="http://schemas.openxmlformats.org/officeDocument/2006/relationships/externalLink" Target="externalLinks/externalLink63.xml"/><Relationship Id="rId138" Type="http://schemas.openxmlformats.org/officeDocument/2006/relationships/externalLink" Target="externalLinks/externalLink117.xml"/><Relationship Id="rId345" Type="http://schemas.openxmlformats.org/officeDocument/2006/relationships/externalLink" Target="externalLinks/externalLink324.xml"/><Relationship Id="rId387" Type="http://schemas.openxmlformats.org/officeDocument/2006/relationships/externalLink" Target="externalLinks/externalLink366.xml"/><Relationship Id="rId510" Type="http://schemas.openxmlformats.org/officeDocument/2006/relationships/externalLink" Target="externalLinks/externalLink489.xml"/><Relationship Id="rId552" Type="http://schemas.openxmlformats.org/officeDocument/2006/relationships/externalLink" Target="externalLinks/externalLink531.xml"/><Relationship Id="rId594" Type="http://schemas.openxmlformats.org/officeDocument/2006/relationships/externalLink" Target="externalLinks/externalLink573.xml"/><Relationship Id="rId608" Type="http://schemas.openxmlformats.org/officeDocument/2006/relationships/externalLink" Target="externalLinks/externalLink587.xml"/><Relationship Id="rId191" Type="http://schemas.openxmlformats.org/officeDocument/2006/relationships/externalLink" Target="externalLinks/externalLink170.xml"/><Relationship Id="rId205" Type="http://schemas.openxmlformats.org/officeDocument/2006/relationships/externalLink" Target="externalLinks/externalLink184.xml"/><Relationship Id="rId247" Type="http://schemas.openxmlformats.org/officeDocument/2006/relationships/externalLink" Target="externalLinks/externalLink226.xml"/><Relationship Id="rId412" Type="http://schemas.openxmlformats.org/officeDocument/2006/relationships/externalLink" Target="externalLinks/externalLink391.xml"/><Relationship Id="rId107" Type="http://schemas.openxmlformats.org/officeDocument/2006/relationships/externalLink" Target="externalLinks/externalLink86.xml"/><Relationship Id="rId289" Type="http://schemas.openxmlformats.org/officeDocument/2006/relationships/externalLink" Target="externalLinks/externalLink268.xml"/><Relationship Id="rId454" Type="http://schemas.openxmlformats.org/officeDocument/2006/relationships/externalLink" Target="externalLinks/externalLink433.xml"/><Relationship Id="rId496" Type="http://schemas.openxmlformats.org/officeDocument/2006/relationships/externalLink" Target="externalLinks/externalLink475.xml"/><Relationship Id="rId661" Type="http://schemas.openxmlformats.org/officeDocument/2006/relationships/externalLink" Target="externalLinks/externalLink640.xml"/><Relationship Id="rId11" Type="http://schemas.openxmlformats.org/officeDocument/2006/relationships/worksheet" Target="worksheets/sheet11.xml"/><Relationship Id="rId53" Type="http://schemas.openxmlformats.org/officeDocument/2006/relationships/externalLink" Target="externalLinks/externalLink32.xml"/><Relationship Id="rId149" Type="http://schemas.openxmlformats.org/officeDocument/2006/relationships/externalLink" Target="externalLinks/externalLink128.xml"/><Relationship Id="rId314" Type="http://schemas.openxmlformats.org/officeDocument/2006/relationships/externalLink" Target="externalLinks/externalLink293.xml"/><Relationship Id="rId356" Type="http://schemas.openxmlformats.org/officeDocument/2006/relationships/externalLink" Target="externalLinks/externalLink335.xml"/><Relationship Id="rId398" Type="http://schemas.openxmlformats.org/officeDocument/2006/relationships/externalLink" Target="externalLinks/externalLink377.xml"/><Relationship Id="rId521" Type="http://schemas.openxmlformats.org/officeDocument/2006/relationships/externalLink" Target="externalLinks/externalLink500.xml"/><Relationship Id="rId563" Type="http://schemas.openxmlformats.org/officeDocument/2006/relationships/externalLink" Target="externalLinks/externalLink542.xml"/><Relationship Id="rId619" Type="http://schemas.openxmlformats.org/officeDocument/2006/relationships/externalLink" Target="externalLinks/externalLink598.xml"/><Relationship Id="rId95" Type="http://schemas.openxmlformats.org/officeDocument/2006/relationships/externalLink" Target="externalLinks/externalLink74.xml"/><Relationship Id="rId160" Type="http://schemas.openxmlformats.org/officeDocument/2006/relationships/externalLink" Target="externalLinks/externalLink139.xml"/><Relationship Id="rId216" Type="http://schemas.openxmlformats.org/officeDocument/2006/relationships/externalLink" Target="externalLinks/externalLink195.xml"/><Relationship Id="rId423" Type="http://schemas.openxmlformats.org/officeDocument/2006/relationships/externalLink" Target="externalLinks/externalLink402.xml"/><Relationship Id="rId258" Type="http://schemas.openxmlformats.org/officeDocument/2006/relationships/externalLink" Target="externalLinks/externalLink237.xml"/><Relationship Id="rId465" Type="http://schemas.openxmlformats.org/officeDocument/2006/relationships/externalLink" Target="externalLinks/externalLink444.xml"/><Relationship Id="rId630" Type="http://schemas.openxmlformats.org/officeDocument/2006/relationships/externalLink" Target="externalLinks/externalLink609.xml"/><Relationship Id="rId672" Type="http://schemas.openxmlformats.org/officeDocument/2006/relationships/externalLink" Target="externalLinks/externalLink651.xml"/><Relationship Id="rId22" Type="http://schemas.openxmlformats.org/officeDocument/2006/relationships/externalLink" Target="externalLinks/externalLink1.xml"/><Relationship Id="rId64" Type="http://schemas.openxmlformats.org/officeDocument/2006/relationships/externalLink" Target="externalLinks/externalLink43.xml"/><Relationship Id="rId118" Type="http://schemas.openxmlformats.org/officeDocument/2006/relationships/externalLink" Target="externalLinks/externalLink97.xml"/><Relationship Id="rId325" Type="http://schemas.openxmlformats.org/officeDocument/2006/relationships/externalLink" Target="externalLinks/externalLink304.xml"/><Relationship Id="rId367" Type="http://schemas.openxmlformats.org/officeDocument/2006/relationships/externalLink" Target="externalLinks/externalLink346.xml"/><Relationship Id="rId532" Type="http://schemas.openxmlformats.org/officeDocument/2006/relationships/externalLink" Target="externalLinks/externalLink511.xml"/><Relationship Id="rId574" Type="http://schemas.openxmlformats.org/officeDocument/2006/relationships/externalLink" Target="externalLinks/externalLink553.xml"/><Relationship Id="rId171" Type="http://schemas.openxmlformats.org/officeDocument/2006/relationships/externalLink" Target="externalLinks/externalLink150.xml"/><Relationship Id="rId227" Type="http://schemas.openxmlformats.org/officeDocument/2006/relationships/externalLink" Target="externalLinks/externalLink206.xml"/><Relationship Id="rId269" Type="http://schemas.openxmlformats.org/officeDocument/2006/relationships/externalLink" Target="externalLinks/externalLink248.xml"/><Relationship Id="rId434" Type="http://schemas.openxmlformats.org/officeDocument/2006/relationships/externalLink" Target="externalLinks/externalLink413.xml"/><Relationship Id="rId476" Type="http://schemas.openxmlformats.org/officeDocument/2006/relationships/externalLink" Target="externalLinks/externalLink455.xml"/><Relationship Id="rId641" Type="http://schemas.openxmlformats.org/officeDocument/2006/relationships/externalLink" Target="externalLinks/externalLink620.xml"/><Relationship Id="rId683" Type="http://schemas.openxmlformats.org/officeDocument/2006/relationships/externalLink" Target="externalLinks/externalLink662.xml"/><Relationship Id="rId33" Type="http://schemas.openxmlformats.org/officeDocument/2006/relationships/externalLink" Target="externalLinks/externalLink12.xml"/><Relationship Id="rId129" Type="http://schemas.openxmlformats.org/officeDocument/2006/relationships/externalLink" Target="externalLinks/externalLink108.xml"/><Relationship Id="rId280" Type="http://schemas.openxmlformats.org/officeDocument/2006/relationships/externalLink" Target="externalLinks/externalLink259.xml"/><Relationship Id="rId336" Type="http://schemas.openxmlformats.org/officeDocument/2006/relationships/externalLink" Target="externalLinks/externalLink315.xml"/><Relationship Id="rId501" Type="http://schemas.openxmlformats.org/officeDocument/2006/relationships/externalLink" Target="externalLinks/externalLink480.xml"/><Relationship Id="rId543" Type="http://schemas.openxmlformats.org/officeDocument/2006/relationships/externalLink" Target="externalLinks/externalLink522.xml"/><Relationship Id="rId75" Type="http://schemas.openxmlformats.org/officeDocument/2006/relationships/externalLink" Target="externalLinks/externalLink54.xml"/><Relationship Id="rId140" Type="http://schemas.openxmlformats.org/officeDocument/2006/relationships/externalLink" Target="externalLinks/externalLink119.xml"/><Relationship Id="rId182" Type="http://schemas.openxmlformats.org/officeDocument/2006/relationships/externalLink" Target="externalLinks/externalLink161.xml"/><Relationship Id="rId378" Type="http://schemas.openxmlformats.org/officeDocument/2006/relationships/externalLink" Target="externalLinks/externalLink357.xml"/><Relationship Id="rId403" Type="http://schemas.openxmlformats.org/officeDocument/2006/relationships/externalLink" Target="externalLinks/externalLink382.xml"/><Relationship Id="rId585" Type="http://schemas.openxmlformats.org/officeDocument/2006/relationships/externalLink" Target="externalLinks/externalLink564.xml"/><Relationship Id="rId6" Type="http://schemas.openxmlformats.org/officeDocument/2006/relationships/worksheet" Target="worksheets/sheet6.xml"/><Relationship Id="rId238" Type="http://schemas.openxmlformats.org/officeDocument/2006/relationships/externalLink" Target="externalLinks/externalLink217.xml"/><Relationship Id="rId445" Type="http://schemas.openxmlformats.org/officeDocument/2006/relationships/externalLink" Target="externalLinks/externalLink424.xml"/><Relationship Id="rId487" Type="http://schemas.openxmlformats.org/officeDocument/2006/relationships/externalLink" Target="externalLinks/externalLink466.xml"/><Relationship Id="rId610" Type="http://schemas.openxmlformats.org/officeDocument/2006/relationships/externalLink" Target="externalLinks/externalLink589.xml"/><Relationship Id="rId652" Type="http://schemas.openxmlformats.org/officeDocument/2006/relationships/externalLink" Target="externalLinks/externalLink631.xml"/><Relationship Id="rId291" Type="http://schemas.openxmlformats.org/officeDocument/2006/relationships/externalLink" Target="externalLinks/externalLink270.xml"/><Relationship Id="rId305" Type="http://schemas.openxmlformats.org/officeDocument/2006/relationships/externalLink" Target="externalLinks/externalLink284.xml"/><Relationship Id="rId347" Type="http://schemas.openxmlformats.org/officeDocument/2006/relationships/externalLink" Target="externalLinks/externalLink326.xml"/><Relationship Id="rId512" Type="http://schemas.openxmlformats.org/officeDocument/2006/relationships/externalLink" Target="externalLinks/externalLink491.xml"/><Relationship Id="rId44" Type="http://schemas.openxmlformats.org/officeDocument/2006/relationships/externalLink" Target="externalLinks/externalLink23.xml"/><Relationship Id="rId86" Type="http://schemas.openxmlformats.org/officeDocument/2006/relationships/externalLink" Target="externalLinks/externalLink65.xml"/><Relationship Id="rId151" Type="http://schemas.openxmlformats.org/officeDocument/2006/relationships/externalLink" Target="externalLinks/externalLink130.xml"/><Relationship Id="rId389" Type="http://schemas.openxmlformats.org/officeDocument/2006/relationships/externalLink" Target="externalLinks/externalLink368.xml"/><Relationship Id="rId554" Type="http://schemas.openxmlformats.org/officeDocument/2006/relationships/externalLink" Target="externalLinks/externalLink533.xml"/><Relationship Id="rId596" Type="http://schemas.openxmlformats.org/officeDocument/2006/relationships/externalLink" Target="externalLinks/externalLink575.xml"/><Relationship Id="rId193" Type="http://schemas.openxmlformats.org/officeDocument/2006/relationships/externalLink" Target="externalLinks/externalLink172.xml"/><Relationship Id="rId207" Type="http://schemas.openxmlformats.org/officeDocument/2006/relationships/externalLink" Target="externalLinks/externalLink186.xml"/><Relationship Id="rId249" Type="http://schemas.openxmlformats.org/officeDocument/2006/relationships/externalLink" Target="externalLinks/externalLink228.xml"/><Relationship Id="rId414" Type="http://schemas.openxmlformats.org/officeDocument/2006/relationships/externalLink" Target="externalLinks/externalLink393.xml"/><Relationship Id="rId456" Type="http://schemas.openxmlformats.org/officeDocument/2006/relationships/externalLink" Target="externalLinks/externalLink435.xml"/><Relationship Id="rId498" Type="http://schemas.openxmlformats.org/officeDocument/2006/relationships/externalLink" Target="externalLinks/externalLink477.xml"/><Relationship Id="rId621" Type="http://schemas.openxmlformats.org/officeDocument/2006/relationships/externalLink" Target="externalLinks/externalLink600.xml"/><Relationship Id="rId663" Type="http://schemas.openxmlformats.org/officeDocument/2006/relationships/externalLink" Target="externalLinks/externalLink642.xml"/><Relationship Id="rId13" Type="http://schemas.openxmlformats.org/officeDocument/2006/relationships/worksheet" Target="worksheets/sheet13.xml"/><Relationship Id="rId109" Type="http://schemas.openxmlformats.org/officeDocument/2006/relationships/externalLink" Target="externalLinks/externalLink88.xml"/><Relationship Id="rId260" Type="http://schemas.openxmlformats.org/officeDocument/2006/relationships/externalLink" Target="externalLinks/externalLink239.xml"/><Relationship Id="rId316" Type="http://schemas.openxmlformats.org/officeDocument/2006/relationships/externalLink" Target="externalLinks/externalLink295.xml"/><Relationship Id="rId523" Type="http://schemas.openxmlformats.org/officeDocument/2006/relationships/externalLink" Target="externalLinks/externalLink502.xml"/><Relationship Id="rId55" Type="http://schemas.openxmlformats.org/officeDocument/2006/relationships/externalLink" Target="externalLinks/externalLink34.xml"/><Relationship Id="rId97" Type="http://schemas.openxmlformats.org/officeDocument/2006/relationships/externalLink" Target="externalLinks/externalLink76.xml"/><Relationship Id="rId120" Type="http://schemas.openxmlformats.org/officeDocument/2006/relationships/externalLink" Target="externalLinks/externalLink99.xml"/><Relationship Id="rId358" Type="http://schemas.openxmlformats.org/officeDocument/2006/relationships/externalLink" Target="externalLinks/externalLink337.xml"/><Relationship Id="rId565" Type="http://schemas.openxmlformats.org/officeDocument/2006/relationships/externalLink" Target="externalLinks/externalLink544.xml"/><Relationship Id="rId162" Type="http://schemas.openxmlformats.org/officeDocument/2006/relationships/externalLink" Target="externalLinks/externalLink141.xml"/><Relationship Id="rId218" Type="http://schemas.openxmlformats.org/officeDocument/2006/relationships/externalLink" Target="externalLinks/externalLink197.xml"/><Relationship Id="rId425" Type="http://schemas.openxmlformats.org/officeDocument/2006/relationships/externalLink" Target="externalLinks/externalLink404.xml"/><Relationship Id="rId467" Type="http://schemas.openxmlformats.org/officeDocument/2006/relationships/externalLink" Target="externalLinks/externalLink446.xml"/><Relationship Id="rId632" Type="http://schemas.openxmlformats.org/officeDocument/2006/relationships/externalLink" Target="externalLinks/externalLink611.xml"/><Relationship Id="rId271" Type="http://schemas.openxmlformats.org/officeDocument/2006/relationships/externalLink" Target="externalLinks/externalLink250.xml"/><Relationship Id="rId674" Type="http://schemas.openxmlformats.org/officeDocument/2006/relationships/externalLink" Target="externalLinks/externalLink653.xml"/><Relationship Id="rId24" Type="http://schemas.openxmlformats.org/officeDocument/2006/relationships/externalLink" Target="externalLinks/externalLink3.xml"/><Relationship Id="rId66" Type="http://schemas.openxmlformats.org/officeDocument/2006/relationships/externalLink" Target="externalLinks/externalLink45.xml"/><Relationship Id="rId131" Type="http://schemas.openxmlformats.org/officeDocument/2006/relationships/externalLink" Target="externalLinks/externalLink110.xml"/><Relationship Id="rId327" Type="http://schemas.openxmlformats.org/officeDocument/2006/relationships/externalLink" Target="externalLinks/externalLink306.xml"/><Relationship Id="rId369" Type="http://schemas.openxmlformats.org/officeDocument/2006/relationships/externalLink" Target="externalLinks/externalLink348.xml"/><Relationship Id="rId534" Type="http://schemas.openxmlformats.org/officeDocument/2006/relationships/externalLink" Target="externalLinks/externalLink513.xml"/><Relationship Id="rId576" Type="http://schemas.openxmlformats.org/officeDocument/2006/relationships/externalLink" Target="externalLinks/externalLink555.xml"/><Relationship Id="rId173" Type="http://schemas.openxmlformats.org/officeDocument/2006/relationships/externalLink" Target="externalLinks/externalLink152.xml"/><Relationship Id="rId229" Type="http://schemas.openxmlformats.org/officeDocument/2006/relationships/externalLink" Target="externalLinks/externalLink208.xml"/><Relationship Id="rId380" Type="http://schemas.openxmlformats.org/officeDocument/2006/relationships/externalLink" Target="externalLinks/externalLink359.xml"/><Relationship Id="rId436" Type="http://schemas.openxmlformats.org/officeDocument/2006/relationships/externalLink" Target="externalLinks/externalLink415.xml"/><Relationship Id="rId601" Type="http://schemas.openxmlformats.org/officeDocument/2006/relationships/externalLink" Target="externalLinks/externalLink580.xml"/><Relationship Id="rId643" Type="http://schemas.openxmlformats.org/officeDocument/2006/relationships/externalLink" Target="externalLinks/externalLink622.xml"/><Relationship Id="rId240" Type="http://schemas.openxmlformats.org/officeDocument/2006/relationships/externalLink" Target="externalLinks/externalLink219.xml"/><Relationship Id="rId478" Type="http://schemas.openxmlformats.org/officeDocument/2006/relationships/externalLink" Target="externalLinks/externalLink457.xml"/><Relationship Id="rId685" Type="http://schemas.openxmlformats.org/officeDocument/2006/relationships/styles" Target="styles.xml"/><Relationship Id="rId35" Type="http://schemas.openxmlformats.org/officeDocument/2006/relationships/externalLink" Target="externalLinks/externalLink14.xml"/><Relationship Id="rId77" Type="http://schemas.openxmlformats.org/officeDocument/2006/relationships/externalLink" Target="externalLinks/externalLink56.xml"/><Relationship Id="rId100" Type="http://schemas.openxmlformats.org/officeDocument/2006/relationships/externalLink" Target="externalLinks/externalLink79.xml"/><Relationship Id="rId282" Type="http://schemas.openxmlformats.org/officeDocument/2006/relationships/externalLink" Target="externalLinks/externalLink261.xml"/><Relationship Id="rId338" Type="http://schemas.openxmlformats.org/officeDocument/2006/relationships/externalLink" Target="externalLinks/externalLink317.xml"/><Relationship Id="rId503" Type="http://schemas.openxmlformats.org/officeDocument/2006/relationships/externalLink" Target="externalLinks/externalLink482.xml"/><Relationship Id="rId545" Type="http://schemas.openxmlformats.org/officeDocument/2006/relationships/externalLink" Target="externalLinks/externalLink524.xml"/><Relationship Id="rId587" Type="http://schemas.openxmlformats.org/officeDocument/2006/relationships/externalLink" Target="externalLinks/externalLink566.xml"/><Relationship Id="rId8" Type="http://schemas.openxmlformats.org/officeDocument/2006/relationships/worksheet" Target="worksheets/sheet8.xml"/><Relationship Id="rId142" Type="http://schemas.openxmlformats.org/officeDocument/2006/relationships/externalLink" Target="externalLinks/externalLink121.xml"/><Relationship Id="rId184" Type="http://schemas.openxmlformats.org/officeDocument/2006/relationships/externalLink" Target="externalLinks/externalLink163.xml"/><Relationship Id="rId391" Type="http://schemas.openxmlformats.org/officeDocument/2006/relationships/externalLink" Target="externalLinks/externalLink370.xml"/><Relationship Id="rId405" Type="http://schemas.openxmlformats.org/officeDocument/2006/relationships/externalLink" Target="externalLinks/externalLink384.xml"/><Relationship Id="rId447" Type="http://schemas.openxmlformats.org/officeDocument/2006/relationships/externalLink" Target="externalLinks/externalLink426.xml"/><Relationship Id="rId612" Type="http://schemas.openxmlformats.org/officeDocument/2006/relationships/externalLink" Target="externalLinks/externalLink591.xml"/><Relationship Id="rId251" Type="http://schemas.openxmlformats.org/officeDocument/2006/relationships/externalLink" Target="externalLinks/externalLink230.xml"/><Relationship Id="rId489" Type="http://schemas.openxmlformats.org/officeDocument/2006/relationships/externalLink" Target="externalLinks/externalLink468.xml"/><Relationship Id="rId654" Type="http://schemas.openxmlformats.org/officeDocument/2006/relationships/externalLink" Target="externalLinks/externalLink633.xml"/><Relationship Id="rId46" Type="http://schemas.openxmlformats.org/officeDocument/2006/relationships/externalLink" Target="externalLinks/externalLink25.xml"/><Relationship Id="rId293" Type="http://schemas.openxmlformats.org/officeDocument/2006/relationships/externalLink" Target="externalLinks/externalLink272.xml"/><Relationship Id="rId307" Type="http://schemas.openxmlformats.org/officeDocument/2006/relationships/externalLink" Target="externalLinks/externalLink286.xml"/><Relationship Id="rId349" Type="http://schemas.openxmlformats.org/officeDocument/2006/relationships/externalLink" Target="externalLinks/externalLink328.xml"/><Relationship Id="rId514" Type="http://schemas.openxmlformats.org/officeDocument/2006/relationships/externalLink" Target="externalLinks/externalLink493.xml"/><Relationship Id="rId556" Type="http://schemas.openxmlformats.org/officeDocument/2006/relationships/externalLink" Target="externalLinks/externalLink535.xml"/><Relationship Id="rId88" Type="http://schemas.openxmlformats.org/officeDocument/2006/relationships/externalLink" Target="externalLinks/externalLink67.xml"/><Relationship Id="rId111" Type="http://schemas.openxmlformats.org/officeDocument/2006/relationships/externalLink" Target="externalLinks/externalLink90.xml"/><Relationship Id="rId153" Type="http://schemas.openxmlformats.org/officeDocument/2006/relationships/externalLink" Target="externalLinks/externalLink132.xml"/><Relationship Id="rId195" Type="http://schemas.openxmlformats.org/officeDocument/2006/relationships/externalLink" Target="externalLinks/externalLink174.xml"/><Relationship Id="rId209" Type="http://schemas.openxmlformats.org/officeDocument/2006/relationships/externalLink" Target="externalLinks/externalLink188.xml"/><Relationship Id="rId360" Type="http://schemas.openxmlformats.org/officeDocument/2006/relationships/externalLink" Target="externalLinks/externalLink339.xml"/><Relationship Id="rId416" Type="http://schemas.openxmlformats.org/officeDocument/2006/relationships/externalLink" Target="externalLinks/externalLink395.xml"/><Relationship Id="rId598" Type="http://schemas.openxmlformats.org/officeDocument/2006/relationships/externalLink" Target="externalLinks/externalLink577.xml"/><Relationship Id="rId220" Type="http://schemas.openxmlformats.org/officeDocument/2006/relationships/externalLink" Target="externalLinks/externalLink199.xml"/><Relationship Id="rId458" Type="http://schemas.openxmlformats.org/officeDocument/2006/relationships/externalLink" Target="externalLinks/externalLink437.xml"/><Relationship Id="rId623" Type="http://schemas.openxmlformats.org/officeDocument/2006/relationships/externalLink" Target="externalLinks/externalLink602.xml"/><Relationship Id="rId665" Type="http://schemas.openxmlformats.org/officeDocument/2006/relationships/externalLink" Target="externalLinks/externalLink644.xml"/><Relationship Id="rId15" Type="http://schemas.openxmlformats.org/officeDocument/2006/relationships/worksheet" Target="worksheets/sheet15.xml"/><Relationship Id="rId57" Type="http://schemas.openxmlformats.org/officeDocument/2006/relationships/externalLink" Target="externalLinks/externalLink36.xml"/><Relationship Id="rId262" Type="http://schemas.openxmlformats.org/officeDocument/2006/relationships/externalLink" Target="externalLinks/externalLink241.xml"/><Relationship Id="rId318" Type="http://schemas.openxmlformats.org/officeDocument/2006/relationships/externalLink" Target="externalLinks/externalLink297.xml"/><Relationship Id="rId525" Type="http://schemas.openxmlformats.org/officeDocument/2006/relationships/externalLink" Target="externalLinks/externalLink504.xml"/><Relationship Id="rId567" Type="http://schemas.openxmlformats.org/officeDocument/2006/relationships/externalLink" Target="externalLinks/externalLink546.xml"/><Relationship Id="rId99" Type="http://schemas.openxmlformats.org/officeDocument/2006/relationships/externalLink" Target="externalLinks/externalLink78.xml"/><Relationship Id="rId122" Type="http://schemas.openxmlformats.org/officeDocument/2006/relationships/externalLink" Target="externalLinks/externalLink101.xml"/><Relationship Id="rId164" Type="http://schemas.openxmlformats.org/officeDocument/2006/relationships/externalLink" Target="externalLinks/externalLink143.xml"/><Relationship Id="rId371" Type="http://schemas.openxmlformats.org/officeDocument/2006/relationships/externalLink" Target="externalLinks/externalLink350.xml"/><Relationship Id="rId427" Type="http://schemas.openxmlformats.org/officeDocument/2006/relationships/externalLink" Target="externalLinks/externalLink406.xml"/><Relationship Id="rId469" Type="http://schemas.openxmlformats.org/officeDocument/2006/relationships/externalLink" Target="externalLinks/externalLink448.xml"/><Relationship Id="rId634" Type="http://schemas.openxmlformats.org/officeDocument/2006/relationships/externalLink" Target="externalLinks/externalLink613.xml"/><Relationship Id="rId676" Type="http://schemas.openxmlformats.org/officeDocument/2006/relationships/externalLink" Target="externalLinks/externalLink655.xml"/><Relationship Id="rId26" Type="http://schemas.openxmlformats.org/officeDocument/2006/relationships/externalLink" Target="externalLinks/externalLink5.xml"/><Relationship Id="rId231" Type="http://schemas.openxmlformats.org/officeDocument/2006/relationships/externalLink" Target="externalLinks/externalLink210.xml"/><Relationship Id="rId273" Type="http://schemas.openxmlformats.org/officeDocument/2006/relationships/externalLink" Target="externalLinks/externalLink252.xml"/><Relationship Id="rId329" Type="http://schemas.openxmlformats.org/officeDocument/2006/relationships/externalLink" Target="externalLinks/externalLink308.xml"/><Relationship Id="rId480" Type="http://schemas.openxmlformats.org/officeDocument/2006/relationships/externalLink" Target="externalLinks/externalLink459.xml"/><Relationship Id="rId536" Type="http://schemas.openxmlformats.org/officeDocument/2006/relationships/externalLink" Target="externalLinks/externalLink515.xml"/><Relationship Id="rId68" Type="http://schemas.openxmlformats.org/officeDocument/2006/relationships/externalLink" Target="externalLinks/externalLink47.xml"/><Relationship Id="rId133" Type="http://schemas.openxmlformats.org/officeDocument/2006/relationships/externalLink" Target="externalLinks/externalLink112.xml"/><Relationship Id="rId175" Type="http://schemas.openxmlformats.org/officeDocument/2006/relationships/externalLink" Target="externalLinks/externalLink154.xml"/><Relationship Id="rId340" Type="http://schemas.openxmlformats.org/officeDocument/2006/relationships/externalLink" Target="externalLinks/externalLink319.xml"/><Relationship Id="rId578" Type="http://schemas.openxmlformats.org/officeDocument/2006/relationships/externalLink" Target="externalLinks/externalLink557.xml"/><Relationship Id="rId200" Type="http://schemas.openxmlformats.org/officeDocument/2006/relationships/externalLink" Target="externalLinks/externalLink179.xml"/><Relationship Id="rId382" Type="http://schemas.openxmlformats.org/officeDocument/2006/relationships/externalLink" Target="externalLinks/externalLink361.xml"/><Relationship Id="rId438" Type="http://schemas.openxmlformats.org/officeDocument/2006/relationships/externalLink" Target="externalLinks/externalLink417.xml"/><Relationship Id="rId603" Type="http://schemas.openxmlformats.org/officeDocument/2006/relationships/externalLink" Target="externalLinks/externalLink582.xml"/><Relationship Id="rId645" Type="http://schemas.openxmlformats.org/officeDocument/2006/relationships/externalLink" Target="externalLinks/externalLink624.xml"/><Relationship Id="rId687" Type="http://schemas.openxmlformats.org/officeDocument/2006/relationships/calcChain" Target="calcChain.xml"/><Relationship Id="rId242" Type="http://schemas.openxmlformats.org/officeDocument/2006/relationships/externalLink" Target="externalLinks/externalLink221.xml"/><Relationship Id="rId284" Type="http://schemas.openxmlformats.org/officeDocument/2006/relationships/externalLink" Target="externalLinks/externalLink263.xml"/><Relationship Id="rId491" Type="http://schemas.openxmlformats.org/officeDocument/2006/relationships/externalLink" Target="externalLinks/externalLink470.xml"/><Relationship Id="rId505" Type="http://schemas.openxmlformats.org/officeDocument/2006/relationships/externalLink" Target="externalLinks/externalLink484.xml"/><Relationship Id="rId37" Type="http://schemas.openxmlformats.org/officeDocument/2006/relationships/externalLink" Target="externalLinks/externalLink16.xml"/><Relationship Id="rId79" Type="http://schemas.openxmlformats.org/officeDocument/2006/relationships/externalLink" Target="externalLinks/externalLink58.xml"/><Relationship Id="rId102" Type="http://schemas.openxmlformats.org/officeDocument/2006/relationships/externalLink" Target="externalLinks/externalLink81.xml"/><Relationship Id="rId144" Type="http://schemas.openxmlformats.org/officeDocument/2006/relationships/externalLink" Target="externalLinks/externalLink123.xml"/><Relationship Id="rId547" Type="http://schemas.openxmlformats.org/officeDocument/2006/relationships/externalLink" Target="externalLinks/externalLink526.xml"/><Relationship Id="rId589" Type="http://schemas.openxmlformats.org/officeDocument/2006/relationships/externalLink" Target="externalLinks/externalLink568.xml"/><Relationship Id="rId90" Type="http://schemas.openxmlformats.org/officeDocument/2006/relationships/externalLink" Target="externalLinks/externalLink69.xml"/><Relationship Id="rId186" Type="http://schemas.openxmlformats.org/officeDocument/2006/relationships/externalLink" Target="externalLinks/externalLink165.xml"/><Relationship Id="rId351" Type="http://schemas.openxmlformats.org/officeDocument/2006/relationships/externalLink" Target="externalLinks/externalLink330.xml"/><Relationship Id="rId393" Type="http://schemas.openxmlformats.org/officeDocument/2006/relationships/externalLink" Target="externalLinks/externalLink372.xml"/><Relationship Id="rId407" Type="http://schemas.openxmlformats.org/officeDocument/2006/relationships/externalLink" Target="externalLinks/externalLink386.xml"/><Relationship Id="rId449" Type="http://schemas.openxmlformats.org/officeDocument/2006/relationships/externalLink" Target="externalLinks/externalLink428.xml"/><Relationship Id="rId614" Type="http://schemas.openxmlformats.org/officeDocument/2006/relationships/externalLink" Target="externalLinks/externalLink593.xml"/><Relationship Id="rId656" Type="http://schemas.openxmlformats.org/officeDocument/2006/relationships/externalLink" Target="externalLinks/externalLink635.xml"/><Relationship Id="rId211" Type="http://schemas.openxmlformats.org/officeDocument/2006/relationships/externalLink" Target="externalLinks/externalLink190.xml"/><Relationship Id="rId253" Type="http://schemas.openxmlformats.org/officeDocument/2006/relationships/externalLink" Target="externalLinks/externalLink232.xml"/><Relationship Id="rId295" Type="http://schemas.openxmlformats.org/officeDocument/2006/relationships/externalLink" Target="externalLinks/externalLink274.xml"/><Relationship Id="rId309" Type="http://schemas.openxmlformats.org/officeDocument/2006/relationships/externalLink" Target="externalLinks/externalLink288.xml"/><Relationship Id="rId460" Type="http://schemas.openxmlformats.org/officeDocument/2006/relationships/externalLink" Target="externalLinks/externalLink439.xml"/><Relationship Id="rId516" Type="http://schemas.openxmlformats.org/officeDocument/2006/relationships/externalLink" Target="externalLinks/externalLink495.xml"/><Relationship Id="rId48" Type="http://schemas.openxmlformats.org/officeDocument/2006/relationships/externalLink" Target="externalLinks/externalLink27.xml"/><Relationship Id="rId113" Type="http://schemas.openxmlformats.org/officeDocument/2006/relationships/externalLink" Target="externalLinks/externalLink92.xml"/><Relationship Id="rId320" Type="http://schemas.openxmlformats.org/officeDocument/2006/relationships/externalLink" Target="externalLinks/externalLink299.xml"/><Relationship Id="rId558" Type="http://schemas.openxmlformats.org/officeDocument/2006/relationships/externalLink" Target="externalLinks/externalLink537.xml"/><Relationship Id="rId155" Type="http://schemas.openxmlformats.org/officeDocument/2006/relationships/externalLink" Target="externalLinks/externalLink134.xml"/><Relationship Id="rId197" Type="http://schemas.openxmlformats.org/officeDocument/2006/relationships/externalLink" Target="externalLinks/externalLink176.xml"/><Relationship Id="rId362" Type="http://schemas.openxmlformats.org/officeDocument/2006/relationships/externalLink" Target="externalLinks/externalLink341.xml"/><Relationship Id="rId418" Type="http://schemas.openxmlformats.org/officeDocument/2006/relationships/externalLink" Target="externalLinks/externalLink397.xml"/><Relationship Id="rId625" Type="http://schemas.openxmlformats.org/officeDocument/2006/relationships/externalLink" Target="externalLinks/externalLink604.xml"/><Relationship Id="rId222" Type="http://schemas.openxmlformats.org/officeDocument/2006/relationships/externalLink" Target="externalLinks/externalLink201.xml"/><Relationship Id="rId264" Type="http://schemas.openxmlformats.org/officeDocument/2006/relationships/externalLink" Target="externalLinks/externalLink243.xml"/><Relationship Id="rId471" Type="http://schemas.openxmlformats.org/officeDocument/2006/relationships/externalLink" Target="externalLinks/externalLink450.xml"/><Relationship Id="rId667" Type="http://schemas.openxmlformats.org/officeDocument/2006/relationships/externalLink" Target="externalLinks/externalLink646.xml"/><Relationship Id="rId17" Type="http://schemas.openxmlformats.org/officeDocument/2006/relationships/worksheet" Target="worksheets/sheet17.xml"/><Relationship Id="rId59" Type="http://schemas.openxmlformats.org/officeDocument/2006/relationships/externalLink" Target="externalLinks/externalLink38.xml"/><Relationship Id="rId124" Type="http://schemas.openxmlformats.org/officeDocument/2006/relationships/externalLink" Target="externalLinks/externalLink103.xml"/><Relationship Id="rId527" Type="http://schemas.openxmlformats.org/officeDocument/2006/relationships/externalLink" Target="externalLinks/externalLink506.xml"/><Relationship Id="rId569" Type="http://schemas.openxmlformats.org/officeDocument/2006/relationships/externalLink" Target="externalLinks/externalLink548.xml"/><Relationship Id="rId70" Type="http://schemas.openxmlformats.org/officeDocument/2006/relationships/externalLink" Target="externalLinks/externalLink49.xml"/><Relationship Id="rId166" Type="http://schemas.openxmlformats.org/officeDocument/2006/relationships/externalLink" Target="externalLinks/externalLink145.xml"/><Relationship Id="rId331" Type="http://schemas.openxmlformats.org/officeDocument/2006/relationships/externalLink" Target="externalLinks/externalLink310.xml"/><Relationship Id="rId373" Type="http://schemas.openxmlformats.org/officeDocument/2006/relationships/externalLink" Target="externalLinks/externalLink352.xml"/><Relationship Id="rId429" Type="http://schemas.openxmlformats.org/officeDocument/2006/relationships/externalLink" Target="externalLinks/externalLink408.xml"/><Relationship Id="rId580" Type="http://schemas.openxmlformats.org/officeDocument/2006/relationships/externalLink" Target="externalLinks/externalLink559.xml"/><Relationship Id="rId636" Type="http://schemas.openxmlformats.org/officeDocument/2006/relationships/externalLink" Target="externalLinks/externalLink615.xml"/><Relationship Id="rId1" Type="http://schemas.openxmlformats.org/officeDocument/2006/relationships/worksheet" Target="worksheets/sheet1.xml"/><Relationship Id="rId233" Type="http://schemas.openxmlformats.org/officeDocument/2006/relationships/externalLink" Target="externalLinks/externalLink212.xml"/><Relationship Id="rId440" Type="http://schemas.openxmlformats.org/officeDocument/2006/relationships/externalLink" Target="externalLinks/externalLink419.xml"/><Relationship Id="rId678" Type="http://schemas.openxmlformats.org/officeDocument/2006/relationships/externalLink" Target="externalLinks/externalLink657.xml"/><Relationship Id="rId28" Type="http://schemas.openxmlformats.org/officeDocument/2006/relationships/externalLink" Target="externalLinks/externalLink7.xml"/><Relationship Id="rId275" Type="http://schemas.openxmlformats.org/officeDocument/2006/relationships/externalLink" Target="externalLinks/externalLink254.xml"/><Relationship Id="rId300" Type="http://schemas.openxmlformats.org/officeDocument/2006/relationships/externalLink" Target="externalLinks/externalLink279.xml"/><Relationship Id="rId482" Type="http://schemas.openxmlformats.org/officeDocument/2006/relationships/externalLink" Target="externalLinks/externalLink461.xml"/><Relationship Id="rId538" Type="http://schemas.openxmlformats.org/officeDocument/2006/relationships/externalLink" Target="externalLinks/externalLink517.xml"/><Relationship Id="rId81" Type="http://schemas.openxmlformats.org/officeDocument/2006/relationships/externalLink" Target="externalLinks/externalLink60.xml"/><Relationship Id="rId135" Type="http://schemas.openxmlformats.org/officeDocument/2006/relationships/externalLink" Target="externalLinks/externalLink114.xml"/><Relationship Id="rId177" Type="http://schemas.openxmlformats.org/officeDocument/2006/relationships/externalLink" Target="externalLinks/externalLink156.xml"/><Relationship Id="rId342" Type="http://schemas.openxmlformats.org/officeDocument/2006/relationships/externalLink" Target="externalLinks/externalLink321.xml"/><Relationship Id="rId384" Type="http://schemas.openxmlformats.org/officeDocument/2006/relationships/externalLink" Target="externalLinks/externalLink363.xml"/><Relationship Id="rId591" Type="http://schemas.openxmlformats.org/officeDocument/2006/relationships/externalLink" Target="externalLinks/externalLink570.xml"/><Relationship Id="rId605" Type="http://schemas.openxmlformats.org/officeDocument/2006/relationships/externalLink" Target="externalLinks/externalLink584.xml"/><Relationship Id="rId202" Type="http://schemas.openxmlformats.org/officeDocument/2006/relationships/externalLink" Target="externalLinks/externalLink181.xml"/><Relationship Id="rId244" Type="http://schemas.openxmlformats.org/officeDocument/2006/relationships/externalLink" Target="externalLinks/externalLink223.xml"/><Relationship Id="rId647" Type="http://schemas.openxmlformats.org/officeDocument/2006/relationships/externalLink" Target="externalLinks/externalLink626.xml"/><Relationship Id="rId39" Type="http://schemas.openxmlformats.org/officeDocument/2006/relationships/externalLink" Target="externalLinks/externalLink18.xml"/><Relationship Id="rId286" Type="http://schemas.openxmlformats.org/officeDocument/2006/relationships/externalLink" Target="externalLinks/externalLink265.xml"/><Relationship Id="rId451" Type="http://schemas.openxmlformats.org/officeDocument/2006/relationships/externalLink" Target="externalLinks/externalLink430.xml"/><Relationship Id="rId493" Type="http://schemas.openxmlformats.org/officeDocument/2006/relationships/externalLink" Target="externalLinks/externalLink472.xml"/><Relationship Id="rId507" Type="http://schemas.openxmlformats.org/officeDocument/2006/relationships/externalLink" Target="externalLinks/externalLink486.xml"/><Relationship Id="rId549" Type="http://schemas.openxmlformats.org/officeDocument/2006/relationships/externalLink" Target="externalLinks/externalLink528.xml"/><Relationship Id="rId50" Type="http://schemas.openxmlformats.org/officeDocument/2006/relationships/externalLink" Target="externalLinks/externalLink29.xml"/><Relationship Id="rId104" Type="http://schemas.openxmlformats.org/officeDocument/2006/relationships/externalLink" Target="externalLinks/externalLink83.xml"/><Relationship Id="rId146" Type="http://schemas.openxmlformats.org/officeDocument/2006/relationships/externalLink" Target="externalLinks/externalLink125.xml"/><Relationship Id="rId188" Type="http://schemas.openxmlformats.org/officeDocument/2006/relationships/externalLink" Target="externalLinks/externalLink167.xml"/><Relationship Id="rId311" Type="http://schemas.openxmlformats.org/officeDocument/2006/relationships/externalLink" Target="externalLinks/externalLink290.xml"/><Relationship Id="rId353" Type="http://schemas.openxmlformats.org/officeDocument/2006/relationships/externalLink" Target="externalLinks/externalLink332.xml"/><Relationship Id="rId395" Type="http://schemas.openxmlformats.org/officeDocument/2006/relationships/externalLink" Target="externalLinks/externalLink374.xml"/><Relationship Id="rId409" Type="http://schemas.openxmlformats.org/officeDocument/2006/relationships/externalLink" Target="externalLinks/externalLink388.xml"/><Relationship Id="rId560" Type="http://schemas.openxmlformats.org/officeDocument/2006/relationships/externalLink" Target="externalLinks/externalLink539.xml"/><Relationship Id="rId92" Type="http://schemas.openxmlformats.org/officeDocument/2006/relationships/externalLink" Target="externalLinks/externalLink71.xml"/><Relationship Id="rId213" Type="http://schemas.openxmlformats.org/officeDocument/2006/relationships/externalLink" Target="externalLinks/externalLink192.xml"/><Relationship Id="rId420" Type="http://schemas.openxmlformats.org/officeDocument/2006/relationships/externalLink" Target="externalLinks/externalLink399.xml"/><Relationship Id="rId616" Type="http://schemas.openxmlformats.org/officeDocument/2006/relationships/externalLink" Target="externalLinks/externalLink595.xml"/><Relationship Id="rId658" Type="http://schemas.openxmlformats.org/officeDocument/2006/relationships/externalLink" Target="externalLinks/externalLink637.xml"/><Relationship Id="rId255" Type="http://schemas.openxmlformats.org/officeDocument/2006/relationships/externalLink" Target="externalLinks/externalLink234.xml"/><Relationship Id="rId297" Type="http://schemas.openxmlformats.org/officeDocument/2006/relationships/externalLink" Target="externalLinks/externalLink276.xml"/><Relationship Id="rId462" Type="http://schemas.openxmlformats.org/officeDocument/2006/relationships/externalLink" Target="externalLinks/externalLink441.xml"/><Relationship Id="rId518" Type="http://schemas.openxmlformats.org/officeDocument/2006/relationships/externalLink" Target="externalLinks/externalLink497.xml"/><Relationship Id="rId115" Type="http://schemas.openxmlformats.org/officeDocument/2006/relationships/externalLink" Target="externalLinks/externalLink94.xml"/><Relationship Id="rId157" Type="http://schemas.openxmlformats.org/officeDocument/2006/relationships/externalLink" Target="externalLinks/externalLink136.xml"/><Relationship Id="rId322" Type="http://schemas.openxmlformats.org/officeDocument/2006/relationships/externalLink" Target="externalLinks/externalLink301.xml"/><Relationship Id="rId364" Type="http://schemas.openxmlformats.org/officeDocument/2006/relationships/externalLink" Target="externalLinks/externalLink343.xml"/><Relationship Id="rId61" Type="http://schemas.openxmlformats.org/officeDocument/2006/relationships/externalLink" Target="externalLinks/externalLink40.xml"/><Relationship Id="rId199" Type="http://schemas.openxmlformats.org/officeDocument/2006/relationships/externalLink" Target="externalLinks/externalLink178.xml"/><Relationship Id="rId571" Type="http://schemas.openxmlformats.org/officeDocument/2006/relationships/externalLink" Target="externalLinks/externalLink550.xml"/><Relationship Id="rId627" Type="http://schemas.openxmlformats.org/officeDocument/2006/relationships/externalLink" Target="externalLinks/externalLink606.xml"/><Relationship Id="rId669" Type="http://schemas.openxmlformats.org/officeDocument/2006/relationships/externalLink" Target="externalLinks/externalLink648.xml"/><Relationship Id="rId19" Type="http://schemas.openxmlformats.org/officeDocument/2006/relationships/worksheet" Target="worksheets/sheet19.xml"/><Relationship Id="rId224" Type="http://schemas.openxmlformats.org/officeDocument/2006/relationships/externalLink" Target="externalLinks/externalLink203.xml"/><Relationship Id="rId266" Type="http://schemas.openxmlformats.org/officeDocument/2006/relationships/externalLink" Target="externalLinks/externalLink245.xml"/><Relationship Id="rId431" Type="http://schemas.openxmlformats.org/officeDocument/2006/relationships/externalLink" Target="externalLinks/externalLink410.xml"/><Relationship Id="rId473" Type="http://schemas.openxmlformats.org/officeDocument/2006/relationships/externalLink" Target="externalLinks/externalLink452.xml"/><Relationship Id="rId529" Type="http://schemas.openxmlformats.org/officeDocument/2006/relationships/externalLink" Target="externalLinks/externalLink508.xml"/><Relationship Id="rId680" Type="http://schemas.openxmlformats.org/officeDocument/2006/relationships/externalLink" Target="externalLinks/externalLink659.xml"/><Relationship Id="rId30" Type="http://schemas.openxmlformats.org/officeDocument/2006/relationships/externalLink" Target="externalLinks/externalLink9.xml"/><Relationship Id="rId126" Type="http://schemas.openxmlformats.org/officeDocument/2006/relationships/externalLink" Target="externalLinks/externalLink105.xml"/><Relationship Id="rId168" Type="http://schemas.openxmlformats.org/officeDocument/2006/relationships/externalLink" Target="externalLinks/externalLink147.xml"/><Relationship Id="rId333" Type="http://schemas.openxmlformats.org/officeDocument/2006/relationships/externalLink" Target="externalLinks/externalLink312.xml"/><Relationship Id="rId540" Type="http://schemas.openxmlformats.org/officeDocument/2006/relationships/externalLink" Target="externalLinks/externalLink519.xml"/><Relationship Id="rId72" Type="http://schemas.openxmlformats.org/officeDocument/2006/relationships/externalLink" Target="externalLinks/externalLink51.xml"/><Relationship Id="rId375" Type="http://schemas.openxmlformats.org/officeDocument/2006/relationships/externalLink" Target="externalLinks/externalLink354.xml"/><Relationship Id="rId582" Type="http://schemas.openxmlformats.org/officeDocument/2006/relationships/externalLink" Target="externalLinks/externalLink561.xml"/><Relationship Id="rId638" Type="http://schemas.openxmlformats.org/officeDocument/2006/relationships/externalLink" Target="externalLinks/externalLink617.xml"/><Relationship Id="rId3" Type="http://schemas.openxmlformats.org/officeDocument/2006/relationships/worksheet" Target="worksheets/sheet3.xml"/><Relationship Id="rId235" Type="http://schemas.openxmlformats.org/officeDocument/2006/relationships/externalLink" Target="externalLinks/externalLink214.xml"/><Relationship Id="rId277" Type="http://schemas.openxmlformats.org/officeDocument/2006/relationships/externalLink" Target="externalLinks/externalLink256.xml"/><Relationship Id="rId400" Type="http://schemas.openxmlformats.org/officeDocument/2006/relationships/externalLink" Target="externalLinks/externalLink379.xml"/><Relationship Id="rId442" Type="http://schemas.openxmlformats.org/officeDocument/2006/relationships/externalLink" Target="externalLinks/externalLink421.xml"/><Relationship Id="rId484" Type="http://schemas.openxmlformats.org/officeDocument/2006/relationships/externalLink" Target="externalLinks/externalLink463.xml"/><Relationship Id="rId137" Type="http://schemas.openxmlformats.org/officeDocument/2006/relationships/externalLink" Target="externalLinks/externalLink116.xml"/><Relationship Id="rId302" Type="http://schemas.openxmlformats.org/officeDocument/2006/relationships/externalLink" Target="externalLinks/externalLink281.xml"/><Relationship Id="rId344" Type="http://schemas.openxmlformats.org/officeDocument/2006/relationships/externalLink" Target="externalLinks/externalLink323.xml"/><Relationship Id="rId41" Type="http://schemas.openxmlformats.org/officeDocument/2006/relationships/externalLink" Target="externalLinks/externalLink20.xml"/><Relationship Id="rId83" Type="http://schemas.openxmlformats.org/officeDocument/2006/relationships/externalLink" Target="externalLinks/externalLink62.xml"/><Relationship Id="rId179" Type="http://schemas.openxmlformats.org/officeDocument/2006/relationships/externalLink" Target="externalLinks/externalLink158.xml"/><Relationship Id="rId386" Type="http://schemas.openxmlformats.org/officeDocument/2006/relationships/externalLink" Target="externalLinks/externalLink365.xml"/><Relationship Id="rId551" Type="http://schemas.openxmlformats.org/officeDocument/2006/relationships/externalLink" Target="externalLinks/externalLink530.xml"/><Relationship Id="rId593" Type="http://schemas.openxmlformats.org/officeDocument/2006/relationships/externalLink" Target="externalLinks/externalLink572.xml"/><Relationship Id="rId607" Type="http://schemas.openxmlformats.org/officeDocument/2006/relationships/externalLink" Target="externalLinks/externalLink586.xml"/><Relationship Id="rId649" Type="http://schemas.openxmlformats.org/officeDocument/2006/relationships/externalLink" Target="externalLinks/externalLink628.xml"/><Relationship Id="rId190" Type="http://schemas.openxmlformats.org/officeDocument/2006/relationships/externalLink" Target="externalLinks/externalLink169.xml"/><Relationship Id="rId204" Type="http://schemas.openxmlformats.org/officeDocument/2006/relationships/externalLink" Target="externalLinks/externalLink183.xml"/><Relationship Id="rId246" Type="http://schemas.openxmlformats.org/officeDocument/2006/relationships/externalLink" Target="externalLinks/externalLink225.xml"/><Relationship Id="rId288" Type="http://schemas.openxmlformats.org/officeDocument/2006/relationships/externalLink" Target="externalLinks/externalLink267.xml"/><Relationship Id="rId411" Type="http://schemas.openxmlformats.org/officeDocument/2006/relationships/externalLink" Target="externalLinks/externalLink390.xml"/><Relationship Id="rId453" Type="http://schemas.openxmlformats.org/officeDocument/2006/relationships/externalLink" Target="externalLinks/externalLink432.xml"/><Relationship Id="rId509" Type="http://schemas.openxmlformats.org/officeDocument/2006/relationships/externalLink" Target="externalLinks/externalLink488.xml"/><Relationship Id="rId660" Type="http://schemas.openxmlformats.org/officeDocument/2006/relationships/externalLink" Target="externalLinks/externalLink639.xml"/><Relationship Id="rId106" Type="http://schemas.openxmlformats.org/officeDocument/2006/relationships/externalLink" Target="externalLinks/externalLink85.xml"/><Relationship Id="rId313" Type="http://schemas.openxmlformats.org/officeDocument/2006/relationships/externalLink" Target="externalLinks/externalLink292.xml"/><Relationship Id="rId495" Type="http://schemas.openxmlformats.org/officeDocument/2006/relationships/externalLink" Target="externalLinks/externalLink474.xml"/><Relationship Id="rId10" Type="http://schemas.openxmlformats.org/officeDocument/2006/relationships/worksheet" Target="worksheets/sheet10.xml"/><Relationship Id="rId52" Type="http://schemas.openxmlformats.org/officeDocument/2006/relationships/externalLink" Target="externalLinks/externalLink31.xml"/><Relationship Id="rId94" Type="http://schemas.openxmlformats.org/officeDocument/2006/relationships/externalLink" Target="externalLinks/externalLink73.xml"/><Relationship Id="rId148" Type="http://schemas.openxmlformats.org/officeDocument/2006/relationships/externalLink" Target="externalLinks/externalLink127.xml"/><Relationship Id="rId355" Type="http://schemas.openxmlformats.org/officeDocument/2006/relationships/externalLink" Target="externalLinks/externalLink334.xml"/><Relationship Id="rId397" Type="http://schemas.openxmlformats.org/officeDocument/2006/relationships/externalLink" Target="externalLinks/externalLink376.xml"/><Relationship Id="rId520" Type="http://schemas.openxmlformats.org/officeDocument/2006/relationships/externalLink" Target="externalLinks/externalLink499.xml"/><Relationship Id="rId562" Type="http://schemas.openxmlformats.org/officeDocument/2006/relationships/externalLink" Target="externalLinks/externalLink541.xml"/><Relationship Id="rId618" Type="http://schemas.openxmlformats.org/officeDocument/2006/relationships/externalLink" Target="externalLinks/externalLink597.xml"/><Relationship Id="rId215" Type="http://schemas.openxmlformats.org/officeDocument/2006/relationships/externalLink" Target="externalLinks/externalLink194.xml"/><Relationship Id="rId257" Type="http://schemas.openxmlformats.org/officeDocument/2006/relationships/externalLink" Target="externalLinks/externalLink236.xml"/><Relationship Id="rId422" Type="http://schemas.openxmlformats.org/officeDocument/2006/relationships/externalLink" Target="externalLinks/externalLink401.xml"/><Relationship Id="rId464" Type="http://schemas.openxmlformats.org/officeDocument/2006/relationships/externalLink" Target="externalLinks/externalLink443.xml"/><Relationship Id="rId299" Type="http://schemas.openxmlformats.org/officeDocument/2006/relationships/externalLink" Target="externalLinks/externalLink278.xml"/><Relationship Id="rId63" Type="http://schemas.openxmlformats.org/officeDocument/2006/relationships/externalLink" Target="externalLinks/externalLink42.xml"/><Relationship Id="rId159" Type="http://schemas.openxmlformats.org/officeDocument/2006/relationships/externalLink" Target="externalLinks/externalLink138.xml"/><Relationship Id="rId366" Type="http://schemas.openxmlformats.org/officeDocument/2006/relationships/externalLink" Target="externalLinks/externalLink345.xml"/><Relationship Id="rId573" Type="http://schemas.openxmlformats.org/officeDocument/2006/relationships/externalLink" Target="externalLinks/externalLink552.xml"/><Relationship Id="rId226" Type="http://schemas.openxmlformats.org/officeDocument/2006/relationships/externalLink" Target="externalLinks/externalLink205.xml"/><Relationship Id="rId433" Type="http://schemas.openxmlformats.org/officeDocument/2006/relationships/externalLink" Target="externalLinks/externalLink412.xml"/><Relationship Id="rId640" Type="http://schemas.openxmlformats.org/officeDocument/2006/relationships/externalLink" Target="externalLinks/externalLink619.xml"/><Relationship Id="rId74" Type="http://schemas.openxmlformats.org/officeDocument/2006/relationships/externalLink" Target="externalLinks/externalLink53.xml"/><Relationship Id="rId377" Type="http://schemas.openxmlformats.org/officeDocument/2006/relationships/externalLink" Target="externalLinks/externalLink356.xml"/><Relationship Id="rId500" Type="http://schemas.openxmlformats.org/officeDocument/2006/relationships/externalLink" Target="externalLinks/externalLink479.xml"/><Relationship Id="rId584" Type="http://schemas.openxmlformats.org/officeDocument/2006/relationships/externalLink" Target="externalLinks/externalLink563.xml"/><Relationship Id="rId5" Type="http://schemas.openxmlformats.org/officeDocument/2006/relationships/worksheet" Target="worksheets/sheet5.xml"/><Relationship Id="rId237" Type="http://schemas.openxmlformats.org/officeDocument/2006/relationships/externalLink" Target="externalLinks/externalLink216.xml"/><Relationship Id="rId444" Type="http://schemas.openxmlformats.org/officeDocument/2006/relationships/externalLink" Target="externalLinks/externalLink423.xml"/><Relationship Id="rId651" Type="http://schemas.openxmlformats.org/officeDocument/2006/relationships/externalLink" Target="externalLinks/externalLink630.xml"/><Relationship Id="rId290" Type="http://schemas.openxmlformats.org/officeDocument/2006/relationships/externalLink" Target="externalLinks/externalLink269.xml"/><Relationship Id="rId304" Type="http://schemas.openxmlformats.org/officeDocument/2006/relationships/externalLink" Target="externalLinks/externalLink283.xml"/><Relationship Id="rId388" Type="http://schemas.openxmlformats.org/officeDocument/2006/relationships/externalLink" Target="externalLinks/externalLink367.xml"/><Relationship Id="rId511" Type="http://schemas.openxmlformats.org/officeDocument/2006/relationships/externalLink" Target="externalLinks/externalLink490.xml"/><Relationship Id="rId609" Type="http://schemas.openxmlformats.org/officeDocument/2006/relationships/externalLink" Target="externalLinks/externalLink588.xml"/><Relationship Id="rId85" Type="http://schemas.openxmlformats.org/officeDocument/2006/relationships/externalLink" Target="externalLinks/externalLink64.xml"/><Relationship Id="rId150" Type="http://schemas.openxmlformats.org/officeDocument/2006/relationships/externalLink" Target="externalLinks/externalLink129.xml"/><Relationship Id="rId595" Type="http://schemas.openxmlformats.org/officeDocument/2006/relationships/externalLink" Target="externalLinks/externalLink574.xml"/><Relationship Id="rId248" Type="http://schemas.openxmlformats.org/officeDocument/2006/relationships/externalLink" Target="externalLinks/externalLink227.xml"/><Relationship Id="rId455" Type="http://schemas.openxmlformats.org/officeDocument/2006/relationships/externalLink" Target="externalLinks/externalLink434.xml"/><Relationship Id="rId662" Type="http://schemas.openxmlformats.org/officeDocument/2006/relationships/externalLink" Target="externalLinks/externalLink641.xml"/><Relationship Id="rId12" Type="http://schemas.openxmlformats.org/officeDocument/2006/relationships/worksheet" Target="worksheets/sheet12.xml"/><Relationship Id="rId108" Type="http://schemas.openxmlformats.org/officeDocument/2006/relationships/externalLink" Target="externalLinks/externalLink87.xml"/><Relationship Id="rId315" Type="http://schemas.openxmlformats.org/officeDocument/2006/relationships/externalLink" Target="externalLinks/externalLink294.xml"/><Relationship Id="rId522" Type="http://schemas.openxmlformats.org/officeDocument/2006/relationships/externalLink" Target="externalLinks/externalLink501.xml"/><Relationship Id="rId96" Type="http://schemas.openxmlformats.org/officeDocument/2006/relationships/externalLink" Target="externalLinks/externalLink75.xml"/><Relationship Id="rId161" Type="http://schemas.openxmlformats.org/officeDocument/2006/relationships/externalLink" Target="externalLinks/externalLink140.xml"/><Relationship Id="rId399" Type="http://schemas.openxmlformats.org/officeDocument/2006/relationships/externalLink" Target="externalLinks/externalLink378.xml"/><Relationship Id="rId259" Type="http://schemas.openxmlformats.org/officeDocument/2006/relationships/externalLink" Target="externalLinks/externalLink238.xml"/><Relationship Id="rId466" Type="http://schemas.openxmlformats.org/officeDocument/2006/relationships/externalLink" Target="externalLinks/externalLink445.xml"/><Relationship Id="rId673" Type="http://schemas.openxmlformats.org/officeDocument/2006/relationships/externalLink" Target="externalLinks/externalLink652.xml"/><Relationship Id="rId23" Type="http://schemas.openxmlformats.org/officeDocument/2006/relationships/externalLink" Target="externalLinks/externalLink2.xml"/><Relationship Id="rId119" Type="http://schemas.openxmlformats.org/officeDocument/2006/relationships/externalLink" Target="externalLinks/externalLink98.xml"/><Relationship Id="rId326" Type="http://schemas.openxmlformats.org/officeDocument/2006/relationships/externalLink" Target="externalLinks/externalLink305.xml"/><Relationship Id="rId533" Type="http://schemas.openxmlformats.org/officeDocument/2006/relationships/externalLink" Target="externalLinks/externalLink512.xml"/><Relationship Id="rId172" Type="http://schemas.openxmlformats.org/officeDocument/2006/relationships/externalLink" Target="externalLinks/externalLink151.xml"/><Relationship Id="rId477" Type="http://schemas.openxmlformats.org/officeDocument/2006/relationships/externalLink" Target="externalLinks/externalLink456.xml"/><Relationship Id="rId600" Type="http://schemas.openxmlformats.org/officeDocument/2006/relationships/externalLink" Target="externalLinks/externalLink579.xml"/><Relationship Id="rId684" Type="http://schemas.openxmlformats.org/officeDocument/2006/relationships/theme" Target="theme/theme1.xml"/><Relationship Id="rId337" Type="http://schemas.openxmlformats.org/officeDocument/2006/relationships/externalLink" Target="externalLinks/externalLink316.xml"/><Relationship Id="rId34" Type="http://schemas.openxmlformats.org/officeDocument/2006/relationships/externalLink" Target="externalLinks/externalLink13.xml"/><Relationship Id="rId544" Type="http://schemas.openxmlformats.org/officeDocument/2006/relationships/externalLink" Target="externalLinks/externalLink523.xml"/><Relationship Id="rId183" Type="http://schemas.openxmlformats.org/officeDocument/2006/relationships/externalLink" Target="externalLinks/externalLink162.xml"/><Relationship Id="rId390" Type="http://schemas.openxmlformats.org/officeDocument/2006/relationships/externalLink" Target="externalLinks/externalLink369.xml"/><Relationship Id="rId404" Type="http://schemas.openxmlformats.org/officeDocument/2006/relationships/externalLink" Target="externalLinks/externalLink383.xml"/><Relationship Id="rId611" Type="http://schemas.openxmlformats.org/officeDocument/2006/relationships/externalLink" Target="externalLinks/externalLink590.xml"/><Relationship Id="rId250" Type="http://schemas.openxmlformats.org/officeDocument/2006/relationships/externalLink" Target="externalLinks/externalLink229.xml"/><Relationship Id="rId488" Type="http://schemas.openxmlformats.org/officeDocument/2006/relationships/externalLink" Target="externalLinks/externalLink467.xml"/><Relationship Id="rId45" Type="http://schemas.openxmlformats.org/officeDocument/2006/relationships/externalLink" Target="externalLinks/externalLink24.xml"/><Relationship Id="rId110" Type="http://schemas.openxmlformats.org/officeDocument/2006/relationships/externalLink" Target="externalLinks/externalLink89.xml"/><Relationship Id="rId348" Type="http://schemas.openxmlformats.org/officeDocument/2006/relationships/externalLink" Target="externalLinks/externalLink327.xml"/><Relationship Id="rId555" Type="http://schemas.openxmlformats.org/officeDocument/2006/relationships/externalLink" Target="externalLinks/externalLink534.xml"/><Relationship Id="rId194" Type="http://schemas.openxmlformats.org/officeDocument/2006/relationships/externalLink" Target="externalLinks/externalLink173.xml"/><Relationship Id="rId208" Type="http://schemas.openxmlformats.org/officeDocument/2006/relationships/externalLink" Target="externalLinks/externalLink187.xml"/><Relationship Id="rId415" Type="http://schemas.openxmlformats.org/officeDocument/2006/relationships/externalLink" Target="externalLinks/externalLink394.xml"/><Relationship Id="rId622" Type="http://schemas.openxmlformats.org/officeDocument/2006/relationships/externalLink" Target="externalLinks/externalLink601.xml"/><Relationship Id="rId261" Type="http://schemas.openxmlformats.org/officeDocument/2006/relationships/externalLink" Target="externalLinks/externalLink240.xml"/><Relationship Id="rId499" Type="http://schemas.openxmlformats.org/officeDocument/2006/relationships/externalLink" Target="externalLinks/externalLink478.xml"/><Relationship Id="rId56" Type="http://schemas.openxmlformats.org/officeDocument/2006/relationships/externalLink" Target="externalLinks/externalLink35.xml"/><Relationship Id="rId359" Type="http://schemas.openxmlformats.org/officeDocument/2006/relationships/externalLink" Target="externalLinks/externalLink338.xml"/><Relationship Id="rId566" Type="http://schemas.openxmlformats.org/officeDocument/2006/relationships/externalLink" Target="externalLinks/externalLink545.xml"/><Relationship Id="rId121" Type="http://schemas.openxmlformats.org/officeDocument/2006/relationships/externalLink" Target="externalLinks/externalLink100.xml"/><Relationship Id="rId219" Type="http://schemas.openxmlformats.org/officeDocument/2006/relationships/externalLink" Target="externalLinks/externalLink198.xml"/><Relationship Id="rId426" Type="http://schemas.openxmlformats.org/officeDocument/2006/relationships/externalLink" Target="externalLinks/externalLink405.xml"/><Relationship Id="rId633" Type="http://schemas.openxmlformats.org/officeDocument/2006/relationships/externalLink" Target="externalLinks/externalLink612.xml"/><Relationship Id="rId67" Type="http://schemas.openxmlformats.org/officeDocument/2006/relationships/externalLink" Target="externalLinks/externalLink46.xml"/><Relationship Id="rId272" Type="http://schemas.openxmlformats.org/officeDocument/2006/relationships/externalLink" Target="externalLinks/externalLink251.xml"/><Relationship Id="rId577" Type="http://schemas.openxmlformats.org/officeDocument/2006/relationships/externalLink" Target="externalLinks/externalLink556.xml"/><Relationship Id="rId132" Type="http://schemas.openxmlformats.org/officeDocument/2006/relationships/externalLink" Target="externalLinks/externalLink111.xml"/><Relationship Id="rId437" Type="http://schemas.openxmlformats.org/officeDocument/2006/relationships/externalLink" Target="externalLinks/externalLink416.xml"/><Relationship Id="rId644" Type="http://schemas.openxmlformats.org/officeDocument/2006/relationships/externalLink" Target="externalLinks/externalLink623.xml"/><Relationship Id="rId283" Type="http://schemas.openxmlformats.org/officeDocument/2006/relationships/externalLink" Target="externalLinks/externalLink262.xml"/><Relationship Id="rId490" Type="http://schemas.openxmlformats.org/officeDocument/2006/relationships/externalLink" Target="externalLinks/externalLink469.xml"/><Relationship Id="rId504" Type="http://schemas.openxmlformats.org/officeDocument/2006/relationships/externalLink" Target="externalLinks/externalLink483.xml"/><Relationship Id="rId78" Type="http://schemas.openxmlformats.org/officeDocument/2006/relationships/externalLink" Target="externalLinks/externalLink57.xml"/><Relationship Id="rId143" Type="http://schemas.openxmlformats.org/officeDocument/2006/relationships/externalLink" Target="externalLinks/externalLink122.xml"/><Relationship Id="rId350" Type="http://schemas.openxmlformats.org/officeDocument/2006/relationships/externalLink" Target="externalLinks/externalLink329.xml"/><Relationship Id="rId588" Type="http://schemas.openxmlformats.org/officeDocument/2006/relationships/externalLink" Target="externalLinks/externalLink567.xml"/><Relationship Id="rId9" Type="http://schemas.openxmlformats.org/officeDocument/2006/relationships/worksheet" Target="worksheets/sheet9.xml"/><Relationship Id="rId210" Type="http://schemas.openxmlformats.org/officeDocument/2006/relationships/externalLink" Target="externalLinks/externalLink189.xml"/><Relationship Id="rId448" Type="http://schemas.openxmlformats.org/officeDocument/2006/relationships/externalLink" Target="externalLinks/externalLink427.xml"/><Relationship Id="rId655" Type="http://schemas.openxmlformats.org/officeDocument/2006/relationships/externalLink" Target="externalLinks/externalLink634.xml"/><Relationship Id="rId294" Type="http://schemas.openxmlformats.org/officeDocument/2006/relationships/externalLink" Target="externalLinks/externalLink273.xml"/><Relationship Id="rId308" Type="http://schemas.openxmlformats.org/officeDocument/2006/relationships/externalLink" Target="externalLinks/externalLink287.xml"/><Relationship Id="rId515" Type="http://schemas.openxmlformats.org/officeDocument/2006/relationships/externalLink" Target="externalLinks/externalLink494.xml"/><Relationship Id="rId89" Type="http://schemas.openxmlformats.org/officeDocument/2006/relationships/externalLink" Target="externalLinks/externalLink68.xml"/><Relationship Id="rId154" Type="http://schemas.openxmlformats.org/officeDocument/2006/relationships/externalLink" Target="externalLinks/externalLink133.xml"/><Relationship Id="rId361" Type="http://schemas.openxmlformats.org/officeDocument/2006/relationships/externalLink" Target="externalLinks/externalLink340.xml"/><Relationship Id="rId599" Type="http://schemas.openxmlformats.org/officeDocument/2006/relationships/externalLink" Target="externalLinks/externalLink578.xml"/><Relationship Id="rId459" Type="http://schemas.openxmlformats.org/officeDocument/2006/relationships/externalLink" Target="externalLinks/externalLink438.xml"/><Relationship Id="rId666" Type="http://schemas.openxmlformats.org/officeDocument/2006/relationships/externalLink" Target="externalLinks/externalLink645.xml"/><Relationship Id="rId16" Type="http://schemas.openxmlformats.org/officeDocument/2006/relationships/worksheet" Target="worksheets/sheet16.xml"/><Relationship Id="rId221" Type="http://schemas.openxmlformats.org/officeDocument/2006/relationships/externalLink" Target="externalLinks/externalLink200.xml"/><Relationship Id="rId319" Type="http://schemas.openxmlformats.org/officeDocument/2006/relationships/externalLink" Target="externalLinks/externalLink298.xml"/><Relationship Id="rId526" Type="http://schemas.openxmlformats.org/officeDocument/2006/relationships/externalLink" Target="externalLinks/externalLink505.xml"/><Relationship Id="rId165" Type="http://schemas.openxmlformats.org/officeDocument/2006/relationships/externalLink" Target="externalLinks/externalLink144.xml"/><Relationship Id="rId372" Type="http://schemas.openxmlformats.org/officeDocument/2006/relationships/externalLink" Target="externalLinks/externalLink351.xml"/><Relationship Id="rId677" Type="http://schemas.openxmlformats.org/officeDocument/2006/relationships/externalLink" Target="externalLinks/externalLink656.xml"/><Relationship Id="rId232" Type="http://schemas.openxmlformats.org/officeDocument/2006/relationships/externalLink" Target="externalLinks/externalLink211.xml"/><Relationship Id="rId27" Type="http://schemas.openxmlformats.org/officeDocument/2006/relationships/externalLink" Target="externalLinks/externalLink6.xml"/><Relationship Id="rId537" Type="http://schemas.openxmlformats.org/officeDocument/2006/relationships/externalLink" Target="externalLinks/externalLink516.xml"/><Relationship Id="rId80" Type="http://schemas.openxmlformats.org/officeDocument/2006/relationships/externalLink" Target="externalLinks/externalLink59.xml"/><Relationship Id="rId176" Type="http://schemas.openxmlformats.org/officeDocument/2006/relationships/externalLink" Target="externalLinks/externalLink155.xml"/><Relationship Id="rId383" Type="http://schemas.openxmlformats.org/officeDocument/2006/relationships/externalLink" Target="externalLinks/externalLink362.xml"/><Relationship Id="rId590" Type="http://schemas.openxmlformats.org/officeDocument/2006/relationships/externalLink" Target="externalLinks/externalLink569.xml"/><Relationship Id="rId604" Type="http://schemas.openxmlformats.org/officeDocument/2006/relationships/externalLink" Target="externalLinks/externalLink583.xml"/><Relationship Id="rId243" Type="http://schemas.openxmlformats.org/officeDocument/2006/relationships/externalLink" Target="externalLinks/externalLink222.xml"/><Relationship Id="rId450" Type="http://schemas.openxmlformats.org/officeDocument/2006/relationships/externalLink" Target="externalLinks/externalLink429.xml"/><Relationship Id="rId38" Type="http://schemas.openxmlformats.org/officeDocument/2006/relationships/externalLink" Target="externalLinks/externalLink17.xml"/><Relationship Id="rId103" Type="http://schemas.openxmlformats.org/officeDocument/2006/relationships/externalLink" Target="externalLinks/externalLink82.xml"/><Relationship Id="rId310" Type="http://schemas.openxmlformats.org/officeDocument/2006/relationships/externalLink" Target="externalLinks/externalLink289.xml"/><Relationship Id="rId548" Type="http://schemas.openxmlformats.org/officeDocument/2006/relationships/externalLink" Target="externalLinks/externalLink527.xml"/><Relationship Id="rId91" Type="http://schemas.openxmlformats.org/officeDocument/2006/relationships/externalLink" Target="externalLinks/externalLink70.xml"/><Relationship Id="rId187" Type="http://schemas.openxmlformats.org/officeDocument/2006/relationships/externalLink" Target="externalLinks/externalLink166.xml"/><Relationship Id="rId394" Type="http://schemas.openxmlformats.org/officeDocument/2006/relationships/externalLink" Target="externalLinks/externalLink373.xml"/><Relationship Id="rId408" Type="http://schemas.openxmlformats.org/officeDocument/2006/relationships/externalLink" Target="externalLinks/externalLink387.xml"/><Relationship Id="rId615" Type="http://schemas.openxmlformats.org/officeDocument/2006/relationships/externalLink" Target="externalLinks/externalLink594.xml"/></Relationships>
</file>

<file path=xl/drawings/drawing1.xml><?xml version="1.0" encoding="utf-8"?>
<xdr:wsDr xmlns:xdr="http://schemas.openxmlformats.org/drawingml/2006/spreadsheetDrawing" xmlns:a="http://schemas.openxmlformats.org/drawingml/2006/main">
  <xdr:twoCellAnchor>
    <xdr:from>
      <xdr:col>0</xdr:col>
      <xdr:colOff>209550</xdr:colOff>
      <xdr:row>1</xdr:row>
      <xdr:rowOff>0</xdr:rowOff>
    </xdr:from>
    <xdr:to>
      <xdr:col>16</xdr:col>
      <xdr:colOff>161925</xdr:colOff>
      <xdr:row>30</xdr:row>
      <xdr:rowOff>0</xdr:rowOff>
    </xdr:to>
    <xdr:grpSp>
      <xdr:nvGrpSpPr>
        <xdr:cNvPr id="2" name="Group 1">
          <a:extLst>
            <a:ext uri="{FF2B5EF4-FFF2-40B4-BE49-F238E27FC236}">
              <a16:creationId xmlns:a16="http://schemas.microsoft.com/office/drawing/2014/main" id="{63A28A57-D1DD-43B3-8C97-48A82F693D09}"/>
            </a:ext>
          </a:extLst>
        </xdr:cNvPr>
        <xdr:cNvGrpSpPr>
          <a:grpSpLocks/>
        </xdr:cNvGrpSpPr>
      </xdr:nvGrpSpPr>
      <xdr:grpSpPr bwMode="auto">
        <a:xfrm>
          <a:off x="209550" y="190500"/>
          <a:ext cx="6402161" cy="10518321"/>
          <a:chOff x="200025" y="190500"/>
          <a:chExt cx="5612946" cy="9422946"/>
        </a:xfrm>
      </xdr:grpSpPr>
      <xdr:sp macro="" textlink="">
        <xdr:nvSpPr>
          <xdr:cNvPr id="3" name="PubHalfFrame">
            <a:extLst>
              <a:ext uri="{FF2B5EF4-FFF2-40B4-BE49-F238E27FC236}">
                <a16:creationId xmlns:a16="http://schemas.microsoft.com/office/drawing/2014/main" id="{C8042777-121B-165C-6394-BFB28D09C343}"/>
              </a:ext>
            </a:extLst>
          </xdr:cNvPr>
          <xdr:cNvSpPr>
            <a:spLocks noEditPoints="1" noChangeArrowheads="1"/>
          </xdr:cNvSpPr>
        </xdr:nvSpPr>
        <xdr:spPr bwMode="auto">
          <a:xfrm rot="5400000">
            <a:off x="5043812" y="322802"/>
            <a:ext cx="601265" cy="599714"/>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0 w 21600"/>
              <a:gd name="T13" fmla="*/ 0 h 21600"/>
              <a:gd name="T14" fmla="*/ 15330 w 21600"/>
              <a:gd name="T15" fmla="*/ 6270 h 21600"/>
            </a:gdLst>
            <a:ahLst/>
            <a:cxnLst>
              <a:cxn ang="T8">
                <a:pos x="T0" y="T1"/>
              </a:cxn>
              <a:cxn ang="T9">
                <a:pos x="T2" y="T3"/>
              </a:cxn>
              <a:cxn ang="T10">
                <a:pos x="T4" y="T5"/>
              </a:cxn>
              <a:cxn ang="T11">
                <a:pos x="T6" y="T7"/>
              </a:cxn>
            </a:cxnLst>
            <a:rect l="T12" t="T13" r="T14" b="T15"/>
            <a:pathLst>
              <a:path w="21600" h="21600">
                <a:moveTo>
                  <a:pt x="0" y="0"/>
                </a:moveTo>
                <a:lnTo>
                  <a:pt x="0" y="21600"/>
                </a:lnTo>
                <a:lnTo>
                  <a:pt x="7200" y="14400"/>
                </a:lnTo>
                <a:lnTo>
                  <a:pt x="7200" y="6270"/>
                </a:lnTo>
                <a:lnTo>
                  <a:pt x="15330" y="6270"/>
                </a:lnTo>
                <a:lnTo>
                  <a:pt x="21600" y="0"/>
                </a:lnTo>
                <a:lnTo>
                  <a:pt x="0" y="0"/>
                </a:lnTo>
                <a:close/>
              </a:path>
            </a:pathLst>
          </a:custGeom>
          <a:solidFill>
            <a:srgbClr val="008000"/>
          </a:solidFill>
          <a:ln w="19050">
            <a:solidFill>
              <a:srgbClr val="FFFF00"/>
            </a:solidFill>
            <a:miter lim="800000"/>
            <a:headEnd/>
            <a:tailEnd/>
          </a:ln>
          <a:effectLst>
            <a:outerShdw dist="107763" dir="2700000" algn="ctr" rotWithShape="0">
              <a:srgbClr val="808080"/>
            </a:outerShdw>
          </a:effectLst>
        </xdr:spPr>
      </xdr:sp>
      <xdr:sp macro="" textlink="">
        <xdr:nvSpPr>
          <xdr:cNvPr id="4" name="PubHalfFrame">
            <a:extLst>
              <a:ext uri="{FF2B5EF4-FFF2-40B4-BE49-F238E27FC236}">
                <a16:creationId xmlns:a16="http://schemas.microsoft.com/office/drawing/2014/main" id="{5E341101-940F-7FDE-E4B9-8C65105F6564}"/>
              </a:ext>
            </a:extLst>
          </xdr:cNvPr>
          <xdr:cNvSpPr>
            <a:spLocks noEditPoints="1" noChangeArrowheads="1"/>
          </xdr:cNvSpPr>
        </xdr:nvSpPr>
        <xdr:spPr bwMode="auto">
          <a:xfrm rot="5400000" flipV="1">
            <a:off x="311696" y="322802"/>
            <a:ext cx="601265" cy="599714"/>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0 w 21600"/>
              <a:gd name="T13" fmla="*/ 0 h 21600"/>
              <a:gd name="T14" fmla="*/ 14400 w 21600"/>
              <a:gd name="T15" fmla="*/ 7200 h 21600"/>
            </a:gdLst>
            <a:ahLst/>
            <a:cxnLst>
              <a:cxn ang="T8">
                <a:pos x="T0" y="T1"/>
              </a:cxn>
              <a:cxn ang="T9">
                <a:pos x="T2" y="T3"/>
              </a:cxn>
              <a:cxn ang="T10">
                <a:pos x="T4" y="T5"/>
              </a:cxn>
              <a:cxn ang="T11">
                <a:pos x="T6" y="T7"/>
              </a:cxn>
            </a:cxnLst>
            <a:rect l="T12" t="T13" r="T14" b="T15"/>
            <a:pathLst>
              <a:path w="21600" h="21600">
                <a:moveTo>
                  <a:pt x="0" y="0"/>
                </a:moveTo>
                <a:lnTo>
                  <a:pt x="0" y="21600"/>
                </a:lnTo>
                <a:lnTo>
                  <a:pt x="7200" y="14400"/>
                </a:lnTo>
                <a:lnTo>
                  <a:pt x="7200" y="7200"/>
                </a:lnTo>
                <a:lnTo>
                  <a:pt x="14400" y="7200"/>
                </a:lnTo>
                <a:lnTo>
                  <a:pt x="21600" y="0"/>
                </a:lnTo>
                <a:lnTo>
                  <a:pt x="0" y="0"/>
                </a:lnTo>
                <a:close/>
              </a:path>
            </a:pathLst>
          </a:custGeom>
          <a:solidFill>
            <a:srgbClr val="008000"/>
          </a:solidFill>
          <a:ln w="19050">
            <a:solidFill>
              <a:srgbClr val="FFFF00"/>
            </a:solidFill>
            <a:miter lim="800000"/>
            <a:headEnd/>
            <a:tailEnd/>
          </a:ln>
          <a:effectLst>
            <a:outerShdw dist="107763" dir="2700000" algn="ctr" rotWithShape="0">
              <a:srgbClr val="808080"/>
            </a:outerShdw>
          </a:effectLst>
        </xdr:spPr>
      </xdr:sp>
      <xdr:sp macro="" textlink="">
        <xdr:nvSpPr>
          <xdr:cNvPr id="5" name="PubHalfFrame">
            <a:extLst>
              <a:ext uri="{FF2B5EF4-FFF2-40B4-BE49-F238E27FC236}">
                <a16:creationId xmlns:a16="http://schemas.microsoft.com/office/drawing/2014/main" id="{E01FC8A9-9667-4768-774D-9E746FA08B22}"/>
              </a:ext>
            </a:extLst>
          </xdr:cNvPr>
          <xdr:cNvSpPr>
            <a:spLocks noEditPoints="1" noChangeArrowheads="1"/>
          </xdr:cNvSpPr>
        </xdr:nvSpPr>
        <xdr:spPr bwMode="auto">
          <a:xfrm rot="5400000" flipH="1">
            <a:off x="4987589" y="8815667"/>
            <a:ext cx="601265" cy="599714"/>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0 w 21600"/>
              <a:gd name="T13" fmla="*/ 0 h 21600"/>
              <a:gd name="T14" fmla="*/ 14400 w 21600"/>
              <a:gd name="T15" fmla="*/ 7200 h 21600"/>
            </a:gdLst>
            <a:ahLst/>
            <a:cxnLst>
              <a:cxn ang="T8">
                <a:pos x="T0" y="T1"/>
              </a:cxn>
              <a:cxn ang="T9">
                <a:pos x="T2" y="T3"/>
              </a:cxn>
              <a:cxn ang="T10">
                <a:pos x="T4" y="T5"/>
              </a:cxn>
              <a:cxn ang="T11">
                <a:pos x="T6" y="T7"/>
              </a:cxn>
            </a:cxnLst>
            <a:rect l="T12" t="T13" r="T14" b="T15"/>
            <a:pathLst>
              <a:path w="21600" h="21600">
                <a:moveTo>
                  <a:pt x="0" y="0"/>
                </a:moveTo>
                <a:lnTo>
                  <a:pt x="0" y="21600"/>
                </a:lnTo>
                <a:lnTo>
                  <a:pt x="7200" y="14400"/>
                </a:lnTo>
                <a:lnTo>
                  <a:pt x="7200" y="7200"/>
                </a:lnTo>
                <a:lnTo>
                  <a:pt x="14400" y="7200"/>
                </a:lnTo>
                <a:lnTo>
                  <a:pt x="21600" y="0"/>
                </a:lnTo>
                <a:lnTo>
                  <a:pt x="0" y="0"/>
                </a:lnTo>
                <a:close/>
              </a:path>
            </a:pathLst>
          </a:custGeom>
          <a:solidFill>
            <a:srgbClr val="008000"/>
          </a:solidFill>
          <a:ln w="19050">
            <a:solidFill>
              <a:srgbClr val="FFFF00"/>
            </a:solidFill>
            <a:miter lim="800000"/>
            <a:headEnd/>
            <a:tailEnd/>
          </a:ln>
          <a:effectLst>
            <a:outerShdw dist="107763" dir="2700000" algn="ctr" rotWithShape="0">
              <a:srgbClr val="808080"/>
            </a:outerShdw>
          </a:effectLst>
        </xdr:spPr>
      </xdr:sp>
      <xdr:sp macro="" textlink="">
        <xdr:nvSpPr>
          <xdr:cNvPr id="6" name="PubHalfFrame">
            <a:extLst>
              <a:ext uri="{FF2B5EF4-FFF2-40B4-BE49-F238E27FC236}">
                <a16:creationId xmlns:a16="http://schemas.microsoft.com/office/drawing/2014/main" id="{0E176E1C-9F52-7992-8A1E-0B5E4768B43B}"/>
              </a:ext>
            </a:extLst>
          </xdr:cNvPr>
          <xdr:cNvSpPr>
            <a:spLocks noEditPoints="1" noChangeArrowheads="1"/>
          </xdr:cNvSpPr>
        </xdr:nvSpPr>
        <xdr:spPr bwMode="auto">
          <a:xfrm rot="-5400000">
            <a:off x="311696" y="8815667"/>
            <a:ext cx="601265" cy="599714"/>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0 w 21600"/>
              <a:gd name="T13" fmla="*/ 0 h 21600"/>
              <a:gd name="T14" fmla="*/ 14400 w 21600"/>
              <a:gd name="T15" fmla="*/ 7200 h 21600"/>
            </a:gdLst>
            <a:ahLst/>
            <a:cxnLst>
              <a:cxn ang="T8">
                <a:pos x="T0" y="T1"/>
              </a:cxn>
              <a:cxn ang="T9">
                <a:pos x="T2" y="T3"/>
              </a:cxn>
              <a:cxn ang="T10">
                <a:pos x="T4" y="T5"/>
              </a:cxn>
              <a:cxn ang="T11">
                <a:pos x="T6" y="T7"/>
              </a:cxn>
            </a:cxnLst>
            <a:rect l="T12" t="T13" r="T14" b="T15"/>
            <a:pathLst>
              <a:path w="21600" h="21600">
                <a:moveTo>
                  <a:pt x="0" y="0"/>
                </a:moveTo>
                <a:lnTo>
                  <a:pt x="0" y="21600"/>
                </a:lnTo>
                <a:lnTo>
                  <a:pt x="7200" y="14400"/>
                </a:lnTo>
                <a:lnTo>
                  <a:pt x="7200" y="7200"/>
                </a:lnTo>
                <a:lnTo>
                  <a:pt x="14400" y="7200"/>
                </a:lnTo>
                <a:lnTo>
                  <a:pt x="21600" y="0"/>
                </a:lnTo>
                <a:lnTo>
                  <a:pt x="0" y="0"/>
                </a:lnTo>
                <a:close/>
              </a:path>
            </a:pathLst>
          </a:custGeom>
          <a:solidFill>
            <a:srgbClr val="008000"/>
          </a:solidFill>
          <a:ln w="19050">
            <a:solidFill>
              <a:srgbClr val="FFFF00"/>
            </a:solidFill>
            <a:miter lim="800000"/>
            <a:headEnd/>
            <a:tailEnd/>
          </a:ln>
          <a:effectLst>
            <a:outerShdw dist="107763" dir="2700000" algn="ctr" rotWithShape="0">
              <a:srgbClr val="808080"/>
            </a:outerShdw>
          </a:effectLst>
        </xdr:spPr>
      </xdr:sp>
      <xdr:sp macro="" textlink="">
        <xdr:nvSpPr>
          <xdr:cNvPr id="7" name="AutoShape 5">
            <a:extLst>
              <a:ext uri="{FF2B5EF4-FFF2-40B4-BE49-F238E27FC236}">
                <a16:creationId xmlns:a16="http://schemas.microsoft.com/office/drawing/2014/main" id="{9F8C9BA8-56A4-23BC-CE1E-EAD47903A158}"/>
              </a:ext>
            </a:extLst>
          </xdr:cNvPr>
          <xdr:cNvSpPr>
            <a:spLocks noChangeArrowheads="1"/>
          </xdr:cNvSpPr>
        </xdr:nvSpPr>
        <xdr:spPr bwMode="auto">
          <a:xfrm>
            <a:off x="200025" y="190500"/>
            <a:ext cx="5612946" cy="9422946"/>
          </a:xfrm>
          <a:prstGeom prst="roundRect">
            <a:avLst>
              <a:gd name="adj" fmla="val 0"/>
            </a:avLst>
          </a:prstGeom>
          <a:noFill/>
          <a:ln w="44450">
            <a:solidFill>
              <a:srgbClr val="FF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8" name="AutoShape 6">
            <a:extLst>
              <a:ext uri="{FF2B5EF4-FFF2-40B4-BE49-F238E27FC236}">
                <a16:creationId xmlns:a16="http://schemas.microsoft.com/office/drawing/2014/main" id="{1B8EC3FE-3477-02C7-F5C7-D572E7772003}"/>
              </a:ext>
            </a:extLst>
          </xdr:cNvPr>
          <xdr:cNvSpPr>
            <a:spLocks noChangeArrowheads="1"/>
          </xdr:cNvSpPr>
        </xdr:nvSpPr>
        <xdr:spPr bwMode="auto">
          <a:xfrm>
            <a:off x="266700" y="266700"/>
            <a:ext cx="5470071" cy="9270546"/>
          </a:xfrm>
          <a:prstGeom prst="roundRect">
            <a:avLst>
              <a:gd name="adj" fmla="val 0"/>
            </a:avLst>
          </a:prstGeom>
          <a:noFill/>
          <a:ln w="28575">
            <a:solidFill>
              <a:srgbClr val="0000FF"/>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Jaggaiahpet\PERIODIC%20MTC%202020-2021\Users\Sangeeta\Desktop\MNTC%2012-%2013\urbills-2012\ur%20evk%203.10\Estimates\pmgsy-phaseII\Nalgonda\Graded-27.Dachar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Jaggaiahpet\PERIODIC%20MTC%202020-2021\Users\Sangeeta\Desktop\MNTC%2012-%2013\urbills-2012\ur%20evk%203.10\Estimates\pmgsy\Deverakonda\87.Gazinaga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Jaggaiahpet\PERIODIC%20MTC%202020-2021\Users\Sangeeta\Desktop\MNTC%2012-%2013\urbills-2012\ur%20evk%203.10\Estimates\pmgsy\Package1304\07.1.package13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Jaggaiahpet\PERIODIC%20MTC%202020-2021\Users\Sangeeta\Desktop\MNTC%2012-%2013\urbills-2012\ur%20evk%203.10\Estimates\Buildings\Mpp_newplan\Miryalaguda\MPP_Rajape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Jaggaiahpet\PERIODIC%20MTC%202020-2021\Users\Sangeeta\Desktop\MNTC%2012-%2013\urbills-2012\ur%20evk%203.10\Estimates\Buildings\MPP_Buildings\mpp%20estimate%20NADIGUDE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Jaggaiahpet\PERIODIC%20MTC%202020-2021\Users\L%20T%20KUMAR\Desktop\DATAS\Master%20Data%20A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ocuments\Buildings\Data\data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Estimates\Buildings\Mpp_newplan\Miryalaguda\MPP_Rajape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Nandigama\APRDF%202013-14\Users\Sangeeta\Desktop\MNTC%2012-%2013\urbills-2012\ur%20evk%203.10\Estimates\pmgsy-phaseII\Nalgonda\Graded-27.Dachara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andigama\APRDF%202013-14\Users\Sangeeta\Desktop\MNTC%2012-%2013\urbills-2012\ur%20evk%203.10\Estimates\pmgsy\Deverakonda\87.Gazinagar.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Nandigama\APRDF%202013-14\Users\Sangeeta\Desktop\MNTC%2012-%2013\urbills-2012\ur%20evk%203.10\Estimates\pmgsy\Package1304\07.1.package13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Nandigama\APRDF%202013-14\Users\Sangeeta\Desktop\MNTC%2012-%2013\urbills-2012\ur%20evk%203.10\Estimates\Buildings\Mpp_newplan\Miryalaguda\MPP_Rajape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andigama\APRDF%202013-14\Users\Sangeeta\Desktop\MNTC%2012-%2013\urbills-2012\ur%20evk%203.10\Estimates\Buildings\MPP_Buildings\mpp%20estimate%20NADIGUDE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Jaggaiahpet\KRISHNA%20PUSHKAR%20ESTIMATES\CVBK%20road%20estimate%2010.2%20to%2016.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diramma\e\Estimates\pmgsy-phaseII\Nalgonda\Graded-27.Dachara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ndiramma\e\Estimates\pmgsy\Deverakonda\87.Gazinagar.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Indiramma\e\Estimates\pmgsy\Package1304\07.1.package130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Rajape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diramma\e\Estimates\Buildings\MPP_Buildings\mpp%20estimate%20NADIGUDE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Indiramma\e\Estimates\pmgsy-phase4\Thungathurthy\Thirumalagiri-Thatipamula-sri%20ram%20tanda\CD%20work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Office_dpo2\f\BACKUP%205-10-2010\New%20Folder\SIVARAM\INTERNAL%20DISTRUBUTION%20SYSTEMS\Data%20Items\Rampachodavaram%20projects\Pipes&amp;Valves09-10\1.Model%20pipelines%20Data%202008-09-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ndiramma\e\Estimates\Buildings\Mpp_newplan\Nalgonda\MPP_Vemulapally.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rccdu\d\P.R.%20Atmakur\Estimates\P.R%20Guest%20house\Ramesh%20PWSS\2007-08\CR-Vchamber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CNEW\Sharing\Estimates\Buildings\MPP_Buildings\mpp%20estimate%20NADIGUDE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ndiramma\e\Documents\Buildings\Data\data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DEE%20NH\Downloads\Users\win\Desktop\UR%20to%20N-K%20road%20from%20km%200.00%20to%2010.000.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Users/DEE%20NH/Downloads/Users/win/Desktop/UR%20to%20N-K%20road%20from%20km%200.00%20to%2010.000.xls" TargetMode="External"/><Relationship Id="rId1" Type="http://schemas.openxmlformats.org/officeDocument/2006/relationships/externalLinkPath" Target="/Users/DEE%20NH/Downloads/Users/win/Desktop/UR%20to%20N-K%20road%20from%20km%200.00%20to%2010.00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Users\DEE%20NH\Downloads\23.2.2021\Users\L%20T%20KUMAR\Desktop\DATAS\Master%20Data%20AP.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Users/DEE%20NH/Downloads/23.2.2021/Users/L%20T%20KUMAR/Desktop/DATAS/Master%20Data%20AP.xls" TargetMode="External"/><Relationship Id="rId1" Type="http://schemas.openxmlformats.org/officeDocument/2006/relationships/externalLinkPath" Target="/Users/DEE%20NH/Downloads/23.2.2021/Users/L%20T%20KUMAR/Desktop/DATAS/Master%20Data%20AP.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Maintenance%202021-22\Mtc%20Corrected\est-MDR-1%20mym-20-21%20(1).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Maintenance%202021-22/Mtc%20Corrected/est-MDR-1%20mym-20-21%20(1).xls" TargetMode="External"/><Relationship Id="rId1" Type="http://schemas.openxmlformats.org/officeDocument/2006/relationships/externalLinkPath" Target="/Maintenance%202021-22/Mtc%20Corrected/est-MDR-1%20mym-20-21%2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Maintenance%202021-22\Mtc%20Corrected\Mtc%20MDR%20Section2%20Mym%2021-22.xls"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Maintenance%202021-22/Mtc%20Corrected/Mtc%20MDR%20Section2%20Mym%2021-22.xls" TargetMode="External"/><Relationship Id="rId1" Type="http://schemas.openxmlformats.org/officeDocument/2006/relationships/externalLinkPath" Target="/Maintenance%202021-22/Mtc%20Corrected/Mtc%20MDR%20Section2%20Mym%2021-2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Maintenance%202021-22\Mtc%20Corrected\Mtc%20Corenet%20Section2%20mym-21-22.xls" TargetMode="External"/></Relationships>
</file>

<file path=xl/externalLinks/_rels/externalLink35.xml.rels><?xml version="1.0" encoding="UTF-8" standalone="yes"?>
<Relationships xmlns="http://schemas.openxmlformats.org/package/2006/relationships"><Relationship Id="rId2" Type="http://schemas.openxmlformats.org/officeDocument/2006/relationships/externalLinkPath" Target="../../../Maintenance%202021-22/Mtc%20Corrected/Mtc%20Corenet%20Section2%20mym-21-22.xls" TargetMode="External"/><Relationship Id="rId1" Type="http://schemas.openxmlformats.org/officeDocument/2006/relationships/externalLinkPath" Target="/Maintenance%202021-22/Mtc%20Corrected/Mtc%20Corenet%20Section2%20mym-21-2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Maintenance%202021-22\Mtc%20Corrected\Mtc%20Corenet%20sec-1%20mym-20-21%20111.xls" TargetMode="External"/></Relationships>
</file>

<file path=xl/externalLinks/_rels/externalLink37.xml.rels><?xml version="1.0" encoding="UTF-8" standalone="yes"?>
<Relationships xmlns="http://schemas.openxmlformats.org/package/2006/relationships"><Relationship Id="rId2" Type="http://schemas.openxmlformats.org/officeDocument/2006/relationships/externalLinkPath" Target="../../../Maintenance%202021-22/Mtc%20Corrected/Mtc%20Corenet%20sec-1%20mym-20-21%20111.xls" TargetMode="External"/><Relationship Id="rId1" Type="http://schemas.openxmlformats.org/officeDocument/2006/relationships/externalLinkPath" Target="/Maintenance%202021-22/Mtc%20Corrected/Mtc%20Corenet%20sec-1%20mym-20-21%2011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Users\win\Desktop\UR%20to%20N-K%20road%20from%20km%200.00%20to%2010.000.xls" TargetMode="External"/></Relationships>
</file>

<file path=xl/externalLinks/_rels/externalLink3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R%20to%20N-K%20road%20from%20km%200.00%20to%2010.000.xls" TargetMode="External"/><Relationship Id="rId1" Type="http://schemas.openxmlformats.org/officeDocument/2006/relationships/externalLinkPath" Target="/Users/Lenovo/Desktop/Vuyyuru/Proposals/CRF%20WORKS/estimate%20with%20bc%20patchwork%20FINAL%20161023/Users/win/Desktop/UR%20to%20N-K%20road%20from%20km%200.00%20to%2010.00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I:\Maintainance%202011-12\R%20&amp;%20B%20DEPARTMENT\MADHU\ESTIMATES\K%20-%20K%20ROAD\AM%20ESTIMATES\AM%20to%20KK%20Road%20for%202008-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L%20T%20KUMAR\Desktop\DATAS\Master%20Data%20AP.xls" TargetMode="External"/></Relationships>
</file>

<file path=xl/externalLinks/_rels/externalLink42.xml.rels><?xml version="1.0" encoding="UTF-8" standalone="yes"?>
<Relationships xmlns="http://schemas.openxmlformats.org/package/2006/relationships"><Relationship Id="rId2" Type="http://schemas.openxmlformats.org/officeDocument/2006/relationships/externalLinkPath" Target="../../../Users/L%20T%20KUMAR/Desktop/DATAS/Master%20Data%20AP.xls" TargetMode="External"/><Relationship Id="rId1" Type="http://schemas.openxmlformats.org/officeDocument/2006/relationships/externalLinkPath" Target="/Users/L%20T%20KUMAR/Desktop/DATAS/Master%20Data%20AP.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23.2.2021\Users\L%20T%20KUMAR\Desktop\DATAS\Master%20Data%20AP.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L%20T%20KUMAR/Desktop/DATAS/Master%20Data%20AP.xls" TargetMode="External"/><Relationship Id="rId1" Type="http://schemas.openxmlformats.org/officeDocument/2006/relationships/externalLinkPath" Target="/Users/Lenovo/Desktop/Vuyyuru/Proposals/CRF%20WORKS/estimate%20with%20bc%20patchwork%20FINAL%20161023/23.2.2021/Users/L%20T%20KUMAR/Desktop/DATAS/Master%20Data%20AP.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Users\lenovo\Downloads\Users\L%20T%20KUMAR\Desktop\DATAS\Master%20Data%20AP.xls" TargetMode="External"/></Relationships>
</file>

<file path=xl/externalLinks/_rels/externalLink46.xml.rels><?xml version="1.0" encoding="UTF-8" standalone="yes"?>
<Relationships xmlns="http://schemas.openxmlformats.org/package/2006/relationships"><Relationship Id="rId2" Type="http://schemas.openxmlformats.org/officeDocument/2006/relationships/externalLinkPath" Target="../../../Users/lenovo/Downloads/Users/L%20T%20KUMAR/Desktop/DATAS/Master%20Data%20AP.xls" TargetMode="External"/><Relationship Id="rId1" Type="http://schemas.openxmlformats.org/officeDocument/2006/relationships/externalLinkPath" Target="/Users/lenovo/Downloads/Users/L%20T%20KUMAR/Desktop/DATAS/Master%20Data%20AP.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I:\Maintainance%202011-12\R%20&amp;%20B\Maintanance-2007\PACKAGE%20I\MAINTANENCE%20OF%20PKAGE%20-%2003-301.xls" TargetMode="External"/></Relationships>
</file>

<file path=xl/externalLinks/_rels/externalLink48.xml.rels><?xml version="1.0" encoding="UTF-8" standalone="yes"?>
<Relationships xmlns="http://schemas.openxmlformats.org/package/2006/relationships"><Relationship Id="rId2" Type="http://schemas.openxmlformats.org/officeDocument/2006/relationships/externalLinkPath" Target="../../../Users/DEE%20NH/Downloads/Users/win/Desktop/R%20&amp;%20B%20DEPARTMENT/MADHU/ESTIMATES/K%20-%20K%20ROAD/AM%20ESTIMATES/AM%20to%20KK%20Road%20for%202008-09.xls" TargetMode="External"/><Relationship Id="rId1" Type="http://schemas.openxmlformats.org/officeDocument/2006/relationships/externalLinkPath" Target="/Users/DEE%20NH/Downloads/Users/win/Desktop/R%20&amp;%20B%20DEPARTMENT/MADHU/ESTIMATES/K%20-%20K%20ROAD/AM%20ESTIMATES/AM%20to%20KK%20Road%20for%202008-0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G:\Nandigama\APRDF%202013-14\bpreddy\R&amp;B\Sadasivpet%20Section\SR\Doulthabad%20Chitkul%20road%202008_09.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CORENET%20WORKS\RSI%20DETAILED%20Estimate%20Modified.%2013.12.13\RSI%20DETAILED%20Estimate%20.%20MODEL.xls" TargetMode="External"/></Relationships>
</file>

<file path=xl/externalLinks/_rels/externalLink51.xml.rels><?xml version="1.0" encoding="UTF-8" standalone="yes"?>
<Relationships xmlns="http://schemas.openxmlformats.org/package/2006/relationships"><Relationship Id="rId2" Type="http://schemas.openxmlformats.org/officeDocument/2006/relationships/externalLinkPath" Target="../../../CORENET%20WORKS/RSI%20DETAILED%20Estimate%20Modified.%2013.12.13/RSI%20DETAILED%20Estimate%20.%20MODEL.xls" TargetMode="External"/><Relationship Id="rId1" Type="http://schemas.openxmlformats.org/officeDocument/2006/relationships/externalLinkPath" Target="/CORENET%20WORKS/RSI%20DETAILED%20Estimate%20Modified.%2013.12.13/RSI%20DETAILED%20Estimate%20.%20MODEL.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Users\DEE%20NH\Downloads\Users\win\Desktop\R%20&amp;%20B\Maintanance-2007\PACKAGE%20I\MAINTANENCE%20OF%20PKAGE%20-%2003-301.xls" TargetMode="External"/></Relationships>
</file>

<file path=xl/externalLinks/_rels/externalLink53.xml.rels><?xml version="1.0" encoding="UTF-8" standalone="yes"?>
<Relationships xmlns="http://schemas.openxmlformats.org/package/2006/relationships"><Relationship Id="rId2" Type="http://schemas.openxmlformats.org/officeDocument/2006/relationships/externalLinkPath" Target="../../../Users/DEE%20NH/Downloads/Users/win/Desktop/R%20&amp;%20B/Maintanance-2007/PACKAGE%20I/MAINTANENCE%20OF%20PKAGE%20-%2003-301.xls" TargetMode="External"/><Relationship Id="rId1" Type="http://schemas.openxmlformats.org/officeDocument/2006/relationships/externalLinkPath" Target="/Users/DEE%20NH/Downloads/Users/win/Desktop/R%20&amp;%20B/Maintanance-2007/PACKAGE%20I/MAINTANENCE%20OF%20PKAGE%20-%2003-3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Users\lenovo\Downloads\Documents%20and%20Settings\Administrator\Desktop\NABARD\Copy%20of%20Datas-2007-08-color%20%20CD.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Users/lenovo/Downloads/Documents%20and%20Settings/Administrator/Desktop/NABARD/Copy%20of%20Datas-2007-08-color%20%20CD.xls" TargetMode="External"/><Relationship Id="rId1" Type="http://schemas.openxmlformats.org/officeDocument/2006/relationships/externalLinkPath" Target="/Users/lenovo/Downloads/Documents%20and%20Settings/Administrator/Desktop/NABARD/Copy%20of%20Datas-2007-08-color%20%20CD.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Users\DEE%20NH\Downloads\Users\win\Desktop\bpreddy\R&amp;B\Sadasivpet%20Section\SR\Doulthabad%20Chitkul%20road%202008_09.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Users/DEE%20NH/Downloads/Users/win/Desktop/bpreddy/R&amp;B/Sadasivpet%20Section/SR/Doulthabad%20Chitkul%20road%202008_09.xls" TargetMode="External"/><Relationship Id="rId1" Type="http://schemas.openxmlformats.org/officeDocument/2006/relationships/externalLinkPath" Target="/Users/DEE%20NH/Downloads/Users/win/Desktop/bpreddy/R&amp;B/Sadasivpet%20Section/SR/Doulthabad%20Chitkul%20road%202008_0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192.168.100.2\Mails%20Received\RAJU%20PR\2008-09%20BUILDINGS\HERITAGE%202008-09\SRIVARIMETTU%20-%20New\WINDOWS\Desktop\PMGSY%20PH-V\ARRR-ver-1104.xls"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20DEPARTMENT/MADHU/ESTIMATES/K%20-%20K%20ROAD/AM%20ESTIMATES/AM%20to%20KK%20Road%20for%202008-09.xls" TargetMode="External"/><Relationship Id="rId1" Type="http://schemas.openxmlformats.org/officeDocument/2006/relationships/externalLinkPath" Target="/Users/Lenovo/Desktop/Vuyyuru/Proposals/CRF%20WORKS/estimate%20with%20bc%20patchwork%20FINAL%20161023/Users/win/Desktop/R%20&amp;%20B%20DEPARTMENT/MADHU/ESTIMATES/K%20-%20K%20ROAD/AM%20ESTIMATES/AM%20to%20KK%20Road%20for%202008-0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Users\win\Desktop\R%20&amp;%20B\Maintanance-2007\PACKAGE%20I\MAINTANENCE%20OF%20PKAGE%20-%2003-301.xls" TargetMode="External"/></Relationships>
</file>

<file path=xl/externalLinks/_rels/externalLink6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Maintanance-2007/PACKAGE%20I/MAINTANENCE%20OF%20PKAGE%20-%2003-301.xls" TargetMode="External"/><Relationship Id="rId1" Type="http://schemas.openxmlformats.org/officeDocument/2006/relationships/externalLinkPath" Target="/Users/Lenovo/Desktop/Vuyyuru/Proposals/CRF%20WORKS/estimate%20with%20bc%20patchwork%20FINAL%20161023/Users/win/Desktop/R%20&amp;%20B/Maintanance-2007/PACKAGE%20I/MAINTANENCE%20OF%20PKAGE%20-%2003-30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Users\win\Desktop\bpreddy\R&amp;B\Sadasivpet%20Section\SR\Doulthabad%20Chitkul%20road%202008_09.xls" TargetMode="External"/></Relationships>
</file>

<file path=xl/externalLinks/_rels/externalLink6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bpreddy/R&amp;B/Sadasivpet%20Section/SR/Doulthabad%20Chitkul%20road%202008_09.xls" TargetMode="External"/><Relationship Id="rId1" Type="http://schemas.openxmlformats.org/officeDocument/2006/relationships/externalLinkPath" Target="/Users/Lenovo/Desktop/Vuyyuru/Proposals/CRF%20WORKS/estimate%20with%20bc%20patchwork%20FINAL%20161023/Users/win/Desktop/bpreddy/R&amp;B/Sadasivpet%20Section/SR/Doulthabad%20Chitkul%20road%202008_09.xls" TargetMode="External"/></Relationships>
</file>

<file path=xl/externalLinks/_rels/externalLink64.xml.rels><?xml version="1.0" encoding="UTF-8" standalone="yes"?>
<Relationships xmlns="http://schemas.openxmlformats.org/package/2006/relationships"><Relationship Id="rId2" Type="http://schemas.openxmlformats.org/officeDocument/2006/relationships/externalLinkPath" Target="../../../Documents%20and%20Settings/user/Desktop/kishore/NH9%20%20RDC%2072%20L/NH%20to%20Mpet%20final.xls" TargetMode="External"/><Relationship Id="rId1" Type="http://schemas.openxmlformats.org/officeDocument/2006/relationships/externalLinkPath" Target="/Documents%20and%20Settings/user/Desktop/kishore/NH9%20%20RDC%2072%20L/NH%20to%20Mpet%20fina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Documents%20and%20Settings\user\Desktop\kishore\NH9%20%20RDC%2072%20L\NH%20to%20Mpet%20fina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System4\e\WINDOWS\Desktop\Desktop\rajsekhar\eluru%20sub\Elluru%20de%20&amp;%20es\estimations%20subm\Eluru%20Data%20Muni%20Modi%20FINAL.xls.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Users\GAYATHRI%20DEVI\Downloads\Mtc,.%202022-23\Vpeta\Vpeta%20MDRs\W%20Est-Vpeta,%20MDR%20Pkg.2022-2023..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Users/win/Desktop/UR%20to%20N-K%20road%20from%20km%200.00%20to%2010.000.xls" TargetMode="External"/><Relationship Id="rId1" Type="http://schemas.openxmlformats.org/officeDocument/2006/relationships/externalLinkPath" Target="/Users/win/Desktop/UR%20to%20N-K%20road%20from%20km%200.00%20to%2010.000.xls" TargetMode="External"/></Relationships>
</file>

<file path=xl/externalLinks/_rels/externalLink69.xml.rels><?xml version="1.0" encoding="UTF-8" standalone="yes"?>
<Relationships xmlns="http://schemas.openxmlformats.org/package/2006/relationships"><Relationship Id="rId2" Type="http://schemas.openxmlformats.org/officeDocument/2006/relationships/externalLinkPath" Target="../../../Users/GAYATHRI%20DEVI/Downloads/Mtc,.%202022-23/Vpeta/Vpeta%20MDRs/W%20Est-Vpeta,%20MDR%20Pkg.2022-2023..xls" TargetMode="External"/><Relationship Id="rId1" Type="http://schemas.openxmlformats.org/officeDocument/2006/relationships/externalLinkPath" Target="/Users/GAYATHRI%20DEVI/Downloads/Mtc,.%202022-23/Vpeta/Vpeta%20MDRs/W%20Est-Vpeta,%20MDR%20Pkg.2022-2023..xls" TargetMode="External"/></Relationships>
</file>

<file path=xl/externalLinks/_rels/externalLink70.xml.rels><?xml version="1.0" encoding="UTF-8" standalone="yes"?>
<Relationships xmlns="http://schemas.openxmlformats.org/package/2006/relationships"><Relationship Id="rId2" Type="http://schemas.openxmlformats.org/officeDocument/2006/relationships/externalLinkPath" Target="../../../Users/win/Desktop/R%20&amp;%20B%20DEPARTMENT/MADHU/ESTIMATES/K%20-%20K%20ROAD/AM%20ESTIMATES/AM%20to%20KK%20Road%20for%202008-09.xls" TargetMode="External"/><Relationship Id="rId1" Type="http://schemas.openxmlformats.org/officeDocument/2006/relationships/externalLinkPath" Target="/Users/win/Desktop/R%20&amp;%20B%20DEPARTMENT/MADHU/ESTIMATES/K%20-%20K%20ROAD/AM%20ESTIMATES/AM%20to%20KK%20Road%20for%202008-09.xls" TargetMode="External"/></Relationships>
</file>

<file path=xl/externalLinks/_rels/externalLink71.xml.rels><?xml version="1.0" encoding="UTF-8" standalone="yes"?>
<Relationships xmlns="http://schemas.openxmlformats.org/package/2006/relationships"><Relationship Id="rId2" Type="http://schemas.openxmlformats.org/officeDocument/2006/relationships/externalLinkPath" Target="../../../PPL%20CM%20Ass/Works%20proposed%202015-16%20dt.14-09-2015/SR%20to%20PPV%20Road.xls" TargetMode="External"/><Relationship Id="rId1" Type="http://schemas.openxmlformats.org/officeDocument/2006/relationships/externalLinkPath" Target="/PPL%20CM%20Ass/Works%20proposed%202015-16%20dt.14-09-2015/SR%20to%20PPV%20Road.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Murty%20PKL%2018.11.2014\Estimates\Pushkarams\Pushkarams%203rd%20phase\PP%20road\PP%20road%20Widening%20%20CC%20&amp;%20BT.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PPL%20CM%20Ass\Works%20proposed%202015-16%20dt.14-09-2015\SR%20to%20PPV%20Road.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E:\Users\L%20T%20KUMAR\Desktop\DATAS\Master%20Data%20AP.xls" TargetMode="External"/></Relationships>
</file>

<file path=xl/externalLinks/_rels/externalLink75.xml.rels><?xml version="1.0" encoding="UTF-8" standalone="yes"?>
<Relationships xmlns="http://schemas.openxmlformats.org/package/2006/relationships"><Relationship Id="rId2" Type="http://schemas.openxmlformats.org/officeDocument/2006/relationships/externalLinkPath" Target="../../../Koilkuntla/D%20E/2017-18/OPRC/Users/L%20T%20KUMAR/Desktop/DATAS/Master%20Data%20AP.xls" TargetMode="External"/><Relationship Id="rId1" Type="http://schemas.openxmlformats.org/officeDocument/2006/relationships/externalLinkPath" Target="/Koilkuntla/D%20E/2017-18/OPRC/Users/L%20T%20KUMAR/Desktop/DATAS/Master%20Data%20AP.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Koilkuntla\D%20E\2017-18\OPRC\Users\L%20T%20KUMAR\Desktop\DATAS\Master%20Data%20AP.xls" TargetMode="External"/></Relationships>
</file>

<file path=xl/externalLinks/_rels/externalLink77.xml.rels><?xml version="1.0" encoding="UTF-8" standalone="yes"?>
<Relationships xmlns="http://schemas.openxmlformats.org/package/2006/relationships"><Relationship Id="rId2" Type="http://schemas.openxmlformats.org/officeDocument/2006/relationships/externalLinkPath" Target="../../../Users/win/Desktop/R%20&amp;%20B/Maintanance-2007/PACKAGE%20I/MAINTANENCE%20OF%20PKAGE%20-%2003-301.xls" TargetMode="External"/><Relationship Id="rId1" Type="http://schemas.openxmlformats.org/officeDocument/2006/relationships/externalLinkPath" Target="/Users/win/Desktop/R%20&amp;%20B/Maintanance-2007/PACKAGE%20I/MAINTANENCE%20OF%20PKAGE%20-%2003-30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Documents%20and%20Settings\Administrator\Desktop\NABARD\Copy%20of%20Datas-2007-08-color%20%20CD.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E:\Koilkuntla\D%20E\2017-18\OPRC\&#160;\BD%20Road_29.500%20to%2031.000.xls" TargetMode="External"/></Relationships>
</file>

<file path=xl/externalLinks/_rels/externalLink80.xml.rels><?xml version="1.0" encoding="UTF-8" standalone="yes"?>
<Relationships xmlns="http://schemas.openxmlformats.org/package/2006/relationships"><Relationship Id="rId2" Type="http://schemas.openxmlformats.org/officeDocument/2006/relationships/externalLinkPath" Target="../../../Koilkuntla/D%20E/2017-18/OPRC/&#160;/BD%20Road_29.500%20to%2031.000.xls" TargetMode="External"/><Relationship Id="rId1" Type="http://schemas.openxmlformats.org/officeDocument/2006/relationships/externalLinkPath" Target="/Koilkuntla/D%20E/2017-18/OPRC/&#160;/BD%20Road_29.500%20to%2031.000.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Users\DEE%20NH\Downloads\Users\win\Desktop\Users\Sangeeta\Desktop\MNTC%2012-%2013\urbills-2012\ur%20evk%203.10\Estimates\pmgsy\Deverakonda\87.Gazinagar.xls" TargetMode="External"/></Relationships>
</file>

<file path=xl/externalLinks/_rels/externalLink82.xml.rels><?xml version="1.0" encoding="UTF-8" standalone="yes"?>
<Relationships xmlns="http://schemas.openxmlformats.org/package/2006/relationships"><Relationship Id="rId2" Type="http://schemas.openxmlformats.org/officeDocument/2006/relationships/externalLinkPath" Target="../../../Users/DEE%20NH/Downloads/Users/win/Desktop/Users/Sangeeta/Desktop/MNTC%2012-%2013/urbills-2012/ur%20evk%203.10/Estimates/pmgsy/Deverakonda/87.Gazinagar.xls" TargetMode="External"/><Relationship Id="rId1" Type="http://schemas.openxmlformats.org/officeDocument/2006/relationships/externalLinkPath" Target="/Users/DEE%20NH/Downloads/Users/win/Desktop/Users/Sangeeta/Desktop/MNTC%2012-%2013/urbills-2012/ur%20evk%203.10/Estimates/pmgsy/Deverakonda/87.Gazinagar.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C:\Users\DEE%20NH\Downloads\Users\win\Desktop\Users\Sangeeta\Desktop\MNTC%2012-%2013\urbills-2012\ur%20evk%203.10\Estimates\pmgsy\Package1304\07.1.package1303.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Users/DEE%20NH/Downloads/Users/win/Desktop/Users/Sangeeta/Desktop/MNTC%2012-%2013/urbills-2012/ur%20evk%203.10/Estimates/pmgsy/Package1304/07.1.package1303.xls" TargetMode="External"/><Relationship Id="rId1" Type="http://schemas.openxmlformats.org/officeDocument/2006/relationships/externalLinkPath" Target="/Users/DEE%20NH/Downloads/Users/win/Desktop/Users/Sangeeta/Desktop/MNTC%2012-%2013/urbills-2012/ur%20evk%203.10/Estimates/pmgsy/Package1304/07.1.package130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8B779C1\Copy%20of%20Datas-2007-08-color%20%20CD.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4375D3E\Master%20Data%20AP.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E:\V.SREEDHAR%20REDDY\Documents%20and%20Settings\Venkat\Desktop\fdr%20over%20flows\Copy%20of%20FDR%20Estt\Doulthabad%20Chitkul%20road%202008_09.xls" TargetMode="External"/></Relationships>
</file>

<file path=xl/externalLinks/_rels/externalLink8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V.SREEDHAR%20REDDY/Documents%20and%20Settings/Venkat/Desktop/fdr%20over%20flows/Copy%20of%20FDR%20Estt/Doulthabad%20Chitkul%20road%202008_09.xls" TargetMode="External"/><Relationship Id="rId1" Type="http://schemas.openxmlformats.org/officeDocument/2006/relationships/externalLinkPath" Target="/Users/Lenovo/Desktop/Vuyyuru/Proposals/CRF%20WORKS/estimate%20with%20bc%20patchwork%20FINAL%20161023/V.SREEDHAR%20REDDY/Documents%20and%20Settings/Venkat/Desktop/fdr%20over%20flows/Copy%20of%20FDR%20Estt/Doulthabad%20Chitkul%20road%202008_09.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HARI-ED09BDA13B\Hari%20E\NALGONDA_HUDCO_WORKEST\HUDCO_7_VOILSINGARAM_KRISHNA_PR\3_PIPELINES_VOILSINGRAM.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J:\Users\User\Desktop\7F%20minor%20works\My%20Documents\docu\docu\R&amp;B%20Dept.%20Estimates\East-Sectio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G:\Jaggaiahpet\PERIODIC%20MTC%202020-2021\Users\User\Desktop\7F%20minor%20works\My%20Documents\docu\docu\R&amp;B%20Dept.%20Estimates\East-Section.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G:\R%20&amp;%20B\Maintanance-2007\PACKAGE%20I\MAINTANENCE%20OF%20PKAGE%20-%2003-30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Users\win\Desktop\Users\Sangeeta\Desktop\MNTC%2012-%2013\urbills-2012\ur%20evk%203.10\Estimates\pmgsy\Deverakonda\87.Gazinagar.xls" TargetMode="External"/></Relationships>
</file>

<file path=xl/externalLinks/_rels/externalLink94.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Sangeeta/Desktop/MNTC%2012-%2013/urbills-2012/ur%20evk%203.10/Estimates/pmgsy/Deverakonda/87.Gazinagar.xls" TargetMode="External"/><Relationship Id="rId1" Type="http://schemas.openxmlformats.org/officeDocument/2006/relationships/externalLinkPath" Target="/Users/Lenovo/Desktop/Vuyyuru/Proposals/CRF%20WORKS/estimate%20with%20bc%20patchwork%20FINAL%20161023/Users/win/Desktop/Users/Sangeeta/Desktop/MNTC%2012-%2013/urbills-2012/ur%20evk%203.10/Estimates/pmgsy/Deverakonda/87.Gazinagar.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Users\Lenovo\Desktop\Vuyyuru\Proposals\CRF%20WORKS\estimate%20with%20bc%20patchwork%20FINAL%20161023\Users\win\Desktop\Users\Sangeeta\Desktop\MNTC%2012-%2013\urbills-2012\ur%20evk%203.10\Estimates\pmgsy\Package1304\07.1.package1303.xls" TargetMode="External"/></Relationships>
</file>

<file path=xl/externalLinks/_rels/externalLink9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Sangeeta/Desktop/MNTC%2012-%2013/urbills-2012/ur%20evk%203.10/Estimates/pmgsy/Package1304/07.1.package1303.xls" TargetMode="External"/><Relationship Id="rId1" Type="http://schemas.openxmlformats.org/officeDocument/2006/relationships/externalLinkPath" Target="/Users/Lenovo/Desktop/Vuyyuru/Proposals/CRF%20WORKS/estimate%20with%20bc%20patchwork%20FINAL%20161023/Users/win/Desktop/Users/Sangeeta/Desktop/MNTC%2012-%2013/urbills-2012/ur%20evk%203.10/Estimates/pmgsy/Package1304/07.1.package130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dministrator\Desktop\NABARD\Copy%20of%20Datas-2007-08-color%20%20C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E:\Koilkuntla\D%20E\2017-18\OPRC\Users\aceracer\Desktop\Users\prasad\Downloads\Medak-Siddipet%20road%2062.3-63.7-Final-total%20length.xls" TargetMode="External"/></Relationships>
</file>

<file path=xl/externalLinks/_rels/externalLink99.xml.rels><?xml version="1.0" encoding="UTF-8" standalone="yes"?>
<Relationships xmlns="http://schemas.openxmlformats.org/package/2006/relationships"><Relationship Id="rId2" Type="http://schemas.openxmlformats.org/officeDocument/2006/relationships/externalLinkPath" Target="../../../Koilkuntla/D%20E/2017-18/OPRC/Users/aceracer/Desktop/Users/prasad/Downloads/Medak-Siddipet%20road%2062.3-63.7-Final-total%20length.xls" TargetMode="External"/><Relationship Id="rId1" Type="http://schemas.openxmlformats.org/officeDocument/2006/relationships/externalLinkPath" Target="/Koilkuntla/D%20E/2017-18/OPRC/Users/aceracer/Desktop/Users/prasad/Downloads/Medak-Siddipet%20road%2062.3-63.7-Final-total%20length.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J:\Nagarjuna\WE%20Full\NALGONDA_HUDCO_WORKEST\HUDCO_7_VOILSINGARAM_KRISHNA_PR\3_PIPELINES_VOILSINGRAM.XLS" TargetMode="External"/></Relationships>
</file>

<file path=xl/externalLinks/_rels/externalLink101.xml.rels><?xml version="1.0" encoding="UTF-8" standalone="yes"?>
<Relationships xmlns="http://schemas.openxmlformats.org/package/2006/relationships"><Relationship Id="rId2" Type="http://schemas.openxmlformats.org/officeDocument/2006/relationships/externalLinkPath" Target="../../../&#160;/DATA%20ASWINI%20KUMAR/Venkats_Master_DATA%20Modified%20(1).xls" TargetMode="External"/><Relationship Id="rId1" Type="http://schemas.openxmlformats.org/officeDocument/2006/relationships/externalLinkPath" Target="/&#160;/DATA%20ASWINI%20KUMAR/Venkats_Master_DATA%20Modified%20(1).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G:\Users\VIJAYAPRASAD\Downloads\SB%20road140916\SB%20rd%20%200.00%20to%203.400\KK%20Rd-Imp.-Data%20with%20SSR%202015-16.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Venkatesan\d\Vinod\Excel\Tender\About%20Blank.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E:\Koilkuntla\D%20E\2017-18\OPRC\Users\prasad\Downloads\Medak-Siddipet%20road%2062.3-63.7-Final-total%20length.xls" TargetMode="External"/></Relationships>
</file>

<file path=xl/externalLinks/_rels/externalLink105.xml.rels><?xml version="1.0" encoding="UTF-8" standalone="yes"?>
<Relationships xmlns="http://schemas.openxmlformats.org/package/2006/relationships"><Relationship Id="rId2" Type="http://schemas.openxmlformats.org/officeDocument/2006/relationships/externalLinkPath" Target="../../../Koilkuntla/D%20E/2017-18/OPRC/Users/prasad/Downloads/Medak-Siddipet%20road%2062.3-63.7-Final-total%20length.xls" TargetMode="External"/><Relationship Id="rId1" Type="http://schemas.openxmlformats.org/officeDocument/2006/relationships/externalLinkPath" Target="/Koilkuntla/D%20E/2017-18/OPRC/Users/prasad/Downloads/Medak-Siddipet%20road%2062.3-63.7-Final-total%20length.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E:\Documents%20and%20Settings\Administrator\Desktop\NABARD\Copy%20of%20Datas-2007-08-color%20%20CD.xls" TargetMode="External"/></Relationships>
</file>

<file path=xl/externalLinks/_rels/externalLink107.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R%20B%202/Downloads/Documents%20and%20Settings/Administrator/Desktop/NABARD/Copy%20of%20Datas-2007-08-color%20%20CD.xls" TargetMode="External"/><Relationship Id="rId1" Type="http://schemas.openxmlformats.org/officeDocument/2006/relationships/externalLinkPath" Target="/Users/Lenovo/Desktop/Vuyyuru/Proposals/CRF%20WORKS/estimate%20with%20bc%20patchwork%20FINAL%20161023/23.2.2021/Users/R%20B%202/Downloads/Documents%20and%20Settings/Administrator/Desktop/NABARD/Copy%20of%20Datas-2007-08-color%20%20CD.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Bharat\Desktop\SB%20road140916\SB%20rd%20%200.00%20to%203.400\KK%20Rd-Imp.-Data%20with%20SSR%202015-16.xls" TargetMode="External"/></Relationships>
</file>

<file path=xl/externalLinks/_rels/externalLink109.xml.rels><?xml version="1.0" encoding="UTF-8" standalone="yes"?>
<Relationships xmlns="http://schemas.openxmlformats.org/package/2006/relationships"><Relationship Id="rId2" Type="http://schemas.openxmlformats.org/officeDocument/2006/relationships/externalLinkPath" Target="../../../Users/Bharat/Desktop/SB%20road140916/SB%20rd%20%200.00%20to%203.400/KK%20Rd-Imp.-Data%20with%20SSR%202015-16.xls" TargetMode="External"/><Relationship Id="rId1" Type="http://schemas.openxmlformats.org/officeDocument/2006/relationships/externalLinkPath" Target="/Users/Bharat/Desktop/SB%20road140916/SB%20rd%20%200.00%20to%203.400/KK%20Rd-Imp.-Data%20with%20SSR%202015-16.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C:\Users\VIJAYAPRASAD\Downloads\SB%20road140916\SB%20rd%20%200.00%20to%203.400\KK%20Rd-Imp.-Data%20with%20SSR%202015-16.xls" TargetMode="External"/></Relationships>
</file>

<file path=xl/externalLinks/_rels/externalLink111.xml.rels><?xml version="1.0" encoding="UTF-8" standalone="yes"?>
<Relationships xmlns="http://schemas.openxmlformats.org/package/2006/relationships"><Relationship Id="rId2" Type="http://schemas.openxmlformats.org/officeDocument/2006/relationships/externalLinkPath" Target="../../../Users/VIJAYAPRASAD/Downloads/SB%20road140916/SB%20rd%20%200.00%20to%203.400/KK%20Rd-Imp.-Data%20with%20SSR%202015-16.xls" TargetMode="External"/><Relationship Id="rId1" Type="http://schemas.openxmlformats.org/officeDocument/2006/relationships/externalLinkPath" Target="/Users/VIJAYAPRASAD/Downloads/SB%20road140916/SB%20rd%20%200.00%20to%203.400/KK%20Rd-Imp.-Data%20with%20SSR%202015-16.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Venkat\VENKAT'S%20(D)\FILES\2%20KC258%20PASADINA\My%20Documents\zero.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MPL\K%20D%20M%20L%20Road\Users\SONY\Downloads\office%20work\Office%20folder\Office%20(R&amp;B)\Imp%20to%20K_Ch%20rd%200.0%20to%2010.0%20%20(SSR_16-17)%20CRF%20(West)%20with%20PC%20plan.xls" TargetMode="External"/></Relationships>
</file>

<file path=xl/externalLinks/_rels/externalLink114.xml.rels><?xml version="1.0" encoding="UTF-8" standalone="yes"?>
<Relationships xmlns="http://schemas.openxmlformats.org/package/2006/relationships"><Relationship Id="rId2" Type="http://schemas.openxmlformats.org/officeDocument/2006/relationships/externalLinkPath" Target="../../../MPL/K%20D%20M%20L%20Road/Users/SONY/Downloads/office%20work/Office%20folder/Office%20(R&amp;B)/Imp%20to%20K_Ch%20rd%200.0%20to%2010.0%20%20(SSR_16-17)%20CRF%20(West)%20with%20PC%20plan.xls" TargetMode="External"/><Relationship Id="rId1" Type="http://schemas.openxmlformats.org/officeDocument/2006/relationships/externalLinkPath" Target="/MPL/K%20D%20M%20L%20Road/Users/SONY/Downloads/office%20work/Office%20folder/Office%20(R&amp;B)/Imp%20to%20K_Ch%20rd%200.0%20to%2010.0%20%20(SSR_16-17)%20CRF%20(West)%20with%20PC%20plan.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Rwsproj9\projects4\NALGONDA_HUDCO_WORKEST\HUDCO_7_VOILSINGARAM_KRISHNA_PR\3_PIPELINES_VOILSINGRAM.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UY+MR%20road%20(7reaches)/UY%20road/UY%200-2.1.xls" TargetMode="External"/><Relationship Id="rId1" Type="http://schemas.openxmlformats.org/officeDocument/2006/relationships/externalLinkPath" Target="/UY+MR%20road%20(7reaches)/UY%20road/UY%200-2.1.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Koilkuntla\D%20E\2017-18\OPRC\1Gollapalem\Desktop%20dt.20.06.2017\Dy%20Road%20CC%20road%2014.03.2017\data0\West%20Black%20spots\KANF%20road%20%20culvert%206.200.xls" TargetMode="External"/></Relationships>
</file>

<file path=xl/externalLinks/_rels/externalLink118.xml.rels><?xml version="1.0" encoding="UTF-8" standalone="yes"?>
<Relationships xmlns="http://schemas.openxmlformats.org/package/2006/relationships"><Relationship Id="rId2" Type="http://schemas.openxmlformats.org/officeDocument/2006/relationships/externalLinkPath" Target="../../../Koilkuntla/D%20E/2017-18/OPRC/1Gollapalem/Desktop%20dt.20.06.2017/Dy%20Road%20CC%20road%2014.03.2017/data0/West%20Black%20spots/KANF%20road%20%20culvert%206.200.xls" TargetMode="External"/><Relationship Id="rId1" Type="http://schemas.openxmlformats.org/officeDocument/2006/relationships/externalLinkPath" Target="/Koilkuntla/D%20E/2017-18/OPRC/1Gollapalem/Desktop%20dt.20.06.2017/Dy%20Road%20CC%20road%2014.03.2017/data0/West%20Black%20spots/KANF%20road%20%20culvert%206.2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E:\Users\EC02\AppData\Local\Temp\Temp1_Pushkaram%20Estimates%20AK%20Road.zip\My%20Documents\docu\docu\R&amp;B%20Dept.%20Estimates\East-Section.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Nandigama\APRDF%202013-14\Users\Sangeeta\Desktop\MNTC%2012-%2013\urbills-2012\ur%20evk%203.10\Estimates\pmgsy-phaseII\Nalgonda\Graded-27.Dacharam.xls" TargetMode="External"/></Relationships>
</file>

<file path=xl/externalLinks/_rels/externalLink121.xml.rels><?xml version="1.0" encoding="UTF-8" standalone="yes"?>
<Relationships xmlns="http://schemas.openxmlformats.org/package/2006/relationships"><Relationship Id="rId2" Type="http://schemas.openxmlformats.org/officeDocument/2006/relationships/externalLinkPath" Target="../../../Nandigama/APRDF%202013-14/Users/Sangeeta/Desktop/MNTC%2012-%2013/urbills-2012/ur%20evk%203.10/Estimates/pmgsy-phaseII/Nalgonda/Graded-27.Dacharam.xls" TargetMode="External"/><Relationship Id="rId1" Type="http://schemas.openxmlformats.org/officeDocument/2006/relationships/externalLinkPath" Target="/Nandigama/APRDF%202013-14/Users/Sangeeta/Desktop/MNTC%2012-%2013/urbills-2012/ur%20evk%203.10/Estimates/pmgsy-phaseII/Nalgonda/Graded-27.Dacharam.xls" TargetMode="External"/></Relationships>
</file>

<file path=xl/externalLinks/_rels/externalLink122.xml.rels><?xml version="1.0" encoding="UTF-8" standalone="yes"?>
<Relationships xmlns="http://schemas.openxmlformats.org/package/2006/relationships"><Relationship Id="rId2" Type="http://schemas.openxmlformats.org/officeDocument/2006/relationships/externalLinkPath" Target="../../../&#160;/MTC%202016-17/Mtc%20of%20SH%20roads/Mtc%20Pack%20SH%202016-17%20Mgl/Master%20Data%20with%20SOR%202015-16%20(Recovered).xls" TargetMode="External"/><Relationship Id="rId1" Type="http://schemas.openxmlformats.org/officeDocument/2006/relationships/externalLinkPath" Target="/&#160;/MTC%202016-17/Mtc%20of%20SH%20roads/Mtc%20Pack%20SH%202016-17%20Mgl/Master%20Data%20with%20SOR%202015-16%20(Recovered).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Nandigama\APRDF%202013-14\Users\Sangeeta\Desktop\MNTC%2012-%2013\urbills-2012\ur%20evk%203.10\Estimates\pmgsy\Deverakonda\87.Gazinagar.xls" TargetMode="External"/></Relationships>
</file>

<file path=xl/externalLinks/_rels/externalLink124.xml.rels><?xml version="1.0" encoding="UTF-8" standalone="yes"?>
<Relationships xmlns="http://schemas.openxmlformats.org/package/2006/relationships"><Relationship Id="rId2" Type="http://schemas.openxmlformats.org/officeDocument/2006/relationships/externalLinkPath" Target="../../../Nandigama/APRDF%202013-14/Users/Sangeeta/Desktop/MNTC%2012-%2013/urbills-2012/ur%20evk%203.10/Estimates/pmgsy/Deverakonda/87.Gazinagar.xls" TargetMode="External"/><Relationship Id="rId1" Type="http://schemas.openxmlformats.org/officeDocument/2006/relationships/externalLinkPath" Target="/Nandigama/APRDF%202013-14/Users/Sangeeta/Desktop/MNTC%2012-%2013/urbills-2012/ur%20evk%203.10/Estimates/pmgsy/Deverakonda/87.Gazinagar.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Nandigama\APRDF%202013-14\Users\Sangeeta\Desktop\MNTC%2012-%2013\urbills-2012\ur%20evk%203.10\Estimates\pmgsy\Package1304\07.1.package1303.xls" TargetMode="External"/></Relationships>
</file>

<file path=xl/externalLinks/_rels/externalLink126.xml.rels><?xml version="1.0" encoding="UTF-8" standalone="yes"?>
<Relationships xmlns="http://schemas.openxmlformats.org/package/2006/relationships"><Relationship Id="rId2" Type="http://schemas.openxmlformats.org/officeDocument/2006/relationships/externalLinkPath" Target="../../../Nandigama/APRDF%202013-14/Users/Sangeeta/Desktop/MNTC%2012-%2013/urbills-2012/ur%20evk%203.10/Estimates/pmgsy/Package1304/07.1.package1303.xls" TargetMode="External"/><Relationship Id="rId1" Type="http://schemas.openxmlformats.org/officeDocument/2006/relationships/externalLinkPath" Target="/Nandigama/APRDF%202013-14/Users/Sangeeta/Desktop/MNTC%2012-%2013/urbills-2012/ur%20evk%203.10/Estimates/pmgsy/Package1304/07.1.package1303.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Nandigama\APRDF%202013-14\Users\Sangeeta\Desktop\MNTC%2012-%2013\urbills-2012\ur%20evk%203.10\Estimates\Buildings\Mpp_newplan\Miryalaguda\MPP_Rajapet.xls" TargetMode="External"/></Relationships>
</file>

<file path=xl/externalLinks/_rels/externalLink128.xml.rels><?xml version="1.0" encoding="UTF-8" standalone="yes"?>
<Relationships xmlns="http://schemas.openxmlformats.org/package/2006/relationships"><Relationship Id="rId2" Type="http://schemas.openxmlformats.org/officeDocument/2006/relationships/externalLinkPath" Target="../../../Nandigama/APRDF%202013-14/Users/Sangeeta/Desktop/MNTC%2012-%2013/urbills-2012/ur%20evk%203.10/Estimates/Buildings/Mpp_newplan/Miryalaguda/MPP_Rajapet.xls" TargetMode="External"/><Relationship Id="rId1" Type="http://schemas.openxmlformats.org/officeDocument/2006/relationships/externalLinkPath" Target="/Nandigama/APRDF%202013-14/Users/Sangeeta/Desktop/MNTC%2012-%2013/urbills-2012/ur%20evk%203.10/Estimates/Buildings/Mpp_newplan/Miryalaguda/MPP_Rajapet.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C:\Nandigama\APRDF%202013-14\Users\Sangeeta\Desktop\MNTC%2012-%2013\urbills-2012\ur%20evk%203.10\Estimates\Buildings\MPP_Buildings\mpp%20estimate%20NADIGUDEM.xls" TargetMode="External"/></Relationships>
</file>

<file path=xl/externalLinks/_rels/externalLink130.xml.rels><?xml version="1.0" encoding="UTF-8" standalone="yes"?>
<Relationships xmlns="http://schemas.openxmlformats.org/package/2006/relationships"><Relationship Id="rId2" Type="http://schemas.openxmlformats.org/officeDocument/2006/relationships/externalLinkPath" Target="../../../Nandigama/APRDF%202013-14/Users/Sangeeta/Desktop/MNTC%2012-%2013/urbills-2012/ur%20evk%203.10/Estimates/Buildings/MPP_Buildings/mpp%20estimate%20NADIGUDEM.xls" TargetMode="External"/><Relationship Id="rId1" Type="http://schemas.openxmlformats.org/officeDocument/2006/relationships/externalLinkPath" Target="/Nandigama/APRDF%202013-14/Users/Sangeeta/Desktop/MNTC%2012-%2013/urbills-2012/ur%20evk%203.10/Estimates/Buildings/MPP_Buildings/mpp%20estimate%20NADIGUDEM.xls" TargetMode="External"/></Relationships>
</file>

<file path=xl/externalLinks/_rels/externalLink131.xml.rels><?xml version="1.0" encoding="UTF-8" standalone="yes"?>
<Relationships xmlns="http://schemas.openxmlformats.org/package/2006/relationships"><Relationship Id="rId2" Type="http://schemas.openxmlformats.org/officeDocument/2006/relationships/externalLinkPath" Target="../../../MANGALAGIRI-OLD/AEE-MGL-MADHU/AEE-MGL%20pendrive%20data%20as%20on%2017.04.17/Uy+MR%20final%20WE/Working%20Estimate%204.000%20to%206.450.xlsx" TargetMode="External"/><Relationship Id="rId1" Type="http://schemas.openxmlformats.org/officeDocument/2006/relationships/externalLinkPath" Target="/MANGALAGIRI-OLD/AEE-MGL-MADHU/AEE-MGL%20pendrive%20data%20as%20on%2017.04.17/Uy+MR%20final%20WE/Working%20Estimate%204.000%20to%206.450.xlsx" TargetMode="External"/></Relationships>
</file>

<file path=xl/externalLinks/_rels/externalLink132.xml.rels><?xml version="1.0" encoding="UTF-8" standalone="yes"?>
<Relationships xmlns="http://schemas.openxmlformats.org/package/2006/relationships"><Relationship Id="rId2" Type="http://schemas.openxmlformats.org/officeDocument/2006/relationships/externalLinkPath" Target="../../../Documents%20and%20Settings/Admin/Desktop/DATA%20ASWINI%20KUMAR/Venkats_Master_DATA%20Modified%20(3).xls" TargetMode="External"/><Relationship Id="rId1" Type="http://schemas.openxmlformats.org/officeDocument/2006/relationships/externalLinkPath" Target="/Documents%20and%20Settings/Admin/Desktop/DATA%20ASWINI%20KUMAR/Venkats_Master_DATA%20Modified%20(3).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J:\Nagarjuna\WE%20Full\07%202010%20Marketing%20Estimates\2010-11_NAGAYALANKA.xls"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Koilkuntla/D%20E/2017-18/OPRC/Estimates/ambajipeta/Ambajipeta%20road%20changed%20revised%20estimate%20for%20ts%20-%20Copy.xls" TargetMode="External"/><Relationship Id="rId1" Type="http://schemas.openxmlformats.org/officeDocument/2006/relationships/externalLinkPath" Target="/Koilkuntla/D%20E/2017-18/OPRC/Estimates/ambajipeta/Ambajipeta%20road%20changed%20revised%20estimate%20for%20ts%20-%20Copy.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E:\Koilkuntla\D%20E\2017-18\OPRC\Estimates\ambajipeta\Ambajipeta%20road%20changed%20revised%20estimate%20for%20ts%20-%20Copy.xls" TargetMode="External"/></Relationships>
</file>

<file path=xl/externalLinks/_rels/externalLink136.xml.rels><?xml version="1.0" encoding="UTF-8" standalone="yes"?>
<Relationships xmlns="http://schemas.openxmlformats.org/package/2006/relationships"><Relationship Id="rId2" Type="http://schemas.openxmlformats.org/officeDocument/2006/relationships/externalLinkPath" Target="../../../Documents%20and%20Settings/Admin/My%20Documents/Madhu-AEE/Road%20Safety%20Estimates/UR%20to%20MR%20road-2.xls" TargetMode="External"/><Relationship Id="rId1" Type="http://schemas.openxmlformats.org/officeDocument/2006/relationships/externalLinkPath" Target="/Documents%20and%20Settings/Admin/My%20Documents/Madhu-AEE/Road%20Safety%20Estimates/UR%20to%20MR%20road-2.xls" TargetMode="External"/></Relationships>
</file>

<file path=xl/externalLinks/_rels/externalLink137.xml.rels><?xml version="1.0" encoding="UTF-8" standalone="yes"?>
<Relationships xmlns="http://schemas.openxmlformats.org/package/2006/relationships"><Relationship Id="rId2" Type="http://schemas.openxmlformats.org/officeDocument/2006/relationships/externalLinkPath" Target="../../../Documents%20and%20Settings/Admin/My%20Documents/Madhu-AEE/Road%20Safety%20Estimates/Ur%20to%20EV-2.xls" TargetMode="External"/><Relationship Id="rId1" Type="http://schemas.openxmlformats.org/officeDocument/2006/relationships/externalLinkPath" Target="/Documents%20and%20Settings/Admin/My%20Documents/Madhu-AEE/Road%20Safety%20Estimates/Ur%20to%20EV-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E:\Koilkuntla\D%20E\2017-18\OPRC\Users\praveena\Desktop\MMD-4%20IMP%20TO%20S_R%20RD%200.0%20TO%204.250%20%20(SSR_16-17)%20CRF-23.09.2016.XLS.NPAV.xls" TargetMode="External"/></Relationships>
</file>

<file path=xl/externalLinks/_rels/externalLink139.xml.rels><?xml version="1.0" encoding="UTF-8" standalone="yes"?>
<Relationships xmlns="http://schemas.openxmlformats.org/package/2006/relationships"><Relationship Id="rId2" Type="http://schemas.openxmlformats.org/officeDocument/2006/relationships/externalLinkPath" Target="../../../Users/R%20B%202/Downloads/data0/(R&amp;B)%20SECTION-%20%20%20KOVVUR/Divider%20on%20EGK%20road/egk%20road%20devider%20sub%20work.xls" TargetMode="External"/><Relationship Id="rId1" Type="http://schemas.openxmlformats.org/officeDocument/2006/relationships/externalLinkPath" Target="/Users/R%20B%202/Downloads/data0/(R&amp;B)%20SECTION-%20%20%20KOVVUR/Divider%20on%20EGK%20road/egk%20road%20devider%20sub%20work.xls" TargetMode="External"/></Relationships>
</file>

<file path=xl/externalLinks/_rels/externalLink140.xml.rels><?xml version="1.0" encoding="UTF-8" standalone="yes"?>
<Relationships xmlns="http://schemas.openxmlformats.org/package/2006/relationships"><Relationship Id="rId2" Type="http://schemas.openxmlformats.org/officeDocument/2006/relationships/externalLinkPath" Target="../../../Koilkuntla/D%20E/2017-18/OPRC/Users/praveena/Desktop/MMD-4%20IMP%20TO%20S_R%20RD%200.0%20TO%204.250%20%20(SSR_16-17)%20CRF-23.09.2016.XLS.NPAV.xls" TargetMode="External"/><Relationship Id="rId1" Type="http://schemas.openxmlformats.org/officeDocument/2006/relationships/externalLinkPath" Target="/Koilkuntla/D%20E/2017-18/OPRC/Users/praveena/Desktop/MMD-4%20IMP%20TO%20S_R%20RD%200.0%20TO%204.250%20%20(SSR_16-17)%20CRF-23.09.2016.XLS.NPAV.xls" TargetMode="External"/></Relationships>
</file>

<file path=xl/externalLinks/_rels/externalLink14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R%20B%202/Downloads/C%20DRIVE,personel/TDR/Extra/SSR07-08_toJakeru-estdpr.xls" TargetMode="External"/><Relationship Id="rId1" Type="http://schemas.openxmlformats.org/officeDocument/2006/relationships/externalLinkPath" Target="/Users/Lenovo/Desktop/Vuyyuru/Proposals/CRF%20WORKS/estimate%20with%20bc%20patchwork%20FINAL%20161023/23.2.2021/Users/R%20B%202/Downloads/C%20DRIVE,personel/TDR/Extra/SSR07-08_toJakeru-estdpr.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E:\Koilkuntla\D%20E\2017-18\OPRC\C%20DRIVE,personel\TDR\Extra\SSR07-08_toJakeru-estdpr.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E:\C%20DRIVE,personel\TDR\Extra\SSR07-08_toJakeru-estdpr.xls" TargetMode="External"/></Relationships>
</file>

<file path=xl/externalLinks/_rels/externalLink144.xml.rels><?xml version="1.0" encoding="UTF-8" standalone="yes"?>
<Relationships xmlns="http://schemas.openxmlformats.org/package/2006/relationships"><Relationship Id="rId2" Type="http://schemas.openxmlformats.org/officeDocument/2006/relationships/externalLinkPath" Target="../../../CRDA/CRDA%20-%20DEE%20sir/UY+MR%20road%20(7reaches)/UY%20road/UY%204-6.45%20revised.xls" TargetMode="External"/><Relationship Id="rId1" Type="http://schemas.openxmlformats.org/officeDocument/2006/relationships/externalLinkPath" Target="/CRDA/CRDA%20-%20DEE%20sir/UY+MR%20road%20(7reaches)/UY%20road/UY%204-6.45%20revised.xls" TargetMode="External"/></Relationships>
</file>

<file path=xl/externalLinks/_rels/externalLink145.xml.rels><?xml version="1.0" encoding="UTF-8" standalone="yes"?>
<Relationships xmlns="http://schemas.openxmlformats.org/package/2006/relationships"><Relationship Id="rId2" Type="http://schemas.openxmlformats.org/officeDocument/2006/relationships/externalLinkPath" Target="../../../from%20april%201/works%20files/Works%20plan/BNroad/Bhimvaram-Narsapuram%20%20increase%20in%20CC%20depth%20-%20Copy/seigniorage.xls" TargetMode="External"/><Relationship Id="rId1" Type="http://schemas.openxmlformats.org/officeDocument/2006/relationships/externalLinkPath" Target="/from%20april%201/works%20files/Works%20plan/BNroad/Bhimvaram-Narsapuram%20%20increase%20in%20CC%20depth%20-%20Copy/seigniorage.xls" TargetMode="External"/></Relationships>
</file>

<file path=xl/externalLinks/_rels/externalLink146.xml.rels><?xml version="1.0" encoding="UTF-8" standalone="yes"?>
<Relationships xmlns="http://schemas.openxmlformats.org/package/2006/relationships"><Relationship Id="rId2" Type="http://schemas.openxmlformats.org/officeDocument/2006/relationships/externalLinkPath" Target="../../../Bonkal%20design%20data.xls" TargetMode="External"/><Relationship Id="rId1" Type="http://schemas.openxmlformats.org/officeDocument/2006/relationships/externalLinkPath" Target="/Bonkal%20design%20data.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E:\Users\EC02\AppData\Local\Temp\Temp1_Pushkaram%20Estimates%20AK%20Road.zip\DOCUME~1\MAGNA7\LOCALS~1\Temp\Estimates%20CE%20HUDCO\Impts.by%20wid.&amp;%20Strength.VAA%2051.8%20to%2052.8%20inc.CD%20works..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Medak-Siddipet%20road%2062.3-63.7-Final-total%20length.xls" TargetMode="External"/></Relationships>
</file>

<file path=xl/externalLinks/_rels/externalLink149.xml.rels><?xml version="1.0" encoding="UTF-8" standalone="yes"?>
<Relationships xmlns="http://schemas.openxmlformats.org/package/2006/relationships"><Relationship Id="rId2" Type="http://schemas.openxmlformats.org/officeDocument/2006/relationships/externalLinkPath" Target="../../../Users/win/Desktop/bpreddy/R&amp;B/Sadasivpet%20Section/SR/Doulthabad%20Chitkul%20road%202008_09.xls" TargetMode="External"/><Relationship Id="rId1" Type="http://schemas.openxmlformats.org/officeDocument/2006/relationships/externalLinkPath" Target="/Users/win/Desktop/bpreddy/R&amp;B/Sadasivpet%20Section/SR/Doulthabad%20Chitkul%20road%202008_09.xls" TargetMode="External"/></Relationships>
</file>

<file path=xl/externalLinks/_rels/externalLink150.xml.rels><?xml version="1.0" encoding="UTF-8" standalone="yes"?>
<Relationships xmlns="http://schemas.openxmlformats.org/package/2006/relationships"><Relationship Id="rId2" Type="http://schemas.openxmlformats.org/officeDocument/2006/relationships/externalLinkPath" Target="../../../Koilkuntla/D%20E/2017-18/OPRC/W&amp;S%20C_P%20Road%200.0%20to%2014.0%20(World%20Bank)/Users/prasad/Downloads/Medak-Siddipet%20road%2062.3-63.7-Final-total%20length.xls" TargetMode="External"/><Relationship Id="rId1" Type="http://schemas.openxmlformats.org/officeDocument/2006/relationships/externalLinkPath" Target="/Koilkuntla/D%20E/2017-18/OPRC/W&amp;S%20C_P%20Road%200.0%20to%2014.0%20(World%20Bank)/Users/prasad/Downloads/Medak-Siddipet%20road%2062.3-63.7-Final-total%20length.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E:\bpreddy\R&amp;B\Sadasivpet%20Section\SR\Doulthabad%20Chitkul%20road%202008_09.xls" TargetMode="External"/></Relationships>
</file>

<file path=xl/externalLinks/_rels/externalLink152.xml.rels><?xml version="1.0" encoding="UTF-8" standalone="yes"?>
<Relationships xmlns="http://schemas.openxmlformats.org/package/2006/relationships"><Relationship Id="rId2" Type="http://schemas.openxmlformats.org/officeDocument/2006/relationships/externalLinkPath" Target="../../../&#160;/CRDA/CRDA%20-%20DEE%20sir/UY+MR%20road%20(7reaches)/MR%20Road/MR%200-5.xls" TargetMode="External"/><Relationship Id="rId1" Type="http://schemas.openxmlformats.org/officeDocument/2006/relationships/externalLinkPath" Target="/&#160;/CRDA/CRDA%20-%20DEE%20sir/UY+MR%20road%20(7reaches)/MR%20Road/MR%200-5.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C:\Bobbili\Imp%20to%20CRR%20road%2081.050%20to%2082.4\vzm%20KGBV%20modified%2012.10.2011\All%20Desktop%20files\Print\aptdc-mahanandi-civil-datas-estimate-20-9-07.xls" TargetMode="External"/></Relationships>
</file>

<file path=xl/externalLinks/_rels/externalLink154.xml.rels><?xml version="1.0" encoding="UTF-8" standalone="yes"?>
<Relationships xmlns="http://schemas.openxmlformats.org/package/2006/relationships"><Relationship Id="rId2" Type="http://schemas.openxmlformats.org/officeDocument/2006/relationships/externalLinkPath" Target="../../../Bobbili/Imp%20to%20CRR%20road%2081.050%20to%2082.4/vzm%20KGBV%20modified%2012.10.2011/All%20Desktop%20files/Print/aptdc-mahanandi-civil-datas-estimate-20-9-07.xls" TargetMode="External"/><Relationship Id="rId1" Type="http://schemas.openxmlformats.org/officeDocument/2006/relationships/externalLinkPath" Target="/Bobbili/Imp%20to%20CRR%20road%2081.050%20to%2082.4/vzm%20KGBV%20modified%2012.10.2011/All%20Desktop%20files/Print/aptdc-mahanandi-civil-datas-estimate-20-9-07.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G:\Data.xls" TargetMode="External"/></Relationships>
</file>

<file path=xl/externalLinks/_rels/externalLink156.xml.rels><?xml version="1.0" encoding="UTF-8" standalone="yes"?>
<Relationships xmlns="http://schemas.openxmlformats.org/package/2006/relationships"><Relationship Id="rId2" Type="http://schemas.openxmlformats.org/officeDocument/2006/relationships/externalLinkPath" Target="../../../Users/AEE/Desktop/S.A/Bible/MGR/2015-16/krishna%20puskaralu/Estimates%20BC/KNI%20Road%201%20%202-3-16.xls" TargetMode="External"/><Relationship Id="rId1" Type="http://schemas.openxmlformats.org/officeDocument/2006/relationships/externalLinkPath" Target="/Users/AEE/Desktop/S.A/Bible/MGR/2015-16/krishna%20puskaralu/Estimates%20BC/KNI%20Road%201%20%202-3-1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E:\Koilkuntla\D%20E\2017-18\OPRC\1Gollapalem\Desktop%20dt.20.06.2017\Dy%20Road%20CC%20road%2014.03.2017\data0\West%20Black%20spots\My%20Documents\docu\docu\R&amp;B%20Dept.%20Estimates\East-Section.xls" TargetMode="External"/></Relationships>
</file>

<file path=xl/externalLinks/_rels/externalLink158.xml.rels><?xml version="1.0" encoding="UTF-8" standalone="yes"?>
<Relationships xmlns="http://schemas.openxmlformats.org/package/2006/relationships"><Relationship Id="rId2" Type="http://schemas.openxmlformats.org/officeDocument/2006/relationships/externalLinkPath" Target="../../../Koilkuntla/D%20E/2017-18/OPRC/1Gollapalem/Desktop%20dt.20.06.2017/Dy%20Road%20CC%20road%2014.03.2017/data0/West%20Black%20spots/My%20Documents/docu/docu/R&amp;B%20Dept.%20Estimates/East-Section.xls" TargetMode="External"/><Relationship Id="rId1" Type="http://schemas.openxmlformats.org/officeDocument/2006/relationships/externalLinkPath" Target="/Koilkuntla/D%20E/2017-18/OPRC/1Gollapalem/Desktop%20dt.20.06.2017/Dy%20Road%20CC%20road%2014.03.2017/data0/West%20Black%20spots/My%20Documents/docu/docu/R&amp;B%20Dept.%20Estimates/East-Section.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Services\c\windows\TEMP\BUDOFF\BBY\ongc_bhn%20complex\l&amp;t%20mar%2098\MAY28-98\BOM_l&amp;t_rev2_MAY-28-98.xls" TargetMode="External"/></Relationships>
</file>

<file path=xl/externalLinks/_rels/externalLink160.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pmgsy-phaseII/Nalgonda/Graded-27.Dacharam.xls" TargetMode="External"/><Relationship Id="rId1" Type="http://schemas.openxmlformats.org/officeDocument/2006/relationships/externalLinkPath" Target="/Users/win/Desktop/Users/Sangeeta/Desktop/MNTC%2012-%2013/urbills-2012/ur%20evk%203.10/Estimates/pmgsy-phaseII/Nalgonda/Graded-27.Dacharam.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160;/CRDA/CRDA%20-%20DEE%20sir/UY+MR%20road%20(7reaches)/UY%20road/UY%204-6.45%20revised.xls" TargetMode="External"/><Relationship Id="rId1" Type="http://schemas.openxmlformats.org/officeDocument/2006/relationships/externalLinkPath" Target="/&#160;/CRDA/CRDA%20-%20DEE%20sir/UY+MR%20road%20(7reaches)/UY%20road/UY%204-6.45%20revised.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H:\KLK%20Rd%20est%2028.890%20to%2032.400%20final\KLK%20Rd%20Est%20from%2028.890%20to%2032.400\DOCUME~1\sri\LOCALS~1\Temp\Rar$DI12.6625\C%20DRIVE,personel\TDR\Extra\SSR07-08_toJakeru-estdpr.xls" TargetMode="External"/></Relationships>
</file>

<file path=xl/externalLinks/_rels/externalLink163.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pmgsy/Deverakonda/87.Gazinagar.xls" TargetMode="External"/><Relationship Id="rId1" Type="http://schemas.openxmlformats.org/officeDocument/2006/relationships/externalLinkPath" Target="/Users/win/Desktop/Users/Sangeeta/Desktop/MNTC%2012-%2013/urbills-2012/ur%20evk%203.10/Estimates/pmgsy/Deverakonda/87.Gazinagar.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pmgsy/Package1304/07.1.package1303.xls" TargetMode="External"/><Relationship Id="rId1" Type="http://schemas.openxmlformats.org/officeDocument/2006/relationships/externalLinkPath" Target="/Users/win/Desktop/Users/Sangeeta/Desktop/MNTC%2012-%2013/urbills-2012/ur%20evk%203.10/Estimates/pmgsy/Package1304/07.1.package1303.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Tyd11\d\Data.xls" TargetMode="External"/></Relationships>
</file>

<file path=xl/externalLinks/_rels/externalLink166.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Buildings/Mpp_newplan/Miryalaguda/MPP_Rajapet.xls" TargetMode="External"/><Relationship Id="rId1" Type="http://schemas.openxmlformats.org/officeDocument/2006/relationships/externalLinkPath" Target="/Users/win/Desktop/Users/Sangeeta/Desktop/MNTC%2012-%2013/urbills-2012/ur%20evk%203.10/Estimates/Buildings/Mpp_newplan/Miryalaguda/MPP_Rajapet.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F:\NCRMP%20ESTIMATES\NEW%203\Documents%20and%20Settings\Administrator\Desktop\NABARD\Copy%20of%20Datas-2007-08-color%20%20CD.xls" TargetMode="External"/></Relationships>
</file>

<file path=xl/externalLinks/_rels/externalLink168.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Buildings/MPP_Buildings/mpp%20estimate%20NADIGUDEM.xls" TargetMode="External"/><Relationship Id="rId1" Type="http://schemas.openxmlformats.org/officeDocument/2006/relationships/externalLinkPath" Target="/Users/win/Desktop/Users/Sangeeta/Desktop/MNTC%2012-%2013/urbills-2012/ur%20evk%203.10/Estimates/Buildings/MPP_Buildings/mpp%20estimate%20NADIGUDEM.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H:\Users\NandaKishore\Downloads\DOCUME~1\sri\LOCALS~1\Temp\Rar$DI12.6625\New%20RIDF-XVIII-TSn-VZM-MBNR-%20home-\NBD-MBNR--TS\Nabard%20%20K%20R%20to%20Konalathalap-fiekd\Annaram%20Nabard%20work%20detailed%20estimate%2012.09.2012.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node5\NODE5\APMSIDC\smb:\Edrcserver1\design\user\Cement\KVPgroup\E-Kvp\KVP-Engrs\PPRM-Housing\Namakkal%20Housing\School\T1037%20Entire%20School.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Adnin\NALGONDA_HUDCO_WORKEST\HUDCO_7_VOILSINGARAM_KRISHNA_PR\3_PIPELINES_VOILSINGRAM.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A:\Estimates\RIDF-X%20estimate\Documents%20and%20Settings\tanesh\My%20Documents\T-G%20road\Road%2003-04\Road.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E:\Koilkuntla\D%20E\2017-18\OPRC\R%20S%20RAO%20(I)\Build%20AMP\Buil%20Est%20AMP\JUDGE%20QUARTER\Judge%20Quarter%2012-13%20(latest)\Co.%20to%20Judge%20quarter%20@%20AMP%20(Est.%20SSR2012-13).xls" TargetMode="External"/></Relationships>
</file>

<file path=xl/externalLinks/_rels/externalLink174.xml.rels><?xml version="1.0" encoding="UTF-8" standalone="yes"?>
<Relationships xmlns="http://schemas.openxmlformats.org/package/2006/relationships"><Relationship Id="rId2" Type="http://schemas.openxmlformats.org/officeDocument/2006/relationships/externalLinkPath" Target="../../../Users/R%20B%202/Downloads/Court%20buildings/R%20S%20RAO%20(I)/Build%20AMP/Buil%20Est%20AMP/JUDGE%20QUARTER/Judge%20Quarter%2012-13%20(latest)/Co.%20to%20Judge%20quarter%20@%20AMP%20(Est.%20SSR2012-13).xls" TargetMode="External"/><Relationship Id="rId1" Type="http://schemas.openxmlformats.org/officeDocument/2006/relationships/externalLinkPath" Target="/Users/R%20B%202/Downloads/Court%20buildings/R%20S%20RAO%20(I)/Build%20AMP/Buil%20Est%20AMP/JUDGE%20QUARTER/Judge%20Quarter%2012-13%20(latest)/Co.%20to%20Judge%20quarter%20@%20AMP%20(Est.%20SSR2012-13).xls" TargetMode="External"/></Relationships>
</file>

<file path=xl/externalLinks/_rels/externalLink175.xml.rels><?xml version="1.0" encoding="UTF-8" standalone="yes"?>
<Relationships xmlns="http://schemas.openxmlformats.org/package/2006/relationships"><Relationship Id="rId2" Type="http://schemas.openxmlformats.org/officeDocument/2006/relationships/externalLinkPath" Target="../../../Koilkuntla/D%20E/2017-18/OPRC/R%20S%20RAO%20(I)/Build%20AMP/Buil%20Est%20AMP/JUDGE%20QUARTER/Judge%20Quarter%2012-13%20(latest)/Co.%20to%20Judge%20quarter%20@%20AMP%20(Est.%20SSR2012-13).xls" TargetMode="External"/><Relationship Id="rId1" Type="http://schemas.openxmlformats.org/officeDocument/2006/relationships/externalLinkPath" Target="/Koilkuntla/D%20E/2017-18/OPRC/R%20S%20RAO%20(I)/Build%20AMP/Buil%20Est%20AMP/JUDGE%20QUARTER/Judge%20Quarter%2012-13%20(latest)/Co.%20to%20Judge%20quarter%20@%20AMP%20(Est.%20SSR2012-13).xls" TargetMode="External"/></Relationships>
</file>

<file path=xl/externalLinks/_rels/externalLink176.xml.rels><?xml version="1.0" encoding="UTF-8" standalone="yes"?>
<Relationships xmlns="http://schemas.openxmlformats.org/package/2006/relationships"><Relationship Id="rId2" Type="http://schemas.openxmlformats.org/officeDocument/2006/relationships/externalLinkPath" Target="../../../Users/R%20B%202/Downloads/Court%20buildings/Court%20WE/Pri.%20sen.civ.jud.qtr.xls" TargetMode="External"/><Relationship Id="rId1" Type="http://schemas.openxmlformats.org/officeDocument/2006/relationships/externalLinkPath" Target="/Users/R%20B%202/Downloads/Court%20buildings/Court%20WE/Pri.%20sen.civ.jud.qtr.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E:\Koilkuntla\D%20E\2017-18\OPRC\HLB%20LWE2%20des%20&amp;%20estimate\estimate\Bonkal%20design%20data.xls" TargetMode="External"/></Relationships>
</file>

<file path=xl/externalLinks/_rels/externalLink178.xml.rels><?xml version="1.0" encoding="UTF-8" standalone="yes"?>
<Relationships xmlns="http://schemas.openxmlformats.org/package/2006/relationships"><Relationship Id="rId2" Type="http://schemas.openxmlformats.org/officeDocument/2006/relationships/externalLinkPath" Target="../../../MPL/K%20D%20M%20L%20Road/HLB%20LWE2%20des%20&amp;%20estimate/estimate/Bonkal%20design%20data.xls" TargetMode="External"/><Relationship Id="rId1" Type="http://schemas.openxmlformats.org/officeDocument/2006/relationships/externalLinkPath" Target="/MPL/K%20D%20M%20L%20Road/HLB%20LWE2%20des%20&amp;%20estimate/estimate/Bonkal%20design%20data.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Tyd11\d\YMallikarjuna%20Reddy(SW)\OFFICE\AE's\AE-%20ATP\Degree%20College%20at%20Tadipatri.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Contract-aruna\public_aruna\Public_Aruna\contracts(ak)\Hyderabad\Mes\MES-SEC.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APEWIDC-PREM\Documents%20and%20Settings\AMBIENCE\Application%20Data\Microsoft\Excel\correspondance\Estimates\ECO_PUMP_FINAL.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OLD_FILES\NABARD\Nabard.2\Bridges\Bridge.R\KK.road.xls" TargetMode="External"/></Relationships>
</file>

<file path=xl/externalLinks/_rels/externalLink183.xml.rels><?xml version="1.0" encoding="UTF-8" standalone="yes"?>
<Relationships xmlns="http://schemas.openxmlformats.org/package/2006/relationships"><Relationship Id="rId2" Type="http://schemas.openxmlformats.org/officeDocument/2006/relationships/externalLinkPath" Target="../../../W&amp;S%20C_P%20Road%200.0%20to%2014.0%20(World%20Bank)/Users/prasad/Downloads/OLD_FILES/NABARD/Nabard.2/Bridges/Bridge.R/KK.road.xls" TargetMode="External"/><Relationship Id="rId1" Type="http://schemas.openxmlformats.org/officeDocument/2006/relationships/externalLinkPath" Target="/W&amp;S%20C_P%20Road%200.0%20to%2014.0%20(World%20Bank)/Users/prasad/Downloads/OLD_FILES/NABARD/Nabard.2/Bridges/Bridge.R/KK.road.xls" TargetMode="External"/></Relationships>
</file>

<file path=xl/externalLinks/_rels/externalLink184.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OLD_FILES/NABARD/Nabard.2/Bridges/Bridge.R/KK.road.xls" TargetMode="External"/><Relationship Id="rId1" Type="http://schemas.openxmlformats.org/officeDocument/2006/relationships/externalLinkPath" Target="/Users/Lenovo/Desktop/Vuyyuru/Proposals/CRF%20WORKS/estimate%20with%20bc%20patchwork%20FINAL%20161023/W&amp;S%20C_P%20Road%200.0%20to%2014.0%20(World%20Bank)/Users/prasad/Downloads/OLD_FILES/NABARD/Nabard.2/Bridges/Bridge.R/KK.road.xls" TargetMode="External"/></Relationships>
</file>

<file path=xl/externalLinks/_rels/externalLink185.xml.rels><?xml version="1.0" encoding="UTF-8" standalone="yes"?>
<Relationships xmlns="http://schemas.openxmlformats.org/package/2006/relationships"><Relationship Id="rId2" Type="http://schemas.openxmlformats.org/officeDocument/2006/relationships/externalLinkPath" Target="../../../Users/win/Desktop/Nandigama/APRDF%202013-14/Users/Sangeeta/Desktop/MNTC%2012-%2013/urbills-2012/ur%20evk%203.10/Estimates/pmgsy-phaseII/Nalgonda/Graded-27.Dacharam.xls" TargetMode="External"/><Relationship Id="rId1" Type="http://schemas.openxmlformats.org/officeDocument/2006/relationships/externalLinkPath" Target="/Users/win/Desktop/Nandigama/APRDF%202013-14/Users/Sangeeta/Desktop/MNTC%2012-%2013/urbills-2012/ur%20evk%203.10/Estimates/pmgsy-phaseII/Nalgonda/Graded-27.Dacharam.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C:\Users\lenovo\Downloads\WORK%20FILES\BHAVANI%20CONST\Price.Adj.Bhavani..xls" TargetMode="External"/></Relationships>
</file>

<file path=xl/externalLinks/_rels/externalLink187.xml.rels><?xml version="1.0" encoding="UTF-8" standalone="yes"?>
<Relationships xmlns="http://schemas.openxmlformats.org/package/2006/relationships"><Relationship Id="rId2" Type="http://schemas.openxmlformats.org/officeDocument/2006/relationships/externalLinkPath" Target="../../../Users/lenovo/Downloads/WORK%20FILES/BHAVANI%20CONST/Price.Adj.Bhavani..xls" TargetMode="External"/><Relationship Id="rId1" Type="http://schemas.openxmlformats.org/officeDocument/2006/relationships/externalLinkPath" Target="/Users/lenovo/Downloads/WORK%20FILES/BHAVANI%20CONST/Price.Adj.Bhavani..xls" TargetMode="External"/></Relationships>
</file>

<file path=xl/externalLinks/_rels/externalLink188.xml.rels><?xml version="1.0" encoding="UTF-8" standalone="yes"?>
<Relationships xmlns="http://schemas.openxmlformats.org/package/2006/relationships"><Relationship Id="rId2" Type="http://schemas.openxmlformats.org/officeDocument/2006/relationships/externalLinkPath" Target="../../../Users/HP/Downloads/Documents%20and%20Settings/sivasathvik/My%20Documents/WINDOWS/Profiles/OBULARAJU1/Desktop/vizag%20RIDF_X1/mahesh/t-s_models/MODEL1(chandrashekar).xls" TargetMode="External"/><Relationship Id="rId1" Type="http://schemas.openxmlformats.org/officeDocument/2006/relationships/externalLinkPath" Target="/Users/HP/Downloads/Documents%20and%20Settings/sivasathvik/My%20Documents/WINDOWS/Profiles/OBULARAJU1/Desktop/vizag%20RIDF_X1/mahesh/t-s_models/MODEL1(chandrashekar).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A:\vizag%20RIDF_X1\mahesh\t-s_models\MODEL1(chandrashekar).xls" TargetMode="External"/></Relationships>
</file>

<file path=xl/externalLinks/_rels/externalLink19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cer%20OEM%20User/Desktop/vizag%20RIDF_X1/mahesh/t-s_models/MODEL1(chandrashekar).xls" TargetMode="External"/><Relationship Id="rId1" Type="http://schemas.openxmlformats.org/officeDocument/2006/relationships/externalLinkPath" Target="/Users/Lenovo/Desktop/Vuyyuru/Proposals/CRF%20WORKS/estimate%20with%20bc%20patchwork%20FINAL%20161023/Users/win/Desktop/Documents%20and%20Settings/Acer%20OEM%20User/Desktop/vizag%20RIDF_X1/mahesh/t-s_models/MODEL1(chandrashekar).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E:\Koilkuntla\D%20E\2017-18\OPRC\Users\aceracer\Desktop\Users\prasad\Downloads\New%20Folder\Ravi%20A.E.E\mahesh\t-s_models\MODEL1(chandrashekar).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node5\NODE5\APMSIDC\smb:\EDRCDATACENTER\ActivePrj\BandIP\BandF\Drawings\Cement\Prince\BOQ\Airport-tender\Aditya-%20BOQ-workings-To%20Site-04.08.04.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node5\NODE5\APMSIDC\smb:\EDRCDATACENTER\ActivePrj\BandIP\BandF\Drawings\Cement\Prince\BOQ\O2120\Aditya-%20BOQ-workings-To%20Site-04.08.04.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G:\Jaggaiahpet\PERIODIC%20MTC%202020-2021\7F%20minor%20works\My%20Documents\docu\docu\R&amp;B%20Dept.%20Estimates\East-Section.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C:\Users\lenovo\Downloads\WORK%20FILES\CRF.WORKFILE\PRICE%20ADJUSTMENTS\Price%20adj%20of%20crf.%20work.Bill%203..xls" TargetMode="External"/></Relationships>
</file>

<file path=xl/externalLinks/_rels/externalLink196.xml.rels><?xml version="1.0" encoding="UTF-8" standalone="yes"?>
<Relationships xmlns="http://schemas.openxmlformats.org/package/2006/relationships"><Relationship Id="rId2" Type="http://schemas.openxmlformats.org/officeDocument/2006/relationships/externalLinkPath" Target="../../../Users/lenovo/Downloads/WORK%20FILES/CRF.WORKFILE/PRICE%20ADJUSTMENTS/Price%20adj%20of%20crf.%20work.Bill%203..xls" TargetMode="External"/><Relationship Id="rId1" Type="http://schemas.openxmlformats.org/officeDocument/2006/relationships/externalLinkPath" Target="/Users/lenovo/Downloads/WORK%20FILES/CRF.WORKFILE/PRICE%20ADJUSTMENTS/Price%20adj%20of%20crf.%20work.Bill%203..xls" TargetMode="External"/></Relationships>
</file>

<file path=xl/externalLinks/_rels/externalLink197.xml.rels><?xml version="1.0" encoding="UTF-8" standalone="yes"?>
<Relationships xmlns="http://schemas.openxmlformats.org/package/2006/relationships"><Relationship Id="rId2" Type="http://schemas.openxmlformats.org/officeDocument/2006/relationships/externalLinkPath" Target="../../../W&amp;S%20C_P%20Road%200.0%20to%2014.0%20(World%20Bank)/Users/prasad/Downloads/E-I%20drive/ESTIMATES/PROPOSALS/N%20A%20B%20A%20R%20D%20%20P%20R%20O%20P%20O%20S%20L/My%20Docum" TargetMode="External"/><Relationship Id="rId1" Type="http://schemas.openxmlformats.org/officeDocument/2006/relationships/externalLinkPath" Target="/W&amp;S%20C_P%20Road%200.0%20to%2014.0%20(World%20Bank)/Users/prasad/Downloads/E-I%20drive/ESTIMATES/PROPOSALS/N%20A%20B%20A%20R%20D%20%20P%20R%20O%20P%20O%20S%20L/My%20Docum" TargetMode="External"/></Relationships>
</file>

<file path=xl/externalLinks/_rels/externalLink19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E-I%20drive/ESTIMATES/PROPOSALS/N%20A%20B%20A%20R%20D%20%20P%20R%20O%20P%20O%20S%20L/My%20Docum" TargetMode="External"/><Relationship Id="rId1" Type="http://schemas.openxmlformats.org/officeDocument/2006/relationships/externalLinkPath" Target="/Users/Lenovo/Desktop/Vuyyuru/Proposals/CRF%20WORKS/estimate%20with%20bc%20patchwork%20FINAL%20161023/W&amp;S%20C_P%20Road%200.0%20to%2014.0%20(World%20Bank)/Users/prasad/Downloads/E-I%20drive/ESTIMATES/PROPOSALS/N%20A%20B%20A%20R%20D%20%20P%20R%20O%20P%20O%20S%20L/My%20Docum"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E-I%20drive\ESTIMATES\PROPOSALS\N%20A%20B%20A%20R%20D%20%20P%20R%20O%20P%20O%20S%20L\My%20Docum"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Estimates\RDF-Madhira\My%20Documents%20250806\New%20P-B%20Rd.16-25.2\Vallampatla%20-Tharigoppula.xls" TargetMode="External"/></Relationships>
</file>

<file path=xl/externalLinks/_rels/externalLink20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New%20Folder/Ravi%20A.E.E/My%20Documents%20250806/New%20P-B%20Rd.16-25.2/Vall" TargetMode="External"/><Relationship Id="rId1" Type="http://schemas.openxmlformats.org/officeDocument/2006/relationships/externalLinkPath" Target="/Users/Lenovo/Desktop/Vuyyuru/Proposals/CRF%20WORKS/estimate%20with%20bc%20patchwork%20FINAL%20161023/W&amp;S%20C_P%20Road%200.0%20to%2014.0%20(World%20Bank)/Users/prasad/Downloads/New%20Folder/Ravi%20A.E.E/My%20Documents%20250806/New%20P-B%20Rd.16-25.2/Vall"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New%20Folder\Ravi%20A.E.E\My%20Documents%20250806\New%20P-B%20Rd.16-25.2\Vall"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AEEK\NABARD%20BOMMENA\NEW%20NH16%20TO%20BOMMENA%201.xls" TargetMode="External"/></Relationships>
</file>

<file path=xl/externalLinks/_rels/externalLink204.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E-I%20drive/ESTIMATES/PROPOSALS/N%20A%20B%20A%20R%20D%20%20P%20R%20O%20P%20O%20S%20L/AEEK/NAB" TargetMode="External"/><Relationship Id="rId1" Type="http://schemas.openxmlformats.org/officeDocument/2006/relationships/externalLinkPath" Target="/Users/Lenovo/Desktop/Vuyyuru/Proposals/CRF%20WORKS/estimate%20with%20bc%20patchwork%20FINAL%20161023/W&amp;S%20C_P%20Road%200.0%20to%2014.0%20(World%20Bank)/Users/prasad/Downloads/E-I%20drive/ESTIMATES/PROPOSALS/N%20A%20B%20A%20R%20D%20%20P%20R%20O%20P%20O%20S%20L/AEEK/NAB"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E-I%20drive\ESTIMATES\PROPOSALS\N%20A%20B%20A%20R%20D%20%20P%20R%20O%20P%20O%20S%20L\AEEK\NAB" TargetMode="External"/></Relationships>
</file>

<file path=xl/externalLinks/_rels/externalLink206.xml.rels><?xml version="1.0" encoding="UTF-8" standalone="yes"?>
<Relationships xmlns="http://schemas.openxmlformats.org/package/2006/relationships"><Relationship Id="rId2" Type="http://schemas.openxmlformats.org/officeDocument/2006/relationships/externalLinkPath" Target="../../../Users/c123/Downloads/Documents%20and%20Settings/Administrator/Desktop/IRQP%202009-10%20%20483-494/CCDrains%20&amp;%20Pavement%20Tarapuram%20122007/CDR-092" TargetMode="External"/><Relationship Id="rId1" Type="http://schemas.openxmlformats.org/officeDocument/2006/relationships/externalLinkPath" Target="/Users/c123/Downloads/Documents%20and%20Settings/Administrator/Desktop/IRQP%202009-10%20%20483-494/CCDrains%20&amp;%20Pavement%20Tarapuram%20122007/CDR-092" TargetMode="External"/></Relationships>
</file>

<file path=xl/externalLinks/_rels/externalLink207.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Documents%20and%20Settings/Administrator/Desktop/IRQP%202009-10%20%20483-494/CCDrains%20&amp;%20Pavement%20Tarapuram%20122007/CDR-092" TargetMode="External"/><Relationship Id="rId1" Type="http://schemas.openxmlformats.org/officeDocument/2006/relationships/externalLinkPath" Target="/PPL%20CM%20Ass/Works%20proposed%202015-16%20dt.14-09-2015/Users/c123/Downloads/Documents%20and%20Settings/Administrator/Desktop/IRQP%202009-10%20%20483-494/CCDrains%20&amp;%20Pavement%20Tarapuram%20122007/CDR-092" TargetMode="External"/></Relationships>
</file>

<file path=xl/externalLinks/_rels/externalLink208.xml.rels><?xml version="1.0" encoding="UTF-8" standalone="yes"?>
<Relationships xmlns="http://schemas.openxmlformats.org/package/2006/relationships"><Relationship Id="rId2" Type="http://schemas.openxmlformats.org/officeDocument/2006/relationships/externalLinkPath" Target="../../../Users/HP/Downloads/Documents%20and%20Settings/sivasathvik/My%20Documents/Namalapadu-%20Kanchanapally.xls" TargetMode="External"/><Relationship Id="rId1" Type="http://schemas.openxmlformats.org/officeDocument/2006/relationships/externalLinkPath" Target="/Users/HP/Downloads/Documents%20and%20Settings/sivasathvik/My%20Documents/Namalapadu-%20Kanchanapally.xls" TargetMode="External"/></Relationships>
</file>

<file path=xl/externalLinks/_rels/externalLink20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Bharat/AppData/Local/Temp/Rar$DI04.680/Namalapadu-%20Kanchanapally.xls" TargetMode="External"/><Relationship Id="rId1" Type="http://schemas.openxmlformats.org/officeDocument/2006/relationships/externalLinkPath" Target="/Users/Lenovo/Desktop/Vuyyuru/Proposals/CRF%20WORKS/estimate%20with%20bc%20patchwork%20FINAL%20161023/Users/win/Desktop/Users/Bharat/AppData/Local/Temp/Rar$DI04.680/Namalapadu-%20Kanchanapally.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FB1BFE1C\Namalapadu-%20Kanchanapally.xls" TargetMode="External"/></Relationships>
</file>

<file path=xl/externalLinks/_rels/externalLink211.xml.rels><?xml version="1.0" encoding="UTF-8" standalone="yes"?>
<Relationships xmlns="http://schemas.openxmlformats.org/package/2006/relationships"><Relationship Id="rId2" Type="http://schemas.openxmlformats.org/officeDocument/2006/relationships/externalLinkPath" Target="../../../Desktop%20files/Gannavaram%20-%20KKPD/UM%20Rd.7%20.650%20to%2010.825-RDF%202015/UM%20Rd%20RDF/UM%20Rd-RDF.-Data%20with%20SSR%202015-16.xls" TargetMode="External"/><Relationship Id="rId1" Type="http://schemas.openxmlformats.org/officeDocument/2006/relationships/externalLinkPath" Target="/Desktop%20files/Gannavaram%20-%20KKPD/UM%20Rd.7%20.650%20to%2010.825-RDF%202015/UM%20Rd%20RDF/UM%20Rd-RDF.-Data%20with%20SSR%202015-16.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68BE3E42\MAINTANENCE%20OF%20PKAGE%20-%2003-301.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cer%20OEM%20User\Desktop\APril_XI\April_Mahesh_0404.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F:\NCRMP%20ESTIMATES\NEW%203\Documents%20and%20Settings\Acer%20OEM%20User\Desktop\APril_XI\April_Mahesh_0404.xls" TargetMode="External"/></Relationships>
</file>

<file path=xl/externalLinks/_rels/externalLink215.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cer%20OEM%20User/Desktop/APril_XI/April_Mahesh_0404.xls" TargetMode="External"/><Relationship Id="rId1" Type="http://schemas.openxmlformats.org/officeDocument/2006/relationships/externalLinkPath" Target="/Users/Lenovo/Desktop/Vuyyuru/Proposals/CRF%20WORKS/estimate%20with%20bc%20patchwork%20FINAL%20161023/Users/win/Desktop/Documents%20and%20Settings/Acer%20OEM%20User/Desktop/APril_XI/April_Mahesh_0404.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CF5917E0\April_Mahesh_0404.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Estimates\RDF-Madhira\My%20Documents%20250806\New%20P-B%20Rd.16-25.2\Estimates\RIDF-XI\WARANGAL\RN%20road-05-06.xls" TargetMode="External"/></Relationships>
</file>

<file path=xl/externalLinks/_rels/externalLink21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New%20Folder/Ravi%20A.E.E/My%20Documents%20250806/New%20P-B%20Rd.16-25.2/Esti" TargetMode="External"/><Relationship Id="rId1" Type="http://schemas.openxmlformats.org/officeDocument/2006/relationships/externalLinkPath" Target="/Users/Lenovo/Desktop/Vuyyuru/Proposals/CRF%20WORKS/estimate%20with%20bc%20patchwork%20FINAL%20161023/W&amp;S%20C_P%20Road%200.0%20to%2014.0%20(World%20Bank)/Users/prasad/Downloads/New%20Folder/Ravi%20A.E.E/My%20Documents%20250806/New%20P-B%20Rd.16-25.2/Esti"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New%20Folder\Ravi%20A.E.E\My%20Documents%20250806\New%20P-B%20Rd.16-25.2\Esti"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Eeprvsp\d\Users\SAI\Desktop\Iruwada-%20PMGSY-%20MTC..xls" TargetMode="External"/></Relationships>
</file>

<file path=xl/externalLinks/_rels/externalLink221.xml.rels><?xml version="1.0" encoding="UTF-8" standalone="yes"?>
<Relationships xmlns="http://schemas.openxmlformats.org/package/2006/relationships"><Relationship Id="rId2" Type="http://schemas.openxmlformats.org/officeDocument/2006/relationships/externalLinkPath" Target="../../../Users/win/Desktop/Nandigama/APRDF%202013-14/Users/Sangeeta/Desktop/MNTC%2012-%2013/urbills-2012/ur%20evk%203.10/Estimates/Buildings/Mpp_newplan/Miryalaguda/MPP_Rajapet.xls" TargetMode="External"/><Relationship Id="rId1" Type="http://schemas.openxmlformats.org/officeDocument/2006/relationships/externalLinkPath" Target="/Users/win/Desktop/Nandigama/APRDF%202013-14/Users/Sangeeta/Desktop/MNTC%2012-%2013/urbills-2012/ur%20evk%203.10/Estimates/Buildings/Mpp_newplan/Miryalaguda/MPP_Rajapet.xls" TargetMode="External"/></Relationships>
</file>

<file path=xl/externalLinks/_rels/externalLink222.xml.rels><?xml version="1.0" encoding="UTF-8" standalone="yes"?>
<Relationships xmlns="http://schemas.openxmlformats.org/package/2006/relationships"><Relationship Id="rId2" Type="http://schemas.openxmlformats.org/officeDocument/2006/relationships/externalLinkPath" Target="../../../Users/HP/Downloads/Documents%20and%20Settings/sivasathvik/My%20Documents/WINDOWS/Profiles/OBULARAJU1/Desktop/mahesh/t-s_models/LATEST/WG/Madhavaram_Kamsalipalem.xls" TargetMode="External"/><Relationship Id="rId1" Type="http://schemas.openxmlformats.org/officeDocument/2006/relationships/externalLinkPath" Target="/Users/HP/Downloads/Documents%20and%20Settings/sivasathvik/My%20Documents/WINDOWS/Profiles/OBULARAJU1/Desktop/mahesh/t-s_models/LATEST/WG/Madhavaram_Kamsalipalem.xls" TargetMode="External"/></Relationships>
</file>

<file path=xl/externalLinks/_rels/externalLink22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cer%20OEM%20User/Desktop/mahesh/t-s_models/LATEST/WG/Madhavaram_Kamsalipalem.xls" TargetMode="External"/><Relationship Id="rId1" Type="http://schemas.openxmlformats.org/officeDocument/2006/relationships/externalLinkPath" Target="/Users/Lenovo/Desktop/Vuyyuru/Proposals/CRF%20WORKS/estimate%20with%20bc%20patchwork%20FINAL%20161023/Users/win/Desktop/Documents%20and%20Settings/Acer%20OEM%20User/Desktop/mahesh/t-s_models/LATEST/WG/Madhavaram_Kamsalipalem.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A:\mahesh\t-s_models\LATEST\WG\Madhavaram_Kamsalipalem.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node5\NODE5\APMSIDC\smb:\Accounts\D\project%20documents\DMRC%20IT%20Park\project%20documents\Kuwait%20Audit%20Bureau\Rate%20Analysis.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E:\Koilkuntla\D%20E\2017-18\OPRC\WE%20of%20Bridge%20in%20Km.%2024.8%20of%20R_P%20Road%20(Biccavolu)\My%20Documents\docu\docu\R&amp;B%20Dept.%20Estimates\East-Section.xls" TargetMode="External"/></Relationships>
</file>

<file path=xl/externalLinks/_rels/externalLink227.xml.rels><?xml version="1.0" encoding="UTF-8" standalone="yes"?>
<Relationships xmlns="http://schemas.openxmlformats.org/package/2006/relationships"><Relationship Id="rId2" Type="http://schemas.openxmlformats.org/officeDocument/2006/relationships/externalLinkPath" Target="../../../Koilkuntla/D%20E/2017-18/OPRC/WE%20of%20Bridge%20in%20Km.%2024.8%20of%20R_P%20Road%20(Biccavolu)/My%20Documents/docu/docu/R&amp;B%20Dept.%20Estimates/East-Section.xls" TargetMode="External"/><Relationship Id="rId1" Type="http://schemas.openxmlformats.org/officeDocument/2006/relationships/externalLinkPath" Target="/Koilkuntla/D%20E/2017-18/OPRC/WE%20of%20Bridge%20in%20Km.%2024.8%20of%20R_P%20Road%20(Biccavolu)/My%20Documents/docu/docu/R&amp;B%20Dept.%20Estimates/East-Section.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My%20Documents\to%20do%20in%20india.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FB1BFE1C\Rachagompalli-Laxmipuram.xls" TargetMode="External"/></Relationships>
</file>

<file path=xl/externalLinks/_rels/externalLink230.xml.rels><?xml version="1.0" encoding="UTF-8" standalone="yes"?>
<Relationships xmlns="http://schemas.openxmlformats.org/package/2006/relationships"><Relationship Id="rId2" Type="http://schemas.openxmlformats.org/officeDocument/2006/relationships/externalLinkPath" Target="../../../Users/HP/Downloads/Documents%20and%20Settings/sivasathvik/My%20Documents/Rachagompalli-Laxmipuram.xls" TargetMode="External"/><Relationship Id="rId1" Type="http://schemas.openxmlformats.org/officeDocument/2006/relationships/externalLinkPath" Target="/Users/HP/Downloads/Documents%20and%20Settings/sivasathvik/My%20Documents/Rachagompalli-Laxmipuram.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F:\NCRMP%20ESTIMATES\NEW%203\Documents%20and%20Settings\Acer%20OEM%20User\Desktop\TS%20Tadwai-Bayyaram-N.xls" TargetMode="External"/></Relationships>
</file>

<file path=xl/externalLinks/_rels/externalLink232.xml.rels><?xml version="1.0" encoding="UTF-8" standalone="yes"?>
<Relationships xmlns="http://schemas.openxmlformats.org/package/2006/relationships"><Relationship Id="rId2" Type="http://schemas.openxmlformats.org/officeDocument/2006/relationships/externalLinkPath" Target="../../../Users/HP/Downloads/RDF/2011-12/TS/Kadapa/Chitvel-Rapur%20road%20to%20Chitvel-Edigapalli/From%20roads%20wing/CR%20Road%20to%20CE%20Road.xls" TargetMode="External"/><Relationship Id="rId1" Type="http://schemas.openxmlformats.org/officeDocument/2006/relationships/externalLinkPath" Target="/Users/HP/Downloads/RDF/2011-12/TS/Kadapa/Chitvel-Rapur%20road%20to%20Chitvel-Edigapalli/From%20roads%20wing/CR%20Road%20to%20CE%20Road.xls" TargetMode="External"/></Relationships>
</file>

<file path=xl/externalLinks/_rels/externalLink23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office/Nabard14-15/N-P%20Road%20Final/imp%20to%20n-p%20road%20CORRECTED(1).xls" TargetMode="External"/><Relationship Id="rId1" Type="http://schemas.openxmlformats.org/officeDocument/2006/relationships/externalLinkPath" Target="/Users/Lenovo/Desktop/Vuyyuru/Proposals/CRF%20WORKS/estimate%20with%20bc%20patchwork%20FINAL%20161023/Users/win/Desktop/office/Nabard14-15/N-P%20Road%20Final/imp%20to%20n-p%20road%20CORRECTED(1).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H:\KLK%20Rd%20est%2028.890%20to%2032.400%20final\KLK%20Rd%20Est%20from%2028.890%20to%2032.400\Documents%20and%20Settings\Ratnaraj\My%20Documents\RIDF-XII-TS-24.3.2007OGPC-WMM\tDR-ndd-Data\TDR_data-Mast1.9.06.xls" TargetMode="External"/></Relationships>
</file>

<file path=xl/externalLinks/_rels/externalLink235.xml.rels><?xml version="1.0" encoding="UTF-8" standalone="yes"?>
<Relationships xmlns="http://schemas.openxmlformats.org/package/2006/relationships"><Relationship Id="rId1" Type="http://schemas.microsoft.com/office/2006/relationships/xlExternalLinkPath/xlPathMissing" Target="pipe%20culverts" TargetMode="External"/></Relationships>
</file>

<file path=xl/externalLinks/_rels/externalLink236.xml.rels><?xml version="1.0" encoding="UTF-8" standalone="yes"?>
<Relationships xmlns="http://schemas.openxmlformats.org/package/2006/relationships"><Relationship Id="rId1" Type="http://schemas.microsoft.com/office/2006/relationships/xlExternalLinkPath/xlPathMissing" Target="culvert%20detai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node5\NODE5\APMSIDC\smb:\EDRCDATACENTER\ActivePrj\BandIP\BandF\Drawings\Housing\NARAYAN\BOQ\O2120\O2120-C-HP-01-BOQ-WORKINGS-COLS.%20&amp;%20SLABS-ALL%20Flrs..xls" TargetMode="External"/></Relationships>
</file>

<file path=xl/externalLinks/_rels/externalLink238.xml.rels><?xml version="1.0" encoding="UTF-8" standalone="yes"?>
<Relationships xmlns="http://schemas.openxmlformats.org/package/2006/relationships"><Relationship Id="rId2" Type="http://schemas.openxmlformats.org/officeDocument/2006/relationships/externalLinkPath" Target="../../../Users/win/Desktop/Nandigama/APRDF%202013-14/Users/Sangeeta/Desktop/MNTC%2012-%2013/urbills-2012/ur%20evk%203.10/Estimates/Buildings/MPP_Buildings/mpp%20estimate%20NADIGUDEM.xls" TargetMode="External"/><Relationship Id="rId1" Type="http://schemas.openxmlformats.org/officeDocument/2006/relationships/externalLinkPath" Target="/Users/win/Desktop/Nandigama/APRDF%202013-14/Users/Sangeeta/Desktop/MNTC%2012-%2013/urbills-2012/ur%20evk%203.10/Estimates/Buildings/MPP_Buildings/mpp%20estimate%20NADIGUDEM.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H:\New%20folder\Users\EAST%20JE\Desktop\Improvements%20%20to%20Uppaluru%20-%20Komatiguntla%20Lock%20Road%20from%20Km%203.000%20to%207.000%20&amp;%208.8%20to%209.4(SOR2020-21%20in%20Krishna%20District(Final).xls" TargetMode="External"/></Relationships>
</file>

<file path=xl/externalLinks/_rels/externalLink24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Nandigama/APRDF%202013-14/bpreddy/R&amp;B/Sadasivpet%20Section/SR/Doulthabad%20Chitkul%20road%202008_09.xls" TargetMode="External"/><Relationship Id="rId1" Type="http://schemas.openxmlformats.org/officeDocument/2006/relationships/externalLinkPath" Target="/Users/Lenovo/Desktop/Vuyyuru/Proposals/CRF%20WORKS/estimate%20with%20bc%20patchwork%20FINAL%20161023/Users/win/Desktop/Nandigama/APRDF%202013-14/bpreddy/R&amp;B/Sadasivpet%20Section/SR/Doulthabad%20Chitkul%20road%202008_09.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Edrcserver1\DESIGN\Infra\Geotech\Crep\Soil-inv\O1097\DJB-0509\Spt-BH.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emer\AK%20Project%2003\gsis%20qc%20branch%20ofc\gsis%20cost%20estimate-mldm.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A:\singh\db1\BIJNEPALLY\VATTEM_PALEM_BT_ROAD_15KM'S.xls" TargetMode="External"/></Relationships>
</file>

<file path=xl/externalLinks/_rels/externalLink244.xml.rels><?xml version="1.0" encoding="UTF-8" standalone="yes"?>
<Relationships xmlns="http://schemas.openxmlformats.org/package/2006/relationships"><Relationship Id="rId1" Type="http://schemas.microsoft.com/office/2006/relationships/xlExternalLinkPath/xlPathMissing" Target="Slab%20culvert-9.60" TargetMode="External"/></Relationships>
</file>

<file path=xl/externalLinks/_rels/externalLink245.xml.rels><?xml version="1.0" encoding="UTF-8" standalone="yes"?>
<Relationships xmlns="http://schemas.openxmlformats.org/package/2006/relationships"><Relationship Id="rId1" Type="http://schemas.microsoft.com/office/2006/relationships/xlExternalLinkPath/xlPathMissing" Target="Slab%20culvert-6.60" TargetMode="External"/></Relationships>
</file>

<file path=xl/externalLinks/_rels/externalLink24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L%20T%20KUMAR/Desktop/DATAS/Master%20Data%20AP.xls" TargetMode="External"/><Relationship Id="rId1" Type="http://schemas.openxmlformats.org/officeDocument/2006/relationships/externalLinkPath" Target="/Users/Lenovo/Desktop/Vuyyuru/Proposals/CRF%20WORKS/estimate%20with%20bc%20patchwork%20FINAL%20161023/Users/L%20T%20KUMAR/Desktop/DATAS/Master%20Data%20AP.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E:\BVRM%20%20Section\RDF%20%20EST%202015-16\DN%20Rd%2009.11.15\Users\R&amp;B%20SUB-II\Desktop\My%20Documents\docu\docu\R&amp;B%20Dept.%20Estimates\East-Section.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C:\Users\lenovo\Downloads\WINDOWS\Profiles\r\Desktop\14-0\14-0.xls" TargetMode="External"/></Relationships>
</file>

<file path=xl/externalLinks/_rels/externalLink249.xml.rels><?xml version="1.0" encoding="UTF-8" standalone="yes"?>
<Relationships xmlns="http://schemas.openxmlformats.org/package/2006/relationships"><Relationship Id="rId2" Type="http://schemas.openxmlformats.org/officeDocument/2006/relationships/externalLinkPath" Target="../../../Users/lenovo/Downloads/WINDOWS/Profiles/r/Desktop/14-0/14-0.xls" TargetMode="External"/><Relationship Id="rId1" Type="http://schemas.openxmlformats.org/officeDocument/2006/relationships/externalLinkPath" Target="/Users/lenovo/Downloads/WINDOWS/Profiles/r/Desktop/14-0/14-0.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rajkishor\f\Documents%20and%20Settings\Venkat\Local%20Settings\Temp\My%20Documents\zero.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J:\Documents%20and%20Settings\123\My%20Documents\Downloads\CDR-092006\My%20Documents-2\Gujjangivalasa.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New%20Folder\Ravi%20A.E.E\mahesh\t-s_models\model_final.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Estimates\RDF-Madhira\mahesh\t-s_models\model_final.xls" TargetMode="External"/></Relationships>
</file>

<file path=xl/externalLinks/_rels/externalLink254.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New%20Folder/Ravi%20A.E.E/mahesh/t-s_models/model_final.xls" TargetMode="External"/><Relationship Id="rId1" Type="http://schemas.openxmlformats.org/officeDocument/2006/relationships/externalLinkPath" Target="/Users/Lenovo/Desktop/Vuyyuru/Proposals/CRF%20WORKS/estimate%20with%20bc%20patchwork%20FINAL%20161023/W&amp;S%20C_P%20Road%200.0%20to%2014.0%20(World%20Bank)/Users/prasad/Downloads/New%20Folder/Ravi%20A.E.E/mahesh/t-s_models/model_final.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Waller\cd-reader%20e\My%20Documents\FINAL%20REPORT\Part%20B\TRUNK%20&amp;%20ALL%20ROAD%20DATA.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E:\Back%20up%20files%20up%20to%2017509\f\Sreedhar%20reddy%20JE\Proposals\2010-11\RDF\Impt.%20Km%200-0%20to%202-5%20MT%20road%20to%20Vasudevapuram\Est.%20Impt.%20Km%200-0%20to%202-5%20MT%20road%20to%20Vasudevapuram%2022.7.2011.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dministrator\Desktop\NABARD\RSVY\RSVY%20Recast.Est\k.k.road\New_Itika_Turakanaiduvalasa.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F:\NCRMP%20ESTIMATES\NEW%203\Documents%20and%20Settings\Administrator\Desktop\NABARD\RSVY\RSVY%20Recast.Est\k.k.road\New_Itika_Turakanaiduvalasa.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New%20Folder\Ravi%20A.E.E\My%20Documents%20250806\SR-2006-07\SR-ET-030706"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Estimates\RDF-Madhira\My%20Documents%20250806\SR-2006-07\SR-ET-030706.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node5\NODE5\APMSIDC\smb:\Wabag\Tenders_IV\V11.769_DJB_Dwarka%2050%20MGD%20WTP\Engineering\Process\PDC%20IPS-RGF%20option-DWARKA.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F:\Documents%20and%20Settings\DEE%209\Desktop\CRF%20-2008\RSVY\RSVY%20Recast.Est\k.k.road\New_Itika_Turakanaiduvalasa.xls" TargetMode="External"/></Relationships>
</file>

<file path=xl/externalLinks/_rels/externalLink26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DEE%209/Desktop/CRF%20-2008/RSVY/RSVY%20Recast.Est/k.k.road/New_Itika_Turakanaiduvalasa.xls" TargetMode="External"/><Relationship Id="rId1" Type="http://schemas.openxmlformats.org/officeDocument/2006/relationships/externalLinkPath" Target="/Users/Lenovo/Desktop/Vuyyuru/Proposals/CRF%20WORKS/estimate%20with%20bc%20patchwork%20FINAL%20161023/Users/win/Desktop/Documents%20and%20Settings/DEE%209/Desktop/CRF%20-2008/RSVY/RSVY%20Recast.Est/k.k.road/New_Itika_Turakanaiduvalasa.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DEE%209\Desktop\CRF%20-2008\RSVY\RSVY%20Recast.Est\k.k.road\New_Itika_Turakanaiduvalasa.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FB1BFE1C\TS%20Namalapadu-%20Kachanpally-N.xls" TargetMode="External"/></Relationships>
</file>

<file path=xl/externalLinks/_rels/externalLink266.xml.rels><?xml version="1.0" encoding="UTF-8" standalone="yes"?>
<Relationships xmlns="http://schemas.openxmlformats.org/package/2006/relationships"><Relationship Id="rId2" Type="http://schemas.openxmlformats.org/officeDocument/2006/relationships/externalLinkPath" Target="../../../Users/HP/Downloads/Documents%20and%20Settings/sivasathvik/My%20Documents/TS%20Namalapadu-%20Kachanpally-N.xls" TargetMode="External"/><Relationship Id="rId1" Type="http://schemas.openxmlformats.org/officeDocument/2006/relationships/externalLinkPath" Target="/Users/HP/Downloads/Documents%20and%20Settings/sivasathvik/My%20Documents/TS%20Namalapadu-%20Kachanpally-N.xls" TargetMode="External"/></Relationships>
</file>

<file path=xl/externalLinks/_rels/externalLink267.xml.rels><?xml version="1.0" encoding="UTF-8" standalone="yes"?>
<Relationships xmlns="http://schemas.openxmlformats.org/package/2006/relationships"><Relationship Id="rId2" Type="http://schemas.openxmlformats.org/officeDocument/2006/relationships/externalLinkPath" Target="../../../Documents%20and%20Settings/Admin/Desktop/Ur%20to%20EV.xls" TargetMode="External"/><Relationship Id="rId1" Type="http://schemas.openxmlformats.org/officeDocument/2006/relationships/externalLinkPath" Target="/Documents%20and%20Settings/Admin/Desktop/Ur%20to%20EV.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G:\My%20Documents\docu\docu\R&amp;B%20Dept.%20Estimates\East-Section.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E:\Documents%20and%20Settings\MOHAN\Desktop\My%20Office%20Files%20as%20on%2031-03-2010\Folder%20Files\RIAD%20Works\SD%20road%20to%20Gadagujji\S-D%20Road%20to%20Gadagujji%20-Rs.85.00%20Lak%20-%20Prudiv%20Construt\S-D%20Road%20to%20Gadagujji%20%20(Rs%2080%20Lakhs).xls" TargetMode="External"/></Relationships>
</file>

<file path=xl/externalLinks/_rels/externalLink270.xml.rels><?xml version="1.0" encoding="UTF-8" standalone="yes"?>
<Relationships xmlns="http://schemas.openxmlformats.org/package/2006/relationships"><Relationship Id="rId2" Type="http://schemas.openxmlformats.org/officeDocument/2006/relationships/externalLinkPath" Target="../../../Users/win/Desktop/AEE%20NANDIGAMA%20SPECIAL/sumpdesign.xls" TargetMode="External"/><Relationship Id="rId1" Type="http://schemas.openxmlformats.org/officeDocument/2006/relationships/externalLinkPath" Target="/Users/win/Desktop/AEE%20NANDIGAMA%20SPECIAL/sumpdesign.xls" TargetMode="External"/></Relationships>
</file>

<file path=xl/externalLinks/_rels/externalLink27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AEE%20NANDIGAMA%20SPECIAL/sumpdesign.xls" TargetMode="External"/><Relationship Id="rId1" Type="http://schemas.openxmlformats.org/officeDocument/2006/relationships/externalLinkPath" Target="/Users/Lenovo/Desktop/Vuyyuru/Proposals/CRF%20WORKS/estimate%20with%20bc%20patchwork%20FINAL%20161023/Users/win/Desktop/AEE%20NANDIGAMA%20SPECIAL/sumpdesign.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Deserver\design\USER\HOUSING\SIRISH\temp.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G:\price%20adjstment\My%20Documents\docu\docu\R&amp;B%20Dept.%20Estimates\East-Section.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Hyderabad%20Airport%20(HIAL)\HIAL%20Nego%20Stage\HIAL%20Schedule%20of%20Rate%20(Conforming%20Tender)%20-%2031%20January%20'05\Sc"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node5\NODE5\APMSIDC\smb:\Geetha\F\PHILLIP\cebu-mactan\Siemens\BOQ-Siemens%20OEP.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Prccdu\d\P.R.%20Atmakur\Estimates\P.R%20Guest%20house\2006-07%20estimate.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APEWIDC-PREM\Documents%20and%20Settings\AMBIENCE\Application%20Data\Microsoft\Excel\l%20Economical%20PMain-Yerravanipalem.xls" TargetMode="External"/></Relationships>
</file>

<file path=xl/externalLinks/_rels/externalLink27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MANTANENCE%20OF%20PKGE%2003-302%2008-09.xls" TargetMode="External"/><Relationship Id="rId1" Type="http://schemas.openxmlformats.org/officeDocument/2006/relationships/externalLinkPath" Target="/Users/Lenovo/Desktop/Vuyyuru/Proposals/CRF%20WORKS/estimate%20with%20bc%20patchwork%20FINAL%20161023/Users/win/Desktop/MANTANENCE%20OF%20PKGE%2003-302%2008-09.xls" TargetMode="External"/></Relationships>
</file>

<file path=xl/externalLinks/_rels/externalLink279.xml.rels><?xml version="1.0" encoding="UTF-8" standalone="yes"?>
<Relationships xmlns="http://schemas.openxmlformats.org/package/2006/relationships"><Relationship Id="rId2" Type="http://schemas.openxmlformats.org/officeDocument/2006/relationships/externalLinkPath" Target="../../../Users/win/Desktop/MANTANENCE%20OF%20PKGE%2003-302%2008-09.xls" TargetMode="External"/><Relationship Id="rId1" Type="http://schemas.openxmlformats.org/officeDocument/2006/relationships/externalLinkPath" Target="/Users/win/Desktop/MANTANENCE%20OF%20PKGE%2003-302%2008-09.xls" TargetMode="External"/></Relationships>
</file>

<file path=xl/externalLinks/_rels/externalLink28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HOME/Desktop/socia/Maintainance%202011-12/R%20&amp;%20B/Maintanance-2007/PACKAGE%20I/MAINTANENCE%20OF%20PKAGE%20-%2003-301.xls" TargetMode="External"/><Relationship Id="rId1" Type="http://schemas.openxmlformats.org/officeDocument/2006/relationships/externalLinkPath" Target="/Users/Lenovo/Desktop/Vuyyuru/Proposals/CRF%20WORKS/estimate%20with%20bc%20patchwork%20FINAL%20161023/23.2.2021/Users/HOME/Desktop/socia/Maintainance%202011-12/R%20&amp;%20B/Maintanance-2007/PACKAGE%20I/MAINTANENCE%20OF%20PKAGE%20-%2003-301.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19ACCDE7\sTANDARD%20PIPES.xls" TargetMode="External"/></Relationships>
</file>

<file path=xl/externalLinks/_rels/externalLink282.xml.rels><?xml version="1.0" encoding="UTF-8" standalone="yes"?>
<Relationships xmlns="http://schemas.openxmlformats.org/package/2006/relationships"><Relationship Id="rId2" Type="http://schemas.openxmlformats.org/officeDocument/2006/relationships/externalLinkPath" Target="../../../Users/win/Desktop/Documents%20and%20Settings/Administrator/My%20Documents/List%20of%20IRC%20codes%20&amp;%20Geometrical%20design%20Std/sTANDARD%20PIPES.xls" TargetMode="External"/><Relationship Id="rId1" Type="http://schemas.openxmlformats.org/officeDocument/2006/relationships/externalLinkPath" Target="/Users/win/Desktop/Documents%20and%20Settings/Administrator/My%20Documents/List%20of%20IRC%20codes%20&amp;%20Geometrical%20design%20Std/sTANDARD%20PIPES.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node5\NODE5\APMSIDC\smb:\Wabag\Tenders_IV\V11.769_DJB_Dwarka%2050%20MGD%20WTP\Engineering\Process\Yagnaprasad\YP_2\Transfer\Biopur%20Rev2.1_avg.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A:\OLD_FILES\NABARD\Nabard.2\Bridges\Bridge.R\KK.road.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Prasanth\Desktop\Gadagujji%20Road.xls" TargetMode="External"/></Relationships>
</file>

<file path=xl/externalLinks/_rels/externalLink286.xml.rels><?xml version="1.0" encoding="UTF-8" standalone="yes"?>
<Relationships xmlns="http://schemas.openxmlformats.org/package/2006/relationships"><Relationship Id="rId2" Type="http://schemas.openxmlformats.org/officeDocument/2006/relationships/externalLinkPath" Target="../../../Users/HP/Downloads/Users/Chinni/AppData/Roaming/Microsoft/Excel/DOCUME~1/DURGAP~1/LOCALS~1/Temp/Rar$DI00.906/ESTIMATE...xls" TargetMode="External"/><Relationship Id="rId1" Type="http://schemas.openxmlformats.org/officeDocument/2006/relationships/externalLinkPath" Target="/Users/HP/Downloads/Users/Chinni/AppData/Roaming/Microsoft/Excel/DOCUME~1/DURGAP~1/LOCALS~1/Temp/Rar$DI00.906/ESTIMATE...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E:\Koilkuntla\D%20E\2017-18\OPRC\My%20Documents\docu\docu\R&amp;B%20Dept.%20Estimates\East-Section.xls" TargetMode="External"/></Relationships>
</file>

<file path=xl/externalLinks/_rels/externalLink288.xml.rels><?xml version="1.0" encoding="UTF-8" standalone="yes"?>
<Relationships xmlns="http://schemas.openxmlformats.org/package/2006/relationships"><Relationship Id="rId2" Type="http://schemas.openxmlformats.org/officeDocument/2006/relationships/externalLinkPath" Target="../../../Koilkuntla/D%20E/2017-18/OPRC/My%20Documents/docu/docu/R&amp;B%20Dept.%20Estimates/East-Section.xls" TargetMode="External"/><Relationship Id="rId1" Type="http://schemas.openxmlformats.org/officeDocument/2006/relationships/externalLinkPath" Target="/Koilkuntla/D%20E/2017-18/OPRC/My%20Documents/docu/docu/R&amp;B%20Dept.%20Estimates/East-Section.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G:\Jaggaiahpet\PERIODIC%20MTC%202020-2021\&#160;\New%20Mtc.estimates-14-15\New%20final%20modified%20Mtc.estimates%202014-15\E-M%20ROAD%20DRAIN%20EST\7F%20minor%20works\R_W\My%20Documents\docu\docu\R&amp;B%20Dept.%20Estimates\East-Sec"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Filesrv\rws-common\Projects_aee8\MLN\estimate\ssr_final.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Prccdu\d\P.R.%20Atmakur\Estimates\P.R%20Guest%20house\Estimate\Estimate\ModelEstimate\CS-Taps.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E:\Koilkuntla\D%20E\2017-18\OPRC\Documents%20and%20Settings\NAGALALITHA\Desktop\VARM\Attachments_2011_07_30\7F%20minor%20works\My%20Documents\docu\docu\R&amp;B%20Dept.%20Estimates\East-Section.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E:\Palakoderu\Plan%20Works%20BP,%20TB%20Roads\Documents%20and%20Settings\NAGALALITHA\Desktop\VARM\Attachments_2011_07_30\7F%20minor%20works\My%20Documents\docu\docu\R&amp;B%20Dept.%20Estimates\East-Section.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E22555E2\East-Section.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Edrcserver1\design\user\Housing\Binod\saihous\saihous.ele.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F:\Documents%20and%20Settings\Administrator\Desktop\NABARD\RSVY\RSVY%20Recast.Est\k.k.road\New_Itika_Turakanaiduvalasa.xls" TargetMode="External"/></Relationships>
</file>

<file path=xl/externalLinks/_rels/externalLink297.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dministrator/Desktop/NABARD/RSVY/RSVY%20Recast.Est/k.k.road/New_Itika_Turakanaiduvalasa.xls" TargetMode="External"/><Relationship Id="rId1" Type="http://schemas.openxmlformats.org/officeDocument/2006/relationships/externalLinkPath" Target="/Users/Lenovo/Desktop/Vuyyuru/Proposals/CRF%20WORKS/estimate%20with%20bc%20patchwork%20FINAL%20161023/Documents%20and%20Settings/Administrator/Desktop/NABARD/RSVY/RSVY%20Recast.Est/k.k.road/New_Itika_Turakanaiduvalasa.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E:\Koilkuntla\D%20E\2017-18\OPRC\Documents%20and%20Settings\NAGALALITHA\Desktop\VARM\Attachments_2011_07_30\7F%20minor%20works\R_W\My%20Documents\docu\docu\R&amp;B%20Dept.%20Estimates\East-Section.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E:\AEE-10\Estimates\Imp%20to%20Velivennu-%20Atlapadu%20road\Users\USER\AppData\Roaming\Microsoft\Excel\R_W\My%20Documents\docu\docu\R&amp;B%20Dept.%20Estimates\East-Section.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G:\Jaggaiahpet\PERIODIC%20MTC%202020-2021\&#160;\MDR%20PLAN%20ESTIMATES\C.G.ROAD%20ESTIMATE\7F%20minor%20works\R_W\My%20Documents\docu\docu\R&amp;B%20Dept.%20Estimates\East-Section.xls" TargetMode="External"/></Relationships>
</file>

<file path=xl/externalLinks/_rels/externalLink301.xml.rels><?xml version="1.0" encoding="UTF-8" standalone="yes"?>
<Relationships xmlns="http://schemas.openxmlformats.org/package/2006/relationships"><Relationship Id="rId2" Type="http://schemas.openxmlformats.org/officeDocument/2006/relationships/externalLinkPath" Target="../../../Users/R%20B%202/Downloads/VZM%20SECTION/office%20file/WORKS/Proposed/MTC-09-10-VZM/Mtc.Estimates%20(R&amp;B)%20Denkada/Gujjangivalasa.xls" TargetMode="External"/><Relationship Id="rId1" Type="http://schemas.openxmlformats.org/officeDocument/2006/relationships/externalLinkPath" Target="/Users/R%20B%202/Downloads/VZM%20SECTION/office%20file/WORKS/Proposed/MTC-09-10-VZM/Mtc.Estimates%20(R&amp;B)%20Denkada/Gujjangivalasa.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Acer-pc\f\Documents%20and%20Settings\APMSIDC\My%20Documents\Downloads\Print\aptdc-mahanandi-civil-datas-estimate-20-9-0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E:\Off%2017-03-2016\02-RDF\Works\West%20Godavari\2015-16\Data\EV%20Reddy%20Data\DATA_2008-2009_SSR.xls" TargetMode="External"/></Relationships>
</file>

<file path=xl/externalLinks/_rels/externalLink304.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Documents%20and%20Settings/EE/Desktop/MDR%20estimates%20-SALUR/MDRs%20473.287-478/CDR-092006/My%20Documents-2/MODEL1(chandr" TargetMode="External"/><Relationship Id="rId1" Type="http://schemas.openxmlformats.org/officeDocument/2006/relationships/externalLinkPath" Target="/PPL%20CM%20Ass/Works%20proposed%202015-16%20dt.14-09-2015/Users/c123/Downloads/Documents%20and%20Settings/EE/Desktop/MDR%20estimates%20-SALUR/MDRs%20473.287-478/CDR-092006/My%20Documents-2/MODEL1(chandr" TargetMode="External"/></Relationships>
</file>

<file path=xl/externalLinks/_rels/externalLink305.xml.rels><?xml version="1.0" encoding="UTF-8" standalone="yes"?>
<Relationships xmlns="http://schemas.openxmlformats.org/package/2006/relationships"><Relationship Id="rId2" Type="http://schemas.openxmlformats.org/officeDocument/2006/relationships/externalLinkPath" Target="../../../Users/c123/Downloads/Documents%20and%20Settings/EE/Desktop/MDR%20estimates%20-SALUR/MDRs%20473.287-478/CDR-092006/My%20Documents-2/MODEL1(chandr" TargetMode="External"/><Relationship Id="rId1" Type="http://schemas.openxmlformats.org/officeDocument/2006/relationships/externalLinkPath" Target="/Users/c123/Downloads/Documents%20and%20Settings/EE/Desktop/MDR%20estimates%20-SALUR/MDRs%20473.287-478/CDR-092006/My%20Documents-2/MODEL1(chandr" TargetMode="External"/></Relationships>
</file>

<file path=xl/externalLinks/_rels/externalLink306.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Documents%20and%20Settings/EE/Desktop/MDR%20estimates%20-SALUR/MDRs%20473.287-478/CDR-092006/My%20Documents-2/OR%20Estimates." TargetMode="External"/><Relationship Id="rId1" Type="http://schemas.openxmlformats.org/officeDocument/2006/relationships/externalLinkPath" Target="/PPL%20CM%20Ass/Works%20proposed%202015-16%20dt.14-09-2015/Users/c123/Downloads/Documents%20and%20Settings/EE/Desktop/MDR%20estimates%20-SALUR/MDRs%20473.287-478/CDR-092006/My%20Documents-2/OR%20Estimates." TargetMode="External"/></Relationships>
</file>

<file path=xl/externalLinks/_rels/externalLink307.xml.rels><?xml version="1.0" encoding="UTF-8" standalone="yes"?>
<Relationships xmlns="http://schemas.openxmlformats.org/package/2006/relationships"><Relationship Id="rId2" Type="http://schemas.openxmlformats.org/officeDocument/2006/relationships/externalLinkPath" Target="../../../Users/c123/Downloads/Documents%20and%20Settings/EE/Desktop/MDR%20estimates%20-SALUR/MDRs%20473.287-478/CDR-092006/My%20Documents-2/OR%20Estimates." TargetMode="External"/><Relationship Id="rId1" Type="http://schemas.openxmlformats.org/officeDocument/2006/relationships/externalLinkPath" Target="/Users/c123/Downloads/Documents%20and%20Settings/EE/Desktop/MDR%20estimates%20-SALUR/MDRs%20473.287-478/CDR-092006/My%20Documents-2/OR%20Estimate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node5\NODE5\APMSIDC\smb:\viji\Dwraka\TENDER\Tender%20Quote\NATRIP\Documents%20and%20Settings\Administrator\Local%20Settings\Temporary%20Internet%20Files\OLK3B\Infra\Geotech\BBR\Ap-19&amp;20\spt-bh.xls" TargetMode="External"/></Relationships>
</file>

<file path=xl/externalLinks/_rels/externalLink309.xml.rels><?xml version="1.0" encoding="UTF-8" standalone="yes"?>
<Relationships xmlns="http://schemas.openxmlformats.org/package/2006/relationships"><Relationship Id="rId2" Type="http://schemas.openxmlformats.org/officeDocument/2006/relationships/externalLinkPath" Target="../../../Office%20ND/NABARD%202006/TS-Kanuru-Gopavaram-196.50-CG-WG.xls" TargetMode="External"/><Relationship Id="rId1" Type="http://schemas.openxmlformats.org/officeDocument/2006/relationships/externalLinkPath" Target="/Office%20ND/NABARD%202006/TS-Kanuru-Gopavaram-196.50-CG-WG.xls" TargetMode="External"/></Relationships>
</file>

<file path=xl/externalLinks/_rels/externalLink31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AEE%20RWS%20VSPT/VISSANNAPETA/sumpdesign.xls" TargetMode="External"/><Relationship Id="rId1" Type="http://schemas.openxmlformats.org/officeDocument/2006/relationships/externalLinkPath" Target="/Users/Lenovo/Desktop/Vuyyuru/Proposals/CRF%20WORKS/estimate%20with%20bc%20patchwork%20FINAL%20161023/Users/win/Desktop/AEE%20RWS%20VSPT/VISSANNAPETA/sumpdesign.xls" TargetMode="External"/></Relationships>
</file>

<file path=xl/externalLinks/_rels/externalLink311.xml.rels><?xml version="1.0" encoding="UTF-8" standalone="yes"?>
<Relationships xmlns="http://schemas.openxmlformats.org/package/2006/relationships"><Relationship Id="rId2" Type="http://schemas.openxmlformats.org/officeDocument/2006/relationships/externalLinkPath" Target="../../../Users/win/Desktop/AEE%20RWS%20VSPT/VISSANNAPETA/sumpdesign.xls" TargetMode="External"/><Relationship Id="rId1" Type="http://schemas.openxmlformats.org/officeDocument/2006/relationships/externalLinkPath" Target="/Users/win/Desktop/AEE%20RWS%20VSPT/VISSANNAPETA/sumpdesign.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emer\CP2%20Pampanga\CP2%20updated.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3D0B91A0\masterdata.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E:\Office%2018-11-2016\03-Plan%20Works\Krishna\MV%20Road%20to%20Gudavalii\Users\KOTESWAR%20RAO\Downloads\1.1.2016\B%20L%20K%20Rao\SSR%202015-16\Telangana%20Data\masterdata.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E:\Desktop_Backup_04-08-2023\Datas\Users\KOTESWAR%20RAO\Downloads\1.1.2016\B%20L%20K%20Rao\SSR%202015-16\Telangana%20Data\masterdata.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A:\Estimates\RIDF-X%20estimate\Documents%20and%20Settings\tanesh\My%20Documents\Building%2003-04\Building%20Y.xls" TargetMode="External"/></Relationships>
</file>

<file path=xl/externalLinks/_rels/externalLink317.xml.rels><?xml version="1.0" encoding="UTF-8" standalone="yes"?>
<Relationships xmlns="http://schemas.openxmlformats.org/package/2006/relationships"><Relationship Id="rId2" Type="http://schemas.openxmlformats.org/officeDocument/2006/relationships/externalLinkPath" Target="../../../Users/win/Desktop/Documents%20and%20Settings/Administrator/My%20Documents/Estimates/Widening/NH-221%20widening%20for%20km%2091.0-105.0/IRQP%20in%20km.%2036-46%20NH-217/Mpworks/sanctioned%20list.xls" TargetMode="External"/><Relationship Id="rId1" Type="http://schemas.openxmlformats.org/officeDocument/2006/relationships/externalLinkPath" Target="/Users/win/Desktop/Documents%20and%20Settings/Administrator/My%20Documents/Estimates/Widening/NH-221%20widening%20for%20km%2091.0-105.0/IRQP%20in%20km.%2036-46%20NH-217/Mpworks/sanctioned%20list.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192.168.4.17\workings%20(e)\Files\BZ001%20-%20RO\Seminar\SEMINAR.xls" TargetMode="External"/></Relationships>
</file>

<file path=xl/externalLinks/_rels/externalLink319.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pmgsy-phase4/Thungathurthy/Thirumalagiri-Thatipamula-sri%20ram%20tanda/CD%20works.xls" TargetMode="External"/><Relationship Id="rId1" Type="http://schemas.openxmlformats.org/officeDocument/2006/relationships/externalLinkPath" Target="/Users/win/Desktop/Users/Sangeeta/Desktop/MNTC%2012-%2013/urbills-2012/ur%20evk%203.10/Estimates/pmgsy-phase4/Thungathurthy/Thirumalagiri-Thatipamula-sri%20ram%20tanda/CD%20works.xls" TargetMode="External"/></Relationships>
</file>

<file path=xl/externalLinks/_rels/externalLink320.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Documents/Buildings/Data/data99.xls" TargetMode="External"/><Relationship Id="rId1" Type="http://schemas.openxmlformats.org/officeDocument/2006/relationships/externalLinkPath" Target="/Users/win/Desktop/Users/Sangeeta/Desktop/MNTC%2012-%2013/urbills-2012/ur%20evk%203.10/Documents/Buildings/Data/data99.xls" TargetMode="External"/></Relationships>
</file>

<file path=xl/externalLinks/_rels/externalLink32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Sangeeta/Desktop/MNTC%2012-%2013/urbills-2012/ur%20evk%203.10/Documents/Buildings/Data/data99.xls" TargetMode="External"/><Relationship Id="rId1" Type="http://schemas.openxmlformats.org/officeDocument/2006/relationships/externalLinkPath" Target="/Users/Lenovo/Desktop/Vuyyuru/Proposals/CRF%20WORKS/estimate%20with%20bc%20patchwork%20FINAL%20161023/Users/win/Desktop/Users/Sangeeta/Desktop/MNTC%2012-%2013/urbills-2012/ur%20evk%203.10/Documents/Buildings/Data/data99.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Dee1\C\PMGSY%20ESTIMATES\PMGSY%2004-05\R-F%20Dacharam%20to%20Kandikatkoor%20(Sir-22).xls" TargetMode="External"/></Relationships>
</file>

<file path=xl/externalLinks/_rels/externalLink323.xml.rels><?xml version="1.0" encoding="UTF-8" standalone="yes"?>
<Relationships xmlns="http://schemas.openxmlformats.org/package/2006/relationships"><Relationship Id="rId2" Type="http://schemas.openxmlformats.org/officeDocument/2006/relationships/externalLinkPath" Target="../../../Users/raghupathi/Desktop/nzd%20widening%20estimate/AV%20road%20%20widening%20estimateestimate.xls" TargetMode="External"/><Relationship Id="rId1" Type="http://schemas.openxmlformats.org/officeDocument/2006/relationships/externalLinkPath" Target="/Users/raghupathi/Desktop/nzd%20widening%20estimate/AV%20road%20%20widening%20estimateestimate.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G:\Jaggaiahpet\PERIODIC%20MTC%202020-2021\MDR%20PLAN%20ESTIMATES\C.G.ROAD%20ESTIMATE\7F%20minor%20works\My%20Documents\docu\docu\R&amp;B%20Dept.%20Estimates\East-Section.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Server\f\My%20Documents\ESTIMATES\Estimate%20copy.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F:\Documents%20and%20Settings\Acer%20OEM%20User\Desktop\Dornakal-Seetharam.xls" TargetMode="External"/></Relationships>
</file>

<file path=xl/externalLinks/_rels/externalLink327.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cer%20OEM%20User/Desktop/Dornakal-Seetharam.xls" TargetMode="External"/><Relationship Id="rId1" Type="http://schemas.openxmlformats.org/officeDocument/2006/relationships/externalLinkPath" Target="/Users/Lenovo/Desktop/Vuyyuru/Proposals/CRF%20WORKS/estimate%20with%20bc%20patchwork%20FINAL%20161023/Documents%20and%20Settings/Acer%20OEM%20User/Desktop/Dornakal-Seetharam.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cer%20OEM%20User\Desktop\Dornakal-Seetharam.xls" TargetMode="External"/></Relationships>
</file>

<file path=xl/externalLinks/_rels/externalLink329.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PMGSY-I%20BAL-04-05/Road%20from%206-0%20km%20of%20T01%20to%20Balwanthapur%20(Mal-5).xls" TargetMode="External"/><Relationship Id="rId1" Type="http://schemas.openxmlformats.org/officeDocument/2006/relationships/externalLinkPath" Target="/Users/win/Desktop/Users/Sangeeta/Desktop/MNTC%2012-%2013/urbills-2012/ur%20evk%203.10/PMGSY-I%20BAL-04-05/Road%20from%206-0%20km%20of%20T01%20to%20Balwanthapur%20(Mal-5).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E:\Koilkuntla\D%20E\2017-18\OPRC\Back%20up%20dated%2022-11-15\HUD%20HUD%20DPRs%20Submitted%20to%20E-in-C%20on%2012.11.2015\T%20-%20K%20Road%20FINAL\TK%20Road%20corrected.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Sys1\d-sys1\Store_Box\NABARD_Estimates\cd%20namnoor%20gullakota11.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A:\Sirpur%20est.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node5\NODE5\APMSIDC\Madanapalli\Lecture%20halls%20over%20GMH\Lecture%20hall%20RE\latest_files\sgry_5-6\BACKUP\madhav\nabard\LATEST_NABARD\Beerole%20est.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Ceprnab1-nab4\d\AVRCR\Documents%20and%20Settings\hcl\Desktop\ARRR-ver-1104.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node5\NODE5\APMSIDC\smb:\192.168.4.17\workings%20(e)\Files\BZ001%20-%20RO\Seminar\SEMINAR.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node5\NODE5\Arul\MD%20Visit\RAB-23\Data%20-%20base\Client%20Bill\R.A%20Bill%20No-17\UGF%20Block%20F.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Dee5\c\Swamy%20Files\Swamy-2\Chodavaram%20Estimnates\Administrator\My%20Documents\Pmgsy\PMGSY%20PH%20III\satya\My%20Documents\ROADS\estOpenWell_112.xls" TargetMode="External"/></Relationships>
</file>

<file path=xl/externalLinks/_rels/externalLink338.xml.rels><?xml version="1.0" encoding="UTF-8" standalone="yes"?>
<Relationships xmlns="http://schemas.openxmlformats.org/package/2006/relationships"><Relationship Id="rId2" Type="http://schemas.openxmlformats.org/officeDocument/2006/relationships/externalLinkPath" Target="../../../Koilkuntla/D%20E/2017-18/OPRC/Back%20up%20dated%2022-11-15/HUD%20HUD%20DPRs%20Submitted%20to%20E-in-C%20on%2012.11.2015/T%20-%20K%20Road%20FINAL/TK%20Road%20corrected.xls" TargetMode="External"/><Relationship Id="rId1" Type="http://schemas.openxmlformats.org/officeDocument/2006/relationships/externalLinkPath" Target="/Koilkuntla/D%20E/2017-18/OPRC/Back%20up%20dated%2022-11-15/HUD%20HUD%20DPRs%20Submitted%20to%20E-in-C%20on%2012.11.2015/T%20-%20K%20Road%20FINAL/TK%20Road%20corrected.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E:\T.P.Gudem%202013-14\U.R%20Works\Ksp%20road%2013032015\TA%20Raod\Documents%20and%20Settings\Administrator\Desktop\My%20Documents\docu\docu\R&amp;B%20Dept.%20Estimates\East-Section.xls" TargetMode="External"/></Relationships>
</file>

<file path=xl/externalLinks/_rels/externalLink340.xml.rels><?xml version="1.0" encoding="UTF-8" standalone="yes"?>
<Relationships xmlns="http://schemas.openxmlformats.org/package/2006/relationships"><Relationship Id="rId2" Type="http://schemas.openxmlformats.org/officeDocument/2006/relationships/externalLinkPath" Target="../../../Documents%20and%20Settings/Administrator/Desktop/My%20Documents/docu/docu/R&amp;B%20Dept.%20Estimates/East-Section.xls" TargetMode="External"/><Relationship Id="rId1" Type="http://schemas.openxmlformats.org/officeDocument/2006/relationships/externalLinkPath" Target="/Documents%20and%20Settings/Administrator/Desktop/My%20Documents/docu/docu/R&amp;B%20Dept.%20Estimates/East-Section.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G:\Back%20up%20files%20up%20to%2017509\f\Kumar%20AE%20SC%20Corp.%20Jmd\WE\Constr.%20of%20Permanent%20SWRSC%20@%20Kondapuram\WE%20Constr.%20of%20premanent%20SWRSC%20Kondapuram%20-%2025.8.201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7F0A99F7\Estimate.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E:\Back%20up%20files%20up%20to%2017509\f\Ravi%20JE%20SC%20Corp\Proposal\2008-09\APSWRSC%20Rly.%20Kodur%2020609\Preparation%20of%20platforms%20FF%20at%20APSWRSC%20Rly.%20Kodur%204.2.10.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E:\Users\D.Prasada%20Rao\Downloads\Modified%20-%20OPRC%20DPR\My%20Documents\docu\docu\R&amp;B%20Dept.%20Estimates\East-Section.xls" TargetMode="External"/></Relationships>
</file>

<file path=xl/externalLinks/_rels/externalLink345.xml.rels><?xml version="1.0" encoding="UTF-8" standalone="yes"?>
<Relationships xmlns="http://schemas.openxmlformats.org/package/2006/relationships"><Relationship Id="rId2" Type="http://schemas.openxmlformats.org/officeDocument/2006/relationships/externalLinkPath" Target="../../../Users/D.Prasada%20Rao/Downloads/Modified%20-%20OPRC%20DPR/My%20Documents/docu/docu/R&amp;B%20Dept.%20Estimates/East-Section.xls" TargetMode="External"/><Relationship Id="rId1" Type="http://schemas.openxmlformats.org/officeDocument/2006/relationships/externalLinkPath" Target="/Users/D.Prasada%20Rao/Downloads/Modified%20-%20OPRC%20DPR/My%20Documents/docu/docu/R&amp;B%20Dept.%20Estimates/East-Section.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G:\Jaggaiahpet\PERIODIC%20MTC%202020-2021\Users\USER\Downloads\Users\R&amp;B\Downloads\TSP%20ESTIMATES1\Rowthulapudi%20to%20pydipala\T%20-%20K%20Road%20FINAL\T%20-%20K%20Road%20FINAL\kk%20road1\Estimate%20rev..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Prccdu\d\P.R.%20Atmakur\Estimates\P.R%20Guest%20house\Estimate\Estimate\ModelEstimate\CS-PHouse-Legal.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G:\Jaggaiahpet\PERIODIC%20MTC%202020-2021\Users\SRINIVAS\Downloads\PHYLIN-%20cdr%20estimates%20from%207.2013%20to%2010.2013\E-M%20ROAD%20DRAIN%20EST\7F%20minor%20works\My%20Documents\docu\docu\R&amp;B%20Dept.%20Estimates\East-Sect"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Rwsproj4\rwsproj4\NALGONDA_HUDCO_WORKEST\HUDCO_7_VOILSINGARAM_KRISHNA_PR\3_PIPELINES_VOILSINGRAM.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G:\WINDOWS\Desktop\PMGSY%20PH-V\ARRR-ver-1104.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file:///\\Pc\f\Lotus%20Planning\Client%20Blls\UGF%20Block%20F.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server\107CW\RAJU%20PR\2008-09%20BUILDINGS\HERITAGE%202008-09\SRIVARIMETTU%20-%20New\WINDOWS\Desktop\PMGSY%20PH-V\ARRR-ver-1104.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E:\Koilkuntla\D%20E\2017-18\OPRC\Drn%20drain%2015.03.2015\My%20Documents\docu\docu\R&amp;B%20Dept.%20Estimates\East-Section.xls" TargetMode="External"/></Relationships>
</file>

<file path=xl/externalLinks/_rels/externalLink354.xml.rels><?xml version="1.0" encoding="UTF-8" standalone="yes"?>
<Relationships xmlns="http://schemas.openxmlformats.org/package/2006/relationships"><Relationship Id="rId2" Type="http://schemas.openxmlformats.org/officeDocument/2006/relationships/externalLinkPath" Target="../../../Koilkuntla/D%20E/2017-18/OPRC/Drn%20drain%2015.03.2015/My%20Documents/docu/docu/R&amp;B%20Dept.%20Estimates/East-Section.xls" TargetMode="External"/><Relationship Id="rId1" Type="http://schemas.openxmlformats.org/officeDocument/2006/relationships/externalLinkPath" Target="/Koilkuntla/D%20E/2017-18/OPRC/Drn%20drain%2015.03.2015/My%20Documents/docu/docu/R&amp;B%20Dept.%20Estimates/East-Section.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E:\kadapa\sidhout\j.v.road\Sidhout-N%20Poojakona.xls" TargetMode="External"/></Relationships>
</file>

<file path=xl/externalLinks/_rels/externalLink356.xml.rels><?xml version="1.0" encoding="UTF-8" standalone="yes"?>
<Relationships xmlns="http://schemas.openxmlformats.org/package/2006/relationships"><Relationship Id="rId2" Type="http://schemas.openxmlformats.org/officeDocument/2006/relationships/externalLinkPath" Target="../../../kadapa/sidhout/j.v.road/Sidhout-N%20Poojakona.xls" TargetMode="External"/><Relationship Id="rId1" Type="http://schemas.openxmlformats.org/officeDocument/2006/relationships/externalLinkPath" Target="/kadapa/sidhout/j.v.road/Sidhout-N%20Poojakona.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E:\Users\EC02\AppData\Local\Temp\Temp1_Pushkaram%20Estimates%20AK%20Road.zip\DOCUME~1\MAGNA7\LOCALS~1\Temp\Rdf2013-14\My%20Documents\docu\docu\R&amp;B%20Dept.%20Estimates\East-Section.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Dee3\c\PMGSY%20ESTIMATES\PMGSY%2004-05\R-F%20Dacharam%20to%20Kandikatkoor%20(Sir-22).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E:\Users\R%20&amp;%20B\Desktop\DATA-0809.xls" TargetMode="External"/></Relationships>
</file>

<file path=xl/externalLinks/_rels/externalLink360.xml.rels><?xml version="1.0" encoding="UTF-8" standalone="yes"?>
<Relationships xmlns="http://schemas.openxmlformats.org/package/2006/relationships"><Relationship Id="rId1" Type="http://schemas.openxmlformats.org/officeDocument/2006/relationships/externalLinkPath" Target="file:///F:\Documents%20and%20Settings\Administrator\Desktop\NABARD\Copy%20of%20Datas-2007-08-color%20%20CD.xls" TargetMode="External"/></Relationships>
</file>

<file path=xl/externalLinks/_rels/externalLink36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dministrator/Desktop/NABARD/Copy%20of%20Datas-2007-08-color%20%20CD.xls" TargetMode="External"/><Relationship Id="rId1" Type="http://schemas.openxmlformats.org/officeDocument/2006/relationships/externalLinkPath" Target="/Users/Lenovo/Desktop/Vuyyuru/Proposals/CRF%20WORKS/estimate%20with%20bc%20patchwork%20FINAL%20161023/Documents%20and%20Settings/Administrator/Desktop/NABARD/Copy%20of%20Datas-2007-08-color%20%20CD.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E:\Users\Srikanth\Desktop\SN%20ROAD%20ESTIMATES%2012-6-2014\ROAD%20WORKS%20DATA.xls" TargetMode="External"/></Relationships>
</file>

<file path=xl/externalLinks/_rels/externalLink36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office/Nabard14-15/N-P%20Road%20Final/CHECK-DATA-0809%20f.xls" TargetMode="External"/><Relationship Id="rId1" Type="http://schemas.openxmlformats.org/officeDocument/2006/relationships/externalLinkPath" Target="/Users/Lenovo/Desktop/Vuyyuru/Proposals/CRF%20WORKS/estimate%20with%20bc%20patchwork%20FINAL%20161023/Users/win/Desktop/office/Nabard14-15/N-P%20Road%20Final/CHECK-DATA-0809%20f.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G:\mails\VEMAGIRI%20TO%20VEERAVARAM%20WE%20AND%20BILL\Users\LENOVO\AppData\Local\Temp\Rar$DI15.876\AEE2\W.G.Dist\SR%20ESt.%20Eluru%202011-12\E.G.estimates\Users\R%20&amp;%20B\Desktop\DATA-0809.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Roads-pmgsy\c\WINDOWS\Desktop\singh\db1\BIJNEPALLY\VATTEM_PALEM_BT_ROAD_15KM'S.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TS%20Tadwai-Bayyaram-N.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E6E92D93\TS%20Tadwai-Bayyaram-N.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Acer-pc\f\Documents%20and%20Settings\APMSIDC\My%20Documents\Downloads\Documents%20and%20Settings\hcl\Desktop\ARRR-ver-1104.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E:\EGK%20road\d-p%20road%20culvert\d-p%20road%20culvert\N%20H%20File%20from%20VJA\Bhimavaram\Mtc\214-A%20Mtc..XLS" TargetMode="External"/></Relationships>
</file>

<file path=xl/externalLinks/_rels/externalLink370.xml.rels><?xml version="1.0" encoding="UTF-8" standalone="yes"?>
<Relationships xmlns="http://schemas.openxmlformats.org/package/2006/relationships"><Relationship Id="rId2" Type="http://schemas.openxmlformats.org/officeDocument/2006/relationships/externalLinkPath" Target="../../../Users/c123/Downloads/N%20H%20File%20from%20VJA/Bhimavaram/Mtc/214-A%20Mtc..XLS" TargetMode="External"/><Relationship Id="rId1" Type="http://schemas.openxmlformats.org/officeDocument/2006/relationships/externalLinkPath" Target="/Users/c123/Downloads/N%20H%20File%20from%20VJA/Bhimavaram/Mtc/214-A%20Mtc..XLS" TargetMode="External"/></Relationships>
</file>

<file path=xl/externalLinks/_rels/externalLink37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d-p%20road%20culvert/d-p%20road%20culvert/N%20H%20File%20from%20VJA/Bhimavaram/Mtc/214-A%20Mtc..XLS" TargetMode="External"/><Relationship Id="rId1" Type="http://schemas.openxmlformats.org/officeDocument/2006/relationships/externalLinkPath" Target="/Users/Lenovo/Desktop/Vuyyuru/Proposals/CRF%20WORKS/estimate%20with%20bc%20patchwork%20FINAL%20161023/23.2.2021/d-p%20road%20culvert/d-p%20road%20culvert/N%20H%20File%20from%20VJA/Bhimavaram/Mtc/214-A%20Mtc..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E:\Koilkuntla\D%20E\2017-18\OPRC\1Gollapalem\Desktop%20dt.20.06.2017\Dy%20Road%20CC%20road%2014.03.2017\EGK%20road\d-p%20road%20culvert\d-p%20road%20culvert\N%20H%20File%20from%20VJA\Bhimavaram\Mtc\214-A%20Mtc..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G:\Jaggaiahpet\PERIODIC%20MTC%202020-2021\&#160;\PHYLIN-%20cdr%20estimates%20from%207.2013%20to%2010.2013\E-M%20ROAD%20DRAIN%20EST\7F%20minor%20works\My%20Documents\docu\docu\R&amp;B%20Dept.%20Estimates\East-Section.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server\107CW\SKHT%20MANDAL\heritage_division\bokkisampalem\WINDOWS\Desktop\PMGSY%20PH-V\ARRR-ver-1104.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F:\Documents%20and%20Settings\Acer%20OEM%20User\Desktop\APril_XI\April_Mahesh_0404.xls" TargetMode="External"/></Relationships>
</file>

<file path=xl/externalLinks/_rels/externalLink37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cer%20OEM%20User/Desktop/APril_XI/April_Mahesh_0404.xls" TargetMode="External"/><Relationship Id="rId1" Type="http://schemas.openxmlformats.org/officeDocument/2006/relationships/externalLinkPath" Target="/Users/Lenovo/Desktop/Vuyyuru/Proposals/CRF%20WORKS/estimate%20with%20bc%20patchwork%20FINAL%20161023/Documents%20and%20Settings/Acer%20OEM%20User/Desktop/APril_XI/April_Mahesh_0404.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E:\Koilkuntla\D%20E\2017-18\OPRC\as%20on%2015.7.11\My%20Documents\docu\docu\R&amp;B%20Dept.%20Estimates\East-Section.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E:\My%20Documents\docu\docu\R&amp;B%20Dept.%20Estimates\East-Section.xls" TargetMode="External"/></Relationships>
</file>

<file path=xl/externalLinks/_rels/externalLink37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20DEPARTMENT/SANGEETHA/Maintanance%202006-07/PACKAGE%20-%20II/MANTANENCE%20OF%20PKGE%2003-302.xls" TargetMode="External"/><Relationship Id="rId1" Type="http://schemas.openxmlformats.org/officeDocument/2006/relationships/externalLinkPath" Target="/Users/Lenovo/Desktop/Vuyyuru/Proposals/CRF%20WORKS/estimate%20with%20bc%20patchwork%20FINAL%20161023/Users/win/Desktop/R%20&amp;%20B%20DEPARTMENT/SANGEETHA/Maintanance%202006-07/PACKAGE%20-%20II/MANTANENCE%20OF%20PKGE%2003-302.xls" TargetMode="External"/></Relationships>
</file>

<file path=xl/externalLinks/_rels/externalLink380.xml.rels><?xml version="1.0" encoding="UTF-8" standalone="yes"?>
<Relationships xmlns="http://schemas.openxmlformats.org/package/2006/relationships"><Relationship Id="rId2" Type="http://schemas.openxmlformats.org/officeDocument/2006/relationships/externalLinkPath" Target="../../../Users/win/Desktop/R%20&amp;%20B%20DEPARTMENT/SANGEETHA/Maintanance%202006-07/PACKAGE%20-%20II/MANTANENCE%20OF%20PKGE%2003-302.xls" TargetMode="External"/><Relationship Id="rId1" Type="http://schemas.openxmlformats.org/officeDocument/2006/relationships/externalLinkPath" Target="/Users/win/Desktop/R%20&amp;%20B%20DEPARTMENT/SANGEETHA/Maintanance%202006-07/PACKAGE%20-%20II/MANTANENCE%20OF%20PKGE%2003-302.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SSR\RR%20Cener\R%20R%20BUILDINGS\new%20RR%20Cener\east%20Block\NABARD%20RIDF.XI%20DATAS.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CDD287DB\NABARD%20RIDF.XI%20DATAS.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Mayuri3\d\MYDOCUMENT\Design%20&amp;%20Estimate\EWE%20STAETMENT.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Prccdu\d\Dept%20Info\VIDAVALUR%20ESTIMATES\Dampur%20GP%20estimate_BW_P.SET\Dampur%20GP%20Estimate.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Rolly\nikkoshi\Johnny\STAFFSCHED.xls" TargetMode="External"/></Relationships>
</file>

<file path=xl/externalLinks/_rels/externalLink386.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mtc_estimatesfor201314/office/2012-13%20works/2%20Nos%20culverts/N%20H%20File%20from%20VJA/Bhimavaram/Mtc/214-A%20Mtc..XLS" TargetMode="External"/><Relationship Id="rId1" Type="http://schemas.openxmlformats.org/officeDocument/2006/relationships/externalLinkPath" Target="/PPL%20CM%20Ass/Works%20proposed%202015-16%20dt.14-09-2015/Users/c123/Downloads/mtc_estimatesfor201314/office/2012-13%20works/2%20Nos%20culverts/N%20H%20File%20from%20VJA/Bhimavaram/Mtc/214-A%20Mtc..XLS" TargetMode="External"/></Relationships>
</file>

<file path=xl/externalLinks/_rels/externalLink387.xml.rels><?xml version="1.0" encoding="UTF-8" standalone="yes"?>
<Relationships xmlns="http://schemas.openxmlformats.org/package/2006/relationships"><Relationship Id="rId2" Type="http://schemas.openxmlformats.org/officeDocument/2006/relationships/externalLinkPath" Target="../../../Users/c123/Downloads/mtc_estimatesfor201314/office/2012-13%20works/2%20Nos%20culverts/N%20H%20File%20from%20VJA/Bhimavaram/Mtc/214-A%20Mtc..XLS" TargetMode="External"/><Relationship Id="rId1" Type="http://schemas.openxmlformats.org/officeDocument/2006/relationships/externalLinkPath" Target="/Users/c123/Downloads/mtc_estimatesfor201314/office/2012-13%20works/2%20Nos%20culverts/N%20H%20File%20from%20VJA/Bhimavaram/Mtc/214-A%20Mtc..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G:\j%20drive\OFFICE\R%20S%20RAO%20(I)\RSR%20FILES\New%20Folder\R.Srinivasarao.%20WI%20(R&amp;B)123\Estimates\Building%20estimates\Users\RNB\Documents\P.R.C\My%20Documents\docu\docu\R&amp;B%20Dept.%20Estimates\East-Section.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J:\VZM-SUB%20DIVISION\PR%202008-09%20504-510\CCDrains%20&amp;%20Pavement%20Tarapuram%20122007\CDR-092006\My%20Documents-2\Gujjangivalasa.xls" TargetMode="External"/></Relationships>
</file>

<file path=xl/externalLinks/_rels/externalLink390.xml.rels><?xml version="1.0" encoding="UTF-8" standalone="yes"?>
<Relationships xmlns="http://schemas.openxmlformats.org/package/2006/relationships"><Relationship Id="rId2" Type="http://schemas.openxmlformats.org/officeDocument/2006/relationships/externalLinkPath" Target="../../../N-P%20ROAD/CRF%20N-P%20ROAD%20KDD%20FORMAT.xls" TargetMode="External"/><Relationship Id="rId1" Type="http://schemas.openxmlformats.org/officeDocument/2006/relationships/externalLinkPath" Target="/N-P%20ROAD/CRF%20N-P%20ROAD%20KDD%20FORMAT.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H:\N-P%20ROAD\CRF%20N-P%20ROAD%20KDD%20FORMAT.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G:\Jaggaiahpet\PERIODIC%20MTC%202020-2021\MDR%20PLAN%20ESTIMATES\C.G.ROAD%20ESTIMATE\7F%20minor%20works\R_W\My%20Documents\docu\docu\R&amp;B%20Dept.%20Estimates\East-Section.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cer%20OEM%20User\Desktop\TS%20Tadwai-Bayyaram-N.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F:\Documents%20and%20Settings\Acer%20OEM%20User\Desktop\TS%20Tadwai-Bayyaram-N.xls" TargetMode="External"/></Relationships>
</file>

<file path=xl/externalLinks/_rels/externalLink395.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cer%20OEM%20User/Desktop/TS%20Tadwai-Bayyaram-N.xls" TargetMode="External"/><Relationship Id="rId1" Type="http://schemas.openxmlformats.org/officeDocument/2006/relationships/externalLinkPath" Target="/Users/Lenovo/Desktop/Vuyyuru/Proposals/CRF%20WORKS/estimate%20with%20bc%20patchwork%20FINAL%20161023/Documents%20and%20Settings/Acer%20OEM%20User/Desktop/TS%20Tadwai-Bayyaram-N.xls" TargetMode="External"/></Relationships>
</file>

<file path=xl/externalLinks/_rels/externalLink396.xml.rels><?xml version="1.0" encoding="UTF-8" standalone="yes"?>
<Relationships xmlns="http://schemas.openxmlformats.org/package/2006/relationships"><Relationship Id="rId2" Type="http://schemas.openxmlformats.org/officeDocument/2006/relationships/externalLinkPath" Target="../../../7F%20minor%20works/My%20Documents/docu/docu/R&amp;B%20Dept.%20Estimates/East-Section.xls" TargetMode="External"/><Relationship Id="rId1" Type="http://schemas.openxmlformats.org/officeDocument/2006/relationships/externalLinkPath" Target="/7F%20minor%20works/My%20Documents/docu/docu/R&amp;B%20Dept.%20Estimates/East-Section.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E:\AEE-10\Estimates\Imp%20to%20Velivennu-%20Atlapadu%20road\7F%20minor%20works\My%20Documents\docu\docu\R&amp;B%20Dept.%20Estimates\East-Section.xls" TargetMode="External"/></Relationships>
</file>

<file path=xl/externalLinks/_rels/externalLink398.xml.rels><?xml version="1.0" encoding="UTF-8" standalone="yes"?>
<Relationships xmlns="http://schemas.openxmlformats.org/package/2006/relationships"><Relationship Id="rId1" Type="http://schemas.openxmlformats.org/officeDocument/2006/relationships/externalLinkPath" Target="file:///\\Ganesh\E\Ganesh%20049\1%20Steel%20Measurements\1%20Phase%201\Columns-P1.xls" TargetMode="External"/></Relationships>
</file>

<file path=xl/externalLinks/_rels/externalLink399.xml.rels><?xml version="1.0" encoding="UTF-8" standalone="yes"?>
<Relationships xmlns="http://schemas.openxmlformats.org/package/2006/relationships"><Relationship Id="rId1" Type="http://schemas.openxmlformats.org/officeDocument/2006/relationships/externalLinkPath" Target="file:///\\Riad6\d\DATA%202008-09\Documents%20and%20Settings\hcl\Desktop\ARRR-ver-1104.xls" TargetMode="External"/></Relationships>
</file>

<file path=xl/externalLinks/_rels/externalLink400.xml.rels><?xml version="1.0" encoding="UTF-8" standalone="yes"?>
<Relationships xmlns="http://schemas.openxmlformats.org/package/2006/relationships"><Relationship Id="rId1" Type="http://schemas.openxmlformats.org/officeDocument/2006/relationships/externalLinkPath" Target="file:///A:\db1\singh\ESTT_TYPE_DESIG\SHADIKHANA_ESTT_TYPE_DESIGENS.xls" TargetMode="External"/></Relationships>
</file>

<file path=xl/externalLinks/_rels/externalLink401.xml.rels><?xml version="1.0" encoding="UTF-8" standalone="yes"?>
<Relationships xmlns="http://schemas.openxmlformats.org/package/2006/relationships"><Relationship Id="rId1" Type="http://schemas.openxmlformats.org/officeDocument/2006/relationships/externalLinkPath" Target="file:///\\node5\NODE5\APMSIDC\smb:\EDRCDATACENTER\ActivePrj\BandIP\BandF\Drawings\Common\O3340-BOQ-workings-29.07.04-EXTRA1.xls" TargetMode="External"/></Relationships>
</file>

<file path=xl/externalLinks/_rels/externalLink402.xml.rels><?xml version="1.0" encoding="UTF-8" standalone="yes"?>
<Relationships xmlns="http://schemas.openxmlformats.org/package/2006/relationships"><Relationship Id="rId1" Type="http://schemas.openxmlformats.org/officeDocument/2006/relationships/externalLinkPath" Target="file:///\\Avd\d\Est%20with%20Revised%20data%20and%20SSR%2010-11\Documents\Buildings\Data\data99.xls" TargetMode="External"/></Relationships>
</file>

<file path=xl/externalLinks/_rels/externalLink403.xml.rels><?xml version="1.0" encoding="UTF-8" standalone="yes"?>
<Relationships xmlns="http://schemas.openxmlformats.org/package/2006/relationships"><Relationship Id="rId1" Type="http://schemas.openxmlformats.org/officeDocument/2006/relationships/externalLinkPath" Target="file:///G:\New%20Files%2003.04.2017\Mtc.,17-18\Documents%20and%20Settings\je\Desktop\My%20Documents\docu\docu\R&amp;B%20Dept.%20Estimates\East-Section.xls" TargetMode="External"/></Relationships>
</file>

<file path=xl/externalLinks/_rels/externalLink404.xml.rels><?xml version="1.0" encoding="UTF-8" standalone="yes"?>
<Relationships xmlns="http://schemas.openxmlformats.org/package/2006/relationships"><Relationship Id="rId1" Type="http://schemas.openxmlformats.org/officeDocument/2006/relationships/externalLinkPath" Target="file:///E:\Koilkuntla\D%20E\2017-18\OPRC\1Gollapalem\Desktop%20dt.20.06.2017\Dy%20Road%20CC%20road%2014.03.2017\My%20Documents\docu\docu\R&amp;B%20Dept.%20Estimates\East-Section.xls" TargetMode="External"/></Relationships>
</file>

<file path=xl/externalLinks/_rels/externalLink405.xml.rels><?xml version="1.0" encoding="UTF-8" standalone="yes"?>
<Relationships xmlns="http://schemas.openxmlformats.org/package/2006/relationships"><Relationship Id="rId2" Type="http://schemas.openxmlformats.org/officeDocument/2006/relationships/externalLinkPath" Target="../../../W&amp;S%20C_P%20Road%200.0%20to%2014.0%20(World%20Bank)/Users/prasad/Downloads/R%20S%20RAO%20(I)/Price%20adjustments%202012/WE%20&amp;%20PA%20of%20IMP%20to%20RB%20Road%200.5%20" TargetMode="External"/><Relationship Id="rId1" Type="http://schemas.openxmlformats.org/officeDocument/2006/relationships/externalLinkPath" Target="/W&amp;S%20C_P%20Road%200.0%20to%2014.0%20(World%20Bank)/Users/prasad/Downloads/R%20S%20RAO%20(I)/Price%20adjustments%202012/WE%20&amp;%20PA%20of%20IMP%20to%20RB%20Road%200.5%20" TargetMode="External"/></Relationships>
</file>

<file path=xl/externalLinks/_rels/externalLink40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R%20S%20RAO%20(I)/Price%20adjustments%202012/WE%20&amp;%20PA%20of%20IMP%20to%20RB%20Road%200.5%20" TargetMode="External"/><Relationship Id="rId1" Type="http://schemas.openxmlformats.org/officeDocument/2006/relationships/externalLinkPath" Target="/Users/Lenovo/Desktop/Vuyyuru/Proposals/CRF%20WORKS/estimate%20with%20bc%20patchwork%20FINAL%20161023/W&amp;S%20C_P%20Road%200.0%20to%2014.0%20(World%20Bank)/Users/prasad/Downloads/R%20S%20RAO%20(I)/Price%20adjustments%202012/WE%20&amp;%20PA%20of%20IMP%20to%20RB%20Road%200.5%20" TargetMode="External"/></Relationships>
</file>

<file path=xl/externalLinks/_rels/externalLink407.xml.rels><?xml version="1.0" encoding="UTF-8" standalone="yes"?>
<Relationships xmlns="http://schemas.openxmlformats.org/package/2006/relationships"><Relationship Id="rId1" Type="http://schemas.openxmlformats.org/officeDocument/2006/relationships/externalLinkPath" Target="file:///\\server\107CW\APMSIDC-DEE-I(14.06.17)\Srikakulam\Medical%20college,%20SKLM\RIMS-Sklm-Balance-II-11.09.2015\Constr.%20of%20Off.%20Bldg.%20for%20JD%20AH%20%201.12.2010.xls" TargetMode="External"/></Relationships>
</file>

<file path=xl/externalLinks/_rels/externalLink408.xml.rels><?xml version="1.0" encoding="UTF-8" standalone="yes"?>
<Relationships xmlns="http://schemas.openxmlformats.org/package/2006/relationships"><Relationship Id="rId1" Type="http://schemas.openxmlformats.org/officeDocument/2006/relationships/externalLinkPath" Target="file:///F:\UR%20estimate%20for%20VV%20Road\Hudhud\T%20-%20K%20Road%20FINAL-11-11-2015\TK%20Road%20Road%20estimate,%20electrical%20poles&amp;%20Bus%20shelters,dated%2010-11-15\TK%20Road%20corrected.xls" TargetMode="External"/></Relationships>
</file>

<file path=xl/externalLinks/_rels/externalLink409.xml.rels><?xml version="1.0" encoding="UTF-8" standalone="yes"?>
<Relationships xmlns="http://schemas.openxmlformats.org/package/2006/relationships"><Relationship Id="rId1" Type="http://schemas.openxmlformats.org/officeDocument/2006/relationships/externalLinkPath" Target="file:///\\node5\NODE5\APMSIDC\smb:\Tender2\d\Vinod\Excel\Tender\Garuda%20Resorts.xls" TargetMode="External"/></Relationships>
</file>

<file path=xl/externalLinks/_rels/externalLink410.xml.rels><?xml version="1.0" encoding="UTF-8" standalone="yes"?>
<Relationships xmlns="http://schemas.openxmlformats.org/package/2006/relationships"><Relationship Id="rId1" Type="http://schemas.openxmlformats.org/officeDocument/2006/relationships/externalLinkPath" Target="file:///C:\Documents%20and%20Settings\Administrator\Desktop\My%20Documents\docu\docu\R&amp;B%20Dept.%20Estimates\East-Section.xls" TargetMode="External"/></Relationships>
</file>

<file path=xl/externalLinks/_rels/externalLink411.xml.rels><?xml version="1.0" encoding="UTF-8" standalone="yes"?>
<Relationships xmlns="http://schemas.openxmlformats.org/package/2006/relationships"><Relationship Id="rId2" Type="http://schemas.openxmlformats.org/officeDocument/2006/relationships/externalLinkPath" Target="../../../AE%20Amaravati%20Files%20from%206-2011/Amaravathi%202014-15%20Files/Ur%20to%20EV-1.xls" TargetMode="External"/><Relationship Id="rId1" Type="http://schemas.openxmlformats.org/officeDocument/2006/relationships/externalLinkPath" Target="/AE%20Amaravati%20Files%20from%206-2011/Amaravathi%202014-15%20Files/Ur%20to%20EV-1.xls" TargetMode="External"/></Relationships>
</file>

<file path=xl/externalLinks/_rels/externalLink412.xml.rels><?xml version="1.0" encoding="UTF-8" standalone="yes"?>
<Relationships xmlns="http://schemas.openxmlformats.org/package/2006/relationships"><Relationship Id="rId1" Type="http://schemas.openxmlformats.org/officeDocument/2006/relationships/externalLinkPath" Target="file:///C:\Users\lenovo\Downloads\Documents%20and%20Settings\A\Desktop\Ground%20Water%20Department%20-Estimate%20&amp;%20Datas%20dt.11-2-2012\Ground%20Water%20Department-%20Datas.xls" TargetMode="External"/></Relationships>
</file>

<file path=xl/externalLinks/_rels/externalLink413.xml.rels><?xml version="1.0" encoding="UTF-8" standalone="yes"?>
<Relationships xmlns="http://schemas.openxmlformats.org/package/2006/relationships"><Relationship Id="rId2" Type="http://schemas.openxmlformats.org/officeDocument/2006/relationships/externalLinkPath" Target="../../../Users/lenovo/Downloads/Documents%20and%20Settings/A/Desktop/Ground%20Water%20Department%20-Estimate%20&amp;%20Datas%20dt.11-2-2012/Ground%20Water%20Department-%20Datas.xls" TargetMode="External"/><Relationship Id="rId1" Type="http://schemas.openxmlformats.org/officeDocument/2006/relationships/externalLinkPath" Target="/Users/lenovo/Downloads/Documents%20and%20Settings/A/Desktop/Ground%20Water%20Department%20-Estimate%20&amp;%20Datas%20dt.11-2-2012/Ground%20Water%20Department-%20Datas.xls" TargetMode="External"/></Relationships>
</file>

<file path=xl/externalLinks/_rels/externalLink414.xml.rels><?xml version="1.0" encoding="UTF-8" standalone="yes"?>
<Relationships xmlns="http://schemas.openxmlformats.org/package/2006/relationships"><Relationship Id="rId1" Type="http://schemas.openxmlformats.org/officeDocument/2006/relationships/externalLinkPath" Target="file:///\\PROJNET\GROUP4\PROPOSAL\CHEMICAL\FIRM\HALDIA\HDPE\CALCUTTA\PROPOSAL\CHEMICAL\FIRM\HALDIA\NCU\HPL\BECHTEL\OFFER\COST\HPL_LP4.XLS" TargetMode="External"/></Relationships>
</file>

<file path=xl/externalLinks/_rels/externalLink415.xml.rels><?xml version="1.0" encoding="UTF-8" standalone="yes"?>
<Relationships xmlns="http://schemas.openxmlformats.org/package/2006/relationships"><Relationship Id="rId2" Type="http://schemas.openxmlformats.org/officeDocument/2006/relationships/externalLinkPath" Target="../../../13%20th%20finan%2011-12/RIAD%20VADDEMANU-SAVISETTIPALLI.xls" TargetMode="External"/><Relationship Id="rId1" Type="http://schemas.openxmlformats.org/officeDocument/2006/relationships/externalLinkPath" Target="/13%20th%20finan%2011-12/RIAD%20VADDEMANU-SAVISETTIPALLI.xls" TargetMode="External"/></Relationships>
</file>

<file path=xl/externalLinks/_rels/externalLink416.xml.rels><?xml version="1.0" encoding="UTF-8" standalone="yes"?>
<Relationships xmlns="http://schemas.openxmlformats.org/package/2006/relationships"><Relationship Id="rId1" Type="http://schemas.openxmlformats.org/officeDocument/2006/relationships/externalLinkPath" Target="file:///E:\13%20th%20finan%2011-12\RIAD%20VADDEMANU-SAVISETTIPALLI.xls" TargetMode="External"/></Relationships>
</file>

<file path=xl/externalLinks/_rels/externalLink417.xml.rels><?xml version="1.0" encoding="UTF-8" standalone="yes"?>
<Relationships xmlns="http://schemas.openxmlformats.org/package/2006/relationships"><Relationship Id="rId1" Type="http://schemas.openxmlformats.org/officeDocument/2006/relationships/externalLinkPath" Target="file:///\\C3\My%20Documents\prmr\Hyd%20stat3.xls" TargetMode="External"/></Relationships>
</file>

<file path=xl/externalLinks/_rels/externalLink418.xml.rels><?xml version="1.0" encoding="UTF-8" standalone="yes"?>
<Relationships xmlns="http://schemas.openxmlformats.org/package/2006/relationships"><Relationship Id="rId1" Type="http://schemas.openxmlformats.org/officeDocument/2006/relationships/externalLinkPath" Target="file:///\\APEWIDC-PREM\Documents%20and%20Settings\AMBIENCE\Application%20Data\Microsoft\Excel\new%20Ramadugu%205.03.2011\Gangadhara%20data%206.3.2011.XLS" TargetMode="External"/></Relationships>
</file>

<file path=xl/externalLinks/_rels/externalLink419.xml.rels><?xml version="1.0" encoding="UTF-8" standalone="yes"?>
<Relationships xmlns="http://schemas.openxmlformats.org/package/2006/relationships"><Relationship Id="rId1" Type="http://schemas.openxmlformats.org/officeDocument/2006/relationships/externalLinkPath" Target="file:///\\Filesrv\rws-common\designs\Nspt-proj\smpreply-final\PLest.xls" TargetMode="External"/></Relationships>
</file>

<file path=xl/externalLinks/_rels/externalLink420.xml.rels><?xml version="1.0" encoding="UTF-8" standalone="yes"?>
<Relationships xmlns="http://schemas.openxmlformats.org/package/2006/relationships"><Relationship Id="rId1" Type="http://schemas.openxmlformats.org/officeDocument/2006/relationships/externalLinkPath" Target="file:///E:\1Gollapalem\Desktop%20dt.20.06.2017\Dy%20Road%20CC%20road%2014.03.2017\EGK%20road\d-p%20road%20culvert\d-p%20road%20culvert\N%20H%20File%20from%20VJA\Bhimavaram\Mtc\214-A%20Mtc..XLS" TargetMode="External"/></Relationships>
</file>

<file path=xl/externalLinks/_rels/externalLink421.xml.rels><?xml version="1.0" encoding="UTF-8" standalone="yes"?>
<Relationships xmlns="http://schemas.openxmlformats.org/package/2006/relationships"><Relationship Id="rId1" Type="http://schemas.openxmlformats.org/officeDocument/2006/relationships/externalLinkPath" Target="file:///\\Tender2\d\Vinod\Excel\Tender\Garuda%20Resorts.xls" TargetMode="External"/></Relationships>
</file>

<file path=xl/externalLinks/_rels/externalLink422.xml.rels><?xml version="1.0" encoding="UTF-8" standalone="yes"?>
<Relationships xmlns="http://schemas.openxmlformats.org/package/2006/relationships"><Relationship Id="rId1" Type="http://schemas.openxmlformats.org/officeDocument/2006/relationships/externalLinkPath" Target="file:///\\B501B46C\AM%20to%20KK%20Road%20for%202008-09.xls" TargetMode="External"/></Relationships>
</file>

<file path=xl/externalLinks/_rels/externalLink423.xml.rels><?xml version="1.0" encoding="UTF-8" standalone="yes"?>
<Relationships xmlns="http://schemas.openxmlformats.org/package/2006/relationships"><Relationship Id="rId2" Type="http://schemas.openxmlformats.org/officeDocument/2006/relationships/externalLinkPath" Target="../../../Users/HOME/Desktop/socia/Maintainance%202011-12/R%20&amp;%20B%20DEPARTMENT/MADHU/ESTIMATES/K%20-%20K%20ROAD/AM%20ESTIMATES/AM%20to%20KK%20Road%20for%202008-09.xls" TargetMode="External"/><Relationship Id="rId1" Type="http://schemas.openxmlformats.org/officeDocument/2006/relationships/externalLinkPath" Target="/Users/HOME/Desktop/socia/Maintainance%202011-12/R%20&amp;%20B%20DEPARTMENT/MADHU/ESTIMATES/K%20-%20K%20ROAD/AM%20ESTIMATES/AM%20to%20KK%20Road%20for%202008-09.xls" TargetMode="External"/></Relationships>
</file>

<file path=xl/externalLinks/_rels/externalLink424.xml.rels><?xml version="1.0" encoding="UTF-8" standalone="yes"?>
<Relationships xmlns="http://schemas.openxmlformats.org/package/2006/relationships"><Relationship Id="rId1" Type="http://schemas.openxmlformats.org/officeDocument/2006/relationships/externalLinkPath" Target="file:///\\Balaji\SharedDocs\RAB\Book1.xls" TargetMode="External"/></Relationships>
</file>

<file path=xl/externalLinks/_rels/externalLink425.xml.rels><?xml version="1.0" encoding="UTF-8" standalone="yes"?>
<Relationships xmlns="http://schemas.openxmlformats.org/package/2006/relationships"><Relationship Id="rId1" Type="http://schemas.openxmlformats.org/officeDocument/2006/relationships/externalLinkPath" Target="file:///G:\&#160;\Suryam\UR%20to%20soil%20cell%20building\Documents%20and%20Settings\new\Desktop\Maintainance%202011-12\R%20&amp;%20B%20DEPARTMENT\MADHU\ESTIMATES\K%20-%20K%20ROAD\AM%20ESTIMATES\AM%20to%20KK%20Road%20for%202008-09.xls" TargetMode="External"/></Relationships>
</file>

<file path=xl/externalLinks/_rels/externalLink426.xml.rels><?xml version="1.0" encoding="UTF-8" standalone="yes"?>
<Relationships xmlns="http://schemas.openxmlformats.org/package/2006/relationships"><Relationship Id="rId1" Type="http://schemas.microsoft.com/office/2006/relationships/xlExternalLinkPath/xlPathMissing" Target="DISCOUNT" TargetMode="External"/></Relationships>
</file>

<file path=xl/externalLinks/_rels/externalLink427.xml.rels><?xml version="1.0" encoding="UTF-8" standalone="yes"?>
<Relationships xmlns="http://schemas.openxmlformats.org/package/2006/relationships"><Relationship Id="rId2" Type="http://schemas.openxmlformats.org/officeDocument/2006/relationships/externalLinkPath" Target="../../../Users/HP/Downloads/Working%20Estimates/CM%20Rachapalli%20(Naveen%20Kumar)/Naveen%20Kumar(%20Working%20estimate).xls" TargetMode="External"/><Relationship Id="rId1" Type="http://schemas.openxmlformats.org/officeDocument/2006/relationships/externalLinkPath" Target="/Users/HP/Downloads/Working%20Estimates/CM%20Rachapalli%20(Naveen%20Kumar)/Naveen%20Kumar(%20Working%20estimate).xls" TargetMode="External"/></Relationships>
</file>

<file path=xl/externalLinks/_rels/externalLink428.xml.rels><?xml version="1.0" encoding="UTF-8" standalone="yes"?>
<Relationships xmlns="http://schemas.openxmlformats.org/package/2006/relationships"><Relationship Id="rId1" Type="http://schemas.openxmlformats.org/officeDocument/2006/relationships/externalLinkPath" Target="file:///E:\Koilkuntla\D%20E\2017-18\OPRC\1Gollapalem\Desktop%20dt.20.06.2017\Dy%20Road%20CC%20road%2014.03.2017\data0\West%20Black%20spots\W.E%20of%20in%20Km.%205.2%20of%20APSP%20Bridge\My%20Documents\docu\docu\R&amp;B%20Dept.%20Estimates\East-Section.xls" TargetMode="External"/></Relationships>
</file>

<file path=xl/externalLinks/_rels/externalLink42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160;/Jaggaiapeta/Documents%20and%20Settings/Administrator/Desktop/IHSDP_KMC/RGK.RAYANAM.BILL%203.xls" TargetMode="External"/><Relationship Id="rId1" Type="http://schemas.openxmlformats.org/officeDocument/2006/relationships/externalLinkPath" Target="/Users/Lenovo/Desktop/Vuyyuru/Proposals/CRF%20WORKS/estimate%20with%20bc%20patchwork%20FINAL%20161023/&#160;/Jaggaiapeta/Documents%20and%20Settings/Administrator/Desktop/IHSDP_KMC/RGK.RAYANAM.BILL%203.xls" TargetMode="External"/></Relationships>
</file>

<file path=xl/externalLinks/_rels/externalLink430.xml.rels><?xml version="1.0" encoding="UTF-8" standalone="yes"?>
<Relationships xmlns="http://schemas.openxmlformats.org/package/2006/relationships"><Relationship Id="rId2" Type="http://schemas.openxmlformats.org/officeDocument/2006/relationships/externalLinkPath" Target="../../../&#160;/Jaggaiapeta/Documents%20and%20Settings/Administrator/Desktop/IHSDP_KMC/RGK.RAYANAM.BILL%203.xls" TargetMode="External"/><Relationship Id="rId1" Type="http://schemas.openxmlformats.org/officeDocument/2006/relationships/externalLinkPath" Target="/&#160;/Jaggaiapeta/Documents%20and%20Settings/Administrator/Desktop/IHSDP_KMC/RGK.RAYANAM.BILL%203.xls" TargetMode="External"/></Relationships>
</file>

<file path=xl/externalLinks/_rels/externalLink431.xml.rels><?xml version="1.0" encoding="UTF-8" standalone="yes"?>
<Relationships xmlns="http://schemas.openxmlformats.org/package/2006/relationships"><Relationship Id="rId1" Type="http://schemas.openxmlformats.org/officeDocument/2006/relationships/externalLinkPath" Target="file:///\\Rwsproj20\rwsproj20\VZNM-Maruwada\MARUWADA(Hyd%20st)" TargetMode="External"/></Relationships>
</file>

<file path=xl/externalLinks/_rels/externalLink432.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My%20Documents\Account_section_files\A2\A2_31.7.2001(monthly).xls" TargetMode="External"/></Relationships>
</file>

<file path=xl/externalLinks/_rels/externalLink433.xml.rels><?xml version="1.0" encoding="UTF-8" standalone="yes"?>
<Relationships xmlns="http://schemas.openxmlformats.org/package/2006/relationships"><Relationship Id="rId1" Type="http://schemas.openxmlformats.org/officeDocument/2006/relationships/externalLinkPath" Target="file:///\\3E27581E\Re.con.of%20Minor%20Bridge%20in%20Km.39.6%20of%20V.A." TargetMode="External"/></Relationships>
</file>

<file path=xl/externalLinks/_rels/externalLink434.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Users\aprdc3\Downloads\H-N'Sagar%20road\Widening%20H-N'Sagar(21.4-29." TargetMode="External"/></Relationships>
</file>

<file path=xl/externalLinks/_rels/externalLink435.xml.rels><?xml version="1.0" encoding="UTF-8" standalone="yes"?>
<Relationships xmlns="http://schemas.openxmlformats.org/package/2006/relationships"><Relationship Id="rId1" Type="http://schemas.openxmlformats.org/officeDocument/2006/relationships/externalLinkPath" Target="file:///\\Eeprvsp\d\Jan\PMGSY%20PhVIII\VSP%20final%20PH_VIII%20est\Estimates\pmgsy\Deverakonda\87.Gazinagar.xls" TargetMode="External"/></Relationships>
</file>

<file path=xl/externalLinks/_rels/externalLink436.xml.rels><?xml version="1.0" encoding="UTF-8" standalone="yes"?>
<Relationships xmlns="http://schemas.openxmlformats.org/package/2006/relationships"><Relationship Id="rId1" Type="http://schemas.openxmlformats.org/officeDocument/2006/relationships/externalLinkPath" Target="file:///\\Dee1\C\chatu\PMGSY%20PH_IV%20estimates\PMGSY\Yamanapalli%20to%20Mahamutharam%20(Maha%204%20kms).xls" TargetMode="External"/></Relationships>
</file>

<file path=xl/externalLinks/_rels/externalLink437.xml.rels><?xml version="1.0" encoding="UTF-8" standalone="yes"?>
<Relationships xmlns="http://schemas.openxmlformats.org/package/2006/relationships"><Relationship Id="rId1" Type="http://schemas.openxmlformats.org/officeDocument/2006/relationships/externalLinkPath" Target="file:///\\Chandras-b71689\g\My%20Documents\docu\docu\R&amp;B%20Dept.%20Estimates\East-Section.xls" TargetMode="External"/></Relationships>
</file>

<file path=xl/externalLinks/_rels/externalLink438.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My%20Documents\docu\docu\R&amp;B%20Dept.%20Estimates\East-Section.xls" TargetMode="External"/></Relationships>
</file>

<file path=xl/externalLinks/_rels/externalLink439.xml.rels><?xml version="1.0" encoding="UTF-8" standalone="yes"?>
<Relationships xmlns="http://schemas.openxmlformats.org/package/2006/relationships"><Relationship Id="rId1" Type="http://schemas.openxmlformats.org/officeDocument/2006/relationships/externalLinkPath" Target="file:///A:\All\Monthly\Nov.xls" TargetMode="External"/></Relationships>
</file>

<file path=xl/externalLinks/_rels/externalLink440.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Documents%20and%20Settings\Acer%20OEM%20User\Desktop\TS%20Tadwai-Bayyaram-N.xls" TargetMode="External"/></Relationships>
</file>

<file path=xl/externalLinks/_rels/externalLink441.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My%20Documents/docu/docu/R&amp;B%20Dept.%20Estimates/East-Section.xls" TargetMode="External"/><Relationship Id="rId1" Type="http://schemas.openxmlformats.org/officeDocument/2006/relationships/externalLinkPath" Target="/Users/Lenovo/Desktop/Vuyyuru/Proposals/CRF%20WORKS/estimate%20with%20bc%20patchwork%20FINAL%20161023/My%20Documents/docu/docu/R&amp;B%20Dept.%20Estimates/East-Section.xls" TargetMode="External"/></Relationships>
</file>

<file path=xl/externalLinks/_rels/externalLink442.xml.rels><?xml version="1.0" encoding="UTF-8" standalone="yes"?>
<Relationships xmlns="http://schemas.openxmlformats.org/package/2006/relationships"><Relationship Id="rId1" Type="http://schemas.openxmlformats.org/officeDocument/2006/relationships/externalLinkPath" Target="file:///\\node5\NODE5\APMSIDC\smb:\Rkd\RK\BandF\Housing\kkp\KKP-ISO\KKP-ISO-9001-1994\stds\GN-ST-06(2)(Design%20Sheet-Ruled).xls" TargetMode="External"/></Relationships>
</file>

<file path=xl/externalLinks/_rels/externalLink443.xml.rels><?xml version="1.0" encoding="UTF-8" standalone="yes"?>
<Relationships xmlns="http://schemas.openxmlformats.org/package/2006/relationships"><Relationship Id="rId1" Type="http://schemas.openxmlformats.org/officeDocument/2006/relationships/externalLinkPath" Target="file:///G:\Jaggaiahpet\PERIODIC%20MTC%202020-2021\Users\madhu\Desktop\Pendrive%2021.12.16\RD%20Road%207.400%20to%2012.645\Users\EE%20ELURU\Desktop\New%20Mtc.estimates\E-M%20ROAD%20DRAIN%20EST\7F%20minor%20works\R_W\My%20Documents\do" TargetMode="External"/></Relationships>
</file>

<file path=xl/externalLinks/_rels/externalLink444.xml.rels><?xml version="1.0" encoding="UTF-8" standalone="yes"?>
<Relationships xmlns="http://schemas.openxmlformats.org/package/2006/relationships"><Relationship Id="rId1" Type="http://schemas.openxmlformats.org/officeDocument/2006/relationships/externalLinkPath" Target="file:///G:\Jaggaiahpet\PERIODIC%20MTC%202020-2021\&#160;\Users\EE%20ELURU\Desktop\New%20Mtc.estimates\E-M%20ROAD%20DRAIN%20EST\7F%20minor%20works\R_W\My%20Documents\docu\docu\R&amp;B%20Dept.%20Estimates\East-Section.xls" TargetMode="External"/></Relationships>
</file>

<file path=xl/externalLinks/_rels/externalLink445.xml.rels><?xml version="1.0" encoding="UTF-8" standalone="yes"?>
<Relationships xmlns="http://schemas.openxmlformats.org/package/2006/relationships"><Relationship Id="rId2" Type="http://schemas.openxmlformats.org/officeDocument/2006/relationships/externalLinkPath" Target="../../../My%20Documents/docu/docu/R&amp;B%20Dept.%20Estimates/East-Section.xls" TargetMode="External"/><Relationship Id="rId1" Type="http://schemas.openxmlformats.org/officeDocument/2006/relationships/externalLinkPath" Target="/My%20Documents/docu/docu/R&amp;B%20Dept.%20Estimates/East-Section.xls" TargetMode="External"/></Relationships>
</file>

<file path=xl/externalLinks/_rels/externalLink446.xml.rels><?xml version="1.0" encoding="UTF-8" standalone="yes"?>
<Relationships xmlns="http://schemas.openxmlformats.org/package/2006/relationships"><Relationship Id="rId1" Type="http://schemas.openxmlformats.org/officeDocument/2006/relationships/externalLinkPath" Target="file:///K:\Pen%20drive%20jan%202013\C.G.%20ROAD%20WE\7F%20minor%20works\R_W\My%20Documents\docu\docu\R&amp;B%20Dept.%20Estimates\East-Section.xls" TargetMode="External"/></Relationships>
</file>

<file path=xl/externalLinks/_rels/externalLink447.xml.rels><?xml version="1.0" encoding="UTF-8" standalone="yes"?>
<Relationships xmlns="http://schemas.openxmlformats.org/package/2006/relationships"><Relationship Id="rId1" Type="http://schemas.openxmlformats.org/officeDocument/2006/relationships/externalLinkPath" Target="file:///G:\Jaggaiahpet\PERIODIC%20MTC%202020-2021\Users\SRINIVAS\Downloads\PHYLIN-%20cdr%20estimates%20from%207.2013%20to%2010.2013\E-M%20ROAD%20DRAIN%20EST\7F%20minor%20works\R_W\My%20Documents\docu\docu\R&amp;B%20Dept.%20Estimates\East-" TargetMode="External"/></Relationships>
</file>

<file path=xl/externalLinks/_rels/externalLink448.xml.rels><?xml version="1.0" encoding="UTF-8" standalone="yes"?>
<Relationships xmlns="http://schemas.openxmlformats.org/package/2006/relationships"><Relationship Id="rId1" Type="http://schemas.openxmlformats.org/officeDocument/2006/relationships/externalLinkPath" Target="file:///E:\Users\win%207\Desktop\CC%20Roads-new\Bapanadoddi\My%20Documents\docu\docu\R&amp;B%20Dept.%20Estimates\East-Section.xls" TargetMode="External"/></Relationships>
</file>

<file path=xl/externalLinks/_rels/externalLink44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My%20Documents/docu/docu/R&amp;B%20Dept.%20Estimates/East-Section.xls" TargetMode="External"/><Relationship Id="rId1" Type="http://schemas.openxmlformats.org/officeDocument/2006/relationships/externalLinkPath" Target="/Users/Lenovo/Desktop/Vuyyuru/Proposals/CRF%20WORKS/estimate%20with%20bc%20patchwork%20FINAL%20161023/W&amp;S%20C_P%20Road%200.0%20to%2014.0%20(World%20Bank)/My%20Documents/docu/docu/R&amp;B%20Dept.%20Estimates/East-Section.xls" TargetMode="External"/></Relationships>
</file>

<file path=xl/externalLinks/_rels/externalLink450.xml.rels><?xml version="1.0" encoding="UTF-8" standalone="yes"?>
<Relationships xmlns="http://schemas.openxmlformats.org/package/2006/relationships"><Relationship Id="rId1" Type="http://schemas.openxmlformats.org/officeDocument/2006/relationships/externalLinkPath" Target="file:///K:\Pen%20drive%20jan%202013\C.G.%20ROAD%20WE\7F%20minor%20works\My%20Documents\docu\docu\R&amp;B%20Dept.%20Estimates\East-Section.xls" TargetMode="External"/></Relationships>
</file>

<file path=xl/externalLinks/_rels/externalLink451.xml.rels><?xml version="1.0" encoding="UTF-8" standalone="yes"?>
<Relationships xmlns="http://schemas.openxmlformats.org/package/2006/relationships"><Relationship Id="rId1" Type="http://schemas.openxmlformats.org/officeDocument/2006/relationships/externalLinkPath" Target="file:///\\node5\NODE5\APMSIDC\smb:\Geetha\F\user\GMK\T4312-HIAL\BOQ\Public%20convenience%20building.xls" TargetMode="External"/></Relationships>
</file>

<file path=xl/externalLinks/_rels/externalLink452.xml.rels><?xml version="1.0" encoding="UTF-8" standalone="yes"?>
<Relationships xmlns="http://schemas.openxmlformats.org/package/2006/relationships"><Relationship Id="rId2" Type="http://schemas.openxmlformats.org/officeDocument/2006/relationships/externalLinkPath" Target="../../../Users/LENOVO/AppData/Local/Temp/Rar$DI15.876/Estimates%20CE%20HUDCO/Impts.by%20wid.&amp;%20Strength.VAA%2051.8%20to%2052.8%20inc.CD%20works..xls" TargetMode="External"/><Relationship Id="rId1" Type="http://schemas.openxmlformats.org/officeDocument/2006/relationships/externalLinkPath" Target="/Users/LENOVO/AppData/Local/Temp/Rar$DI15.876/Estimates%20CE%20HUDCO/Impts.by%20wid.&amp;%20Strength.VAA%2051.8%20to%2052.8%20inc.CD%20works..xls" TargetMode="External"/></Relationships>
</file>

<file path=xl/externalLinks/_rels/externalLink453.xml.rels><?xml version="1.0" encoding="UTF-8" standalone="yes"?>
<Relationships xmlns="http://schemas.openxmlformats.org/package/2006/relationships"><Relationship Id="rId1" Type="http://schemas.openxmlformats.org/officeDocument/2006/relationships/externalLinkPath" Target="file:///J:\VZM-SUB%20DIVISION\PR%202008-09%20504-510\CCDrains%20&amp;%20Pavement%20Tarapuram%20122007\CDR-092006\My%20Documents-2\OR%20Estimates.xls" TargetMode="External"/></Relationships>
</file>

<file path=xl/externalLinks/_rels/externalLink454.xml.rels><?xml version="1.0" encoding="UTF-8" standalone="yes"?>
<Relationships xmlns="http://schemas.openxmlformats.org/package/2006/relationships"><Relationship Id="rId1" Type="http://schemas.openxmlformats.org/officeDocument/2006/relationships/externalLinkPath" Target="file:///\\Dee3\c\Phase-V\ARRR-ver-1104-Chandegaon.xls" TargetMode="External"/></Relationships>
</file>

<file path=xl/externalLinks/_rels/externalLink455.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Documents%20and%20Settings/hcl/Desktop/ARRR-ver-1104.xls" TargetMode="External"/><Relationship Id="rId1" Type="http://schemas.openxmlformats.org/officeDocument/2006/relationships/externalLinkPath" Target="/Users/win/Desktop/Users/Sangeeta/Desktop/MNTC%2012-%2013/urbills-2012/ur%20evk%203.10/Documents%20and%20Settings/hcl/Desktop/ARRR-ver-1104.xls" TargetMode="External"/></Relationships>
</file>

<file path=xl/externalLinks/_rels/externalLink456.xml.rels><?xml version="1.0" encoding="UTF-8" standalone="yes"?>
<Relationships xmlns="http://schemas.openxmlformats.org/package/2006/relationships"><Relationship Id="rId1" Type="http://schemas.openxmlformats.org/officeDocument/2006/relationships/externalLinkPath" Target="file:///\\C717BF0A\ARRR-ver-1104.xls" TargetMode="External"/></Relationships>
</file>

<file path=xl/externalLinks/_rels/externalLink457.xml.rels><?xml version="1.0" encoding="UTF-8" standalone="yes"?>
<Relationships xmlns="http://schemas.openxmlformats.org/package/2006/relationships"><Relationship Id="rId1" Type="http://schemas.openxmlformats.org/officeDocument/2006/relationships/externalLinkPath" Target="file:///E:\Koilkuntla\D%20E\2017-18\OPRC\Users\ram\AppData\Local\Temp\Rar$DIa0.282\Download\Documents%20and%20Settings\hcl\Desktop\ARRR-ver-1104.xls" TargetMode="External"/></Relationships>
</file>

<file path=xl/externalLinks/_rels/externalLink458.xml.rels><?xml version="1.0" encoding="UTF-8" standalone="yes"?>
<Relationships xmlns="http://schemas.openxmlformats.org/package/2006/relationships"><Relationship Id="rId2" Type="http://schemas.openxmlformats.org/officeDocument/2006/relationships/externalLinkPath" Target="../../../Users/win/Desktop/Users/Rohith/Favorites/Desktop/indu/ARRR-ver-1105.xls" TargetMode="External"/><Relationship Id="rId1" Type="http://schemas.openxmlformats.org/officeDocument/2006/relationships/externalLinkPath" Target="/Users/win/Desktop/Users/Rohith/Favorites/Desktop/indu/ARRR-ver-1105.xls" TargetMode="External"/></Relationships>
</file>

<file path=xl/externalLinks/_rels/externalLink45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Rohith/Favorites/Desktop/indu/ARRR-ver-1105.xls" TargetMode="External"/><Relationship Id="rId1" Type="http://schemas.openxmlformats.org/officeDocument/2006/relationships/externalLinkPath" Target="/Users/Lenovo/Desktop/Vuyyuru/Proposals/CRF%20WORKS/estimate%20with%20bc%20patchwork%20FINAL%20161023/Users/win/Desktop/Users/Rohith/Favorites/Desktop/indu/ARRR-ver-1105.xls" TargetMode="External"/></Relationships>
</file>

<file path=xl/externalLinks/_rels/externalLink460.xml.rels><?xml version="1.0" encoding="UTF-8" standalone="yes"?>
<Relationships xmlns="http://schemas.openxmlformats.org/package/2006/relationships"><Relationship Id="rId1" Type="http://schemas.openxmlformats.org/officeDocument/2006/relationships/externalLinkPath" Target="file:///E:\Koilkuntla\D%20E\2017-18\OPRC\Users\ram\AppData\Local\Temp\Rar$DIa0.282\Download\ARRR-ver-1105.xls" TargetMode="External"/></Relationships>
</file>

<file path=xl/externalLinks/_rels/externalLink461.xml.rels><?xml version="1.0" encoding="UTF-8" standalone="yes"?>
<Relationships xmlns="http://schemas.openxmlformats.org/package/2006/relationships"><Relationship Id="rId1" Type="http://schemas.openxmlformats.org/officeDocument/2006/relationships/externalLinkPath" Target="file:///\\Eeprvsp\d\ARRR%20JANNEPALLY.xls" TargetMode="External"/></Relationships>
</file>

<file path=xl/externalLinks/_rels/externalLink462.xml.rels><?xml version="1.0" encoding="UTF-8" standalone="yes"?>
<Relationships xmlns="http://schemas.openxmlformats.org/package/2006/relationships"><Relationship Id="rId1" Type="http://schemas.openxmlformats.org/officeDocument/2006/relationships/externalLinkPath" Target="file:///\\Eeprvsp\d\OFFICE%20%20FILES\PMGSY\ARRR-ver-1104.xls" TargetMode="External"/></Relationships>
</file>

<file path=xl/externalLinks/_rels/externalLink463.xml.rels><?xml version="1.0" encoding="UTF-8" standalone="yes"?>
<Relationships xmlns="http://schemas.openxmlformats.org/package/2006/relationships"><Relationship Id="rId2" Type="http://schemas.openxmlformats.org/officeDocument/2006/relationships/externalLinkPath" Target="../../../Documents%20and%20Settings/Ajay/My%20Documents/PTP_BRIDGE_KONAPAPAPETA_REPAIRS/CRF_SU%20ROAD/samalkota%20uppada%20road_sanctioned_Estimate_18.08.2014.xls" TargetMode="External"/><Relationship Id="rId1" Type="http://schemas.openxmlformats.org/officeDocument/2006/relationships/externalLinkPath" Target="/Documents%20and%20Settings/Ajay/My%20Documents/PTP_BRIDGE_KONAPAPAPETA_REPAIRS/CRF_SU%20ROAD/samalkota%20uppada%20road_sanctioned_Estimate_18.08.2014.xls" TargetMode="External"/></Relationships>
</file>

<file path=xl/externalLinks/_rels/externalLink464.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Documents%20and%20Settings/B.S.Rao/Desktop/Gujjangivalasa.xls" TargetMode="External"/><Relationship Id="rId1" Type="http://schemas.openxmlformats.org/officeDocument/2006/relationships/externalLinkPath" Target="/PPL%20CM%20Ass/Works%20proposed%202015-16%20dt.14-09-2015/Users/c123/Downloads/Documents%20and%20Settings/B.S.Rao/Desktop/Gujjangivalasa.xls" TargetMode="External"/></Relationships>
</file>

<file path=xl/externalLinks/_rels/externalLink465.xml.rels><?xml version="1.0" encoding="UTF-8" standalone="yes"?>
<Relationships xmlns="http://schemas.openxmlformats.org/package/2006/relationships"><Relationship Id="rId2" Type="http://schemas.openxmlformats.org/officeDocument/2006/relationships/externalLinkPath" Target="../../../Users/c123/Downloads/Documents%20and%20Settings/B.S.Rao/Desktop/Gujjangivalasa.xls" TargetMode="External"/><Relationship Id="rId1" Type="http://schemas.openxmlformats.org/officeDocument/2006/relationships/externalLinkPath" Target="/Users/c123/Downloads/Documents%20and%20Settings/B.S.Rao/Desktop/Gujjangivalasa.xls" TargetMode="External"/></Relationships>
</file>

<file path=xl/externalLinks/_rels/externalLink466.xml.rels><?xml version="1.0" encoding="UTF-8" standalone="yes"?>
<Relationships xmlns="http://schemas.openxmlformats.org/package/2006/relationships"><Relationship Id="rId1" Type="http://schemas.openxmlformats.org/officeDocument/2006/relationships/externalLinkPath" Target="file:///\\node5\NODE5\APMSIDC\smb:\ssm\B&amp;F%202\My%20Documents\SVA\Internal\number2text-formula.xls" TargetMode="External"/></Relationships>
</file>

<file path=xl/externalLinks/_rels/externalLink467.xml.rels><?xml version="1.0" encoding="UTF-8" standalone="yes"?>
<Relationships xmlns="http://schemas.openxmlformats.org/package/2006/relationships"><Relationship Id="rId1" Type="http://schemas.openxmlformats.org/officeDocument/2006/relationships/externalLinkPath" Target="file:///E:\NKD%20ISC%20estimates\Pulkurthy%20riad%20ISC.xls" TargetMode="External"/></Relationships>
</file>

<file path=xl/externalLinks/_rels/externalLink46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NKD%20ISC%20estimates/Pulkurthy%20riad%20ISC.xls" TargetMode="External"/><Relationship Id="rId1" Type="http://schemas.openxmlformats.org/officeDocument/2006/relationships/externalLinkPath" Target="/Users/Lenovo/Desktop/Vuyyuru/Proposals/CRF%20WORKS/estimate%20with%20bc%20patchwork%20FINAL%20161023/NKD%20ISC%20estimates/Pulkurthy%20riad%20ISC.xls" TargetMode="External"/></Relationships>
</file>

<file path=xl/externalLinks/_rels/externalLink469.xml.rels><?xml version="1.0" encoding="UTF-8" standalone="yes"?>
<Relationships xmlns="http://schemas.openxmlformats.org/package/2006/relationships"><Relationship Id="rId2" Type="http://schemas.openxmlformats.org/officeDocument/2006/relationships/externalLinkPath" Target="../../../V.S.R/FDR%20estimate/CDR-092006/My%20Documents-2/OR%20Estimates.xls" TargetMode="External"/><Relationship Id="rId1" Type="http://schemas.openxmlformats.org/officeDocument/2006/relationships/externalLinkPath" Target="/V.S.R/FDR%20estimate/CDR-092006/My%20Documents-2/OR%20Estimates.xls" TargetMode="External"/></Relationships>
</file>

<file path=xl/externalLinks/_rels/externalLink470.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Documents%20and%20Settings/B.S.Rao/Desktop/Kannimella%20Road%20-%202.xls" TargetMode="External"/><Relationship Id="rId1" Type="http://schemas.openxmlformats.org/officeDocument/2006/relationships/externalLinkPath" Target="/PPL%20CM%20Ass/Works%20proposed%202015-16%20dt.14-09-2015/Users/c123/Downloads/Documents%20and%20Settings/B.S.Rao/Desktop/Kannimella%20Road%20-%202.xls" TargetMode="External"/></Relationships>
</file>

<file path=xl/externalLinks/_rels/externalLink471.xml.rels><?xml version="1.0" encoding="UTF-8" standalone="yes"?>
<Relationships xmlns="http://schemas.openxmlformats.org/package/2006/relationships"><Relationship Id="rId2" Type="http://schemas.openxmlformats.org/officeDocument/2006/relationships/externalLinkPath" Target="../../../Users/c123/Downloads/Documents%20and%20Settings/B.S.Rao/Desktop/Kannimella%20Road%20-%202.xls" TargetMode="External"/><Relationship Id="rId1" Type="http://schemas.openxmlformats.org/officeDocument/2006/relationships/externalLinkPath" Target="/Users/c123/Downloads/Documents%20and%20Settings/B.S.Rao/Desktop/Kannimella%20Road%20-%202.xls" TargetMode="External"/></Relationships>
</file>

<file path=xl/externalLinks/_rels/externalLink472.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NP%20road%20WE/Crf%20N-P%20road%20ssr%202008.xls" TargetMode="External"/><Relationship Id="rId1" Type="http://schemas.openxmlformats.org/officeDocument/2006/relationships/externalLinkPath" Target="/Users/Lenovo/Desktop/Vuyyuru/Proposals/CRF%20WORKS/estimate%20with%20bc%20patchwork%20FINAL%20161023/Users/win/Desktop/NP%20road%20WE/Crf%20N-P%20road%20ssr%202008.xls" TargetMode="External"/></Relationships>
</file>

<file path=xl/externalLinks/_rels/externalLink473.xml.rels><?xml version="1.0" encoding="UTF-8" standalone="yes"?>
<Relationships xmlns="http://schemas.openxmlformats.org/package/2006/relationships"><Relationship Id="rId1" Type="http://schemas.openxmlformats.org/officeDocument/2006/relationships/externalLinkPath" Target="file:///G:\Jaggaiahpet\PERIODIC%20MTC%202020-2021\Users\USER\Downloads\GA%20Road%20%20Road%20CRF%20dt%2023.8.2017.xls" TargetMode="External"/></Relationships>
</file>

<file path=xl/externalLinks/_rels/externalLink474.xml.rels><?xml version="1.0" encoding="UTF-8" standalone="yes"?>
<Relationships xmlns="http://schemas.openxmlformats.org/package/2006/relationships"><Relationship Id="rId1" Type="http://schemas.openxmlformats.org/officeDocument/2006/relationships/externalLinkPath" Target="file:///\\0B267981\East-Section.xls" TargetMode="External"/></Relationships>
</file>

<file path=xl/externalLinks/_rels/externalLink475.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Nabard/Deverakonda/Koppole_bollaram/Est_KB.xls" TargetMode="External"/><Relationship Id="rId1" Type="http://schemas.openxmlformats.org/officeDocument/2006/relationships/externalLinkPath" Target="/Users/win/Desktop/Users/Sangeeta/Desktop/MNTC%2012-%2013/urbills-2012/ur%20evk%203.10/Estimates/Nabard/Deverakonda/Koppole_bollaram/Est_KB.xls" TargetMode="External"/></Relationships>
</file>

<file path=xl/externalLinks/_rels/externalLink476.xml.rels><?xml version="1.0" encoding="UTF-8" standalone="yes"?>
<Relationships xmlns="http://schemas.openxmlformats.org/package/2006/relationships"><Relationship Id="rId1" Type="http://schemas.openxmlformats.org/officeDocument/2006/relationships/externalLinkPath" Target="file:///\\Indiramma\e\Estimates\Nabard\Deverakonda\Koppole_bollaram\Est_KB.xls" TargetMode="External"/></Relationships>
</file>

<file path=xl/externalLinks/_rels/externalLink477.xml.rels><?xml version="1.0" encoding="UTF-8" standalone="yes"?>
<Relationships xmlns="http://schemas.openxmlformats.org/package/2006/relationships"><Relationship Id="rId1" Type="http://schemas.openxmlformats.org/officeDocument/2006/relationships/externalLinkPath" Target="file:///\\6BF3CEF9\East-Section.xls" TargetMode="External"/></Relationships>
</file>

<file path=xl/externalLinks/_rels/externalLink478.xml.rels><?xml version="1.0" encoding="UTF-8" standalone="yes"?>
<Relationships xmlns="http://schemas.openxmlformats.org/package/2006/relationships"><Relationship Id="rId1" Type="http://schemas.openxmlformats.org/officeDocument/2006/relationships/externalLinkPath" Target="file:///H:\KLK%20Rd%20est%2028.890%20to%2032.400%20final\KLK%20Rd%20Est%20from%2028.890%20to%2032.400\NC%20%20Road%20%20%2010-07-2013\My%20Documents\docu\docu\R&amp;B%20Dept.%20Estimates\East-Section.xls" TargetMode="External"/></Relationships>
</file>

<file path=xl/externalLinks/_rels/externalLink479.xml.rels><?xml version="1.0" encoding="UTF-8" standalone="yes"?>
<Relationships xmlns="http://schemas.openxmlformats.org/package/2006/relationships"><Relationship Id="rId1" Type="http://schemas.openxmlformats.org/officeDocument/2006/relationships/externalLinkPath" Target="file:///\\Services\c\windows\TEMP\Chemical\uran\finalBom\commercial\finalcost.xls" TargetMode="External"/></Relationships>
</file>

<file path=xl/externalLinks/_rels/externalLink480.xml.rels><?xml version="1.0" encoding="UTF-8" standalone="yes"?>
<Relationships xmlns="http://schemas.openxmlformats.org/package/2006/relationships"><Relationship Id="rId1" Type="http://schemas.microsoft.com/office/2006/relationships/xlExternalLinkPath/xlPathMissing" Target="Lookup" TargetMode="External"/></Relationships>
</file>

<file path=xl/externalLinks/_rels/externalLink481.xml.rels><?xml version="1.0" encoding="UTF-8" standalone="yes"?>
<Relationships xmlns="http://schemas.openxmlformats.org/package/2006/relationships"><Relationship Id="rId2" Type="http://schemas.openxmlformats.org/officeDocument/2006/relationships/externalLinkPath" Target="../../../Users/R%20B%202/Downloads/VZM-SUB%20DIVISION/PR%202008-09%20504-510/CCDrains%20&amp;%20Pavement%20Tarapuram%20122007/CDR-092006/My%20Documents-2/OR%20Estimates.xls" TargetMode="External"/><Relationship Id="rId1" Type="http://schemas.openxmlformats.org/officeDocument/2006/relationships/externalLinkPath" Target="/Users/R%20B%202/Downloads/VZM-SUB%20DIVISION/PR%202008-09%20504-510/CCDrains%20&amp;%20Pavement%20Tarapuram%20122007/CDR-092006/My%20Documents-2/OR%20Estimates.xls" TargetMode="External"/></Relationships>
</file>

<file path=xl/externalLinks/_rels/externalLink482.xml.rels><?xml version="1.0" encoding="UTF-8" standalone="yes"?>
<Relationships xmlns="http://schemas.openxmlformats.org/package/2006/relationships"><Relationship Id="rId1" Type="http://schemas.openxmlformats.org/officeDocument/2006/relationships/externalLinkPath" Target="file:///E:\Koilkuntla\D%20E\2017-18\OPRC\RDFNEW2013-14\My%20Documents\docu\docu\R&amp;B%20Dept.%20Estimates\East-Section.xls" TargetMode="External"/></Relationships>
</file>

<file path=xl/externalLinks/_rels/externalLink483.xml.rels><?xml version="1.0" encoding="UTF-8" standalone="yes"?>
<Relationships xmlns="http://schemas.openxmlformats.org/package/2006/relationships"><Relationship Id="rId2" Type="http://schemas.openxmlformats.org/officeDocument/2006/relationships/externalLinkPath" Target="../../../Koilkuntla/D%20E/2017-18/OPRC/RDFNEW2013-14/My%20Documents/docu/docu/R&amp;B%20Dept.%20Estimates/East-Section.xls" TargetMode="External"/><Relationship Id="rId1" Type="http://schemas.openxmlformats.org/officeDocument/2006/relationships/externalLinkPath" Target="/Koilkuntla/D%20E/2017-18/OPRC/RDFNEW2013-14/My%20Documents/docu/docu/R&amp;B%20Dept.%20Estimates/East-Section.xls" TargetMode="External"/></Relationships>
</file>

<file path=xl/externalLinks/_rels/externalLink484.xml.rels><?xml version="1.0" encoding="UTF-8" standalone="yes"?>
<Relationships xmlns="http://schemas.openxmlformats.org/package/2006/relationships"><Relationship Id="rId1" Type="http://schemas.openxmlformats.org/officeDocument/2006/relationships/externalLinkPath" Target="file:///J:\Users\User\Desktop\7F%20minor%20works\R_W\My%20Documents\docu\docu\R&amp;B%20Dept.%20Estimates\East-Section.xls" TargetMode="External"/></Relationships>
</file>

<file path=xl/externalLinks/_rels/externalLink485.xml.rels><?xml version="1.0" encoding="UTF-8" standalone="yes"?>
<Relationships xmlns="http://schemas.openxmlformats.org/package/2006/relationships"><Relationship Id="rId1" Type="http://schemas.openxmlformats.org/officeDocument/2006/relationships/externalLinkPath" Target="file:///\\C0C7F965\TS%20Tadwai-Bayyaram-N.xls" TargetMode="External"/></Relationships>
</file>

<file path=xl/externalLinks/_rels/externalLink486.xml.rels><?xml version="1.0" encoding="UTF-8" standalone="yes"?>
<Relationships xmlns="http://schemas.openxmlformats.org/package/2006/relationships"><Relationship Id="rId1" Type="http://schemas.openxmlformats.org/officeDocument/2006/relationships/externalLinkPath" Target="file:///\\Sai4\d\muncipality\old%20muncipality\qpur%20%20total%20stuff\Qpur1\TRASH\DATAs\cgnagar%20data3.xls" TargetMode="External"/></Relationships>
</file>

<file path=xl/externalLinks/_rels/externalLink487.xml.rels><?xml version="1.0" encoding="UTF-8" standalone="yes"?>
<Relationships xmlns="http://schemas.openxmlformats.org/package/2006/relationships"><Relationship Id="rId2" Type="http://schemas.openxmlformats.org/officeDocument/2006/relationships/externalLinkPath" Target="../../../Users/win/Desktop/Users/Rohith/Favorites/Desktop/indu/Documents%20and%20Settings/RAMU/Desktop/ARRR-ver-1105-vsr.xls" TargetMode="External"/><Relationship Id="rId1" Type="http://schemas.openxmlformats.org/officeDocument/2006/relationships/externalLinkPath" Target="/Users/win/Desktop/Users/Rohith/Favorites/Desktop/indu/Documents%20and%20Settings/RAMU/Desktop/ARRR-ver-1105-vsr.xls" TargetMode="External"/></Relationships>
</file>

<file path=xl/externalLinks/_rels/externalLink488.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Rohith/Favorites/Desktop/indu/Documents%20and%20Settings/RAMU/Desktop/ARRR-ver-1105-vsr.xls" TargetMode="External"/><Relationship Id="rId1" Type="http://schemas.openxmlformats.org/officeDocument/2006/relationships/externalLinkPath" Target="/Users/Lenovo/Desktop/Vuyyuru/Proposals/CRF%20WORKS/estimate%20with%20bc%20patchwork%20FINAL%20161023/Users/win/Desktop/Users/Rohith/Favorites/Desktop/indu/Documents%20and%20Settings/RAMU/Desktop/ARRR-ver-1105-vsr.xls" TargetMode="External"/></Relationships>
</file>

<file path=xl/externalLinks/_rels/externalLink489.xml.rels><?xml version="1.0" encoding="UTF-8" standalone="yes"?>
<Relationships xmlns="http://schemas.openxmlformats.org/package/2006/relationships"><Relationship Id="rId1" Type="http://schemas.openxmlformats.org/officeDocument/2006/relationships/externalLinkPath" Target="file:///E:\Koilkuntla\D%20E\2017-18\OPRC\Users\ram\AppData\Local\Temp\Rar$DIa0.282\Download\Documents%20and%20Settings\RAMU\Desktop\ARRR-ver-1105-vsr.xls" TargetMode="External"/></Relationships>
</file>

<file path=xl/externalLinks/_rels/externalLink490.xml.rels><?xml version="1.0" encoding="UTF-8" standalone="yes"?>
<Relationships xmlns="http://schemas.openxmlformats.org/package/2006/relationships"><Relationship Id="rId1" Type="http://schemas.openxmlformats.org/officeDocument/2006/relationships/externalLinkPath" Target="file:///\\85DC150F\GH" TargetMode="External"/></Relationships>
</file>

<file path=xl/externalLinks/_rels/externalLink491.xml.rels><?xml version="1.0" encoding="UTF-8" standalone="yes"?>
<Relationships xmlns="http://schemas.openxmlformats.org/package/2006/relationships"><Relationship Id="rId1" Type="http://schemas.openxmlformats.org/officeDocument/2006/relationships/externalLinkPath" Target="file:///G:\Back%20up%20files%20up%20to%2017509\f\Price%20Escalation\Sekhar\APHMIDC,%20Kdp\Constr.%20of%20Polytechnic%20Obulavaripalli\5.8.2011\Constr.%20of%20Polytechnic%20Obulavaripalli%20-%20GOMs%20No.%2035%20-%205.8.2011.xls" TargetMode="External"/></Relationships>
</file>

<file path=xl/externalLinks/_rels/externalLink492.xml.rels><?xml version="1.0" encoding="UTF-8" standalone="yes"?>
<Relationships xmlns="http://schemas.openxmlformats.org/package/2006/relationships"><Relationship Id="rId1" Type="http://schemas.openxmlformats.org/officeDocument/2006/relationships/externalLinkPath" Target="file:///\\Adnin\Users\Old%20system%20files\Narsimha\singh\db1\BIJNEPALLY\VATTE_PALEM_CD3_WORKS.xls" TargetMode="External"/></Relationships>
</file>

<file path=xl/externalLinks/_rels/externalLink493.xml.rels><?xml version="1.0" encoding="UTF-8" standalone="yes"?>
<Relationships xmlns="http://schemas.openxmlformats.org/package/2006/relationships"><Relationship Id="rId1" Type="http://schemas.openxmlformats.org/officeDocument/2006/relationships/externalLinkPath" Target="file:///\\Adnin\Users\Users\prasad\Downloads\Users\Sh@shi\Downloads\Venkat-2011-12\FILE-20.09.10\model%20%20KARIMNAGAR\Model-Anganwadi-KRNR\Poosala.xls" TargetMode="External"/></Relationships>
</file>

<file path=xl/externalLinks/_rels/externalLink494.xml.rels><?xml version="1.0" encoding="UTF-8" standalone="yes"?>
<Relationships xmlns="http://schemas.openxmlformats.org/package/2006/relationships"><Relationship Id="rId1" Type="http://schemas.openxmlformats.org/officeDocument/2006/relationships/externalLinkPath" Target="file:///\\Tyd11\d\YMallikarjuna%20Reddy(SW)\Back%20up%20files%20up%20to%2017509\f\Price%20Escalation\Sekhar\SC%20Corporation\Bldgs\Monthly%20rates\Gooty\Welfare%20hostel%20complex%20Girls%20Gooty%2028.4.2010.xls" TargetMode="External"/></Relationships>
</file>

<file path=xl/externalLinks/_rels/externalLink495.xml.rels><?xml version="1.0" encoding="UTF-8" standalone="yes"?>
<Relationships xmlns="http://schemas.openxmlformats.org/package/2006/relationships"><Relationship Id="rId1" Type="http://schemas.openxmlformats.org/officeDocument/2006/relationships/externalLinkPath" Target="file:///E:\Dept_NGKL_SubDvn\CHECK_DATA2006_07F.xls" TargetMode="External"/></Relationships>
</file>

<file path=xl/externalLinks/_rels/externalLink49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20DEPARTMENT/MADHU/GENERAL/Dept_NGKL_SubDvn/CHECK_DATA2006_07F.xls" TargetMode="External"/><Relationship Id="rId1" Type="http://schemas.openxmlformats.org/officeDocument/2006/relationships/externalLinkPath" Target="/Users/Lenovo/Desktop/Vuyyuru/Proposals/CRF%20WORKS/estimate%20with%20bc%20patchwork%20FINAL%20161023/Users/win/Desktop/R%20&amp;%20B%20DEPARTMENT/MADHU/GENERAL/Dept_NGKL_SubDvn/CHECK_DATA2006_07F.xls" TargetMode="External"/></Relationships>
</file>

<file path=xl/externalLinks/_rels/externalLink497.xml.rels><?xml version="1.0" encoding="UTF-8" standalone="yes"?>
<Relationships xmlns="http://schemas.openxmlformats.org/package/2006/relationships"><Relationship Id="rId1" Type="http://schemas.openxmlformats.org/officeDocument/2006/relationships/externalLinkPath" Target="file:///\\C411EA27\CHECK_DATA2006_07F.xls" TargetMode="External"/></Relationships>
</file>

<file path=xl/externalLinks/_rels/externalLink498.xml.rels><?xml version="1.0" encoding="UTF-8" standalone="yes"?>
<Relationships xmlns="http://schemas.openxmlformats.org/package/2006/relationships"><Relationship Id="rId1" Type="http://schemas.openxmlformats.org/officeDocument/2006/relationships/externalLinkPath" Target="file:///E:\Palakoderu\Plan%20Works%20BP,%20TB%20Roads\Estimates%20CE%20HUDCO\Impts.by%20wid.&amp;%20Strength.VAA%2051.8%20to%2052.8%20inc.CD%20works..xls" TargetMode="External"/></Relationships>
</file>

<file path=xl/externalLinks/_rels/externalLink49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20DEPARTMENT/MADHU/GENERAL/Master_DATA2006_07.xls" TargetMode="External"/><Relationship Id="rId1" Type="http://schemas.openxmlformats.org/officeDocument/2006/relationships/externalLinkPath" Target="/Users/Lenovo/Desktop/Vuyyuru/Proposals/CRF%20WORKS/estimate%20with%20bc%20patchwork%20FINAL%20161023/Users/win/Desktop/R%20&amp;%20B%20DEPARTMENT/MADHU/GENERAL/Master_DATA2006_07.xls" TargetMode="External"/></Relationships>
</file>

<file path=xl/externalLinks/_rels/externalLink500.xml.rels><?xml version="1.0" encoding="UTF-8" standalone="yes"?>
<Relationships xmlns="http://schemas.openxmlformats.org/package/2006/relationships"><Relationship Id="rId1" Type="http://schemas.openxmlformats.org/officeDocument/2006/relationships/externalLinkPath" Target="file:///E:\Koilkuntla\D%20E\2017-18\OPRC\Users\LENOVO\AppData\Local\Temp\Rar$DI15.876\Estimates%20CE%20HUDCO\Impts.by%20wid.&amp;%20Strength.VAA%2051.8%20to%2052.8%20inc.CD%20works..xls" TargetMode="External"/></Relationships>
</file>

<file path=xl/externalLinks/_rels/externalLink501.xml.rels><?xml version="1.0" encoding="UTF-8" standalone="yes"?>
<Relationships xmlns="http://schemas.openxmlformats.org/package/2006/relationships"><Relationship Id="rId1" Type="http://schemas.openxmlformats.org/officeDocument/2006/relationships/externalLinkPath" Target="file:///G:\mails\VEMAGIRI%20TO%20VEERAVARAM%20WE%20AND%20BILL\Users\LENOVO\AppData\Local\Temp\Rar$DI15.876\Estimates%20CE%20HUDCO\Impts.by%20wid.&amp;%20Strength.VAA%2051.8%20to%2052.8%20inc.CD%20works..xls" TargetMode="External"/></Relationships>
</file>

<file path=xl/externalLinks/_rels/externalLink502.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mtc_estimatesfor201314/2013-14%20UR/N%20H%20File%20from%20VJA/Bhimavaram/Mtc/214-A%20Mtc..XLS" TargetMode="External"/><Relationship Id="rId1" Type="http://schemas.openxmlformats.org/officeDocument/2006/relationships/externalLinkPath" Target="/PPL%20CM%20Ass/Works%20proposed%202015-16%20dt.14-09-2015/Users/c123/Downloads/mtc_estimatesfor201314/2013-14%20UR/N%20H%20File%20from%20VJA/Bhimavaram/Mtc/214-A%20Mtc..XLS" TargetMode="External"/></Relationships>
</file>

<file path=xl/externalLinks/_rels/externalLink503.xml.rels><?xml version="1.0" encoding="UTF-8" standalone="yes"?>
<Relationships xmlns="http://schemas.openxmlformats.org/package/2006/relationships"><Relationship Id="rId2" Type="http://schemas.openxmlformats.org/officeDocument/2006/relationships/externalLinkPath" Target="../../../Users/c123/Downloads/mtc_estimatesfor201314/2013-14%20UR/N%20H%20File%20from%20VJA/Bhimavaram/Mtc/214-A%20Mtc..XLS" TargetMode="External"/><Relationship Id="rId1" Type="http://schemas.openxmlformats.org/officeDocument/2006/relationships/externalLinkPath" Target="/Users/c123/Downloads/mtc_estimatesfor201314/2013-14%20UR/N%20H%20File%20from%20VJA/Bhimavaram/Mtc/214-A%20Mtc..XLS" TargetMode="External"/></Relationships>
</file>

<file path=xl/externalLinks/_rels/externalLink504.xml.rels><?xml version="1.0" encoding="UTF-8" standalone="yes"?>
<Relationships xmlns="http://schemas.openxmlformats.org/package/2006/relationships"><Relationship Id="rId1" Type="http://schemas.openxmlformats.org/officeDocument/2006/relationships/externalLinkPath" Target="file:///G:\r-10891\e\Back%20up%20files%20up%20to%2017509\f\Panchayat%20Raj\Sidhoutam%20Section\2013-14\Bldgs\50%25%20GP%20Share\Completion%20of%20incomplete%20GP%20bldg.,%20in%20Nekanapuram%20BRGF%2050%25%20GP%20share%20-%2030.07.2014.xls" TargetMode="External"/></Relationships>
</file>

<file path=xl/externalLinks/_rels/externalLink505.xml.rels><?xml version="1.0" encoding="UTF-8" standalone="yes"?>
<Relationships xmlns="http://schemas.openxmlformats.org/package/2006/relationships"><Relationship Id="rId1" Type="http://schemas.openxmlformats.org/officeDocument/2006/relationships/externalLinkPath" Target="file:///G:\r-10891\e\Back%20up%20files%20up%20to%2017509\f\Panchayat%20Raj\Sidhoutam%20Section\2013-14\Bldgs\50%2525%20GP%20Share\Completion%20of%20incomplete%20GP%20bldg.,%20in%20Nekanapuram%20BRGF%2050%2525%20GP%20share%20-%2030.07.2014.xls" TargetMode="External"/></Relationships>
</file>

<file path=xl/externalLinks/_rels/externalLink506.xml.rels><?xml version="1.0" encoding="UTF-8" standalone="yes"?>
<Relationships xmlns="http://schemas.openxmlformats.org/package/2006/relationships"><Relationship Id="rId1" Type="http://schemas.openxmlformats.org/officeDocument/2006/relationships/externalLinkPath" Target="file:///E:\Mogaltur%20Section\0.%20MGT%20EST\Working%20Estimate\0.%20Pushkaram%20WE\1.%20MrPB%20road\4.%20MrPB%20road%20WE%20Final%20with%20sand.xls" TargetMode="External"/></Relationships>
</file>

<file path=xl/externalLinks/_rels/externalLink507.xml.rels><?xml version="1.0" encoding="UTF-8" standalone="yes"?>
<Relationships xmlns="http://schemas.openxmlformats.org/package/2006/relationships"><Relationship Id="rId1" Type="http://schemas.openxmlformats.org/officeDocument/2006/relationships/externalLinkPath" Target="file:///H:\KLK%20Rd%20est%2028.890%20to%2032.400%20final\KLK%20Rd%20Est%20from%2028.890%20to%2032.400\DOCUME~1\sri\LOCALS~1\Temp\Rar$DI12.6625\Nabard\GJ%20puram%20road\GJ%20puram%20road.xls" TargetMode="External"/></Relationships>
</file>

<file path=xl/externalLinks/_rels/externalLink508.xml.rels><?xml version="1.0" encoding="UTF-8" standalone="yes"?>
<Relationships xmlns="http://schemas.openxmlformats.org/package/2006/relationships"><Relationship Id="rId1" Type="http://schemas.openxmlformats.org/officeDocument/2006/relationships/externalLinkPath" Target="file:///\\B3B000C4\GJ%20puram%20road.xls" TargetMode="External"/></Relationships>
</file>

<file path=xl/externalLinks/_rels/externalLink509.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My%20Office%20Files%20as%20on%2023-06-2009\Folder%20Files\Road%20Data%20for%202008-09%20(%20Kamesh)\Sukumar%20Reddy%20Data%202008-09.xls" TargetMode="External"/></Relationships>
</file>

<file path=xl/externalLinks/_rels/externalLink510.xml.rels><?xml version="1.0" encoding="UTF-8" standalone="yes"?>
<Relationships xmlns="http://schemas.openxmlformats.org/package/2006/relationships"><Relationship Id="rId1" Type="http://schemas.openxmlformats.org/officeDocument/2006/relationships/externalLinkPath" Target="file:///\\F1770CD4\Naveen%20Kumar(%20Working%20estimate).xls" TargetMode="External"/></Relationships>
</file>

<file path=xl/externalLinks/_rels/externalLink511.xml.rels><?xml version="1.0" encoding="UTF-8" standalone="yes"?>
<Relationships xmlns="http://schemas.openxmlformats.org/package/2006/relationships"><Relationship Id="rId2" Type="http://schemas.openxmlformats.org/officeDocument/2006/relationships/externalLinkPath" Target="../../../Users/c123/Downloads/mtc_estimatesfor201314/Desktop%2027.06.11/M-S%20to%20P%20Road%20(left)/Data/EV%20Reddy%20Data/DATA_2008-2009_SSR.xls" TargetMode="External"/><Relationship Id="rId1" Type="http://schemas.openxmlformats.org/officeDocument/2006/relationships/externalLinkPath" Target="/Users/c123/Downloads/mtc_estimatesfor201314/Desktop%2027.06.11/M-S%20to%20P%20Road%20(left)/Data/EV%20Reddy%20Data/DATA_2008-2009_SSR.xls" TargetMode="External"/></Relationships>
</file>

<file path=xl/externalLinks/_rels/externalLink512.xml.rels><?xml version="1.0" encoding="UTF-8" standalone="yes"?>
<Relationships xmlns="http://schemas.openxmlformats.org/package/2006/relationships"><Relationship Id="rId2" Type="http://schemas.openxmlformats.org/officeDocument/2006/relationships/externalLinkPath" Target="../../../Estimates/Nabard%20cpdu%2011-12/Data/EV%20Reddy%20Data/DATA_2008-2009_SSR.xls" TargetMode="External"/><Relationship Id="rId1" Type="http://schemas.openxmlformats.org/officeDocument/2006/relationships/externalLinkPath" Target="/Estimates/Nabard%20cpdu%2011-12/Data/EV%20Reddy%20Data/DATA_2008-2009_SSR.xls" TargetMode="External"/></Relationships>
</file>

<file path=xl/externalLinks/_rels/externalLink513.xml.rels><?xml version="1.0" encoding="UTF-8" standalone="yes"?>
<Relationships xmlns="http://schemas.openxmlformats.org/package/2006/relationships"><Relationship Id="rId1" Type="http://schemas.openxmlformats.org/officeDocument/2006/relationships/externalLinkPath" Target="file:///E:\Koilkuntla\D%20E\2017-18\OPRC\Users\LENOVO\AppData\Local\Temp\Rar$DI15.876\SR%20to%20Ramachandrapuram%20-%20Unduru%20road%20200.00%20Lakhs.xls" TargetMode="External"/></Relationships>
</file>

<file path=xl/externalLinks/_rels/externalLink514.xml.rels><?xml version="1.0" encoding="UTF-8" standalone="yes"?>
<Relationships xmlns="http://schemas.openxmlformats.org/package/2006/relationships"><Relationship Id="rId1" Type="http://schemas.openxmlformats.org/officeDocument/2006/relationships/externalLinkPath" Target="file:///A:\Estimates\data\Data2002-03-detailed.xls" TargetMode="External"/></Relationships>
</file>

<file path=xl/externalLinks/_rels/externalLink515.xml.rels><?xml version="1.0" encoding="UTF-8" standalone="yes"?>
<Relationships xmlns="http://schemas.openxmlformats.org/package/2006/relationships"><Relationship Id="rId1" Type="http://schemas.openxmlformats.org/officeDocument/2006/relationships/externalLinkPath" Target="file:///\\Tyd11\d\Marketing%20Data\Estimates\Estimates\Bowenpally\Up%20date\Estimates\Estimates\Medchal\2010-11\Compound%20wall%20(balance%20portion).xls" TargetMode="External"/></Relationships>
</file>

<file path=xl/externalLinks/_rels/externalLink516.xml.rels><?xml version="1.0" encoding="UTF-8" standalone="yes"?>
<Relationships xmlns="http://schemas.openxmlformats.org/package/2006/relationships"><Relationship Id="rId1" Type="http://schemas.openxmlformats.org/officeDocument/2006/relationships/externalLinkPath" Target="file:///\\rajkishor\f\Documents%20and%20Settings\Venkat\Local%20Settings\Temp\Files\BZ001%20-%20RO\Seminar\SEMINAR.xls" TargetMode="External"/></Relationships>
</file>

<file path=xl/externalLinks/_rels/externalLink517.xml.rels><?xml version="1.0" encoding="UTF-8" standalone="yes"?>
<Relationships xmlns="http://schemas.openxmlformats.org/package/2006/relationships"><Relationship Id="rId1" Type="http://schemas.openxmlformats.org/officeDocument/2006/relationships/externalLinkPath" Target="file:///G:\Jaggaiahpet\PERIODIC%20MTC%202020-2021\&#160;\New%20Mtc.estimates-14-15\New%20final%20modified%20Mtc.estimates%202014-15\E-M%20ROAD%20DRAIN%20EST\7F%20minor%20works\My%20Documents\docu\docu\R&amp;B%20Dept.%20Estimates\East-Section" TargetMode="External"/></Relationships>
</file>

<file path=xl/externalLinks/_rels/externalLink518.xml.rels><?xml version="1.0" encoding="UTF-8" standalone="yes"?>
<Relationships xmlns="http://schemas.openxmlformats.org/package/2006/relationships"><Relationship Id="rId1" Type="http://schemas.openxmlformats.org/officeDocument/2006/relationships/externalLinkPath" Target="file:///\\node5\NODE5\11-12-10\FILES\a.BZ001%20-%20RO\EXCEL\Turnover%20Projections%202004.xls" TargetMode="External"/></Relationships>
</file>

<file path=xl/externalLinks/_rels/externalLink519.xml.rels><?xml version="1.0" encoding="UTF-8" standalone="yes"?>
<Relationships xmlns="http://schemas.openxmlformats.org/package/2006/relationships"><Relationship Id="rId1" Type="http://schemas.openxmlformats.org/officeDocument/2006/relationships/externalLinkPath" Target="file:///E:\Pushkaram%20works\BP%20rd%20km%2015.000%20to%2017.400\WE%20RCRB%20Bridge%20proper-27-07-15.xls" TargetMode="External"/></Relationships>
</file>

<file path=xl/externalLinks/_rels/externalLink520.xml.rels><?xml version="1.0" encoding="UTF-8" standalone="yes"?>
<Relationships xmlns="http://schemas.openxmlformats.org/package/2006/relationships"><Relationship Id="rId1" Type="http://schemas.openxmlformats.org/officeDocument/2006/relationships/externalLinkPath" Target="file:///G:\Jaggaiahpet\PERIODIC%20MTC%202020-2021\&#160;\MDR%20PLAN%20ESTIMATES\C.G.ROAD%20ESTIMATE\7F%20minor%20works\My%20Documents\docu\docu\R&amp;B%20Dept.%20Estimates\East-Section.xls" TargetMode="External"/></Relationships>
</file>

<file path=xl/externalLinks/_rels/externalLink521.xml.rels><?xml version="1.0" encoding="UTF-8" standalone="yes"?>
<Relationships xmlns="http://schemas.openxmlformats.org/package/2006/relationships"><Relationship Id="rId1" Type="http://schemas.openxmlformats.org/officeDocument/2006/relationships/externalLinkPath" Target="file:///\\Filesrv\rws-common\nspt\GB-DES\NB1-HYD\NSPT-G~1.XLS" TargetMode="External"/></Relationships>
</file>

<file path=xl/externalLinks/_rels/externalLink522.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Levels/Kodad/Adloor/Dondapadu-2.xls" TargetMode="External"/><Relationship Id="rId1" Type="http://schemas.openxmlformats.org/officeDocument/2006/relationships/externalLinkPath" Target="/Users/win/Desktop/Users/Sangeeta/Desktop/MNTC%2012-%2013/urbills-2012/ur%20evk%203.10/Levels/Kodad/Adloor/Dondapadu-2.xls" TargetMode="External"/></Relationships>
</file>

<file path=xl/externalLinks/_rels/externalLink52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Sangeeta/Desktop/MNTC%2012-%2013/urbills-2012/ur%20evk%203.10/Levels/Kodad/Adloor/Dondapadu-2.xls" TargetMode="External"/><Relationship Id="rId1" Type="http://schemas.openxmlformats.org/officeDocument/2006/relationships/externalLinkPath" Target="/Users/Lenovo/Desktop/Vuyyuru/Proposals/CRF%20WORKS/estimate%20with%20bc%20patchwork%20FINAL%20161023/Users/win/Desktop/Users/Sangeeta/Desktop/MNTC%2012-%2013/urbills-2012/ur%20evk%203.10/Levels/Kodad/Adloor/Dondapadu-2.xls" TargetMode="External"/></Relationships>
</file>

<file path=xl/externalLinks/_rels/externalLink524.xml.rels><?xml version="1.0" encoding="UTF-8" standalone="yes"?>
<Relationships xmlns="http://schemas.openxmlformats.org/package/2006/relationships"><Relationship Id="rId1" Type="http://schemas.openxmlformats.org/officeDocument/2006/relationships/externalLinkPath" Target="file:///\\Indiramma\e\Levels\Kodad\Adloor\Dondapadu-2.xls" TargetMode="External"/></Relationships>
</file>

<file path=xl/externalLinks/_rels/externalLink525.xml.rels><?xml version="1.0" encoding="UTF-8" standalone="yes"?>
<Relationships xmlns="http://schemas.openxmlformats.org/package/2006/relationships"><Relationship Id="rId1" Type="http://schemas.openxmlformats.org/officeDocument/2006/relationships/externalLinkPath" Target="file:///\\Adnin\Users\Old%20system%20files\Narsimha\My%20Music\My%20Documents\Narsimha\CD-ESTT%20&amp;%20CD-DATA-MODEL.xls" TargetMode="External"/></Relationships>
</file>

<file path=xl/externalLinks/_rels/externalLink526.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My%20Documents\Account_section_files\A1\My%20Documents\Account_section_files\A1\A1(%20A%20to%20E%20)%20%2031-7-2001.xls" TargetMode="External"/></Relationships>
</file>

<file path=xl/externalLinks/_rels/externalLink527.xml.rels><?xml version="1.0" encoding="UTF-8" standalone="yes"?>
<Relationships xmlns="http://schemas.openxmlformats.org/package/2006/relationships"><Relationship Id="rId1" Type="http://schemas.openxmlformats.org/officeDocument/2006/relationships/externalLinkPath" Target="file:///\\376875CE\New_Itika_Turakana" TargetMode="External"/></Relationships>
</file>

<file path=xl/externalLinks/_rels/externalLink528.xml.rels><?xml version="1.0" encoding="UTF-8" standalone="yes"?>
<Relationships xmlns="http://schemas.openxmlformats.org/package/2006/relationships"><Relationship Id="rId1" Type="http://schemas.openxmlformats.org/officeDocument/2006/relationships/externalLinkPath" Target="file:///\\86A8CF83\New_Itika_Turakanaiduvalasa.xls" TargetMode="External"/></Relationships>
</file>

<file path=xl/externalLinks/_rels/externalLink529.xml.rels><?xml version="1.0" encoding="UTF-8" standalone="yes"?>
<Relationships xmlns="http://schemas.openxmlformats.org/package/2006/relationships"><Relationship Id="rId1" Type="http://schemas.microsoft.com/office/2006/relationships/xlExternalLinkPath/xlPathMissing" Target="LA%20certificate" TargetMode="External"/></Relationships>
</file>

<file path=xl/externalLinks/_rels/externalLink53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R%20&amp;%20B%20DEPARTMENT/MADHU/GENERAL/Dept1/AMEst06_07B/JNRoad06_07A.xls" TargetMode="External"/><Relationship Id="rId1" Type="http://schemas.openxmlformats.org/officeDocument/2006/relationships/externalLinkPath" Target="/Users/Lenovo/Desktop/Vuyyuru/Proposals/CRF%20WORKS/estimate%20with%20bc%20patchwork%20FINAL%20161023/Users/win/Desktop/R%20&amp;%20B%20DEPARTMENT/MADHU/GENERAL/Dept1/AMEst06_07B/JNRoad06_07A.xls" TargetMode="External"/></Relationships>
</file>

<file path=xl/externalLinks/_rels/externalLink531.xml.rels><?xml version="1.0" encoding="UTF-8" standalone="yes"?>
<Relationships xmlns="http://schemas.openxmlformats.org/package/2006/relationships"><Relationship Id="rId1" Type="http://schemas.openxmlformats.org/officeDocument/2006/relationships/externalLinkPath" Target="file:///\\server\107CW\MH(09.07.2013)\DE-I_mh_reports(28.02.14)\Roads\CDS-CC-Road\Skl-CMS-CCR%20-%20Copy.xls" TargetMode="External"/></Relationships>
</file>

<file path=xl/externalLinks/_rels/externalLink532.xml.rels><?xml version="1.0" encoding="UTF-8" standalone="yes"?>
<Relationships xmlns="http://schemas.openxmlformats.org/package/2006/relationships"><Relationship Id="rId1" Type="http://schemas.openxmlformats.org/officeDocument/2006/relationships/externalLinkPath" Target="file:///E:\Back%20up%20files%20up%20to%2017509\f\Sreedhar%20reddy%20JE\Proposals\2012-13\SR\Package%20work%20Km%200-0%20to%2017-8%20AV%20Road%20&amp;%20Km%203-0%20to%2018-0%20OV%20Road\Est.%20Km%200-0%20to%2017-8%20of%20Amagampalli%20-%20Varikuntla%20road%20-27.6.2013.xls" TargetMode="External"/></Relationships>
</file>

<file path=xl/externalLinks/_rels/externalLink533.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office/Nabard14-15/N-P%20Road%20Final/IIIT-2.xls" TargetMode="External"/><Relationship Id="rId1" Type="http://schemas.openxmlformats.org/officeDocument/2006/relationships/externalLinkPath" Target="/Users/Lenovo/Desktop/Vuyyuru/Proposals/CRF%20WORKS/estimate%20with%20bc%20patchwork%20FINAL%20161023/Users/win/Desktop/office/Nabard14-15/N-P%20Road%20Final/IIIT-2.xls" TargetMode="External"/></Relationships>
</file>

<file path=xl/externalLinks/_rels/externalLink534.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Prasanth\Desktop\IIIT-2.xls" TargetMode="External"/></Relationships>
</file>

<file path=xl/externalLinks/_rels/externalLink535.xml.rels><?xml version="1.0" encoding="UTF-8" standalone="yes"?>
<Relationships xmlns="http://schemas.openxmlformats.org/package/2006/relationships"><Relationship Id="rId2" Type="http://schemas.openxmlformats.org/officeDocument/2006/relationships/externalLinkPath" Target="../../../W&amp;S%20C_P%20Road%200.0%20to%2014.0%20(World%20Bank)/Users/prasad/Downloads/Users/aprdc3/Downloads/H-N'Sagar%20road/Byepass.Srisailam%20-%20Venu-fi" TargetMode="External"/><Relationship Id="rId1" Type="http://schemas.openxmlformats.org/officeDocument/2006/relationships/externalLinkPath" Target="/W&amp;S%20C_P%20Road%200.0%20to%2014.0%20(World%20Bank)/Users/prasad/Downloads/Users/aprdc3/Downloads/H-N'Sagar%20road/Byepass.Srisailam%20-%20Venu-fi" TargetMode="External"/></Relationships>
</file>

<file path=xl/externalLinks/_rels/externalLink53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W&amp;S%20C_P%20Road%200.0%20to%2014.0%20(World%20Bank)/Users/prasad/Downloads/Users/aprdc3/Downloads/H-N'Sagar%20road/Byepass.Srisailam%20-%20Venu-fi" TargetMode="External"/><Relationship Id="rId1" Type="http://schemas.openxmlformats.org/officeDocument/2006/relationships/externalLinkPath" Target="/Users/Lenovo/Desktop/Vuyyuru/Proposals/CRF%20WORKS/estimate%20with%20bc%20patchwork%20FINAL%20161023/W&amp;S%20C_P%20Road%200.0%20to%2014.0%20(World%20Bank)/Users/prasad/Downloads/Users/aprdc3/Downloads/H-N'Sagar%20road/Byepass.Srisailam%20-%20Venu-fi" TargetMode="External"/></Relationships>
</file>

<file path=xl/externalLinks/_rels/externalLink537.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Users\aprdc3\Downloads\H-N'Sagar%20road\Byepass.Srisailam%20-%20Venu-fi" TargetMode="External"/></Relationships>
</file>

<file path=xl/externalLinks/_rels/externalLink538.xml.rels><?xml version="1.0" encoding="UTF-8" standalone="yes"?>
<Relationships xmlns="http://schemas.openxmlformats.org/package/2006/relationships"><Relationship Id="rId1" Type="http://schemas.microsoft.com/office/2006/relationships/xlExternalLinkPath/xlPathMissing" Target="RRC" TargetMode="External"/></Relationships>
</file>

<file path=xl/externalLinks/_rels/externalLink539.xml.rels><?xml version="1.0" encoding="UTF-8" standalone="yes"?>
<Relationships xmlns="http://schemas.openxmlformats.org/package/2006/relationships"><Relationship Id="rId2" Type="http://schemas.openxmlformats.org/officeDocument/2006/relationships/externalLinkPath" Target="../../../Users/R%20B%202/Downloads/VZM%20SECTION/office%20file/WORKS/Proposed/MTC-09-10-VZM/Mtc.Estimates%20(R&amp;B)%20Denkada/Kannimella%20Road%20-%202.xls" TargetMode="External"/><Relationship Id="rId1" Type="http://schemas.openxmlformats.org/officeDocument/2006/relationships/externalLinkPath" Target="/Users/R%20B%202/Downloads/VZM%20SECTION/office%20file/WORKS/Proposed/MTC-09-10-VZM/Mtc.Estimates%20(R&amp;B)%20Denkada/Kannimella%20Road%20-%202.xls" TargetMode="External"/></Relationships>
</file>

<file path=xl/externalLinks/_rels/externalLink54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Mntce%202009-10/0F6A5000" TargetMode="External"/><Relationship Id="rId1" Type="http://schemas.openxmlformats.org/officeDocument/2006/relationships/externalLinkPath" Target="/Users/Lenovo/Desktop/Vuyyuru/Proposals/CRF%20WORKS/estimate%20with%20bc%20patchwork%20FINAL%20161023/Users/win/Desktop/Mntce%202009-10/0F6A5000" TargetMode="External"/></Relationships>
</file>

<file path=xl/externalLinks/_rels/externalLink541.xml.rels><?xml version="1.0" encoding="UTF-8" standalone="yes"?>
<Relationships xmlns="http://schemas.openxmlformats.org/package/2006/relationships"><Relationship Id="rId2" Type="http://schemas.openxmlformats.org/officeDocument/2006/relationships/externalLinkPath" Target="../../../Users/win/Desktop/Mntce%202009-10/0F6A5000" TargetMode="External"/><Relationship Id="rId1" Type="http://schemas.openxmlformats.org/officeDocument/2006/relationships/externalLinkPath" Target="/Users/win/Desktop/Mntce%202009-10/0F6A5000" TargetMode="External"/></Relationships>
</file>

<file path=xl/externalLinks/_rels/externalLink542.xml.rels><?xml version="1.0" encoding="UTF-8" standalone="yes"?>
<Relationships xmlns="http://schemas.openxmlformats.org/package/2006/relationships"><Relationship Id="rId1" Type="http://schemas.openxmlformats.org/officeDocument/2006/relationships/externalLinkPath" Target="file:///\\192.168.100.17\d\Marketing\Markfed\Market%20Yard%20Datas\PMGSY-I%20BAL-04-05\Road%20from%206-0%20km%20of%20T01%20to%20Balwanthapur%20(Mal-5).xls" TargetMode="External"/></Relationships>
</file>

<file path=xl/externalLinks/_rels/externalLink543.xml.rels><?xml version="1.0" encoding="UTF-8" standalone="yes"?>
<Relationships xmlns="http://schemas.openxmlformats.org/package/2006/relationships"><Relationship Id="rId1" Type="http://schemas.openxmlformats.org/officeDocument/2006/relationships/externalLinkPath" Target="file:///G:\Jaggaiahpet\PERIODIC%20MTC%202020-2021\My%20Documents\docu\docu\R&amp;B%20Dept.%20Estimates\East-Section.xls" TargetMode="External"/></Relationships>
</file>

<file path=xl/externalLinks/_rels/externalLink544.xml.rels><?xml version="1.0" encoding="UTF-8" standalone="yes"?>
<Relationships xmlns="http://schemas.openxmlformats.org/package/2006/relationships"><Relationship Id="rId1" Type="http://schemas.openxmlformats.org/officeDocument/2006/relationships/externalLinkPath" Target="file:///\\Rwsproj6\d\pro%20ma\Gotlam\hydralic.xls" TargetMode="External"/></Relationships>
</file>

<file path=xl/externalLinks/_rels/externalLink545.xml.rels><?xml version="1.0" encoding="UTF-8" standalone="yes"?>
<Relationships xmlns="http://schemas.openxmlformats.org/package/2006/relationships"><Relationship Id="rId2" Type="http://schemas.openxmlformats.org/officeDocument/2006/relationships/externalLinkPath" Target="../../../Documents%20and%20Settings/Admin/Desktop/DATA%20ASWINI%20KUMAR/Venkats_Master_DATA%20Modified%20(1).xls" TargetMode="External"/><Relationship Id="rId1" Type="http://schemas.openxmlformats.org/officeDocument/2006/relationships/externalLinkPath" Target="/Documents%20and%20Settings/Admin/Desktop/DATA%20ASWINI%20KUMAR/Venkats_Master_DATA%20Modified%20(1).xls" TargetMode="External"/></Relationships>
</file>

<file path=xl/externalLinks/_rels/externalLink546.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Users\prasad\Downloads\TALLARAM_DUDDAGU_scheduled_caste_plan_estimate.xls" TargetMode="External"/></Relationships>
</file>

<file path=xl/externalLinks/_rels/externalLink547.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1/R&amp;B/LOCALS~1/Temp/Temporary%20Directory%202%20for%20NABARD_PALAKONDA2.zip/K-veeraghattam-22-04-06.xls" TargetMode="External"/><Relationship Id="rId1" Type="http://schemas.openxmlformats.org/officeDocument/2006/relationships/externalLinkPath" Target="/Users/Lenovo/Desktop/Vuyyuru/Proposals/CRF%20WORKS/estimate%20with%20bc%20patchwork%20FINAL%20161023/Users/win/Desktop/DOCUME~1/R&amp;B/LOCALS~1/Temp/Temporary%20Directory%202%20for%20NABARD_PALAKONDA2.zip/K-veeraghattam-22-04-06.xls" TargetMode="External"/></Relationships>
</file>

<file path=xl/externalLinks/_rels/externalLink548.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Acer%20OEM%20User\Desktop\10_04_2006_datas0404.xls" TargetMode="External"/></Relationships>
</file>

<file path=xl/externalLinks/_rels/externalLink549.xml.rels><?xml version="1.0" encoding="UTF-8" standalone="yes"?>
<Relationships xmlns="http://schemas.openxmlformats.org/package/2006/relationships"><Relationship Id="rId1" Type="http://schemas.openxmlformats.org/officeDocument/2006/relationships/externalLinkPath" Target="file:///F:\NCRMP%20ESTIMATES\NEW%203\Documents%20and%20Settings\Acer%20OEM%20User\Desktop\10_04_2006_datas0404.xls" TargetMode="External"/></Relationships>
</file>

<file path=xl/externalLinks/_rels/externalLink55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cer%20OEM%20User/Desktop/10_04_2006_datas0404.xls" TargetMode="External"/><Relationship Id="rId1" Type="http://schemas.openxmlformats.org/officeDocument/2006/relationships/externalLinkPath" Target="/Users/Lenovo/Desktop/Vuyyuru/Proposals/CRF%20WORKS/estimate%20with%20bc%20patchwork%20FINAL%20161023/Users/win/Desktop/Documents%20and%20Settings/Acer%20OEM%20User/Desktop/10_04_2006_datas0404.xls" TargetMode="External"/></Relationships>
</file>

<file path=xl/externalLinks/_rels/externalLink551.xml.rels><?xml version="1.0" encoding="UTF-8" standalone="yes"?>
<Relationships xmlns="http://schemas.openxmlformats.org/package/2006/relationships"><Relationship Id="rId1" Type="http://schemas.openxmlformats.org/officeDocument/2006/relationships/externalLinkPath" Target="file:///\\C0C7F965\10_04_2006_datas0404.xls" TargetMode="External"/></Relationships>
</file>

<file path=xl/externalLinks/_rels/externalLink552.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Komal/Desktop/NM%20road%20culverts.xls" TargetMode="External"/><Relationship Id="rId1" Type="http://schemas.openxmlformats.org/officeDocument/2006/relationships/externalLinkPath" Target="/Users/Lenovo/Desktop/Vuyyuru/Proposals/CRF%20WORKS/estimate%20with%20bc%20patchwork%20FINAL%20161023/23.2.2021/Users/Komal/Desktop/NM%20road%20culverts.xls" TargetMode="External"/></Relationships>
</file>

<file path=xl/externalLinks/_rels/externalLink553.xml.rels><?xml version="1.0" encoding="UTF-8" standalone="yes"?>
<Relationships xmlns="http://schemas.openxmlformats.org/package/2006/relationships"><Relationship Id="rId2" Type="http://schemas.openxmlformats.org/officeDocument/2006/relationships/externalLinkPath" Target="../../../OFFICE/T.S.%20ESTIMATES/ISC%20WORKS/ISC%20CHITTOOR/ISC%20TNN%20ROAD/ISC%20TNN%20ROAD2008-09/ISC-%20TNN%20-T.A-EST%20Latest%20Bitumen%20Rates%2016.01.2009.xls" TargetMode="External"/><Relationship Id="rId1" Type="http://schemas.openxmlformats.org/officeDocument/2006/relationships/externalLinkPath" Target="/OFFICE/T.S.%20ESTIMATES/ISC%20WORKS/ISC%20CHITTOOR/ISC%20TNN%20ROAD/ISC%20TNN%20ROAD2008-09/ISC-%20TNN%20-T.A-EST%20Latest%20Bitumen%20Rates%2016.01.2009.xls" TargetMode="External"/></Relationships>
</file>

<file path=xl/externalLinks/_rels/externalLink554.xml.rels><?xml version="1.0" encoding="UTF-8" standalone="yes"?>
<Relationships xmlns="http://schemas.openxmlformats.org/package/2006/relationships"><Relationship Id="rId1" Type="http://schemas.openxmlformats.org/officeDocument/2006/relationships/externalLinkPath" Target="file:///E:\Users\user\Desktop\HLB%20Uppugedda%20modify-%2020.4.12\DOCUME~1\R&amp;B\LOCALS~1\Temp\Temporary%20Directory%202%20for%20NABARD_PALAKONDA2.zip\18.04.06\Copy%20of%20Final_Master_11_%20tallavaram.xls" TargetMode="External"/></Relationships>
</file>

<file path=xl/externalLinks/_rels/externalLink555.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Users/Bharat/AppData/Local/Temp/Rar$DI04.680/Rachagompalli-Laxmipuram.xls" TargetMode="External"/><Relationship Id="rId1" Type="http://schemas.openxmlformats.org/officeDocument/2006/relationships/externalLinkPath" Target="/Users/Lenovo/Desktop/Vuyyuru/Proposals/CRF%20WORKS/estimate%20with%20bc%20patchwork%20FINAL%20161023/Users/win/Desktop/Users/Bharat/AppData/Local/Temp/Rar$DI04.680/Rachagompalli-Laxmipuram.xls" TargetMode="External"/></Relationships>
</file>

<file path=xl/externalLinks/_rels/externalLink556.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cer%20OEM%20User/Desktop/TS%20Tadwai-Bayyaram-N.xls" TargetMode="External"/><Relationship Id="rId1" Type="http://schemas.openxmlformats.org/officeDocument/2006/relationships/externalLinkPath" Target="/Users/Lenovo/Desktop/Vuyyuru/Proposals/CRF%20WORKS/estimate%20with%20bc%20patchwork%20FINAL%20161023/Users/win/Desktop/Documents%20and%20Settings/Acer%20OEM%20User/Desktop/TS%20Tadwai-Bayyaram-N.xls" TargetMode="External"/></Relationships>
</file>

<file path=xl/externalLinks/_rels/externalLink557.xml.rels><?xml version="1.0" encoding="UTF-8" standalone="yes"?>
<Relationships xmlns="http://schemas.openxmlformats.org/package/2006/relationships"><Relationship Id="rId1" Type="http://schemas.openxmlformats.org/officeDocument/2006/relationships/externalLinkPath" Target="file:///F:\NCRMP%20ESTIMATES\NEW%203\Documents%20and%20Settings\Acer%20OEM%20User\Desktop\Dornakal-Seetharam.xls" TargetMode="External"/></Relationships>
</file>

<file path=xl/externalLinks/_rels/externalLink558.xml.rels><?xml version="1.0" encoding="UTF-8" standalone="yes"?>
<Relationships xmlns="http://schemas.openxmlformats.org/package/2006/relationships"><Relationship Id="rId1" Type="http://schemas.openxmlformats.org/officeDocument/2006/relationships/externalLinkPath" Target="file:///E:\NABARD%20AC%20TO%20CP%20ROAD\Sidhout-N%20Poojakona.xls" TargetMode="External"/></Relationships>
</file>

<file path=xl/externalLinks/_rels/externalLink559.xml.rels><?xml version="1.0" encoding="UTF-8" standalone="yes"?>
<Relationships xmlns="http://schemas.openxmlformats.org/package/2006/relationships"><Relationship Id="rId2" Type="http://schemas.openxmlformats.org/officeDocument/2006/relationships/externalLinkPath" Target="../../../NABARD%20AC%20TO%20CP%20ROAD/Sidhout-N%20Poojakona.xls" TargetMode="External"/><Relationship Id="rId1" Type="http://schemas.openxmlformats.org/officeDocument/2006/relationships/externalLinkPath" Target="/NABARD%20AC%20TO%20CP%20ROAD/Sidhout-N%20Poojakona.xls" TargetMode="External"/></Relationships>
</file>

<file path=xl/externalLinks/_rels/externalLink560.xml.rels><?xml version="1.0" encoding="UTF-8" standalone="yes"?>
<Relationships xmlns="http://schemas.openxmlformats.org/package/2006/relationships"><Relationship Id="rId1" Type="http://schemas.openxmlformats.org/officeDocument/2006/relationships/externalLinkPath" Target="file:///\\C0C7F965\Dornakal-Seetharam.xls" TargetMode="External"/></Relationships>
</file>

<file path=xl/externalLinks/_rels/externalLink561.xml.rels><?xml version="1.0" encoding="UTF-8" standalone="yes"?>
<Relationships xmlns="http://schemas.openxmlformats.org/package/2006/relationships"><Relationship Id="rId1" Type="http://schemas.openxmlformats.org/officeDocument/2006/relationships/externalLinkPath" Target="file:///\\Mi\c\Buildings-C\Ravi\Phase-III%20(Revised%20Proposals)\nizamabad\Ramadugu\Phase-III\Nizamabad\Lingi%20thanda.xls" TargetMode="External"/></Relationships>
</file>

<file path=xl/externalLinks/_rels/externalLink562.xml.rels><?xml version="1.0" encoding="UTF-8" standalone="yes"?>
<Relationships xmlns="http://schemas.openxmlformats.org/package/2006/relationships"><Relationship Id="rId2" Type="http://schemas.openxmlformats.org/officeDocument/2006/relationships/externalLinkPath" Target="../../../Impts.to%20S.Kota%20Village%20Limits/Impts.S.Kota%20Village%20limits%20Det.Est..xls" TargetMode="External"/><Relationship Id="rId1" Type="http://schemas.openxmlformats.org/officeDocument/2006/relationships/externalLinkPath" Target="/Impts.to%20S.Kota%20Village%20Limits/Impts.S.Kota%20Village%20limits%20Det.Est..xls" TargetMode="External"/></Relationships>
</file>

<file path=xl/externalLinks/_rels/externalLink563.xml.rels><?xml version="1.0" encoding="UTF-8" standalone="yes"?>
<Relationships xmlns="http://schemas.openxmlformats.org/package/2006/relationships"><Relationship Id="rId1" Type="http://schemas.openxmlformats.org/officeDocument/2006/relationships/externalLinkPath" Target="file:///G:\Jaggaiahpet\PERIODIC%20MTC%202020-2021\Users\USER\Downloads\HLB%20LWE2%20des%20&amp;%20estimate\estimate\My%20Documents\docu\docu\R&amp;B%20Dept.%20Estimates\East-Section.xls" TargetMode="External"/></Relationships>
</file>

<file path=xl/externalLinks/_rels/externalLink564.xml.rels><?xml version="1.0" encoding="UTF-8" standalone="yes"?>
<Relationships xmlns="http://schemas.openxmlformats.org/package/2006/relationships"><Relationship Id="rId1" Type="http://schemas.openxmlformats.org/officeDocument/2006/relationships/externalLinkPath" Target="file:///\\node5\NODE5\APMSIDC\smb:\EDRCDATACENTER\ActivePrj\BandIP\BandF\Drawings\Housing\NARAYAN\BOQ\O2120\O2120-C-HP-01-BOQ-WORKINGS.xls" TargetMode="External"/></Relationships>
</file>

<file path=xl/externalLinks/_rels/externalLink565.xml.rels><?xml version="1.0" encoding="UTF-8" standalone="yes"?>
<Relationships xmlns="http://schemas.openxmlformats.org/package/2006/relationships"><Relationship Id="rId1" Type="http://schemas.openxmlformats.org/officeDocument/2006/relationships/externalLinkPath" Target="file:///G:\mails\Users\EC02\AppData\Local\Temp\Temp1_Pushkaram%20Estimates%20AK%20Road.zip\as%20on%2015.7.11\My%20Documents\docu\docu\R&amp;B%20Dept.%20Estimates\East-Section.xls" TargetMode="External"/></Relationships>
</file>

<file path=xl/externalLinks/_rels/externalLink566.xml.rels><?xml version="1.0" encoding="UTF-8" standalone="yes"?>
<Relationships xmlns="http://schemas.openxmlformats.org/package/2006/relationships"><Relationship Id="rId1" Type="http://schemas.openxmlformats.org/officeDocument/2006/relationships/externalLinkPath" Target="file:///\\Adnin\Users\Users\prasad\Downloads\My%20Documents\docu\docu\R&amp;B%20Dept.%20Estimates\East-Section.xls" TargetMode="External"/></Relationships>
</file>

<file path=xl/externalLinks/_rels/externalLink567.xml.rels><?xml version="1.0" encoding="UTF-8" standalone="yes"?>
<Relationships xmlns="http://schemas.openxmlformats.org/package/2006/relationships"><Relationship Id="rId1" Type="http://schemas.openxmlformats.org/officeDocument/2006/relationships/externalLinkPath" Target="file:///E:\BVRM%20%20Section\RDF%20%20EST%202015-16\DN%20Rd%2009.11.15\Users\USER\Desktop\My%20Documents\docu\docu\R&amp;B%20Dept.%20Estimates\East-Section.xls" TargetMode="External"/></Relationships>
</file>

<file path=xl/externalLinks/_rels/externalLink568.xml.rels><?xml version="1.0" encoding="UTF-8" standalone="yes"?>
<Relationships xmlns="http://schemas.openxmlformats.org/package/2006/relationships"><Relationship Id="rId1" Type="http://schemas.openxmlformats.org/officeDocument/2006/relationships/externalLinkPath" Target="file:///G:\Jaggaiahpet\PERIODIC%20MTC%202020-2021\R&amp;B\Documents%20and%20Settings\Administrator\Desktop\NABARD\Copy%20of%20Datas-2007-08-color%20%20CD.xls" TargetMode="External"/></Relationships>
</file>

<file path=xl/externalLinks/_rels/externalLink569.xml.rels><?xml version="1.0" encoding="UTF-8" standalone="yes"?>
<Relationships xmlns="http://schemas.openxmlformats.org/package/2006/relationships"><Relationship Id="rId2" Type="http://schemas.openxmlformats.org/officeDocument/2006/relationships/externalLinkPath" Target="../../../Users/win/Desktop/Documents%20and%20Settings/Administrator/Desktop/My%20Documents/docu/docu/R&amp;B%20Dept.%20Estimates/East-Section.xls" TargetMode="External"/><Relationship Id="rId1" Type="http://schemas.openxmlformats.org/officeDocument/2006/relationships/externalLinkPath" Target="/Users/win/Desktop/Documents%20and%20Settings/Administrator/Desktop/My%20Documents/docu/docu/R&amp;B%20Dept.%20Estimates/East-Section.xls" TargetMode="External"/></Relationships>
</file>

<file path=xl/externalLinks/_rels/externalLink57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Users/win/Desktop/Documents%20and%20Settings/Administrator/Desktop/My%20Documents/docu/docu/R&amp;B%20Dept.%20Estimates/East-Section.xls" TargetMode="External"/><Relationship Id="rId1" Type="http://schemas.openxmlformats.org/officeDocument/2006/relationships/externalLinkPath" Target="/Users/Lenovo/Desktop/Vuyyuru/Proposals/CRF%20WORKS/estimate%20with%20bc%20patchwork%20FINAL%20161023/Users/win/Desktop/Documents%20and%20Settings/Administrator/Desktop/My%20Documents/docu/docu/R&amp;B%20Dept.%20Estimates/East-Section.xls" TargetMode="External"/></Relationships>
</file>

<file path=xl/externalLinks/_rels/externalLink571.xml.rels><?xml version="1.0" encoding="UTF-8" standalone="yes"?>
<Relationships xmlns="http://schemas.openxmlformats.org/package/2006/relationships"><Relationship Id="rId2" Type="http://schemas.openxmlformats.org/officeDocument/2006/relationships/externalLinkPath" Target="../../../Koilkuntla/D%20E/2017-18/OPRC/Users/EC02/AppData/Local/Temp/Temp1_Pushkaram%20Estimates%20AK%20Road.zip/DOCUME~1/MAGNA7/LOCALS~1/Temp/Estimates%20CE%20HUDCO/Impts.by%20wid.&amp;%20Strength.VAA%2051.8%20to%2052.8%20inc.CD%20works..xls" TargetMode="External"/><Relationship Id="rId1" Type="http://schemas.openxmlformats.org/officeDocument/2006/relationships/externalLinkPath" Target="/Koilkuntla/D%20E/2017-18/OPRC/Users/EC02/AppData/Local/Temp/Temp1_Pushkaram%20Estimates%20AK%20Road.zip/DOCUME~1/MAGNA7/LOCALS~1/Temp/Estimates%20CE%20HUDCO/Impts.by%20wid.&amp;%20Strength.VAA%2051.8%20to%2052.8%20inc.CD%20works..xls" TargetMode="External"/></Relationships>
</file>

<file path=xl/externalLinks/_rels/externalLink572.xml.rels><?xml version="1.0" encoding="UTF-8" standalone="yes"?>
<Relationships xmlns="http://schemas.openxmlformats.org/package/2006/relationships"><Relationship Id="rId1" Type="http://schemas.openxmlformats.org/officeDocument/2006/relationships/externalLinkPath" Target="file:///E:\Koilkuntla\D%20E\2017-18\OPRC\Users\EC02\AppData\Local\Temp\Temp1_Pushkaram%20Estimates%20AK%20Road.zip\DOCUME~1\MAGNA7\LOCALS~1\Temp\Estimates%20CE%20HUDCO\Impts.by%20wid.&amp;%20Strength.VAA%2051.8%20to%2052.8%20inc.CD%20works..xls" TargetMode="External"/></Relationships>
</file>

<file path=xl/externalLinks/_rels/externalLink573.xml.rels><?xml version="1.0" encoding="UTF-8" standalone="yes"?>
<Relationships xmlns="http://schemas.openxmlformats.org/package/2006/relationships"><Relationship Id="rId2" Type="http://schemas.openxmlformats.org/officeDocument/2006/relationships/externalLinkPath" Target="../../../Users/LENOVO/AppData/Local/Temp/Rar$DI15.876/My%20Documents/docu/docu/R&amp;B%20Dept.%20Estimates/East-Section.xls" TargetMode="External"/><Relationship Id="rId1" Type="http://schemas.openxmlformats.org/officeDocument/2006/relationships/externalLinkPath" Target="/Users/LENOVO/AppData/Local/Temp/Rar$DI15.876/My%20Documents/docu/docu/R&amp;B%20Dept.%20Estimates/East-Section.xls" TargetMode="External"/></Relationships>
</file>

<file path=xl/externalLinks/_rels/externalLink574.xml.rels><?xml version="1.0" encoding="UTF-8" standalone="yes"?>
<Relationships xmlns="http://schemas.openxmlformats.org/package/2006/relationships"><Relationship Id="rId2" Type="http://schemas.openxmlformats.org/officeDocument/2006/relationships/externalLinkPath" Target="../../../Users/LENOVO/AppData/Local/Temp/Rar$DI15.876/AEE2/W.G.Dist/SR%20ESt.%20Eluru%202011-12/E.G.estimates/Users/R%20&amp;%20B/Desktop/DATA-0809.xls" TargetMode="External"/><Relationship Id="rId1" Type="http://schemas.openxmlformats.org/officeDocument/2006/relationships/externalLinkPath" Target="/Users/LENOVO/AppData/Local/Temp/Rar$DI15.876/AEE2/W.G.Dist/SR%20ESt.%20Eluru%202011-12/E.G.estimates/Users/R%20&amp;%20B/Desktop/DATA-0809.xls" TargetMode="External"/></Relationships>
</file>

<file path=xl/externalLinks/_rels/externalLink575.xml.rels><?xml version="1.0" encoding="UTF-8" standalone="yes"?>
<Relationships xmlns="http://schemas.openxmlformats.org/package/2006/relationships"><Relationship Id="rId1" Type="http://schemas.openxmlformats.org/officeDocument/2006/relationships/externalLinkPath" Target="file:///E:\BACKUP\Sub-Division%20Estimates\AMC-AMC%20Estimates\Amadalavalasa\Documents%20and%20Settings\Acer%20OEM%20User\Desktop\APril_XI\April_Mahesh_0404.xls" TargetMode="External"/></Relationships>
</file>

<file path=xl/externalLinks/_rels/externalLink576.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Buildings/Mpp_newplan/Nalgonda/MPP_Vemulapally.xls" TargetMode="External"/><Relationship Id="rId1" Type="http://schemas.openxmlformats.org/officeDocument/2006/relationships/externalLinkPath" Target="/Users/win/Desktop/Users/Sangeeta/Desktop/MNTC%2012-%2013/urbills-2012/ur%20evk%203.10/Estimates/Buildings/Mpp_newplan/Nalgonda/MPP_Vemulapally.xls" TargetMode="External"/></Relationships>
</file>

<file path=xl/externalLinks/_rels/externalLink577.xml.rels><?xml version="1.0" encoding="UTF-8" standalone="yes"?>
<Relationships xmlns="http://schemas.openxmlformats.org/package/2006/relationships"><Relationship Id="rId1" Type="http://schemas.openxmlformats.org/officeDocument/2006/relationships/externalLinkPath" Target="file:///E:\Users\EC02\AppData\Local\Temp\Temp1_Pushkaram%20Estimates%20AK%20Road.zip\as%20on%2015.7.11\My%20Documents\docu\docu\R&amp;B%20Dept.%20Estimates\East-Section.xls" TargetMode="External"/></Relationships>
</file>

<file path=xl/externalLinks/_rels/externalLink578.xml.rels><?xml version="1.0" encoding="UTF-8" standalone="yes"?>
<Relationships xmlns="http://schemas.openxmlformats.org/package/2006/relationships"><Relationship Id="rId1" Type="http://schemas.openxmlformats.org/officeDocument/2006/relationships/externalLinkPath" Target="file:///E:\Koilkuntla\D%20E\2017-18\OPRC\desktop%20data\Pendrive%20Data\Rmbh%200.00-1.00\201113SR%20Estimates\My%20Documents\docu\docu\R&amp;B%20Dept.%20Estimates\East-Section.xls" TargetMode="External"/></Relationships>
</file>

<file path=xl/externalLinks/_rels/externalLink579.xml.rels><?xml version="1.0" encoding="UTF-8" standalone="yes"?>
<Relationships xmlns="http://schemas.openxmlformats.org/package/2006/relationships"><Relationship Id="rId2" Type="http://schemas.openxmlformats.org/officeDocument/2006/relationships/externalLinkPath" Target="../../../Koilkuntla/D%20E/2017-18/OPRC/desktop%20data/Pendrive%20Data/Rmbh%200.00-1.00/201113SR%20Estimates/My%20Documents/docu/docu/R&amp;B%20Dept.%20Estimates/East-Section.xls" TargetMode="External"/><Relationship Id="rId1" Type="http://schemas.openxmlformats.org/officeDocument/2006/relationships/externalLinkPath" Target="/Koilkuntla/D%20E/2017-18/OPRC/desktop%20data/Pendrive%20Data/Rmbh%200.00-1.00/201113SR%20Estimates/My%20Documents/docu/docu/R&amp;B%20Dept.%20Estimates/East-Section.xls" TargetMode="External"/></Relationships>
</file>

<file path=xl/externalLinks/_rels/externalLink580.xml.rels><?xml version="1.0" encoding="UTF-8" standalone="yes"?>
<Relationships xmlns="http://schemas.openxmlformats.org/package/2006/relationships"><Relationship Id="rId1" Type="http://schemas.openxmlformats.org/officeDocument/2006/relationships/externalLinkPath" Target="file:///G:\Jaggaiahpet\PERIODIC%20MTC%202020-2021\Users\USER\Downloads\K-Ch%20Road\SC,ST%20Sub%20Plan%20works\Revised%20SCSP%20Sub%20Plan%20work\1st%20Pack\Final-Estimate(Bondadipeta).xls" TargetMode="External"/></Relationships>
</file>

<file path=xl/externalLinks/_rels/externalLink581.xml.rels><?xml version="1.0" encoding="UTF-8" standalone="yes"?>
<Relationships xmlns="http://schemas.openxmlformats.org/package/2006/relationships"><Relationship Id="rId1" Type="http://schemas.openxmlformats.org/officeDocument/2006/relationships/externalLinkPath" Target="file:///E:\VVM\Estimates\UR%20works\UR%20VVM%2014.07.2017\UR%20PKL%20Sub%20P%201\&#160;\BVRM%20%20Section\PLAN%20%20EST%20%202016-17\Dongapindi%20Rd\My%20Documents\docu\docu\R&amp;B%20Dept.%20Estimates\East-Section.xls" TargetMode="External"/></Relationships>
</file>

<file path=xl/externalLinks/_rels/externalLink582.xml.rels><?xml version="1.0" encoding="UTF-8" standalone="yes"?>
<Relationships xmlns="http://schemas.openxmlformats.org/package/2006/relationships"><Relationship Id="rId1" Type="http://schemas.openxmlformats.org/officeDocument/2006/relationships/externalLinkPath" Target="file:///E:\VVM\Estimates\UR%20works\UR%20VVM%2014.07.2017\UR%20PKL%20Sub%20P%201\&#160;\BVRM%20%20Section\PLAN%20%20EST%20%202016-17\Dongapindi%20Rd\Users\USER\AppData\Roaming\Microsoft\Excel\R_W\My%20Documents\docu\docu\R&amp;B%20Dept.%20Estimates\East-Section.xls" TargetMode="External"/></Relationships>
</file>

<file path=xl/externalLinks/_rels/externalLink583.xml.rels><?xml version="1.0" encoding="UTF-8" standalone="yes"?>
<Relationships xmlns="http://schemas.openxmlformats.org/package/2006/relationships"><Relationship Id="rId1" Type="http://schemas.openxmlformats.org/officeDocument/2006/relationships/externalLinkPath" Target="file:///I:\BACKUP%205-10-2010\New%20Folder\SIVARAM\INTERNAL%20DISTRUBUTION%20SYSTEMS\Data%20Items\RWS%20DATA%20COMMUNICATED\Valves09-10_NABARD%20DPR.xls" TargetMode="External"/></Relationships>
</file>

<file path=xl/externalLinks/_rels/externalLink584.xml.rels><?xml version="1.0" encoding="UTF-8" standalone="yes"?>
<Relationships xmlns="http://schemas.openxmlformats.org/package/2006/relationships"><Relationship Id="rId1" Type="http://schemas.openxmlformats.org/officeDocument/2006/relationships/externalLinkPath" Target="file:///\\Indiramma\e\Estimates\Buildings\Mpp_newplan\Miryalaguda\MPP_Gundlapally1.xls" TargetMode="External"/></Relationships>
</file>

<file path=xl/externalLinks/_rels/externalLink585.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23.2.2021/Users/R%20B%202/Downloads/My%20Documents/docu/docu/R&amp;B%20Dept.%20Estimates/East-Section.xls" TargetMode="External"/><Relationship Id="rId1" Type="http://schemas.openxmlformats.org/officeDocument/2006/relationships/externalLinkPath" Target="/Users/Lenovo/Desktop/Vuyyuru/Proposals/CRF%20WORKS/estimate%20with%20bc%20patchwork%20FINAL%20161023/23.2.2021/Users/R%20B%202/Downloads/My%20Documents/docu/docu/R&amp;B%20Dept.%20Estimates/East-Section.xls" TargetMode="External"/></Relationships>
</file>

<file path=xl/externalLinks/_rels/externalLink586.xml.rels><?xml version="1.0" encoding="UTF-8" standalone="yes"?>
<Relationships xmlns="http://schemas.openxmlformats.org/package/2006/relationships"><Relationship Id="rId1" Type="http://schemas.openxmlformats.org/officeDocument/2006/relationships/externalLinkPath" Target="file:///\\Cccl\d\Documents%20and%20Settings\Venkat\Local%20Settings\Temp\My%20Documents\zero.xls" TargetMode="External"/></Relationships>
</file>

<file path=xl/externalLinks/_rels/externalLink587.xml.rels><?xml version="1.0" encoding="UTF-8" standalone="yes"?>
<Relationships xmlns="http://schemas.openxmlformats.org/package/2006/relationships"><Relationship Id="rId1" Type="http://schemas.openxmlformats.org/officeDocument/2006/relationships/externalLinkPath" Target="file:///E:\Koilkuntla\D%20E\2017-18\OPRC\&#160;\sg%20road%20ccpavement\de%20estimate.xls" TargetMode="External"/></Relationships>
</file>

<file path=xl/externalLinks/_rels/externalLink588.xml.rels><?xml version="1.0" encoding="UTF-8" standalone="yes"?>
<Relationships xmlns="http://schemas.openxmlformats.org/package/2006/relationships"><Relationship Id="rId2" Type="http://schemas.openxmlformats.org/officeDocument/2006/relationships/externalLinkPath" Target="../../../Koilkuntla/D%20E/2017-18/OPRC/&#160;/sg%20road%20ccpavement/de%20estimate.xls" TargetMode="External"/><Relationship Id="rId1" Type="http://schemas.openxmlformats.org/officeDocument/2006/relationships/externalLinkPath" Target="/Koilkuntla/D%20E/2017-18/OPRC/&#160;/sg%20road%20ccpavement/de%20estimate.xls" TargetMode="External"/></Relationships>
</file>

<file path=xl/externalLinks/_rels/externalLink589.xml.rels><?xml version="1.0" encoding="UTF-8" standalone="yes"?>
<Relationships xmlns="http://schemas.openxmlformats.org/package/2006/relationships"><Relationship Id="rId1" Type="http://schemas.openxmlformats.org/officeDocument/2006/relationships/externalLinkPath" Target="file:///F:\Documents%20and%20Settings\Acer%20OEM%20User\Desktop\10_04_2006_datas0404.xls" TargetMode="External"/></Relationships>
</file>

<file path=xl/externalLinks/_rels/externalLink590.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ocuments%20and%20Settings/Acer%20OEM%20User/Desktop/10_04_2006_datas0404.xls" TargetMode="External"/><Relationship Id="rId1" Type="http://schemas.openxmlformats.org/officeDocument/2006/relationships/externalLinkPath" Target="/Users/Lenovo/Desktop/Vuyyuru/Proposals/CRF%20WORKS/estimate%20with%20bc%20patchwork%20FINAL%20161023/Documents%20and%20Settings/Acer%20OEM%20User/Desktop/10_04_2006_datas0404.xls" TargetMode="External"/></Relationships>
</file>

<file path=xl/externalLinks/_rels/externalLink591.xml.rels><?xml version="1.0" encoding="UTF-8" standalone="yes"?>
<Relationships xmlns="http://schemas.openxmlformats.org/package/2006/relationships"><Relationship Id="rId1" Type="http://schemas.openxmlformats.org/officeDocument/2006/relationships/externalLinkPath" Target="file:///C:\Users\lenovo\Downloads\Users\VIJAY\Desktop\NABARD%20MVB%20road-26-01-2015%20SSR2014-15.Modified%20-%20Copy\Master%20Data.xls" TargetMode="External"/></Relationships>
</file>

<file path=xl/externalLinks/_rels/externalLink592.xml.rels><?xml version="1.0" encoding="UTF-8" standalone="yes"?>
<Relationships xmlns="http://schemas.openxmlformats.org/package/2006/relationships"><Relationship Id="rId2" Type="http://schemas.openxmlformats.org/officeDocument/2006/relationships/externalLinkPath" Target="../../../Users/lenovo/Downloads/Users/VIJAY/Desktop/NABARD%20MVB%20road-26-01-2015%20SSR2014-15.Modified%20-%20Copy/Master%20Data.xls" TargetMode="External"/><Relationship Id="rId1" Type="http://schemas.openxmlformats.org/officeDocument/2006/relationships/externalLinkPath" Target="/Users/lenovo/Downloads/Users/VIJAY/Desktop/NABARD%20MVB%20road-26-01-2015%20SSR2014-15.Modified%20-%20Copy/Master%20Data.xls" TargetMode="External"/></Relationships>
</file>

<file path=xl/externalLinks/_rels/externalLink593.xml.rels><?xml version="1.0" encoding="UTF-8" standalone="yes"?>
<Relationships xmlns="http://schemas.openxmlformats.org/package/2006/relationships"><Relationship Id="rId1" Type="http://schemas.openxmlformats.org/officeDocument/2006/relationships/externalLinkPath" Target="file:///E:\Back%20up%20files%20up%20to%2017509\f\Sreedhar%20reddy%20JE\Proposals\2012-13\NABARD\Vaddemanu%20-%20Savisetty%20palli\Vaddemanu%20-%20Savisetty%20palli%20-%207.8.2013.xls" TargetMode="External"/></Relationships>
</file>

<file path=xl/externalLinks/_rels/externalLink594.xml.rels><?xml version="1.0" encoding="UTF-8" standalone="yes"?>
<Relationships xmlns="http://schemas.openxmlformats.org/package/2006/relationships"><Relationship Id="rId1" Type="http://schemas.openxmlformats.org/officeDocument/2006/relationships/externalLinkPath" Target="file:///G:\r-10891\e\Back%20up%20files%20up%20to%2017509\f\Sudhakar%20Babu%20AE%20SC%20Corp\Proposal\2012-13\APSWRSC\23.8.2013\Adapur%2023.8.2013\Est.%20Adapur%20-%2024.8.2013%20F.xls" TargetMode="External"/></Relationships>
</file>

<file path=xl/externalLinks/_rels/externalLink595.xml.rels><?xml version="1.0" encoding="UTF-8" standalone="yes"?>
<Relationships xmlns="http://schemas.openxmlformats.org/package/2006/relationships"><Relationship Id="rId1" Type="http://schemas.openxmlformats.org/officeDocument/2006/relationships/externalLinkPath" Target="file:///E:\VVM\Estimates\UR%20works\UR%20VVM%2014.07.2017\UR%20PKL%20Sub%20P%201\Palakoderu\data\as%20on%2015.7.11\7F%20minor%20works\My%20Documents\docu\docu\R&amp;B%20Dept.%20Estimates\East-Section.xls" TargetMode="External"/></Relationships>
</file>

<file path=xl/externalLinks/_rels/externalLink596.xml.rels><?xml version="1.0" encoding="UTF-8" standalone="yes"?>
<Relationships xmlns="http://schemas.openxmlformats.org/package/2006/relationships"><Relationship Id="rId1" Type="http://schemas.openxmlformats.org/officeDocument/2006/relationships/externalLinkPath" Target="file:///E:\VVM\Estimates\UR%20works\UR%20VVM%2014.07.2017\UR%20PKL%20Sub%20P%201\Palakoderu\Kalla%20(R&amp;B)\My%20Documents\docu\docu\R&amp;B%20Dept.%20Estimates\East-Section.xls" TargetMode="External"/></Relationships>
</file>

<file path=xl/externalLinks/_rels/externalLink597.xml.rels><?xml version="1.0" encoding="UTF-8" standalone="yes"?>
<Relationships xmlns="http://schemas.openxmlformats.org/package/2006/relationships"><Relationship Id="rId2" Type="http://schemas.openxmlformats.org/officeDocument/2006/relationships/externalLinkPath" Target="../../../Users/LENOVO/AppData/Local/Temp/Rar$DI15.876/SR%20to%20Ramachandrapuram%20-%20Unduru%20road%20200.00%20Lakhs.xls" TargetMode="External"/><Relationship Id="rId1" Type="http://schemas.openxmlformats.org/officeDocument/2006/relationships/externalLinkPath" Target="/Users/LENOVO/AppData/Local/Temp/Rar$DI15.876/SR%20to%20Ramachandrapuram%20-%20Unduru%20road%20200.00%20Lakhs.xls" TargetMode="External"/></Relationships>
</file>

<file path=xl/externalLinks/_rels/externalLink598.xml.rels><?xml version="1.0" encoding="UTF-8" standalone="yes"?>
<Relationships xmlns="http://schemas.openxmlformats.org/package/2006/relationships"><Relationship Id="rId1" Type="http://schemas.openxmlformats.org/officeDocument/2006/relationships/externalLinkPath" Target="file:///E:\KLK%20Rd%20est%2028.890%20to%2032.400%20final\KLK%20Rd%20Est%20from%2028.890%20to%2032.400\DOCUME~1\sri\LOCALS~1\Temp\Rar$DI12.6625\SSR%202008-09\SSR%202008-09\Venkats_Master_DATA2008_09.xls" TargetMode="External"/></Relationships>
</file>

<file path=xl/externalLinks/_rels/externalLink599.xml.rels><?xml version="1.0" encoding="UTF-8" standalone="yes"?>
<Relationships xmlns="http://schemas.openxmlformats.org/package/2006/relationships"><Relationship Id="rId1" Type="http://schemas.openxmlformats.org/officeDocument/2006/relationships/externalLinkPath" Target="file:///E:\kadapa\sidhout\Sudhakar\J%20V\Sidhout-N%20Poojakona.xls" TargetMode="External"/></Relationships>
</file>

<file path=xl/externalLinks/_rels/externalLink600.xml.rels><?xml version="1.0" encoding="UTF-8" standalone="yes"?>
<Relationships xmlns="http://schemas.openxmlformats.org/package/2006/relationships"><Relationship Id="rId2" Type="http://schemas.openxmlformats.org/officeDocument/2006/relationships/externalLinkPath" Target="../../../kadapa/sidhout/Sudhakar/J%20V/Sidhout-N%20Poojakona.xls" TargetMode="External"/><Relationship Id="rId1" Type="http://schemas.openxmlformats.org/officeDocument/2006/relationships/externalLinkPath" Target="/kadapa/sidhout/Sudhakar/J%20V/Sidhout-N%20Poojakona.xls" TargetMode="External"/></Relationships>
</file>

<file path=xl/externalLinks/_rels/externalLink601.xml.rels><?xml version="1.0" encoding="UTF-8" standalone="yes"?>
<Relationships xmlns="http://schemas.openxmlformats.org/package/2006/relationships"><Relationship Id="rId1" Type="http://schemas.openxmlformats.org/officeDocument/2006/relationships/externalLinkPath" Target="file:///\\SHEELA\RA-10%20Claimed%20copy(Arena)2.1.10\DOCUME~1\SHEELA~1\LOCALS~1\Temp\Temporary%20Directory%201%20for%20RA-9%20claimed%20copy(Arena).zip\RA-9%20claimed%20copy(Arena)\C1%20RA07\C1%20RA07\C1%20RA07\RA-07%20STEEL.xls" TargetMode="External"/></Relationships>
</file>

<file path=xl/externalLinks/_rels/externalLink602.xml.rels><?xml version="1.0" encoding="UTF-8" standalone="yes"?>
<Relationships xmlns="http://schemas.openxmlformats.org/package/2006/relationships"><Relationship Id="rId1" Type="http://schemas.openxmlformats.org/officeDocument/2006/relationships/externalLinkPath" Target="file:///C:\Users\lenovo\Downloads\hydrolic%20design.xls" TargetMode="External"/></Relationships>
</file>

<file path=xl/externalLinks/_rels/externalLink603.xml.rels><?xml version="1.0" encoding="UTF-8" standalone="yes"?>
<Relationships xmlns="http://schemas.openxmlformats.org/package/2006/relationships"><Relationship Id="rId2" Type="http://schemas.openxmlformats.org/officeDocument/2006/relationships/externalLinkPath" Target="../../../Users/lenovo/Downloads/hydrolic%20design.xls" TargetMode="External"/><Relationship Id="rId1" Type="http://schemas.openxmlformats.org/officeDocument/2006/relationships/externalLinkPath" Target="/Users/lenovo/Downloads/hydrolic%20design.xls" TargetMode="External"/></Relationships>
</file>

<file path=xl/externalLinks/_rels/externalLink604.xml.rels><?xml version="1.0" encoding="UTF-8" standalone="yes"?>
<Relationships xmlns="http://schemas.openxmlformats.org/package/2006/relationships"><Relationship Id="rId1" Type="http://schemas.openxmlformats.org/officeDocument/2006/relationships/externalLinkPath" Target="file:///\\Prccdu\d\model%20estimate_vidavalur%20refined\model%20estimate%20folder\model%20estimate%20with%20labour%20charges.xls" TargetMode="External"/></Relationships>
</file>

<file path=xl/externalLinks/_rels/externalLink605.xml.rels><?xml version="1.0" encoding="UTF-8" standalone="yes"?>
<Relationships xmlns="http://schemas.openxmlformats.org/package/2006/relationships"><Relationship Id="rId1" Type="http://schemas.openxmlformats.org/officeDocument/2006/relationships/externalLinkPath" Target="file:///C:\bpreddy\R&amp;B\Sadasivpet%20Section\SR\Doulthabad%20Chitkul%20road%202008_09.xls" TargetMode="External"/></Relationships>
</file>

<file path=xl/externalLinks/_rels/externalLink606.xml.rels><?xml version="1.0" encoding="UTF-8" standalone="yes"?>
<Relationships xmlns="http://schemas.openxmlformats.org/package/2006/relationships"><Relationship Id="rId2" Type="http://schemas.openxmlformats.org/officeDocument/2006/relationships/externalLinkPath" Target="../../../bpreddy/R&amp;B/Sadasivpet%20Section/SR/Doulthabad%20Chitkul%20road%202008_09.xls" TargetMode="External"/><Relationship Id="rId1" Type="http://schemas.openxmlformats.org/officeDocument/2006/relationships/externalLinkPath" Target="/bpreddy/R&amp;B/Sadasivpet%20Section/SR/Doulthabad%20Chitkul%20road%202008_09.xls" TargetMode="External"/></Relationships>
</file>

<file path=xl/externalLinks/_rels/externalLink607.xml.rels><?xml version="1.0" encoding="UTF-8" standalone="yes"?>
<Relationships xmlns="http://schemas.openxmlformats.org/package/2006/relationships"><Relationship Id="rId1" Type="http://schemas.openxmlformats.org/officeDocument/2006/relationships/externalLinkPath" Target="file:///G:\mails\Users\EC02\AppData\Local\Temp\Temp1_Pushkaram%20Estimates%20AK%20Road.zip\DOCUME~1\MAGNA7\LOCALS~1\Temp\Estimates%20CE%20HUDCO\Impts.by%20wid.&amp;%20Strength.VAA%2051.8%20to%2052.8%20inc.CD%20works..xls" TargetMode="External"/></Relationships>
</file>

<file path=xl/externalLinks/_rels/externalLink608.xml.rels><?xml version="1.0" encoding="UTF-8" standalone="yes"?>
<Relationships xmlns="http://schemas.openxmlformats.org/package/2006/relationships"><Relationship Id="rId1" Type="http://schemas.openxmlformats.org/officeDocument/2006/relationships/externalLinkPath" Target="file:///E:\Documents%20and%20Settings\MOHAN\Desktop\Community%20Hall%20@%20Narasannapeta.21.00%20Lakhs\My%20Office%20Files%20as%20on%2031-03-2010\Folder%20Files\Special%20Repairs%20Estimates\SR%20Prog%202011-12\VD%20road\V-D%20Road%201%20to%2012.xls" TargetMode="External"/></Relationships>
</file>

<file path=xl/externalLinks/_rels/externalLink609.xml.rels><?xml version="1.0" encoding="UTF-8" standalone="yes"?>
<Relationships xmlns="http://schemas.openxmlformats.org/package/2006/relationships"><Relationship Id="rId2" Type="http://schemas.openxmlformats.org/officeDocument/2006/relationships/externalLinkPath" Target="../../../Users/Lenovo/Desktop/Vuyyuru/Proposals/CRF%20WORKS/estimate%20with%20bc%20patchwork%20FINAL%20161023/DRIVE-F/ISC%20WORKS/ISC%20CHITTOOR/ISC%20TNN%20ROAD/ISC%20TNN%20ROAD2007-08/1)ISC-%20TNN%20-T.A-EST.xls" TargetMode="External"/><Relationship Id="rId1" Type="http://schemas.openxmlformats.org/officeDocument/2006/relationships/externalLinkPath" Target="/Users/Lenovo/Desktop/Vuyyuru/Proposals/CRF%20WORKS/estimate%20with%20bc%20patchwork%20FINAL%20161023/DRIVE-F/ISC%20WORKS/ISC%20CHITTOOR/ISC%20TNN%20ROAD/ISC%20TNN%20ROAD2007-08/1)ISC-%20TNN%20-T.A-EST.xls" TargetMode="External"/></Relationships>
</file>

<file path=xl/externalLinks/_rels/externalLink610.xml.rels><?xml version="1.0" encoding="UTF-8" standalone="yes"?>
<Relationships xmlns="http://schemas.openxmlformats.org/package/2006/relationships"><Relationship Id="rId1" Type="http://schemas.openxmlformats.org/officeDocument/2006/relationships/externalLinkPath" Target="file:///E:\DRIVE-F\ISC%20WORKS\ISC%20CHITTOOR\ISC%20TNN%20ROAD\ISC%20TNN%20ROAD2007-08\1)ISC-%20TNN%20-T.A-EST.xls" TargetMode="External"/></Relationships>
</file>

<file path=xl/externalLinks/_rels/externalLink611.xml.rels><?xml version="1.0" encoding="UTF-8" standalone="yes"?>
<Relationships xmlns="http://schemas.openxmlformats.org/package/2006/relationships"><Relationship Id="rId1" Type="http://schemas.openxmlformats.org/officeDocument/2006/relationships/externalLinkPath" Target="file:///E:\Documents%20and%20Settings\INDIA\Desktop\25.01.2015\New%20Folder\New%20folder%20(2)\DRIVE-F\CRF%20NEW%20ESTIMATES%2001.09.2008\TS%20ESTIMATES\2%20PHASE\8%20KADAPA\ALLADUPALLI%20-ETURU\AE%20%20Road%20-%20.xls" TargetMode="External"/></Relationships>
</file>

<file path=xl/externalLinks/_rels/externalLink612.xml.rels><?xml version="1.0" encoding="UTF-8" standalone="yes"?>
<Relationships xmlns="http://schemas.openxmlformats.org/package/2006/relationships"><Relationship Id="rId1" Type="http://schemas.openxmlformats.org/officeDocument/2006/relationships/externalLinkPath" Target="file:///E:\DRIVE-F\ISC%20WORKS\E&amp;I%20CHITTOOR\RAYACHOTI%20ANGALLU.xls" TargetMode="External"/></Relationships>
</file>

<file path=xl/externalLinks/_rels/externalLink613.xml.rels><?xml version="1.0" encoding="UTF-8" standalone="yes"?>
<Relationships xmlns="http://schemas.openxmlformats.org/package/2006/relationships"><Relationship Id="rId1" Type="http://schemas.openxmlformats.org/officeDocument/2006/relationships/externalLinkPath" Target="file:///E:\DOCUME~1\R&amp;B\LOCALS~1\Temp\Temporary%20Directory%202%20for%20NABARD_PALAKONDA2.zip\18.04.06\Copy%20of%20Final_Master_11_%20tallavaram.xls" TargetMode="External"/></Relationships>
</file>

<file path=xl/externalLinks/_rels/externalLink614.xml.rels><?xml version="1.0" encoding="UTF-8" standalone="yes"?>
<Relationships xmlns="http://schemas.openxmlformats.org/package/2006/relationships"><Relationship Id="rId1" Type="http://schemas.openxmlformats.org/officeDocument/2006/relationships/externalLinkPath" Target="file:///\\Services\c\windows\TEMP\BUDOFF\BBY\RCF%20AMM%20V\BOM.xls" TargetMode="External"/></Relationships>
</file>

<file path=xl/externalLinks/_rels/externalLink615.xml.rels><?xml version="1.0" encoding="UTF-8" standalone="yes"?>
<Relationships xmlns="http://schemas.openxmlformats.org/package/2006/relationships"><Relationship Id="rId1" Type="http://schemas.openxmlformats.org/officeDocument/2006/relationships/externalLinkPath" Target="file:///\\Adnin\Documents%20and%20Settings\sai\My%20Documents\Downloads\Model.xls" TargetMode="External"/></Relationships>
</file>

<file path=xl/externalLinks/_rels/externalLink616.xml.rels><?xml version="1.0" encoding="UTF-8" standalone="yes"?>
<Relationships xmlns="http://schemas.openxmlformats.org/package/2006/relationships"><Relationship Id="rId1" Type="http://schemas.openxmlformats.org/officeDocument/2006/relationships/externalLinkPath" Target="file:///\\Newcomputer\my%20documents\Documents%20and%20Settings\sys\Desktop\SPECS.xls" TargetMode="External"/></Relationships>
</file>

<file path=xl/externalLinks/_rels/externalLink617.xml.rels><?xml version="1.0" encoding="UTF-8" standalone="yes"?>
<Relationships xmlns="http://schemas.openxmlformats.org/package/2006/relationships"><Relationship Id="rId1" Type="http://schemas.openxmlformats.org/officeDocument/2006/relationships/externalLinkPath" Target="file:///L:\7F%20minor%20works\My%20Documents\docu\docu\R&amp;B%20Dept.%20Estimates\East-Section.xls" TargetMode="External"/></Relationships>
</file>

<file path=xl/externalLinks/_rels/externalLink618.xml.rels><?xml version="1.0" encoding="UTF-8" standalone="yes"?>
<Relationships xmlns="http://schemas.openxmlformats.org/package/2006/relationships"><Relationship Id="rId1" Type="http://schemas.openxmlformats.org/officeDocument/2006/relationships/externalLinkPath" Target="file:///G:\Jaggaiahpet\PERIODIC%20MTC%202020-2021\Users\madhu\Desktop\Pendrive%2021.12.16\RD%20Road%207.400%20to%2012.645\Copy%20of%20cdr%20estimates%20from%2072013%20to%20102013\E-M%20ROAD%20DRAIN%20EST\7F%20minor%20works\My%20Documents\docu" TargetMode="External"/></Relationships>
</file>

<file path=xl/externalLinks/_rels/externalLink619.xml.rels><?xml version="1.0" encoding="UTF-8" standalone="yes"?>
<Relationships xmlns="http://schemas.openxmlformats.org/package/2006/relationships"><Relationship Id="rId1" Type="http://schemas.openxmlformats.org/officeDocument/2006/relationships/externalLinkPath" Target="file:///G:\SRIVARIMETTU%20-%20TPT\WINDOWS\Desktop\PMGSY%20PH-V\ARRR-ver-1104.xls" TargetMode="External"/></Relationships>
</file>

<file path=xl/externalLinks/_rels/externalLink620.xml.rels><?xml version="1.0" encoding="UTF-8" standalone="yes"?>
<Relationships xmlns="http://schemas.openxmlformats.org/package/2006/relationships"><Relationship Id="rId1" Type="http://schemas.openxmlformats.org/officeDocument/2006/relationships/externalLinkPath" Target="file:///E:\Koilkuntla\D%20E\2017-18\OPRC\W&amp;S%20C_P%20Road%200.0%20to%2014.0%20(World%20Bank)\My%20Documents\docu\docu\R&amp;B%20Dept.%20Estimates\East-Section.xls" TargetMode="External"/></Relationships>
</file>

<file path=xl/externalLinks/_rels/externalLink621.xml.rels><?xml version="1.0" encoding="UTF-8" standalone="yes"?>
<Relationships xmlns="http://schemas.openxmlformats.org/package/2006/relationships"><Relationship Id="rId1" Type="http://schemas.openxmlformats.org/officeDocument/2006/relationships/externalLinkPath" Target="file:///E:\other\wks\w\GUNADALA%20ROB\lavanya%20designs\New%20Folder\estmtn\final%2030-06-2011\My%20Documents\docu\docu\R&amp;B%20Dept.%20Estimates\East-Section.xls" TargetMode="External"/></Relationships>
</file>

<file path=xl/externalLinks/_rels/externalLink622.xml.rels><?xml version="1.0" encoding="UTF-8" standalone="yes"?>
<Relationships xmlns="http://schemas.openxmlformats.org/package/2006/relationships"><Relationship Id="rId2" Type="http://schemas.openxmlformats.org/officeDocument/2006/relationships/externalLinkPath" Target="../../../other/wks/w/GUNADALA%20ROB/lavanya%20designs/New%20Folder/estmtn/final%2030-06-2011/My%20Documents/docu/docu/R&amp;B%20Dept.%20Estimates/East-Section.xls" TargetMode="External"/><Relationship Id="rId1" Type="http://schemas.openxmlformats.org/officeDocument/2006/relationships/externalLinkPath" Target="/other/wks/w/GUNADALA%20ROB/lavanya%20designs/New%20Folder/estmtn/final%2030-06-2011/My%20Documents/docu/docu/R&amp;B%20Dept.%20Estimates/East-Section.xls" TargetMode="External"/></Relationships>
</file>

<file path=xl/externalLinks/_rels/externalLink623.xml.rels><?xml version="1.0" encoding="UTF-8" standalone="yes"?>
<Relationships xmlns="http://schemas.openxmlformats.org/package/2006/relationships"><Relationship Id="rId1" Type="http://schemas.openxmlformats.org/officeDocument/2006/relationships/externalLinkPath" Target="file:///\\Pr1\d\CD's\L2007.xls" TargetMode="External"/></Relationships>
</file>

<file path=xl/externalLinks/_rels/externalLink624.xml.rels><?xml version="1.0" encoding="UTF-8" standalone="yes"?>
<Relationships xmlns="http://schemas.openxmlformats.org/package/2006/relationships"><Relationship Id="rId2" Type="http://schemas.openxmlformats.org/officeDocument/2006/relationships/externalLinkPath" Target="../../../Users/win/Desktop/Users/Sangeeta/Desktop/MNTC%2012-%2013/urbills-2012/ur%20evk%203.10/Estimates/Buildings/Mpp_newplan/Miryalaguda/MPP_Gundlapally1.xls" TargetMode="External"/><Relationship Id="rId1" Type="http://schemas.openxmlformats.org/officeDocument/2006/relationships/externalLinkPath" Target="/Users/win/Desktop/Users/Sangeeta/Desktop/MNTC%2012-%2013/urbills-2012/ur%20evk%203.10/Estimates/Buildings/Mpp_newplan/Miryalaguda/MPP_Gundlapally1.xls" TargetMode="External"/></Relationships>
</file>

<file path=xl/externalLinks/_rels/externalLink625.xml.rels><?xml version="1.0" encoding="UTF-8" standalone="yes"?>
<Relationships xmlns="http://schemas.openxmlformats.org/package/2006/relationships"><Relationship Id="rId1" Type="http://schemas.openxmlformats.org/officeDocument/2006/relationships/externalLinkPath" Target="file:///\\node5\NODE5\APMSIDC\SPECIAL%20DIVISION,%20MEDICAL%20COLLEGE,%20NELLORE\Internal%20E.I.%20works\GMC,%20Nlr%20ELCT%20PANELS\Documents%20and%20Settings\Administrator\Desktop\CPWD%20DELHI%20RK%20PURAM\TENDERS-DATA%20PREPARATION%20-PETLABURZ.XLS" TargetMode="External"/></Relationships>
</file>

<file path=xl/externalLinks/_rels/externalLink626.xml.rels><?xml version="1.0" encoding="UTF-8" standalone="yes"?>
<Relationships xmlns="http://schemas.openxmlformats.org/package/2006/relationships"><Relationship Id="rId1" Type="http://schemas.openxmlformats.org/officeDocument/2006/relationships/externalLinkPath" Target="file:///\\Rwsproj9\projects4\PipeLineDatas-2008\Model-ssrData2008.xls" TargetMode="External"/></Relationships>
</file>

<file path=xl/externalLinks/_rels/externalLink627.xml.rels><?xml version="1.0" encoding="UTF-8" standalone="yes"?>
<Relationships xmlns="http://schemas.openxmlformats.org/package/2006/relationships"><Relationship Id="rId1" Type="http://schemas.openxmlformats.org/officeDocument/2006/relationships/externalLinkPath" Target="file:///\\Office_dpo2\f\Estimates%20CE%20HUDCO\Impts.by%20wid.&amp;%20Strength.VAA%2051.8%20to%2052.8%20inc.CD%20works..xls" TargetMode="External"/></Relationships>
</file>

<file path=xl/externalLinks/_rels/externalLink628.xml.rels><?xml version="1.0" encoding="UTF-8" standalone="yes"?>
<Relationships xmlns="http://schemas.openxmlformats.org/package/2006/relationships"><Relationship Id="rId1" Type="http://schemas.openxmlformats.org/officeDocument/2006/relationships/externalLinkPath" Target="file:///C:\Users\lenovo\Downloads\SEEDI-PPM%20SECTION\seedi%20CRF.xls" TargetMode="External"/></Relationships>
</file>

<file path=xl/externalLinks/_rels/externalLink629.xml.rels><?xml version="1.0" encoding="UTF-8" standalone="yes"?>
<Relationships xmlns="http://schemas.openxmlformats.org/package/2006/relationships"><Relationship Id="rId2" Type="http://schemas.openxmlformats.org/officeDocument/2006/relationships/externalLinkPath" Target="../../../Users/lenovo/Downloads/SEEDI-PPM%20SECTION/seedi%20CRF.xls" TargetMode="External"/><Relationship Id="rId1" Type="http://schemas.openxmlformats.org/officeDocument/2006/relationships/externalLinkPath" Target="/Users/lenovo/Downloads/SEEDI-PPM%20SECTION/seedi%20CRF.xls" TargetMode="External"/></Relationships>
</file>

<file path=xl/externalLinks/_rels/externalLink630.xml.rels><?xml version="1.0" encoding="UTF-8" standalone="yes"?>
<Relationships xmlns="http://schemas.openxmlformats.org/package/2006/relationships"><Relationship Id="rId2" Type="http://schemas.openxmlformats.org/officeDocument/2006/relationships/externalLinkPath" Target="../../../PPL%20CM%20Ass/Works%20proposed%202015-16%20dt.14-09-2015/Users/c123/Downloads/mtc_estimatesfor201314/office/N%20H%20File%20from%20VJA/Bhimavaram/Mtc/214-A%20Mtc..XLS" TargetMode="External"/><Relationship Id="rId1" Type="http://schemas.openxmlformats.org/officeDocument/2006/relationships/externalLinkPath" Target="/PPL%20CM%20Ass/Works%20proposed%202015-16%20dt.14-09-2015/Users/c123/Downloads/mtc_estimatesfor201314/office/N%20H%20File%20from%20VJA/Bhimavaram/Mtc/214-A%20Mtc..XLS" TargetMode="External"/></Relationships>
</file>

<file path=xl/externalLinks/_rels/externalLink631.xml.rels><?xml version="1.0" encoding="UTF-8" standalone="yes"?>
<Relationships xmlns="http://schemas.openxmlformats.org/package/2006/relationships"><Relationship Id="rId2" Type="http://schemas.openxmlformats.org/officeDocument/2006/relationships/externalLinkPath" Target="../../../Users/c123/Downloads/mtc_estimatesfor201314/office/N%20H%20File%20from%20VJA/Bhimavaram/Mtc/214-A%20Mtc..XLS" TargetMode="External"/><Relationship Id="rId1" Type="http://schemas.openxmlformats.org/officeDocument/2006/relationships/externalLinkPath" Target="/Users/c123/Downloads/mtc_estimatesfor201314/office/N%20H%20File%20from%20VJA/Bhimavaram/Mtc/214-A%20Mtc..XLS" TargetMode="External"/></Relationships>
</file>

<file path=xl/externalLinks/_rels/externalLink632.xml.rels><?xml version="1.0" encoding="UTF-8" standalone="yes"?>
<Relationships xmlns="http://schemas.openxmlformats.org/package/2006/relationships"><Relationship Id="rId1" Type="http://schemas.openxmlformats.org/officeDocument/2006/relationships/externalLinkPath" Target="file:///\\node5\NODE5\Arul\MD%20Visit\RAB-23\RA%20Bill-Sep'12\F\UGF%20Block%20F.xls" TargetMode="External"/></Relationships>
</file>

<file path=xl/externalLinks/_rels/externalLink633.xml.rels><?xml version="1.0" encoding="UTF-8" standalone="yes"?>
<Relationships xmlns="http://schemas.openxmlformats.org/package/2006/relationships"><Relationship Id="rId1" Type="http://schemas.openxmlformats.org/officeDocument/2006/relationships/externalLinkPath" Target="file:///G:\Jaggaiahpet\PERIODIC%20MTC%202020-2021\&#160;\PHYLIN-%20cdr%20estimates%20from%207.2013%20to%2010.2013\E-M%20ROAD%20DRAIN%20EST\7F%20minor%20works\R_W\My%20Documents\docu\docu\R&amp;B%20Dept.%20Estimates\East-Section.xls" TargetMode="External"/></Relationships>
</file>

<file path=xl/externalLinks/_rels/externalLink634.xml.rels><?xml version="1.0" encoding="UTF-8" standalone="yes"?>
<Relationships xmlns="http://schemas.openxmlformats.org/package/2006/relationships"><Relationship Id="rId2" Type="http://schemas.openxmlformats.org/officeDocument/2006/relationships/externalLinkPath" Target="../../../Users/win/Desktop/NP%20road%20WE/Crf%20N-P%20road%20ssr%202008.xls" TargetMode="External"/><Relationship Id="rId1" Type="http://schemas.openxmlformats.org/officeDocument/2006/relationships/externalLinkPath" Target="/Users/win/Desktop/NP%20road%20WE/Crf%20N-P%20road%20ssr%202008.xls" TargetMode="External"/></Relationships>
</file>

<file path=xl/externalLinks/_rels/externalLink635.xml.rels><?xml version="1.0" encoding="UTF-8" standalone="yes"?>
<Relationships xmlns="http://schemas.openxmlformats.org/package/2006/relationships"><Relationship Id="rId1" Type="http://schemas.openxmlformats.org/officeDocument/2006/relationships/externalLinkPath" Target="file:///\\Eeprvsp\d\DATA%202008-09\Documents%20and%20Settings\hcl\Desktop\ARRR-ver-1104.xls" TargetMode="External"/></Relationships>
</file>

<file path=xl/externalLinks/_rels/externalLink636.xml.rels><?xml version="1.0" encoding="UTF-8" standalone="yes"?>
<Relationships xmlns="http://schemas.openxmlformats.org/package/2006/relationships"><Relationship Id="rId1" Type="http://schemas.openxmlformats.org/officeDocument/2006/relationships/externalLinkPath" Target="file:///\\server\107CW\Arul%20workings\RA%20Bills%20to%20JMC\Mantri%20Alpyne\Mantri%20Alpyne%20SC%20Bill\Mantri%20Sc%20Bill%20-%2030-11-13%20Bill%2004\Abstract.xlsx" TargetMode="External"/></Relationships>
</file>

<file path=xl/externalLinks/_rels/externalLink637.xml.rels><?xml version="1.0" encoding="UTF-8" standalone="yes"?>
<Relationships xmlns="http://schemas.openxmlformats.org/package/2006/relationships"><Relationship Id="rId1" Type="http://schemas.openxmlformats.org/officeDocument/2006/relationships/externalLinkPath" Target="file:///\\Tyd11\d\BACKUP%205-10-2010\New%20Folder\SIVARAM\INTERNAL%20DISTRUBUTION%20SYSTEMS\Data%20Items\Rampachodavaram%20projects\Pipes&amp;Valves09-10\1.Model%20pipelines%20Data%202008-09-1.XLS" TargetMode="External"/></Relationships>
</file>

<file path=xl/externalLinks/_rels/externalLink638.xml.rels><?xml version="1.0" encoding="UTF-8" standalone="yes"?>
<Relationships xmlns="http://schemas.openxmlformats.org/package/2006/relationships"><Relationship Id="rId1" Type="http://schemas.openxmlformats.org/officeDocument/2006/relationships/externalLinkPath" Target="file:///G:\&#160;\Suryam\UR%20to%20soil%20cell%20building\Documents%20and%20Settings\new\Desktop\Maintainance%202011-12\MANTANENCE%20OF%20PKGE%2003-302%2008-09.xls" TargetMode="External"/></Relationships>
</file>

<file path=xl/externalLinks/_rels/externalLink639.xml.rels><?xml version="1.0" encoding="UTF-8" standalone="yes"?>
<Relationships xmlns="http://schemas.openxmlformats.org/package/2006/relationships"><Relationship Id="rId1" Type="http://schemas.openxmlformats.org/officeDocument/2006/relationships/externalLinkPath" Target="file:///\\85E282FC\RMBH%20CC%20Road%20SSR%2017-18.xls" TargetMode="External"/></Relationships>
</file>

<file path=xl/externalLinks/_rels/externalLink640.xml.rels><?xml version="1.0" encoding="UTF-8" standalone="yes"?>
<Relationships xmlns="http://schemas.openxmlformats.org/package/2006/relationships"><Relationship Id="rId1" Type="http://schemas.openxmlformats.org/officeDocument/2006/relationships/externalLinkPath" Target="file:///E:\VVM\Estimates\UR%20works\UR%20VVM%2014.07.2017\UR%20PKL%20Sub%20P%201\My%20Documents\docu\docu\R&amp;B%20Dept.%20Estimates\East-Section.xls" TargetMode="External"/></Relationships>
</file>

<file path=xl/externalLinks/_rels/externalLink641.xml.rels><?xml version="1.0" encoding="UTF-8" standalone="yes"?>
<Relationships xmlns="http://schemas.openxmlformats.org/package/2006/relationships"><Relationship Id="rId1" Type="http://schemas.openxmlformats.org/officeDocument/2006/relationships/externalLinkPath" Target="file:///\\Eepr1\c\puttur\WINDOWS\Desktop\PMGSY%20PH-V\ARRR-ver-1104.xls" TargetMode="External"/></Relationships>
</file>

<file path=xl/externalLinks/_rels/externalLink642.xml.rels><?xml version="1.0" encoding="UTF-8" standalone="yes"?>
<Relationships xmlns="http://schemas.openxmlformats.org/package/2006/relationships"><Relationship Id="rId1" Type="http://schemas.openxmlformats.org/officeDocument/2006/relationships/externalLinkPath" Target="file:///E:\Users\EC02\AppData\Local\Temp\Temp1_Pushkaram%20Estimates%20AK%20Road.zip\Documents%20and%20Settings\NAGALALITHA\Desktop\VARM\Attachments_2011_07_30\7F%20minor%20works\My%20Documents\docu\docu\R&amp;B%20Dept.%20Estimates\East-Section.xls" TargetMode="External"/></Relationships>
</file>

<file path=xl/externalLinks/_rels/externalLink643.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Revised%20CC%202%20&amp;%203%20(CSCHK-SOMA)%2002-Aug-05.xls" TargetMode="External"/></Relationships>
</file>

<file path=xl/externalLinks/_rels/externalLink644.xml.rels><?xml version="1.0" encoding="UTF-8" standalone="yes"?>
<Relationships xmlns="http://schemas.openxmlformats.org/package/2006/relationships"><Relationship Id="rId1" Type="http://schemas.openxmlformats.org/officeDocument/2006/relationships/externalLinkPath" Target="file:///E:\Koilkuntla\D%20E\2017-18\OPRC\Documents%20and%20Settings\NAGALALITHA\Desktop\C.G.ROAD%20ESTIMATE%208.11.2011\7F%20minor%20works\My%20Documents\docu\docu\R&amp;B%20Dept.%20Estimates\East-Section.xls" TargetMode="External"/></Relationships>
</file>

<file path=xl/externalLinks/_rels/externalLink645.xml.rels><?xml version="1.0" encoding="UTF-8" standalone="yes"?>
<Relationships xmlns="http://schemas.openxmlformats.org/package/2006/relationships"><Relationship Id="rId1" Type="http://schemas.openxmlformats.org/officeDocument/2006/relationships/externalLinkPath" Target="file:///E:\Palakoderu\Plan%20Works%20BP,%20TB%20Roads\Documents%20and%20Settings\NAGALALITHA\Desktop\C.G.ROAD%20ESTIMATE%208.11.2011\7F%20minor%20works\My%20Documents\docu\docu\R&amp;B%20Dept.%20Estimates\East-Section.xls" TargetMode="External"/></Relationships>
</file>

<file path=xl/externalLinks/_rels/externalLink646.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My%20Documents\INDIA%20Final.xls" TargetMode="External"/></Relationships>
</file>

<file path=xl/externalLinks/_rels/externalLink647.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emer\ecj%20ref\Copy%20of%20BOQ14B%20fghtng%20adjstd.xls" TargetMode="External"/></Relationships>
</file>

<file path=xl/externalLinks/_rels/externalLink648.xml.rels><?xml version="1.0" encoding="UTF-8" standalone="yes"?>
<Relationships xmlns="http://schemas.openxmlformats.org/package/2006/relationships"><Relationship Id="rId1" Type="http://schemas.openxmlformats.org/officeDocument/2006/relationships/externalLinkPath" Target="file:///C:\Users\lenovo\Downloads\Documents%20and%20Settings\Acer%20OEM%20User\Desktop\TS%20Tadwai-Bayyaram-N.xls" TargetMode="External"/></Relationships>
</file>

<file path=xl/externalLinks/_rels/externalLink649.xml.rels><?xml version="1.0" encoding="UTF-8" standalone="yes"?>
<Relationships xmlns="http://schemas.openxmlformats.org/package/2006/relationships"><Relationship Id="rId2" Type="http://schemas.openxmlformats.org/officeDocument/2006/relationships/externalLinkPath" Target="../../../Users/lenovo/Downloads/Documents%20and%20Settings/Acer%20OEM%20User/Desktop/TS%20Tadwai-Bayyaram-N.xls" TargetMode="External"/><Relationship Id="rId1" Type="http://schemas.openxmlformats.org/officeDocument/2006/relationships/externalLinkPath" Target="/Users/lenovo/Downloads/Documents%20and%20Settings/Acer%20OEM%20User/Desktop/TS%20Tadwai-Bayyaram-N.xls" TargetMode="External"/></Relationships>
</file>

<file path=xl/externalLinks/_rels/externalLink650.xml.rels><?xml version="1.0" encoding="UTF-8" standalone="yes"?>
<Relationships xmlns="http://schemas.openxmlformats.org/package/2006/relationships"><Relationship Id="rId1" Type="http://schemas.openxmlformats.org/officeDocument/2006/relationships/externalLinkPath" Target="file:///E:\RAVI-1\Community%20Hostel%20Building%20Estimates%20-%2027.09.2011\Documents%20and%20Settings\Prasanth\Desktop\CRF.WORKFILE\crf.working.est.revised\CRF%202009\RSVY\RSVY%20Recast.Est\k.k.road\New_Itika_Turakanaiduvalasa.xls" TargetMode="External"/></Relationships>
</file>

<file path=xl/externalLinks/_rels/externalLink651.xml.rels><?xml version="1.0" encoding="UTF-8" standalone="yes"?>
<Relationships xmlns="http://schemas.openxmlformats.org/package/2006/relationships"><Relationship Id="rId1" Type="http://schemas.openxmlformats.org/officeDocument/2006/relationships/externalLinkPath" Target="file:///F:\Documents%20and%20Settings\Prasanth\Desktop\CRF.WORKFILE\crf.working.est.revised\CRF%202009\RSVY\RSVY%20Recast.Est\k.k.road\New_Itika_Turakanaiduvalasa.xls" TargetMode="External"/></Relationships>
</file>

<file path=xl/externalLinks/_rels/externalLink652.xml.rels><?xml version="1.0" encoding="UTF-8" standalone="yes"?>
<Relationships xmlns="http://schemas.openxmlformats.org/package/2006/relationships"><Relationship Id="rId1" Type="http://schemas.openxmlformats.org/officeDocument/2006/relationships/externalLinkPath" Target="file:///I:\BACKUP%205-10-2010\New%20Folder\SIVARAM\INTERNAL%20DISTRUBUTION%20SYSTEMS\Data%20Items\Rampachodavaram%20projects\Pipes&amp;Valves09-10\1.Model%20pipelines%20Data%202008-09-1.XLS" TargetMode="External"/></Relationships>
</file>

<file path=xl/externalLinks/_rels/externalLink653.xml.rels><?xml version="1.0" encoding="UTF-8" standalone="yes"?>
<Relationships xmlns="http://schemas.openxmlformats.org/package/2006/relationships"><Relationship Id="rId1" Type="http://schemas.openxmlformats.org/officeDocument/2006/relationships/externalLinkPath" Target="file:///G:\Jaggaiahpet\PERIODIC%20MTC%202020-2021\7F%20minor%20works\R_W\My%20Documents\docu\docu\R&amp;B%20Dept.%20Estimates\East-Section.xls" TargetMode="External"/></Relationships>
</file>

<file path=xl/externalLinks/_rels/externalLink654.xml.rels><?xml version="1.0" encoding="UTF-8" standalone="yes"?>
<Relationships xmlns="http://schemas.openxmlformats.org/package/2006/relationships"><Relationship Id="rId1" Type="http://schemas.openxmlformats.org/officeDocument/2006/relationships/externalLinkPath" Target="file:///E:\Users\aceracer\Desktop\My%20Documents\docu\docu\R&amp;B%20Dept.%20Estimates\East-Section.xls" TargetMode="External"/></Relationships>
</file>

<file path=xl/externalLinks/_rels/externalLink655.xml.rels><?xml version="1.0" encoding="UTF-8" standalone="yes"?>
<Relationships xmlns="http://schemas.openxmlformats.org/package/2006/relationships"><Relationship Id="rId2" Type="http://schemas.openxmlformats.org/officeDocument/2006/relationships/externalLinkPath" Target="../../../Users/aceracer/Desktop/My%20Documents/docu/docu/R&amp;B%20Dept.%20Estimates/East-Section.xls" TargetMode="External"/><Relationship Id="rId1" Type="http://schemas.openxmlformats.org/officeDocument/2006/relationships/externalLinkPath" Target="/Users/aceracer/Desktop/My%20Documents/docu/docu/R&amp;B%20Dept.%20Estimates/East-Section.xls" TargetMode="External"/></Relationships>
</file>

<file path=xl/externalLinks/_rels/externalLink656.xml.rels><?xml version="1.0" encoding="UTF-8" standalone="yes"?>
<Relationships xmlns="http://schemas.openxmlformats.org/package/2006/relationships"><Relationship Id="rId1" Type="http://schemas.openxmlformats.org/officeDocument/2006/relationships/externalLinkPath" Target="file:///G:\chandarlapadu\maintenance%202017-18\MTC%20PKG%202%20LINK%20WORKING%20ESTIMATE.xls" TargetMode="External"/></Relationships>
</file>

<file path=xl/externalLinks/_rels/externalLink657.xml.rels><?xml version="1.0" encoding="UTF-8" standalone="yes"?>
<Relationships xmlns="http://schemas.openxmlformats.org/package/2006/relationships"><Relationship Id="rId1" Type="http://schemas.openxmlformats.org/officeDocument/2006/relationships/externalLinkPath" Target="file:///G:\Jaggaiahpet\PERIODIC%20MTC%202020-2021\Users\USER\Downloads\K-Ch%20Road\Users\EC02\AppData\Local\Temp\Temp1_Pushkaram%20Estimates%20AK%20Road.zip\DOCUME~1\MAGNA7\LOCALS~1\Temp\Rdf2013-14\My%20Documents\doc" TargetMode="External"/></Relationships>
</file>

<file path=xl/externalLinks/_rels/externalLink658.xml.rels><?xml version="1.0" encoding="UTF-8" standalone="yes"?>
<Relationships xmlns="http://schemas.openxmlformats.org/package/2006/relationships"><Relationship Id="rId1" Type="http://schemas.openxmlformats.org/officeDocument/2006/relationships/externalLinkPath" Target="file:///\\node5\NODE5\APMSIDC\smb:\Geetha\F\Emer\emer_jonson\05.08.12_Construction%20Stage\Price%20Comp%20Nego\Structures\Rolly\nikkoshi\windows\TEMP\KOYO%25E6%258F%2590%25E5%2587%25BA%25E8%25A6%258B%25E7%25A9%258D%25E6%259B%25B8%20.xls" TargetMode="External"/></Relationships>
</file>

<file path=xl/externalLinks/_rels/externalLink659.xml.rels><?xml version="1.0" encoding="UTF-8" standalone="yes"?>
<Relationships xmlns="http://schemas.openxmlformats.org/package/2006/relationships"><Relationship Id="rId3" Type="http://schemas.openxmlformats.org/officeDocument/2006/relationships/externalLinkPath" Target="../../../Srinivas%20MDR%20-%20Vijayawada%20as%20on%2013.07.2025/GO%20RT%20151%20-%20MDR%20Plan%20Proposals/Uppaluru%20Madduru%20Road/UM%20Road%201st%20reach%206825.xlsx" TargetMode="External"/><Relationship Id="rId2" Type="http://schemas.openxmlformats.org/officeDocument/2006/relationships/externalLinkPath" Target="file:///D:\Srinivas%20MDR%20-%20Vijayawada%20as%20on%2013.07.2025\GO%20RT%20151%20-%20MDR%20Plan%20Proposals\Uppaluru%20Madduru%20Road\UM%20Road%201st%20reach%206825.xlsx" TargetMode="External"/><Relationship Id="rId1" Type="http://schemas.openxmlformats.org/officeDocument/2006/relationships/externalLinkPath" Target="/Srinivas%20MDR%20-%20Vijayawada%20as%20on%2013.07.2025/GO%20RT%20151%20-%20MDR%20Plan%20Proposals/Uppaluru%20Madduru%20Road/UM%20Road%201st%20reach%206825.xlsx" TargetMode="External"/></Relationships>
</file>

<file path=xl/externalLinks/_rels/externalLink660.xml.rels><?xml version="1.0" encoding="UTF-8" standalone="yes"?>
<Relationships xmlns="http://schemas.openxmlformats.org/package/2006/relationships"><Relationship Id="rId3" Type="http://schemas.openxmlformats.org/officeDocument/2006/relationships/externalLinkPath" Target="../../GO%20RT%20151%20-%20MDR%20Plan%20Proposals/Uppaluru%20Madduru%20Road/TS%20Estimate%20-with%20Datas%202025-26%20-Uppuluru-%20Madduru%20road%20dt%2020.08.2025-%20Final%20Modified.xlsx" TargetMode="External"/><Relationship Id="rId2" Type="http://schemas.openxmlformats.org/officeDocument/2006/relationships/externalLinkPath" Target="file:///D:\Srinivas%20MDR%20-%20Vijayawada%20as%20on%2002.02.2026\GO%20RT%20151%20-%20MDR%20Plan%20Proposals\Uppaluru%20Madduru%20Road\TS%20Estimate%20-with%20Datas%202025-26%20-Uppuluru-%20Madduru%20road%20dt%2020.08.2025-%20Final%20Modified.xlsx" TargetMode="External"/><Relationship Id="rId1" Type="http://schemas.openxmlformats.org/officeDocument/2006/relationships/externalLinkPath" Target="/Srinivas%20MDR%20-%20Vijayawada%20as%20on%2002.02.2026/GO%20RT%20151%20-%20MDR%20Plan%20Proposals/Uppaluru%20Madduru%20Road/TS%20Estimate%20-with%20Datas%202025-26%20-Uppuluru-%20Madduru%20road%20dt%2020.08.2025-%20Final%20Modified.xlsx" TargetMode="External"/></Relationships>
</file>

<file path=xl/externalLinks/_rels/externalLink661.xml.rels><?xml version="1.0" encoding="UTF-8" standalone="yes"?>
<Relationships xmlns="http://schemas.openxmlformats.org/package/2006/relationships"><Relationship Id="rId1" Type="http://schemas.openxmlformats.org/officeDocument/2006/relationships/externalLinkPath" Target="file:///E:\Desktop_Backup_04-08-2023\Datas\Users\KOTESWAR%20RAO\Downloads\MDR%20-SR-%20Proposals\SR\SR%20-%20Terminated\Molakalacheruvu%20-%20Thambalapalle\Molakala-%20TS.xls" TargetMode="External"/></Relationships>
</file>

<file path=xl/externalLinks/_rels/externalLink662.xml.rels><?xml version="1.0" encoding="UTF-8" standalone="yes"?>
<Relationships xmlns="http://schemas.openxmlformats.org/package/2006/relationships"><Relationship Id="rId1" Type="http://schemas.openxmlformats.org/officeDocument/2006/relationships/externalLinkPath" Target="file:///E:\Desktop_Backup_04-08-2023\Datas\Standard%20Data%20Book%20(Road%20&amp;%20Brid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7">
          <cell r="H7">
            <v>48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refreshError="1">
        <row r="4">
          <cell r="F4">
            <v>65</v>
          </cell>
        </row>
      </sheetData>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D6">
            <v>2500</v>
          </cell>
          <cell r="E6" t="str">
            <v>/MT</v>
          </cell>
        </row>
        <row r="7">
          <cell r="A7">
            <v>6</v>
          </cell>
          <cell r="B7" t="str">
            <v>Steel</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F1" t="str">
            <v>DETAILS</v>
          </cell>
          <cell r="G1" t="str">
            <v>Unit</v>
          </cell>
          <cell r="H1" t="str">
            <v>PER</v>
          </cell>
          <cell r="I1" t="str">
            <v>RATE</v>
          </cell>
        </row>
        <row r="2">
          <cell r="B2">
            <v>1</v>
          </cell>
          <cell r="C2" t="str">
            <v>1ab</v>
          </cell>
          <cell r="F2" t="str">
            <v>1st Class Mason</v>
          </cell>
          <cell r="G2">
            <v>1</v>
          </cell>
          <cell r="H2" t="str">
            <v>each</v>
          </cell>
          <cell r="I2">
            <v>86</v>
          </cell>
        </row>
        <row r="3">
          <cell r="B3">
            <v>26</v>
          </cell>
          <cell r="C3">
            <v>17</v>
          </cell>
          <cell r="F3" t="str">
            <v>Spl.grade Mason</v>
          </cell>
          <cell r="G3">
            <v>1</v>
          </cell>
          <cell r="H3" t="str">
            <v>each</v>
          </cell>
          <cell r="I3">
            <v>0</v>
          </cell>
        </row>
        <row r="4">
          <cell r="B4">
            <v>28</v>
          </cell>
          <cell r="C4" t="str">
            <v>1a</v>
          </cell>
          <cell r="F4" t="str">
            <v>2nd Class Mason</v>
          </cell>
          <cell r="G4">
            <v>1</v>
          </cell>
          <cell r="H4" t="str">
            <v>each</v>
          </cell>
          <cell r="I4">
            <v>75</v>
          </cell>
        </row>
        <row r="5">
          <cell r="B5">
            <v>53</v>
          </cell>
          <cell r="C5">
            <v>2</v>
          </cell>
          <cell r="F5" t="str">
            <v>Man Mazdoor</v>
          </cell>
          <cell r="G5">
            <v>1</v>
          </cell>
          <cell r="H5" t="str">
            <v>each</v>
          </cell>
          <cell r="I5">
            <v>55</v>
          </cell>
        </row>
        <row r="6">
          <cell r="B6">
            <v>54</v>
          </cell>
          <cell r="C6">
            <v>3</v>
          </cell>
          <cell r="F6" t="str">
            <v>Woman Mazdoor</v>
          </cell>
          <cell r="G6">
            <v>1</v>
          </cell>
          <cell r="H6" t="str">
            <v>each</v>
          </cell>
          <cell r="I6">
            <v>55</v>
          </cell>
        </row>
        <row r="7">
          <cell r="B7">
            <v>60</v>
          </cell>
          <cell r="C7" t="str">
            <v>1a</v>
          </cell>
          <cell r="F7" t="str">
            <v>2nd Class Bricks</v>
          </cell>
          <cell r="G7">
            <v>1000</v>
          </cell>
          <cell r="H7" t="str">
            <v>Nos</v>
          </cell>
          <cell r="I7">
            <v>1200</v>
          </cell>
        </row>
        <row r="8">
          <cell r="B8">
            <v>67</v>
          </cell>
          <cell r="C8" t="str">
            <v>2c</v>
          </cell>
          <cell r="F8" t="str">
            <v>RR stone Granite Variety</v>
          </cell>
          <cell r="G8">
            <v>1</v>
          </cell>
          <cell r="H8" t="str">
            <v>cum</v>
          </cell>
          <cell r="I8">
            <v>75</v>
          </cell>
        </row>
        <row r="9">
          <cell r="B9">
            <v>72</v>
          </cell>
          <cell r="C9" t="str">
            <v>3a</v>
          </cell>
          <cell r="F9" t="str">
            <v>CR stone Granite Variety</v>
          </cell>
          <cell r="G9">
            <v>1</v>
          </cell>
          <cell r="H9" t="str">
            <v>cum</v>
          </cell>
          <cell r="I9">
            <v>109</v>
          </cell>
        </row>
        <row r="10">
          <cell r="B10">
            <v>80</v>
          </cell>
          <cell r="F10" t="str">
            <v>6 mm SS</v>
          </cell>
          <cell r="G10">
            <v>1</v>
          </cell>
          <cell r="H10" t="str">
            <v>cum</v>
          </cell>
          <cell r="I10">
            <v>170</v>
          </cell>
        </row>
        <row r="11">
          <cell r="B11">
            <v>81</v>
          </cell>
          <cell r="F11" t="str">
            <v>5 to 7 mm IRC</v>
          </cell>
          <cell r="G11">
            <v>1</v>
          </cell>
          <cell r="H11" t="str">
            <v>cum</v>
          </cell>
          <cell r="I11">
            <v>170</v>
          </cell>
        </row>
        <row r="12">
          <cell r="B12">
            <v>82</v>
          </cell>
          <cell r="F12" t="str">
            <v>10 mm SS</v>
          </cell>
          <cell r="G12">
            <v>1</v>
          </cell>
          <cell r="H12" t="str">
            <v>cum</v>
          </cell>
          <cell r="I12">
            <v>250</v>
          </cell>
        </row>
        <row r="13">
          <cell r="B13">
            <v>83</v>
          </cell>
          <cell r="F13" t="str">
            <v>10 to 11.2 IRC</v>
          </cell>
          <cell r="G13">
            <v>1</v>
          </cell>
          <cell r="H13" t="str">
            <v>cum</v>
          </cell>
          <cell r="I13">
            <v>250</v>
          </cell>
        </row>
        <row r="14">
          <cell r="B14">
            <v>84</v>
          </cell>
          <cell r="F14" t="str">
            <v>12 mm SS</v>
          </cell>
          <cell r="G14">
            <v>1</v>
          </cell>
          <cell r="H14" t="str">
            <v>cum</v>
          </cell>
          <cell r="I14">
            <v>300</v>
          </cell>
        </row>
        <row r="15">
          <cell r="B15">
            <v>85</v>
          </cell>
          <cell r="F15" t="str">
            <v>12 to 14 mm IRC</v>
          </cell>
          <cell r="G15">
            <v>1</v>
          </cell>
          <cell r="H15" t="str">
            <v>cum</v>
          </cell>
          <cell r="I15">
            <v>300</v>
          </cell>
        </row>
        <row r="16">
          <cell r="B16">
            <v>86</v>
          </cell>
          <cell r="F16" t="str">
            <v>20 mm SS</v>
          </cell>
          <cell r="G16">
            <v>1</v>
          </cell>
          <cell r="H16" t="str">
            <v>cum</v>
          </cell>
          <cell r="I16">
            <v>380</v>
          </cell>
        </row>
        <row r="17">
          <cell r="B17">
            <v>87</v>
          </cell>
          <cell r="F17" t="str">
            <v>20 to 22 mm IRC</v>
          </cell>
          <cell r="G17">
            <v>1</v>
          </cell>
          <cell r="H17" t="str">
            <v>cum</v>
          </cell>
          <cell r="I17">
            <v>375</v>
          </cell>
        </row>
        <row r="18">
          <cell r="B18">
            <v>88</v>
          </cell>
          <cell r="F18" t="str">
            <v>25 mm SS</v>
          </cell>
          <cell r="G18">
            <v>1</v>
          </cell>
          <cell r="H18" t="str">
            <v>cum</v>
          </cell>
          <cell r="I18">
            <v>300</v>
          </cell>
        </row>
        <row r="19">
          <cell r="B19">
            <v>89</v>
          </cell>
          <cell r="F19" t="str">
            <v>25 to 27 mm IRC</v>
          </cell>
          <cell r="G19">
            <v>1</v>
          </cell>
          <cell r="H19" t="str">
            <v>cum</v>
          </cell>
          <cell r="I19">
            <v>300</v>
          </cell>
        </row>
        <row r="20">
          <cell r="B20">
            <v>90</v>
          </cell>
          <cell r="F20" t="str">
            <v>40 mm SS</v>
          </cell>
          <cell r="G20">
            <v>1</v>
          </cell>
          <cell r="H20" t="str">
            <v>cum</v>
          </cell>
          <cell r="I20">
            <v>215</v>
          </cell>
        </row>
        <row r="21">
          <cell r="B21">
            <v>91</v>
          </cell>
          <cell r="F21" t="str">
            <v>40 to 45 mm IRC</v>
          </cell>
          <cell r="G21">
            <v>1</v>
          </cell>
          <cell r="H21" t="str">
            <v>cum</v>
          </cell>
          <cell r="I21">
            <v>200</v>
          </cell>
        </row>
        <row r="22">
          <cell r="B22">
            <v>92</v>
          </cell>
          <cell r="F22" t="str">
            <v>50 mm SS</v>
          </cell>
          <cell r="G22">
            <v>1</v>
          </cell>
          <cell r="H22" t="str">
            <v>cum</v>
          </cell>
          <cell r="I22">
            <v>150</v>
          </cell>
        </row>
        <row r="23">
          <cell r="B23">
            <v>93</v>
          </cell>
          <cell r="F23" t="str">
            <v>50 to 55mm IRC</v>
          </cell>
          <cell r="G23">
            <v>1</v>
          </cell>
          <cell r="H23" t="str">
            <v>cum</v>
          </cell>
          <cell r="I23">
            <v>120</v>
          </cell>
        </row>
        <row r="24">
          <cell r="B24">
            <v>94</v>
          </cell>
          <cell r="F24" t="str">
            <v>60 mm SS</v>
          </cell>
          <cell r="G24">
            <v>1</v>
          </cell>
          <cell r="H24" t="str">
            <v>cum</v>
          </cell>
          <cell r="I24">
            <v>150</v>
          </cell>
        </row>
        <row r="25">
          <cell r="B25">
            <v>95</v>
          </cell>
          <cell r="F25" t="str">
            <v>60 to 63 mm IRC</v>
          </cell>
          <cell r="G25">
            <v>1</v>
          </cell>
          <cell r="H25" t="str">
            <v>cum</v>
          </cell>
          <cell r="I25">
            <v>110</v>
          </cell>
        </row>
        <row r="26">
          <cell r="B26">
            <v>96</v>
          </cell>
          <cell r="F26" t="str">
            <v>65 mm SS</v>
          </cell>
          <cell r="G26">
            <v>1</v>
          </cell>
          <cell r="H26" t="str">
            <v>cum</v>
          </cell>
          <cell r="I26">
            <v>150</v>
          </cell>
        </row>
        <row r="27">
          <cell r="B27">
            <v>97</v>
          </cell>
          <cell r="F27" t="str">
            <v>65 mm IRC</v>
          </cell>
          <cell r="G27">
            <v>1</v>
          </cell>
          <cell r="H27" t="str">
            <v>cum</v>
          </cell>
          <cell r="I27">
            <v>120</v>
          </cell>
        </row>
        <row r="28">
          <cell r="B28">
            <v>98</v>
          </cell>
          <cell r="F28" t="str">
            <v>75 mm SS</v>
          </cell>
          <cell r="G28">
            <v>1</v>
          </cell>
          <cell r="H28" t="str">
            <v>cum</v>
          </cell>
          <cell r="I28">
            <v>95</v>
          </cell>
        </row>
        <row r="29">
          <cell r="B29">
            <v>99</v>
          </cell>
          <cell r="F29" t="str">
            <v>75 mm IRC</v>
          </cell>
          <cell r="G29">
            <v>1</v>
          </cell>
          <cell r="H29" t="str">
            <v>cum</v>
          </cell>
          <cell r="I29">
            <v>95</v>
          </cell>
        </row>
        <row r="30">
          <cell r="B30">
            <v>100</v>
          </cell>
          <cell r="F30" t="str">
            <v>Blasting</v>
          </cell>
          <cell r="G30">
            <v>1</v>
          </cell>
          <cell r="H30" t="str">
            <v>cum</v>
          </cell>
          <cell r="I30">
            <v>40</v>
          </cell>
        </row>
        <row r="31">
          <cell r="B31">
            <v>101</v>
          </cell>
          <cell r="F31" t="str">
            <v>Metal Crushing</v>
          </cell>
          <cell r="G31">
            <v>1</v>
          </cell>
          <cell r="H31" t="str">
            <v>cum</v>
          </cell>
          <cell r="I31">
            <v>0.25</v>
          </cell>
        </row>
        <row r="32">
          <cell r="B32">
            <v>127</v>
          </cell>
          <cell r="C32">
            <v>9</v>
          </cell>
          <cell r="F32" t="str">
            <v>Gravel</v>
          </cell>
          <cell r="G32">
            <v>1</v>
          </cell>
          <cell r="H32" t="str">
            <v>cum</v>
          </cell>
          <cell r="I32">
            <v>25</v>
          </cell>
        </row>
        <row r="33">
          <cell r="B33">
            <v>128</v>
          </cell>
          <cell r="F33" t="str">
            <v>Quarry rubbish</v>
          </cell>
          <cell r="G33">
            <v>1</v>
          </cell>
          <cell r="H33" t="str">
            <v>cum</v>
          </cell>
          <cell r="I33">
            <v>11</v>
          </cell>
        </row>
        <row r="34">
          <cell r="B34">
            <v>129</v>
          </cell>
          <cell r="F34" t="str">
            <v>Sand for Mortar, Seal coat</v>
          </cell>
          <cell r="G34">
            <v>1</v>
          </cell>
          <cell r="H34" t="str">
            <v>cum</v>
          </cell>
          <cell r="I34">
            <v>50</v>
          </cell>
        </row>
        <row r="35">
          <cell r="B35">
            <v>130</v>
          </cell>
          <cell r="F35" t="str">
            <v>Sand for Filling, Blindage</v>
          </cell>
          <cell r="G35">
            <v>1</v>
          </cell>
          <cell r="H35" t="str">
            <v>cum</v>
          </cell>
          <cell r="I35">
            <v>20</v>
          </cell>
        </row>
        <row r="36">
          <cell r="B36">
            <v>133</v>
          </cell>
          <cell r="C36">
            <v>15</v>
          </cell>
          <cell r="F36" t="str">
            <v>40 mm thick 0.762 m x.457 m</v>
          </cell>
          <cell r="G36">
            <v>1</v>
          </cell>
          <cell r="H36" t="str">
            <v>sqm</v>
          </cell>
          <cell r="I36">
            <v>70</v>
          </cell>
        </row>
        <row r="37">
          <cell r="B37">
            <v>134</v>
          </cell>
          <cell r="C37">
            <v>16</v>
          </cell>
          <cell r="F37" t="str">
            <v>50 mm thick 0.762 m x.457 m</v>
          </cell>
          <cell r="G37">
            <v>1</v>
          </cell>
          <cell r="H37" t="str">
            <v>sqm</v>
          </cell>
          <cell r="I37">
            <v>80</v>
          </cell>
        </row>
        <row r="38">
          <cell r="B38">
            <v>136</v>
          </cell>
          <cell r="F38" t="str">
            <v>25.4 mm thick White</v>
          </cell>
          <cell r="G38">
            <v>10</v>
          </cell>
          <cell r="H38" t="str">
            <v>sqm</v>
          </cell>
          <cell r="I38">
            <v>550</v>
          </cell>
        </row>
        <row r="39">
          <cell r="B39">
            <v>137</v>
          </cell>
          <cell r="F39" t="str">
            <v>25.4 mm thick Blue</v>
          </cell>
          <cell r="G39">
            <v>10</v>
          </cell>
          <cell r="H39" t="str">
            <v>sqm</v>
          </cell>
          <cell r="I39">
            <v>600</v>
          </cell>
        </row>
        <row r="40">
          <cell r="B40">
            <v>138</v>
          </cell>
          <cell r="F40" t="str">
            <v>25.4 mm thick White</v>
          </cell>
          <cell r="G40">
            <v>10</v>
          </cell>
          <cell r="H40" t="str">
            <v>sqm</v>
          </cell>
          <cell r="I40">
            <v>600</v>
          </cell>
        </row>
        <row r="41">
          <cell r="B41">
            <v>139</v>
          </cell>
          <cell r="F41" t="str">
            <v>25.4 mm thick Blue</v>
          </cell>
          <cell r="G41">
            <v>10</v>
          </cell>
          <cell r="H41" t="str">
            <v>sqm</v>
          </cell>
          <cell r="I41">
            <v>700</v>
          </cell>
        </row>
        <row r="42">
          <cell r="B42">
            <v>140</v>
          </cell>
          <cell r="F42" t="str">
            <v>25.4 mm thick White  0.457mx0.457 m</v>
          </cell>
          <cell r="G42">
            <v>10</v>
          </cell>
          <cell r="H42" t="str">
            <v>sqm</v>
          </cell>
          <cell r="I42">
            <v>1000</v>
          </cell>
        </row>
        <row r="43">
          <cell r="B43">
            <v>141</v>
          </cell>
          <cell r="F43" t="str">
            <v>25.4 mm thick Blue  0.457mx0.457 m</v>
          </cell>
          <cell r="G43">
            <v>10</v>
          </cell>
          <cell r="H43" t="str">
            <v>sqm</v>
          </cell>
          <cell r="I43">
            <v>1150</v>
          </cell>
        </row>
        <row r="44">
          <cell r="B44">
            <v>142</v>
          </cell>
          <cell r="C44">
            <v>20</v>
          </cell>
          <cell r="F44" t="str">
            <v>25.4 mm thick   0.457mx0.457 m</v>
          </cell>
          <cell r="G44">
            <v>10</v>
          </cell>
          <cell r="H44" t="str">
            <v>sqm</v>
          </cell>
          <cell r="I44">
            <v>900</v>
          </cell>
        </row>
        <row r="45">
          <cell r="B45">
            <v>143</v>
          </cell>
          <cell r="C45">
            <v>21</v>
          </cell>
          <cell r="F45" t="str">
            <v>25.4 mm thick 0.254mx0.254 m White</v>
          </cell>
          <cell r="G45">
            <v>10</v>
          </cell>
          <cell r="H45" t="str">
            <v>sqm</v>
          </cell>
          <cell r="I45">
            <v>2700</v>
          </cell>
        </row>
        <row r="46">
          <cell r="B46">
            <v>168</v>
          </cell>
          <cell r="F46" t="str">
            <v>Cement Mortar</v>
          </cell>
          <cell r="G46">
            <v>1</v>
          </cell>
          <cell r="H46" t="str">
            <v>cum</v>
          </cell>
          <cell r="I46">
            <v>15</v>
          </cell>
        </row>
        <row r="47">
          <cell r="B47">
            <v>169</v>
          </cell>
          <cell r="F47" t="str">
            <v>By Machine</v>
          </cell>
          <cell r="G47">
            <v>1</v>
          </cell>
          <cell r="H47" t="str">
            <v>cum</v>
          </cell>
          <cell r="I47">
            <v>25</v>
          </cell>
        </row>
        <row r="48">
          <cell r="B48">
            <v>175</v>
          </cell>
          <cell r="F48" t="str">
            <v>White Cement</v>
          </cell>
          <cell r="G48">
            <v>1</v>
          </cell>
          <cell r="H48" t="str">
            <v>kg</v>
          </cell>
          <cell r="I48">
            <v>9</v>
          </cell>
        </row>
        <row r="49">
          <cell r="B49">
            <v>176</v>
          </cell>
          <cell r="F49" t="str">
            <v xml:space="preserve">Scantling below 2m </v>
          </cell>
          <cell r="G49">
            <v>1</v>
          </cell>
          <cell r="H49" t="str">
            <v>cum</v>
          </cell>
          <cell r="I49">
            <v>50000</v>
          </cell>
        </row>
        <row r="50">
          <cell r="B50">
            <v>177</v>
          </cell>
          <cell r="F50" t="str">
            <v xml:space="preserve">Scantling above 2m </v>
          </cell>
          <cell r="G50">
            <v>1</v>
          </cell>
          <cell r="H50" t="str">
            <v>cum</v>
          </cell>
          <cell r="I50">
            <v>52000</v>
          </cell>
        </row>
        <row r="51">
          <cell r="B51">
            <v>178</v>
          </cell>
          <cell r="F51" t="str">
            <v>Planks of all sizes</v>
          </cell>
          <cell r="G51">
            <v>1</v>
          </cell>
          <cell r="H51" t="str">
            <v>cum</v>
          </cell>
          <cell r="I51">
            <v>55000</v>
          </cell>
        </row>
        <row r="52">
          <cell r="B52">
            <v>176</v>
          </cell>
          <cell r="F52" t="str">
            <v xml:space="preserve">Scantling below 2m </v>
          </cell>
          <cell r="G52">
            <v>1</v>
          </cell>
          <cell r="H52" t="str">
            <v>cum</v>
          </cell>
          <cell r="I52">
            <v>40000</v>
          </cell>
        </row>
        <row r="53">
          <cell r="B53">
            <v>177</v>
          </cell>
          <cell r="F53" t="str">
            <v xml:space="preserve">Scantling above 2m </v>
          </cell>
          <cell r="G53">
            <v>1</v>
          </cell>
          <cell r="H53" t="str">
            <v>cum</v>
          </cell>
          <cell r="I53">
            <v>42000</v>
          </cell>
        </row>
        <row r="54">
          <cell r="B54">
            <v>178</v>
          </cell>
          <cell r="F54" t="str">
            <v>Planks of all sizes</v>
          </cell>
          <cell r="G54">
            <v>1</v>
          </cell>
          <cell r="H54" t="str">
            <v>cum</v>
          </cell>
          <cell r="I54">
            <v>45000</v>
          </cell>
        </row>
        <row r="55">
          <cell r="B55">
            <v>187</v>
          </cell>
          <cell r="F55" t="str">
            <v>Steel fabrication</v>
          </cell>
          <cell r="G55">
            <v>1</v>
          </cell>
          <cell r="H55" t="str">
            <v>kg</v>
          </cell>
          <cell r="I55">
            <v>3.25</v>
          </cell>
        </row>
        <row r="56">
          <cell r="B56">
            <v>234</v>
          </cell>
          <cell r="F56" t="str">
            <v>25 mm thick</v>
          </cell>
          <cell r="G56">
            <v>1</v>
          </cell>
          <cell r="H56" t="str">
            <v>sqm</v>
          </cell>
          <cell r="I56">
            <v>80</v>
          </cell>
        </row>
        <row r="57">
          <cell r="B57">
            <v>235</v>
          </cell>
          <cell r="F57" t="str">
            <v>40 mm thick</v>
          </cell>
          <cell r="G57">
            <v>1</v>
          </cell>
          <cell r="H57" t="str">
            <v>sqm</v>
          </cell>
          <cell r="I57">
            <v>105</v>
          </cell>
        </row>
        <row r="58">
          <cell r="B58">
            <v>236</v>
          </cell>
          <cell r="F58" t="str">
            <v>50 mm thick</v>
          </cell>
          <cell r="G58">
            <v>1</v>
          </cell>
          <cell r="H58" t="str">
            <v>sqm</v>
          </cell>
          <cell r="I58">
            <v>140</v>
          </cell>
        </row>
        <row r="59">
          <cell r="B59">
            <v>239</v>
          </cell>
          <cell r="F59" t="str">
            <v>Dry powder Distemper</v>
          </cell>
          <cell r="G59">
            <v>1</v>
          </cell>
          <cell r="H59" t="str">
            <v>kg</v>
          </cell>
          <cell r="I59">
            <v>20</v>
          </cell>
        </row>
        <row r="60">
          <cell r="B60">
            <v>240</v>
          </cell>
          <cell r="F60" t="str">
            <v>Oil bound washable Distemper</v>
          </cell>
          <cell r="G60">
            <v>1</v>
          </cell>
          <cell r="H60" t="str">
            <v>kg</v>
          </cell>
          <cell r="I60">
            <v>60</v>
          </cell>
        </row>
        <row r="61">
          <cell r="B61">
            <v>245</v>
          </cell>
          <cell r="F61" t="str">
            <v>Alluminium paint 1st grade</v>
          </cell>
          <cell r="G61">
            <v>1</v>
          </cell>
          <cell r="H61" t="str">
            <v>litre</v>
          </cell>
          <cell r="I61">
            <v>176</v>
          </cell>
        </row>
        <row r="62">
          <cell r="B62">
            <v>246</v>
          </cell>
          <cell r="F62" t="str">
            <v>Anti corrosive bitument pain (Black) grade -1</v>
          </cell>
          <cell r="G62">
            <v>1</v>
          </cell>
          <cell r="H62" t="str">
            <v>litre</v>
          </cell>
          <cell r="I62">
            <v>250</v>
          </cell>
        </row>
        <row r="63">
          <cell r="B63">
            <v>247</v>
          </cell>
          <cell r="F63" t="str">
            <v>Red oxide Primer Paint grade-I</v>
          </cell>
          <cell r="G63">
            <v>1</v>
          </cell>
          <cell r="H63" t="str">
            <v>litre</v>
          </cell>
          <cell r="I63">
            <v>55</v>
          </cell>
        </row>
        <row r="64">
          <cell r="B64">
            <v>248</v>
          </cell>
          <cell r="F64" t="str">
            <v>Red oxide Primer Paint grade-II</v>
          </cell>
          <cell r="G64">
            <v>1</v>
          </cell>
          <cell r="H64" t="str">
            <v>litre</v>
          </cell>
          <cell r="I64">
            <v>45</v>
          </cell>
        </row>
        <row r="65">
          <cell r="B65">
            <v>249</v>
          </cell>
          <cell r="F65" t="str">
            <v>Synthetic enamel paints in all shades grade-I</v>
          </cell>
          <cell r="G65">
            <v>1</v>
          </cell>
          <cell r="H65" t="str">
            <v>litre</v>
          </cell>
          <cell r="I65">
            <v>130</v>
          </cell>
        </row>
        <row r="66">
          <cell r="B66">
            <v>250</v>
          </cell>
          <cell r="F66" t="str">
            <v>Synthetic enamel paints in all shades grade-II</v>
          </cell>
          <cell r="G66">
            <v>1</v>
          </cell>
          <cell r="H66" t="str">
            <v>litre</v>
          </cell>
          <cell r="I66">
            <v>95</v>
          </cell>
        </row>
        <row r="67">
          <cell r="B67">
            <v>251</v>
          </cell>
          <cell r="F67" t="str">
            <v>Plastic emultion paint grade-I</v>
          </cell>
          <cell r="G67">
            <v>1</v>
          </cell>
          <cell r="H67" t="str">
            <v>litre</v>
          </cell>
          <cell r="I67">
            <v>200</v>
          </cell>
        </row>
        <row r="68">
          <cell r="B68">
            <v>252</v>
          </cell>
          <cell r="C68">
            <v>63</v>
          </cell>
          <cell r="F68" t="str">
            <v>Oil Bound Distemper</v>
          </cell>
          <cell r="G68">
            <v>1</v>
          </cell>
          <cell r="H68" t="str">
            <v>kg</v>
          </cell>
          <cell r="I68">
            <v>40</v>
          </cell>
        </row>
        <row r="69">
          <cell r="B69">
            <v>253</v>
          </cell>
          <cell r="C69">
            <v>64</v>
          </cell>
          <cell r="F69" t="str">
            <v>Water proof cement paint of Superior Quality</v>
          </cell>
          <cell r="G69">
            <v>1</v>
          </cell>
          <cell r="H69" t="str">
            <v>kg</v>
          </cell>
          <cell r="I69">
            <v>30</v>
          </cell>
        </row>
        <row r="70">
          <cell r="B70">
            <v>254</v>
          </cell>
          <cell r="C70">
            <v>65</v>
          </cell>
          <cell r="F70" t="str">
            <v>White lead</v>
          </cell>
          <cell r="G70">
            <v>1</v>
          </cell>
          <cell r="H70" t="str">
            <v>kg</v>
          </cell>
          <cell r="I70">
            <v>50</v>
          </cell>
        </row>
        <row r="71">
          <cell r="B71">
            <v>255</v>
          </cell>
          <cell r="C71">
            <v>66</v>
          </cell>
          <cell r="F71" t="str">
            <v>Marble powder</v>
          </cell>
          <cell r="G71">
            <v>1</v>
          </cell>
          <cell r="H71" t="str">
            <v>kg</v>
          </cell>
          <cell r="I71">
            <v>12.5</v>
          </cell>
        </row>
        <row r="72">
          <cell r="B72">
            <v>256</v>
          </cell>
          <cell r="C72">
            <v>67</v>
          </cell>
          <cell r="F72" t="str">
            <v>Cement Primer grade-I</v>
          </cell>
          <cell r="G72">
            <v>1</v>
          </cell>
          <cell r="H72" t="str">
            <v>kg</v>
          </cell>
          <cell r="I72">
            <v>65</v>
          </cell>
        </row>
        <row r="73">
          <cell r="B73">
            <v>257</v>
          </cell>
          <cell r="F73" t="str">
            <v>Cement Primer grade-II</v>
          </cell>
          <cell r="G73">
            <v>1</v>
          </cell>
          <cell r="H73" t="str">
            <v>kg</v>
          </cell>
          <cell r="I73">
            <v>50</v>
          </cell>
        </row>
        <row r="74">
          <cell r="B74">
            <v>274</v>
          </cell>
          <cell r="D74" t="str">
            <v>b</v>
          </cell>
          <cell r="F74" t="str">
            <v>Fevicol</v>
          </cell>
          <cell r="G74">
            <v>1</v>
          </cell>
          <cell r="H74" t="str">
            <v>kg</v>
          </cell>
          <cell r="I74">
            <v>100</v>
          </cell>
        </row>
        <row r="75">
          <cell r="B75">
            <v>352</v>
          </cell>
          <cell r="D75" t="str">
            <v>a</v>
          </cell>
          <cell r="F75" t="str">
            <v>Clearing heavy jungle</v>
          </cell>
          <cell r="G75">
            <v>10</v>
          </cell>
          <cell r="H75" t="str">
            <v>sqm</v>
          </cell>
          <cell r="I75">
            <v>6</v>
          </cell>
        </row>
        <row r="76">
          <cell r="B76">
            <v>353</v>
          </cell>
          <cell r="D76" t="str">
            <v>b</v>
          </cell>
          <cell r="F76" t="str">
            <v>Clearing Light jungle</v>
          </cell>
          <cell r="G76">
            <v>10</v>
          </cell>
          <cell r="H76" t="str">
            <v>sqm</v>
          </cell>
          <cell r="I76">
            <v>5</v>
          </cell>
        </row>
        <row r="77">
          <cell r="B77">
            <v>354</v>
          </cell>
          <cell r="D77" t="str">
            <v>c</v>
          </cell>
          <cell r="F77" t="str">
            <v>Clearing Scrub jungle</v>
          </cell>
          <cell r="G77">
            <v>10</v>
          </cell>
          <cell r="H77" t="str">
            <v>sqm</v>
          </cell>
          <cell r="I77">
            <v>3</v>
          </cell>
        </row>
        <row r="78">
          <cell r="B78">
            <v>355</v>
          </cell>
          <cell r="D78" t="str">
            <v>d</v>
          </cell>
          <cell r="F78" t="str">
            <v xml:space="preserve">Cleaing Julie flora </v>
          </cell>
          <cell r="G78">
            <v>10</v>
          </cell>
          <cell r="H78" t="str">
            <v>sqm</v>
          </cell>
          <cell r="I78">
            <v>14</v>
          </cell>
        </row>
        <row r="79">
          <cell r="B79">
            <v>408</v>
          </cell>
          <cell r="D79" t="str">
            <v>a</v>
          </cell>
          <cell r="F79" t="str">
            <v>Loamy &amp; Clay soils like BC soils, Red earth &amp; OG SS 302 &amp; 303</v>
          </cell>
          <cell r="G79">
            <v>10</v>
          </cell>
          <cell r="H79" t="str">
            <v>cum</v>
          </cell>
          <cell r="I79">
            <v>235</v>
          </cell>
        </row>
        <row r="80">
          <cell r="B80">
            <v>409</v>
          </cell>
          <cell r="F80" t="str">
            <v>Loamy &amp; Clay soils like BC soils, Red earth &amp; OG SS 301</v>
          </cell>
          <cell r="G80">
            <v>10</v>
          </cell>
          <cell r="H80" t="str">
            <v>cum</v>
          </cell>
          <cell r="I80">
            <v>215</v>
          </cell>
        </row>
        <row r="81">
          <cell r="B81">
            <v>412</v>
          </cell>
          <cell r="F81" t="str">
            <v>Hard Gravelly Soils SS 302 &amp; 303</v>
          </cell>
          <cell r="G81">
            <v>10</v>
          </cell>
          <cell r="H81" t="str">
            <v>cum</v>
          </cell>
          <cell r="I81">
            <v>250</v>
          </cell>
        </row>
        <row r="82">
          <cell r="B82">
            <v>413</v>
          </cell>
          <cell r="F82" t="str">
            <v>Hard Gravelly Soils SS 301</v>
          </cell>
          <cell r="G82">
            <v>10</v>
          </cell>
          <cell r="H82" t="str">
            <v>cum</v>
          </cell>
          <cell r="I82">
            <v>230</v>
          </cell>
        </row>
        <row r="83">
          <cell r="B83">
            <v>459</v>
          </cell>
          <cell r="C83">
            <v>35</v>
          </cell>
          <cell r="F83" t="str">
            <v>Vibrating Concrete</v>
          </cell>
          <cell r="G83">
            <v>1</v>
          </cell>
          <cell r="H83" t="str">
            <v>cum</v>
          </cell>
          <cell r="I83">
            <v>22.4</v>
          </cell>
        </row>
        <row r="84">
          <cell r="B84">
            <v>460</v>
          </cell>
          <cell r="C84">
            <v>36</v>
          </cell>
          <cell r="F84" t="str">
            <v>Machine mixing Concrete</v>
          </cell>
          <cell r="G84">
            <v>1</v>
          </cell>
          <cell r="H84" t="str">
            <v>cum</v>
          </cell>
          <cell r="I84">
            <v>21.8</v>
          </cell>
        </row>
        <row r="85">
          <cell r="B85">
            <v>461</v>
          </cell>
          <cell r="C85">
            <v>37</v>
          </cell>
          <cell r="F85" t="str">
            <v>Power for Mixer</v>
          </cell>
          <cell r="G85">
            <v>1</v>
          </cell>
          <cell r="H85" t="str">
            <v>cum</v>
          </cell>
          <cell r="I85">
            <v>14.5</v>
          </cell>
        </row>
        <row r="86">
          <cell r="B86">
            <v>495</v>
          </cell>
          <cell r="C86">
            <v>40</v>
          </cell>
          <cell r="D86" t="str">
            <v>a</v>
          </cell>
          <cell r="F86" t="str">
            <v>First Floor</v>
          </cell>
          <cell r="G86">
            <v>1</v>
          </cell>
          <cell r="H86" t="str">
            <v>cum</v>
          </cell>
          <cell r="I86">
            <v>22</v>
          </cell>
        </row>
        <row r="87">
          <cell r="B87">
            <v>496</v>
          </cell>
          <cell r="D87" t="str">
            <v>b</v>
          </cell>
          <cell r="F87" t="str">
            <v>Second Floor</v>
          </cell>
          <cell r="G87">
            <v>1</v>
          </cell>
          <cell r="H87" t="str">
            <v>cum</v>
          </cell>
          <cell r="I87">
            <v>27</v>
          </cell>
        </row>
        <row r="88">
          <cell r="B88">
            <v>497</v>
          </cell>
          <cell r="D88" t="str">
            <v>c</v>
          </cell>
          <cell r="F88" t="str">
            <v>Third Floor</v>
          </cell>
          <cell r="G88">
            <v>1</v>
          </cell>
          <cell r="H88" t="str">
            <v>cum</v>
          </cell>
          <cell r="I88">
            <v>37</v>
          </cell>
        </row>
        <row r="89">
          <cell r="B89">
            <v>498</v>
          </cell>
          <cell r="D89" t="str">
            <v>d</v>
          </cell>
          <cell r="F89" t="str">
            <v>Each Additional Floor</v>
          </cell>
          <cell r="G89">
            <v>1</v>
          </cell>
          <cell r="H89" t="str">
            <v>cum</v>
          </cell>
          <cell r="I89">
            <v>16</v>
          </cell>
        </row>
        <row r="90">
          <cell r="B90">
            <v>499</v>
          </cell>
          <cell r="D90" t="str">
            <v>a</v>
          </cell>
          <cell r="F90" t="str">
            <v>1st &amp; 2nd Floor</v>
          </cell>
          <cell r="G90">
            <v>10</v>
          </cell>
          <cell r="H90" t="str">
            <v>sqm</v>
          </cell>
          <cell r="I90">
            <v>25</v>
          </cell>
        </row>
        <row r="91">
          <cell r="B91">
            <v>500</v>
          </cell>
          <cell r="D91" t="str">
            <v>b</v>
          </cell>
          <cell r="F91" t="str">
            <v>2nd &amp; 3rd Floor</v>
          </cell>
          <cell r="G91">
            <v>10</v>
          </cell>
          <cell r="H91" t="str">
            <v>sqm</v>
          </cell>
          <cell r="I91">
            <v>50</v>
          </cell>
        </row>
        <row r="92">
          <cell r="B92">
            <v>501</v>
          </cell>
          <cell r="D92" t="str">
            <v>c</v>
          </cell>
          <cell r="F92" t="str">
            <v>3rd &amp; 4th Floor</v>
          </cell>
          <cell r="G92">
            <v>10</v>
          </cell>
          <cell r="H92" t="str">
            <v>sqm</v>
          </cell>
          <cell r="I92">
            <v>75</v>
          </cell>
        </row>
        <row r="93">
          <cell r="B93">
            <v>502</v>
          </cell>
          <cell r="D93" t="str">
            <v>d</v>
          </cell>
          <cell r="F93" t="str">
            <v>Each Additional Floor</v>
          </cell>
          <cell r="G93">
            <v>10</v>
          </cell>
          <cell r="H93" t="str">
            <v>sqm</v>
          </cell>
          <cell r="I93">
            <v>18</v>
          </cell>
        </row>
        <row r="94">
          <cell r="B94">
            <v>503</v>
          </cell>
          <cell r="D94" t="str">
            <v>a</v>
          </cell>
          <cell r="F94" t="str">
            <v>upto 150 mm depth</v>
          </cell>
          <cell r="G94">
            <v>10</v>
          </cell>
          <cell r="H94" t="str">
            <v>sqm</v>
          </cell>
          <cell r="I94">
            <v>525</v>
          </cell>
        </row>
        <row r="95">
          <cell r="B95">
            <v>504</v>
          </cell>
          <cell r="D95" t="str">
            <v>b</v>
          </cell>
          <cell r="F95" t="str">
            <v>above 150 mm depth and upto 300 mm depth</v>
          </cell>
          <cell r="G95">
            <v>10</v>
          </cell>
          <cell r="H95" t="str">
            <v>sqm</v>
          </cell>
          <cell r="I95">
            <v>850</v>
          </cell>
        </row>
        <row r="96">
          <cell r="B96">
            <v>510</v>
          </cell>
          <cell r="D96" t="str">
            <v>g</v>
          </cell>
          <cell r="E96" t="str">
            <v xml:space="preserve">i </v>
          </cell>
          <cell r="F96" t="str">
            <v>0.60 m width</v>
          </cell>
          <cell r="G96">
            <v>1</v>
          </cell>
          <cell r="H96" t="str">
            <v>rmt</v>
          </cell>
          <cell r="I96">
            <v>25</v>
          </cell>
        </row>
        <row r="97">
          <cell r="B97">
            <v>511</v>
          </cell>
          <cell r="D97" t="str">
            <v>g</v>
          </cell>
          <cell r="E97" t="str">
            <v>ii</v>
          </cell>
          <cell r="F97" t="str">
            <v>0.80 m width</v>
          </cell>
          <cell r="G97">
            <v>1</v>
          </cell>
          <cell r="H97" t="str">
            <v>rmt</v>
          </cell>
          <cell r="I97">
            <v>30</v>
          </cell>
        </row>
        <row r="98">
          <cell r="B98">
            <v>512</v>
          </cell>
          <cell r="D98" t="str">
            <v>g</v>
          </cell>
          <cell r="E98" t="str">
            <v>iii</v>
          </cell>
          <cell r="F98" t="str">
            <v>1.00 m width</v>
          </cell>
          <cell r="G98">
            <v>1</v>
          </cell>
          <cell r="H98" t="str">
            <v>rmt</v>
          </cell>
          <cell r="I98">
            <v>35</v>
          </cell>
        </row>
        <row r="99">
          <cell r="B99">
            <v>513</v>
          </cell>
          <cell r="D99" t="str">
            <v>h</v>
          </cell>
          <cell r="F99" t="str">
            <v>T.Beams</v>
          </cell>
          <cell r="G99">
            <v>1</v>
          </cell>
          <cell r="H99" t="str">
            <v>cum</v>
          </cell>
          <cell r="I99">
            <v>650</v>
          </cell>
        </row>
        <row r="100">
          <cell r="B100">
            <v>514</v>
          </cell>
          <cell r="F100" t="str">
            <v>Columns, Rectangular beams, L.Beams</v>
          </cell>
          <cell r="G100">
            <v>1</v>
          </cell>
          <cell r="H100" t="str">
            <v>cum</v>
          </cell>
          <cell r="I100">
            <v>550</v>
          </cell>
        </row>
        <row r="101">
          <cell r="B101">
            <v>515</v>
          </cell>
          <cell r="F101" t="str">
            <v>Templates, Bed blocks,Footings</v>
          </cell>
          <cell r="G101">
            <v>1</v>
          </cell>
          <cell r="H101" t="str">
            <v>cum</v>
          </cell>
          <cell r="I101">
            <v>330</v>
          </cell>
        </row>
        <row r="102">
          <cell r="B102">
            <v>518</v>
          </cell>
          <cell r="F102" t="str">
            <v>Lintels, Plinth Beams</v>
          </cell>
          <cell r="G102">
            <v>1</v>
          </cell>
          <cell r="H102" t="str">
            <v>cum</v>
          </cell>
          <cell r="I102">
            <v>450</v>
          </cell>
        </row>
        <row r="103">
          <cell r="B103">
            <v>519</v>
          </cell>
          <cell r="F103" t="str">
            <v>Slabs above 300 mm depth</v>
          </cell>
          <cell r="G103">
            <v>1</v>
          </cell>
          <cell r="H103" t="str">
            <v>cum</v>
          </cell>
          <cell r="I103">
            <v>520</v>
          </cell>
        </row>
        <row r="104">
          <cell r="B104">
            <v>521</v>
          </cell>
          <cell r="D104" t="str">
            <v>a</v>
          </cell>
          <cell r="F104" t="str">
            <v>For mass concrete Piers, Abutments and steining well curb well caps etc.,</v>
          </cell>
          <cell r="G104">
            <v>1</v>
          </cell>
          <cell r="H104" t="str">
            <v>cum</v>
          </cell>
          <cell r="I104">
            <v>380</v>
          </cell>
        </row>
        <row r="105">
          <cell r="B105">
            <v>522</v>
          </cell>
          <cell r="F105" t="str">
            <v>For RCC Piers, Abutments, Wings, Well steining weel curbs, well Caps etc.,</v>
          </cell>
          <cell r="G105">
            <v>1</v>
          </cell>
          <cell r="H105" t="str">
            <v>cum</v>
          </cell>
          <cell r="I105">
            <v>500</v>
          </cell>
        </row>
        <row r="106">
          <cell r="B106">
            <v>523</v>
          </cell>
          <cell r="F106" t="str">
            <v>For RCC Deck Slabs</v>
          </cell>
          <cell r="G106">
            <v>1</v>
          </cell>
          <cell r="H106" t="str">
            <v>cum</v>
          </cell>
          <cell r="I106">
            <v>950</v>
          </cell>
        </row>
        <row r="107">
          <cell r="B107">
            <v>524</v>
          </cell>
          <cell r="F107" t="str">
            <v>For RCC beams</v>
          </cell>
          <cell r="G107">
            <v>1</v>
          </cell>
          <cell r="H107" t="str">
            <v>cum</v>
          </cell>
          <cell r="I107">
            <v>1150</v>
          </cell>
        </row>
        <row r="108">
          <cell r="B108">
            <v>525</v>
          </cell>
          <cell r="F108" t="str">
            <v>RCC hand rails</v>
          </cell>
          <cell r="G108">
            <v>1</v>
          </cell>
          <cell r="H108" t="str">
            <v>cum</v>
          </cell>
          <cell r="I108">
            <v>1250</v>
          </cell>
        </row>
        <row r="109">
          <cell r="B109">
            <v>526</v>
          </cell>
          <cell r="F109" t="str">
            <v>CC pavements, Wearing Coats, approach slabs guide stone JM stone etc.</v>
          </cell>
          <cell r="G109">
            <v>1</v>
          </cell>
          <cell r="H109" t="str">
            <v>cum</v>
          </cell>
          <cell r="I109">
            <v>95</v>
          </cell>
        </row>
        <row r="110">
          <cell r="B110">
            <v>555</v>
          </cell>
          <cell r="D110" t="str">
            <v>a</v>
          </cell>
          <cell r="F110" t="str">
            <v>250 mm dia</v>
          </cell>
          <cell r="G110">
            <v>1</v>
          </cell>
          <cell r="H110" t="str">
            <v>rmt</v>
          </cell>
          <cell r="I110">
            <v>8</v>
          </cell>
        </row>
        <row r="111">
          <cell r="B111">
            <v>556</v>
          </cell>
          <cell r="D111" t="str">
            <v>b</v>
          </cell>
          <cell r="F111" t="str">
            <v>300 mm dia</v>
          </cell>
          <cell r="G111">
            <v>1</v>
          </cell>
          <cell r="H111" t="str">
            <v>rmt</v>
          </cell>
          <cell r="I111">
            <v>11</v>
          </cell>
        </row>
        <row r="112">
          <cell r="B112">
            <v>557</v>
          </cell>
          <cell r="D112" t="str">
            <v>c</v>
          </cell>
          <cell r="F112" t="str">
            <v>450 mm dia</v>
          </cell>
          <cell r="G112">
            <v>1</v>
          </cell>
          <cell r="H112" t="str">
            <v>rmt</v>
          </cell>
          <cell r="I112">
            <v>15</v>
          </cell>
        </row>
        <row r="113">
          <cell r="B113">
            <v>558</v>
          </cell>
          <cell r="D113" t="str">
            <v>d</v>
          </cell>
          <cell r="F113" t="str">
            <v>600 mm dia</v>
          </cell>
          <cell r="G113">
            <v>1</v>
          </cell>
          <cell r="H113" t="str">
            <v>rmt</v>
          </cell>
          <cell r="I113">
            <v>25</v>
          </cell>
        </row>
        <row r="114">
          <cell r="B114">
            <v>559</v>
          </cell>
          <cell r="D114" t="str">
            <v>e</v>
          </cell>
          <cell r="F114" t="str">
            <v>750 mm dia</v>
          </cell>
          <cell r="G114">
            <v>1</v>
          </cell>
          <cell r="H114" t="str">
            <v>rmt</v>
          </cell>
          <cell r="I114">
            <v>30</v>
          </cell>
        </row>
        <row r="115">
          <cell r="B115">
            <v>560</v>
          </cell>
          <cell r="D115" t="str">
            <v>f</v>
          </cell>
          <cell r="F115" t="str">
            <v>800 mm dia</v>
          </cell>
          <cell r="G115">
            <v>1</v>
          </cell>
          <cell r="H115" t="str">
            <v>rmt</v>
          </cell>
          <cell r="I115">
            <v>35</v>
          </cell>
        </row>
        <row r="116">
          <cell r="B116">
            <v>561</v>
          </cell>
          <cell r="D116" t="str">
            <v>g</v>
          </cell>
          <cell r="F116" t="str">
            <v>1000 mm dia</v>
          </cell>
          <cell r="G116">
            <v>1</v>
          </cell>
          <cell r="H116" t="str">
            <v>rmt</v>
          </cell>
          <cell r="I116">
            <v>40</v>
          </cell>
        </row>
        <row r="117">
          <cell r="B117">
            <v>562</v>
          </cell>
          <cell r="D117" t="str">
            <v>h</v>
          </cell>
          <cell r="F117" t="str">
            <v>1220 mm dia</v>
          </cell>
          <cell r="G117">
            <v>1</v>
          </cell>
          <cell r="H117" t="str">
            <v>rmt</v>
          </cell>
          <cell r="I117">
            <v>50</v>
          </cell>
        </row>
        <row r="118">
          <cell r="B118">
            <v>563</v>
          </cell>
          <cell r="D118" t="str">
            <v>a</v>
          </cell>
          <cell r="F118" t="str">
            <v>40 mm</v>
          </cell>
          <cell r="G118">
            <v>1</v>
          </cell>
          <cell r="H118" t="str">
            <v>sqm</v>
          </cell>
          <cell r="I118">
            <v>29</v>
          </cell>
        </row>
        <row r="119">
          <cell r="B119">
            <v>564</v>
          </cell>
          <cell r="D119" t="str">
            <v>b</v>
          </cell>
          <cell r="F119" t="str">
            <v>50 mm</v>
          </cell>
          <cell r="G119">
            <v>1</v>
          </cell>
          <cell r="H119" t="str">
            <v>sqm</v>
          </cell>
          <cell r="I119">
            <v>31</v>
          </cell>
        </row>
        <row r="120">
          <cell r="B120">
            <v>565</v>
          </cell>
          <cell r="D120" t="str">
            <v>c</v>
          </cell>
          <cell r="F120" t="str">
            <v>75 mm</v>
          </cell>
          <cell r="G120">
            <v>1</v>
          </cell>
          <cell r="H120" t="str">
            <v>sqm</v>
          </cell>
          <cell r="I120">
            <v>34</v>
          </cell>
        </row>
        <row r="121">
          <cell r="B121">
            <v>566</v>
          </cell>
          <cell r="D121" t="str">
            <v>d</v>
          </cell>
          <cell r="F121" t="str">
            <v>100 mm</v>
          </cell>
          <cell r="G121">
            <v>1</v>
          </cell>
          <cell r="H121" t="str">
            <v>sqm</v>
          </cell>
          <cell r="I121">
            <v>36</v>
          </cell>
        </row>
        <row r="122">
          <cell r="B122">
            <v>570</v>
          </cell>
          <cell r="C122">
            <v>52</v>
          </cell>
          <cell r="F122" t="str">
            <v>Picking 50mm to 100mm old metalled surface and sectioning</v>
          </cell>
          <cell r="G122">
            <v>10</v>
          </cell>
          <cell r="H122" t="str">
            <v>sqm</v>
          </cell>
          <cell r="I122">
            <v>10</v>
          </cell>
        </row>
        <row r="123">
          <cell r="B123">
            <v>571</v>
          </cell>
          <cell r="C123">
            <v>53</v>
          </cell>
          <cell r="F123" t="str">
            <v>Picking gravelled surface 25mm deep and levelling and sectioning</v>
          </cell>
          <cell r="G123">
            <v>10</v>
          </cell>
          <cell r="H123" t="str">
            <v>sqm</v>
          </cell>
          <cell r="I123">
            <v>2.5</v>
          </cell>
        </row>
        <row r="124">
          <cell r="B124">
            <v>572</v>
          </cell>
          <cell r="C124">
            <v>54</v>
          </cell>
          <cell r="F124" t="str">
            <v>Picking existing BT survace and removal of chips</v>
          </cell>
          <cell r="G124">
            <v>10</v>
          </cell>
          <cell r="H124" t="str">
            <v>sqm</v>
          </cell>
          <cell r="I124">
            <v>9.5</v>
          </cell>
        </row>
      </sheetData>
      <sheetData sheetId="1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row>
        <row r="8">
          <cell r="J8">
            <v>822</v>
          </cell>
        </row>
        <row r="9">
          <cell r="J9">
            <v>1036</v>
          </cell>
        </row>
        <row r="11">
          <cell r="J11">
            <v>620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p"/>
      <sheetName val="data_new"/>
      <sheetName val="lead-st"/>
      <sheetName val="v"/>
      <sheetName val="r"/>
      <sheetName val="l"/>
      <sheetName val="Data.F8.BTR"/>
      <sheetName val="leads"/>
      <sheetName val="rdamdata"/>
      <sheetName val="Lead statement ss5"/>
      <sheetName val="Lead_statement_ss5"/>
      <sheetName val="Material"/>
      <sheetName val="Plant &amp;  Machinery"/>
      <sheetName val="Data_F8_BTR"/>
      <sheetName val="Plant_&amp;__Machinery"/>
      <sheetName val="Labour"/>
      <sheetName val="DATA"/>
      <sheetName val="HDPE"/>
      <sheetName val="DI"/>
      <sheetName val="pvc"/>
      <sheetName val="ssr-rates"/>
      <sheetName val="Lead"/>
      <sheetName val="data existing_do not delete"/>
      <sheetName val="DATA_PRG"/>
      <sheetName val="Rates-May-14"/>
      <sheetName val="t_prsr"/>
      <sheetName val="wh"/>
      <sheetName val="clvrt_data"/>
      <sheetName val="Sheet1"/>
      <sheetName val="Nspt-smp-final-ORIGINAL"/>
      <sheetName val="TOP SLAB-beams"/>
      <sheetName val="int-Dia-pvc"/>
      <sheetName val="Plant 㫨  Machinery"/>
      <sheetName val="Plant_㫨__Machinery"/>
      <sheetName val="Data_F8_BTR3"/>
      <sheetName val="Plant_&amp;__Machinery3"/>
      <sheetName val="Lead_statement_ss53"/>
      <sheetName val="Data_F8_BTR1"/>
      <sheetName val="Plant_&amp;__Machinery1"/>
      <sheetName val="Lead_statement_ss51"/>
      <sheetName val="Data_F8_BTR2"/>
      <sheetName val="Plant_&amp;__Machinery2"/>
      <sheetName val="Lead_statement_ss52"/>
      <sheetName val="Rates"/>
      <sheetName val="PH data"/>
      <sheetName val="Common "/>
      <sheetName val="MRATES"/>
      <sheetName val="Works"/>
      <sheetName val="RMR"/>
      <sheetName val="General"/>
      <sheetName val="Lɥad"/>
      <sheetName val="id"/>
      <sheetName val="Bitumen trunk"/>
      <sheetName val="Feeder"/>
      <sheetName val="R99 etc"/>
      <sheetName val="Trunk unpaved"/>
      <sheetName val="m"/>
      <sheetName val="Level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water-hammar-strenght"/>
      <sheetName val="hdpe weights"/>
      <sheetName val="PVC weights"/>
      <sheetName val="0000000000000"/>
      <sheetName val="SSR"/>
      <sheetName val="VC 80"/>
      <sheetName val="VC 450"/>
      <sheetName val="hdpe_basic"/>
      <sheetName val="pvc_basic"/>
      <sheetName val="Ins &amp; Bonds"/>
      <sheetName val="A-3.1"/>
      <sheetName val="Client req"/>
      <sheetName val="MRoad data"/>
      <sheetName val="Delivery mains"/>
      <sheetName val="bundqty"/>
      <sheetName val="CONST"/>
      <sheetName val="PROCTOR"/>
      <sheetName val="PUMP_DATA"/>
      <sheetName val="C-data"/>
      <sheetName val="detls"/>
      <sheetName val="Sheet2"/>
      <sheetName val="Sheet3"/>
      <sheetName val="Sheet1 (2)"/>
      <sheetName val="wt of CID joint"/>
      <sheetName val="AC DAta"/>
      <sheetName val="Pipe Pilne MAch"/>
      <sheetName val="Sheet4"/>
      <sheetName val="Indurhty"/>
      <sheetName val="Indurhty 2016-17"/>
      <sheetName val="Sheet5"/>
      <sheetName val="1"/>
      <sheetName val="2"/>
      <sheetName val="3"/>
      <sheetName val="4"/>
      <sheetName val="Tees"/>
      <sheetName val="RWS"/>
      <sheetName val="Entry"/>
      <sheetName val="Rates SSR 2008-09"/>
      <sheetName val="index"/>
      <sheetName val="maya"/>
      <sheetName val="Specification"/>
      <sheetName val="Specification report"/>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Estimate "/>
      <sheetName val="banilad"/>
      <sheetName val="SECPROP"/>
      <sheetName val="CABLENOS."/>
      <sheetName val="Main sheet"/>
      <sheetName val="final abstract"/>
      <sheetName val="BOQ (2)"/>
      <sheetName val="RMR.PS"/>
      <sheetName val="BTR.PS"/>
      <sheetName val="Road data.PS"/>
      <sheetName val="Road data-TDR"/>
      <sheetName val="Abs"/>
      <sheetName val="X-2"/>
      <sheetName val="BTR"/>
      <sheetName val="Road Detail Est."/>
      <sheetName val="FORM-W3"/>
      <sheetName val="Cash2"/>
      <sheetName val="Design"/>
      <sheetName val="Usage"/>
      <sheetName val="Cover"/>
      <sheetName val="Exp"/>
      <sheetName val="A 3_7"/>
      <sheetName val="BWSCPlt"/>
      <sheetName val="CI"/>
      <sheetName val="G.R.P"/>
      <sheetName val="PSC REVISED"/>
      <sheetName val="Quarry"/>
      <sheetName val="Line"/>
      <sheetName val="CRUST"/>
      <sheetName val="QDTS"/>
      <sheetName val="Abs_CD_2"/>
      <sheetName val="road est"/>
      <sheetName val="ECV"/>
      <sheetName val="DATA SHEET"/>
      <sheetName val="ANAL-PIPE LINE"/>
      <sheetName val="MS Pipe Working"/>
      <sheetName val="wh_data"/>
      <sheetName val="wh_data_R"/>
      <sheetName val="CPHEEO"/>
      <sheetName val="input"/>
      <sheetName val="civ data"/>
      <sheetName val="HDPE-pipe-rates"/>
      <sheetName val="pvc-pipe-rates"/>
      <sheetName val="650kL-design-final"/>
      <sheetName val="_5wgdhabfinal00_01"/>
      <sheetName val="SPT vs PHI"/>
      <sheetName val="PS1"/>
      <sheetName val="Rate Analysis"/>
      <sheetName val="Data_F8_BTR4"/>
      <sheetName val="Plant_&amp;__Machinery4"/>
      <sheetName val="Lead_statement_ss54"/>
      <sheetName val="data_existing_do_not_delete3"/>
      <sheetName val="TOP_SLAB-beams"/>
      <sheetName val="Plant_㫨__Machinery1"/>
      <sheetName val="Common_"/>
      <sheetName val="Bitumen_trunk3"/>
      <sheetName val="R99_etc3"/>
      <sheetName val="Trunk_unpaved3"/>
      <sheetName val="abs_road3"/>
      <sheetName val="Road_data3"/>
      <sheetName val="Class_IV_Qtr__Ele3"/>
      <sheetName val="Bridge_Data_2005-063"/>
      <sheetName val="Lead_statement3"/>
      <sheetName val="GROUND_FLOOR3"/>
      <sheetName val="hdpe_weights"/>
      <sheetName val="PVC_weights"/>
      <sheetName val="VC_80"/>
      <sheetName val="VC_450"/>
      <sheetName val="PH_data"/>
      <sheetName val="Delivery_mains"/>
      <sheetName val="Ins_&amp;_Bonds"/>
      <sheetName val="A-3_1"/>
      <sheetName val="Client_req"/>
      <sheetName val="Specification_report"/>
      <sheetName val="1-Pop_Proj"/>
      <sheetName val="Estimate_"/>
      <sheetName val="CABLENOS_"/>
      <sheetName val="Main_sheet"/>
      <sheetName val="MRoad_data"/>
      <sheetName val="final_abstract"/>
      <sheetName val="Sheet1_(2)"/>
      <sheetName val="wt_of_CID_joint"/>
      <sheetName val="AC_DAta"/>
      <sheetName val="Pipe_Pilne_MAch"/>
      <sheetName val="Indurhty_2016-17"/>
      <sheetName val="Rates_SSR_2008-09"/>
      <sheetName val="RMR_PS"/>
      <sheetName val="BTR_PS"/>
      <sheetName val="Road_data_PS"/>
      <sheetName val="Road_data-TDR"/>
      <sheetName val="BOQ_(2)"/>
      <sheetName val="Data_F8_BTR5"/>
      <sheetName val="Plant_&amp;__Machinery5"/>
      <sheetName val="Lead_statement_ss55"/>
      <sheetName val="data_existing_do_not_delete4"/>
      <sheetName val="TOP_SLAB-beams1"/>
      <sheetName val="Plant_㫨__Machinery2"/>
      <sheetName val="PH_data1"/>
      <sheetName val="Bitumen_trunk4"/>
      <sheetName val="R99_etc4"/>
      <sheetName val="Trunk_unpaved4"/>
      <sheetName val="abs_road4"/>
      <sheetName val="Road_data4"/>
      <sheetName val="Class_IV_Qtr__Ele4"/>
      <sheetName val="Bridge_Data_2005-064"/>
      <sheetName val="Lead_statement4"/>
      <sheetName val="GROUND_FLOOR4"/>
      <sheetName val="hdpe_weights1"/>
      <sheetName val="PVC_weights1"/>
      <sheetName val="VC_801"/>
      <sheetName val="VC_4501"/>
      <sheetName val="Rates_SSR_2008-091"/>
      <sheetName val="Ins_&amp;_Bonds1"/>
      <sheetName val="A-3_11"/>
      <sheetName val="Client_req1"/>
      <sheetName val="MRoad_data1"/>
      <sheetName val="Sheet1_(2)1"/>
      <sheetName val="wt_of_CID_joint1"/>
      <sheetName val="AC_DAta1"/>
      <sheetName val="Pipe_Pilne_MAch1"/>
      <sheetName val="Indurhty_2016-171"/>
      <sheetName val="Delivery_mains1"/>
      <sheetName val="Common_1"/>
      <sheetName val="Specification_report1"/>
      <sheetName val="1-Pop_Proj1"/>
      <sheetName val="Estimate_1"/>
      <sheetName val="CABLENOS_1"/>
      <sheetName val="Main_sheet1"/>
      <sheetName val="final_abstract1"/>
      <sheetName val="G_R_P"/>
      <sheetName val="PSC_REVISED"/>
      <sheetName val="road_est"/>
      <sheetName val="A_3_7"/>
      <sheetName val="DATA_SHEET"/>
      <sheetName val="ANAL-PIPE_LINE"/>
      <sheetName val="MS_Pipe_Working"/>
      <sheetName val="civ_data"/>
      <sheetName val="SPT_vs_PHI"/>
      <sheetName val="Rate_Analysis"/>
      <sheetName val="Road_Detail_Est_"/>
      <sheetName val="gen_abstrct"/>
      <sheetName val="sand"/>
      <sheetName val="stone"/>
      <sheetName val="Mix_Design"/>
      <sheetName val="Cost_of_O_&amp;_O"/>
      <sheetName val="WATER-HAMMER"/>
      <sheetName val="Mactan"/>
      <sheetName val="Mandaue"/>
      <sheetName val="Data-ELSR"/>
      <sheetName val="Bed_Class"/>
      <sheetName val="CPIPE"/>
      <sheetName val="CPIPE2"/>
      <sheetName val="Cs"/>
      <sheetName val="DVALUE"/>
      <sheetName val="THK"/>
      <sheetName val="20kL-design-final"/>
      <sheetName val="Bill-12"/>
      <sheetName val="sup_dat"/>
      <sheetName val="Detail_In_Door_Stad"/>
      <sheetName val="IDCCALHYD_GOO"/>
      <sheetName val="Detailed"/>
      <sheetName val="concrete"/>
      <sheetName val="Civil_Boq"/>
      <sheetName val="Summary"/>
      <sheetName val="DATA_2021-22"/>
      <sheetName val="Staff_Civil_o&amp;m_draft_policy"/>
      <sheetName val="LEAD_S_10-11"/>
      <sheetName val="Convey"/>
      <sheetName val="C_D_Abs_Est_"/>
      <sheetName val="SALIENT"/>
      <sheetName val="gen"/>
      <sheetName val="10"/>
      <sheetName val="11"/>
      <sheetName val="12"/>
      <sheetName val="2A"/>
      <sheetName val="2B"/>
      <sheetName val="2C"/>
      <sheetName val="2D"/>
      <sheetName val="2E"/>
      <sheetName val="2F"/>
      <sheetName val="2G"/>
      <sheetName val="2H"/>
      <sheetName val="3A"/>
      <sheetName val="3B"/>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4"/>
      <sheetName val="TBAL9697_-group_wise__sdpl"/>
      <sheetName val="p&amp;m"/>
      <sheetName val="Staff_Acco_"/>
      <sheetName val="Cd"/>
      <sheetName val="SewerCAD_MH_Data"/>
      <sheetName val="Design_2040_Design_Flows-(1)"/>
      <sheetName val="SewerCAD_Pipe_Data-Actual_2040"/>
      <sheetName val="CONNECT"/>
      <sheetName val="analysis"/>
      <sheetName val="not_req_3"/>
      <sheetName val="nodes"/>
      <sheetName val="int-Dia"/>
      <sheetName val="habs-list"/>
      <sheetName val="Data_F8_BTR6"/>
      <sheetName val="Lead_statement_ss56"/>
      <sheetName val="Plant_&amp;__Machinery6"/>
      <sheetName val="data_existing_do_not_delete5"/>
      <sheetName val="TOP_SLAB-beams2"/>
      <sheetName val="Plant_㫨__Machinery3"/>
      <sheetName val="PH_data2"/>
      <sheetName val="Common_2"/>
      <sheetName val="hdpe_weights2"/>
      <sheetName val="PVC_weights2"/>
      <sheetName val="VC_802"/>
      <sheetName val="VC_4502"/>
      <sheetName val="Ins_&amp;_Bonds2"/>
      <sheetName val="A-3_12"/>
      <sheetName val="Client_req2"/>
      <sheetName val="MRoad_data2"/>
      <sheetName val="Bitumen_trunk5"/>
      <sheetName val="R99_etc5"/>
      <sheetName val="Trunk_unpaved5"/>
      <sheetName val="abs_road5"/>
      <sheetName val="Road_data5"/>
      <sheetName val="Class_IV_Qtr__Ele5"/>
      <sheetName val="Bridge_Data_2005-065"/>
      <sheetName val="Lead_statement5"/>
      <sheetName val="GROUND_FLOOR5"/>
      <sheetName val="Sheet1_(2)2"/>
      <sheetName val="wt_of_CID_joint2"/>
      <sheetName val="AC_DAta2"/>
      <sheetName val="Pipe_Pilne_MAch2"/>
      <sheetName val="Indurhty_2016-172"/>
      <sheetName val="Delivery_mains2"/>
      <sheetName val="RMR_PS1"/>
      <sheetName val="BTR_PS1"/>
      <sheetName val="Road_data_PS1"/>
      <sheetName val="Road_data-TDR1"/>
      <sheetName val="Specification_report2"/>
      <sheetName val="1-Pop_Proj2"/>
      <sheetName val="Estimate_2"/>
      <sheetName val="CABLENOS_2"/>
      <sheetName val="Main_sheet2"/>
      <sheetName val="final_abstract2"/>
      <sheetName val="BOQ_(2)1"/>
      <sheetName val="G_R_P1"/>
      <sheetName val="PSC_REVISED1"/>
      <sheetName val="road_est1"/>
      <sheetName val="A_3_71"/>
      <sheetName val="DATA_SHEET1"/>
      <sheetName val="ANAL-PIPE_LINE1"/>
      <sheetName val="MS_Pipe_Working1"/>
      <sheetName val="civ_data1"/>
      <sheetName val="SPT_vs_PHI1"/>
      <sheetName val="Rate_Analysis1"/>
      <sheetName val="Road_Detail_Est_1"/>
      <sheetName val="Mix_Design1"/>
      <sheetName val="Cost_of_O_&amp;_O1"/>
      <sheetName val="Bed_Class1"/>
      <sheetName val="sup_dat1"/>
      <sheetName val="Detail_In_Door_Stad1"/>
      <sheetName val="Civil_Boq1"/>
      <sheetName val="DATA_2021-221"/>
      <sheetName val="Staff_Civil_o&amp;m_draft_policy1"/>
      <sheetName val="LEAD_S_10-111"/>
      <sheetName val="C_D_Abs_Est_1"/>
      <sheetName val="TBAL9697_-group_wise__sdpl1"/>
      <sheetName val="Staff_Acco_1"/>
      <sheetName val="SewerCAD_MH_Data1"/>
      <sheetName val="Design_2040_Design_Flows-(1)1"/>
      <sheetName val="SewerCAD_Pipe_Data-Actual_20401"/>
      <sheetName val="not_req_31"/>
      <sheetName val="Mix Design"/>
      <sheetName val="Cost of O &amp; O"/>
      <sheetName val="Bed Class"/>
      <sheetName val="sup dat"/>
      <sheetName val="Detail In Door Stad"/>
      <sheetName val="Civil Boq"/>
      <sheetName val="DATA 2021-22"/>
      <sheetName val="Staff Civil o&amp;m draft policy"/>
      <sheetName val="LEAD S 10-11"/>
      <sheetName val="C.D.Abs.Est."/>
      <sheetName val="TBAL9697 -group wise  sdpl"/>
      <sheetName val="Staff Acco."/>
      <sheetName val="SewerCAD MH Data"/>
      <sheetName val="Design 2040 Design Flows-(1)"/>
      <sheetName val="SewerCAD Pipe Data-Actual 2040"/>
      <sheetName val="not req 3"/>
      <sheetName val="GF SB Ok "/>
      <sheetName val="other rates"/>
      <sheetName val="MTC-estimate"/>
      <sheetName val="Gen Abs"/>
      <sheetName val="Data_Base"/>
      <sheetName val="Work_sheet"/>
      <sheetName val="SUMP1420KL@HW"/>
      <sheetName val="1V800"/>
      <sheetName val="Rate"/>
      <sheetName val="EDWise"/>
      <sheetName val="Civil-works"/>
      <sheetName val="BLK3"/>
      <sheetName val="BLK2"/>
      <sheetName val="E &amp; R"/>
      <sheetName val="radar"/>
      <sheetName val="UG"/>
      <sheetName val="Hire"/>
      <sheetName val="foundation(V)"/>
      <sheetName val="Data-2011-12"/>
      <sheetName val="DL CAL"/>
      <sheetName val="slab"/>
      <sheetName val="Flanged Beams"/>
      <sheetName val="Rectangular Beam"/>
      <sheetName val="Basic data "/>
      <sheetName val="pop"/>
      <sheetName val="hdpe-rates"/>
      <sheetName val="pvc-rates"/>
      <sheetName val="TTL"/>
      <sheetName val="Admin"/>
      <sheetName val="Interface_SC"/>
      <sheetName val="Calc_ISC"/>
      <sheetName val="Calc_SC"/>
      <sheetName val="Interface_ISC"/>
      <sheetName val="GD"/>
      <sheetName val="Boq"/>
      <sheetName val="Sheet11"/>
      <sheetName val="Datas"/>
      <sheetName val="Revised ANN2"/>
      <sheetName val="dist dump"/>
      <sheetName val="abst"/>
      <sheetName val="AV-DI"/>
      <sheetName val="AV-HDPE"/>
      <sheetName val="DI gate-DI"/>
      <sheetName val="DIgate_PVC "/>
      <sheetName val="1920"/>
      <sheetName val="A"/>
      <sheetName val="SOR"/>
      <sheetName val="S1BOQ"/>
      <sheetName val="Data_F8_BTR7"/>
      <sheetName val="Lead_statement_ss57"/>
      <sheetName val="Plant_&amp;__Machinery7"/>
      <sheetName val="data_existing_do_not_delete6"/>
      <sheetName val="TOP_SLAB-beams3"/>
      <sheetName val="Plant_㫨__Machinery4"/>
      <sheetName val="PH_data3"/>
      <sheetName val="Common_3"/>
      <sheetName val="hdpe_weights3"/>
      <sheetName val="PVC_weights3"/>
      <sheetName val="VC_803"/>
      <sheetName val="VC_4503"/>
      <sheetName val="Ins_&amp;_Bonds3"/>
      <sheetName val="A-3_13"/>
      <sheetName val="Client_req3"/>
      <sheetName val="MRoad_data3"/>
      <sheetName val="Bitumen_trunk6"/>
      <sheetName val="R99_etc6"/>
      <sheetName val="Trunk_unpaved6"/>
      <sheetName val="abs_road6"/>
      <sheetName val="Road_data6"/>
      <sheetName val="Class_IV_Qtr__Ele6"/>
      <sheetName val="Bridge_Data_2005-066"/>
      <sheetName val="Lead_statement6"/>
      <sheetName val="GROUND_FLOOR6"/>
      <sheetName val="Rates_SSR_2008-092"/>
      <sheetName val="Sheet1_(2)3"/>
      <sheetName val="wt_of_CID_joint3"/>
      <sheetName val="AC_DAta3"/>
      <sheetName val="Pipe_Pilne_MAch3"/>
      <sheetName val="Indurhty_2016-173"/>
      <sheetName val="Delivery_mains3"/>
      <sheetName val="Specification_report3"/>
      <sheetName val="1-Pop_Proj3"/>
      <sheetName val="Estimate_3"/>
      <sheetName val="CABLENOS_3"/>
      <sheetName val="Main_sheet3"/>
      <sheetName val="final_abstract3"/>
      <sheetName val="BOQ_(2)2"/>
      <sheetName val="RMR_PS2"/>
      <sheetName val="BTR_PS2"/>
      <sheetName val="Road_data_PS2"/>
      <sheetName val="Road_data-TDR2"/>
      <sheetName val="G_R_P2"/>
      <sheetName val="PSC_REVISED2"/>
      <sheetName val="road_est2"/>
      <sheetName val="A_3_72"/>
      <sheetName val="DATA_SHEET2"/>
      <sheetName val="ANAL-PIPE_LINE2"/>
      <sheetName val="MS_Pipe_Working2"/>
      <sheetName val="civ_data2"/>
      <sheetName val="SPT_vs_PHI2"/>
      <sheetName val="Rate_Analysis2"/>
      <sheetName val="Road_Detail_Est_2"/>
      <sheetName val="Mix_Design2"/>
      <sheetName val="Cost_of_O_&amp;_O2"/>
      <sheetName val="Bed_Class2"/>
      <sheetName val="sup_dat2"/>
      <sheetName val="Detail_In_Door_Stad2"/>
      <sheetName val="Civil_Boq2"/>
      <sheetName val="DATA_2021-222"/>
      <sheetName val="Staff_Civil_o&amp;m_draft_policy2"/>
      <sheetName val="LEAD_S_10-112"/>
      <sheetName val="C_D_Abs_Est_2"/>
      <sheetName val="TBAL9697_-group_wise__sdpl2"/>
      <sheetName val="Staff_Acco_2"/>
      <sheetName val="SewerCAD_MH_Data2"/>
      <sheetName val="Design_2040_Design_Flows-(1)2"/>
      <sheetName val="SewerCAD_Pipe_Data-Actual_20402"/>
      <sheetName val="not_req_32"/>
      <sheetName val="PVàöÉ_x0005__x001c__x0000__x0000__x0000_"/>
      <sheetName val="Data "/>
      <sheetName val="PIPES BASIC RATES"/>
      <sheetName val="BASIC DATA"/>
      <sheetName val="BACK BONE"/>
      <sheetName val="BUILDING ITEMS"/>
      <sheetName val="RCC S.S PIPES NP CLASS"/>
      <sheetName val="RCC S.S PR CLASS"/>
      <sheetName val="GTY SD Links"/>
      <sheetName val="abstract"/>
      <sheetName val="btrates"/>
      <sheetName val="cost"/>
      <sheetName val="thick"/>
      <sheetName val="Leadcost"/>
      <sheetName val="hp900"/>
      <sheetName val="CDdata (2)"/>
      <sheetName val="1v900"/>
      <sheetName val="2v900"/>
      <sheetName val="3v900"/>
      <sheetName val="impRdam"/>
      <sheetName val="lchart"/>
      <sheetName val="lchart1"/>
      <sheetName val="CDdata_(2)"/>
      <sheetName val="Materials"/>
      <sheetName val="Retaing"/>
      <sheetName val="Abstract(F6)"/>
      <sheetName val="CDdata_(2)1"/>
      <sheetName val="CDdata_(2)5"/>
      <sheetName val="Data_2"/>
      <sheetName val="CDdata_(2)3"/>
      <sheetName val="CDdata_(2)2"/>
      <sheetName val="Data_"/>
      <sheetName val="CDdata_(2)4"/>
      <sheetName val="Data_1"/>
      <sheetName val="Estimate"/>
      <sheetName val="Cem Date"/>
      <sheetName val="Sanction dump"/>
      <sheetName val="Met"/>
      <sheetName val="Cable-data"/>
      <sheetName val="BALAN1"/>
      <sheetName val="Prjt"/>
      <sheetName val="Material "/>
      <sheetName val="Labour &amp; Plant"/>
      <sheetName val="Fee Rate Summary"/>
      <sheetName val="FACE"/>
      <sheetName val="MRMECADAMoad data"/>
      <sheetName val=" CD data"/>
      <sheetName val="Civil Works"/>
      <sheetName val="Code"/>
      <sheetName val="BM-HOOP"/>
      <sheetName val="office"/>
      <sheetName val="Lab"/>
      <sheetName val="Material&amp;equipment"/>
      <sheetName val="PH data-16-17"/>
      <sheetName val="Bld up to 3F"/>
      <sheetName val="C-Mat-16-17-"/>
      <sheetName val="labour&amp; Hire-16-17"/>
      <sheetName val="labour &amp; Hire-21-22"/>
      <sheetName val="SSR-Irri, R&amp;B, PH-21-22"/>
      <sheetName val="Bld.SoR-21-22"/>
      <sheetName val="labour &amp; Hire-22-23"/>
      <sheetName val="Bld.SoR-22-23"/>
      <sheetName val="SSR-Irri, R&amp;B, PH-22-23"/>
      <sheetName val="Sanitary SSR-22-23"/>
      <sheetName val="Data o"/>
      <sheetName val="Bed Fall"/>
      <sheetName val="Title"/>
      <sheetName val="Ventway Calculations"/>
      <sheetName val="VI Floor Beam "/>
      <sheetName val="Boq Block A"/>
      <sheetName val="Valves"/>
      <sheetName val="QTY-CRUST-SR"/>
      <sheetName val="CROSS-SECTION"/>
      <sheetName val="QTY-CRUST-MCW"/>
      <sheetName val="hyperstatic-3"/>
      <sheetName val="TS memo"/>
      <sheetName val="GF Columns"/>
      <sheetName val="DISCOUNT"/>
      <sheetName val="Global factors"/>
      <sheetName val="Weightage-Sub Sht"/>
      <sheetName val="OH"/>
      <sheetName val="Basic Rates"/>
      <sheetName val="beam-reinft"/>
      <sheetName val="ewst"/>
      <sheetName val="Lookup"/>
      <sheetName val="E.I. ESTIMATE"/>
      <sheetName val="EXTERNAL E.I."/>
      <sheetName val="E.I. DATAS"/>
      <sheetName val="Comparative Statement"/>
      <sheetName val="PANEL DATAS"/>
      <sheetName val="Inv"/>
      <sheetName val="Report (2)"/>
      <sheetName val="Sanitary Datas 2020-21"/>
      <sheetName val="san-abs"/>
      <sheetName val="gen-ab"/>
      <sheetName val="gfloor"/>
      <sheetName val="FF"/>
      <sheetName val="Terrace"/>
      <sheetName val="GF Det-Est"/>
      <sheetName val="FF DET"/>
      <sheetName val="tf dET"/>
      <sheetName val="DATA1"/>
      <sheetName val="saniraty-det"/>
      <sheetName val="NOPRINT"/>
      <sheetName val="doors"/>
      <sheetName val="Report"/>
      <sheetName val="SH"/>
      <sheetName val="MDRs"/>
      <sheetName val="Annexure III"/>
      <sheetName val="Annexure I"/>
      <sheetName val="MS Rates"/>
      <sheetName val="Main"/>
      <sheetName val="CPIPE 1"/>
      <sheetName val="TOS-F"/>
      <sheetName val="Leads Entry"/>
      <sheetName val="rmr "/>
      <sheetName val="road data "/>
      <sheetName val="MASTER"/>
      <sheetName val="51"/>
      <sheetName val="factors"/>
      <sheetName val="doq"/>
      <sheetName val="R_Det esst"/>
      <sheetName val="Lead  RATES"/>
      <sheetName val="inWords"/>
      <sheetName val="segments-details"/>
      <sheetName val="int-Dia-hdpe"/>
      <sheetName val="OSWI Qlfy"/>
      <sheetName val="AEOS Qlfy"/>
      <sheetName val="RCC Pier Checking"/>
      <sheetName val="T-BEAM (longitudinal)"/>
      <sheetName val="DECK SLAB DESIGN"/>
      <sheetName val="IRC TABLES"/>
      <sheetName val="CONVEYANCE  (2)"/>
      <sheetName val="m1"/>
      <sheetName val="drains-data"/>
      <sheetName val="CC Rd Data"/>
      <sheetName val="GSB"/>
      <sheetName val="ALL ABSTRACT"/>
      <sheetName val="Medchal LEAD"/>
      <sheetName val="BoreWell"/>
      <sheetName val="Council hall"/>
      <sheetName val="Transport Shed"/>
      <sheetName val="Compost Plat"/>
      <sheetName val="Security Room"/>
      <sheetName val="Office Room"/>
      <sheetName val="Waste Receiving Platform"/>
      <sheetName val="DRCC Sheds"/>
      <sheetName val="C&amp;D Shed"/>
      <sheetName val="Compost Platform"/>
      <sheetName val="Compost Screening Storage Shed"/>
      <sheetName val="Est-Drain "/>
      <sheetName val="Drain section"/>
      <sheetName val="Mechanical Equipment"/>
      <sheetName val="Building Data"/>
      <sheetName val="Gate &amp; Chain link fencQty Civil"/>
      <sheetName val="Electrical &amp; Plumbing"/>
      <sheetName val="SHEDS STEEL QTY"/>
      <sheetName val="Mortars,"/>
      <sheetName val="data-Bld-20-21"/>
      <sheetName val="Civil SSR"/>
      <sheetName val="datas-CC Drain"/>
      <sheetName val="WS SSR"/>
      <sheetName val="WS Data"/>
      <sheetName val="conveyance"/>
      <sheetName val="ELE-INT"/>
      <sheetName val="ELE-ANALYSIS"/>
      <sheetName val="QUANTITY SHEET"/>
      <sheetName val="240 Meter Yard"/>
      <sheetName val="steel(240M Yard)"/>
      <sheetName val="Est-elec"/>
      <sheetName val="Est-plumbing"/>
      <sheetName val="Dismantling"/>
      <sheetName val="Datas-Dismantling"/>
      <sheetName val="other_rates"/>
      <sheetName val="other_rates1"/>
      <sheetName val="Process"/>
      <sheetName val="Buildings"/>
      <sheetName val="Suppl-data"/>
      <sheetName val="data-WC"/>
      <sheetName val="NTFP"/>
      <sheetName val="Sarpanchs (1012)"/>
      <sheetName val="11.Habitations"/>
      <sheetName val="PRECAST lightconc-II"/>
      <sheetName val="Mortars"/>
      <sheetName val=" Data -Valves"/>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HYDRAULICS"/>
      <sheetName val="Check List"/>
      <sheetName val="Recovery"/>
      <sheetName val="CC Road"/>
      <sheetName val="Census_of_India_2001"/>
      <sheetName val="rate analysis "/>
      <sheetName val="Design of two-way slab"/>
      <sheetName val="BASE_ALL"/>
      <sheetName val="LIST"/>
      <sheetName val="Area Sheet NO 1"/>
      <sheetName val="DataInput"/>
      <sheetName val="DataInput-1"/>
      <sheetName val="DI Rate Analysis"/>
      <sheetName val="Economic RisingMain  Ph-I"/>
      <sheetName val="Designs"/>
      <sheetName val="INPUT-DATA"/>
      <sheetName val="STAMT"/>
      <sheetName val="Pier Design(with offset)"/>
      <sheetName val="WTP-Pr"/>
      <sheetName val="Sheet9"/>
      <sheetName val="NEW "/>
      <sheetName val="Form_E6"/>
      <sheetName val="E8"/>
      <sheetName val="E11"/>
      <sheetName val="DREV"/>
      <sheetName val="CREV"/>
      <sheetName val="DESBASTE"/>
      <sheetName val="Transfer"/>
      <sheetName val="Elect."/>
      <sheetName val="WT AVG LEAD"/>
      <sheetName val="Data well"/>
      <sheetName val="BOQ Distribution"/>
      <sheetName val="Ghanapur to Suraram jn. det"/>
      <sheetName val="Set"/>
      <sheetName val="Abs PMRL"/>
      <sheetName val="SSR 2015-16"/>
      <sheetName val="Detailed Estimate"/>
      <sheetName val="(Road-Project)"/>
      <sheetName val="STAFFSCHED "/>
      <sheetName val="Drawing status"/>
      <sheetName val="Chapter 6Abt"/>
      <sheetName val="LabourRates"/>
      <sheetName val="OverviewBarmer"/>
      <sheetName val="upa"/>
      <sheetName val="basdat"/>
      <sheetName val="ssr20506"/>
      <sheetName val="economic PM"/>
      <sheetName val="Gen_Abs"/>
      <sheetName val="DL_CAL"/>
      <sheetName val="Flanged_Beams"/>
      <sheetName val="Rectangular_Beam"/>
      <sheetName val="Basic_data_"/>
      <sheetName val="E_&amp;_R"/>
      <sheetName val="GF_SB_Ok_"/>
      <sheetName val="Revised_ANN2"/>
      <sheetName val="dist_dump"/>
      <sheetName val="DI_gate-DI"/>
      <sheetName val="DIgate_PVC_"/>
      <sheetName val="11_Habitations"/>
      <sheetName val="Class IV Qtr. _x000d_F_x0004_"/>
      <sheetName val="_x0000_Y&gt;_x0000__x0000__x0000__x0000__x0000__x0000__x0000__x0000__x0000_hW&gt;_x0000_`k/Y&gt;_x0000_W&gt;"/>
      <sheetName val="PS Data"/>
      <sheetName val="GP_Hab"/>
      <sheetName val="NameInput"/>
      <sheetName val="Rates InPut SSR"/>
      <sheetName val="Bri0¢^ _x001c_¶\_x001d_"/>
      <sheetName val=""/>
      <sheetName val="Compound wall  Ok"/>
      <sheetName val="Machinery"/>
      <sheetName val="A1-Continuous"/>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29">
          <cell r="F29">
            <v>44</v>
          </cell>
        </row>
        <row r="30">
          <cell r="F30">
            <v>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refreshError="1"/>
      <sheetData sheetId="226" refreshError="1"/>
      <sheetData sheetId="227" refreshError="1"/>
      <sheetData sheetId="228" refreshError="1"/>
      <sheetData sheetId="229"/>
      <sheetData sheetId="230"/>
      <sheetData sheetId="231"/>
      <sheetData sheetId="232"/>
      <sheetData sheetId="233"/>
      <sheetData sheetId="234"/>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sheetData sheetId="288"/>
      <sheetData sheetId="289" refreshError="1"/>
      <sheetData sheetId="290" refreshError="1"/>
      <sheetData sheetId="291" refreshError="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sheetData sheetId="303" refreshError="1"/>
      <sheetData sheetId="304" refreshError="1"/>
      <sheetData sheetId="305" refreshError="1"/>
      <sheetData sheetId="306"/>
      <sheetData sheetId="307" refreshError="1"/>
      <sheetData sheetId="308"/>
      <sheetData sheetId="309"/>
      <sheetData sheetId="310"/>
      <sheetData sheetId="311" refreshError="1"/>
      <sheetData sheetId="312"/>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sheetData sheetId="349" refreshError="1"/>
      <sheetData sheetId="350"/>
      <sheetData sheetId="351" refreshError="1"/>
      <sheetData sheetId="352"/>
      <sheetData sheetId="353"/>
      <sheetData sheetId="354"/>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sheetData sheetId="687"/>
      <sheetData sheetId="688"/>
      <sheetData sheetId="689"/>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leads"/>
      <sheetName val="ssr-rates"/>
      <sheetName val="0000000000000"/>
      <sheetName val="rdamdata"/>
      <sheetName val="Lead statement"/>
      <sheetName val="pvc"/>
      <sheetName val="HDPE"/>
      <sheetName val="DI"/>
      <sheetName val="census91"/>
      <sheetName val="DATA"/>
      <sheetName val="GF SB Ok "/>
      <sheetName val="Levels"/>
      <sheetName val="HDPE-pipe-rates"/>
      <sheetName val="pvc-pipe-rates"/>
      <sheetName val="Labour"/>
      <sheetName val="Material"/>
      <sheetName val="Plant &amp;  Machinery"/>
      <sheetName val="DATA_PRG"/>
      <sheetName val="BTR"/>
      <sheetName val="RMR"/>
      <sheetName val="DES"/>
      <sheetName val="COVER"/>
      <sheetName val="ROAD DATA"/>
      <sheetName val="HP PIPE  DATA"/>
      <sheetName val="SLAB  DATA"/>
      <sheetName val="maya"/>
      <sheetName val="C-data"/>
      <sheetName val="MRATES"/>
      <sheetName val="stone"/>
      <sheetName val="Nspt-smp-final-ORIGINAL"/>
      <sheetName val="Lead"/>
      <sheetName val="Common "/>
      <sheetName val="mlead"/>
      <sheetName val="splmidata"/>
      <sheetName val="ppraodata"/>
      <sheetName val="CONST"/>
      <sheetName val="m"/>
      <sheetName val="MRoad data"/>
      <sheetName val="AV-HDPE"/>
      <sheetName val="Di_gate-HDPE"/>
      <sheetName val="Sheet2"/>
      <sheetName val="discount"/>
      <sheetName val="mas_hab"/>
      <sheetName val="Estimate "/>
      <sheetName val="EDWise"/>
      <sheetName val="BHANDUP"/>
      <sheetName val="PRECAST lightconc-II"/>
      <sheetName val="data existing_do not delete"/>
      <sheetName val="Sheet3"/>
      <sheetName val="Quarry"/>
      <sheetName val="Line"/>
      <sheetName val="CRUST"/>
      <sheetName val="QDTS"/>
      <sheetName val="Rates"/>
      <sheetName val="Abs"/>
      <sheetName val="abs road"/>
      <sheetName val="coverpage"/>
      <sheetName val="TS memo"/>
      <sheetName val="Basicrates"/>
      <sheetName val="BLK3"/>
      <sheetName val="BLK2"/>
      <sheetName val="radar"/>
      <sheetName val="E &amp; R"/>
      <sheetName val="hdpe_basic"/>
      <sheetName val="pvc_basic"/>
      <sheetName val="final abstract"/>
      <sheetName val="Rate Analysis"/>
      <sheetName val="GT DUMP"/>
      <sheetName val="sancdump"/>
      <sheetName val="strong stylecolor blueDate Wise"/>
      <sheetName val="Rates-May-14"/>
      <sheetName val="t_prsr"/>
      <sheetName val="wh"/>
      <sheetName val="bom"/>
      <sheetName val="SPT vs PHI"/>
      <sheetName val=" data sheet "/>
      <sheetName val="DATA-BASE"/>
      <sheetName val="DATA-ABSTRACT"/>
      <sheetName val="sand"/>
      <sheetName val="clvrt_data"/>
      <sheetName val="wh_data_R"/>
      <sheetName val="wh_data"/>
      <sheetName val="CPHEEO"/>
      <sheetName val="input"/>
      <sheetName val="hdpe weights"/>
      <sheetName val="PVC weights"/>
      <sheetName val="Data.F8.BTR"/>
      <sheetName val="GA"/>
      <sheetName val="hdpe-rates"/>
      <sheetName val="pvc-rates"/>
      <sheetName val="detls"/>
      <sheetName val="Civil Boq"/>
      <sheetName val="Summary"/>
      <sheetName val="Note"/>
      <sheetName val="Specification"/>
      <sheetName val="analy"/>
      <sheetName val="basdat"/>
      <sheetName val="Lead_statement"/>
      <sheetName val="GF_SB_Ok_"/>
      <sheetName val="Plant_&amp;__Machinery"/>
      <sheetName val="ROAD_DATA"/>
      <sheetName val="HP_PIPE__DATA"/>
      <sheetName val="SLAB__DATA"/>
      <sheetName val="Estimate_"/>
      <sheetName val="PRECAST_lightconc-II"/>
      <sheetName val="data_existing_do_not_delete"/>
      <sheetName val="MRoad_data"/>
      <sheetName val="final data"/>
      <sheetName val="E_&amp;_R"/>
      <sheetName val="Rate_Analysis"/>
      <sheetName val="Lead_statement1"/>
      <sheetName val="GF_SB_Ok_1"/>
      <sheetName val="Plant_&amp;__Machinery1"/>
      <sheetName val="Road_data1"/>
      <sheetName val="HP_PIPE__DATA1"/>
      <sheetName val="SLAB__DATA1"/>
      <sheetName val="MRoad_data1"/>
      <sheetName val="E_&amp;_R1"/>
      <sheetName val="Estimate_1"/>
      <sheetName val="PRECAST_lightconc-II1"/>
      <sheetName val="data_existing_do_not_delete1"/>
      <sheetName val="Common_"/>
      <sheetName val="SPT_vs_PHI"/>
      <sheetName val="abs_road"/>
      <sheetName val="TS_memo"/>
      <sheetName val="final_abstract"/>
      <sheetName val="GT_DUMP"/>
      <sheetName val="strong_stylecolor_blueDate_Wise"/>
      <sheetName val="_data_sheet_"/>
      <sheetName val="hdpe_weights"/>
      <sheetName val="PVC_weights"/>
      <sheetName val="Data_F8_BTR"/>
      <sheetName val="Civil_Boq"/>
      <sheetName val="final_data"/>
      <sheetName val="id"/>
      <sheetName val="WITH_STACKING_CHARGES"/>
      <sheetName val="Main_sheet"/>
      <sheetName val="Legal_Risk_Analysis"/>
      <sheetName val="Data_Base"/>
      <sheetName val="G_F__(2)"/>
      <sheetName val="R_Det"/>
      <sheetName val="ROADS"/>
      <sheetName val="Lead_statement2"/>
      <sheetName val="GF_SB_Ok_2"/>
      <sheetName val="Plant_&amp;__Machinery2"/>
      <sheetName val="MRoad_data2"/>
      <sheetName val="HP_PIPE__DATA2"/>
      <sheetName val="SLAB__DATA2"/>
      <sheetName val="Estimate_2"/>
      <sheetName val="PRECAST_lightconc-II2"/>
      <sheetName val="data_existing_do_not_delete2"/>
      <sheetName val="Rate_Analysis1"/>
      <sheetName val="Common_1"/>
      <sheetName val="SPT_vs_PHI1"/>
      <sheetName val="abs_road1"/>
      <sheetName val="TS_memo1"/>
      <sheetName val="final_abstract1"/>
      <sheetName val="GT_DUMP1"/>
      <sheetName val="strong_stylecolor_blueDate_Wis1"/>
      <sheetName val="_data_sheet_1"/>
      <sheetName val="hdpe_weights1"/>
      <sheetName val="PVC_weights1"/>
      <sheetName val="Data_F8_BTR1"/>
      <sheetName val="Civil_Boq1"/>
      <sheetName val="final_data1"/>
      <sheetName val="WITH_STACKING_CHARGES1"/>
      <sheetName val="Main_sheet1"/>
      <sheetName val="Legal_Risk_Analysis1"/>
      <sheetName val="G_F__(2)1"/>
      <sheetName val="WITH STACKING CHARGES"/>
      <sheetName val="Main sheet"/>
      <sheetName val="Legal Risk Analysis"/>
      <sheetName val="G F  (2)"/>
      <sheetName val="not req 3"/>
      <sheetName val="WATER-HAMMER"/>
      <sheetName val="G Hostel"/>
      <sheetName val="Main Bldg"/>
      <sheetName val="B Student Hostel"/>
      <sheetName val="B Resident Hostel"/>
      <sheetName val="Qtrs"/>
      <sheetName val="Kitchen&amp;Dining"/>
      <sheetName val="STP"/>
      <sheetName val="WTP"/>
      <sheetName val="Sump"/>
      <sheetName val="Sump (2)"/>
      <sheetName val="Compound wall"/>
      <sheetName val="Sheet1 (3)"/>
      <sheetName val="Road Detail Est."/>
      <sheetName val="Global factors"/>
      <sheetName val="m1"/>
      <sheetName val="pop"/>
      <sheetName val="STN WISE EMR"/>
      <sheetName val="SS FILTERS"/>
      <sheetName val="PMAY DATA 2016-17"/>
      <sheetName val="Final Status as on 15.09.2021"/>
      <sheetName val="12"/>
      <sheetName val="_5wgdhabfinal00_01"/>
      <sheetName val="11.Habitations"/>
      <sheetName val="agl-pump-sets"/>
      <sheetName val="EG"/>
      <sheetName val="pump-sets(AI)"/>
      <sheetName val="per-capita"/>
      <sheetName val="towns&amp;villages"/>
      <sheetName val="bricks"/>
      <sheetName val="Labour rates"/>
      <sheetName val="SAL_MARCH2011"/>
      <sheetName val="DATAS"/>
      <sheetName val="SubAnlysis"/>
      <sheetName val="Abs_CD_2"/>
      <sheetName val="road est"/>
      <sheetName val="ECV"/>
      <sheetName val="UG"/>
      <sheetName val="Lead_statement3"/>
      <sheetName val="GF_SB_Ok_3"/>
      <sheetName val="Plant_&amp;__Machinery3"/>
      <sheetName val="HP_PIPE__DATA3"/>
      <sheetName val="SLAB__DATA3"/>
      <sheetName val="MRoad_data3"/>
      <sheetName val="Estimate_3"/>
      <sheetName val="PRECAST_lightconc-II3"/>
      <sheetName val="data_existing_do_not_delete3"/>
      <sheetName val="E_&amp;_R2"/>
      <sheetName val="Rate_Analysis2"/>
      <sheetName val="Common_2"/>
      <sheetName val="SPT_vs_PHI2"/>
      <sheetName val="abs_road2"/>
      <sheetName val="TS_memo2"/>
      <sheetName val="final_abstract2"/>
      <sheetName val="GT_DUMP2"/>
      <sheetName val="strong_stylecolor_blueDate_Wis2"/>
      <sheetName val="_data_sheet_2"/>
      <sheetName val="hdpe_weights2"/>
      <sheetName val="PVC_weights2"/>
      <sheetName val="Data_F8_BTR2"/>
      <sheetName val="Civil_Boq2"/>
      <sheetName val="final_data2"/>
      <sheetName val="WITH_STACKING_CHARGES2"/>
      <sheetName val="Main_sheet2"/>
      <sheetName val="Legal_Risk_Analysis2"/>
      <sheetName val="G_F__(2)2"/>
      <sheetName val="Proforma-I (2)"/>
      <sheetName val="A"/>
      <sheetName val="Boppudi data sheet "/>
      <sheetName val="Met"/>
      <sheetName val="Bitumen trunk"/>
      <sheetName val="Feeder"/>
      <sheetName val="R99 etc"/>
      <sheetName val="Trunk unpaved"/>
      <sheetName val="MASTER"/>
      <sheetName val="Table10"/>
      <sheetName val="Table11"/>
      <sheetName val="Table12"/>
      <sheetName val="data r-i 1"/>
      <sheetName val="Suppl-data"/>
      <sheetName val="Material "/>
      <sheetName val="Labour &amp; Plant"/>
      <sheetName val="1-Pop Proj"/>
      <sheetName val="Pier Design(with offset)"/>
      <sheetName val="BALAN1"/>
      <sheetName val="civ data"/>
      <sheetName val="overviewbarmer"/>
      <sheetName val="Master_data"/>
      <sheetName val="SSR 2014-15 Rates"/>
      <sheetName val="Calc1"/>
      <sheetName val="Data_Renuals"/>
      <sheetName val="Cover-MEstt."/>
      <sheetName val="organi synthesis lab"/>
      <sheetName val="C.D.Abs.Est."/>
      <sheetName val="Boq"/>
      <sheetName val="C &amp; G RHS"/>
      <sheetName val="PROCTOR"/>
      <sheetName val="Data o"/>
      <sheetName val="GenAbst"/>
      <sheetName val="work_sheet"/>
      <sheetName val="Rate"/>
      <sheetName val="Sheet1 (2)"/>
      <sheetName val="Gen Abs"/>
      <sheetName val="Flight-1"/>
      <sheetName val="Format-A (B)"/>
      <sheetName val="Format-A"/>
      <sheetName val="Format-A (HQ)"/>
      <sheetName val="Sheet2 (2)"/>
      <sheetName val="Format-A (S)"/>
      <sheetName val="Design"/>
      <sheetName val="Prjt"/>
      <sheetName val="QTY"/>
      <sheetName val="DATA-2005-06"/>
      <sheetName val="Roadlist"/>
      <sheetName val="Estt"/>
      <sheetName val="Culverts"/>
      <sheetName val="Usage"/>
      <sheetName val="General"/>
      <sheetName val="Lead statement ss5"/>
      <sheetName val="Basic Rates"/>
      <sheetName val="WS Data"/>
      <sheetName val="MTC-estimate"/>
      <sheetName val="joinery data"/>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Materials"/>
      <sheetName val="Conveyance"/>
      <sheetName val="ESTIMATE"/>
      <sheetName val="bldg"/>
      <sheetName val="Proforma -II "/>
      <sheetName val="sectorwise"/>
      <sheetName val="Sent NHO"/>
      <sheetName val="Cover Page"/>
      <sheetName val="Specification report"/>
      <sheetName val="BWSCPlt"/>
      <sheetName val="CI"/>
      <sheetName val="G.R.P"/>
      <sheetName val="PSC REVISED"/>
      <sheetName val="Dayworks_Bill"/>
      <sheetName val="Bills_of_Quantities"/>
      <sheetName val="Dayworks Bill"/>
      <sheetName val="Bills of Quantities"/>
      <sheetName val="CD data"/>
      <sheetName val="RMR "/>
      <sheetName val="habcodes"/>
      <sheetName val="road_detail_est_"/>
      <sheetName val="Global_factors"/>
      <sheetName val="G_Hostel"/>
      <sheetName val="Main_Bldg"/>
      <sheetName val="B_Student_Hostel"/>
      <sheetName val="B_Resident_Hostel"/>
      <sheetName val="Sump_(2)"/>
      <sheetName val="Compound_wall"/>
      <sheetName val="Sheet1_(3)"/>
      <sheetName val="not_req_3"/>
      <sheetName val="SS_FILTERS"/>
      <sheetName val="PMAY_DATA_2016-17"/>
      <sheetName val="Final_Status_as_on_15_09_2021"/>
      <sheetName val="11_Habitations"/>
      <sheetName val="Labour_rates"/>
      <sheetName val="STN_WISE_EMR"/>
      <sheetName val="road_est"/>
      <sheetName val="G_R_P"/>
      <sheetName val="PSC_REVISED"/>
      <sheetName val="MPP_Rajapet"/>
      <sheetName val="Kgbv"/>
      <sheetName val="RAFT"/>
      <sheetName val="Process"/>
      <sheetName val="MRoad data(BRDGE)"/>
      <sheetName val="01"/>
      <sheetName val="02"/>
      <sheetName val="03"/>
      <sheetName val="04"/>
      <sheetName val="Intro"/>
      <sheetName val="ANN I"/>
    </sheetNames>
    <sheetDataSet>
      <sheetData sheetId="0">
        <row r="2">
          <cell r="F2">
            <v>100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sheetData sheetId="152"/>
      <sheetData sheetId="153"/>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 val="CDdata_(2)"/>
      <sheetName val="CDdata_(2)1"/>
      <sheetName val="RMR"/>
      <sheetName val="WT AVG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Sno</v>
          </cell>
        </row>
        <row r="7">
          <cell r="H7">
            <v>48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 val="Rates"/>
      <sheetName val="Line"/>
      <sheetName val="Labour"/>
      <sheetName val="Material"/>
      <sheetName val="Plant &amp;  Machinery"/>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 sheetId="18" refreshError="1"/>
      <sheetData sheetId="19" refreshError="1"/>
      <sheetData sheetId="20" refreshError="1"/>
      <sheetData sheetId="21" refreshError="1"/>
      <sheetData sheetId="2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 val="leads"/>
    </sheetNames>
    <sheetDataSet>
      <sheetData sheetId="0"/>
      <sheetData sheetId="1"/>
      <sheetData sheetId="2"/>
      <sheetData sheetId="3" refreshError="1"/>
      <sheetData sheetId="4"/>
      <sheetData sheetId="5"/>
      <sheetData sheetId="6"/>
      <sheetData sheetId="7" refreshError="1"/>
      <sheetData sheetId="8" refreshError="1">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RMR"/>
      <sheetName val="coverpage"/>
      <sheetName val="R_Det"/>
      <sheetName val="Road data"/>
    </sheetNames>
    <sheetDataSet>
      <sheetData sheetId="0"/>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 val="MRATES"/>
      <sheetName val="Lead"/>
      <sheetName val="Road data"/>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D6">
            <v>2500</v>
          </cell>
          <cell r="E6" t="str">
            <v>/MT</v>
          </cell>
        </row>
        <row r="7">
          <cell r="A7">
            <v>6</v>
          </cell>
          <cell r="B7" t="str">
            <v>Steel</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F1" t="str">
            <v>DETAILS</v>
          </cell>
          <cell r="G1" t="str">
            <v>Unit</v>
          </cell>
          <cell r="H1" t="str">
            <v>PER</v>
          </cell>
          <cell r="I1" t="str">
            <v>RATE</v>
          </cell>
        </row>
        <row r="2">
          <cell r="B2">
            <v>1</v>
          </cell>
          <cell r="C2" t="str">
            <v>1ab</v>
          </cell>
          <cell r="F2" t="str">
            <v>1st Class Mason</v>
          </cell>
          <cell r="G2">
            <v>1</v>
          </cell>
          <cell r="H2" t="str">
            <v>each</v>
          </cell>
          <cell r="I2">
            <v>86</v>
          </cell>
        </row>
        <row r="3">
          <cell r="B3">
            <v>26</v>
          </cell>
          <cell r="C3">
            <v>17</v>
          </cell>
          <cell r="F3" t="str">
            <v>Spl.grade Mason</v>
          </cell>
          <cell r="G3">
            <v>1</v>
          </cell>
          <cell r="H3" t="str">
            <v>each</v>
          </cell>
          <cell r="I3">
            <v>0</v>
          </cell>
        </row>
        <row r="4">
          <cell r="B4">
            <v>28</v>
          </cell>
          <cell r="C4" t="str">
            <v>1a</v>
          </cell>
          <cell r="F4" t="str">
            <v>2nd Class Mason</v>
          </cell>
          <cell r="G4">
            <v>1</v>
          </cell>
          <cell r="H4" t="str">
            <v>each</v>
          </cell>
          <cell r="I4">
            <v>75</v>
          </cell>
        </row>
        <row r="5">
          <cell r="B5">
            <v>53</v>
          </cell>
          <cell r="C5">
            <v>2</v>
          </cell>
          <cell r="F5" t="str">
            <v>Man Mazdoor</v>
          </cell>
          <cell r="G5">
            <v>1</v>
          </cell>
          <cell r="H5" t="str">
            <v>each</v>
          </cell>
          <cell r="I5">
            <v>55</v>
          </cell>
        </row>
        <row r="6">
          <cell r="B6">
            <v>54</v>
          </cell>
          <cell r="C6">
            <v>3</v>
          </cell>
          <cell r="F6" t="str">
            <v>Woman Mazdoor</v>
          </cell>
          <cell r="G6">
            <v>1</v>
          </cell>
          <cell r="H6" t="str">
            <v>each</v>
          </cell>
          <cell r="I6">
            <v>55</v>
          </cell>
        </row>
        <row r="7">
          <cell r="B7">
            <v>60</v>
          </cell>
          <cell r="C7" t="str">
            <v>1a</v>
          </cell>
          <cell r="F7" t="str">
            <v>2nd Class Bricks</v>
          </cell>
          <cell r="G7">
            <v>1000</v>
          </cell>
          <cell r="H7" t="str">
            <v>Nos</v>
          </cell>
          <cell r="I7">
            <v>1200</v>
          </cell>
        </row>
        <row r="8">
          <cell r="B8">
            <v>67</v>
          </cell>
          <cell r="C8" t="str">
            <v>2c</v>
          </cell>
          <cell r="F8" t="str">
            <v>RR stone Granite Variety</v>
          </cell>
          <cell r="G8">
            <v>1</v>
          </cell>
          <cell r="H8" t="str">
            <v>cum</v>
          </cell>
          <cell r="I8">
            <v>75</v>
          </cell>
        </row>
        <row r="9">
          <cell r="B9">
            <v>72</v>
          </cell>
          <cell r="C9" t="str">
            <v>3a</v>
          </cell>
          <cell r="F9" t="str">
            <v>CR stone Granite Variety</v>
          </cell>
          <cell r="G9">
            <v>1</v>
          </cell>
          <cell r="H9" t="str">
            <v>cum</v>
          </cell>
          <cell r="I9">
            <v>109</v>
          </cell>
        </row>
        <row r="10">
          <cell r="B10">
            <v>80</v>
          </cell>
          <cell r="F10" t="str">
            <v>6 mm SS</v>
          </cell>
          <cell r="G10">
            <v>1</v>
          </cell>
          <cell r="H10" t="str">
            <v>cum</v>
          </cell>
          <cell r="I10">
            <v>170</v>
          </cell>
        </row>
        <row r="11">
          <cell r="B11">
            <v>81</v>
          </cell>
          <cell r="F11" t="str">
            <v>5 to 7 mm IRC</v>
          </cell>
          <cell r="G11">
            <v>1</v>
          </cell>
          <cell r="H11" t="str">
            <v>cum</v>
          </cell>
          <cell r="I11">
            <v>170</v>
          </cell>
        </row>
        <row r="12">
          <cell r="B12">
            <v>82</v>
          </cell>
          <cell r="F12" t="str">
            <v>10 mm SS</v>
          </cell>
          <cell r="G12">
            <v>1</v>
          </cell>
          <cell r="H12" t="str">
            <v>cum</v>
          </cell>
          <cell r="I12">
            <v>250</v>
          </cell>
        </row>
        <row r="13">
          <cell r="B13">
            <v>83</v>
          </cell>
          <cell r="F13" t="str">
            <v>10 to 11.2 IRC</v>
          </cell>
          <cell r="G13">
            <v>1</v>
          </cell>
          <cell r="H13" t="str">
            <v>cum</v>
          </cell>
          <cell r="I13">
            <v>250</v>
          </cell>
        </row>
        <row r="14">
          <cell r="B14">
            <v>84</v>
          </cell>
          <cell r="F14" t="str">
            <v>12 mm SS</v>
          </cell>
          <cell r="G14">
            <v>1</v>
          </cell>
          <cell r="H14" t="str">
            <v>cum</v>
          </cell>
          <cell r="I14">
            <v>300</v>
          </cell>
        </row>
        <row r="15">
          <cell r="B15">
            <v>85</v>
          </cell>
          <cell r="F15" t="str">
            <v>12 to 14 mm IRC</v>
          </cell>
          <cell r="G15">
            <v>1</v>
          </cell>
          <cell r="H15" t="str">
            <v>cum</v>
          </cell>
          <cell r="I15">
            <v>300</v>
          </cell>
        </row>
        <row r="16">
          <cell r="B16">
            <v>86</v>
          </cell>
          <cell r="F16" t="str">
            <v>20 mm SS</v>
          </cell>
          <cell r="G16">
            <v>1</v>
          </cell>
          <cell r="H16" t="str">
            <v>cum</v>
          </cell>
          <cell r="I16">
            <v>380</v>
          </cell>
        </row>
        <row r="17">
          <cell r="B17">
            <v>87</v>
          </cell>
          <cell r="F17" t="str">
            <v>20 to 22 mm IRC</v>
          </cell>
          <cell r="G17">
            <v>1</v>
          </cell>
          <cell r="H17" t="str">
            <v>cum</v>
          </cell>
          <cell r="I17">
            <v>375</v>
          </cell>
        </row>
        <row r="18">
          <cell r="B18">
            <v>88</v>
          </cell>
          <cell r="F18" t="str">
            <v>25 mm SS</v>
          </cell>
          <cell r="G18">
            <v>1</v>
          </cell>
          <cell r="H18" t="str">
            <v>cum</v>
          </cell>
          <cell r="I18">
            <v>300</v>
          </cell>
        </row>
        <row r="19">
          <cell r="B19">
            <v>89</v>
          </cell>
          <cell r="F19" t="str">
            <v>25 to 27 mm IRC</v>
          </cell>
          <cell r="G19">
            <v>1</v>
          </cell>
          <cell r="H19" t="str">
            <v>cum</v>
          </cell>
          <cell r="I19">
            <v>300</v>
          </cell>
        </row>
        <row r="20">
          <cell r="B20">
            <v>90</v>
          </cell>
          <cell r="F20" t="str">
            <v>40 mm SS</v>
          </cell>
          <cell r="G20">
            <v>1</v>
          </cell>
          <cell r="H20" t="str">
            <v>cum</v>
          </cell>
          <cell r="I20">
            <v>215</v>
          </cell>
        </row>
        <row r="21">
          <cell r="B21">
            <v>91</v>
          </cell>
          <cell r="F21" t="str">
            <v>40 to 45 mm IRC</v>
          </cell>
          <cell r="G21">
            <v>1</v>
          </cell>
          <cell r="H21" t="str">
            <v>cum</v>
          </cell>
          <cell r="I21">
            <v>200</v>
          </cell>
        </row>
        <row r="22">
          <cell r="B22">
            <v>92</v>
          </cell>
          <cell r="F22" t="str">
            <v>50 mm SS</v>
          </cell>
          <cell r="G22">
            <v>1</v>
          </cell>
          <cell r="H22" t="str">
            <v>cum</v>
          </cell>
          <cell r="I22">
            <v>150</v>
          </cell>
        </row>
        <row r="23">
          <cell r="B23">
            <v>93</v>
          </cell>
          <cell r="F23" t="str">
            <v>50 to 55mm IRC</v>
          </cell>
          <cell r="G23">
            <v>1</v>
          </cell>
          <cell r="H23" t="str">
            <v>cum</v>
          </cell>
          <cell r="I23">
            <v>120</v>
          </cell>
        </row>
        <row r="24">
          <cell r="B24">
            <v>94</v>
          </cell>
          <cell r="F24" t="str">
            <v>60 mm SS</v>
          </cell>
          <cell r="G24">
            <v>1</v>
          </cell>
          <cell r="H24" t="str">
            <v>cum</v>
          </cell>
          <cell r="I24">
            <v>150</v>
          </cell>
        </row>
        <row r="25">
          <cell r="B25">
            <v>95</v>
          </cell>
          <cell r="F25" t="str">
            <v>60 to 63 mm IRC</v>
          </cell>
          <cell r="G25">
            <v>1</v>
          </cell>
          <cell r="H25" t="str">
            <v>cum</v>
          </cell>
          <cell r="I25">
            <v>110</v>
          </cell>
        </row>
        <row r="26">
          <cell r="B26">
            <v>96</v>
          </cell>
          <cell r="F26" t="str">
            <v>65 mm SS</v>
          </cell>
          <cell r="G26">
            <v>1</v>
          </cell>
          <cell r="H26" t="str">
            <v>cum</v>
          </cell>
          <cell r="I26">
            <v>150</v>
          </cell>
        </row>
        <row r="27">
          <cell r="B27">
            <v>97</v>
          </cell>
          <cell r="F27" t="str">
            <v>65 mm IRC</v>
          </cell>
          <cell r="G27">
            <v>1</v>
          </cell>
          <cell r="H27" t="str">
            <v>cum</v>
          </cell>
          <cell r="I27">
            <v>120</v>
          </cell>
        </row>
        <row r="28">
          <cell r="B28">
            <v>98</v>
          </cell>
          <cell r="F28" t="str">
            <v>75 mm SS</v>
          </cell>
          <cell r="G28">
            <v>1</v>
          </cell>
          <cell r="H28" t="str">
            <v>cum</v>
          </cell>
          <cell r="I28">
            <v>95</v>
          </cell>
        </row>
        <row r="29">
          <cell r="B29">
            <v>99</v>
          </cell>
          <cell r="F29" t="str">
            <v>75 mm IRC</v>
          </cell>
          <cell r="G29">
            <v>1</v>
          </cell>
          <cell r="H29" t="str">
            <v>cum</v>
          </cell>
          <cell r="I29">
            <v>95</v>
          </cell>
        </row>
        <row r="30">
          <cell r="B30">
            <v>100</v>
          </cell>
          <cell r="F30" t="str">
            <v>Blasting</v>
          </cell>
          <cell r="G30">
            <v>1</v>
          </cell>
          <cell r="H30" t="str">
            <v>cum</v>
          </cell>
          <cell r="I30">
            <v>40</v>
          </cell>
        </row>
        <row r="31">
          <cell r="B31">
            <v>101</v>
          </cell>
          <cell r="F31" t="str">
            <v>Metal Crushing</v>
          </cell>
          <cell r="G31">
            <v>1</v>
          </cell>
          <cell r="H31" t="str">
            <v>cum</v>
          </cell>
          <cell r="I31">
            <v>0.25</v>
          </cell>
        </row>
        <row r="32">
          <cell r="B32">
            <v>127</v>
          </cell>
          <cell r="C32">
            <v>9</v>
          </cell>
          <cell r="F32" t="str">
            <v>Gravel</v>
          </cell>
          <cell r="G32">
            <v>1</v>
          </cell>
          <cell r="H32" t="str">
            <v>cum</v>
          </cell>
          <cell r="I32">
            <v>25</v>
          </cell>
        </row>
        <row r="33">
          <cell r="B33">
            <v>128</v>
          </cell>
          <cell r="F33" t="str">
            <v>Quarry rubbish</v>
          </cell>
          <cell r="G33">
            <v>1</v>
          </cell>
          <cell r="H33" t="str">
            <v>cum</v>
          </cell>
          <cell r="I33">
            <v>11</v>
          </cell>
        </row>
        <row r="34">
          <cell r="B34">
            <v>129</v>
          </cell>
          <cell r="F34" t="str">
            <v>Sand for Mortar, Seal coat</v>
          </cell>
          <cell r="G34">
            <v>1</v>
          </cell>
          <cell r="H34" t="str">
            <v>cum</v>
          </cell>
          <cell r="I34">
            <v>50</v>
          </cell>
        </row>
        <row r="35">
          <cell r="B35">
            <v>130</v>
          </cell>
          <cell r="F35" t="str">
            <v>Sand for Filling, Blindage</v>
          </cell>
          <cell r="G35">
            <v>1</v>
          </cell>
          <cell r="H35" t="str">
            <v>cum</v>
          </cell>
          <cell r="I35">
            <v>20</v>
          </cell>
        </row>
        <row r="36">
          <cell r="B36">
            <v>133</v>
          </cell>
          <cell r="C36">
            <v>15</v>
          </cell>
          <cell r="F36" t="str">
            <v>40 mm thick 0.762 m x.457 m</v>
          </cell>
          <cell r="G36">
            <v>1</v>
          </cell>
          <cell r="H36" t="str">
            <v>sqm</v>
          </cell>
          <cell r="I36">
            <v>70</v>
          </cell>
        </row>
        <row r="37">
          <cell r="B37">
            <v>134</v>
          </cell>
          <cell r="C37">
            <v>16</v>
          </cell>
          <cell r="F37" t="str">
            <v>50 mm thick 0.762 m x.457 m</v>
          </cell>
          <cell r="G37">
            <v>1</v>
          </cell>
          <cell r="H37" t="str">
            <v>sqm</v>
          </cell>
          <cell r="I37">
            <v>80</v>
          </cell>
        </row>
        <row r="38">
          <cell r="B38">
            <v>136</v>
          </cell>
          <cell r="F38" t="str">
            <v>25.4 mm thick White</v>
          </cell>
          <cell r="G38">
            <v>10</v>
          </cell>
          <cell r="H38" t="str">
            <v>sqm</v>
          </cell>
          <cell r="I38">
            <v>550</v>
          </cell>
        </row>
        <row r="39">
          <cell r="B39">
            <v>137</v>
          </cell>
          <cell r="F39" t="str">
            <v>25.4 mm thick Blue</v>
          </cell>
          <cell r="G39">
            <v>10</v>
          </cell>
          <cell r="H39" t="str">
            <v>sqm</v>
          </cell>
          <cell r="I39">
            <v>600</v>
          </cell>
        </row>
        <row r="40">
          <cell r="B40">
            <v>138</v>
          </cell>
          <cell r="F40" t="str">
            <v>25.4 mm thick White</v>
          </cell>
          <cell r="G40">
            <v>10</v>
          </cell>
          <cell r="H40" t="str">
            <v>sqm</v>
          </cell>
          <cell r="I40">
            <v>600</v>
          </cell>
        </row>
        <row r="41">
          <cell r="B41">
            <v>139</v>
          </cell>
          <cell r="F41" t="str">
            <v>25.4 mm thick Blue</v>
          </cell>
          <cell r="G41">
            <v>10</v>
          </cell>
          <cell r="H41" t="str">
            <v>sqm</v>
          </cell>
          <cell r="I41">
            <v>700</v>
          </cell>
        </row>
        <row r="42">
          <cell r="B42">
            <v>140</v>
          </cell>
          <cell r="F42" t="str">
            <v>25.4 mm thick White  0.457mx0.457 m</v>
          </cell>
          <cell r="G42">
            <v>10</v>
          </cell>
          <cell r="H42" t="str">
            <v>sqm</v>
          </cell>
          <cell r="I42">
            <v>1000</v>
          </cell>
        </row>
        <row r="43">
          <cell r="B43">
            <v>141</v>
          </cell>
          <cell r="F43" t="str">
            <v>25.4 mm thick Blue  0.457mx0.457 m</v>
          </cell>
          <cell r="G43">
            <v>10</v>
          </cell>
          <cell r="H43" t="str">
            <v>sqm</v>
          </cell>
          <cell r="I43">
            <v>1150</v>
          </cell>
        </row>
        <row r="44">
          <cell r="B44">
            <v>142</v>
          </cell>
          <cell r="C44">
            <v>20</v>
          </cell>
          <cell r="F44" t="str">
            <v>25.4 mm thick   0.457mx0.457 m</v>
          </cell>
          <cell r="G44">
            <v>10</v>
          </cell>
          <cell r="H44" t="str">
            <v>sqm</v>
          </cell>
          <cell r="I44">
            <v>900</v>
          </cell>
        </row>
        <row r="45">
          <cell r="B45">
            <v>143</v>
          </cell>
          <cell r="C45">
            <v>21</v>
          </cell>
          <cell r="F45" t="str">
            <v>25.4 mm thick 0.254mx0.254 m White</v>
          </cell>
          <cell r="G45">
            <v>10</v>
          </cell>
          <cell r="H45" t="str">
            <v>sqm</v>
          </cell>
          <cell r="I45">
            <v>2700</v>
          </cell>
        </row>
        <row r="46">
          <cell r="B46">
            <v>168</v>
          </cell>
          <cell r="F46" t="str">
            <v>Cement Mortar</v>
          </cell>
          <cell r="G46">
            <v>1</v>
          </cell>
          <cell r="H46" t="str">
            <v>cum</v>
          </cell>
          <cell r="I46">
            <v>15</v>
          </cell>
        </row>
        <row r="47">
          <cell r="B47">
            <v>169</v>
          </cell>
          <cell r="F47" t="str">
            <v>By Machine</v>
          </cell>
          <cell r="G47">
            <v>1</v>
          </cell>
          <cell r="H47" t="str">
            <v>cum</v>
          </cell>
          <cell r="I47">
            <v>25</v>
          </cell>
        </row>
        <row r="48">
          <cell r="B48">
            <v>175</v>
          </cell>
          <cell r="F48" t="str">
            <v>White Cement</v>
          </cell>
          <cell r="G48">
            <v>1</v>
          </cell>
          <cell r="H48" t="str">
            <v>kg</v>
          </cell>
          <cell r="I48">
            <v>9</v>
          </cell>
        </row>
        <row r="49">
          <cell r="B49">
            <v>176</v>
          </cell>
          <cell r="F49" t="str">
            <v xml:space="preserve">Scantling below 2m </v>
          </cell>
          <cell r="G49">
            <v>1</v>
          </cell>
          <cell r="H49" t="str">
            <v>cum</v>
          </cell>
          <cell r="I49">
            <v>50000</v>
          </cell>
        </row>
        <row r="50">
          <cell r="B50">
            <v>177</v>
          </cell>
          <cell r="F50" t="str">
            <v xml:space="preserve">Scantling above 2m </v>
          </cell>
          <cell r="G50">
            <v>1</v>
          </cell>
          <cell r="H50" t="str">
            <v>cum</v>
          </cell>
          <cell r="I50">
            <v>52000</v>
          </cell>
        </row>
        <row r="51">
          <cell r="B51">
            <v>178</v>
          </cell>
          <cell r="F51" t="str">
            <v>Planks of all sizes</v>
          </cell>
          <cell r="G51">
            <v>1</v>
          </cell>
          <cell r="H51" t="str">
            <v>cum</v>
          </cell>
          <cell r="I51">
            <v>55000</v>
          </cell>
        </row>
        <row r="52">
          <cell r="B52">
            <v>176</v>
          </cell>
          <cell r="F52" t="str">
            <v xml:space="preserve">Scantling below 2m </v>
          </cell>
          <cell r="G52">
            <v>1</v>
          </cell>
          <cell r="H52" t="str">
            <v>cum</v>
          </cell>
          <cell r="I52">
            <v>40000</v>
          </cell>
        </row>
        <row r="53">
          <cell r="B53">
            <v>177</v>
          </cell>
          <cell r="F53" t="str">
            <v xml:space="preserve">Scantling above 2m </v>
          </cell>
          <cell r="G53">
            <v>1</v>
          </cell>
          <cell r="H53" t="str">
            <v>cum</v>
          </cell>
          <cell r="I53">
            <v>42000</v>
          </cell>
        </row>
        <row r="54">
          <cell r="B54">
            <v>178</v>
          </cell>
          <cell r="F54" t="str">
            <v>Planks of all sizes</v>
          </cell>
          <cell r="G54">
            <v>1</v>
          </cell>
          <cell r="H54" t="str">
            <v>cum</v>
          </cell>
          <cell r="I54">
            <v>45000</v>
          </cell>
        </row>
        <row r="55">
          <cell r="B55">
            <v>187</v>
          </cell>
          <cell r="F55" t="str">
            <v>Steel fabrication</v>
          </cell>
          <cell r="G55">
            <v>1</v>
          </cell>
          <cell r="H55" t="str">
            <v>kg</v>
          </cell>
          <cell r="I55">
            <v>3.25</v>
          </cell>
        </row>
        <row r="56">
          <cell r="B56">
            <v>234</v>
          </cell>
          <cell r="F56" t="str">
            <v>25 mm thick</v>
          </cell>
          <cell r="G56">
            <v>1</v>
          </cell>
          <cell r="H56" t="str">
            <v>sqm</v>
          </cell>
          <cell r="I56">
            <v>80</v>
          </cell>
        </row>
        <row r="57">
          <cell r="B57">
            <v>235</v>
          </cell>
          <cell r="F57" t="str">
            <v>40 mm thick</v>
          </cell>
          <cell r="G57">
            <v>1</v>
          </cell>
          <cell r="H57" t="str">
            <v>sqm</v>
          </cell>
          <cell r="I57">
            <v>105</v>
          </cell>
        </row>
        <row r="58">
          <cell r="B58">
            <v>236</v>
          </cell>
          <cell r="F58" t="str">
            <v>50 mm thick</v>
          </cell>
          <cell r="G58">
            <v>1</v>
          </cell>
          <cell r="H58" t="str">
            <v>sqm</v>
          </cell>
          <cell r="I58">
            <v>140</v>
          </cell>
        </row>
        <row r="59">
          <cell r="B59">
            <v>239</v>
          </cell>
          <cell r="F59" t="str">
            <v>Dry powder Distemper</v>
          </cell>
          <cell r="G59">
            <v>1</v>
          </cell>
          <cell r="H59" t="str">
            <v>kg</v>
          </cell>
          <cell r="I59">
            <v>20</v>
          </cell>
        </row>
        <row r="60">
          <cell r="B60">
            <v>240</v>
          </cell>
          <cell r="F60" t="str">
            <v>Oil bound washable Distemper</v>
          </cell>
          <cell r="G60">
            <v>1</v>
          </cell>
          <cell r="H60" t="str">
            <v>kg</v>
          </cell>
          <cell r="I60">
            <v>60</v>
          </cell>
        </row>
        <row r="61">
          <cell r="B61">
            <v>245</v>
          </cell>
          <cell r="F61" t="str">
            <v>Alluminium paint 1st grade</v>
          </cell>
          <cell r="G61">
            <v>1</v>
          </cell>
          <cell r="H61" t="str">
            <v>litre</v>
          </cell>
          <cell r="I61">
            <v>176</v>
          </cell>
        </row>
        <row r="62">
          <cell r="B62">
            <v>246</v>
          </cell>
          <cell r="F62" t="str">
            <v>Anti corrosive bitument pain (Black) grade -1</v>
          </cell>
          <cell r="G62">
            <v>1</v>
          </cell>
          <cell r="H62" t="str">
            <v>litre</v>
          </cell>
          <cell r="I62">
            <v>250</v>
          </cell>
        </row>
        <row r="63">
          <cell r="B63">
            <v>247</v>
          </cell>
          <cell r="F63" t="str">
            <v>Red oxide Primer Paint grade-I</v>
          </cell>
          <cell r="G63">
            <v>1</v>
          </cell>
          <cell r="H63" t="str">
            <v>litre</v>
          </cell>
          <cell r="I63">
            <v>55</v>
          </cell>
        </row>
        <row r="64">
          <cell r="B64">
            <v>248</v>
          </cell>
          <cell r="F64" t="str">
            <v>Red oxide Primer Paint grade-II</v>
          </cell>
          <cell r="G64">
            <v>1</v>
          </cell>
          <cell r="H64" t="str">
            <v>litre</v>
          </cell>
          <cell r="I64">
            <v>45</v>
          </cell>
        </row>
        <row r="65">
          <cell r="B65">
            <v>249</v>
          </cell>
          <cell r="F65" t="str">
            <v>Synthetic enamel paints in all shades grade-I</v>
          </cell>
          <cell r="G65">
            <v>1</v>
          </cell>
          <cell r="H65" t="str">
            <v>litre</v>
          </cell>
          <cell r="I65">
            <v>130</v>
          </cell>
        </row>
        <row r="66">
          <cell r="B66">
            <v>250</v>
          </cell>
          <cell r="F66" t="str">
            <v>Synthetic enamel paints in all shades grade-II</v>
          </cell>
          <cell r="G66">
            <v>1</v>
          </cell>
          <cell r="H66" t="str">
            <v>litre</v>
          </cell>
          <cell r="I66">
            <v>95</v>
          </cell>
        </row>
        <row r="67">
          <cell r="B67">
            <v>251</v>
          </cell>
          <cell r="F67" t="str">
            <v>Plastic emultion paint grade-I</v>
          </cell>
          <cell r="G67">
            <v>1</v>
          </cell>
          <cell r="H67" t="str">
            <v>litre</v>
          </cell>
          <cell r="I67">
            <v>200</v>
          </cell>
        </row>
        <row r="68">
          <cell r="B68">
            <v>252</v>
          </cell>
          <cell r="C68">
            <v>63</v>
          </cell>
          <cell r="F68" t="str">
            <v>Oil Bound Distemper</v>
          </cell>
          <cell r="G68">
            <v>1</v>
          </cell>
          <cell r="H68" t="str">
            <v>kg</v>
          </cell>
          <cell r="I68">
            <v>40</v>
          </cell>
        </row>
        <row r="69">
          <cell r="B69">
            <v>253</v>
          </cell>
          <cell r="C69">
            <v>64</v>
          </cell>
          <cell r="F69" t="str">
            <v>Water proof cement paint of Superior Quality</v>
          </cell>
          <cell r="G69">
            <v>1</v>
          </cell>
          <cell r="H69" t="str">
            <v>kg</v>
          </cell>
          <cell r="I69">
            <v>30</v>
          </cell>
        </row>
        <row r="70">
          <cell r="B70">
            <v>254</v>
          </cell>
          <cell r="C70">
            <v>65</v>
          </cell>
          <cell r="F70" t="str">
            <v>White lead</v>
          </cell>
          <cell r="G70">
            <v>1</v>
          </cell>
          <cell r="H70" t="str">
            <v>kg</v>
          </cell>
          <cell r="I70">
            <v>50</v>
          </cell>
        </row>
        <row r="71">
          <cell r="B71">
            <v>255</v>
          </cell>
          <cell r="C71">
            <v>66</v>
          </cell>
          <cell r="F71" t="str">
            <v>Marble powder</v>
          </cell>
          <cell r="G71">
            <v>1</v>
          </cell>
          <cell r="H71" t="str">
            <v>kg</v>
          </cell>
          <cell r="I71">
            <v>12.5</v>
          </cell>
        </row>
        <row r="72">
          <cell r="B72">
            <v>256</v>
          </cell>
          <cell r="C72">
            <v>67</v>
          </cell>
          <cell r="F72" t="str">
            <v>Cement Primer grade-I</v>
          </cell>
          <cell r="G72">
            <v>1</v>
          </cell>
          <cell r="H72" t="str">
            <v>kg</v>
          </cell>
          <cell r="I72">
            <v>65</v>
          </cell>
        </row>
        <row r="73">
          <cell r="B73">
            <v>257</v>
          </cell>
          <cell r="F73" t="str">
            <v>Cement Primer grade-II</v>
          </cell>
          <cell r="G73">
            <v>1</v>
          </cell>
          <cell r="H73" t="str">
            <v>kg</v>
          </cell>
          <cell r="I73">
            <v>50</v>
          </cell>
        </row>
        <row r="74">
          <cell r="B74">
            <v>274</v>
          </cell>
          <cell r="D74" t="str">
            <v>b</v>
          </cell>
          <cell r="F74" t="str">
            <v>Fevicol</v>
          </cell>
          <cell r="G74">
            <v>1</v>
          </cell>
          <cell r="H74" t="str">
            <v>kg</v>
          </cell>
          <cell r="I74">
            <v>100</v>
          </cell>
        </row>
        <row r="75">
          <cell r="B75">
            <v>352</v>
          </cell>
          <cell r="D75" t="str">
            <v>a</v>
          </cell>
          <cell r="F75" t="str">
            <v>Clearing heavy jungle</v>
          </cell>
          <cell r="G75">
            <v>10</v>
          </cell>
          <cell r="H75" t="str">
            <v>sqm</v>
          </cell>
          <cell r="I75">
            <v>6</v>
          </cell>
        </row>
        <row r="76">
          <cell r="B76">
            <v>353</v>
          </cell>
          <cell r="D76" t="str">
            <v>b</v>
          </cell>
          <cell r="F76" t="str">
            <v>Clearing Light jungle</v>
          </cell>
          <cell r="G76">
            <v>10</v>
          </cell>
          <cell r="H76" t="str">
            <v>sqm</v>
          </cell>
          <cell r="I76">
            <v>5</v>
          </cell>
        </row>
        <row r="77">
          <cell r="B77">
            <v>354</v>
          </cell>
          <cell r="D77" t="str">
            <v>c</v>
          </cell>
          <cell r="F77" t="str">
            <v>Clearing Scrub jungle</v>
          </cell>
          <cell r="G77">
            <v>10</v>
          </cell>
          <cell r="H77" t="str">
            <v>sqm</v>
          </cell>
          <cell r="I77">
            <v>3</v>
          </cell>
        </row>
        <row r="78">
          <cell r="B78">
            <v>355</v>
          </cell>
          <cell r="D78" t="str">
            <v>d</v>
          </cell>
          <cell r="F78" t="str">
            <v xml:space="preserve">Cleaing Julie flora </v>
          </cell>
          <cell r="G78">
            <v>10</v>
          </cell>
          <cell r="H78" t="str">
            <v>sqm</v>
          </cell>
          <cell r="I78">
            <v>14</v>
          </cell>
        </row>
        <row r="79">
          <cell r="B79">
            <v>408</v>
          </cell>
          <cell r="D79" t="str">
            <v>a</v>
          </cell>
          <cell r="F79" t="str">
            <v>Loamy &amp; Clay soils like BC soils, Red earth &amp; OG SS 302 &amp; 303</v>
          </cell>
          <cell r="G79">
            <v>10</v>
          </cell>
          <cell r="H79" t="str">
            <v>cum</v>
          </cell>
          <cell r="I79">
            <v>235</v>
          </cell>
        </row>
        <row r="80">
          <cell r="B80">
            <v>409</v>
          </cell>
          <cell r="F80" t="str">
            <v>Loamy &amp; Clay soils like BC soils, Red earth &amp; OG SS 301</v>
          </cell>
          <cell r="G80">
            <v>10</v>
          </cell>
          <cell r="H80" t="str">
            <v>cum</v>
          </cell>
          <cell r="I80">
            <v>215</v>
          </cell>
        </row>
        <row r="81">
          <cell r="B81">
            <v>412</v>
          </cell>
          <cell r="F81" t="str">
            <v>Hard Gravelly Soils SS 302 &amp; 303</v>
          </cell>
          <cell r="G81">
            <v>10</v>
          </cell>
          <cell r="H81" t="str">
            <v>cum</v>
          </cell>
          <cell r="I81">
            <v>250</v>
          </cell>
        </row>
        <row r="82">
          <cell r="B82">
            <v>413</v>
          </cell>
          <cell r="F82" t="str">
            <v>Hard Gravelly Soils SS 301</v>
          </cell>
          <cell r="G82">
            <v>10</v>
          </cell>
          <cell r="H82" t="str">
            <v>cum</v>
          </cell>
          <cell r="I82">
            <v>230</v>
          </cell>
        </row>
        <row r="83">
          <cell r="B83">
            <v>459</v>
          </cell>
          <cell r="C83">
            <v>35</v>
          </cell>
          <cell r="F83" t="str">
            <v>Vibrating Concrete</v>
          </cell>
          <cell r="G83">
            <v>1</v>
          </cell>
          <cell r="H83" t="str">
            <v>cum</v>
          </cell>
          <cell r="I83">
            <v>22.4</v>
          </cell>
        </row>
        <row r="84">
          <cell r="B84">
            <v>460</v>
          </cell>
          <cell r="C84">
            <v>36</v>
          </cell>
          <cell r="F84" t="str">
            <v>Machine mixing Concrete</v>
          </cell>
          <cell r="G84">
            <v>1</v>
          </cell>
          <cell r="H84" t="str">
            <v>cum</v>
          </cell>
          <cell r="I84">
            <v>21.8</v>
          </cell>
        </row>
        <row r="85">
          <cell r="B85">
            <v>461</v>
          </cell>
          <cell r="C85">
            <v>37</v>
          </cell>
          <cell r="F85" t="str">
            <v>Power for Mixer</v>
          </cell>
          <cell r="G85">
            <v>1</v>
          </cell>
          <cell r="H85" t="str">
            <v>cum</v>
          </cell>
          <cell r="I85">
            <v>14.5</v>
          </cell>
        </row>
        <row r="86">
          <cell r="B86">
            <v>495</v>
          </cell>
          <cell r="C86">
            <v>40</v>
          </cell>
          <cell r="D86" t="str">
            <v>a</v>
          </cell>
          <cell r="F86" t="str">
            <v>First Floor</v>
          </cell>
          <cell r="G86">
            <v>1</v>
          </cell>
          <cell r="H86" t="str">
            <v>cum</v>
          </cell>
          <cell r="I86">
            <v>22</v>
          </cell>
        </row>
        <row r="87">
          <cell r="B87">
            <v>496</v>
          </cell>
          <cell r="D87" t="str">
            <v>b</v>
          </cell>
          <cell r="F87" t="str">
            <v>Second Floor</v>
          </cell>
          <cell r="G87">
            <v>1</v>
          </cell>
          <cell r="H87" t="str">
            <v>cum</v>
          </cell>
          <cell r="I87">
            <v>27</v>
          </cell>
        </row>
        <row r="88">
          <cell r="B88">
            <v>497</v>
          </cell>
          <cell r="D88" t="str">
            <v>c</v>
          </cell>
          <cell r="F88" t="str">
            <v>Third Floor</v>
          </cell>
          <cell r="G88">
            <v>1</v>
          </cell>
          <cell r="H88" t="str">
            <v>cum</v>
          </cell>
          <cell r="I88">
            <v>37</v>
          </cell>
        </row>
        <row r="89">
          <cell r="B89">
            <v>498</v>
          </cell>
          <cell r="D89" t="str">
            <v>d</v>
          </cell>
          <cell r="F89" t="str">
            <v>Each Additional Floor</v>
          </cell>
          <cell r="G89">
            <v>1</v>
          </cell>
          <cell r="H89" t="str">
            <v>cum</v>
          </cell>
          <cell r="I89">
            <v>16</v>
          </cell>
        </row>
        <row r="90">
          <cell r="B90">
            <v>499</v>
          </cell>
          <cell r="D90" t="str">
            <v>a</v>
          </cell>
          <cell r="F90" t="str">
            <v>1st &amp; 2nd Floor</v>
          </cell>
          <cell r="G90">
            <v>10</v>
          </cell>
          <cell r="H90" t="str">
            <v>sqm</v>
          </cell>
          <cell r="I90">
            <v>25</v>
          </cell>
        </row>
        <row r="91">
          <cell r="B91">
            <v>500</v>
          </cell>
          <cell r="D91" t="str">
            <v>b</v>
          </cell>
          <cell r="F91" t="str">
            <v>2nd &amp; 3rd Floor</v>
          </cell>
          <cell r="G91">
            <v>10</v>
          </cell>
          <cell r="H91" t="str">
            <v>sqm</v>
          </cell>
          <cell r="I91">
            <v>50</v>
          </cell>
        </row>
        <row r="92">
          <cell r="B92">
            <v>501</v>
          </cell>
          <cell r="D92" t="str">
            <v>c</v>
          </cell>
          <cell r="F92" t="str">
            <v>3rd &amp; 4th Floor</v>
          </cell>
          <cell r="G92">
            <v>10</v>
          </cell>
          <cell r="H92" t="str">
            <v>sqm</v>
          </cell>
          <cell r="I92">
            <v>75</v>
          </cell>
        </row>
        <row r="93">
          <cell r="B93">
            <v>502</v>
          </cell>
          <cell r="D93" t="str">
            <v>d</v>
          </cell>
          <cell r="F93" t="str">
            <v>Each Additional Floor</v>
          </cell>
          <cell r="G93">
            <v>10</v>
          </cell>
          <cell r="H93" t="str">
            <v>sqm</v>
          </cell>
          <cell r="I93">
            <v>18</v>
          </cell>
        </row>
        <row r="94">
          <cell r="B94">
            <v>503</v>
          </cell>
          <cell r="D94" t="str">
            <v>a</v>
          </cell>
          <cell r="F94" t="str">
            <v>upto 150 mm depth</v>
          </cell>
          <cell r="G94">
            <v>10</v>
          </cell>
          <cell r="H94" t="str">
            <v>sqm</v>
          </cell>
          <cell r="I94">
            <v>525</v>
          </cell>
        </row>
        <row r="95">
          <cell r="B95">
            <v>504</v>
          </cell>
          <cell r="D95" t="str">
            <v>b</v>
          </cell>
          <cell r="F95" t="str">
            <v>above 150 mm depth and upto 300 mm depth</v>
          </cell>
          <cell r="G95">
            <v>10</v>
          </cell>
          <cell r="H95" t="str">
            <v>sqm</v>
          </cell>
          <cell r="I95">
            <v>850</v>
          </cell>
        </row>
        <row r="96">
          <cell r="B96">
            <v>510</v>
          </cell>
          <cell r="D96" t="str">
            <v>g</v>
          </cell>
          <cell r="E96" t="str">
            <v xml:space="preserve">i </v>
          </cell>
          <cell r="F96" t="str">
            <v>0.60 m width</v>
          </cell>
          <cell r="G96">
            <v>1</v>
          </cell>
          <cell r="H96" t="str">
            <v>rmt</v>
          </cell>
          <cell r="I96">
            <v>25</v>
          </cell>
        </row>
        <row r="97">
          <cell r="B97">
            <v>511</v>
          </cell>
          <cell r="D97" t="str">
            <v>g</v>
          </cell>
          <cell r="E97" t="str">
            <v>ii</v>
          </cell>
          <cell r="F97" t="str">
            <v>0.80 m width</v>
          </cell>
          <cell r="G97">
            <v>1</v>
          </cell>
          <cell r="H97" t="str">
            <v>rmt</v>
          </cell>
          <cell r="I97">
            <v>30</v>
          </cell>
        </row>
        <row r="98">
          <cell r="B98">
            <v>512</v>
          </cell>
          <cell r="D98" t="str">
            <v>g</v>
          </cell>
          <cell r="E98" t="str">
            <v>iii</v>
          </cell>
          <cell r="F98" t="str">
            <v>1.00 m width</v>
          </cell>
          <cell r="G98">
            <v>1</v>
          </cell>
          <cell r="H98" t="str">
            <v>rmt</v>
          </cell>
          <cell r="I98">
            <v>35</v>
          </cell>
        </row>
        <row r="99">
          <cell r="B99">
            <v>513</v>
          </cell>
          <cell r="D99" t="str">
            <v>h</v>
          </cell>
          <cell r="F99" t="str">
            <v>T.Beams</v>
          </cell>
          <cell r="G99">
            <v>1</v>
          </cell>
          <cell r="H99" t="str">
            <v>cum</v>
          </cell>
          <cell r="I99">
            <v>650</v>
          </cell>
        </row>
        <row r="100">
          <cell r="B100">
            <v>514</v>
          </cell>
          <cell r="F100" t="str">
            <v>Columns, Rectangular beams, L.Beams</v>
          </cell>
          <cell r="G100">
            <v>1</v>
          </cell>
          <cell r="H100" t="str">
            <v>cum</v>
          </cell>
          <cell r="I100">
            <v>550</v>
          </cell>
        </row>
        <row r="101">
          <cell r="B101">
            <v>515</v>
          </cell>
          <cell r="F101" t="str">
            <v>Templates, Bed blocks,Footings</v>
          </cell>
          <cell r="G101">
            <v>1</v>
          </cell>
          <cell r="H101" t="str">
            <v>cum</v>
          </cell>
          <cell r="I101">
            <v>330</v>
          </cell>
        </row>
        <row r="102">
          <cell r="B102">
            <v>518</v>
          </cell>
          <cell r="F102" t="str">
            <v>Lintels, Plinth Beams</v>
          </cell>
          <cell r="G102">
            <v>1</v>
          </cell>
          <cell r="H102" t="str">
            <v>cum</v>
          </cell>
          <cell r="I102">
            <v>450</v>
          </cell>
        </row>
        <row r="103">
          <cell r="B103">
            <v>519</v>
          </cell>
          <cell r="F103" t="str">
            <v>Slabs above 300 mm depth</v>
          </cell>
          <cell r="G103">
            <v>1</v>
          </cell>
          <cell r="H103" t="str">
            <v>cum</v>
          </cell>
          <cell r="I103">
            <v>520</v>
          </cell>
        </row>
        <row r="104">
          <cell r="B104">
            <v>521</v>
          </cell>
          <cell r="D104" t="str">
            <v>a</v>
          </cell>
          <cell r="F104" t="str">
            <v>For mass concrete Piers, Abutments and steining well curb well caps etc.,</v>
          </cell>
          <cell r="G104">
            <v>1</v>
          </cell>
          <cell r="H104" t="str">
            <v>cum</v>
          </cell>
          <cell r="I104">
            <v>380</v>
          </cell>
        </row>
        <row r="105">
          <cell r="B105">
            <v>522</v>
          </cell>
          <cell r="F105" t="str">
            <v>For RCC Piers, Abutments, Wings, Well steining weel curbs, well Caps etc.,</v>
          </cell>
          <cell r="G105">
            <v>1</v>
          </cell>
          <cell r="H105" t="str">
            <v>cum</v>
          </cell>
          <cell r="I105">
            <v>500</v>
          </cell>
        </row>
        <row r="106">
          <cell r="B106">
            <v>523</v>
          </cell>
          <cell r="F106" t="str">
            <v>For RCC Deck Slabs</v>
          </cell>
          <cell r="G106">
            <v>1</v>
          </cell>
          <cell r="H106" t="str">
            <v>cum</v>
          </cell>
          <cell r="I106">
            <v>950</v>
          </cell>
        </row>
        <row r="107">
          <cell r="B107">
            <v>524</v>
          </cell>
          <cell r="F107" t="str">
            <v>For RCC beams</v>
          </cell>
          <cell r="G107">
            <v>1</v>
          </cell>
          <cell r="H107" t="str">
            <v>cum</v>
          </cell>
          <cell r="I107">
            <v>1150</v>
          </cell>
        </row>
        <row r="108">
          <cell r="B108">
            <v>525</v>
          </cell>
          <cell r="F108" t="str">
            <v>RCC hand rails</v>
          </cell>
          <cell r="G108">
            <v>1</v>
          </cell>
          <cell r="H108" t="str">
            <v>cum</v>
          </cell>
          <cell r="I108">
            <v>1250</v>
          </cell>
        </row>
        <row r="109">
          <cell r="B109">
            <v>526</v>
          </cell>
          <cell r="F109" t="str">
            <v>CC pavements, Wearing Coats, approach slabs guide stone JM stone etc.</v>
          </cell>
          <cell r="G109">
            <v>1</v>
          </cell>
          <cell r="H109" t="str">
            <v>cum</v>
          </cell>
          <cell r="I109">
            <v>95</v>
          </cell>
        </row>
        <row r="110">
          <cell r="B110">
            <v>555</v>
          </cell>
          <cell r="D110" t="str">
            <v>a</v>
          </cell>
          <cell r="F110" t="str">
            <v>250 mm dia</v>
          </cell>
          <cell r="G110">
            <v>1</v>
          </cell>
          <cell r="H110" t="str">
            <v>rmt</v>
          </cell>
          <cell r="I110">
            <v>8</v>
          </cell>
        </row>
        <row r="111">
          <cell r="B111">
            <v>556</v>
          </cell>
          <cell r="D111" t="str">
            <v>b</v>
          </cell>
          <cell r="F111" t="str">
            <v>300 mm dia</v>
          </cell>
          <cell r="G111">
            <v>1</v>
          </cell>
          <cell r="H111" t="str">
            <v>rmt</v>
          </cell>
          <cell r="I111">
            <v>11</v>
          </cell>
        </row>
        <row r="112">
          <cell r="B112">
            <v>557</v>
          </cell>
          <cell r="D112" t="str">
            <v>c</v>
          </cell>
          <cell r="F112" t="str">
            <v>450 mm dia</v>
          </cell>
          <cell r="G112">
            <v>1</v>
          </cell>
          <cell r="H112" t="str">
            <v>rmt</v>
          </cell>
          <cell r="I112">
            <v>15</v>
          </cell>
        </row>
        <row r="113">
          <cell r="B113">
            <v>558</v>
          </cell>
          <cell r="D113" t="str">
            <v>d</v>
          </cell>
          <cell r="F113" t="str">
            <v>600 mm dia</v>
          </cell>
          <cell r="G113">
            <v>1</v>
          </cell>
          <cell r="H113" t="str">
            <v>rmt</v>
          </cell>
          <cell r="I113">
            <v>25</v>
          </cell>
        </row>
        <row r="114">
          <cell r="B114">
            <v>559</v>
          </cell>
          <cell r="D114" t="str">
            <v>e</v>
          </cell>
          <cell r="F114" t="str">
            <v>750 mm dia</v>
          </cell>
          <cell r="G114">
            <v>1</v>
          </cell>
          <cell r="H114" t="str">
            <v>rmt</v>
          </cell>
          <cell r="I114">
            <v>30</v>
          </cell>
        </row>
        <row r="115">
          <cell r="B115">
            <v>560</v>
          </cell>
          <cell r="D115" t="str">
            <v>f</v>
          </cell>
          <cell r="F115" t="str">
            <v>800 mm dia</v>
          </cell>
          <cell r="G115">
            <v>1</v>
          </cell>
          <cell r="H115" t="str">
            <v>rmt</v>
          </cell>
          <cell r="I115">
            <v>35</v>
          </cell>
        </row>
        <row r="116">
          <cell r="B116">
            <v>561</v>
          </cell>
          <cell r="D116" t="str">
            <v>g</v>
          </cell>
          <cell r="F116" t="str">
            <v>1000 mm dia</v>
          </cell>
          <cell r="G116">
            <v>1</v>
          </cell>
          <cell r="H116" t="str">
            <v>rmt</v>
          </cell>
          <cell r="I116">
            <v>40</v>
          </cell>
        </row>
        <row r="117">
          <cell r="B117">
            <v>562</v>
          </cell>
          <cell r="D117" t="str">
            <v>h</v>
          </cell>
          <cell r="F117" t="str">
            <v>1220 mm dia</v>
          </cell>
          <cell r="G117">
            <v>1</v>
          </cell>
          <cell r="H117" t="str">
            <v>rmt</v>
          </cell>
          <cell r="I117">
            <v>50</v>
          </cell>
        </row>
        <row r="118">
          <cell r="B118">
            <v>563</v>
          </cell>
          <cell r="D118" t="str">
            <v>a</v>
          </cell>
          <cell r="F118" t="str">
            <v>40 mm</v>
          </cell>
          <cell r="G118">
            <v>1</v>
          </cell>
          <cell r="H118" t="str">
            <v>sqm</v>
          </cell>
          <cell r="I118">
            <v>29</v>
          </cell>
        </row>
        <row r="119">
          <cell r="B119">
            <v>564</v>
          </cell>
          <cell r="D119" t="str">
            <v>b</v>
          </cell>
          <cell r="F119" t="str">
            <v>50 mm</v>
          </cell>
          <cell r="G119">
            <v>1</v>
          </cell>
          <cell r="H119" t="str">
            <v>sqm</v>
          </cell>
          <cell r="I119">
            <v>31</v>
          </cell>
        </row>
        <row r="120">
          <cell r="B120">
            <v>565</v>
          </cell>
          <cell r="D120" t="str">
            <v>c</v>
          </cell>
          <cell r="F120" t="str">
            <v>75 mm</v>
          </cell>
          <cell r="G120">
            <v>1</v>
          </cell>
          <cell r="H120" t="str">
            <v>sqm</v>
          </cell>
          <cell r="I120">
            <v>34</v>
          </cell>
        </row>
        <row r="121">
          <cell r="B121">
            <v>566</v>
          </cell>
          <cell r="D121" t="str">
            <v>d</v>
          </cell>
          <cell r="F121" t="str">
            <v>100 mm</v>
          </cell>
          <cell r="G121">
            <v>1</v>
          </cell>
          <cell r="H121" t="str">
            <v>sqm</v>
          </cell>
          <cell r="I121">
            <v>36</v>
          </cell>
        </row>
        <row r="122">
          <cell r="B122">
            <v>570</v>
          </cell>
          <cell r="C122">
            <v>52</v>
          </cell>
          <cell r="F122" t="str">
            <v>Picking 50mm to 100mm old metalled surface and sectioning</v>
          </cell>
          <cell r="G122">
            <v>10</v>
          </cell>
          <cell r="H122" t="str">
            <v>sqm</v>
          </cell>
          <cell r="I122">
            <v>10</v>
          </cell>
        </row>
        <row r="123">
          <cell r="B123">
            <v>571</v>
          </cell>
          <cell r="C123">
            <v>53</v>
          </cell>
          <cell r="F123" t="str">
            <v>Picking gravelled surface 25mm deep and levelling and sectioning</v>
          </cell>
          <cell r="G123">
            <v>10</v>
          </cell>
          <cell r="H123" t="str">
            <v>sqm</v>
          </cell>
          <cell r="I123">
            <v>2.5</v>
          </cell>
        </row>
        <row r="124">
          <cell r="B124">
            <v>572</v>
          </cell>
          <cell r="C124">
            <v>54</v>
          </cell>
          <cell r="F124" t="str">
            <v>Picking existing BT survace and removal of chips</v>
          </cell>
          <cell r="G124">
            <v>10</v>
          </cell>
          <cell r="H124" t="str">
            <v>sqm</v>
          </cell>
          <cell r="I124">
            <v>9.5</v>
          </cell>
        </row>
      </sheetData>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ertificate "/>
      <sheetName val="Rd abs Est"/>
      <sheetName val="Rd Det working estimate"/>
      <sheetName val="Certificate  (2)"/>
      <sheetName val="bridge widening estimate"/>
      <sheetName val="bridge abstract estimate"/>
      <sheetName val="part seignorage  (2)"/>
      <sheetName val="part bill --2 (2)"/>
      <sheetName val="part seignorage "/>
      <sheetName val="part bill --2"/>
      <sheetName val="part bill  "/>
      <sheetName val="right side"/>
      <sheetName val="left side"/>
      <sheetName val="Sheet1"/>
      <sheetName val="NV WMM"/>
      <sheetName val="Cross sections"/>
      <sheetName val="Abstract"/>
      <sheetName val="lead   (2)"/>
      <sheetName val="cs (2)"/>
      <sheetName val="cross section  (2)"/>
      <sheetName val="Sheet1 (2)"/>
      <sheetName val="cover (2)"/>
      <sheetName val="Crust particulars"/>
      <sheetName val="2  row pipe 1 m  dia  widening"/>
      <sheetName val="1  row pipe 1 m  dia  widen "/>
      <sheetName val="1 row pipe 1 m dia (2)"/>
      <sheetName val="CC drains"/>
      <sheetName val="final seignorage"/>
      <sheetName val="AEO "/>
      <sheetName val="gen abs"/>
      <sheetName val="Rd Det Est"/>
      <sheetName val="DATA_ENTRY"/>
      <sheetName val="Cover"/>
      <sheetName val="DetEst"/>
      <sheetName val="WorkSlip"/>
      <sheetName val="BTLeads"/>
      <sheetName val="RMR"/>
      <sheetName val="MRoad data"/>
      <sheetName val="AS"/>
      <sheetName val="TS"/>
      <sheetName val="Certificates"/>
      <sheetName val="MRATE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 val="Material"/>
      <sheetName val="Works"/>
      <sheetName val="RMR"/>
      <sheetName val="General"/>
      <sheetName val="rdamdata"/>
      <sheetName val="lead-st"/>
      <sheetName val="CDdata_(2)"/>
      <sheetName val="Sheet1"/>
      <sheetName val="Lead"/>
      <sheetName val="Materials"/>
      <sheetName val="Data "/>
      <sheetName val="Retaing"/>
      <sheetName val="Abstract(F6)"/>
      <sheetName val="CDdata_(2)1"/>
      <sheetName val="bom"/>
      <sheetName val="Labour"/>
      <sheetName val="Plant &amp;  Machinery"/>
      <sheetName val="Bridge Data 2005-06"/>
      <sheetName val="detls"/>
      <sheetName val="r"/>
      <sheetName val="CDdata_(2)5"/>
      <sheetName val="Data_2"/>
      <sheetName val="CDdata_(2)3"/>
      <sheetName val="CDdata_(2)2"/>
      <sheetName val="Data_"/>
      <sheetName val="CDdata_(2)4"/>
      <sheetName val="Data_1"/>
      <sheetName val="t_prsr"/>
      <sheetName val="id"/>
      <sheetName val="GN_ST_10"/>
      <sheetName val="PRECAST lightconc_II"/>
      <sheetName val="road detail est."/>
      <sheetName val="road data"/>
      <sheetName val="final abstract"/>
      <sheetName val="wh"/>
      <sheetName val="EDWise"/>
      <sheetName val="Design"/>
      <sheetName val="HDPE"/>
      <sheetName val="pvc"/>
      <sheetName val="pvc_basic"/>
      <sheetName val="Fee Rate Summary"/>
      <sheetName val="Specification report"/>
      <sheetName val="Rate Analysis"/>
      <sheetName val="Specification"/>
      <sheetName val="DI"/>
      <sheetName val="DATA-BASE"/>
      <sheetName val="DATA-ABSTRACT"/>
      <sheetName val="BTR"/>
      <sheetName val="Rates"/>
      <sheetName val="Line"/>
      <sheetName val="MRATES"/>
      <sheetName val="MRoad data"/>
      <sheetName val="Abs"/>
      <sheetName val="mlead"/>
      <sheetName val="abs road"/>
      <sheetName val="R_Det"/>
      <sheetName val="data.f8.btr"/>
      <sheetName val="Estimate"/>
      <sheetName val="Cem Date"/>
      <sheetName val="SPT vs PHI"/>
      <sheetName val="Common "/>
      <sheetName val="Usage"/>
      <sheetName val="BALAN1"/>
      <sheetName val="Voucher"/>
      <sheetName val="DATA_PRG"/>
      <sheetName val="Newabstract"/>
      <sheetName val="C-data"/>
      <sheetName val="civ data"/>
      <sheetName val="maya"/>
      <sheetName val="Main sheet"/>
      <sheetName val="ci"/>
      <sheetName val="civil-works"/>
      <sheetName val="hdpe_basic"/>
      <sheetName val="not req 3"/>
      <sheetName val="0000000000000"/>
      <sheetName val="HDPE-pipe-rates"/>
      <sheetName val="pvc-pipe-rates"/>
      <sheetName val="Iocount"/>
      <sheetName val="mas_hab"/>
      <sheetName val="CDdata_(2)7"/>
      <sheetName val="Data_4"/>
      <sheetName val="Plant_&amp;__Machinery1"/>
      <sheetName val="Bridge_Data_2005-061"/>
      <sheetName val="PRECAST_lightconc_II"/>
      <sheetName val="Fee_Rate_Summary1"/>
      <sheetName val="final_abstract1"/>
      <sheetName val="Specification_report1"/>
      <sheetName val="SPT_vs_PHI"/>
      <sheetName val="Rate_Analysis1"/>
      <sheetName val="road_detail_est_"/>
      <sheetName val="road_data"/>
      <sheetName val="wh_data"/>
      <sheetName val="wh_data_R"/>
      <sheetName val="CPHEEO"/>
      <sheetName val="input"/>
      <sheetName val="MRoad_data"/>
      <sheetName val="abs_road"/>
      <sheetName val="Common_"/>
      <sheetName val="data_f8_btr"/>
      <sheetName val="Cem_Date"/>
      <sheetName val="civ_data"/>
      <sheetName val="Main_sheet"/>
      <sheetName val="TOP_SLAB-beams"/>
      <sheetName val="CDdata_(2)6"/>
      <sheetName val="Data_3"/>
      <sheetName val="Plant_&amp;__Machinery"/>
      <sheetName val="Bridge_Data_2005-06"/>
      <sheetName val="final_abstract"/>
      <sheetName val="Specification_report"/>
      <sheetName val="Fee_Rate_Summary"/>
      <sheetName val="Rate_Analysis"/>
      <sheetName val="not_req_3"/>
      <sheetName val="c_d_abs_est_"/>
      <sheetName val="Sheet2"/>
      <sheetName val="CDdata_(2)8"/>
      <sheetName val="Data_5"/>
      <sheetName val="Plant_&amp;__Machinery2"/>
      <sheetName val="Bridge_Data_2005-062"/>
      <sheetName val="PRECAST_lightconc_II1"/>
      <sheetName val="Fee_Rate_Summary2"/>
      <sheetName val="final_abstract2"/>
      <sheetName val="Specification_report2"/>
      <sheetName val="SPT_vs_PHI1"/>
      <sheetName val="Rate_Analysis2"/>
      <sheetName val="road_detail_est_1"/>
      <sheetName val="road_data1"/>
      <sheetName val="MRoad_data1"/>
      <sheetName val="abs_road1"/>
      <sheetName val="Common_1"/>
      <sheetName val="data_f8_btr1"/>
      <sheetName val="Cem_Date1"/>
      <sheetName val="civ_data1"/>
      <sheetName val="Main_sheet1"/>
      <sheetName val="TOP_SLAB-beams1"/>
      <sheetName val="not_req_31"/>
      <sheetName val="c_d_abs_est_1"/>
      <sheetName val="TOP SLAB-beams"/>
      <sheetName val="c.d.abs.est."/>
      <sheetName val="BLK3"/>
      <sheetName val="BLK2"/>
      <sheetName val="E &amp; R"/>
      <sheetName val="radar"/>
      <sheetName val="UG"/>
      <sheetName val="v"/>
      <sheetName val="capacity-ohsrs"/>
      <sheetName val="m"/>
      <sheetName val="sg-clay(d)"/>
      <sheetName val="Sanction dump"/>
      <sheetName val="Background"/>
      <sheetName val="Datas"/>
      <sheetName val=" Brickwork Manhole "/>
      <sheetName val=" Estimate"/>
      <sheetName val="Levels"/>
      <sheetName val="Material "/>
      <sheetName val="ANALYSIS"/>
      <sheetName val="data existing_do not delete"/>
      <sheetName val="CLEAR OVER FALL DROP"/>
      <sheetName val="Municipal.Office "/>
      <sheetName val="clvrt_data"/>
      <sheetName val="Lead (Final)"/>
      <sheetName val="Steel"/>
      <sheetName val="Elec data"/>
      <sheetName val="Comp"/>
      <sheetName val="DATA 2021-22"/>
      <sheetName val="Staff Civil o&amp;m draft policy"/>
      <sheetName val="ABS.C.D."/>
      <sheetName val="coverpage"/>
      <sheetName val="Summary"/>
      <sheetName val="other rates"/>
      <sheetName val="Hire"/>
      <sheetName val="CW_DATA"/>
      <sheetName val="ANN I"/>
      <sheetName val="11.Habitations"/>
      <sheetName val="pvc &amp; hdpe 3"/>
      <sheetName val="ew OG manual "/>
      <sheetName val="basdat-f"/>
      <sheetName val="Boppudi data sheet "/>
      <sheetName val="Proforma-I (2)"/>
      <sheetName val="Revised ANN2"/>
      <sheetName val="PVC_dia"/>
      <sheetName val="Lead2021-22"/>
      <sheetName val="Sub -  Analysis"/>
      <sheetName val="Labour rates"/>
      <sheetName val="road est"/>
      <sheetName val="Abs_CD_2"/>
      <sheetName val="ECV"/>
      <sheetName val="(Road-Project)"/>
      <sheetName val="Boq"/>
      <sheetName val="GF SB Ok "/>
      <sheetName val="p&amp;m"/>
      <sheetName val="Sheet3"/>
      <sheetName val="Labour &amp; Plant"/>
      <sheetName val="Prjt"/>
      <sheetName val="W.ESTIMATE"/>
      <sheetName val="Road FURNITURE"/>
      <sheetName val="Gen Abst"/>
      <sheetName val="quarry"/>
      <sheetName val="MTC-estimate"/>
      <sheetName val="Gen Abs"/>
      <sheetName val="hdpe-rates"/>
      <sheetName val="hdpe weights"/>
      <sheetName val="ssr-rates"/>
      <sheetName val="pvc-rates"/>
      <sheetName val="PVC weights"/>
      <sheetName val="Annex- 6 - Delinator"/>
      <sheetName val="boredetails"/>
      <sheetName val="l"/>
      <sheetName val="Lead statement"/>
      <sheetName val="Masonry"/>
      <sheetName val="Fill this out first..."/>
      <sheetName val="WS SSR"/>
      <sheetName val="Miscellaneous"/>
      <sheetName val="Road_All"/>
      <sheetName val="#REF"/>
      <sheetName val="Det Est"/>
      <sheetName val="estt"/>
      <sheetName val="lead chart"/>
      <sheetName val="3Shops_Abstract"/>
      <sheetName val="CivilSSR"/>
      <sheetName val="Det esti (2)"/>
      <sheetName val="white swan"/>
      <sheetName val="Black swan"/>
      <sheetName val="1"/>
      <sheetName val="windows"/>
      <sheetName val=" Doors flush &amp; Window"/>
      <sheetName val="Ele data "/>
      <sheetName val="Sanitary&amp;water supply DATA "/>
      <sheetName val="seing"/>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5"/>
      <sheetName val="Sheet18"/>
      <sheetName val="Sheet19"/>
      <sheetName val="Input Data"/>
      <sheetName val="data-WC"/>
      <sheetName val="Intro"/>
      <sheetName val="banilad"/>
      <sheetName val="Mactan"/>
      <sheetName val="Mandaue"/>
      <sheetName val="Valves"/>
      <sheetName val="MS Rates"/>
      <sheetName val="detail'02"/>
      <sheetName val="Data_Bit_I"/>
      <sheetName val="2"/>
      <sheetName val="3"/>
      <sheetName val="4"/>
      <sheetName val="DATA-2005-06"/>
      <sheetName val="ewst"/>
      <sheetName val="Speci"/>
      <sheetName val="02"/>
      <sheetName val="03"/>
      <sheetName val="04"/>
      <sheetName val="05"/>
      <sheetName val="index"/>
      <sheetName val="PRELIM5"/>
      <sheetName val="Nspt-smp-final-ORIGINAL"/>
      <sheetName val="m1"/>
      <sheetName val="AV-HDPE"/>
      <sheetName val="Di_gate-HDPE"/>
      <sheetName val="DES"/>
      <sheetName val="_Brickwork_Manhole_"/>
      <sheetName val="_Estimate"/>
      <sheetName val="Material_"/>
      <sheetName val="Sanction_dump"/>
      <sheetName val="data_existing_do_not_delete"/>
      <sheetName val="CLEAR_OVER_FALL_DROP"/>
      <sheetName val="ABS_C_D_"/>
      <sheetName val="E_&amp;_R"/>
      <sheetName val="aug,02"/>
      <sheetName val="Met"/>
      <sheetName val="cert"/>
      <sheetName val="Graded-27.Dacharam"/>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Sno</v>
          </cell>
          <cell r="B3" t="str">
            <v>Lead</v>
          </cell>
          <cell r="C3">
            <v>0</v>
          </cell>
          <cell r="D3" t="str">
            <v>Earth</v>
          </cell>
          <cell r="E3" t="str">
            <v>Metal</v>
          </cell>
        </row>
        <row r="4">
          <cell r="A4">
            <v>0.1</v>
          </cell>
          <cell r="B4">
            <v>100</v>
          </cell>
          <cell r="C4" t="str">
            <v>m</v>
          </cell>
          <cell r="D4">
            <v>63</v>
          </cell>
          <cell r="E4">
            <v>72</v>
          </cell>
        </row>
        <row r="5">
          <cell r="A5">
            <v>0.2</v>
          </cell>
          <cell r="B5">
            <v>200</v>
          </cell>
          <cell r="C5" t="str">
            <v>m</v>
          </cell>
          <cell r="D5">
            <v>63</v>
          </cell>
          <cell r="E5">
            <v>72</v>
          </cell>
        </row>
        <row r="6">
          <cell r="A6">
            <v>0.3</v>
          </cell>
          <cell r="B6">
            <v>300</v>
          </cell>
          <cell r="C6" t="str">
            <v>m</v>
          </cell>
          <cell r="D6">
            <v>63</v>
          </cell>
          <cell r="E6">
            <v>72</v>
          </cell>
        </row>
        <row r="7">
          <cell r="A7">
            <v>0.4</v>
          </cell>
          <cell r="B7">
            <v>400</v>
          </cell>
          <cell r="C7" t="str">
            <v>m</v>
          </cell>
          <cell r="D7">
            <v>63</v>
          </cell>
          <cell r="E7">
            <v>72</v>
          </cell>
          <cell r="H7">
            <v>48</v>
          </cell>
        </row>
        <row r="8">
          <cell r="A8">
            <v>0.5</v>
          </cell>
          <cell r="B8">
            <v>500</v>
          </cell>
          <cell r="C8" t="str">
            <v>m</v>
          </cell>
          <cell r="D8">
            <v>63</v>
          </cell>
          <cell r="E8">
            <v>72</v>
          </cell>
        </row>
        <row r="9">
          <cell r="A9">
            <v>1</v>
          </cell>
          <cell r="B9">
            <v>1</v>
          </cell>
          <cell r="C9" t="str">
            <v>KM</v>
          </cell>
          <cell r="D9">
            <v>65</v>
          </cell>
          <cell r="E9">
            <v>75</v>
          </cell>
        </row>
        <row r="10">
          <cell r="A10">
            <v>2</v>
          </cell>
          <cell r="B10">
            <v>2</v>
          </cell>
          <cell r="C10" t="str">
            <v>KM</v>
          </cell>
          <cell r="D10">
            <v>68</v>
          </cell>
          <cell r="E10">
            <v>77</v>
          </cell>
        </row>
        <row r="11">
          <cell r="A11">
            <v>3</v>
          </cell>
          <cell r="B11">
            <v>3</v>
          </cell>
          <cell r="C11" t="str">
            <v>KM</v>
          </cell>
          <cell r="D11">
            <v>72</v>
          </cell>
          <cell r="E11">
            <v>81</v>
          </cell>
        </row>
        <row r="12">
          <cell r="A12">
            <v>4</v>
          </cell>
          <cell r="B12">
            <v>4</v>
          </cell>
          <cell r="C12" t="str">
            <v>KM</v>
          </cell>
          <cell r="D12">
            <v>75</v>
          </cell>
          <cell r="E12">
            <v>84</v>
          </cell>
        </row>
        <row r="13">
          <cell r="A13">
            <v>5</v>
          </cell>
          <cell r="B13">
            <v>5</v>
          </cell>
          <cell r="C13" t="str">
            <v>KM</v>
          </cell>
          <cell r="D13">
            <v>78</v>
          </cell>
          <cell r="E13">
            <v>87</v>
          </cell>
        </row>
        <row r="14">
          <cell r="A14">
            <v>6</v>
          </cell>
          <cell r="B14">
            <v>6</v>
          </cell>
          <cell r="C14" t="str">
            <v>KM</v>
          </cell>
          <cell r="D14">
            <v>81</v>
          </cell>
          <cell r="E14">
            <v>92</v>
          </cell>
        </row>
        <row r="15">
          <cell r="A15">
            <v>7</v>
          </cell>
          <cell r="B15">
            <v>7</v>
          </cell>
          <cell r="C15" t="str">
            <v>KM</v>
          </cell>
          <cell r="D15">
            <v>85</v>
          </cell>
          <cell r="E15">
            <v>94</v>
          </cell>
        </row>
        <row r="16">
          <cell r="A16">
            <v>8</v>
          </cell>
          <cell r="B16">
            <v>8</v>
          </cell>
          <cell r="C16" t="str">
            <v>KM</v>
          </cell>
          <cell r="D16">
            <v>88</v>
          </cell>
          <cell r="E16">
            <v>96</v>
          </cell>
        </row>
        <row r="17">
          <cell r="A17">
            <v>9</v>
          </cell>
          <cell r="B17">
            <v>9</v>
          </cell>
          <cell r="C17" t="str">
            <v>KM</v>
          </cell>
          <cell r="D17">
            <v>92</v>
          </cell>
          <cell r="E17">
            <v>101</v>
          </cell>
        </row>
        <row r="18">
          <cell r="A18">
            <v>10</v>
          </cell>
          <cell r="B18">
            <v>10</v>
          </cell>
          <cell r="C18" t="str">
            <v>KM</v>
          </cell>
          <cell r="D18">
            <v>95</v>
          </cell>
          <cell r="E18">
            <v>103</v>
          </cell>
        </row>
        <row r="19">
          <cell r="A19">
            <v>11</v>
          </cell>
          <cell r="B19">
            <v>11</v>
          </cell>
          <cell r="C19" t="str">
            <v>KM</v>
          </cell>
          <cell r="D19">
            <v>100</v>
          </cell>
          <cell r="E19">
            <v>106</v>
          </cell>
        </row>
        <row r="20">
          <cell r="A20">
            <v>12</v>
          </cell>
          <cell r="B20">
            <v>12</v>
          </cell>
          <cell r="C20" t="str">
            <v>KM</v>
          </cell>
          <cell r="D20">
            <v>102</v>
          </cell>
          <cell r="E20">
            <v>111</v>
          </cell>
        </row>
        <row r="21">
          <cell r="A21">
            <v>13</v>
          </cell>
          <cell r="B21">
            <v>13</v>
          </cell>
          <cell r="C21" t="str">
            <v>KM</v>
          </cell>
          <cell r="D21">
            <v>105</v>
          </cell>
          <cell r="E21">
            <v>114</v>
          </cell>
        </row>
        <row r="22">
          <cell r="A22">
            <v>14</v>
          </cell>
          <cell r="B22">
            <v>14</v>
          </cell>
          <cell r="C22" t="str">
            <v>KM</v>
          </cell>
          <cell r="D22">
            <v>109</v>
          </cell>
          <cell r="E22">
            <v>118</v>
          </cell>
        </row>
        <row r="23">
          <cell r="A23">
            <v>15</v>
          </cell>
          <cell r="B23">
            <v>15</v>
          </cell>
          <cell r="C23" t="str">
            <v>KM</v>
          </cell>
          <cell r="D23">
            <v>112</v>
          </cell>
          <cell r="E23">
            <v>120</v>
          </cell>
        </row>
        <row r="24">
          <cell r="A24">
            <v>16</v>
          </cell>
          <cell r="B24">
            <v>16</v>
          </cell>
          <cell r="C24" t="str">
            <v>KM</v>
          </cell>
          <cell r="D24">
            <v>114</v>
          </cell>
          <cell r="E24">
            <v>123</v>
          </cell>
        </row>
        <row r="25">
          <cell r="A25">
            <v>18</v>
          </cell>
          <cell r="B25">
            <v>18</v>
          </cell>
          <cell r="C25" t="str">
            <v>KM</v>
          </cell>
          <cell r="D25">
            <v>122</v>
          </cell>
          <cell r="E25">
            <v>130</v>
          </cell>
        </row>
        <row r="26">
          <cell r="A26">
            <v>19</v>
          </cell>
          <cell r="B26">
            <v>19</v>
          </cell>
          <cell r="C26" t="str">
            <v>KM</v>
          </cell>
          <cell r="D26">
            <v>125</v>
          </cell>
          <cell r="E26">
            <v>132</v>
          </cell>
        </row>
        <row r="27">
          <cell r="A27">
            <v>20</v>
          </cell>
          <cell r="B27">
            <v>20</v>
          </cell>
          <cell r="C27" t="str">
            <v>KM</v>
          </cell>
          <cell r="D27">
            <v>129</v>
          </cell>
          <cell r="E27">
            <v>137</v>
          </cell>
        </row>
        <row r="28">
          <cell r="A28">
            <v>21</v>
          </cell>
          <cell r="B28">
            <v>21</v>
          </cell>
          <cell r="C28" t="str">
            <v>KM</v>
          </cell>
          <cell r="D28">
            <v>131.80000000000001</v>
          </cell>
          <cell r="E28">
            <v>140.4</v>
          </cell>
        </row>
        <row r="29">
          <cell r="A29">
            <v>22</v>
          </cell>
          <cell r="B29">
            <v>22</v>
          </cell>
          <cell r="C29" t="str">
            <v>KM</v>
          </cell>
          <cell r="D29">
            <v>134.6</v>
          </cell>
          <cell r="E29">
            <v>143.80000000000001</v>
          </cell>
        </row>
        <row r="30">
          <cell r="A30">
            <v>23</v>
          </cell>
          <cell r="B30">
            <v>23</v>
          </cell>
          <cell r="C30" t="str">
            <v>KM</v>
          </cell>
          <cell r="D30">
            <v>137.4</v>
          </cell>
          <cell r="E30">
            <v>147.19999999999999</v>
          </cell>
        </row>
        <row r="31">
          <cell r="A31">
            <v>24</v>
          </cell>
          <cell r="B31">
            <v>24</v>
          </cell>
          <cell r="C31" t="str">
            <v>KM</v>
          </cell>
          <cell r="D31">
            <v>140.19999999999999</v>
          </cell>
          <cell r="E31">
            <v>150.6</v>
          </cell>
        </row>
        <row r="32">
          <cell r="A32">
            <v>25</v>
          </cell>
          <cell r="B32">
            <v>25</v>
          </cell>
          <cell r="C32" t="str">
            <v>KM</v>
          </cell>
          <cell r="D32">
            <v>143</v>
          </cell>
          <cell r="E32">
            <v>154</v>
          </cell>
        </row>
        <row r="33">
          <cell r="A33">
            <v>26</v>
          </cell>
          <cell r="B33">
            <v>26</v>
          </cell>
          <cell r="C33" t="str">
            <v>KM</v>
          </cell>
          <cell r="D33">
            <v>145.80000000000001</v>
          </cell>
          <cell r="E33">
            <v>157.4</v>
          </cell>
        </row>
        <row r="34">
          <cell r="A34">
            <v>27</v>
          </cell>
          <cell r="B34">
            <v>27</v>
          </cell>
          <cell r="C34" t="str">
            <v>KM</v>
          </cell>
          <cell r="D34">
            <v>148.6</v>
          </cell>
          <cell r="E34">
            <v>160.80000000000001</v>
          </cell>
        </row>
        <row r="35">
          <cell r="A35">
            <v>28</v>
          </cell>
          <cell r="B35">
            <v>28</v>
          </cell>
          <cell r="C35" t="str">
            <v>KM</v>
          </cell>
          <cell r="D35">
            <v>151.4</v>
          </cell>
          <cell r="E35">
            <v>164.2</v>
          </cell>
        </row>
        <row r="36">
          <cell r="A36">
            <v>29</v>
          </cell>
          <cell r="B36">
            <v>29</v>
          </cell>
          <cell r="C36" t="str">
            <v>KM</v>
          </cell>
          <cell r="D36">
            <v>154.19999999999999</v>
          </cell>
          <cell r="E36">
            <v>167.6</v>
          </cell>
        </row>
        <row r="37">
          <cell r="A37">
            <v>30</v>
          </cell>
          <cell r="B37">
            <v>30</v>
          </cell>
          <cell r="C37" t="str">
            <v>KM</v>
          </cell>
          <cell r="D37">
            <v>157</v>
          </cell>
          <cell r="E37">
            <v>171</v>
          </cell>
        </row>
        <row r="38">
          <cell r="A38">
            <v>31</v>
          </cell>
          <cell r="B38">
            <v>31</v>
          </cell>
          <cell r="C38" t="str">
            <v>KM</v>
          </cell>
          <cell r="D38">
            <v>159.80000000000001</v>
          </cell>
          <cell r="E38">
            <v>174.4</v>
          </cell>
        </row>
        <row r="39">
          <cell r="A39">
            <v>32</v>
          </cell>
          <cell r="B39">
            <v>32</v>
          </cell>
          <cell r="C39" t="str">
            <v>KM</v>
          </cell>
          <cell r="D39">
            <v>162.6</v>
          </cell>
          <cell r="E39">
            <v>177.8</v>
          </cell>
        </row>
        <row r="40">
          <cell r="A40">
            <v>33</v>
          </cell>
          <cell r="B40">
            <v>33</v>
          </cell>
          <cell r="C40" t="str">
            <v>KM</v>
          </cell>
          <cell r="D40">
            <v>165.4</v>
          </cell>
          <cell r="E40">
            <v>181.2</v>
          </cell>
        </row>
        <row r="41">
          <cell r="A41">
            <v>34</v>
          </cell>
          <cell r="B41">
            <v>34</v>
          </cell>
          <cell r="C41" t="str">
            <v>KM</v>
          </cell>
          <cell r="D41">
            <v>168.2</v>
          </cell>
          <cell r="E41">
            <v>184.6</v>
          </cell>
        </row>
        <row r="42">
          <cell r="A42">
            <v>35</v>
          </cell>
          <cell r="B42">
            <v>35</v>
          </cell>
          <cell r="C42" t="str">
            <v>KM</v>
          </cell>
          <cell r="D42">
            <v>171</v>
          </cell>
          <cell r="E42">
            <v>188</v>
          </cell>
        </row>
        <row r="43">
          <cell r="A43">
            <v>36</v>
          </cell>
          <cell r="B43">
            <v>36</v>
          </cell>
          <cell r="C43" t="str">
            <v>KM</v>
          </cell>
          <cell r="D43">
            <v>173.8</v>
          </cell>
          <cell r="E43">
            <v>191.4</v>
          </cell>
        </row>
        <row r="44">
          <cell r="A44">
            <v>37</v>
          </cell>
          <cell r="B44">
            <v>37</v>
          </cell>
          <cell r="C44" t="str">
            <v>KM</v>
          </cell>
          <cell r="D44">
            <v>176.6</v>
          </cell>
          <cell r="E44">
            <v>194.8</v>
          </cell>
        </row>
        <row r="45">
          <cell r="A45">
            <v>38</v>
          </cell>
          <cell r="B45">
            <v>38</v>
          </cell>
          <cell r="C45" t="str">
            <v>KM</v>
          </cell>
          <cell r="D45">
            <v>179.4</v>
          </cell>
          <cell r="E45">
            <v>198.2</v>
          </cell>
        </row>
        <row r="46">
          <cell r="A46">
            <v>39</v>
          </cell>
          <cell r="B46">
            <v>39</v>
          </cell>
          <cell r="C46" t="str">
            <v>KM</v>
          </cell>
          <cell r="D46">
            <v>182.2</v>
          </cell>
          <cell r="E46">
            <v>201.6</v>
          </cell>
        </row>
        <row r="47">
          <cell r="A47">
            <v>40</v>
          </cell>
          <cell r="B47">
            <v>40</v>
          </cell>
          <cell r="C47" t="str">
            <v>KM</v>
          </cell>
          <cell r="D47">
            <v>185</v>
          </cell>
          <cell r="E47">
            <v>205</v>
          </cell>
        </row>
        <row r="48">
          <cell r="A48">
            <v>41</v>
          </cell>
          <cell r="B48">
            <v>41</v>
          </cell>
          <cell r="C48" t="str">
            <v>KM</v>
          </cell>
          <cell r="D48">
            <v>187.8</v>
          </cell>
          <cell r="E48">
            <v>208.4</v>
          </cell>
        </row>
        <row r="49">
          <cell r="A49">
            <v>42</v>
          </cell>
          <cell r="B49">
            <v>42</v>
          </cell>
          <cell r="C49" t="str">
            <v>KM</v>
          </cell>
          <cell r="D49">
            <v>190.6</v>
          </cell>
          <cell r="E49">
            <v>211.8</v>
          </cell>
        </row>
        <row r="50">
          <cell r="A50">
            <v>43</v>
          </cell>
          <cell r="B50">
            <v>43</v>
          </cell>
          <cell r="C50" t="str">
            <v>KM</v>
          </cell>
          <cell r="D50">
            <v>193.4</v>
          </cell>
          <cell r="E50">
            <v>215.2</v>
          </cell>
        </row>
        <row r="51">
          <cell r="A51">
            <v>44</v>
          </cell>
          <cell r="B51">
            <v>44</v>
          </cell>
          <cell r="C51" t="str">
            <v>KM</v>
          </cell>
          <cell r="D51">
            <v>196.2</v>
          </cell>
          <cell r="E51">
            <v>218.6</v>
          </cell>
        </row>
        <row r="52">
          <cell r="A52">
            <v>45</v>
          </cell>
          <cell r="B52">
            <v>45</v>
          </cell>
          <cell r="C52" t="str">
            <v>KM</v>
          </cell>
          <cell r="D52">
            <v>199</v>
          </cell>
          <cell r="E52">
            <v>222</v>
          </cell>
        </row>
        <row r="53">
          <cell r="A53">
            <v>46</v>
          </cell>
          <cell r="B53">
            <v>46</v>
          </cell>
          <cell r="C53" t="str">
            <v>KM</v>
          </cell>
          <cell r="D53">
            <v>201.8</v>
          </cell>
          <cell r="E53">
            <v>225.4</v>
          </cell>
        </row>
        <row r="54">
          <cell r="A54">
            <v>47</v>
          </cell>
          <cell r="B54">
            <v>47</v>
          </cell>
          <cell r="C54" t="str">
            <v>KM</v>
          </cell>
          <cell r="D54">
            <v>204.6</v>
          </cell>
          <cell r="E54">
            <v>228.8</v>
          </cell>
        </row>
        <row r="55">
          <cell r="A55">
            <v>48</v>
          </cell>
          <cell r="B55">
            <v>48</v>
          </cell>
          <cell r="C55" t="str">
            <v>KM</v>
          </cell>
          <cell r="D55">
            <v>207.4</v>
          </cell>
          <cell r="E55">
            <v>232.2</v>
          </cell>
        </row>
        <row r="56">
          <cell r="A56">
            <v>49</v>
          </cell>
          <cell r="B56">
            <v>49</v>
          </cell>
          <cell r="C56" t="str">
            <v>KM</v>
          </cell>
          <cell r="D56">
            <v>210.2</v>
          </cell>
          <cell r="E56">
            <v>235.6</v>
          </cell>
        </row>
        <row r="57">
          <cell r="A57">
            <v>50</v>
          </cell>
          <cell r="B57">
            <v>50</v>
          </cell>
          <cell r="C57" t="str">
            <v>KM</v>
          </cell>
          <cell r="D57">
            <v>213</v>
          </cell>
          <cell r="E57">
            <v>239</v>
          </cell>
        </row>
        <row r="58">
          <cell r="A58">
            <v>51</v>
          </cell>
          <cell r="B58">
            <v>51</v>
          </cell>
          <cell r="C58" t="str">
            <v>KM</v>
          </cell>
          <cell r="D58">
            <v>215.6</v>
          </cell>
          <cell r="E58">
            <v>242.1</v>
          </cell>
        </row>
        <row r="59">
          <cell r="A59">
            <v>52</v>
          </cell>
          <cell r="B59">
            <v>52</v>
          </cell>
          <cell r="C59" t="str">
            <v>KM</v>
          </cell>
          <cell r="D59">
            <v>218.2</v>
          </cell>
          <cell r="E59">
            <v>245.2</v>
          </cell>
        </row>
        <row r="60">
          <cell r="A60">
            <v>53</v>
          </cell>
          <cell r="B60">
            <v>53</v>
          </cell>
          <cell r="C60" t="str">
            <v>KM</v>
          </cell>
          <cell r="D60">
            <v>220.8</v>
          </cell>
          <cell r="E60">
            <v>248.3</v>
          </cell>
        </row>
        <row r="61">
          <cell r="A61">
            <v>54</v>
          </cell>
          <cell r="B61">
            <v>54</v>
          </cell>
          <cell r="C61" t="str">
            <v>KM</v>
          </cell>
          <cell r="D61">
            <v>223.4</v>
          </cell>
          <cell r="E61">
            <v>251.4</v>
          </cell>
        </row>
        <row r="62">
          <cell r="A62">
            <v>55</v>
          </cell>
          <cell r="B62">
            <v>55</v>
          </cell>
          <cell r="C62" t="str">
            <v>KM</v>
          </cell>
          <cell r="D62">
            <v>226</v>
          </cell>
          <cell r="E62">
            <v>254.5</v>
          </cell>
        </row>
        <row r="63">
          <cell r="A63">
            <v>56</v>
          </cell>
          <cell r="B63">
            <v>56</v>
          </cell>
          <cell r="C63" t="str">
            <v>KM</v>
          </cell>
          <cell r="D63">
            <v>228.6</v>
          </cell>
          <cell r="E63">
            <v>257.60000000000002</v>
          </cell>
        </row>
        <row r="64">
          <cell r="A64">
            <v>57</v>
          </cell>
          <cell r="B64">
            <v>57</v>
          </cell>
          <cell r="C64" t="str">
            <v>KM</v>
          </cell>
          <cell r="D64">
            <v>231.2</v>
          </cell>
          <cell r="E64">
            <v>260.7</v>
          </cell>
        </row>
        <row r="65">
          <cell r="A65">
            <v>58</v>
          </cell>
          <cell r="B65">
            <v>58</v>
          </cell>
          <cell r="C65" t="str">
            <v>KM</v>
          </cell>
          <cell r="D65">
            <v>233.8</v>
          </cell>
          <cell r="E65">
            <v>263.8</v>
          </cell>
        </row>
        <row r="66">
          <cell r="A66">
            <v>59</v>
          </cell>
          <cell r="B66">
            <v>59</v>
          </cell>
          <cell r="C66" t="str">
            <v>KM</v>
          </cell>
          <cell r="D66">
            <v>236.4</v>
          </cell>
          <cell r="E66">
            <v>266.89999999999998</v>
          </cell>
        </row>
        <row r="67">
          <cell r="A67">
            <v>60</v>
          </cell>
          <cell r="B67">
            <v>60</v>
          </cell>
          <cell r="C67" t="str">
            <v>KM</v>
          </cell>
          <cell r="D67">
            <v>239</v>
          </cell>
          <cell r="E67">
            <v>270</v>
          </cell>
        </row>
        <row r="68">
          <cell r="A68">
            <v>61</v>
          </cell>
          <cell r="B68">
            <v>61</v>
          </cell>
          <cell r="C68" t="str">
            <v>KM</v>
          </cell>
          <cell r="D68">
            <v>241.6</v>
          </cell>
          <cell r="E68">
            <v>273.10000000000002</v>
          </cell>
        </row>
        <row r="69">
          <cell r="A69">
            <v>62</v>
          </cell>
          <cell r="B69">
            <v>62</v>
          </cell>
          <cell r="C69" t="str">
            <v>KM</v>
          </cell>
          <cell r="D69">
            <v>244.2</v>
          </cell>
          <cell r="E69">
            <v>276.2</v>
          </cell>
        </row>
        <row r="70">
          <cell r="A70">
            <v>63</v>
          </cell>
          <cell r="B70">
            <v>63</v>
          </cell>
          <cell r="C70" t="str">
            <v>KM</v>
          </cell>
          <cell r="D70">
            <v>246.8</v>
          </cell>
          <cell r="E70">
            <v>279.3</v>
          </cell>
        </row>
        <row r="71">
          <cell r="A71">
            <v>64</v>
          </cell>
          <cell r="B71">
            <v>64</v>
          </cell>
          <cell r="C71" t="str">
            <v>KM</v>
          </cell>
          <cell r="D71">
            <v>249.4</v>
          </cell>
          <cell r="E71">
            <v>282.39999999999998</v>
          </cell>
        </row>
        <row r="72">
          <cell r="A72">
            <v>65</v>
          </cell>
          <cell r="B72">
            <v>65</v>
          </cell>
          <cell r="C72" t="str">
            <v>KM</v>
          </cell>
          <cell r="D72">
            <v>252</v>
          </cell>
          <cell r="E72">
            <v>285.5</v>
          </cell>
        </row>
        <row r="73">
          <cell r="A73">
            <v>66</v>
          </cell>
          <cell r="B73">
            <v>66</v>
          </cell>
          <cell r="C73" t="str">
            <v>KM</v>
          </cell>
          <cell r="D73">
            <v>254.6</v>
          </cell>
          <cell r="E73">
            <v>288.60000000000002</v>
          </cell>
        </row>
        <row r="74">
          <cell r="A74">
            <v>67</v>
          </cell>
          <cell r="B74">
            <v>67</v>
          </cell>
          <cell r="C74" t="str">
            <v>KM</v>
          </cell>
          <cell r="D74">
            <v>257.2</v>
          </cell>
          <cell r="E74">
            <v>291.7</v>
          </cell>
        </row>
        <row r="75">
          <cell r="A75">
            <v>68</v>
          </cell>
          <cell r="B75">
            <v>68</v>
          </cell>
          <cell r="C75" t="str">
            <v>KM</v>
          </cell>
          <cell r="D75">
            <v>259.8</v>
          </cell>
          <cell r="E75">
            <v>294.8</v>
          </cell>
        </row>
        <row r="76">
          <cell r="A76">
            <v>69</v>
          </cell>
          <cell r="B76">
            <v>69</v>
          </cell>
          <cell r="C76" t="str">
            <v>KM</v>
          </cell>
          <cell r="D76">
            <v>262.39999999999998</v>
          </cell>
          <cell r="E76">
            <v>297.89999999999998</v>
          </cell>
        </row>
        <row r="77">
          <cell r="A77">
            <v>70</v>
          </cell>
          <cell r="B77">
            <v>70</v>
          </cell>
          <cell r="C77" t="str">
            <v>KM</v>
          </cell>
          <cell r="D77">
            <v>265</v>
          </cell>
          <cell r="E77">
            <v>301</v>
          </cell>
        </row>
        <row r="78">
          <cell r="A78">
            <v>71</v>
          </cell>
          <cell r="B78">
            <v>71</v>
          </cell>
          <cell r="C78" t="str">
            <v>KM</v>
          </cell>
          <cell r="D78">
            <v>267.60000000000002</v>
          </cell>
          <cell r="E78">
            <v>304.10000000000002</v>
          </cell>
        </row>
        <row r="79">
          <cell r="A79">
            <v>72</v>
          </cell>
          <cell r="B79">
            <v>72</v>
          </cell>
          <cell r="C79" t="str">
            <v>KM</v>
          </cell>
          <cell r="D79">
            <v>270.2</v>
          </cell>
          <cell r="E79">
            <v>307.2</v>
          </cell>
        </row>
        <row r="80">
          <cell r="A80">
            <v>73</v>
          </cell>
          <cell r="B80">
            <v>73</v>
          </cell>
          <cell r="C80" t="str">
            <v>KM</v>
          </cell>
          <cell r="D80">
            <v>272.8</v>
          </cell>
          <cell r="E80">
            <v>310.3</v>
          </cell>
        </row>
        <row r="81">
          <cell r="A81">
            <v>74</v>
          </cell>
          <cell r="B81">
            <v>74</v>
          </cell>
          <cell r="C81" t="str">
            <v>KM</v>
          </cell>
          <cell r="D81">
            <v>275.39999999999998</v>
          </cell>
          <cell r="E81">
            <v>313.39999999999998</v>
          </cell>
        </row>
        <row r="82">
          <cell r="A82">
            <v>75</v>
          </cell>
          <cell r="B82">
            <v>75</v>
          </cell>
          <cell r="C82" t="str">
            <v>KM</v>
          </cell>
          <cell r="D82">
            <v>278</v>
          </cell>
          <cell r="E82">
            <v>316.5</v>
          </cell>
        </row>
        <row r="83">
          <cell r="A83">
            <v>76</v>
          </cell>
          <cell r="B83">
            <v>76</v>
          </cell>
          <cell r="C83" t="str">
            <v>KM</v>
          </cell>
          <cell r="D83">
            <v>280.60000000000002</v>
          </cell>
          <cell r="E83">
            <v>319.60000000000002</v>
          </cell>
        </row>
        <row r="84">
          <cell r="A84">
            <v>77</v>
          </cell>
          <cell r="B84">
            <v>77</v>
          </cell>
          <cell r="C84" t="str">
            <v>KM</v>
          </cell>
          <cell r="D84">
            <v>283.2</v>
          </cell>
          <cell r="E84">
            <v>322.7</v>
          </cell>
        </row>
        <row r="85">
          <cell r="A85">
            <v>78</v>
          </cell>
          <cell r="B85">
            <v>78</v>
          </cell>
          <cell r="C85" t="str">
            <v>KM</v>
          </cell>
          <cell r="D85">
            <v>285.8</v>
          </cell>
          <cell r="E85">
            <v>325.8</v>
          </cell>
        </row>
        <row r="86">
          <cell r="A86">
            <v>79</v>
          </cell>
          <cell r="B86">
            <v>79</v>
          </cell>
          <cell r="C86" t="str">
            <v>KM</v>
          </cell>
          <cell r="D86">
            <v>288.39999999999998</v>
          </cell>
          <cell r="E86">
            <v>328.9</v>
          </cell>
        </row>
        <row r="87">
          <cell r="A87">
            <v>80</v>
          </cell>
          <cell r="B87">
            <v>80</v>
          </cell>
          <cell r="C87" t="str">
            <v>KM</v>
          </cell>
          <cell r="D87">
            <v>291</v>
          </cell>
          <cell r="E87">
            <v>332</v>
          </cell>
        </row>
        <row r="88">
          <cell r="A88">
            <v>81</v>
          </cell>
          <cell r="B88">
            <v>81</v>
          </cell>
          <cell r="C88" t="str">
            <v>KM</v>
          </cell>
          <cell r="D88">
            <v>293.60000000000002</v>
          </cell>
          <cell r="E88">
            <v>335.1</v>
          </cell>
        </row>
        <row r="89">
          <cell r="A89">
            <v>82</v>
          </cell>
          <cell r="B89">
            <v>82</v>
          </cell>
          <cell r="C89" t="str">
            <v>KM</v>
          </cell>
          <cell r="D89">
            <v>296.2</v>
          </cell>
          <cell r="E89">
            <v>338.2</v>
          </cell>
        </row>
        <row r="90">
          <cell r="A90">
            <v>83</v>
          </cell>
          <cell r="B90">
            <v>83</v>
          </cell>
          <cell r="C90" t="str">
            <v>KM</v>
          </cell>
          <cell r="D90">
            <v>298.8</v>
          </cell>
          <cell r="E90">
            <v>341.3</v>
          </cell>
        </row>
        <row r="91">
          <cell r="A91">
            <v>84</v>
          </cell>
          <cell r="B91">
            <v>84</v>
          </cell>
          <cell r="C91" t="str">
            <v>KM</v>
          </cell>
          <cell r="D91">
            <v>301.39999999999998</v>
          </cell>
          <cell r="E91">
            <v>344.4</v>
          </cell>
        </row>
        <row r="92">
          <cell r="A92">
            <v>85</v>
          </cell>
          <cell r="B92">
            <v>85</v>
          </cell>
          <cell r="C92" t="str">
            <v>KM</v>
          </cell>
          <cell r="D92">
            <v>304</v>
          </cell>
          <cell r="E92">
            <v>347.5</v>
          </cell>
        </row>
        <row r="93">
          <cell r="A93">
            <v>86</v>
          </cell>
          <cell r="B93">
            <v>86</v>
          </cell>
          <cell r="C93" t="str">
            <v>KM</v>
          </cell>
          <cell r="D93">
            <v>306.60000000000002</v>
          </cell>
          <cell r="E93">
            <v>350.6</v>
          </cell>
        </row>
        <row r="94">
          <cell r="A94">
            <v>87</v>
          </cell>
          <cell r="B94">
            <v>87</v>
          </cell>
          <cell r="C94" t="str">
            <v>KM</v>
          </cell>
          <cell r="D94">
            <v>309.2</v>
          </cell>
          <cell r="E94">
            <v>353.7</v>
          </cell>
        </row>
        <row r="95">
          <cell r="A95">
            <v>88</v>
          </cell>
          <cell r="B95">
            <v>88</v>
          </cell>
          <cell r="C95" t="str">
            <v>KM</v>
          </cell>
          <cell r="D95">
            <v>311.8</v>
          </cell>
          <cell r="E95">
            <v>356.8</v>
          </cell>
        </row>
        <row r="96">
          <cell r="A96">
            <v>89</v>
          </cell>
          <cell r="B96">
            <v>89</v>
          </cell>
          <cell r="C96" t="str">
            <v>KM</v>
          </cell>
          <cell r="D96">
            <v>314.39999999999998</v>
          </cell>
          <cell r="E96">
            <v>359.9</v>
          </cell>
        </row>
        <row r="97">
          <cell r="A97">
            <v>90</v>
          </cell>
          <cell r="B97">
            <v>90</v>
          </cell>
          <cell r="C97" t="str">
            <v>KM</v>
          </cell>
          <cell r="D97">
            <v>317</v>
          </cell>
          <cell r="E97">
            <v>363</v>
          </cell>
        </row>
        <row r="98">
          <cell r="A98">
            <v>91</v>
          </cell>
          <cell r="B98">
            <v>91</v>
          </cell>
          <cell r="C98" t="str">
            <v>KM</v>
          </cell>
          <cell r="D98">
            <v>319.60000000000002</v>
          </cell>
          <cell r="E98">
            <v>366.1</v>
          </cell>
        </row>
        <row r="99">
          <cell r="A99">
            <v>92</v>
          </cell>
          <cell r="B99">
            <v>92</v>
          </cell>
          <cell r="C99" t="str">
            <v>KM</v>
          </cell>
          <cell r="D99">
            <v>322.2</v>
          </cell>
          <cell r="E99">
            <v>369.2</v>
          </cell>
        </row>
        <row r="100">
          <cell r="A100">
            <v>93</v>
          </cell>
          <cell r="B100">
            <v>93</v>
          </cell>
          <cell r="C100" t="str">
            <v>KM</v>
          </cell>
          <cell r="D100">
            <v>324.8</v>
          </cell>
          <cell r="E100">
            <v>372.3</v>
          </cell>
        </row>
        <row r="101">
          <cell r="A101">
            <v>94</v>
          </cell>
          <cell r="B101">
            <v>94</v>
          </cell>
          <cell r="C101" t="str">
            <v>KM</v>
          </cell>
          <cell r="D101">
            <v>327.39999999999998</v>
          </cell>
          <cell r="E101">
            <v>375.4</v>
          </cell>
        </row>
        <row r="102">
          <cell r="A102">
            <v>95</v>
          </cell>
          <cell r="B102">
            <v>95</v>
          </cell>
          <cell r="C102" t="str">
            <v>KM</v>
          </cell>
          <cell r="D102">
            <v>330</v>
          </cell>
          <cell r="E102">
            <v>378.5</v>
          </cell>
        </row>
        <row r="103">
          <cell r="A103">
            <v>96</v>
          </cell>
          <cell r="B103">
            <v>96</v>
          </cell>
          <cell r="C103" t="str">
            <v>KM</v>
          </cell>
          <cell r="D103">
            <v>332.6</v>
          </cell>
          <cell r="E103">
            <v>381.6</v>
          </cell>
        </row>
        <row r="104">
          <cell r="A104">
            <v>97</v>
          </cell>
          <cell r="B104">
            <v>97</v>
          </cell>
          <cell r="C104" t="str">
            <v>KM</v>
          </cell>
          <cell r="D104">
            <v>335.2</v>
          </cell>
          <cell r="E104">
            <v>384.7</v>
          </cell>
        </row>
        <row r="105">
          <cell r="A105">
            <v>98</v>
          </cell>
          <cell r="B105">
            <v>98</v>
          </cell>
          <cell r="C105" t="str">
            <v>KM</v>
          </cell>
          <cell r="D105">
            <v>337.8</v>
          </cell>
          <cell r="E105">
            <v>387.8</v>
          </cell>
        </row>
        <row r="106">
          <cell r="A106">
            <v>99</v>
          </cell>
          <cell r="B106">
            <v>99</v>
          </cell>
          <cell r="C106" t="str">
            <v>KM</v>
          </cell>
          <cell r="D106">
            <v>340.4</v>
          </cell>
          <cell r="E106">
            <v>390.9</v>
          </cell>
        </row>
        <row r="107">
          <cell r="A107">
            <v>100</v>
          </cell>
          <cell r="B107">
            <v>100</v>
          </cell>
          <cell r="C107" t="str">
            <v>KM</v>
          </cell>
          <cell r="D107">
            <v>343</v>
          </cell>
          <cell r="E107">
            <v>394</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sheetData sheetId="57"/>
      <sheetData sheetId="58" refreshError="1"/>
      <sheetData sheetId="59" refreshError="1"/>
      <sheetData sheetId="60" refreshError="1"/>
      <sheetData sheetId="61" refreshError="1"/>
      <sheetData sheetId="62" refreshError="1"/>
      <sheetData sheetId="63" refreshError="1"/>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 val="Labour"/>
      <sheetName val="Material"/>
      <sheetName val="Plant &amp;  Machinery"/>
      <sheetName val="CDdata_(2)"/>
      <sheetName val="Plant_&amp;__Machinery"/>
      <sheetName val="r"/>
      <sheetName val="Sheet1"/>
      <sheetName val="MRATES"/>
      <sheetName val="Rates SSR 2008-09"/>
      <sheetName val="final abstract"/>
      <sheetName val="sand"/>
      <sheetName val="stone"/>
      <sheetName val="Devider(CC)"/>
      <sheetName val="Devider (CRS)"/>
      <sheetName val="data-Parks-new"/>
      <sheetName val="C-Mat-Gen-"/>
      <sheetName val="Data "/>
      <sheetName val="Devider (CRS) final"/>
      <sheetName val="GA"/>
      <sheetName val="Single Devider"/>
      <sheetName val="v"/>
      <sheetName val="Rates2"/>
      <sheetName val="rdamdata"/>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heet2"/>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Lead"/>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Quarry"/>
      <sheetName val="RMR"/>
      <sheetName val="Line"/>
      <sheetName val="BTR"/>
      <sheetName val="CRUST"/>
      <sheetName val="QDTS"/>
      <sheetName val="Rates"/>
      <sheetName val="Road data"/>
      <sheetName val="DATA_PRG"/>
      <sheetName val="HDPE"/>
      <sheetName val="DI"/>
      <sheetName val="pvc"/>
      <sheetName val="CDdata_(2)1"/>
      <sheetName val="Plant_&amp;__Machinery1"/>
      <sheetName val="CDdata_(2)2"/>
      <sheetName val="Plant_&amp;__Machinery2"/>
      <sheetName val="abs road"/>
      <sheetName val="TS memo"/>
      <sheetName val="X-2"/>
      <sheetName val="m"/>
      <sheetName val="pvc_basic"/>
      <sheetName val="Staff Acco."/>
      <sheetName val="coverpage"/>
      <sheetName val="Rd.Est"/>
      <sheetName val="Works"/>
      <sheetName val="General"/>
      <sheetName val="BALAN1"/>
      <sheetName val="ewst"/>
      <sheetName val="Convey"/>
      <sheetName val="mlead"/>
      <sheetName val="Abs_CD_2"/>
      <sheetName val="road est"/>
      <sheetName val="ECV"/>
      <sheetName val="c.d.abs.est."/>
      <sheetName val="SC Cost FEB 03"/>
      <sheetName val="hdpe_basic"/>
      <sheetName val="BLK2"/>
      <sheetName val="BLK3"/>
      <sheetName val="E &amp; R"/>
      <sheetName val="radar"/>
      <sheetName val="UG"/>
      <sheetName val="not req 3"/>
      <sheetName val="maya"/>
      <sheetName val="C-data"/>
      <sheetName val="index"/>
      <sheetName val="hdpe weights"/>
      <sheetName val="t_prsr"/>
      <sheetName val="PVC weights"/>
      <sheetName val="ssr-rates"/>
      <sheetName val="wh"/>
      <sheetName val="0000000000000"/>
      <sheetName val="CDdata_(2)3"/>
      <sheetName val="Plant_&amp;__Machinery3"/>
      <sheetName val="Rates_SSR_2008-091"/>
      <sheetName val="final_abstract1"/>
      <sheetName val="Devider_(CRS)1"/>
      <sheetName val="Data_1"/>
      <sheetName val="Devider_(CRS)_final1"/>
      <sheetName val="Single_Devider1"/>
      <sheetName val="Road_data1"/>
      <sheetName val="Staff_Acco_"/>
      <sheetName val="abs_road"/>
      <sheetName val="TS_memo"/>
      <sheetName val="SC_Cost_FEB_03"/>
      <sheetName val="1__Add"/>
      <sheetName val="2__Fill"/>
      <sheetName val="3__Split"/>
      <sheetName val="4__Transpose"/>
      <sheetName val="5__Sort_&amp;_filter"/>
      <sheetName val="6__Tables"/>
      <sheetName val="7__Drop-downs"/>
      <sheetName val="8__Analyze"/>
      <sheetName val="9__Charts"/>
      <sheetName val="10__PivotTables"/>
      <sheetName val="Learn_more"/>
      <sheetName val="Cover_Page"/>
      <sheetName val="Sp__Rep_"/>
      <sheetName val="Sp_Rep_2"/>
      <sheetName val="CC_est_3_00_lakhs"/>
      <sheetName val="Drain_est"/>
      <sheetName val="Input_Sheet_3_00_L"/>
      <sheetName val="Sp__Rep__(wrk_dne)"/>
      <sheetName val="CC_est_80+20_(work_done)"/>
      <sheetName val="CC_est_80+20"/>
      <sheetName val="Input_Sheet_80+20"/>
      <sheetName val="comp_report"/>
      <sheetName val="CC_Road_data"/>
      <sheetName val="Drain_DATA"/>
      <sheetName val="Sp__Rep__(2)"/>
      <sheetName val="Work_done"/>
      <sheetName val="New_lead2"/>
      <sheetName val="Base_Course_"/>
      <sheetName val="Rd_Est"/>
      <sheetName val="road_est"/>
      <sheetName val="c_d_abs_est_"/>
      <sheetName val="E_&amp;_R"/>
      <sheetName val="Rates_SSR_2008-09"/>
      <sheetName val="final_abstract"/>
      <sheetName val="Devider_(CRS)"/>
      <sheetName val="Data_"/>
      <sheetName val="Devider_(CRS)_final"/>
      <sheetName val="Single_Devider"/>
      <sheetName val="Road_data"/>
      <sheetName val="not_req_3"/>
      <sheetName val="hdpe_weights"/>
      <sheetName val="PVC_weights"/>
      <sheetName val="GT_DUMP"/>
      <sheetName val="sancdump"/>
      <sheetName val="Sub_-__Analysis"/>
      <sheetName val="Labour_rates"/>
      <sheetName val="Rate_analysis"/>
      <sheetName val="RMR_2008-09"/>
      <sheetName val="CDdata_(2)4"/>
      <sheetName val="Plant_&amp;__Machinery4"/>
      <sheetName val="Rates_SSR_2008-092"/>
      <sheetName val="final_abstract2"/>
      <sheetName val="Devider_(CRS)2"/>
      <sheetName val="Data_2"/>
      <sheetName val="Devider_(CRS)_final2"/>
      <sheetName val="Single_Devider2"/>
      <sheetName val="Road_data2"/>
      <sheetName val="Staff_Acco_1"/>
      <sheetName val="abs_road1"/>
      <sheetName val="TS_memo1"/>
      <sheetName val="SC_Cost_FEB_031"/>
      <sheetName val="1__Add1"/>
      <sheetName val="2__Fill1"/>
      <sheetName val="3__Split1"/>
      <sheetName val="4__Transpose1"/>
      <sheetName val="5__Sort_&amp;_filter1"/>
      <sheetName val="6__Tables1"/>
      <sheetName val="7__Drop-downs1"/>
      <sheetName val="8__Analyze1"/>
      <sheetName val="9__Charts1"/>
      <sheetName val="10__PivotTables1"/>
      <sheetName val="Learn_more1"/>
      <sheetName val="Cover_Page1"/>
      <sheetName val="Sp__Rep_1"/>
      <sheetName val="Sp_Rep_21"/>
      <sheetName val="CC_est_3_00_lakhs1"/>
      <sheetName val="Drain_est1"/>
      <sheetName val="Input_Sheet_3_00_L1"/>
      <sheetName val="Sp__Rep__(wrk_dne)1"/>
      <sheetName val="CC_est_80+20_(work_done)1"/>
      <sheetName val="CC_est_80+201"/>
      <sheetName val="Input_Sheet_80+201"/>
      <sheetName val="comp_report1"/>
      <sheetName val="CC_Road_data1"/>
      <sheetName val="Drain_DATA1"/>
      <sheetName val="Sp__Rep__(2)1"/>
      <sheetName val="Work_done1"/>
      <sheetName val="New_lead21"/>
      <sheetName val="Base_Course_1"/>
      <sheetName val="Rd_Est1"/>
      <sheetName val="road_est1"/>
      <sheetName val="c_d_abs_est_1"/>
      <sheetName val="E_&amp;_R1"/>
      <sheetName val="not_req_31"/>
      <sheetName val="hdpe_weights1"/>
      <sheetName val="PVC_weights1"/>
      <sheetName val="GT_DUMP1"/>
      <sheetName val="Sub_-__Analysis1"/>
      <sheetName val="Labour_rates1"/>
      <sheetName val="Rate_analysis1"/>
      <sheetName val="RMR_2008-091"/>
      <sheetName val="GT DUMP"/>
      <sheetName val="Sub -  Analysis"/>
      <sheetName val="Labour rates"/>
      <sheetName val="Rate analysis"/>
      <sheetName val="RMR 2008-09"/>
      <sheetName val="Met"/>
      <sheetName val="Abs"/>
      <sheetName val="bom"/>
      <sheetName val="wh_data"/>
      <sheetName val="CPHEEO"/>
      <sheetName val="wh_data_R"/>
      <sheetName val="input"/>
      <sheetName val="MRoad data"/>
      <sheetName val="lead-st"/>
      <sheetName val="GZL"/>
      <sheetName val="DATA-BASE"/>
      <sheetName val="DATA-ABSTRACT"/>
      <sheetName val="detls"/>
      <sheetName val="Sheet1 (2)"/>
      <sheetName val="cert"/>
      <sheetName val="Iocount"/>
      <sheetName val="Wordsdata"/>
      <sheetName val="int-Dia"/>
      <sheetName val="habs-list"/>
      <sheetName val="nodes"/>
      <sheetName val="Lead statement ss5"/>
      <sheetName val="Gen_Abs"/>
      <sheetName val="factors"/>
      <sheetName val="road detail est."/>
      <sheetName val="civ data"/>
      <sheetName val="clvrt_data"/>
      <sheetName val="Ins &amp; Bonds"/>
      <sheetName val="A-3.1"/>
      <sheetName val="Client req"/>
      <sheetName val="R_Det"/>
      <sheetName val="VIP03"/>
      <sheetName val="VIP_02"/>
      <sheetName val="Summary"/>
      <sheetName val="Data-Road "/>
      <sheetName val="Side Drains"/>
      <sheetName val="DATA-CD "/>
      <sheetName val="Protection Wall"/>
      <sheetName val="Project cost"/>
      <sheetName val="Civil SoR"/>
      <sheetName val="Estt"/>
      <sheetName val="Levels"/>
      <sheetName val="PS1"/>
      <sheetName val="Usage"/>
      <sheetName val="int-Dia-hdpe"/>
      <sheetName val="int-Dia-pvc"/>
      <sheetName val="segments-details"/>
      <sheetName val="Specification report"/>
      <sheetName val="FORM7"/>
      <sheetName val="Data base"/>
      <sheetName val="Prjt"/>
      <sheetName val="Common "/>
      <sheetName val="app2"/>
      <sheetName val="road safety datas"/>
      <sheetName val="Below_Earth"/>
      <sheetName val="Fee Rate Summary"/>
      <sheetName val="l"/>
      <sheetName val="CDd!ta"/>
      <sheetName val="Suppl-data"/>
      <sheetName val="SUMP1420KL@HW"/>
      <sheetName val="3V 6mt "/>
      <sheetName val="3V 1000PC "/>
      <sheetName val="1V 3mt"/>
      <sheetName val="Road dam"/>
      <sheetName val="Lead  RATES"/>
      <sheetName val="office"/>
      <sheetName val="Lab"/>
      <sheetName val="Material&amp;equipment"/>
      <sheetName val="Weightage-Sub Sht"/>
      <sheetName val="Irrigation"/>
      <sheetName val="HDPE-pipe-rates"/>
      <sheetName val="pvc-pipe-rates"/>
      <sheetName val="labour coeff"/>
      <sheetName val="Boq"/>
      <sheetName val="DISCOUNT"/>
      <sheetName val="Basement Budget"/>
      <sheetName val="Indices"/>
      <sheetName val="Sheet1_(2)"/>
      <sheetName val="sectorwise"/>
      <sheetName val="Publicbuilding"/>
      <sheetName val="water prop."/>
      <sheetName val="IO LIST"/>
      <sheetName val="maing1"/>
      <sheetName val="Analy"/>
      <sheetName val="87.Gazinagar"/>
      <sheetName val="mlead "/>
      <sheetName val="other rates"/>
      <sheetName val="DATAS"/>
      <sheetName val="upa"/>
      <sheetName val="Bitumen trunk"/>
      <sheetName val="Process"/>
      <sheetName val="Feeder"/>
      <sheetName val="R99 etc"/>
      <sheetName val="Trunk unpaved"/>
      <sheetName val="1"/>
      <sheetName val="2"/>
      <sheetName val="3"/>
      <sheetName val="4"/>
      <sheetName val="Nspt-smp-final-ORIGINAL"/>
      <sheetName val="Design"/>
      <sheetName val="Spec"/>
      <sheetName val="Detail Est"/>
      <sheetName val="10KL OHSR"/>
      <sheetName val=" data sheet "/>
      <sheetName val="Rate"/>
      <sheetName val="sheet6"/>
      <sheetName val="work_sheet"/>
      <sheetName val="Y palem"/>
      <sheetName val="MDR"/>
      <sheetName val="Comparative Yerrupalem"/>
      <sheetName val="Comparative Madhira"/>
      <sheetName val="Comparative Bonakal"/>
      <sheetName val="SSR"/>
      <sheetName val="Earth work"/>
      <sheetName val="AC"/>
      <sheetName val="Bonakkal"/>
      <sheetName val="Wyra"/>
      <sheetName val="Comparative Abst"/>
      <sheetName val="Yer"/>
      <sheetName val="WATER-HAMMER"/>
      <sheetName val="m1"/>
      <sheetName val="pop"/>
      <sheetName val="Plant _  Machinery"/>
      <sheetName val="Existing"/>
      <sheetName val="Material "/>
      <sheetName val="Labour &amp; Plant"/>
      <sheetName val="MRoad_data"/>
      <sheetName val="Lead_statement_ss5"/>
      <sheetName val="civ_data"/>
      <sheetName val="Ins_&amp;_Bonds"/>
      <sheetName val="A-3_1"/>
      <sheetName val="Client_req"/>
      <sheetName val="road_detail_est_"/>
      <sheetName val="Ellis &amp; WS&amp;S"/>
      <sheetName val="Drip mould &amp; Elevation"/>
      <sheetName val="Hir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t="str">
            <v>Sno</v>
          </cell>
          <cell r="B3" t="str">
            <v>Lead</v>
          </cell>
          <cell r="C3">
            <v>0</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sheetData sheetId="187"/>
      <sheetData sheetId="188"/>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sheetData sheetId="298"/>
      <sheetData sheetId="299"/>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 val="lead-st"/>
      <sheetName val="rdamdata"/>
      <sheetName val="leads"/>
      <sheetName val="v"/>
      <sheetName val="r"/>
      <sheetName val="HDPE"/>
      <sheetName val="pvc_basic"/>
      <sheetName val="Labour"/>
      <sheetName val="Material"/>
      <sheetName val="Plant &amp;  Machinery"/>
      <sheetName val="GEN-ABS Del"/>
      <sheetName val="Rates SSR 2008-09"/>
      <sheetName val="m"/>
      <sheetName val="Lead"/>
      <sheetName val="wh"/>
      <sheetName val="DATA_PRG"/>
      <sheetName val="RMR"/>
      <sheetName val="BTR"/>
      <sheetName val="Rates"/>
      <sheetName val="Road data"/>
      <sheetName val="abs road"/>
      <sheetName val="coverpage"/>
      <sheetName val="R_Det"/>
      <sheetName val="Cover"/>
      <sheetName val="TS memo"/>
      <sheetName val="Lead statement ss5"/>
      <sheetName val="data"/>
      <sheetName val="mas_hab"/>
      <sheetName val="Staff Acco."/>
      <sheetName val="mlead"/>
      <sheetName val="MRATES"/>
      <sheetName val="DI"/>
      <sheetName val="pvc"/>
      <sheetName val="BALAN1"/>
      <sheetName val="Voucher"/>
      <sheetName val="FORM7"/>
      <sheetName val="GF SB Ok "/>
      <sheetName val="BHANDUP"/>
      <sheetName val="not req 3"/>
      <sheetName val="C-data"/>
      <sheetName val="hdpe weights"/>
      <sheetName val="PVC weights"/>
      <sheetName val="index"/>
      <sheetName val="Plant_&amp;__Machinery1"/>
      <sheetName val="GEN-ABS_Del1"/>
      <sheetName val="Rates_SSR_2008-091"/>
      <sheetName val="Staff_Acco_"/>
      <sheetName val="Road_data"/>
      <sheetName val="abs_road"/>
      <sheetName val="GF_SB_Ok_"/>
      <sheetName val="m1"/>
      <sheetName val="TS_memo"/>
      <sheetName val="Plant_&amp;__Machinery"/>
      <sheetName val="GEN-ABS_Del"/>
      <sheetName val="Rates_SSR_2008-09"/>
      <sheetName val="not_req_3"/>
      <sheetName val="hdpe_weights"/>
      <sheetName val="PVC_weights"/>
      <sheetName val="GT_DUMP"/>
      <sheetName val="sancdump"/>
      <sheetName val="Sub_-__Analysis"/>
      <sheetName val="Labour_rates"/>
      <sheetName val="Lead_statement_ss5"/>
      <sheetName val="Plant_&amp;__Machinery2"/>
      <sheetName val="GEN-ABS_Del2"/>
      <sheetName val="Rates_SSR_2008-092"/>
      <sheetName val="Staff_Acco_1"/>
      <sheetName val="Road_data1"/>
      <sheetName val="abs_road1"/>
      <sheetName val="GF_SB_Ok_1"/>
      <sheetName val="TS_memo1"/>
      <sheetName val="not_req_31"/>
      <sheetName val="hdpe_weights1"/>
      <sheetName val="PVC_weights1"/>
      <sheetName val="GT_DUMP1"/>
      <sheetName val="Sub_-__Analysis1"/>
      <sheetName val="Labour_rates1"/>
      <sheetName val="Lead_statement_ss51"/>
      <sheetName val="GT DUMP"/>
      <sheetName val="Sub -  Analysis"/>
      <sheetName val="Labour rates"/>
      <sheetName val="civ data"/>
      <sheetName val="ONLINE DUMP"/>
      <sheetName val=" Doors-Window (2)"/>
      <sheetName val="PRECAST lightconc-II"/>
      <sheetName val="DATA-BASE"/>
      <sheetName val="DATA-ABSTRACT"/>
      <sheetName val="pv cement"/>
      <sheetName val="POL"/>
      <sheetName val="PH RATE"/>
      <sheetName val="hdpe_basic"/>
      <sheetName val="0000000000000"/>
      <sheetName val="Road Detail Est."/>
      <sheetName val="maya"/>
      <sheetName val="Sheet11"/>
      <sheetName val="Addl.40"/>
      <sheetName val="Summary"/>
      <sheetName val="Input"/>
      <sheetName val="ewst"/>
      <sheetName val="DATA-2005-06"/>
      <sheetName val="CABLE DATA"/>
      <sheetName val="Lead statement"/>
      <sheetName val="GN-ST-10"/>
      <sheetName val="Material "/>
      <sheetName val="Labour &amp; Plant"/>
      <sheetName val="Prjt"/>
      <sheetName val="road safety datas"/>
      <sheetName val="Works"/>
      <sheetName val="MRoad data"/>
      <sheetName val="wh_data_R"/>
      <sheetName val="wh_data"/>
      <sheetName val="CPHEEO"/>
      <sheetName val="sectorwise"/>
      <sheetName val="11.Habitations"/>
      <sheetName val="Boq"/>
      <sheetName val="Bitumen trunk"/>
      <sheetName val="Specification report"/>
      <sheetName val="Process"/>
      <sheetName val="Design"/>
      <sheetName val="Feeder"/>
      <sheetName val="R99 etc"/>
      <sheetName val="Trunk unpaved"/>
      <sheetName val="Buildings"/>
      <sheetName val="General"/>
      <sheetName val="Irrigation"/>
      <sheetName val="Hire"/>
      <sheetName val="Conveyance"/>
      <sheetName val="MRates R "/>
      <sheetName val="Detailed"/>
      <sheetName val="face"/>
      <sheetName val="_Doors-Window_(2)"/>
      <sheetName val="ONLINE_DUMP"/>
      <sheetName val="pv_cement"/>
      <sheetName val="PH_RATE"/>
      <sheetName val="BidRequirement"/>
      <sheetName val="segments-details"/>
      <sheetName val="int-Dia-hdpe"/>
      <sheetName val="habs-list"/>
      <sheetName val="int-Dia-pvc"/>
      <sheetName val="final abstract"/>
      <sheetName val="strong stylecolor blueDate Wise"/>
      <sheetName val="Data_Base"/>
      <sheetName val="Factory_rates"/>
      <sheetName val="Specification"/>
      <sheetName val="quarry"/>
      <sheetName val="HDPE-pipe-rates"/>
      <sheetName val="pvc-pipe-rates"/>
    </sheetNames>
    <sheetDataSet>
      <sheetData sheetId="0">
        <row r="1">
          <cell r="JB1">
            <v>0</v>
          </cell>
        </row>
      </sheetData>
      <sheetData sheetId="1"/>
      <sheetData sheetId="2"/>
      <sheetData sheetId="3" refreshError="1"/>
      <sheetData sheetId="4"/>
      <sheetData sheetId="5"/>
      <sheetData sheetId="6"/>
      <sheetData sheetId="7" refreshError="1"/>
      <sheetData sheetId="8" refreshError="1">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sheetData sheetId="65"/>
      <sheetData sheetId="66"/>
      <sheetData sheetId="67"/>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heet1"/>
      <sheetName val="rdamdata"/>
      <sheetName val="leads"/>
      <sheetName val="ssr-rates"/>
      <sheetName val="Estimate "/>
      <sheetName val="PRECAST lightconc-II"/>
      <sheetName val="data existing_do not delete"/>
      <sheetName val="Lead"/>
      <sheetName val="HDPE"/>
      <sheetName val="stone"/>
      <sheetName val="EDWise"/>
      <sheetName val="BHANDUP"/>
      <sheetName val="Sheet3"/>
      <sheetName val="Quarry"/>
      <sheetName val="Line"/>
      <sheetName val="CRUST"/>
      <sheetName val="QDTS"/>
      <sheetName val="RMR"/>
      <sheetName val="Rates"/>
      <sheetName val="BTR"/>
      <sheetName val="Road data"/>
      <sheetName val="DI"/>
      <sheetName val="pvc"/>
      <sheetName val="DATA"/>
      <sheetName val="ROADS"/>
      <sheetName val="GenAbst"/>
      <sheetName val="MRATES"/>
      <sheetName val="Cover"/>
      <sheetName val="abs road"/>
      <sheetName val="coverpage"/>
      <sheetName val="TS memo"/>
      <sheetName val="Road Detail Est."/>
      <sheetName val="Data.F8.BTR"/>
      <sheetName val="Material"/>
      <sheetName val="Plant &amp;  Machinery"/>
      <sheetName val="mlead"/>
      <sheetName val="BALAN1"/>
      <sheetName val="work_sheet"/>
      <sheetName val="Levels"/>
      <sheetName val="id"/>
      <sheetName val="wh"/>
      <sheetName val="labour"/>
      <sheetName val="civ data"/>
      <sheetName val="census91"/>
      <sheetName val="0000000000000"/>
      <sheetName val="maya"/>
      <sheetName val="C-data"/>
      <sheetName val="Lead statement"/>
      <sheetName val="Nspt-smp-final-ORIGINAL"/>
      <sheetName val="DES"/>
      <sheetName val="HP PIPE  DATA"/>
      <sheetName val="SLAB  DATA"/>
      <sheetName val="DATA_PRG"/>
      <sheetName val="pvc_basic"/>
      <sheetName val="overviewbarmer"/>
      <sheetName val="Master_data"/>
      <sheetName val="Boq"/>
      <sheetName val="not req 3"/>
      <sheetName val="Estimate_1"/>
      <sheetName val="PRECAST_lightconc-II1"/>
      <sheetName val="data_existing_do_not_delete1"/>
      <sheetName val="Road_data1"/>
      <sheetName val="abs_road"/>
      <sheetName val="TS_memo"/>
      <sheetName val="Plant_&amp;__Machinery"/>
      <sheetName val="civ_data"/>
      <sheetName val="Lead_statement"/>
      <sheetName val="HP_PIPE__DATA"/>
      <sheetName val="SLAB__DATA"/>
      <sheetName val="C_&amp;_G_RHS"/>
      <sheetName val="Estimate_"/>
      <sheetName val="PRECAST_lightconc-II"/>
      <sheetName val="data_existing_do_not_delete"/>
      <sheetName val="Road_data"/>
      <sheetName val="not_req_3"/>
      <sheetName val="Road_Detail_Est_"/>
      <sheetName val="Data_F8_BTR"/>
      <sheetName val="Sheet1_(2)"/>
      <sheetName val="DATA-2005-06"/>
      <sheetName val="Estimate_2"/>
      <sheetName val="PRECAST_lightconc-II2"/>
      <sheetName val="data_existing_do_not_delete2"/>
      <sheetName val="Road_data2"/>
      <sheetName val="abs_road1"/>
      <sheetName val="TS_memo1"/>
      <sheetName val="Plant_&amp;__Machinery1"/>
      <sheetName val="civ_data1"/>
      <sheetName val="Lead_statement1"/>
      <sheetName val="HP_PIPE__DATA1"/>
      <sheetName val="SLAB__DATA1"/>
      <sheetName val="C_&amp;_G_RHS1"/>
      <sheetName val="not_req_31"/>
      <sheetName val="Road_Detail_Est_1"/>
      <sheetName val="Data_F8_BTR1"/>
      <sheetName val="Sheet1_(2)1"/>
      <sheetName val="C &amp; G RHS"/>
      <sheetName val="Sheet1 (2)"/>
      <sheetName val="Sub -  Analysis"/>
      <sheetName val="m"/>
      <sheetName val="11.Habitations"/>
      <sheetName val="bom"/>
      <sheetName val="Proforma-I (2)"/>
      <sheetName val="PROCTOR"/>
      <sheetName val="GF SB Ok "/>
      <sheetName val="HDPE-pipe-rates"/>
      <sheetName val="pvc-pipe-rates"/>
      <sheetName val="splmidata"/>
      <sheetName val="ppraodata"/>
      <sheetName val="CONST"/>
      <sheetName val="MRoad data"/>
      <sheetName val="AV-HDPE"/>
      <sheetName val="Di_gate-HDPE"/>
      <sheetName val="DISCOUNT"/>
      <sheetName val="t_prsr"/>
      <sheetName val="Common "/>
      <sheetName val="final abstract"/>
      <sheetName val="Basicrates"/>
      <sheetName val="mas_hab"/>
      <sheetName val="BLK3"/>
      <sheetName val="BLK2"/>
      <sheetName val="radar"/>
      <sheetName val="E &amp; R"/>
      <sheetName val="hdpe_basic"/>
      <sheetName val="Flight-1"/>
      <sheetName val="R_Det"/>
      <sheetName val="Sheet2"/>
      <sheetName val="Rate Analysis"/>
      <sheetName val="SPT vs PHI"/>
      <sheetName val="wh_data_R"/>
      <sheetName val="wh_data"/>
      <sheetName val="CPHEEO"/>
      <sheetName val="input"/>
      <sheetName val="hdpe weights"/>
      <sheetName val="PVC weights"/>
      <sheetName val="DATA-BASE"/>
      <sheetName val="DATA-ABSTRACT"/>
      <sheetName val="sand"/>
      <sheetName val="clvrt_data"/>
      <sheetName val="GA"/>
      <sheetName val="hdpe-rates"/>
      <sheetName val="pvc-rates"/>
      <sheetName val="detls"/>
      <sheetName val=" data sheet "/>
      <sheetName val="QTY"/>
      <sheetName val="SSR 2014-15 Rates"/>
      <sheetName val="Format-A (B)"/>
      <sheetName val="Format-A"/>
      <sheetName val="Format-A (HQ)"/>
      <sheetName val="Sheet2 (2)"/>
      <sheetName val="Format-A (S)"/>
      <sheetName val="Summary"/>
      <sheetName val=" Targets Homes site"/>
      <sheetName val="Data_Base"/>
      <sheetName val="Specification"/>
      <sheetName val="Bitumen trunk"/>
      <sheetName val="Trunk unpaved"/>
      <sheetName val="R99 etc"/>
      <sheetName val="int-Dia-pvc"/>
      <sheetName val="Revised ANN2"/>
      <sheetName val="sancdump"/>
      <sheetName val="FINAL DATA"/>
      <sheetName val="Data o"/>
      <sheetName val="Rate"/>
      <sheetName val="Gen Abs"/>
      <sheetName val="Civil Boq"/>
      <sheetName val="Note"/>
      <sheetName val="analy"/>
      <sheetName val="basdat"/>
      <sheetName val="WITH STACKING CHARGES"/>
      <sheetName val="Table10"/>
      <sheetName val="Table11"/>
      <sheetName val="Table12"/>
      <sheetName val="suppl-data"/>
      <sheetName val="joinery data"/>
      <sheetName val="UG"/>
      <sheetName val="Design"/>
      <sheetName val="Prjt"/>
      <sheetName val="ABS"/>
      <sheetName val="int-Dia-hdpe"/>
      <sheetName val="segments-details"/>
      <sheetName val="habs-list"/>
      <sheetName val="Specification report"/>
      <sheetName val="Process"/>
      <sheetName val="Datas"/>
      <sheetName val="LEAD S 10-11"/>
      <sheetName val="Abs_CD_2"/>
      <sheetName val="road est"/>
      <sheetName val="ECV"/>
      <sheetName val="Labour rates"/>
      <sheetName val="ESTIMATE"/>
      <sheetName val="Master data"/>
      <sheetName val="C&amp;S monthwise"/>
      <sheetName val="C&amp;S"/>
      <sheetName val="CC"/>
      <sheetName val="General"/>
      <sheetName val="Materials"/>
      <sheetName val="Works"/>
      <sheetName val="1"/>
      <sheetName val="2"/>
      <sheetName val="3"/>
      <sheetName val="4"/>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Conveyance"/>
      <sheetName val="Feeder"/>
      <sheetName val="Data_Renuals"/>
      <sheetName val="sectorwise"/>
      <sheetName val="Legal Risk Analysis"/>
      <sheetName val="Cover-MEstt."/>
      <sheetName val="11_Habitations"/>
      <sheetName val="Proforma-I_(2)"/>
      <sheetName val="Data_o"/>
      <sheetName val="GF_SB_Ok_"/>
      <sheetName val="MRoad_data"/>
      <sheetName val="Common_"/>
      <sheetName val="final_abstract"/>
      <sheetName val="E_&amp;_R"/>
      <sheetName val="Rate_Analysis"/>
      <sheetName val="SPT_vs_PHI"/>
      <sheetName val="hdpe_weights"/>
      <sheetName val="PVC_weights"/>
      <sheetName val="_data_sheet_"/>
      <sheetName val="Civil_Boq"/>
      <sheetName val="WITH_STACKING_CHARGES"/>
      <sheetName val="labour coeff"/>
      <sheetName val="Det Est"/>
      <sheetName val="MRMECADAMoad data"/>
      <sheetName val="cert"/>
      <sheetName val="OHSR Design"/>
      <sheetName val="First"/>
    </sheetNames>
    <sheetDataSet>
      <sheetData sheetId="0">
        <row r="1">
          <cell r="JB1">
            <v>0</v>
          </cell>
        </row>
      </sheetData>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 val="Lead"/>
      <sheetName val="leads"/>
      <sheetName val="wh_data"/>
      <sheetName val="wh_data_R"/>
      <sheetName val="CPHEEO"/>
      <sheetName val="input"/>
      <sheetName val="rdamdata"/>
      <sheetName val="lead-st"/>
      <sheetName val="data"/>
      <sheetName val="MRATES"/>
      <sheetName val="Sheet1 (2)"/>
      <sheetName val="Material"/>
      <sheetName val="Plant &amp;  Machinery"/>
      <sheetName val="HDPE"/>
      <sheetName val="DI"/>
      <sheetName val="pvc"/>
      <sheetName val="Red oxide Primer Paint grade-II"/>
      <sheetName val="EDWise"/>
      <sheetName val="Road Detail Est."/>
      <sheetName val="Road data"/>
      <sheetName val="Levels"/>
      <sheetName val="RMR"/>
      <sheetName val="Labour"/>
      <sheetName val="Sheet1"/>
      <sheetName val="Cover"/>
      <sheetName val="int-Dia-hdpe"/>
      <sheetName val="Data.F8.BTR"/>
      <sheetName val="sup dat"/>
      <sheetName val="C.D.Abs.Est."/>
      <sheetName val="abs road"/>
      <sheetName val="coverpage"/>
      <sheetName val="TS memo"/>
      <sheetName val="DATA-BASE"/>
      <sheetName val="DATA-ABSTRACT"/>
      <sheetName val="Bitumen trunk"/>
      <sheetName val="Feeder"/>
      <sheetName val="R99 etc"/>
      <sheetName val="Trunk unpaved"/>
      <sheetName val="DATA_PRG"/>
      <sheetName val="Work_sheet"/>
      <sheetName val="mlead"/>
      <sheetName val="BALAN1"/>
      <sheetName val="Rates"/>
      <sheetName val="BTR"/>
      <sheetName val="Line"/>
      <sheetName val="DATA ENTRY SHEET"/>
      <sheetName val="TOTAL DATA"/>
      <sheetName val="HP PIPE  DATA"/>
      <sheetName val="SLAB  DATA"/>
      <sheetName val="Sheet2"/>
      <sheetName val="Design"/>
      <sheetName val="not req 3"/>
      <sheetName val="dlvoid"/>
      <sheetName val="index"/>
      <sheetName val="final abstract"/>
      <sheetName val="C-data"/>
      <sheetName val="pvc_basic"/>
      <sheetName val="R_Det"/>
      <sheetName val="Mp-team 1"/>
      <sheetName val="Sheet1_(2)1"/>
      <sheetName val="Plant_&amp;__Machinery1"/>
      <sheetName val="Red_oxide_Primer_Paint_grade-I1"/>
      <sheetName val="Road_Detail_Est_1"/>
      <sheetName val="Road_data1"/>
      <sheetName val="sup_dat"/>
      <sheetName val="Data_F8_BTR1"/>
      <sheetName val="C_D_Abs_Est_"/>
      <sheetName val="not_req_3"/>
      <sheetName val="abs_road"/>
      <sheetName val="TS_memo"/>
      <sheetName val="DATA_ENTRY_SHEET"/>
      <sheetName val="TOTAL_DATA"/>
      <sheetName val="HP_PIPE__DATA"/>
      <sheetName val="SLAB__DATA"/>
      <sheetName val="final_abstract"/>
      <sheetName val="quarry"/>
      <sheetName val="Intro"/>
      <sheetName val="Sheet1_(2)"/>
      <sheetName val="Plant_&amp;__Machinery"/>
      <sheetName val="Red_oxide_Primer_Paint_grade-II"/>
      <sheetName val="Road_Detail_Est_"/>
      <sheetName val="Road_data"/>
      <sheetName val="Data_F8_BTR"/>
      <sheetName val="Mp-team_1"/>
      <sheetName val="Bitumen_trunk"/>
      <sheetName val="R99_etc"/>
      <sheetName val="Trunk_unpaved"/>
      <sheetName val="GZL"/>
      <sheetName val="Sheet1_(2)2"/>
      <sheetName val="Plant_&amp;__Machinery2"/>
      <sheetName val="Red_oxide_Primer_Paint_grade-I2"/>
      <sheetName val="Road_Detail_Est_2"/>
      <sheetName val="Road_data2"/>
      <sheetName val="sup_dat1"/>
      <sheetName val="Data_F8_BTR2"/>
      <sheetName val="C_D_Abs_Est_1"/>
      <sheetName val="not_req_31"/>
      <sheetName val="abs_road1"/>
      <sheetName val="TS_memo1"/>
      <sheetName val="DATA_ENTRY_SHEET1"/>
      <sheetName val="TOTAL_DATA1"/>
      <sheetName val="HP_PIPE__DATA1"/>
      <sheetName val="SLAB__DATA1"/>
      <sheetName val="final_abstract1"/>
      <sheetName val="Mp-team_11"/>
      <sheetName val="Bitumen_trunk1"/>
      <sheetName val="R99_etc1"/>
      <sheetName val="Trunk_unpaved1"/>
      <sheetName val="FINAL DATA"/>
      <sheetName val="maya"/>
      <sheetName val="m"/>
      <sheetName val="MRoad data"/>
      <sheetName val="DATA-2005-06"/>
      <sheetName val="Project cost"/>
      <sheetName val="civ data"/>
      <sheetName val="bom"/>
      <sheetName val="SPT vs PHI"/>
      <sheetName val="Side wall dsn Formula"/>
      <sheetName val="Lead statement"/>
      <sheetName val="SSR 2014-15 Rates"/>
      <sheetName val="detls"/>
      <sheetName val="Road data-TDR"/>
      <sheetName val="Dom"/>
      <sheetName val="Format-A (B)"/>
      <sheetName val="Format-A"/>
      <sheetName val="Format-A (HQ)"/>
      <sheetName val="Sheet2 (2)"/>
      <sheetName val="Format-A (S)"/>
      <sheetName val="Summary"/>
      <sheetName val="Roadlist"/>
      <sheetName val="Exp"/>
      <sheetName val="SUMP1420KL@HW"/>
      <sheetName val="RA"/>
      <sheetName val="mas_hab"/>
      <sheetName val="road safety datas"/>
      <sheetName val="Abs_CD_2"/>
      <sheetName val="road est"/>
      <sheetName val="ECV"/>
      <sheetName val="hdpe_basic"/>
      <sheetName val="estimate"/>
      <sheetName val="Prjt"/>
      <sheetName val="BLK3"/>
      <sheetName val="BLK2"/>
      <sheetName val="E &amp; R"/>
      <sheetName val="radar"/>
      <sheetName val="UG"/>
      <sheetName val="Datas"/>
      <sheetName val="Data_Bit_I"/>
      <sheetName val="Bill_amt_qty_cc_1"/>
      <sheetName val="SubAnlysis"/>
      <sheetName val="Boq"/>
      <sheetName val="Process"/>
      <sheetName val="Rubber Gaskets"/>
      <sheetName val="C&amp;S monthwise"/>
      <sheetName val="General"/>
      <sheetName val="Abs"/>
      <sheetName val="MRoad_data"/>
      <sheetName val="Project_cost"/>
      <sheetName val="Lead_statement"/>
      <sheetName val="SSR_2014-15_Rates"/>
      <sheetName val="FINAL_DATA"/>
      <sheetName val="sheet9"/>
      <sheetName val="Global factors"/>
      <sheetName val="cert"/>
      <sheetName val="Lead Distance"/>
      <sheetName val="Specification report"/>
      <sheetName val="0000000000000"/>
      <sheetName val="Works"/>
      <sheetName val="01"/>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C6">
            <v>0</v>
          </cell>
          <cell r="D6">
            <v>2500</v>
          </cell>
          <cell r="E6" t="str">
            <v>/MT</v>
          </cell>
        </row>
        <row r="7">
          <cell r="A7">
            <v>6</v>
          </cell>
          <cell r="B7" t="str">
            <v>Steel</v>
          </cell>
          <cell r="C7">
            <v>0</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C14">
            <v>0</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D1">
            <v>0</v>
          </cell>
          <cell r="E1">
            <v>0</v>
          </cell>
          <cell r="F1" t="str">
            <v>DETAILS</v>
          </cell>
          <cell r="G1" t="str">
            <v>Unit</v>
          </cell>
          <cell r="H1" t="str">
            <v>PER</v>
          </cell>
          <cell r="I1" t="str">
            <v>RATE</v>
          </cell>
        </row>
        <row r="2">
          <cell r="B2">
            <v>1</v>
          </cell>
          <cell r="C2" t="str">
            <v>1ab</v>
          </cell>
          <cell r="D2">
            <v>0</v>
          </cell>
          <cell r="E2">
            <v>0</v>
          </cell>
          <cell r="F2" t="str">
            <v>1st Class Mason</v>
          </cell>
          <cell r="G2">
            <v>1</v>
          </cell>
          <cell r="H2" t="str">
            <v>each</v>
          </cell>
          <cell r="I2">
            <v>86</v>
          </cell>
        </row>
        <row r="3">
          <cell r="B3">
            <v>26</v>
          </cell>
          <cell r="C3">
            <v>17</v>
          </cell>
          <cell r="D3">
            <v>0</v>
          </cell>
          <cell r="E3">
            <v>0</v>
          </cell>
          <cell r="F3" t="str">
            <v>Spl.grade Mason</v>
          </cell>
          <cell r="G3">
            <v>1</v>
          </cell>
          <cell r="H3" t="str">
            <v>each</v>
          </cell>
          <cell r="I3">
            <v>0</v>
          </cell>
        </row>
        <row r="4">
          <cell r="B4">
            <v>28</v>
          </cell>
          <cell r="C4" t="str">
            <v>1a</v>
          </cell>
          <cell r="D4">
            <v>0</v>
          </cell>
          <cell r="E4">
            <v>0</v>
          </cell>
          <cell r="F4" t="str">
            <v>2nd Class Mason</v>
          </cell>
          <cell r="G4">
            <v>1</v>
          </cell>
          <cell r="H4" t="str">
            <v>each</v>
          </cell>
          <cell r="I4">
            <v>75</v>
          </cell>
        </row>
        <row r="5">
          <cell r="B5">
            <v>53</v>
          </cell>
          <cell r="C5">
            <v>2</v>
          </cell>
          <cell r="D5">
            <v>0</v>
          </cell>
          <cell r="E5">
            <v>0</v>
          </cell>
          <cell r="F5" t="str">
            <v>Man Mazdoor</v>
          </cell>
          <cell r="G5">
            <v>1</v>
          </cell>
          <cell r="H5" t="str">
            <v>each</v>
          </cell>
          <cell r="I5">
            <v>55</v>
          </cell>
        </row>
        <row r="6">
          <cell r="B6">
            <v>54</v>
          </cell>
          <cell r="C6">
            <v>3</v>
          </cell>
          <cell r="D6">
            <v>0</v>
          </cell>
          <cell r="E6">
            <v>0</v>
          </cell>
          <cell r="F6" t="str">
            <v>Woman Mazdoor</v>
          </cell>
          <cell r="G6">
            <v>1</v>
          </cell>
          <cell r="H6" t="str">
            <v>each</v>
          </cell>
          <cell r="I6">
            <v>55</v>
          </cell>
        </row>
        <row r="7">
          <cell r="B7">
            <v>60</v>
          </cell>
          <cell r="C7" t="str">
            <v>1a</v>
          </cell>
          <cell r="D7">
            <v>0</v>
          </cell>
          <cell r="E7">
            <v>0</v>
          </cell>
          <cell r="F7" t="str">
            <v>2nd Class Bricks</v>
          </cell>
          <cell r="G7">
            <v>1000</v>
          </cell>
          <cell r="H7" t="str">
            <v>Nos</v>
          </cell>
          <cell r="I7">
            <v>1200</v>
          </cell>
        </row>
        <row r="8">
          <cell r="B8">
            <v>67</v>
          </cell>
          <cell r="C8" t="str">
            <v>2c</v>
          </cell>
          <cell r="D8">
            <v>0</v>
          </cell>
          <cell r="E8">
            <v>0</v>
          </cell>
          <cell r="F8" t="str">
            <v>RR stone Granite Variety</v>
          </cell>
          <cell r="G8">
            <v>1</v>
          </cell>
          <cell r="H8" t="str">
            <v>cum</v>
          </cell>
          <cell r="I8">
            <v>75</v>
          </cell>
        </row>
        <row r="9">
          <cell r="B9">
            <v>72</v>
          </cell>
          <cell r="C9" t="str">
            <v>3a</v>
          </cell>
          <cell r="D9">
            <v>0</v>
          </cell>
          <cell r="E9">
            <v>0</v>
          </cell>
          <cell r="F9" t="str">
            <v>CR stone Granite Variety</v>
          </cell>
          <cell r="G9">
            <v>1</v>
          </cell>
          <cell r="H9" t="str">
            <v>cum</v>
          </cell>
          <cell r="I9">
            <v>109</v>
          </cell>
        </row>
        <row r="10">
          <cell r="B10">
            <v>80</v>
          </cell>
          <cell r="C10">
            <v>0</v>
          </cell>
          <cell r="D10">
            <v>0</v>
          </cell>
          <cell r="E10">
            <v>0</v>
          </cell>
          <cell r="F10" t="str">
            <v>6 mm SS</v>
          </cell>
          <cell r="G10">
            <v>1</v>
          </cell>
          <cell r="H10" t="str">
            <v>cum</v>
          </cell>
          <cell r="I10">
            <v>170</v>
          </cell>
        </row>
        <row r="11">
          <cell r="B11">
            <v>81</v>
          </cell>
          <cell r="C11">
            <v>0</v>
          </cell>
          <cell r="D11">
            <v>0</v>
          </cell>
          <cell r="E11">
            <v>0</v>
          </cell>
          <cell r="F11" t="str">
            <v>5 to 7 mm IRC</v>
          </cell>
          <cell r="G11">
            <v>1</v>
          </cell>
          <cell r="H11" t="str">
            <v>cum</v>
          </cell>
          <cell r="I11">
            <v>170</v>
          </cell>
        </row>
        <row r="12">
          <cell r="B12">
            <v>82</v>
          </cell>
          <cell r="C12">
            <v>0</v>
          </cell>
          <cell r="D12">
            <v>0</v>
          </cell>
          <cell r="E12">
            <v>0</v>
          </cell>
          <cell r="F12" t="str">
            <v>10 mm SS</v>
          </cell>
          <cell r="G12">
            <v>1</v>
          </cell>
          <cell r="H12" t="str">
            <v>cum</v>
          </cell>
          <cell r="I12">
            <v>250</v>
          </cell>
        </row>
        <row r="13">
          <cell r="B13">
            <v>83</v>
          </cell>
          <cell r="C13">
            <v>0</v>
          </cell>
          <cell r="D13">
            <v>0</v>
          </cell>
          <cell r="E13">
            <v>0</v>
          </cell>
          <cell r="F13" t="str">
            <v>10 to 11.2 IRC</v>
          </cell>
          <cell r="G13">
            <v>1</v>
          </cell>
          <cell r="H13" t="str">
            <v>cum</v>
          </cell>
          <cell r="I13">
            <v>250</v>
          </cell>
        </row>
        <row r="14">
          <cell r="B14">
            <v>84</v>
          </cell>
          <cell r="C14">
            <v>0</v>
          </cell>
          <cell r="D14">
            <v>0</v>
          </cell>
          <cell r="E14">
            <v>0</v>
          </cell>
          <cell r="F14" t="str">
            <v>12 mm SS</v>
          </cell>
          <cell r="G14">
            <v>1</v>
          </cell>
          <cell r="H14" t="str">
            <v>cum</v>
          </cell>
          <cell r="I14">
            <v>300</v>
          </cell>
        </row>
        <row r="15">
          <cell r="B15">
            <v>85</v>
          </cell>
          <cell r="C15">
            <v>0</v>
          </cell>
          <cell r="D15">
            <v>0</v>
          </cell>
          <cell r="E15">
            <v>0</v>
          </cell>
          <cell r="F15" t="str">
            <v>12 to 14 mm IRC</v>
          </cell>
          <cell r="G15">
            <v>1</v>
          </cell>
          <cell r="H15" t="str">
            <v>cum</v>
          </cell>
          <cell r="I15">
            <v>300</v>
          </cell>
        </row>
        <row r="16">
          <cell r="B16">
            <v>86</v>
          </cell>
          <cell r="C16">
            <v>0</v>
          </cell>
          <cell r="D16">
            <v>0</v>
          </cell>
          <cell r="E16">
            <v>0</v>
          </cell>
          <cell r="F16" t="str">
            <v>20 mm SS</v>
          </cell>
          <cell r="G16">
            <v>1</v>
          </cell>
          <cell r="H16" t="str">
            <v>cum</v>
          </cell>
          <cell r="I16">
            <v>380</v>
          </cell>
        </row>
        <row r="17">
          <cell r="B17">
            <v>87</v>
          </cell>
          <cell r="C17">
            <v>0</v>
          </cell>
          <cell r="D17">
            <v>0</v>
          </cell>
          <cell r="E17">
            <v>0</v>
          </cell>
          <cell r="F17" t="str">
            <v>20 to 22 mm IRC</v>
          </cell>
          <cell r="G17">
            <v>1</v>
          </cell>
          <cell r="H17" t="str">
            <v>cum</v>
          </cell>
          <cell r="I17">
            <v>375</v>
          </cell>
        </row>
        <row r="18">
          <cell r="B18">
            <v>88</v>
          </cell>
          <cell r="C18">
            <v>0</v>
          </cell>
          <cell r="D18">
            <v>0</v>
          </cell>
          <cell r="E18">
            <v>0</v>
          </cell>
          <cell r="F18" t="str">
            <v>25 mm SS</v>
          </cell>
          <cell r="G18">
            <v>1</v>
          </cell>
          <cell r="H18" t="str">
            <v>cum</v>
          </cell>
          <cell r="I18">
            <v>300</v>
          </cell>
        </row>
        <row r="19">
          <cell r="B19">
            <v>89</v>
          </cell>
          <cell r="C19">
            <v>0</v>
          </cell>
          <cell r="D19">
            <v>0</v>
          </cell>
          <cell r="E19">
            <v>0</v>
          </cell>
          <cell r="F19" t="str">
            <v>25 to 27 mm IRC</v>
          </cell>
          <cell r="G19">
            <v>1</v>
          </cell>
          <cell r="H19" t="str">
            <v>cum</v>
          </cell>
          <cell r="I19">
            <v>300</v>
          </cell>
        </row>
        <row r="20">
          <cell r="B20">
            <v>90</v>
          </cell>
          <cell r="C20">
            <v>0</v>
          </cell>
          <cell r="D20">
            <v>0</v>
          </cell>
          <cell r="E20">
            <v>0</v>
          </cell>
          <cell r="F20" t="str">
            <v>40 mm SS</v>
          </cell>
          <cell r="G20">
            <v>1</v>
          </cell>
          <cell r="H20" t="str">
            <v>cum</v>
          </cell>
          <cell r="I20">
            <v>215</v>
          </cell>
        </row>
        <row r="21">
          <cell r="B21">
            <v>91</v>
          </cell>
          <cell r="C21">
            <v>0</v>
          </cell>
          <cell r="D21">
            <v>0</v>
          </cell>
          <cell r="E21">
            <v>0</v>
          </cell>
          <cell r="F21" t="str">
            <v>40 to 45 mm IRC</v>
          </cell>
          <cell r="G21">
            <v>1</v>
          </cell>
          <cell r="H21" t="str">
            <v>cum</v>
          </cell>
          <cell r="I21">
            <v>200</v>
          </cell>
        </row>
        <row r="22">
          <cell r="B22">
            <v>92</v>
          </cell>
          <cell r="C22">
            <v>0</v>
          </cell>
          <cell r="D22">
            <v>0</v>
          </cell>
          <cell r="E22">
            <v>0</v>
          </cell>
          <cell r="F22" t="str">
            <v>50 mm SS</v>
          </cell>
          <cell r="G22">
            <v>1</v>
          </cell>
          <cell r="H22" t="str">
            <v>cum</v>
          </cell>
          <cell r="I22">
            <v>150</v>
          </cell>
        </row>
        <row r="23">
          <cell r="B23">
            <v>93</v>
          </cell>
          <cell r="C23">
            <v>0</v>
          </cell>
          <cell r="D23">
            <v>0</v>
          </cell>
          <cell r="E23">
            <v>0</v>
          </cell>
          <cell r="F23" t="str">
            <v>50 to 55mm IRC</v>
          </cell>
          <cell r="G23">
            <v>1</v>
          </cell>
          <cell r="H23" t="str">
            <v>cum</v>
          </cell>
          <cell r="I23">
            <v>120</v>
          </cell>
        </row>
        <row r="24">
          <cell r="B24">
            <v>94</v>
          </cell>
          <cell r="C24">
            <v>0</v>
          </cell>
          <cell r="D24">
            <v>0</v>
          </cell>
          <cell r="E24">
            <v>0</v>
          </cell>
          <cell r="F24" t="str">
            <v>60 mm SS</v>
          </cell>
          <cell r="G24">
            <v>1</v>
          </cell>
          <cell r="H24" t="str">
            <v>cum</v>
          </cell>
          <cell r="I24">
            <v>150</v>
          </cell>
        </row>
        <row r="25">
          <cell r="B25">
            <v>95</v>
          </cell>
          <cell r="C25">
            <v>0</v>
          </cell>
          <cell r="D25">
            <v>0</v>
          </cell>
          <cell r="E25">
            <v>0</v>
          </cell>
          <cell r="F25" t="str">
            <v>60 to 63 mm IRC</v>
          </cell>
          <cell r="G25">
            <v>1</v>
          </cell>
          <cell r="H25" t="str">
            <v>cum</v>
          </cell>
          <cell r="I25">
            <v>110</v>
          </cell>
        </row>
        <row r="26">
          <cell r="B26">
            <v>96</v>
          </cell>
          <cell r="C26">
            <v>0</v>
          </cell>
          <cell r="D26">
            <v>0</v>
          </cell>
          <cell r="E26">
            <v>0</v>
          </cell>
          <cell r="F26" t="str">
            <v>65 mm SS</v>
          </cell>
          <cell r="G26">
            <v>1</v>
          </cell>
          <cell r="H26" t="str">
            <v>cum</v>
          </cell>
          <cell r="I26">
            <v>150</v>
          </cell>
        </row>
        <row r="27">
          <cell r="B27">
            <v>97</v>
          </cell>
          <cell r="C27">
            <v>0</v>
          </cell>
          <cell r="D27">
            <v>0</v>
          </cell>
          <cell r="E27">
            <v>0</v>
          </cell>
          <cell r="F27" t="str">
            <v>65 mm IRC</v>
          </cell>
          <cell r="G27">
            <v>1</v>
          </cell>
          <cell r="H27" t="str">
            <v>cum</v>
          </cell>
          <cell r="I27">
            <v>120</v>
          </cell>
        </row>
        <row r="28">
          <cell r="B28">
            <v>98</v>
          </cell>
          <cell r="C28">
            <v>0</v>
          </cell>
          <cell r="D28">
            <v>0</v>
          </cell>
          <cell r="E28">
            <v>0</v>
          </cell>
          <cell r="F28" t="str">
            <v>75 mm SS</v>
          </cell>
          <cell r="G28">
            <v>1</v>
          </cell>
          <cell r="H28" t="str">
            <v>cum</v>
          </cell>
          <cell r="I28">
            <v>95</v>
          </cell>
        </row>
        <row r="29">
          <cell r="B29">
            <v>99</v>
          </cell>
          <cell r="C29">
            <v>0</v>
          </cell>
          <cell r="D29">
            <v>0</v>
          </cell>
          <cell r="E29">
            <v>0</v>
          </cell>
          <cell r="F29" t="str">
            <v>75 mm IRC</v>
          </cell>
          <cell r="G29">
            <v>1</v>
          </cell>
          <cell r="H29" t="str">
            <v>cum</v>
          </cell>
          <cell r="I29">
            <v>95</v>
          </cell>
        </row>
        <row r="30">
          <cell r="B30">
            <v>100</v>
          </cell>
          <cell r="C30">
            <v>0</v>
          </cell>
          <cell r="D30">
            <v>0</v>
          </cell>
          <cell r="E30">
            <v>0</v>
          </cell>
          <cell r="F30" t="str">
            <v>Blasting</v>
          </cell>
          <cell r="G30">
            <v>1</v>
          </cell>
          <cell r="H30" t="str">
            <v>cum</v>
          </cell>
          <cell r="I30">
            <v>40</v>
          </cell>
        </row>
        <row r="31">
          <cell r="B31">
            <v>101</v>
          </cell>
          <cell r="C31">
            <v>0</v>
          </cell>
          <cell r="D31">
            <v>0</v>
          </cell>
          <cell r="E31">
            <v>0</v>
          </cell>
          <cell r="F31" t="str">
            <v>Metal Crushing</v>
          </cell>
          <cell r="G31">
            <v>1</v>
          </cell>
          <cell r="H31" t="str">
            <v>cum</v>
          </cell>
          <cell r="I31">
            <v>0.25</v>
          </cell>
        </row>
        <row r="32">
          <cell r="B32">
            <v>127</v>
          </cell>
          <cell r="C32">
            <v>9</v>
          </cell>
          <cell r="D32">
            <v>0</v>
          </cell>
          <cell r="E32">
            <v>0</v>
          </cell>
          <cell r="F32" t="str">
            <v>Gravel</v>
          </cell>
          <cell r="G32">
            <v>1</v>
          </cell>
          <cell r="H32" t="str">
            <v>cum</v>
          </cell>
          <cell r="I32">
            <v>25</v>
          </cell>
        </row>
        <row r="33">
          <cell r="B33">
            <v>128</v>
          </cell>
          <cell r="C33">
            <v>0</v>
          </cell>
          <cell r="D33">
            <v>0</v>
          </cell>
          <cell r="E33">
            <v>0</v>
          </cell>
          <cell r="F33" t="str">
            <v>Quarry rubbish</v>
          </cell>
          <cell r="G33">
            <v>1</v>
          </cell>
          <cell r="H33" t="str">
            <v>cum</v>
          </cell>
          <cell r="I33">
            <v>11</v>
          </cell>
        </row>
        <row r="34">
          <cell r="B34">
            <v>129</v>
          </cell>
          <cell r="C34">
            <v>0</v>
          </cell>
          <cell r="D34">
            <v>0</v>
          </cell>
          <cell r="E34">
            <v>0</v>
          </cell>
          <cell r="F34" t="str">
            <v>Sand for Mortar, Seal coat</v>
          </cell>
          <cell r="G34">
            <v>1</v>
          </cell>
          <cell r="H34" t="str">
            <v>cum</v>
          </cell>
          <cell r="I34">
            <v>50</v>
          </cell>
        </row>
        <row r="35">
          <cell r="B35">
            <v>130</v>
          </cell>
          <cell r="C35">
            <v>0</v>
          </cell>
          <cell r="D35">
            <v>0</v>
          </cell>
          <cell r="E35">
            <v>0</v>
          </cell>
          <cell r="F35" t="str">
            <v>Sand for Filling, Blindage</v>
          </cell>
          <cell r="G35">
            <v>1</v>
          </cell>
          <cell r="H35" t="str">
            <v>cum</v>
          </cell>
          <cell r="I35">
            <v>20</v>
          </cell>
        </row>
        <row r="36">
          <cell r="B36">
            <v>133</v>
          </cell>
          <cell r="C36">
            <v>15</v>
          </cell>
          <cell r="D36">
            <v>0</v>
          </cell>
          <cell r="E36">
            <v>0</v>
          </cell>
          <cell r="F36" t="str">
            <v>40 mm thick 0.762 m x.457 m</v>
          </cell>
          <cell r="G36">
            <v>1</v>
          </cell>
          <cell r="H36" t="str">
            <v>sqm</v>
          </cell>
          <cell r="I36">
            <v>70</v>
          </cell>
        </row>
        <row r="37">
          <cell r="B37">
            <v>134</v>
          </cell>
          <cell r="C37">
            <v>16</v>
          </cell>
          <cell r="D37">
            <v>0</v>
          </cell>
          <cell r="E37">
            <v>0</v>
          </cell>
          <cell r="F37" t="str">
            <v>50 mm thick 0.762 m x.457 m</v>
          </cell>
          <cell r="G37">
            <v>1</v>
          </cell>
          <cell r="H37" t="str">
            <v>sqm</v>
          </cell>
          <cell r="I37">
            <v>80</v>
          </cell>
        </row>
        <row r="38">
          <cell r="B38">
            <v>136</v>
          </cell>
          <cell r="C38">
            <v>0</v>
          </cell>
          <cell r="D38">
            <v>0</v>
          </cell>
          <cell r="E38">
            <v>0</v>
          </cell>
          <cell r="F38" t="str">
            <v>25.4 mm thick White</v>
          </cell>
          <cell r="G38">
            <v>10</v>
          </cell>
          <cell r="H38" t="str">
            <v>sqm</v>
          </cell>
          <cell r="I38">
            <v>550</v>
          </cell>
        </row>
        <row r="39">
          <cell r="B39">
            <v>137</v>
          </cell>
          <cell r="C39">
            <v>0</v>
          </cell>
          <cell r="D39">
            <v>0</v>
          </cell>
          <cell r="E39">
            <v>0</v>
          </cell>
          <cell r="F39" t="str">
            <v>25.4 mm thick Blue</v>
          </cell>
          <cell r="G39">
            <v>10</v>
          </cell>
          <cell r="H39" t="str">
            <v>sqm</v>
          </cell>
          <cell r="I39">
            <v>600</v>
          </cell>
        </row>
        <row r="40">
          <cell r="B40">
            <v>138</v>
          </cell>
          <cell r="C40">
            <v>0</v>
          </cell>
          <cell r="D40">
            <v>0</v>
          </cell>
          <cell r="E40">
            <v>0</v>
          </cell>
          <cell r="F40" t="str">
            <v>25.4 mm thick White</v>
          </cell>
          <cell r="G40">
            <v>10</v>
          </cell>
          <cell r="H40" t="str">
            <v>sqm</v>
          </cell>
          <cell r="I40">
            <v>600</v>
          </cell>
        </row>
        <row r="41">
          <cell r="B41">
            <v>139</v>
          </cell>
          <cell r="C41">
            <v>0</v>
          </cell>
          <cell r="D41">
            <v>0</v>
          </cell>
          <cell r="E41">
            <v>0</v>
          </cell>
          <cell r="F41" t="str">
            <v>25.4 mm thick Blue</v>
          </cell>
          <cell r="G41">
            <v>10</v>
          </cell>
          <cell r="H41" t="str">
            <v>sqm</v>
          </cell>
          <cell r="I41">
            <v>700</v>
          </cell>
        </row>
        <row r="42">
          <cell r="B42">
            <v>140</v>
          </cell>
          <cell r="C42">
            <v>0</v>
          </cell>
          <cell r="D42">
            <v>0</v>
          </cell>
          <cell r="E42">
            <v>0</v>
          </cell>
          <cell r="F42" t="str">
            <v>25.4 mm thick White  0.457mx0.457 m</v>
          </cell>
          <cell r="G42">
            <v>10</v>
          </cell>
          <cell r="H42" t="str">
            <v>sqm</v>
          </cell>
          <cell r="I42">
            <v>1000</v>
          </cell>
        </row>
        <row r="43">
          <cell r="B43">
            <v>141</v>
          </cell>
          <cell r="C43">
            <v>0</v>
          </cell>
          <cell r="D43">
            <v>0</v>
          </cell>
          <cell r="E43">
            <v>0</v>
          </cell>
          <cell r="F43" t="str">
            <v>25.4 mm thick Blue  0.457mx0.457 m</v>
          </cell>
          <cell r="G43">
            <v>10</v>
          </cell>
          <cell r="H43" t="str">
            <v>sqm</v>
          </cell>
          <cell r="I43">
            <v>1150</v>
          </cell>
        </row>
        <row r="44">
          <cell r="B44">
            <v>142</v>
          </cell>
          <cell r="C44">
            <v>20</v>
          </cell>
          <cell r="D44">
            <v>0</v>
          </cell>
          <cell r="E44">
            <v>0</v>
          </cell>
          <cell r="F44" t="str">
            <v>25.4 mm thick   0.457mx0.457 m</v>
          </cell>
          <cell r="G44">
            <v>10</v>
          </cell>
          <cell r="H44" t="str">
            <v>sqm</v>
          </cell>
          <cell r="I44">
            <v>900</v>
          </cell>
        </row>
        <row r="45">
          <cell r="B45">
            <v>143</v>
          </cell>
          <cell r="C45">
            <v>21</v>
          </cell>
          <cell r="D45">
            <v>0</v>
          </cell>
          <cell r="E45">
            <v>0</v>
          </cell>
          <cell r="F45" t="str">
            <v>25.4 mm thick 0.254mx0.254 m White</v>
          </cell>
          <cell r="G45">
            <v>10</v>
          </cell>
          <cell r="H45" t="str">
            <v>sqm</v>
          </cell>
          <cell r="I45">
            <v>2700</v>
          </cell>
        </row>
        <row r="46">
          <cell r="B46">
            <v>168</v>
          </cell>
          <cell r="C46">
            <v>0</v>
          </cell>
          <cell r="D46">
            <v>0</v>
          </cell>
          <cell r="E46">
            <v>0</v>
          </cell>
          <cell r="F46" t="str">
            <v>Cement Mortar</v>
          </cell>
          <cell r="G46">
            <v>1</v>
          </cell>
          <cell r="H46" t="str">
            <v>cum</v>
          </cell>
          <cell r="I46">
            <v>15</v>
          </cell>
        </row>
        <row r="47">
          <cell r="B47">
            <v>169</v>
          </cell>
          <cell r="C47">
            <v>0</v>
          </cell>
          <cell r="D47">
            <v>0</v>
          </cell>
          <cell r="E47">
            <v>0</v>
          </cell>
          <cell r="F47" t="str">
            <v>By Machine</v>
          </cell>
          <cell r="G47">
            <v>1</v>
          </cell>
          <cell r="H47" t="str">
            <v>cum</v>
          </cell>
          <cell r="I47">
            <v>25</v>
          </cell>
        </row>
        <row r="48">
          <cell r="B48">
            <v>175</v>
          </cell>
          <cell r="C48">
            <v>0</v>
          </cell>
          <cell r="D48">
            <v>0</v>
          </cell>
          <cell r="E48">
            <v>0</v>
          </cell>
          <cell r="F48" t="str">
            <v>White Cement</v>
          </cell>
          <cell r="G48">
            <v>1</v>
          </cell>
          <cell r="H48" t="str">
            <v>kg</v>
          </cell>
          <cell r="I48">
            <v>9</v>
          </cell>
        </row>
        <row r="49">
          <cell r="B49">
            <v>176</v>
          </cell>
          <cell r="C49">
            <v>0</v>
          </cell>
          <cell r="D49">
            <v>0</v>
          </cell>
          <cell r="E49">
            <v>0</v>
          </cell>
          <cell r="F49" t="str">
            <v xml:space="preserve">Scantling below 2m </v>
          </cell>
          <cell r="G49">
            <v>1</v>
          </cell>
          <cell r="H49" t="str">
            <v>cum</v>
          </cell>
          <cell r="I49">
            <v>50000</v>
          </cell>
        </row>
        <row r="50">
          <cell r="B50">
            <v>177</v>
          </cell>
          <cell r="C50">
            <v>0</v>
          </cell>
          <cell r="D50">
            <v>0</v>
          </cell>
          <cell r="E50">
            <v>0</v>
          </cell>
          <cell r="F50" t="str">
            <v xml:space="preserve">Scantling above 2m </v>
          </cell>
          <cell r="G50">
            <v>1</v>
          </cell>
          <cell r="H50" t="str">
            <v>cum</v>
          </cell>
          <cell r="I50">
            <v>52000</v>
          </cell>
        </row>
        <row r="51">
          <cell r="B51">
            <v>178</v>
          </cell>
          <cell r="C51">
            <v>0</v>
          </cell>
          <cell r="D51">
            <v>0</v>
          </cell>
          <cell r="E51">
            <v>0</v>
          </cell>
          <cell r="F51" t="str">
            <v>Planks of all sizes</v>
          </cell>
          <cell r="G51">
            <v>1</v>
          </cell>
          <cell r="H51" t="str">
            <v>cum</v>
          </cell>
          <cell r="I51">
            <v>55000</v>
          </cell>
        </row>
        <row r="52">
          <cell r="B52">
            <v>176</v>
          </cell>
          <cell r="C52">
            <v>0</v>
          </cell>
          <cell r="D52">
            <v>0</v>
          </cell>
          <cell r="E52">
            <v>0</v>
          </cell>
          <cell r="F52" t="str">
            <v xml:space="preserve">Scantling below 2m </v>
          </cell>
          <cell r="G52">
            <v>1</v>
          </cell>
          <cell r="H52" t="str">
            <v>cum</v>
          </cell>
          <cell r="I52">
            <v>40000</v>
          </cell>
        </row>
        <row r="53">
          <cell r="B53">
            <v>177</v>
          </cell>
          <cell r="C53">
            <v>0</v>
          </cell>
          <cell r="D53">
            <v>0</v>
          </cell>
          <cell r="E53">
            <v>0</v>
          </cell>
          <cell r="F53" t="str">
            <v xml:space="preserve">Scantling above 2m </v>
          </cell>
          <cell r="G53">
            <v>1</v>
          </cell>
          <cell r="H53" t="str">
            <v>cum</v>
          </cell>
          <cell r="I53">
            <v>42000</v>
          </cell>
        </row>
        <row r="54">
          <cell r="B54">
            <v>178</v>
          </cell>
          <cell r="C54">
            <v>0</v>
          </cell>
          <cell r="D54">
            <v>0</v>
          </cell>
          <cell r="E54">
            <v>0</v>
          </cell>
          <cell r="F54" t="str">
            <v>Planks of all sizes</v>
          </cell>
          <cell r="G54">
            <v>1</v>
          </cell>
          <cell r="H54" t="str">
            <v>cum</v>
          </cell>
          <cell r="I54">
            <v>45000</v>
          </cell>
        </row>
        <row r="55">
          <cell r="B55">
            <v>187</v>
          </cell>
          <cell r="C55">
            <v>0</v>
          </cell>
          <cell r="D55">
            <v>0</v>
          </cell>
          <cell r="E55">
            <v>0</v>
          </cell>
          <cell r="F55" t="str">
            <v>Steel fabrication</v>
          </cell>
          <cell r="G55">
            <v>1</v>
          </cell>
          <cell r="H55" t="str">
            <v>kg</v>
          </cell>
          <cell r="I55">
            <v>3.25</v>
          </cell>
        </row>
        <row r="56">
          <cell r="B56">
            <v>234</v>
          </cell>
          <cell r="C56">
            <v>0</v>
          </cell>
          <cell r="D56">
            <v>0</v>
          </cell>
          <cell r="E56">
            <v>0</v>
          </cell>
          <cell r="F56" t="str">
            <v>25 mm thick</v>
          </cell>
          <cell r="G56">
            <v>1</v>
          </cell>
          <cell r="H56" t="str">
            <v>sqm</v>
          </cell>
          <cell r="I56">
            <v>80</v>
          </cell>
        </row>
        <row r="57">
          <cell r="B57">
            <v>235</v>
          </cell>
          <cell r="C57">
            <v>0</v>
          </cell>
          <cell r="D57">
            <v>0</v>
          </cell>
          <cell r="E57">
            <v>0</v>
          </cell>
          <cell r="F57" t="str">
            <v>40 mm thick</v>
          </cell>
          <cell r="G57">
            <v>1</v>
          </cell>
          <cell r="H57" t="str">
            <v>sqm</v>
          </cell>
          <cell r="I57">
            <v>105</v>
          </cell>
        </row>
        <row r="58">
          <cell r="B58">
            <v>236</v>
          </cell>
          <cell r="C58">
            <v>0</v>
          </cell>
          <cell r="D58">
            <v>0</v>
          </cell>
          <cell r="E58">
            <v>0</v>
          </cell>
          <cell r="F58" t="str">
            <v>50 mm thick</v>
          </cell>
          <cell r="G58">
            <v>1</v>
          </cell>
          <cell r="H58" t="str">
            <v>sqm</v>
          </cell>
          <cell r="I58">
            <v>140</v>
          </cell>
        </row>
        <row r="59">
          <cell r="B59">
            <v>239</v>
          </cell>
          <cell r="C59">
            <v>0</v>
          </cell>
          <cell r="D59">
            <v>0</v>
          </cell>
          <cell r="E59">
            <v>0</v>
          </cell>
          <cell r="F59" t="str">
            <v>Dry powder Distemper</v>
          </cell>
          <cell r="G59">
            <v>1</v>
          </cell>
          <cell r="H59" t="str">
            <v>kg</v>
          </cell>
          <cell r="I59">
            <v>20</v>
          </cell>
        </row>
        <row r="60">
          <cell r="B60">
            <v>240</v>
          </cell>
          <cell r="C60">
            <v>0</v>
          </cell>
          <cell r="D60">
            <v>0</v>
          </cell>
          <cell r="E60">
            <v>0</v>
          </cell>
          <cell r="F60" t="str">
            <v>Oil bound washable Distemper</v>
          </cell>
          <cell r="G60">
            <v>1</v>
          </cell>
          <cell r="H60" t="str">
            <v>kg</v>
          </cell>
          <cell r="I60">
            <v>60</v>
          </cell>
        </row>
        <row r="61">
          <cell r="B61">
            <v>245</v>
          </cell>
          <cell r="C61">
            <v>0</v>
          </cell>
          <cell r="D61">
            <v>0</v>
          </cell>
          <cell r="E61">
            <v>0</v>
          </cell>
          <cell r="F61" t="str">
            <v>Alluminium paint 1st grade</v>
          </cell>
          <cell r="G61">
            <v>1</v>
          </cell>
          <cell r="H61" t="str">
            <v>litre</v>
          </cell>
          <cell r="I61">
            <v>176</v>
          </cell>
        </row>
        <row r="62">
          <cell r="B62">
            <v>246</v>
          </cell>
          <cell r="C62">
            <v>0</v>
          </cell>
          <cell r="D62">
            <v>0</v>
          </cell>
          <cell r="E62">
            <v>0</v>
          </cell>
          <cell r="F62" t="str">
            <v>Anti corrosive bitument pain (Black) grade -1</v>
          </cell>
          <cell r="G62">
            <v>1</v>
          </cell>
          <cell r="H62" t="str">
            <v>litre</v>
          </cell>
          <cell r="I62">
            <v>250</v>
          </cell>
        </row>
        <row r="63">
          <cell r="B63">
            <v>247</v>
          </cell>
          <cell r="C63">
            <v>0</v>
          </cell>
          <cell r="D63">
            <v>0</v>
          </cell>
          <cell r="E63">
            <v>0</v>
          </cell>
          <cell r="F63" t="str">
            <v>Red oxide Primer Paint grade-I</v>
          </cell>
          <cell r="G63">
            <v>1</v>
          </cell>
          <cell r="H63" t="str">
            <v>litre</v>
          </cell>
          <cell r="I63">
            <v>55</v>
          </cell>
        </row>
        <row r="64">
          <cell r="B64">
            <v>248</v>
          </cell>
          <cell r="C64">
            <v>0</v>
          </cell>
          <cell r="D64">
            <v>0</v>
          </cell>
          <cell r="E64">
            <v>0</v>
          </cell>
          <cell r="F64" t="str">
            <v>Red oxide Primer Paint grade-II</v>
          </cell>
          <cell r="G64">
            <v>1</v>
          </cell>
          <cell r="H64" t="str">
            <v>litre</v>
          </cell>
          <cell r="I64">
            <v>45</v>
          </cell>
        </row>
        <row r="65">
          <cell r="B65">
            <v>249</v>
          </cell>
          <cell r="C65">
            <v>0</v>
          </cell>
          <cell r="D65">
            <v>0</v>
          </cell>
          <cell r="E65">
            <v>0</v>
          </cell>
          <cell r="F65" t="str">
            <v>Synthetic enamel paints in all shades grade-I</v>
          </cell>
          <cell r="G65">
            <v>1</v>
          </cell>
          <cell r="H65" t="str">
            <v>litre</v>
          </cell>
          <cell r="I65">
            <v>130</v>
          </cell>
        </row>
        <row r="66">
          <cell r="B66">
            <v>250</v>
          </cell>
          <cell r="C66">
            <v>0</v>
          </cell>
          <cell r="D66">
            <v>0</v>
          </cell>
          <cell r="E66">
            <v>0</v>
          </cell>
          <cell r="F66" t="str">
            <v>Synthetic enamel paints in all shades grade-II</v>
          </cell>
          <cell r="G66">
            <v>1</v>
          </cell>
          <cell r="H66" t="str">
            <v>litre</v>
          </cell>
          <cell r="I66">
            <v>95</v>
          </cell>
        </row>
        <row r="67">
          <cell r="B67">
            <v>251</v>
          </cell>
          <cell r="C67">
            <v>0</v>
          </cell>
          <cell r="D67">
            <v>0</v>
          </cell>
          <cell r="E67">
            <v>0</v>
          </cell>
          <cell r="F67" t="str">
            <v>Plastic emultion paint grade-I</v>
          </cell>
          <cell r="G67">
            <v>1</v>
          </cell>
          <cell r="H67" t="str">
            <v>litre</v>
          </cell>
          <cell r="I67">
            <v>200</v>
          </cell>
        </row>
        <row r="68">
          <cell r="B68">
            <v>252</v>
          </cell>
          <cell r="C68">
            <v>63</v>
          </cell>
          <cell r="D68">
            <v>0</v>
          </cell>
          <cell r="E68">
            <v>0</v>
          </cell>
          <cell r="F68" t="str">
            <v>Oil Bound Distemper</v>
          </cell>
          <cell r="G68">
            <v>1</v>
          </cell>
          <cell r="H68" t="str">
            <v>kg</v>
          </cell>
          <cell r="I68">
            <v>40</v>
          </cell>
        </row>
        <row r="69">
          <cell r="B69">
            <v>253</v>
          </cell>
          <cell r="C69">
            <v>64</v>
          </cell>
          <cell r="D69">
            <v>0</v>
          </cell>
          <cell r="E69">
            <v>0</v>
          </cell>
          <cell r="F69" t="str">
            <v>Water proof cement paint of Superior Quality</v>
          </cell>
          <cell r="G69">
            <v>1</v>
          </cell>
          <cell r="H69" t="str">
            <v>kg</v>
          </cell>
          <cell r="I69">
            <v>30</v>
          </cell>
        </row>
        <row r="70">
          <cell r="B70">
            <v>254</v>
          </cell>
          <cell r="C70">
            <v>65</v>
          </cell>
          <cell r="D70">
            <v>0</v>
          </cell>
          <cell r="E70">
            <v>0</v>
          </cell>
          <cell r="F70" t="str">
            <v>White lead</v>
          </cell>
          <cell r="G70">
            <v>1</v>
          </cell>
          <cell r="H70" t="str">
            <v>kg</v>
          </cell>
          <cell r="I70">
            <v>50</v>
          </cell>
        </row>
        <row r="71">
          <cell r="B71">
            <v>255</v>
          </cell>
          <cell r="C71">
            <v>66</v>
          </cell>
          <cell r="D71">
            <v>0</v>
          </cell>
          <cell r="E71">
            <v>0</v>
          </cell>
          <cell r="F71" t="str">
            <v>Marble powder</v>
          </cell>
          <cell r="G71">
            <v>1</v>
          </cell>
          <cell r="H71" t="str">
            <v>kg</v>
          </cell>
          <cell r="I71">
            <v>12.5</v>
          </cell>
        </row>
        <row r="72">
          <cell r="B72">
            <v>256</v>
          </cell>
          <cell r="C72">
            <v>67</v>
          </cell>
          <cell r="D72">
            <v>0</v>
          </cell>
          <cell r="E72">
            <v>0</v>
          </cell>
          <cell r="F72" t="str">
            <v>Cement Primer grade-I</v>
          </cell>
          <cell r="G72">
            <v>1</v>
          </cell>
          <cell r="H72" t="str">
            <v>kg</v>
          </cell>
          <cell r="I72">
            <v>65</v>
          </cell>
        </row>
        <row r="73">
          <cell r="B73">
            <v>257</v>
          </cell>
          <cell r="C73">
            <v>0</v>
          </cell>
          <cell r="D73">
            <v>0</v>
          </cell>
          <cell r="E73">
            <v>0</v>
          </cell>
          <cell r="F73" t="str">
            <v>Cement Primer grade-II</v>
          </cell>
          <cell r="G73">
            <v>1</v>
          </cell>
          <cell r="H73" t="str">
            <v>kg</v>
          </cell>
          <cell r="I73">
            <v>50</v>
          </cell>
        </row>
        <row r="74">
          <cell r="B74">
            <v>274</v>
          </cell>
          <cell r="C74">
            <v>0</v>
          </cell>
          <cell r="D74" t="str">
            <v>b</v>
          </cell>
          <cell r="E74">
            <v>0</v>
          </cell>
          <cell r="F74" t="str">
            <v>Fevicol</v>
          </cell>
          <cell r="G74">
            <v>1</v>
          </cell>
          <cell r="H74" t="str">
            <v>kg</v>
          </cell>
          <cell r="I74">
            <v>100</v>
          </cell>
        </row>
        <row r="75">
          <cell r="B75">
            <v>352</v>
          </cell>
          <cell r="C75">
            <v>0</v>
          </cell>
          <cell r="D75" t="str">
            <v>a</v>
          </cell>
          <cell r="E75">
            <v>0</v>
          </cell>
          <cell r="F75" t="str">
            <v>Clearing heavy jungle</v>
          </cell>
          <cell r="G75">
            <v>10</v>
          </cell>
          <cell r="H75" t="str">
            <v>sqm</v>
          </cell>
          <cell r="I75">
            <v>6</v>
          </cell>
        </row>
        <row r="76">
          <cell r="B76">
            <v>353</v>
          </cell>
          <cell r="C76">
            <v>0</v>
          </cell>
          <cell r="D76" t="str">
            <v>b</v>
          </cell>
          <cell r="E76">
            <v>0</v>
          </cell>
          <cell r="F76" t="str">
            <v>Clearing Light jungle</v>
          </cell>
          <cell r="G76">
            <v>10</v>
          </cell>
          <cell r="H76" t="str">
            <v>sqm</v>
          </cell>
          <cell r="I76">
            <v>5</v>
          </cell>
        </row>
        <row r="77">
          <cell r="B77">
            <v>354</v>
          </cell>
          <cell r="C77">
            <v>0</v>
          </cell>
          <cell r="D77" t="str">
            <v>c</v>
          </cell>
          <cell r="E77">
            <v>0</v>
          </cell>
          <cell r="F77" t="str">
            <v>Clearing Scrub jungle</v>
          </cell>
          <cell r="G77">
            <v>10</v>
          </cell>
          <cell r="H77" t="str">
            <v>sqm</v>
          </cell>
          <cell r="I77">
            <v>3</v>
          </cell>
        </row>
        <row r="78">
          <cell r="B78">
            <v>355</v>
          </cell>
          <cell r="C78">
            <v>0</v>
          </cell>
          <cell r="D78" t="str">
            <v>d</v>
          </cell>
          <cell r="E78">
            <v>0</v>
          </cell>
          <cell r="F78" t="str">
            <v xml:space="preserve">Cleaing Julie flora </v>
          </cell>
          <cell r="G78">
            <v>10</v>
          </cell>
          <cell r="H78" t="str">
            <v>sqm</v>
          </cell>
          <cell r="I78">
            <v>14</v>
          </cell>
        </row>
        <row r="79">
          <cell r="B79">
            <v>408</v>
          </cell>
          <cell r="C79">
            <v>0</v>
          </cell>
          <cell r="D79" t="str">
            <v>a</v>
          </cell>
          <cell r="E79">
            <v>0</v>
          </cell>
          <cell r="F79" t="str">
            <v>Loamy &amp; Clay soils like BC soils, Red earth &amp; OG SS 302 &amp; 303</v>
          </cell>
          <cell r="G79">
            <v>10</v>
          </cell>
          <cell r="H79" t="str">
            <v>cum</v>
          </cell>
          <cell r="I79">
            <v>235</v>
          </cell>
        </row>
        <row r="80">
          <cell r="B80">
            <v>409</v>
          </cell>
          <cell r="C80">
            <v>0</v>
          </cell>
          <cell r="D80">
            <v>0</v>
          </cell>
          <cell r="E80">
            <v>0</v>
          </cell>
          <cell r="F80" t="str">
            <v>Loamy &amp; Clay soils like BC soils, Red earth &amp; OG SS 301</v>
          </cell>
          <cell r="G80">
            <v>10</v>
          </cell>
          <cell r="H80" t="str">
            <v>cum</v>
          </cell>
          <cell r="I80">
            <v>215</v>
          </cell>
        </row>
        <row r="81">
          <cell r="B81">
            <v>412</v>
          </cell>
          <cell r="C81">
            <v>0</v>
          </cell>
          <cell r="D81">
            <v>0</v>
          </cell>
          <cell r="E81">
            <v>0</v>
          </cell>
          <cell r="F81" t="str">
            <v>Hard Gravelly Soils SS 302 &amp; 303</v>
          </cell>
          <cell r="G81">
            <v>10</v>
          </cell>
          <cell r="H81" t="str">
            <v>cum</v>
          </cell>
          <cell r="I81">
            <v>250</v>
          </cell>
        </row>
        <row r="82">
          <cell r="B82">
            <v>413</v>
          </cell>
          <cell r="C82">
            <v>0</v>
          </cell>
          <cell r="D82">
            <v>0</v>
          </cell>
          <cell r="E82">
            <v>0</v>
          </cell>
          <cell r="F82" t="str">
            <v>Hard Gravelly Soils SS 301</v>
          </cell>
          <cell r="G82">
            <v>10</v>
          </cell>
          <cell r="H82" t="str">
            <v>cum</v>
          </cell>
          <cell r="I82">
            <v>230</v>
          </cell>
        </row>
        <row r="83">
          <cell r="B83">
            <v>459</v>
          </cell>
          <cell r="C83">
            <v>35</v>
          </cell>
          <cell r="D83">
            <v>0</v>
          </cell>
          <cell r="E83">
            <v>0</v>
          </cell>
          <cell r="F83" t="str">
            <v>Vibrating Concrete</v>
          </cell>
          <cell r="G83">
            <v>1</v>
          </cell>
          <cell r="H83" t="str">
            <v>cum</v>
          </cell>
          <cell r="I83">
            <v>22.4</v>
          </cell>
        </row>
        <row r="84">
          <cell r="B84">
            <v>460</v>
          </cell>
          <cell r="C84">
            <v>36</v>
          </cell>
          <cell r="D84">
            <v>0</v>
          </cell>
          <cell r="E84">
            <v>0</v>
          </cell>
          <cell r="F84" t="str">
            <v>Machine mixing Concrete</v>
          </cell>
          <cell r="G84">
            <v>1</v>
          </cell>
          <cell r="H84" t="str">
            <v>cum</v>
          </cell>
          <cell r="I84">
            <v>21.8</v>
          </cell>
        </row>
        <row r="85">
          <cell r="B85">
            <v>461</v>
          </cell>
          <cell r="C85">
            <v>37</v>
          </cell>
          <cell r="D85">
            <v>0</v>
          </cell>
          <cell r="E85">
            <v>0</v>
          </cell>
          <cell r="F85" t="str">
            <v>Power for Mixer</v>
          </cell>
          <cell r="G85">
            <v>1</v>
          </cell>
          <cell r="H85" t="str">
            <v>cum</v>
          </cell>
          <cell r="I85">
            <v>14.5</v>
          </cell>
        </row>
        <row r="86">
          <cell r="B86">
            <v>495</v>
          </cell>
          <cell r="C86">
            <v>40</v>
          </cell>
          <cell r="D86" t="str">
            <v>a</v>
          </cell>
          <cell r="E86">
            <v>0</v>
          </cell>
          <cell r="F86" t="str">
            <v>First Floor</v>
          </cell>
          <cell r="G86">
            <v>1</v>
          </cell>
          <cell r="H86" t="str">
            <v>cum</v>
          </cell>
          <cell r="I86">
            <v>22</v>
          </cell>
        </row>
        <row r="87">
          <cell r="B87">
            <v>496</v>
          </cell>
          <cell r="C87">
            <v>0</v>
          </cell>
          <cell r="D87" t="str">
            <v>b</v>
          </cell>
          <cell r="E87">
            <v>0</v>
          </cell>
          <cell r="F87" t="str">
            <v>Second Floor</v>
          </cell>
          <cell r="G87">
            <v>1</v>
          </cell>
          <cell r="H87" t="str">
            <v>cum</v>
          </cell>
          <cell r="I87">
            <v>27</v>
          </cell>
        </row>
        <row r="88">
          <cell r="B88">
            <v>497</v>
          </cell>
          <cell r="C88">
            <v>0</v>
          </cell>
          <cell r="D88" t="str">
            <v>c</v>
          </cell>
          <cell r="E88">
            <v>0</v>
          </cell>
          <cell r="F88" t="str">
            <v>Third Floor</v>
          </cell>
          <cell r="G88">
            <v>1</v>
          </cell>
          <cell r="H88" t="str">
            <v>cum</v>
          </cell>
          <cell r="I88">
            <v>37</v>
          </cell>
        </row>
        <row r="89">
          <cell r="B89">
            <v>498</v>
          </cell>
          <cell r="C89">
            <v>0</v>
          </cell>
          <cell r="D89" t="str">
            <v>d</v>
          </cell>
          <cell r="E89">
            <v>0</v>
          </cell>
          <cell r="F89" t="str">
            <v>Each Additional Floor</v>
          </cell>
          <cell r="G89">
            <v>1</v>
          </cell>
          <cell r="H89" t="str">
            <v>cum</v>
          </cell>
          <cell r="I89">
            <v>16</v>
          </cell>
        </row>
        <row r="90">
          <cell r="B90">
            <v>499</v>
          </cell>
          <cell r="C90">
            <v>0</v>
          </cell>
          <cell r="D90" t="str">
            <v>a</v>
          </cell>
          <cell r="E90">
            <v>0</v>
          </cell>
          <cell r="F90" t="str">
            <v>1st &amp; 2nd Floor</v>
          </cell>
          <cell r="G90">
            <v>10</v>
          </cell>
          <cell r="H90" t="str">
            <v>sqm</v>
          </cell>
          <cell r="I90">
            <v>25</v>
          </cell>
        </row>
        <row r="91">
          <cell r="B91">
            <v>500</v>
          </cell>
          <cell r="C91">
            <v>0</v>
          </cell>
          <cell r="D91" t="str">
            <v>b</v>
          </cell>
          <cell r="E91">
            <v>0</v>
          </cell>
          <cell r="F91" t="str">
            <v>2nd &amp; 3rd Floor</v>
          </cell>
          <cell r="G91">
            <v>10</v>
          </cell>
          <cell r="H91" t="str">
            <v>sqm</v>
          </cell>
          <cell r="I91">
            <v>50</v>
          </cell>
        </row>
        <row r="92">
          <cell r="B92">
            <v>501</v>
          </cell>
          <cell r="C92">
            <v>0</v>
          </cell>
          <cell r="D92" t="str">
            <v>c</v>
          </cell>
          <cell r="E92">
            <v>0</v>
          </cell>
          <cell r="F92" t="str">
            <v>3rd &amp; 4th Floor</v>
          </cell>
          <cell r="G92">
            <v>10</v>
          </cell>
          <cell r="H92" t="str">
            <v>sqm</v>
          </cell>
          <cell r="I92">
            <v>75</v>
          </cell>
        </row>
        <row r="93">
          <cell r="B93">
            <v>502</v>
          </cell>
          <cell r="C93">
            <v>0</v>
          </cell>
          <cell r="D93" t="str">
            <v>d</v>
          </cell>
          <cell r="E93">
            <v>0</v>
          </cell>
          <cell r="F93" t="str">
            <v>Each Additional Floor</v>
          </cell>
          <cell r="G93">
            <v>10</v>
          </cell>
          <cell r="H93" t="str">
            <v>sqm</v>
          </cell>
          <cell r="I93">
            <v>18</v>
          </cell>
        </row>
        <row r="94">
          <cell r="B94">
            <v>503</v>
          </cell>
          <cell r="C94">
            <v>0</v>
          </cell>
          <cell r="D94" t="str">
            <v>a</v>
          </cell>
          <cell r="E94">
            <v>0</v>
          </cell>
          <cell r="F94" t="str">
            <v>upto 150 mm depth</v>
          </cell>
          <cell r="G94">
            <v>10</v>
          </cell>
          <cell r="H94" t="str">
            <v>sqm</v>
          </cell>
          <cell r="I94">
            <v>525</v>
          </cell>
        </row>
        <row r="95">
          <cell r="B95">
            <v>504</v>
          </cell>
          <cell r="C95">
            <v>0</v>
          </cell>
          <cell r="D95" t="str">
            <v>b</v>
          </cell>
          <cell r="E95">
            <v>0</v>
          </cell>
          <cell r="F95" t="str">
            <v>above 150 mm depth and upto 300 mm depth</v>
          </cell>
          <cell r="G95">
            <v>10</v>
          </cell>
          <cell r="H95" t="str">
            <v>sqm</v>
          </cell>
          <cell r="I95">
            <v>850</v>
          </cell>
        </row>
        <row r="96">
          <cell r="B96">
            <v>510</v>
          </cell>
          <cell r="C96">
            <v>0</v>
          </cell>
          <cell r="D96" t="str">
            <v>g</v>
          </cell>
          <cell r="E96" t="str">
            <v xml:space="preserve">i </v>
          </cell>
          <cell r="F96" t="str">
            <v>0.60 m width</v>
          </cell>
          <cell r="G96">
            <v>1</v>
          </cell>
          <cell r="H96" t="str">
            <v>rmt</v>
          </cell>
          <cell r="I96">
            <v>25</v>
          </cell>
        </row>
        <row r="97">
          <cell r="B97">
            <v>511</v>
          </cell>
          <cell r="C97">
            <v>0</v>
          </cell>
          <cell r="D97" t="str">
            <v>g</v>
          </cell>
          <cell r="E97" t="str">
            <v>ii</v>
          </cell>
          <cell r="F97" t="str">
            <v>0.80 m width</v>
          </cell>
          <cell r="G97">
            <v>1</v>
          </cell>
          <cell r="H97" t="str">
            <v>rmt</v>
          </cell>
          <cell r="I97">
            <v>30</v>
          </cell>
        </row>
        <row r="98">
          <cell r="B98">
            <v>512</v>
          </cell>
          <cell r="C98">
            <v>0</v>
          </cell>
          <cell r="D98" t="str">
            <v>g</v>
          </cell>
          <cell r="E98" t="str">
            <v>iii</v>
          </cell>
          <cell r="F98" t="str">
            <v>1.00 m width</v>
          </cell>
          <cell r="G98">
            <v>1</v>
          </cell>
          <cell r="H98" t="str">
            <v>rmt</v>
          </cell>
          <cell r="I98">
            <v>35</v>
          </cell>
        </row>
        <row r="99">
          <cell r="B99">
            <v>513</v>
          </cell>
          <cell r="C99">
            <v>0</v>
          </cell>
          <cell r="D99" t="str">
            <v>h</v>
          </cell>
          <cell r="E99">
            <v>0</v>
          </cell>
          <cell r="F99" t="str">
            <v>T.Beams</v>
          </cell>
          <cell r="G99">
            <v>1</v>
          </cell>
          <cell r="H99" t="str">
            <v>cum</v>
          </cell>
          <cell r="I99">
            <v>650</v>
          </cell>
        </row>
        <row r="100">
          <cell r="B100">
            <v>514</v>
          </cell>
          <cell r="C100">
            <v>0</v>
          </cell>
          <cell r="D100">
            <v>0</v>
          </cell>
          <cell r="E100">
            <v>0</v>
          </cell>
          <cell r="F100" t="str">
            <v>Columns, Rectangular beams, L.Beams</v>
          </cell>
          <cell r="G100">
            <v>1</v>
          </cell>
          <cell r="H100" t="str">
            <v>cum</v>
          </cell>
          <cell r="I100">
            <v>550</v>
          </cell>
        </row>
        <row r="101">
          <cell r="B101">
            <v>515</v>
          </cell>
          <cell r="C101">
            <v>0</v>
          </cell>
          <cell r="D101">
            <v>0</v>
          </cell>
          <cell r="E101">
            <v>0</v>
          </cell>
          <cell r="F101" t="str">
            <v>Templates, Bed blocks,Footings</v>
          </cell>
          <cell r="G101">
            <v>1</v>
          </cell>
          <cell r="H101" t="str">
            <v>cum</v>
          </cell>
          <cell r="I101">
            <v>330</v>
          </cell>
        </row>
        <row r="102">
          <cell r="B102">
            <v>518</v>
          </cell>
          <cell r="C102">
            <v>0</v>
          </cell>
          <cell r="D102">
            <v>0</v>
          </cell>
          <cell r="E102">
            <v>0</v>
          </cell>
          <cell r="F102" t="str">
            <v>Lintels, Plinth Beams</v>
          </cell>
          <cell r="G102">
            <v>1</v>
          </cell>
          <cell r="H102" t="str">
            <v>cum</v>
          </cell>
          <cell r="I102">
            <v>450</v>
          </cell>
        </row>
        <row r="103">
          <cell r="B103">
            <v>519</v>
          </cell>
          <cell r="C103">
            <v>0</v>
          </cell>
          <cell r="D103">
            <v>0</v>
          </cell>
          <cell r="E103">
            <v>0</v>
          </cell>
          <cell r="F103" t="str">
            <v>Slabs above 300 mm depth</v>
          </cell>
          <cell r="G103">
            <v>1</v>
          </cell>
          <cell r="H103" t="str">
            <v>cum</v>
          </cell>
          <cell r="I103">
            <v>520</v>
          </cell>
        </row>
        <row r="104">
          <cell r="B104">
            <v>521</v>
          </cell>
          <cell r="C104">
            <v>0</v>
          </cell>
          <cell r="D104" t="str">
            <v>a</v>
          </cell>
          <cell r="E104">
            <v>0</v>
          </cell>
          <cell r="F104" t="str">
            <v>For mass concrete Piers, Abutments and steining well curb well caps etc.,</v>
          </cell>
          <cell r="G104">
            <v>1</v>
          </cell>
          <cell r="H104" t="str">
            <v>cum</v>
          </cell>
          <cell r="I104">
            <v>380</v>
          </cell>
        </row>
        <row r="105">
          <cell r="B105">
            <v>522</v>
          </cell>
          <cell r="C105">
            <v>0</v>
          </cell>
          <cell r="D105">
            <v>0</v>
          </cell>
          <cell r="E105">
            <v>0</v>
          </cell>
          <cell r="F105" t="str">
            <v>For RCC Piers, Abutments, Wings, Well steining weel curbs, well Caps etc.,</v>
          </cell>
          <cell r="G105">
            <v>1</v>
          </cell>
          <cell r="H105" t="str">
            <v>cum</v>
          </cell>
          <cell r="I105">
            <v>500</v>
          </cell>
        </row>
        <row r="106">
          <cell r="B106">
            <v>523</v>
          </cell>
          <cell r="C106">
            <v>0</v>
          </cell>
          <cell r="D106">
            <v>0</v>
          </cell>
          <cell r="E106">
            <v>0</v>
          </cell>
          <cell r="F106" t="str">
            <v>For RCC Deck Slabs</v>
          </cell>
          <cell r="G106">
            <v>1</v>
          </cell>
          <cell r="H106" t="str">
            <v>cum</v>
          </cell>
          <cell r="I106">
            <v>950</v>
          </cell>
        </row>
        <row r="107">
          <cell r="B107">
            <v>524</v>
          </cell>
          <cell r="C107">
            <v>0</v>
          </cell>
          <cell r="D107">
            <v>0</v>
          </cell>
          <cell r="E107">
            <v>0</v>
          </cell>
          <cell r="F107" t="str">
            <v>For RCC beams</v>
          </cell>
          <cell r="G107">
            <v>1</v>
          </cell>
          <cell r="H107" t="str">
            <v>cum</v>
          </cell>
          <cell r="I107">
            <v>1150</v>
          </cell>
        </row>
        <row r="108">
          <cell r="B108">
            <v>525</v>
          </cell>
          <cell r="C108">
            <v>0</v>
          </cell>
          <cell r="D108">
            <v>0</v>
          </cell>
          <cell r="E108">
            <v>0</v>
          </cell>
          <cell r="F108" t="str">
            <v>RCC hand rails</v>
          </cell>
          <cell r="G108">
            <v>1</v>
          </cell>
          <cell r="H108" t="str">
            <v>cum</v>
          </cell>
          <cell r="I108">
            <v>1250</v>
          </cell>
        </row>
        <row r="109">
          <cell r="B109">
            <v>526</v>
          </cell>
          <cell r="C109">
            <v>0</v>
          </cell>
          <cell r="D109">
            <v>0</v>
          </cell>
          <cell r="E109">
            <v>0</v>
          </cell>
          <cell r="F109" t="str">
            <v>CC pavements, Wearing Coats, approach slabs guide stone JM stone etc.</v>
          </cell>
          <cell r="G109">
            <v>1</v>
          </cell>
          <cell r="H109" t="str">
            <v>cum</v>
          </cell>
          <cell r="I109">
            <v>95</v>
          </cell>
        </row>
        <row r="110">
          <cell r="B110">
            <v>555</v>
          </cell>
          <cell r="C110">
            <v>0</v>
          </cell>
          <cell r="D110" t="str">
            <v>a</v>
          </cell>
          <cell r="E110">
            <v>0</v>
          </cell>
          <cell r="F110" t="str">
            <v>250 mm dia</v>
          </cell>
          <cell r="G110">
            <v>1</v>
          </cell>
          <cell r="H110" t="str">
            <v>rmt</v>
          </cell>
          <cell r="I110">
            <v>8</v>
          </cell>
        </row>
        <row r="111">
          <cell r="B111">
            <v>556</v>
          </cell>
          <cell r="C111">
            <v>0</v>
          </cell>
          <cell r="D111" t="str">
            <v>b</v>
          </cell>
          <cell r="E111">
            <v>0</v>
          </cell>
          <cell r="F111" t="str">
            <v>300 mm dia</v>
          </cell>
          <cell r="G111">
            <v>1</v>
          </cell>
          <cell r="H111" t="str">
            <v>rmt</v>
          </cell>
          <cell r="I111">
            <v>11</v>
          </cell>
        </row>
        <row r="112">
          <cell r="B112">
            <v>557</v>
          </cell>
          <cell r="C112">
            <v>0</v>
          </cell>
          <cell r="D112" t="str">
            <v>c</v>
          </cell>
          <cell r="E112">
            <v>0</v>
          </cell>
          <cell r="F112" t="str">
            <v>450 mm dia</v>
          </cell>
          <cell r="G112">
            <v>1</v>
          </cell>
          <cell r="H112" t="str">
            <v>rmt</v>
          </cell>
          <cell r="I112">
            <v>15</v>
          </cell>
        </row>
        <row r="113">
          <cell r="B113">
            <v>558</v>
          </cell>
          <cell r="C113">
            <v>0</v>
          </cell>
          <cell r="D113" t="str">
            <v>d</v>
          </cell>
          <cell r="E113">
            <v>0</v>
          </cell>
          <cell r="F113" t="str">
            <v>600 mm dia</v>
          </cell>
          <cell r="G113">
            <v>1</v>
          </cell>
          <cell r="H113" t="str">
            <v>rmt</v>
          </cell>
          <cell r="I113">
            <v>25</v>
          </cell>
        </row>
        <row r="114">
          <cell r="B114">
            <v>559</v>
          </cell>
          <cell r="C114">
            <v>0</v>
          </cell>
          <cell r="D114" t="str">
            <v>e</v>
          </cell>
          <cell r="E114">
            <v>0</v>
          </cell>
          <cell r="F114" t="str">
            <v>750 mm dia</v>
          </cell>
          <cell r="G114">
            <v>1</v>
          </cell>
          <cell r="H114" t="str">
            <v>rmt</v>
          </cell>
          <cell r="I114">
            <v>30</v>
          </cell>
        </row>
        <row r="115">
          <cell r="B115">
            <v>560</v>
          </cell>
          <cell r="C115">
            <v>0</v>
          </cell>
          <cell r="D115" t="str">
            <v>f</v>
          </cell>
          <cell r="E115">
            <v>0</v>
          </cell>
          <cell r="F115" t="str">
            <v>800 mm dia</v>
          </cell>
          <cell r="G115">
            <v>1</v>
          </cell>
          <cell r="H115" t="str">
            <v>rmt</v>
          </cell>
          <cell r="I115">
            <v>35</v>
          </cell>
        </row>
        <row r="116">
          <cell r="B116">
            <v>561</v>
          </cell>
          <cell r="C116">
            <v>0</v>
          </cell>
          <cell r="D116" t="str">
            <v>g</v>
          </cell>
          <cell r="E116">
            <v>0</v>
          </cell>
          <cell r="F116" t="str">
            <v>1000 mm dia</v>
          </cell>
          <cell r="G116">
            <v>1</v>
          </cell>
          <cell r="H116" t="str">
            <v>rmt</v>
          </cell>
          <cell r="I116">
            <v>40</v>
          </cell>
        </row>
        <row r="117">
          <cell r="B117">
            <v>562</v>
          </cell>
          <cell r="C117">
            <v>0</v>
          </cell>
          <cell r="D117" t="str">
            <v>h</v>
          </cell>
          <cell r="E117">
            <v>0</v>
          </cell>
          <cell r="F117" t="str">
            <v>1220 mm dia</v>
          </cell>
          <cell r="G117">
            <v>1</v>
          </cell>
          <cell r="H117" t="str">
            <v>rmt</v>
          </cell>
          <cell r="I117">
            <v>50</v>
          </cell>
        </row>
        <row r="118">
          <cell r="B118">
            <v>563</v>
          </cell>
          <cell r="C118">
            <v>0</v>
          </cell>
          <cell r="D118" t="str">
            <v>a</v>
          </cell>
          <cell r="E118">
            <v>0</v>
          </cell>
          <cell r="F118" t="str">
            <v>40 mm</v>
          </cell>
          <cell r="G118">
            <v>1</v>
          </cell>
          <cell r="H118" t="str">
            <v>sqm</v>
          </cell>
          <cell r="I118">
            <v>29</v>
          </cell>
        </row>
        <row r="119">
          <cell r="B119">
            <v>564</v>
          </cell>
          <cell r="C119">
            <v>0</v>
          </cell>
          <cell r="D119" t="str">
            <v>b</v>
          </cell>
          <cell r="E119">
            <v>0</v>
          </cell>
          <cell r="F119" t="str">
            <v>50 mm</v>
          </cell>
          <cell r="G119">
            <v>1</v>
          </cell>
          <cell r="H119" t="str">
            <v>sqm</v>
          </cell>
          <cell r="I119">
            <v>31</v>
          </cell>
        </row>
        <row r="120">
          <cell r="B120">
            <v>565</v>
          </cell>
          <cell r="C120">
            <v>0</v>
          </cell>
          <cell r="D120" t="str">
            <v>c</v>
          </cell>
          <cell r="E120">
            <v>0</v>
          </cell>
          <cell r="F120" t="str">
            <v>75 mm</v>
          </cell>
          <cell r="G120">
            <v>1</v>
          </cell>
          <cell r="H120" t="str">
            <v>sqm</v>
          </cell>
          <cell r="I120">
            <v>34</v>
          </cell>
        </row>
        <row r="121">
          <cell r="B121">
            <v>566</v>
          </cell>
          <cell r="C121">
            <v>0</v>
          </cell>
          <cell r="D121" t="str">
            <v>d</v>
          </cell>
          <cell r="E121">
            <v>0</v>
          </cell>
          <cell r="F121" t="str">
            <v>100 mm</v>
          </cell>
          <cell r="G121">
            <v>1</v>
          </cell>
          <cell r="H121" t="str">
            <v>sqm</v>
          </cell>
          <cell r="I121">
            <v>36</v>
          </cell>
        </row>
        <row r="122">
          <cell r="B122">
            <v>570</v>
          </cell>
          <cell r="C122">
            <v>52</v>
          </cell>
          <cell r="D122">
            <v>0</v>
          </cell>
          <cell r="E122">
            <v>0</v>
          </cell>
          <cell r="F122" t="str">
            <v>Picking 50mm to 100mm old metalled surface and sectioning</v>
          </cell>
          <cell r="G122">
            <v>10</v>
          </cell>
          <cell r="H122" t="str">
            <v>sqm</v>
          </cell>
          <cell r="I122">
            <v>10</v>
          </cell>
        </row>
        <row r="123">
          <cell r="B123">
            <v>571</v>
          </cell>
          <cell r="C123">
            <v>53</v>
          </cell>
          <cell r="D123">
            <v>0</v>
          </cell>
          <cell r="E123">
            <v>0</v>
          </cell>
          <cell r="F123" t="str">
            <v>Picking gravelled surface 25mm deep and levelling and sectioning</v>
          </cell>
          <cell r="G123">
            <v>10</v>
          </cell>
          <cell r="H123" t="str">
            <v>sqm</v>
          </cell>
          <cell r="I123">
            <v>2.5</v>
          </cell>
        </row>
        <row r="124">
          <cell r="B124">
            <v>572</v>
          </cell>
          <cell r="C124">
            <v>54</v>
          </cell>
          <cell r="D124">
            <v>0</v>
          </cell>
          <cell r="E124">
            <v>0</v>
          </cell>
          <cell r="F124" t="str">
            <v>Picking existing BT survace and removal of chips</v>
          </cell>
          <cell r="G124">
            <v>10</v>
          </cell>
          <cell r="H124" t="str">
            <v>sqm</v>
          </cell>
          <cell r="I124">
            <v>9.5</v>
          </cell>
        </row>
      </sheetData>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oaddam"/>
      <sheetName val="rdamdata"/>
      <sheetName val="CDdata (2)"/>
      <sheetName val="1v600stone"/>
      <sheetName val="2v900stone"/>
      <sheetName val="3v900stone"/>
      <sheetName val="CDdata"/>
      <sheetName val="F7hp600"/>
      <sheetName val="1v900"/>
      <sheetName val="cwaydata (2)"/>
      <sheetName val="LLCWay"/>
      <sheetName val="1v900stone"/>
      <sheetName val="lead-st"/>
      <sheetName val="CDdata (3)"/>
      <sheetName val="F7hp1v900"/>
      <sheetName val="F7hp2v900"/>
      <sheetName val="F7hp3v900"/>
      <sheetName val="Hydra"/>
      <sheetName val="leads"/>
      <sheetName val="v"/>
      <sheetName val="r"/>
      <sheetName val="#REF"/>
      <sheetName val="Lead statement ss5"/>
      <sheetName val="CDdata_(2)"/>
      <sheetName val="cwaydata_(2)"/>
      <sheetName val="CDdata_(3)"/>
      <sheetName val="Lead_statement_ss5"/>
      <sheetName val="#REF!"/>
      <sheetName val="Sheet1"/>
      <sheetName val="CDdata_(2)1"/>
      <sheetName val="cwaydata_(2)1"/>
      <sheetName val="CDdata_(3)1"/>
      <sheetName val="lead_st"/>
      <sheetName val="DATA"/>
      <sheetName val="Usage"/>
      <sheetName val="General"/>
      <sheetName val="Common "/>
      <sheetName val="Lead statement"/>
      <sheetName val="hdpe_basic"/>
      <sheetName val="pvc_basic"/>
      <sheetName val="HDPE"/>
      <sheetName val="DI"/>
      <sheetName val="pvc"/>
      <sheetName val="CD works"/>
      <sheetName val="Labour"/>
      <sheetName val="Rates"/>
      <sheetName val="Road data"/>
      <sheetName val="CDdata_(2)5"/>
      <sheetName val="cwaydata_(2)5"/>
      <sheetName val="CDdata_(3)5"/>
      <sheetName val="Lead_statement_ss53"/>
      <sheetName val="CDdata_(2)3"/>
      <sheetName val="cwaydata_(2)3"/>
      <sheetName val="CDdata_(3)3"/>
      <sheetName val="CDdata_(2)2"/>
      <sheetName val="cwaydata_(2)2"/>
      <sheetName val="CDdata_(3)2"/>
      <sheetName val="Lead_statement_ss51"/>
      <sheetName val="CDdata_(2)4"/>
      <sheetName val="cwaydata_(2)4"/>
      <sheetName val="CDdata_(3)4"/>
      <sheetName val="Lead_statement_ss52"/>
      <sheetName val="Data-ELSR"/>
      <sheetName val="Mortars"/>
      <sheetName val="Detailed Estimate"/>
      <sheetName val="Cover"/>
      <sheetName val="mlead"/>
      <sheetName val="data-WC"/>
      <sheetName val="MRATES"/>
      <sheetName val="1V800"/>
      <sheetName val="Lead"/>
      <sheetName val="RMR"/>
      <sheetName val="Summary"/>
      <sheetName val="DATA_PRG"/>
      <sheetName val="DATA-BASE"/>
      <sheetName val="DATA-ABSTRACT"/>
      <sheetName val="SUMP1420KL@HW"/>
      <sheetName val="Sheet2"/>
      <sheetName val="Material"/>
      <sheetName val="work_sheet"/>
      <sheetName val="ABS"/>
      <sheetName val="Data.F8.BTR"/>
      <sheetName val="BALAN1"/>
      <sheetName val="abs road"/>
      <sheetName val="0000"/>
      <sheetName val="Start"/>
      <sheetName val="1. Add"/>
      <sheetName val="2. Fill"/>
      <sheetName val="3. Split"/>
      <sheetName val="4. Transpose"/>
      <sheetName val="5. Sort &amp; filter"/>
      <sheetName val="6. Tables"/>
      <sheetName val="7. Drop-downs"/>
      <sheetName val="8. Analyze"/>
      <sheetName val="9. Charts"/>
      <sheetName val="10. PivotTables"/>
      <sheetName val="Learn more"/>
      <sheetName val="Cover Page"/>
      <sheetName val="Sp. Rep."/>
      <sheetName val="Sp.Rep.2"/>
      <sheetName val="CC est 3.00 lakhs"/>
      <sheetName val="Drain est"/>
      <sheetName val="Input Sheet 3.00 L"/>
      <sheetName val="Sp. Rep. (wrk dne)"/>
      <sheetName val="CC est 80+20 (work done)"/>
      <sheetName val="CC est 80+20"/>
      <sheetName val="Input Sheet 80+20"/>
      <sheetName val="comp report"/>
      <sheetName val="CC Road data"/>
      <sheetName val="Drain DATA"/>
      <sheetName val="Sheet11"/>
      <sheetName val="Conveyance"/>
      <sheetName val="Sp. Rep. (2)"/>
      <sheetName val="Work done"/>
      <sheetName val="Completion"/>
      <sheetName val="Conv"/>
      <sheetName val="New lead2"/>
      <sheetName val="CD-DAta"/>
      <sheetName val="Base Course "/>
      <sheetName val="Sheet3"/>
      <sheetName val="Sheet5"/>
      <sheetName val="Sheet18"/>
      <sheetName val="Sheet19"/>
      <sheetName val="Main sheet"/>
      <sheetName val="Quotes"/>
      <sheetName val="Boq"/>
      <sheetName val="coverpage"/>
      <sheetName val="Levels"/>
      <sheetName val="BS8007"/>
      <sheetName val="Deck Slab"/>
      <sheetName val="CDdata_(2)6"/>
      <sheetName val="cwaydata_(2)6"/>
      <sheetName val="CDdata_(3)6"/>
      <sheetName val="Lead_statement_ss54"/>
      <sheetName val="Common_"/>
      <sheetName val="Lead_statement"/>
      <sheetName val="CD_works"/>
      <sheetName val="Road_data"/>
      <sheetName val="BTR"/>
      <sheetName val="segments-details"/>
      <sheetName val="habs-list"/>
      <sheetName val="int-Dia-hdpe"/>
      <sheetName val="int-Dia-pvc"/>
      <sheetName val="Plant &amp;  Machinery"/>
      <sheetName val="ONLINE DUMP"/>
      <sheetName val="sancdump"/>
      <sheetName val="sand"/>
      <sheetName val="stone"/>
      <sheetName val="index"/>
      <sheetName val="Line"/>
      <sheetName val="INPUT"/>
      <sheetName val="Quarry"/>
      <sheetName val="DISCOUNT"/>
      <sheetName val="final abstract"/>
      <sheetName val="clvrt_data"/>
      <sheetName val="m"/>
      <sheetName val="bom"/>
      <sheetName val="MRoad data"/>
      <sheetName val="DATA-2005-06"/>
      <sheetName val="SSR 2014-15 Rates"/>
      <sheetName val="maya"/>
      <sheetName val="Valves"/>
      <sheetName val="MS Rates"/>
      <sheetName val="C.D.Abs.Est."/>
      <sheetName val="wh_data"/>
      <sheetName val="CPHEEO"/>
      <sheetName val="wh_data_R"/>
      <sheetName val="HDPE-pipe-rates"/>
      <sheetName val="pvc-pipe-rates"/>
      <sheetName val="04REL"/>
      <sheetName val="Format-A (B)"/>
      <sheetName val="Format-A"/>
      <sheetName val="Format-A (HQ)"/>
      <sheetName val="Sheet2 (2)"/>
      <sheetName val="Format-A (S)"/>
      <sheetName val="civ data"/>
      <sheetName val="Road Detail Est."/>
      <sheetName val="Sketch"/>
      <sheetName val="data_sein"/>
      <sheetName val="Sanction dump"/>
      <sheetName val=" Data -Valves"/>
      <sheetName val="PH data"/>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CC Road"/>
      <sheetName val="Census_of_India_2001"/>
      <sheetName val="rate analysis "/>
      <sheetName val="INPUT-DATA"/>
      <sheetName val="Pier Design(with offset)"/>
      <sheetName val="Relig-place"/>
      <sheetName val="Check List"/>
      <sheetName val="Recovery"/>
      <sheetName val="Designs"/>
      <sheetName val="HYDRAULICS"/>
      <sheetName val="DataInput"/>
      <sheetName val="DataInput-1"/>
      <sheetName val="DI Rate Analysis"/>
      <sheetName val="Economic RisingMain  Ph-I"/>
      <sheetName val="1-Pop Proj"/>
      <sheetName val="N- Ward Codes"/>
      <sheetName val="Sheet3-1"/>
      <sheetName val="LIST"/>
      <sheetName val="Area Sheet NO 1"/>
      <sheetName val="STAMT"/>
      <sheetName val="data existing_do not delete"/>
      <sheetName val="CONNECT"/>
      <sheetName val="WTP-Pr"/>
      <sheetName val="DREV"/>
      <sheetName val="CREV"/>
      <sheetName val="Sheet9"/>
      <sheetName val="LLEGADA"/>
      <sheetName val="app2"/>
      <sheetName val="EDWise"/>
      <sheetName val="slab"/>
      <sheetName val="t_prsr"/>
      <sheetName val="id"/>
      <sheetName val="PRECAST lightconc-II"/>
      <sheetName val="wh"/>
      <sheetName val="PVC_dia"/>
      <sheetName val="Rate"/>
      <sheetName val="SubAnlysis"/>
      <sheetName val="SubAnalysis"/>
      <sheetName val="R_Det"/>
      <sheetName val="01"/>
      <sheetName val="Road data-TDR"/>
      <sheetName val="Data-Road "/>
      <sheetName val="Side Drains"/>
      <sheetName val="DATA-CD "/>
      <sheetName val="Protection Wall"/>
      <sheetName val="RMR.PS"/>
      <sheetName val="BTR.PS"/>
      <sheetName val="Road data.PS"/>
      <sheetName val="Abs_CD_2"/>
      <sheetName val="road est"/>
      <sheetName val="ECV"/>
      <sheetName val="0000000000000"/>
      <sheetName val="PMAY DATA 2016-17"/>
      <sheetName val="Final Status as on 15.09.2021"/>
      <sheetName val="12"/>
      <sheetName val="habcodes"/>
      <sheetName val="Sheet1 (2)"/>
      <sheetName val="Gen Info"/>
      <sheetName val="Process"/>
      <sheetName val="Design"/>
      <sheetName val="Datas"/>
      <sheetName val="Fee Rate Summary"/>
      <sheetName val="civil-works"/>
      <sheetName val="PROCTOR"/>
      <sheetName val="CDdata_(2)7"/>
      <sheetName val="cwaydata_(2)7"/>
      <sheetName val="CDdata_(3)7"/>
      <sheetName val="Lead_statement_ss55"/>
      <sheetName val="Road_data1"/>
      <sheetName val="Common_1"/>
      <sheetName val="Lead_statement1"/>
      <sheetName val="CD_works1"/>
      <sheetName val="Main_sheet"/>
      <sheetName val="1__Add"/>
      <sheetName val="2__Fill"/>
      <sheetName val="3__Split"/>
      <sheetName val="4__Transpose"/>
      <sheetName val="5__Sort_&amp;_filter"/>
      <sheetName val="6__Tables"/>
      <sheetName val="7__Drop-downs"/>
      <sheetName val="8__Analyze"/>
      <sheetName val="9__Charts"/>
      <sheetName val="10__PivotTables"/>
      <sheetName val="Learn_more"/>
      <sheetName val="Cover_Page"/>
      <sheetName val="Sp__Rep_"/>
      <sheetName val="Sp_Rep_2"/>
      <sheetName val="CC_est_3_00_lakhs"/>
      <sheetName val="Drain_est"/>
      <sheetName val="Input_Sheet_3_00_L"/>
      <sheetName val="Sp__Rep__(wrk_dne)"/>
      <sheetName val="CC_est_80+20_(work_done)"/>
      <sheetName val="CC_est_80+20"/>
      <sheetName val="Input_Sheet_80+20"/>
      <sheetName val="comp_report"/>
      <sheetName val="CC_Road_data"/>
      <sheetName val="Drain_DATA"/>
      <sheetName val="Sp__Rep__(2)"/>
      <sheetName val="Work_done"/>
      <sheetName val="New_lead2"/>
      <sheetName val="Base_Course_"/>
      <sheetName val="Data_F8_BTR"/>
      <sheetName val="final_abstract"/>
      <sheetName val="Plant_&amp;__Machinery"/>
      <sheetName val="MRoad_data"/>
      <sheetName val="abs_road"/>
      <sheetName val="Deck_Slab"/>
      <sheetName val="SSR_2014-15_Rates"/>
      <sheetName val="ONLINE_DUMP"/>
      <sheetName val="Detailed_Estimate"/>
      <sheetName val="MS_Rates"/>
      <sheetName val="C_D_Abs_Est_"/>
      <sheetName val="Nspt-smp-final-ORIGINAL"/>
      <sheetName val="detls"/>
      <sheetName val="DATA SHEET"/>
      <sheetName val="C-data"/>
      <sheetName val="Sent NHO"/>
      <sheetName val="Detailed"/>
    </sheetNames>
    <sheetDataSet>
      <sheetData sheetId="0">
        <row r="6">
          <cell r="J6">
            <v>336.1</v>
          </cell>
        </row>
      </sheetData>
      <sheetData sheetId="1" refreshError="1">
        <row r="6">
          <cell r="J6">
            <v>336.1</v>
          </cell>
        </row>
        <row r="7">
          <cell r="J7">
            <v>640.6</v>
          </cell>
        </row>
        <row r="8">
          <cell r="J8">
            <v>528.1</v>
          </cell>
        </row>
        <row r="9">
          <cell r="J9">
            <v>181.1</v>
          </cell>
        </row>
        <row r="10">
          <cell r="J10">
            <v>226.1</v>
          </cell>
        </row>
        <row r="11">
          <cell r="J11">
            <v>90.1</v>
          </cell>
        </row>
      </sheetData>
      <sheetData sheetId="2"/>
      <sheetData sheetId="3"/>
      <sheetData sheetId="4"/>
      <sheetData sheetId="5"/>
      <sheetData sheetId="6"/>
      <sheetData sheetId="7"/>
      <sheetData sheetId="8"/>
      <sheetData sheetId="9"/>
      <sheetData sheetId="10"/>
      <sheetData sheetId="11"/>
      <sheetData sheetId="12" refreshError="1">
        <row r="6">
          <cell r="J6">
            <v>336.1</v>
          </cell>
        </row>
        <row r="7">
          <cell r="L7">
            <v>470</v>
          </cell>
        </row>
        <row r="8">
          <cell r="L8">
            <v>774.5</v>
          </cell>
        </row>
        <row r="9">
          <cell r="L9">
            <v>662</v>
          </cell>
        </row>
        <row r="10">
          <cell r="L10">
            <v>252.79999999999998</v>
          </cell>
        </row>
        <row r="11">
          <cell r="L11">
            <v>315</v>
          </cell>
        </row>
        <row r="12">
          <cell r="L12">
            <v>360</v>
          </cell>
        </row>
        <row r="13">
          <cell r="L13">
            <v>162.1</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row r="1">
          <cell r="B1">
            <v>0</v>
          </cell>
        </row>
      </sheetData>
      <sheetData sheetId="49">
        <row r="1">
          <cell r="B1">
            <v>0</v>
          </cell>
        </row>
      </sheetData>
      <sheetData sheetId="50">
        <row r="1">
          <cell r="B1">
            <v>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sheetData sheetId="72"/>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6x4"/>
      <sheetName val="data"/>
      <sheetName val="Lead"/>
      <sheetName val="00000"/>
      <sheetName val="AAAAAAAAAAAAA"/>
      <sheetName val="ew OG"/>
      <sheetName val="ew-DiMs"/>
      <sheetName val="ssr-rates"/>
      <sheetName val="PVC"/>
      <sheetName val="HDPE"/>
      <sheetName val="BWSCP"/>
      <sheetName val="GRP"/>
      <sheetName val="DI"/>
      <sheetName val="PSC"/>
      <sheetName val="AC"/>
      <sheetName val="CI"/>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Sheet1"/>
      <sheetName val="PVC weights"/>
      <sheetName val="leads"/>
      <sheetName val="ew_OG"/>
      <sheetName val="DI_Weights"/>
      <sheetName val="Wt_of_HDPE"/>
      <sheetName val="hdpe_weights"/>
      <sheetName val="PVC_weights"/>
      <sheetName val="Plant &amp;  Machinery"/>
      <sheetName val="Material"/>
      <sheetName val="Labour"/>
      <sheetName val="Bridge Data 2005-06"/>
      <sheetName val="Sheet2"/>
      <sheetName val="detls"/>
      <sheetName val="DATA_PRG"/>
      <sheetName val="r"/>
      <sheetName val="m"/>
      <sheetName val="DATA-BASE"/>
      <sheetName val="DATA-ABSTRACT"/>
      <sheetName val="MRATES"/>
      <sheetName val="MRoad data"/>
      <sheetName val="Summary"/>
      <sheetName val="Road data"/>
      <sheetName val="Boq"/>
      <sheetName val="sup dat"/>
      <sheetName val="lead-st"/>
      <sheetName val="rdamdata"/>
      <sheetName val="v"/>
      <sheetName val="Sheet9"/>
      <sheetName val="GF SB Ok "/>
      <sheetName val="Iocount"/>
      <sheetName val="Sheet5"/>
      <sheetName val="Sheet3"/>
      <sheetName val="Class IV Qtr. Ele"/>
      <sheetName val="pvc_basic"/>
      <sheetName val="final abstract"/>
      <sheetName val="labour coeff"/>
      <sheetName val="RMR"/>
      <sheetName val="Road Detail Est."/>
      <sheetName val="Specification report"/>
      <sheetName val="Amortization Table"/>
      <sheetName val="Rates"/>
      <sheetName val="BTR"/>
      <sheetName val="Common "/>
      <sheetName val="quarry"/>
      <sheetName val="Lead statement"/>
      <sheetName val="R_Det"/>
      <sheetName val="C-data"/>
      <sheetName val="Weightage-Sub Sht"/>
      <sheetName val="GBW"/>
      <sheetName val="PRECAST lightconc-II"/>
      <sheetName val="ewst"/>
      <sheetName val="Cover"/>
      <sheetName val="Data_Bit_I"/>
      <sheetName val="Leve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_abst"/>
      <sheetName val="report"/>
      <sheetName val="trialpit"/>
      <sheetName val="abstract"/>
      <sheetName val="detailed"/>
      <sheetName val="data_new"/>
      <sheetName val="lead-st"/>
      <sheetName val="v"/>
      <sheetName val="r"/>
      <sheetName val="l"/>
      <sheetName val="Lead"/>
      <sheetName val="leads"/>
      <sheetName val="Road Detail Est."/>
      <sheetName val="Road data"/>
      <sheetName val="Data"/>
      <sheetName val="m"/>
      <sheetName val="Roadlist"/>
      <sheetName val="temp-SDData (2)"/>
      <sheetName val="Data.F8.BTR"/>
      <sheetName val="quarry"/>
      <sheetName val="t_prsr"/>
      <sheetName val="PVC_dia"/>
      <sheetName val="Specification"/>
      <sheetName val="ssr-rates"/>
      <sheetName val="ESTIMATE"/>
      <sheetName val="RMR"/>
      <sheetName val="Data_Bit_I"/>
      <sheetName val="Summary"/>
      <sheetName val="MRATES"/>
      <sheetName val="Levels"/>
      <sheetName val="Lead statement"/>
      <sheetName val="Labour"/>
      <sheetName val="sup dat"/>
      <sheetName val="Sheet1"/>
      <sheetName val="rdamdata"/>
      <sheetName val="DATA_PRG"/>
      <sheetName val="Material"/>
      <sheetName val="Plant &amp;  Machinery"/>
      <sheetName val="MPP_Vemulapally"/>
      <sheetName val="detls"/>
      <sheetName val="CD Data"/>
      <sheetName val="COLUMN"/>
      <sheetName val="Data o"/>
      <sheetName val="Sheet2"/>
      <sheetName val="stone"/>
      <sheetName val="index"/>
      <sheetName val="Sheet3"/>
      <sheetName val="Trunk unpaved"/>
      <sheetName val="Data_Base"/>
      <sheetName val="EDWise"/>
      <sheetName val="Cd"/>
      <sheetName val="Cs"/>
      <sheetName val="CPIPE"/>
      <sheetName val="THK"/>
      <sheetName val="CPIPE 1"/>
      <sheetName val="RECAPITULATION"/>
      <sheetName val="data-sheet"/>
      <sheetName val="int-Dia-pvc"/>
      <sheetName val="Road_Detail_Est_2"/>
      <sheetName val="Road_data2"/>
      <sheetName val="temp-SDData_(2)2"/>
      <sheetName val="Data_F8_BTR2"/>
      <sheetName val="Road_Detail_Est_"/>
      <sheetName val="Road_data"/>
      <sheetName val="temp-SDData_(2)"/>
      <sheetName val="Data_F8_BTR"/>
      <sheetName val="Road_Detail_Est_1"/>
      <sheetName val="Road_data1"/>
      <sheetName val="temp-SDData_(2)1"/>
      <sheetName val="Data_F8_BTR1"/>
      <sheetName val="Rising Main"/>
      <sheetName val="Pipe data"/>
      <sheetName val="Box Culvert data"/>
      <sheetName val="segments-details"/>
      <sheetName val="int-Dia-hdpe"/>
      <sheetName val="habs-list"/>
      <sheetName val=" EST"/>
      <sheetName val="m1"/>
      <sheetName val="Lookup"/>
      <sheetName val="data_sein"/>
      <sheetName val="DATA-BASE"/>
      <sheetName val="DATA-ABSTRACT"/>
      <sheetName val="Cover"/>
      <sheetName val="pvc-pipe-rates"/>
      <sheetName val="Boq - Flats"/>
      <sheetName val="LOCAL RATES"/>
      <sheetName val="HDPE"/>
      <sheetName val="CI"/>
      <sheetName val="Longitudinal"/>
      <sheetName val="Lead 09-10"/>
      <sheetName val="Legend"/>
      <sheetName val="id"/>
      <sheetName val="Rates"/>
      <sheetName val="final abstract"/>
      <sheetName val="R_Det"/>
      <sheetName val="0000000000000"/>
      <sheetName val="BWSCPlt"/>
      <sheetName val="DI"/>
      <sheetName val="G.R.P"/>
      <sheetName val="PSC REVISED"/>
      <sheetName val="pvc"/>
      <sheetName val="data existing_do not delete"/>
      <sheetName val="procurement"/>
      <sheetName val="abs road"/>
      <sheetName val="other rates"/>
      <sheetName val="CLEAR OVER FALL DROP"/>
      <sheetName val="Convey"/>
      <sheetName val="Lead-2014-15"/>
      <sheetName val="MRoad data"/>
      <sheetName val="coverpage"/>
      <sheetName val="Rd.Est"/>
      <sheetName val="hdpe weights"/>
      <sheetName val="PVC weights"/>
      <sheetName val="HT-INTROD"/>
      <sheetName val="Rate"/>
      <sheetName val="gen"/>
      <sheetName val="Road_Detail_Est_3"/>
      <sheetName val="Road_data3"/>
      <sheetName val="temp-SDData_(2)3"/>
      <sheetName val="Data_F8_BTR3"/>
      <sheetName val="Lead_statement"/>
      <sheetName val="sup_dat"/>
      <sheetName val="Plant_&amp;__Machinery"/>
      <sheetName val="CD_Data"/>
      <sheetName val="Data_o"/>
      <sheetName val="Trunk_unpaved"/>
      <sheetName val="Rising_Main"/>
      <sheetName val="CPIPE_1"/>
      <sheetName val="Pipe_data"/>
      <sheetName val="Box_Culvert_data"/>
      <sheetName val="_EST"/>
      <sheetName val="SubAnlysis"/>
      <sheetName val="Marteru"/>
      <sheetName val="Specification report"/>
      <sheetName val="water-hammar-strenght"/>
      <sheetName val="Abs"/>
      <sheetName val="C-data"/>
      <sheetName val="GF SB Ok "/>
      <sheetName val="R99 etc"/>
      <sheetName val="source"/>
      <sheetName val="Lead-1"/>
      <sheetName val="Main-Material"/>
      <sheetName val="conc-foot-gradeslab"/>
      <sheetName val="SSR"/>
      <sheetName val="Sorted"/>
      <sheetName val="sand"/>
      <sheetName val="Det.SC2"/>
      <sheetName val="Estt"/>
      <sheetName val="scheme area details_block__ c2"/>
      <sheetName val="Main sheet"/>
      <sheetName val=" data sheet "/>
      <sheetName val="DATA-2005-06"/>
      <sheetName val="wh"/>
      <sheetName val="dlvoid"/>
      <sheetName val="Data Road"/>
      <sheetName val="CABLE DATA"/>
      <sheetName val="Side wall dsn Formula"/>
      <sheetName val="Sheet11"/>
      <sheetName val="Lead  RATES"/>
      <sheetName val="sectorwise"/>
      <sheetName val="pvc_basic"/>
      <sheetName val="wh_data_R"/>
      <sheetName val="MA"/>
      <sheetName val="Common "/>
      <sheetName val="Desgn(zone I)"/>
      <sheetName val="mlead"/>
      <sheetName val="SSR 2015-16"/>
      <sheetName val="est"/>
      <sheetName val="JAWAHAR-hyd-original"/>
      <sheetName val="maing1"/>
      <sheetName val="Sheet9"/>
      <sheetName val="Nspt-smp-final-ORIGINAL"/>
      <sheetName val="data1"/>
      <sheetName val="WATER-HAMMER"/>
      <sheetName val="EXTERNAL"/>
      <sheetName val="Line"/>
      <sheetName val="SubAnalysis"/>
      <sheetName val="Legal Risk Analysis"/>
      <sheetName val="Estimate "/>
      <sheetName val="purpose&amp;input"/>
      <sheetName val="ANGAN"/>
      <sheetName val="Analy"/>
      <sheetName val="SCHEMATIC-EX&amp;PR"/>
      <sheetName val="Rectangular Beam"/>
      <sheetName val="Labour &amp; Plant"/>
      <sheetName val=" datas"/>
      <sheetName val="Lead (Final)"/>
      <sheetName val="1-Pop Proj"/>
      <sheetName val="labour &amp; Centering"/>
      <sheetName val="Culverts"/>
      <sheetName val="Leads 08-09"/>
      <sheetName val="BTR"/>
      <sheetName val="BASE_ALL"/>
      <sheetName val="EST- Laxmidevipally"/>
      <sheetName val="BTR (2)"/>
      <sheetName val="list"/>
      <sheetName val="Leads Entry"/>
      <sheetName val="SOR"/>
      <sheetName val="RotationAngle"/>
      <sheetName val="P.E.RATES"/>
      <sheetName val="maya"/>
      <sheetName val="Bund_Quantities"/>
      <sheetName val="Estimate_Slab"/>
      <sheetName val="Data_Renuals"/>
      <sheetName val="Basic Rates"/>
      <sheetName val="Data-ELSR"/>
      <sheetName val="Road_Detail_Est_4"/>
      <sheetName val="Road_data4"/>
      <sheetName val="temp-SDData_(2)4"/>
      <sheetName val="Data_F8_BTR4"/>
      <sheetName val="CD_Data1"/>
      <sheetName val="Lead_statement1"/>
      <sheetName val="Data_o1"/>
      <sheetName val="Plant_&amp;__Machinery1"/>
      <sheetName val="sup_dat1"/>
      <sheetName val="CPIPE_11"/>
      <sheetName val="Trunk_unpaved1"/>
      <sheetName val="Rising_Main1"/>
      <sheetName val="Lead_09-10"/>
      <sheetName val="Pipe_data1"/>
      <sheetName val="Box_Culvert_data1"/>
      <sheetName val="_EST1"/>
      <sheetName val="Boq_-_Flats"/>
      <sheetName val="LOCAL_RATES"/>
      <sheetName val="hdpe_weights"/>
      <sheetName val="PVC_weights"/>
      <sheetName val="other_rates"/>
      <sheetName val="CLEAR_OVER_FALL_DROP"/>
      <sheetName val="final_abstract"/>
      <sheetName val="scheme_area_details_block___c2"/>
      <sheetName val="Main_sheet"/>
      <sheetName val="MRoad_data"/>
      <sheetName val="_data_sheet_"/>
      <sheetName val="Specification_report"/>
      <sheetName val="G_R_P"/>
      <sheetName val="PSC_REVISED"/>
      <sheetName val="data_existing_do_not_delete"/>
      <sheetName val="abs_road"/>
      <sheetName val="Rd_Est"/>
      <sheetName val="GF_SB_Ok_"/>
      <sheetName val="R99_etc"/>
      <sheetName val="Det_SC2"/>
      <sheetName val="Data_Road"/>
      <sheetName val="CABLE_DATA"/>
      <sheetName val="NEW "/>
      <sheetName val="BOQ"/>
      <sheetName val="CC"/>
      <sheetName val="General"/>
      <sheetName val="Materials"/>
      <sheetName val="Rates SSR 2008-09"/>
      <sheetName val="#REF"/>
      <sheetName val="Datas"/>
      <sheetName val="SUMP1420KL@HW"/>
      <sheetName val="Machinery"/>
      <sheetName val="road est"/>
      <sheetName val="doq"/>
      <sheetName val="DE"/>
    </sheetNames>
    <sheetDataSet>
      <sheetData sheetId="0">
        <row r="7">
          <cell r="F7">
            <v>91</v>
          </cell>
        </row>
      </sheetData>
      <sheetData sheetId="1">
        <row r="7">
          <cell r="F7">
            <v>91</v>
          </cell>
        </row>
      </sheetData>
      <sheetData sheetId="2"/>
      <sheetData sheetId="3"/>
      <sheetData sheetId="4"/>
      <sheetData sheetId="5"/>
      <sheetData sheetId="6"/>
      <sheetData sheetId="7">
        <row r="7">
          <cell r="F7">
            <v>91</v>
          </cell>
        </row>
      </sheetData>
      <sheetData sheetId="8" refreshError="1">
        <row r="7">
          <cell r="F7">
            <v>91</v>
          </cell>
        </row>
      </sheetData>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refreshError="1"/>
      <sheetData sheetId="22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CS"/>
      <sheetName val="maya"/>
      <sheetName val="ValveChamber"/>
      <sheetName val="V-CR"/>
      <sheetName val="DATA"/>
      <sheetName val="MRATES"/>
      <sheetName val="Lead statement"/>
      <sheetName val="SSR 2010-11 Rates"/>
      <sheetName val="rdamdata"/>
      <sheetName val="bom"/>
      <sheetName val="HDPE"/>
      <sheetName val="DI"/>
      <sheetName val="pvc"/>
      <sheetName val="hdpe_basic"/>
      <sheetName val="pvc_basic"/>
      <sheetName val="C-data"/>
      <sheetName val="Sheet1"/>
      <sheetName val="lead-st"/>
      <sheetName val="r"/>
      <sheetName val="v"/>
      <sheetName val="m"/>
      <sheetName val="leads"/>
      <sheetName val="DATA_PRG"/>
      <sheetName val="Estimate "/>
      <sheetName val="data existing_do not delete"/>
      <sheetName val="ssr-rates"/>
      <sheetName val="BWSCPlt"/>
      <sheetName val="CI"/>
      <sheetName val="G.R.P"/>
      <sheetName val="PSC REVISED"/>
      <sheetName val="Cover"/>
      <sheetName val="Labour"/>
      <sheetName val="t_prsr"/>
      <sheetName val="id"/>
      <sheetName val="p&amp;m"/>
      <sheetName val="Basicrates"/>
      <sheetName val="0000000000000"/>
      <sheetName val="sup dat"/>
      <sheetName val="wh_data_R"/>
      <sheetName val="wh_data"/>
      <sheetName val="CPHEEO"/>
      <sheetName val="input"/>
      <sheetName val="Bitumen trunk"/>
      <sheetName val="Feeder"/>
      <sheetName val="R99 etc"/>
      <sheetName val="Trunk unpaved"/>
      <sheetName val="DATA-BASE"/>
      <sheetName val="DATA-ABSTRACT"/>
      <sheetName val="Summary"/>
      <sheetName val="sand"/>
      <sheetName val="stone"/>
      <sheetName val="lead"/>
      <sheetName val="Road data"/>
      <sheetName val="wh"/>
      <sheetName val="Buildings"/>
      <sheetName val="Hire"/>
      <sheetName val="Conveyance"/>
      <sheetName val="RMR"/>
      <sheetName val="final abstract"/>
      <sheetName val="AV-HDPE"/>
      <sheetName val="Di_gate-HDPE"/>
      <sheetName val="mlead"/>
      <sheetName val="Material"/>
      <sheetName val="Met"/>
      <sheetName val="Rates"/>
      <sheetName val="temp-SDData (2)"/>
      <sheetName val="civ data"/>
      <sheetName val="abs road"/>
      <sheetName val="R_Det"/>
      <sheetName val="Works"/>
      <sheetName val="General"/>
    </sheetNames>
    <sheetDataSet>
      <sheetData sheetId="0"/>
      <sheetData sheetId="1" refreshError="1">
        <row r="3">
          <cell r="A3" t="e">
            <v>#REF!</v>
          </cell>
        </row>
        <row r="4">
          <cell r="A4" t="str">
            <v>C.C (1:6:10 ) Mix for Foundation Concrete to ISOLATED works using 40mm H.B.Q metal including cost &amp; conveyance of materials and labour charges seigniorage charges etc complete .</v>
          </cell>
        </row>
        <row r="5">
          <cell r="A5" t="e">
            <v>#REF!</v>
          </cell>
        </row>
        <row r="6">
          <cell r="A6" t="str">
            <v>C.C (1:4:8 ) Mix for Foundation Concrete to ISOLATED works using 40mm H.B.G metal including cost &amp; conveyance of materials and labour charges seigniorage charges etc complete .</v>
          </cell>
        </row>
        <row r="11">
          <cell r="A11" t="e">
            <v>#REF!</v>
          </cell>
        </row>
        <row r="12">
          <cell r="A12" t="e">
            <v>#REF!</v>
          </cell>
        </row>
        <row r="13">
          <cell r="A13" t="e">
            <v>#REF!</v>
          </cell>
        </row>
        <row r="14">
          <cell r="A14" t="str">
            <v>R.C.C.(1:2:4) mix for Side walls to VALVE CHAMBERS using 20mm HBG chips with necessary Qty of steel per 1 cum of concrete including C &amp; C of all materials and labour charges seig charges, centering , curing etc complete but excluding cost of steel and fab</v>
          </cell>
        </row>
        <row r="15">
          <cell r="A15" t="e">
            <v>#REF!</v>
          </cell>
        </row>
        <row r="16">
          <cell r="A16" t="str">
            <v>R.C.C.(1:2:4) mix for Cover slab to VALVE CHAMBERS using 20mm HBG chips with necessary Qty of steel per 1 cum of concrete including C &amp; C of all materials and labour charges seig charges, centering , curing etc complete but excluding cost of steel and fab</v>
          </cell>
        </row>
        <row r="17">
          <cell r="A17" t="e">
            <v>#REF!</v>
          </cell>
        </row>
        <row r="18">
          <cell r="A18" t="str">
            <v>R.C.C.(1:2:4) mix for Bottom slab to VALVE CHAMBERS using 20mm HBG chips with necessary Qty of steel per 1 cum of concrete including C &amp; C of all materials and labour charges seig charges, centering , curing etc complete but excluding cost of steel and fa</v>
          </cell>
        </row>
        <row r="23">
          <cell r="A23" t="e">
            <v>#REF!</v>
          </cell>
        </row>
        <row r="24">
          <cell r="A24" t="str">
            <v xml:space="preserve">Plastering with CM.(1:5)mix 12mm thick for ISOLATED works including cost &amp; conveyance of all materials and labour charges etc,complete for all exposed brick work.
</v>
          </cell>
        </row>
        <row r="25">
          <cell r="A25" t="e">
            <v>#REF!</v>
          </cell>
        </row>
        <row r="26">
          <cell r="A26" t="str">
            <v>Plastering with C.M (1:3)mix 8mm thick for ISOLATED including cost &amp; conveyance of all materials and labour charges etc , complete.</v>
          </cell>
        </row>
        <row r="27">
          <cell r="A27" t="e">
            <v>#REF!</v>
          </cell>
        </row>
        <row r="30">
          <cell r="A30" t="e">
            <v>#REF!</v>
          </cell>
        </row>
        <row r="31">
          <cell r="A31" t="str">
            <v xml:space="preserve">Sanding filling in foundation and basement for ISOLATED works including cost &amp; conveyance of all materials and labour charges seig charges , wtering and tamping etc, complete  </v>
          </cell>
        </row>
        <row r="247">
          <cell r="A247" t="str">
            <v>VALVES</v>
          </cell>
        </row>
        <row r="248">
          <cell r="A248" t="str">
            <v>S &amp; D of CI D/F Double Air Valve 40MM dia suitable for working pressure upto 10Kg/cm2 conforming to G&amp;K Fig. H7 but excluding Transportation ,CED ,Sales Tax etc complete</v>
          </cell>
        </row>
        <row r="249">
          <cell r="A249" t="str">
            <v>S &amp; D of CI D/F Double Air Valve 50MM dia suitable for working pressure upto 10Kg/cm2 conforming to G&amp;K Fig. H7 but excluding Transportation ,CED ,Sales Tax etc complete</v>
          </cell>
        </row>
        <row r="250">
          <cell r="A250" t="str">
            <v>S &amp; D of CI D/F Double Air Valve 80MM dia suitable for working pressure upto 10Kg/cm2 conforming to G&amp;K Fig. H7 but excluding Transportation ,CED ,Sales Tax etc complete</v>
          </cell>
        </row>
        <row r="251">
          <cell r="A251" t="str">
            <v>S &amp; D of CI D/F Double Air Valve 100MM dia suitable for working pressure upto 10Kg/cm2 conforming to G&amp;K Fig. H7 but excluding Transportation ,CED ,Sales Tax etc complete</v>
          </cell>
        </row>
        <row r="252">
          <cell r="A252" t="str">
            <v>S &amp; D of CI D/F Double Air Valve 40MM dia Heavy duty suitable for working pressure upto 16Kg/cm2 without isolating vale, conforming to IS 14845 but excluding Transportation ,CED ,Sales Tax etc complete</v>
          </cell>
        </row>
        <row r="253">
          <cell r="A253" t="str">
            <v>S &amp; D of CI D/F Double Air Valve 50MM dia Heavy duty suitable for working pressure upto 16Kg/cm2 without isolating vale, conforming to IS 14845 but excluding Transportation ,CED ,Sales Tax etc complete</v>
          </cell>
        </row>
        <row r="254">
          <cell r="A254" t="str">
            <v>S &amp; D of CI D/F Double Air Valve 80MM dia Heavy duty suitable for working pressure upto 16Kg/cm2 without isolating vale, conforming to IS 14845 but excluding Transportation ,CED ,Sales Tax etc complete</v>
          </cell>
        </row>
        <row r="255">
          <cell r="A255" t="str">
            <v>S &amp; D of CI D/F Double Air Valve 100MM dia Heavy duty suitable for working pressure upto 16Kg/cm2 without isolating vale, conforming to IS 14845 but excluding Transportation ,CED ,Sales Tax etc complete</v>
          </cell>
        </row>
        <row r="256">
          <cell r="A256" t="str">
            <v>S &amp; D of CI D/F Kinetc Air Valve 40MM dia as per IS14845 Heavy duty with isolating valve bevel gear operated as per IS 14846 ,PIN-1.0  but excluding Transportation ,CED ,Sales Tax etc complete</v>
          </cell>
        </row>
        <row r="257">
          <cell r="A257" t="str">
            <v>S &amp; D of CI D/F Kinetc Air Valve 50MM dia as per IS14845 Heavy duty with isolating valve bevel gear operated as per IS 14846 ,PIN-1.0  but excluding Transportation ,CED ,Sales Tax etc complete</v>
          </cell>
        </row>
        <row r="258">
          <cell r="A258" t="str">
            <v>S &amp; D of CI D/F Kinetc Air Valve 80MM dia as per IS14845 Heavy duty with isolating valve bevel gear operated as per IS 14846 ,PIN-1.0  but excluding Transportation ,CED ,Sales Tax etc complete</v>
          </cell>
        </row>
        <row r="259">
          <cell r="A259" t="str">
            <v>S &amp; D of CI D/F Kinetc Air Valve 100MM dia as per IS14845 Heavy duty with isolating valve bevel gear operated as per IS 14846 ,PIN-1.0  but excluding Transportation ,CED ,Sales Tax etc complete</v>
          </cell>
        </row>
        <row r="260">
          <cell r="A260" t="str">
            <v>S &amp; D of CI D/F Kinetc Air Valve 40MM dia as per G&amp;K  H42K with isolating valve bevel gear operated as per IS 14845 PIN - 1.0  but excluding Transportation ,CED ,Sales Tax etc complete</v>
          </cell>
        </row>
        <row r="261">
          <cell r="A261" t="str">
            <v>S &amp; D of CI D/F Kinetc Air Valve 50MM dia as per G&amp;K  H42K with isolating valve bevel gear operated as per IS 14845 PIN - 1.0  but excluding Transportation ,CED ,Sales Tax etc complete</v>
          </cell>
        </row>
        <row r="262">
          <cell r="A262" t="str">
            <v>S &amp; D of CI D/F Kinetc Air Valve 80MM dia as per G&amp;K  H42K with isolating valve bevel gear operated as per IS 14845 PIN - 1.0  but excluding Transportation ,CED ,Sales Tax etc complete</v>
          </cell>
        </row>
        <row r="263">
          <cell r="A263" t="str">
            <v>S &amp; D of CI D/F Kinetc Air Valve 100MM dia as per G&amp;K  H42K with isolating valve bevel gear operated as per IS 14845 PIN - 1.0  but excluding Transportation ,CED ,Sales Tax etc complete</v>
          </cell>
        </row>
        <row r="264">
          <cell r="A264" t="str">
            <v>SLUICE VALVES</v>
          </cell>
        </row>
        <row r="265">
          <cell r="A265" t="str">
            <v xml:space="preserve">S &amp; D of CI D/F Sluice Valve 50MM dia conforming to IS 14846 / 2000 with amdt No:1 &amp; 2 components / parts  but excluding Transportation ,CED ,Sales Tax etc complete PN-1.0   with hand wheel </v>
          </cell>
        </row>
        <row r="266">
          <cell r="A266" t="str">
            <v xml:space="preserve">S &amp; D of CI D/F Sluice Valve 65MM dia conforming to IS 14846 / 2000 with amdt No:1 &amp; 2 components / parts  but excluding Transportation ,CED ,Sales Tax etc complete PN-1.0   with hand wheel </v>
          </cell>
        </row>
        <row r="267">
          <cell r="A267" t="str">
            <v xml:space="preserve">S &amp; D of CI D/F Sluice Valve 80MM dia conforming to IS 14846 / 2000 with amdt No:1 &amp; 2 components / parts  but excluding Transportation ,CED ,Sales Tax etc complete PN-1.0   with hand wheel </v>
          </cell>
        </row>
        <row r="268">
          <cell r="A268" t="str">
            <v xml:space="preserve">S &amp; D of CI D/F Sluice Valve 100MM dia conforming to IS 14846 / 2000 with amdt No:1 &amp; 2 components / parts  but excluding Transportation ,CED ,Sales Tax etc complete PN-1.0   with hand wheel </v>
          </cell>
        </row>
        <row r="269">
          <cell r="A269" t="str">
            <v>NON RETURN VALVES</v>
          </cell>
        </row>
        <row r="270">
          <cell r="A270" t="str">
            <v>S &amp; D of CI D/F Non -Return Valve Heavy duty 50MM dia round body conforming to IS 5312/part1/1984     PN-1.0 but excluding Transportation ,CED ,Sales Tax etc complete</v>
          </cell>
        </row>
        <row r="271">
          <cell r="A271" t="str">
            <v>S &amp; D of CI D/F Non -Return Valve Heavy duty 65MM dia round body conforming to IS 5312/part1/1984     PN-1.0 but excluding Transportation ,CED ,Sales Tax etc complete</v>
          </cell>
        </row>
        <row r="272">
          <cell r="A272" t="str">
            <v>S &amp; D of CI D/F Non -Return Valve Heavy duty 80MM dia round body conforming to IS 5312/part1/1984     PN-1.0 but excluding Transportation ,CED ,Sales Tax etc complete</v>
          </cell>
        </row>
        <row r="273">
          <cell r="A273" t="str">
            <v>S &amp; D of CI D/F Non -Return Valve Heavy duty 100MM dia round body conforming to IS 5312/part1/1984     PN-1.0 but excluding Transportation ,CED ,Sales Tax etc complete</v>
          </cell>
        </row>
        <row r="343">
          <cell r="B343" t="str">
            <v>Flanged spigot-Tail Piece</v>
          </cell>
        </row>
        <row r="344">
          <cell r="B344" t="str">
            <v>80MM Dia Flanged spigot-Tail Piece</v>
          </cell>
        </row>
        <row r="345">
          <cell r="B345" t="str">
            <v>100MM Dia Flanged spigot-Tail Piece</v>
          </cell>
        </row>
        <row r="346">
          <cell r="B346" t="str">
            <v>125MM Dia Flanged spigot-Tail Piece</v>
          </cell>
        </row>
        <row r="347">
          <cell r="B347" t="str">
            <v>150MM Dia Flanged spigot-Tail Piece</v>
          </cell>
        </row>
        <row r="348">
          <cell r="B348" t="str">
            <v>200MM Dia Flanged spigot-Tail Piece</v>
          </cell>
        </row>
        <row r="370">
          <cell r="B370" t="str">
            <v>CID Joints</v>
          </cell>
        </row>
        <row r="371">
          <cell r="B371" t="str">
            <v>80MM Dia CID joints including bolts &amp; nuts and rubber rings</v>
          </cell>
        </row>
        <row r="372">
          <cell r="B372" t="str">
            <v>100MM Dia CID joints including bolts &amp; nuts and rubber rings</v>
          </cell>
        </row>
        <row r="373">
          <cell r="B373" t="str">
            <v>125MM Dia CID joints including bolts &amp; nuts and rubber rings</v>
          </cell>
        </row>
        <row r="374">
          <cell r="B374" t="str">
            <v>150MM Dia CID joints including bolts &amp; nuts and rubber rings</v>
          </cell>
        </row>
        <row r="375">
          <cell r="B375" t="str">
            <v>200MM Dia CID joints including bolts &amp; nuts and rubber rings</v>
          </cell>
        </row>
        <row r="376">
          <cell r="B376" t="str">
            <v>Bolts &amp; Nuts to CID joints</v>
          </cell>
        </row>
        <row r="377">
          <cell r="B377" t="str">
            <v>Bolts &amp; Nuts to 80MM Dia CID joints</v>
          </cell>
        </row>
        <row r="378">
          <cell r="B378" t="str">
            <v>Bolts &amp; Nuts to 100MM Dia CID joints</v>
          </cell>
        </row>
        <row r="379">
          <cell r="B379" t="str">
            <v>Bolts &amp; Nuts to 125MM Dia CID joints</v>
          </cell>
        </row>
        <row r="380">
          <cell r="B380" t="str">
            <v>Bolts &amp; Nuts to 150MM Dia CID joints</v>
          </cell>
        </row>
        <row r="381">
          <cell r="B381" t="str">
            <v>Bolts &amp; Nuts to 200MM Dia CID joints</v>
          </cell>
        </row>
        <row r="382">
          <cell r="B382" t="str">
            <v>Rubber Rings to CID joints</v>
          </cell>
        </row>
        <row r="383">
          <cell r="B383" t="str">
            <v>Rubber rings to 80MM Dia CID joints</v>
          </cell>
        </row>
        <row r="384">
          <cell r="B384" t="str">
            <v>Rubber rings to 100MM Dia CID joints</v>
          </cell>
        </row>
        <row r="385">
          <cell r="B385" t="str">
            <v>Rubber rings to 125MM Dia CID joints</v>
          </cell>
        </row>
        <row r="386">
          <cell r="B386" t="str">
            <v>Rubber rings to 150MM Dia CID joints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 val="quarry"/>
      <sheetName val="GN-ST-10"/>
      <sheetName val="data"/>
      <sheetName val="Lead"/>
      <sheetName val="Road data"/>
      <sheetName val="lead-st"/>
      <sheetName val="rdamdata"/>
      <sheetName val="leads"/>
      <sheetName val="DATA_PRG"/>
      <sheetName val="Road Detail Est."/>
      <sheetName val="Sheet1"/>
      <sheetName val="R_Det"/>
      <sheetName val="Plant &amp;  Machinery"/>
      <sheetName val="RMR"/>
      <sheetName val="0000000000000"/>
      <sheetName val="wh"/>
      <sheetName val="Material"/>
      <sheetName val="Labour"/>
      <sheetName val="ssr-rates"/>
      <sheetName val="t_prsr"/>
      <sheetName val="PVC_dia"/>
      <sheetName val="LEAD 2013-14"/>
      <sheetName val="sch"/>
      <sheetName val="C-data"/>
      <sheetName val="1-Pop Proj"/>
      <sheetName val="Pile cap"/>
      <sheetName val="Boq - Flats"/>
      <sheetName val=" data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p"/>
      <sheetName val="data_new"/>
      <sheetName val="lead-st"/>
      <sheetName val="v"/>
      <sheetName val="r"/>
      <sheetName val="l"/>
      <sheetName val="DATA"/>
      <sheetName val="Lead"/>
      <sheetName val="data existing_do not delete"/>
      <sheetName val="Material"/>
      <sheetName val="Works"/>
      <sheetName val="RMR"/>
      <sheetName val="General"/>
      <sheetName val="Data.F8.BTR"/>
      <sheetName val="leads"/>
      <sheetName val="rdamdata"/>
      <sheetName val="t_prsr"/>
      <sheetName val="id"/>
      <sheetName val="Bitumen trunk"/>
      <sheetName val="Feeder"/>
      <sheetName val="R99 etc"/>
      <sheetName val="Trunk unpaved"/>
      <sheetName val="m"/>
      <sheetName val="Levels"/>
      <sheetName val="MRATES"/>
      <sheetName val="mlead"/>
      <sheetName val="abs road"/>
      <sheetName val="coverpage"/>
      <sheetName val="Road data"/>
      <sheetName val="R_Det"/>
      <sheetName val="DATA-BASE"/>
      <sheetName val="DATA-ABSTRACT"/>
      <sheetName val="Class IV Qtr. Ele"/>
      <sheetName val="Bridge Data 2005-06"/>
      <sheetName val="bom"/>
      <sheetName val="Lead statement"/>
      <sheetName val="GROUND FLOOR"/>
      <sheetName val="Plant &amp;  Machinery"/>
      <sheetName val="Data_F8_BTR"/>
      <sheetName val="Plant_&amp;__Machinery"/>
      <sheetName val="Labour"/>
      <sheetName val="maya"/>
      <sheetName val="HDPE"/>
      <sheetName val="DI"/>
      <sheetName val="pvc"/>
      <sheetName val="Specification"/>
      <sheetName val="DATA_PRG"/>
      <sheetName val="Sheet1"/>
      <sheetName val="Estimate "/>
      <sheetName val="Specification report"/>
      <sheetName val="Data_F8_BTR2"/>
      <sheetName val="data_existing_do_not_delete2"/>
      <sheetName val="Bitumen_trunk2"/>
      <sheetName val="R99_etc2"/>
      <sheetName val="Trunk_unpaved2"/>
      <sheetName val="abs_road2"/>
      <sheetName val="Road_data2"/>
      <sheetName val="Class_IV_Qtr__Ele2"/>
      <sheetName val="Bridge_Data_2005-062"/>
      <sheetName val="Lead_statement2"/>
      <sheetName val="GROUND_FLOOR2"/>
      <sheetName val="data_existing_do_not_delete"/>
      <sheetName val="Bitumen_trunk"/>
      <sheetName val="R99_etc"/>
      <sheetName val="Trunk_unpaved"/>
      <sheetName val="abs_road"/>
      <sheetName val="Road_data"/>
      <sheetName val="Class_IV_Qtr__Ele"/>
      <sheetName val="Bridge_Data_2005-06"/>
      <sheetName val="Lead_statement"/>
      <sheetName val="GROUND_FLOOR"/>
      <sheetName val="Data_F8_BTR1"/>
      <sheetName val="data_existing_do_not_delete1"/>
      <sheetName val="Bitumen_trunk1"/>
      <sheetName val="R99_etc1"/>
      <sheetName val="Trunk_unpaved1"/>
      <sheetName val="abs_road1"/>
      <sheetName val="Road_data1"/>
      <sheetName val="Class_IV_Qtr__Ele1"/>
      <sheetName val="Bridge_Data_2005-061"/>
      <sheetName val="Lead_statement1"/>
      <sheetName val="GROUND_FLOOR1"/>
      <sheetName val="Analy"/>
      <sheetName val="1-Pop Proj"/>
      <sheetName val="Lɥad"/>
      <sheetName val="banilad"/>
      <sheetName val="SECPROP"/>
      <sheetName val="CABLENOS."/>
      <sheetName val="Mactan"/>
      <sheetName val="Mandaue"/>
      <sheetName val="Road Detail Est."/>
      <sheetName val="TS memo"/>
      <sheetName val="Bill-12"/>
      <sheetName val="Main sheet"/>
      <sheetName val="gen"/>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BWSCPlt"/>
      <sheetName val="CI"/>
      <sheetName val="G.R.P"/>
      <sheetName val="PSC REVISED"/>
      <sheetName val="TBAL9697 -group wise  sdpl"/>
      <sheetName val="p&amp;m"/>
      <sheetName val="Staff Acco."/>
      <sheetName val="wh"/>
      <sheetName val="Bed Class"/>
      <sheetName val="CPIPE"/>
      <sheetName val="CPIPE2"/>
      <sheetName val="Cs"/>
      <sheetName val="DVALUE"/>
      <sheetName val="THK"/>
      <sheetName val="Cd"/>
      <sheetName val="SewerCAD MH Data"/>
      <sheetName val="Design 2040 Design Flows-(1)"/>
      <sheetName val="SewerCAD Pipe Data-Actual 2040"/>
      <sheetName val="CONNECT"/>
      <sheetName val="analysis"/>
      <sheetName val="SALIENT"/>
      <sheetName val="foundation(V)"/>
      <sheetName val="Data-2011-12"/>
      <sheetName val="DL CAL"/>
      <sheetName val="slab"/>
      <sheetName val="Flanged Beams"/>
      <sheetName val="Rectangular Beam"/>
      <sheetName val="C.D.Abs.Est."/>
      <sheetName val="Interface_SC"/>
      <sheetName val="Calc_ISC"/>
      <sheetName val="Calc_SC"/>
      <sheetName val="Interface_ISC"/>
      <sheetName val="GD"/>
      <sheetName val="pvc_basic"/>
      <sheetName val="Lead statement ss5"/>
      <sheetName val="Sheet2"/>
      <sheetName val="sup dat"/>
      <sheetName val="HDPE-pipe-rates"/>
      <sheetName val="pvc-pipe-rates"/>
      <sheetName val="Rates"/>
      <sheetName val="WT AVG LEAD"/>
      <sheetName val="MRoad data"/>
      <sheetName val="_5wgdhabfinal00_01"/>
      <sheetName val="rmr "/>
      <sheetName val="road data "/>
      <sheetName val="Cover"/>
      <sheetName val="Convey"/>
      <sheetName val="C-data"/>
      <sheetName val="Boq"/>
      <sheetName val="Usage"/>
      <sheetName val="hdpe_basic"/>
      <sheetName val="TOP SLAB-beams"/>
      <sheetName val="20kL-design-final"/>
      <sheetName val="wh_data"/>
      <sheetName val="wh_data_R"/>
      <sheetName val="CPHEEO"/>
      <sheetName val="input"/>
      <sheetName val="GF SB Ok "/>
      <sheetName val="Lead_statement_ss5"/>
      <sheetName val="clvrt_data"/>
      <sheetName val="ssr-rates"/>
      <sheetName val="Plant 㫨  Machinery"/>
      <sheetName val="Plant_㫨__Machinery"/>
      <sheetName val="Rates-May-14"/>
      <sheetName val="int-Dia-pvc"/>
      <sheetName val="Data-ELSR"/>
      <sheetName val="Boq Block A"/>
      <sheetName val="VI Floor Beam "/>
      <sheetName val="final abstract"/>
      <sheetName val="detailed"/>
      <sheetName val="Valves"/>
      <sheetName val="data_existing_do_not_delete3"/>
      <sheetName val="Data_F8_BTR3"/>
      <sheetName val="Plant_&amp;__Machinery1"/>
      <sheetName val="Bitumen_trunk3"/>
      <sheetName val="R99_etc3"/>
      <sheetName val="Trunk_unpaved3"/>
      <sheetName val="abs_road3"/>
      <sheetName val="Road_data3"/>
      <sheetName val="Class_IV_Qtr__Ele3"/>
      <sheetName val="Bridge_Data_2005-063"/>
      <sheetName val="Lead_statement3"/>
      <sheetName val="GROUND_FLOOR3"/>
      <sheetName val="Estimate_"/>
      <sheetName val="Specification_report"/>
      <sheetName val="1-Pop_Proj"/>
      <sheetName val="CABLENOS_"/>
      <sheetName val="Main_sheet"/>
      <sheetName val="SUMP1420KL@HW"/>
      <sheetName val="Lookup"/>
      <sheetName val="Sheet5"/>
      <sheetName val="ABS"/>
      <sheetName val="Data o"/>
      <sheetName val="BTR"/>
      <sheetName val="Line"/>
      <sheetName val="LabourRates"/>
      <sheetName val="Bed Fall"/>
      <sheetName val="Title"/>
      <sheetName val="Ventway Calculations"/>
      <sheetName val="Sheet3"/>
      <sheetName val="Main"/>
      <sheetName val="Data_Base"/>
      <sheetName val="quarry"/>
      <sheetName val="BM-HOOP"/>
      <sheetName val="QTY-CRUST-SR"/>
      <sheetName val="CROSS-SECTION"/>
      <sheetName val="QTY-CRUST-MCW"/>
      <sheetName val="hyperstatic-3"/>
      <sheetName val="Code"/>
      <sheetName val="Pop"/>
      <sheetName val="E.I. ESTIMATE"/>
      <sheetName val="EXTERNAL E.I."/>
      <sheetName val="E.I. DATAS"/>
      <sheetName val="Comparative Statement"/>
      <sheetName val="PANEL DATAS"/>
      <sheetName val="Inv"/>
      <sheetName val="Design"/>
      <sheetName val="Report (2)"/>
      <sheetName val="Sanitary Datas 2020-21"/>
      <sheetName val="san-abs"/>
      <sheetName val="gen-ab"/>
      <sheetName val="gfloor"/>
      <sheetName val="FF"/>
      <sheetName val="Terrace"/>
      <sheetName val="GF Det-Est"/>
      <sheetName val="FF DET"/>
      <sheetName val="tf dET"/>
      <sheetName val="DATA1"/>
      <sheetName val="saniraty-det"/>
      <sheetName val="NOPRINT"/>
      <sheetName val="doors"/>
      <sheetName val="Report"/>
      <sheetName val="SH"/>
      <sheetName val="MDRs"/>
      <sheetName val="Annexure III"/>
      <sheetName val="Annexure I"/>
      <sheetName val="Common "/>
      <sheetName val="bundqty"/>
      <sheetName val="MS Rates"/>
      <sheetName val="CPIPE 1"/>
      <sheetName val="ultmom"/>
      <sheetName val="PROCTOR"/>
      <sheetName val="Plant_&amp;__Machinery3"/>
      <sheetName val="Lead_statement_ss53"/>
      <sheetName val="Lead_statement_ss51"/>
      <sheetName val="Plant_&amp;__Machinery2"/>
      <sheetName val="Lead_statement_ss52"/>
      <sheetName val="Nspt-smp-final-ORIGINAL"/>
      <sheetName val="water-hammar-strenght"/>
      <sheetName val="hdpe weights"/>
      <sheetName val="PVC weights"/>
      <sheetName val="0000000000000"/>
      <sheetName val="SSR"/>
      <sheetName val="VC 80"/>
      <sheetName val="VC 450"/>
      <sheetName val="PH data"/>
      <sheetName val="Delivery mains"/>
      <sheetName val="CONST"/>
      <sheetName val="Ins &amp; Bonds"/>
      <sheetName val="A-3.1"/>
      <sheetName val="Client req"/>
      <sheetName val="detls"/>
      <sheetName val="Sheet1 (2)"/>
      <sheetName val="wt of CID joint"/>
      <sheetName val="AC DAta"/>
      <sheetName val="Pipe Pilne MAch"/>
      <sheetName val="Sheet4"/>
      <sheetName val="Indurhty"/>
      <sheetName val="Indurhty 2016-17"/>
      <sheetName val="2"/>
      <sheetName val="3"/>
      <sheetName val="Tees"/>
      <sheetName val="PUMP_DATA"/>
      <sheetName val="CRUST"/>
      <sheetName val="QDTS"/>
      <sheetName val="Abs_CD_2"/>
      <sheetName val="road est"/>
      <sheetName val="ECV"/>
      <sheetName val="FORM-W3"/>
      <sheetName val="index"/>
      <sheetName val="Cash2"/>
      <sheetName val="other rates"/>
      <sheetName val="MTC-estimate"/>
      <sheetName val="Gen Abs"/>
      <sheetName val="Work_sheet"/>
      <sheetName val="Admin"/>
      <sheetName val="Transfer"/>
      <sheetName val="Elect."/>
      <sheetName val="Sheet3-1"/>
      <sheetName val="PS Data"/>
      <sheetName val="GP_Hab"/>
      <sheetName val="NameInput"/>
      <sheetName val="Rates InPut SSR"/>
      <sheetName val="Conv. 13-14"/>
      <sheetName val="MASTER"/>
      <sheetName val="habs-list"/>
      <sheetName val="nodes"/>
      <sheetName val="COST"/>
      <sheetName val="TOS-F"/>
      <sheetName val="Leads Entry"/>
      <sheetName val="ewst"/>
      <sheetName val="doq"/>
      <sheetName val="A.O.R r1Str"/>
      <sheetName val="A.O.R r1"/>
      <sheetName val="A.O.R (2)"/>
      <sheetName val="AV-DI"/>
      <sheetName val="AV-HDPE"/>
      <sheetName val="DI gate-DI"/>
      <sheetName val="DIgate_PVC "/>
      <sheetName val="segments-details"/>
      <sheetName val="int-Dia-hdpe"/>
      <sheetName val="Bituminous"/>
      <sheetName val="Culverts"/>
      <sheetName val="Site clearance"/>
      <sheetName val="Earthwork"/>
      <sheetName val="Subase"/>
      <sheetName val="First"/>
      <sheetName val="Rates SSR 2008-09"/>
      <sheetName val="RWS"/>
      <sheetName val="Entry"/>
      <sheetName val="BOQ (2)"/>
      <sheetName val="DATA SHEET"/>
      <sheetName val="ANAL-PIPE LINE"/>
      <sheetName val="MS Pipe Working"/>
      <sheetName val="civ data"/>
      <sheetName val="650kL-design-final"/>
      <sheetName val="SPT vs PHI"/>
      <sheetName val="PS1"/>
      <sheetName val="concrete"/>
      <sheetName val="Hire"/>
      <sheetName val="GF Columns"/>
      <sheetName val="DISCOUNT"/>
      <sheetName val="Global factors"/>
      <sheetName val="Weightage-Sub Sht"/>
      <sheetName val="OH"/>
      <sheetName val="Basic Rates"/>
      <sheetName val="beam-reinft"/>
      <sheetName val="Road data-TDR"/>
      <sheetName val="IDCCALHYD_GOO"/>
      <sheetName val="GN-ST-10"/>
      <sheetName val="PRECAST lightconc-II"/>
      <sheetName val="Suppl-data"/>
      <sheetName val="51"/>
      <sheetName val="factors"/>
      <sheetName val="Mortars"/>
      <sheetName val=" Data -Valves"/>
      <sheetName val="(4)F-81 Exp.side"/>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HYDRAULICS"/>
      <sheetName val="Check List"/>
      <sheetName val="Recovery"/>
      <sheetName val="CC Road"/>
      <sheetName val="Census_of_India_2001"/>
      <sheetName val="rate analysis "/>
      <sheetName val="FACE"/>
      <sheetName val="Design of two-way slab"/>
      <sheetName val="BASE_ALL"/>
      <sheetName val="LIST"/>
      <sheetName val="Area Sheet NO 1"/>
      <sheetName val="DataInput"/>
      <sheetName val="DataInput-1"/>
      <sheetName val="DI Rate Analysis"/>
      <sheetName val="Economic RisingMain  Ph-I"/>
      <sheetName val="Designs"/>
      <sheetName val="INPUT-DATA"/>
      <sheetName val="STAMT"/>
      <sheetName val="Pier Design(with offset)"/>
      <sheetName val="WTP-Pr"/>
      <sheetName val="Sheet9"/>
      <sheetName val="NEW "/>
      <sheetName val="Form_E6"/>
      <sheetName val="E8"/>
      <sheetName val="E11"/>
      <sheetName val="DREV"/>
      <sheetName val="CREV"/>
      <sheetName val="DESBASTE"/>
      <sheetName val="Chapter 6Abt"/>
      <sheetName val="sand"/>
      <sheetName val="stone"/>
      <sheetName val="WATER-HAMMER"/>
      <sheetName val="Mix Design"/>
      <sheetName val="Cost of O &amp; O"/>
      <sheetName val="DATA 2021-22"/>
      <sheetName val="Staff Civil o&amp;m draft policy"/>
      <sheetName val="LEAD S 10-11"/>
      <sheetName val="Detail In Door Stad"/>
      <sheetName val="Civil Boq"/>
      <sheetName val="Summary"/>
      <sheetName val="Rate Analysis"/>
      <sheetName val="RMR.PS"/>
      <sheetName val="BTR.PS"/>
      <sheetName val="Road data.PS"/>
      <sheetName val="Data_F8_BTR4"/>
      <sheetName val="Plant_&amp;__Machinery4"/>
      <sheetName val="Lead_statement_ss54"/>
      <sheetName val="TOP_SLAB-beams"/>
      <sheetName val="Plant_㫨__Machinery1"/>
      <sheetName val="Common_"/>
      <sheetName val="hdpe_weights"/>
      <sheetName val="PVC_weights"/>
      <sheetName val="VC_80"/>
      <sheetName val="VC_450"/>
      <sheetName val="PH_data"/>
      <sheetName val="Delivery_mains"/>
      <sheetName val="Ins_&amp;_Bonds"/>
      <sheetName val="A-3_1"/>
      <sheetName val="Client_req"/>
      <sheetName val="MRoad_data"/>
      <sheetName val="final_abstract"/>
      <sheetName val="Sheet1_(2)"/>
      <sheetName val="wt_of_CID_joint"/>
      <sheetName val="AC_DAta"/>
      <sheetName val="Pipe_Pilne_MAch"/>
      <sheetName val="Indurhty_2016-17"/>
      <sheetName val="Lead  RATES"/>
      <sheetName val="inWords"/>
      <sheetName val="OSWI Qlfy"/>
      <sheetName val="AEOS Qlfy"/>
      <sheetName val="RCC Pier Checking"/>
      <sheetName val="T-BEAM (longitudinal)"/>
      <sheetName val="DECK SLAB DESIGN"/>
      <sheetName val="IRC TABLES"/>
      <sheetName val="m1"/>
      <sheetName val="Data well"/>
      <sheetName val="gen_abstrct"/>
      <sheetName val="1V800"/>
      <sheetName val="hdpe-rates"/>
      <sheetName val="pvc-rates"/>
      <sheetName val="Rate"/>
      <sheetName val="CONVEYANCE  (2)"/>
      <sheetName val="drains-data"/>
      <sheetName val="CC Rd Data"/>
      <sheetName val="GSB"/>
      <sheetName val="ALL ABSTRACT"/>
      <sheetName val="Medchal LEAD"/>
      <sheetName val="BoreWell"/>
      <sheetName val="Council hall"/>
      <sheetName val="Transport Shed"/>
      <sheetName val="Compost Plat"/>
      <sheetName val="Security Room"/>
      <sheetName val="Office Room"/>
      <sheetName val="Waste Receiving Platform"/>
      <sheetName val="DRCC Sheds"/>
      <sheetName val="C&amp;D Shed"/>
      <sheetName val="Compost Platform"/>
      <sheetName val="Compost Screening Storage Shed"/>
      <sheetName val="Est-Drain "/>
      <sheetName val="Drain section"/>
      <sheetName val="Mechanical Equipment"/>
      <sheetName val="Building Data"/>
      <sheetName val="Gate &amp; Chain link fencQty Civil"/>
      <sheetName val="Electrical &amp; Plumbing"/>
      <sheetName val="SHEDS STEEL QTY"/>
      <sheetName val="Mortars,"/>
      <sheetName val="data-Bld-20-21"/>
      <sheetName val="Civil SSR"/>
      <sheetName val="datas-CC Drain"/>
      <sheetName val="WS SSR"/>
      <sheetName val="WS Data"/>
      <sheetName val="conveyance"/>
      <sheetName val="ELE-INT"/>
      <sheetName val="ELE-ANALYSIS"/>
      <sheetName val="QUANTITY SHEET"/>
      <sheetName val="240 Meter Yard"/>
      <sheetName val="steel(240M Yard)"/>
      <sheetName val="Est-elec"/>
      <sheetName val="Est-plumbing"/>
      <sheetName val="Dismantling"/>
      <sheetName val="Datas-Dismantling"/>
      <sheetName val="int-Dia"/>
      <sheetName val="X-2"/>
      <sheetName val="Rates_SSR_2008-09"/>
      <sheetName val="RMR_PS"/>
      <sheetName val="BTR_PS"/>
      <sheetName val="Road_data_PS"/>
      <sheetName val="Road_data-TDR"/>
      <sheetName val="BOQ_(2)"/>
      <sheetName val="Data_F8_BTR5"/>
      <sheetName val="Plant_&amp;__Machinery5"/>
      <sheetName val="Lead_statement_ss55"/>
      <sheetName val="data_existing_do_not_delete4"/>
      <sheetName val="TOP_SLAB-beams1"/>
      <sheetName val="Plant_㫨__Machinery2"/>
      <sheetName val="PH_data1"/>
      <sheetName val="Bitumen_trunk4"/>
      <sheetName val="R99_etc4"/>
      <sheetName val="Trunk_unpaved4"/>
      <sheetName val="abs_road4"/>
      <sheetName val="Road_data4"/>
      <sheetName val="Class_IV_Qtr__Ele4"/>
      <sheetName val="Bridge_Data_2005-064"/>
      <sheetName val="Lead_statement4"/>
      <sheetName val="GROUND_FLOOR4"/>
      <sheetName val="hdpe_weights1"/>
      <sheetName val="PVC_weights1"/>
      <sheetName val="VC_801"/>
      <sheetName val="VC_4501"/>
      <sheetName val="Rates_SSR_2008-091"/>
      <sheetName val="Ins_&amp;_Bonds1"/>
      <sheetName val="A-3_11"/>
      <sheetName val="Client_req1"/>
      <sheetName val="MRoad_data1"/>
      <sheetName val="Sheet1_(2)1"/>
      <sheetName val="wt_of_CID_joint1"/>
      <sheetName val="AC_DAta1"/>
      <sheetName val="Pipe_Pilne_MAch1"/>
      <sheetName val="Indurhty_2016-171"/>
      <sheetName val="Delivery_mains1"/>
      <sheetName val="Exp"/>
      <sheetName val="A 3_7"/>
      <sheetName val="not req 3"/>
      <sheetName val="Cable-data"/>
      <sheetName val="MRMECADAMoad data"/>
      <sheetName val="Ghanapur to Suraram jn. det"/>
      <sheetName val="TTL"/>
      <sheetName val="CAP"/>
      <sheetName val="Di_gate-HDPE"/>
      <sheetName val="GM&amp;PM WE1 EST"/>
      <sheetName val="airvalve-AC PN 1.60"/>
      <sheetName val="AV_GRP ms bwsc"/>
      <sheetName val="BWSCP"/>
      <sheetName val="Soft-sluice-AC,GRP PN 1.6"/>
      <sheetName val="soft-sluice-BWSC-MS"/>
      <sheetName val="DI sluice valve"/>
      <sheetName val="11.Habitations"/>
      <sheetName val="SSR 2015-16"/>
      <sheetName val="EDWise"/>
      <sheetName val="Labour rates"/>
      <sheetName val="BALAN1"/>
      <sheetName val="DATA-2005-06"/>
      <sheetName val="Footings"/>
      <sheetName val="Data 07-08 "/>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row r="48">
          <cell r="F48">
            <v>10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sheetData sheetId="9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sheetData sheetId="503"/>
      <sheetData sheetId="504"/>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 (2)"/>
      <sheetName val="Lead MC rd"/>
      <sheetName val="DATA_ENTRY"/>
      <sheetName val="Cover"/>
      <sheetName val="GA"/>
      <sheetName val="GA (2)"/>
      <sheetName val="spec (3)"/>
      <sheetName val="DEA (3)"/>
      <sheetName val="Estimate"/>
      <sheetName val="LEAD NK rd"/>
      <sheetName val="DetEst"/>
      <sheetName val="LEAD FBA"/>
      <sheetName val="WorkSlip"/>
      <sheetName val="BTLeads"/>
      <sheetName val="RMR"/>
      <sheetName val="Seignarages"/>
      <sheetName val="MRoad data"/>
      <sheetName val="AS"/>
      <sheetName val="TS"/>
      <sheetName val="Certificates"/>
      <sheetName val="MRATES"/>
      <sheetName val="Sheet3"/>
      <sheetName val="Road Safety items"/>
      <sheetName val="Sheet1"/>
      <sheetName val="Sheet2"/>
      <sheetName val="mm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51">
          <cell r="P51">
            <v>33050.85</v>
          </cell>
        </row>
      </sheetData>
      <sheetData sheetId="23"/>
      <sheetData sheetId="24"/>
      <sheetData sheetId="25"/>
      <sheetData sheetId="26"/>
      <sheetData sheetId="2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 (2)"/>
      <sheetName val="Lead MC rd"/>
      <sheetName val="DATA_ENTRY"/>
      <sheetName val="Cover"/>
      <sheetName val="GA"/>
      <sheetName val="GA (2)"/>
      <sheetName val="spec (3)"/>
      <sheetName val="DEA (3)"/>
      <sheetName val="Estimate"/>
      <sheetName val="LEAD NK rd"/>
      <sheetName val="DetEst"/>
      <sheetName val="LEAD FBA"/>
      <sheetName val="WorkSlip"/>
      <sheetName val="BTLeads"/>
      <sheetName val="RMR"/>
      <sheetName val="Seignarages"/>
      <sheetName val="MRoad data"/>
      <sheetName val="AS"/>
      <sheetName val="TS"/>
      <sheetName val="Certificates"/>
      <sheetName val="MRATES"/>
      <sheetName val="Sheet3"/>
      <sheetName val="Road Safety items"/>
      <sheetName val="Sheet1"/>
      <sheetName val="Sheet2"/>
      <sheetName val="mm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51">
          <cell r="P51">
            <v>33050.85</v>
          </cell>
        </row>
      </sheetData>
      <sheetData sheetId="23"/>
      <sheetData sheetId="24"/>
      <sheetData sheetId="25"/>
      <sheetData sheetId="26"/>
      <sheetData sheetId="2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row>
        <row r="35">
          <cell r="C35">
            <v>15</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row>
        <row r="35">
          <cell r="C35">
            <v>15</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sheetData sheetId="20"/>
      <sheetData sheetId="21"/>
      <sheetData sheetId="22">
        <row r="12">
          <cell r="O12">
            <v>41247.800000000003</v>
          </cell>
        </row>
      </sheetData>
      <sheetData sheetId="23">
        <row r="4">
          <cell r="I4">
            <v>988.7</v>
          </cell>
        </row>
      </sheetData>
      <sheetData sheetId="24"/>
      <sheetData sheetId="25">
        <row r="47">
          <cell r="G47">
            <v>500</v>
          </cell>
        </row>
      </sheetData>
      <sheetData sheetId="26"/>
      <sheetData sheetId="27"/>
      <sheetData sheetId="28"/>
      <sheetData sheetId="2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sheetData sheetId="20"/>
      <sheetData sheetId="21"/>
      <sheetData sheetId="22">
        <row r="12">
          <cell r="O12">
            <v>41247.800000000003</v>
          </cell>
        </row>
      </sheetData>
      <sheetData sheetId="23">
        <row r="4">
          <cell r="I4">
            <v>988.7</v>
          </cell>
        </row>
      </sheetData>
      <sheetData sheetId="24"/>
      <sheetData sheetId="25">
        <row r="47">
          <cell r="G47">
            <v>500</v>
          </cell>
        </row>
      </sheetData>
      <sheetData sheetId="26"/>
      <sheetData sheetId="27"/>
      <sheetData sheetId="28"/>
      <sheetData sheetId="2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RMR"/>
      <sheetName val="Bitumen lead"/>
      <sheetName val="BT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RMR"/>
      <sheetName val="Bitumen lead"/>
      <sheetName val="BT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
      <sheetName val="Eligi "/>
      <sheetName val="DATA_ENTRY"/>
      <sheetName val="Cover"/>
      <sheetName val="GA"/>
      <sheetName val="Estimate"/>
      <sheetName val="Estimate "/>
      <sheetName val="Seignarages"/>
      <sheetName val="DetEst"/>
      <sheetName val="Lead"/>
      <sheetName val="WorkSlip"/>
      <sheetName val="RMR12"/>
      <sheetName val="MRoad data"/>
      <sheetName val="AS"/>
      <sheetName val="TS"/>
      <sheetName val="Certificates"/>
      <sheetName val="MRATES"/>
      <sheetName val="Road Safety items"/>
      <sheetName val="Metal Lead1 (2)"/>
      <sheetName val="Bitumen lead"/>
      <sheetName val="BTR"/>
      <sheetName val="RMR"/>
      <sheetName val="Data"/>
      <sheetName val="Sheet1"/>
      <sheetName val="Sheet3"/>
      <sheetName val="Sheet2"/>
      <sheetName val="Road wise est amt"/>
      <sheetName val="Lead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7">
          <cell r="G7">
            <v>110</v>
          </cell>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 (2)"/>
      <sheetName val="Lead MC rd"/>
      <sheetName val="DATA_ENTRY"/>
      <sheetName val="Cover"/>
      <sheetName val="GA"/>
      <sheetName val="GA (2)"/>
      <sheetName val="spec (3)"/>
      <sheetName val="DEA (3)"/>
      <sheetName val="Estimate"/>
      <sheetName val="LEAD NK rd"/>
      <sheetName val="DetEst"/>
      <sheetName val="LEAD FBA"/>
      <sheetName val="WorkSlip"/>
      <sheetName val="BTLeads"/>
      <sheetName val="RMR"/>
      <sheetName val="Seignarages"/>
      <sheetName val="MRoad data"/>
      <sheetName val="AS"/>
      <sheetName val="TS"/>
      <sheetName val="Certificates"/>
      <sheetName val="MRATES"/>
      <sheetName val="Sheet3"/>
      <sheetName val="Road Safety items"/>
      <sheetName val="Sheet1"/>
      <sheetName val="Sheet2"/>
      <sheetName val="mm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51">
          <cell r="P51">
            <v>33050.85</v>
          </cell>
        </row>
      </sheetData>
      <sheetData sheetId="23"/>
      <sheetData sheetId="24"/>
      <sheetData sheetId="25"/>
      <sheetData sheetId="26"/>
      <sheetData sheetId="2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 (2)"/>
      <sheetName val="Lead MC rd"/>
      <sheetName val="DATA_ENTRY"/>
      <sheetName val="Cover"/>
      <sheetName val="GA"/>
      <sheetName val="GA (2)"/>
      <sheetName val="spec (3)"/>
      <sheetName val="DEA (3)"/>
      <sheetName val="Estimate"/>
      <sheetName val="LEAD NK rd"/>
      <sheetName val="DetEst"/>
      <sheetName val="LEAD FBA"/>
      <sheetName val="WorkSlip"/>
      <sheetName val="BTLeads"/>
      <sheetName val="RMR"/>
      <sheetName val="Seignarages"/>
      <sheetName val="MRoad data"/>
      <sheetName val="AS"/>
      <sheetName val="TS"/>
      <sheetName val="Certificates"/>
      <sheetName val="MRATES"/>
      <sheetName val="Sheet3"/>
      <sheetName val="Road Safety items"/>
      <sheetName val="Sheet1"/>
      <sheetName val="Sheet2"/>
      <sheetName val="mm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51">
          <cell r="P51">
            <v>33050.85</v>
          </cell>
        </row>
      </sheetData>
      <sheetData sheetId="23"/>
      <sheetData sheetId="24"/>
      <sheetData sheetId="25"/>
      <sheetData sheetId="26"/>
      <sheetData sheetId="27"/>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data existing_do not delete"/>
      <sheetName val="AoR Finishing"/>
      <sheetName val="Lead statement"/>
      <sheetName val="DATA_PRG"/>
      <sheetName val="MRoad data(BRDGE)"/>
      <sheetName val="Road Detail Est."/>
      <sheetName val="Plant &amp;  Machinery"/>
      <sheetName val="Labour"/>
      <sheetName val="Materia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4">
          <cell r="G14">
            <v>144</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data existing_do not delete"/>
      <sheetName val="AoR Finishing"/>
      <sheetName val="Lead statement"/>
      <sheetName val="DATA_PRG"/>
      <sheetName val="MRoad data(BRDGE)"/>
      <sheetName val="Road Detail Est."/>
      <sheetName val="Plant &amp;  Machinery"/>
      <sheetName val="Labour"/>
      <sheetName val="Mater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J6">
            <v>532</v>
          </cell>
          <cell r="M6">
            <v>308</v>
          </cell>
        </row>
        <row r="7">
          <cell r="J7">
            <v>692</v>
          </cell>
          <cell r="M7">
            <v>504</v>
          </cell>
        </row>
        <row r="8">
          <cell r="J8">
            <v>822</v>
          </cell>
          <cell r="M8">
            <v>656</v>
          </cell>
        </row>
        <row r="9">
          <cell r="J9">
            <v>1036</v>
          </cell>
          <cell r="M9">
            <v>780</v>
          </cell>
        </row>
        <row r="10">
          <cell r="J10">
            <v>994</v>
          </cell>
          <cell r="M10">
            <v>984</v>
          </cell>
          <cell r="AD10">
            <v>52.5</v>
          </cell>
        </row>
        <row r="11">
          <cell r="J11">
            <v>620</v>
          </cell>
          <cell r="M11">
            <v>944</v>
          </cell>
          <cell r="X11">
            <v>15.9</v>
          </cell>
        </row>
        <row r="12">
          <cell r="M12">
            <v>588</v>
          </cell>
        </row>
        <row r="13">
          <cell r="G13">
            <v>95</v>
          </cell>
          <cell r="M13">
            <v>456</v>
          </cell>
        </row>
        <row r="14">
          <cell r="G14">
            <v>144</v>
          </cell>
          <cell r="M14">
            <v>419</v>
          </cell>
        </row>
        <row r="15">
          <cell r="G15">
            <v>164</v>
          </cell>
        </row>
        <row r="16">
          <cell r="G16">
            <v>42</v>
          </cell>
        </row>
        <row r="17">
          <cell r="G17">
            <v>48</v>
          </cell>
        </row>
        <row r="35">
          <cell r="C35">
            <v>15</v>
          </cell>
        </row>
        <row r="50">
          <cell r="P50">
            <v>43000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row>
        <row r="35">
          <cell r="C35">
            <v>15</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row>
        <row r="35">
          <cell r="C35">
            <v>15</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4">
          <cell r="G14">
            <v>144</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4">
          <cell r="G14">
            <v>144</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 val="FINAL_BILL"/>
      <sheetName val="SP_REP"/>
      <sheetName val="WRKNG_EST"/>
      <sheetName val="COMP_STAT"/>
      <sheetName val="TENDR_ANALY"/>
      <sheetName val="SANC_EST"/>
      <sheetName val="WT_AVG_LEAD"/>
      <sheetName val="w_slip"/>
      <sheetName val="FINAL_BILL1"/>
      <sheetName val="SP_REP1"/>
      <sheetName val="WRKNG_EST1"/>
      <sheetName val="COMP_STAT1"/>
      <sheetName val="TENDR_ANALY1"/>
      <sheetName val="SANC_EST1"/>
      <sheetName val="WT_AVG_LEAD1"/>
      <sheetName val="w_sli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 val="v"/>
      <sheetName val="r"/>
      <sheetName val="Sent NHO"/>
      <sheetName val="MRMECADAMoad_data"/>
      <sheetName val="MRMECADAMoad_data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Cover"/>
      <sheetName val="Letter"/>
      <sheetName val="Report"/>
      <sheetName val="DetEst"/>
      <sheetName val="GenAbs"/>
      <sheetName val="Abs"/>
      <sheetName val="DetAbsAbs"/>
      <sheetName val="Lead"/>
      <sheetName val="WorkSlip"/>
      <sheetName val="BTLeads"/>
      <sheetName val="RMR"/>
      <sheetName val="MRoad data"/>
      <sheetName val="Sheet1"/>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
          <cell r="C6">
            <v>430</v>
          </cell>
        </row>
        <row r="7">
          <cell r="C7">
            <v>560</v>
          </cell>
          <cell r="F7">
            <v>430</v>
          </cell>
        </row>
        <row r="8">
          <cell r="C8">
            <v>690</v>
          </cell>
          <cell r="F8">
            <v>560</v>
          </cell>
        </row>
        <row r="9">
          <cell r="C9">
            <v>845</v>
          </cell>
          <cell r="F9">
            <v>690</v>
          </cell>
        </row>
        <row r="10">
          <cell r="C10">
            <v>830</v>
          </cell>
          <cell r="F10">
            <v>845</v>
          </cell>
        </row>
        <row r="11">
          <cell r="C11">
            <v>500</v>
          </cell>
          <cell r="F11">
            <v>830</v>
          </cell>
        </row>
        <row r="12">
          <cell r="F12">
            <v>500</v>
          </cell>
        </row>
        <row r="13">
          <cell r="I13">
            <v>71</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sheetName val="Letter"/>
      <sheetName val="Report"/>
      <sheetName val="DetEst"/>
      <sheetName val="GenAbs"/>
      <sheetName val="Abs"/>
      <sheetName val="DetAbsAbs"/>
      <sheetName val="Lead"/>
      <sheetName val="WorkSlip"/>
      <sheetName val="BTLeads"/>
      <sheetName val="RMR"/>
      <sheetName val="MRoad data"/>
      <sheetName val="Sheet1"/>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
          <cell r="C6">
            <v>430</v>
          </cell>
        </row>
        <row r="7">
          <cell r="C7">
            <v>560</v>
          </cell>
          <cell r="F7">
            <v>430</v>
          </cell>
        </row>
        <row r="8">
          <cell r="C8">
            <v>690</v>
          </cell>
          <cell r="F8">
            <v>560</v>
          </cell>
        </row>
        <row r="9">
          <cell r="C9">
            <v>845</v>
          </cell>
          <cell r="F9">
            <v>690</v>
          </cell>
        </row>
        <row r="10">
          <cell r="C10">
            <v>830</v>
          </cell>
          <cell r="F10">
            <v>845</v>
          </cell>
        </row>
        <row r="11">
          <cell r="C11">
            <v>500</v>
          </cell>
          <cell r="F11">
            <v>830</v>
          </cell>
        </row>
        <row r="12">
          <cell r="F12">
            <v>500</v>
          </cell>
        </row>
        <row r="13">
          <cell r="I13">
            <v>71</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ross section "/>
      <sheetName val="cover 1"/>
      <sheetName val="Road safety"/>
      <sheetName val="Crust particulars"/>
      <sheetName val="final seignorage"/>
      <sheetName val="lead  "/>
      <sheetName val="gen abs"/>
      <sheetName val="MRoad data"/>
      <sheetName val="Rd abs Est"/>
      <sheetName val=" qty Abstract"/>
      <sheetName val="Cross sections"/>
      <sheetName val="Rd Det Est"/>
      <sheetName val="DetEst"/>
      <sheetName val="WorkSlip"/>
      <sheetName val="BTLeads"/>
      <sheetName val="RMR"/>
      <sheetName val="AS"/>
      <sheetName val="TS"/>
      <sheetName val="Certificates"/>
      <sheetName val="MRATES"/>
      <sheetName val="Sheet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50">
          <cell r="P50">
            <v>36000</v>
          </cell>
        </row>
      </sheetData>
      <sheetData sheetId="23" refreshError="1"/>
      <sheetData sheetId="2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cross section "/>
      <sheetName val="cover 1"/>
      <sheetName val="Road safety"/>
      <sheetName val="Crust particulars"/>
      <sheetName val="final seignorage"/>
      <sheetName val="lead  "/>
      <sheetName val="gen abs"/>
      <sheetName val="MRoad data"/>
      <sheetName val="Rd abs Est"/>
      <sheetName val=" qty Abstract"/>
      <sheetName val="Cross sections"/>
      <sheetName val="Rd Det Est"/>
      <sheetName val="DetEst"/>
      <sheetName val="WorkSlip"/>
      <sheetName val="BTLeads"/>
      <sheetName val="RMR"/>
      <sheetName val="AS"/>
      <sheetName val="TS"/>
      <sheetName val="Certificates"/>
      <sheetName val="MRATES"/>
      <sheetName val="Sheet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6">
          <cell r="J6">
            <v>532</v>
          </cell>
        </row>
        <row r="13">
          <cell r="G13">
            <v>95</v>
          </cell>
          <cell r="M13">
            <v>456</v>
          </cell>
        </row>
        <row r="14">
          <cell r="M14">
            <v>419</v>
          </cell>
        </row>
        <row r="15">
          <cell r="G15">
            <v>164</v>
          </cell>
        </row>
        <row r="16">
          <cell r="G16">
            <v>46</v>
          </cell>
        </row>
        <row r="17">
          <cell r="G17">
            <v>53</v>
          </cell>
        </row>
        <row r="50">
          <cell r="P50">
            <v>36000</v>
          </cell>
        </row>
      </sheetData>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Data for UGD"/>
      <sheetName val="sewer data modi"/>
      <sheetName val="sewer data"/>
      <sheetName val="Data"/>
      <sheetName val="Data for UGD (2)"/>
      <sheetName val="Data_for_UGD"/>
      <sheetName val="sewer_data_modi"/>
      <sheetName val="sewer_data"/>
      <sheetName val="Data_for_UGD_(2)"/>
      <sheetName val="Sheet1"/>
      <sheetName val="HDPE"/>
      <sheetName val="DI"/>
      <sheetName val="pvc"/>
      <sheetName val="hdpe_basic"/>
      <sheetName val="pvc_basic"/>
      <sheetName val="DATA_PRG"/>
      <sheetName val="Lookup"/>
      <sheetName val="Labour"/>
      <sheetName val="Material"/>
      <sheetName val="Plant &amp;  Machinery"/>
      <sheetName val="MRoad data"/>
      <sheetName val="r"/>
      <sheetName val="RMR"/>
      <sheetName val="abs road"/>
      <sheetName val="Road data"/>
      <sheetName val="Leads"/>
      <sheetName val="maya"/>
      <sheetName val="C-data"/>
      <sheetName val="rdamdata"/>
      <sheetName val="lead-st"/>
      <sheetName val="MRATES"/>
      <sheetName val="quarry"/>
      <sheetName val="Lead statement"/>
      <sheetName val="Buildings"/>
      <sheetName val="Hire"/>
      <sheetName val="Conveyance"/>
      <sheetName val="sand"/>
      <sheetName val="Rates 2008-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Specn.,"/>
      <sheetName val="Estimate "/>
      <sheetName val="Seignarages"/>
      <sheetName val="COMP"/>
      <sheetName val="12mm"/>
      <sheetName val="40mm"/>
      <sheetName val="Sheet3"/>
      <sheetName val="Eligi "/>
      <sheetName val="DATA_ENTRY"/>
      <sheetName val="GA"/>
      <sheetName val="Estimate"/>
      <sheetName val="DetEst"/>
      <sheetName val="Lead"/>
      <sheetName val="WorkSlip"/>
      <sheetName val="BTLeads"/>
      <sheetName val="RMR12"/>
      <sheetName val="MRoad data"/>
      <sheetName val="AS"/>
      <sheetName val="TS"/>
      <sheetName val="Certificates"/>
      <sheetName val="MRATES"/>
      <sheetName val="Road Safety items"/>
      <sheetName val="Data"/>
      <sheetName val="Data 2"/>
      <sheetName val="Lead "/>
      <sheetName val="RMR "/>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24"/>
      <sheetData sheetId="25"/>
      <sheetData sheetId="26"/>
      <sheetData sheetId="27"/>
      <sheetData sheetId="28"/>
      <sheetData sheetId="2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 (2)"/>
      <sheetName val="Lead MC rd"/>
      <sheetName val="DATA_ENTRY"/>
      <sheetName val="Cover"/>
      <sheetName val="GA"/>
      <sheetName val="GA (2)"/>
      <sheetName val="spec (3)"/>
      <sheetName val="DEA (3)"/>
      <sheetName val="Estimate"/>
      <sheetName val="LEAD NK rd"/>
      <sheetName val="DetEst"/>
      <sheetName val="LEAD FBA"/>
      <sheetName val="WorkSlip"/>
      <sheetName val="BTLeads"/>
      <sheetName val="RMR"/>
      <sheetName val="Seignarages"/>
      <sheetName val="MRoad data"/>
      <sheetName val="AS"/>
      <sheetName val="TS"/>
      <sheetName val="Certificates"/>
      <sheetName val="MRATES"/>
      <sheetName val="Sheet3"/>
      <sheetName val="Road Safety items"/>
      <sheetName val="Sheet1"/>
      <sheetName val="Sheet2"/>
      <sheetName val="mmts"/>
    </sheetNames>
    <sheetDataSet>
      <sheetData sheetId="0"/>
      <sheetData sheetId="1"/>
      <sheetData sheetId="2"/>
      <sheetData sheetId="3"/>
      <sheetData sheetId="4"/>
      <sheetData sheetId="5"/>
      <sheetData sheetId="6"/>
      <sheetData sheetId="7"/>
      <sheetData sheetId="8">
        <row r="19">
          <cell r="A19" t="str">
            <v>Asst. Executive Engineer</v>
          </cell>
        </row>
      </sheetData>
      <sheetData sheetId="9">
        <row r="29">
          <cell r="J29" t="str">
            <v xml:space="preserve">Dy. Executive Engineer </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37">
          <cell r="C37">
            <v>10</v>
          </cell>
        </row>
      </sheetData>
      <sheetData sheetId="23"/>
      <sheetData sheetId="24"/>
      <sheetData sheetId="25"/>
      <sheetData sheetId="26"/>
      <sheetData sheetId="2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Specn.,"/>
      <sheetName val="Estimate "/>
      <sheetName val="Seignarages"/>
      <sheetName val="COMP"/>
      <sheetName val="12mm"/>
      <sheetName val="40mm"/>
      <sheetName val="Sheet3"/>
      <sheetName val="Eligi "/>
      <sheetName val="DATA_ENTRY"/>
      <sheetName val="GA"/>
      <sheetName val="Estimate"/>
      <sheetName val="DetEst"/>
      <sheetName val="Lead"/>
      <sheetName val="WorkSlip"/>
      <sheetName val="BTLeads"/>
      <sheetName val="RMR12"/>
      <sheetName val="MRoad data"/>
      <sheetName val="AS"/>
      <sheetName val="TS"/>
      <sheetName val="Certificates"/>
      <sheetName val="MRATES"/>
      <sheetName val="Road Safety items"/>
      <sheetName val="Data"/>
      <sheetName val="Data 2"/>
      <sheetName val="Lead "/>
      <sheetName val="RMR "/>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7">
          <cell r="J7">
            <v>506.4</v>
          </cell>
        </row>
        <row r="8">
          <cell r="J8">
            <v>659.2</v>
          </cell>
          <cell r="M8">
            <v>480</v>
          </cell>
        </row>
        <row r="9">
          <cell r="J9">
            <v>782.4</v>
          </cell>
          <cell r="M9">
            <v>624.75</v>
          </cell>
        </row>
        <row r="10">
          <cell r="J10">
            <v>986.4</v>
          </cell>
          <cell r="M10">
            <v>742.85</v>
          </cell>
        </row>
        <row r="11">
          <cell r="J11">
            <v>947.2</v>
          </cell>
          <cell r="M11">
            <v>937.15</v>
          </cell>
        </row>
        <row r="12">
          <cell r="J12">
            <v>590.4</v>
          </cell>
          <cell r="M12">
            <v>899.05</v>
          </cell>
        </row>
        <row r="13">
          <cell r="M13">
            <v>560</v>
          </cell>
        </row>
        <row r="14">
          <cell r="G14">
            <v>90.5</v>
          </cell>
          <cell r="M14">
            <v>434.3</v>
          </cell>
        </row>
        <row r="15">
          <cell r="G15">
            <v>138</v>
          </cell>
          <cell r="M15">
            <v>399.05</v>
          </cell>
        </row>
        <row r="16">
          <cell r="G16">
            <v>156</v>
          </cell>
        </row>
        <row r="17">
          <cell r="G17">
            <v>43.8</v>
          </cell>
        </row>
        <row r="18">
          <cell r="G18">
            <v>50.5</v>
          </cell>
        </row>
        <row r="36">
          <cell r="C36">
            <v>4.6150000000000002</v>
          </cell>
        </row>
        <row r="51">
          <cell r="P51">
            <v>33050.85</v>
          </cell>
        </row>
      </sheetData>
      <sheetData sheetId="24"/>
      <sheetData sheetId="25"/>
      <sheetData sheetId="26"/>
      <sheetData sheetId="27"/>
      <sheetData sheetId="28"/>
      <sheetData sheetId="2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Seignarages"/>
      <sheetName val="title"/>
      <sheetName val="spec"/>
      <sheetName val="DATA_ENTRY"/>
      <sheetName val="Letter"/>
      <sheetName val="Report"/>
      <sheetName val="Cover"/>
      <sheetName val="GenAbs"/>
      <sheetName val="est"/>
      <sheetName val="DetAbsAbs"/>
      <sheetName val="DetEst"/>
      <sheetName val="WorkSlip"/>
      <sheetName val="BTLeads"/>
      <sheetName val="lead"/>
      <sheetName val="RMR"/>
      <sheetName val="MRoad data"/>
      <sheetName val="Certificates"/>
      <sheetName val="MRATES"/>
      <sheetName val="MRATES "/>
      <sheetName val="drg"/>
      <sheetName val="drg (2)"/>
      <sheetName val="Sheet1"/>
      <sheetName val="Q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row>
        <row r="35">
          <cell r="C35">
            <v>15</v>
          </cell>
        </row>
        <row r="50">
          <cell r="P50">
            <v>45000</v>
          </cell>
        </row>
      </sheetData>
      <sheetData sheetId="20"/>
      <sheetData sheetId="21"/>
      <sheetData sheetId="22"/>
      <sheetData sheetId="23"/>
      <sheetData sheetId="24"/>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Cover (2)"/>
      <sheetName val="GenAbs (2)"/>
      <sheetName val="DET CC"/>
      <sheetName val="Wall Det"/>
      <sheetName val="CC data"/>
      <sheetName val="Seinarage"/>
      <sheetName val="DetEst"/>
      <sheetName val="Lead"/>
      <sheetName val="WorkSlip"/>
      <sheetName val="BTLeads"/>
      <sheetName val="PP LEAD"/>
      <sheetName val="Quarry map"/>
      <sheetName val="RMR"/>
      <sheetName val="MRoad data"/>
      <sheetName val="BTLeads (2)"/>
      <sheetName val="RC"/>
      <sheetName val="D C.S. (3)"/>
      <sheetName val="DRG"/>
      <sheetName val="Strip Plan"/>
      <sheetName val="CBR"/>
      <sheetName val="Certificate (2)"/>
      <sheetName val="certificate"/>
      <sheetName val="photos "/>
      <sheetName val="De Est"/>
      <sheetName val="Abs Est"/>
      <sheetName val="seignorage"/>
      <sheetName val="Certificates"/>
      <sheetName val="MRATES"/>
      <sheetName val="Road data"/>
      <sheetName val="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6">
          <cell r="J6">
            <v>532</v>
          </cell>
        </row>
        <row r="7">
          <cell r="J7">
            <v>692</v>
          </cell>
          <cell r="M7">
            <v>504</v>
          </cell>
        </row>
        <row r="8">
          <cell r="G8">
            <v>462</v>
          </cell>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cell r="J17">
            <v>74</v>
          </cell>
        </row>
        <row r="18">
          <cell r="J18">
            <v>70</v>
          </cell>
        </row>
        <row r="32">
          <cell r="K32">
            <v>0</v>
          </cell>
        </row>
        <row r="33">
          <cell r="K33">
            <v>0</v>
          </cell>
        </row>
        <row r="34">
          <cell r="K34">
            <v>0</v>
          </cell>
        </row>
        <row r="35">
          <cell r="C35">
            <v>15</v>
          </cell>
        </row>
        <row r="37">
          <cell r="C37">
            <v>0</v>
          </cell>
        </row>
        <row r="50">
          <cell r="P50">
            <v>45000</v>
          </cell>
        </row>
        <row r="52">
          <cell r="P52">
            <v>70</v>
          </cell>
        </row>
      </sheetData>
      <sheetData sheetId="36" refreshError="1"/>
      <sheetData sheetId="37" refreshError="1"/>
      <sheetData sheetId="3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eignarages"/>
      <sheetName val="title"/>
      <sheetName val="spec"/>
      <sheetName val="DATA_ENTRY"/>
      <sheetName val="Letter"/>
      <sheetName val="Report"/>
      <sheetName val="Cover"/>
      <sheetName val="GenAbs"/>
      <sheetName val="est"/>
      <sheetName val="DetAbsAbs"/>
      <sheetName val="DetEst"/>
      <sheetName val="WorkSlip"/>
      <sheetName val="BTLeads"/>
      <sheetName val="lead"/>
      <sheetName val="RMR"/>
      <sheetName val="MRoad data"/>
      <sheetName val="Certificates"/>
      <sheetName val="MRATES"/>
      <sheetName val="MRATES "/>
      <sheetName val="drg"/>
      <sheetName val="drg (2)"/>
      <sheetName val="Sheet1"/>
      <sheetName val="Q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6">
          <cell r="J6">
            <v>532</v>
          </cell>
        </row>
        <row r="13">
          <cell r="G13">
            <v>95</v>
          </cell>
          <cell r="M13">
            <v>456</v>
          </cell>
        </row>
        <row r="14">
          <cell r="M14">
            <v>419</v>
          </cell>
        </row>
        <row r="15">
          <cell r="G15">
            <v>164</v>
          </cell>
        </row>
        <row r="16">
          <cell r="G16">
            <v>42</v>
          </cell>
        </row>
        <row r="17">
          <cell r="G17">
            <v>48</v>
          </cell>
        </row>
        <row r="35">
          <cell r="C35">
            <v>15</v>
          </cell>
        </row>
        <row r="50">
          <cell r="P50">
            <v>45000</v>
          </cell>
        </row>
      </sheetData>
      <sheetData sheetId="20"/>
      <sheetData sheetId="21"/>
      <sheetData sheetId="22"/>
      <sheetData sheetId="23"/>
      <sheetData sheetId="24"/>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Road data"/>
      <sheetName val="data existing_do not delete"/>
      <sheetName val="AoR Finishing"/>
      <sheetName val="Lead statement"/>
      <sheetName val="DATA_PRG"/>
      <sheetName val="MRoad data(BRDGE)"/>
      <sheetName val="Plant &amp;  Machinery"/>
      <sheetName val="Labour"/>
      <sheetName val="Material"/>
      <sheetName val="Road Detail Est."/>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ow r="6">
          <cell r="G6">
            <v>103</v>
          </cell>
          <cell r="J6">
            <v>532</v>
          </cell>
          <cell r="M6">
            <v>308</v>
          </cell>
        </row>
        <row r="7">
          <cell r="J7">
            <v>692</v>
          </cell>
          <cell r="M7">
            <v>504</v>
          </cell>
        </row>
        <row r="8">
          <cell r="J8">
            <v>822</v>
          </cell>
          <cell r="M8">
            <v>656</v>
          </cell>
        </row>
        <row r="9">
          <cell r="J9">
            <v>1036</v>
          </cell>
          <cell r="M9">
            <v>780</v>
          </cell>
        </row>
        <row r="10">
          <cell r="J10">
            <v>994</v>
          </cell>
          <cell r="M10">
            <v>984</v>
          </cell>
          <cell r="X10">
            <v>105</v>
          </cell>
          <cell r="AD10">
            <v>52.5</v>
          </cell>
        </row>
        <row r="11">
          <cell r="J11">
            <v>620</v>
          </cell>
          <cell r="M11">
            <v>944</v>
          </cell>
          <cell r="X11">
            <v>15.9</v>
          </cell>
        </row>
        <row r="12">
          <cell r="M12">
            <v>588</v>
          </cell>
        </row>
        <row r="13">
          <cell r="G13">
            <v>95</v>
          </cell>
          <cell r="M13">
            <v>456</v>
          </cell>
        </row>
        <row r="14">
          <cell r="G14">
            <v>144</v>
          </cell>
          <cell r="M14">
            <v>419</v>
          </cell>
        </row>
        <row r="15">
          <cell r="G15">
            <v>164</v>
          </cell>
        </row>
        <row r="16">
          <cell r="G16">
            <v>42</v>
          </cell>
        </row>
        <row r="17">
          <cell r="G17">
            <v>48</v>
          </cell>
        </row>
        <row r="35">
          <cell r="C35">
            <v>15</v>
          </cell>
        </row>
        <row r="50">
          <cell r="P50">
            <v>43000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M14">
            <v>419</v>
          </cell>
        </row>
        <row r="15">
          <cell r="G15">
            <v>164</v>
          </cell>
        </row>
        <row r="16">
          <cell r="G16">
            <v>42</v>
          </cell>
        </row>
        <row r="17">
          <cell r="G17">
            <v>48</v>
          </cell>
        </row>
        <row r="35">
          <cell r="C35">
            <v>15</v>
          </cell>
        </row>
        <row r="50">
          <cell r="P50">
            <v>43000</v>
          </cell>
        </row>
      </sheetData>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J6">
            <v>532</v>
          </cell>
          <cell r="M6">
            <v>308</v>
          </cell>
        </row>
        <row r="7">
          <cell r="G7">
            <v>606</v>
          </cell>
          <cell r="J7">
            <v>692</v>
          </cell>
          <cell r="M7">
            <v>504</v>
          </cell>
        </row>
        <row r="8">
          <cell r="G8">
            <v>462</v>
          </cell>
          <cell r="J8">
            <v>822</v>
          </cell>
          <cell r="M8">
            <v>656</v>
          </cell>
        </row>
        <row r="9">
          <cell r="G9">
            <v>342</v>
          </cell>
          <cell r="J9">
            <v>1036</v>
          </cell>
          <cell r="M9">
            <v>780</v>
          </cell>
        </row>
        <row r="10">
          <cell r="G10">
            <v>262</v>
          </cell>
          <cell r="J10">
            <v>994</v>
          </cell>
          <cell r="M10">
            <v>984</v>
          </cell>
          <cell r="X10">
            <v>105</v>
          </cell>
          <cell r="AD10">
            <v>52.5</v>
          </cell>
        </row>
        <row r="11">
          <cell r="G11">
            <v>252</v>
          </cell>
          <cell r="J11">
            <v>620</v>
          </cell>
          <cell r="M11">
            <v>944</v>
          </cell>
          <cell r="X11">
            <v>15.9</v>
          </cell>
          <cell r="AD11">
            <v>15.9</v>
          </cell>
        </row>
        <row r="12">
          <cell r="G12">
            <v>30</v>
          </cell>
          <cell r="M12">
            <v>588</v>
          </cell>
        </row>
        <row r="13">
          <cell r="G13">
            <v>95</v>
          </cell>
          <cell r="M13">
            <v>456</v>
          </cell>
        </row>
        <row r="14">
          <cell r="G14">
            <v>144</v>
          </cell>
          <cell r="M14">
            <v>419</v>
          </cell>
        </row>
        <row r="15">
          <cell r="G15">
            <v>164</v>
          </cell>
        </row>
        <row r="16">
          <cell r="G16">
            <v>42</v>
          </cell>
          <cell r="J16">
            <v>70</v>
          </cell>
        </row>
        <row r="17">
          <cell r="G17">
            <v>48</v>
          </cell>
          <cell r="J17">
            <v>74</v>
          </cell>
          <cell r="M17">
            <v>340</v>
          </cell>
        </row>
        <row r="18">
          <cell r="J18">
            <v>70</v>
          </cell>
        </row>
        <row r="30">
          <cell r="H30">
            <v>0</v>
          </cell>
        </row>
        <row r="32">
          <cell r="H32">
            <v>0</v>
          </cell>
          <cell r="K32">
            <v>0</v>
          </cell>
        </row>
        <row r="33">
          <cell r="K33">
            <v>0</v>
          </cell>
        </row>
        <row r="34">
          <cell r="H34">
            <v>0</v>
          </cell>
          <cell r="K34">
            <v>0</v>
          </cell>
        </row>
        <row r="35">
          <cell r="C35">
            <v>15</v>
          </cell>
        </row>
        <row r="37">
          <cell r="C37">
            <v>0</v>
          </cell>
        </row>
        <row r="48">
          <cell r="P48">
            <v>4400</v>
          </cell>
        </row>
        <row r="49">
          <cell r="P49">
            <v>47000</v>
          </cell>
        </row>
        <row r="50">
          <cell r="P50">
            <v>43000</v>
          </cell>
        </row>
        <row r="51">
          <cell r="P51">
            <v>30200</v>
          </cell>
        </row>
        <row r="52">
          <cell r="P52">
            <v>70</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ata"/>
      <sheetName val="Road Detail Est."/>
      <sheetName val="mlead"/>
      <sheetName val="RMR"/>
      <sheetName val="MRMECADAMoad data"/>
    </sheetNames>
    <sheetDataSet>
      <sheetData sheetId="0" refreshError="1"/>
      <sheetData sheetId="1" refreshError="1"/>
      <sheetData sheetId="2" refreshError="1"/>
      <sheetData sheetId="3" refreshError="1"/>
      <sheetData sheetId="4" refreshError="1"/>
      <sheetData sheetId="5" refreshError="1"/>
      <sheetData sheetId="6" refreshError="1">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S-Small"/>
      <sheetName val="Cover (2)"/>
      <sheetName val="Map"/>
      <sheetName val="Leads"/>
      <sheetName val="Certificate"/>
      <sheetName val="Spec"/>
      <sheetName val="G Abs"/>
      <sheetName val="Est"/>
      <sheetName val="RMR"/>
      <sheetName val="BTLeads"/>
      <sheetName val="MRoad data"/>
      <sheetName val="Seignarages"/>
      <sheetName val="DATA_ENTRY"/>
      <sheetName val="DetEst"/>
      <sheetName val="WorkSlip"/>
      <sheetName val="MRATES"/>
      <sheetName val="Shee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34000</v>
          </cell>
        </row>
      </sheetData>
      <sheetData sheetId="18"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S-Small"/>
      <sheetName val="Cover (2)"/>
      <sheetName val="Map"/>
      <sheetName val="Leads"/>
      <sheetName val="Certificate"/>
      <sheetName val="Spec"/>
      <sheetName val="G Abs"/>
      <sheetName val="Est"/>
      <sheetName val="RMR"/>
      <sheetName val="BTLeads"/>
      <sheetName val="MRoad data"/>
      <sheetName val="Seignarages"/>
      <sheetName val="DATA_ENTRY"/>
      <sheetName val="DetEst"/>
      <sheetName val="WorkSlip"/>
      <sheetName val="MRATES"/>
      <sheetName val="Sheet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ow r="6">
          <cell r="J6">
            <v>532</v>
          </cell>
        </row>
        <row r="13">
          <cell r="G13">
            <v>95</v>
          </cell>
          <cell r="M13">
            <v>456</v>
          </cell>
        </row>
        <row r="14">
          <cell r="M14">
            <v>419</v>
          </cell>
        </row>
        <row r="15">
          <cell r="G15">
            <v>164</v>
          </cell>
        </row>
        <row r="16">
          <cell r="G16">
            <v>46</v>
          </cell>
        </row>
        <row r="17">
          <cell r="G17">
            <v>53</v>
          </cell>
        </row>
        <row r="35">
          <cell r="C35">
            <v>4.6150000000000002</v>
          </cell>
        </row>
        <row r="50">
          <cell r="P50">
            <v>34000</v>
          </cell>
        </row>
      </sheetData>
      <sheetData sheetId="1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Cover"/>
      <sheetName val="RMR"/>
      <sheetName val="Abs"/>
    </sheetNames>
    <sheetDataSet>
      <sheetData sheetId="0" refreshError="1"/>
      <sheetData sheetId="1" refreshError="1"/>
      <sheetData sheetId="2" refreshError="1"/>
      <sheetData sheetId="3" refreshError="1"/>
      <sheetData sheetId="4" refreshError="1"/>
      <sheetData sheetId="5" refreshError="1"/>
      <sheetData sheetId="6" refreshError="1">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row>
        <row r="35">
          <cell r="C35">
            <v>15</v>
          </cell>
        </row>
        <row r="50">
          <cell r="P50">
            <v>43000</v>
          </cell>
        </row>
      </sheetData>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com st PM"/>
      <sheetName val="GM"/>
      <sheetName val="comst GM"/>
      <sheetName val="eweljlt"/>
      <sheetName val="pvc_basic"/>
      <sheetName val="pvc"/>
      <sheetName val="hdpe_basic"/>
      <sheetName val="HDPE"/>
      <sheetName val="DI"/>
      <sheetName val="CI"/>
      <sheetName val="G.R.P"/>
      <sheetName val="Material"/>
      <sheetName val="Plant &amp;  Machinery"/>
      <sheetName val="lead"/>
      <sheetName val="Rates 2008-09"/>
      <sheetName val="wordsdata"/>
      <sheetName val="v"/>
      <sheetName val="m"/>
      <sheetName val="RateAnalysis"/>
      <sheetName val="b asic rates"/>
      <sheetName val="BTR (2)"/>
    </sheetNames>
    <sheetDataSet>
      <sheetData sheetId="0"/>
      <sheetData sheetId="1"/>
      <sheetData sheetId="2"/>
      <sheetData sheetId="3"/>
      <sheetData sheetId="4"/>
      <sheetData sheetId="5" refreshError="1">
        <row r="14">
          <cell r="G14">
            <v>35.35</v>
          </cell>
        </row>
        <row r="15">
          <cell r="G15">
            <v>49.78</v>
          </cell>
        </row>
        <row r="16">
          <cell r="G16">
            <v>72</v>
          </cell>
        </row>
        <row r="17">
          <cell r="G17">
            <v>93.9</v>
          </cell>
        </row>
        <row r="18">
          <cell r="G18">
            <v>117.01</v>
          </cell>
        </row>
        <row r="19">
          <cell r="G19">
            <v>154.61000000000001</v>
          </cell>
        </row>
        <row r="20">
          <cell r="G20">
            <v>197.16</v>
          </cell>
        </row>
        <row r="27">
          <cell r="G27">
            <v>35.159999999999997</v>
          </cell>
        </row>
        <row r="28">
          <cell r="G28">
            <v>49.04</v>
          </cell>
        </row>
        <row r="29">
          <cell r="G29">
            <v>70.27</v>
          </cell>
        </row>
        <row r="30">
          <cell r="G30">
            <v>102</v>
          </cell>
        </row>
        <row r="31">
          <cell r="G31">
            <v>128.19</v>
          </cell>
        </row>
        <row r="32">
          <cell r="G32">
            <v>167.11</v>
          </cell>
        </row>
        <row r="33">
          <cell r="G33">
            <v>217.34</v>
          </cell>
        </row>
        <row r="34">
          <cell r="G34">
            <v>281.33999999999997</v>
          </cell>
        </row>
        <row r="35">
          <cell r="G35">
            <v>340.32</v>
          </cell>
        </row>
        <row r="41">
          <cell r="G41">
            <v>54.3</v>
          </cell>
        </row>
        <row r="42">
          <cell r="G42">
            <v>77.55</v>
          </cell>
        </row>
        <row r="44">
          <cell r="G44">
            <v>165.03</v>
          </cell>
        </row>
        <row r="45">
          <cell r="G45">
            <v>216.24</v>
          </cell>
        </row>
        <row r="46">
          <cell r="G46">
            <v>265.97000000000003</v>
          </cell>
        </row>
      </sheetData>
      <sheetData sheetId="6" refreshError="1">
        <row r="31">
          <cell r="D31">
            <v>91.08</v>
          </cell>
          <cell r="E31">
            <v>107.35</v>
          </cell>
          <cell r="F31">
            <v>133.26</v>
          </cell>
          <cell r="G31">
            <v>158.58000000000001</v>
          </cell>
          <cell r="H31">
            <v>185.06</v>
          </cell>
          <cell r="I31">
            <v>236.46</v>
          </cell>
          <cell r="J31">
            <v>285.23</v>
          </cell>
        </row>
        <row r="46">
          <cell r="C46">
            <v>90.35</v>
          </cell>
          <cell r="D46">
            <v>106.67</v>
          </cell>
          <cell r="E46">
            <v>130.63999999999999</v>
          </cell>
          <cell r="F46">
            <v>167.37</v>
          </cell>
          <cell r="G46">
            <v>197.57</v>
          </cell>
          <cell r="H46">
            <v>242.04</v>
          </cell>
          <cell r="I46">
            <v>307.83</v>
          </cell>
          <cell r="J46">
            <v>380.99</v>
          </cell>
          <cell r="K46">
            <v>448.54</v>
          </cell>
        </row>
        <row r="61">
          <cell r="C61">
            <v>112.12</v>
          </cell>
          <cell r="D61">
            <v>135.81</v>
          </cell>
          <cell r="E61">
            <v>171.19</v>
          </cell>
          <cell r="F61">
            <v>232.15</v>
          </cell>
          <cell r="H61">
            <v>343.32</v>
          </cell>
        </row>
      </sheetData>
      <sheetData sheetId="7" refreshError="1">
        <row r="14">
          <cell r="G14">
            <v>40.78</v>
          </cell>
        </row>
        <row r="37">
          <cell r="G37">
            <v>730.74</v>
          </cell>
        </row>
        <row r="38">
          <cell r="G38">
            <v>899.42</v>
          </cell>
        </row>
        <row r="39">
          <cell r="G39">
            <v>1127.6099999999999</v>
          </cell>
        </row>
        <row r="40">
          <cell r="G40">
            <v>1430.04</v>
          </cell>
        </row>
      </sheetData>
      <sheetData sheetId="8" refreshError="1">
        <row r="16">
          <cell r="C16">
            <v>73.2</v>
          </cell>
        </row>
        <row r="30">
          <cell r="L30">
            <v>887.49</v>
          </cell>
          <cell r="M30">
            <v>1081.68</v>
          </cell>
          <cell r="N30">
            <v>1343.94</v>
          </cell>
          <cell r="O30">
            <v>1690.77</v>
          </cell>
        </row>
      </sheetData>
      <sheetData sheetId="9" refreshError="1">
        <row r="37">
          <cell r="C37">
            <v>678.83</v>
          </cell>
          <cell r="D37">
            <v>960.38</v>
          </cell>
          <cell r="F37">
            <v>1844.87</v>
          </cell>
          <cell r="G37">
            <v>2369.41</v>
          </cell>
        </row>
      </sheetData>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 val="FINAL_BILL"/>
      <sheetName val="SP_REP"/>
      <sheetName val="WRKNG_EST"/>
      <sheetName val="COMP_STAT"/>
      <sheetName val="TENDR_ANALY"/>
      <sheetName val="SANC_EST"/>
      <sheetName val="WT_AVG_LEAD"/>
      <sheetName val="w_slip"/>
      <sheetName val="FINAL_BILL1"/>
      <sheetName val="SP_REP1"/>
      <sheetName val="WRKNG_EST1"/>
      <sheetName val="COMP_STAT1"/>
      <sheetName val="TENDR_ANALY1"/>
      <sheetName val="SANC_EST1"/>
      <sheetName val="WT_AVG_LEAD1"/>
      <sheetName val="w_sli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8">
          <cell r="F8">
            <v>145</v>
          </cell>
        </row>
        <row r="17">
          <cell r="F17">
            <v>219.8</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etail Est."/>
      <sheetName val="Road data"/>
      <sheetName val="mlead"/>
      <sheetName val="abs road"/>
      <sheetName val="R_Det"/>
      <sheetName val="coverpage"/>
      <sheetName val="RMR"/>
    </sheetNames>
    <sheetDataSet>
      <sheetData sheetId="0" refreshError="1"/>
      <sheetData sheetId="1" refreshError="1"/>
      <sheetData sheetId="2" refreshError="1"/>
      <sheetData sheetId="3" refreshError="1"/>
      <sheetData sheetId="4" refreshError="1"/>
      <sheetData sheetId="5" refreshError="1"/>
      <sheetData sheetId="6" refreshError="1">
        <row r="8">
          <cell r="C8">
            <v>330</v>
          </cell>
          <cell r="F8">
            <v>180</v>
          </cell>
          <cell r="I8">
            <v>48</v>
          </cell>
          <cell r="Q8">
            <v>11.1</v>
          </cell>
          <cell r="V8">
            <v>8.6999999999999993</v>
          </cell>
        </row>
        <row r="9">
          <cell r="C9">
            <v>430</v>
          </cell>
          <cell r="F9">
            <v>330</v>
          </cell>
          <cell r="I9">
            <v>89</v>
          </cell>
          <cell r="Q9">
            <v>7.6</v>
          </cell>
          <cell r="V9">
            <v>7.2</v>
          </cell>
        </row>
        <row r="10">
          <cell r="C10">
            <v>530</v>
          </cell>
          <cell r="F10">
            <v>430</v>
          </cell>
          <cell r="I10">
            <v>39</v>
          </cell>
          <cell r="Q10">
            <v>7.6</v>
          </cell>
          <cell r="V10">
            <v>4.5999999999999996</v>
          </cell>
        </row>
        <row r="11">
          <cell r="C11">
            <v>650</v>
          </cell>
          <cell r="F11">
            <v>530</v>
          </cell>
        </row>
        <row r="12">
          <cell r="C12">
            <v>640</v>
          </cell>
          <cell r="F12">
            <v>650</v>
          </cell>
        </row>
        <row r="13">
          <cell r="C13">
            <v>385</v>
          </cell>
          <cell r="F13">
            <v>640</v>
          </cell>
        </row>
        <row r="14">
          <cell r="F14">
            <v>385</v>
          </cell>
        </row>
        <row r="15">
          <cell r="I15">
            <v>190</v>
          </cell>
        </row>
        <row r="16">
          <cell r="I16">
            <v>135</v>
          </cell>
        </row>
        <row r="17">
          <cell r="I17">
            <v>20</v>
          </cell>
        </row>
        <row r="18">
          <cell r="C18">
            <v>60</v>
          </cell>
        </row>
        <row r="19">
          <cell r="I19">
            <v>62</v>
          </cell>
        </row>
        <row r="35">
          <cell r="C35">
            <v>45</v>
          </cell>
        </row>
        <row r="37">
          <cell r="C37">
            <v>36</v>
          </cell>
        </row>
        <row r="39">
          <cell r="C39">
            <v>20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com st PM"/>
      <sheetName val="GM"/>
      <sheetName val="comst GM"/>
      <sheetName val="eweljlt"/>
      <sheetName val="pvc_basic"/>
      <sheetName val="pvc"/>
      <sheetName val="hdpe_basic"/>
      <sheetName val="HDPE"/>
      <sheetName val="DI"/>
      <sheetName val="CI"/>
      <sheetName val="G.R.P"/>
      <sheetName val="com_st_PM"/>
      <sheetName val="comst_GM"/>
      <sheetName val="G_R_P"/>
      <sheetName val="DATA"/>
      <sheetName val="v"/>
      <sheetName val="r"/>
      <sheetName val="Sheet1"/>
      <sheetName val="lead-st"/>
      <sheetName val="rdamdata"/>
      <sheetName val="Lead statement"/>
      <sheetName val="DATA_PRG"/>
      <sheetName val="Lead"/>
      <sheetName val="leads"/>
      <sheetName val="final abstract"/>
      <sheetName val="Labour"/>
      <sheetName val="Material"/>
      <sheetName val="Plant &amp;  Machinery"/>
      <sheetName val="detls"/>
      <sheetName val="p&amp;m"/>
      <sheetName val="RMR"/>
      <sheetName val="maya"/>
      <sheetName val="Specification report"/>
      <sheetName val="Summary"/>
      <sheetName val="C-data"/>
      <sheetName val="sand"/>
      <sheetName val="DATA-BASE"/>
      <sheetName val="DATA-ABSTRACT"/>
      <sheetName val="Common "/>
      <sheetName val="Data.F8.BTR"/>
      <sheetName val="com_st_PM1"/>
      <sheetName val="comst_GM1"/>
      <sheetName val="G_R_P1"/>
      <sheetName val="Lead_statement"/>
      <sheetName val="final_abstract"/>
      <sheetName val="Plant_&amp;__Machinery"/>
      <sheetName val="Specification_report"/>
      <sheetName val="Common_"/>
      <sheetName val="Data_F8_BTR"/>
      <sheetName val="com_st_PM2"/>
      <sheetName val="comst_GM2"/>
      <sheetName val="G_R_P2"/>
      <sheetName val="Lead_statement1"/>
      <sheetName val="final_abstract1"/>
      <sheetName val="Plant_&amp;__Machinery1"/>
      <sheetName val="Specification_report1"/>
    </sheetNames>
    <sheetDataSet>
      <sheetData sheetId="0" refreshError="1"/>
      <sheetData sheetId="1" refreshError="1"/>
      <sheetData sheetId="2" refreshError="1"/>
      <sheetData sheetId="3" refreshError="1"/>
      <sheetData sheetId="4" refreshError="1"/>
      <sheetData sheetId="5" refreshError="1"/>
      <sheetData sheetId="6" refreshError="1">
        <row r="31">
          <cell r="D31">
            <v>91.08</v>
          </cell>
          <cell r="E31">
            <v>107.35</v>
          </cell>
          <cell r="F31">
            <v>133.26</v>
          </cell>
          <cell r="G31">
            <v>158.58000000000001</v>
          </cell>
          <cell r="H31">
            <v>185.06</v>
          </cell>
          <cell r="I31">
            <v>236.46</v>
          </cell>
          <cell r="J31">
            <v>285.23</v>
          </cell>
        </row>
        <row r="46">
          <cell r="C46">
            <v>90.35</v>
          </cell>
          <cell r="D46">
            <v>106.67</v>
          </cell>
          <cell r="E46">
            <v>130.63999999999999</v>
          </cell>
          <cell r="F46">
            <v>167.37</v>
          </cell>
          <cell r="G46">
            <v>197.57</v>
          </cell>
          <cell r="H46">
            <v>242.04</v>
          </cell>
          <cell r="I46">
            <v>307.83</v>
          </cell>
          <cell r="J46">
            <v>380.99</v>
          </cell>
          <cell r="K46">
            <v>448.54</v>
          </cell>
        </row>
        <row r="61">
          <cell r="C61">
            <v>112.12</v>
          </cell>
          <cell r="D61">
            <v>135.81</v>
          </cell>
          <cell r="E61">
            <v>171.19</v>
          </cell>
          <cell r="F61">
            <v>232.15</v>
          </cell>
          <cell r="H61">
            <v>343.32</v>
          </cell>
        </row>
      </sheetData>
      <sheetData sheetId="7" refreshError="1"/>
      <sheetData sheetId="8" refreshError="1">
        <row r="16">
          <cell r="C16">
            <v>73.2</v>
          </cell>
        </row>
        <row r="30">
          <cell r="L30">
            <v>887.49</v>
          </cell>
          <cell r="M30">
            <v>1081.68</v>
          </cell>
          <cell r="N30">
            <v>1343.94</v>
          </cell>
          <cell r="O30">
            <v>1690.77</v>
          </cell>
        </row>
      </sheetData>
      <sheetData sheetId="9" refreshError="1">
        <row r="37">
          <cell r="C37">
            <v>678.83</v>
          </cell>
          <cell r="D37">
            <v>960.38</v>
          </cell>
          <cell r="F37">
            <v>1844.87</v>
          </cell>
          <cell r="G37">
            <v>2369.41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J6">
            <v>532</v>
          </cell>
        </row>
        <row r="7">
          <cell r="G7">
            <v>606</v>
          </cell>
          <cell r="J7">
            <v>692</v>
          </cell>
          <cell r="M7">
            <v>504</v>
          </cell>
        </row>
        <row r="8">
          <cell r="G8">
            <v>462</v>
          </cell>
          <cell r="J8">
            <v>822</v>
          </cell>
          <cell r="M8">
            <v>656</v>
          </cell>
        </row>
        <row r="9">
          <cell r="G9">
            <v>342</v>
          </cell>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row>
        <row r="35">
          <cell r="C35">
            <v>15</v>
          </cell>
        </row>
        <row r="50">
          <cell r="P50">
            <v>43000</v>
          </cell>
        </row>
      </sheetData>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Road Safety"/>
      <sheetName val="Spc (2)"/>
      <sheetName val="crust Design"/>
      <sheetName val="Renewal (2)"/>
      <sheetName val="lead chart"/>
      <sheetName val="DATA_ENTRY"/>
      <sheetName val="BTLeads"/>
      <sheetName val="RMR"/>
      <sheetName val="D.EST"/>
      <sheetName val="Est"/>
      <sheetName val="MRoad data"/>
      <sheetName val="Seignarages"/>
      <sheetName val="GA"/>
      <sheetName val="Cover"/>
      <sheetName val="Certificates"/>
      <sheetName val="DetEst"/>
      <sheetName val="WorkSlip"/>
      <sheetName val="MRATES"/>
      <sheetName val="R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1">
          <cell r="P51">
            <v>38000</v>
          </cell>
        </row>
      </sheetData>
      <sheetData sheetId="20"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l."/>
      <sheetName val="Tender Gist"/>
      <sheetName val="EMD Req form"/>
      <sheetName val="Boq"/>
      <sheetName val="Rate Analysis"/>
      <sheetName val="Standard"/>
      <sheetName val="Cem. Consmption"/>
      <sheetName val="P+M "/>
      <sheetName val="Scaffolding "/>
      <sheetName val="OH"/>
      <sheetName val="COLUMN"/>
      <sheetName val="Material&amp;equipment"/>
      <sheetName val="office"/>
      <sheetName val="Lab"/>
      <sheetName val="7 Other Costs"/>
      <sheetName val="p&amp;m"/>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MR"/>
      <sheetName val="BTR"/>
      <sheetName val="Rates"/>
      <sheetName val="Road data"/>
      <sheetName val="Sheet1"/>
      <sheetName val="Road Detail Est."/>
      <sheetName val="Cover"/>
      <sheetName val="abs road"/>
      <sheetName val="Data"/>
      <sheetName val="lead"/>
      <sheetName val="mlead"/>
      <sheetName val="coverpage"/>
      <sheetName val="R_Det"/>
      <sheetName val="Material"/>
      <sheetName val="leads"/>
      <sheetName val="Plant &amp;  Machinery"/>
      <sheetName val="Labour"/>
      <sheetName val="HDPE"/>
      <sheetName val="DI"/>
      <sheetName val="pvc"/>
      <sheetName val="pvc_basic"/>
      <sheetName val="hdpe_basic"/>
      <sheetName val="FINAL DATA"/>
      <sheetName val="r"/>
    </sheetNames>
    <sheetDataSet>
      <sheetData sheetId="0" refreshError="1"/>
      <sheetData sheetId="1" refreshError="1"/>
      <sheetData sheetId="2" refreshError="1"/>
      <sheetData sheetId="3" refreshError="1"/>
      <sheetData sheetId="4" refreshError="1"/>
      <sheetData sheetId="5" refreshError="1"/>
      <sheetData sheetId="6" refreshError="1">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9">
          <cell r="I19">
            <v>62</v>
          </cell>
        </row>
      </sheetData>
      <sheetData sheetId="7"/>
      <sheetData sheetId="8"/>
      <sheetData sheetId="9"/>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Road Safety"/>
      <sheetName val="Spc (2)"/>
      <sheetName val="crust Design"/>
      <sheetName val="Renewal (2)"/>
      <sheetName val="lead chart"/>
      <sheetName val="DATA_ENTRY"/>
      <sheetName val="BTLeads"/>
      <sheetName val="RMR"/>
      <sheetName val="D.EST"/>
      <sheetName val="Est"/>
      <sheetName val="MRoad data"/>
      <sheetName val="Seignarages"/>
      <sheetName val="GA"/>
      <sheetName val="Cover"/>
      <sheetName val="Certificates"/>
      <sheetName val="DetEst"/>
      <sheetName val="WorkSlip"/>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1">
          <cell r="P51">
            <v>38000</v>
          </cell>
        </row>
      </sheetData>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Road Safety"/>
      <sheetName val="Spc (2)"/>
      <sheetName val="crust Design"/>
      <sheetName val="Renewal (2)"/>
      <sheetName val="lead chart"/>
      <sheetName val="DATA_ENTRY"/>
      <sheetName val="BTLeads"/>
      <sheetName val="RMR"/>
      <sheetName val="D.EST"/>
      <sheetName val="Est"/>
      <sheetName val="MRoad data"/>
      <sheetName val="Seignarages"/>
      <sheetName val="GA"/>
      <sheetName val="Cover"/>
      <sheetName val="Certificates"/>
      <sheetName val="DetEst"/>
      <sheetName val="WorkSlip"/>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1">
          <cell r="P51">
            <v>38000</v>
          </cell>
        </row>
      </sheetData>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Road Safety"/>
      <sheetName val="Spc (2)"/>
      <sheetName val="crust Design"/>
      <sheetName val="Renewal (2)"/>
      <sheetName val="lead chart"/>
      <sheetName val="DATA_ENTRY"/>
      <sheetName val="BTLeads"/>
      <sheetName val="RMR"/>
      <sheetName val="D.EST"/>
      <sheetName val="Est"/>
      <sheetName val="MRoad data"/>
      <sheetName val="Seignarages"/>
      <sheetName val="GA"/>
      <sheetName val="Cover"/>
      <sheetName val="Certificates"/>
      <sheetName val="DetEst"/>
      <sheetName val="WorkSlip"/>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1">
          <cell r="P51">
            <v>38000</v>
          </cell>
        </row>
      </sheetData>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Road Safety"/>
      <sheetName val="Spc (2)"/>
      <sheetName val="crust Design"/>
      <sheetName val="Renewal (2)"/>
      <sheetName val="lead chart"/>
      <sheetName val="DATA_ENTRY"/>
      <sheetName val="BTLeads"/>
      <sheetName val="RMR"/>
      <sheetName val="D.EST"/>
      <sheetName val="Est"/>
      <sheetName val="MRoad data"/>
      <sheetName val="Seignarages"/>
      <sheetName val="GA"/>
      <sheetName val="Cover"/>
      <sheetName val="Certificates"/>
      <sheetName val="DetEst"/>
      <sheetName val="WorkSlip"/>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51">
          <cell r="P51">
            <v>38000</v>
          </cell>
        </row>
      </sheetData>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mp;m"/>
      <sheetName val="Sheet4"/>
      <sheetName val="rate anal"/>
      <sheetName val="Top Sheet"/>
      <sheetName val="Batch"/>
      <sheetName val="Sheet2"/>
      <sheetName val="Sheet3"/>
      <sheetName val="Boq"/>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Info"/>
      <sheetName val="DATA_ENTRY"/>
      <sheetName val="Cov"/>
      <sheetName val="Letter"/>
      <sheetName val="Report"/>
      <sheetName val="Cover"/>
      <sheetName val="G Abs"/>
      <sheetName val="DAE"/>
      <sheetName val="CC CS"/>
      <sheetName val="BT CS (1)"/>
      <sheetName val="BT CS"/>
      <sheetName val="CC CS (1)"/>
      <sheetName val="CC CS (2)"/>
      <sheetName val="CD Works"/>
      <sheetName val="CS Long (2)"/>
      <sheetName val="SC 1Vx1.00M"/>
      <sheetName val="SC 1Vx2.00M"/>
      <sheetName val="SC 1Vx3.00M"/>
      <sheetName val="SC 1Vx5.00M"/>
      <sheetName val="RT Wall"/>
      <sheetName val="CS Drain"/>
      <sheetName val="CS Long"/>
      <sheetName val="PC Plan (1000mmx1R)"/>
      <sheetName val="PC Plan (800mmx1R) "/>
      <sheetName val="Seignarages"/>
      <sheetName val="DetEst"/>
      <sheetName val="WorkSlip"/>
      <sheetName val="CBR"/>
      <sheetName val="RC"/>
      <sheetName val="R.C Statement"/>
      <sheetName val="Leads"/>
      <sheetName val="Quarry Map"/>
      <sheetName val="BTR"/>
      <sheetName val="RMR"/>
      <sheetName val="Pipe Rate NP-3"/>
      <sheetName val="Pipe Rate NP-4"/>
      <sheetName val="Road data"/>
      <sheetName val="RSF"/>
      <sheetName val="Certificates"/>
      <sheetName val="TS"/>
      <sheetName val="Splitting"/>
      <sheetName val="note2"/>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Info"/>
      <sheetName val="DATA_ENTRY"/>
      <sheetName val="Cov"/>
      <sheetName val="Letter"/>
      <sheetName val="Report"/>
      <sheetName val="Cover"/>
      <sheetName val="G Abs"/>
      <sheetName val="DAE"/>
      <sheetName val="CC CS"/>
      <sheetName val="BT CS (1)"/>
      <sheetName val="BT CS"/>
      <sheetName val="CC CS (1)"/>
      <sheetName val="CC CS (2)"/>
      <sheetName val="CD Works"/>
      <sheetName val="CS Long (2)"/>
      <sheetName val="SC 1Vx1.00M"/>
      <sheetName val="SC 1Vx2.00M"/>
      <sheetName val="SC 1Vx3.00M"/>
      <sheetName val="SC 1Vx5.00M"/>
      <sheetName val="RT Wall"/>
      <sheetName val="CS Drain"/>
      <sheetName val="CS Long"/>
      <sheetName val="PC Plan (1000mmx1R)"/>
      <sheetName val="PC Plan (800mmx1R) "/>
      <sheetName val="Seignarages"/>
      <sheetName val="DetEst"/>
      <sheetName val="WorkSlip"/>
      <sheetName val="CBR"/>
      <sheetName val="RC"/>
      <sheetName val="R.C Statement"/>
      <sheetName val="Leads"/>
      <sheetName val="Quarry Map"/>
      <sheetName val="BTR"/>
      <sheetName val="RMR"/>
      <sheetName val="Pipe Rate NP-3"/>
      <sheetName val="Pipe Rate NP-4"/>
      <sheetName val="Road data"/>
      <sheetName val="RSF"/>
      <sheetName val="Certificates"/>
      <sheetName val="TS"/>
      <sheetName val="Splitting"/>
      <sheetName val="note2"/>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com st PM"/>
      <sheetName val="GM"/>
      <sheetName val="comst GM"/>
      <sheetName val="eweljlt"/>
      <sheetName val="pvc_basic"/>
      <sheetName val="pvc"/>
      <sheetName val="hdpe_basic"/>
      <sheetName val="HDPE"/>
      <sheetName val="DI"/>
      <sheetName val="CI"/>
      <sheetName val="G.R.P"/>
      <sheetName val="com_st_PM"/>
      <sheetName val="comst_GM"/>
      <sheetName val="G_R_P"/>
      <sheetName val="sand"/>
      <sheetName val="stone"/>
      <sheetName val="Road Detail Est."/>
      <sheetName val="Road data"/>
      <sheetName val="DATA"/>
      <sheetName val="rdamdata"/>
      <sheetName val="Material"/>
      <sheetName val="Labour"/>
      <sheetName val="Lead statement"/>
      <sheetName val="v"/>
      <sheetName val="r"/>
      <sheetName val="quarry"/>
      <sheetName val="Sheet1"/>
      <sheetName val="maya"/>
      <sheetName val="com_st_PM1"/>
      <sheetName val="comst_GM1"/>
      <sheetName val="G_R_P1"/>
      <sheetName val="SPT vs PHI"/>
      <sheetName val="LEAD"/>
      <sheetName val="leads"/>
      <sheetName val="detls"/>
      <sheetName val="#REF"/>
      <sheetName val="hdpe weights"/>
      <sheetName val="PVC weights"/>
      <sheetName val="index"/>
      <sheetName val="ssr-rates"/>
      <sheetName val="hdpe-rates"/>
      <sheetName val="pvc-rates"/>
      <sheetName val="lead-st"/>
      <sheetName val="Ward areas"/>
      <sheetName val="Zi-co"/>
      <sheetName val="com_st_PM5"/>
      <sheetName val="comst_GM5"/>
      <sheetName val="G_R_P5"/>
      <sheetName val="Road_Detail_Est_2"/>
      <sheetName val="Road_data2"/>
      <sheetName val="Lead_statement2"/>
      <sheetName val="com_st_PM3"/>
      <sheetName val="comst_GM3"/>
      <sheetName val="G_R_P3"/>
      <sheetName val="com_st_PM2"/>
      <sheetName val="comst_GM2"/>
      <sheetName val="G_R_P2"/>
      <sheetName val="Road_Detail_Est_"/>
      <sheetName val="Road_data"/>
      <sheetName val="Lead_statement"/>
      <sheetName val="com_st_PM4"/>
      <sheetName val="comst_GM4"/>
      <sheetName val="G_R_P4"/>
      <sheetName val="Road_Detail_Est_1"/>
      <sheetName val="Road_data1"/>
      <sheetName val="Lead_statement1"/>
      <sheetName val="EDWise"/>
      <sheetName val="SSR 2010-11 Rates"/>
      <sheetName val="Plant &amp;  Machinery"/>
      <sheetName val="m"/>
      <sheetName val="Leads Entry"/>
      <sheetName val="_5wgdhabfinal00_01"/>
      <sheetName val="WATER-HAMMER"/>
      <sheetName val="Cover"/>
      <sheetName val="Specification report"/>
      <sheetName val=""/>
      <sheetName val="Nspt-smp-final-ORIGINAL"/>
      <sheetName val="p&amp;m"/>
      <sheetName val="C-data"/>
      <sheetName val="MRATES"/>
      <sheetName val="wh_data"/>
      <sheetName val="CPHEEO"/>
      <sheetName val="wh_data_R"/>
      <sheetName val="input"/>
      <sheetName val="DATA_PRG"/>
      <sheetName val="0000000000000"/>
      <sheetName val="_x0000_V_x0000_O_x0000_I_x0000_L_x0000_S_x0000_I_x0000_N_x0000_G_x0000_R_x0000_A_x0000_M_x0000_._x0000_X_x0000_L_x0000_S_x0000_"/>
      <sheetName val="Staff Acco."/>
      <sheetName val="Di_gate-HDPE"/>
      <sheetName val="not req 3"/>
      <sheetName val="Rates-May-14"/>
      <sheetName val="data-WC"/>
      <sheetName val="?V?O?I?L?S?I?N?G?R?A?M?.?X?L?S?"/>
      <sheetName val="C.D.Abs.Est."/>
      <sheetName val="RMR"/>
      <sheetName val="coverpage"/>
      <sheetName val="R_Det"/>
      <sheetName val="Work_sheet"/>
      <sheetName val="bom"/>
      <sheetName val="abs road"/>
      <sheetName val="Summary"/>
      <sheetName val="COLUMN"/>
      <sheetName val="t_prsr"/>
      <sheetName val="wh"/>
      <sheetName val="AV-HDPE"/>
      <sheetName val="l"/>
      <sheetName val="Estimate"/>
      <sheetName val="Data rough"/>
      <sheetName val="Rates"/>
      <sheetName val="iocount"/>
      <sheetName val="PRECAST lightconc-II"/>
      <sheetName val="DATA SHEET"/>
      <sheetName val="_x005f_x0000_V_x005f_x0000_O_x005f_x0000_I_x005f_x0000_"/>
      <sheetName val="segments-details"/>
      <sheetName val="Datas"/>
      <sheetName val="Plant_&amp;__Machinery"/>
      <sheetName val="Sheet2"/>
      <sheetName val="HDPE-pipe-rates"/>
      <sheetName val="Sheet1_(2)"/>
      <sheetName val="int-Dia-hdpe"/>
      <sheetName val="habs-list"/>
      <sheetName val="pvc-pipe-rates"/>
      <sheetName val="PVC_dia"/>
      <sheetName val="int-Dia-pvc"/>
      <sheetName val="CC &amp; VC"/>
      <sheetName val="General"/>
      <sheetName val="_V_O_I_L_S_I_N_G_R_A_M_._X_L_S_"/>
      <sheetName val="hdpe_weights"/>
      <sheetName val="PVC_weights"/>
      <sheetName val="BWSCPlt"/>
      <sheetName val="DATA-BASE"/>
      <sheetName val="int-Dia"/>
      <sheetName val="mas_hab"/>
      <sheetName val="id"/>
      <sheetName val="PSC_REVISED"/>
      <sheetName val="DATA-ABSTRACT"/>
      <sheetName val="hdpe_weights2"/>
      <sheetName val="PVC_weights2"/>
      <sheetName val="hdpe_weights1"/>
      <sheetName val="PVC_weights1"/>
      <sheetName val="Plant_&amp;__Machinery1"/>
      <sheetName val="mlead"/>
      <sheetName val="water-hammar-strenght"/>
      <sheetName val="road safety datas"/>
      <sheetName val="com_st_PM6"/>
      <sheetName val="comst_GM6"/>
      <sheetName val="G_R_P6"/>
      <sheetName val="Road_Detail_Est_3"/>
      <sheetName val="Road_data3"/>
      <sheetName val="Lead_statement3"/>
      <sheetName val="SPT_vs_PHI"/>
      <sheetName val="Ward_areas"/>
      <sheetName val="SSR_2010-11_Rates"/>
      <sheetName val="Leads_Entry"/>
      <sheetName val="Specification_report"/>
      <sheetName val="VOILSINGRAM_XLS"/>
      <sheetName val="?V?O?I?L?S?I?N?G?R?A?M?_?X?L?S?"/>
      <sheetName val="Staff_Acco_"/>
      <sheetName val="Data-ELSR"/>
      <sheetName val="Levels"/>
      <sheetName val="data existing_do not delete"/>
      <sheetName val="MRoad data"/>
      <sheetName val="VC rate"/>
      <sheetName val="dbl-airvalve-PVC"/>
      <sheetName val="airvalve(AC)"/>
      <sheetName val="DFjoints"/>
      <sheetName val="census91"/>
      <sheetName val="m1"/>
      <sheetName val="Detailed"/>
      <sheetName val="dlvoid"/>
      <sheetName val="_x005f_x0000_V_x005f_x0000_O_x005f_x0000_I_x000_2"/>
      <sheetName val="FINAL DATA"/>
      <sheetName val="Main Sheet"/>
      <sheetName val="ABS"/>
      <sheetName val="hdpe-int-Dia"/>
      <sheetName val="E-Table"/>
      <sheetName val="pvc-int-Dia"/>
      <sheetName val="final abstract"/>
      <sheetName val="Voucher"/>
      <sheetName val="BHANDUP"/>
      <sheetName val="Intro"/>
      <sheetName val="Suppl-data"/>
      <sheetName val="Specification Repoer CC"/>
      <sheetName val="bar bending"/>
      <sheetName val="SSR 2014-15 Rates"/>
      <sheetName val="Usage"/>
      <sheetName val="Common "/>
      <sheetName val="civ data"/>
      <sheetName val="PM&amp;GM"/>
      <sheetName val="AV-PVC"/>
      <sheetName val="DIgate_PVC "/>
      <sheetName val="DI gate-DI"/>
      <sheetName val="AV-BWSC&amp;MS"/>
      <sheetName val="AV_AC"/>
      <sheetName val="AV-DI"/>
      <sheetName val="di_Gate_AC"/>
      <sheetName val="Digate-BWSCP-MS"/>
      <sheetName val="DI_gate_di"/>
      <sheetName val="scour-DI-CI"/>
      <sheetName val="scour-pvc-hdpe-psc-bwsc"/>
      <sheetName val="AC"/>
      <sheetName val="pumping main"/>
      <sheetName val="hdpe_weights3"/>
      <sheetName val="PVC_weights3"/>
      <sheetName val="Data_rough"/>
      <sheetName val="not_req_3"/>
      <sheetName val="CC_&amp;_VC"/>
      <sheetName val="MRoad_data"/>
      <sheetName val="VC_rate"/>
      <sheetName val="data_existing_do_not_delete"/>
      <sheetName val="DREV"/>
      <sheetName val="CREV"/>
      <sheetName val="Bitumen trunk"/>
      <sheetName val="Feeder"/>
      <sheetName val="R99 etc"/>
      <sheetName val="Trunk unpaved"/>
      <sheetName val="Drain Est (2)"/>
      <sheetName val="SPECI (2)"/>
      <sheetName val="11.Habitations"/>
      <sheetName val="01"/>
      <sheetName val="Prjt"/>
      <sheetName val="VOILSINGRAM.XLS"/>
      <sheetName val="BTR"/>
      <sheetName val="Line"/>
      <sheetName val="_x0000_V_x0000_O_x0000_I_x0000_"/>
      <sheetName val="_V_O_I_L_S_I_N_G_R_A_M___X_L_S_"/>
      <sheetName val="1000 (1V)"/>
      <sheetName val="Lead statement ss5"/>
      <sheetName val="GF SB Ok "/>
    </sheetNames>
    <sheetDataSet>
      <sheetData sheetId="0"/>
      <sheetData sheetId="1"/>
      <sheetData sheetId="2"/>
      <sheetData sheetId="3"/>
      <sheetData sheetId="4" refreshError="1"/>
      <sheetData sheetId="5" refreshError="1"/>
      <sheetData sheetId="6" refreshError="1">
        <row r="31">
          <cell r="D31">
            <v>91.08</v>
          </cell>
          <cell r="E31">
            <v>107.35</v>
          </cell>
          <cell r="F31">
            <v>133.26</v>
          </cell>
          <cell r="G31">
            <v>158.58000000000001</v>
          </cell>
          <cell r="H31">
            <v>185.06</v>
          </cell>
          <cell r="I31">
            <v>236.46</v>
          </cell>
          <cell r="J31">
            <v>285.23</v>
          </cell>
        </row>
        <row r="46">
          <cell r="C46">
            <v>90.35</v>
          </cell>
          <cell r="D46">
            <v>106.67</v>
          </cell>
          <cell r="E46">
            <v>130.63999999999999</v>
          </cell>
          <cell r="F46">
            <v>167.37</v>
          </cell>
          <cell r="G46">
            <v>197.57</v>
          </cell>
          <cell r="H46">
            <v>242.04</v>
          </cell>
          <cell r="I46">
            <v>307.83</v>
          </cell>
          <cell r="J46">
            <v>380.99</v>
          </cell>
          <cell r="K46">
            <v>448.54</v>
          </cell>
        </row>
        <row r="61">
          <cell r="C61">
            <v>112.12</v>
          </cell>
          <cell r="D61">
            <v>135.81</v>
          </cell>
          <cell r="E61">
            <v>171.19</v>
          </cell>
          <cell r="F61">
            <v>232.15</v>
          </cell>
          <cell r="H61">
            <v>343.32</v>
          </cell>
        </row>
      </sheetData>
      <sheetData sheetId="7" refreshError="1"/>
      <sheetData sheetId="8" refreshError="1">
        <row r="16">
          <cell r="C16">
            <v>73.2</v>
          </cell>
        </row>
        <row r="30">
          <cell r="L30">
            <v>887.49</v>
          </cell>
          <cell r="M30">
            <v>1081.68</v>
          </cell>
          <cell r="N30">
            <v>1343.94</v>
          </cell>
          <cell r="O30">
            <v>1690.77</v>
          </cell>
        </row>
      </sheetData>
      <sheetData sheetId="9" refreshError="1">
        <row r="37">
          <cell r="C37">
            <v>678.83</v>
          </cell>
          <cell r="D37">
            <v>960.38</v>
          </cell>
          <cell r="F37">
            <v>1844.87</v>
          </cell>
          <cell r="G37">
            <v>2369.41</v>
          </cell>
        </row>
      </sheetData>
      <sheetData sheetId="10"/>
      <sheetData sheetId="11"/>
      <sheetData sheetId="12"/>
      <sheetData sheetId="13"/>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tter"/>
      <sheetName val="Report"/>
      <sheetName val="DATA_ENTRY"/>
      <sheetName val="Cover"/>
      <sheetName val="G Abs"/>
      <sheetName val="Detailed estimate"/>
      <sheetName val="spec rept"/>
      <sheetName val="Road"/>
      <sheetName val="CC Pavement"/>
      <sheetName val="Pipe culvert"/>
      <sheetName val="Seignarages"/>
      <sheetName val="DetEst"/>
      <sheetName val="BTLeads"/>
      <sheetName val="MRoad data"/>
      <sheetName val="RMR"/>
      <sheetName val="lead (2)"/>
      <sheetName val="Lead"/>
      <sheetName val="WorkSlip"/>
      <sheetName val="AS"/>
      <sheetName val="TS"/>
      <sheetName val="Sheet2"/>
      <sheetName val="Certificates"/>
      <sheetName val="MRATES"/>
      <sheetName val="Sheet3"/>
      <sheetName val="Sheet4"/>
      <sheetName val="Sheet5"/>
    </sheetNames>
    <sheetDataSet>
      <sheetData sheetId="0"/>
      <sheetData sheetId="1"/>
      <sheetData sheetId="2"/>
      <sheetData sheetId="3"/>
      <sheetData sheetId="4">
        <row r="4">
          <cell r="H4" t="str">
            <v>Widening and Strengthening of Undavalli-Yerrabalem ( via) Penumaka road from Km 0/000 to 2/100 in Guntur District.</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row>
        <row r="35">
          <cell r="C35">
            <v>5</v>
          </cell>
        </row>
        <row r="50">
          <cell r="P50">
            <v>45000</v>
          </cell>
        </row>
      </sheetData>
      <sheetData sheetId="25"/>
      <sheetData sheetId="26"/>
      <sheetData sheetId="27"/>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Info"/>
      <sheetName val="DATA_ENTRY"/>
      <sheetName val="Cover"/>
      <sheetName val="G Abs"/>
      <sheetName val="Rep"/>
      <sheetName val="Est"/>
      <sheetName val="DetEst"/>
      <sheetName val="Seignarages"/>
      <sheetName val="Leads"/>
      <sheetName val="Lead"/>
      <sheetName val="WorkSlip"/>
      <sheetName val="BTLeads"/>
      <sheetName val="RMR"/>
      <sheetName val="MRoad data"/>
      <sheetName val="Data( Guard Stone)"/>
      <sheetName val="EW Rate changed Roadata"/>
      <sheetName val="certificate"/>
      <sheetName val="certificate (3)"/>
      <sheetName val="Certificates"/>
      <sheetName val="MRATES"/>
      <sheetName val="AS"/>
      <sheetName val="TS"/>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46</v>
          </cell>
        </row>
        <row r="17">
          <cell r="G17">
            <v>53</v>
          </cell>
        </row>
        <row r="35">
          <cell r="C35">
            <v>4.6150000000000002</v>
          </cell>
        </row>
        <row r="50">
          <cell r="P50">
            <v>42500</v>
          </cell>
        </row>
      </sheetData>
      <sheetData sheetId="22"/>
      <sheetData sheetId="23"/>
      <sheetData sheetId="24"/>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Info"/>
      <sheetName val="DATA_ENTRY"/>
      <sheetName val="Cover"/>
      <sheetName val="G Abs"/>
      <sheetName val="Rep"/>
      <sheetName val="Est"/>
      <sheetName val="DetEst"/>
      <sheetName val="Seignarages"/>
      <sheetName val="Leads"/>
      <sheetName val="Lead"/>
      <sheetName val="WorkSlip"/>
      <sheetName val="BTLeads"/>
      <sheetName val="RMR"/>
      <sheetName val="MRoad data"/>
      <sheetName val="Data( Guard Stone)"/>
      <sheetName val="EW Rate changed Roadata"/>
      <sheetName val="certificate"/>
      <sheetName val="certificate (3)"/>
      <sheetName val="Certificates"/>
      <sheetName val="MRATES"/>
      <sheetName val="AS"/>
      <sheetName val="TS"/>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J6">
            <v>532</v>
          </cell>
        </row>
        <row r="13">
          <cell r="G13">
            <v>95</v>
          </cell>
          <cell r="M13">
            <v>456</v>
          </cell>
        </row>
        <row r="14">
          <cell r="M14">
            <v>419</v>
          </cell>
        </row>
        <row r="15">
          <cell r="G15">
            <v>164</v>
          </cell>
        </row>
        <row r="16">
          <cell r="G16">
            <v>46</v>
          </cell>
        </row>
        <row r="17">
          <cell r="G17">
            <v>53</v>
          </cell>
        </row>
        <row r="35">
          <cell r="C35">
            <v>4.6150000000000002</v>
          </cell>
        </row>
        <row r="50">
          <cell r="P50">
            <v>42500</v>
          </cell>
        </row>
      </sheetData>
      <sheetData sheetId="22"/>
      <sheetData sheetId="23"/>
      <sheetData sheetId="24"/>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3" t="str">
            <v>Sno</v>
          </cell>
        </row>
        <row r="7">
          <cell r="H7">
            <v>48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A3" t="str">
            <v>Sno</v>
          </cell>
        </row>
        <row r="7">
          <cell r="H7">
            <v>48</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sheetName val="GA"/>
      <sheetName val="Est"/>
      <sheetName val="Seignarages"/>
      <sheetName val="DetEst"/>
      <sheetName val="Lead"/>
      <sheetName val="WorkSlip"/>
      <sheetName val="mc est"/>
      <sheetName val="lead (2)"/>
      <sheetName val="BTLeads"/>
      <sheetName val="RMR"/>
      <sheetName val="MRoad data"/>
      <sheetName val="Certificates"/>
      <sheetName val="MRATES"/>
      <sheetName val="Sheet1"/>
    </sheetNames>
    <sheetDataSet>
      <sheetData sheetId="0" refreshError="1"/>
      <sheetData sheetId="1" refreshError="1"/>
      <sheetData sheetId="2">
        <row r="31">
          <cell r="C31" t="str">
            <v>Municipal Area Allowance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ow r="6">
          <cell r="M6">
            <v>308</v>
          </cell>
        </row>
        <row r="7">
          <cell r="M7">
            <v>504</v>
          </cell>
        </row>
        <row r="8">
          <cell r="M8">
            <v>656</v>
          </cell>
        </row>
        <row r="9">
          <cell r="M9">
            <v>780</v>
          </cell>
        </row>
        <row r="10">
          <cell r="M10">
            <v>984</v>
          </cell>
        </row>
        <row r="11">
          <cell r="M11">
            <v>944</v>
          </cell>
        </row>
        <row r="12">
          <cell r="M12">
            <v>588</v>
          </cell>
        </row>
        <row r="13">
          <cell r="G13">
            <v>95</v>
          </cell>
          <cell r="M13">
            <v>456</v>
          </cell>
        </row>
        <row r="14">
          <cell r="M14">
            <v>419</v>
          </cell>
        </row>
        <row r="15">
          <cell r="G15">
            <v>164</v>
          </cell>
        </row>
        <row r="16">
          <cell r="G16">
            <v>46</v>
          </cell>
        </row>
        <row r="17">
          <cell r="G17">
            <v>53</v>
          </cell>
        </row>
      </sheetData>
      <sheetData sheetId="17"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sheetData sheetId="5"/>
      <sheetData sheetId="6"/>
      <sheetData sheetId="7" refreshError="1"/>
      <sheetData sheetId="8">
        <row r="2">
          <cell r="W2" t="str">
            <v>KM</v>
          </cell>
          <cell r="X2" t="str">
            <v>Metal</v>
          </cell>
          <cell r="Y2" t="str">
            <v>Gravel, Sand, earth</v>
          </cell>
        </row>
        <row r="3">
          <cell r="W3">
            <v>0.5</v>
          </cell>
          <cell r="X3">
            <v>64</v>
          </cell>
          <cell r="Y3">
            <v>56</v>
          </cell>
        </row>
        <row r="4">
          <cell r="W4">
            <v>1</v>
          </cell>
          <cell r="X4">
            <v>67</v>
          </cell>
          <cell r="Y4">
            <v>58</v>
          </cell>
        </row>
        <row r="5">
          <cell r="W5">
            <v>2</v>
          </cell>
          <cell r="X5">
            <v>69</v>
          </cell>
          <cell r="Y5">
            <v>61</v>
          </cell>
        </row>
        <row r="6">
          <cell r="W6">
            <v>3</v>
          </cell>
          <cell r="X6">
            <v>72</v>
          </cell>
          <cell r="Y6">
            <v>64</v>
          </cell>
        </row>
        <row r="7">
          <cell r="W7">
            <v>4</v>
          </cell>
          <cell r="X7">
            <v>75</v>
          </cell>
          <cell r="Y7">
            <v>67</v>
          </cell>
        </row>
        <row r="8">
          <cell r="W8">
            <v>5</v>
          </cell>
          <cell r="X8">
            <v>78</v>
          </cell>
          <cell r="Y8">
            <v>70</v>
          </cell>
        </row>
        <row r="9">
          <cell r="W9">
            <v>6</v>
          </cell>
          <cell r="X9">
            <v>82</v>
          </cell>
          <cell r="Y9">
            <v>72</v>
          </cell>
        </row>
        <row r="10">
          <cell r="W10">
            <v>7</v>
          </cell>
          <cell r="X10">
            <v>84</v>
          </cell>
          <cell r="Y10">
            <v>76</v>
          </cell>
        </row>
        <row r="11">
          <cell r="W11">
            <v>8</v>
          </cell>
          <cell r="X11">
            <v>86</v>
          </cell>
          <cell r="Y11">
            <v>79</v>
          </cell>
        </row>
        <row r="12">
          <cell r="W12">
            <v>9</v>
          </cell>
          <cell r="X12">
            <v>90</v>
          </cell>
          <cell r="Y12">
            <v>82</v>
          </cell>
        </row>
        <row r="13">
          <cell r="W13">
            <v>10</v>
          </cell>
          <cell r="X13">
            <v>92</v>
          </cell>
          <cell r="Y13">
            <v>85</v>
          </cell>
        </row>
        <row r="14">
          <cell r="W14">
            <v>11</v>
          </cell>
          <cell r="X14">
            <v>95</v>
          </cell>
          <cell r="Y14">
            <v>89</v>
          </cell>
        </row>
        <row r="15">
          <cell r="W15">
            <v>12</v>
          </cell>
          <cell r="X15">
            <v>99</v>
          </cell>
          <cell r="Y15">
            <v>91</v>
          </cell>
        </row>
        <row r="16">
          <cell r="W16">
            <v>13</v>
          </cell>
          <cell r="X16">
            <v>102</v>
          </cell>
          <cell r="Y16">
            <v>94</v>
          </cell>
        </row>
        <row r="17">
          <cell r="W17">
            <v>14</v>
          </cell>
          <cell r="X17">
            <v>105</v>
          </cell>
          <cell r="Y17">
            <v>97</v>
          </cell>
        </row>
        <row r="18">
          <cell r="W18">
            <v>15</v>
          </cell>
          <cell r="X18">
            <v>107</v>
          </cell>
          <cell r="Y18">
            <v>100</v>
          </cell>
        </row>
        <row r="19">
          <cell r="W19">
            <v>16</v>
          </cell>
          <cell r="X19">
            <v>110</v>
          </cell>
          <cell r="Y19">
            <v>102</v>
          </cell>
        </row>
        <row r="20">
          <cell r="W20">
            <v>17</v>
          </cell>
          <cell r="X20">
            <v>113</v>
          </cell>
          <cell r="Y20">
            <v>106</v>
          </cell>
        </row>
        <row r="21">
          <cell r="W21">
            <v>18</v>
          </cell>
          <cell r="X21">
            <v>116</v>
          </cell>
          <cell r="Y21">
            <v>109</v>
          </cell>
        </row>
        <row r="22">
          <cell r="W22">
            <v>19</v>
          </cell>
          <cell r="X22">
            <v>118</v>
          </cell>
          <cell r="Y22">
            <v>112</v>
          </cell>
        </row>
        <row r="23">
          <cell r="W23">
            <v>20</v>
          </cell>
          <cell r="X23">
            <v>122</v>
          </cell>
          <cell r="Y23">
            <v>115</v>
          </cell>
        </row>
        <row r="24">
          <cell r="W24">
            <v>21</v>
          </cell>
          <cell r="X24">
            <v>125</v>
          </cell>
          <cell r="Y24">
            <v>117.3</v>
          </cell>
        </row>
        <row r="25">
          <cell r="W25">
            <v>22</v>
          </cell>
          <cell r="X25">
            <v>128</v>
          </cell>
          <cell r="Y25">
            <v>119.6</v>
          </cell>
        </row>
        <row r="26">
          <cell r="W26">
            <v>23</v>
          </cell>
          <cell r="X26">
            <v>131</v>
          </cell>
          <cell r="Y26">
            <v>121.9</v>
          </cell>
        </row>
        <row r="27">
          <cell r="W27">
            <v>24</v>
          </cell>
          <cell r="X27">
            <v>134</v>
          </cell>
          <cell r="Y27">
            <v>124.2</v>
          </cell>
        </row>
        <row r="28">
          <cell r="W28">
            <v>25</v>
          </cell>
          <cell r="X28">
            <v>137</v>
          </cell>
          <cell r="Y28">
            <v>126.5</v>
          </cell>
        </row>
        <row r="29">
          <cell r="W29">
            <v>26</v>
          </cell>
          <cell r="X29">
            <v>140</v>
          </cell>
          <cell r="Y29">
            <v>128.80000000000001</v>
          </cell>
        </row>
        <row r="30">
          <cell r="W30">
            <v>27</v>
          </cell>
          <cell r="X30">
            <v>143</v>
          </cell>
          <cell r="Y30">
            <v>131.1</v>
          </cell>
        </row>
        <row r="31">
          <cell r="W31">
            <v>28</v>
          </cell>
          <cell r="X31">
            <v>146</v>
          </cell>
          <cell r="Y31">
            <v>133.4</v>
          </cell>
        </row>
        <row r="32">
          <cell r="W32">
            <v>29</v>
          </cell>
          <cell r="X32">
            <v>149</v>
          </cell>
          <cell r="Y32">
            <v>135.69999999999999</v>
          </cell>
        </row>
        <row r="33">
          <cell r="W33">
            <v>30</v>
          </cell>
          <cell r="X33">
            <v>152</v>
          </cell>
          <cell r="Y33">
            <v>138</v>
          </cell>
        </row>
        <row r="34">
          <cell r="W34">
            <v>31</v>
          </cell>
          <cell r="X34">
            <v>155</v>
          </cell>
          <cell r="Y34">
            <v>140.30000000000001</v>
          </cell>
        </row>
        <row r="35">
          <cell r="W35">
            <v>32</v>
          </cell>
          <cell r="X35">
            <v>158</v>
          </cell>
          <cell r="Y35">
            <v>142.6</v>
          </cell>
        </row>
        <row r="36">
          <cell r="W36">
            <v>33</v>
          </cell>
          <cell r="X36">
            <v>161</v>
          </cell>
          <cell r="Y36">
            <v>144.9</v>
          </cell>
        </row>
        <row r="37">
          <cell r="W37">
            <v>34</v>
          </cell>
          <cell r="X37">
            <v>164</v>
          </cell>
          <cell r="Y37">
            <v>147.19999999999999</v>
          </cell>
        </row>
        <row r="38">
          <cell r="W38">
            <v>35</v>
          </cell>
          <cell r="X38">
            <v>167</v>
          </cell>
          <cell r="Y38">
            <v>149.5</v>
          </cell>
        </row>
        <row r="39">
          <cell r="W39">
            <v>36</v>
          </cell>
          <cell r="X39">
            <v>170</v>
          </cell>
          <cell r="Y39">
            <v>151.80000000000001</v>
          </cell>
        </row>
        <row r="40">
          <cell r="W40">
            <v>37</v>
          </cell>
          <cell r="X40">
            <v>173</v>
          </cell>
          <cell r="Y40">
            <v>154.1</v>
          </cell>
        </row>
        <row r="41">
          <cell r="W41">
            <v>38</v>
          </cell>
          <cell r="X41">
            <v>176</v>
          </cell>
          <cell r="Y41">
            <v>156.4</v>
          </cell>
        </row>
        <row r="42">
          <cell r="W42">
            <v>39</v>
          </cell>
          <cell r="X42">
            <v>179</v>
          </cell>
          <cell r="Y42">
            <v>158.69999999999999</v>
          </cell>
        </row>
        <row r="43">
          <cell r="W43">
            <v>40</v>
          </cell>
          <cell r="X43">
            <v>182</v>
          </cell>
          <cell r="Y43">
            <v>161</v>
          </cell>
        </row>
        <row r="44">
          <cell r="W44">
            <v>41</v>
          </cell>
          <cell r="X44">
            <v>185</v>
          </cell>
          <cell r="Y44">
            <v>163.30000000000001</v>
          </cell>
        </row>
        <row r="45">
          <cell r="W45">
            <v>42</v>
          </cell>
          <cell r="X45">
            <v>188</v>
          </cell>
          <cell r="Y45">
            <v>165.6</v>
          </cell>
        </row>
        <row r="46">
          <cell r="W46">
            <v>43</v>
          </cell>
          <cell r="X46">
            <v>191</v>
          </cell>
          <cell r="Y46">
            <v>167.9</v>
          </cell>
        </row>
        <row r="47">
          <cell r="W47">
            <v>44</v>
          </cell>
          <cell r="X47">
            <v>194</v>
          </cell>
          <cell r="Y47">
            <v>170.2</v>
          </cell>
        </row>
        <row r="48">
          <cell r="W48">
            <v>45</v>
          </cell>
          <cell r="X48">
            <v>197</v>
          </cell>
          <cell r="Y48">
            <v>172.5</v>
          </cell>
        </row>
        <row r="49">
          <cell r="W49">
            <v>46</v>
          </cell>
          <cell r="X49">
            <v>200</v>
          </cell>
          <cell r="Y49">
            <v>174.8</v>
          </cell>
        </row>
        <row r="50">
          <cell r="W50">
            <v>47</v>
          </cell>
          <cell r="X50">
            <v>203</v>
          </cell>
          <cell r="Y50">
            <v>177.1</v>
          </cell>
        </row>
        <row r="51">
          <cell r="W51">
            <v>48</v>
          </cell>
          <cell r="X51">
            <v>206</v>
          </cell>
          <cell r="Y51">
            <v>179.4</v>
          </cell>
        </row>
        <row r="52">
          <cell r="W52">
            <v>49</v>
          </cell>
          <cell r="X52">
            <v>209</v>
          </cell>
          <cell r="Y52">
            <v>181.7</v>
          </cell>
        </row>
        <row r="53">
          <cell r="W53">
            <v>50</v>
          </cell>
          <cell r="X53">
            <v>212</v>
          </cell>
          <cell r="Y53">
            <v>184</v>
          </cell>
        </row>
        <row r="54">
          <cell r="W54">
            <v>51</v>
          </cell>
          <cell r="X54">
            <v>214.8</v>
          </cell>
          <cell r="Y54">
            <v>186.3</v>
          </cell>
        </row>
        <row r="55">
          <cell r="W55">
            <v>52</v>
          </cell>
          <cell r="X55">
            <v>217.6</v>
          </cell>
          <cell r="Y55">
            <v>188.6</v>
          </cell>
        </row>
        <row r="56">
          <cell r="W56">
            <v>53</v>
          </cell>
          <cell r="X56">
            <v>220.4</v>
          </cell>
          <cell r="Y56">
            <v>190.9</v>
          </cell>
        </row>
        <row r="57">
          <cell r="W57">
            <v>54</v>
          </cell>
          <cell r="X57">
            <v>223.2</v>
          </cell>
          <cell r="Y57">
            <v>193.2</v>
          </cell>
        </row>
        <row r="58">
          <cell r="W58">
            <v>55</v>
          </cell>
          <cell r="X58">
            <v>226</v>
          </cell>
          <cell r="Y58">
            <v>195.5</v>
          </cell>
        </row>
        <row r="59">
          <cell r="W59">
            <v>56</v>
          </cell>
          <cell r="X59">
            <v>228.8</v>
          </cell>
          <cell r="Y59">
            <v>197.8</v>
          </cell>
        </row>
        <row r="60">
          <cell r="W60">
            <v>57</v>
          </cell>
          <cell r="X60">
            <v>231.6</v>
          </cell>
          <cell r="Y60">
            <v>200.1</v>
          </cell>
        </row>
        <row r="61">
          <cell r="W61">
            <v>58</v>
          </cell>
          <cell r="X61">
            <v>234.4</v>
          </cell>
          <cell r="Y61">
            <v>202.4</v>
          </cell>
        </row>
        <row r="62">
          <cell r="W62">
            <v>59</v>
          </cell>
          <cell r="X62">
            <v>237.2</v>
          </cell>
          <cell r="Y62">
            <v>204.7</v>
          </cell>
        </row>
        <row r="63">
          <cell r="W63">
            <v>60</v>
          </cell>
          <cell r="X63">
            <v>240</v>
          </cell>
          <cell r="Y63">
            <v>207</v>
          </cell>
        </row>
        <row r="64">
          <cell r="W64">
            <v>61</v>
          </cell>
          <cell r="X64">
            <v>242.8</v>
          </cell>
          <cell r="Y64">
            <v>209.3</v>
          </cell>
        </row>
        <row r="65">
          <cell r="W65">
            <v>62</v>
          </cell>
          <cell r="X65">
            <v>245.6</v>
          </cell>
          <cell r="Y65">
            <v>211.6</v>
          </cell>
        </row>
        <row r="66">
          <cell r="W66">
            <v>63</v>
          </cell>
          <cell r="X66">
            <v>248.4</v>
          </cell>
          <cell r="Y66">
            <v>213.9</v>
          </cell>
        </row>
        <row r="67">
          <cell r="W67">
            <v>64</v>
          </cell>
          <cell r="X67">
            <v>251.2</v>
          </cell>
          <cell r="Y67">
            <v>216.2</v>
          </cell>
        </row>
        <row r="68">
          <cell r="W68">
            <v>65</v>
          </cell>
          <cell r="X68">
            <v>254</v>
          </cell>
          <cell r="Y68">
            <v>218.5</v>
          </cell>
        </row>
        <row r="69">
          <cell r="W69">
            <v>66</v>
          </cell>
          <cell r="X69">
            <v>256.8</v>
          </cell>
          <cell r="Y69">
            <v>220.8</v>
          </cell>
        </row>
        <row r="70">
          <cell r="W70">
            <v>67</v>
          </cell>
          <cell r="X70">
            <v>259.60000000000002</v>
          </cell>
          <cell r="Y70">
            <v>223.1</v>
          </cell>
        </row>
        <row r="71">
          <cell r="W71">
            <v>68</v>
          </cell>
          <cell r="X71">
            <v>262.39999999999998</v>
          </cell>
          <cell r="Y71">
            <v>225.4</v>
          </cell>
        </row>
        <row r="72">
          <cell r="W72">
            <v>69</v>
          </cell>
          <cell r="X72">
            <v>265.2</v>
          </cell>
          <cell r="Y72">
            <v>227.7</v>
          </cell>
        </row>
        <row r="73">
          <cell r="W73">
            <v>70</v>
          </cell>
          <cell r="X73">
            <v>268</v>
          </cell>
          <cell r="Y73">
            <v>230</v>
          </cell>
        </row>
        <row r="74">
          <cell r="W74">
            <v>71</v>
          </cell>
          <cell r="X74">
            <v>270.8</v>
          </cell>
          <cell r="Y74">
            <v>232.3</v>
          </cell>
        </row>
        <row r="75">
          <cell r="W75">
            <v>72</v>
          </cell>
          <cell r="X75">
            <v>273.60000000000002</v>
          </cell>
          <cell r="Y75">
            <v>234.6</v>
          </cell>
        </row>
        <row r="76">
          <cell r="W76">
            <v>73</v>
          </cell>
          <cell r="X76">
            <v>276.39999999999998</v>
          </cell>
          <cell r="Y76">
            <v>236.9</v>
          </cell>
        </row>
        <row r="77">
          <cell r="W77">
            <v>74</v>
          </cell>
          <cell r="X77">
            <v>279.2</v>
          </cell>
          <cell r="Y77">
            <v>239.2</v>
          </cell>
        </row>
        <row r="78">
          <cell r="W78">
            <v>75</v>
          </cell>
          <cell r="X78">
            <v>282</v>
          </cell>
          <cell r="Y78">
            <v>241.5</v>
          </cell>
        </row>
        <row r="79">
          <cell r="W79">
            <v>76</v>
          </cell>
          <cell r="X79">
            <v>284.8</v>
          </cell>
          <cell r="Y79">
            <v>243.8</v>
          </cell>
        </row>
        <row r="80">
          <cell r="W80">
            <v>77</v>
          </cell>
          <cell r="X80">
            <v>287.60000000000002</v>
          </cell>
          <cell r="Y80">
            <v>246.1</v>
          </cell>
        </row>
        <row r="81">
          <cell r="W81">
            <v>78</v>
          </cell>
          <cell r="X81">
            <v>290.39999999999998</v>
          </cell>
          <cell r="Y81">
            <v>248.4</v>
          </cell>
        </row>
        <row r="82">
          <cell r="W82">
            <v>79</v>
          </cell>
          <cell r="X82">
            <v>293.2</v>
          </cell>
          <cell r="Y82">
            <v>250.7</v>
          </cell>
        </row>
        <row r="83">
          <cell r="W83">
            <v>80</v>
          </cell>
          <cell r="X83">
            <v>296</v>
          </cell>
          <cell r="Y83">
            <v>253</v>
          </cell>
        </row>
        <row r="84">
          <cell r="W84">
            <v>81</v>
          </cell>
          <cell r="X84">
            <v>298.8</v>
          </cell>
          <cell r="Y84">
            <v>255.3</v>
          </cell>
        </row>
        <row r="85">
          <cell r="W85">
            <v>82</v>
          </cell>
          <cell r="X85">
            <v>301.60000000000002</v>
          </cell>
          <cell r="Y85">
            <v>257.60000000000002</v>
          </cell>
        </row>
        <row r="86">
          <cell r="W86">
            <v>83</v>
          </cell>
          <cell r="X86">
            <v>304.39999999999998</v>
          </cell>
          <cell r="Y86">
            <v>259.89999999999998</v>
          </cell>
        </row>
        <row r="87">
          <cell r="W87">
            <v>84</v>
          </cell>
          <cell r="X87">
            <v>307.2</v>
          </cell>
          <cell r="Y87">
            <v>262.2</v>
          </cell>
        </row>
        <row r="88">
          <cell r="W88">
            <v>85</v>
          </cell>
          <cell r="X88">
            <v>310</v>
          </cell>
          <cell r="Y88">
            <v>264.5</v>
          </cell>
        </row>
        <row r="89">
          <cell r="W89">
            <v>86</v>
          </cell>
          <cell r="X89">
            <v>312.8</v>
          </cell>
          <cell r="Y89">
            <v>266.8</v>
          </cell>
        </row>
        <row r="90">
          <cell r="W90">
            <v>87</v>
          </cell>
          <cell r="X90">
            <v>315.60000000000002</v>
          </cell>
          <cell r="Y90">
            <v>269.10000000000002</v>
          </cell>
        </row>
        <row r="91">
          <cell r="W91">
            <v>88</v>
          </cell>
          <cell r="X91">
            <v>318.39999999999998</v>
          </cell>
          <cell r="Y91">
            <v>271.39999999999998</v>
          </cell>
        </row>
        <row r="92">
          <cell r="W92">
            <v>89</v>
          </cell>
          <cell r="X92">
            <v>321.2</v>
          </cell>
          <cell r="Y92">
            <v>273.7</v>
          </cell>
        </row>
        <row r="93">
          <cell r="W93">
            <v>90</v>
          </cell>
          <cell r="X93">
            <v>324</v>
          </cell>
          <cell r="Y93">
            <v>276</v>
          </cell>
        </row>
        <row r="94">
          <cell r="W94">
            <v>91</v>
          </cell>
          <cell r="X94">
            <v>326.8</v>
          </cell>
          <cell r="Y94">
            <v>278.3</v>
          </cell>
        </row>
        <row r="95">
          <cell r="W95">
            <v>92</v>
          </cell>
          <cell r="X95">
            <v>329.6</v>
          </cell>
          <cell r="Y95">
            <v>280.60000000000002</v>
          </cell>
        </row>
        <row r="96">
          <cell r="W96">
            <v>93</v>
          </cell>
          <cell r="X96">
            <v>332.4</v>
          </cell>
          <cell r="Y96">
            <v>282.89999999999998</v>
          </cell>
        </row>
        <row r="97">
          <cell r="W97">
            <v>94</v>
          </cell>
          <cell r="X97">
            <v>335.2</v>
          </cell>
          <cell r="Y97">
            <v>285.2</v>
          </cell>
        </row>
        <row r="98">
          <cell r="W98">
            <v>95</v>
          </cell>
          <cell r="X98">
            <v>338</v>
          </cell>
          <cell r="Y98">
            <v>287.5</v>
          </cell>
        </row>
        <row r="99">
          <cell r="W99">
            <v>96</v>
          </cell>
          <cell r="X99">
            <v>340.8</v>
          </cell>
          <cell r="Y99">
            <v>289.8</v>
          </cell>
        </row>
        <row r="100">
          <cell r="W100">
            <v>97</v>
          </cell>
          <cell r="X100">
            <v>343.6</v>
          </cell>
          <cell r="Y100">
            <v>292.10000000000002</v>
          </cell>
        </row>
        <row r="101">
          <cell r="W101">
            <v>98</v>
          </cell>
          <cell r="X101">
            <v>346.4</v>
          </cell>
          <cell r="Y101">
            <v>294.39999999999998</v>
          </cell>
        </row>
        <row r="102">
          <cell r="W102">
            <v>99</v>
          </cell>
          <cell r="X102">
            <v>349.2</v>
          </cell>
          <cell r="Y102">
            <v>296.7</v>
          </cell>
        </row>
        <row r="103">
          <cell r="W103">
            <v>100</v>
          </cell>
          <cell r="X103">
            <v>352</v>
          </cell>
          <cell r="Y103">
            <v>299</v>
          </cell>
        </row>
      </sheetData>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refreshError="1">
        <row r="2">
          <cell r="F2">
            <v>100</v>
          </cell>
        </row>
        <row r="4">
          <cell r="F4">
            <v>65</v>
          </cell>
        </row>
      </sheetData>
      <sheetData sheetId="9"/>
      <sheetData sheetId="10"/>
      <sheetData sheetId="11"/>
      <sheetData sheetId="12"/>
      <sheetData sheetId="13"/>
      <sheetData sheetId="14"/>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D6">
            <v>2500</v>
          </cell>
          <cell r="E6" t="str">
            <v>/MT</v>
          </cell>
        </row>
        <row r="7">
          <cell r="A7">
            <v>6</v>
          </cell>
          <cell r="B7" t="str">
            <v>Steel</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F1" t="str">
            <v>DETAILS</v>
          </cell>
          <cell r="G1" t="str">
            <v>Unit</v>
          </cell>
          <cell r="H1" t="str">
            <v>PER</v>
          </cell>
          <cell r="I1" t="str">
            <v>RATE</v>
          </cell>
        </row>
        <row r="2">
          <cell r="B2">
            <v>1</v>
          </cell>
          <cell r="C2" t="str">
            <v>1ab</v>
          </cell>
          <cell r="F2" t="str">
            <v>1st Class Mason</v>
          </cell>
          <cell r="G2">
            <v>1</v>
          </cell>
          <cell r="H2" t="str">
            <v>each</v>
          </cell>
          <cell r="I2">
            <v>86</v>
          </cell>
        </row>
        <row r="3">
          <cell r="B3">
            <v>26</v>
          </cell>
          <cell r="C3">
            <v>17</v>
          </cell>
          <cell r="F3" t="str">
            <v>Spl.grade Mason</v>
          </cell>
          <cell r="G3">
            <v>1</v>
          </cell>
          <cell r="H3" t="str">
            <v>each</v>
          </cell>
          <cell r="I3">
            <v>0</v>
          </cell>
        </row>
        <row r="4">
          <cell r="B4">
            <v>28</v>
          </cell>
          <cell r="C4" t="str">
            <v>1a</v>
          </cell>
          <cell r="F4" t="str">
            <v>2nd Class Mason</v>
          </cell>
          <cell r="G4">
            <v>1</v>
          </cell>
          <cell r="H4" t="str">
            <v>each</v>
          </cell>
          <cell r="I4">
            <v>75</v>
          </cell>
        </row>
        <row r="5">
          <cell r="B5">
            <v>53</v>
          </cell>
          <cell r="C5">
            <v>2</v>
          </cell>
          <cell r="F5" t="str">
            <v>Man Mazdoor</v>
          </cell>
          <cell r="G5">
            <v>1</v>
          </cell>
          <cell r="H5" t="str">
            <v>each</v>
          </cell>
          <cell r="I5">
            <v>55</v>
          </cell>
        </row>
        <row r="6">
          <cell r="B6">
            <v>54</v>
          </cell>
          <cell r="C6">
            <v>3</v>
          </cell>
          <cell r="F6" t="str">
            <v>Woman Mazdoor</v>
          </cell>
          <cell r="G6">
            <v>1</v>
          </cell>
          <cell r="H6" t="str">
            <v>each</v>
          </cell>
          <cell r="I6">
            <v>55</v>
          </cell>
        </row>
        <row r="7">
          <cell r="B7">
            <v>60</v>
          </cell>
          <cell r="C7" t="str">
            <v>1a</v>
          </cell>
          <cell r="F7" t="str">
            <v>2nd Class Bricks</v>
          </cell>
          <cell r="G7">
            <v>1000</v>
          </cell>
          <cell r="H7" t="str">
            <v>Nos</v>
          </cell>
          <cell r="I7">
            <v>1200</v>
          </cell>
        </row>
        <row r="8">
          <cell r="B8">
            <v>67</v>
          </cell>
          <cell r="C8" t="str">
            <v>2c</v>
          </cell>
          <cell r="F8" t="str">
            <v>RR stone Granite Variety</v>
          </cell>
          <cell r="G8">
            <v>1</v>
          </cell>
          <cell r="H8" t="str">
            <v>cum</v>
          </cell>
          <cell r="I8">
            <v>75</v>
          </cell>
        </row>
        <row r="9">
          <cell r="B9">
            <v>72</v>
          </cell>
          <cell r="C9" t="str">
            <v>3a</v>
          </cell>
          <cell r="F9" t="str">
            <v>CR stone Granite Variety</v>
          </cell>
          <cell r="G9">
            <v>1</v>
          </cell>
          <cell r="H9" t="str">
            <v>cum</v>
          </cell>
          <cell r="I9">
            <v>109</v>
          </cell>
        </row>
        <row r="10">
          <cell r="B10">
            <v>80</v>
          </cell>
          <cell r="F10" t="str">
            <v>6 mm SS</v>
          </cell>
          <cell r="G10">
            <v>1</v>
          </cell>
          <cell r="H10" t="str">
            <v>cum</v>
          </cell>
          <cell r="I10">
            <v>170</v>
          </cell>
        </row>
        <row r="11">
          <cell r="B11">
            <v>81</v>
          </cell>
          <cell r="F11" t="str">
            <v>5 to 7 mm IRC</v>
          </cell>
          <cell r="G11">
            <v>1</v>
          </cell>
          <cell r="H11" t="str">
            <v>cum</v>
          </cell>
          <cell r="I11">
            <v>170</v>
          </cell>
        </row>
        <row r="12">
          <cell r="B12">
            <v>82</v>
          </cell>
          <cell r="F12" t="str">
            <v>10 mm SS</v>
          </cell>
          <cell r="G12">
            <v>1</v>
          </cell>
          <cell r="H12" t="str">
            <v>cum</v>
          </cell>
          <cell r="I12">
            <v>250</v>
          </cell>
        </row>
        <row r="13">
          <cell r="B13">
            <v>83</v>
          </cell>
          <cell r="F13" t="str">
            <v>10 to 11.2 IRC</v>
          </cell>
          <cell r="G13">
            <v>1</v>
          </cell>
          <cell r="H13" t="str">
            <v>cum</v>
          </cell>
          <cell r="I13">
            <v>250</v>
          </cell>
        </row>
        <row r="14">
          <cell r="B14">
            <v>84</v>
          </cell>
          <cell r="F14" t="str">
            <v>12 mm SS</v>
          </cell>
          <cell r="G14">
            <v>1</v>
          </cell>
          <cell r="H14" t="str">
            <v>cum</v>
          </cell>
          <cell r="I14">
            <v>300</v>
          </cell>
        </row>
        <row r="15">
          <cell r="B15">
            <v>85</v>
          </cell>
          <cell r="F15" t="str">
            <v>12 to 14 mm IRC</v>
          </cell>
          <cell r="G15">
            <v>1</v>
          </cell>
          <cell r="H15" t="str">
            <v>cum</v>
          </cell>
          <cell r="I15">
            <v>300</v>
          </cell>
        </row>
        <row r="16">
          <cell r="B16">
            <v>86</v>
          </cell>
          <cell r="F16" t="str">
            <v>20 mm SS</v>
          </cell>
          <cell r="G16">
            <v>1</v>
          </cell>
          <cell r="H16" t="str">
            <v>cum</v>
          </cell>
          <cell r="I16">
            <v>380</v>
          </cell>
        </row>
        <row r="17">
          <cell r="B17">
            <v>87</v>
          </cell>
          <cell r="F17" t="str">
            <v>20 to 22 mm IRC</v>
          </cell>
          <cell r="G17">
            <v>1</v>
          </cell>
          <cell r="H17" t="str">
            <v>cum</v>
          </cell>
          <cell r="I17">
            <v>375</v>
          </cell>
        </row>
        <row r="18">
          <cell r="B18">
            <v>88</v>
          </cell>
          <cell r="F18" t="str">
            <v>25 mm SS</v>
          </cell>
          <cell r="G18">
            <v>1</v>
          </cell>
          <cell r="H18" t="str">
            <v>cum</v>
          </cell>
          <cell r="I18">
            <v>300</v>
          </cell>
        </row>
        <row r="19">
          <cell r="B19">
            <v>89</v>
          </cell>
          <cell r="F19" t="str">
            <v>25 to 27 mm IRC</v>
          </cell>
          <cell r="G19">
            <v>1</v>
          </cell>
          <cell r="H19" t="str">
            <v>cum</v>
          </cell>
          <cell r="I19">
            <v>300</v>
          </cell>
        </row>
        <row r="20">
          <cell r="B20">
            <v>90</v>
          </cell>
          <cell r="F20" t="str">
            <v>40 mm SS</v>
          </cell>
          <cell r="G20">
            <v>1</v>
          </cell>
          <cell r="H20" t="str">
            <v>cum</v>
          </cell>
          <cell r="I20">
            <v>215</v>
          </cell>
        </row>
        <row r="21">
          <cell r="B21">
            <v>91</v>
          </cell>
          <cell r="F21" t="str">
            <v>40 to 45 mm IRC</v>
          </cell>
          <cell r="G21">
            <v>1</v>
          </cell>
          <cell r="H21" t="str">
            <v>cum</v>
          </cell>
          <cell r="I21">
            <v>200</v>
          </cell>
        </row>
        <row r="22">
          <cell r="B22">
            <v>92</v>
          </cell>
          <cell r="F22" t="str">
            <v>50 mm SS</v>
          </cell>
          <cell r="G22">
            <v>1</v>
          </cell>
          <cell r="H22" t="str">
            <v>cum</v>
          </cell>
          <cell r="I22">
            <v>150</v>
          </cell>
        </row>
        <row r="23">
          <cell r="B23">
            <v>93</v>
          </cell>
          <cell r="F23" t="str">
            <v>50 to 55mm IRC</v>
          </cell>
          <cell r="G23">
            <v>1</v>
          </cell>
          <cell r="H23" t="str">
            <v>cum</v>
          </cell>
          <cell r="I23">
            <v>120</v>
          </cell>
        </row>
        <row r="24">
          <cell r="B24">
            <v>94</v>
          </cell>
          <cell r="F24" t="str">
            <v>60 mm SS</v>
          </cell>
          <cell r="G24">
            <v>1</v>
          </cell>
          <cell r="H24" t="str">
            <v>cum</v>
          </cell>
          <cell r="I24">
            <v>150</v>
          </cell>
        </row>
        <row r="25">
          <cell r="B25">
            <v>95</v>
          </cell>
          <cell r="F25" t="str">
            <v>60 to 63 mm IRC</v>
          </cell>
          <cell r="G25">
            <v>1</v>
          </cell>
          <cell r="H25" t="str">
            <v>cum</v>
          </cell>
          <cell r="I25">
            <v>110</v>
          </cell>
        </row>
        <row r="26">
          <cell r="B26">
            <v>96</v>
          </cell>
          <cell r="F26" t="str">
            <v>65 mm SS</v>
          </cell>
          <cell r="G26">
            <v>1</v>
          </cell>
          <cell r="H26" t="str">
            <v>cum</v>
          </cell>
          <cell r="I26">
            <v>150</v>
          </cell>
        </row>
        <row r="27">
          <cell r="B27">
            <v>97</v>
          </cell>
          <cell r="F27" t="str">
            <v>65 mm IRC</v>
          </cell>
          <cell r="G27">
            <v>1</v>
          </cell>
          <cell r="H27" t="str">
            <v>cum</v>
          </cell>
          <cell r="I27">
            <v>120</v>
          </cell>
        </row>
        <row r="28">
          <cell r="B28">
            <v>98</v>
          </cell>
          <cell r="F28" t="str">
            <v>75 mm SS</v>
          </cell>
          <cell r="G28">
            <v>1</v>
          </cell>
          <cell r="H28" t="str">
            <v>cum</v>
          </cell>
          <cell r="I28">
            <v>95</v>
          </cell>
        </row>
        <row r="29">
          <cell r="B29">
            <v>99</v>
          </cell>
          <cell r="F29" t="str">
            <v>75 mm IRC</v>
          </cell>
          <cell r="G29">
            <v>1</v>
          </cell>
          <cell r="H29" t="str">
            <v>cum</v>
          </cell>
          <cell r="I29">
            <v>95</v>
          </cell>
        </row>
        <row r="30">
          <cell r="B30">
            <v>100</v>
          </cell>
          <cell r="F30" t="str">
            <v>Blasting</v>
          </cell>
          <cell r="G30">
            <v>1</v>
          </cell>
          <cell r="H30" t="str">
            <v>cum</v>
          </cell>
          <cell r="I30">
            <v>40</v>
          </cell>
        </row>
        <row r="31">
          <cell r="B31">
            <v>101</v>
          </cell>
          <cell r="F31" t="str">
            <v>Metal Crushing</v>
          </cell>
          <cell r="G31">
            <v>1</v>
          </cell>
          <cell r="H31" t="str">
            <v>cum</v>
          </cell>
          <cell r="I31">
            <v>0.25</v>
          </cell>
        </row>
        <row r="32">
          <cell r="B32">
            <v>127</v>
          </cell>
          <cell r="C32">
            <v>9</v>
          </cell>
          <cell r="F32" t="str">
            <v>Gravel</v>
          </cell>
          <cell r="G32">
            <v>1</v>
          </cell>
          <cell r="H32" t="str">
            <v>cum</v>
          </cell>
          <cell r="I32">
            <v>25</v>
          </cell>
        </row>
        <row r="33">
          <cell r="B33">
            <v>128</v>
          </cell>
          <cell r="F33" t="str">
            <v>Quarry rubbish</v>
          </cell>
          <cell r="G33">
            <v>1</v>
          </cell>
          <cell r="H33" t="str">
            <v>cum</v>
          </cell>
          <cell r="I33">
            <v>11</v>
          </cell>
        </row>
        <row r="34">
          <cell r="B34">
            <v>129</v>
          </cell>
          <cell r="F34" t="str">
            <v>Sand for Mortar, Seal coat</v>
          </cell>
          <cell r="G34">
            <v>1</v>
          </cell>
          <cell r="H34" t="str">
            <v>cum</v>
          </cell>
          <cell r="I34">
            <v>50</v>
          </cell>
        </row>
        <row r="35">
          <cell r="B35">
            <v>130</v>
          </cell>
          <cell r="F35" t="str">
            <v>Sand for Filling, Blindage</v>
          </cell>
          <cell r="G35">
            <v>1</v>
          </cell>
          <cell r="H35" t="str">
            <v>cum</v>
          </cell>
          <cell r="I35">
            <v>20</v>
          </cell>
        </row>
        <row r="36">
          <cell r="B36">
            <v>133</v>
          </cell>
          <cell r="C36">
            <v>15</v>
          </cell>
          <cell r="F36" t="str">
            <v>40 mm thick 0.762 m x.457 m</v>
          </cell>
          <cell r="G36">
            <v>1</v>
          </cell>
          <cell r="H36" t="str">
            <v>sqm</v>
          </cell>
          <cell r="I36">
            <v>70</v>
          </cell>
        </row>
        <row r="37">
          <cell r="B37">
            <v>134</v>
          </cell>
          <cell r="C37">
            <v>16</v>
          </cell>
          <cell r="F37" t="str">
            <v>50 mm thick 0.762 m x.457 m</v>
          </cell>
          <cell r="G37">
            <v>1</v>
          </cell>
          <cell r="H37" t="str">
            <v>sqm</v>
          </cell>
          <cell r="I37">
            <v>80</v>
          </cell>
        </row>
        <row r="38">
          <cell r="B38">
            <v>136</v>
          </cell>
          <cell r="F38" t="str">
            <v>25.4 mm thick White</v>
          </cell>
          <cell r="G38">
            <v>10</v>
          </cell>
          <cell r="H38" t="str">
            <v>sqm</v>
          </cell>
          <cell r="I38">
            <v>550</v>
          </cell>
        </row>
        <row r="39">
          <cell r="B39">
            <v>137</v>
          </cell>
          <cell r="F39" t="str">
            <v>25.4 mm thick Blue</v>
          </cell>
          <cell r="G39">
            <v>10</v>
          </cell>
          <cell r="H39" t="str">
            <v>sqm</v>
          </cell>
          <cell r="I39">
            <v>600</v>
          </cell>
        </row>
        <row r="40">
          <cell r="B40">
            <v>138</v>
          </cell>
          <cell r="F40" t="str">
            <v>25.4 mm thick White</v>
          </cell>
          <cell r="G40">
            <v>10</v>
          </cell>
          <cell r="H40" t="str">
            <v>sqm</v>
          </cell>
          <cell r="I40">
            <v>600</v>
          </cell>
        </row>
        <row r="41">
          <cell r="B41">
            <v>139</v>
          </cell>
          <cell r="F41" t="str">
            <v>25.4 mm thick Blue</v>
          </cell>
          <cell r="G41">
            <v>10</v>
          </cell>
          <cell r="H41" t="str">
            <v>sqm</v>
          </cell>
          <cell r="I41">
            <v>700</v>
          </cell>
        </row>
        <row r="42">
          <cell r="B42">
            <v>140</v>
          </cell>
          <cell r="F42" t="str">
            <v>25.4 mm thick White  0.457mx0.457 m</v>
          </cell>
          <cell r="G42">
            <v>10</v>
          </cell>
          <cell r="H42" t="str">
            <v>sqm</v>
          </cell>
          <cell r="I42">
            <v>1000</v>
          </cell>
        </row>
        <row r="43">
          <cell r="B43">
            <v>141</v>
          </cell>
          <cell r="F43" t="str">
            <v>25.4 mm thick Blue  0.457mx0.457 m</v>
          </cell>
          <cell r="G43">
            <v>10</v>
          </cell>
          <cell r="H43" t="str">
            <v>sqm</v>
          </cell>
          <cell r="I43">
            <v>1150</v>
          </cell>
        </row>
        <row r="44">
          <cell r="B44">
            <v>142</v>
          </cell>
          <cell r="C44">
            <v>20</v>
          </cell>
          <cell r="F44" t="str">
            <v>25.4 mm thick   0.457mx0.457 m</v>
          </cell>
          <cell r="G44">
            <v>10</v>
          </cell>
          <cell r="H44" t="str">
            <v>sqm</v>
          </cell>
          <cell r="I44">
            <v>900</v>
          </cell>
        </row>
        <row r="45">
          <cell r="B45">
            <v>143</v>
          </cell>
          <cell r="C45">
            <v>21</v>
          </cell>
          <cell r="F45" t="str">
            <v>25.4 mm thick 0.254mx0.254 m White</v>
          </cell>
          <cell r="G45">
            <v>10</v>
          </cell>
          <cell r="H45" t="str">
            <v>sqm</v>
          </cell>
          <cell r="I45">
            <v>2700</v>
          </cell>
        </row>
        <row r="46">
          <cell r="B46">
            <v>168</v>
          </cell>
          <cell r="F46" t="str">
            <v>Cement Mortar</v>
          </cell>
          <cell r="G46">
            <v>1</v>
          </cell>
          <cell r="H46" t="str">
            <v>cum</v>
          </cell>
          <cell r="I46">
            <v>15</v>
          </cell>
        </row>
        <row r="47">
          <cell r="B47">
            <v>169</v>
          </cell>
          <cell r="F47" t="str">
            <v>By Machine</v>
          </cell>
          <cell r="G47">
            <v>1</v>
          </cell>
          <cell r="H47" t="str">
            <v>cum</v>
          </cell>
          <cell r="I47">
            <v>25</v>
          </cell>
        </row>
        <row r="48">
          <cell r="B48">
            <v>175</v>
          </cell>
          <cell r="F48" t="str">
            <v>White Cement</v>
          </cell>
          <cell r="G48">
            <v>1</v>
          </cell>
          <cell r="H48" t="str">
            <v>kg</v>
          </cell>
          <cell r="I48">
            <v>9</v>
          </cell>
        </row>
        <row r="49">
          <cell r="B49">
            <v>176</v>
          </cell>
          <cell r="F49" t="str">
            <v xml:space="preserve">Scantling below 2m </v>
          </cell>
          <cell r="G49">
            <v>1</v>
          </cell>
          <cell r="H49" t="str">
            <v>cum</v>
          </cell>
          <cell r="I49">
            <v>50000</v>
          </cell>
        </row>
        <row r="50">
          <cell r="B50">
            <v>177</v>
          </cell>
          <cell r="F50" t="str">
            <v xml:space="preserve">Scantling above 2m </v>
          </cell>
          <cell r="G50">
            <v>1</v>
          </cell>
          <cell r="H50" t="str">
            <v>cum</v>
          </cell>
          <cell r="I50">
            <v>52000</v>
          </cell>
        </row>
        <row r="51">
          <cell r="B51">
            <v>178</v>
          </cell>
          <cell r="F51" t="str">
            <v>Planks of all sizes</v>
          </cell>
          <cell r="G51">
            <v>1</v>
          </cell>
          <cell r="H51" t="str">
            <v>cum</v>
          </cell>
          <cell r="I51">
            <v>55000</v>
          </cell>
        </row>
        <row r="52">
          <cell r="B52">
            <v>176</v>
          </cell>
          <cell r="F52" t="str">
            <v xml:space="preserve">Scantling below 2m </v>
          </cell>
          <cell r="G52">
            <v>1</v>
          </cell>
          <cell r="H52" t="str">
            <v>cum</v>
          </cell>
          <cell r="I52">
            <v>40000</v>
          </cell>
        </row>
        <row r="53">
          <cell r="B53">
            <v>177</v>
          </cell>
          <cell r="F53" t="str">
            <v xml:space="preserve">Scantling above 2m </v>
          </cell>
          <cell r="G53">
            <v>1</v>
          </cell>
          <cell r="H53" t="str">
            <v>cum</v>
          </cell>
          <cell r="I53">
            <v>42000</v>
          </cell>
        </row>
        <row r="54">
          <cell r="B54">
            <v>178</v>
          </cell>
          <cell r="F54" t="str">
            <v>Planks of all sizes</v>
          </cell>
          <cell r="G54">
            <v>1</v>
          </cell>
          <cell r="H54" t="str">
            <v>cum</v>
          </cell>
          <cell r="I54">
            <v>45000</v>
          </cell>
        </row>
        <row r="55">
          <cell r="B55">
            <v>187</v>
          </cell>
          <cell r="F55" t="str">
            <v>Steel fabrication</v>
          </cell>
          <cell r="G55">
            <v>1</v>
          </cell>
          <cell r="H55" t="str">
            <v>kg</v>
          </cell>
          <cell r="I55">
            <v>3.25</v>
          </cell>
        </row>
        <row r="56">
          <cell r="B56">
            <v>234</v>
          </cell>
          <cell r="F56" t="str">
            <v>25 mm thick</v>
          </cell>
          <cell r="G56">
            <v>1</v>
          </cell>
          <cell r="H56" t="str">
            <v>sqm</v>
          </cell>
          <cell r="I56">
            <v>80</v>
          </cell>
        </row>
        <row r="57">
          <cell r="B57">
            <v>235</v>
          </cell>
          <cell r="F57" t="str">
            <v>40 mm thick</v>
          </cell>
          <cell r="G57">
            <v>1</v>
          </cell>
          <cell r="H57" t="str">
            <v>sqm</v>
          </cell>
          <cell r="I57">
            <v>105</v>
          </cell>
        </row>
        <row r="58">
          <cell r="B58">
            <v>236</v>
          </cell>
          <cell r="F58" t="str">
            <v>50 mm thick</v>
          </cell>
          <cell r="G58">
            <v>1</v>
          </cell>
          <cell r="H58" t="str">
            <v>sqm</v>
          </cell>
          <cell r="I58">
            <v>140</v>
          </cell>
        </row>
        <row r="59">
          <cell r="B59">
            <v>239</v>
          </cell>
          <cell r="F59" t="str">
            <v>Dry powder Distemper</v>
          </cell>
          <cell r="G59">
            <v>1</v>
          </cell>
          <cell r="H59" t="str">
            <v>kg</v>
          </cell>
          <cell r="I59">
            <v>20</v>
          </cell>
        </row>
        <row r="60">
          <cell r="B60">
            <v>240</v>
          </cell>
          <cell r="F60" t="str">
            <v>Oil bound washable Distemper</v>
          </cell>
          <cell r="G60">
            <v>1</v>
          </cell>
          <cell r="H60" t="str">
            <v>kg</v>
          </cell>
          <cell r="I60">
            <v>60</v>
          </cell>
        </row>
        <row r="61">
          <cell r="B61">
            <v>245</v>
          </cell>
          <cell r="F61" t="str">
            <v>Alluminium paint 1st grade</v>
          </cell>
          <cell r="G61">
            <v>1</v>
          </cell>
          <cell r="H61" t="str">
            <v>litre</v>
          </cell>
          <cell r="I61">
            <v>176</v>
          </cell>
        </row>
        <row r="62">
          <cell r="B62">
            <v>246</v>
          </cell>
          <cell r="F62" t="str">
            <v>Anti corrosive bitument pain (Black) grade -1</v>
          </cell>
          <cell r="G62">
            <v>1</v>
          </cell>
          <cell r="H62" t="str">
            <v>litre</v>
          </cell>
          <cell r="I62">
            <v>250</v>
          </cell>
        </row>
        <row r="63">
          <cell r="B63">
            <v>247</v>
          </cell>
          <cell r="F63" t="str">
            <v>Red oxide Primer Paint grade-I</v>
          </cell>
          <cell r="G63">
            <v>1</v>
          </cell>
          <cell r="H63" t="str">
            <v>litre</v>
          </cell>
          <cell r="I63">
            <v>55</v>
          </cell>
        </row>
        <row r="64">
          <cell r="B64">
            <v>248</v>
          </cell>
          <cell r="F64" t="str">
            <v>Red oxide Primer Paint grade-II</v>
          </cell>
          <cell r="G64">
            <v>1</v>
          </cell>
          <cell r="H64" t="str">
            <v>litre</v>
          </cell>
          <cell r="I64">
            <v>45</v>
          </cell>
        </row>
        <row r="65">
          <cell r="B65">
            <v>249</v>
          </cell>
          <cell r="F65" t="str">
            <v>Synthetic enamel paints in all shades grade-I</v>
          </cell>
          <cell r="G65">
            <v>1</v>
          </cell>
          <cell r="H65" t="str">
            <v>litre</v>
          </cell>
          <cell r="I65">
            <v>130</v>
          </cell>
        </row>
        <row r="66">
          <cell r="B66">
            <v>250</v>
          </cell>
          <cell r="F66" t="str">
            <v>Synthetic enamel paints in all shades grade-II</v>
          </cell>
          <cell r="G66">
            <v>1</v>
          </cell>
          <cell r="H66" t="str">
            <v>litre</v>
          </cell>
          <cell r="I66">
            <v>95</v>
          </cell>
        </row>
        <row r="67">
          <cell r="B67">
            <v>251</v>
          </cell>
          <cell r="F67" t="str">
            <v>Plastic emultion paint grade-I</v>
          </cell>
          <cell r="G67">
            <v>1</v>
          </cell>
          <cell r="H67" t="str">
            <v>litre</v>
          </cell>
          <cell r="I67">
            <v>200</v>
          </cell>
        </row>
        <row r="68">
          <cell r="B68">
            <v>252</v>
          </cell>
          <cell r="C68">
            <v>63</v>
          </cell>
          <cell r="F68" t="str">
            <v>Oil Bound Distemper</v>
          </cell>
          <cell r="G68">
            <v>1</v>
          </cell>
          <cell r="H68" t="str">
            <v>kg</v>
          </cell>
          <cell r="I68">
            <v>40</v>
          </cell>
        </row>
        <row r="69">
          <cell r="B69">
            <v>253</v>
          </cell>
          <cell r="C69">
            <v>64</v>
          </cell>
          <cell r="F69" t="str">
            <v>Water proof cement paint of Superior Quality</v>
          </cell>
          <cell r="G69">
            <v>1</v>
          </cell>
          <cell r="H69" t="str">
            <v>kg</v>
          </cell>
          <cell r="I69">
            <v>30</v>
          </cell>
        </row>
        <row r="70">
          <cell r="B70">
            <v>254</v>
          </cell>
          <cell r="C70">
            <v>65</v>
          </cell>
          <cell r="F70" t="str">
            <v>White lead</v>
          </cell>
          <cell r="G70">
            <v>1</v>
          </cell>
          <cell r="H70" t="str">
            <v>kg</v>
          </cell>
          <cell r="I70">
            <v>50</v>
          </cell>
        </row>
        <row r="71">
          <cell r="B71">
            <v>255</v>
          </cell>
          <cell r="C71">
            <v>66</v>
          </cell>
          <cell r="F71" t="str">
            <v>Marble powder</v>
          </cell>
          <cell r="G71">
            <v>1</v>
          </cell>
          <cell r="H71" t="str">
            <v>kg</v>
          </cell>
          <cell r="I71">
            <v>12.5</v>
          </cell>
        </row>
        <row r="72">
          <cell r="B72">
            <v>256</v>
          </cell>
          <cell r="C72">
            <v>67</v>
          </cell>
          <cell r="F72" t="str">
            <v>Cement Primer grade-I</v>
          </cell>
          <cell r="G72">
            <v>1</v>
          </cell>
          <cell r="H72" t="str">
            <v>kg</v>
          </cell>
          <cell r="I72">
            <v>65</v>
          </cell>
        </row>
        <row r="73">
          <cell r="B73">
            <v>257</v>
          </cell>
          <cell r="F73" t="str">
            <v>Cement Primer grade-II</v>
          </cell>
          <cell r="G73">
            <v>1</v>
          </cell>
          <cell r="H73" t="str">
            <v>kg</v>
          </cell>
          <cell r="I73">
            <v>50</v>
          </cell>
        </row>
        <row r="74">
          <cell r="B74">
            <v>274</v>
          </cell>
          <cell r="D74" t="str">
            <v>b</v>
          </cell>
          <cell r="F74" t="str">
            <v>Fevicol</v>
          </cell>
          <cell r="G74">
            <v>1</v>
          </cell>
          <cell r="H74" t="str">
            <v>kg</v>
          </cell>
          <cell r="I74">
            <v>100</v>
          </cell>
        </row>
        <row r="75">
          <cell r="B75">
            <v>352</v>
          </cell>
          <cell r="D75" t="str">
            <v>a</v>
          </cell>
          <cell r="F75" t="str">
            <v>Clearing heavy jungle</v>
          </cell>
          <cell r="G75">
            <v>10</v>
          </cell>
          <cell r="H75" t="str">
            <v>sqm</v>
          </cell>
          <cell r="I75">
            <v>6</v>
          </cell>
        </row>
        <row r="76">
          <cell r="B76">
            <v>353</v>
          </cell>
          <cell r="D76" t="str">
            <v>b</v>
          </cell>
          <cell r="F76" t="str">
            <v>Clearing Light jungle</v>
          </cell>
          <cell r="G76">
            <v>10</v>
          </cell>
          <cell r="H76" t="str">
            <v>sqm</v>
          </cell>
          <cell r="I76">
            <v>5</v>
          </cell>
        </row>
        <row r="77">
          <cell r="B77">
            <v>354</v>
          </cell>
          <cell r="D77" t="str">
            <v>c</v>
          </cell>
          <cell r="F77" t="str">
            <v>Clearing Scrub jungle</v>
          </cell>
          <cell r="G77">
            <v>10</v>
          </cell>
          <cell r="H77" t="str">
            <v>sqm</v>
          </cell>
          <cell r="I77">
            <v>3</v>
          </cell>
        </row>
        <row r="78">
          <cell r="B78">
            <v>355</v>
          </cell>
          <cell r="D78" t="str">
            <v>d</v>
          </cell>
          <cell r="F78" t="str">
            <v xml:space="preserve">Cleaing Julie flora </v>
          </cell>
          <cell r="G78">
            <v>10</v>
          </cell>
          <cell r="H78" t="str">
            <v>sqm</v>
          </cell>
          <cell r="I78">
            <v>14</v>
          </cell>
        </row>
        <row r="79">
          <cell r="B79">
            <v>408</v>
          </cell>
          <cell r="D79" t="str">
            <v>a</v>
          </cell>
          <cell r="F79" t="str">
            <v>Loamy &amp; Clay soils like BC soils, Red earth &amp; OG SS 302 &amp; 303</v>
          </cell>
          <cell r="G79">
            <v>10</v>
          </cell>
          <cell r="H79" t="str">
            <v>cum</v>
          </cell>
          <cell r="I79">
            <v>235</v>
          </cell>
        </row>
        <row r="80">
          <cell r="B80">
            <v>409</v>
          </cell>
          <cell r="F80" t="str">
            <v>Loamy &amp; Clay soils like BC soils, Red earth &amp; OG SS 301</v>
          </cell>
          <cell r="G80">
            <v>10</v>
          </cell>
          <cell r="H80" t="str">
            <v>cum</v>
          </cell>
          <cell r="I80">
            <v>215</v>
          </cell>
        </row>
        <row r="81">
          <cell r="B81">
            <v>412</v>
          </cell>
          <cell r="F81" t="str">
            <v>Hard Gravelly Soils SS 302 &amp; 303</v>
          </cell>
          <cell r="G81">
            <v>10</v>
          </cell>
          <cell r="H81" t="str">
            <v>cum</v>
          </cell>
          <cell r="I81">
            <v>250</v>
          </cell>
        </row>
        <row r="82">
          <cell r="B82">
            <v>413</v>
          </cell>
          <cell r="F82" t="str">
            <v>Hard Gravelly Soils SS 301</v>
          </cell>
          <cell r="G82">
            <v>10</v>
          </cell>
          <cell r="H82" t="str">
            <v>cum</v>
          </cell>
          <cell r="I82">
            <v>230</v>
          </cell>
        </row>
        <row r="83">
          <cell r="B83">
            <v>459</v>
          </cell>
          <cell r="C83">
            <v>35</v>
          </cell>
          <cell r="F83" t="str">
            <v>Vibrating Concrete</v>
          </cell>
          <cell r="G83">
            <v>1</v>
          </cell>
          <cell r="H83" t="str">
            <v>cum</v>
          </cell>
          <cell r="I83">
            <v>22.4</v>
          </cell>
        </row>
        <row r="84">
          <cell r="B84">
            <v>460</v>
          </cell>
          <cell r="C84">
            <v>36</v>
          </cell>
          <cell r="F84" t="str">
            <v>Machine mixing Concrete</v>
          </cell>
          <cell r="G84">
            <v>1</v>
          </cell>
          <cell r="H84" t="str">
            <v>cum</v>
          </cell>
          <cell r="I84">
            <v>21.8</v>
          </cell>
        </row>
        <row r="85">
          <cell r="B85">
            <v>461</v>
          </cell>
          <cell r="C85">
            <v>37</v>
          </cell>
          <cell r="F85" t="str">
            <v>Power for Mixer</v>
          </cell>
          <cell r="G85">
            <v>1</v>
          </cell>
          <cell r="H85" t="str">
            <v>cum</v>
          </cell>
          <cell r="I85">
            <v>14.5</v>
          </cell>
        </row>
        <row r="86">
          <cell r="B86">
            <v>495</v>
          </cell>
          <cell r="C86">
            <v>40</v>
          </cell>
          <cell r="D86" t="str">
            <v>a</v>
          </cell>
          <cell r="F86" t="str">
            <v>First Floor</v>
          </cell>
          <cell r="G86">
            <v>1</v>
          </cell>
          <cell r="H86" t="str">
            <v>cum</v>
          </cell>
          <cell r="I86">
            <v>22</v>
          </cell>
        </row>
        <row r="87">
          <cell r="B87">
            <v>496</v>
          </cell>
          <cell r="D87" t="str">
            <v>b</v>
          </cell>
          <cell r="F87" t="str">
            <v>Second Floor</v>
          </cell>
          <cell r="G87">
            <v>1</v>
          </cell>
          <cell r="H87" t="str">
            <v>cum</v>
          </cell>
          <cell r="I87">
            <v>27</v>
          </cell>
        </row>
        <row r="88">
          <cell r="B88">
            <v>497</v>
          </cell>
          <cell r="D88" t="str">
            <v>c</v>
          </cell>
          <cell r="F88" t="str">
            <v>Third Floor</v>
          </cell>
          <cell r="G88">
            <v>1</v>
          </cell>
          <cell r="H88" t="str">
            <v>cum</v>
          </cell>
          <cell r="I88">
            <v>37</v>
          </cell>
        </row>
        <row r="89">
          <cell r="B89">
            <v>498</v>
          </cell>
          <cell r="D89" t="str">
            <v>d</v>
          </cell>
          <cell r="F89" t="str">
            <v>Each Additional Floor</v>
          </cell>
          <cell r="G89">
            <v>1</v>
          </cell>
          <cell r="H89" t="str">
            <v>cum</v>
          </cell>
          <cell r="I89">
            <v>16</v>
          </cell>
        </row>
        <row r="90">
          <cell r="B90">
            <v>499</v>
          </cell>
          <cell r="D90" t="str">
            <v>a</v>
          </cell>
          <cell r="F90" t="str">
            <v>1st &amp; 2nd Floor</v>
          </cell>
          <cell r="G90">
            <v>10</v>
          </cell>
          <cell r="H90" t="str">
            <v>sqm</v>
          </cell>
          <cell r="I90">
            <v>25</v>
          </cell>
        </row>
        <row r="91">
          <cell r="B91">
            <v>500</v>
          </cell>
          <cell r="D91" t="str">
            <v>b</v>
          </cell>
          <cell r="F91" t="str">
            <v>2nd &amp; 3rd Floor</v>
          </cell>
          <cell r="G91">
            <v>10</v>
          </cell>
          <cell r="H91" t="str">
            <v>sqm</v>
          </cell>
          <cell r="I91">
            <v>50</v>
          </cell>
        </row>
        <row r="92">
          <cell r="B92">
            <v>501</v>
          </cell>
          <cell r="D92" t="str">
            <v>c</v>
          </cell>
          <cell r="F92" t="str">
            <v>3rd &amp; 4th Floor</v>
          </cell>
          <cell r="G92">
            <v>10</v>
          </cell>
          <cell r="H92" t="str">
            <v>sqm</v>
          </cell>
          <cell r="I92">
            <v>75</v>
          </cell>
        </row>
        <row r="93">
          <cell r="B93">
            <v>502</v>
          </cell>
          <cell r="D93" t="str">
            <v>d</v>
          </cell>
          <cell r="F93" t="str">
            <v>Each Additional Floor</v>
          </cell>
          <cell r="G93">
            <v>10</v>
          </cell>
          <cell r="H93" t="str">
            <v>sqm</v>
          </cell>
          <cell r="I93">
            <v>18</v>
          </cell>
        </row>
        <row r="94">
          <cell r="B94">
            <v>503</v>
          </cell>
          <cell r="D94" t="str">
            <v>a</v>
          </cell>
          <cell r="F94" t="str">
            <v>upto 150 mm depth</v>
          </cell>
          <cell r="G94">
            <v>10</v>
          </cell>
          <cell r="H94" t="str">
            <v>sqm</v>
          </cell>
          <cell r="I94">
            <v>525</v>
          </cell>
        </row>
        <row r="95">
          <cell r="B95">
            <v>504</v>
          </cell>
          <cell r="D95" t="str">
            <v>b</v>
          </cell>
          <cell r="F95" t="str">
            <v>above 150 mm depth and upto 300 mm depth</v>
          </cell>
          <cell r="G95">
            <v>10</v>
          </cell>
          <cell r="H95" t="str">
            <v>sqm</v>
          </cell>
          <cell r="I95">
            <v>850</v>
          </cell>
        </row>
        <row r="96">
          <cell r="B96">
            <v>510</v>
          </cell>
          <cell r="D96" t="str">
            <v>g</v>
          </cell>
          <cell r="E96" t="str">
            <v xml:space="preserve">i </v>
          </cell>
          <cell r="F96" t="str">
            <v>0.60 m width</v>
          </cell>
          <cell r="G96">
            <v>1</v>
          </cell>
          <cell r="H96" t="str">
            <v>rmt</v>
          </cell>
          <cell r="I96">
            <v>25</v>
          </cell>
        </row>
        <row r="97">
          <cell r="B97">
            <v>511</v>
          </cell>
          <cell r="D97" t="str">
            <v>g</v>
          </cell>
          <cell r="E97" t="str">
            <v>ii</v>
          </cell>
          <cell r="F97" t="str">
            <v>0.80 m width</v>
          </cell>
          <cell r="G97">
            <v>1</v>
          </cell>
          <cell r="H97" t="str">
            <v>rmt</v>
          </cell>
          <cell r="I97">
            <v>30</v>
          </cell>
        </row>
        <row r="98">
          <cell r="B98">
            <v>512</v>
          </cell>
          <cell r="D98" t="str">
            <v>g</v>
          </cell>
          <cell r="E98" t="str">
            <v>iii</v>
          </cell>
          <cell r="F98" t="str">
            <v>1.00 m width</v>
          </cell>
          <cell r="G98">
            <v>1</v>
          </cell>
          <cell r="H98" t="str">
            <v>rmt</v>
          </cell>
          <cell r="I98">
            <v>35</v>
          </cell>
        </row>
        <row r="99">
          <cell r="B99">
            <v>513</v>
          </cell>
          <cell r="D99" t="str">
            <v>h</v>
          </cell>
          <cell r="F99" t="str">
            <v>T.Beams</v>
          </cell>
          <cell r="G99">
            <v>1</v>
          </cell>
          <cell r="H99" t="str">
            <v>cum</v>
          </cell>
          <cell r="I99">
            <v>650</v>
          </cell>
        </row>
        <row r="100">
          <cell r="B100">
            <v>514</v>
          </cell>
          <cell r="F100" t="str">
            <v>Columns, Rectangular beams, L.Beams</v>
          </cell>
          <cell r="G100">
            <v>1</v>
          </cell>
          <cell r="H100" t="str">
            <v>cum</v>
          </cell>
          <cell r="I100">
            <v>550</v>
          </cell>
        </row>
        <row r="101">
          <cell r="B101">
            <v>515</v>
          </cell>
          <cell r="F101" t="str">
            <v>Templates, Bed blocks,Footings</v>
          </cell>
          <cell r="G101">
            <v>1</v>
          </cell>
          <cell r="H101" t="str">
            <v>cum</v>
          </cell>
          <cell r="I101">
            <v>330</v>
          </cell>
        </row>
        <row r="102">
          <cell r="B102">
            <v>518</v>
          </cell>
          <cell r="F102" t="str">
            <v>Lintels, Plinth Beams</v>
          </cell>
          <cell r="G102">
            <v>1</v>
          </cell>
          <cell r="H102" t="str">
            <v>cum</v>
          </cell>
          <cell r="I102">
            <v>450</v>
          </cell>
        </row>
        <row r="103">
          <cell r="B103">
            <v>519</v>
          </cell>
          <cell r="F103" t="str">
            <v>Slabs above 300 mm depth</v>
          </cell>
          <cell r="G103">
            <v>1</v>
          </cell>
          <cell r="H103" t="str">
            <v>cum</v>
          </cell>
          <cell r="I103">
            <v>520</v>
          </cell>
        </row>
        <row r="104">
          <cell r="B104">
            <v>521</v>
          </cell>
          <cell r="D104" t="str">
            <v>a</v>
          </cell>
          <cell r="F104" t="str">
            <v>For mass concrete Piers, Abutments and steining well curb well caps etc.,</v>
          </cell>
          <cell r="G104">
            <v>1</v>
          </cell>
          <cell r="H104" t="str">
            <v>cum</v>
          </cell>
          <cell r="I104">
            <v>380</v>
          </cell>
        </row>
        <row r="105">
          <cell r="B105">
            <v>522</v>
          </cell>
          <cell r="F105" t="str">
            <v>For RCC Piers, Abutments, Wings, Well steining weel curbs, well Caps etc.,</v>
          </cell>
          <cell r="G105">
            <v>1</v>
          </cell>
          <cell r="H105" t="str">
            <v>cum</v>
          </cell>
          <cell r="I105">
            <v>500</v>
          </cell>
        </row>
        <row r="106">
          <cell r="B106">
            <v>523</v>
          </cell>
          <cell r="F106" t="str">
            <v>For RCC Deck Slabs</v>
          </cell>
          <cell r="G106">
            <v>1</v>
          </cell>
          <cell r="H106" t="str">
            <v>cum</v>
          </cell>
          <cell r="I106">
            <v>950</v>
          </cell>
        </row>
        <row r="107">
          <cell r="B107">
            <v>524</v>
          </cell>
          <cell r="F107" t="str">
            <v>For RCC beams</v>
          </cell>
          <cell r="G107">
            <v>1</v>
          </cell>
          <cell r="H107" t="str">
            <v>cum</v>
          </cell>
          <cell r="I107">
            <v>1150</v>
          </cell>
        </row>
        <row r="108">
          <cell r="B108">
            <v>525</v>
          </cell>
          <cell r="F108" t="str">
            <v>RCC hand rails</v>
          </cell>
          <cell r="G108">
            <v>1</v>
          </cell>
          <cell r="H108" t="str">
            <v>cum</v>
          </cell>
          <cell r="I108">
            <v>1250</v>
          </cell>
        </row>
        <row r="109">
          <cell r="B109">
            <v>526</v>
          </cell>
          <cell r="F109" t="str">
            <v>CC pavements, Wearing Coats, approach slabs guide stone JM stone etc.</v>
          </cell>
          <cell r="G109">
            <v>1</v>
          </cell>
          <cell r="H109" t="str">
            <v>cum</v>
          </cell>
          <cell r="I109">
            <v>95</v>
          </cell>
        </row>
        <row r="110">
          <cell r="B110">
            <v>555</v>
          </cell>
          <cell r="D110" t="str">
            <v>a</v>
          </cell>
          <cell r="F110" t="str">
            <v>250 mm dia</v>
          </cell>
          <cell r="G110">
            <v>1</v>
          </cell>
          <cell r="H110" t="str">
            <v>rmt</v>
          </cell>
          <cell r="I110">
            <v>8</v>
          </cell>
        </row>
        <row r="111">
          <cell r="B111">
            <v>556</v>
          </cell>
          <cell r="D111" t="str">
            <v>b</v>
          </cell>
          <cell r="F111" t="str">
            <v>300 mm dia</v>
          </cell>
          <cell r="G111">
            <v>1</v>
          </cell>
          <cell r="H111" t="str">
            <v>rmt</v>
          </cell>
          <cell r="I111">
            <v>11</v>
          </cell>
        </row>
        <row r="112">
          <cell r="B112">
            <v>557</v>
          </cell>
          <cell r="D112" t="str">
            <v>c</v>
          </cell>
          <cell r="F112" t="str">
            <v>450 mm dia</v>
          </cell>
          <cell r="G112">
            <v>1</v>
          </cell>
          <cell r="H112" t="str">
            <v>rmt</v>
          </cell>
          <cell r="I112">
            <v>15</v>
          </cell>
        </row>
        <row r="113">
          <cell r="B113">
            <v>558</v>
          </cell>
          <cell r="D113" t="str">
            <v>d</v>
          </cell>
          <cell r="F113" t="str">
            <v>600 mm dia</v>
          </cell>
          <cell r="G113">
            <v>1</v>
          </cell>
          <cell r="H113" t="str">
            <v>rmt</v>
          </cell>
          <cell r="I113">
            <v>25</v>
          </cell>
        </row>
        <row r="114">
          <cell r="B114">
            <v>559</v>
          </cell>
          <cell r="D114" t="str">
            <v>e</v>
          </cell>
          <cell r="F114" t="str">
            <v>750 mm dia</v>
          </cell>
          <cell r="G114">
            <v>1</v>
          </cell>
          <cell r="H114" t="str">
            <v>rmt</v>
          </cell>
          <cell r="I114">
            <v>30</v>
          </cell>
        </row>
        <row r="115">
          <cell r="B115">
            <v>560</v>
          </cell>
          <cell r="D115" t="str">
            <v>f</v>
          </cell>
          <cell r="F115" t="str">
            <v>800 mm dia</v>
          </cell>
          <cell r="G115">
            <v>1</v>
          </cell>
          <cell r="H115" t="str">
            <v>rmt</v>
          </cell>
          <cell r="I115">
            <v>35</v>
          </cell>
        </row>
        <row r="116">
          <cell r="B116">
            <v>561</v>
          </cell>
          <cell r="D116" t="str">
            <v>g</v>
          </cell>
          <cell r="F116" t="str">
            <v>1000 mm dia</v>
          </cell>
          <cell r="G116">
            <v>1</v>
          </cell>
          <cell r="H116" t="str">
            <v>rmt</v>
          </cell>
          <cell r="I116">
            <v>40</v>
          </cell>
        </row>
        <row r="117">
          <cell r="B117">
            <v>562</v>
          </cell>
          <cell r="D117" t="str">
            <v>h</v>
          </cell>
          <cell r="F117" t="str">
            <v>1220 mm dia</v>
          </cell>
          <cell r="G117">
            <v>1</v>
          </cell>
          <cell r="H117" t="str">
            <v>rmt</v>
          </cell>
          <cell r="I117">
            <v>50</v>
          </cell>
        </row>
        <row r="118">
          <cell r="B118">
            <v>563</v>
          </cell>
          <cell r="D118" t="str">
            <v>a</v>
          </cell>
          <cell r="F118" t="str">
            <v>40 mm</v>
          </cell>
          <cell r="G118">
            <v>1</v>
          </cell>
          <cell r="H118" t="str">
            <v>sqm</v>
          </cell>
          <cell r="I118">
            <v>29</v>
          </cell>
        </row>
        <row r="119">
          <cell r="B119">
            <v>564</v>
          </cell>
          <cell r="D119" t="str">
            <v>b</v>
          </cell>
          <cell r="F119" t="str">
            <v>50 mm</v>
          </cell>
          <cell r="G119">
            <v>1</v>
          </cell>
          <cell r="H119" t="str">
            <v>sqm</v>
          </cell>
          <cell r="I119">
            <v>31</v>
          </cell>
        </row>
        <row r="120">
          <cell r="B120">
            <v>565</v>
          </cell>
          <cell r="D120" t="str">
            <v>c</v>
          </cell>
          <cell r="F120" t="str">
            <v>75 mm</v>
          </cell>
          <cell r="G120">
            <v>1</v>
          </cell>
          <cell r="H120" t="str">
            <v>sqm</v>
          </cell>
          <cell r="I120">
            <v>34</v>
          </cell>
        </row>
        <row r="121">
          <cell r="B121">
            <v>566</v>
          </cell>
          <cell r="D121" t="str">
            <v>d</v>
          </cell>
          <cell r="F121" t="str">
            <v>100 mm</v>
          </cell>
          <cell r="G121">
            <v>1</v>
          </cell>
          <cell r="H121" t="str">
            <v>sqm</v>
          </cell>
          <cell r="I121">
            <v>36</v>
          </cell>
        </row>
        <row r="122">
          <cell r="B122">
            <v>570</v>
          </cell>
          <cell r="C122">
            <v>52</v>
          </cell>
          <cell r="F122" t="str">
            <v>Picking 50mm to 100mm old metalled surface and sectioning</v>
          </cell>
          <cell r="G122">
            <v>10</v>
          </cell>
          <cell r="H122" t="str">
            <v>sqm</v>
          </cell>
          <cell r="I122">
            <v>10</v>
          </cell>
        </row>
        <row r="123">
          <cell r="B123">
            <v>571</v>
          </cell>
          <cell r="C123">
            <v>53</v>
          </cell>
          <cell r="F123" t="str">
            <v>Picking gravelled surface 25mm deep and levelling and sectioning</v>
          </cell>
          <cell r="G123">
            <v>10</v>
          </cell>
          <cell r="H123" t="str">
            <v>sqm</v>
          </cell>
          <cell r="I123">
            <v>2.5</v>
          </cell>
        </row>
        <row r="124">
          <cell r="B124">
            <v>572</v>
          </cell>
          <cell r="C124">
            <v>54</v>
          </cell>
          <cell r="F124" t="str">
            <v>Picking existing BT survace and removal of chips</v>
          </cell>
          <cell r="G124">
            <v>10</v>
          </cell>
          <cell r="H124" t="str">
            <v>sqm</v>
          </cell>
          <cell r="I124">
            <v>9.5</v>
          </cell>
        </row>
      </sheetData>
      <sheetData sheetId="11"/>
      <sheetData sheetId="12" refreshError="1"/>
      <sheetData sheetId="13"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A2">
            <v>1</v>
          </cell>
          <cell r="B2" t="str">
            <v>Name of the work</v>
          </cell>
          <cell r="C2" t="str">
            <v>Construction of MPP Building at  Nadigudem</v>
          </cell>
        </row>
        <row r="3">
          <cell r="A3">
            <v>2</v>
          </cell>
          <cell r="B3" t="str">
            <v>Est.cost</v>
          </cell>
          <cell r="C3">
            <v>17</v>
          </cell>
        </row>
        <row r="4">
          <cell r="A4">
            <v>3</v>
          </cell>
          <cell r="B4" t="str">
            <v>Grant</v>
          </cell>
          <cell r="C4" t="str">
            <v>MPP</v>
          </cell>
        </row>
        <row r="5">
          <cell r="A5">
            <v>4</v>
          </cell>
          <cell r="B5" t="str">
            <v>Soils</v>
          </cell>
          <cell r="C5" t="str">
            <v>og</v>
          </cell>
        </row>
        <row r="6">
          <cell r="A6">
            <v>5</v>
          </cell>
          <cell r="B6" t="str">
            <v>Cement</v>
          </cell>
          <cell r="D6">
            <v>2500</v>
          </cell>
          <cell r="E6" t="str">
            <v>/MT</v>
          </cell>
        </row>
        <row r="7">
          <cell r="A7">
            <v>6</v>
          </cell>
          <cell r="B7" t="str">
            <v>Steel</v>
          </cell>
          <cell r="D7">
            <v>15000</v>
          </cell>
          <cell r="E7" t="str">
            <v>/MT</v>
          </cell>
        </row>
        <row r="8">
          <cell r="A8">
            <v>7</v>
          </cell>
          <cell r="B8" t="str">
            <v>Metal lead</v>
          </cell>
          <cell r="C8" t="str">
            <v>Akupamula</v>
          </cell>
          <cell r="D8">
            <v>15</v>
          </cell>
          <cell r="E8" t="str">
            <v>KM</v>
          </cell>
        </row>
        <row r="9">
          <cell r="A9">
            <v>8</v>
          </cell>
          <cell r="B9" t="str">
            <v>Crushed meal lead</v>
          </cell>
          <cell r="C9" t="str">
            <v>Akupamula</v>
          </cell>
          <cell r="D9">
            <v>15</v>
          </cell>
          <cell r="E9" t="str">
            <v>KM</v>
          </cell>
        </row>
        <row r="10">
          <cell r="A10">
            <v>9</v>
          </cell>
          <cell r="B10" t="str">
            <v>Sand Lead</v>
          </cell>
          <cell r="C10" t="str">
            <v>Palair</v>
          </cell>
          <cell r="D10">
            <v>32</v>
          </cell>
          <cell r="E10" t="str">
            <v>KM</v>
          </cell>
        </row>
        <row r="11">
          <cell r="A11">
            <v>10</v>
          </cell>
          <cell r="B11" t="str">
            <v>Bricks lead</v>
          </cell>
          <cell r="C11" t="str">
            <v>Kishnavagu</v>
          </cell>
          <cell r="D11">
            <v>6</v>
          </cell>
          <cell r="E11" t="str">
            <v>KM</v>
          </cell>
        </row>
        <row r="12">
          <cell r="A12">
            <v>11</v>
          </cell>
          <cell r="B12" t="str">
            <v>Polished Shabad Stone lead</v>
          </cell>
          <cell r="C12" t="str">
            <v>Kodad</v>
          </cell>
          <cell r="D12">
            <v>22</v>
          </cell>
          <cell r="E12" t="str">
            <v>KM</v>
          </cell>
        </row>
        <row r="13">
          <cell r="A13">
            <v>12</v>
          </cell>
          <cell r="B13" t="str">
            <v>Village</v>
          </cell>
          <cell r="C13" t="str">
            <v>Nadigudem</v>
          </cell>
        </row>
        <row r="14">
          <cell r="A14">
            <v>13</v>
          </cell>
          <cell r="B14" t="str">
            <v>mandal code</v>
          </cell>
          <cell r="D14">
            <v>145</v>
          </cell>
        </row>
        <row r="15">
          <cell r="A15">
            <v>14</v>
          </cell>
          <cell r="B15" t="str">
            <v>Acco proof powder</v>
          </cell>
          <cell r="C15">
            <v>30</v>
          </cell>
          <cell r="D15" t="str">
            <v>per kg</v>
          </cell>
        </row>
        <row r="16">
          <cell r="A16">
            <v>15</v>
          </cell>
          <cell r="B16" t="str">
            <v>Mandal</v>
          </cell>
          <cell r="C16" t="str">
            <v>Kodad</v>
          </cell>
        </row>
        <row r="17">
          <cell r="A17">
            <v>16</v>
          </cell>
          <cell r="B17" t="str">
            <v>Sub-division</v>
          </cell>
          <cell r="C17" t="str">
            <v>Kodad</v>
          </cell>
        </row>
        <row r="18">
          <cell r="A18">
            <v>17</v>
          </cell>
          <cell r="B18" t="str">
            <v>Division</v>
          </cell>
          <cell r="C18" t="str">
            <v>Miryalaguda</v>
          </cell>
        </row>
        <row r="19">
          <cell r="A19">
            <v>18</v>
          </cell>
          <cell r="B19" t="str">
            <v>SO</v>
          </cell>
          <cell r="C19" t="str">
            <v>ae</v>
          </cell>
        </row>
        <row r="20">
          <cell r="A20">
            <v>19</v>
          </cell>
          <cell r="B20" t="str">
            <v>AE</v>
          </cell>
          <cell r="C20" t="str">
            <v>K.Ranadheer Reddy</v>
          </cell>
        </row>
        <row r="21">
          <cell r="A21">
            <v>20</v>
          </cell>
          <cell r="B21" t="str">
            <v>DEE</v>
          </cell>
          <cell r="C21" t="str">
            <v>D.Vijaya Kumar</v>
          </cell>
        </row>
        <row r="22">
          <cell r="A22">
            <v>21</v>
          </cell>
          <cell r="B22" t="str">
            <v>EE</v>
          </cell>
          <cell r="C22" t="str">
            <v>VVRAS Jagannatha Rao</v>
          </cell>
        </row>
      </sheetData>
      <sheetData sheetId="10" refreshError="1">
        <row r="1">
          <cell r="B1" t="str">
            <v>SNO</v>
          </cell>
          <cell r="C1" t="str">
            <v>SSITEMNO</v>
          </cell>
          <cell r="F1" t="str">
            <v>DETAILS</v>
          </cell>
          <cell r="G1" t="str">
            <v>Unit</v>
          </cell>
          <cell r="H1" t="str">
            <v>PER</v>
          </cell>
          <cell r="I1" t="str">
            <v>RATE</v>
          </cell>
        </row>
        <row r="2">
          <cell r="B2">
            <v>1</v>
          </cell>
          <cell r="C2" t="str">
            <v>1ab</v>
          </cell>
          <cell r="F2" t="str">
            <v>1st Class Mason</v>
          </cell>
          <cell r="G2">
            <v>1</v>
          </cell>
          <cell r="H2" t="str">
            <v>each</v>
          </cell>
          <cell r="I2">
            <v>86</v>
          </cell>
        </row>
        <row r="3">
          <cell r="B3">
            <v>26</v>
          </cell>
          <cell r="C3">
            <v>17</v>
          </cell>
          <cell r="F3" t="str">
            <v>Spl.grade Mason</v>
          </cell>
          <cell r="G3">
            <v>1</v>
          </cell>
          <cell r="H3" t="str">
            <v>each</v>
          </cell>
          <cell r="I3">
            <v>0</v>
          </cell>
        </row>
        <row r="4">
          <cell r="B4">
            <v>28</v>
          </cell>
          <cell r="C4" t="str">
            <v>1a</v>
          </cell>
          <cell r="F4" t="str">
            <v>2nd Class Mason</v>
          </cell>
          <cell r="G4">
            <v>1</v>
          </cell>
          <cell r="H4" t="str">
            <v>each</v>
          </cell>
          <cell r="I4">
            <v>75</v>
          </cell>
        </row>
        <row r="5">
          <cell r="B5">
            <v>53</v>
          </cell>
          <cell r="C5">
            <v>2</v>
          </cell>
          <cell r="F5" t="str">
            <v>Man Mazdoor</v>
          </cell>
          <cell r="G5">
            <v>1</v>
          </cell>
          <cell r="H5" t="str">
            <v>each</v>
          </cell>
          <cell r="I5">
            <v>55</v>
          </cell>
        </row>
        <row r="6">
          <cell r="B6">
            <v>54</v>
          </cell>
          <cell r="C6">
            <v>3</v>
          </cell>
          <cell r="F6" t="str">
            <v>Woman Mazdoor</v>
          </cell>
          <cell r="G6">
            <v>1</v>
          </cell>
          <cell r="H6" t="str">
            <v>each</v>
          </cell>
          <cell r="I6">
            <v>55</v>
          </cell>
        </row>
        <row r="7">
          <cell r="B7">
            <v>60</v>
          </cell>
          <cell r="C7" t="str">
            <v>1a</v>
          </cell>
          <cell r="F7" t="str">
            <v>2nd Class Bricks</v>
          </cell>
          <cell r="G7">
            <v>1000</v>
          </cell>
          <cell r="H7" t="str">
            <v>Nos</v>
          </cell>
          <cell r="I7">
            <v>1200</v>
          </cell>
        </row>
        <row r="8">
          <cell r="B8">
            <v>67</v>
          </cell>
          <cell r="C8" t="str">
            <v>2c</v>
          </cell>
          <cell r="F8" t="str">
            <v>RR stone Granite Variety</v>
          </cell>
          <cell r="G8">
            <v>1</v>
          </cell>
          <cell r="H8" t="str">
            <v>cum</v>
          </cell>
          <cell r="I8">
            <v>75</v>
          </cell>
        </row>
        <row r="9">
          <cell r="B9">
            <v>72</v>
          </cell>
          <cell r="C9" t="str">
            <v>3a</v>
          </cell>
          <cell r="F9" t="str">
            <v>CR stone Granite Variety</v>
          </cell>
          <cell r="G9">
            <v>1</v>
          </cell>
          <cell r="H9" t="str">
            <v>cum</v>
          </cell>
          <cell r="I9">
            <v>109</v>
          </cell>
        </row>
        <row r="10">
          <cell r="B10">
            <v>80</v>
          </cell>
          <cell r="F10" t="str">
            <v>6 mm SS</v>
          </cell>
          <cell r="G10">
            <v>1</v>
          </cell>
          <cell r="H10" t="str">
            <v>cum</v>
          </cell>
          <cell r="I10">
            <v>170</v>
          </cell>
        </row>
        <row r="11">
          <cell r="B11">
            <v>81</v>
          </cell>
          <cell r="F11" t="str">
            <v>5 to 7 mm IRC</v>
          </cell>
          <cell r="G11">
            <v>1</v>
          </cell>
          <cell r="H11" t="str">
            <v>cum</v>
          </cell>
          <cell r="I11">
            <v>170</v>
          </cell>
        </row>
        <row r="12">
          <cell r="B12">
            <v>82</v>
          </cell>
          <cell r="F12" t="str">
            <v>10 mm SS</v>
          </cell>
          <cell r="G12">
            <v>1</v>
          </cell>
          <cell r="H12" t="str">
            <v>cum</v>
          </cell>
          <cell r="I12">
            <v>250</v>
          </cell>
        </row>
        <row r="13">
          <cell r="B13">
            <v>83</v>
          </cell>
          <cell r="F13" t="str">
            <v>10 to 11.2 IRC</v>
          </cell>
          <cell r="G13">
            <v>1</v>
          </cell>
          <cell r="H13" t="str">
            <v>cum</v>
          </cell>
          <cell r="I13">
            <v>250</v>
          </cell>
        </row>
        <row r="14">
          <cell r="B14">
            <v>84</v>
          </cell>
          <cell r="F14" t="str">
            <v>12 mm SS</v>
          </cell>
          <cell r="G14">
            <v>1</v>
          </cell>
          <cell r="H14" t="str">
            <v>cum</v>
          </cell>
          <cell r="I14">
            <v>300</v>
          </cell>
        </row>
        <row r="15">
          <cell r="B15">
            <v>85</v>
          </cell>
          <cell r="F15" t="str">
            <v>12 to 14 mm IRC</v>
          </cell>
          <cell r="G15">
            <v>1</v>
          </cell>
          <cell r="H15" t="str">
            <v>cum</v>
          </cell>
          <cell r="I15">
            <v>300</v>
          </cell>
        </row>
        <row r="16">
          <cell r="B16">
            <v>86</v>
          </cell>
          <cell r="F16" t="str">
            <v>20 mm SS</v>
          </cell>
          <cell r="G16">
            <v>1</v>
          </cell>
          <cell r="H16" t="str">
            <v>cum</v>
          </cell>
          <cell r="I16">
            <v>380</v>
          </cell>
        </row>
        <row r="17">
          <cell r="B17">
            <v>87</v>
          </cell>
          <cell r="F17" t="str">
            <v>20 to 22 mm IRC</v>
          </cell>
          <cell r="G17">
            <v>1</v>
          </cell>
          <cell r="H17" t="str">
            <v>cum</v>
          </cell>
          <cell r="I17">
            <v>375</v>
          </cell>
        </row>
        <row r="18">
          <cell r="B18">
            <v>88</v>
          </cell>
          <cell r="F18" t="str">
            <v>25 mm SS</v>
          </cell>
          <cell r="G18">
            <v>1</v>
          </cell>
          <cell r="H18" t="str">
            <v>cum</v>
          </cell>
          <cell r="I18">
            <v>300</v>
          </cell>
        </row>
        <row r="19">
          <cell r="B19">
            <v>89</v>
          </cell>
          <cell r="F19" t="str">
            <v>25 to 27 mm IRC</v>
          </cell>
          <cell r="G19">
            <v>1</v>
          </cell>
          <cell r="H19" t="str">
            <v>cum</v>
          </cell>
          <cell r="I19">
            <v>300</v>
          </cell>
        </row>
        <row r="20">
          <cell r="B20">
            <v>90</v>
          </cell>
          <cell r="F20" t="str">
            <v>40 mm SS</v>
          </cell>
          <cell r="G20">
            <v>1</v>
          </cell>
          <cell r="H20" t="str">
            <v>cum</v>
          </cell>
          <cell r="I20">
            <v>215</v>
          </cell>
        </row>
        <row r="21">
          <cell r="B21">
            <v>91</v>
          </cell>
          <cell r="F21" t="str">
            <v>40 to 45 mm IRC</v>
          </cell>
          <cell r="G21">
            <v>1</v>
          </cell>
          <cell r="H21" t="str">
            <v>cum</v>
          </cell>
          <cell r="I21">
            <v>200</v>
          </cell>
        </row>
        <row r="22">
          <cell r="B22">
            <v>92</v>
          </cell>
          <cell r="F22" t="str">
            <v>50 mm SS</v>
          </cell>
          <cell r="G22">
            <v>1</v>
          </cell>
          <cell r="H22" t="str">
            <v>cum</v>
          </cell>
          <cell r="I22">
            <v>150</v>
          </cell>
        </row>
        <row r="23">
          <cell r="B23">
            <v>93</v>
          </cell>
          <cell r="F23" t="str">
            <v>50 to 55mm IRC</v>
          </cell>
          <cell r="G23">
            <v>1</v>
          </cell>
          <cell r="H23" t="str">
            <v>cum</v>
          </cell>
          <cell r="I23">
            <v>120</v>
          </cell>
        </row>
        <row r="24">
          <cell r="B24">
            <v>94</v>
          </cell>
          <cell r="F24" t="str">
            <v>60 mm SS</v>
          </cell>
          <cell r="G24">
            <v>1</v>
          </cell>
          <cell r="H24" t="str">
            <v>cum</v>
          </cell>
          <cell r="I24">
            <v>150</v>
          </cell>
        </row>
        <row r="25">
          <cell r="B25">
            <v>95</v>
          </cell>
          <cell r="F25" t="str">
            <v>60 to 63 mm IRC</v>
          </cell>
          <cell r="G25">
            <v>1</v>
          </cell>
          <cell r="H25" t="str">
            <v>cum</v>
          </cell>
          <cell r="I25">
            <v>110</v>
          </cell>
        </row>
        <row r="26">
          <cell r="B26">
            <v>96</v>
          </cell>
          <cell r="F26" t="str">
            <v>65 mm SS</v>
          </cell>
          <cell r="G26">
            <v>1</v>
          </cell>
          <cell r="H26" t="str">
            <v>cum</v>
          </cell>
          <cell r="I26">
            <v>150</v>
          </cell>
        </row>
        <row r="27">
          <cell r="B27">
            <v>97</v>
          </cell>
          <cell r="F27" t="str">
            <v>65 mm IRC</v>
          </cell>
          <cell r="G27">
            <v>1</v>
          </cell>
          <cell r="H27" t="str">
            <v>cum</v>
          </cell>
          <cell r="I27">
            <v>120</v>
          </cell>
        </row>
        <row r="28">
          <cell r="B28">
            <v>98</v>
          </cell>
          <cell r="F28" t="str">
            <v>75 mm SS</v>
          </cell>
          <cell r="G28">
            <v>1</v>
          </cell>
          <cell r="H28" t="str">
            <v>cum</v>
          </cell>
          <cell r="I28">
            <v>95</v>
          </cell>
        </row>
        <row r="29">
          <cell r="B29">
            <v>99</v>
          </cell>
          <cell r="F29" t="str">
            <v>75 mm IRC</v>
          </cell>
          <cell r="G29">
            <v>1</v>
          </cell>
          <cell r="H29" t="str">
            <v>cum</v>
          </cell>
          <cell r="I29">
            <v>95</v>
          </cell>
        </row>
        <row r="30">
          <cell r="B30">
            <v>100</v>
          </cell>
          <cell r="F30" t="str">
            <v>Blasting</v>
          </cell>
          <cell r="G30">
            <v>1</v>
          </cell>
          <cell r="H30" t="str">
            <v>cum</v>
          </cell>
          <cell r="I30">
            <v>40</v>
          </cell>
        </row>
        <row r="31">
          <cell r="B31">
            <v>101</v>
          </cell>
          <cell r="F31" t="str">
            <v>Metal Crushing</v>
          </cell>
          <cell r="G31">
            <v>1</v>
          </cell>
          <cell r="H31" t="str">
            <v>cum</v>
          </cell>
          <cell r="I31">
            <v>0.25</v>
          </cell>
        </row>
        <row r="32">
          <cell r="B32">
            <v>127</v>
          </cell>
          <cell r="C32">
            <v>9</v>
          </cell>
          <cell r="F32" t="str">
            <v>Gravel</v>
          </cell>
          <cell r="G32">
            <v>1</v>
          </cell>
          <cell r="H32" t="str">
            <v>cum</v>
          </cell>
          <cell r="I32">
            <v>25</v>
          </cell>
        </row>
        <row r="33">
          <cell r="B33">
            <v>128</v>
          </cell>
          <cell r="F33" t="str">
            <v>Quarry rubbish</v>
          </cell>
          <cell r="G33">
            <v>1</v>
          </cell>
          <cell r="H33" t="str">
            <v>cum</v>
          </cell>
          <cell r="I33">
            <v>11</v>
          </cell>
        </row>
        <row r="34">
          <cell r="B34">
            <v>129</v>
          </cell>
          <cell r="F34" t="str">
            <v>Sand for Mortar, Seal coat</v>
          </cell>
          <cell r="G34">
            <v>1</v>
          </cell>
          <cell r="H34" t="str">
            <v>cum</v>
          </cell>
          <cell r="I34">
            <v>50</v>
          </cell>
        </row>
        <row r="35">
          <cell r="B35">
            <v>130</v>
          </cell>
          <cell r="F35" t="str">
            <v>Sand for Filling, Blindage</v>
          </cell>
          <cell r="G35">
            <v>1</v>
          </cell>
          <cell r="H35" t="str">
            <v>cum</v>
          </cell>
          <cell r="I35">
            <v>20</v>
          </cell>
        </row>
        <row r="36">
          <cell r="B36">
            <v>133</v>
          </cell>
          <cell r="C36">
            <v>15</v>
          </cell>
          <cell r="F36" t="str">
            <v>40 mm thick 0.762 m x.457 m</v>
          </cell>
          <cell r="G36">
            <v>1</v>
          </cell>
          <cell r="H36" t="str">
            <v>sqm</v>
          </cell>
          <cell r="I36">
            <v>70</v>
          </cell>
        </row>
        <row r="37">
          <cell r="B37">
            <v>134</v>
          </cell>
          <cell r="C37">
            <v>16</v>
          </cell>
          <cell r="F37" t="str">
            <v>50 mm thick 0.762 m x.457 m</v>
          </cell>
          <cell r="G37">
            <v>1</v>
          </cell>
          <cell r="H37" t="str">
            <v>sqm</v>
          </cell>
          <cell r="I37">
            <v>80</v>
          </cell>
        </row>
        <row r="38">
          <cell r="B38">
            <v>136</v>
          </cell>
          <cell r="F38" t="str">
            <v>25.4 mm thick White</v>
          </cell>
          <cell r="G38">
            <v>10</v>
          </cell>
          <cell r="H38" t="str">
            <v>sqm</v>
          </cell>
          <cell r="I38">
            <v>550</v>
          </cell>
        </row>
        <row r="39">
          <cell r="B39">
            <v>137</v>
          </cell>
          <cell r="F39" t="str">
            <v>25.4 mm thick Blue</v>
          </cell>
          <cell r="G39">
            <v>10</v>
          </cell>
          <cell r="H39" t="str">
            <v>sqm</v>
          </cell>
          <cell r="I39">
            <v>600</v>
          </cell>
        </row>
        <row r="40">
          <cell r="B40">
            <v>138</v>
          </cell>
          <cell r="F40" t="str">
            <v>25.4 mm thick White</v>
          </cell>
          <cell r="G40">
            <v>10</v>
          </cell>
          <cell r="H40" t="str">
            <v>sqm</v>
          </cell>
          <cell r="I40">
            <v>600</v>
          </cell>
        </row>
        <row r="41">
          <cell r="B41">
            <v>139</v>
          </cell>
          <cell r="F41" t="str">
            <v>25.4 mm thick Blue</v>
          </cell>
          <cell r="G41">
            <v>10</v>
          </cell>
          <cell r="H41" t="str">
            <v>sqm</v>
          </cell>
          <cell r="I41">
            <v>700</v>
          </cell>
        </row>
        <row r="42">
          <cell r="B42">
            <v>140</v>
          </cell>
          <cell r="F42" t="str">
            <v>25.4 mm thick White  0.457mx0.457 m</v>
          </cell>
          <cell r="G42">
            <v>10</v>
          </cell>
          <cell r="H42" t="str">
            <v>sqm</v>
          </cell>
          <cell r="I42">
            <v>1000</v>
          </cell>
        </row>
        <row r="43">
          <cell r="B43">
            <v>141</v>
          </cell>
          <cell r="F43" t="str">
            <v>25.4 mm thick Blue  0.457mx0.457 m</v>
          </cell>
          <cell r="G43">
            <v>10</v>
          </cell>
          <cell r="H43" t="str">
            <v>sqm</v>
          </cell>
          <cell r="I43">
            <v>1150</v>
          </cell>
        </row>
        <row r="44">
          <cell r="B44">
            <v>142</v>
          </cell>
          <cell r="C44">
            <v>20</v>
          </cell>
          <cell r="F44" t="str">
            <v>25.4 mm thick   0.457mx0.457 m</v>
          </cell>
          <cell r="G44">
            <v>10</v>
          </cell>
          <cell r="H44" t="str">
            <v>sqm</v>
          </cell>
          <cell r="I44">
            <v>900</v>
          </cell>
        </row>
        <row r="45">
          <cell r="B45">
            <v>143</v>
          </cell>
          <cell r="C45">
            <v>21</v>
          </cell>
          <cell r="F45" t="str">
            <v>25.4 mm thick 0.254mx0.254 m White</v>
          </cell>
          <cell r="G45">
            <v>10</v>
          </cell>
          <cell r="H45" t="str">
            <v>sqm</v>
          </cell>
          <cell r="I45">
            <v>2700</v>
          </cell>
        </row>
        <row r="46">
          <cell r="B46">
            <v>168</v>
          </cell>
          <cell r="F46" t="str">
            <v>Cement Mortar</v>
          </cell>
          <cell r="G46">
            <v>1</v>
          </cell>
          <cell r="H46" t="str">
            <v>cum</v>
          </cell>
          <cell r="I46">
            <v>15</v>
          </cell>
        </row>
        <row r="47">
          <cell r="B47">
            <v>169</v>
          </cell>
          <cell r="F47" t="str">
            <v>By Machine</v>
          </cell>
          <cell r="G47">
            <v>1</v>
          </cell>
          <cell r="H47" t="str">
            <v>cum</v>
          </cell>
          <cell r="I47">
            <v>25</v>
          </cell>
        </row>
        <row r="48">
          <cell r="B48">
            <v>175</v>
          </cell>
          <cell r="F48" t="str">
            <v>White Cement</v>
          </cell>
          <cell r="G48">
            <v>1</v>
          </cell>
          <cell r="H48" t="str">
            <v>kg</v>
          </cell>
          <cell r="I48">
            <v>9</v>
          </cell>
        </row>
        <row r="49">
          <cell r="B49">
            <v>176</v>
          </cell>
          <cell r="F49" t="str">
            <v xml:space="preserve">Scantling below 2m </v>
          </cell>
          <cell r="G49">
            <v>1</v>
          </cell>
          <cell r="H49" t="str">
            <v>cum</v>
          </cell>
          <cell r="I49">
            <v>50000</v>
          </cell>
        </row>
        <row r="50">
          <cell r="B50">
            <v>177</v>
          </cell>
          <cell r="F50" t="str">
            <v xml:space="preserve">Scantling above 2m </v>
          </cell>
          <cell r="G50">
            <v>1</v>
          </cell>
          <cell r="H50" t="str">
            <v>cum</v>
          </cell>
          <cell r="I50">
            <v>52000</v>
          </cell>
        </row>
        <row r="51">
          <cell r="B51">
            <v>178</v>
          </cell>
          <cell r="F51" t="str">
            <v>Planks of all sizes</v>
          </cell>
          <cell r="G51">
            <v>1</v>
          </cell>
          <cell r="H51" t="str">
            <v>cum</v>
          </cell>
          <cell r="I51">
            <v>55000</v>
          </cell>
        </row>
        <row r="52">
          <cell r="B52">
            <v>176</v>
          </cell>
          <cell r="F52" t="str">
            <v xml:space="preserve">Scantling below 2m </v>
          </cell>
          <cell r="G52">
            <v>1</v>
          </cell>
          <cell r="H52" t="str">
            <v>cum</v>
          </cell>
          <cell r="I52">
            <v>40000</v>
          </cell>
        </row>
        <row r="53">
          <cell r="B53">
            <v>177</v>
          </cell>
          <cell r="F53" t="str">
            <v xml:space="preserve">Scantling above 2m </v>
          </cell>
          <cell r="G53">
            <v>1</v>
          </cell>
          <cell r="H53" t="str">
            <v>cum</v>
          </cell>
          <cell r="I53">
            <v>42000</v>
          </cell>
        </row>
        <row r="54">
          <cell r="B54">
            <v>178</v>
          </cell>
          <cell r="F54" t="str">
            <v>Planks of all sizes</v>
          </cell>
          <cell r="G54">
            <v>1</v>
          </cell>
          <cell r="H54" t="str">
            <v>cum</v>
          </cell>
          <cell r="I54">
            <v>45000</v>
          </cell>
        </row>
        <row r="55">
          <cell r="B55">
            <v>187</v>
          </cell>
          <cell r="F55" t="str">
            <v>Steel fabrication</v>
          </cell>
          <cell r="G55">
            <v>1</v>
          </cell>
          <cell r="H55" t="str">
            <v>kg</v>
          </cell>
          <cell r="I55">
            <v>3.25</v>
          </cell>
        </row>
        <row r="56">
          <cell r="B56">
            <v>234</v>
          </cell>
          <cell r="F56" t="str">
            <v>25 mm thick</v>
          </cell>
          <cell r="G56">
            <v>1</v>
          </cell>
          <cell r="H56" t="str">
            <v>sqm</v>
          </cell>
          <cell r="I56">
            <v>80</v>
          </cell>
        </row>
        <row r="57">
          <cell r="B57">
            <v>235</v>
          </cell>
          <cell r="F57" t="str">
            <v>40 mm thick</v>
          </cell>
          <cell r="G57">
            <v>1</v>
          </cell>
          <cell r="H57" t="str">
            <v>sqm</v>
          </cell>
          <cell r="I57">
            <v>105</v>
          </cell>
        </row>
        <row r="58">
          <cell r="B58">
            <v>236</v>
          </cell>
          <cell r="F58" t="str">
            <v>50 mm thick</v>
          </cell>
          <cell r="G58">
            <v>1</v>
          </cell>
          <cell r="H58" t="str">
            <v>sqm</v>
          </cell>
          <cell r="I58">
            <v>140</v>
          </cell>
        </row>
        <row r="59">
          <cell r="B59">
            <v>239</v>
          </cell>
          <cell r="F59" t="str">
            <v>Dry powder Distemper</v>
          </cell>
          <cell r="G59">
            <v>1</v>
          </cell>
          <cell r="H59" t="str">
            <v>kg</v>
          </cell>
          <cell r="I59">
            <v>20</v>
          </cell>
        </row>
        <row r="60">
          <cell r="B60">
            <v>240</v>
          </cell>
          <cell r="F60" t="str">
            <v>Oil bound washable Distemper</v>
          </cell>
          <cell r="G60">
            <v>1</v>
          </cell>
          <cell r="H60" t="str">
            <v>kg</v>
          </cell>
          <cell r="I60">
            <v>60</v>
          </cell>
        </row>
        <row r="61">
          <cell r="B61">
            <v>245</v>
          </cell>
          <cell r="F61" t="str">
            <v>Alluminium paint 1st grade</v>
          </cell>
          <cell r="G61">
            <v>1</v>
          </cell>
          <cell r="H61" t="str">
            <v>litre</v>
          </cell>
          <cell r="I61">
            <v>176</v>
          </cell>
        </row>
        <row r="62">
          <cell r="B62">
            <v>246</v>
          </cell>
          <cell r="F62" t="str">
            <v>Anti corrosive bitument pain (Black) grade -1</v>
          </cell>
          <cell r="G62">
            <v>1</v>
          </cell>
          <cell r="H62" t="str">
            <v>litre</v>
          </cell>
          <cell r="I62">
            <v>250</v>
          </cell>
        </row>
        <row r="63">
          <cell r="B63">
            <v>247</v>
          </cell>
          <cell r="F63" t="str">
            <v>Red oxide Primer Paint grade-I</v>
          </cell>
          <cell r="G63">
            <v>1</v>
          </cell>
          <cell r="H63" t="str">
            <v>litre</v>
          </cell>
          <cell r="I63">
            <v>55</v>
          </cell>
        </row>
        <row r="64">
          <cell r="B64">
            <v>248</v>
          </cell>
          <cell r="F64" t="str">
            <v>Red oxide Primer Paint grade-II</v>
          </cell>
          <cell r="G64">
            <v>1</v>
          </cell>
          <cell r="H64" t="str">
            <v>litre</v>
          </cell>
          <cell r="I64">
            <v>45</v>
          </cell>
        </row>
        <row r="65">
          <cell r="B65">
            <v>249</v>
          </cell>
          <cell r="F65" t="str">
            <v>Synthetic enamel paints in all shades grade-I</v>
          </cell>
          <cell r="G65">
            <v>1</v>
          </cell>
          <cell r="H65" t="str">
            <v>litre</v>
          </cell>
          <cell r="I65">
            <v>130</v>
          </cell>
        </row>
        <row r="66">
          <cell r="B66">
            <v>250</v>
          </cell>
          <cell r="F66" t="str">
            <v>Synthetic enamel paints in all shades grade-II</v>
          </cell>
          <cell r="G66">
            <v>1</v>
          </cell>
          <cell r="H66" t="str">
            <v>litre</v>
          </cell>
          <cell r="I66">
            <v>95</v>
          </cell>
        </row>
        <row r="67">
          <cell r="B67">
            <v>251</v>
          </cell>
          <cell r="F67" t="str">
            <v>Plastic emultion paint grade-I</v>
          </cell>
          <cell r="G67">
            <v>1</v>
          </cell>
          <cell r="H67" t="str">
            <v>litre</v>
          </cell>
          <cell r="I67">
            <v>200</v>
          </cell>
        </row>
        <row r="68">
          <cell r="B68">
            <v>252</v>
          </cell>
          <cell r="C68">
            <v>63</v>
          </cell>
          <cell r="F68" t="str">
            <v>Oil Bound Distemper</v>
          </cell>
          <cell r="G68">
            <v>1</v>
          </cell>
          <cell r="H68" t="str">
            <v>kg</v>
          </cell>
          <cell r="I68">
            <v>40</v>
          </cell>
        </row>
        <row r="69">
          <cell r="B69">
            <v>253</v>
          </cell>
          <cell r="C69">
            <v>64</v>
          </cell>
          <cell r="F69" t="str">
            <v>Water proof cement paint of Superior Quality</v>
          </cell>
          <cell r="G69">
            <v>1</v>
          </cell>
          <cell r="H69" t="str">
            <v>kg</v>
          </cell>
          <cell r="I69">
            <v>30</v>
          </cell>
        </row>
        <row r="70">
          <cell r="B70">
            <v>254</v>
          </cell>
          <cell r="C70">
            <v>65</v>
          </cell>
          <cell r="F70" t="str">
            <v>White lead</v>
          </cell>
          <cell r="G70">
            <v>1</v>
          </cell>
          <cell r="H70" t="str">
            <v>kg</v>
          </cell>
          <cell r="I70">
            <v>50</v>
          </cell>
        </row>
        <row r="71">
          <cell r="B71">
            <v>255</v>
          </cell>
          <cell r="C71">
            <v>66</v>
          </cell>
          <cell r="F71" t="str">
            <v>Marble powder</v>
          </cell>
          <cell r="G71">
            <v>1</v>
          </cell>
          <cell r="H71" t="str">
            <v>kg</v>
          </cell>
          <cell r="I71">
            <v>12.5</v>
          </cell>
        </row>
        <row r="72">
          <cell r="B72">
            <v>256</v>
          </cell>
          <cell r="C72">
            <v>67</v>
          </cell>
          <cell r="F72" t="str">
            <v>Cement Primer grade-I</v>
          </cell>
          <cell r="G72">
            <v>1</v>
          </cell>
          <cell r="H72" t="str">
            <v>kg</v>
          </cell>
          <cell r="I72">
            <v>65</v>
          </cell>
        </row>
        <row r="73">
          <cell r="B73">
            <v>257</v>
          </cell>
          <cell r="F73" t="str">
            <v>Cement Primer grade-II</v>
          </cell>
          <cell r="G73">
            <v>1</v>
          </cell>
          <cell r="H73" t="str">
            <v>kg</v>
          </cell>
          <cell r="I73">
            <v>50</v>
          </cell>
        </row>
        <row r="74">
          <cell r="B74">
            <v>274</v>
          </cell>
          <cell r="D74" t="str">
            <v>b</v>
          </cell>
          <cell r="F74" t="str">
            <v>Fevicol</v>
          </cell>
          <cell r="G74">
            <v>1</v>
          </cell>
          <cell r="H74" t="str">
            <v>kg</v>
          </cell>
          <cell r="I74">
            <v>100</v>
          </cell>
        </row>
        <row r="75">
          <cell r="B75">
            <v>352</v>
          </cell>
          <cell r="D75" t="str">
            <v>a</v>
          </cell>
          <cell r="F75" t="str">
            <v>Clearing heavy jungle</v>
          </cell>
          <cell r="G75">
            <v>10</v>
          </cell>
          <cell r="H75" t="str">
            <v>sqm</v>
          </cell>
          <cell r="I75">
            <v>6</v>
          </cell>
        </row>
        <row r="76">
          <cell r="B76">
            <v>353</v>
          </cell>
          <cell r="D76" t="str">
            <v>b</v>
          </cell>
          <cell r="F76" t="str">
            <v>Clearing Light jungle</v>
          </cell>
          <cell r="G76">
            <v>10</v>
          </cell>
          <cell r="H76" t="str">
            <v>sqm</v>
          </cell>
          <cell r="I76">
            <v>5</v>
          </cell>
        </row>
        <row r="77">
          <cell r="B77">
            <v>354</v>
          </cell>
          <cell r="D77" t="str">
            <v>c</v>
          </cell>
          <cell r="F77" t="str">
            <v>Clearing Scrub jungle</v>
          </cell>
          <cell r="G77">
            <v>10</v>
          </cell>
          <cell r="H77" t="str">
            <v>sqm</v>
          </cell>
          <cell r="I77">
            <v>3</v>
          </cell>
        </row>
        <row r="78">
          <cell r="B78">
            <v>355</v>
          </cell>
          <cell r="D78" t="str">
            <v>d</v>
          </cell>
          <cell r="F78" t="str">
            <v xml:space="preserve">Cleaing Julie flora </v>
          </cell>
          <cell r="G78">
            <v>10</v>
          </cell>
          <cell r="H78" t="str">
            <v>sqm</v>
          </cell>
          <cell r="I78">
            <v>14</v>
          </cell>
        </row>
        <row r="79">
          <cell r="B79">
            <v>408</v>
          </cell>
          <cell r="D79" t="str">
            <v>a</v>
          </cell>
          <cell r="F79" t="str">
            <v>Loamy &amp; Clay soils like BC soils, Red earth &amp; OG SS 302 &amp; 303</v>
          </cell>
          <cell r="G79">
            <v>10</v>
          </cell>
          <cell r="H79" t="str">
            <v>cum</v>
          </cell>
          <cell r="I79">
            <v>235</v>
          </cell>
        </row>
        <row r="80">
          <cell r="B80">
            <v>409</v>
          </cell>
          <cell r="F80" t="str">
            <v>Loamy &amp; Clay soils like BC soils, Red earth &amp; OG SS 301</v>
          </cell>
          <cell r="G80">
            <v>10</v>
          </cell>
          <cell r="H80" t="str">
            <v>cum</v>
          </cell>
          <cell r="I80">
            <v>215</v>
          </cell>
        </row>
        <row r="81">
          <cell r="B81">
            <v>412</v>
          </cell>
          <cell r="F81" t="str">
            <v>Hard Gravelly Soils SS 302 &amp; 303</v>
          </cell>
          <cell r="G81">
            <v>10</v>
          </cell>
          <cell r="H81" t="str">
            <v>cum</v>
          </cell>
          <cell r="I81">
            <v>250</v>
          </cell>
        </row>
        <row r="82">
          <cell r="B82">
            <v>413</v>
          </cell>
          <cell r="F82" t="str">
            <v>Hard Gravelly Soils SS 301</v>
          </cell>
          <cell r="G82">
            <v>10</v>
          </cell>
          <cell r="H82" t="str">
            <v>cum</v>
          </cell>
          <cell r="I82">
            <v>230</v>
          </cell>
        </row>
        <row r="83">
          <cell r="B83">
            <v>459</v>
          </cell>
          <cell r="C83">
            <v>35</v>
          </cell>
          <cell r="F83" t="str">
            <v>Vibrating Concrete</v>
          </cell>
          <cell r="G83">
            <v>1</v>
          </cell>
          <cell r="H83" t="str">
            <v>cum</v>
          </cell>
          <cell r="I83">
            <v>22.4</v>
          </cell>
        </row>
        <row r="84">
          <cell r="B84">
            <v>460</v>
          </cell>
          <cell r="C84">
            <v>36</v>
          </cell>
          <cell r="F84" t="str">
            <v>Machine mixing Concrete</v>
          </cell>
          <cell r="G84">
            <v>1</v>
          </cell>
          <cell r="H84" t="str">
            <v>cum</v>
          </cell>
          <cell r="I84">
            <v>21.8</v>
          </cell>
        </row>
        <row r="85">
          <cell r="B85">
            <v>461</v>
          </cell>
          <cell r="C85">
            <v>37</v>
          </cell>
          <cell r="F85" t="str">
            <v>Power for Mixer</v>
          </cell>
          <cell r="G85">
            <v>1</v>
          </cell>
          <cell r="H85" t="str">
            <v>cum</v>
          </cell>
          <cell r="I85">
            <v>14.5</v>
          </cell>
        </row>
        <row r="86">
          <cell r="B86">
            <v>495</v>
          </cell>
          <cell r="C86">
            <v>40</v>
          </cell>
          <cell r="D86" t="str">
            <v>a</v>
          </cell>
          <cell r="F86" t="str">
            <v>First Floor</v>
          </cell>
          <cell r="G86">
            <v>1</v>
          </cell>
          <cell r="H86" t="str">
            <v>cum</v>
          </cell>
          <cell r="I86">
            <v>22</v>
          </cell>
        </row>
        <row r="87">
          <cell r="B87">
            <v>496</v>
          </cell>
          <cell r="D87" t="str">
            <v>b</v>
          </cell>
          <cell r="F87" t="str">
            <v>Second Floor</v>
          </cell>
          <cell r="G87">
            <v>1</v>
          </cell>
          <cell r="H87" t="str">
            <v>cum</v>
          </cell>
          <cell r="I87">
            <v>27</v>
          </cell>
        </row>
        <row r="88">
          <cell r="B88">
            <v>497</v>
          </cell>
          <cell r="D88" t="str">
            <v>c</v>
          </cell>
          <cell r="F88" t="str">
            <v>Third Floor</v>
          </cell>
          <cell r="G88">
            <v>1</v>
          </cell>
          <cell r="H88" t="str">
            <v>cum</v>
          </cell>
          <cell r="I88">
            <v>37</v>
          </cell>
        </row>
        <row r="89">
          <cell r="B89">
            <v>498</v>
          </cell>
          <cell r="D89" t="str">
            <v>d</v>
          </cell>
          <cell r="F89" t="str">
            <v>Each Additional Floor</v>
          </cell>
          <cell r="G89">
            <v>1</v>
          </cell>
          <cell r="H89" t="str">
            <v>cum</v>
          </cell>
          <cell r="I89">
            <v>16</v>
          </cell>
        </row>
        <row r="90">
          <cell r="B90">
            <v>499</v>
          </cell>
          <cell r="D90" t="str">
            <v>a</v>
          </cell>
          <cell r="F90" t="str">
            <v>1st &amp; 2nd Floor</v>
          </cell>
          <cell r="G90">
            <v>10</v>
          </cell>
          <cell r="H90" t="str">
            <v>sqm</v>
          </cell>
          <cell r="I90">
            <v>25</v>
          </cell>
        </row>
        <row r="91">
          <cell r="B91">
            <v>500</v>
          </cell>
          <cell r="D91" t="str">
            <v>b</v>
          </cell>
          <cell r="F91" t="str">
            <v>2nd &amp; 3rd Floor</v>
          </cell>
          <cell r="G91">
            <v>10</v>
          </cell>
          <cell r="H91" t="str">
            <v>sqm</v>
          </cell>
          <cell r="I91">
            <v>50</v>
          </cell>
        </row>
        <row r="92">
          <cell r="B92">
            <v>501</v>
          </cell>
          <cell r="D92" t="str">
            <v>c</v>
          </cell>
          <cell r="F92" t="str">
            <v>3rd &amp; 4th Floor</v>
          </cell>
          <cell r="G92">
            <v>10</v>
          </cell>
          <cell r="H92" t="str">
            <v>sqm</v>
          </cell>
          <cell r="I92">
            <v>75</v>
          </cell>
        </row>
        <row r="93">
          <cell r="B93">
            <v>502</v>
          </cell>
          <cell r="D93" t="str">
            <v>d</v>
          </cell>
          <cell r="F93" t="str">
            <v>Each Additional Floor</v>
          </cell>
          <cell r="G93">
            <v>10</v>
          </cell>
          <cell r="H93" t="str">
            <v>sqm</v>
          </cell>
          <cell r="I93">
            <v>18</v>
          </cell>
        </row>
        <row r="94">
          <cell r="B94">
            <v>503</v>
          </cell>
          <cell r="D94" t="str">
            <v>a</v>
          </cell>
          <cell r="F94" t="str">
            <v>upto 150 mm depth</v>
          </cell>
          <cell r="G94">
            <v>10</v>
          </cell>
          <cell r="H94" t="str">
            <v>sqm</v>
          </cell>
          <cell r="I94">
            <v>525</v>
          </cell>
        </row>
        <row r="95">
          <cell r="B95">
            <v>504</v>
          </cell>
          <cell r="D95" t="str">
            <v>b</v>
          </cell>
          <cell r="F95" t="str">
            <v>above 150 mm depth and upto 300 mm depth</v>
          </cell>
          <cell r="G95">
            <v>10</v>
          </cell>
          <cell r="H95" t="str">
            <v>sqm</v>
          </cell>
          <cell r="I95">
            <v>850</v>
          </cell>
        </row>
        <row r="96">
          <cell r="B96">
            <v>510</v>
          </cell>
          <cell r="D96" t="str">
            <v>g</v>
          </cell>
          <cell r="E96" t="str">
            <v xml:space="preserve">i </v>
          </cell>
          <cell r="F96" t="str">
            <v>0.60 m width</v>
          </cell>
          <cell r="G96">
            <v>1</v>
          </cell>
          <cell r="H96" t="str">
            <v>rmt</v>
          </cell>
          <cell r="I96">
            <v>25</v>
          </cell>
        </row>
        <row r="97">
          <cell r="B97">
            <v>511</v>
          </cell>
          <cell r="D97" t="str">
            <v>g</v>
          </cell>
          <cell r="E97" t="str">
            <v>ii</v>
          </cell>
          <cell r="F97" t="str">
            <v>0.80 m width</v>
          </cell>
          <cell r="G97">
            <v>1</v>
          </cell>
          <cell r="H97" t="str">
            <v>rmt</v>
          </cell>
          <cell r="I97">
            <v>30</v>
          </cell>
        </row>
        <row r="98">
          <cell r="B98">
            <v>512</v>
          </cell>
          <cell r="D98" t="str">
            <v>g</v>
          </cell>
          <cell r="E98" t="str">
            <v>iii</v>
          </cell>
          <cell r="F98" t="str">
            <v>1.00 m width</v>
          </cell>
          <cell r="G98">
            <v>1</v>
          </cell>
          <cell r="H98" t="str">
            <v>rmt</v>
          </cell>
          <cell r="I98">
            <v>35</v>
          </cell>
        </row>
        <row r="99">
          <cell r="B99">
            <v>513</v>
          </cell>
          <cell r="D99" t="str">
            <v>h</v>
          </cell>
          <cell r="F99" t="str">
            <v>T.Beams</v>
          </cell>
          <cell r="G99">
            <v>1</v>
          </cell>
          <cell r="H99" t="str">
            <v>cum</v>
          </cell>
          <cell r="I99">
            <v>650</v>
          </cell>
        </row>
        <row r="100">
          <cell r="B100">
            <v>514</v>
          </cell>
          <cell r="F100" t="str">
            <v>Columns, Rectangular beams, L.Beams</v>
          </cell>
          <cell r="G100">
            <v>1</v>
          </cell>
          <cell r="H100" t="str">
            <v>cum</v>
          </cell>
          <cell r="I100">
            <v>550</v>
          </cell>
        </row>
        <row r="101">
          <cell r="B101">
            <v>515</v>
          </cell>
          <cell r="F101" t="str">
            <v>Templates, Bed blocks,Footings</v>
          </cell>
          <cell r="G101">
            <v>1</v>
          </cell>
          <cell r="H101" t="str">
            <v>cum</v>
          </cell>
          <cell r="I101">
            <v>330</v>
          </cell>
        </row>
        <row r="102">
          <cell r="B102">
            <v>518</v>
          </cell>
          <cell r="F102" t="str">
            <v>Lintels, Plinth Beams</v>
          </cell>
          <cell r="G102">
            <v>1</v>
          </cell>
          <cell r="H102" t="str">
            <v>cum</v>
          </cell>
          <cell r="I102">
            <v>450</v>
          </cell>
        </row>
        <row r="103">
          <cell r="B103">
            <v>519</v>
          </cell>
          <cell r="F103" t="str">
            <v>Slabs above 300 mm depth</v>
          </cell>
          <cell r="G103">
            <v>1</v>
          </cell>
          <cell r="H103" t="str">
            <v>cum</v>
          </cell>
          <cell r="I103">
            <v>520</v>
          </cell>
        </row>
        <row r="104">
          <cell r="B104">
            <v>521</v>
          </cell>
          <cell r="D104" t="str">
            <v>a</v>
          </cell>
          <cell r="F104" t="str">
            <v>For mass concrete Piers, Abutments and steining well curb well caps etc.,</v>
          </cell>
          <cell r="G104">
            <v>1</v>
          </cell>
          <cell r="H104" t="str">
            <v>cum</v>
          </cell>
          <cell r="I104">
            <v>380</v>
          </cell>
        </row>
        <row r="105">
          <cell r="B105">
            <v>522</v>
          </cell>
          <cell r="F105" t="str">
            <v>For RCC Piers, Abutments, Wings, Well steining weel curbs, well Caps etc.,</v>
          </cell>
          <cell r="G105">
            <v>1</v>
          </cell>
          <cell r="H105" t="str">
            <v>cum</v>
          </cell>
          <cell r="I105">
            <v>500</v>
          </cell>
        </row>
        <row r="106">
          <cell r="B106">
            <v>523</v>
          </cell>
          <cell r="F106" t="str">
            <v>For RCC Deck Slabs</v>
          </cell>
          <cell r="G106">
            <v>1</v>
          </cell>
          <cell r="H106" t="str">
            <v>cum</v>
          </cell>
          <cell r="I106">
            <v>950</v>
          </cell>
        </row>
        <row r="107">
          <cell r="B107">
            <v>524</v>
          </cell>
          <cell r="F107" t="str">
            <v>For RCC beams</v>
          </cell>
          <cell r="G107">
            <v>1</v>
          </cell>
          <cell r="H107" t="str">
            <v>cum</v>
          </cell>
          <cell r="I107">
            <v>1150</v>
          </cell>
        </row>
        <row r="108">
          <cell r="B108">
            <v>525</v>
          </cell>
          <cell r="F108" t="str">
            <v>RCC hand rails</v>
          </cell>
          <cell r="G108">
            <v>1</v>
          </cell>
          <cell r="H108" t="str">
            <v>cum</v>
          </cell>
          <cell r="I108">
            <v>1250</v>
          </cell>
        </row>
        <row r="109">
          <cell r="B109">
            <v>526</v>
          </cell>
          <cell r="F109" t="str">
            <v>CC pavements, Wearing Coats, approach slabs guide stone JM stone etc.</v>
          </cell>
          <cell r="G109">
            <v>1</v>
          </cell>
          <cell r="H109" t="str">
            <v>cum</v>
          </cell>
          <cell r="I109">
            <v>95</v>
          </cell>
        </row>
        <row r="110">
          <cell r="B110">
            <v>555</v>
          </cell>
          <cell r="D110" t="str">
            <v>a</v>
          </cell>
          <cell r="F110" t="str">
            <v>250 mm dia</v>
          </cell>
          <cell r="G110">
            <v>1</v>
          </cell>
          <cell r="H110" t="str">
            <v>rmt</v>
          </cell>
          <cell r="I110">
            <v>8</v>
          </cell>
        </row>
        <row r="111">
          <cell r="B111">
            <v>556</v>
          </cell>
          <cell r="D111" t="str">
            <v>b</v>
          </cell>
          <cell r="F111" t="str">
            <v>300 mm dia</v>
          </cell>
          <cell r="G111">
            <v>1</v>
          </cell>
          <cell r="H111" t="str">
            <v>rmt</v>
          </cell>
          <cell r="I111">
            <v>11</v>
          </cell>
        </row>
        <row r="112">
          <cell r="B112">
            <v>557</v>
          </cell>
          <cell r="D112" t="str">
            <v>c</v>
          </cell>
          <cell r="F112" t="str">
            <v>450 mm dia</v>
          </cell>
          <cell r="G112">
            <v>1</v>
          </cell>
          <cell r="H112" t="str">
            <v>rmt</v>
          </cell>
          <cell r="I112">
            <v>15</v>
          </cell>
        </row>
        <row r="113">
          <cell r="B113">
            <v>558</v>
          </cell>
          <cell r="D113" t="str">
            <v>d</v>
          </cell>
          <cell r="F113" t="str">
            <v>600 mm dia</v>
          </cell>
          <cell r="G113">
            <v>1</v>
          </cell>
          <cell r="H113" t="str">
            <v>rmt</v>
          </cell>
          <cell r="I113">
            <v>25</v>
          </cell>
        </row>
        <row r="114">
          <cell r="B114">
            <v>559</v>
          </cell>
          <cell r="D114" t="str">
            <v>e</v>
          </cell>
          <cell r="F114" t="str">
            <v>750 mm dia</v>
          </cell>
          <cell r="G114">
            <v>1</v>
          </cell>
          <cell r="H114" t="str">
            <v>rmt</v>
          </cell>
          <cell r="I114">
            <v>30</v>
          </cell>
        </row>
        <row r="115">
          <cell r="B115">
            <v>560</v>
          </cell>
          <cell r="D115" t="str">
            <v>f</v>
          </cell>
          <cell r="F115" t="str">
            <v>800 mm dia</v>
          </cell>
          <cell r="G115">
            <v>1</v>
          </cell>
          <cell r="H115" t="str">
            <v>rmt</v>
          </cell>
          <cell r="I115">
            <v>35</v>
          </cell>
        </row>
        <row r="116">
          <cell r="B116">
            <v>561</v>
          </cell>
          <cell r="D116" t="str">
            <v>g</v>
          </cell>
          <cell r="F116" t="str">
            <v>1000 mm dia</v>
          </cell>
          <cell r="G116">
            <v>1</v>
          </cell>
          <cell r="H116" t="str">
            <v>rmt</v>
          </cell>
          <cell r="I116">
            <v>40</v>
          </cell>
        </row>
        <row r="117">
          <cell r="B117">
            <v>562</v>
          </cell>
          <cell r="D117" t="str">
            <v>h</v>
          </cell>
          <cell r="F117" t="str">
            <v>1220 mm dia</v>
          </cell>
          <cell r="G117">
            <v>1</v>
          </cell>
          <cell r="H117" t="str">
            <v>rmt</v>
          </cell>
          <cell r="I117">
            <v>50</v>
          </cell>
        </row>
        <row r="118">
          <cell r="B118">
            <v>563</v>
          </cell>
          <cell r="D118" t="str">
            <v>a</v>
          </cell>
          <cell r="F118" t="str">
            <v>40 mm</v>
          </cell>
          <cell r="G118">
            <v>1</v>
          </cell>
          <cell r="H118" t="str">
            <v>sqm</v>
          </cell>
          <cell r="I118">
            <v>29</v>
          </cell>
        </row>
        <row r="119">
          <cell r="B119">
            <v>564</v>
          </cell>
          <cell r="D119" t="str">
            <v>b</v>
          </cell>
          <cell r="F119" t="str">
            <v>50 mm</v>
          </cell>
          <cell r="G119">
            <v>1</v>
          </cell>
          <cell r="H119" t="str">
            <v>sqm</v>
          </cell>
          <cell r="I119">
            <v>31</v>
          </cell>
        </row>
        <row r="120">
          <cell r="B120">
            <v>565</v>
          </cell>
          <cell r="D120" t="str">
            <v>c</v>
          </cell>
          <cell r="F120" t="str">
            <v>75 mm</v>
          </cell>
          <cell r="G120">
            <v>1</v>
          </cell>
          <cell r="H120" t="str">
            <v>sqm</v>
          </cell>
          <cell r="I120">
            <v>34</v>
          </cell>
        </row>
        <row r="121">
          <cell r="B121">
            <v>566</v>
          </cell>
          <cell r="D121" t="str">
            <v>d</v>
          </cell>
          <cell r="F121" t="str">
            <v>100 mm</v>
          </cell>
          <cell r="G121">
            <v>1</v>
          </cell>
          <cell r="H121" t="str">
            <v>sqm</v>
          </cell>
          <cell r="I121">
            <v>36</v>
          </cell>
        </row>
        <row r="122">
          <cell r="B122">
            <v>570</v>
          </cell>
          <cell r="C122">
            <v>52</v>
          </cell>
          <cell r="F122" t="str">
            <v>Picking 50mm to 100mm old metalled surface and sectioning</v>
          </cell>
          <cell r="G122">
            <v>10</v>
          </cell>
          <cell r="H122" t="str">
            <v>sqm</v>
          </cell>
          <cell r="I122">
            <v>10</v>
          </cell>
        </row>
        <row r="123">
          <cell r="B123">
            <v>571</v>
          </cell>
          <cell r="C123">
            <v>53</v>
          </cell>
          <cell r="F123" t="str">
            <v>Picking gravelled surface 25mm deep and levelling and sectioning</v>
          </cell>
          <cell r="G123">
            <v>10</v>
          </cell>
          <cell r="H123" t="str">
            <v>sqm</v>
          </cell>
          <cell r="I123">
            <v>2.5</v>
          </cell>
        </row>
        <row r="124">
          <cell r="B124">
            <v>572</v>
          </cell>
          <cell r="C124">
            <v>54</v>
          </cell>
          <cell r="F124" t="str">
            <v>Picking existing BT survace and removal of chips</v>
          </cell>
          <cell r="G124">
            <v>10</v>
          </cell>
          <cell r="H124" t="str">
            <v>sqm</v>
          </cell>
          <cell r="I124">
            <v>9.5</v>
          </cell>
        </row>
      </sheetData>
      <sheetData sheetId="11"/>
      <sheetData sheetId="12" refreshError="1"/>
      <sheetData sheetId="13"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1 (2)"/>
      <sheetName val="Rough"/>
      <sheetName val="Cover"/>
      <sheetName val="Spec (2)"/>
      <sheetName val="Spec"/>
      <sheetName val="G Abs (2)"/>
      <sheetName val="WE(road)"/>
      <sheetName val="abs"/>
      <sheetName val="WE(Drain+CC+CD)"/>
      <sheetName val="CS GA"/>
      <sheetName val="CS"/>
      <sheetName val="Sheet2"/>
      <sheetName val="Drains"/>
      <sheetName val="GSB Lelvels Under CC"/>
      <sheetName val="Sheet3"/>
      <sheetName val="Sheet7"/>
      <sheetName val="MRoad data"/>
      <sheetName val="DATA"/>
    </sheetNames>
    <sheetDataSet>
      <sheetData sheetId="0" refreshError="1"/>
      <sheetData sheetId="1" refreshError="1"/>
      <sheetData sheetId="2" refreshError="1"/>
      <sheetData sheetId="3" refreshError="1"/>
      <sheetData sheetId="4" refreshError="1"/>
      <sheetData sheetId="5" refreshError="1"/>
      <sheetData sheetId="6">
        <row r="17">
          <cell r="J17">
            <v>-1448782</v>
          </cell>
        </row>
      </sheetData>
      <sheetData sheetId="7">
        <row r="8">
          <cell r="J8">
            <v>10506</v>
          </cell>
        </row>
      </sheetData>
      <sheetData sheetId="8" refreshError="1"/>
      <sheetData sheetId="9">
        <row r="159">
          <cell r="J159">
            <v>1826.3707000000018</v>
          </cell>
        </row>
      </sheetData>
      <sheetData sheetId="10" refreshError="1"/>
      <sheetData sheetId="11">
        <row r="57">
          <cell r="E57">
            <v>100000</v>
          </cell>
        </row>
      </sheetData>
      <sheetData sheetId="12" refreshError="1"/>
      <sheetData sheetId="13" refreshError="1"/>
      <sheetData sheetId="14" refreshError="1"/>
      <sheetData sheetId="15" refreshError="1"/>
      <sheetData sheetId="16" refreshError="1"/>
      <sheetData sheetId="17"/>
      <sheetData sheetId="1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6">
          <cell r="M6">
            <v>308</v>
          </cell>
        </row>
        <row r="7">
          <cell r="M7">
            <v>504</v>
          </cell>
        </row>
        <row r="8">
          <cell r="M8">
            <v>656</v>
          </cell>
        </row>
        <row r="9">
          <cell r="M9">
            <v>780</v>
          </cell>
        </row>
        <row r="10">
          <cell r="M10">
            <v>984</v>
          </cell>
        </row>
        <row r="11">
          <cell r="M11">
            <v>944</v>
          </cell>
        </row>
        <row r="12">
          <cell r="M12">
            <v>588</v>
          </cell>
        </row>
        <row r="13">
          <cell r="M13">
            <v>456</v>
          </cell>
        </row>
      </sheetData>
      <sheetData sheetId="17"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ead statement"/>
      <sheetName val="SSR 2010-11 Rates"/>
      <sheetName val="centering"/>
      <sheetName val="40KL-250KL Estimate &amp; data"/>
      <sheetName val="CI specials for OHSR"/>
      <sheetName val="Lead_statement"/>
      <sheetName val="SSR_2010-11_Rates"/>
      <sheetName val="40KL-250KL_Estimate_&amp;_data"/>
      <sheetName val="CI_specials_for_OHSR"/>
      <sheetName val="HDPE"/>
      <sheetName val="DI"/>
      <sheetName val="pvc"/>
      <sheetName val="DATA"/>
      <sheetName val="maya"/>
      <sheetName val="hdpe_basic"/>
      <sheetName val="pvc_basic"/>
      <sheetName val="v"/>
      <sheetName val="p&amp;m"/>
      <sheetName val="Data.F8.BTR"/>
      <sheetName val="Data_Bit_I"/>
      <sheetName val="leads"/>
      <sheetName val="bom"/>
      <sheetName val="MRATES"/>
      <sheetName val="C-data"/>
      <sheetName val="Bridge Data 2005-06"/>
      <sheetName val="Material"/>
      <sheetName val="Works"/>
      <sheetName val="RMR"/>
      <sheetName val="General"/>
      <sheetName val="Lead"/>
      <sheetName val="m"/>
      <sheetName val="Sheet2"/>
      <sheetName val="Lead_statement1"/>
      <sheetName val="SSR_2010-11_Rates1"/>
      <sheetName val="40KL-250KL_Estimate_&amp;_data1"/>
      <sheetName val="CI_specials_for_OHSR1"/>
      <sheetName val="Data_F8_BTR"/>
      <sheetName val="Bridge_Data_2005-06"/>
      <sheetName val="Lead_statement2"/>
      <sheetName val="SSR_2010-11_Rates2"/>
      <sheetName val="40KL-250KL_Estimate_&amp;_data2"/>
      <sheetName val="CI_specials_for_OHSR2"/>
      <sheetName val="Data_F8_BTR1"/>
      <sheetName val="Bridge_Data_2005-061"/>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wt. avg lead"/>
      <sheetName val="Cover"/>
      <sheetName val="Spec Report"/>
      <sheetName val="Economic importance"/>
      <sheetName val="Check Slip "/>
      <sheetName val="G Abs"/>
      <sheetName val="Detailed estimate"/>
      <sheetName val="Quarry chart"/>
      <sheetName val="Leads (2)"/>
      <sheetName val="RMR"/>
      <sheetName val="BTLeads"/>
      <sheetName val="MRoad data"/>
      <sheetName val="Seignarages"/>
      <sheetName val="Stage I Certificate "/>
      <sheetName val="Certificate"/>
      <sheetName val="Strip pan"/>
      <sheetName val="Leads (3)"/>
      <sheetName val="DATA_ENTRY"/>
      <sheetName val="Est"/>
      <sheetName val="DetEst"/>
      <sheetName val="Lead"/>
      <sheetName val="WorkSlip"/>
      <sheetName val="Certificates"/>
      <sheetName val="MRATES"/>
      <sheetName val="TS"/>
      <sheetName val="ew data"/>
      <sheetName val="Sheet1"/>
      <sheetName val="No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4">
          <cell r="G14">
            <v>144</v>
          </cell>
        </row>
        <row r="16">
          <cell r="G16">
            <v>46</v>
          </cell>
        </row>
        <row r="17">
          <cell r="G17">
            <v>53</v>
          </cell>
        </row>
        <row r="35">
          <cell r="C35">
            <v>4.6150000000000002</v>
          </cell>
        </row>
        <row r="50">
          <cell r="P50">
            <v>36000</v>
          </cell>
        </row>
      </sheetData>
      <sheetData sheetId="26" refreshError="1"/>
      <sheetData sheetId="27" refreshError="1"/>
      <sheetData sheetId="28" refreshError="1"/>
      <sheetData sheetId="29"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wt. avg lead"/>
      <sheetName val="Cover"/>
      <sheetName val="Spec Report"/>
      <sheetName val="Economic importance"/>
      <sheetName val="Check Slip "/>
      <sheetName val="G Abs"/>
      <sheetName val="Detailed estimate"/>
      <sheetName val="Quarry chart"/>
      <sheetName val="Leads (2)"/>
      <sheetName val="RMR"/>
      <sheetName val="BTLeads"/>
      <sheetName val="MRoad data"/>
      <sheetName val="Seignarages"/>
      <sheetName val="Stage I Certificate "/>
      <sheetName val="Certificate"/>
      <sheetName val="Strip pan"/>
      <sheetName val="Leads (3)"/>
      <sheetName val="DATA_ENTRY"/>
      <sheetName val="Est"/>
      <sheetName val="DetEst"/>
      <sheetName val="Lead"/>
      <sheetName val="WorkSlip"/>
      <sheetName val="Certificates"/>
      <sheetName val="MRATES"/>
      <sheetName val="TS"/>
      <sheetName val="ew data"/>
      <sheetName val="Sheet1"/>
      <sheetName val="No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4">
          <cell r="G14">
            <v>144</v>
          </cell>
        </row>
        <row r="16">
          <cell r="G16">
            <v>46</v>
          </cell>
        </row>
        <row r="17">
          <cell r="G17">
            <v>53</v>
          </cell>
        </row>
        <row r="35">
          <cell r="C35">
            <v>4.6150000000000002</v>
          </cell>
        </row>
        <row r="50">
          <cell r="P50">
            <v>36000</v>
          </cell>
        </row>
      </sheetData>
      <sheetData sheetId="26" refreshError="1"/>
      <sheetData sheetId="27" refreshError="1"/>
      <sheetData sheetId="28" refreshError="1"/>
      <sheetData sheetId="2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sheetName val="SPEC REPORT"/>
      <sheetName val="Esimate"/>
      <sheetName val="lead"/>
      <sheetName val="BTLeads"/>
      <sheetName val="RMR"/>
      <sheetName val="MRoad data"/>
      <sheetName val="Road data"/>
      <sheetName val="rates"/>
      <sheetName val="Seig"/>
      <sheetName val="BTR"/>
      <sheetName val="DATA"/>
    </sheetNames>
    <sheetDataSet>
      <sheetData sheetId="0" refreshError="1"/>
      <sheetData sheetId="1" refreshError="1"/>
      <sheetData sheetId="2"/>
      <sheetData sheetId="3" refreshError="1"/>
      <sheetData sheetId="4" refreshError="1"/>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
      <sheetName val="GA "/>
      <sheetName val="WorkSlip"/>
      <sheetName val="RMR (2)"/>
      <sheetName val="Leads"/>
      <sheetName val="BTLeads"/>
      <sheetName val="MRoad data (2)"/>
      <sheetName val="RMR"/>
      <sheetName val="SC"/>
      <sheetName val="DET EST"/>
      <sheetName val="MRoad data"/>
      <sheetName val="Spc"/>
      <sheetName val="Bill"/>
      <sheetName val="C.S"/>
      <sheetName val="Certificates"/>
      <sheetName val="MRATES"/>
      <sheetName val="Sheet2"/>
    </sheetNames>
    <sheetDataSet>
      <sheetData sheetId="0"/>
      <sheetData sheetId="1"/>
      <sheetData sheetId="2">
        <row r="31">
          <cell r="C31" t="str">
            <v>Municipal Area Allowance</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
          <cell r="G6">
            <v>103</v>
          </cell>
        </row>
      </sheetData>
      <sheetData sheetId="19"/>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Info"/>
      <sheetName val="DATA_ENTRY"/>
      <sheetName val="Cov"/>
      <sheetName val="sp"/>
      <sheetName val="Letter"/>
      <sheetName val="Report"/>
      <sheetName val="Cover"/>
      <sheetName val="G Abs"/>
      <sheetName val="CC CS"/>
      <sheetName val="CC CS (1)"/>
      <sheetName val="CC CS (2)"/>
      <sheetName val="BT CS"/>
      <sheetName val="BT CS (1)"/>
      <sheetName val="CD Works"/>
      <sheetName val="CS Long (2)"/>
      <sheetName val="Pictorial"/>
      <sheetName val="SC 1Vx1.00M"/>
      <sheetName val="SC 1Vx2.00M"/>
      <sheetName val="SC 1Vx3.00M"/>
      <sheetName val="SC 1Vx3.00M "/>
      <sheetName val="SC 1Vx6.00M"/>
      <sheetName val="RT Wall"/>
      <sheetName val="CS Drain"/>
      <sheetName val="CS Long"/>
      <sheetName val="Seignarages"/>
      <sheetName val="DetEst"/>
      <sheetName val="WorkSlip"/>
      <sheetName val="CBR"/>
      <sheetName val="RC"/>
      <sheetName val="R.C Statement"/>
      <sheetName val="Leads"/>
      <sheetName val="Quarry Map"/>
      <sheetName val="BTR"/>
      <sheetName val="RMR"/>
      <sheetName val="Road data"/>
      <sheetName val="RSF"/>
      <sheetName val="Certificates"/>
      <sheetName val="TS"/>
      <sheetName val="Splitting"/>
      <sheetName val="note2"/>
      <sheetName val="MRATES"/>
      <sheetName val="Sheet3"/>
      <sheetName val="Total Seignarages (2)"/>
      <sheetName val="DAE(Road)"/>
      <sheetName val="DAE (RSI)"/>
      <sheetName val="Rt.wall"/>
      <sheetName val="drain-Lolla"/>
      <sheetName val="1m span"/>
      <sheetName val="2m span"/>
      <sheetName val="3mspan"/>
      <sheetName val="6m span"/>
      <sheetName val="Shee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refreshError="1"/>
      <sheetData sheetId="47"/>
      <sheetData sheetId="48"/>
      <sheetData sheetId="49"/>
      <sheetData sheetId="50"/>
      <sheetData sheetId="51"/>
      <sheetData sheetId="52"/>
      <sheetData sheetId="5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DetEst"/>
      <sheetName val="Lead"/>
      <sheetName val="WorkSlip"/>
      <sheetName val="BTLeads"/>
      <sheetName val="RMR"/>
      <sheetName val="MRoad data"/>
      <sheetName val="TS_MDR"/>
      <sheetName val="BTLeads (2)"/>
      <sheetName val="det BT"/>
      <sheetName val="det cc "/>
      <sheetName val="earth fillig"/>
      <sheetName val="Est 1000mm dia 2 rows"/>
      <sheetName val="GenAbs (3)"/>
      <sheetName val="seignorage"/>
      <sheetName val="Certificates"/>
      <sheetName val="MRATES"/>
      <sheetName val="pai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Info"/>
      <sheetName val="DATA_ENTRY"/>
      <sheetName val="Cov"/>
      <sheetName val="sp"/>
      <sheetName val="Letter"/>
      <sheetName val="Report"/>
      <sheetName val="Cover"/>
      <sheetName val="G Abs"/>
      <sheetName val="CC CS"/>
      <sheetName val="CC CS (1)"/>
      <sheetName val="CC CS (2)"/>
      <sheetName val="BT CS"/>
      <sheetName val="BT CS (1)"/>
      <sheetName val="CD Works"/>
      <sheetName val="CS Long (2)"/>
      <sheetName val="Pictorial"/>
      <sheetName val="SC 1Vx1.00M"/>
      <sheetName val="SC 1Vx2.00M"/>
      <sheetName val="SC 1Vx3.00M"/>
      <sheetName val="SC 1Vx3.00M "/>
      <sheetName val="SC 1Vx6.00M"/>
      <sheetName val="RT Wall"/>
      <sheetName val="CS Drain"/>
      <sheetName val="CS Long"/>
      <sheetName val="Seignarages"/>
      <sheetName val="DetEst"/>
      <sheetName val="WorkSlip"/>
      <sheetName val="CBR"/>
      <sheetName val="RC"/>
      <sheetName val="R.C Statement"/>
      <sheetName val="Leads"/>
      <sheetName val="Quarry Map"/>
      <sheetName val="BTR"/>
      <sheetName val="RMR"/>
      <sheetName val="Road data"/>
      <sheetName val="RSF"/>
      <sheetName val="Certificates"/>
      <sheetName val="TS"/>
      <sheetName val="Splitting"/>
      <sheetName val="note2"/>
      <sheetName val="MRATES"/>
      <sheetName val="Sheet3"/>
      <sheetName val="Total Seignarages (2)"/>
      <sheetName val="DAE(Road)"/>
      <sheetName val="DAE (RSI)"/>
      <sheetName val="Rt.wall"/>
      <sheetName val="drain-Lolla"/>
      <sheetName val="1m span"/>
      <sheetName val="2m span"/>
      <sheetName val="3mspan"/>
      <sheetName val="6m span"/>
      <sheetName val="Sheet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refreshError="1"/>
      <sheetData sheetId="47"/>
      <sheetData sheetId="48"/>
      <sheetData sheetId="49"/>
      <sheetData sheetId="50"/>
      <sheetData sheetId="51"/>
      <sheetData sheetId="52"/>
      <sheetData sheetId="53"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s>
    <sheetDataSet>
      <sheetData sheetId="0"/>
      <sheetData sheetId="1"/>
      <sheetData sheetId="2"/>
      <sheetData sheetId="3"/>
      <sheetData sheetId="4">
        <row r="8">
          <cell r="C8">
            <v>330</v>
          </cell>
        </row>
        <row r="9">
          <cell r="C9">
            <v>430</v>
          </cell>
          <cell r="F9">
            <v>330</v>
          </cell>
        </row>
        <row r="10">
          <cell r="C10">
            <v>530</v>
          </cell>
          <cell r="F10">
            <v>430</v>
          </cell>
        </row>
        <row r="11">
          <cell r="C11">
            <v>650</v>
          </cell>
          <cell r="F11">
            <v>530</v>
          </cell>
        </row>
        <row r="12">
          <cell r="C12">
            <v>640</v>
          </cell>
          <cell r="F12">
            <v>650</v>
          </cell>
        </row>
        <row r="13">
          <cell r="C13">
            <v>385</v>
          </cell>
          <cell r="F13">
            <v>640</v>
          </cell>
        </row>
        <row r="14">
          <cell r="F14">
            <v>385</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 val="Road data-TDR"/>
      <sheetName val="RMR"/>
      <sheetName val="Road Detail Est."/>
      <sheetName val="Road data"/>
    </sheetNames>
    <sheetDataSet>
      <sheetData sheetId="0"/>
      <sheetData sheetId="1"/>
      <sheetData sheetId="2"/>
      <sheetData sheetId="3"/>
      <sheetData sheetId="4" refreshError="1">
        <row r="8">
          <cell r="C8">
            <v>330</v>
          </cell>
        </row>
        <row r="15">
          <cell r="F15">
            <v>300</v>
          </cell>
        </row>
        <row r="16">
          <cell r="F16">
            <v>275</v>
          </cell>
        </row>
        <row r="18">
          <cell r="I18">
            <v>65.5</v>
          </cell>
        </row>
        <row r="20">
          <cell r="I20">
            <v>82.5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tter"/>
      <sheetName val="Report"/>
      <sheetName val="DATA_ENTRY"/>
      <sheetName val="Cover"/>
      <sheetName val="SP RT"/>
      <sheetName val="G Abs"/>
      <sheetName val="Detailed estimate"/>
      <sheetName val="Road"/>
      <sheetName val="CC Pavement"/>
      <sheetName val="Pipe culvert"/>
      <sheetName val="Seignarages"/>
      <sheetName val="DetEst"/>
      <sheetName val="MRoad data"/>
      <sheetName val="lead (2)"/>
      <sheetName val="Lead"/>
      <sheetName val="WorkSlip"/>
      <sheetName val="AS"/>
      <sheetName val="BTLeads"/>
      <sheetName val="TS"/>
      <sheetName val="RMR"/>
      <sheetName val="Sheet2"/>
      <sheetName val="Certificates"/>
      <sheetName val="MRATES"/>
      <sheetName val="Sheet3"/>
      <sheetName val="Sheet4"/>
      <sheetName val="Sheet5"/>
    </sheetNames>
    <sheetDataSet>
      <sheetData sheetId="0"/>
      <sheetData sheetId="1"/>
      <sheetData sheetId="2"/>
      <sheetData sheetId="3"/>
      <sheetData sheetId="4">
        <row r="4">
          <cell r="H4" t="str">
            <v>Widening and Strengthening of Undavalli-Yerrabalem ( via) Penumaka road from Km 4/000 to 6/450 in Guntur District.</v>
          </cell>
        </row>
      </sheetData>
      <sheetData sheetId="5"/>
      <sheetData sheetId="6"/>
      <sheetData sheetId="7"/>
      <sheetData sheetId="8"/>
      <sheetData sheetId="9">
        <row r="5">
          <cell r="B5" t="str">
            <v xml:space="preserve">Forming embankment with borrowed useful earth from outside road boundary by mechanical means upto SDR with all leads and lifts including pre-watering of soil at borrow area, removal of top soil, excavation of soils at borrowed area, conveyance of soil, depositing the soil on the embankment, spreading soil, breaking clods, sectioning, grading and consolidation with 8 to 10 Tonnes Vibratory Road Roller @ OMC to meet requirement of table 300-2 of MoRT&amp;H, including  all hire and operational charges of T&amp;P  and seigniorage charges, complete for finished item of work as per MoRT&amp;H specification 305 (4th revision)  (Payment will be made based on level for finished item of work). </v>
          </cell>
        </row>
      </sheetData>
      <sheetData sheetId="10"/>
      <sheetData sheetId="11"/>
      <sheetData sheetId="12"/>
      <sheetData sheetId="13"/>
      <sheetData sheetId="14">
        <row r="2072">
          <cell r="K2072">
            <v>3447</v>
          </cell>
        </row>
      </sheetData>
      <sheetData sheetId="15"/>
      <sheetData sheetId="16"/>
      <sheetData sheetId="17"/>
      <sheetData sheetId="18"/>
      <sheetData sheetId="19"/>
      <sheetData sheetId="20"/>
      <sheetData sheetId="21"/>
      <sheetData sheetId="22"/>
      <sheetData sheetId="23"/>
      <sheetData sheetId="24">
        <row r="11">
          <cell r="D11">
            <v>345</v>
          </cell>
        </row>
        <row r="50">
          <cell r="P50">
            <v>45000</v>
          </cell>
        </row>
      </sheetData>
      <sheetData sheetId="25"/>
      <sheetData sheetId="26"/>
      <sheetData sheetId="27"/>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sheetName val="G Abs"/>
      <sheetName val="Est"/>
      <sheetName val="Est (cul-1 No"/>
      <sheetName val="Est (culverts 4 nos)"/>
      <sheetName val="Est  pipe 1000mm dia"/>
      <sheetName val="Est (pipe 800mm dia"/>
      <sheetName val="Est -pipe 600mmdia"/>
      <sheetName val="Est reating wall"/>
      <sheetName val="Est RSI"/>
      <sheetName val="Seignarages"/>
      <sheetName val="DetEst"/>
      <sheetName val="Lead"/>
      <sheetName val="WorkSlip"/>
      <sheetName val="BTLeads"/>
      <sheetName val="RMR"/>
      <sheetName val="MRoad data"/>
      <sheetName val="Certificates"/>
      <sheetName val="MRATES"/>
      <sheetName val="TS"/>
      <sheetName val="ew data"/>
      <sheetName val="Sheet1"/>
      <sheetName val="Technical Note"/>
      <sheetName val="No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v>103</v>
          </cell>
        </row>
        <row r="35">
          <cell r="C35">
            <v>4.6150000000000002</v>
          </cell>
        </row>
      </sheetData>
      <sheetData sheetId="22"/>
      <sheetData sheetId="23"/>
      <sheetData sheetId="24"/>
      <sheetData sheetId="25"/>
      <sheetData sheetId="26"/>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NW"/>
      <sheetName val="Report"/>
      <sheetName val="foundations"/>
      <sheetName val="grouping of piers"/>
      <sheetName val="Sheet1"/>
      <sheetName val="Sheet2"/>
      <sheetName val="piergroups"/>
      <sheetName val="stresses"/>
      <sheetName val="r.walls"/>
      <sheetName val="Tjunction"/>
      <sheetName val="DetEs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1">
          <cell r="S11">
            <v>100.8</v>
          </cell>
        </row>
      </sheetData>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efreshError="1">
        <row r="36">
          <cell r="F36">
            <v>160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s s "/>
      <sheetName val="Report  (2)"/>
      <sheetName val="NOTE"/>
      <sheetName val="Cover"/>
      <sheetName val="Cross section"/>
      <sheetName val="Divider Drawing"/>
      <sheetName val="Spe. report"/>
      <sheetName val="Gen. Abs."/>
      <sheetName val="Abs est-Road"/>
      <sheetName val="FINAL DATA"/>
      <sheetName val="Det est Road"/>
      <sheetName val="CD Estimate  new"/>
      <sheetName val="Culvert Drawing"/>
      <sheetName val="Road-Saftey- Abs"/>
      <sheetName val="BTLeads"/>
      <sheetName val="RMR"/>
      <sheetName val="Strip "/>
      <sheetName val="Seigniorage"/>
      <sheetName val="Certificate"/>
      <sheetName val="drw"/>
      <sheetName val="cul.drw"/>
      <sheetName val="cul.drw2"/>
      <sheetName val="DATA_ENTRY"/>
      <sheetName val="CD-ABS 23.8(6V of 6M)"/>
      <sheetName val="DetAbsAbs-CD"/>
      <sheetName val="1000-1R-Dra"/>
      <sheetName val="1000-2R-Dra "/>
      <sheetName val="1000-4R-Dra"/>
      <sheetName val="1V of 5.0M span"/>
      <sheetName val="6V of 6m span Sectiom"/>
      <sheetName val="Ty.sec(1)"/>
      <sheetName val="Ty.sec (2)"/>
      <sheetName val="Ty.sec (3)"/>
      <sheetName val="Strip Plan"/>
      <sheetName val="Lead"/>
      <sheetName val="Letter"/>
      <sheetName val="DetEst"/>
      <sheetName val="WorkSlip"/>
      <sheetName val="Certificates"/>
      <sheetName val="MRATES"/>
      <sheetName val="Compatibility Report"/>
      <sheetName val="Sheet1"/>
      <sheetName val="DAT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 val="mlead"/>
      <sheetName val="MRoad data"/>
      <sheetName val="Road Detail Est."/>
      <sheetName val="data existing_do not delete"/>
      <sheetName val="abs road"/>
      <sheetName val="Road data"/>
      <sheetName val="R_Det"/>
      <sheetName val="(Road-Project)"/>
      <sheetName val="C.D.Abs.Est."/>
      <sheetName val="RMR "/>
      <sheetName val="Road data "/>
      <sheetName val="coverpage"/>
      <sheetName val="SPE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tter"/>
      <sheetName val="Report"/>
      <sheetName val="DATA_ENTRY"/>
      <sheetName val="Cover"/>
      <sheetName val="sp rt"/>
      <sheetName val="G Abs"/>
      <sheetName val="Detailed estimate"/>
      <sheetName val="Road"/>
      <sheetName val="CC Pavement"/>
      <sheetName val="Pipe culvert"/>
      <sheetName val="Seignarages"/>
      <sheetName val="DetEst"/>
      <sheetName val="MRoad data"/>
      <sheetName val="lead (2)"/>
      <sheetName val="Lead"/>
      <sheetName val="WorkSlip"/>
      <sheetName val="AS"/>
      <sheetName val="BTLeads"/>
      <sheetName val="TS"/>
      <sheetName val="RMR"/>
      <sheetName val="Sheet2"/>
      <sheetName val="lead (3)"/>
      <sheetName val="Certificates"/>
      <sheetName val="MRATES"/>
      <sheetName val="Sheet3"/>
      <sheetName val="Sheet4"/>
      <sheetName val="Sheet5"/>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6">
          <cell r="G6">
            <v>103</v>
          </cell>
          <cell r="J6">
            <v>532</v>
          </cell>
        </row>
        <row r="7">
          <cell r="J7">
            <v>692</v>
          </cell>
          <cell r="M7">
            <v>504</v>
          </cell>
        </row>
        <row r="8">
          <cell r="J8">
            <v>822</v>
          </cell>
          <cell r="M8">
            <v>656</v>
          </cell>
        </row>
        <row r="9">
          <cell r="J9">
            <v>1036</v>
          </cell>
          <cell r="M9">
            <v>780</v>
          </cell>
        </row>
        <row r="10">
          <cell r="J10">
            <v>994</v>
          </cell>
          <cell r="M10">
            <v>984</v>
          </cell>
        </row>
        <row r="11">
          <cell r="J11">
            <v>620</v>
          </cell>
          <cell r="M11">
            <v>944</v>
          </cell>
        </row>
        <row r="12">
          <cell r="M12">
            <v>588</v>
          </cell>
        </row>
        <row r="13">
          <cell r="G13">
            <v>95</v>
          </cell>
          <cell r="M13">
            <v>456</v>
          </cell>
        </row>
        <row r="14">
          <cell r="G14">
            <v>144</v>
          </cell>
          <cell r="M14">
            <v>419</v>
          </cell>
        </row>
        <row r="15">
          <cell r="G15">
            <v>164</v>
          </cell>
        </row>
        <row r="16">
          <cell r="G16">
            <v>42</v>
          </cell>
        </row>
        <row r="17">
          <cell r="G17">
            <v>48</v>
          </cell>
        </row>
        <row r="35">
          <cell r="C35">
            <v>5</v>
          </cell>
        </row>
        <row r="50">
          <cell r="P50">
            <v>45000</v>
          </cell>
        </row>
      </sheetData>
      <sheetData sheetId="26" refreshError="1"/>
      <sheetData sheetId="27" refreshError="1"/>
      <sheetData sheetId="28" refreshError="1"/>
      <sheetData sheetId="29"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C-data"/>
      <sheetName val="Estimate-Civil"/>
      <sheetName val="det-qty"/>
      <sheetName val="Joinary"/>
    </sheetNames>
    <sheetDataSet>
      <sheetData sheetId="0" refreshError="1"/>
      <sheetData sheetId="1" refreshError="1">
        <row r="6">
          <cell r="F6">
            <v>180</v>
          </cell>
        </row>
        <row r="7">
          <cell r="F7">
            <v>160</v>
          </cell>
        </row>
        <row r="12">
          <cell r="F12">
            <v>180</v>
          </cell>
        </row>
        <row r="13">
          <cell r="F13">
            <v>160</v>
          </cell>
        </row>
        <row r="25">
          <cell r="F25">
            <v>64</v>
          </cell>
        </row>
        <row r="45">
          <cell r="F45">
            <v>155</v>
          </cell>
        </row>
        <row r="63">
          <cell r="F63">
            <v>2280.9</v>
          </cell>
        </row>
        <row r="86">
          <cell r="F86">
            <v>33</v>
          </cell>
        </row>
        <row r="90">
          <cell r="F90">
            <v>68358</v>
          </cell>
        </row>
        <row r="92">
          <cell r="F92">
            <v>71613</v>
          </cell>
        </row>
      </sheetData>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EAD"/>
      <sheetName val="C-data"/>
      <sheetName val="Estimate-Civil"/>
      <sheetName val="det-qty"/>
      <sheetName val="Joinary"/>
    </sheetNames>
    <sheetDataSet>
      <sheetData sheetId="0" refreshError="1"/>
      <sheetData sheetId="1" refreshError="1">
        <row r="6">
          <cell r="F6">
            <v>180</v>
          </cell>
        </row>
        <row r="7">
          <cell r="F7">
            <v>160</v>
          </cell>
        </row>
        <row r="12">
          <cell r="F12">
            <v>180</v>
          </cell>
        </row>
        <row r="13">
          <cell r="F13">
            <v>160</v>
          </cell>
        </row>
        <row r="25">
          <cell r="F25">
            <v>64</v>
          </cell>
        </row>
        <row r="45">
          <cell r="F45">
            <v>155</v>
          </cell>
        </row>
        <row r="63">
          <cell r="F63">
            <v>2280.9</v>
          </cell>
        </row>
        <row r="86">
          <cell r="F86">
            <v>33</v>
          </cell>
        </row>
        <row r="90">
          <cell r="F90">
            <v>68358</v>
          </cell>
        </row>
        <row r="92">
          <cell r="F92">
            <v>71613</v>
          </cell>
        </row>
      </sheetData>
      <sheetData sheetId="2" refreshError="1"/>
      <sheetData sheetId="3" refreshError="1"/>
      <sheetData sheetId="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tatement"/>
      <sheetName val="Building Datas"/>
      <sheetName val="SSR 2010-11 Rates"/>
      <sheetName val="Hire charges"/>
      <sheetName val="centering"/>
      <sheetName val="40KL-250KL Estimate &amp; data"/>
      <sheetName val="CI specials for OHSR"/>
      <sheetName val="hdpe_basic"/>
      <sheetName val="pvc_basic"/>
      <sheetName val="HDPE"/>
      <sheetName val="DI"/>
      <sheetName val="pvc"/>
      <sheetName val="Plant &amp;  Machinery"/>
      <sheetName val="Labour"/>
      <sheetName val="r"/>
      <sheetName val="t_prsr"/>
      <sheetName val="id"/>
      <sheetName val="Rates SSR 2008-09"/>
      <sheetName val="Lead"/>
      <sheetName val="leads"/>
      <sheetName val="furniture - specification"/>
      <sheetName val="furniture (2)"/>
      <sheetName val="COVER PG."/>
      <sheetName val="specification"/>
      <sheetName val="RMSA 3 - BOQ"/>
      <sheetName val="FINAL ABSTRACT"/>
      <sheetName val="GROUND FLOOR"/>
      <sheetName val="FIRST FLOOR"/>
      <sheetName val="ELE (2)"/>
      <sheetName val="C-data (2)"/>
      <sheetName val="C-data"/>
      <sheetName val="FIRST FLOOR (PART B)"/>
      <sheetName val="ELE (3)"/>
      <sheetName val="El Data"/>
      <sheetName val="D&amp;W DATA (1)"/>
      <sheetName val="WS-DATA"/>
      <sheetName val="doors data"/>
      <sheetName val="WINDOWS DATA"/>
      <sheetName val="Ventilators "/>
      <sheetName val="load1"/>
      <sheetName val="details1"/>
      <sheetName val="Electrical1"/>
      <sheetName val="load"/>
      <sheetName val="details"/>
      <sheetName val="obd data"/>
      <sheetName val="Conv"/>
      <sheetName val="Basic Data"/>
      <sheetName val="Joinary"/>
      <sheetName val="data existing_do not delete"/>
      <sheetName val="Sheet2"/>
    </sheetNames>
    <sheetDataSet>
      <sheetData sheetId="0" refreshError="1">
        <row r="6">
          <cell r="P6">
            <v>233.97</v>
          </cell>
        </row>
        <row r="10">
          <cell r="P10">
            <v>712.89</v>
          </cell>
        </row>
        <row r="11">
          <cell r="P11">
            <v>877.89</v>
          </cell>
        </row>
        <row r="12">
          <cell r="P12">
            <v>1232.8900000000001</v>
          </cell>
        </row>
        <row r="13">
          <cell r="P13">
            <v>802.89</v>
          </cell>
        </row>
        <row r="16">
          <cell r="P16" t="e">
            <v>#N/A</v>
          </cell>
        </row>
        <row r="17">
          <cell r="P17">
            <v>3243.42</v>
          </cell>
        </row>
      </sheetData>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eci"/>
      <sheetName val="sp"/>
      <sheetName val="GA"/>
      <sheetName val="Estimate"/>
      <sheetName val="Est (2)"/>
      <sheetName val="CD EST"/>
      <sheetName val="Sheet1"/>
      <sheetName val="Seignarages"/>
      <sheetName val="cob lead"/>
      <sheetName val="VI Lead"/>
      <sheetName val="kni lead"/>
      <sheetName val="BTLeads"/>
      <sheetName val="RMR"/>
      <sheetName val="DATA_ENTRY"/>
      <sheetName val="Lead"/>
      <sheetName val="WorkSlip"/>
      <sheetName val="MRoad data"/>
      <sheetName val="crust"/>
      <sheetName val="Est"/>
      <sheetName val="AS"/>
      <sheetName val="TS"/>
      <sheetName val="Certificates"/>
      <sheetName val="MRATES"/>
      <sheetName val="Sheet3"/>
      <sheetName val="lead KV"/>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48">
          <cell r="P48">
            <v>5560</v>
          </cell>
        </row>
        <row r="50">
          <cell r="P50">
            <v>34000</v>
          </cell>
        </row>
      </sheetData>
      <sheetData sheetId="26"/>
      <sheetData sheetId="27"/>
      <sheetData sheetId="28"/>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sum"/>
      <sheetName val="172"/>
      <sheetName val="bom"/>
      <sheetName val="bo"/>
      <sheetName val="bom US"/>
      <sheetName val="pwrsum"/>
      <sheetName val="pwr "/>
      <sheetName val="24VBPS"/>
      <sheetName val="HPMPS"/>
      <sheetName val="LUs"/>
      <sheetName val="Nspt-smp-final-ORIGINAL"/>
      <sheetName val="Lead statement"/>
      <sheetName val="leads"/>
      <sheetName val="SSR 2010-11 Rates"/>
      <sheetName val="rdamdata"/>
      <sheetName val="lead-st"/>
      <sheetName val="C-data"/>
      <sheetName val="Data"/>
      <sheetName val="wh_data"/>
      <sheetName val="wh_data_R"/>
      <sheetName val="CPHEEO"/>
      <sheetName val="input"/>
      <sheetName val="HDPE"/>
      <sheetName val="DI"/>
      <sheetName val="pvc"/>
      <sheetName val="MRATES"/>
      <sheetName val="Cover"/>
      <sheetName val="Material"/>
      <sheetName val="Works"/>
      <sheetName val="RMR"/>
      <sheetName val="General"/>
      <sheetName val="r"/>
      <sheetName val="m"/>
      <sheetName val="FIRE ESTIMATE"/>
      <sheetName val="v"/>
      <sheetName val="Newabstract"/>
      <sheetName val="maya"/>
      <sheetName val="sup dat"/>
      <sheetName val="mlead"/>
      <sheetName val="MRMECADAMoad data"/>
      <sheetName val="abs road"/>
      <sheetName val="Road data"/>
      <sheetName val="Sheet2"/>
      <sheetName val="CoverPage"/>
      <sheetName val="Sheet1"/>
      <sheetName val="0000000000000"/>
      <sheetName val="labour (2)"/>
      <sheetName val="LEAD"/>
      <sheetName val="R_Det"/>
      <sheetName val="Sent NHO"/>
      <sheetName val="hdpe_basic"/>
      <sheetName val="pvc_basic"/>
      <sheetName val="Labour"/>
      <sheetName val="Plant &amp;  Machinery"/>
      <sheetName val="data existing_do not delete"/>
      <sheetName val="Usage"/>
      <sheetName val="Common "/>
      <sheetName val="SPT vs PHI"/>
      <sheetName val="DATA_PRG"/>
      <sheetName val="Abs"/>
      <sheetName val="civ data"/>
      <sheetName val="Data.F8.BTR"/>
      <sheetName val="Global factors"/>
      <sheetName val="Wss Datas"/>
      <sheetName val="elec-data"/>
      <sheetName val="bom_US"/>
      <sheetName val="pwr_"/>
      <sheetName val="Road Detail Est."/>
      <sheetName val="Lead_statement"/>
      <sheetName val="SSR_2010-11_Rates"/>
      <sheetName val="FIRE_ESTIMATE"/>
      <sheetName val="Sheet1 (2)"/>
      <sheetName val="Estimate "/>
      <sheetName val="SSR 2014-15 Rates"/>
      <sheetName val="final abstract"/>
    </sheetNames>
    <sheetDataSet>
      <sheetData sheetId="0"/>
      <sheetData sheetId="1"/>
      <sheetData sheetId="2">
        <row r="2">
          <cell r="R2">
            <v>0</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tter"/>
      <sheetName val="Report"/>
      <sheetName val="DATA_ENTRY"/>
      <sheetName val="Cover"/>
      <sheetName val="SP RT"/>
      <sheetName val="G Abs"/>
      <sheetName val="Detailed estimate"/>
      <sheetName val="Road"/>
      <sheetName val="CC Pavement"/>
      <sheetName val="Pipe culvert"/>
      <sheetName val="Seignarages"/>
      <sheetName val="DetEst"/>
      <sheetName val="MRoad data"/>
      <sheetName val="lead (2)"/>
      <sheetName val="Lead"/>
      <sheetName val="WorkSlip"/>
      <sheetName val="AS"/>
      <sheetName val="BTLeads"/>
      <sheetName val="TS"/>
      <sheetName val="RMR"/>
      <sheetName val="Sheet2"/>
      <sheetName val="Certificates"/>
      <sheetName val="MRATES"/>
      <sheetName val="Sheet3"/>
      <sheetName val="Sheet4"/>
      <sheetName val="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6">
          <cell r="G6">
            <v>103</v>
          </cell>
          <cell r="J6">
            <v>532</v>
          </cell>
          <cell r="M6">
            <v>308</v>
          </cell>
        </row>
        <row r="7">
          <cell r="J7">
            <v>692</v>
          </cell>
          <cell r="M7">
            <v>504</v>
          </cell>
        </row>
        <row r="8">
          <cell r="J8">
            <v>822</v>
          </cell>
          <cell r="M8">
            <v>656</v>
          </cell>
        </row>
        <row r="9">
          <cell r="J9">
            <v>1036</v>
          </cell>
          <cell r="M9">
            <v>780</v>
          </cell>
        </row>
        <row r="10">
          <cell r="G10">
            <v>262</v>
          </cell>
          <cell r="J10">
            <v>994</v>
          </cell>
          <cell r="M10">
            <v>984</v>
          </cell>
          <cell r="X10">
            <v>105</v>
          </cell>
          <cell r="AD10">
            <v>52.5</v>
          </cell>
        </row>
        <row r="11">
          <cell r="G11">
            <v>252</v>
          </cell>
          <cell r="J11">
            <v>620</v>
          </cell>
          <cell r="M11">
            <v>944</v>
          </cell>
          <cell r="X11">
            <v>15.9</v>
          </cell>
          <cell r="AD11">
            <v>15.9</v>
          </cell>
        </row>
        <row r="12">
          <cell r="G12">
            <v>30</v>
          </cell>
          <cell r="M12">
            <v>588</v>
          </cell>
        </row>
        <row r="13">
          <cell r="G13">
            <v>95</v>
          </cell>
          <cell r="M13">
            <v>456</v>
          </cell>
        </row>
        <row r="14">
          <cell r="G14">
            <v>144</v>
          </cell>
          <cell r="M14">
            <v>419</v>
          </cell>
        </row>
        <row r="15">
          <cell r="G15">
            <v>164</v>
          </cell>
        </row>
        <row r="16">
          <cell r="G16">
            <v>42</v>
          </cell>
          <cell r="J16">
            <v>70</v>
          </cell>
        </row>
        <row r="17">
          <cell r="G17">
            <v>48</v>
          </cell>
          <cell r="J17">
            <v>74</v>
          </cell>
          <cell r="M17">
            <v>340</v>
          </cell>
        </row>
        <row r="18">
          <cell r="J18">
            <v>70</v>
          </cell>
        </row>
        <row r="30">
          <cell r="H30">
            <v>0</v>
          </cell>
          <cell r="K30">
            <v>0</v>
          </cell>
        </row>
        <row r="32">
          <cell r="H32">
            <v>0</v>
          </cell>
          <cell r="K32">
            <v>0</v>
          </cell>
        </row>
        <row r="33">
          <cell r="K33">
            <v>0</v>
          </cell>
        </row>
        <row r="34">
          <cell r="C34">
            <v>4.6150000000000002</v>
          </cell>
          <cell r="H34">
            <v>0</v>
          </cell>
          <cell r="K34">
            <v>0</v>
          </cell>
        </row>
        <row r="35">
          <cell r="C35">
            <v>5</v>
          </cell>
        </row>
        <row r="36">
          <cell r="C36">
            <v>10</v>
          </cell>
        </row>
        <row r="37">
          <cell r="C37">
            <v>0</v>
          </cell>
        </row>
        <row r="48">
          <cell r="P48">
            <v>6400</v>
          </cell>
        </row>
        <row r="49">
          <cell r="P49">
            <v>42000</v>
          </cell>
        </row>
        <row r="50">
          <cell r="P50">
            <v>45000</v>
          </cell>
        </row>
        <row r="51">
          <cell r="P51">
            <v>45000</v>
          </cell>
        </row>
        <row r="52">
          <cell r="P52">
            <v>70</v>
          </cell>
        </row>
      </sheetData>
      <sheetData sheetId="25" refreshError="1"/>
      <sheetData sheetId="26" refreshError="1"/>
      <sheetData sheetId="27"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ATES"/>
      <sheetName val="MBTLead"/>
      <sheetName val="MRMR"/>
      <sheetName val="MRoadMap"/>
      <sheetName val="Lead Chart"/>
      <sheetName val="cert."/>
      <sheetName val="Road D.Est."/>
      <sheetName val="Road A.Est."/>
      <sheetName val="MRoad data"/>
      <sheetName val="0.6 P.C.D.Est."/>
      <sheetName val="1.0 P.C.D.Est."/>
      <sheetName val="P.Cul.Abs."/>
      <sheetName val="Det.6 mt.Slab"/>
      <sheetName val="Abs Slab"/>
      <sheetName val="CC Pave Det."/>
      <sheetName val="CC Pave abs."/>
      <sheetName val="Drain Abs."/>
      <sheetName val="Drain Det."/>
      <sheetName val="Det.5mt Slab"/>
      <sheetName val="String Emb."/>
      <sheetName val="String Cart."/>
      <sheetName val="cover Sheet"/>
      <sheetName val="p.c.1.0M Draw."/>
      <sheetName val="P.C.0.6m Draw"/>
      <sheetName val="DrainSection"/>
      <sheetName val="Prof 1"/>
      <sheetName val="Annex 1"/>
      <sheetName val="Annex 4"/>
      <sheetName val="Annex 5"/>
      <sheetName val="Annex 6"/>
      <sheetName val="Annex.2"/>
      <sheetName val="Sheet1"/>
      <sheetName val="Road data"/>
      <sheetName val="Road Detail Est."/>
      <sheetName val="RMR"/>
      <sheetName val="coverpage"/>
    </sheetNames>
    <sheetDataSet>
      <sheetData sheetId="0"/>
      <sheetData sheetId="1"/>
      <sheetData sheetId="2"/>
      <sheetData sheetId="3"/>
      <sheetData sheetId="4" refreshError="1">
        <row r="8">
          <cell r="C8">
            <v>330</v>
          </cell>
        </row>
        <row r="15">
          <cell r="F15">
            <v>300</v>
          </cell>
        </row>
        <row r="16">
          <cell r="F16">
            <v>275</v>
          </cell>
        </row>
        <row r="18">
          <cell r="I18">
            <v>65.5</v>
          </cell>
        </row>
        <row r="20">
          <cell r="I20">
            <v>82.5</v>
          </cell>
        </row>
        <row r="62">
          <cell r="K62">
            <v>38.5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6pave"/>
      <sheetName val="F7hp900"/>
      <sheetName val="F7hp600"/>
      <sheetName val="F7slb3m"/>
      <sheetName val="F7slb4m"/>
      <sheetName val="F8rate"/>
      <sheetName val="Sheet2"/>
      <sheetName val="CDdata"/>
      <sheetName val="Sheet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tatement"/>
      <sheetName val="Building Datas"/>
      <sheetName val="SSR 2010-11 Rates"/>
      <sheetName val="Hire charges"/>
      <sheetName val="centering"/>
      <sheetName val="40KL-250KL Estimate &amp; data"/>
      <sheetName val="CI specials for OHSR"/>
      <sheetName val="bom"/>
      <sheetName val="DATA-2005-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ata"/>
      <sheetName val="Plant &amp;  Machinery"/>
      <sheetName val="pvc-pipe-rate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ROAD WORK ESTI (2)"/>
      <sheetName val="DATA_ENTRY"/>
      <sheetName val="Report"/>
      <sheetName val="DetEst"/>
      <sheetName val="GEN ABST"/>
      <sheetName val="CD WORK ESTI"/>
      <sheetName val="ROAD WORK ESTI"/>
      <sheetName val="Lead"/>
      <sheetName val="WorkSlip"/>
      <sheetName val="BTLeads"/>
      <sheetName val="RMR"/>
      <sheetName val="MRoad data"/>
      <sheetName val="Certificates"/>
      <sheetName val="MRATES"/>
      <sheetName val="Earth work"/>
      <sheetName val="cover"/>
      <sheetName val="MRMECADAMoad data"/>
      <sheetName val="Road Detail Est."/>
      <sheetName val="Road data"/>
      <sheetName val="(Road-Proj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 Boq"/>
      <sheetName val="Calculations"/>
      <sheetName val="List"/>
      <sheetName val="Pre-cast"/>
      <sheetName val="SPT vs PHI"/>
      <sheetName val="MRATES"/>
      <sheetName val="MRoad data"/>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com st PM"/>
      <sheetName val="GM"/>
      <sheetName val="comst GM"/>
      <sheetName val="eweljlt"/>
      <sheetName val="pvc_basic"/>
      <sheetName val="pvc"/>
      <sheetName val="hdpe_basic"/>
      <sheetName val="HDPE"/>
      <sheetName val="DI"/>
      <sheetName val="CI"/>
      <sheetName val="G.R.P"/>
      <sheetName val="com_st_PM"/>
      <sheetName val="comst_GM"/>
      <sheetName val="G_R_P"/>
      <sheetName val="DATA"/>
      <sheetName val="Lead statement"/>
      <sheetName val="SPT vs PHI"/>
      <sheetName val="MRATES"/>
    </sheetNames>
    <sheetDataSet>
      <sheetData sheetId="0"/>
      <sheetData sheetId="1"/>
      <sheetData sheetId="2"/>
      <sheetData sheetId="3"/>
      <sheetData sheetId="4"/>
      <sheetData sheetId="5" refreshError="1"/>
      <sheetData sheetId="6" refreshError="1"/>
      <sheetData sheetId="7" refreshError="1"/>
      <sheetData sheetId="8" refreshError="1">
        <row r="30">
          <cell r="L30">
            <v>887.49</v>
          </cell>
        </row>
      </sheetData>
      <sheetData sheetId="9" refreshError="1"/>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onveyance"/>
      <sheetName val="Labour"/>
      <sheetName val="Common "/>
      <sheetName val="building"/>
      <sheetName val="RMR "/>
      <sheetName val="Data"/>
      <sheetName val="DE"/>
      <sheetName val="AE"/>
      <sheetName val="GA"/>
      <sheetName val="Usage"/>
      <sheetName val="C-data"/>
      <sheetName val="Common_"/>
      <sheetName val="RMR_"/>
      <sheetName val="Lead statement"/>
      <sheetName val="Sheet1"/>
      <sheetName val="HDPE"/>
      <sheetName val="pvc_basic"/>
      <sheetName val="bom"/>
      <sheetName val="RMR"/>
      <sheetName val="coverpage"/>
      <sheetName val="R_Det"/>
      <sheetName val="Road data"/>
      <sheetName val="MRATES"/>
      <sheetName val=" "/>
      <sheetName val="Estimate "/>
      <sheetName val="leads"/>
      <sheetName val="v"/>
      <sheetName val="r"/>
      <sheetName val="not req 3"/>
      <sheetName val="SPT vs PHI"/>
      <sheetName val="DI"/>
      <sheetName val="pvc"/>
      <sheetName val="hdpe_basic"/>
      <sheetName val="rdamdata"/>
      <sheetName val="lead-st"/>
      <sheetName val="DATA_PRG"/>
      <sheetName val="DATA-2005-06"/>
      <sheetName val="final abstract"/>
      <sheetName val="SSR 2014-15 Rates"/>
      <sheetName val="doq"/>
      <sheetName val="Data_Bit_I"/>
      <sheetName val="mlead"/>
      <sheetName val="abs road"/>
      <sheetName val="Abs_CD_2"/>
      <sheetName val="road est"/>
      <sheetName val="ECV"/>
      <sheetName val="SOR"/>
      <sheetName val="col-reinft1"/>
      <sheetName val="wh_data"/>
      <sheetName val="wh_data_R"/>
      <sheetName val="CPHEEO"/>
      <sheetName val="input"/>
      <sheetName val="lead"/>
      <sheetName val="Cover"/>
      <sheetName val="CD data"/>
      <sheetName val="maya"/>
      <sheetName val="basic"/>
      <sheetName val="Machinery"/>
      <sheetName val="Bituminous"/>
      <sheetName val="Labour rates"/>
      <sheetName val="Culverts"/>
      <sheetName val="Bitumen"/>
      <sheetName val="Earthwork"/>
      <sheetName val="2a Main Road"/>
      <sheetName val="LIST"/>
      <sheetName val="Data.F8.BTR"/>
      <sheetName val="Common_1"/>
      <sheetName val="RMR_1"/>
      <sheetName val="Lead_statement"/>
      <sheetName val="Road_data"/>
      <sheetName val="_"/>
      <sheetName val="Estimate_"/>
      <sheetName val="not_req_3"/>
      <sheetName val="SPT_vs_PHI"/>
      <sheetName val="final_abstract"/>
      <sheetName val="SSR_2014-15_Rates"/>
      <sheetName val="Nspt-smp-final-ORIGINAL"/>
      <sheetName val="m"/>
      <sheetName val="MRoad data"/>
      <sheetName val="t_prsr"/>
      <sheetName val="Quarry"/>
      <sheetName val="Rates"/>
      <sheetName val="X-2"/>
      <sheetName val="Material"/>
      <sheetName val="Plant &amp;  Machinery"/>
      <sheetName val="DAE R"/>
      <sheetName val="GA R"/>
      <sheetName val="DAE S"/>
      <sheetName val="GA S"/>
      <sheetName val="DAE WS"/>
      <sheetName val="GA WS"/>
      <sheetName val="DAE W"/>
      <sheetName val="GA W"/>
      <sheetName val="DEWBM3"/>
      <sheetName val="AEWBM3"/>
      <sheetName val="GAWBM3"/>
      <sheetName val="51"/>
      <sheetName val="segments-details"/>
      <sheetName val="int-Dia-hdpe"/>
      <sheetName val="habs-list"/>
      <sheetName val="int-Dia-pvc"/>
      <sheetName val="hdpe-int-Dia"/>
      <sheetName val="E-Table"/>
      <sheetName val="pvc-int-Dia"/>
      <sheetName val="Bridge Data 2005-06"/>
      <sheetName val="data existing_do not delete"/>
      <sheetName val="ESTIMATE"/>
      <sheetName val="MRoad_data"/>
      <sheetName val="abs_road"/>
      <sheetName val="road_est"/>
      <sheetName val="Bridge_Data_2005-06"/>
      <sheetName val="data_existing_do_not_delete"/>
      <sheetName val="Common_2"/>
      <sheetName val="RMR_2"/>
      <sheetName val="Lead_statement1"/>
      <sheetName val="Road_data1"/>
      <sheetName val="_1"/>
      <sheetName val="Estimate_1"/>
      <sheetName val="not_req_31"/>
      <sheetName val="SPT_vs_PHI1"/>
      <sheetName val="final_abstract1"/>
      <sheetName val="SSR_2014-15_Rates1"/>
      <sheetName val="FINAL DATA"/>
      <sheetName val="Work_sheet"/>
      <sheetName val="C.D.Abs.Est."/>
      <sheetName val="Civil-works"/>
      <sheetName val="title"/>
      <sheetName val="pier design"/>
      <sheetName val="Sheet2"/>
      <sheetName val="BTR"/>
      <sheetName val="mlead "/>
      <sheetName val="Sheet9"/>
      <sheetName val="stone"/>
      <sheetName val="index"/>
      <sheetName val="G F  (2)"/>
      <sheetName val="nodes"/>
      <sheetName val="MRMECADAMoad data"/>
      <sheetName val="Bitumen trunk"/>
      <sheetName val="Feeder"/>
      <sheetName val="R99 etc"/>
      <sheetName val="Trunk unpaved"/>
      <sheetName val="Specification report"/>
      <sheetName val="m1"/>
      <sheetName val="Works"/>
      <sheetName val="BOQ"/>
      <sheetName val="FF (2)"/>
      <sheetName val="Intro"/>
      <sheetName val="VARIABLE"/>
      <sheetName val="Detailed RD  estimate"/>
      <sheetName val="Rates-May-14"/>
      <sheetName val="HP cd 3 Rof 1000"/>
      <sheetName val="1V of 2m slab"/>
      <sheetName val="2V of 3.0Mslab"/>
      <sheetName val="HP cD3rows of 1000mm"/>
      <sheetName val="HWEQUIV"/>
      <sheetName val="Main sheet"/>
      <sheetName val="Fee Rate Summary"/>
      <sheetName val="Prjt"/>
      <sheetName val="Abs"/>
      <sheetName val="Newabstract"/>
      <sheetName val=" Road data"/>
      <sheetName val="SALIENT"/>
      <sheetName val="Staff Acco_"/>
      <sheetName val="RAFT"/>
      <sheetName val="scour depth"/>
      <sheetName val="Road data-TDR"/>
      <sheetName val="Levels"/>
      <sheetName val="ssr-rates"/>
    </sheetNames>
    <sheetDataSet>
      <sheetData sheetId="0" refreshError="1">
        <row r="3">
          <cell r="K3">
            <v>11020</v>
          </cell>
        </row>
        <row r="4">
          <cell r="K4">
            <v>13003</v>
          </cell>
        </row>
      </sheetData>
      <sheetData sheetId="1" refreshError="1"/>
      <sheetData sheetId="2" refreshError="1"/>
      <sheetData sheetId="3" refreshError="1">
        <row r="182">
          <cell r="D182">
            <v>27</v>
          </cell>
        </row>
        <row r="280">
          <cell r="D280">
            <v>13</v>
          </cell>
        </row>
        <row r="287">
          <cell r="D287">
            <v>120</v>
          </cell>
        </row>
        <row r="294">
          <cell r="D294">
            <v>41</v>
          </cell>
        </row>
        <row r="308">
          <cell r="D308">
            <v>158</v>
          </cell>
        </row>
      </sheetData>
      <sheetData sheetId="4" refreshError="1"/>
      <sheetData sheetId="5" refreshError="1"/>
      <sheetData sheetId="6" refreshError="1"/>
      <sheetData sheetId="7" refreshError="1"/>
      <sheetData sheetId="8" refreshError="1"/>
      <sheetData sheetId="9" refreshError="1"/>
      <sheetData sheetId="10" refreshError="1">
        <row r="5">
          <cell r="C5">
            <v>6169</v>
          </cell>
        </row>
        <row r="6">
          <cell r="C6">
            <v>6328</v>
          </cell>
        </row>
        <row r="8">
          <cell r="C8">
            <v>1268</v>
          </cell>
        </row>
        <row r="11">
          <cell r="C11">
            <v>659</v>
          </cell>
        </row>
        <row r="24">
          <cell r="C24">
            <v>120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V"/>
      <sheetName val="REP  "/>
      <sheetName val="GA"/>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Lead Statement"/>
      <sheetName val="Leads"/>
      <sheetName val="M.R"/>
      <sheetName val="Sanatory Data"/>
      <sheetName val="CIVIL WORK DATA"/>
      <sheetName val="SA &amp; WA  DATA"/>
      <sheetName val="Scafolding &amp; Centering"/>
      <sheetName val="PLAN"/>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
      <sheetName val="COV"/>
      <sheetName val="REP  "/>
      <sheetName val="GA"/>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Lead Statement"/>
      <sheetName val="Leads"/>
      <sheetName val="M.R"/>
      <sheetName val="Sanatory Data"/>
      <sheetName val="CIVIL WORK DATA"/>
      <sheetName val="SA &amp; WA  DATA"/>
      <sheetName val="Scafolding &amp; Centering"/>
      <sheetName val="PLA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
      <sheetName val="COV"/>
      <sheetName val="REP  "/>
      <sheetName val="GA"/>
      <sheetName val="B A"/>
      <sheetName val="B D"/>
      <sheetName val="AE Water Supply"/>
      <sheetName val="DE Water Supply"/>
      <sheetName val="C W A  "/>
      <sheetName val="C W D "/>
      <sheetName val="DAE W S &amp; S "/>
      <sheetName val="DISM A  "/>
      <sheetName val="DISM D "/>
      <sheetName val="ELECTRICAL "/>
      <sheetName val="Seigniorage Statement "/>
      <sheetName val="LEADS DATA"/>
      <sheetName val="Lead Statement"/>
      <sheetName val="Leads"/>
      <sheetName val="M.R"/>
      <sheetName val="Sanatory Data"/>
      <sheetName val="CIVIL WORK DATA"/>
      <sheetName val="SA &amp; WA  DATA"/>
      <sheetName val="Scafolding &amp; Centering"/>
      <sheetName val="PLAN"/>
    </sheetNames>
    <sheetDataSet>
      <sheetData sheetId="0"/>
      <sheetData sheetId="1" refreshError="1"/>
      <sheetData sheetId="2"/>
      <sheetData sheetId="3" refreshError="1"/>
      <sheetData sheetId="4"/>
      <sheetData sheetId="5" refreshError="1"/>
      <sheetData sheetId="6"/>
      <sheetData sheetId="7" refreshError="1"/>
      <sheetData sheetId="8"/>
      <sheetData sheetId="9" refreshError="1"/>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t est new (3)"/>
      <sheetName val="Cover"/>
      <sheetName val="Gen.Abst."/>
      <sheetName val="est"/>
      <sheetName val="Seinarage"/>
      <sheetName val="sanitary"/>
      <sheetName val="Data "/>
      <sheetName val="RMR"/>
      <sheetName val="lead chart"/>
      <sheetName val="certificate.1"/>
      <sheetName val="Sheet2"/>
      <sheetName val="Sheet3"/>
      <sheetName val="Sheet4"/>
      <sheetName val="sanitory det"/>
      <sheetName val="ABT.SA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NW"/>
      <sheetName val="Report"/>
      <sheetName val="foundations"/>
      <sheetName val="grouping of piers"/>
      <sheetName val="Sheet1"/>
      <sheetName val="Sheet2"/>
      <sheetName val="piergroups"/>
      <sheetName val="stresses"/>
      <sheetName val="r.walls"/>
      <sheetName val="Tjunction"/>
      <sheetName val="DetEs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0">
          <cell r="F30">
            <v>180</v>
          </cell>
        </row>
      </sheetData>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NW"/>
      <sheetName val="Report"/>
      <sheetName val="foundations"/>
      <sheetName val="grouping of piers"/>
      <sheetName val="Sheet1"/>
      <sheetName val="Sheet2"/>
      <sheetName val="piergroups"/>
      <sheetName val="stresses"/>
      <sheetName val="r.walls"/>
      <sheetName val="Tjunction"/>
      <sheetName val="DetEst"/>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
      <sheetName val="Estimate "/>
      <sheetName val="FINAL ABSTRACT"/>
      <sheetName val="GF"/>
      <sheetName val="FF"/>
      <sheetName val="ELE"/>
      <sheetName val="SANITARY"/>
      <sheetName val="GF-1"/>
      <sheetName val="FF-1"/>
      <sheetName val="LEAD"/>
      <sheetName val="C-data"/>
      <sheetName val="E- DATA"/>
      <sheetName val="D&amp;W DATA"/>
      <sheetName val="WS-DATA"/>
      <sheetName val="doors data"/>
      <sheetName val="WINDOWS DATA"/>
      <sheetName val="BOQ"/>
      <sheetName val="obd data"/>
      <sheetName val="Conv"/>
      <sheetName val="Basic Data"/>
      <sheetName val="WaterSupply"/>
      <sheetName val="Joinary"/>
      <sheetName val="Usage"/>
      <sheetName val="Common "/>
      <sheetName val="General"/>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 (2)"/>
      <sheetName val="ANALY-BOQ"/>
      <sheetName val="ANALYS-LS"/>
      <sheetName val="BOQ"/>
      <sheetName val="PART-I"/>
      <sheetName val="I-11"/>
      <sheetName val="I-15"/>
      <sheetName val="sumps"/>
      <sheetName val="GATES(21,22)"/>
      <sheetName val="final abstract"/>
      <sheetName val="Bed Class"/>
      <sheetName val="Cd"/>
      <sheetName val="Fee Rate Summary"/>
      <sheetName val="Basement Budget"/>
      <sheetName val="RECAPITULATION"/>
      <sheetName val="Rate analysis"/>
      <sheetName val="Break up Sheet"/>
      <sheetName val="TBAL9697 -group wise  sdpl"/>
      <sheetName val="B &amp; C - M - ccp"/>
      <sheetName val="Old"/>
      <sheetName val="Materials Cost"/>
      <sheetName val="10. &amp; 11. Rate Code &amp; BQ"/>
      <sheetName val="Main-Material"/>
      <sheetName val="COLUMN"/>
      <sheetName val="RES STEEL TO"/>
      <sheetName val="SUmmary-RMZ"/>
      <sheetName val="RMZ Summary"/>
      <sheetName val="sept-plan"/>
      <sheetName val="Site Dev BOQ"/>
      <sheetName val="Costing"/>
      <sheetName val="Staff Forecast spread"/>
      <sheetName val="Fin Sum"/>
      <sheetName val="Field Values"/>
      <sheetName val="Rates"/>
      <sheetName val="PH data"/>
      <sheetName val="labour"/>
      <sheetName val="Details (3)"/>
      <sheetName val="Rates-May-14"/>
      <sheetName val="rdamdata"/>
      <sheetName val="Estimate "/>
      <sheetName val="HDPE"/>
      <sheetName val="Load Details(B1)"/>
      <sheetName val="RA-markate"/>
      <sheetName val="Structure Bills Qty"/>
      <sheetName val="Fill this out first..."/>
      <sheetName val="Micro"/>
      <sheetName val="Macro"/>
      <sheetName val="Scaff-Rose"/>
      <sheetName val="Builtup Area"/>
      <sheetName val="analysis"/>
      <sheetName val="Headings"/>
      <sheetName val="MASTER_RATE ANALYSIS"/>
      <sheetName val="cubes_M20"/>
      <sheetName val="A"/>
      <sheetName val="Cop -VGN"/>
      <sheetName val="CASHFLOWS"/>
      <sheetName val="SUMMARY"/>
      <sheetName val="Sheet2"/>
      <sheetName val="dyes"/>
      <sheetName val="Sheet3"/>
      <sheetName val="UTILITY"/>
      <sheetName val="경비공통"/>
      <sheetName val="Input"/>
      <sheetName val="Activity"/>
      <sheetName val="Crew"/>
      <sheetName val="Piping"/>
      <sheetName val="Pipe Supports"/>
      <sheetName val="S1BOQ"/>
      <sheetName val="2gii"/>
      <sheetName val="Manpower"/>
      <sheetName val="HPL"/>
      <sheetName val="월선수금"/>
      <sheetName val="Materials "/>
      <sheetName val="strand"/>
      <sheetName val="BOQ_Direct_selling cost"/>
      <sheetName val="Stress Calculation"/>
      <sheetName val="VIWSCo1"/>
      <sheetName val="IO List"/>
      <sheetName val="MN T.B."/>
      <sheetName val="database"/>
      <sheetName val="Coalmine"/>
      <sheetName val="A1-Continuous"/>
      <sheetName val="starter"/>
      <sheetName val="Preside"/>
      <sheetName val="Summary_Local"/>
      <sheetName val="factor sheet"/>
      <sheetName val="RA"/>
      <sheetName val="Factor_Sheet"/>
      <sheetName val="Exp."/>
      <sheetName val="Factors"/>
      <sheetName val="INDIGINEOUS ITEMS "/>
      <sheetName val="BLK2"/>
      <sheetName val="BLK3"/>
      <sheetName val="E &amp; R"/>
      <sheetName val="radar"/>
      <sheetName val="UG"/>
      <sheetName val="Sheet1"/>
      <sheetName val="Lead"/>
      <sheetName val="Usage"/>
      <sheetName val="Common "/>
      <sheetName val="General"/>
      <sheetName val="PART-I_(2)"/>
      <sheetName val="final_abstract"/>
      <sheetName val="Config"/>
      <sheetName val="Break Dw"/>
      <sheetName val="Design"/>
      <sheetName val="SPT vs PHI"/>
      <sheetName val="Civil Boq"/>
      <sheetName val="PA- Consutant "/>
      <sheetName val="Debits as on 12.04.08"/>
      <sheetName val="Sheet3 (2)"/>
      <sheetName val="BOQ (2)"/>
      <sheetName val="GBW"/>
      <sheetName val="FitOutConfCentre"/>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MES-SEC"/>
      <sheetName val="VCH-SLC"/>
      <sheetName val="Supplier"/>
      <sheetName val="THK"/>
      <sheetName val="Data"/>
      <sheetName val="Analy_7-10"/>
      <sheetName val="INDORAMA Group June 02"/>
      <sheetName val="INPUT-DATA1"/>
      <sheetName val="col-reinft1"/>
      <sheetName val="대외공문"/>
      <sheetName val="Build-up"/>
      <sheetName val="FORM7"/>
      <sheetName val="RCC,Ret. Wall"/>
      <sheetName val="RA 4 Challan Summary "/>
      <sheetName val="p&amp;m"/>
      <sheetName val="Labour productivity"/>
      <sheetName val="labour coeff"/>
      <sheetName val="COST"/>
      <sheetName val="Formulas"/>
      <sheetName val="For Bill-04 PS"/>
      <sheetName val="Desgn(zone I)"/>
      <sheetName val="M B-QtyRecn"/>
      <sheetName val="Quotation"/>
      <sheetName val="Sqn _Main_ Abs"/>
      <sheetName val="ORDER BOOKING"/>
      <sheetName val="Mat.Cost"/>
      <sheetName val="Staff Acco."/>
      <sheetName val="Section Catalogue"/>
      <sheetName val="#REF!"/>
      <sheetName val="lookup"/>
      <sheetName val="Approved MTD Proj #'s"/>
      <sheetName val="Basement_Budget"/>
      <sheetName val="Rate_analysis"/>
      <sheetName val="Break_up_Sheet"/>
      <sheetName val="B_&amp;_C_-_M_-_ccp"/>
      <sheetName val="Fee_Rate_Summary"/>
      <sheetName val="Materials_Cost"/>
      <sheetName val="10__&amp;_11__Rate_Code_&amp;_BQ"/>
      <sheetName val="RES_STEEL_TO"/>
      <sheetName val="RMZ_Summary"/>
      <sheetName val="Fill_this_out_first___"/>
      <sheetName val="Cop_-VGN"/>
      <sheetName val="Field_Values"/>
      <sheetName val="Fin_Sum"/>
      <sheetName val="Materials_"/>
      <sheetName val="Structure_Bills_Qty"/>
      <sheetName val="Builtup_Area"/>
      <sheetName val="MASTER_RATE_ANALYSIS"/>
      <sheetName val="SPT_vs_PHI"/>
      <sheetName val="Delhi"/>
      <sheetName val="Site_Dev_BOQ"/>
      <sheetName val="Staff_Forecast_spread"/>
      <sheetName val="INDORAMA_Group_June_02"/>
      <sheetName val="Pipe_Supports"/>
      <sheetName val="RCC,Ret__Wall"/>
      <sheetName val="RA_4_Challan_Summary_"/>
      <sheetName val="Labour_productivity"/>
      <sheetName val="labour_coeff"/>
      <sheetName val="PART-I_(2)1"/>
      <sheetName val="final_abstract1"/>
      <sheetName val="Fee_Rate_Summary1"/>
      <sheetName val="Basement_Budget1"/>
      <sheetName val="Rate_analysis1"/>
      <sheetName val="Materials_Cost1"/>
      <sheetName val="Break_up_Sheet1"/>
      <sheetName val="RES_STEEL_TO1"/>
      <sheetName val="10__&amp;_11__Rate_Code_&amp;_BQ1"/>
      <sheetName val="B_&amp;_C_-_M_-_ccp1"/>
      <sheetName val="RMZ_Summary1"/>
      <sheetName val="Fin_Sum1"/>
      <sheetName val="Fill_this_out_first___1"/>
      <sheetName val="Site_Dev_BOQ1"/>
      <sheetName val="Staff_Forecast_spread1"/>
      <sheetName val="Field_Values1"/>
      <sheetName val="INDORAMA_Group_June_021"/>
      <sheetName val="Pipe_Supports1"/>
      <sheetName val="RCC,Ret__Wall1"/>
      <sheetName val="RA_4_Challan_Summary_1"/>
      <sheetName val="Labour_productivity1"/>
      <sheetName val="labour_coeff1"/>
      <sheetName val="BOQ_Direct_selling_cost"/>
      <sheetName val="Stress_Calculation"/>
      <sheetName val="IO_List"/>
      <sheetName val="MN_T_B_"/>
      <sheetName val="Exp_"/>
      <sheetName val="INDIGINEOUS_ITEMS_"/>
      <sheetName val="E_&amp;_R"/>
      <sheetName val="Civil_Boq"/>
      <sheetName val="beam-reinft-IIInd floor"/>
      <sheetName val="CABLE DATA"/>
      <sheetName val="gen"/>
      <sheetName val="目录"/>
      <sheetName val="Lowside"/>
      <sheetName val="Measurements"/>
      <sheetName val="Tables"/>
      <sheetName val="Flooring"/>
      <sheetName val="Ceilings"/>
      <sheetName val="ACAD Finishes"/>
      <sheetName val="Site Details"/>
      <sheetName val="Chair"/>
      <sheetName val="Site Area Statement"/>
      <sheetName val="Doors"/>
      <sheetName val="Estimate"/>
      <sheetName val="Material "/>
      <sheetName val="std.wt."/>
      <sheetName val="BOQ-Tower"/>
      <sheetName val="RES-PLANNING"/>
      <sheetName val="BOQ civil"/>
      <sheetName val="PACK (B)"/>
      <sheetName val="TBAL9697_-group_wise__sdpl"/>
      <sheetName val="Break_Dw"/>
      <sheetName val="Load_Details(B1)"/>
      <sheetName val="PA-_Consutant_"/>
      <sheetName val="Debits_as_on_12_04_08"/>
      <sheetName val="Desgn(zone_I)"/>
      <sheetName val="Bed_Class"/>
      <sheetName val="PART-I_(2)2"/>
      <sheetName val="final_abstract2"/>
      <sheetName val="Structure_Bills_Qty1"/>
      <sheetName val="Builtup_Area1"/>
      <sheetName val="MASTER_RATE_ANALYSIS1"/>
      <sheetName val="Cop_-VGN1"/>
      <sheetName val="Materials_1"/>
      <sheetName val="MN_T_B_1"/>
      <sheetName val="BOQ_Direct_selling_cost1"/>
      <sheetName val="Stress_Calculation1"/>
      <sheetName val="IO_List1"/>
      <sheetName val="E_&amp;_R1"/>
      <sheetName val="Exp_1"/>
      <sheetName val="INDIGINEOUS_ITEMS_1"/>
      <sheetName val="TBAL9697_-group_wise__sdpl1"/>
      <sheetName val="Break_Dw1"/>
      <sheetName val="Load_Details(B1)1"/>
      <sheetName val="SPT_vs_PHI1"/>
      <sheetName val="Civil_Boq1"/>
      <sheetName val="PA-_Consutant_1"/>
      <sheetName val="Debits_as_on_12_04_081"/>
      <sheetName val="Desgn(zone_I)1"/>
      <sheetName val="Bed_Class1"/>
      <sheetName val="PART-I_(2)3"/>
      <sheetName val="final_abstract3"/>
      <sheetName val="Fee_Rate_Summary2"/>
      <sheetName val="Basement_Budget2"/>
      <sheetName val="Rate_analysis2"/>
      <sheetName val="Materials_Cost2"/>
      <sheetName val="10__&amp;_11__Rate_Code_&amp;_BQ2"/>
      <sheetName val="Break_up_Sheet2"/>
      <sheetName val="B_&amp;_C_-_M_-_ccp2"/>
      <sheetName val="RES_STEEL_TO2"/>
      <sheetName val="RMZ_Summary2"/>
      <sheetName val="Pipe_Supports2"/>
      <sheetName val="Field_Values2"/>
      <sheetName val="Fin_Sum2"/>
      <sheetName val="Fill_this_out_first___2"/>
      <sheetName val="Site_Dev_BOQ2"/>
      <sheetName val="Staff_Forecast_spread2"/>
      <sheetName val="Structure_Bills_Qty2"/>
      <sheetName val="Builtup_Area2"/>
      <sheetName val="MASTER_RATE_ANALYSIS2"/>
      <sheetName val="Cop_-VGN2"/>
      <sheetName val="Materials_2"/>
      <sheetName val="MN_T_B_2"/>
      <sheetName val="BOQ_Direct_selling_cost2"/>
      <sheetName val="Stress_Calculation2"/>
      <sheetName val="IO_List2"/>
      <sheetName val="E_&amp;_R2"/>
      <sheetName val="factor_sheet1"/>
      <sheetName val="Exp_2"/>
      <sheetName val="INDIGINEOUS_ITEMS_2"/>
      <sheetName val="TBAL9697_-group_wise__sdpl2"/>
      <sheetName val="Break_Dw2"/>
      <sheetName val="Load_Details(B1)2"/>
      <sheetName val="SPT_vs_PHI2"/>
      <sheetName val="Civil_Boq2"/>
      <sheetName val="PA-_Consutant_2"/>
      <sheetName val="Debits_as_on_12_04_082"/>
      <sheetName val="INDORAMA_Group_June_022"/>
      <sheetName val="Desgn(zone_I)2"/>
      <sheetName val="Bed_Class2"/>
      <sheetName val="Interior"/>
      <sheetName val="parametry"/>
      <sheetName val="Voucher"/>
      <sheetName val="jobhist"/>
      <sheetName val="Aseet1998"/>
      <sheetName val="PART-I_(2)4"/>
      <sheetName val="final_abstract4"/>
      <sheetName val="Fee_Rate_Summary3"/>
      <sheetName val="Basement_Budget3"/>
      <sheetName val="Rate_analysis3"/>
      <sheetName val="Materials_Cost3"/>
      <sheetName val="10__&amp;_11__Rate_Code_&amp;_BQ3"/>
      <sheetName val="Break_up_Sheet3"/>
      <sheetName val="B_&amp;_C_-_M_-_ccp3"/>
      <sheetName val="RES_STEEL_TO3"/>
      <sheetName val="RMZ_Summary3"/>
      <sheetName val="Pipe_Supports3"/>
      <sheetName val="Field_Values3"/>
      <sheetName val="Fin_Sum3"/>
      <sheetName val="Fill_this_out_first___3"/>
      <sheetName val="Site_Dev_BOQ3"/>
      <sheetName val="Staff_Forecast_spread3"/>
      <sheetName val="Structure_Bills_Qty3"/>
      <sheetName val="Builtup_Area3"/>
      <sheetName val="MASTER_RATE_ANALYSIS3"/>
      <sheetName val="Cop_-VGN3"/>
      <sheetName val="Materials_3"/>
      <sheetName val="MN_T_B_3"/>
      <sheetName val="BOQ_Direct_selling_cost3"/>
      <sheetName val="Stress_Calculation3"/>
      <sheetName val="IO_List3"/>
      <sheetName val="E_&amp;_R3"/>
      <sheetName val="Exp_3"/>
      <sheetName val="INDIGINEOUS_ITEMS_3"/>
      <sheetName val="TBAL9697_-group_wise__sdpl3"/>
      <sheetName val="Break_Dw3"/>
      <sheetName val="Load_Details(B1)3"/>
      <sheetName val="SPT_vs_PHI3"/>
      <sheetName val="Civil_Boq3"/>
      <sheetName val="PA-_Consutant_3"/>
      <sheetName val="Debits_as_on_12_04_083"/>
      <sheetName val="INDORAMA_Group_June_023"/>
      <sheetName val="Desgn(zone_I)3"/>
      <sheetName val="Bed_Class3"/>
      <sheetName val="M_B-QtyRecn"/>
      <sheetName val="PART-I_(2)5"/>
      <sheetName val="final_abstract5"/>
      <sheetName val="Fee_Rate_Summary4"/>
      <sheetName val="Basement_Budget4"/>
      <sheetName val="Rate_analysis4"/>
      <sheetName val="Materials_Cost4"/>
      <sheetName val="10__&amp;_11__Rate_Code_&amp;_BQ4"/>
      <sheetName val="Break_up_Sheet4"/>
      <sheetName val="B_&amp;_C_-_M_-_ccp4"/>
      <sheetName val="RES_STEEL_TO4"/>
      <sheetName val="RMZ_Summary4"/>
      <sheetName val="Pipe_Supports4"/>
      <sheetName val="Field_Values4"/>
      <sheetName val="Fin_Sum4"/>
      <sheetName val="Fill_this_out_first___4"/>
      <sheetName val="Site_Dev_BOQ4"/>
      <sheetName val="Staff_Forecast_spread4"/>
      <sheetName val="Structure_Bills_Qty4"/>
      <sheetName val="Builtup_Area4"/>
      <sheetName val="MASTER_RATE_ANALYSIS4"/>
      <sheetName val="Cop_-VGN4"/>
      <sheetName val="Materials_4"/>
      <sheetName val="MN_T_B_4"/>
      <sheetName val="BOQ_Direct_selling_cost4"/>
      <sheetName val="Stress_Calculation4"/>
      <sheetName val="IO_List4"/>
      <sheetName val="E_&amp;_R4"/>
      <sheetName val="factor_sheet2"/>
      <sheetName val="Exp_4"/>
      <sheetName val="INDIGINEOUS_ITEMS_4"/>
      <sheetName val="TBAL9697_-group_wise__sdpl4"/>
      <sheetName val="Break_Dw4"/>
      <sheetName val="Load_Details(B1)4"/>
      <sheetName val="SPT_vs_PHI4"/>
      <sheetName val="Civil_Boq4"/>
      <sheetName val="PA-_Consutant_4"/>
      <sheetName val="Debits_as_on_12_04_084"/>
      <sheetName val="INDORAMA_Group_June_024"/>
      <sheetName val="Desgn(zone_I)4"/>
      <sheetName val="Bed_Class4"/>
      <sheetName val="M_B-QtyRecn1"/>
      <sheetName val="VARIABLE"/>
      <sheetName val="det_est"/>
      <sheetName val="pvc"/>
      <sheetName val="M-Book for Conc"/>
      <sheetName val="M-Book for FW"/>
      <sheetName val="GR.slab-reinft"/>
      <sheetName val="SCHEDULE"/>
      <sheetName val="선수금"/>
      <sheetName val="Code"/>
      <sheetName val="Set"/>
      <sheetName val="Summary_Bank"/>
      <sheetName val="Staircase "/>
      <sheetName val="#REF"/>
      <sheetName val="concrete"/>
      <sheetName val="NLD - Assum"/>
      <sheetName val="Capex-fixed"/>
      <sheetName val="schedule nos"/>
      <sheetName val="CPIPE"/>
      <sheetName val="Lead statement"/>
      <sheetName val="PRECAST lightconc-II"/>
      <sheetName val="Data.F8.BTR"/>
      <sheetName val="bill 2"/>
      <sheetName val="office"/>
      <sheetName val="Lab"/>
      <sheetName val="Material&amp;equipment"/>
      <sheetName val="purpose&amp;input"/>
      <sheetName val="INPUT SHEET"/>
      <sheetName val="Register"/>
      <sheetName val="Cable-data"/>
      <sheetName val="Labour &amp; Plant"/>
      <sheetName val="Flight-1"/>
      <sheetName val="ssr-rates"/>
      <sheetName val="leads"/>
      <sheetName val="DATA-2005-06"/>
      <sheetName val="BOM"/>
      <sheetName val="Price Schedule"/>
      <sheetName val="Mat_Cost"/>
      <sheetName val="Cost_Any."/>
      <sheetName val="Ratio"/>
      <sheetName val="S &amp; A"/>
      <sheetName val="Mat_Cost1"/>
      <sheetName val="Price_Schedule"/>
      <sheetName val="S_&amp;_A"/>
      <sheetName val="Cost_Any_"/>
      <sheetName val="PointNo.5"/>
      <sheetName val="Mat_Cost2"/>
      <sheetName val="Price_Schedule1"/>
      <sheetName val="S_&amp;_A1"/>
      <sheetName val="Cost_Any_1"/>
      <sheetName val="Cost_any"/>
      <sheetName val="d-safe specs"/>
      <sheetName val="d-safe DELUXE"/>
      <sheetName val="Diawise steel abstract"/>
      <sheetName val="SUMMARY-client"/>
      <sheetName val="Rising Main"/>
      <sheetName val="LTG-STG"/>
      <sheetName val="CCTV_EST1"/>
      <sheetName val="SOR"/>
      <sheetName val="train cash"/>
      <sheetName val="accom cash"/>
      <sheetName val="Column Steel-R2"/>
      <sheetName val="beam-reinft-machine rm"/>
      <sheetName val="QS Name"/>
      <sheetName val="CANDY BOQ"/>
      <sheetName val="BOQ_(2)"/>
      <sheetName val="ACAD_Finishes"/>
      <sheetName val="Site_Details"/>
      <sheetName val="Site_Area_Statement"/>
      <sheetName val="r"/>
      <sheetName val="Amendments"/>
      <sheetName val="Bld.SSR"/>
      <sheetName val="SSR -Sani "/>
      <sheetName val="Elec.SSR"/>
      <sheetName val="Irri-SSR"/>
      <sheetName val="PH- SSR"/>
      <sheetName val="R &amp; B.SSR"/>
      <sheetName val="RCC Pipes"/>
      <sheetName val="PH-HDPE"/>
      <sheetName val="PH-PVC"/>
      <sheetName val="DI-Pipes &amp; Spe"/>
      <sheetName val="CI.Spe"/>
      <sheetName val="DI-Valves"/>
      <sheetName val="CI-Valves"/>
      <sheetName val="Bolts&amp; rings"/>
      <sheetName val="MH-Covers"/>
      <sheetName val="Notes"/>
      <sheetName val="Dist.Lines-150-old"/>
      <sheetName val="NW-GA"/>
      <sheetName val="GA-GVMC -NW(Com) "/>
      <sheetName val="GA-GVMC -NW "/>
      <sheetName val="Dist.Lines-100"/>
      <sheetName val="Dist-Lines -500"/>
      <sheetName val="Dist-Lines"/>
      <sheetName val="Dist.Lines-150"/>
      <sheetName val="GA-GVMC -NW  (2)"/>
      <sheetName val="GA-GVMC -NW. "/>
      <sheetName val="Dist-Lines B-1 "/>
      <sheetName val="Dist-Lines-Final checked"/>
      <sheetName val="Pumping mains-"/>
      <sheetName val="Feeder main-old"/>
      <sheetName val="Dist-Lines -B-2"/>
      <sheetName val="Dist-Lines -B-3"/>
      <sheetName val="Dist-Lines B-4"/>
      <sheetName val="Dist-Lines B-5"/>
      <sheetName val="Dist-Lines -B-6"/>
      <sheetName val="Dist-Lines -B-7"/>
      <sheetName val="Dist-Lines -B-8"/>
      <sheetName val="Dist-Lines -B-9"/>
      <sheetName val="Dist-Lines -B-10"/>
      <sheetName val="Dist-Lines -B-11"/>
      <sheetName val="Dist-Lines -B-12"/>
      <sheetName val="Dist-Lines -B-13"/>
      <sheetName val="Dist-Lines -B-14"/>
      <sheetName val="Dist-Lines -B-15"/>
      <sheetName val="Dist-Lines -B-16"/>
      <sheetName val="Feeder mains- 1"/>
      <sheetName val="Feeder mains- 2"/>
      <sheetName val="Feeder mains- (1)"/>
      <sheetName val="Feeder mains-up to 800"/>
      <sheetName val="Pumping Main-800mm"/>
      <sheetName val="ELSR-600 KL-Z-2"/>
      <sheetName val="750 KL GLSR-Z-3"/>
      <sheetName val="ELSR-750 KL-Z-3"/>
      <sheetName val="ELSR-500 KL-Z-4"/>
      <sheetName val="500 KL GLSR-Z-4"/>
      <sheetName val="ELSR-200KL-Z-7"/>
      <sheetName val="ELSR-1850 KL-Z-8"/>
      <sheetName val="1850 KL GLSR-Z-8"/>
      <sheetName val="ELSR-200KL-Z-9"/>
      <sheetName val="800 KL GLSR-Z-11"/>
      <sheetName val="900 KL GLSR-Z-12"/>
      <sheetName val="ELSR-2500 KL-Z-13"/>
      <sheetName val="ELSR-2400 KL-Z-14"/>
      <sheetName val="ELSR-1200 KL-Z-15"/>
      <sheetName val="ELSR-2000 KL-Z-16"/>
      <sheetName val="Pumping Main-500mm-(2)"/>
      <sheetName val="Pumping Main-450mm-(3)"/>
      <sheetName val="Pumping Main-(4)"/>
      <sheetName val="350 KL GLSR"/>
      <sheetName val="1000 KL Sump-"/>
      <sheetName val="1000 KL MBR"/>
      <sheetName val="MBR-1000 KL"/>
      <sheetName val="Pump room-12x8"/>
      <sheetName val="HSC"/>
      <sheetName val="DI"/>
      <sheetName val="MRATES"/>
      <sheetName val="MRoad data"/>
      <sheetName val="pvc_basic"/>
      <sheetName val="Estimate 10.00 Lakhs "/>
      <sheetName val="mlead"/>
      <sheetName val="abs road"/>
      <sheetName val="coverpage"/>
      <sheetName val="RMR"/>
      <sheetName val="Road data"/>
      <sheetName val="R_Det"/>
      <sheetName val="lead-st"/>
      <sheetName val="B.F.Meters"/>
      <sheetName val="협조전"/>
      <sheetName val="intr stool brkup"/>
      <sheetName val="AK-Offertstammblatt"/>
      <sheetName val="WORK TABLE"/>
      <sheetName val="220 11  BS "/>
      <sheetName val="Intro."/>
      <sheetName val="newsales"/>
      <sheetName val="Meas.-Hotel Part"/>
      <sheetName val="Pay_Sep06"/>
      <sheetName val="Detail"/>
      <sheetName val="B1"/>
      <sheetName val="P4-BOQ"/>
      <sheetName val="B3-B4-B5-B6"/>
      <sheetName val="BOQ Distribution"/>
      <sheetName val="Balustrade"/>
      <sheetName val="CFForecast detail"/>
      <sheetName val="Model (Not Merged)"/>
      <sheetName val="IS"/>
      <sheetName val="SGS ACQ"/>
      <sheetName val="Form 6"/>
      <sheetName val="EDWise"/>
      <sheetName val="01"/>
      <sheetName val="Version"/>
      <sheetName val="환율"/>
      <sheetName val="discounts_XP140"/>
      <sheetName val="B"/>
      <sheetName val="Internet"/>
      <sheetName val="Introduction"/>
      <sheetName val="Operating Statistics"/>
      <sheetName val="Financials"/>
      <sheetName val="QCEQPT-owned"/>
      <sheetName val="Vind - BtB"/>
      <sheetName val="Tender Summary"/>
      <sheetName val="Cash Flows &amp; IRR"/>
      <sheetName val="MFG"/>
      <sheetName val="1"/>
      <sheetName val="PriceSummary"/>
      <sheetName val="A.O.R."/>
      <sheetName val="sheeet7"/>
      <sheetName val="Material Rate"/>
      <sheetName val="Conc_Analysis"/>
      <sheetName val="upa"/>
      <sheetName val="RAJU ASSO"/>
      <sheetName val="소상 &quot;1&quot;"/>
      <sheetName val="Discount &amp; Margin"/>
      <sheetName val="Detail In Door Stad"/>
      <sheetName val="Pump sets"/>
      <sheetName val="Pump sets (2)"/>
      <sheetName val="Gen sets"/>
      <sheetName val="PR Valves"/>
      <sheetName val="W.man.Qrt-"/>
      <sheetName val="O &amp;M"/>
      <sheetName val="Generator Room-1"/>
      <sheetName val="200 KL GLSR-6 (2)"/>
      <sheetName val="500 KL Sump-(1)"/>
      <sheetName val="250 KL Sump-(3)"/>
      <sheetName val="Office - MBR"/>
      <sheetName val="HSC (2)"/>
      <sheetName val="O&amp;M"/>
      <sheetName val="Gen sets (2)"/>
      <sheetName val="Transfarmer"/>
      <sheetName val="C-Mat-Gen"/>
      <sheetName val="Convey"/>
      <sheetName val="Sheet1 (2)"/>
      <sheetName val="Hire"/>
      <sheetName val="Mortars,"/>
      <sheetName val="Cent'g-1"/>
      <sheetName val="Cent'g-2"/>
      <sheetName val="Loading"/>
      <sheetName val="Dismantling"/>
      <sheetName val="DI pipes"/>
      <sheetName val="DI-Spe-1"/>
      <sheetName val="Wt.of DI Spe."/>
      <sheetName val="HDPE pipes"/>
      <sheetName val="HDPE-Spe"/>
      <sheetName val="RCC-PE"/>
      <sheetName val="RCC SS"/>
      <sheetName val="CI Spe."/>
      <sheetName val="PVC-WS"/>
      <sheetName val="ELSR-2"/>
      <sheetName val="data-ELSR "/>
      <sheetName val="Lowering"/>
      <sheetName val="data-Water Supply"/>
      <sheetName val="Sump &amp; ST"/>
      <sheetName val="Chamber-1"/>
      <sheetName val="Bld.Stnd,Data"/>
      <sheetName val="Bld up to 3F"/>
      <sheetName val="CC road"/>
      <sheetName val="EWE-Roads"/>
      <sheetName val="Dist Lines"/>
      <sheetName val="Feeder mains-2"/>
      <sheetName val="Gravity Main-900mm"/>
      <sheetName val="550 KL Sump-1"/>
      <sheetName val="550 KL Sump-2"/>
      <sheetName val="ELSR-1200 KL"/>
      <sheetName val="650 KL GLSR (2)"/>
      <sheetName val="850 KL GLSR "/>
      <sheetName val="500 KL sump"/>
      <sheetName val="200 KL- ELSR Yelluru"/>
      <sheetName val="Dist-Zone-below 50000"/>
      <sheetName val="Data -O&amp;M"/>
      <sheetName val="Lengths-Tandur"/>
      <sheetName val="Bld-Total"/>
      <sheetName val="Pumping main-350mm"/>
      <sheetName val="Details"/>
      <sheetName val="Dist-est"/>
      <sheetName val="info-1"/>
      <sheetName val="Inf.Well"/>
      <sheetName val="Approah road to MBR"/>
      <sheetName val="Approach Roads-Source"/>
      <sheetName val="Dist-Zone-1"/>
      <sheetName val="400mm-P.Main"/>
      <sheetName val="Rates-ELSR,Filters"/>
      <sheetName val="13 Mld-WTP"/>
      <sheetName val="data-Intake well"/>
      <sheetName val="data-ELSR-"/>
      <sheetName val="Valves"/>
      <sheetName val="Model GLSR-"/>
      <sheetName val="Feeder main-1 (2)"/>
      <sheetName val="Dist &amp; Feeder mains  (2)"/>
      <sheetName val="BFlow meters"/>
      <sheetName val="DI-100-900"/>
      <sheetName val="O Nd M"/>
      <sheetName val="Pump room-6.59x6.00m"/>
      <sheetName val="data-MS-pipe"/>
      <sheetName val="GA-GVMC -Raiwada-BWSC"/>
      <sheetName val="BWSC-Pumping Main-1200mm"/>
      <sheetName val="GA-GVMC -Raiwada"/>
      <sheetName val="MS-Pumping Main-1300mm"/>
      <sheetName val="Thurst-F.mains"/>
      <sheetName val="Thrust-P.mains"/>
      <sheetName val="CI weights"/>
      <sheetName val="PH-BWSC"/>
      <sheetName val="BWSC-Rate"/>
      <sheetName val="BWSC-Cal"/>
      <sheetName val="Proforma -II "/>
      <sheetName val="Pump se_x0000_Ñ"/>
      <sheetName val="DATA_PRG"/>
      <sheetName val="Ellis &amp; WS&amp;S"/>
      <sheetName val="Drip mould &amp; Elevation"/>
      <sheetName val="Trussess"/>
      <sheetName val="Pump se"/>
      <sheetName val="Works - Quote Sheet"/>
      <sheetName val="BS"/>
      <sheetName val="Capex"/>
      <sheetName val="CIV INV&amp;EXP"/>
      <sheetName val="not req 3"/>
      <sheetName val="220Kv (2)"/>
      <sheetName val="COMPLEXALL"/>
      <sheetName val="SSR 2014-15 Rates"/>
      <sheetName val="GROUND FLOOR"/>
      <sheetName val="wh_data_R"/>
      <sheetName val="TOTAL SUMMARY"/>
      <sheetName val="QTY"/>
      <sheetName val="INFRA-CONTRACOR"/>
      <sheetName val="Excavation"/>
      <sheetName val="RCC"/>
      <sheetName val=" Block work"/>
      <sheetName val="Plaster"/>
      <sheetName val="Flooring &amp; Road"/>
      <sheetName val="CHintamani"/>
      <sheetName val="SSF"/>
      <sheetName val="Plumbing"/>
      <sheetName val="Cement"/>
      <sheetName val="BOM "/>
      <sheetName val="SUBMITED bISS"/>
      <sheetName val="Retaing wall"/>
      <sheetName val="TS-TC"/>
      <sheetName val="대비표"/>
      <sheetName val="except wiring"/>
      <sheetName val="Cs"/>
      <sheetName val="CPIPE 1"/>
      <sheetName val="3. Elemental Summary"/>
      <sheetName val="Assumptions"/>
      <sheetName val="Occ, Other Rev, Exp, Dispo"/>
      <sheetName val="ABST SANITARY"/>
      <sheetName val="ABST CIVIL"/>
      <sheetName val="Abs_CD_2"/>
      <sheetName val="road est"/>
      <sheetName val="ECV"/>
      <sheetName val="P.Well( RCC)"/>
      <sheetName val="Template4444"/>
      <sheetName val="CONNECT"/>
      <sheetName val="Branch Power"/>
      <sheetName val="Distrib"/>
      <sheetName val="Emergency"/>
      <sheetName val="Equipment"/>
      <sheetName val="Lighting"/>
      <sheetName val="DetEst"/>
      <sheetName val="basdat"/>
      <sheetName val="P-Ins &amp; Bonds"/>
      <sheetName val="2.대외공문"/>
      <sheetName val="PO Summary"/>
      <sheetName val="BOQ Summary"/>
      <sheetName val="Sec 1 Loose Furniture 18% GST"/>
      <sheetName val="Sec 1 Loose Furniture 12% GST"/>
      <sheetName val="Sec 1 Loose Furniture 5% GST"/>
      <sheetName val="Sec 2 Cafeteria Tables"/>
      <sheetName val="Sec 3 Cafeteria Chairs"/>
      <sheetName val="Sec 4 Work Floors - NT "/>
      <sheetName val="Sec 5 LGF Chairs-NT"/>
      <sheetName val="Sec 6 Additional 18% GST "/>
      <sheetName val="Sec 6 Additional 12% GST "/>
      <sheetName val="Sec 11-NT set 3"/>
      <sheetName val="DC Summary"/>
      <sheetName val="M Sheet"/>
      <sheetName val="RA4 Checklist"/>
      <sheetName val="PCC"/>
      <sheetName val="NEW-IDs Fun &amp; Group"/>
      <sheetName val="Values"/>
      <sheetName val="PART-I_(2)6"/>
      <sheetName val="final_abstract6"/>
      <sheetName val="Basement_Budget5"/>
      <sheetName val="Fee_Rate_Summary5"/>
      <sheetName val="Rate_analysis5"/>
      <sheetName val="Materials_Cost5"/>
      <sheetName val="MN__x0005__x0000__x0000__x0000_"/>
      <sheetName val="MN_堌_x001f_塔_x001f_ꮸ"/>
      <sheetName val="MN_囼&lt;坄&lt;ꮸ"/>
      <sheetName val="MN_寐Ïꮸ『_x0005_"/>
      <sheetName val="MN_召į吴įꮸ"/>
      <sheetName val="MN_婌s媔sꮸ"/>
      <sheetName val="MN_吠Ęꮸ⼢_x0005_"/>
      <sheetName val="MN_唠uꮸ⾝_x0005_"/>
      <sheetName val="MN_嚐Yꮸ】_x0005_"/>
      <sheetName val="MN_婬~媴~ꮸ"/>
      <sheetName val="MN_ꮸ》_x0005__x0000_"/>
      <sheetName val="MN_夀ïꮸ⾥_x0005_"/>
      <sheetName val="MN_ꮸ⾥_x0005__x0000_"/>
      <sheetName val="MS Rates"/>
      <sheetName val="Material"/>
      <sheetName val="Lead statement ss5"/>
      <sheetName val="Mater_x0000_fÙ_x0002_G"/>
      <sheetName val=""/>
      <sheetName val="Control"/>
      <sheetName val="PROG_DATA"/>
      <sheetName val="DETAILED  BOQ"/>
      <sheetName val="Name List"/>
      <sheetName val="PRELIM5"/>
      <sheetName val="Abs PMRL"/>
      <sheetName val="Cleaning &amp; Grubbing"/>
      <sheetName val="Price Comparison"/>
      <sheetName val="BLOCK-A (MEA.SHEET)"/>
      <sheetName val="Insts"/>
      <sheetName val="PRICE-COMP"/>
      <sheetName val="sheet6"/>
      <sheetName val="India F&amp;S Template"/>
      <sheetName val="R20_R30_work"/>
      <sheetName val="PRSH"/>
      <sheetName val="Results"/>
      <sheetName val="PLGroupings"/>
      <sheetName val="List"/>
      <sheetName val="BASIS -DEC 08"/>
      <sheetName val=" "/>
      <sheetName val="10__&amp;_11__Rate_Code_&amp;_BQ5"/>
      <sheetName val="RES_STEEL_TO5"/>
      <sheetName val="Break_up_Sheet5"/>
      <sheetName val="B_&amp;_C_-_M_-_ccp5"/>
      <sheetName val="RMZ_Summary5"/>
      <sheetName val="Fill_this_out_first___5"/>
      <sheetName val="TBAL9697_-group_wise__sdpl5"/>
      <sheetName val="Fin_Sum5"/>
      <sheetName val="Site_Dev_BOQ5"/>
      <sheetName val="Staff_Forecast_spread5"/>
      <sheetName val="Field_Values5"/>
      <sheetName val="Structure_Bills_Qty5"/>
      <sheetName val="Builtup_Area5"/>
      <sheetName val="MASTER_RATE_ANALYSIS5"/>
      <sheetName val="Cop_-VGN5"/>
      <sheetName val="IO_List5"/>
      <sheetName val="BOQ_Direct_selling_cost5"/>
      <sheetName val="Stress_Calculation5"/>
      <sheetName val="Pipe_Supports5"/>
      <sheetName val="Materials_5"/>
      <sheetName val="MN_T_B_5"/>
      <sheetName val="Exp_5"/>
      <sheetName val="INDIGINEOUS_ITEMS_5"/>
      <sheetName val="INDORAMA_Group_June_025"/>
      <sheetName val="E_&amp;_R5"/>
      <sheetName val="Break_Dw5"/>
      <sheetName val="Load_Details(B1)5"/>
      <sheetName val="SPT_vs_PHI5"/>
      <sheetName val="Civil_Boq5"/>
      <sheetName val="Debits_as_on_12_04_085"/>
      <sheetName val="For_Bill-04_PS"/>
      <sheetName val="RCC,Ret__Wall2"/>
      <sheetName val="RA_4_Challan_Summary_2"/>
      <sheetName val="Labour_productivity2"/>
      <sheetName val="labour_coeff2"/>
      <sheetName val="BOQ_(2)1"/>
      <sheetName val="PA-_Consutant_5"/>
      <sheetName val="Sheet3_(2)"/>
      <sheetName val="ORDER_BOOKING"/>
      <sheetName val="beam-reinft-IIInd_floor"/>
      <sheetName val="Bed_Class5"/>
      <sheetName val="PH_data"/>
      <sheetName val="Details_(3)"/>
      <sheetName val="Desgn(zone_I)5"/>
      <sheetName val="M_B-QtyRecn2"/>
      <sheetName val="Sqn__Main__Abs"/>
      <sheetName val="Staff_Acco_"/>
      <sheetName val="Section_Catalogue"/>
      <sheetName val="Approved_MTD_Proj_#'s"/>
      <sheetName val="ACAD_Finishes1"/>
      <sheetName val="Site_Details1"/>
      <sheetName val="Site_Area_Statement1"/>
      <sheetName val="CABLE_DATA"/>
      <sheetName val="GR_slab-reinft"/>
      <sheetName val="BOQ_civil"/>
      <sheetName val="INPUT_SHEET"/>
      <sheetName val="Rising_Main"/>
      <sheetName val="Estimate_"/>
      <sheetName val="Common_"/>
      <sheetName val="Staircase_"/>
      <sheetName val="Material_"/>
      <sheetName val="PACK_(B)"/>
      <sheetName val="M-Book_for_Conc"/>
      <sheetName val="M-Book_for_FW"/>
      <sheetName val="QS_Name"/>
      <sheetName val="CANDY_BOQ"/>
      <sheetName val="NLD_-_Assum"/>
      <sheetName val="schedule_nos"/>
      <sheetName val="bill_2"/>
      <sheetName val="train_cash"/>
      <sheetName val="accom_cash"/>
      <sheetName val="d-safe_specs"/>
      <sheetName val="d-safe_DELUXE"/>
      <sheetName val="Diawise_steel_abstract"/>
      <sheetName val="Column_Steel-R2"/>
      <sheetName val="std_wt_"/>
      <sheetName val="Meas_-Hotel_Part"/>
      <sheetName val="beam-reinft-machine_rm"/>
      <sheetName val="Vind_-_BtB"/>
      <sheetName val="Tender_Summary"/>
      <sheetName val="WORK_TABLE"/>
      <sheetName val="220_11__BS_"/>
      <sheetName val="Intro_"/>
      <sheetName val="Cash_Flows_&amp;_IRR"/>
      <sheetName val="SGS_ACQ"/>
      <sheetName val="CFForecast_detail"/>
      <sheetName val="Model_(Not_Merged)"/>
      <sheetName val="Form_6"/>
      <sheetName val="Operating_Statistics"/>
      <sheetName val="PC Master List"/>
      <sheetName val="Project Details.."/>
      <sheetName val="TOS-F"/>
      <sheetName val="M.S."/>
      <sheetName val="BHANDUP"/>
      <sheetName val="DOOR-WINDOW SCHEDULE"/>
      <sheetName val="BLOCK WORK-GRD FLR"/>
      <sheetName val="project"/>
      <sheetName val="detail'02"/>
      <sheetName val="Qty-UG"/>
      <sheetName val="ANNEXURE-A"/>
      <sheetName val="Labor abs-NMR"/>
      <sheetName val="Baricading"/>
      <sheetName val="ICO_budzet_97"/>
      <sheetName val="inWords"/>
      <sheetName val="Mar Roster"/>
      <sheetName val="UNP-NCW "/>
      <sheetName val="Transfer"/>
      <sheetName val="4 Annex 1 Basic rate"/>
      <sheetName val="drg"/>
      <sheetName val="0"/>
      <sheetName val="CUM-Mar07"/>
      <sheetName val="CRM"/>
      <sheetName val="A3"/>
      <sheetName val="BUD 07-08"/>
      <sheetName val="HIDE"/>
      <sheetName val="XL"/>
      <sheetName val="pri-com"/>
      <sheetName val="conc-foot-gradeslab"/>
      <sheetName val="Parameter"/>
      <sheetName val="site fab&amp;ernstr"/>
      <sheetName val="ecc_res"/>
      <sheetName val="water prop."/>
      <sheetName val="Door Qty"/>
      <sheetName val="Win Qty"/>
      <sheetName val="Japan Reco"/>
      <sheetName val="Costing-blk-B"/>
      <sheetName val="Master"/>
      <sheetName val="FINOLEX"/>
      <sheetName val="Basic"/>
      <sheetName val="Capital Structure"/>
      <sheetName val="Actuals_by_Job"/>
      <sheetName val="Outlook"/>
      <sheetName val="compare"/>
      <sheetName val="except_wiring"/>
      <sheetName val="CPIPE_1"/>
      <sheetName val="M_S_"/>
      <sheetName val="PART-I_(2)28"/>
      <sheetName val="final_abstract28"/>
      <sheetName val="Basement_Budget27"/>
      <sheetName val="Rate_analysis27"/>
      <sheetName val="Fee_Rate_Summary27"/>
      <sheetName val="Materials_Cost27"/>
      <sheetName val="10__&amp;_11__Rate_Code_&amp;_BQ27"/>
      <sheetName val="Break_up_Sheet27"/>
      <sheetName val="B_&amp;_C_-_M_-_ccp27"/>
      <sheetName val="RES_STEEL_TO27"/>
      <sheetName val="RMZ_Summary27"/>
      <sheetName val="Materials_27"/>
      <sheetName val="Field_Values27"/>
      <sheetName val="Fin_Sum27"/>
      <sheetName val="Fill_this_out_first___27"/>
      <sheetName val="Site_Dev_BOQ27"/>
      <sheetName val="Staff_Forecast_spread27"/>
      <sheetName val="Structure_Bills_Qty27"/>
      <sheetName val="Builtup_Area27"/>
      <sheetName val="MASTER_RATE_ANALYSIS27"/>
      <sheetName val="Cop_-VGN27"/>
      <sheetName val="Pipe_Supports27"/>
      <sheetName val="MN_T_B_27"/>
      <sheetName val="BOQ_Direct_selling_cost27"/>
      <sheetName val="Stress_Calculation27"/>
      <sheetName val="IO_List27"/>
      <sheetName val="TBAL9697_-group_wise__sdpl27"/>
      <sheetName val="Exp_27"/>
      <sheetName val="INDIGINEOUS_ITEMS_27"/>
      <sheetName val="E_&amp;_R27"/>
      <sheetName val="Load_Details(B1)27"/>
      <sheetName val="Break_Dw27"/>
      <sheetName val="SPT_vs_PHI27"/>
      <sheetName val="Civil_Boq27"/>
      <sheetName val="PA-_Consutant_27"/>
      <sheetName val="Debits_as_on_12_04_0827"/>
      <sheetName val="Sheet3_(2)27"/>
      <sheetName val="INDORAMA_Group_June_0227"/>
      <sheetName val="Sheet3_(2)1"/>
      <sheetName val="Sheet3_(2)2"/>
      <sheetName val="Sheet3_(2)3"/>
      <sheetName val="Sheet3_(2)5"/>
      <sheetName val="Sheet3_(2)4"/>
      <sheetName val="PART-I_(2)7"/>
      <sheetName val="final_abstract7"/>
      <sheetName val="Basement_Budget6"/>
      <sheetName val="Rate_analysis6"/>
      <sheetName val="Fee_Rate_Summary6"/>
      <sheetName val="Materials_Cost6"/>
      <sheetName val="10__&amp;_11__Rate_Code_&amp;_BQ6"/>
      <sheetName val="Break_up_Sheet6"/>
      <sheetName val="B_&amp;_C_-_M_-_ccp6"/>
      <sheetName val="RES_STEEL_TO6"/>
      <sheetName val="RMZ_Summary6"/>
      <sheetName val="Materials_6"/>
      <sheetName val="Field_Values6"/>
      <sheetName val="Fin_Sum6"/>
      <sheetName val="Fill_this_out_first___6"/>
      <sheetName val="Site_Dev_BOQ6"/>
      <sheetName val="Staff_Forecast_spread6"/>
      <sheetName val="Structure_Bills_Qty6"/>
      <sheetName val="Builtup_Area6"/>
      <sheetName val="MASTER_RATE_ANALYSIS6"/>
      <sheetName val="Cop_-VGN6"/>
      <sheetName val="Pipe_Supports6"/>
      <sheetName val="MN_T_B_6"/>
      <sheetName val="BOQ_Direct_selling_cost6"/>
      <sheetName val="Stress_Calculation6"/>
      <sheetName val="IO_List6"/>
      <sheetName val="TBAL9697_-group_wise__sdpl6"/>
      <sheetName val="Exp_6"/>
      <sheetName val="INDIGINEOUS_ITEMS_6"/>
      <sheetName val="E_&amp;_R6"/>
      <sheetName val="Load_Details(B1)6"/>
      <sheetName val="Break_Dw6"/>
      <sheetName val="SPT_vs_PHI6"/>
      <sheetName val="Civil_Boq6"/>
      <sheetName val="PA-_Consutant_6"/>
      <sheetName val="Debits_as_on_12_04_086"/>
      <sheetName val="Sheet3_(2)6"/>
      <sheetName val="INDORAMA_Group_June_026"/>
      <sheetName val="PART-I_(2)8"/>
      <sheetName val="final_abstract8"/>
      <sheetName val="Basement_Budget7"/>
      <sheetName val="Rate_analysis7"/>
      <sheetName val="Fee_Rate_Summary7"/>
      <sheetName val="Materials_Cost7"/>
      <sheetName val="10__&amp;_11__Rate_Code_&amp;_BQ7"/>
      <sheetName val="Break_up_Sheet7"/>
      <sheetName val="B_&amp;_C_-_M_-_ccp7"/>
      <sheetName val="RES_STEEL_TO7"/>
      <sheetName val="RMZ_Summary7"/>
      <sheetName val="Materials_7"/>
      <sheetName val="Field_Values7"/>
      <sheetName val="Fin_Sum7"/>
      <sheetName val="Fill_this_out_first___7"/>
      <sheetName val="Site_Dev_BOQ7"/>
      <sheetName val="Staff_Forecast_spread7"/>
      <sheetName val="Structure_Bills_Qty7"/>
      <sheetName val="Builtup_Area7"/>
      <sheetName val="MASTER_RATE_ANALYSIS7"/>
      <sheetName val="Cop_-VGN7"/>
      <sheetName val="Pipe_Supports7"/>
      <sheetName val="MN_T_B_7"/>
      <sheetName val="BOQ_Direct_selling_cost7"/>
      <sheetName val="Stress_Calculation7"/>
      <sheetName val="IO_List7"/>
      <sheetName val="TBAL9697_-group_wise__sdpl7"/>
      <sheetName val="Exp_7"/>
      <sheetName val="INDIGINEOUS_ITEMS_7"/>
      <sheetName val="E_&amp;_R7"/>
      <sheetName val="Load_Details(B1)7"/>
      <sheetName val="Break_Dw7"/>
      <sheetName val="SPT_vs_PHI7"/>
      <sheetName val="Civil_Boq7"/>
      <sheetName val="PA-_Consutant_7"/>
      <sheetName val="Debits_as_on_12_04_087"/>
      <sheetName val="Sheet3_(2)7"/>
      <sheetName val="INDORAMA_Group_June_027"/>
      <sheetName val="PART-I_(2)12"/>
      <sheetName val="final_abstract12"/>
      <sheetName val="Basement_Budget11"/>
      <sheetName val="Rate_analysis11"/>
      <sheetName val="Fee_Rate_Summary11"/>
      <sheetName val="Materials_Cost11"/>
      <sheetName val="10__&amp;_11__Rate_Code_&amp;_BQ11"/>
      <sheetName val="Break_up_Sheet11"/>
      <sheetName val="B_&amp;_C_-_M_-_ccp11"/>
      <sheetName val="RES_STEEL_TO11"/>
      <sheetName val="RMZ_Summary11"/>
      <sheetName val="Materials_11"/>
      <sheetName val="Field_Values11"/>
      <sheetName val="Fin_Sum11"/>
      <sheetName val="Fill_this_out_first___11"/>
      <sheetName val="Site_Dev_BOQ11"/>
      <sheetName val="Staff_Forecast_spread11"/>
      <sheetName val="Structure_Bills_Qty11"/>
      <sheetName val="Builtup_Area11"/>
      <sheetName val="MASTER_RATE_ANALYSIS11"/>
      <sheetName val="Cop_-VGN11"/>
      <sheetName val="Pipe_Supports11"/>
      <sheetName val="MN_T_B_11"/>
      <sheetName val="BOQ_Direct_selling_cost11"/>
      <sheetName val="Stress_Calculation11"/>
      <sheetName val="IO_List11"/>
      <sheetName val="TBAL9697_-group_wise__sdpl11"/>
      <sheetName val="Exp_11"/>
      <sheetName val="INDIGINEOUS_ITEMS_11"/>
      <sheetName val="E_&amp;_R11"/>
      <sheetName val="Load_Details(B1)11"/>
      <sheetName val="Break_Dw11"/>
      <sheetName val="SPT_vs_PHI11"/>
      <sheetName val="Civil_Boq11"/>
      <sheetName val="PA-_Consutant_11"/>
      <sheetName val="Debits_as_on_12_04_0811"/>
      <sheetName val="Sheet3_(2)11"/>
      <sheetName val="INDORAMA_Group_June_0211"/>
      <sheetName val="PART-I_(2)9"/>
      <sheetName val="final_abstract9"/>
      <sheetName val="Basement_Budget8"/>
      <sheetName val="Rate_analysis8"/>
      <sheetName val="Fee_Rate_Summary8"/>
      <sheetName val="Materials_Cost8"/>
      <sheetName val="10__&amp;_11__Rate_Code_&amp;_BQ8"/>
      <sheetName val="Break_up_Sheet8"/>
      <sheetName val="B_&amp;_C_-_M_-_ccp8"/>
      <sheetName val="RES_STEEL_TO8"/>
      <sheetName val="RMZ_Summary8"/>
      <sheetName val="Materials_8"/>
      <sheetName val="Field_Values8"/>
      <sheetName val="Fin_Sum8"/>
      <sheetName val="Fill_this_out_first___8"/>
      <sheetName val="Site_Dev_BOQ8"/>
      <sheetName val="Staff_Forecast_spread8"/>
      <sheetName val="Structure_Bills_Qty8"/>
      <sheetName val="Builtup_Area8"/>
      <sheetName val="MASTER_RATE_ANALYSIS8"/>
      <sheetName val="Cop_-VGN8"/>
      <sheetName val="Pipe_Supports8"/>
      <sheetName val="MN_T_B_8"/>
      <sheetName val="BOQ_Direct_selling_cost8"/>
      <sheetName val="Stress_Calculation8"/>
      <sheetName val="IO_List8"/>
      <sheetName val="TBAL9697_-group_wise__sdpl8"/>
      <sheetName val="Exp_8"/>
      <sheetName val="INDIGINEOUS_ITEMS_8"/>
      <sheetName val="E_&amp;_R8"/>
      <sheetName val="Load_Details(B1)8"/>
      <sheetName val="Break_Dw8"/>
      <sheetName val="SPT_vs_PHI8"/>
      <sheetName val="Civil_Boq8"/>
      <sheetName val="PA-_Consutant_8"/>
      <sheetName val="Debits_as_on_12_04_088"/>
      <sheetName val="Sheet3_(2)8"/>
      <sheetName val="INDORAMA_Group_June_028"/>
      <sheetName val="PART-I_(2)10"/>
      <sheetName val="final_abstract10"/>
      <sheetName val="Basement_Budget9"/>
      <sheetName val="Rate_analysis9"/>
      <sheetName val="Fee_Rate_Summary9"/>
      <sheetName val="Materials_Cost9"/>
      <sheetName val="10__&amp;_11__Rate_Code_&amp;_BQ9"/>
      <sheetName val="Break_up_Sheet9"/>
      <sheetName val="B_&amp;_C_-_M_-_ccp9"/>
      <sheetName val="RES_STEEL_TO9"/>
      <sheetName val="RMZ_Summary9"/>
      <sheetName val="Materials_9"/>
      <sheetName val="Field_Values9"/>
      <sheetName val="Fin_Sum9"/>
      <sheetName val="Fill_this_out_first___9"/>
      <sheetName val="Site_Dev_BOQ9"/>
      <sheetName val="Staff_Forecast_spread9"/>
      <sheetName val="Structure_Bills_Qty9"/>
      <sheetName val="Builtup_Area9"/>
      <sheetName val="MASTER_RATE_ANALYSIS9"/>
      <sheetName val="Cop_-VGN9"/>
      <sheetName val="Pipe_Supports9"/>
      <sheetName val="MN_T_B_9"/>
      <sheetName val="BOQ_Direct_selling_cost9"/>
      <sheetName val="Stress_Calculation9"/>
      <sheetName val="IO_List9"/>
      <sheetName val="TBAL9697_-group_wise__sdpl9"/>
      <sheetName val="Exp_9"/>
      <sheetName val="INDIGINEOUS_ITEMS_9"/>
      <sheetName val="E_&amp;_R9"/>
      <sheetName val="Load_Details(B1)9"/>
      <sheetName val="Break_Dw9"/>
      <sheetName val="SPT_vs_PHI9"/>
      <sheetName val="Civil_Boq9"/>
      <sheetName val="PA-_Consutant_9"/>
      <sheetName val="Debits_as_on_12_04_089"/>
      <sheetName val="Sheet3_(2)9"/>
      <sheetName val="INDORAMA_Group_June_029"/>
      <sheetName val="PART-I_(2)11"/>
      <sheetName val="final_abstract11"/>
      <sheetName val="Basement_Budget10"/>
      <sheetName val="Rate_analysis10"/>
      <sheetName val="Fee_Rate_Summary10"/>
      <sheetName val="Materials_Cost10"/>
      <sheetName val="10__&amp;_11__Rate_Code_&amp;_BQ10"/>
      <sheetName val="Break_up_Sheet10"/>
      <sheetName val="B_&amp;_C_-_M_-_ccp10"/>
      <sheetName val="RES_STEEL_TO10"/>
      <sheetName val="RMZ_Summary10"/>
      <sheetName val="Materials_10"/>
      <sheetName val="Field_Values10"/>
      <sheetName val="Fin_Sum10"/>
      <sheetName val="Fill_this_out_first___10"/>
      <sheetName val="Site_Dev_BOQ10"/>
      <sheetName val="Staff_Forecast_spread10"/>
      <sheetName val="Structure_Bills_Qty10"/>
      <sheetName val="Builtup_Area10"/>
      <sheetName val="MASTER_RATE_ANALYSIS10"/>
      <sheetName val="Cop_-VGN10"/>
      <sheetName val="Pipe_Supports10"/>
      <sheetName val="MN_T_B_10"/>
      <sheetName val="BOQ_Direct_selling_cost10"/>
      <sheetName val="Stress_Calculation10"/>
      <sheetName val="IO_List10"/>
      <sheetName val="TBAL9697_-group_wise__sdpl10"/>
      <sheetName val="Exp_10"/>
      <sheetName val="INDIGINEOUS_ITEMS_10"/>
      <sheetName val="E_&amp;_R10"/>
      <sheetName val="Load_Details(B1)10"/>
      <sheetName val="Break_Dw10"/>
      <sheetName val="SPT_vs_PHI10"/>
      <sheetName val="Civil_Boq10"/>
      <sheetName val="PA-_Consutant_10"/>
      <sheetName val="Debits_as_on_12_04_0810"/>
      <sheetName val="Sheet3_(2)10"/>
      <sheetName val="INDORAMA_Group_June_0210"/>
      <sheetName val="PART-I_(2)13"/>
      <sheetName val="final_abstract13"/>
      <sheetName val="Basement_Budget12"/>
      <sheetName val="Rate_analysis12"/>
      <sheetName val="Fee_Rate_Summary12"/>
      <sheetName val="Materials_Cost12"/>
      <sheetName val="10__&amp;_11__Rate_Code_&amp;_BQ12"/>
      <sheetName val="Break_up_Sheet12"/>
      <sheetName val="B_&amp;_C_-_M_-_ccp12"/>
      <sheetName val="RES_STEEL_TO12"/>
      <sheetName val="RMZ_Summary12"/>
      <sheetName val="Materials_12"/>
      <sheetName val="Fill_this_out_first___12"/>
      <sheetName val="Cop_-VGN12"/>
      <sheetName val="Field_Values12"/>
      <sheetName val="Fin_Sum12"/>
      <sheetName val="Site_Dev_BOQ12"/>
      <sheetName val="Staff_Forecast_spread12"/>
      <sheetName val="Structure_Bills_Qty12"/>
      <sheetName val="Builtup_Area12"/>
      <sheetName val="MASTER_RATE_ANALYSIS12"/>
      <sheetName val="Pipe_Supports12"/>
      <sheetName val="MN_T_B_12"/>
      <sheetName val="BOQ_Direct_selling_cost12"/>
      <sheetName val="Stress_Calculation12"/>
      <sheetName val="IO_List12"/>
      <sheetName val="TBAL9697_-group_wise__sdpl12"/>
      <sheetName val="Exp_12"/>
      <sheetName val="INDIGINEOUS_ITEMS_12"/>
      <sheetName val="E_&amp;_R12"/>
      <sheetName val="Load_Details(B1)12"/>
      <sheetName val="Break_Dw12"/>
      <sheetName val="SPT_vs_PHI12"/>
      <sheetName val="Civil_Boq12"/>
      <sheetName val="PA-_Consutant_12"/>
      <sheetName val="Debits_as_on_12_04_0812"/>
      <sheetName val="Sheet3_(2)12"/>
      <sheetName val="INDORAMA_Group_June_0212"/>
      <sheetName val="PART-I_(2)16"/>
      <sheetName val="final_abstract16"/>
      <sheetName val="Basement_Budget15"/>
      <sheetName val="Rate_analysis15"/>
      <sheetName val="Fee_Rate_Summary15"/>
      <sheetName val="Materials_Cost15"/>
      <sheetName val="10__&amp;_11__Rate_Code_&amp;_BQ15"/>
      <sheetName val="Break_up_Sheet15"/>
      <sheetName val="B_&amp;_C_-_M_-_ccp15"/>
      <sheetName val="RES_STEEL_TO15"/>
      <sheetName val="RMZ_Summary15"/>
      <sheetName val="Materials_15"/>
      <sheetName val="Field_Values15"/>
      <sheetName val="Fin_Sum15"/>
      <sheetName val="Fill_this_out_first___15"/>
      <sheetName val="Site_Dev_BOQ15"/>
      <sheetName val="Staff_Forecast_spread15"/>
      <sheetName val="Structure_Bills_Qty15"/>
      <sheetName val="Builtup_Area15"/>
      <sheetName val="MASTER_RATE_ANALYSIS15"/>
      <sheetName val="Cop_-VGN15"/>
      <sheetName val="Pipe_Supports15"/>
      <sheetName val="MN_T_B_15"/>
      <sheetName val="BOQ_Direct_selling_cost15"/>
      <sheetName val="Stress_Calculation15"/>
      <sheetName val="IO_List15"/>
      <sheetName val="TBAL9697_-group_wise__sdpl15"/>
      <sheetName val="Exp_15"/>
      <sheetName val="INDIGINEOUS_ITEMS_15"/>
      <sheetName val="E_&amp;_R15"/>
      <sheetName val="Load_Details(B1)15"/>
      <sheetName val="Break_Dw15"/>
      <sheetName val="SPT_vs_PHI15"/>
      <sheetName val="Civil_Boq15"/>
      <sheetName val="PA-_Consutant_15"/>
      <sheetName val="Debits_as_on_12_04_0815"/>
      <sheetName val="Sheet3_(2)15"/>
      <sheetName val="INDORAMA_Group_June_0215"/>
      <sheetName val="PART-I_(2)14"/>
      <sheetName val="final_abstract14"/>
      <sheetName val="Basement_Budget13"/>
      <sheetName val="Rate_analysis13"/>
      <sheetName val="Fee_Rate_Summary13"/>
      <sheetName val="Materials_Cost13"/>
      <sheetName val="10__&amp;_11__Rate_Code_&amp;_BQ13"/>
      <sheetName val="Break_up_Sheet13"/>
      <sheetName val="B_&amp;_C_-_M_-_ccp13"/>
      <sheetName val="RES_STEEL_TO13"/>
      <sheetName val="RMZ_Summary13"/>
      <sheetName val="Materials_13"/>
      <sheetName val="Field_Values13"/>
      <sheetName val="Fin_Sum13"/>
      <sheetName val="Fill_this_out_first___13"/>
      <sheetName val="Site_Dev_BOQ13"/>
      <sheetName val="Staff_Forecast_spread13"/>
      <sheetName val="Structure_Bills_Qty13"/>
      <sheetName val="Builtup_Area13"/>
      <sheetName val="MASTER_RATE_ANALYSIS13"/>
      <sheetName val="Cop_-VGN13"/>
      <sheetName val="Pipe_Supports13"/>
      <sheetName val="MN_T_B_13"/>
      <sheetName val="BOQ_Direct_selling_cost13"/>
      <sheetName val="Stress_Calculation13"/>
      <sheetName val="IO_List13"/>
      <sheetName val="TBAL9697_-group_wise__sdpl13"/>
      <sheetName val="Exp_13"/>
      <sheetName val="INDIGINEOUS_ITEMS_13"/>
      <sheetName val="E_&amp;_R13"/>
      <sheetName val="Load_Details(B1)13"/>
      <sheetName val="Break_Dw13"/>
      <sheetName val="SPT_vs_PHI13"/>
      <sheetName val="Civil_Boq13"/>
      <sheetName val="PA-_Consutant_13"/>
      <sheetName val="Debits_as_on_12_04_0813"/>
      <sheetName val="Sheet3_(2)13"/>
      <sheetName val="INDORAMA_Group_June_0213"/>
      <sheetName val="PART-I_(2)15"/>
      <sheetName val="final_abstract15"/>
      <sheetName val="Basement_Budget14"/>
      <sheetName val="Rate_analysis14"/>
      <sheetName val="Fee_Rate_Summary14"/>
      <sheetName val="Materials_Cost14"/>
      <sheetName val="10__&amp;_11__Rate_Code_&amp;_BQ14"/>
      <sheetName val="Break_up_Sheet14"/>
      <sheetName val="B_&amp;_C_-_M_-_ccp14"/>
      <sheetName val="RES_STEEL_TO14"/>
      <sheetName val="RMZ_Summary14"/>
      <sheetName val="Materials_14"/>
      <sheetName val="Field_Values14"/>
      <sheetName val="Fin_Sum14"/>
      <sheetName val="Fill_this_out_first___14"/>
      <sheetName val="Site_Dev_BOQ14"/>
      <sheetName val="Staff_Forecast_spread14"/>
      <sheetName val="Structure_Bills_Qty14"/>
      <sheetName val="Builtup_Area14"/>
      <sheetName val="MASTER_RATE_ANALYSIS14"/>
      <sheetName val="Cop_-VGN14"/>
      <sheetName val="Pipe_Supports14"/>
      <sheetName val="MN_T_B_14"/>
      <sheetName val="BOQ_Direct_selling_cost14"/>
      <sheetName val="Stress_Calculation14"/>
      <sheetName val="IO_List14"/>
      <sheetName val="TBAL9697_-group_wise__sdpl14"/>
      <sheetName val="Exp_14"/>
      <sheetName val="INDIGINEOUS_ITEMS_14"/>
      <sheetName val="E_&amp;_R14"/>
      <sheetName val="Load_Details(B1)14"/>
      <sheetName val="Break_Dw14"/>
      <sheetName val="SPT_vs_PHI14"/>
      <sheetName val="Civil_Boq14"/>
      <sheetName val="PA-_Consutant_14"/>
      <sheetName val="Debits_as_on_12_04_0814"/>
      <sheetName val="Sheet3_(2)14"/>
      <sheetName val="INDORAMA_Group_June_0214"/>
      <sheetName val="PART-I_(2)17"/>
      <sheetName val="final_abstract17"/>
      <sheetName val="Rate_analysis16"/>
      <sheetName val="Fee_Rate_Summary16"/>
      <sheetName val="Basement_Budget16"/>
      <sheetName val="Materials_Cost16"/>
      <sheetName val="10__&amp;_11__Rate_Code_&amp;_BQ16"/>
      <sheetName val="Break_up_Sheet16"/>
      <sheetName val="B_&amp;_C_-_M_-_ccp16"/>
      <sheetName val="RES_STEEL_TO16"/>
      <sheetName val="RMZ_Summary16"/>
      <sheetName val="Field_Values16"/>
      <sheetName val="Fin_Sum16"/>
      <sheetName val="Fill_this_out_first___16"/>
      <sheetName val="Site_Dev_BOQ16"/>
      <sheetName val="Staff_Forecast_spread16"/>
      <sheetName val="Structure_Bills_Qty16"/>
      <sheetName val="Builtup_Area16"/>
      <sheetName val="MASTER_RATE_ANALYSIS16"/>
      <sheetName val="Cop_-VGN16"/>
      <sheetName val="Pipe_Supports16"/>
      <sheetName val="Materials_16"/>
      <sheetName val="MN_T_B_16"/>
      <sheetName val="BOQ_Direct_selling_cost16"/>
      <sheetName val="Stress_Calculation16"/>
      <sheetName val="IO_List16"/>
      <sheetName val="TBAL9697_-group_wise__sdpl16"/>
      <sheetName val="Exp_16"/>
      <sheetName val="INDIGINEOUS_ITEMS_16"/>
      <sheetName val="E_&amp;_R16"/>
      <sheetName val="Load_Details(B1)16"/>
      <sheetName val="Break_Dw16"/>
      <sheetName val="SPT_vs_PHI16"/>
      <sheetName val="Civil_Boq16"/>
      <sheetName val="PA-_Consutant_16"/>
      <sheetName val="Debits_as_on_12_04_0816"/>
      <sheetName val="Sheet3_(2)16"/>
      <sheetName val="INDORAMA_Group_June_0216"/>
      <sheetName val="PART-I_(2)22"/>
      <sheetName val="final_abstract22"/>
      <sheetName val="Basement_Budget21"/>
      <sheetName val="Rate_analysis21"/>
      <sheetName val="Fee_Rate_Summary21"/>
      <sheetName val="Materials_Cost21"/>
      <sheetName val="10__&amp;_11__Rate_Code_&amp;_BQ21"/>
      <sheetName val="Break_up_Sheet21"/>
      <sheetName val="B_&amp;_C_-_M_-_ccp21"/>
      <sheetName val="RES_STEEL_TO21"/>
      <sheetName val="RMZ_Summary21"/>
      <sheetName val="Materials_21"/>
      <sheetName val="Field_Values21"/>
      <sheetName val="Fin_Sum21"/>
      <sheetName val="Fill_this_out_first___21"/>
      <sheetName val="Site_Dev_BOQ21"/>
      <sheetName val="Staff_Forecast_spread21"/>
      <sheetName val="Structure_Bills_Qty21"/>
      <sheetName val="Builtup_Area21"/>
      <sheetName val="MASTER_RATE_ANALYSIS21"/>
      <sheetName val="Cop_-VGN21"/>
      <sheetName val="Pipe_Supports21"/>
      <sheetName val="MN_T_B_21"/>
      <sheetName val="BOQ_Direct_selling_cost21"/>
      <sheetName val="Stress_Calculation21"/>
      <sheetName val="IO_List21"/>
      <sheetName val="TBAL9697_-group_wise__sdpl21"/>
      <sheetName val="Exp_21"/>
      <sheetName val="INDIGINEOUS_ITEMS_21"/>
      <sheetName val="E_&amp;_R21"/>
      <sheetName val="Load_Details(B1)21"/>
      <sheetName val="Break_Dw21"/>
      <sheetName val="SPT_vs_PHI21"/>
      <sheetName val="Civil_Boq21"/>
      <sheetName val="PA-_Consutant_21"/>
      <sheetName val="Debits_as_on_12_04_0821"/>
      <sheetName val="Sheet3_(2)21"/>
      <sheetName val="INDORAMA_Group_June_0221"/>
      <sheetName val="PART-I_(2)19"/>
      <sheetName val="final_abstract19"/>
      <sheetName val="Rate_analysis18"/>
      <sheetName val="Fee_Rate_Summary18"/>
      <sheetName val="Basement_Budget18"/>
      <sheetName val="Materials_Cost18"/>
      <sheetName val="10__&amp;_11__Rate_Code_&amp;_BQ18"/>
      <sheetName val="Break_up_Sheet18"/>
      <sheetName val="B_&amp;_C_-_M_-_ccp18"/>
      <sheetName val="RES_STEEL_TO18"/>
      <sheetName val="RMZ_Summary18"/>
      <sheetName val="Field_Values18"/>
      <sheetName val="Fin_Sum18"/>
      <sheetName val="Fill_this_out_first___18"/>
      <sheetName val="Site_Dev_BOQ18"/>
      <sheetName val="Staff_Forecast_spread18"/>
      <sheetName val="Structure_Bills_Qty18"/>
      <sheetName val="Builtup_Area18"/>
      <sheetName val="MASTER_RATE_ANALYSIS18"/>
      <sheetName val="Cop_-VGN18"/>
      <sheetName val="Pipe_Supports18"/>
      <sheetName val="Materials_18"/>
      <sheetName val="MN_T_B_18"/>
      <sheetName val="BOQ_Direct_selling_cost18"/>
      <sheetName val="Stress_Calculation18"/>
      <sheetName val="IO_List18"/>
      <sheetName val="TBAL9697_-group_wise__sdpl18"/>
      <sheetName val="Exp_18"/>
      <sheetName val="INDIGINEOUS_ITEMS_18"/>
      <sheetName val="E_&amp;_R18"/>
      <sheetName val="Load_Details(B1)18"/>
      <sheetName val="Break_Dw18"/>
      <sheetName val="SPT_vs_PHI18"/>
      <sheetName val="Civil_Boq18"/>
      <sheetName val="PA-_Consutant_18"/>
      <sheetName val="Debits_as_on_12_04_0818"/>
      <sheetName val="Sheet3_(2)18"/>
      <sheetName val="INDORAMA_Group_June_0218"/>
      <sheetName val="PART-I_(2)18"/>
      <sheetName val="final_abstract18"/>
      <sheetName val="Rate_analysis17"/>
      <sheetName val="Fee_Rate_Summary17"/>
      <sheetName val="Basement_Budget17"/>
      <sheetName val="Materials_Cost17"/>
      <sheetName val="10__&amp;_11__Rate_Code_&amp;_BQ17"/>
      <sheetName val="Break_up_Sheet17"/>
      <sheetName val="B_&amp;_C_-_M_-_ccp17"/>
      <sheetName val="RES_STEEL_TO17"/>
      <sheetName val="RMZ_Summary17"/>
      <sheetName val="Field_Values17"/>
      <sheetName val="Fin_Sum17"/>
      <sheetName val="Fill_this_out_first___17"/>
      <sheetName val="Site_Dev_BOQ17"/>
      <sheetName val="Staff_Forecast_spread17"/>
      <sheetName val="Structure_Bills_Qty17"/>
      <sheetName val="Builtup_Area17"/>
      <sheetName val="MASTER_RATE_ANALYSIS17"/>
      <sheetName val="Cop_-VGN17"/>
      <sheetName val="Pipe_Supports17"/>
      <sheetName val="Materials_17"/>
      <sheetName val="MN_T_B_17"/>
      <sheetName val="BOQ_Direct_selling_cost17"/>
      <sheetName val="Stress_Calculation17"/>
      <sheetName val="IO_List17"/>
      <sheetName val="TBAL9697_-group_wise__sdpl17"/>
      <sheetName val="Exp_17"/>
      <sheetName val="INDIGINEOUS_ITEMS_17"/>
      <sheetName val="E_&amp;_R17"/>
      <sheetName val="Load_Details(B1)17"/>
      <sheetName val="Break_Dw17"/>
      <sheetName val="SPT_vs_PHI17"/>
      <sheetName val="Civil_Boq17"/>
      <sheetName val="PA-_Consutant_17"/>
      <sheetName val="Debits_as_on_12_04_0817"/>
      <sheetName val="Sheet3_(2)17"/>
      <sheetName val="INDORAMA_Group_June_0217"/>
      <sheetName val="PART-I_(2)20"/>
      <sheetName val="final_abstract20"/>
      <sheetName val="Rate_analysis19"/>
      <sheetName val="Fee_Rate_Summary19"/>
      <sheetName val="Basement_Budget19"/>
      <sheetName val="Materials_Cost19"/>
      <sheetName val="10__&amp;_11__Rate_Code_&amp;_BQ19"/>
      <sheetName val="Break_up_Sheet19"/>
      <sheetName val="B_&amp;_C_-_M_-_ccp19"/>
      <sheetName val="RES_STEEL_TO19"/>
      <sheetName val="RMZ_Summary19"/>
      <sheetName val="Field_Values19"/>
      <sheetName val="Fin_Sum19"/>
      <sheetName val="Fill_this_out_first___19"/>
      <sheetName val="Site_Dev_BOQ19"/>
      <sheetName val="Staff_Forecast_spread19"/>
      <sheetName val="Structure_Bills_Qty19"/>
      <sheetName val="Builtup_Area19"/>
      <sheetName val="MASTER_RATE_ANALYSIS19"/>
      <sheetName val="Cop_-VGN19"/>
      <sheetName val="Pipe_Supports19"/>
      <sheetName val="Materials_19"/>
      <sheetName val="MN_T_B_19"/>
      <sheetName val="BOQ_Direct_selling_cost19"/>
      <sheetName val="Stress_Calculation19"/>
      <sheetName val="IO_List19"/>
      <sheetName val="TBAL9697_-group_wise__sdpl19"/>
      <sheetName val="Exp_19"/>
      <sheetName val="INDIGINEOUS_ITEMS_19"/>
      <sheetName val="E_&amp;_R19"/>
      <sheetName val="Load_Details(B1)19"/>
      <sheetName val="Break_Dw19"/>
      <sheetName val="SPT_vs_PHI19"/>
      <sheetName val="Civil_Boq19"/>
      <sheetName val="PA-_Consutant_19"/>
      <sheetName val="Debits_as_on_12_04_0819"/>
      <sheetName val="Sheet3_(2)19"/>
      <sheetName val="INDORAMA_Group_June_0219"/>
      <sheetName val="PART-I_(2)21"/>
      <sheetName val="final_abstract21"/>
      <sheetName val="Basement_Budget20"/>
      <sheetName val="Rate_analysis20"/>
      <sheetName val="Fee_Rate_Summary20"/>
      <sheetName val="Materials_Cost20"/>
      <sheetName val="10__&amp;_11__Rate_Code_&amp;_BQ20"/>
      <sheetName val="Break_up_Sheet20"/>
      <sheetName val="B_&amp;_C_-_M_-_ccp20"/>
      <sheetName val="RES_STEEL_TO20"/>
      <sheetName val="RMZ_Summary20"/>
      <sheetName val="Materials_20"/>
      <sheetName val="Field_Values20"/>
      <sheetName val="Fin_Sum20"/>
      <sheetName val="Fill_this_out_first___20"/>
      <sheetName val="Site_Dev_BOQ20"/>
      <sheetName val="Staff_Forecast_spread20"/>
      <sheetName val="Structure_Bills_Qty20"/>
      <sheetName val="Builtup_Area20"/>
      <sheetName val="MASTER_RATE_ANALYSIS20"/>
      <sheetName val="Cop_-VGN20"/>
      <sheetName val="Pipe_Supports20"/>
      <sheetName val="MN_T_B_20"/>
      <sheetName val="BOQ_Direct_selling_cost20"/>
      <sheetName val="Stress_Calculation20"/>
      <sheetName val="IO_List20"/>
      <sheetName val="TBAL9697_-group_wise__sdpl20"/>
      <sheetName val="Exp_20"/>
      <sheetName val="INDIGINEOUS_ITEMS_20"/>
      <sheetName val="E_&amp;_R20"/>
      <sheetName val="Load_Details(B1)20"/>
      <sheetName val="Break_Dw20"/>
      <sheetName val="SPT_vs_PHI20"/>
      <sheetName val="Civil_Boq20"/>
      <sheetName val="PA-_Consutant_20"/>
      <sheetName val="Debits_as_on_12_04_0820"/>
      <sheetName val="Sheet3_(2)20"/>
      <sheetName val="INDORAMA_Group_June_0220"/>
      <sheetName val="PART-I_(2)23"/>
      <sheetName val="final_abstract23"/>
      <sheetName val="Basement_Budget22"/>
      <sheetName val="Rate_analysis22"/>
      <sheetName val="Fee_Rate_Summary22"/>
      <sheetName val="Materials_Cost22"/>
      <sheetName val="10__&amp;_11__Rate_Code_&amp;_BQ22"/>
      <sheetName val="Break_up_Sheet22"/>
      <sheetName val="B_&amp;_C_-_M_-_ccp22"/>
      <sheetName val="RES_STEEL_TO22"/>
      <sheetName val="RMZ_Summary22"/>
      <sheetName val="Materials_22"/>
      <sheetName val="Field_Values22"/>
      <sheetName val="Fin_Sum22"/>
      <sheetName val="Fill_this_out_first___22"/>
      <sheetName val="Site_Dev_BOQ22"/>
      <sheetName val="Staff_Forecast_spread22"/>
      <sheetName val="Structure_Bills_Qty22"/>
      <sheetName val="Builtup_Area22"/>
      <sheetName val="MASTER_RATE_ANALYSIS22"/>
      <sheetName val="Cop_-VGN22"/>
      <sheetName val="Pipe_Supports22"/>
      <sheetName val="MN_T_B_22"/>
      <sheetName val="BOQ_Direct_selling_cost22"/>
      <sheetName val="Stress_Calculation22"/>
      <sheetName val="IO_List22"/>
      <sheetName val="TBAL9697_-group_wise__sdpl22"/>
      <sheetName val="Exp_22"/>
      <sheetName val="INDIGINEOUS_ITEMS_22"/>
      <sheetName val="E_&amp;_R22"/>
      <sheetName val="Load_Details(B1)22"/>
      <sheetName val="Break_Dw22"/>
      <sheetName val="SPT_vs_PHI22"/>
      <sheetName val="Civil_Boq22"/>
      <sheetName val="PA-_Consutant_22"/>
      <sheetName val="Debits_as_on_12_04_0822"/>
      <sheetName val="Sheet3_(2)22"/>
      <sheetName val="INDORAMA_Group_June_0222"/>
      <sheetName val="PART-I_(2)24"/>
      <sheetName val="final_abstract24"/>
      <sheetName val="Basement_Budget23"/>
      <sheetName val="Rate_analysis23"/>
      <sheetName val="Fee_Rate_Summary23"/>
      <sheetName val="Materials_Cost23"/>
      <sheetName val="10__&amp;_11__Rate_Code_&amp;_BQ23"/>
      <sheetName val="Break_up_Sheet23"/>
      <sheetName val="B_&amp;_C_-_M_-_ccp23"/>
      <sheetName val="RES_STEEL_TO23"/>
      <sheetName val="RMZ_Summary23"/>
      <sheetName val="Materials_23"/>
      <sheetName val="Field_Values23"/>
      <sheetName val="Fin_Sum23"/>
      <sheetName val="Fill_this_out_first___23"/>
      <sheetName val="Site_Dev_BOQ23"/>
      <sheetName val="Staff_Forecast_spread23"/>
      <sheetName val="Structure_Bills_Qty23"/>
      <sheetName val="Builtup_Area23"/>
      <sheetName val="MASTER_RATE_ANALYSIS23"/>
      <sheetName val="Cop_-VGN23"/>
      <sheetName val="Pipe_Supports23"/>
      <sheetName val="MN_T_B_23"/>
      <sheetName val="BOQ_Direct_selling_cost23"/>
      <sheetName val="Stress_Calculation23"/>
      <sheetName val="IO_List23"/>
      <sheetName val="TBAL9697_-group_wise__sdpl23"/>
      <sheetName val="Exp_23"/>
      <sheetName val="INDIGINEOUS_ITEMS_23"/>
      <sheetName val="E_&amp;_R23"/>
      <sheetName val="Load_Details(B1)23"/>
      <sheetName val="Break_Dw23"/>
      <sheetName val="SPT_vs_PHI23"/>
      <sheetName val="Civil_Boq23"/>
      <sheetName val="PA-_Consutant_23"/>
      <sheetName val="Debits_as_on_12_04_0823"/>
      <sheetName val="Sheet3_(2)23"/>
      <sheetName val="INDORAMA_Group_June_0223"/>
      <sheetName val="PART-I_(2)25"/>
      <sheetName val="final_abstract25"/>
      <sheetName val="Basement_Budget24"/>
      <sheetName val="Rate_analysis24"/>
      <sheetName val="Fee_Rate_Summary24"/>
      <sheetName val="Materials_Cost24"/>
      <sheetName val="10__&amp;_11__Rate_Code_&amp;_BQ24"/>
      <sheetName val="Break_up_Sheet24"/>
      <sheetName val="B_&amp;_C_-_M_-_ccp24"/>
      <sheetName val="RES_STEEL_TO24"/>
      <sheetName val="RMZ_Summary24"/>
      <sheetName val="Materials_24"/>
      <sheetName val="Field_Values24"/>
      <sheetName val="Fin_Sum24"/>
      <sheetName val="Fill_this_out_first___24"/>
      <sheetName val="Site_Dev_BOQ24"/>
      <sheetName val="Staff_Forecast_spread24"/>
      <sheetName val="Structure_Bills_Qty24"/>
      <sheetName val="Builtup_Area24"/>
      <sheetName val="MASTER_RATE_ANALYSIS24"/>
      <sheetName val="Cop_-VGN24"/>
      <sheetName val="Pipe_Supports24"/>
      <sheetName val="MN_T_B_24"/>
      <sheetName val="BOQ_Direct_selling_cost24"/>
      <sheetName val="Stress_Calculation24"/>
      <sheetName val="IO_List24"/>
      <sheetName val="TBAL9697_-group_wise__sdpl24"/>
      <sheetName val="Exp_24"/>
      <sheetName val="INDIGINEOUS_ITEMS_24"/>
      <sheetName val="E_&amp;_R24"/>
      <sheetName val="Load_Details(B1)24"/>
      <sheetName val="Break_Dw24"/>
      <sheetName val="SPT_vs_PHI24"/>
      <sheetName val="Civil_Boq24"/>
      <sheetName val="PA-_Consutant_24"/>
      <sheetName val="Debits_as_on_12_04_0824"/>
      <sheetName val="Sheet3_(2)24"/>
      <sheetName val="INDORAMA_Group_June_0224"/>
      <sheetName val="PART-I_(2)26"/>
      <sheetName val="final_abstract26"/>
      <sheetName val="Basement_Budget25"/>
      <sheetName val="Rate_analysis25"/>
      <sheetName val="Fee_Rate_Summary25"/>
      <sheetName val="Materials_Cost25"/>
      <sheetName val="10__&amp;_11__Rate_Code_&amp;_BQ25"/>
      <sheetName val="Break_up_Sheet25"/>
      <sheetName val="B_&amp;_C_-_M_-_ccp25"/>
      <sheetName val="RES_STEEL_TO25"/>
      <sheetName val="RMZ_Summary25"/>
      <sheetName val="Materials_25"/>
      <sheetName val="Field_Values25"/>
      <sheetName val="Fin_Sum25"/>
      <sheetName val="Fill_this_out_first___25"/>
      <sheetName val="Site_Dev_BOQ25"/>
      <sheetName val="Staff_Forecast_spread25"/>
      <sheetName val="Structure_Bills_Qty25"/>
      <sheetName val="Builtup_Area25"/>
      <sheetName val="MASTER_RATE_ANALYSIS25"/>
      <sheetName val="Cop_-VGN25"/>
      <sheetName val="Pipe_Supports25"/>
      <sheetName val="MN_T_B_25"/>
      <sheetName val="BOQ_Direct_selling_cost25"/>
      <sheetName val="Stress_Calculation25"/>
      <sheetName val="IO_List25"/>
      <sheetName val="TBAL9697_-group_wise__sdpl25"/>
      <sheetName val="Exp_25"/>
      <sheetName val="INDIGINEOUS_ITEMS_25"/>
      <sheetName val="E_&amp;_R25"/>
      <sheetName val="Load_Details(B1)25"/>
      <sheetName val="Break_Dw25"/>
      <sheetName val="SPT_vs_PHI25"/>
      <sheetName val="Civil_Boq25"/>
      <sheetName val="PA-_Consutant_25"/>
      <sheetName val="Debits_as_on_12_04_0825"/>
      <sheetName val="Sheet3_(2)25"/>
      <sheetName val="INDORAMA_Group_June_0225"/>
      <sheetName val="PART-I_(2)27"/>
      <sheetName val="final_abstract27"/>
      <sheetName val="Basement_Budget26"/>
      <sheetName val="Rate_analysis26"/>
      <sheetName val="Fee_Rate_Summary26"/>
      <sheetName val="Materials_Cost26"/>
      <sheetName val="10__&amp;_11__Rate_Code_&amp;_BQ26"/>
      <sheetName val="Break_up_Sheet26"/>
      <sheetName val="B_&amp;_C_-_M_-_ccp26"/>
      <sheetName val="RES_STEEL_TO26"/>
      <sheetName val="RMZ_Summary26"/>
      <sheetName val="Materials_26"/>
      <sheetName val="Fill_this_out_first___26"/>
      <sheetName val="Cop_-VGN26"/>
      <sheetName val="Field_Values26"/>
      <sheetName val="Fin_Sum26"/>
      <sheetName val="Site_Dev_BOQ26"/>
      <sheetName val="Staff_Forecast_spread26"/>
      <sheetName val="Structure_Bills_Qty26"/>
      <sheetName val="Builtup_Area26"/>
      <sheetName val="MASTER_RATE_ANALYSIS26"/>
      <sheetName val="Pipe_Supports26"/>
      <sheetName val="MN_T_B_26"/>
      <sheetName val="BOQ_Direct_selling_cost26"/>
      <sheetName val="Stress_Calculation26"/>
      <sheetName val="IO_List26"/>
      <sheetName val="TBAL9697_-group_wise__sdpl26"/>
      <sheetName val="factor_sheet3"/>
      <sheetName val="Exp_26"/>
      <sheetName val="INDIGINEOUS_ITEMS_26"/>
      <sheetName val="E_&amp;_R26"/>
      <sheetName val="Load_Details(B1)26"/>
      <sheetName val="Break_Dw26"/>
      <sheetName val="SPT_vs_PHI26"/>
      <sheetName val="Civil_Boq26"/>
      <sheetName val="PA-_Consutant_26"/>
      <sheetName val="Debits_as_on_12_04_0826"/>
      <sheetName val="Sheet3_(2)26"/>
      <sheetName val="INDORAMA_Group_June_0226"/>
      <sheetName val="PART-I_(2)38"/>
      <sheetName val="final_abstract38"/>
      <sheetName val="Basement_Budget37"/>
      <sheetName val="Rate_analysis37"/>
      <sheetName val="Fee_Rate_Summary37"/>
      <sheetName val="Materials_Cost37"/>
      <sheetName val="10__&amp;_11__Rate_Code_&amp;_BQ37"/>
      <sheetName val="Break_up_Sheet37"/>
      <sheetName val="B_&amp;_C_-_M_-_ccp37"/>
      <sheetName val="RES_STEEL_TO37"/>
      <sheetName val="RMZ_Summary37"/>
      <sheetName val="Materials_37"/>
      <sheetName val="Field_Values37"/>
      <sheetName val="Fin_Sum37"/>
      <sheetName val="Fill_this_out_first___37"/>
      <sheetName val="Site_Dev_BOQ37"/>
      <sheetName val="Staff_Forecast_spread37"/>
      <sheetName val="Structure_Bills_Qty37"/>
      <sheetName val="Builtup_Area37"/>
      <sheetName val="MASTER_RATE_ANALYSIS37"/>
      <sheetName val="Cop_-VGN37"/>
      <sheetName val="Pipe_Supports37"/>
      <sheetName val="MN_T_B_37"/>
      <sheetName val="BOQ_Direct_selling_cost37"/>
      <sheetName val="Stress_Calculation37"/>
      <sheetName val="IO_List37"/>
      <sheetName val="TBAL9697_-group_wise__sdpl37"/>
      <sheetName val="factor_sheet12"/>
      <sheetName val="Exp_37"/>
      <sheetName val="INDIGINEOUS_ITEMS_37"/>
      <sheetName val="E_&amp;_R37"/>
      <sheetName val="Load_Details(B1)37"/>
      <sheetName val="Break_Dw37"/>
      <sheetName val="SPT_vs_PHI37"/>
      <sheetName val="Civil_Boq37"/>
      <sheetName val="PA-_Consutant_37"/>
      <sheetName val="Debits_as_on_12_04_0837"/>
      <sheetName val="Sheet3_(2)37"/>
      <sheetName val="INDORAMA_Group_June_0237"/>
      <sheetName val="PART-I_(2)29"/>
      <sheetName val="final_abstract29"/>
      <sheetName val="Basement_Budget28"/>
      <sheetName val="Rate_analysis28"/>
      <sheetName val="Fee_Rate_Summary28"/>
      <sheetName val="Materials_Cost28"/>
      <sheetName val="10__&amp;_11__Rate_Code_&amp;_BQ28"/>
      <sheetName val="Break_up_Sheet28"/>
      <sheetName val="B_&amp;_C_-_M_-_ccp28"/>
      <sheetName val="RES_STEEL_TO28"/>
      <sheetName val="RMZ_Summary28"/>
      <sheetName val="Materials_28"/>
      <sheetName val="Field_Values28"/>
      <sheetName val="Fin_Sum28"/>
      <sheetName val="Fill_this_out_first___28"/>
      <sheetName val="Site_Dev_BOQ28"/>
      <sheetName val="Staff_Forecast_spread28"/>
      <sheetName val="Structure_Bills_Qty28"/>
      <sheetName val="Builtup_Area28"/>
      <sheetName val="MASTER_RATE_ANALYSIS28"/>
      <sheetName val="Cop_-VGN28"/>
      <sheetName val="Pipe_Supports28"/>
      <sheetName val="MN_T_B_28"/>
      <sheetName val="BOQ_Direct_selling_cost28"/>
      <sheetName val="Stress_Calculation28"/>
      <sheetName val="IO_List28"/>
      <sheetName val="TBAL9697_-group_wise__sdpl28"/>
      <sheetName val="factor_sheet4"/>
      <sheetName val="Exp_28"/>
      <sheetName val="INDIGINEOUS_ITEMS_28"/>
      <sheetName val="E_&amp;_R28"/>
      <sheetName val="Load_Details(B1)28"/>
      <sheetName val="Break_Dw28"/>
      <sheetName val="SPT_vs_PHI28"/>
      <sheetName val="Civil_Boq28"/>
      <sheetName val="PA-_Consutant_28"/>
      <sheetName val="Debits_as_on_12_04_0828"/>
      <sheetName val="Sheet3_(2)28"/>
      <sheetName val="INDORAMA_Group_June_0228"/>
      <sheetName val="PART-I_(2)30"/>
      <sheetName val="final_abstract30"/>
      <sheetName val="Basement_Budget29"/>
      <sheetName val="Rate_analysis29"/>
      <sheetName val="Fee_Rate_Summary29"/>
      <sheetName val="Materials_Cost29"/>
      <sheetName val="10__&amp;_11__Rate_Code_&amp;_BQ29"/>
      <sheetName val="Break_up_Sheet29"/>
      <sheetName val="B_&amp;_C_-_M_-_ccp29"/>
      <sheetName val="RES_STEEL_TO29"/>
      <sheetName val="RMZ_Summary29"/>
      <sheetName val="Materials_29"/>
      <sheetName val="Field_Values29"/>
      <sheetName val="Fin_Sum29"/>
      <sheetName val="Fill_this_out_first___29"/>
      <sheetName val="Site_Dev_BOQ29"/>
      <sheetName val="Staff_Forecast_spread29"/>
      <sheetName val="Structure_Bills_Qty29"/>
      <sheetName val="Builtup_Area29"/>
      <sheetName val="MASTER_RATE_ANALYSIS29"/>
      <sheetName val="Cop_-VGN29"/>
      <sheetName val="Pipe_Supports29"/>
      <sheetName val="MN_T_B_29"/>
      <sheetName val="BOQ_Direct_selling_cost29"/>
      <sheetName val="Stress_Calculation29"/>
      <sheetName val="IO_List29"/>
      <sheetName val="TBAL9697_-group_wise__sdpl29"/>
      <sheetName val="factor_sheet5"/>
      <sheetName val="Exp_29"/>
      <sheetName val="INDIGINEOUS_ITEMS_29"/>
      <sheetName val="E_&amp;_R29"/>
      <sheetName val="Load_Details(B1)29"/>
      <sheetName val="Break_Dw29"/>
      <sheetName val="SPT_vs_PHI29"/>
      <sheetName val="Civil_Boq29"/>
      <sheetName val="PA-_Consutant_29"/>
      <sheetName val="Debits_as_on_12_04_0829"/>
      <sheetName val="Sheet3_(2)29"/>
      <sheetName val="INDORAMA_Group_June_0229"/>
      <sheetName val="PART-I_(2)31"/>
      <sheetName val="final_abstract31"/>
      <sheetName val="Basement_Budget30"/>
      <sheetName val="Rate_analysis30"/>
      <sheetName val="Fee_Rate_Summary30"/>
      <sheetName val="Materials_Cost30"/>
      <sheetName val="10__&amp;_11__Rate_Code_&amp;_BQ30"/>
      <sheetName val="Break_up_Sheet30"/>
      <sheetName val="B_&amp;_C_-_M_-_ccp30"/>
      <sheetName val="RES_STEEL_TO30"/>
      <sheetName val="RMZ_Summary30"/>
      <sheetName val="Materials_30"/>
      <sheetName val="Field_Values30"/>
      <sheetName val="Fin_Sum30"/>
      <sheetName val="Fill_this_out_first___30"/>
      <sheetName val="Site_Dev_BOQ30"/>
      <sheetName val="Staff_Forecast_spread30"/>
      <sheetName val="Structure_Bills_Qty30"/>
      <sheetName val="Builtup_Area30"/>
      <sheetName val="MASTER_RATE_ANALYSIS30"/>
      <sheetName val="Cop_-VGN30"/>
      <sheetName val="Pipe_Supports30"/>
      <sheetName val="MN_T_B_30"/>
      <sheetName val="BOQ_Direct_selling_cost30"/>
      <sheetName val="Stress_Calculation30"/>
      <sheetName val="IO_List30"/>
      <sheetName val="TBAL9697_-group_wise__sdpl30"/>
      <sheetName val="factor_sheet6"/>
      <sheetName val="Exp_30"/>
      <sheetName val="INDIGINEOUS_ITEMS_30"/>
      <sheetName val="E_&amp;_R30"/>
      <sheetName val="Load_Details(B1)30"/>
      <sheetName val="Break_Dw30"/>
      <sheetName val="SPT_vs_PHI30"/>
      <sheetName val="Civil_Boq30"/>
      <sheetName val="PA-_Consutant_30"/>
      <sheetName val="Debits_as_on_12_04_0830"/>
      <sheetName val="Sheet3_(2)30"/>
      <sheetName val="INDORAMA_Group_June_0230"/>
      <sheetName val="PART-I_(2)32"/>
      <sheetName val="final_abstract32"/>
      <sheetName val="Basement_Budget31"/>
      <sheetName val="Rate_analysis31"/>
      <sheetName val="Fee_Rate_Summary31"/>
      <sheetName val="Materials_Cost31"/>
      <sheetName val="10__&amp;_11__Rate_Code_&amp;_BQ31"/>
      <sheetName val="Break_up_Sheet31"/>
      <sheetName val="B_&amp;_C_-_M_-_ccp31"/>
      <sheetName val="RES_STEEL_TO31"/>
      <sheetName val="RMZ_Summary31"/>
      <sheetName val="Materials_31"/>
      <sheetName val="Field_Values31"/>
      <sheetName val="Fin_Sum31"/>
      <sheetName val="Fill_this_out_first___31"/>
      <sheetName val="Site_Dev_BOQ31"/>
      <sheetName val="Staff_Forecast_spread31"/>
      <sheetName val="Structure_Bills_Qty31"/>
      <sheetName val="Builtup_Area31"/>
      <sheetName val="MASTER_RATE_ANALYSIS31"/>
      <sheetName val="Cop_-VGN31"/>
      <sheetName val="Pipe_Supports31"/>
      <sheetName val="MN_T_B_31"/>
      <sheetName val="BOQ_Direct_selling_cost31"/>
      <sheetName val="Stress_Calculation31"/>
      <sheetName val="IO_List31"/>
      <sheetName val="TBAL9697_-group_wise__sdpl31"/>
      <sheetName val="factor_sheet7"/>
      <sheetName val="Exp_31"/>
      <sheetName val="INDIGINEOUS_ITEMS_31"/>
      <sheetName val="E_&amp;_R31"/>
      <sheetName val="Load_Details(B1)31"/>
      <sheetName val="Break_Dw31"/>
      <sheetName val="SPT_vs_PHI31"/>
      <sheetName val="Civil_Boq31"/>
      <sheetName val="PA-_Consutant_31"/>
      <sheetName val="Debits_as_on_12_04_0831"/>
      <sheetName val="Sheet3_(2)31"/>
      <sheetName val="INDORAMA_Group_June_0231"/>
      <sheetName val="PART-I_(2)34"/>
      <sheetName val="final_abstract34"/>
      <sheetName val="Basement_Budget33"/>
      <sheetName val="Rate_analysis33"/>
      <sheetName val="Fee_Rate_Summary33"/>
      <sheetName val="Materials_Cost33"/>
      <sheetName val="10__&amp;_11__Rate_Code_&amp;_BQ33"/>
      <sheetName val="Break_up_Sheet33"/>
      <sheetName val="B_&amp;_C_-_M_-_ccp33"/>
      <sheetName val="RES_STEEL_TO33"/>
      <sheetName val="RMZ_Summary33"/>
      <sheetName val="Materials_33"/>
      <sheetName val="Field_Values33"/>
      <sheetName val="Fin_Sum33"/>
      <sheetName val="Fill_this_out_first___33"/>
      <sheetName val="Site_Dev_BOQ33"/>
      <sheetName val="Staff_Forecast_spread33"/>
      <sheetName val="Structure_Bills_Qty33"/>
      <sheetName val="Builtup_Area33"/>
      <sheetName val="MASTER_RATE_ANALYSIS33"/>
      <sheetName val="Cop_-VGN33"/>
      <sheetName val="Pipe_Supports33"/>
      <sheetName val="MN_T_B_33"/>
      <sheetName val="BOQ_Direct_selling_cost33"/>
      <sheetName val="Stress_Calculation33"/>
      <sheetName val="IO_List33"/>
      <sheetName val="TBAL9697_-group_wise__sdpl33"/>
      <sheetName val="Exp_33"/>
      <sheetName val="INDIGINEOUS_ITEMS_33"/>
      <sheetName val="E_&amp;_R33"/>
      <sheetName val="Load_Details(B1)33"/>
      <sheetName val="Break_Dw33"/>
      <sheetName val="SPT_vs_PHI33"/>
      <sheetName val="Civil_Boq33"/>
      <sheetName val="PA-_Consutant_33"/>
      <sheetName val="Debits_as_on_12_04_0833"/>
      <sheetName val="Sheet3_(2)33"/>
      <sheetName val="INDORAMA_Group_June_0233"/>
      <sheetName val="PART-I_(2)33"/>
      <sheetName val="final_abstract33"/>
      <sheetName val="Basement_Budget32"/>
      <sheetName val="Rate_analysis32"/>
      <sheetName val="Fee_Rate_Summary32"/>
      <sheetName val="Materials_Cost32"/>
      <sheetName val="10__&amp;_11__Rate_Code_&amp;_BQ32"/>
      <sheetName val="Break_up_Sheet32"/>
      <sheetName val="B_&amp;_C_-_M_-_ccp32"/>
      <sheetName val="RES_STEEL_TO32"/>
      <sheetName val="RMZ_Summary32"/>
      <sheetName val="Materials_32"/>
      <sheetName val="Field_Values32"/>
      <sheetName val="Fin_Sum32"/>
      <sheetName val="Fill_this_out_first___32"/>
      <sheetName val="Site_Dev_BOQ32"/>
      <sheetName val="Staff_Forecast_spread32"/>
      <sheetName val="Structure_Bills_Qty32"/>
      <sheetName val="Builtup_Area32"/>
      <sheetName val="MASTER_RATE_ANALYSIS32"/>
      <sheetName val="Cop_-VGN32"/>
      <sheetName val="Pipe_Supports32"/>
      <sheetName val="MN_T_B_32"/>
      <sheetName val="BOQ_Direct_selling_cost32"/>
      <sheetName val="Stress_Calculation32"/>
      <sheetName val="IO_List32"/>
      <sheetName val="TBAL9697_-group_wise__sdpl32"/>
      <sheetName val="factor_sheet8"/>
      <sheetName val="Exp_32"/>
      <sheetName val="INDIGINEOUS_ITEMS_32"/>
      <sheetName val="E_&amp;_R32"/>
      <sheetName val="Load_Details(B1)32"/>
      <sheetName val="Break_Dw32"/>
      <sheetName val="SPT_vs_PHI32"/>
      <sheetName val="Civil_Boq32"/>
      <sheetName val="PA-_Consutant_32"/>
      <sheetName val="Debits_as_on_12_04_0832"/>
      <sheetName val="Sheet3_(2)32"/>
      <sheetName val="INDORAMA_Group_June_0232"/>
      <sheetName val="PART-I_(2)35"/>
      <sheetName val="final_abstract35"/>
      <sheetName val="Basement_Budget34"/>
      <sheetName val="Rate_analysis34"/>
      <sheetName val="Fee_Rate_Summary34"/>
      <sheetName val="Materials_Cost34"/>
      <sheetName val="10__&amp;_11__Rate_Code_&amp;_BQ34"/>
      <sheetName val="Break_up_Sheet34"/>
      <sheetName val="B_&amp;_C_-_M_-_ccp34"/>
      <sheetName val="RES_STEEL_TO34"/>
      <sheetName val="RMZ_Summary34"/>
      <sheetName val="Materials_34"/>
      <sheetName val="Field_Values34"/>
      <sheetName val="Fin_Sum34"/>
      <sheetName val="Fill_this_out_first___34"/>
      <sheetName val="Site_Dev_BOQ34"/>
      <sheetName val="Staff_Forecast_spread34"/>
      <sheetName val="Structure_Bills_Qty34"/>
      <sheetName val="Builtup_Area34"/>
      <sheetName val="MASTER_RATE_ANALYSIS34"/>
      <sheetName val="Cop_-VGN34"/>
      <sheetName val="Pipe_Supports34"/>
      <sheetName val="MN_T_B_34"/>
      <sheetName val="BOQ_Direct_selling_cost34"/>
      <sheetName val="Stress_Calculation34"/>
      <sheetName val="IO_List34"/>
      <sheetName val="TBAL9697_-group_wise__sdpl34"/>
      <sheetName val="factor_sheet9"/>
      <sheetName val="Exp_34"/>
      <sheetName val="INDIGINEOUS_ITEMS_34"/>
      <sheetName val="E_&amp;_R34"/>
      <sheetName val="Load_Details(B1)34"/>
      <sheetName val="Break_Dw34"/>
      <sheetName val="SPT_vs_PHI34"/>
      <sheetName val="Civil_Boq34"/>
      <sheetName val="PA-_Consutant_34"/>
      <sheetName val="Debits_as_on_12_04_0834"/>
      <sheetName val="Sheet3_(2)34"/>
      <sheetName val="INDORAMA_Group_June_0234"/>
      <sheetName val="PART-I_(2)36"/>
      <sheetName val="final_abstract36"/>
      <sheetName val="Basement_Budget35"/>
      <sheetName val="Rate_analysis35"/>
      <sheetName val="Fee_Rate_Summary35"/>
      <sheetName val="Materials_Cost35"/>
      <sheetName val="10__&amp;_11__Rate_Code_&amp;_BQ35"/>
      <sheetName val="Break_up_Sheet35"/>
      <sheetName val="B_&amp;_C_-_M_-_ccp35"/>
      <sheetName val="RES_STEEL_TO35"/>
      <sheetName val="RMZ_Summary35"/>
      <sheetName val="Materials_35"/>
      <sheetName val="Field_Values35"/>
      <sheetName val="Fin_Sum35"/>
      <sheetName val="Fill_this_out_first___35"/>
      <sheetName val="Site_Dev_BOQ35"/>
      <sheetName val="Staff_Forecast_spread35"/>
      <sheetName val="Structure_Bills_Qty35"/>
      <sheetName val="Builtup_Area35"/>
      <sheetName val="MASTER_RATE_ANALYSIS35"/>
      <sheetName val="Cop_-VGN35"/>
      <sheetName val="Pipe_Supports35"/>
      <sheetName val="MN_T_B_35"/>
      <sheetName val="BOQ_Direct_selling_cost35"/>
      <sheetName val="Stress_Calculation35"/>
      <sheetName val="IO_List35"/>
      <sheetName val="TBAL9697_-group_wise__sdpl35"/>
      <sheetName val="factor_sheet10"/>
      <sheetName val="Exp_35"/>
      <sheetName val="INDIGINEOUS_ITEMS_35"/>
      <sheetName val="E_&amp;_R35"/>
      <sheetName val="Load_Details(B1)35"/>
      <sheetName val="Break_Dw35"/>
      <sheetName val="SPT_vs_PHI35"/>
      <sheetName val="Civil_Boq35"/>
      <sheetName val="PA-_Consutant_35"/>
      <sheetName val="Debits_as_on_12_04_0835"/>
      <sheetName val="Sheet3_(2)35"/>
      <sheetName val="INDORAMA_Group_June_0235"/>
      <sheetName val="PART-I_(2)37"/>
      <sheetName val="final_abstract37"/>
      <sheetName val="Basement_Budget36"/>
      <sheetName val="Rate_analysis36"/>
      <sheetName val="Fee_Rate_Summary36"/>
      <sheetName val="Materials_Cost36"/>
      <sheetName val="10__&amp;_11__Rate_Code_&amp;_BQ36"/>
      <sheetName val="Break_up_Sheet36"/>
      <sheetName val="B_&amp;_C_-_M_-_ccp36"/>
      <sheetName val="RES_STEEL_TO36"/>
      <sheetName val="RMZ_Summary36"/>
      <sheetName val="Materials_36"/>
      <sheetName val="Field_Values36"/>
      <sheetName val="Fin_Sum36"/>
      <sheetName val="Fill_this_out_first___36"/>
      <sheetName val="Site_Dev_BOQ36"/>
      <sheetName val="Staff_Forecast_spread36"/>
      <sheetName val="Structure_Bills_Qty36"/>
      <sheetName val="Builtup_Area36"/>
      <sheetName val="MASTER_RATE_ANALYSIS36"/>
      <sheetName val="Cop_-VGN36"/>
      <sheetName val="Pipe_Supports36"/>
      <sheetName val="MN_T_B_36"/>
      <sheetName val="BOQ_Direct_selling_cost36"/>
      <sheetName val="Stress_Calculation36"/>
      <sheetName val="IO_List36"/>
      <sheetName val="TBAL9697_-group_wise__sdpl36"/>
      <sheetName val="factor_sheet11"/>
      <sheetName val="Exp_36"/>
      <sheetName val="INDIGINEOUS_ITEMS_36"/>
      <sheetName val="E_&amp;_R36"/>
      <sheetName val="Load_Details(B1)36"/>
      <sheetName val="Break_Dw36"/>
      <sheetName val="SPT_vs_PHI36"/>
      <sheetName val="Civil_Boq36"/>
      <sheetName val="PA-_Consutant_36"/>
      <sheetName val="Debits_as_on_12_04_0836"/>
      <sheetName val="Sheet3_(2)36"/>
      <sheetName val="INDORAMA_Group_June_0236"/>
      <sheetName val="PART-I_(2)44"/>
      <sheetName val="final_abstract44"/>
      <sheetName val="Basement_Budget43"/>
      <sheetName val="Rate_analysis43"/>
      <sheetName val="Fee_Rate_Summary43"/>
      <sheetName val="Materials_Cost43"/>
      <sheetName val="10__&amp;_11__Rate_Code_&amp;_BQ43"/>
      <sheetName val="Break_up_Sheet43"/>
      <sheetName val="B_&amp;_C_-_M_-_ccp43"/>
      <sheetName val="RES_STEEL_TO43"/>
      <sheetName val="RMZ_Summary43"/>
      <sheetName val="Materials_43"/>
      <sheetName val="Field_Values43"/>
      <sheetName val="Fin_Sum43"/>
      <sheetName val="Fill_this_out_first___43"/>
      <sheetName val="Site_Dev_BOQ43"/>
      <sheetName val="Staff_Forecast_spread43"/>
      <sheetName val="Structure_Bills_Qty43"/>
      <sheetName val="Builtup_Area43"/>
      <sheetName val="MASTER_RATE_ANALYSIS43"/>
      <sheetName val="Cop_-VGN43"/>
      <sheetName val="Pipe_Supports43"/>
      <sheetName val="MN_T_B_43"/>
      <sheetName val="BOQ_Direct_selling_cost43"/>
      <sheetName val="Stress_Calculation43"/>
      <sheetName val="IO_List43"/>
      <sheetName val="TBAL9697_-group_wise__sdpl43"/>
      <sheetName val="factor_sheet16"/>
      <sheetName val="Exp_43"/>
      <sheetName val="INDIGINEOUS_ITEMS_43"/>
      <sheetName val="E_&amp;_R43"/>
      <sheetName val="Load_Details(B1)43"/>
      <sheetName val="Break_Dw43"/>
      <sheetName val="SPT_vs_PHI43"/>
      <sheetName val="Civil_Boq43"/>
      <sheetName val="PA-_Consutant_43"/>
      <sheetName val="Debits_as_on_12_04_0843"/>
      <sheetName val="Sheet3_(2)43"/>
      <sheetName val="INDORAMA_Group_June_0243"/>
      <sheetName val="PART-I_(2)39"/>
      <sheetName val="final_abstract39"/>
      <sheetName val="Basement_Budget38"/>
      <sheetName val="Rate_analysis38"/>
      <sheetName val="Fee_Rate_Summary38"/>
      <sheetName val="Materials_Cost38"/>
      <sheetName val="10__&amp;_11__Rate_Code_&amp;_BQ38"/>
      <sheetName val="Break_up_Sheet38"/>
      <sheetName val="B_&amp;_C_-_M_-_ccp38"/>
      <sheetName val="RES_STEEL_TO38"/>
      <sheetName val="RMZ_Summary38"/>
      <sheetName val="Materials_38"/>
      <sheetName val="Field_Values38"/>
      <sheetName val="Fin_Sum38"/>
      <sheetName val="Fill_this_out_first___38"/>
      <sheetName val="Site_Dev_BOQ38"/>
      <sheetName val="Staff_Forecast_spread38"/>
      <sheetName val="Structure_Bills_Qty38"/>
      <sheetName val="Builtup_Area38"/>
      <sheetName val="MASTER_RATE_ANALYSIS38"/>
      <sheetName val="Cop_-VGN38"/>
      <sheetName val="Pipe_Supports38"/>
      <sheetName val="MN_T_B_38"/>
      <sheetName val="BOQ_Direct_selling_cost38"/>
      <sheetName val="Stress_Calculation38"/>
      <sheetName val="IO_List38"/>
      <sheetName val="TBAL9697_-group_wise__sdpl38"/>
      <sheetName val="Exp_38"/>
      <sheetName val="INDIGINEOUS_ITEMS_38"/>
      <sheetName val="E_&amp;_R38"/>
      <sheetName val="Load_Details(B1)38"/>
      <sheetName val="Break_Dw38"/>
      <sheetName val="SPT_vs_PHI38"/>
      <sheetName val="Civil_Boq38"/>
      <sheetName val="PA-_Consutant_38"/>
      <sheetName val="Debits_as_on_12_04_0838"/>
      <sheetName val="Sheet3_(2)38"/>
      <sheetName val="INDORAMA_Group_June_0238"/>
      <sheetName val="PART-I_(2)40"/>
      <sheetName val="final_abstract40"/>
      <sheetName val="Basement_Budget39"/>
      <sheetName val="Rate_analysis39"/>
      <sheetName val="Fee_Rate_Summary39"/>
      <sheetName val="Materials_Cost39"/>
      <sheetName val="10__&amp;_11__Rate_Code_&amp;_BQ39"/>
      <sheetName val="Break_up_Sheet39"/>
      <sheetName val="B_&amp;_C_-_M_-_ccp39"/>
      <sheetName val="RES_STEEL_TO39"/>
      <sheetName val="RMZ_Summary39"/>
      <sheetName val="Materials_39"/>
      <sheetName val="Field_Values39"/>
      <sheetName val="Fin_Sum39"/>
      <sheetName val="Fill_this_out_first___39"/>
      <sheetName val="Site_Dev_BOQ39"/>
      <sheetName val="Staff_Forecast_spread39"/>
      <sheetName val="Structure_Bills_Qty39"/>
      <sheetName val="Builtup_Area39"/>
      <sheetName val="MASTER_RATE_ANALYSIS39"/>
      <sheetName val="Cop_-VGN39"/>
      <sheetName val="Pipe_Supports39"/>
      <sheetName val="MN_T_B_39"/>
      <sheetName val="BOQ_Direct_selling_cost39"/>
      <sheetName val="Stress_Calculation39"/>
      <sheetName val="IO_List39"/>
      <sheetName val="TBAL9697_-group_wise__sdpl39"/>
      <sheetName val="Exp_39"/>
      <sheetName val="INDIGINEOUS_ITEMS_39"/>
      <sheetName val="E_&amp;_R39"/>
      <sheetName val="Load_Details(B1)39"/>
      <sheetName val="Break_Dw39"/>
      <sheetName val="SPT_vs_PHI39"/>
      <sheetName val="Civil_Boq39"/>
      <sheetName val="PA-_Consutant_39"/>
      <sheetName val="Debits_as_on_12_04_0839"/>
      <sheetName val="Sheet3_(2)39"/>
      <sheetName val="INDORAMA_Group_June_0239"/>
      <sheetName val="PART-I_(2)42"/>
      <sheetName val="final_abstract42"/>
      <sheetName val="Basement_Budget41"/>
      <sheetName val="Rate_analysis41"/>
      <sheetName val="Fee_Rate_Summary41"/>
      <sheetName val="Materials_Cost41"/>
      <sheetName val="10__&amp;_11__Rate_Code_&amp;_BQ41"/>
      <sheetName val="Break_up_Sheet41"/>
      <sheetName val="B_&amp;_C_-_M_-_ccp41"/>
      <sheetName val="RES_STEEL_TO41"/>
      <sheetName val="RMZ_Summary41"/>
      <sheetName val="Materials_41"/>
      <sheetName val="Field_Values41"/>
      <sheetName val="Fin_Sum41"/>
      <sheetName val="Fill_this_out_first___41"/>
      <sheetName val="Site_Dev_BOQ41"/>
      <sheetName val="Staff_Forecast_spread41"/>
      <sheetName val="Structure_Bills_Qty41"/>
      <sheetName val="Builtup_Area41"/>
      <sheetName val="MASTER_RATE_ANALYSIS41"/>
      <sheetName val="Cop_-VGN41"/>
      <sheetName val="Pipe_Supports41"/>
      <sheetName val="MN_T_B_41"/>
      <sheetName val="BOQ_Direct_selling_cost41"/>
      <sheetName val="Stress_Calculation41"/>
      <sheetName val="IO_List41"/>
      <sheetName val="TBAL9697_-group_wise__sdpl41"/>
      <sheetName val="factor_sheet14"/>
      <sheetName val="Exp_41"/>
      <sheetName val="INDIGINEOUS_ITEMS_41"/>
      <sheetName val="E_&amp;_R41"/>
      <sheetName val="Load_Details(B1)41"/>
      <sheetName val="Break_Dw41"/>
      <sheetName val="SPT_vs_PHI41"/>
      <sheetName val="Civil_Boq41"/>
      <sheetName val="PA-_Consutant_41"/>
      <sheetName val="Debits_as_on_12_04_0841"/>
      <sheetName val="Sheet3_(2)41"/>
      <sheetName val="INDORAMA_Group_June_0241"/>
      <sheetName val="PART-I_(2)41"/>
      <sheetName val="final_abstract41"/>
      <sheetName val="Basement_Budget40"/>
      <sheetName val="Rate_analysis40"/>
      <sheetName val="Fee_Rate_Summary40"/>
      <sheetName val="Materials_Cost40"/>
      <sheetName val="10__&amp;_11__Rate_Code_&amp;_BQ40"/>
      <sheetName val="Break_up_Sheet40"/>
      <sheetName val="B_&amp;_C_-_M_-_ccp40"/>
      <sheetName val="RES_STEEL_TO40"/>
      <sheetName val="RMZ_Summary40"/>
      <sheetName val="Materials_40"/>
      <sheetName val="Field_Values40"/>
      <sheetName val="Fin_Sum40"/>
      <sheetName val="Fill_this_out_first___40"/>
      <sheetName val="Site_Dev_BOQ40"/>
      <sheetName val="Staff_Forecast_spread40"/>
      <sheetName val="Structure_Bills_Qty40"/>
      <sheetName val="Builtup_Area40"/>
      <sheetName val="MASTER_RATE_ANALYSIS40"/>
      <sheetName val="Cop_-VGN40"/>
      <sheetName val="Pipe_Supports40"/>
      <sheetName val="MN_T_B_40"/>
      <sheetName val="BOQ_Direct_selling_cost40"/>
      <sheetName val="Stress_Calculation40"/>
      <sheetName val="IO_List40"/>
      <sheetName val="TBAL9697_-group_wise__sdpl40"/>
      <sheetName val="factor_sheet13"/>
      <sheetName val="Exp_40"/>
      <sheetName val="INDIGINEOUS_ITEMS_40"/>
      <sheetName val="E_&amp;_R40"/>
      <sheetName val="Load_Details(B1)40"/>
      <sheetName val="Break_Dw40"/>
      <sheetName val="SPT_vs_PHI40"/>
      <sheetName val="Civil_Boq40"/>
      <sheetName val="PA-_Consutant_40"/>
      <sheetName val="Debits_as_on_12_04_0840"/>
      <sheetName val="Sheet3_(2)40"/>
      <sheetName val="INDORAMA_Group_June_0240"/>
      <sheetName val="PART-I_(2)43"/>
      <sheetName val="final_abstract43"/>
      <sheetName val="Basement_Budget42"/>
      <sheetName val="Rate_analysis42"/>
      <sheetName val="Fee_Rate_Summary42"/>
      <sheetName val="Materials_Cost42"/>
      <sheetName val="10__&amp;_11__Rate_Code_&amp;_BQ42"/>
      <sheetName val="Break_up_Sheet42"/>
      <sheetName val="B_&amp;_C_-_M_-_ccp42"/>
      <sheetName val="RES_STEEL_TO42"/>
      <sheetName val="RMZ_Summary42"/>
      <sheetName val="Materials_42"/>
      <sheetName val="Field_Values42"/>
      <sheetName val="Fin_Sum42"/>
      <sheetName val="Fill_this_out_first___42"/>
      <sheetName val="Site_Dev_BOQ42"/>
      <sheetName val="Staff_Forecast_spread42"/>
      <sheetName val="Structure_Bills_Qty42"/>
      <sheetName val="Builtup_Area42"/>
      <sheetName val="MASTER_RATE_ANALYSIS42"/>
      <sheetName val="Cop_-VGN42"/>
      <sheetName val="Pipe_Supports42"/>
      <sheetName val="MN_T_B_42"/>
      <sheetName val="BOQ_Direct_selling_cost42"/>
      <sheetName val="Stress_Calculation42"/>
      <sheetName val="IO_List42"/>
      <sheetName val="TBAL9697_-group_wise__sdpl42"/>
      <sheetName val="factor_sheet15"/>
      <sheetName val="Exp_42"/>
      <sheetName val="INDIGINEOUS_ITEMS_42"/>
      <sheetName val="E_&amp;_R42"/>
      <sheetName val="Load_Details(B1)42"/>
      <sheetName val="Break_Dw42"/>
      <sheetName val="SPT_vs_PHI42"/>
      <sheetName val="Civil_Boq42"/>
      <sheetName val="PA-_Consutant_42"/>
      <sheetName val="Debits_as_on_12_04_0842"/>
      <sheetName val="Sheet3_(2)42"/>
      <sheetName val="INDORAMA_Group_June_0242"/>
      <sheetName val="PART-I_(2)45"/>
      <sheetName val="final_abstract45"/>
      <sheetName val="Basement_Budget44"/>
      <sheetName val="Rate_analysis44"/>
      <sheetName val="Fee_Rate_Summary44"/>
      <sheetName val="Materials_Cost44"/>
      <sheetName val="10__&amp;_11__Rate_Code_&amp;_BQ44"/>
      <sheetName val="Break_up_Sheet44"/>
      <sheetName val="B_&amp;_C_-_M_-_ccp44"/>
      <sheetName val="RES_STEEL_TO44"/>
      <sheetName val="RMZ_Summary44"/>
      <sheetName val="Materials_44"/>
      <sheetName val="Field_Values44"/>
      <sheetName val="Fin_Sum44"/>
      <sheetName val="Fill_this_out_first___44"/>
      <sheetName val="Site_Dev_BOQ44"/>
      <sheetName val="Staff_Forecast_spread44"/>
      <sheetName val="Structure_Bills_Qty44"/>
      <sheetName val="Builtup_Area44"/>
      <sheetName val="MASTER_RATE_ANALYSIS44"/>
      <sheetName val="Cop_-VGN44"/>
      <sheetName val="Pipe_Supports44"/>
      <sheetName val="MN_T_B_44"/>
      <sheetName val="BOQ_Direct_selling_cost44"/>
      <sheetName val="Stress_Calculation44"/>
      <sheetName val="IO_List44"/>
      <sheetName val="TBAL9697_-group_wise__sdpl44"/>
      <sheetName val="factor_sheet17"/>
      <sheetName val="Exp_44"/>
      <sheetName val="INDIGINEOUS_ITEMS_44"/>
      <sheetName val="E_&amp;_R44"/>
      <sheetName val="Load_Details(B1)44"/>
      <sheetName val="Break_Dw44"/>
      <sheetName val="SPT_vs_PHI44"/>
      <sheetName val="Civil_Boq44"/>
      <sheetName val="PA-_Consutant_44"/>
      <sheetName val="Debits_as_on_12_04_0844"/>
      <sheetName val="Sheet3_(2)44"/>
      <sheetName val="INDORAMA_Group_June_0244"/>
      <sheetName val="PART-I_(2)58"/>
      <sheetName val="final_abstract58"/>
      <sheetName val="Basement_Budget57"/>
      <sheetName val="Rate_analysis57"/>
      <sheetName val="Fee_Rate_Summary57"/>
      <sheetName val="Materials_Cost57"/>
      <sheetName val="10__&amp;_11__Rate_Code_&amp;_BQ57"/>
      <sheetName val="Break_up_Sheet57"/>
      <sheetName val="B_&amp;_C_-_M_-_ccp57"/>
      <sheetName val="RES_STEEL_TO57"/>
      <sheetName val="RMZ_Summary57"/>
      <sheetName val="Materials_57"/>
      <sheetName val="Field_Values57"/>
      <sheetName val="Fin_Sum57"/>
      <sheetName val="Fill_this_out_first___57"/>
      <sheetName val="Site_Dev_BOQ57"/>
      <sheetName val="Staff_Forecast_spread57"/>
      <sheetName val="Structure_Bills_Qty57"/>
      <sheetName val="Builtup_Area57"/>
      <sheetName val="MASTER_RATE_ANALYSIS57"/>
      <sheetName val="Cop_-VGN57"/>
      <sheetName val="Pipe_Supports57"/>
      <sheetName val="MN_T_B_57"/>
      <sheetName val="BOQ_Direct_selling_cost57"/>
      <sheetName val="Stress_Calculation57"/>
      <sheetName val="IO_List57"/>
      <sheetName val="TBAL9697_-group_wise__sdpl57"/>
      <sheetName val="factor_sheet30"/>
      <sheetName val="Exp_57"/>
      <sheetName val="INDIGINEOUS_ITEMS_57"/>
      <sheetName val="E_&amp;_R57"/>
      <sheetName val="Load_Details(B1)57"/>
      <sheetName val="Break_Dw57"/>
      <sheetName val="SPT_vs_PHI57"/>
      <sheetName val="Civil_Boq57"/>
      <sheetName val="PA-_Consutant_57"/>
      <sheetName val="Debits_as_on_12_04_0857"/>
      <sheetName val="Sheet3_(2)57"/>
      <sheetName val="INDORAMA_Group_June_0257"/>
      <sheetName val="PART-I_(2)46"/>
      <sheetName val="final_abstract46"/>
      <sheetName val="Basement_Budget45"/>
      <sheetName val="Rate_analysis45"/>
      <sheetName val="Fee_Rate_Summary45"/>
      <sheetName val="Materials_Cost45"/>
      <sheetName val="10__&amp;_11__Rate_Code_&amp;_BQ45"/>
      <sheetName val="Break_up_Sheet45"/>
      <sheetName val="B_&amp;_C_-_M_-_ccp45"/>
      <sheetName val="RES_STEEL_TO45"/>
      <sheetName val="RMZ_Summary45"/>
      <sheetName val="Materials_45"/>
      <sheetName val="Field_Values45"/>
      <sheetName val="Fin_Sum45"/>
      <sheetName val="Fill_this_out_first___45"/>
      <sheetName val="Site_Dev_BOQ45"/>
      <sheetName val="Staff_Forecast_spread45"/>
      <sheetName val="Structure_Bills_Qty45"/>
      <sheetName val="Builtup_Area45"/>
      <sheetName val="MASTER_RATE_ANALYSIS45"/>
      <sheetName val="Cop_-VGN45"/>
      <sheetName val="Pipe_Supports45"/>
      <sheetName val="MN_T_B_45"/>
      <sheetName val="BOQ_Direct_selling_cost45"/>
      <sheetName val="Stress_Calculation45"/>
      <sheetName val="IO_List45"/>
      <sheetName val="TBAL9697_-group_wise__sdpl45"/>
      <sheetName val="factor_sheet18"/>
      <sheetName val="Exp_45"/>
      <sheetName val="INDIGINEOUS_ITEMS_45"/>
      <sheetName val="E_&amp;_R45"/>
      <sheetName val="Load_Details(B1)45"/>
      <sheetName val="Break_Dw45"/>
      <sheetName val="SPT_vs_PHI45"/>
      <sheetName val="Civil_Boq45"/>
      <sheetName val="PA-_Consutant_45"/>
      <sheetName val="Debits_as_on_12_04_0845"/>
      <sheetName val="Sheet3_(2)45"/>
      <sheetName val="INDORAMA_Group_June_0245"/>
      <sheetName val="PART-I_(2)47"/>
      <sheetName val="final_abstract47"/>
      <sheetName val="Basement_Budget46"/>
      <sheetName val="Rate_analysis46"/>
      <sheetName val="Fee_Rate_Summary46"/>
      <sheetName val="Materials_Cost46"/>
      <sheetName val="10__&amp;_11__Rate_Code_&amp;_BQ46"/>
      <sheetName val="Break_up_Sheet46"/>
      <sheetName val="B_&amp;_C_-_M_-_ccp46"/>
      <sheetName val="RES_STEEL_TO46"/>
      <sheetName val="RMZ_Summary46"/>
      <sheetName val="Materials_46"/>
      <sheetName val="Field_Values46"/>
      <sheetName val="Fin_Sum46"/>
      <sheetName val="Fill_this_out_first___46"/>
      <sheetName val="Site_Dev_BOQ46"/>
      <sheetName val="Staff_Forecast_spread46"/>
      <sheetName val="Structure_Bills_Qty46"/>
      <sheetName val="Builtup_Area46"/>
      <sheetName val="MASTER_RATE_ANALYSIS46"/>
      <sheetName val="Cop_-VGN46"/>
      <sheetName val="Pipe_Supports46"/>
      <sheetName val="MN_T_B_46"/>
      <sheetName val="BOQ_Direct_selling_cost46"/>
      <sheetName val="Stress_Calculation46"/>
      <sheetName val="IO_List46"/>
      <sheetName val="TBAL9697_-group_wise__sdpl46"/>
      <sheetName val="factor_sheet19"/>
      <sheetName val="Exp_46"/>
      <sheetName val="INDIGINEOUS_ITEMS_46"/>
      <sheetName val="E_&amp;_R46"/>
      <sheetName val="Load_Details(B1)46"/>
      <sheetName val="Break_Dw46"/>
      <sheetName val="SPT_vs_PHI46"/>
      <sheetName val="Civil_Boq46"/>
      <sheetName val="PA-_Consutant_46"/>
      <sheetName val="Debits_as_on_12_04_0846"/>
      <sheetName val="Sheet3_(2)46"/>
      <sheetName val="INDORAMA_Group_June_0246"/>
      <sheetName val="PART-I_(2)50"/>
      <sheetName val="final_abstract50"/>
      <sheetName val="Basement_Budget49"/>
      <sheetName val="Rate_analysis49"/>
      <sheetName val="Fee_Rate_Summary49"/>
      <sheetName val="Materials_Cost49"/>
      <sheetName val="10__&amp;_11__Rate_Code_&amp;_BQ49"/>
      <sheetName val="Break_up_Sheet49"/>
      <sheetName val="B_&amp;_C_-_M_-_ccp49"/>
      <sheetName val="RES_STEEL_TO49"/>
      <sheetName val="RMZ_Summary49"/>
      <sheetName val="Materials_49"/>
      <sheetName val="Field_Values49"/>
      <sheetName val="Fin_Sum49"/>
      <sheetName val="Fill_this_out_first___49"/>
      <sheetName val="Site_Dev_BOQ49"/>
      <sheetName val="Staff_Forecast_spread49"/>
      <sheetName val="Structure_Bills_Qty49"/>
      <sheetName val="Builtup_Area49"/>
      <sheetName val="MASTER_RATE_ANALYSIS49"/>
      <sheetName val="Cop_-VGN49"/>
      <sheetName val="Pipe_Supports49"/>
      <sheetName val="MN_T_B_49"/>
      <sheetName val="BOQ_Direct_selling_cost49"/>
      <sheetName val="Stress_Calculation49"/>
      <sheetName val="IO_List49"/>
      <sheetName val="TBAL9697_-group_wise__sdpl49"/>
      <sheetName val="factor_sheet22"/>
      <sheetName val="Exp_49"/>
      <sheetName val="INDIGINEOUS_ITEMS_49"/>
      <sheetName val="E_&amp;_R49"/>
      <sheetName val="Load_Details(B1)49"/>
      <sheetName val="Break_Dw49"/>
      <sheetName val="SPT_vs_PHI49"/>
      <sheetName val="Civil_Boq49"/>
      <sheetName val="PA-_Consutant_49"/>
      <sheetName val="Debits_as_on_12_04_0849"/>
      <sheetName val="Sheet3_(2)49"/>
      <sheetName val="INDORAMA_Group_June_0249"/>
      <sheetName val="PART-I_(2)48"/>
      <sheetName val="final_abstract48"/>
      <sheetName val="Basement_Budget47"/>
      <sheetName val="Rate_analysis47"/>
      <sheetName val="Fee_Rate_Summary47"/>
      <sheetName val="Materials_Cost47"/>
      <sheetName val="10__&amp;_11__Rate_Code_&amp;_BQ47"/>
      <sheetName val="Break_up_Sheet47"/>
      <sheetName val="B_&amp;_C_-_M_-_ccp47"/>
      <sheetName val="RES_STEEL_TO47"/>
      <sheetName val="RMZ_Summary47"/>
      <sheetName val="Materials_47"/>
      <sheetName val="Field_Values47"/>
      <sheetName val="Fin_Sum47"/>
      <sheetName val="Fill_this_out_first___47"/>
      <sheetName val="Site_Dev_BOQ47"/>
      <sheetName val="Staff_Forecast_spread47"/>
      <sheetName val="Structure_Bills_Qty47"/>
      <sheetName val="Builtup_Area47"/>
      <sheetName val="MASTER_RATE_ANALYSIS47"/>
      <sheetName val="Cop_-VGN47"/>
      <sheetName val="Pipe_Supports47"/>
      <sheetName val="MN_T_B_47"/>
      <sheetName val="BOQ_Direct_selling_cost47"/>
      <sheetName val="Stress_Calculation47"/>
      <sheetName val="IO_List47"/>
      <sheetName val="TBAL9697_-group_wise__sdpl47"/>
      <sheetName val="factor_sheet20"/>
      <sheetName val="Exp_47"/>
      <sheetName val="INDIGINEOUS_ITEMS_47"/>
      <sheetName val="E_&amp;_R47"/>
      <sheetName val="Load_Details(B1)47"/>
      <sheetName val="Break_Dw47"/>
      <sheetName val="SPT_vs_PHI47"/>
      <sheetName val="Civil_Boq47"/>
      <sheetName val="PA-_Consutant_47"/>
      <sheetName val="Debits_as_on_12_04_0847"/>
      <sheetName val="Sheet3_(2)47"/>
      <sheetName val="INDORAMA_Group_June_0247"/>
      <sheetName val="PART-I_(2)49"/>
      <sheetName val="final_abstract49"/>
      <sheetName val="Basement_Budget48"/>
      <sheetName val="Rate_analysis48"/>
      <sheetName val="Fee_Rate_Summary48"/>
      <sheetName val="Materials_Cost48"/>
      <sheetName val="10__&amp;_11__Rate_Code_&amp;_BQ48"/>
      <sheetName val="Break_up_Sheet48"/>
      <sheetName val="B_&amp;_C_-_M_-_ccp48"/>
      <sheetName val="RES_STEEL_TO48"/>
      <sheetName val="RMZ_Summary48"/>
      <sheetName val="Materials_48"/>
      <sheetName val="Field_Values48"/>
      <sheetName val="Fin_Sum48"/>
      <sheetName val="Fill_this_out_first___48"/>
      <sheetName val="Site_Dev_BOQ48"/>
      <sheetName val="Staff_Forecast_spread48"/>
      <sheetName val="Structure_Bills_Qty48"/>
      <sheetName val="Builtup_Area48"/>
      <sheetName val="MASTER_RATE_ANALYSIS48"/>
      <sheetName val="Cop_-VGN48"/>
      <sheetName val="Pipe_Supports48"/>
      <sheetName val="MN_T_B_48"/>
      <sheetName val="BOQ_Direct_selling_cost48"/>
      <sheetName val="Stress_Calculation48"/>
      <sheetName val="IO_List48"/>
      <sheetName val="TBAL9697_-group_wise__sdpl48"/>
      <sheetName val="factor_sheet21"/>
      <sheetName val="Exp_48"/>
      <sheetName val="INDIGINEOUS_ITEMS_48"/>
      <sheetName val="E_&amp;_R48"/>
      <sheetName val="Load_Details(B1)48"/>
      <sheetName val="Break_Dw48"/>
      <sheetName val="SPT_vs_PHI48"/>
      <sheetName val="Civil_Boq48"/>
      <sheetName val="PA-_Consutant_48"/>
      <sheetName val="Debits_as_on_12_04_0848"/>
      <sheetName val="Sheet3_(2)48"/>
      <sheetName val="INDORAMA_Group_June_0248"/>
      <sheetName val="PART-I_(2)51"/>
      <sheetName val="final_abstract51"/>
      <sheetName val="Basement_Budget50"/>
      <sheetName val="Rate_analysis50"/>
      <sheetName val="Fee_Rate_Summary50"/>
      <sheetName val="Materials_Cost50"/>
      <sheetName val="10__&amp;_11__Rate_Code_&amp;_BQ50"/>
      <sheetName val="Break_up_Sheet50"/>
      <sheetName val="B_&amp;_C_-_M_-_ccp50"/>
      <sheetName val="RES_STEEL_TO50"/>
      <sheetName val="RMZ_Summary50"/>
      <sheetName val="Materials_50"/>
      <sheetName val="Field_Values50"/>
      <sheetName val="Fin_Sum50"/>
      <sheetName val="Fill_this_out_first___50"/>
      <sheetName val="Site_Dev_BOQ50"/>
      <sheetName val="Staff_Forecast_spread50"/>
      <sheetName val="Structure_Bills_Qty50"/>
      <sheetName val="Builtup_Area50"/>
      <sheetName val="MASTER_RATE_ANALYSIS50"/>
      <sheetName val="Cop_-VGN50"/>
      <sheetName val="Pipe_Supports50"/>
      <sheetName val="MN_T_B_50"/>
      <sheetName val="BOQ_Direct_selling_cost50"/>
      <sheetName val="Stress_Calculation50"/>
      <sheetName val="IO_List50"/>
      <sheetName val="TBAL9697_-group_wise__sdpl50"/>
      <sheetName val="factor_sheet23"/>
      <sheetName val="Exp_50"/>
      <sheetName val="INDIGINEOUS_ITEMS_50"/>
      <sheetName val="E_&amp;_R50"/>
      <sheetName val="Load_Details(B1)50"/>
      <sheetName val="Break_Dw50"/>
      <sheetName val="SPT_vs_PHI50"/>
      <sheetName val="Civil_Boq50"/>
      <sheetName val="PA-_Consutant_50"/>
      <sheetName val="Debits_as_on_12_04_0850"/>
      <sheetName val="Sheet3_(2)50"/>
      <sheetName val="INDORAMA_Group_June_0250"/>
      <sheetName val="PART-I_(2)52"/>
      <sheetName val="final_abstract52"/>
      <sheetName val="Basement_Budget51"/>
      <sheetName val="Rate_analysis51"/>
      <sheetName val="Fee_Rate_Summary51"/>
      <sheetName val="Materials_Cost51"/>
      <sheetName val="10__&amp;_11__Rate_Code_&amp;_BQ51"/>
      <sheetName val="Break_up_Sheet51"/>
      <sheetName val="B_&amp;_C_-_M_-_ccp51"/>
      <sheetName val="RES_STEEL_TO51"/>
      <sheetName val="RMZ_Summary51"/>
      <sheetName val="Materials_51"/>
      <sheetName val="Field_Values51"/>
      <sheetName val="Fin_Sum51"/>
      <sheetName val="Fill_this_out_first___51"/>
      <sheetName val="Site_Dev_BOQ51"/>
      <sheetName val="Staff_Forecast_spread51"/>
      <sheetName val="Structure_Bills_Qty51"/>
      <sheetName val="Builtup_Area51"/>
      <sheetName val="MASTER_RATE_ANALYSIS51"/>
      <sheetName val="Cop_-VGN51"/>
      <sheetName val="Pipe_Supports51"/>
      <sheetName val="MN_T_B_51"/>
      <sheetName val="BOQ_Direct_selling_cost51"/>
      <sheetName val="Stress_Calculation51"/>
      <sheetName val="IO_List51"/>
      <sheetName val="TBAL9697_-group_wise__sdpl51"/>
      <sheetName val="factor_sheet24"/>
      <sheetName val="Exp_51"/>
      <sheetName val="INDIGINEOUS_ITEMS_51"/>
      <sheetName val="E_&amp;_R51"/>
      <sheetName val="Load_Details(B1)51"/>
      <sheetName val="Break_Dw51"/>
      <sheetName val="SPT_vs_PHI51"/>
      <sheetName val="Civil_Boq51"/>
      <sheetName val="PA-_Consutant_51"/>
      <sheetName val="Debits_as_on_12_04_0851"/>
      <sheetName val="Sheet3_(2)51"/>
      <sheetName val="INDORAMA_Group_June_0251"/>
      <sheetName val="PART-I_(2)53"/>
      <sheetName val="final_abstract53"/>
      <sheetName val="Basement_Budget52"/>
      <sheetName val="Rate_analysis52"/>
      <sheetName val="Fee_Rate_Summary52"/>
      <sheetName val="Materials_Cost52"/>
      <sheetName val="10__&amp;_11__Rate_Code_&amp;_BQ52"/>
      <sheetName val="Break_up_Sheet52"/>
      <sheetName val="B_&amp;_C_-_M_-_ccp52"/>
      <sheetName val="RES_STEEL_TO52"/>
      <sheetName val="RMZ_Summary52"/>
      <sheetName val="Materials_52"/>
      <sheetName val="Field_Values52"/>
      <sheetName val="Fin_Sum52"/>
      <sheetName val="Fill_this_out_first___52"/>
      <sheetName val="Site_Dev_BOQ52"/>
      <sheetName val="Staff_Forecast_spread52"/>
      <sheetName val="Structure_Bills_Qty52"/>
      <sheetName val="Builtup_Area52"/>
      <sheetName val="MASTER_RATE_ANALYSIS52"/>
      <sheetName val="Cop_-VGN52"/>
      <sheetName val="Pipe_Supports52"/>
      <sheetName val="MN_T_B_52"/>
      <sheetName val="BOQ_Direct_selling_cost52"/>
      <sheetName val="Stress_Calculation52"/>
      <sheetName val="IO_List52"/>
      <sheetName val="TBAL9697_-group_wise__sdpl52"/>
      <sheetName val="factor_sheet25"/>
      <sheetName val="Exp_52"/>
      <sheetName val="INDIGINEOUS_ITEMS_52"/>
      <sheetName val="E_&amp;_R52"/>
      <sheetName val="Load_Details(B1)52"/>
      <sheetName val="Break_Dw52"/>
      <sheetName val="SPT_vs_PHI52"/>
      <sheetName val="Civil_Boq52"/>
      <sheetName val="PA-_Consutant_52"/>
      <sheetName val="Debits_as_on_12_04_0852"/>
      <sheetName val="Sheet3_(2)52"/>
      <sheetName val="INDORAMA_Group_June_0252"/>
      <sheetName val="PART-I_(2)54"/>
      <sheetName val="final_abstract54"/>
      <sheetName val="Basement_Budget53"/>
      <sheetName val="Rate_analysis53"/>
      <sheetName val="Fee_Rate_Summary53"/>
      <sheetName val="Materials_Cost53"/>
      <sheetName val="10__&amp;_11__Rate_Code_&amp;_BQ53"/>
      <sheetName val="Break_up_Sheet53"/>
      <sheetName val="B_&amp;_C_-_M_-_ccp53"/>
      <sheetName val="RES_STEEL_TO53"/>
      <sheetName val="RMZ_Summary53"/>
      <sheetName val="Materials_53"/>
      <sheetName val="Field_Values53"/>
      <sheetName val="Fin_Sum53"/>
      <sheetName val="Fill_this_out_first___53"/>
      <sheetName val="Site_Dev_BOQ53"/>
      <sheetName val="Staff_Forecast_spread53"/>
      <sheetName val="Structure_Bills_Qty53"/>
      <sheetName val="Builtup_Area53"/>
      <sheetName val="MASTER_RATE_ANALYSIS53"/>
      <sheetName val="Cop_-VGN53"/>
      <sheetName val="Pipe_Supports53"/>
      <sheetName val="MN_T_B_53"/>
      <sheetName val="BOQ_Direct_selling_cost53"/>
      <sheetName val="Stress_Calculation53"/>
      <sheetName val="IO_List53"/>
      <sheetName val="TBAL9697_-group_wise__sdpl53"/>
      <sheetName val="factor_sheet26"/>
      <sheetName val="Exp_53"/>
      <sheetName val="INDIGINEOUS_ITEMS_53"/>
      <sheetName val="E_&amp;_R53"/>
      <sheetName val="Load_Details(B1)53"/>
      <sheetName val="Break_Dw53"/>
      <sheetName val="SPT_vs_PHI53"/>
      <sheetName val="Civil_Boq53"/>
      <sheetName val="PA-_Consutant_53"/>
      <sheetName val="Debits_as_on_12_04_0853"/>
      <sheetName val="Sheet3_(2)53"/>
      <sheetName val="INDORAMA_Group_June_0253"/>
      <sheetName val="PART-I_(2)55"/>
      <sheetName val="final_abstract55"/>
      <sheetName val="Basement_Budget54"/>
      <sheetName val="Rate_analysis54"/>
      <sheetName val="Fee_Rate_Summary54"/>
      <sheetName val="Materials_Cost54"/>
      <sheetName val="10__&amp;_11__Rate_Code_&amp;_BQ54"/>
      <sheetName val="Break_up_Sheet54"/>
      <sheetName val="B_&amp;_C_-_M_-_ccp54"/>
      <sheetName val="RES_STEEL_TO54"/>
      <sheetName val="RMZ_Summary54"/>
      <sheetName val="Materials_54"/>
      <sheetName val="Field_Values54"/>
      <sheetName val="Fin_Sum54"/>
      <sheetName val="Fill_this_out_first___54"/>
      <sheetName val="Site_Dev_BOQ54"/>
      <sheetName val="Staff_Forecast_spread54"/>
      <sheetName val="Structure_Bills_Qty54"/>
      <sheetName val="Builtup_Area54"/>
      <sheetName val="MASTER_RATE_ANALYSIS54"/>
      <sheetName val="Cop_-VGN54"/>
      <sheetName val="Pipe_Supports54"/>
      <sheetName val="MN_T_B_54"/>
      <sheetName val="BOQ_Direct_selling_cost54"/>
      <sheetName val="Stress_Calculation54"/>
      <sheetName val="IO_List54"/>
      <sheetName val="TBAL9697_-group_wise__sdpl54"/>
      <sheetName val="factor_sheet27"/>
      <sheetName val="Exp_54"/>
      <sheetName val="INDIGINEOUS_ITEMS_54"/>
      <sheetName val="E_&amp;_R54"/>
      <sheetName val="Load_Details(B1)54"/>
      <sheetName val="Break_Dw54"/>
      <sheetName val="SPT_vs_PHI54"/>
      <sheetName val="Civil_Boq54"/>
      <sheetName val="PA-_Consutant_54"/>
      <sheetName val="Debits_as_on_12_04_0854"/>
      <sheetName val="Sheet3_(2)54"/>
      <sheetName val="INDORAMA_Group_June_0254"/>
      <sheetName val="PART-I_(2)57"/>
      <sheetName val="final_abstract57"/>
      <sheetName val="Basement_Budget56"/>
      <sheetName val="Rate_analysis56"/>
      <sheetName val="Fee_Rate_Summary56"/>
      <sheetName val="Materials_Cost56"/>
      <sheetName val="10__&amp;_11__Rate_Code_&amp;_BQ56"/>
      <sheetName val="Break_up_Sheet56"/>
      <sheetName val="B_&amp;_C_-_M_-_ccp56"/>
      <sheetName val="RES_STEEL_TO56"/>
      <sheetName val="RMZ_Summary56"/>
      <sheetName val="Materials_56"/>
      <sheetName val="Field_Values56"/>
      <sheetName val="Fin_Sum56"/>
      <sheetName val="Fill_this_out_first___56"/>
      <sheetName val="Site_Dev_BOQ56"/>
      <sheetName val="Staff_Forecast_spread56"/>
      <sheetName val="Structure_Bills_Qty56"/>
      <sheetName val="Builtup_Area56"/>
      <sheetName val="MASTER_RATE_ANALYSIS56"/>
      <sheetName val="Cop_-VGN56"/>
      <sheetName val="Pipe_Supports56"/>
      <sheetName val="MN_T_B_56"/>
      <sheetName val="BOQ_Direct_selling_cost56"/>
      <sheetName val="Stress_Calculation56"/>
      <sheetName val="IO_List56"/>
      <sheetName val="TBAL9697_-group_wise__sdpl56"/>
      <sheetName val="factor_sheet29"/>
      <sheetName val="Exp_56"/>
      <sheetName val="INDIGINEOUS_ITEMS_56"/>
      <sheetName val="E_&amp;_R56"/>
      <sheetName val="Load_Details(B1)56"/>
      <sheetName val="Break_Dw56"/>
      <sheetName val="SPT_vs_PHI56"/>
      <sheetName val="Civil_Boq56"/>
      <sheetName val="PA-_Consutant_56"/>
      <sheetName val="Debits_as_on_12_04_0856"/>
      <sheetName val="Sheet3_(2)56"/>
      <sheetName val="INDORAMA_Group_June_0256"/>
      <sheetName val="PART-I_(2)56"/>
      <sheetName val="final_abstract56"/>
      <sheetName val="Basement_Budget55"/>
      <sheetName val="Rate_analysis55"/>
      <sheetName val="Fee_Rate_Summary55"/>
      <sheetName val="Materials_Cost55"/>
      <sheetName val="10__&amp;_11__Rate_Code_&amp;_BQ55"/>
      <sheetName val="Break_up_Sheet55"/>
      <sheetName val="B_&amp;_C_-_M_-_ccp55"/>
      <sheetName val="RES_STEEL_TO55"/>
      <sheetName val="RMZ_Summary55"/>
      <sheetName val="Materials_55"/>
      <sheetName val="Field_Values55"/>
      <sheetName val="Fin_Sum55"/>
      <sheetName val="Fill_this_out_first___55"/>
      <sheetName val="Site_Dev_BOQ55"/>
      <sheetName val="Staff_Forecast_spread55"/>
      <sheetName val="Structure_Bills_Qty55"/>
      <sheetName val="Builtup_Area55"/>
      <sheetName val="MASTER_RATE_ANALYSIS55"/>
      <sheetName val="Cop_-VGN55"/>
      <sheetName val="Pipe_Supports55"/>
      <sheetName val="MN_T_B_55"/>
      <sheetName val="BOQ_Direct_selling_cost55"/>
      <sheetName val="Stress_Calculation55"/>
      <sheetName val="IO_List55"/>
      <sheetName val="TBAL9697_-group_wise__sdpl55"/>
      <sheetName val="factor_sheet28"/>
      <sheetName val="Exp_55"/>
      <sheetName val="INDIGINEOUS_ITEMS_55"/>
      <sheetName val="E_&amp;_R55"/>
      <sheetName val="Load_Details(B1)55"/>
      <sheetName val="Break_Dw55"/>
      <sheetName val="SPT_vs_PHI55"/>
      <sheetName val="Civil_Boq55"/>
      <sheetName val="PA-_Consutant_55"/>
      <sheetName val="Debits_as_on_12_04_0855"/>
      <sheetName val="Sheet3_(2)55"/>
      <sheetName val="INDORAMA_Group_June_0255"/>
      <sheetName val="PART-I_(2)59"/>
      <sheetName val="final_abstract59"/>
      <sheetName val="Basement_Budget58"/>
      <sheetName val="Rate_analysis58"/>
      <sheetName val="Fee_Rate_Summary58"/>
      <sheetName val="Materials_Cost58"/>
      <sheetName val="10__&amp;_11__Rate_Code_&amp;_BQ58"/>
      <sheetName val="Break_up_Sheet58"/>
      <sheetName val="B_&amp;_C_-_M_-_ccp58"/>
      <sheetName val="RES_STEEL_TO58"/>
      <sheetName val="RMZ_Summary58"/>
      <sheetName val="Materials_58"/>
      <sheetName val="Field_Values58"/>
      <sheetName val="Fin_Sum58"/>
      <sheetName val="Fill_this_out_first___58"/>
      <sheetName val="Site_Dev_BOQ58"/>
      <sheetName val="Staff_Forecast_spread58"/>
      <sheetName val="Structure_Bills_Qty58"/>
      <sheetName val="Builtup_Area58"/>
      <sheetName val="MASTER_RATE_ANALYSIS58"/>
      <sheetName val="Cop_-VGN58"/>
      <sheetName val="Pipe_Supports58"/>
      <sheetName val="MN_T_B_58"/>
      <sheetName val="BOQ_Direct_selling_cost58"/>
      <sheetName val="Stress_Calculation58"/>
      <sheetName val="IO_List58"/>
      <sheetName val="TBAL9697_-group_wise__sdpl58"/>
      <sheetName val="factor_sheet31"/>
      <sheetName val="Exp_58"/>
      <sheetName val="INDIGINEOUS_ITEMS_58"/>
      <sheetName val="E_&amp;_R58"/>
      <sheetName val="Load_Details(B1)58"/>
      <sheetName val="Break_Dw58"/>
      <sheetName val="SPT_vs_PHI58"/>
      <sheetName val="Civil_Boq58"/>
      <sheetName val="PA-_Consutant_58"/>
      <sheetName val="Debits_as_on_12_04_0858"/>
      <sheetName val="Sheet3_(2)58"/>
      <sheetName val="INDORAMA_Group_June_0258"/>
      <sheetName val="PART-I_(2)60"/>
      <sheetName val="final_abstract60"/>
      <sheetName val="Basement_Budget59"/>
      <sheetName val="Rate_analysis59"/>
      <sheetName val="Fee_Rate_Summary59"/>
      <sheetName val="Materials_Cost59"/>
      <sheetName val="10__&amp;_11__Rate_Code_&amp;_BQ59"/>
      <sheetName val="Break_up_Sheet59"/>
      <sheetName val="B_&amp;_C_-_M_-_ccp59"/>
      <sheetName val="RES_STEEL_TO59"/>
      <sheetName val="RMZ_Summary59"/>
      <sheetName val="Materials_59"/>
      <sheetName val="Field_Values59"/>
      <sheetName val="Fin_Sum59"/>
      <sheetName val="Fill_this_out_first___59"/>
      <sheetName val="Site_Dev_BOQ59"/>
      <sheetName val="Staff_Forecast_spread59"/>
      <sheetName val="Structure_Bills_Qty59"/>
      <sheetName val="Builtup_Area59"/>
      <sheetName val="MASTER_RATE_ANALYSIS59"/>
      <sheetName val="Cop_-VGN59"/>
      <sheetName val="Pipe_Supports59"/>
      <sheetName val="MN_T_B_59"/>
      <sheetName val="BOQ_Direct_selling_cost59"/>
      <sheetName val="Stress_Calculation59"/>
      <sheetName val="IO_List59"/>
      <sheetName val="TBAL9697_-group_wise__sdpl59"/>
      <sheetName val="factor_sheet32"/>
      <sheetName val="Exp_59"/>
      <sheetName val="INDIGINEOUS_ITEMS_59"/>
      <sheetName val="E_&amp;_R59"/>
      <sheetName val="Load_Details(B1)59"/>
      <sheetName val="Break_Dw59"/>
      <sheetName val="SPT_vs_PHI59"/>
      <sheetName val="Civil_Boq59"/>
      <sheetName val="PA-_Consutant_59"/>
      <sheetName val="Debits_as_on_12_04_0859"/>
      <sheetName val="Sheet3_(2)59"/>
      <sheetName val="INDORAMA_Group_June_0259"/>
      <sheetName val="PART-I_(2)61"/>
      <sheetName val="final_abstract61"/>
      <sheetName val="Basement_Budget60"/>
      <sheetName val="Rate_analysis60"/>
      <sheetName val="Fee_Rate_Summary60"/>
      <sheetName val="Materials_Cost60"/>
      <sheetName val="10__&amp;_11__Rate_Code_&amp;_BQ60"/>
      <sheetName val="Break_up_Sheet60"/>
      <sheetName val="B_&amp;_C_-_M_-_ccp60"/>
      <sheetName val="RES_STEEL_TO60"/>
      <sheetName val="RMZ_Summary60"/>
      <sheetName val="Materials_60"/>
      <sheetName val="Field_Values60"/>
      <sheetName val="Fin_Sum60"/>
      <sheetName val="Fill_this_out_first___60"/>
      <sheetName val="Site_Dev_BOQ60"/>
      <sheetName val="Staff_Forecast_spread60"/>
      <sheetName val="Structure_Bills_Qty60"/>
      <sheetName val="Builtup_Area60"/>
      <sheetName val="MASTER_RATE_ANALYSIS60"/>
      <sheetName val="Cop_-VGN60"/>
      <sheetName val="Pipe_Supports60"/>
      <sheetName val="MN_T_B_60"/>
      <sheetName val="BOQ_Direct_selling_cost60"/>
      <sheetName val="Stress_Calculation60"/>
      <sheetName val="IO_List60"/>
      <sheetName val="TBAL9697_-group_wise__sdpl60"/>
      <sheetName val="factor_sheet33"/>
      <sheetName val="Exp_60"/>
      <sheetName val="INDIGINEOUS_ITEMS_60"/>
      <sheetName val="E_&amp;_R60"/>
      <sheetName val="Load_Details(B1)60"/>
      <sheetName val="Break_Dw60"/>
      <sheetName val="SPT_vs_PHI60"/>
      <sheetName val="Civil_Boq60"/>
      <sheetName val="PA-_Consutant_60"/>
      <sheetName val="Debits_as_on_12_04_0860"/>
      <sheetName val="Sheet3_(2)60"/>
      <sheetName val="INDORAMA_Group_June_0260"/>
      <sheetName val="s"/>
      <sheetName val="TEXT"/>
      <sheetName val="R.A."/>
      <sheetName val="Recap."/>
      <sheetName val="Abstract"/>
      <sheetName val="Schedule A1"/>
      <sheetName val="Abstract (Buyback)"/>
      <sheetName val="Civil RA"/>
      <sheetName val="Plumbing RA"/>
      <sheetName val="Electrical  RA"/>
      <sheetName val="ELV RA"/>
      <sheetName val="FFTG RA"/>
      <sheetName val="HVAC RA"/>
      <sheetName val="Furniture RA"/>
      <sheetName val="Kichen Equi. RA"/>
      <sheetName val="Vind-BtB"/>
      <sheetName val="Codes"/>
      <sheetName val="Final Basic rate"/>
      <sheetName val="costing sheet"/>
      <sheetName val="Mater"/>
      <sheetName val="Cover"/>
      <sheetName val="v"/>
      <sheetName val="DATA-BASE"/>
      <sheetName val="DATA-ABSTRACT"/>
      <sheetName val="Plant &amp;  Machinery"/>
      <sheetName val="Labels"/>
      <sheetName val="intr_stool_brkup"/>
      <sheetName val="Process"/>
      <sheetName val="P&amp;L-BDMC"/>
      <sheetName val="Elect."/>
      <sheetName val="Step 1"/>
      <sheetName val="Assumptions-Input"/>
      <sheetName val="RP2"/>
      <sheetName val="Quantity"/>
      <sheetName val="Param"/>
      <sheetName val="dummy"/>
      <sheetName val="PART-I_(2)62"/>
      <sheetName val="final_abstract62"/>
      <sheetName val="Basement_Budget61"/>
      <sheetName val="Rate_analysis61"/>
      <sheetName val="Fee_Rate_Summary61"/>
      <sheetName val="Materials_Cost61"/>
      <sheetName val="10__&amp;_11__Rate_Code_&amp;_BQ61"/>
      <sheetName val="Break_up_Sheet61"/>
      <sheetName val="B_&amp;_C_-_M_-_ccp61"/>
      <sheetName val="RES_STEEL_TO61"/>
      <sheetName val="RMZ_Summary61"/>
      <sheetName val="Materials_61"/>
      <sheetName val="Field_Values61"/>
      <sheetName val="Fin_Sum61"/>
      <sheetName val="Fill_this_out_first___61"/>
      <sheetName val="Site_Dev_BOQ61"/>
      <sheetName val="Staff_Forecast_spread61"/>
      <sheetName val="Structure_Bills_Qty61"/>
      <sheetName val="Builtup_Area61"/>
      <sheetName val="MASTER_RATE_ANALYSIS61"/>
      <sheetName val="Cop_-VGN61"/>
      <sheetName val="Pipe_Supports61"/>
      <sheetName val="MN_T_B_61"/>
      <sheetName val="BOQ_Direct_selling_cost61"/>
      <sheetName val="Stress_Calculation61"/>
      <sheetName val="IO_List61"/>
      <sheetName val="TBAL9697_-group_wise__sdpl61"/>
      <sheetName val="factor_sheet34"/>
      <sheetName val="Exp_61"/>
      <sheetName val="INDIGINEOUS_ITEMS_61"/>
      <sheetName val="E_&amp;_R61"/>
      <sheetName val="Load_Details(B1)61"/>
      <sheetName val="Break_Dw61"/>
      <sheetName val="SPT_vs_PHI61"/>
      <sheetName val="Civil_Boq61"/>
      <sheetName val="PA-_Consutant_61"/>
      <sheetName val="Debits_as_on_12_04_0861"/>
      <sheetName val="Sheet3_(2)61"/>
      <sheetName val="INDORAMA_Group_June_0261"/>
      <sheetName val="Project Budget Worksheet"/>
      <sheetName val="All Components Report"/>
      <sheetName val="Site"/>
      <sheetName val="2.1 受電設備棟"/>
      <sheetName val="2.2 受・防火水槽"/>
      <sheetName val="2.3 排水処理設備棟"/>
      <sheetName val="2.4 倉庫棟"/>
      <sheetName val="2.5 守衛棟"/>
      <sheetName val="old boq"/>
      <sheetName val="girder"/>
      <sheetName val="Intro"/>
      <sheetName val="wh_data"/>
      <sheetName val="CPHEEO"/>
      <sheetName val="DATA SHEET FOR 2014-15"/>
      <sheetName val="C-data"/>
      <sheetName val="Source Ref."/>
      <sheetName val="Main Sheet"/>
      <sheetName val="Lookup data"/>
      <sheetName val="13. Steel - Ratio"/>
      <sheetName val="look-dept"/>
      <sheetName val="Names&amp;Cases"/>
      <sheetName val="Bill 1-BOQ-Civil Works"/>
      <sheetName val="Amort"/>
      <sheetName val="AmortRef"/>
      <sheetName val="MA"/>
      <sheetName val="Tower-B(Abstract)"/>
      <sheetName val="terrace parapet block work"/>
      <sheetName val="Canopy-2 RCC1"/>
      <sheetName val="Canopy-2 BBS"/>
      <sheetName val="Canopy-1 RCC1"/>
      <sheetName val="Canopy-1 BBS"/>
      <sheetName val="Above terrace columns RCC"/>
      <sheetName val="Above terrace columns BBS"/>
      <sheetName val="Parapet wall RCC"/>
      <sheetName val="Parapet wall BBS"/>
      <sheetName val="OHWT RCC"/>
      <sheetName val="OHWT Slab BBS"/>
      <sheetName val="OHWT Beams  BBS"/>
      <sheetName val="Columns"/>
      <sheetName val="Lifts"/>
      <sheetName val="Staircases"/>
      <sheetName val="Slab &amp; Beam @ 0.00 Lvl"/>
      <sheetName val="Slab &amp; Beam"/>
      <sheetName val="Lintels &amp; Window"/>
      <sheetName val="Column Steel (UBF)"/>
      <sheetName val="Column Steel (SF)"/>
      <sheetName val="Column Steel (1F)"/>
      <sheetName val="Column Steel (2F)"/>
      <sheetName val="Column Steel (3F)"/>
      <sheetName val="Column Steel (4F-6F)"/>
      <sheetName val="Column Steel (7F-9F)"/>
      <sheetName val="Column Steel (10F-12F)"/>
      <sheetName val="Column Steel (13F-15F)"/>
      <sheetName val="Column Steel (16F-17F)"/>
      <sheetName val="Column Steel (18F)"/>
      <sheetName val="Lift Steel (UBF)"/>
      <sheetName val="Lift Steel (SF)"/>
      <sheetName val="Lift Steel (1F-6F)"/>
      <sheetName val="Lift Steel (7F-12F)"/>
      <sheetName val="Lift Steel (13F-18F)"/>
      <sheetName val=" Staircase Steel (UBF)"/>
      <sheetName val=" Staircase Steel (SF)"/>
      <sheetName val=" Staircase Steel (1F-7F)"/>
      <sheetName val=" Staircase Steel (8F-18F)"/>
      <sheetName val="Beams Steel (SF)"/>
      <sheetName val="Slab Steel (SF)"/>
      <sheetName val="Beams Steel (1F)"/>
      <sheetName val="Slab Steel (1F)"/>
      <sheetName val="Beams Steel (2F&amp;3F)"/>
      <sheetName val="Slab Steel (2F&amp;3F)"/>
      <sheetName val="Beams Steel (4F)"/>
      <sheetName val="Slab Steel (4F)"/>
      <sheetName val="Beams Steel (5F-7F)"/>
      <sheetName val="Slab Steel (5F-7F)"/>
      <sheetName val="Beams Steel (8F-15F&amp;18F)"/>
      <sheetName val="Slab Steel (8F-15F&amp;18F)"/>
      <sheetName val="Beams Steel (16F&amp;17F)"/>
      <sheetName val="Slab Steel (16F&amp;17F)"/>
      <sheetName val="Beams Steel (TF)"/>
      <sheetName val="Slab Steel (TF)"/>
      <sheetName val="100mm Block Work"/>
      <sheetName val="150mm BLOCKS"/>
      <sheetName val="200mm BLOCKS"/>
      <sheetName val="Internal Walls Plastering"/>
      <sheetName val="Internal Ceiling Plastering"/>
      <sheetName val="External plaster"/>
      <sheetName val="Tower- A (Abstract)"/>
      <sheetName val="Canopy-2 RCC"/>
      <sheetName val="Canopy -1 RCC"/>
      <sheetName val="Canaopy-2 steel"/>
      <sheetName val="Canopy-1 steel"/>
      <sheetName val="Columns above terrace"/>
      <sheetName val="OHT bottom &amp; walls "/>
      <sheetName val="Slab &amp; Beam at 0.00lvl"/>
      <sheetName val="Slab &amp; Beam at +3.25lvl"/>
      <sheetName val="Parapet slab&amp;beams"/>
      <sheetName val="Column Steel(SF to TF)"/>
      <sheetName val="Above terrace column steel"/>
      <sheetName val="Lift Wall - Stilt Floor"/>
      <sheetName val="Lift Wall 1F-6F"/>
      <sheetName val="Lift Wall 7F-12F"/>
      <sheetName val="Lift Wall 13F-18F"/>
      <sheetName val="Lift wall terrace floor"/>
      <sheetName val="Staircase - UBF"/>
      <sheetName val="Staircase - SF"/>
      <sheetName val="Staircase - 1F-7F"/>
      <sheetName val="Staircase - 8F-18F"/>
      <sheetName val="Beam Steel - SF"/>
      <sheetName val="Slab Steel - SF"/>
      <sheetName val="Beam Steel- 1F"/>
      <sheetName val="Slab Steel - 1F"/>
      <sheetName val="Beams Steel 2F"/>
      <sheetName val="Slab steel 2F"/>
      <sheetName val="Beams Steel 3F"/>
      <sheetName val="Slab steel 3F"/>
      <sheetName val="Beams Steel - 4F"/>
      <sheetName val="Slab steel 4F"/>
      <sheetName val="Beam steel 5F-7F"/>
      <sheetName val="Slab steel 5F-7F"/>
      <sheetName val="Beam steel 8F-15F &amp; 18F"/>
      <sheetName val="Slab steel 8F-15F&amp; 18F"/>
      <sheetName val="Beam steel 16F - 17F"/>
      <sheetName val="Slab steel 16F - 17F"/>
      <sheetName val="Beam steel TF"/>
      <sheetName val="Slab steel TF"/>
      <sheetName val="OHT Slab steel "/>
      <sheetName val="OHT beam steel "/>
      <sheetName val="A- terrace coping BBS"/>
      <sheetName val="Copping beam BBS A terrace"/>
      <sheetName val="150 mm BLOCKS"/>
      <sheetName val="200 mm BLOCKS"/>
      <sheetName val="Data sheet"/>
      <sheetName val="Global Assmptions"/>
      <sheetName val="SECPROP"/>
      <sheetName val="CABLENOS."/>
      <sheetName val="NRC Rationalisation"/>
      <sheetName val="horizontal"/>
      <sheetName val="BOQ_Distribution"/>
      <sheetName val="ENCL9"/>
      <sheetName val="EqpPerfJun08"/>
      <sheetName val="footing for SP"/>
      <sheetName val="Mat_Cost3"/>
      <sheetName val="Lead_statement"/>
      <sheetName val="PRECAST_lightconc-II"/>
      <sheetName val="Data_F8_BTR"/>
      <sheetName val="Labour_&amp;_Plant"/>
      <sheetName val="Price_Schedule2"/>
      <sheetName val="Cost_Any_2"/>
      <sheetName val="S_&amp;_A2"/>
      <sheetName val="PointNo_5"/>
      <sheetName val="Bld_SSR"/>
      <sheetName val="SSR_-Sani_"/>
      <sheetName val="Elec_SSR"/>
      <sheetName val="PH-_SSR"/>
      <sheetName val="R_&amp;_B_SSR"/>
      <sheetName val="RCC_Pipes"/>
      <sheetName val="DI-Pipes_&amp;_Spe"/>
      <sheetName val="CI_Spe"/>
      <sheetName val="Bolts&amp;_rings"/>
      <sheetName val="Dist_Lines-150-old"/>
      <sheetName val="GA-GVMC_-NW(Com)_"/>
      <sheetName val="GA-GVMC_-NW_"/>
      <sheetName val="Dist_Lines-100"/>
      <sheetName val="Dist-Lines_-500"/>
      <sheetName val="Dist_Lines-150"/>
      <sheetName val="GA-GVMC_-NW__(2)"/>
      <sheetName val="GA-GVMC_-NW__"/>
      <sheetName val="Dist-Lines_B-1_"/>
      <sheetName val="Dist-Lines-Final_checked"/>
      <sheetName val="Pumping_mains-"/>
      <sheetName val="Feeder_main-old"/>
      <sheetName val="Dist-Lines_-B-2"/>
      <sheetName val="Dist-Lines_-B-3"/>
      <sheetName val="Dist-Lines_B-4"/>
      <sheetName val="Dist-Lines_B-5"/>
      <sheetName val="Dist-Lines_-B-6"/>
      <sheetName val="Dist-Lines_-B-7"/>
      <sheetName val="Dist-Lines_-B-8"/>
      <sheetName val="Dist-Lines_-B-9"/>
      <sheetName val="Dist-Lines_-B-10"/>
      <sheetName val="Dist-Lines_-B-11"/>
      <sheetName val="Dist-Lines_-B-12"/>
      <sheetName val="Dist-Lines_-B-13"/>
      <sheetName val="Dist-Lines_-B-14"/>
      <sheetName val="Dist-Lines_-B-15"/>
      <sheetName val="Dist-Lines_-B-16"/>
      <sheetName val="Feeder_mains-_1"/>
      <sheetName val="Feeder_mains-_2"/>
      <sheetName val="Feeder_mains-_(1)"/>
      <sheetName val="Feeder_mains-up_to_800"/>
      <sheetName val="Pumping_Main-800mm"/>
      <sheetName val="ELSR-600_KL-Z-2"/>
      <sheetName val="750_KL_GLSR-Z-3"/>
      <sheetName val="ELSR-750_KL-Z-3"/>
      <sheetName val="ELSR-500_KL-Z-4"/>
      <sheetName val="500_KL_GLSR-Z-4"/>
      <sheetName val="ELSR-1850_KL-Z-8"/>
      <sheetName val="1850_KL_GLSR-Z-8"/>
      <sheetName val="800_KL_GLSR-Z-11"/>
      <sheetName val="900_KL_GLSR-Z-12"/>
      <sheetName val="ELSR-2500_KL-Z-13"/>
      <sheetName val="ELSR-2400_KL-Z-14"/>
      <sheetName val="ELSR-1200_KL-Z-15"/>
      <sheetName val="ELSR-2000_KL-Z-16"/>
      <sheetName val="Pumping_Main-500mm-(2)"/>
      <sheetName val="Pumping_Main-450mm-(3)"/>
      <sheetName val="Pumping_Main-(4)"/>
      <sheetName val="350_KL_GLSR"/>
      <sheetName val="1000_KL_Sump-"/>
      <sheetName val="1000_KL_MBR"/>
      <sheetName val="MBR-1000_KL"/>
      <sheetName val="Pump_room-12x8"/>
      <sheetName val="hdpe_basic"/>
      <sheetName val="MAchinery(R1)"/>
      <sheetName val="CivilOld"/>
      <sheetName val="Bitumen trunk"/>
      <sheetName val="Feeder"/>
      <sheetName val="R99 etc"/>
      <sheetName val="Trunk unpaved"/>
      <sheetName val="maya"/>
      <sheetName val="RCC,Ret__Wall4"/>
      <sheetName val="RA_4_Challan_Summary_4"/>
      <sheetName val="Labour_productivity4"/>
      <sheetName val="labour_coeff4"/>
      <sheetName val="RCC,Ret__Wall3"/>
      <sheetName val="RA_4_Challan_Summary_3"/>
      <sheetName val="Labour_productivity3"/>
      <sheetName val="labour_coeff3"/>
      <sheetName val="RCC,Ret__Wall5"/>
      <sheetName val="RA_4_Challan_Summary_5"/>
      <sheetName val="Labour_productivity5"/>
      <sheetName val="labour_coeff5"/>
      <sheetName val="RCC,Ret__Wall6"/>
      <sheetName val="RA_4_Challan_Summary_6"/>
      <sheetName val="Labour_productivity6"/>
      <sheetName val="labour_coeff6"/>
      <sheetName val="RCC,Ret__Wall12"/>
      <sheetName val="RA_4_Challan_Summary_12"/>
      <sheetName val="Labour_productivity12"/>
      <sheetName val="labour_coeff12"/>
      <sheetName val="RCC,Ret__Wall7"/>
      <sheetName val="RA_4_Challan_Summary_7"/>
      <sheetName val="Labour_productivity7"/>
      <sheetName val="labour_coeff7"/>
      <sheetName val="RCC,Ret__Wall11"/>
      <sheetName val="RA_4_Challan_Summary_11"/>
      <sheetName val="Labour_productivity11"/>
      <sheetName val="labour_coeff11"/>
      <sheetName val="RCC,Ret__Wall8"/>
      <sheetName val="RA_4_Challan_Summary_8"/>
      <sheetName val="Labour_productivity8"/>
      <sheetName val="labour_coeff8"/>
      <sheetName val="RCC,Ret__Wall9"/>
      <sheetName val="RA_4_Challan_Summary_9"/>
      <sheetName val="Labour_productivity9"/>
      <sheetName val="labour_coeff9"/>
      <sheetName val="RCC,Ret__Wall10"/>
      <sheetName val="RA_4_Challan_Summary_10"/>
      <sheetName val="Labour_productivity10"/>
      <sheetName val="labour_coeff10"/>
      <sheetName val="RCC,Ret__Wall13"/>
      <sheetName val="RA_4_Challan_Summary_13"/>
      <sheetName val="Labour_productivity13"/>
      <sheetName val="labour_coeff13"/>
      <sheetName val="RCC,Ret__Wall14"/>
      <sheetName val="RA_4_Challan_Summary_14"/>
      <sheetName val="Labour_productivity14"/>
      <sheetName val="labour_coeff14"/>
      <sheetName val="RCC,Ret__Wall15"/>
      <sheetName val="RA_4_Challan_Summary_15"/>
      <sheetName val="Labour_productivity15"/>
      <sheetName val="labour_coeff15"/>
      <sheetName val="RCC,Ret__Wall16"/>
      <sheetName val="RA_4_Challan_Summary_16"/>
      <sheetName val="Labour_productivity16"/>
      <sheetName val="labour_coeff16"/>
      <sheetName val="RCC,Ret__Wall18"/>
      <sheetName val="RA_4_Challan_Summary_18"/>
      <sheetName val="Labour_productivity18"/>
      <sheetName val="labour_coeff18"/>
      <sheetName val="RCC,Ret__Wall17"/>
      <sheetName val="RA_4_Challan_Summary_17"/>
      <sheetName val="Labour_productivity17"/>
      <sheetName val="labour_coeff17"/>
      <sheetName val="RCC,Ret__Wall20"/>
      <sheetName val="RA_4_Challan_Summary_20"/>
      <sheetName val="Labour_productivity20"/>
      <sheetName val="labour_coeff20"/>
      <sheetName val="RCC,Ret__Wall19"/>
      <sheetName val="RA_4_Challan_Summary_19"/>
      <sheetName val="Labour_productivity19"/>
      <sheetName val="labour_coeff19"/>
      <sheetName val="RCC,Ret__Wall21"/>
      <sheetName val="RA_4_Challan_Summary_21"/>
      <sheetName val="Labour_productivity21"/>
      <sheetName val="labour_coeff21"/>
      <sheetName val="RCC,Ret__Wall22"/>
      <sheetName val="RA_4_Challan_Summary_22"/>
      <sheetName val="Labour_productivity22"/>
      <sheetName val="labour_coeff22"/>
      <sheetName val="RCC,Ret__Wall23"/>
      <sheetName val="RA_4_Challan_Summary_23"/>
      <sheetName val="Labour_productivity23"/>
      <sheetName val="labour_coeff23"/>
      <sheetName val="RCC,Ret__Wall24"/>
      <sheetName val="RA_4_Challan_Summary_24"/>
      <sheetName val="Labour_productivity24"/>
      <sheetName val="labour_coeff24"/>
      <sheetName val="RCC,Ret__Wall26"/>
      <sheetName val="RA_4_Challan_Summary_26"/>
      <sheetName val="Labour_productivity26"/>
      <sheetName val="labour_coeff26"/>
      <sheetName val="RCC,Ret__Wall25"/>
      <sheetName val="RA_4_Challan_Summary_25"/>
      <sheetName val="Labour_productivity25"/>
      <sheetName val="labour_coeff25"/>
      <sheetName val="RCC,Ret__Wall29"/>
      <sheetName val="RA_4_Challan_Summary_29"/>
      <sheetName val="Labour_productivity29"/>
      <sheetName val="labour_coeff29"/>
      <sheetName val="RCC,Ret__Wall28"/>
      <sheetName val="RA_4_Challan_Summary_28"/>
      <sheetName val="Labour_productivity28"/>
      <sheetName val="labour_coeff28"/>
      <sheetName val="RCC,Ret__Wall27"/>
      <sheetName val="RA_4_Challan_Summary_27"/>
      <sheetName val="Labour_productivity27"/>
      <sheetName val="labour_coeff27"/>
      <sheetName val="RCC,Ret__Wall30"/>
      <sheetName val="RA_4_Challan_Summary_30"/>
      <sheetName val="Labour_productivity30"/>
      <sheetName val="labour_coeff30"/>
      <sheetName val="RCC,Ret__Wall31"/>
      <sheetName val="RA_4_Challan_Summary_31"/>
      <sheetName val="Labour_productivity31"/>
      <sheetName val="labour_coeff31"/>
      <sheetName val="RCC,Ret__Wall33"/>
      <sheetName val="RA_4_Challan_Summary_33"/>
      <sheetName val="Labour_productivity33"/>
      <sheetName val="labour_coeff33"/>
      <sheetName val="RCC,Ret__Wall32"/>
      <sheetName val="RA_4_Challan_Summary_32"/>
      <sheetName val="Labour_productivity32"/>
      <sheetName val="labour_coeff32"/>
      <sheetName val="RCC,Ret__Wall36"/>
      <sheetName val="RA_4_Challan_Summary_36"/>
      <sheetName val="Labour_productivity36"/>
      <sheetName val="labour_coeff36"/>
      <sheetName val="RCC,Ret__Wall35"/>
      <sheetName val="RA_4_Challan_Summary_35"/>
      <sheetName val="Labour_productivity35"/>
      <sheetName val="labour_coeff35"/>
      <sheetName val="RCC,Ret__Wall34"/>
      <sheetName val="RA_4_Challan_Summary_34"/>
      <sheetName val="Labour_productivity34"/>
      <sheetName val="labour_coeff34"/>
      <sheetName val="RCC,Ret__Wall37"/>
      <sheetName val="RA_4_Challan_Summary_37"/>
      <sheetName val="Labour_productivity37"/>
      <sheetName val="labour_coeff37"/>
      <sheetName val="Labour Rate "/>
      <sheetName val="Material List "/>
      <sheetName val="SSR 2010-11 Rates"/>
      <sheetName val="mtc esti"/>
      <sheetName val="MN__x0005_???"/>
      <sheetName val="Part A"/>
      <sheetName val="Pr.-hist."/>
      <sheetName val="MN__x0005_"/>
      <sheetName val="MN_ꮸ》_x0005_"/>
      <sheetName val="MN_ꮸ⾥_x0005_"/>
      <sheetName val="MN__x0005_"/>
      <sheetName val="MN_ꮸ》_x0005_"/>
      <sheetName val="MN_ꮸ⾥_x0005_"/>
      <sheetName val="MaterfÙ_x0002_G"/>
      <sheetName val="AE Water Supply"/>
      <sheetName val="B A"/>
      <sheetName val="abs_CWrising"/>
      <sheetName val="abs-ph"/>
      <sheetName val="abs_sum&amp;cwr"/>
      <sheetName val="cons_sq_I"/>
      <sheetName val="foot-slab reinft"/>
      <sheetName val="beam-reinft-IIInd_floor1"/>
      <sheetName val="ORDER_BOOKING1"/>
      <sheetName val="CABLE_DATA1"/>
      <sheetName val="Approved_MTD_Proj_#'s1"/>
      <sheetName val="For_Bill-04_PS1"/>
      <sheetName val="BOQ_(2)2"/>
      <sheetName val="Staff_Acco_1"/>
      <sheetName val="Section_Catalogue1"/>
      <sheetName val="M_B-QtyRecn3"/>
      <sheetName val="GR_slab-reinft1"/>
      <sheetName val="Bed_Class6"/>
      <sheetName val="PH_data1"/>
      <sheetName val="Details_(3)1"/>
      <sheetName val="Desgn(zone_I)6"/>
      <sheetName val="NLD_-_Assum1"/>
      <sheetName val="schedule_nos1"/>
      <sheetName val="Sqn__Main__Abs1"/>
      <sheetName val="ACAD_Finishes2"/>
      <sheetName val="Site_Details2"/>
      <sheetName val="Site_Area_Statement2"/>
      <sheetName val="M-Book_for_Conc1"/>
      <sheetName val="M-Book_for_FW1"/>
      <sheetName val="INPUT_SHEET1"/>
      <sheetName val="PACK_(B)1"/>
      <sheetName val="BOQ_civil1"/>
      <sheetName val="Staircase_1"/>
      <sheetName val="bill_21"/>
      <sheetName val="Column_Steel-R21"/>
      <sheetName val="std_wt_1"/>
      <sheetName val="d-safe_specs1"/>
      <sheetName val="d-safe_DELUXE1"/>
      <sheetName val="Diawise_steel_abstract1"/>
      <sheetName val="Rising_Main1"/>
      <sheetName val="Material_1"/>
      <sheetName val="Estimate_1"/>
      <sheetName val="QS_Name1"/>
      <sheetName val="CANDY_BOQ1"/>
      <sheetName val="CFForecast_detail1"/>
      <sheetName val="Cash_Flows_&amp;_IRR1"/>
      <sheetName val="train_cash1"/>
      <sheetName val="accom_cash1"/>
      <sheetName val="Common_1"/>
      <sheetName val="Meas_-Hotel_Part1"/>
      <sheetName val="WORK_TABLE1"/>
      <sheetName val="220_11__BS_1"/>
      <sheetName val="Intro_1"/>
      <sheetName val="beam-reinft-machine_rm1"/>
      <sheetName val="Model_(Not_Merged)1"/>
      <sheetName val="Form_61"/>
      <sheetName val="SGS_ACQ1"/>
      <sheetName val="A_O_R_"/>
      <sheetName val="Tender_Summary1"/>
      <sheetName val="Operating_Statistics1"/>
      <sheetName val="Material_Rate"/>
      <sheetName val="Retaing_wall"/>
      <sheetName val="3__Elemental_Summary"/>
      <sheetName val="RAJU_ASSO"/>
      <sheetName val="Vind_-_BtB1"/>
      <sheetName val="Branch_Power"/>
      <sheetName val="P_Well(_RCC)"/>
      <sheetName val="Detail_In_Door_Stad"/>
      <sheetName val="P-Ins_&amp;_Bonds"/>
      <sheetName val="Occ,_Other_Rev,_Exp,_Dispo"/>
      <sheetName val="소상_&quot;1&quot;"/>
      <sheetName val="Discount_&amp;_Margin"/>
      <sheetName val="PO_Summary"/>
      <sheetName val="BOQ_Summary"/>
      <sheetName val="Sec_1_Loose_Furniture_18%_GST"/>
      <sheetName val="Sec_1_Loose_Furniture_12%_GST"/>
      <sheetName val="Sec_1_Loose_Furniture_5%_GST"/>
      <sheetName val="Sec_2_Cafeteria_Tables"/>
      <sheetName val="Sec_3_Cafeteria_Chairs"/>
      <sheetName val="Sec_4_Work_Floors_-_NT_"/>
      <sheetName val="Sec_5_LGF_Chairs-NT"/>
      <sheetName val="Sec_6_Additional_18%_GST_"/>
      <sheetName val="Sec_6_Additional_12%_GST_"/>
      <sheetName val="Sec_11-NT_set_3"/>
      <sheetName val="DC_Summary"/>
      <sheetName val="M_Sheet"/>
      <sheetName val="RA4_Checklist"/>
      <sheetName val="Labor_abs-NMR"/>
      <sheetName val="2_대외공문"/>
      <sheetName val="NEW-IDs_Fun_&amp;_Group"/>
      <sheetName val="PC_Master_List"/>
      <sheetName val="Project_Details__"/>
      <sheetName val="M_B-QtyRecn4"/>
      <sheetName val="BOQ_(2)3"/>
      <sheetName val="Desgn(zone_I)7"/>
      <sheetName val="beam-reinft-IIInd_floor2"/>
      <sheetName val="For_Bill-04_PS2"/>
      <sheetName val="ORDER_BOOKING2"/>
      <sheetName val="CABLE_DATA2"/>
      <sheetName val="Bed_Class7"/>
      <sheetName val="PH_data2"/>
      <sheetName val="Details_(3)2"/>
      <sheetName val="Sqn__Main__Abs2"/>
      <sheetName val="Mat_Cost4"/>
      <sheetName val="ACAD_Finishes3"/>
      <sheetName val="Site_Details3"/>
      <sheetName val="Site_Area_Statement3"/>
      <sheetName val="M-Book_for_Conc2"/>
      <sheetName val="M-Book_for_FW2"/>
      <sheetName val="Staff_Acco_2"/>
      <sheetName val="Section_Catalogue2"/>
      <sheetName val="Approved_MTD_Proj_#'s2"/>
      <sheetName val="Staircase_2"/>
      <sheetName val="PACK_(B)2"/>
      <sheetName val="GR_slab-reinft2"/>
      <sheetName val="INPUT_SHEET2"/>
      <sheetName val="Estimate_2"/>
      <sheetName val="Material_2"/>
      <sheetName val="NLD_-_Assum2"/>
      <sheetName val="schedule_nos2"/>
      <sheetName val="BOQ_civil2"/>
      <sheetName val="Column_Steel-R22"/>
      <sheetName val="std_wt_2"/>
      <sheetName val="train_cash2"/>
      <sheetName val="accom_cash2"/>
      <sheetName val="bill_22"/>
      <sheetName val="Common_2"/>
      <sheetName val="beam-reinft-machine_rm2"/>
      <sheetName val="QS_Name2"/>
      <sheetName val="CANDY_BOQ2"/>
      <sheetName val="Meas_-Hotel_Part2"/>
      <sheetName val="WORK_TABLE2"/>
      <sheetName val="220_11__BS_2"/>
      <sheetName val="Intro_2"/>
      <sheetName val="intr_stool_brkup1"/>
      <sheetName val="d-safe_specs2"/>
      <sheetName val="d-safe_DELUXE2"/>
      <sheetName val="Diawise_steel_abstract2"/>
      <sheetName val="Rising_Main2"/>
      <sheetName val="CFForecast_detail2"/>
      <sheetName val="Cash_Flows_&amp;_IRR2"/>
      <sheetName val="Model_(Not_Merged)2"/>
      <sheetName val="Tender_Summary2"/>
      <sheetName val="Operating_Statistics2"/>
      <sheetName val="Material_Rate1"/>
      <sheetName val="Retaing_wall1"/>
      <sheetName val="except_wiring1"/>
      <sheetName val="CPIPE_11"/>
      <sheetName val="3__Elemental_Summary1"/>
      <sheetName val="Vind_-_BtB2"/>
      <sheetName val="SGS_ACQ2"/>
      <sheetName val="Form_62"/>
      <sheetName val="Price_Schedule3"/>
      <sheetName val="Cost_Any_3"/>
      <sheetName val="S_&amp;_A3"/>
      <sheetName val="PointNo_51"/>
      <sheetName val="소상_&quot;1&quot;1"/>
      <sheetName val="Discount_&amp;_Margin1"/>
      <sheetName val="A_O_R_1"/>
      <sheetName val="PRECAST_lightconc-II1"/>
      <sheetName val="P-Ins_&amp;_Bonds1"/>
      <sheetName val="Branch_Power1"/>
      <sheetName val="P_Well(_RCC)1"/>
      <sheetName val="Detail_In_Door_Stad1"/>
      <sheetName val="BOQ_Distribution1"/>
      <sheetName val="RAJU_ASSO1"/>
      <sheetName val="Occ,_Other_Rev,_Exp,_Dispo1"/>
      <sheetName val="PO_Summary1"/>
      <sheetName val="BOQ_Summary1"/>
      <sheetName val="Sec_1_Loose_Furniture_18%_GST1"/>
      <sheetName val="Sec_1_Loose_Furniture_12%_GST1"/>
      <sheetName val="Sec_1_Loose_Furniture_5%_GST1"/>
      <sheetName val="Sec_2_Cafeteria_Tables1"/>
      <sheetName val="Sec_3_Cafeteria_Chairs1"/>
      <sheetName val="Sec_4_Work_Floors_-_NT_1"/>
      <sheetName val="Sec_5_LGF_Chairs-NT1"/>
      <sheetName val="Sec_6_Additional_18%_GST_1"/>
      <sheetName val="Sec_6_Additional_12%_GST_1"/>
      <sheetName val="Sec_11-NT_set_31"/>
      <sheetName val="DC_Summary1"/>
      <sheetName val="M_Sheet1"/>
      <sheetName val="RA4_Checklist1"/>
      <sheetName val="M_S_1"/>
      <sheetName val="Labor_abs-NMR1"/>
      <sheetName val="2_대외공문1"/>
      <sheetName val="NEW-IDs_Fun_&amp;_Group1"/>
      <sheetName val="PC_Master_List1"/>
      <sheetName val="Project_Details__1"/>
      <sheetName val="Footings"/>
      <sheetName val="9. Package split - Cost "/>
      <sheetName val="M- Rate"/>
      <sheetName val="RA 1"/>
      <sheetName val="Master Info"/>
      <sheetName val="SUMM"/>
      <sheetName val="PART-I_(2)63"/>
      <sheetName val="final_abstract63"/>
      <sheetName val="Basement_Budget62"/>
      <sheetName val="Rate_analysis62"/>
      <sheetName val="Break_up_Sheet62"/>
      <sheetName val="TBAL9697_-group_wise__sdpl62"/>
      <sheetName val="B_&amp;_C_-_M_-_ccp62"/>
      <sheetName val="Fee_Rate_Summary62"/>
      <sheetName val="Materials_Cost62"/>
      <sheetName val="RES_STEEL_TO62"/>
      <sheetName val="10__&amp;_11__Rate_Code_&amp;_BQ62"/>
      <sheetName val="RMZ_Summary62"/>
      <sheetName val="Site_Dev_BOQ62"/>
      <sheetName val="Staff_Forecast_spread62"/>
      <sheetName val="Fin_Sum62"/>
      <sheetName val="Fill_this_out_first___62"/>
      <sheetName val="Field_Values62"/>
      <sheetName val="Break_Dw62"/>
      <sheetName val="Structure_Bills_Qty62"/>
      <sheetName val="Builtup_Area62"/>
      <sheetName val="MASTER_RATE_ANALYSIS62"/>
      <sheetName val="Cop_-VGN62"/>
      <sheetName val="Pipe_Supports62"/>
      <sheetName val="Materials_62"/>
      <sheetName val="BOQ_Direct_selling_cost62"/>
      <sheetName val="Stress_Calculation62"/>
      <sheetName val="IO_List62"/>
      <sheetName val="MN_T_B_62"/>
      <sheetName val="RCC,Ret__Wall38"/>
      <sheetName val="RA_4_Challan_Summary_38"/>
      <sheetName val="Labour_productivity38"/>
      <sheetName val="labour_coeff38"/>
      <sheetName val="banilad"/>
      <sheetName val="Mactan"/>
      <sheetName val="Mandaue"/>
      <sheetName val="August Construction Planning  "/>
      <sheetName val="Internal Planning"/>
      <sheetName val="July'2019 Weekly"/>
      <sheetName val="FITZ MORT 94"/>
      <sheetName val="2000 MOR"/>
      <sheetName val="LIST OF MAKES"/>
      <sheetName val="April Analysts"/>
      <sheetName val="Basic Rate"/>
      <sheetName val="Consumer Fraud"/>
      <sheetName val="Avoidance "/>
      <sheetName val="Cons Recov Rates"/>
      <sheetName val="Consumer Supps"/>
      <sheetName val="Variance"/>
      <sheetName val="Consumer Outbound"/>
      <sheetName val="FY Loss Frcst"/>
      <sheetName val="Exempt"/>
      <sheetName val="m"/>
      <sheetName val="당초"/>
      <sheetName val="Cash2"/>
      <sheetName val="Z"/>
      <sheetName val="Estt"/>
      <sheetName val="Works"/>
      <sheetName val="Mth-Vana"/>
      <sheetName val="Demand"/>
      <sheetName val="Occ"/>
      <sheetName val="LOCAL RATES"/>
      <sheetName val="Cal"/>
      <sheetName val="Evaluate"/>
      <sheetName val="EW SR"/>
      <sheetName val="Qty SR"/>
      <sheetName val="Core Data"/>
      <sheetName val="CFS3"/>
      <sheetName val="FLCB List"/>
      <sheetName val="Wag&amp;Sal"/>
      <sheetName val="0000000000000"/>
      <sheetName val="CASH-FLOW"/>
      <sheetName val="title"/>
      <sheetName val="pier design"/>
      <sheetName val="report"/>
      <sheetName val="Road Furniture-Data"/>
      <sheetName val="Data Road Rev"/>
      <sheetName val="Data New Tech"/>
      <sheetName val="furniture"/>
      <sheetName val="98Price"/>
      <sheetName val="Inc.St.-Link"/>
      <sheetName val="공장별판관비배부"/>
      <sheetName val="UNIT2"/>
      <sheetName val="INDORAMA_Group_June_0262"/>
      <sheetName val="E_&amp;_R62"/>
      <sheetName val="Exp_62"/>
      <sheetName val="INDIGINEOUS_ITEMS_62"/>
      <sheetName val="Load_Details(B1)62"/>
      <sheetName val="SPT_vs_PHI62"/>
      <sheetName val="Civil_Boq62"/>
      <sheetName val="Debits_as_on_12_04_0862"/>
      <sheetName val="PA-_Consutant_62"/>
      <sheetName val="Sheet3_(2)62"/>
      <sheetName val="_Block_work"/>
      <sheetName val="Flooring_&amp;_Road"/>
      <sheetName val="BOM_"/>
      <sheetName val="SUBMITED_bISS"/>
      <sheetName val="TOTAL_SUMMARY"/>
      <sheetName val="DOOR-WINDOW_SCHEDULE"/>
      <sheetName val="BLOCK_WORK-GRD_FLR"/>
      <sheetName val="Cleaning_&amp;_Grubbing"/>
      <sheetName val="Name_List"/>
      <sheetName val="Abs_PMRL"/>
      <sheetName val="Price_Comparison"/>
      <sheetName val="BLOCK-A_(MEA_SHEET)"/>
      <sheetName val="220Kv_(2)"/>
      <sheetName val="India_F&amp;S_Template"/>
      <sheetName val="DETAILED__BOQ"/>
      <sheetName val="BASIS_-DEC_08"/>
      <sheetName val="_"/>
      <sheetName val="Japan_Reco"/>
      <sheetName val="water_prop_"/>
      <sheetName val="4_Annex_1_Basic_rate"/>
      <sheetName val="Door_Qty"/>
      <sheetName val="Win_Qty"/>
      <sheetName val="costing_sheet"/>
      <sheetName val="Capital_Structure"/>
      <sheetName val="Mar_Roster"/>
      <sheetName val="Project_Budget_Worksheet"/>
      <sheetName val="All_Components_Report"/>
      <sheetName val="R_A_"/>
      <sheetName val="Recap_"/>
      <sheetName val="Schedule_A1"/>
      <sheetName val="Abstract_(Buyback)"/>
      <sheetName val="Civil_RA"/>
      <sheetName val="Plumbing_RA"/>
      <sheetName val="Electrical__RA"/>
      <sheetName val="ELV_RA"/>
      <sheetName val="FFTG_RA"/>
      <sheetName val="HVAC_RA"/>
      <sheetName val="Furniture_RA"/>
      <sheetName val="Kichen_Equi__RA"/>
      <sheetName val="UNP-NCW_"/>
      <sheetName val="BUD_07-08"/>
      <sheetName val="Global_Assmptions"/>
      <sheetName val="Data_sheet"/>
      <sheetName val="Sheet1_(2)"/>
      <sheetName val="site_fab&amp;ernstr"/>
      <sheetName val="Source_Ref_"/>
      <sheetName val="NRC_Rationalisation"/>
      <sheetName val="CABLENOS_"/>
      <sheetName val="Final_Basic_rate"/>
      <sheetName val="Elect_"/>
      <sheetName val="2_1_受電設備棟"/>
      <sheetName val="2_2_受・防火水槽"/>
      <sheetName val="2_3_排水処理設備棟"/>
      <sheetName val="2_4_倉庫棟"/>
      <sheetName val="2_5_守衛棟"/>
      <sheetName val="Bill_1-BOQ-Civil_Works"/>
      <sheetName val="old_boq"/>
      <sheetName val="Step_1"/>
      <sheetName val="foot-slab_reinft"/>
      <sheetName val="iD"/>
      <sheetName val="triggers"/>
      <sheetName val="Vol"/>
      <sheetName val="KWM"/>
      <sheetName val="simulations"/>
      <sheetName val="SALE"/>
      <sheetName val="Measurment"/>
      <sheetName val="INDEX"/>
      <sheetName val="AREAS"/>
      <sheetName val="XREF"/>
      <sheetName val="ridgewood"/>
      <sheetName val="Civil Works"/>
      <sheetName val="Consolidated"/>
      <sheetName val="LABOUR SALARY "/>
      <sheetName val="Brickwork "/>
      <sheetName val="Finishing items"/>
      <sheetName val="Roof  PT beams "/>
      <sheetName val="inter"/>
      <sheetName val="Client Addressess "/>
      <sheetName val="Sales &amp; Prod"/>
      <sheetName val="SP Break Up"/>
      <sheetName val="Pile cap"/>
      <sheetName val="Boq (Main Building)"/>
      <sheetName val="Annexue B"/>
      <sheetName val="7 Other Costs"/>
      <sheetName val="Sum1"/>
      <sheetName val="Indices"/>
      <sheetName val="PRECAST lightconc_II"/>
      <sheetName val="Basic Rates"/>
      <sheetName val="factor_sheet35"/>
      <sheetName val="PART-I_(2)64"/>
      <sheetName val="final_abstract64"/>
      <sheetName val="Basement_Budget63"/>
      <sheetName val="Rate_analysis63"/>
      <sheetName val="Fee_Rate_Summary63"/>
      <sheetName val="Materials_Cost63"/>
      <sheetName val="10__&amp;_11__Rate_Code_&amp;_BQ63"/>
      <sheetName val="Break_up_Sheet63"/>
      <sheetName val="B_&amp;_C_-_M_-_ccp63"/>
      <sheetName val="RES_STEEL_TO63"/>
      <sheetName val="RMZ_Summary63"/>
      <sheetName val="Materials_63"/>
      <sheetName val="Field_Values63"/>
      <sheetName val="Fin_Sum63"/>
      <sheetName val="Fill_this_out_first___63"/>
      <sheetName val="Site_Dev_BOQ63"/>
      <sheetName val="Staff_Forecast_spread63"/>
      <sheetName val="Structure_Bills_Qty63"/>
      <sheetName val="Builtup_Area63"/>
      <sheetName val="MASTER_RATE_ANALYSIS63"/>
      <sheetName val="Cop_-VGN63"/>
      <sheetName val="Pipe_Supports63"/>
      <sheetName val="MN_T_B_63"/>
      <sheetName val="BOQ_Direct_selling_cost63"/>
      <sheetName val="Stress_Calculation63"/>
      <sheetName val="IO_List63"/>
      <sheetName val="TBAL9697_-group_wise__sdpl63"/>
      <sheetName val="factor_sheet36"/>
      <sheetName val="Exp_63"/>
      <sheetName val="INDIGINEOUS_ITEMS_63"/>
      <sheetName val="E_&amp;_R63"/>
      <sheetName val="Load_Details(B1)63"/>
      <sheetName val="Break_Dw63"/>
      <sheetName val="SPT_vs_PHI63"/>
      <sheetName val="Civil_Boq63"/>
      <sheetName val="PA-_Consutant_63"/>
      <sheetName val="Debits_as_on_12_04_0863"/>
      <sheetName val="Sheet3_(2)63"/>
      <sheetName val="INDORAMA_Group_June_0263"/>
      <sheetName val="August TB"/>
      <sheetName val="11-hsd"/>
      <sheetName val="13-septic"/>
      <sheetName val="7-ug"/>
      <sheetName val="2-utility"/>
      <sheetName val="02"/>
      <sheetName val="03"/>
      <sheetName val="04"/>
      <sheetName val="pt-cw"/>
      <sheetName val="AD ST"/>
      <sheetName val="Fx DATA"/>
      <sheetName val="MH(on site)"/>
      <sheetName val="C.D.Abs.Est."/>
      <sheetName val="PM&amp;GM"/>
      <sheetName val="AV-DI"/>
      <sheetName val="AV-PVC"/>
      <sheetName val="DI gate-DI"/>
      <sheetName val="DIgate_PVC "/>
      <sheetName val="scour-DI-CI"/>
      <sheetName val="scour-pvc-hdpe-psc-bwsc"/>
      <sheetName val="zone-2"/>
      <sheetName val="Pop"/>
      <sheetName val="_5wgdhabfinal00_01"/>
      <sheetName val="Bridge Data 2005-06"/>
      <sheetName val="TBEAM"/>
      <sheetName val="Works_-_Quote_Sheet"/>
      <sheetName val="Labour_Rate_"/>
      <sheetName val="Material_List_"/>
      <sheetName val="Partitions"/>
      <sheetName val="PMV Data"/>
      <sheetName val="RA_1"/>
      <sheetName val="boq lt"/>
      <sheetName val="First Floor "/>
      <sheetName val="02.10.06"/>
      <sheetName val="ORDER-3"/>
      <sheetName val="DATA INPU KN (1)"/>
      <sheetName val="DATA INPU KN"/>
      <sheetName val="집계표(OPTION)"/>
      <sheetName val="Newabstract"/>
      <sheetName val="well"/>
      <sheetName val="Abs"/>
      <sheetName val="Line"/>
      <sheetName val="civ data"/>
      <sheetName val="PROCTOR"/>
      <sheetName val="BFS"/>
      <sheetName val="SPEC SHEET"/>
      <sheetName val="REFERANCE DATA"/>
      <sheetName val="DOOR WINDOW"/>
      <sheetName val="TORRENT CEMENT"/>
      <sheetName val="beam-reinft"/>
      <sheetName val="GM &amp; TA"/>
      <sheetName val="Cash Flow Working"/>
      <sheetName val="ABS_Sec C"/>
      <sheetName val="ORDER_BOOKING3"/>
      <sheetName val="For_Bill-04_PS3"/>
      <sheetName val="RCC,Ret__Wall39"/>
      <sheetName val="RA_4_Challan_Summary_39"/>
      <sheetName val="Labour_productivity39"/>
      <sheetName val="labour_coeff39"/>
      <sheetName val="BOQ_(2)4"/>
      <sheetName val="beam-reinft-IIInd_floor3"/>
      <sheetName val="Bed_Class8"/>
      <sheetName val="PH_data3"/>
      <sheetName val="Details_(3)3"/>
      <sheetName val="Desgn(zone_I)8"/>
      <sheetName val="M_B-QtyRecn5"/>
      <sheetName val="Sqn__Main__Abs3"/>
      <sheetName val="Staff_Acco_3"/>
      <sheetName val="Section_Catalogue3"/>
      <sheetName val="Approved_MTD_Proj_#'s3"/>
      <sheetName val="ACAD_Finishes4"/>
      <sheetName val="Site_Details4"/>
      <sheetName val="Site_Area_Statement4"/>
      <sheetName val="CABLE_DATA3"/>
      <sheetName val="Mat_Cost5"/>
      <sheetName val="GR_slab-reinft3"/>
      <sheetName val="BOQ_civil3"/>
      <sheetName val="NLD_-_Assum3"/>
      <sheetName val="schedule_nos3"/>
      <sheetName val="std_wt_3"/>
      <sheetName val="Column_Steel-R23"/>
      <sheetName val="Staircase_3"/>
      <sheetName val="INPUT_SHEET3"/>
      <sheetName val="M-Book_for_Conc3"/>
      <sheetName val="M-Book_for_FW3"/>
      <sheetName val="Cash_Flows_&amp;_IRR3"/>
      <sheetName val="d-safe_specs3"/>
      <sheetName val="d-safe_DELUXE3"/>
      <sheetName val="Diawise_steel_abstract3"/>
      <sheetName val="Rising_Main3"/>
      <sheetName val="PACK_(B)3"/>
      <sheetName val="Material_3"/>
      <sheetName val="bill_23"/>
      <sheetName val="Estimate_3"/>
      <sheetName val="QS_Name3"/>
      <sheetName val="CANDY_BOQ3"/>
      <sheetName val="CFForecast_detail3"/>
      <sheetName val="Model_(Not_Merged)3"/>
      <sheetName val="Tender_Summary3"/>
      <sheetName val="train_cash3"/>
      <sheetName val="accom_cash3"/>
      <sheetName val="Common_3"/>
      <sheetName val="Meas_-Hotel_Part3"/>
      <sheetName val="3__Elemental_Summary2"/>
      <sheetName val="Material_Rate2"/>
      <sheetName val="Retaing_wall2"/>
      <sheetName val="WORK_TABLE3"/>
      <sheetName val="220_11__BS_3"/>
      <sheetName val="Intro_3"/>
      <sheetName val="Operating_Statistics3"/>
      <sheetName val="except_wiring2"/>
      <sheetName val="CPIPE_12"/>
      <sheetName val="beam-reinft-machine_rm3"/>
      <sheetName val="intr_stool_brkup2"/>
      <sheetName val="Occ,_Other_Rev,_Exp,_Dispo2"/>
      <sheetName val="Vind_-_BtB3"/>
      <sheetName val="SGS_ACQ3"/>
      <sheetName val="Form_63"/>
      <sheetName val="Price_Schedule4"/>
      <sheetName val="Cost_Any_4"/>
      <sheetName val="S_&amp;_A4"/>
      <sheetName val="PointNo_52"/>
      <sheetName val="BOQ_Distribution2"/>
      <sheetName val="A_O_R_2"/>
      <sheetName val="PRECAST_lightconc-II2"/>
      <sheetName val="Detail_In_Door_Stad2"/>
      <sheetName val="P_Well(_RCC)2"/>
      <sheetName val="PO_Summary2"/>
      <sheetName val="BOQ_Summary2"/>
      <sheetName val="Sec_1_Loose_Furniture_18%_GST2"/>
      <sheetName val="Sec_1_Loose_Furniture_12%_GST2"/>
      <sheetName val="Sec_1_Loose_Furniture_5%_GST2"/>
      <sheetName val="Sec_2_Cafeteria_Tables2"/>
      <sheetName val="Sec_3_Cafeteria_Chairs2"/>
      <sheetName val="Sec_4_Work_Floors_-_NT_2"/>
      <sheetName val="Sec_5_LGF_Chairs-NT2"/>
      <sheetName val="Sec_6_Additional_18%_GST_2"/>
      <sheetName val="Sec_6_Additional_12%_GST_2"/>
      <sheetName val="Sec_11-NT_set_32"/>
      <sheetName val="DC_Summary2"/>
      <sheetName val="M_Sheet2"/>
      <sheetName val="RA4_Checklist2"/>
      <sheetName val="PC_Master_List2"/>
      <sheetName val="Project_Details__2"/>
      <sheetName val="Labor_abs-NMR2"/>
      <sheetName val="소상_&quot;1&quot;2"/>
      <sheetName val="M_S_2"/>
      <sheetName val="Discount_&amp;_Margin2"/>
      <sheetName val="Branch_Power2"/>
      <sheetName val="RAJU_ASSO2"/>
      <sheetName val="P-Ins_&amp;_Bonds2"/>
      <sheetName val="2_대외공문2"/>
      <sheetName val="NEW-IDs_Fun_&amp;_Group2"/>
      <sheetName val="LABOUR_SALARY_"/>
      <sheetName val="Brickwork_"/>
      <sheetName val="Finishing_items"/>
      <sheetName val="M-_Rate"/>
      <sheetName val="August_Construction_Planning__"/>
      <sheetName val="Internal_Planning"/>
      <sheetName val="July'2019_Weekly"/>
      <sheetName val="9__Package_split_-_Cost_"/>
      <sheetName val="Estimate_10_00_Lakhs_"/>
      <sheetName val="abs_road"/>
      <sheetName val="Road_data"/>
      <sheetName val="terrace_parapet_block_work"/>
      <sheetName val="Canopy-2_RCC1"/>
      <sheetName val="Canopy-2_BBS"/>
      <sheetName val="Canopy-1_RCC1"/>
      <sheetName val="Canopy-1_BBS"/>
      <sheetName val="Above_terrace_columns_RCC"/>
      <sheetName val="Above_terrace_columns_BBS"/>
      <sheetName val="Parapet_wall_RCC"/>
      <sheetName val="Parapet_wall_BBS"/>
      <sheetName val="OHWT_RCC"/>
      <sheetName val="OHWT_Slab_BBS"/>
      <sheetName val="OHWT_Beams__BBS"/>
      <sheetName val="Slab_&amp;_Beam_@_0_00_Lvl"/>
      <sheetName val="Slab_&amp;_Beam"/>
      <sheetName val="Lintels_&amp;_Window"/>
      <sheetName val="Column_Steel_(UBF)"/>
      <sheetName val="Column_Steel_(SF)"/>
      <sheetName val="Column_Steel_(1F)"/>
      <sheetName val="Column_Steel_(2F)"/>
      <sheetName val="Column_Steel_(3F)"/>
      <sheetName val="Column_Steel_(4F-6F)"/>
      <sheetName val="Column_Steel_(7F-9F)"/>
      <sheetName val="Column_Steel_(10F-12F)"/>
      <sheetName val="Column_Steel_(13F-15F)"/>
      <sheetName val="Column_Steel_(16F-17F)"/>
      <sheetName val="Column_Steel_(18F)"/>
      <sheetName val="Lift_Steel_(UBF)"/>
      <sheetName val="Lift_Steel_(SF)"/>
      <sheetName val="Lift_Steel_(1F-6F)"/>
      <sheetName val="Lift_Steel_(7F-12F)"/>
      <sheetName val="Lift_Steel_(13F-18F)"/>
      <sheetName val="_Staircase_Steel_(UBF)"/>
      <sheetName val="_Staircase_Steel_(SF)"/>
      <sheetName val="_Staircase_Steel_(1F-7F)"/>
      <sheetName val="_Staircase_Steel_(8F-18F)"/>
      <sheetName val="Beams_Steel_(SF)"/>
      <sheetName val="Slab_Steel_(SF)"/>
      <sheetName val="Beams_Steel_(1F)"/>
      <sheetName val="Slab_Steel_(1F)"/>
      <sheetName val="Beams_Steel_(2F&amp;3F)"/>
      <sheetName val="Slab_Steel_(2F&amp;3F)"/>
      <sheetName val="Beams_Steel_(4F)"/>
      <sheetName val="Slab_Steel_(4F)"/>
      <sheetName val="Beams_Steel_(5F-7F)"/>
      <sheetName val="Slab_Steel_(5F-7F)"/>
      <sheetName val="Beams_Steel_(8F-15F&amp;18F)"/>
      <sheetName val="Slab_Steel_(8F-15F&amp;18F)"/>
      <sheetName val="Beams_Steel_(16F&amp;17F)"/>
      <sheetName val="Slab_Steel_(16F&amp;17F)"/>
      <sheetName val="Beams_Steel_(TF)"/>
      <sheetName val="Slab_Steel_(TF)"/>
      <sheetName val="100mm_Block_Work"/>
      <sheetName val="150mm_BLOCKS"/>
      <sheetName val="200mm_BLOCKS"/>
      <sheetName val="Internal_Walls_Plastering"/>
      <sheetName val="Internal_Ceiling_Plastering"/>
      <sheetName val="External_plaster"/>
      <sheetName val="Tower-_A_(Abstract)"/>
      <sheetName val="Canopy-2_RCC"/>
      <sheetName val="Canopy_-1_RCC"/>
      <sheetName val="Canaopy-2_steel"/>
      <sheetName val="Canopy-1_steel"/>
      <sheetName val="Columns_above_terrace"/>
      <sheetName val="OHT_bottom_&amp;_walls_"/>
      <sheetName val="Slab_&amp;_Beam_at_0_00lvl"/>
      <sheetName val="Slab_&amp;_Beam_at_+3_25lvl"/>
      <sheetName val="Parapet_slab&amp;beams"/>
      <sheetName val="Column_Steel(SF_to_TF)"/>
      <sheetName val="Above_terrace_column_steel"/>
      <sheetName val="Lift_Wall_-_Stilt_Floor"/>
      <sheetName val="Lift_Wall_1F-6F"/>
      <sheetName val="Lift_Wall_7F-12F"/>
      <sheetName val="Lift_Wall_13F-18F"/>
      <sheetName val="Lift_wall_terrace_floor"/>
      <sheetName val="Staircase_-_UBF"/>
      <sheetName val="Staircase_-_SF"/>
      <sheetName val="Staircase_-_1F-7F"/>
      <sheetName val="Staircase_-_8F-18F"/>
      <sheetName val="Beam_Steel_-_SF"/>
      <sheetName val="Slab_Steel_-_SF"/>
      <sheetName val="Beam_Steel-_1F"/>
      <sheetName val="Slab_Steel_-_1F"/>
      <sheetName val="Beams_Steel_2F"/>
      <sheetName val="Slab_steel_2F"/>
      <sheetName val="Beams_Steel_3F"/>
      <sheetName val="Slab_steel_3F"/>
      <sheetName val="Beams_Steel_-_4F"/>
      <sheetName val="Slab_steel_4F"/>
      <sheetName val="Beam_steel_5F-7F"/>
      <sheetName val="Slab_steel_5F-7F"/>
      <sheetName val="Beam_steel_8F-15F_&amp;_18F"/>
      <sheetName val="Slab_steel_8F-15F&amp;_18F"/>
      <sheetName val="Beam_steel_16F_-_17F"/>
      <sheetName val="Slab_steel_16F_-_17F"/>
      <sheetName val="Beam_steel_TF"/>
      <sheetName val="Slab_steel_TF"/>
      <sheetName val="OHT_Slab_steel_"/>
      <sheetName val="OHT_beam_steel_"/>
      <sheetName val="A-_terrace_coping_BBS"/>
      <sheetName val="Copping_beam_BBS_A_terrace"/>
      <sheetName val="150_mm_BLOCKS"/>
      <sheetName val="200_mm_BLOCKS"/>
      <sheetName val="B_F_Meters"/>
      <sheetName val="Pump_sets"/>
      <sheetName val="Pump_sets_(2)"/>
      <sheetName val="Gen_sets"/>
      <sheetName val="PR_Valves"/>
      <sheetName val="W_man_Qrt-"/>
      <sheetName val="O_&amp;M"/>
      <sheetName val="Generator_Room-1"/>
      <sheetName val="200_KL_GLSR-6_(2)"/>
      <sheetName val="500_KL_Sump-(1)"/>
      <sheetName val="250_KL_Sump-(3)"/>
      <sheetName val="Office_-_MBR"/>
      <sheetName val="HSC_(2)"/>
      <sheetName val="Gen_sets_(2)"/>
      <sheetName val="DI_pipes"/>
      <sheetName val="Wt_of_DI_Spe_"/>
      <sheetName val="HDPE_pipes"/>
      <sheetName val="RCC_SS"/>
      <sheetName val="CI_Spe_"/>
      <sheetName val="data-ELSR_"/>
      <sheetName val="data-Water_Supply"/>
      <sheetName val="Sump_&amp;_ST"/>
      <sheetName val="Bld_Stnd,Data"/>
      <sheetName val="Bld_up_to_3F"/>
      <sheetName val="CC_road"/>
      <sheetName val="Dist_Lines"/>
      <sheetName val="Feeder_mains-2"/>
      <sheetName val="Gravity_Main-900mm"/>
      <sheetName val="550_KL_Sump-1"/>
      <sheetName val="550_KL_Sump-2"/>
      <sheetName val="ELSR-1200_KL"/>
      <sheetName val="650_KL_GLSR_(2)"/>
      <sheetName val="850_KL_GLSR_"/>
      <sheetName val="500_KL_sump"/>
      <sheetName val="200_KL-_ELSR_Yelluru"/>
      <sheetName val="Dist-Zone-below_50000"/>
      <sheetName val="Data_-O&amp;M"/>
      <sheetName val="Pumping_main-350mm"/>
      <sheetName val="Inf_Well"/>
      <sheetName val="Approah_road_to_MBR"/>
      <sheetName val="Approach_Roads-Source"/>
      <sheetName val="400mm-P_Main"/>
      <sheetName val="13_Mld-WTP"/>
      <sheetName val="data-Intake_well"/>
      <sheetName val="Model_GLSR-"/>
      <sheetName val="Feeder_main-1_(2)"/>
      <sheetName val="Dist_&amp;_Feeder_mains__(2)"/>
      <sheetName val="BFlow_meters"/>
      <sheetName val="O_Nd_M"/>
      <sheetName val="Pump_room-6_59x6_00m"/>
      <sheetName val="GA-GVMC_-Raiwada-BWSC"/>
      <sheetName val="BWSC-Pumping_Main-1200mm"/>
      <sheetName val="GA-GVMC_-Raiwada"/>
      <sheetName val="MS-Pumping_Main-1300mm"/>
      <sheetName val="Thurst-F_mains"/>
      <sheetName val="Thrust-P_mains"/>
      <sheetName val="CI_weights"/>
      <sheetName val="Proforma_-II_"/>
      <sheetName val="LIST_OF_MAKES"/>
      <sheetName val="April_Analysts"/>
      <sheetName val="Basic_Rate"/>
      <sheetName val="Consumer_Fraud"/>
      <sheetName val="Avoidance_"/>
      <sheetName val="Cons_Recov_Rates"/>
      <sheetName val="Consumer_Supps"/>
      <sheetName val="Consumer_Outbound"/>
      <sheetName val="FY_Loss_Frcst"/>
      <sheetName val="FITZ_MORT_94"/>
      <sheetName val="footing_for_SP"/>
      <sheetName val="Master_Info"/>
      <sheetName val="AD_ST"/>
      <sheetName val="Riser-1"/>
      <sheetName val="Schedule v1"/>
      <sheetName val="Keyword"/>
      <sheetName val="Auswahl"/>
      <sheetName val="cubes_M25 Nov-03"/>
      <sheetName val="_Block_work1"/>
      <sheetName val="Flooring_&amp;_Road1"/>
      <sheetName val="BOM_1"/>
      <sheetName val="SUBMITED_bISS1"/>
      <sheetName val="TOTAL_SUMMARY1"/>
      <sheetName val="DOOR-WINDOW_SCHEDULE1"/>
      <sheetName val="BLOCK_WORK-GRD_FLR1"/>
      <sheetName val="Cleaning_&amp;_Grubbing1"/>
      <sheetName val="Abs_PMRL1"/>
      <sheetName val="220Kv_(2)1"/>
      <sheetName val="Japan_Reco1"/>
      <sheetName val="Source_Ref_1"/>
      <sheetName val="Name_List1"/>
      <sheetName val="water_prop_1"/>
      <sheetName val="Price_Comparison1"/>
      <sheetName val="BLOCK-A_(MEA_SHEET)1"/>
      <sheetName val="R_A_1"/>
      <sheetName val="costing_sheet1"/>
      <sheetName val="Labour_&amp;_Plant1"/>
      <sheetName val="Mar_Roster1"/>
      <sheetName val="4_Annex_1_Basic_rate1"/>
      <sheetName val="Door_Qty1"/>
      <sheetName val="Win_Qty1"/>
      <sheetName val="Capital_Structure1"/>
      <sheetName val="India_F&amp;S_Template1"/>
      <sheetName val="DETAILED__BOQ1"/>
      <sheetName val="BASIS_-DEC_081"/>
      <sheetName val="_1"/>
      <sheetName val="Recap_1"/>
      <sheetName val="Schedule_A11"/>
      <sheetName val="Abstract_(Buyback)1"/>
      <sheetName val="Civil_RA1"/>
      <sheetName val="Plumbing_RA1"/>
      <sheetName val="Electrical__RA1"/>
      <sheetName val="ELV_RA1"/>
      <sheetName val="FFTG_RA1"/>
      <sheetName val="HVAC_RA1"/>
      <sheetName val="Furniture_RA1"/>
      <sheetName val="Kichen_Equi__RA1"/>
      <sheetName val="Project_Budget_Worksheet1"/>
      <sheetName val="All_Components_Report1"/>
      <sheetName val="UNP-NCW_1"/>
      <sheetName val="BUD_07-081"/>
      <sheetName val="Final_Basic_rate1"/>
      <sheetName val="Elect_1"/>
      <sheetName val="old_boq1"/>
      <sheetName val="CABLENOS_1"/>
      <sheetName val="Works_-_Quote_Sheet1"/>
      <sheetName val="Lead_statement1"/>
      <sheetName val="Data_F8_BTR1"/>
      <sheetName val="Bill_1-BOQ-Civil_Works1"/>
      <sheetName val="Labour_Rate_1"/>
      <sheetName val="Material_List_1"/>
      <sheetName val="Sheet1_(2)1"/>
      <sheetName val="site_fab&amp;ernstr1"/>
      <sheetName val="2_1_受電設備棟1"/>
      <sheetName val="2_2_受・防火水槽1"/>
      <sheetName val="2_3_排水処理設備棟1"/>
      <sheetName val="2_4_倉庫棟1"/>
      <sheetName val="2_5_守衛棟1"/>
      <sheetName val="Step_11"/>
      <sheetName val="Core_Data"/>
      <sheetName val="2000_MOR"/>
      <sheetName val="Inc_St_-Link"/>
      <sheetName val="Main_Sheet"/>
      <sheetName val="Lookup_data"/>
      <sheetName val="13__Steel_-_Ratio"/>
      <sheetName val="CIV_INV&amp;EXP"/>
      <sheetName val="Civil_Works"/>
      <sheetName val="August_TB"/>
      <sheetName val="FLCB_List"/>
      <sheetName val="Global_Assmptions1"/>
      <sheetName val="Data_sheet1"/>
      <sheetName val="NRC_Rationalisation1"/>
      <sheetName val="foot-slab_reinft1"/>
      <sheetName val="RA_11"/>
      <sheetName val="boq_lt"/>
      <sheetName val="MH(on_site)"/>
      <sheetName val="HR &amp; Admin"/>
      <sheetName val="Exim FCL"/>
      <sheetName val="Annex"/>
      <sheetName val="2.Pardi"/>
      <sheetName val="Meas.-Tender"/>
      <sheetName val="Non-Tender"/>
      <sheetName val="Extra item"/>
      <sheetName val="1.MPB_Conveyer Pit"/>
      <sheetName val="2.Boiler Pit"/>
      <sheetName val="3. SWRC"/>
      <sheetName val="BM"/>
      <sheetName val="Cul_detail"/>
      <sheetName val="Diaphragm "/>
      <sheetName val="ETC Plant Cost"/>
      <sheetName val="Exist"/>
      <sheetName val="LEFT"/>
      <sheetName val="RIGHT"/>
      <sheetName val="Steel-Circular"/>
      <sheetName val="Specification report"/>
      <sheetName val="BLKs_C"/>
      <sheetName val="Road Detail Est."/>
      <sheetName val="P.C"/>
      <sheetName val="RAB ABSTRACT-C&amp;B"/>
      <sheetName val="MB-EarthWork"/>
      <sheetName val="Water supply  "/>
      <sheetName val="Nt Item"/>
      <sheetName val="MB-PCC"/>
      <sheetName val="MB-Grade Slab"/>
      <sheetName val="MB-Fdn&amp;RW Ftgs."/>
      <sheetName val="MB-RCC-Walls"/>
      <sheetName val="Chart1"/>
      <sheetName val="Weld mesh"/>
      <sheetName val="BBS"/>
      <sheetName val="MB-RCC-Col.&amp;Ped"/>
      <sheetName val="MB-Ped&amp;Col.-Shut."/>
      <sheetName val="MB-RCC-Deck Slab"/>
      <sheetName val="MB-Wall-Shut."/>
      <sheetName val="MB-RCC-Others"/>
      <sheetName val="MB-Others-Shut."/>
      <sheetName val="MB-Footings Shut"/>
      <sheetName val="MB-Grouting"/>
      <sheetName val="MB-Anchorage"/>
      <sheetName val="MB-Block Work"/>
      <sheetName val="MB-Plastering"/>
      <sheetName val="MB-VDF"/>
      <sheetName val="MB-Insert Plates"/>
      <sheetName val="Basic Rate Summary Steel"/>
      <sheetName val="Basic Rate Summary RMC"/>
      <sheetName val="Elec. Debit"/>
      <sheetName val="Physical Check"/>
      <sheetName val="Man Power"/>
      <sheetName val="͕_x0000__x0000_S͖_x0000__x0000_C͗_x0000__x0000_s͘_x0000__x0000_r͙_x0000__x0000_ ͙_x0000__x0000_c͙_x0000__x0000_t͙_x0000__x0000_"/>
      <sheetName val="͙_x0000__x0000_S͙_x0000__x0000_C͚_x0000__x0000_s͙_x0000__x0000_D͙_x0000__x0000_N͘_x0000__x0000_S͘_x0000__x0000_E͙_x0000__x0000_"/>
      <sheetName val="Approved MTD Pro_x0000__x0000_#͕_x0000_"/>
      <sheetName val="͖_x0000__x0000_S͗_x0000__x0000_C͘_x0000__x0000_s͙_x0000__x0000_r͙_x0000__x0000__͙_x0000__x0000_c͙_x0000__x0000_t͙_x0000__x0000_"/>
      <sheetName val="͘_x0000__x0000_S͘_x0000__x0000_C͙_x0000__x0000_s͙_x0000__x0000_D͙_x0000__x0000_N͙_x0000__x0000_S͛_x0000__x0000_E͛_x0000__x0000_"/>
      <sheetName val="͞_x0000__x0000_S͞_x0000__x0000_C͟_x0000__x0000_s͕_x0000__x0000_t͖_x0000__x0000_a͗_x0000__x0000_q͘_x0000__x0000_m͙_x0000__x0000_"/>
      <sheetName val="TB"/>
      <sheetName val="B A - 1"/>
      <sheetName val="Supp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ow r="52">
          <cell r="B52" t="str">
            <v>Main Panel</v>
          </cell>
        </row>
      </sheetData>
      <sheetData sheetId="731">
        <row r="52">
          <cell r="B52" t="str">
            <v>Main Panel</v>
          </cell>
        </row>
      </sheetData>
      <sheetData sheetId="732">
        <row r="52">
          <cell r="B52" t="str">
            <v>Main Panel</v>
          </cell>
        </row>
      </sheetData>
      <sheetData sheetId="733">
        <row r="52">
          <cell r="B52" t="str">
            <v>Main Panel</v>
          </cell>
        </row>
      </sheetData>
      <sheetData sheetId="734">
        <row r="52">
          <cell r="B52" t="str">
            <v>Main Panel</v>
          </cell>
        </row>
      </sheetData>
      <sheetData sheetId="735">
        <row r="52">
          <cell r="B52" t="str">
            <v>Main Panel</v>
          </cell>
        </row>
      </sheetData>
      <sheetData sheetId="736">
        <row r="52">
          <cell r="B52" t="str">
            <v>Main Panel</v>
          </cell>
        </row>
      </sheetData>
      <sheetData sheetId="737">
        <row r="52">
          <cell r="B52" t="str">
            <v>Main Panel</v>
          </cell>
        </row>
      </sheetData>
      <sheetData sheetId="738">
        <row r="52">
          <cell r="B52" t="str">
            <v>Main Panel</v>
          </cell>
        </row>
      </sheetData>
      <sheetData sheetId="739">
        <row r="52">
          <cell r="B52" t="str">
            <v>Main Panel</v>
          </cell>
        </row>
      </sheetData>
      <sheetData sheetId="740">
        <row r="52">
          <cell r="B52" t="str">
            <v>Main Panel</v>
          </cell>
        </row>
      </sheetData>
      <sheetData sheetId="741" refreshError="1"/>
      <sheetData sheetId="742" refreshError="1"/>
      <sheetData sheetId="743" refreshError="1"/>
      <sheetData sheetId="744">
        <row r="52">
          <cell r="B52" t="str">
            <v>Main Panel</v>
          </cell>
        </row>
      </sheetData>
      <sheetData sheetId="745">
        <row r="52">
          <cell r="B52" t="str">
            <v>Main Panel</v>
          </cell>
        </row>
      </sheetData>
      <sheetData sheetId="746">
        <row r="52">
          <cell r="B52" t="str">
            <v>Main Panel</v>
          </cell>
        </row>
      </sheetData>
      <sheetData sheetId="747">
        <row r="52">
          <cell r="B52" t="str">
            <v>Main Panel</v>
          </cell>
        </row>
      </sheetData>
      <sheetData sheetId="748">
        <row r="52">
          <cell r="B52" t="str">
            <v>Main Panel</v>
          </cell>
        </row>
      </sheetData>
      <sheetData sheetId="749">
        <row r="52">
          <cell r="B52" t="str">
            <v>Main Panel</v>
          </cell>
        </row>
      </sheetData>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ow r="52">
          <cell r="B52" t="str">
            <v>Main Panel</v>
          </cell>
        </row>
      </sheetData>
      <sheetData sheetId="803">
        <row r="52">
          <cell r="B52" t="str">
            <v>Main Panel</v>
          </cell>
        </row>
      </sheetData>
      <sheetData sheetId="804">
        <row r="52">
          <cell r="B52" t="str">
            <v>Main Panel</v>
          </cell>
        </row>
      </sheetData>
      <sheetData sheetId="805">
        <row r="52">
          <cell r="B52" t="str">
            <v>Main Panel</v>
          </cell>
        </row>
      </sheetData>
      <sheetData sheetId="806">
        <row r="52">
          <cell r="B52" t="str">
            <v>Main Panel</v>
          </cell>
        </row>
      </sheetData>
      <sheetData sheetId="807">
        <row r="52">
          <cell r="B52" t="str">
            <v>Main Panel</v>
          </cell>
        </row>
      </sheetData>
      <sheetData sheetId="808">
        <row r="52">
          <cell r="B52" t="str">
            <v>Main Panel</v>
          </cell>
        </row>
      </sheetData>
      <sheetData sheetId="809">
        <row r="52">
          <cell r="B52" t="str">
            <v>Main Panel</v>
          </cell>
        </row>
      </sheetData>
      <sheetData sheetId="810">
        <row r="52">
          <cell r="B52" t="str">
            <v>Main Panel</v>
          </cell>
        </row>
      </sheetData>
      <sheetData sheetId="811">
        <row r="52">
          <cell r="B52" t="str">
            <v>Main Panel</v>
          </cell>
        </row>
      </sheetData>
      <sheetData sheetId="812">
        <row r="52">
          <cell r="B52" t="str">
            <v>Main Panel</v>
          </cell>
        </row>
      </sheetData>
      <sheetData sheetId="813">
        <row r="52">
          <cell r="B52" t="str">
            <v>Main Panel</v>
          </cell>
        </row>
      </sheetData>
      <sheetData sheetId="814">
        <row r="52">
          <cell r="B52" t="str">
            <v>Main Panel</v>
          </cell>
        </row>
      </sheetData>
      <sheetData sheetId="815">
        <row r="52">
          <cell r="B52" t="str">
            <v>Main Panel</v>
          </cell>
        </row>
      </sheetData>
      <sheetData sheetId="816">
        <row r="52">
          <cell r="B52" t="str">
            <v>Main Panel</v>
          </cell>
        </row>
      </sheetData>
      <sheetData sheetId="817">
        <row r="52">
          <cell r="B52" t="str">
            <v>Main Panel</v>
          </cell>
        </row>
      </sheetData>
      <sheetData sheetId="818">
        <row r="52">
          <cell r="B52" t="str">
            <v>Main Panel</v>
          </cell>
        </row>
      </sheetData>
      <sheetData sheetId="819">
        <row r="52">
          <cell r="B52" t="str">
            <v>Main Panel</v>
          </cell>
        </row>
      </sheetData>
      <sheetData sheetId="820">
        <row r="52">
          <cell r="B52" t="str">
            <v>Main Panel</v>
          </cell>
        </row>
      </sheetData>
      <sheetData sheetId="821">
        <row r="52">
          <cell r="B52" t="str">
            <v>Main Panel</v>
          </cell>
        </row>
      </sheetData>
      <sheetData sheetId="822">
        <row r="52">
          <cell r="B52" t="str">
            <v>Main Panel</v>
          </cell>
        </row>
      </sheetData>
      <sheetData sheetId="823">
        <row r="52">
          <cell r="B52" t="str">
            <v>Main Panel</v>
          </cell>
        </row>
      </sheetData>
      <sheetData sheetId="824">
        <row r="52">
          <cell r="B52" t="str">
            <v>Main Panel</v>
          </cell>
        </row>
      </sheetData>
      <sheetData sheetId="825">
        <row r="52">
          <cell r="B52" t="str">
            <v>Main Panel</v>
          </cell>
        </row>
      </sheetData>
      <sheetData sheetId="826">
        <row r="52">
          <cell r="B52" t="str">
            <v>Main Panel</v>
          </cell>
        </row>
      </sheetData>
      <sheetData sheetId="827">
        <row r="52">
          <cell r="B52" t="str">
            <v>Main Panel</v>
          </cell>
        </row>
      </sheetData>
      <sheetData sheetId="828">
        <row r="52">
          <cell r="B52" t="str">
            <v>Main Panel</v>
          </cell>
        </row>
      </sheetData>
      <sheetData sheetId="829">
        <row r="52">
          <cell r="B52" t="str">
            <v>Main Panel</v>
          </cell>
        </row>
      </sheetData>
      <sheetData sheetId="830">
        <row r="52">
          <cell r="B52" t="str">
            <v>Main Panel</v>
          </cell>
        </row>
      </sheetData>
      <sheetData sheetId="831">
        <row r="52">
          <cell r="B52" t="str">
            <v>Main Panel</v>
          </cell>
        </row>
      </sheetData>
      <sheetData sheetId="832">
        <row r="52">
          <cell r="B52" t="str">
            <v>Main Panel</v>
          </cell>
        </row>
      </sheetData>
      <sheetData sheetId="833">
        <row r="52">
          <cell r="B52" t="str">
            <v>Main Panel</v>
          </cell>
        </row>
      </sheetData>
      <sheetData sheetId="834">
        <row r="52">
          <cell r="B52" t="str">
            <v>Main Panel</v>
          </cell>
        </row>
      </sheetData>
      <sheetData sheetId="835">
        <row r="52">
          <cell r="B52" t="str">
            <v>Main Panel</v>
          </cell>
        </row>
      </sheetData>
      <sheetData sheetId="836">
        <row r="52">
          <cell r="B52" t="str">
            <v>Main Panel</v>
          </cell>
        </row>
      </sheetData>
      <sheetData sheetId="837">
        <row r="52">
          <cell r="B52" t="str">
            <v>Main Panel</v>
          </cell>
        </row>
      </sheetData>
      <sheetData sheetId="838">
        <row r="52">
          <cell r="B52" t="str">
            <v>Main Panel</v>
          </cell>
        </row>
      </sheetData>
      <sheetData sheetId="839">
        <row r="52">
          <cell r="B52" t="str">
            <v>Main Panel</v>
          </cell>
        </row>
      </sheetData>
      <sheetData sheetId="840">
        <row r="52">
          <cell r="B52" t="str">
            <v>Main Panel</v>
          </cell>
        </row>
      </sheetData>
      <sheetData sheetId="841">
        <row r="52">
          <cell r="B52" t="str">
            <v>Main Panel</v>
          </cell>
        </row>
      </sheetData>
      <sheetData sheetId="842">
        <row r="52">
          <cell r="B52" t="str">
            <v>Main Panel</v>
          </cell>
        </row>
      </sheetData>
      <sheetData sheetId="843">
        <row r="52">
          <cell r="B52" t="str">
            <v>Main Panel</v>
          </cell>
        </row>
      </sheetData>
      <sheetData sheetId="844">
        <row r="52">
          <cell r="B52" t="str">
            <v>Main Panel</v>
          </cell>
        </row>
      </sheetData>
      <sheetData sheetId="845">
        <row r="52">
          <cell r="B52" t="str">
            <v>Main Panel</v>
          </cell>
        </row>
      </sheetData>
      <sheetData sheetId="846">
        <row r="52">
          <cell r="B52" t="str">
            <v>Main Panel</v>
          </cell>
        </row>
      </sheetData>
      <sheetData sheetId="847">
        <row r="52">
          <cell r="B52" t="str">
            <v>Main Panel</v>
          </cell>
        </row>
      </sheetData>
      <sheetData sheetId="848">
        <row r="52">
          <cell r="B52" t="str">
            <v>Main Panel</v>
          </cell>
        </row>
      </sheetData>
      <sheetData sheetId="849">
        <row r="52">
          <cell r="B52" t="str">
            <v>Main Panel</v>
          </cell>
        </row>
      </sheetData>
      <sheetData sheetId="850">
        <row r="52">
          <cell r="B52" t="str">
            <v>Main Panel</v>
          </cell>
        </row>
      </sheetData>
      <sheetData sheetId="851">
        <row r="52">
          <cell r="B52" t="str">
            <v>Main Panel</v>
          </cell>
        </row>
      </sheetData>
      <sheetData sheetId="852">
        <row r="52">
          <cell r="B52" t="str">
            <v>Main Panel</v>
          </cell>
        </row>
      </sheetData>
      <sheetData sheetId="853">
        <row r="52">
          <cell r="B52" t="str">
            <v>Main Panel</v>
          </cell>
        </row>
      </sheetData>
      <sheetData sheetId="854">
        <row r="52">
          <cell r="B52" t="str">
            <v>Main Panel</v>
          </cell>
        </row>
      </sheetData>
      <sheetData sheetId="855">
        <row r="52">
          <cell r="B52" t="str">
            <v>Main Panel</v>
          </cell>
        </row>
      </sheetData>
      <sheetData sheetId="856">
        <row r="52">
          <cell r="B52" t="str">
            <v>Main Panel</v>
          </cell>
        </row>
      </sheetData>
      <sheetData sheetId="857">
        <row r="52">
          <cell r="B52" t="str">
            <v>Main Panel</v>
          </cell>
        </row>
      </sheetData>
      <sheetData sheetId="858">
        <row r="52">
          <cell r="B52" t="str">
            <v>Main Panel</v>
          </cell>
        </row>
      </sheetData>
      <sheetData sheetId="859">
        <row r="52">
          <cell r="B52" t="str">
            <v>Main Panel</v>
          </cell>
        </row>
      </sheetData>
      <sheetData sheetId="860">
        <row r="52">
          <cell r="B52" t="str">
            <v>Main Panel</v>
          </cell>
        </row>
      </sheetData>
      <sheetData sheetId="861">
        <row r="52">
          <cell r="B52" t="str">
            <v>Main Panel</v>
          </cell>
        </row>
      </sheetData>
      <sheetData sheetId="862">
        <row r="52">
          <cell r="B52" t="str">
            <v>Main Panel</v>
          </cell>
        </row>
      </sheetData>
      <sheetData sheetId="863">
        <row r="52">
          <cell r="B52" t="str">
            <v>Main Panel</v>
          </cell>
        </row>
      </sheetData>
      <sheetData sheetId="864">
        <row r="52">
          <cell r="B52" t="str">
            <v>Main Panel</v>
          </cell>
        </row>
      </sheetData>
      <sheetData sheetId="865">
        <row r="52">
          <cell r="B52" t="str">
            <v>Main Panel</v>
          </cell>
        </row>
      </sheetData>
      <sheetData sheetId="866">
        <row r="52">
          <cell r="B52" t="str">
            <v>Main Panel</v>
          </cell>
        </row>
      </sheetData>
      <sheetData sheetId="867">
        <row r="52">
          <cell r="B52" t="str">
            <v>Main Panel</v>
          </cell>
        </row>
      </sheetData>
      <sheetData sheetId="868">
        <row r="52">
          <cell r="B52" t="str">
            <v>Main Panel</v>
          </cell>
        </row>
      </sheetData>
      <sheetData sheetId="869">
        <row r="52">
          <cell r="B52" t="str">
            <v>Main Panel</v>
          </cell>
        </row>
      </sheetData>
      <sheetData sheetId="870">
        <row r="52">
          <cell r="B52" t="str">
            <v>Main Panel</v>
          </cell>
        </row>
      </sheetData>
      <sheetData sheetId="871">
        <row r="52">
          <cell r="B52" t="str">
            <v>Main Panel</v>
          </cell>
        </row>
      </sheetData>
      <sheetData sheetId="872">
        <row r="52">
          <cell r="B52" t="str">
            <v>Main Panel</v>
          </cell>
        </row>
      </sheetData>
      <sheetData sheetId="873">
        <row r="52">
          <cell r="B52" t="str">
            <v>Main Panel</v>
          </cell>
        </row>
      </sheetData>
      <sheetData sheetId="874">
        <row r="52">
          <cell r="B52" t="str">
            <v>Main Panel</v>
          </cell>
        </row>
      </sheetData>
      <sheetData sheetId="875">
        <row r="52">
          <cell r="B52" t="str">
            <v>Main Panel</v>
          </cell>
        </row>
      </sheetData>
      <sheetData sheetId="876">
        <row r="52">
          <cell r="B52" t="str">
            <v>Main Panel</v>
          </cell>
        </row>
      </sheetData>
      <sheetData sheetId="877">
        <row r="52">
          <cell r="B52" t="str">
            <v>Main Panel</v>
          </cell>
        </row>
      </sheetData>
      <sheetData sheetId="878">
        <row r="52">
          <cell r="B52" t="str">
            <v>Main Panel</v>
          </cell>
        </row>
      </sheetData>
      <sheetData sheetId="879">
        <row r="52">
          <cell r="B52" t="str">
            <v>Main Panel</v>
          </cell>
        </row>
      </sheetData>
      <sheetData sheetId="880">
        <row r="52">
          <cell r="B52" t="str">
            <v>Main Panel</v>
          </cell>
        </row>
      </sheetData>
      <sheetData sheetId="881">
        <row r="52">
          <cell r="B52" t="str">
            <v>Main Panel</v>
          </cell>
        </row>
      </sheetData>
      <sheetData sheetId="882">
        <row r="52">
          <cell r="B52" t="str">
            <v>Main Panel</v>
          </cell>
        </row>
      </sheetData>
      <sheetData sheetId="883">
        <row r="52">
          <cell r="B52" t="str">
            <v>Main Panel</v>
          </cell>
        </row>
      </sheetData>
      <sheetData sheetId="884">
        <row r="52">
          <cell r="B52" t="str">
            <v>Main Panel</v>
          </cell>
        </row>
      </sheetData>
      <sheetData sheetId="885">
        <row r="52">
          <cell r="B52" t="str">
            <v>Main Panel</v>
          </cell>
        </row>
      </sheetData>
      <sheetData sheetId="886">
        <row r="52">
          <cell r="B52" t="str">
            <v>Main Panel</v>
          </cell>
        </row>
      </sheetData>
      <sheetData sheetId="887">
        <row r="52">
          <cell r="B52" t="str">
            <v>Main Panel</v>
          </cell>
        </row>
      </sheetData>
      <sheetData sheetId="888">
        <row r="52">
          <cell r="B52" t="str">
            <v>Main Panel</v>
          </cell>
        </row>
      </sheetData>
      <sheetData sheetId="889">
        <row r="52">
          <cell r="B52" t="str">
            <v>Main Panel</v>
          </cell>
        </row>
      </sheetData>
      <sheetData sheetId="890">
        <row r="52">
          <cell r="B52" t="str">
            <v>Main Panel</v>
          </cell>
        </row>
      </sheetData>
      <sheetData sheetId="891">
        <row r="52">
          <cell r="B52" t="str">
            <v>Main Panel</v>
          </cell>
        </row>
      </sheetData>
      <sheetData sheetId="892">
        <row r="52">
          <cell r="B52" t="str">
            <v>Main Panel</v>
          </cell>
        </row>
      </sheetData>
      <sheetData sheetId="893">
        <row r="52">
          <cell r="B52" t="str">
            <v>Main Panel</v>
          </cell>
        </row>
      </sheetData>
      <sheetData sheetId="894">
        <row r="52">
          <cell r="B52" t="str">
            <v>Main Panel</v>
          </cell>
        </row>
      </sheetData>
      <sheetData sheetId="895">
        <row r="52">
          <cell r="B52" t="str">
            <v>Main Panel</v>
          </cell>
        </row>
      </sheetData>
      <sheetData sheetId="896">
        <row r="52">
          <cell r="B52" t="str">
            <v>Main Panel</v>
          </cell>
        </row>
      </sheetData>
      <sheetData sheetId="897">
        <row r="52">
          <cell r="B52" t="str">
            <v>Main Panel</v>
          </cell>
        </row>
      </sheetData>
      <sheetData sheetId="898">
        <row r="52">
          <cell r="B52" t="str">
            <v>Main Panel</v>
          </cell>
        </row>
      </sheetData>
      <sheetData sheetId="899">
        <row r="52">
          <cell r="B52" t="str">
            <v>Main Panel</v>
          </cell>
        </row>
      </sheetData>
      <sheetData sheetId="900">
        <row r="52">
          <cell r="B52" t="str">
            <v>Main Panel</v>
          </cell>
        </row>
      </sheetData>
      <sheetData sheetId="901">
        <row r="52">
          <cell r="B52" t="str">
            <v>Main Panel</v>
          </cell>
        </row>
      </sheetData>
      <sheetData sheetId="902">
        <row r="52">
          <cell r="B52" t="str">
            <v>Main Panel</v>
          </cell>
        </row>
      </sheetData>
      <sheetData sheetId="903">
        <row r="52">
          <cell r="B52" t="str">
            <v>Main Panel</v>
          </cell>
        </row>
      </sheetData>
      <sheetData sheetId="904">
        <row r="52">
          <cell r="B52" t="str">
            <v>Main Panel</v>
          </cell>
        </row>
      </sheetData>
      <sheetData sheetId="905">
        <row r="52">
          <cell r="B52" t="str">
            <v>Main Panel</v>
          </cell>
        </row>
      </sheetData>
      <sheetData sheetId="906">
        <row r="52">
          <cell r="B52" t="str">
            <v>Main Panel</v>
          </cell>
        </row>
      </sheetData>
      <sheetData sheetId="907">
        <row r="52">
          <cell r="B52" t="str">
            <v>Main Panel</v>
          </cell>
        </row>
      </sheetData>
      <sheetData sheetId="908">
        <row r="52">
          <cell r="B52" t="str">
            <v>Main Panel</v>
          </cell>
        </row>
      </sheetData>
      <sheetData sheetId="909">
        <row r="52">
          <cell r="B52" t="str">
            <v>Main Panel</v>
          </cell>
        </row>
      </sheetData>
      <sheetData sheetId="910">
        <row r="52">
          <cell r="B52" t="str">
            <v>Main Panel</v>
          </cell>
        </row>
      </sheetData>
      <sheetData sheetId="911">
        <row r="52">
          <cell r="B52" t="str">
            <v>Main Panel</v>
          </cell>
        </row>
      </sheetData>
      <sheetData sheetId="912">
        <row r="52">
          <cell r="B52" t="str">
            <v>Main Panel</v>
          </cell>
        </row>
      </sheetData>
      <sheetData sheetId="913">
        <row r="52">
          <cell r="B52" t="str">
            <v>Main Panel</v>
          </cell>
        </row>
      </sheetData>
      <sheetData sheetId="914">
        <row r="52">
          <cell r="B52" t="str">
            <v>Main Panel</v>
          </cell>
        </row>
      </sheetData>
      <sheetData sheetId="915">
        <row r="52">
          <cell r="B52" t="str">
            <v>Main Panel</v>
          </cell>
        </row>
      </sheetData>
      <sheetData sheetId="916">
        <row r="52">
          <cell r="B52" t="str">
            <v>Main Panel</v>
          </cell>
        </row>
      </sheetData>
      <sheetData sheetId="917">
        <row r="52">
          <cell r="B52" t="str">
            <v>Main Panel</v>
          </cell>
        </row>
      </sheetData>
      <sheetData sheetId="918">
        <row r="52">
          <cell r="B52" t="str">
            <v>Main Panel</v>
          </cell>
        </row>
      </sheetData>
      <sheetData sheetId="919">
        <row r="52">
          <cell r="B52" t="str">
            <v>Main Panel</v>
          </cell>
        </row>
      </sheetData>
      <sheetData sheetId="920">
        <row r="52">
          <cell r="B52" t="str">
            <v>Main Panel</v>
          </cell>
        </row>
      </sheetData>
      <sheetData sheetId="921">
        <row r="52">
          <cell r="B52" t="str">
            <v>Main Panel</v>
          </cell>
        </row>
      </sheetData>
      <sheetData sheetId="922">
        <row r="52">
          <cell r="B52" t="str">
            <v>Main Panel</v>
          </cell>
        </row>
      </sheetData>
      <sheetData sheetId="923">
        <row r="52">
          <cell r="B52" t="str">
            <v>Main Panel</v>
          </cell>
        </row>
      </sheetData>
      <sheetData sheetId="924">
        <row r="52">
          <cell r="B52" t="str">
            <v>Main Panel</v>
          </cell>
        </row>
      </sheetData>
      <sheetData sheetId="925">
        <row r="52">
          <cell r="B52" t="str">
            <v>Main Panel</v>
          </cell>
        </row>
      </sheetData>
      <sheetData sheetId="926">
        <row r="52">
          <cell r="B52" t="str">
            <v>Main Panel</v>
          </cell>
        </row>
      </sheetData>
      <sheetData sheetId="927">
        <row r="52">
          <cell r="B52" t="str">
            <v>Main Panel</v>
          </cell>
        </row>
      </sheetData>
      <sheetData sheetId="928">
        <row r="52">
          <cell r="B52" t="str">
            <v>Main Panel</v>
          </cell>
        </row>
      </sheetData>
      <sheetData sheetId="929">
        <row r="52">
          <cell r="B52" t="str">
            <v>Main Panel</v>
          </cell>
        </row>
      </sheetData>
      <sheetData sheetId="930">
        <row r="52">
          <cell r="B52" t="str">
            <v>Main Panel</v>
          </cell>
        </row>
      </sheetData>
      <sheetData sheetId="931">
        <row r="52">
          <cell r="B52" t="str">
            <v>Main Panel</v>
          </cell>
        </row>
      </sheetData>
      <sheetData sheetId="932">
        <row r="52">
          <cell r="B52" t="str">
            <v>Main Panel</v>
          </cell>
        </row>
      </sheetData>
      <sheetData sheetId="933">
        <row r="52">
          <cell r="B52" t="str">
            <v>Main Panel</v>
          </cell>
        </row>
      </sheetData>
      <sheetData sheetId="934">
        <row r="52">
          <cell r="B52" t="str">
            <v>Main Panel</v>
          </cell>
        </row>
      </sheetData>
      <sheetData sheetId="935">
        <row r="52">
          <cell r="B52" t="str">
            <v>Main Panel</v>
          </cell>
        </row>
      </sheetData>
      <sheetData sheetId="936">
        <row r="52">
          <cell r="B52" t="str">
            <v>Main Panel</v>
          </cell>
        </row>
      </sheetData>
      <sheetData sheetId="937">
        <row r="52">
          <cell r="B52" t="str">
            <v>Main Panel</v>
          </cell>
        </row>
      </sheetData>
      <sheetData sheetId="938">
        <row r="52">
          <cell r="B52" t="str">
            <v>Main Panel</v>
          </cell>
        </row>
      </sheetData>
      <sheetData sheetId="939">
        <row r="52">
          <cell r="B52" t="str">
            <v>Main Panel</v>
          </cell>
        </row>
      </sheetData>
      <sheetData sheetId="940">
        <row r="52">
          <cell r="B52" t="str">
            <v>Main Panel</v>
          </cell>
        </row>
      </sheetData>
      <sheetData sheetId="941">
        <row r="52">
          <cell r="B52" t="str">
            <v>Main Panel</v>
          </cell>
        </row>
      </sheetData>
      <sheetData sheetId="942">
        <row r="52">
          <cell r="B52" t="str">
            <v>Main Panel</v>
          </cell>
        </row>
      </sheetData>
      <sheetData sheetId="943">
        <row r="52">
          <cell r="B52" t="str">
            <v>Main Panel</v>
          </cell>
        </row>
      </sheetData>
      <sheetData sheetId="944">
        <row r="52">
          <cell r="B52" t="str">
            <v>Main Panel</v>
          </cell>
        </row>
      </sheetData>
      <sheetData sheetId="945">
        <row r="52">
          <cell r="B52" t="str">
            <v>Main Panel</v>
          </cell>
        </row>
      </sheetData>
      <sheetData sheetId="946">
        <row r="52">
          <cell r="B52" t="str">
            <v>Main Panel</v>
          </cell>
        </row>
      </sheetData>
      <sheetData sheetId="947">
        <row r="52">
          <cell r="B52" t="str">
            <v>Main Panel</v>
          </cell>
        </row>
      </sheetData>
      <sheetData sheetId="948">
        <row r="52">
          <cell r="B52" t="str">
            <v>Main Panel</v>
          </cell>
        </row>
      </sheetData>
      <sheetData sheetId="949">
        <row r="52">
          <cell r="B52" t="str">
            <v>Main Panel</v>
          </cell>
        </row>
      </sheetData>
      <sheetData sheetId="950">
        <row r="52">
          <cell r="B52" t="str">
            <v>Main Panel</v>
          </cell>
        </row>
      </sheetData>
      <sheetData sheetId="951">
        <row r="52">
          <cell r="B52" t="str">
            <v>Main Panel</v>
          </cell>
        </row>
      </sheetData>
      <sheetData sheetId="952">
        <row r="52">
          <cell r="B52" t="str">
            <v>Main Panel</v>
          </cell>
        </row>
      </sheetData>
      <sheetData sheetId="953">
        <row r="52">
          <cell r="B52" t="str">
            <v>Main Panel</v>
          </cell>
        </row>
      </sheetData>
      <sheetData sheetId="954">
        <row r="52">
          <cell r="B52" t="str">
            <v>Main Panel</v>
          </cell>
        </row>
      </sheetData>
      <sheetData sheetId="955">
        <row r="52">
          <cell r="B52" t="str">
            <v>Main Panel</v>
          </cell>
        </row>
      </sheetData>
      <sheetData sheetId="956">
        <row r="52">
          <cell r="B52" t="str">
            <v>Main Panel</v>
          </cell>
        </row>
      </sheetData>
      <sheetData sheetId="957">
        <row r="52">
          <cell r="B52" t="str">
            <v>Main Panel</v>
          </cell>
        </row>
      </sheetData>
      <sheetData sheetId="958">
        <row r="52">
          <cell r="B52" t="str">
            <v>Main Panel</v>
          </cell>
        </row>
      </sheetData>
      <sheetData sheetId="959">
        <row r="52">
          <cell r="B52" t="str">
            <v>Main Panel</v>
          </cell>
        </row>
      </sheetData>
      <sheetData sheetId="960">
        <row r="52">
          <cell r="B52" t="str">
            <v>Main Panel</v>
          </cell>
        </row>
      </sheetData>
      <sheetData sheetId="961">
        <row r="52">
          <cell r="B52" t="str">
            <v>Main Panel</v>
          </cell>
        </row>
      </sheetData>
      <sheetData sheetId="962">
        <row r="52">
          <cell r="B52" t="str">
            <v>Main Panel</v>
          </cell>
        </row>
      </sheetData>
      <sheetData sheetId="963">
        <row r="52">
          <cell r="B52" t="str">
            <v>Main Panel</v>
          </cell>
        </row>
      </sheetData>
      <sheetData sheetId="964">
        <row r="52">
          <cell r="B52" t="str">
            <v>Main Panel</v>
          </cell>
        </row>
      </sheetData>
      <sheetData sheetId="965">
        <row r="52">
          <cell r="B52" t="str">
            <v>Main Panel</v>
          </cell>
        </row>
      </sheetData>
      <sheetData sheetId="966">
        <row r="52">
          <cell r="B52" t="str">
            <v>Main Panel</v>
          </cell>
        </row>
      </sheetData>
      <sheetData sheetId="967">
        <row r="52">
          <cell r="B52" t="str">
            <v>Main Panel</v>
          </cell>
        </row>
      </sheetData>
      <sheetData sheetId="968">
        <row r="52">
          <cell r="B52" t="str">
            <v>Main Panel</v>
          </cell>
        </row>
      </sheetData>
      <sheetData sheetId="969">
        <row r="52">
          <cell r="B52" t="str">
            <v>Main Panel</v>
          </cell>
        </row>
      </sheetData>
      <sheetData sheetId="970">
        <row r="52">
          <cell r="B52" t="str">
            <v>Main Panel</v>
          </cell>
        </row>
      </sheetData>
      <sheetData sheetId="971">
        <row r="52">
          <cell r="B52" t="str">
            <v>Main Panel</v>
          </cell>
        </row>
      </sheetData>
      <sheetData sheetId="972">
        <row r="52">
          <cell r="B52" t="str">
            <v>Main Panel</v>
          </cell>
        </row>
      </sheetData>
      <sheetData sheetId="973">
        <row r="52">
          <cell r="B52" t="str">
            <v>Main Panel</v>
          </cell>
        </row>
      </sheetData>
      <sheetData sheetId="974">
        <row r="52">
          <cell r="B52" t="str">
            <v>Main Panel</v>
          </cell>
        </row>
      </sheetData>
      <sheetData sheetId="975">
        <row r="52">
          <cell r="B52" t="str">
            <v>Main Panel</v>
          </cell>
        </row>
      </sheetData>
      <sheetData sheetId="976"/>
      <sheetData sheetId="977"/>
      <sheetData sheetId="978"/>
      <sheetData sheetId="979"/>
      <sheetData sheetId="980"/>
      <sheetData sheetId="98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ow r="52">
          <cell r="B52" t="str">
            <v>Main Panel</v>
          </cell>
        </row>
      </sheetData>
      <sheetData sheetId="1022">
        <row r="52">
          <cell r="B52" t="str">
            <v>Main Panel</v>
          </cell>
        </row>
      </sheetData>
      <sheetData sheetId="1023">
        <row r="52">
          <cell r="B52" t="str">
            <v>Main Panel</v>
          </cell>
        </row>
      </sheetData>
      <sheetData sheetId="1024">
        <row r="52">
          <cell r="B52" t="str">
            <v>Main Panel</v>
          </cell>
        </row>
      </sheetData>
      <sheetData sheetId="1025">
        <row r="52">
          <cell r="B52" t="str">
            <v>Main Panel</v>
          </cell>
        </row>
      </sheetData>
      <sheetData sheetId="1026">
        <row r="52">
          <cell r="B52" t="str">
            <v>Main Panel</v>
          </cell>
        </row>
      </sheetData>
      <sheetData sheetId="1027">
        <row r="52">
          <cell r="B52" t="str">
            <v>Main Panel</v>
          </cell>
        </row>
      </sheetData>
      <sheetData sheetId="1028">
        <row r="52">
          <cell r="B52" t="str">
            <v>Main Panel</v>
          </cell>
        </row>
      </sheetData>
      <sheetData sheetId="1029">
        <row r="52">
          <cell r="B52" t="str">
            <v>Main Panel</v>
          </cell>
        </row>
      </sheetData>
      <sheetData sheetId="1030">
        <row r="52">
          <cell r="B52" t="str">
            <v>Main Panel</v>
          </cell>
        </row>
      </sheetData>
      <sheetData sheetId="1031">
        <row r="52">
          <cell r="B52" t="str">
            <v>Main Panel</v>
          </cell>
        </row>
      </sheetData>
      <sheetData sheetId="1032">
        <row r="52">
          <cell r="B52" t="str">
            <v>Main Panel</v>
          </cell>
        </row>
      </sheetData>
      <sheetData sheetId="1033">
        <row r="52">
          <cell r="B52" t="str">
            <v>Main Panel</v>
          </cell>
        </row>
      </sheetData>
      <sheetData sheetId="1034">
        <row r="52">
          <cell r="B52" t="str">
            <v>Main Panel</v>
          </cell>
        </row>
      </sheetData>
      <sheetData sheetId="1035">
        <row r="52">
          <cell r="B52" t="str">
            <v>Main Panel</v>
          </cell>
        </row>
      </sheetData>
      <sheetData sheetId="1036">
        <row r="52">
          <cell r="B52" t="str">
            <v>Main Panel</v>
          </cell>
        </row>
      </sheetData>
      <sheetData sheetId="1037">
        <row r="52">
          <cell r="B52" t="str">
            <v>Main Panel</v>
          </cell>
        </row>
      </sheetData>
      <sheetData sheetId="1038">
        <row r="52">
          <cell r="B52" t="str">
            <v>Main Panel</v>
          </cell>
        </row>
      </sheetData>
      <sheetData sheetId="1039">
        <row r="52">
          <cell r="B52" t="str">
            <v>Main Panel</v>
          </cell>
        </row>
      </sheetData>
      <sheetData sheetId="1040">
        <row r="52">
          <cell r="B52" t="str">
            <v>Main Panel</v>
          </cell>
        </row>
      </sheetData>
      <sheetData sheetId="1041">
        <row r="52">
          <cell r="B52" t="str">
            <v>Main Panel</v>
          </cell>
        </row>
      </sheetData>
      <sheetData sheetId="1042">
        <row r="52">
          <cell r="B52" t="str">
            <v>Main Panel</v>
          </cell>
        </row>
      </sheetData>
      <sheetData sheetId="1043">
        <row r="52">
          <cell r="B52" t="str">
            <v>Main Panel</v>
          </cell>
        </row>
      </sheetData>
      <sheetData sheetId="1044">
        <row r="52">
          <cell r="B52" t="str">
            <v>Main Panel</v>
          </cell>
        </row>
      </sheetData>
      <sheetData sheetId="1045">
        <row r="52">
          <cell r="B52" t="str">
            <v>Main Panel</v>
          </cell>
        </row>
      </sheetData>
      <sheetData sheetId="1046">
        <row r="52">
          <cell r="B52" t="str">
            <v>Main Panel</v>
          </cell>
        </row>
      </sheetData>
      <sheetData sheetId="1047">
        <row r="52">
          <cell r="B52" t="str">
            <v>Main Panel</v>
          </cell>
        </row>
      </sheetData>
      <sheetData sheetId="1048">
        <row r="52">
          <cell r="B52" t="str">
            <v>Main Panel</v>
          </cell>
        </row>
      </sheetData>
      <sheetData sheetId="1049">
        <row r="52">
          <cell r="B52" t="str">
            <v>Main Panel</v>
          </cell>
        </row>
      </sheetData>
      <sheetData sheetId="1050">
        <row r="52">
          <cell r="B52" t="str">
            <v>Main Panel</v>
          </cell>
        </row>
      </sheetData>
      <sheetData sheetId="1051">
        <row r="52">
          <cell r="B52" t="str">
            <v>Main Panel</v>
          </cell>
        </row>
      </sheetData>
      <sheetData sheetId="1052">
        <row r="52">
          <cell r="B52" t="str">
            <v>Main Panel</v>
          </cell>
        </row>
      </sheetData>
      <sheetData sheetId="1053">
        <row r="52">
          <cell r="B52" t="str">
            <v>Main Panel</v>
          </cell>
        </row>
      </sheetData>
      <sheetData sheetId="1054">
        <row r="52">
          <cell r="B52" t="str">
            <v>Main Panel</v>
          </cell>
        </row>
      </sheetData>
      <sheetData sheetId="1055">
        <row r="52">
          <cell r="B52" t="str">
            <v>Main Panel</v>
          </cell>
        </row>
      </sheetData>
      <sheetData sheetId="1056">
        <row r="52">
          <cell r="B52" t="str">
            <v>Main Panel</v>
          </cell>
        </row>
      </sheetData>
      <sheetData sheetId="1057">
        <row r="52">
          <cell r="B52" t="str">
            <v>Main Panel</v>
          </cell>
        </row>
      </sheetData>
      <sheetData sheetId="1058">
        <row r="52">
          <cell r="B52" t="str">
            <v>Main Panel</v>
          </cell>
        </row>
      </sheetData>
      <sheetData sheetId="1059">
        <row r="52">
          <cell r="B52" t="str">
            <v>Main Panel</v>
          </cell>
        </row>
      </sheetData>
      <sheetData sheetId="1060">
        <row r="52">
          <cell r="B52" t="str">
            <v>Main Panel</v>
          </cell>
        </row>
      </sheetData>
      <sheetData sheetId="1061">
        <row r="52">
          <cell r="B52" t="str">
            <v>Main Panel</v>
          </cell>
        </row>
      </sheetData>
      <sheetData sheetId="1062">
        <row r="52">
          <cell r="B52" t="str">
            <v>Main Panel</v>
          </cell>
        </row>
      </sheetData>
      <sheetData sheetId="1063">
        <row r="52">
          <cell r="B52" t="str">
            <v>Main Panel</v>
          </cell>
        </row>
      </sheetData>
      <sheetData sheetId="1064">
        <row r="52">
          <cell r="B52" t="str">
            <v>Main Panel</v>
          </cell>
        </row>
      </sheetData>
      <sheetData sheetId="1065">
        <row r="52">
          <cell r="B52" t="str">
            <v>Main Panel</v>
          </cell>
        </row>
      </sheetData>
      <sheetData sheetId="1066">
        <row r="52">
          <cell r="B52" t="str">
            <v>Main Panel</v>
          </cell>
        </row>
      </sheetData>
      <sheetData sheetId="1067">
        <row r="52">
          <cell r="B52" t="str">
            <v>Main Panel</v>
          </cell>
        </row>
      </sheetData>
      <sheetData sheetId="1068">
        <row r="52">
          <cell r="B52" t="str">
            <v>Main Panel</v>
          </cell>
        </row>
      </sheetData>
      <sheetData sheetId="1069">
        <row r="52">
          <cell r="B52" t="str">
            <v>Main Panel</v>
          </cell>
        </row>
      </sheetData>
      <sheetData sheetId="1070">
        <row r="52">
          <cell r="B52" t="str">
            <v>Main Panel</v>
          </cell>
        </row>
      </sheetData>
      <sheetData sheetId="1071">
        <row r="52">
          <cell r="B52" t="str">
            <v>Main Panel</v>
          </cell>
        </row>
      </sheetData>
      <sheetData sheetId="1072">
        <row r="52">
          <cell r="B52" t="str">
            <v>Main Panel</v>
          </cell>
        </row>
      </sheetData>
      <sheetData sheetId="1073">
        <row r="52">
          <cell r="B52" t="str">
            <v>Main Panel</v>
          </cell>
        </row>
      </sheetData>
      <sheetData sheetId="1074">
        <row r="52">
          <cell r="B52" t="str">
            <v>Main Panel</v>
          </cell>
        </row>
      </sheetData>
      <sheetData sheetId="1075">
        <row r="52">
          <cell r="B52" t="str">
            <v>Main Panel</v>
          </cell>
        </row>
      </sheetData>
      <sheetData sheetId="1076">
        <row r="52">
          <cell r="B52" t="str">
            <v>Main Panel</v>
          </cell>
        </row>
      </sheetData>
      <sheetData sheetId="1077">
        <row r="52">
          <cell r="B52" t="str">
            <v>Main Panel</v>
          </cell>
        </row>
      </sheetData>
      <sheetData sheetId="1078">
        <row r="52">
          <cell r="B52" t="str">
            <v>Main Panel</v>
          </cell>
        </row>
      </sheetData>
      <sheetData sheetId="1079">
        <row r="52">
          <cell r="B52" t="str">
            <v>Main Panel</v>
          </cell>
        </row>
      </sheetData>
      <sheetData sheetId="1080">
        <row r="52">
          <cell r="B52" t="str">
            <v>Main Panel</v>
          </cell>
        </row>
      </sheetData>
      <sheetData sheetId="1081">
        <row r="52">
          <cell r="B52" t="str">
            <v>Main Panel</v>
          </cell>
        </row>
      </sheetData>
      <sheetData sheetId="1082">
        <row r="52">
          <cell r="B52" t="str">
            <v>Main Panel</v>
          </cell>
        </row>
      </sheetData>
      <sheetData sheetId="1083">
        <row r="52">
          <cell r="B52" t="str">
            <v>Main Panel</v>
          </cell>
        </row>
      </sheetData>
      <sheetData sheetId="1084">
        <row r="52">
          <cell r="B52" t="str">
            <v>Main Panel</v>
          </cell>
        </row>
      </sheetData>
      <sheetData sheetId="1085">
        <row r="52">
          <cell r="B52" t="str">
            <v>Main Panel</v>
          </cell>
        </row>
      </sheetData>
      <sheetData sheetId="1086">
        <row r="52">
          <cell r="B52" t="str">
            <v>Main Panel</v>
          </cell>
        </row>
      </sheetData>
      <sheetData sheetId="1087">
        <row r="52">
          <cell r="B52" t="str">
            <v>Main Panel</v>
          </cell>
        </row>
      </sheetData>
      <sheetData sheetId="1088">
        <row r="52">
          <cell r="B52" t="str">
            <v>Main Panel</v>
          </cell>
        </row>
      </sheetData>
      <sheetData sheetId="1089">
        <row r="52">
          <cell r="B52" t="str">
            <v>Main Panel</v>
          </cell>
        </row>
      </sheetData>
      <sheetData sheetId="1090">
        <row r="52">
          <cell r="B52" t="str">
            <v>Main Panel</v>
          </cell>
        </row>
      </sheetData>
      <sheetData sheetId="1091">
        <row r="52">
          <cell r="B52" t="str">
            <v>Main Panel</v>
          </cell>
        </row>
      </sheetData>
      <sheetData sheetId="1092">
        <row r="52">
          <cell r="B52" t="str">
            <v>Main Panel</v>
          </cell>
        </row>
      </sheetData>
      <sheetData sheetId="1093">
        <row r="52">
          <cell r="B52" t="str">
            <v>Main Panel</v>
          </cell>
        </row>
      </sheetData>
      <sheetData sheetId="1094">
        <row r="52">
          <cell r="B52" t="str">
            <v>Main Panel</v>
          </cell>
        </row>
      </sheetData>
      <sheetData sheetId="1095">
        <row r="52">
          <cell r="B52" t="str">
            <v>Main Panel</v>
          </cell>
        </row>
      </sheetData>
      <sheetData sheetId="1096">
        <row r="52">
          <cell r="B52" t="str">
            <v>Main Panel</v>
          </cell>
        </row>
      </sheetData>
      <sheetData sheetId="1097">
        <row r="52">
          <cell r="B52" t="str">
            <v>Main Panel</v>
          </cell>
        </row>
      </sheetData>
      <sheetData sheetId="1098">
        <row r="52">
          <cell r="B52" t="str">
            <v>Main Panel</v>
          </cell>
        </row>
      </sheetData>
      <sheetData sheetId="1099">
        <row r="52">
          <cell r="B52" t="str">
            <v>Main Panel</v>
          </cell>
        </row>
      </sheetData>
      <sheetData sheetId="1100">
        <row r="52">
          <cell r="B52" t="str">
            <v>Main Panel</v>
          </cell>
        </row>
      </sheetData>
      <sheetData sheetId="1101">
        <row r="52">
          <cell r="B52" t="str">
            <v>Main Panel</v>
          </cell>
        </row>
      </sheetData>
      <sheetData sheetId="1102">
        <row r="52">
          <cell r="B52" t="str">
            <v>Main Panel</v>
          </cell>
        </row>
      </sheetData>
      <sheetData sheetId="1103">
        <row r="52">
          <cell r="B52" t="str">
            <v>Main Panel</v>
          </cell>
        </row>
      </sheetData>
      <sheetData sheetId="1104">
        <row r="52">
          <cell r="B52" t="str">
            <v>Main Panel</v>
          </cell>
        </row>
      </sheetData>
      <sheetData sheetId="1105">
        <row r="52">
          <cell r="B52" t="str">
            <v>Main Panel</v>
          </cell>
        </row>
      </sheetData>
      <sheetData sheetId="1106">
        <row r="52">
          <cell r="B52" t="str">
            <v>Main Panel</v>
          </cell>
        </row>
      </sheetData>
      <sheetData sheetId="1107">
        <row r="52">
          <cell r="B52" t="str">
            <v>Main Panel</v>
          </cell>
        </row>
      </sheetData>
      <sheetData sheetId="1108">
        <row r="52">
          <cell r="B52" t="str">
            <v>Main Panel</v>
          </cell>
        </row>
      </sheetData>
      <sheetData sheetId="1109">
        <row r="52">
          <cell r="B52" t="str">
            <v>Main Panel</v>
          </cell>
        </row>
      </sheetData>
      <sheetData sheetId="1110">
        <row r="52">
          <cell r="B52" t="str">
            <v>Main Panel</v>
          </cell>
        </row>
      </sheetData>
      <sheetData sheetId="1111">
        <row r="52">
          <cell r="B52" t="str">
            <v>Main Panel</v>
          </cell>
        </row>
      </sheetData>
      <sheetData sheetId="1112">
        <row r="52">
          <cell r="B52" t="str">
            <v>Main Panel</v>
          </cell>
        </row>
      </sheetData>
      <sheetData sheetId="1113">
        <row r="52">
          <cell r="B52" t="str">
            <v>Main Panel</v>
          </cell>
        </row>
      </sheetData>
      <sheetData sheetId="1114">
        <row r="52">
          <cell r="B52" t="str">
            <v>Main Panel</v>
          </cell>
        </row>
      </sheetData>
      <sheetData sheetId="1115">
        <row r="52">
          <cell r="B52" t="str">
            <v>Main Panel</v>
          </cell>
        </row>
      </sheetData>
      <sheetData sheetId="1116">
        <row r="52">
          <cell r="B52" t="str">
            <v>Main Panel</v>
          </cell>
        </row>
      </sheetData>
      <sheetData sheetId="1117">
        <row r="52">
          <cell r="B52" t="str">
            <v>Main Panel</v>
          </cell>
        </row>
      </sheetData>
      <sheetData sheetId="1118">
        <row r="52">
          <cell r="B52" t="str">
            <v>Main Panel</v>
          </cell>
        </row>
      </sheetData>
      <sheetData sheetId="1119">
        <row r="52">
          <cell r="B52" t="str">
            <v>Main Panel</v>
          </cell>
        </row>
      </sheetData>
      <sheetData sheetId="1120">
        <row r="52">
          <cell r="B52" t="str">
            <v>Main Panel</v>
          </cell>
        </row>
      </sheetData>
      <sheetData sheetId="1121">
        <row r="52">
          <cell r="B52" t="str">
            <v>Main Panel</v>
          </cell>
        </row>
      </sheetData>
      <sheetData sheetId="1122">
        <row r="52">
          <cell r="B52" t="str">
            <v>Main Panel</v>
          </cell>
        </row>
      </sheetData>
      <sheetData sheetId="1123">
        <row r="52">
          <cell r="B52" t="str">
            <v>Main Panel</v>
          </cell>
        </row>
      </sheetData>
      <sheetData sheetId="1124">
        <row r="52">
          <cell r="B52" t="str">
            <v>Main Panel</v>
          </cell>
        </row>
      </sheetData>
      <sheetData sheetId="1125">
        <row r="52">
          <cell r="B52" t="str">
            <v>Main Panel</v>
          </cell>
        </row>
      </sheetData>
      <sheetData sheetId="1126">
        <row r="52">
          <cell r="B52" t="str">
            <v>Main Panel</v>
          </cell>
        </row>
      </sheetData>
      <sheetData sheetId="1127">
        <row r="52">
          <cell r="B52" t="str">
            <v>Main Panel</v>
          </cell>
        </row>
      </sheetData>
      <sheetData sheetId="1128">
        <row r="52">
          <cell r="B52" t="str">
            <v>Main Panel</v>
          </cell>
        </row>
      </sheetData>
      <sheetData sheetId="1129">
        <row r="52">
          <cell r="B52" t="str">
            <v>Main Panel</v>
          </cell>
        </row>
      </sheetData>
      <sheetData sheetId="1130">
        <row r="52">
          <cell r="B52" t="str">
            <v>Main Panel</v>
          </cell>
        </row>
      </sheetData>
      <sheetData sheetId="1131">
        <row r="52">
          <cell r="B52" t="str">
            <v>Main Panel</v>
          </cell>
        </row>
      </sheetData>
      <sheetData sheetId="1132">
        <row r="52">
          <cell r="B52" t="str">
            <v>Main Panel</v>
          </cell>
        </row>
      </sheetData>
      <sheetData sheetId="1133">
        <row r="52">
          <cell r="B52" t="str">
            <v>Main Panel</v>
          </cell>
        </row>
      </sheetData>
      <sheetData sheetId="1134">
        <row r="52">
          <cell r="B52" t="str">
            <v>Main Panel</v>
          </cell>
        </row>
      </sheetData>
      <sheetData sheetId="1135">
        <row r="52">
          <cell r="B52" t="str">
            <v>Main Panel</v>
          </cell>
        </row>
      </sheetData>
      <sheetData sheetId="1136">
        <row r="52">
          <cell r="B52" t="str">
            <v>Main Panel</v>
          </cell>
        </row>
      </sheetData>
      <sheetData sheetId="1137">
        <row r="52">
          <cell r="B52" t="str">
            <v>Main Panel</v>
          </cell>
        </row>
      </sheetData>
      <sheetData sheetId="1138">
        <row r="52">
          <cell r="B52" t="str">
            <v>Main Panel</v>
          </cell>
        </row>
      </sheetData>
      <sheetData sheetId="1139">
        <row r="52">
          <cell r="B52" t="str">
            <v>Main Panel</v>
          </cell>
        </row>
      </sheetData>
      <sheetData sheetId="1140">
        <row r="52">
          <cell r="B52" t="str">
            <v>Main Panel</v>
          </cell>
        </row>
      </sheetData>
      <sheetData sheetId="1141">
        <row r="52">
          <cell r="B52" t="str">
            <v>Main Panel</v>
          </cell>
        </row>
      </sheetData>
      <sheetData sheetId="1142">
        <row r="52">
          <cell r="B52" t="str">
            <v>Main Panel</v>
          </cell>
        </row>
      </sheetData>
      <sheetData sheetId="1143">
        <row r="52">
          <cell r="B52" t="str">
            <v>Main Panel</v>
          </cell>
        </row>
      </sheetData>
      <sheetData sheetId="1144">
        <row r="52">
          <cell r="B52" t="str">
            <v>Main Panel</v>
          </cell>
        </row>
      </sheetData>
      <sheetData sheetId="1145">
        <row r="52">
          <cell r="B52" t="str">
            <v>Main Panel</v>
          </cell>
        </row>
      </sheetData>
      <sheetData sheetId="1146">
        <row r="52">
          <cell r="B52" t="str">
            <v>Main Panel</v>
          </cell>
        </row>
      </sheetData>
      <sheetData sheetId="1147">
        <row r="52">
          <cell r="B52" t="str">
            <v>Main Panel</v>
          </cell>
        </row>
      </sheetData>
      <sheetData sheetId="1148">
        <row r="52">
          <cell r="B52" t="str">
            <v>Main Panel</v>
          </cell>
        </row>
      </sheetData>
      <sheetData sheetId="1149">
        <row r="52">
          <cell r="B52" t="str">
            <v>Main Panel</v>
          </cell>
        </row>
      </sheetData>
      <sheetData sheetId="1150">
        <row r="52">
          <cell r="B52" t="str">
            <v>Main Panel</v>
          </cell>
        </row>
      </sheetData>
      <sheetData sheetId="1151">
        <row r="52">
          <cell r="B52" t="str">
            <v>Main Panel</v>
          </cell>
        </row>
      </sheetData>
      <sheetData sheetId="1152">
        <row r="52">
          <cell r="B52" t="str">
            <v>Main Panel</v>
          </cell>
        </row>
      </sheetData>
      <sheetData sheetId="1153">
        <row r="52">
          <cell r="B52" t="str">
            <v>Main Panel</v>
          </cell>
        </row>
      </sheetData>
      <sheetData sheetId="1154">
        <row r="52">
          <cell r="B52" t="str">
            <v>Main Panel</v>
          </cell>
        </row>
      </sheetData>
      <sheetData sheetId="1155">
        <row r="52">
          <cell r="B52" t="str">
            <v>Main Panel</v>
          </cell>
        </row>
      </sheetData>
      <sheetData sheetId="1156">
        <row r="52">
          <cell r="B52" t="str">
            <v>Main Panel</v>
          </cell>
        </row>
      </sheetData>
      <sheetData sheetId="1157">
        <row r="52">
          <cell r="B52" t="str">
            <v>Main Panel</v>
          </cell>
        </row>
      </sheetData>
      <sheetData sheetId="1158">
        <row r="52">
          <cell r="B52" t="str">
            <v>Main Panel</v>
          </cell>
        </row>
      </sheetData>
      <sheetData sheetId="1159">
        <row r="52">
          <cell r="B52" t="str">
            <v>Main Panel</v>
          </cell>
        </row>
      </sheetData>
      <sheetData sheetId="1160">
        <row r="52">
          <cell r="B52" t="str">
            <v>Main Panel</v>
          </cell>
        </row>
      </sheetData>
      <sheetData sheetId="1161">
        <row r="52">
          <cell r="B52" t="str">
            <v>Main Panel</v>
          </cell>
        </row>
      </sheetData>
      <sheetData sheetId="1162">
        <row r="52">
          <cell r="B52" t="str">
            <v>Main Panel</v>
          </cell>
        </row>
      </sheetData>
      <sheetData sheetId="1163">
        <row r="52">
          <cell r="B52" t="str">
            <v>Main Panel</v>
          </cell>
        </row>
      </sheetData>
      <sheetData sheetId="1164">
        <row r="52">
          <cell r="B52" t="str">
            <v>Main Panel</v>
          </cell>
        </row>
      </sheetData>
      <sheetData sheetId="1165">
        <row r="52">
          <cell r="B52" t="str">
            <v>Main Panel</v>
          </cell>
        </row>
      </sheetData>
      <sheetData sheetId="1166">
        <row r="52">
          <cell r="B52" t="str">
            <v>Main Panel</v>
          </cell>
        </row>
      </sheetData>
      <sheetData sheetId="1167">
        <row r="52">
          <cell r="B52" t="str">
            <v>Main Panel</v>
          </cell>
        </row>
      </sheetData>
      <sheetData sheetId="1168">
        <row r="52">
          <cell r="B52" t="str">
            <v>Main Panel</v>
          </cell>
        </row>
      </sheetData>
      <sheetData sheetId="1169">
        <row r="52">
          <cell r="B52" t="str">
            <v>Main Panel</v>
          </cell>
        </row>
      </sheetData>
      <sheetData sheetId="1170">
        <row r="52">
          <cell r="B52" t="str">
            <v>Main Panel</v>
          </cell>
        </row>
      </sheetData>
      <sheetData sheetId="1171">
        <row r="52">
          <cell r="B52" t="str">
            <v>Main Panel</v>
          </cell>
        </row>
      </sheetData>
      <sheetData sheetId="1172">
        <row r="52">
          <cell r="B52" t="str">
            <v>Main Panel</v>
          </cell>
        </row>
      </sheetData>
      <sheetData sheetId="1173">
        <row r="52">
          <cell r="B52" t="str">
            <v>Main Panel</v>
          </cell>
        </row>
      </sheetData>
      <sheetData sheetId="1174">
        <row r="52">
          <cell r="B52" t="str">
            <v>Main Panel</v>
          </cell>
        </row>
      </sheetData>
      <sheetData sheetId="1175">
        <row r="52">
          <cell r="B52" t="str">
            <v>Main Panel</v>
          </cell>
        </row>
      </sheetData>
      <sheetData sheetId="1176">
        <row r="52">
          <cell r="B52" t="str">
            <v>Main Panel</v>
          </cell>
        </row>
      </sheetData>
      <sheetData sheetId="1177">
        <row r="52">
          <cell r="B52" t="str">
            <v>Main Panel</v>
          </cell>
        </row>
      </sheetData>
      <sheetData sheetId="1178">
        <row r="52">
          <cell r="B52" t="str">
            <v>Main Panel</v>
          </cell>
        </row>
      </sheetData>
      <sheetData sheetId="1179">
        <row r="52">
          <cell r="B52" t="str">
            <v>Main Panel</v>
          </cell>
        </row>
      </sheetData>
      <sheetData sheetId="1180">
        <row r="52">
          <cell r="B52" t="str">
            <v>Main Panel</v>
          </cell>
        </row>
      </sheetData>
      <sheetData sheetId="1181">
        <row r="52">
          <cell r="B52" t="str">
            <v>Main Panel</v>
          </cell>
        </row>
      </sheetData>
      <sheetData sheetId="1182">
        <row r="52">
          <cell r="B52" t="str">
            <v>Main Panel</v>
          </cell>
        </row>
      </sheetData>
      <sheetData sheetId="1183">
        <row r="52">
          <cell r="B52" t="str">
            <v>Main Panel</v>
          </cell>
        </row>
      </sheetData>
      <sheetData sheetId="1184">
        <row r="52">
          <cell r="B52" t="str">
            <v>Main Panel</v>
          </cell>
        </row>
      </sheetData>
      <sheetData sheetId="1185">
        <row r="52">
          <cell r="B52" t="str">
            <v>Main Panel</v>
          </cell>
        </row>
      </sheetData>
      <sheetData sheetId="1186">
        <row r="52">
          <cell r="B52" t="str">
            <v>Main Panel</v>
          </cell>
        </row>
      </sheetData>
      <sheetData sheetId="1187">
        <row r="52">
          <cell r="B52" t="str">
            <v>Main Panel</v>
          </cell>
        </row>
      </sheetData>
      <sheetData sheetId="1188">
        <row r="52">
          <cell r="B52" t="str">
            <v>Main Panel</v>
          </cell>
        </row>
      </sheetData>
      <sheetData sheetId="1189">
        <row r="52">
          <cell r="B52" t="str">
            <v>Main Panel</v>
          </cell>
        </row>
      </sheetData>
      <sheetData sheetId="1190">
        <row r="52">
          <cell r="B52" t="str">
            <v>Main Panel</v>
          </cell>
        </row>
      </sheetData>
      <sheetData sheetId="1191">
        <row r="52">
          <cell r="B52" t="str">
            <v>Main Panel</v>
          </cell>
        </row>
      </sheetData>
      <sheetData sheetId="1192">
        <row r="52">
          <cell r="B52" t="str">
            <v>Main Panel</v>
          </cell>
        </row>
      </sheetData>
      <sheetData sheetId="1193">
        <row r="52">
          <cell r="B52" t="str">
            <v>Main Panel</v>
          </cell>
        </row>
      </sheetData>
      <sheetData sheetId="1194">
        <row r="52">
          <cell r="B52" t="str">
            <v>Main Panel</v>
          </cell>
        </row>
      </sheetData>
      <sheetData sheetId="1195">
        <row r="52">
          <cell r="B52" t="str">
            <v>Main Panel</v>
          </cell>
        </row>
      </sheetData>
      <sheetData sheetId="1196">
        <row r="52">
          <cell r="B52" t="str">
            <v>Main Panel</v>
          </cell>
        </row>
      </sheetData>
      <sheetData sheetId="1197">
        <row r="52">
          <cell r="B52" t="str">
            <v>Main Panel</v>
          </cell>
        </row>
      </sheetData>
      <sheetData sheetId="1198">
        <row r="52">
          <cell r="B52" t="str">
            <v>Main Panel</v>
          </cell>
        </row>
      </sheetData>
      <sheetData sheetId="1199">
        <row r="52">
          <cell r="B52" t="str">
            <v>Main Panel</v>
          </cell>
        </row>
      </sheetData>
      <sheetData sheetId="1200">
        <row r="52">
          <cell r="B52" t="str">
            <v>Main Panel</v>
          </cell>
        </row>
      </sheetData>
      <sheetData sheetId="1201">
        <row r="52">
          <cell r="B52" t="str">
            <v>Main Panel</v>
          </cell>
        </row>
      </sheetData>
      <sheetData sheetId="1202">
        <row r="52">
          <cell r="B52" t="str">
            <v>Main Panel</v>
          </cell>
        </row>
      </sheetData>
      <sheetData sheetId="1203">
        <row r="52">
          <cell r="B52" t="str">
            <v>Main Panel</v>
          </cell>
        </row>
      </sheetData>
      <sheetData sheetId="1204">
        <row r="52">
          <cell r="B52" t="str">
            <v>Main Panel</v>
          </cell>
        </row>
      </sheetData>
      <sheetData sheetId="1205">
        <row r="52">
          <cell r="B52" t="str">
            <v>Main Panel</v>
          </cell>
        </row>
      </sheetData>
      <sheetData sheetId="1206">
        <row r="52">
          <cell r="B52" t="str">
            <v>Main Panel</v>
          </cell>
        </row>
      </sheetData>
      <sheetData sheetId="1207">
        <row r="52">
          <cell r="B52" t="str">
            <v>Main Panel</v>
          </cell>
        </row>
      </sheetData>
      <sheetData sheetId="1208">
        <row r="52">
          <cell r="B52" t="str">
            <v>Main Panel</v>
          </cell>
        </row>
      </sheetData>
      <sheetData sheetId="1209">
        <row r="52">
          <cell r="B52" t="str">
            <v>Main Panel</v>
          </cell>
        </row>
      </sheetData>
      <sheetData sheetId="1210">
        <row r="52">
          <cell r="B52" t="str">
            <v>Main Panel</v>
          </cell>
        </row>
      </sheetData>
      <sheetData sheetId="1211">
        <row r="52">
          <cell r="B52" t="str">
            <v>Main Panel</v>
          </cell>
        </row>
      </sheetData>
      <sheetData sheetId="1212">
        <row r="52">
          <cell r="B52" t="str">
            <v>Main Panel</v>
          </cell>
        </row>
      </sheetData>
      <sheetData sheetId="1213">
        <row r="52">
          <cell r="B52" t="str">
            <v>Main Panel</v>
          </cell>
        </row>
      </sheetData>
      <sheetData sheetId="1214">
        <row r="52">
          <cell r="B52" t="str">
            <v>Main Panel</v>
          </cell>
        </row>
      </sheetData>
      <sheetData sheetId="1215">
        <row r="52">
          <cell r="B52" t="str">
            <v>Main Panel</v>
          </cell>
        </row>
      </sheetData>
      <sheetData sheetId="1216">
        <row r="52">
          <cell r="B52" t="str">
            <v>Main Panel</v>
          </cell>
        </row>
      </sheetData>
      <sheetData sheetId="1217">
        <row r="52">
          <cell r="B52" t="str">
            <v>Main Panel</v>
          </cell>
        </row>
      </sheetData>
      <sheetData sheetId="1218">
        <row r="52">
          <cell r="B52" t="str">
            <v>Main Panel</v>
          </cell>
        </row>
      </sheetData>
      <sheetData sheetId="1219">
        <row r="52">
          <cell r="B52" t="str">
            <v>Main Panel</v>
          </cell>
        </row>
      </sheetData>
      <sheetData sheetId="1220">
        <row r="52">
          <cell r="B52" t="str">
            <v>Main Panel</v>
          </cell>
        </row>
      </sheetData>
      <sheetData sheetId="1221">
        <row r="52">
          <cell r="B52" t="str">
            <v>Main Panel</v>
          </cell>
        </row>
      </sheetData>
      <sheetData sheetId="1222">
        <row r="52">
          <cell r="B52" t="str">
            <v>Main Panel</v>
          </cell>
        </row>
      </sheetData>
      <sheetData sheetId="1223">
        <row r="52">
          <cell r="B52" t="str">
            <v>Main Panel</v>
          </cell>
        </row>
      </sheetData>
      <sheetData sheetId="1224">
        <row r="52">
          <cell r="B52" t="str">
            <v>Main Panel</v>
          </cell>
        </row>
      </sheetData>
      <sheetData sheetId="1225">
        <row r="52">
          <cell r="B52" t="str">
            <v>Main Panel</v>
          </cell>
        </row>
      </sheetData>
      <sheetData sheetId="1226">
        <row r="52">
          <cell r="B52" t="str">
            <v>Main Panel</v>
          </cell>
        </row>
      </sheetData>
      <sheetData sheetId="1227">
        <row r="52">
          <cell r="B52" t="str">
            <v>Main Panel</v>
          </cell>
        </row>
      </sheetData>
      <sheetData sheetId="1228">
        <row r="52">
          <cell r="B52" t="str">
            <v>Main Panel</v>
          </cell>
        </row>
      </sheetData>
      <sheetData sheetId="1229">
        <row r="52">
          <cell r="B52" t="str">
            <v>Main Panel</v>
          </cell>
        </row>
      </sheetData>
      <sheetData sheetId="1230">
        <row r="52">
          <cell r="B52" t="str">
            <v>Main Panel</v>
          </cell>
        </row>
      </sheetData>
      <sheetData sheetId="1231">
        <row r="52">
          <cell r="B52" t="str">
            <v>Main Panel</v>
          </cell>
        </row>
      </sheetData>
      <sheetData sheetId="1232">
        <row r="52">
          <cell r="B52" t="str">
            <v>Main Panel</v>
          </cell>
        </row>
      </sheetData>
      <sheetData sheetId="1233">
        <row r="52">
          <cell r="B52" t="str">
            <v>Main Panel</v>
          </cell>
        </row>
      </sheetData>
      <sheetData sheetId="1234">
        <row r="52">
          <cell r="B52" t="str">
            <v>Main Panel</v>
          </cell>
        </row>
      </sheetData>
      <sheetData sheetId="1235">
        <row r="52">
          <cell r="B52" t="str">
            <v>Main Panel</v>
          </cell>
        </row>
      </sheetData>
      <sheetData sheetId="1236">
        <row r="52">
          <cell r="B52" t="str">
            <v>Main Panel</v>
          </cell>
        </row>
      </sheetData>
      <sheetData sheetId="1237">
        <row r="52">
          <cell r="B52" t="str">
            <v>Main Panel</v>
          </cell>
        </row>
      </sheetData>
      <sheetData sheetId="1238">
        <row r="52">
          <cell r="B52" t="str">
            <v>Main Panel</v>
          </cell>
        </row>
      </sheetData>
      <sheetData sheetId="1239">
        <row r="52">
          <cell r="B52" t="str">
            <v>Main Panel</v>
          </cell>
        </row>
      </sheetData>
      <sheetData sheetId="1240">
        <row r="52">
          <cell r="B52" t="str">
            <v>Main Panel</v>
          </cell>
        </row>
      </sheetData>
      <sheetData sheetId="1241">
        <row r="52">
          <cell r="B52" t="str">
            <v>Main Panel</v>
          </cell>
        </row>
      </sheetData>
      <sheetData sheetId="1242">
        <row r="52">
          <cell r="B52" t="str">
            <v>Main Panel</v>
          </cell>
        </row>
      </sheetData>
      <sheetData sheetId="1243">
        <row r="52">
          <cell r="B52" t="str">
            <v>Main Panel</v>
          </cell>
        </row>
      </sheetData>
      <sheetData sheetId="1244">
        <row r="52">
          <cell r="B52" t="str">
            <v>Main Panel</v>
          </cell>
        </row>
      </sheetData>
      <sheetData sheetId="1245">
        <row r="52">
          <cell r="B52" t="str">
            <v>Main Panel</v>
          </cell>
        </row>
      </sheetData>
      <sheetData sheetId="1246">
        <row r="52">
          <cell r="B52" t="str">
            <v>Main Panel</v>
          </cell>
        </row>
      </sheetData>
      <sheetData sheetId="1247">
        <row r="52">
          <cell r="B52" t="str">
            <v>Main Panel</v>
          </cell>
        </row>
      </sheetData>
      <sheetData sheetId="1248">
        <row r="52">
          <cell r="B52" t="str">
            <v>Main Panel</v>
          </cell>
        </row>
      </sheetData>
      <sheetData sheetId="1249">
        <row r="52">
          <cell r="B52" t="str">
            <v>Main Panel</v>
          </cell>
        </row>
      </sheetData>
      <sheetData sheetId="1250">
        <row r="52">
          <cell r="B52" t="str">
            <v>Main Panel</v>
          </cell>
        </row>
      </sheetData>
      <sheetData sheetId="1251">
        <row r="52">
          <cell r="B52" t="str">
            <v>Main Panel</v>
          </cell>
        </row>
      </sheetData>
      <sheetData sheetId="1252">
        <row r="52">
          <cell r="B52" t="str">
            <v>Main Panel</v>
          </cell>
        </row>
      </sheetData>
      <sheetData sheetId="1253">
        <row r="52">
          <cell r="B52" t="str">
            <v>Main Panel</v>
          </cell>
        </row>
      </sheetData>
      <sheetData sheetId="1254">
        <row r="52">
          <cell r="B52" t="str">
            <v>Main Panel</v>
          </cell>
        </row>
      </sheetData>
      <sheetData sheetId="1255">
        <row r="52">
          <cell r="B52" t="str">
            <v>Main Panel</v>
          </cell>
        </row>
      </sheetData>
      <sheetData sheetId="1256">
        <row r="52">
          <cell r="B52" t="str">
            <v>Main Panel</v>
          </cell>
        </row>
      </sheetData>
      <sheetData sheetId="1257">
        <row r="52">
          <cell r="B52" t="str">
            <v>Main Panel</v>
          </cell>
        </row>
      </sheetData>
      <sheetData sheetId="1258">
        <row r="52">
          <cell r="B52" t="str">
            <v>Main Panel</v>
          </cell>
        </row>
      </sheetData>
      <sheetData sheetId="1259">
        <row r="52">
          <cell r="B52" t="str">
            <v>Main Panel</v>
          </cell>
        </row>
      </sheetData>
      <sheetData sheetId="1260">
        <row r="52">
          <cell r="B52" t="str">
            <v>Main Panel</v>
          </cell>
        </row>
      </sheetData>
      <sheetData sheetId="1261">
        <row r="52">
          <cell r="B52" t="str">
            <v>Main Panel</v>
          </cell>
        </row>
      </sheetData>
      <sheetData sheetId="1262">
        <row r="52">
          <cell r="B52" t="str">
            <v>Main Panel</v>
          </cell>
        </row>
      </sheetData>
      <sheetData sheetId="1263">
        <row r="52">
          <cell r="B52" t="str">
            <v>Main Panel</v>
          </cell>
        </row>
      </sheetData>
      <sheetData sheetId="1264">
        <row r="52">
          <cell r="B52" t="str">
            <v>Main Panel</v>
          </cell>
        </row>
      </sheetData>
      <sheetData sheetId="1265">
        <row r="52">
          <cell r="B52" t="str">
            <v>Main Panel</v>
          </cell>
        </row>
      </sheetData>
      <sheetData sheetId="1266">
        <row r="52">
          <cell r="B52" t="str">
            <v>Main Panel</v>
          </cell>
        </row>
      </sheetData>
      <sheetData sheetId="1267">
        <row r="52">
          <cell r="B52" t="str">
            <v>Main Panel</v>
          </cell>
        </row>
      </sheetData>
      <sheetData sheetId="1268">
        <row r="52">
          <cell r="B52" t="str">
            <v>Main Panel</v>
          </cell>
        </row>
      </sheetData>
      <sheetData sheetId="1269">
        <row r="52">
          <cell r="B52" t="str">
            <v>Main Panel</v>
          </cell>
        </row>
      </sheetData>
      <sheetData sheetId="1270">
        <row r="52">
          <cell r="B52" t="str">
            <v>Main Panel</v>
          </cell>
        </row>
      </sheetData>
      <sheetData sheetId="1271">
        <row r="52">
          <cell r="B52" t="str">
            <v>Main Panel</v>
          </cell>
        </row>
      </sheetData>
      <sheetData sheetId="1272">
        <row r="52">
          <cell r="B52" t="str">
            <v>Main Panel</v>
          </cell>
        </row>
      </sheetData>
      <sheetData sheetId="1273">
        <row r="52">
          <cell r="B52" t="str">
            <v>Main Panel</v>
          </cell>
        </row>
      </sheetData>
      <sheetData sheetId="1274">
        <row r="52">
          <cell r="B52" t="str">
            <v>Main Panel</v>
          </cell>
        </row>
      </sheetData>
      <sheetData sheetId="1275">
        <row r="52">
          <cell r="B52" t="str">
            <v>Main Panel</v>
          </cell>
        </row>
      </sheetData>
      <sheetData sheetId="1276">
        <row r="52">
          <cell r="B52" t="str">
            <v>Main Panel</v>
          </cell>
        </row>
      </sheetData>
      <sheetData sheetId="1277">
        <row r="52">
          <cell r="B52" t="str">
            <v>Main Panel</v>
          </cell>
        </row>
      </sheetData>
      <sheetData sheetId="1278">
        <row r="52">
          <cell r="B52" t="str">
            <v>Main Panel</v>
          </cell>
        </row>
      </sheetData>
      <sheetData sheetId="1279">
        <row r="52">
          <cell r="B52" t="str">
            <v>Main Panel</v>
          </cell>
        </row>
      </sheetData>
      <sheetData sheetId="1280">
        <row r="52">
          <cell r="B52" t="str">
            <v>Main Panel</v>
          </cell>
        </row>
      </sheetData>
      <sheetData sheetId="1281">
        <row r="52">
          <cell r="B52" t="str">
            <v>Main Panel</v>
          </cell>
        </row>
      </sheetData>
      <sheetData sheetId="1282">
        <row r="52">
          <cell r="B52" t="str">
            <v>Main Panel</v>
          </cell>
        </row>
      </sheetData>
      <sheetData sheetId="1283">
        <row r="52">
          <cell r="B52" t="str">
            <v>Main Panel</v>
          </cell>
        </row>
      </sheetData>
      <sheetData sheetId="1284">
        <row r="52">
          <cell r="B52" t="str">
            <v>Main Panel</v>
          </cell>
        </row>
      </sheetData>
      <sheetData sheetId="1285">
        <row r="52">
          <cell r="B52" t="str">
            <v>Main Panel</v>
          </cell>
        </row>
      </sheetData>
      <sheetData sheetId="1286">
        <row r="52">
          <cell r="B52" t="str">
            <v>Main Panel</v>
          </cell>
        </row>
      </sheetData>
      <sheetData sheetId="1287">
        <row r="52">
          <cell r="B52" t="str">
            <v>Main Panel</v>
          </cell>
        </row>
      </sheetData>
      <sheetData sheetId="1288">
        <row r="52">
          <cell r="B52" t="str">
            <v>Main Panel</v>
          </cell>
        </row>
      </sheetData>
      <sheetData sheetId="1289">
        <row r="52">
          <cell r="B52" t="str">
            <v>Main Panel</v>
          </cell>
        </row>
      </sheetData>
      <sheetData sheetId="1290">
        <row r="52">
          <cell r="B52" t="str">
            <v>Main Panel</v>
          </cell>
        </row>
      </sheetData>
      <sheetData sheetId="1291">
        <row r="52">
          <cell r="B52" t="str">
            <v>Main Panel</v>
          </cell>
        </row>
      </sheetData>
      <sheetData sheetId="1292">
        <row r="52">
          <cell r="B52" t="str">
            <v>Main Panel</v>
          </cell>
        </row>
      </sheetData>
      <sheetData sheetId="1293">
        <row r="52">
          <cell r="B52" t="str">
            <v>Main Panel</v>
          </cell>
        </row>
      </sheetData>
      <sheetData sheetId="1294">
        <row r="52">
          <cell r="B52" t="str">
            <v>Main Panel</v>
          </cell>
        </row>
      </sheetData>
      <sheetData sheetId="1295">
        <row r="52">
          <cell r="B52" t="str">
            <v>Main Panel</v>
          </cell>
        </row>
      </sheetData>
      <sheetData sheetId="1296">
        <row r="52">
          <cell r="B52" t="str">
            <v>Main Panel</v>
          </cell>
        </row>
      </sheetData>
      <sheetData sheetId="1297">
        <row r="52">
          <cell r="B52" t="str">
            <v>Main Panel</v>
          </cell>
        </row>
      </sheetData>
      <sheetData sheetId="1298">
        <row r="52">
          <cell r="B52" t="str">
            <v>Main Panel</v>
          </cell>
        </row>
      </sheetData>
      <sheetData sheetId="1299">
        <row r="52">
          <cell r="B52" t="str">
            <v>Main Panel</v>
          </cell>
        </row>
      </sheetData>
      <sheetData sheetId="1300">
        <row r="52">
          <cell r="B52" t="str">
            <v>Main Panel</v>
          </cell>
        </row>
      </sheetData>
      <sheetData sheetId="1301">
        <row r="52">
          <cell r="B52" t="str">
            <v>Main Panel</v>
          </cell>
        </row>
      </sheetData>
      <sheetData sheetId="1302">
        <row r="52">
          <cell r="B52" t="str">
            <v>Main Panel</v>
          </cell>
        </row>
      </sheetData>
      <sheetData sheetId="1303">
        <row r="52">
          <cell r="B52" t="str">
            <v>Main Panel</v>
          </cell>
        </row>
      </sheetData>
      <sheetData sheetId="1304">
        <row r="52">
          <cell r="B52" t="str">
            <v>Main Panel</v>
          </cell>
        </row>
      </sheetData>
      <sheetData sheetId="1305">
        <row r="52">
          <cell r="B52" t="str">
            <v>Main Panel</v>
          </cell>
        </row>
      </sheetData>
      <sheetData sheetId="1306">
        <row r="52">
          <cell r="B52" t="str">
            <v>Main Panel</v>
          </cell>
        </row>
      </sheetData>
      <sheetData sheetId="1307">
        <row r="52">
          <cell r="B52" t="str">
            <v>Main Panel</v>
          </cell>
        </row>
      </sheetData>
      <sheetData sheetId="1308">
        <row r="52">
          <cell r="B52" t="str">
            <v>Main Panel</v>
          </cell>
        </row>
      </sheetData>
      <sheetData sheetId="1309">
        <row r="52">
          <cell r="B52" t="str">
            <v>Main Panel</v>
          </cell>
        </row>
      </sheetData>
      <sheetData sheetId="1310">
        <row r="52">
          <cell r="B52" t="str">
            <v>Main Panel</v>
          </cell>
        </row>
      </sheetData>
      <sheetData sheetId="1311">
        <row r="52">
          <cell r="B52" t="str">
            <v>Main Panel</v>
          </cell>
        </row>
      </sheetData>
      <sheetData sheetId="1312">
        <row r="52">
          <cell r="B52" t="str">
            <v>Main Panel</v>
          </cell>
        </row>
      </sheetData>
      <sheetData sheetId="1313">
        <row r="52">
          <cell r="B52" t="str">
            <v>Main Panel</v>
          </cell>
        </row>
      </sheetData>
      <sheetData sheetId="1314">
        <row r="52">
          <cell r="B52" t="str">
            <v>Main Panel</v>
          </cell>
        </row>
      </sheetData>
      <sheetData sheetId="1315">
        <row r="52">
          <cell r="B52" t="str">
            <v>Main Panel</v>
          </cell>
        </row>
      </sheetData>
      <sheetData sheetId="1316">
        <row r="52">
          <cell r="B52" t="str">
            <v>Main Panel</v>
          </cell>
        </row>
      </sheetData>
      <sheetData sheetId="1317">
        <row r="52">
          <cell r="B52" t="str">
            <v>Main Panel</v>
          </cell>
        </row>
      </sheetData>
      <sheetData sheetId="1318">
        <row r="52">
          <cell r="B52" t="str">
            <v>Main Panel</v>
          </cell>
        </row>
      </sheetData>
      <sheetData sheetId="1319">
        <row r="52">
          <cell r="B52" t="str">
            <v>Main Panel</v>
          </cell>
        </row>
      </sheetData>
      <sheetData sheetId="1320">
        <row r="52">
          <cell r="B52" t="str">
            <v>Main Panel</v>
          </cell>
        </row>
      </sheetData>
      <sheetData sheetId="1321">
        <row r="52">
          <cell r="B52" t="str">
            <v>Main Panel</v>
          </cell>
        </row>
      </sheetData>
      <sheetData sheetId="1322">
        <row r="52">
          <cell r="B52" t="str">
            <v>Main Panel</v>
          </cell>
        </row>
      </sheetData>
      <sheetData sheetId="1323">
        <row r="52">
          <cell r="B52" t="str">
            <v>Main Panel</v>
          </cell>
        </row>
      </sheetData>
      <sheetData sheetId="1324">
        <row r="52">
          <cell r="B52" t="str">
            <v>Main Panel</v>
          </cell>
        </row>
      </sheetData>
      <sheetData sheetId="1325">
        <row r="52">
          <cell r="B52" t="str">
            <v>Main Panel</v>
          </cell>
        </row>
      </sheetData>
      <sheetData sheetId="1326">
        <row r="52">
          <cell r="B52" t="str">
            <v>Main Panel</v>
          </cell>
        </row>
      </sheetData>
      <sheetData sheetId="1327">
        <row r="52">
          <cell r="B52" t="str">
            <v>Main Panel</v>
          </cell>
        </row>
      </sheetData>
      <sheetData sheetId="1328">
        <row r="52">
          <cell r="B52" t="str">
            <v>Main Panel</v>
          </cell>
        </row>
      </sheetData>
      <sheetData sheetId="1329">
        <row r="52">
          <cell r="B52" t="str">
            <v>Main Panel</v>
          </cell>
        </row>
      </sheetData>
      <sheetData sheetId="1330">
        <row r="52">
          <cell r="B52" t="str">
            <v>Main Panel</v>
          </cell>
        </row>
      </sheetData>
      <sheetData sheetId="1331">
        <row r="52">
          <cell r="B52" t="str">
            <v>Main Panel</v>
          </cell>
        </row>
      </sheetData>
      <sheetData sheetId="1332">
        <row r="52">
          <cell r="B52" t="str">
            <v>Main Panel</v>
          </cell>
        </row>
      </sheetData>
      <sheetData sheetId="1333">
        <row r="52">
          <cell r="B52" t="str">
            <v>Main Panel</v>
          </cell>
        </row>
      </sheetData>
      <sheetData sheetId="1334">
        <row r="52">
          <cell r="B52" t="str">
            <v>Main Panel</v>
          </cell>
        </row>
      </sheetData>
      <sheetData sheetId="1335">
        <row r="52">
          <cell r="B52" t="str">
            <v>Main Panel</v>
          </cell>
        </row>
      </sheetData>
      <sheetData sheetId="1336">
        <row r="52">
          <cell r="B52" t="str">
            <v>Main Panel</v>
          </cell>
        </row>
      </sheetData>
      <sheetData sheetId="1337">
        <row r="52">
          <cell r="B52" t="str">
            <v>Main Panel</v>
          </cell>
        </row>
      </sheetData>
      <sheetData sheetId="1338">
        <row r="52">
          <cell r="B52" t="str">
            <v>Main Panel</v>
          </cell>
        </row>
      </sheetData>
      <sheetData sheetId="1339">
        <row r="52">
          <cell r="B52" t="str">
            <v>Main Panel</v>
          </cell>
        </row>
      </sheetData>
      <sheetData sheetId="1340">
        <row r="52">
          <cell r="B52" t="str">
            <v>Main Panel</v>
          </cell>
        </row>
      </sheetData>
      <sheetData sheetId="1341">
        <row r="52">
          <cell r="B52" t="str">
            <v>Main Panel</v>
          </cell>
        </row>
      </sheetData>
      <sheetData sheetId="1342">
        <row r="52">
          <cell r="B52" t="str">
            <v>Main Panel</v>
          </cell>
        </row>
      </sheetData>
      <sheetData sheetId="1343">
        <row r="52">
          <cell r="B52" t="str">
            <v>Main Panel</v>
          </cell>
        </row>
      </sheetData>
      <sheetData sheetId="1344">
        <row r="52">
          <cell r="B52" t="str">
            <v>Main Panel</v>
          </cell>
        </row>
      </sheetData>
      <sheetData sheetId="1345">
        <row r="52">
          <cell r="B52" t="str">
            <v>Main Panel</v>
          </cell>
        </row>
      </sheetData>
      <sheetData sheetId="1346">
        <row r="52">
          <cell r="B52" t="str">
            <v>Main Panel</v>
          </cell>
        </row>
      </sheetData>
      <sheetData sheetId="1347">
        <row r="52">
          <cell r="B52" t="str">
            <v>Main Panel</v>
          </cell>
        </row>
      </sheetData>
      <sheetData sheetId="1348">
        <row r="52">
          <cell r="B52" t="str">
            <v>Main Panel</v>
          </cell>
        </row>
      </sheetData>
      <sheetData sheetId="1349">
        <row r="52">
          <cell r="B52" t="str">
            <v>Main Panel</v>
          </cell>
        </row>
      </sheetData>
      <sheetData sheetId="1350">
        <row r="52">
          <cell r="B52" t="str">
            <v>Main Panel</v>
          </cell>
        </row>
      </sheetData>
      <sheetData sheetId="1351">
        <row r="52">
          <cell r="B52" t="str">
            <v>Main Panel</v>
          </cell>
        </row>
      </sheetData>
      <sheetData sheetId="1352">
        <row r="52">
          <cell r="B52" t="str">
            <v>Main Panel</v>
          </cell>
        </row>
      </sheetData>
      <sheetData sheetId="1353">
        <row r="52">
          <cell r="B52" t="str">
            <v>Main Panel</v>
          </cell>
        </row>
      </sheetData>
      <sheetData sheetId="1354">
        <row r="52">
          <cell r="B52" t="str">
            <v>Main Panel</v>
          </cell>
        </row>
      </sheetData>
      <sheetData sheetId="1355">
        <row r="52">
          <cell r="B52" t="str">
            <v>Main Panel</v>
          </cell>
        </row>
      </sheetData>
      <sheetData sheetId="1356">
        <row r="52">
          <cell r="B52" t="str">
            <v>Main Panel</v>
          </cell>
        </row>
      </sheetData>
      <sheetData sheetId="1357">
        <row r="52">
          <cell r="B52" t="str">
            <v>Main Panel</v>
          </cell>
        </row>
      </sheetData>
      <sheetData sheetId="1358">
        <row r="52">
          <cell r="B52" t="str">
            <v>Main Panel</v>
          </cell>
        </row>
      </sheetData>
      <sheetData sheetId="1359">
        <row r="52">
          <cell r="B52" t="str">
            <v>Main Panel</v>
          </cell>
        </row>
      </sheetData>
      <sheetData sheetId="1360">
        <row r="52">
          <cell r="B52" t="str">
            <v>Main Panel</v>
          </cell>
        </row>
      </sheetData>
      <sheetData sheetId="1361">
        <row r="52">
          <cell r="B52" t="str">
            <v>Main Panel</v>
          </cell>
        </row>
      </sheetData>
      <sheetData sheetId="1362">
        <row r="52">
          <cell r="B52" t="str">
            <v>Main Panel</v>
          </cell>
        </row>
      </sheetData>
      <sheetData sheetId="1363">
        <row r="52">
          <cell r="B52" t="str">
            <v>Main Panel</v>
          </cell>
        </row>
      </sheetData>
      <sheetData sheetId="1364">
        <row r="52">
          <cell r="B52" t="str">
            <v>Main Panel</v>
          </cell>
        </row>
      </sheetData>
      <sheetData sheetId="1365">
        <row r="52">
          <cell r="B52" t="str">
            <v>Main Panel</v>
          </cell>
        </row>
      </sheetData>
      <sheetData sheetId="1366">
        <row r="52">
          <cell r="B52" t="str">
            <v>Main Panel</v>
          </cell>
        </row>
      </sheetData>
      <sheetData sheetId="1367">
        <row r="52">
          <cell r="B52" t="str">
            <v>Main Panel</v>
          </cell>
        </row>
      </sheetData>
      <sheetData sheetId="1368">
        <row r="52">
          <cell r="B52" t="str">
            <v>Main Panel</v>
          </cell>
        </row>
      </sheetData>
      <sheetData sheetId="1369">
        <row r="52">
          <cell r="B52" t="str">
            <v>Main Panel</v>
          </cell>
        </row>
      </sheetData>
      <sheetData sheetId="1370">
        <row r="52">
          <cell r="B52" t="str">
            <v>Main Panel</v>
          </cell>
        </row>
      </sheetData>
      <sheetData sheetId="1371">
        <row r="52">
          <cell r="B52" t="str">
            <v>Main Panel</v>
          </cell>
        </row>
      </sheetData>
      <sheetData sheetId="1372">
        <row r="52">
          <cell r="B52" t="str">
            <v>Main Panel</v>
          </cell>
        </row>
      </sheetData>
      <sheetData sheetId="1373">
        <row r="52">
          <cell r="B52" t="str">
            <v>Main Panel</v>
          </cell>
        </row>
      </sheetData>
      <sheetData sheetId="1374">
        <row r="52">
          <cell r="B52" t="str">
            <v>Main Panel</v>
          </cell>
        </row>
      </sheetData>
      <sheetData sheetId="1375">
        <row r="52">
          <cell r="B52" t="str">
            <v>Main Panel</v>
          </cell>
        </row>
      </sheetData>
      <sheetData sheetId="1376">
        <row r="52">
          <cell r="B52" t="str">
            <v>Main Panel</v>
          </cell>
        </row>
      </sheetData>
      <sheetData sheetId="1377">
        <row r="52">
          <cell r="B52" t="str">
            <v>Main Panel</v>
          </cell>
        </row>
      </sheetData>
      <sheetData sheetId="1378">
        <row r="52">
          <cell r="B52" t="str">
            <v>Main Panel</v>
          </cell>
        </row>
      </sheetData>
      <sheetData sheetId="1379">
        <row r="52">
          <cell r="B52" t="str">
            <v>Main Panel</v>
          </cell>
        </row>
      </sheetData>
      <sheetData sheetId="1380">
        <row r="52">
          <cell r="B52" t="str">
            <v>Main Panel</v>
          </cell>
        </row>
      </sheetData>
      <sheetData sheetId="1381">
        <row r="52">
          <cell r="B52" t="str">
            <v>Main Panel</v>
          </cell>
        </row>
      </sheetData>
      <sheetData sheetId="1382">
        <row r="52">
          <cell r="B52" t="str">
            <v>Main Panel</v>
          </cell>
        </row>
      </sheetData>
      <sheetData sheetId="1383">
        <row r="52">
          <cell r="B52" t="str">
            <v>Main Panel</v>
          </cell>
        </row>
      </sheetData>
      <sheetData sheetId="1384">
        <row r="52">
          <cell r="B52" t="str">
            <v>Main Panel</v>
          </cell>
        </row>
      </sheetData>
      <sheetData sheetId="1385">
        <row r="52">
          <cell r="B52" t="str">
            <v>Main Panel</v>
          </cell>
        </row>
      </sheetData>
      <sheetData sheetId="1386">
        <row r="52">
          <cell r="B52" t="str">
            <v>Main Panel</v>
          </cell>
        </row>
      </sheetData>
      <sheetData sheetId="1387">
        <row r="52">
          <cell r="B52" t="str">
            <v>Main Panel</v>
          </cell>
        </row>
      </sheetData>
      <sheetData sheetId="1388">
        <row r="52">
          <cell r="B52" t="str">
            <v>Main Panel</v>
          </cell>
        </row>
      </sheetData>
      <sheetData sheetId="1389">
        <row r="52">
          <cell r="B52" t="str">
            <v>Main Panel</v>
          </cell>
        </row>
      </sheetData>
      <sheetData sheetId="1390">
        <row r="52">
          <cell r="B52" t="str">
            <v>Main Panel</v>
          </cell>
        </row>
      </sheetData>
      <sheetData sheetId="1391">
        <row r="52">
          <cell r="B52" t="str">
            <v>Main Panel</v>
          </cell>
        </row>
      </sheetData>
      <sheetData sheetId="1392">
        <row r="52">
          <cell r="B52" t="str">
            <v>Main Panel</v>
          </cell>
        </row>
      </sheetData>
      <sheetData sheetId="1393">
        <row r="52">
          <cell r="B52" t="str">
            <v>Main Panel</v>
          </cell>
        </row>
      </sheetData>
      <sheetData sheetId="1394">
        <row r="52">
          <cell r="B52" t="str">
            <v>Main Panel</v>
          </cell>
        </row>
      </sheetData>
      <sheetData sheetId="1395">
        <row r="52">
          <cell r="B52" t="str">
            <v>Main Panel</v>
          </cell>
        </row>
      </sheetData>
      <sheetData sheetId="1396">
        <row r="52">
          <cell r="B52" t="str">
            <v>Main Panel</v>
          </cell>
        </row>
      </sheetData>
      <sheetData sheetId="1397">
        <row r="52">
          <cell r="B52" t="str">
            <v>Main Panel</v>
          </cell>
        </row>
      </sheetData>
      <sheetData sheetId="1398">
        <row r="52">
          <cell r="B52" t="str">
            <v>Main Panel</v>
          </cell>
        </row>
      </sheetData>
      <sheetData sheetId="1399">
        <row r="52">
          <cell r="B52" t="str">
            <v>Main Panel</v>
          </cell>
        </row>
      </sheetData>
      <sheetData sheetId="1400">
        <row r="52">
          <cell r="B52" t="str">
            <v>Main Panel</v>
          </cell>
        </row>
      </sheetData>
      <sheetData sheetId="1401">
        <row r="52">
          <cell r="B52" t="str">
            <v>Main Panel</v>
          </cell>
        </row>
      </sheetData>
      <sheetData sheetId="1402">
        <row r="52">
          <cell r="B52" t="str">
            <v>Main Panel</v>
          </cell>
        </row>
      </sheetData>
      <sheetData sheetId="1403">
        <row r="52">
          <cell r="B52" t="str">
            <v>Main Panel</v>
          </cell>
        </row>
      </sheetData>
      <sheetData sheetId="1404">
        <row r="52">
          <cell r="B52" t="str">
            <v>Main Panel</v>
          </cell>
        </row>
      </sheetData>
      <sheetData sheetId="1405">
        <row r="52">
          <cell r="B52" t="str">
            <v>Main Panel</v>
          </cell>
        </row>
      </sheetData>
      <sheetData sheetId="1406">
        <row r="52">
          <cell r="B52" t="str">
            <v>Main Panel</v>
          </cell>
        </row>
      </sheetData>
      <sheetData sheetId="1407">
        <row r="52">
          <cell r="B52" t="str">
            <v>Main Panel</v>
          </cell>
        </row>
      </sheetData>
      <sheetData sheetId="1408">
        <row r="52">
          <cell r="B52" t="str">
            <v>Main Panel</v>
          </cell>
        </row>
      </sheetData>
      <sheetData sheetId="1409">
        <row r="52">
          <cell r="B52" t="str">
            <v>Main Panel</v>
          </cell>
        </row>
      </sheetData>
      <sheetData sheetId="1410">
        <row r="52">
          <cell r="B52" t="str">
            <v>Main Panel</v>
          </cell>
        </row>
      </sheetData>
      <sheetData sheetId="1411">
        <row r="52">
          <cell r="B52" t="str">
            <v>Main Panel</v>
          </cell>
        </row>
      </sheetData>
      <sheetData sheetId="1412">
        <row r="52">
          <cell r="B52" t="str">
            <v>Main Panel</v>
          </cell>
        </row>
      </sheetData>
      <sheetData sheetId="1413">
        <row r="52">
          <cell r="B52" t="str">
            <v>Main Panel</v>
          </cell>
        </row>
      </sheetData>
      <sheetData sheetId="1414">
        <row r="52">
          <cell r="B52" t="str">
            <v>Main Panel</v>
          </cell>
        </row>
      </sheetData>
      <sheetData sheetId="1415">
        <row r="52">
          <cell r="B52" t="str">
            <v>Main Panel</v>
          </cell>
        </row>
      </sheetData>
      <sheetData sheetId="1416">
        <row r="52">
          <cell r="B52" t="str">
            <v>Main Panel</v>
          </cell>
        </row>
      </sheetData>
      <sheetData sheetId="1417">
        <row r="52">
          <cell r="B52" t="str">
            <v>Main Panel</v>
          </cell>
        </row>
      </sheetData>
      <sheetData sheetId="1418">
        <row r="52">
          <cell r="B52" t="str">
            <v>Main Panel</v>
          </cell>
        </row>
      </sheetData>
      <sheetData sheetId="1419">
        <row r="52">
          <cell r="B52" t="str">
            <v>Main Panel</v>
          </cell>
        </row>
      </sheetData>
      <sheetData sheetId="1420">
        <row r="52">
          <cell r="B52" t="str">
            <v>Main Panel</v>
          </cell>
        </row>
      </sheetData>
      <sheetData sheetId="1421">
        <row r="52">
          <cell r="B52" t="str">
            <v>Main Panel</v>
          </cell>
        </row>
      </sheetData>
      <sheetData sheetId="1422">
        <row r="52">
          <cell r="B52" t="str">
            <v>Main Panel</v>
          </cell>
        </row>
      </sheetData>
      <sheetData sheetId="1423">
        <row r="52">
          <cell r="B52" t="str">
            <v>Main Panel</v>
          </cell>
        </row>
      </sheetData>
      <sheetData sheetId="1424">
        <row r="52">
          <cell r="B52" t="str">
            <v>Main Panel</v>
          </cell>
        </row>
      </sheetData>
      <sheetData sheetId="1425">
        <row r="52">
          <cell r="B52" t="str">
            <v>Main Panel</v>
          </cell>
        </row>
      </sheetData>
      <sheetData sheetId="1426">
        <row r="52">
          <cell r="B52" t="str">
            <v>Main Panel</v>
          </cell>
        </row>
      </sheetData>
      <sheetData sheetId="1427">
        <row r="52">
          <cell r="B52" t="str">
            <v>Main Panel</v>
          </cell>
        </row>
      </sheetData>
      <sheetData sheetId="1428">
        <row r="52">
          <cell r="B52" t="str">
            <v>Main Panel</v>
          </cell>
        </row>
      </sheetData>
      <sheetData sheetId="1429">
        <row r="52">
          <cell r="B52" t="str">
            <v>Main Panel</v>
          </cell>
        </row>
      </sheetData>
      <sheetData sheetId="1430">
        <row r="52">
          <cell r="B52" t="str">
            <v>Main Panel</v>
          </cell>
        </row>
      </sheetData>
      <sheetData sheetId="1431">
        <row r="52">
          <cell r="B52" t="str">
            <v>Main Panel</v>
          </cell>
        </row>
      </sheetData>
      <sheetData sheetId="1432">
        <row r="52">
          <cell r="B52" t="str">
            <v>Main Panel</v>
          </cell>
        </row>
      </sheetData>
      <sheetData sheetId="1433">
        <row r="52">
          <cell r="B52" t="str">
            <v>Main Panel</v>
          </cell>
        </row>
      </sheetData>
      <sheetData sheetId="1434">
        <row r="52">
          <cell r="B52" t="str">
            <v>Main Panel</v>
          </cell>
        </row>
      </sheetData>
      <sheetData sheetId="1435">
        <row r="52">
          <cell r="B52" t="str">
            <v>Main Panel</v>
          </cell>
        </row>
      </sheetData>
      <sheetData sheetId="1436">
        <row r="52">
          <cell r="B52" t="str">
            <v>Main Panel</v>
          </cell>
        </row>
      </sheetData>
      <sheetData sheetId="1437">
        <row r="52">
          <cell r="B52" t="str">
            <v>Main Panel</v>
          </cell>
        </row>
      </sheetData>
      <sheetData sheetId="1438">
        <row r="52">
          <cell r="B52" t="str">
            <v>Main Panel</v>
          </cell>
        </row>
      </sheetData>
      <sheetData sheetId="1439">
        <row r="52">
          <cell r="B52" t="str">
            <v>Main Panel</v>
          </cell>
        </row>
      </sheetData>
      <sheetData sheetId="1440">
        <row r="52">
          <cell r="B52" t="str">
            <v>Main Panel</v>
          </cell>
        </row>
      </sheetData>
      <sheetData sheetId="1441">
        <row r="52">
          <cell r="B52" t="str">
            <v>Main Panel</v>
          </cell>
        </row>
      </sheetData>
      <sheetData sheetId="1442">
        <row r="52">
          <cell r="B52" t="str">
            <v>Main Panel</v>
          </cell>
        </row>
      </sheetData>
      <sheetData sheetId="1443">
        <row r="52">
          <cell r="B52" t="str">
            <v>Main Panel</v>
          </cell>
        </row>
      </sheetData>
      <sheetData sheetId="1444">
        <row r="52">
          <cell r="B52" t="str">
            <v>Main Panel</v>
          </cell>
        </row>
      </sheetData>
      <sheetData sheetId="1445">
        <row r="52">
          <cell r="B52" t="str">
            <v>Main Panel</v>
          </cell>
        </row>
      </sheetData>
      <sheetData sheetId="1446">
        <row r="52">
          <cell r="B52" t="str">
            <v>Main Panel</v>
          </cell>
        </row>
      </sheetData>
      <sheetData sheetId="1447">
        <row r="52">
          <cell r="B52" t="str">
            <v>Main Panel</v>
          </cell>
        </row>
      </sheetData>
      <sheetData sheetId="1448">
        <row r="52">
          <cell r="B52" t="str">
            <v>Main Panel</v>
          </cell>
        </row>
      </sheetData>
      <sheetData sheetId="1449">
        <row r="52">
          <cell r="B52" t="str">
            <v>Main Panel</v>
          </cell>
        </row>
      </sheetData>
      <sheetData sheetId="1450">
        <row r="52">
          <cell r="B52" t="str">
            <v>Main Panel</v>
          </cell>
        </row>
      </sheetData>
      <sheetData sheetId="1451">
        <row r="52">
          <cell r="B52" t="str">
            <v>Main Panel</v>
          </cell>
        </row>
      </sheetData>
      <sheetData sheetId="1452">
        <row r="52">
          <cell r="B52" t="str">
            <v>Main Panel</v>
          </cell>
        </row>
      </sheetData>
      <sheetData sheetId="1453">
        <row r="52">
          <cell r="B52" t="str">
            <v>Main Panel</v>
          </cell>
        </row>
      </sheetData>
      <sheetData sheetId="1454">
        <row r="52">
          <cell r="B52" t="str">
            <v>Main Panel</v>
          </cell>
        </row>
      </sheetData>
      <sheetData sheetId="1455">
        <row r="52">
          <cell r="B52" t="str">
            <v>Main Panel</v>
          </cell>
        </row>
      </sheetData>
      <sheetData sheetId="1456">
        <row r="52">
          <cell r="B52" t="str">
            <v>Main Panel</v>
          </cell>
        </row>
      </sheetData>
      <sheetData sheetId="1457">
        <row r="52">
          <cell r="B52" t="str">
            <v>Main Panel</v>
          </cell>
        </row>
      </sheetData>
      <sheetData sheetId="1458">
        <row r="52">
          <cell r="B52" t="str">
            <v>Main Panel</v>
          </cell>
        </row>
      </sheetData>
      <sheetData sheetId="1459">
        <row r="52">
          <cell r="B52" t="str">
            <v>Main Panel</v>
          </cell>
        </row>
      </sheetData>
      <sheetData sheetId="1460">
        <row r="52">
          <cell r="B52" t="str">
            <v>Main Panel</v>
          </cell>
        </row>
      </sheetData>
      <sheetData sheetId="1461">
        <row r="52">
          <cell r="B52" t="str">
            <v>Main Panel</v>
          </cell>
        </row>
      </sheetData>
      <sheetData sheetId="1462">
        <row r="52">
          <cell r="B52" t="str">
            <v>Main Panel</v>
          </cell>
        </row>
      </sheetData>
      <sheetData sheetId="1463">
        <row r="52">
          <cell r="B52" t="str">
            <v>Main Panel</v>
          </cell>
        </row>
      </sheetData>
      <sheetData sheetId="1464">
        <row r="52">
          <cell r="B52" t="str">
            <v>Main Panel</v>
          </cell>
        </row>
      </sheetData>
      <sheetData sheetId="1465">
        <row r="52">
          <cell r="B52" t="str">
            <v>Main Panel</v>
          </cell>
        </row>
      </sheetData>
      <sheetData sheetId="1466">
        <row r="52">
          <cell r="B52" t="str">
            <v>Main Panel</v>
          </cell>
        </row>
      </sheetData>
      <sheetData sheetId="1467">
        <row r="52">
          <cell r="B52" t="str">
            <v>Main Panel</v>
          </cell>
        </row>
      </sheetData>
      <sheetData sheetId="1468">
        <row r="52">
          <cell r="B52" t="str">
            <v>Main Panel</v>
          </cell>
        </row>
      </sheetData>
      <sheetData sheetId="1469">
        <row r="52">
          <cell r="B52" t="str">
            <v>Main Panel</v>
          </cell>
        </row>
      </sheetData>
      <sheetData sheetId="1470">
        <row r="52">
          <cell r="B52" t="str">
            <v>Main Panel</v>
          </cell>
        </row>
      </sheetData>
      <sheetData sheetId="1471">
        <row r="52">
          <cell r="B52" t="str">
            <v>Main Panel</v>
          </cell>
        </row>
      </sheetData>
      <sheetData sheetId="1472">
        <row r="52">
          <cell r="B52" t="str">
            <v>Main Panel</v>
          </cell>
        </row>
      </sheetData>
      <sheetData sheetId="1473">
        <row r="52">
          <cell r="B52" t="str">
            <v>Main Panel</v>
          </cell>
        </row>
      </sheetData>
      <sheetData sheetId="1474">
        <row r="52">
          <cell r="B52" t="str">
            <v>Main Panel</v>
          </cell>
        </row>
      </sheetData>
      <sheetData sheetId="1475">
        <row r="52">
          <cell r="B52" t="str">
            <v>Main Panel</v>
          </cell>
        </row>
      </sheetData>
      <sheetData sheetId="1476" refreshError="1"/>
      <sheetData sheetId="1477">
        <row r="52">
          <cell r="B52" t="str">
            <v>Main Panel</v>
          </cell>
        </row>
      </sheetData>
      <sheetData sheetId="1478">
        <row r="52">
          <cell r="B52" t="str">
            <v>Main Panel</v>
          </cell>
        </row>
      </sheetData>
      <sheetData sheetId="1479">
        <row r="52">
          <cell r="B52" t="str">
            <v>Main Panel</v>
          </cell>
        </row>
      </sheetData>
      <sheetData sheetId="1480">
        <row r="52">
          <cell r="B52" t="str">
            <v>Main Panel</v>
          </cell>
        </row>
      </sheetData>
      <sheetData sheetId="1481">
        <row r="52">
          <cell r="B52" t="str">
            <v>Main Panel</v>
          </cell>
        </row>
      </sheetData>
      <sheetData sheetId="1482">
        <row r="52">
          <cell r="B52" t="str">
            <v>Main Panel</v>
          </cell>
        </row>
      </sheetData>
      <sheetData sheetId="1483">
        <row r="52">
          <cell r="B52" t="str">
            <v>Main Panel</v>
          </cell>
        </row>
      </sheetData>
      <sheetData sheetId="1484">
        <row r="52">
          <cell r="B52" t="str">
            <v>Main Panel</v>
          </cell>
        </row>
      </sheetData>
      <sheetData sheetId="1485">
        <row r="52">
          <cell r="B52" t="str">
            <v>Main Panel</v>
          </cell>
        </row>
      </sheetData>
      <sheetData sheetId="1486">
        <row r="52">
          <cell r="B52" t="str">
            <v>Main Panel</v>
          </cell>
        </row>
      </sheetData>
      <sheetData sheetId="1487">
        <row r="52">
          <cell r="B52" t="str">
            <v>Main Panel</v>
          </cell>
        </row>
      </sheetData>
      <sheetData sheetId="1488">
        <row r="52">
          <cell r="B52" t="str">
            <v>Main Panel</v>
          </cell>
        </row>
      </sheetData>
      <sheetData sheetId="1489">
        <row r="52">
          <cell r="B52" t="str">
            <v>Main Panel</v>
          </cell>
        </row>
      </sheetData>
      <sheetData sheetId="1490">
        <row r="52">
          <cell r="B52" t="str">
            <v>Main Panel</v>
          </cell>
        </row>
      </sheetData>
      <sheetData sheetId="1491">
        <row r="52">
          <cell r="B52" t="str">
            <v>Main Panel</v>
          </cell>
        </row>
      </sheetData>
      <sheetData sheetId="1492">
        <row r="52">
          <cell r="B52" t="str">
            <v>Main Panel</v>
          </cell>
        </row>
      </sheetData>
      <sheetData sheetId="1493">
        <row r="52">
          <cell r="B52" t="str">
            <v>Main Panel</v>
          </cell>
        </row>
      </sheetData>
      <sheetData sheetId="1494">
        <row r="52">
          <cell r="B52" t="str">
            <v>Main Panel</v>
          </cell>
        </row>
      </sheetData>
      <sheetData sheetId="1495">
        <row r="52">
          <cell r="B52" t="str">
            <v>Main Panel</v>
          </cell>
        </row>
      </sheetData>
      <sheetData sheetId="1496">
        <row r="52">
          <cell r="B52" t="str">
            <v>Main Panel</v>
          </cell>
        </row>
      </sheetData>
      <sheetData sheetId="1497">
        <row r="52">
          <cell r="B52" t="str">
            <v>Main Panel</v>
          </cell>
        </row>
      </sheetData>
      <sheetData sheetId="1498">
        <row r="52">
          <cell r="B52" t="str">
            <v>Main Panel</v>
          </cell>
        </row>
      </sheetData>
      <sheetData sheetId="1499">
        <row r="52">
          <cell r="B52" t="str">
            <v>Main Panel</v>
          </cell>
        </row>
      </sheetData>
      <sheetData sheetId="1500">
        <row r="52">
          <cell r="B52" t="str">
            <v>Main Panel</v>
          </cell>
        </row>
      </sheetData>
      <sheetData sheetId="1501">
        <row r="52">
          <cell r="B52" t="str">
            <v>Main Panel</v>
          </cell>
        </row>
      </sheetData>
      <sheetData sheetId="1502">
        <row r="52">
          <cell r="B52" t="str">
            <v>Main Panel</v>
          </cell>
        </row>
      </sheetData>
      <sheetData sheetId="1503">
        <row r="52">
          <cell r="B52" t="str">
            <v>Main Panel</v>
          </cell>
        </row>
      </sheetData>
      <sheetData sheetId="1504">
        <row r="52">
          <cell r="B52" t="str">
            <v>Main Panel</v>
          </cell>
        </row>
      </sheetData>
      <sheetData sheetId="1505">
        <row r="52">
          <cell r="B52" t="str">
            <v>Main Panel</v>
          </cell>
        </row>
      </sheetData>
      <sheetData sheetId="1506"/>
      <sheetData sheetId="1507"/>
      <sheetData sheetId="1508"/>
      <sheetData sheetId="1509"/>
      <sheetData sheetId="1510"/>
      <sheetData sheetId="1511"/>
      <sheetData sheetId="1512"/>
      <sheetData sheetId="1513"/>
      <sheetData sheetId="1514"/>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row r="52">
          <cell r="B52" t="str">
            <v>Main Panel</v>
          </cell>
        </row>
      </sheetData>
      <sheetData sheetId="1569">
        <row r="52">
          <cell r="B52" t="str">
            <v>Main Panel</v>
          </cell>
        </row>
      </sheetData>
      <sheetData sheetId="1570">
        <row r="52">
          <cell r="B52" t="str">
            <v>Main Panel</v>
          </cell>
        </row>
      </sheetData>
      <sheetData sheetId="1571">
        <row r="52">
          <cell r="B52" t="str">
            <v>Main Panel</v>
          </cell>
        </row>
      </sheetData>
      <sheetData sheetId="1572">
        <row r="52">
          <cell r="B52" t="str">
            <v>Main Panel</v>
          </cell>
        </row>
      </sheetData>
      <sheetData sheetId="1573">
        <row r="52">
          <cell r="B52" t="str">
            <v>Main Panel</v>
          </cell>
        </row>
      </sheetData>
      <sheetData sheetId="1574">
        <row r="52">
          <cell r="B52" t="str">
            <v>Main Panel</v>
          </cell>
        </row>
      </sheetData>
      <sheetData sheetId="1575">
        <row r="52">
          <cell r="B52" t="str">
            <v>Main Panel</v>
          </cell>
        </row>
      </sheetData>
      <sheetData sheetId="1576">
        <row r="52">
          <cell r="B52" t="str">
            <v>Main Panel</v>
          </cell>
        </row>
      </sheetData>
      <sheetData sheetId="1577">
        <row r="52">
          <cell r="B52" t="str">
            <v>Main Panel</v>
          </cell>
        </row>
      </sheetData>
      <sheetData sheetId="1578">
        <row r="52">
          <cell r="B52" t="str">
            <v>Main Panel</v>
          </cell>
        </row>
      </sheetData>
      <sheetData sheetId="1579">
        <row r="52">
          <cell r="B52" t="str">
            <v>Main Panel</v>
          </cell>
        </row>
      </sheetData>
      <sheetData sheetId="1580">
        <row r="52">
          <cell r="B52" t="str">
            <v>Main Panel</v>
          </cell>
        </row>
      </sheetData>
      <sheetData sheetId="1581"/>
      <sheetData sheetId="1582"/>
      <sheetData sheetId="1583"/>
      <sheetData sheetId="1584"/>
      <sheetData sheetId="1585"/>
      <sheetData sheetId="1586"/>
      <sheetData sheetId="1587"/>
      <sheetData sheetId="1588"/>
      <sheetData sheetId="1589"/>
      <sheetData sheetId="1590"/>
      <sheetData sheetId="1591">
        <row r="52">
          <cell r="B52" t="str">
            <v>Main Panel</v>
          </cell>
        </row>
      </sheetData>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ow r="52">
          <cell r="B52" t="str">
            <v>Main Panel</v>
          </cell>
        </row>
      </sheetData>
      <sheetData sheetId="1631">
        <row r="52">
          <cell r="B52" t="str">
            <v>Main Panel</v>
          </cell>
        </row>
      </sheetData>
      <sheetData sheetId="1632">
        <row r="52">
          <cell r="B52" t="str">
            <v>Main Panel</v>
          </cell>
        </row>
      </sheetData>
      <sheetData sheetId="1633">
        <row r="52">
          <cell r="B52" t="str">
            <v>Main Panel</v>
          </cell>
        </row>
      </sheetData>
      <sheetData sheetId="1634">
        <row r="52">
          <cell r="B52" t="str">
            <v>Main Panel</v>
          </cell>
        </row>
      </sheetData>
      <sheetData sheetId="1635">
        <row r="52">
          <cell r="B52" t="str">
            <v>Main Panel</v>
          </cell>
        </row>
      </sheetData>
      <sheetData sheetId="1636">
        <row r="52">
          <cell r="B52" t="str">
            <v>Main Panel</v>
          </cell>
        </row>
      </sheetData>
      <sheetData sheetId="1637">
        <row r="52">
          <cell r="B52" t="str">
            <v>Main Panel</v>
          </cell>
        </row>
      </sheetData>
      <sheetData sheetId="1638">
        <row r="52">
          <cell r="B52" t="str">
            <v>Main Panel</v>
          </cell>
        </row>
      </sheetData>
      <sheetData sheetId="1639">
        <row r="52">
          <cell r="B52" t="str">
            <v>Main Panel</v>
          </cell>
        </row>
      </sheetData>
      <sheetData sheetId="1640">
        <row r="52">
          <cell r="B52" t="str">
            <v>Main Panel</v>
          </cell>
        </row>
      </sheetData>
      <sheetData sheetId="1641">
        <row r="52">
          <cell r="B52" t="str">
            <v>Main Panel</v>
          </cell>
        </row>
      </sheetData>
      <sheetData sheetId="1642">
        <row r="52">
          <cell r="B52" t="str">
            <v>Main Panel</v>
          </cell>
        </row>
      </sheetData>
      <sheetData sheetId="1643">
        <row r="52">
          <cell r="B52" t="str">
            <v>Main Panel</v>
          </cell>
        </row>
      </sheetData>
      <sheetData sheetId="1644">
        <row r="52">
          <cell r="B52" t="str">
            <v>Main Panel</v>
          </cell>
        </row>
      </sheetData>
      <sheetData sheetId="1645">
        <row r="52">
          <cell r="B52" t="str">
            <v>Main Panel</v>
          </cell>
        </row>
      </sheetData>
      <sheetData sheetId="1646">
        <row r="52">
          <cell r="B52" t="str">
            <v>Main Panel</v>
          </cell>
        </row>
      </sheetData>
      <sheetData sheetId="1647">
        <row r="52">
          <cell r="B52" t="str">
            <v>Main Panel</v>
          </cell>
        </row>
      </sheetData>
      <sheetData sheetId="1648">
        <row r="52">
          <cell r="B52" t="str">
            <v>Main Panel</v>
          </cell>
        </row>
      </sheetData>
      <sheetData sheetId="1649">
        <row r="52">
          <cell r="B52" t="str">
            <v>Main Panel</v>
          </cell>
        </row>
      </sheetData>
      <sheetData sheetId="1650">
        <row r="52">
          <cell r="B52" t="str">
            <v>Main Panel</v>
          </cell>
        </row>
      </sheetData>
      <sheetData sheetId="1651">
        <row r="52">
          <cell r="B52" t="str">
            <v>Main Panel</v>
          </cell>
        </row>
      </sheetData>
      <sheetData sheetId="1652">
        <row r="52">
          <cell r="B52" t="str">
            <v>Main Panel</v>
          </cell>
        </row>
      </sheetData>
      <sheetData sheetId="1653">
        <row r="52">
          <cell r="B52" t="str">
            <v>Main Panel</v>
          </cell>
        </row>
      </sheetData>
      <sheetData sheetId="1654">
        <row r="52">
          <cell r="B52" t="str">
            <v>Main Panel</v>
          </cell>
        </row>
      </sheetData>
      <sheetData sheetId="1655">
        <row r="52">
          <cell r="B52" t="str">
            <v>Main Panel</v>
          </cell>
        </row>
      </sheetData>
      <sheetData sheetId="1656">
        <row r="52">
          <cell r="B52" t="str">
            <v>Main Panel</v>
          </cell>
        </row>
      </sheetData>
      <sheetData sheetId="1657">
        <row r="52">
          <cell r="B52" t="str">
            <v>Main Panel</v>
          </cell>
        </row>
      </sheetData>
      <sheetData sheetId="1658"/>
      <sheetData sheetId="1659">
        <row r="52">
          <cell r="B52" t="str">
            <v>Main Panel</v>
          </cell>
        </row>
      </sheetData>
      <sheetData sheetId="1660">
        <row r="52">
          <cell r="B52" t="str">
            <v>Main Panel</v>
          </cell>
        </row>
      </sheetData>
      <sheetData sheetId="1661">
        <row r="52">
          <cell r="B52" t="str">
            <v>Main Panel</v>
          </cell>
        </row>
      </sheetData>
      <sheetData sheetId="1662"/>
      <sheetData sheetId="1663"/>
      <sheetData sheetId="1664"/>
      <sheetData sheetId="1665"/>
      <sheetData sheetId="1666"/>
      <sheetData sheetId="1667"/>
      <sheetData sheetId="1668"/>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sheetData sheetId="1709"/>
      <sheetData sheetId="1710"/>
      <sheetData sheetId="1711"/>
      <sheetData sheetId="1712"/>
      <sheetData sheetId="1713"/>
      <sheetData sheetId="1714">
        <row r="52">
          <cell r="B52" t="str">
            <v>Main Panel</v>
          </cell>
        </row>
      </sheetData>
      <sheetData sheetId="1715">
        <row r="52">
          <cell r="B52" t="str">
            <v>Main Panel</v>
          </cell>
        </row>
      </sheetData>
      <sheetData sheetId="1716">
        <row r="52">
          <cell r="B52" t="str">
            <v>Main Panel</v>
          </cell>
        </row>
      </sheetData>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row r="52">
          <cell r="B52" t="str">
            <v>Main Panel</v>
          </cell>
        </row>
      </sheetData>
      <sheetData sheetId="1733">
        <row r="52">
          <cell r="B52" t="str">
            <v>Main Panel</v>
          </cell>
        </row>
      </sheetData>
      <sheetData sheetId="1734">
        <row r="52">
          <cell r="B52" t="str">
            <v>Main Panel</v>
          </cell>
        </row>
      </sheetData>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row r="52">
          <cell r="B52" t="str">
            <v>Main Panel</v>
          </cell>
        </row>
      </sheetData>
      <sheetData sheetId="1888">
        <row r="52">
          <cell r="B52" t="str">
            <v>Main Panel</v>
          </cell>
        </row>
      </sheetData>
      <sheetData sheetId="1889">
        <row r="52">
          <cell r="B52" t="str">
            <v>Main Panel</v>
          </cell>
        </row>
      </sheetData>
      <sheetData sheetId="1890">
        <row r="52">
          <cell r="B52" t="str">
            <v>Main Panel</v>
          </cell>
        </row>
      </sheetData>
      <sheetData sheetId="1891">
        <row r="52">
          <cell r="B52" t="str">
            <v>Main Panel</v>
          </cell>
        </row>
      </sheetData>
      <sheetData sheetId="1892">
        <row r="52">
          <cell r="B52" t="str">
            <v>Main Panel</v>
          </cell>
        </row>
      </sheetData>
      <sheetData sheetId="1893">
        <row r="52">
          <cell r="B52" t="str">
            <v>Main Panel</v>
          </cell>
        </row>
      </sheetData>
      <sheetData sheetId="1894">
        <row r="52">
          <cell r="B52" t="str">
            <v>Main Panel</v>
          </cell>
        </row>
      </sheetData>
      <sheetData sheetId="1895">
        <row r="52">
          <cell r="B52" t="str">
            <v>Main Panel</v>
          </cell>
        </row>
      </sheetData>
      <sheetData sheetId="1896">
        <row r="52">
          <cell r="B52" t="str">
            <v>Main Panel</v>
          </cell>
        </row>
      </sheetData>
      <sheetData sheetId="1897">
        <row r="52">
          <cell r="B52" t="str">
            <v>Main Panel</v>
          </cell>
        </row>
      </sheetData>
      <sheetData sheetId="1898">
        <row r="52">
          <cell r="B52" t="str">
            <v>Main Panel</v>
          </cell>
        </row>
      </sheetData>
      <sheetData sheetId="1899">
        <row r="52">
          <cell r="B52" t="str">
            <v>Main Panel</v>
          </cell>
        </row>
      </sheetData>
      <sheetData sheetId="1900">
        <row r="52">
          <cell r="B52" t="str">
            <v>Main Panel</v>
          </cell>
        </row>
      </sheetData>
      <sheetData sheetId="1901">
        <row r="52">
          <cell r="B52" t="str">
            <v>Main Panel</v>
          </cell>
        </row>
      </sheetData>
      <sheetData sheetId="1902">
        <row r="52">
          <cell r="B52" t="str">
            <v>Main Panel</v>
          </cell>
        </row>
      </sheetData>
      <sheetData sheetId="1903">
        <row r="52">
          <cell r="B52" t="str">
            <v>Main Panel</v>
          </cell>
        </row>
      </sheetData>
      <sheetData sheetId="1904">
        <row r="52">
          <cell r="B52" t="str">
            <v>Main Panel</v>
          </cell>
        </row>
      </sheetData>
      <sheetData sheetId="1905">
        <row r="52">
          <cell r="B52" t="str">
            <v>Main Panel</v>
          </cell>
        </row>
      </sheetData>
      <sheetData sheetId="1906">
        <row r="52">
          <cell r="B52" t="str">
            <v>Main Panel</v>
          </cell>
        </row>
      </sheetData>
      <sheetData sheetId="1907">
        <row r="52">
          <cell r="B52" t="str">
            <v>Main Panel</v>
          </cell>
        </row>
      </sheetData>
      <sheetData sheetId="1908">
        <row r="52">
          <cell r="B52" t="str">
            <v>Main Panel</v>
          </cell>
        </row>
      </sheetData>
      <sheetData sheetId="1909">
        <row r="52">
          <cell r="B52" t="str">
            <v>Main Panel</v>
          </cell>
        </row>
      </sheetData>
      <sheetData sheetId="1910">
        <row r="52">
          <cell r="B52" t="str">
            <v>Main Panel</v>
          </cell>
        </row>
      </sheetData>
      <sheetData sheetId="1911">
        <row r="52">
          <cell r="B52" t="str">
            <v>Main Panel</v>
          </cell>
        </row>
      </sheetData>
      <sheetData sheetId="1912">
        <row r="52">
          <cell r="B52" t="str">
            <v>Main Panel</v>
          </cell>
        </row>
      </sheetData>
      <sheetData sheetId="1913">
        <row r="52">
          <cell r="B52" t="str">
            <v>Main Panel</v>
          </cell>
        </row>
      </sheetData>
      <sheetData sheetId="1914">
        <row r="52">
          <cell r="B52" t="str">
            <v>Main Panel</v>
          </cell>
        </row>
      </sheetData>
      <sheetData sheetId="1915">
        <row r="52">
          <cell r="B52" t="str">
            <v>Main Panel</v>
          </cell>
        </row>
      </sheetData>
      <sheetData sheetId="1916">
        <row r="52">
          <cell r="B52" t="str">
            <v>Main Panel</v>
          </cell>
        </row>
      </sheetData>
      <sheetData sheetId="1917">
        <row r="52">
          <cell r="B52" t="str">
            <v>Main Panel</v>
          </cell>
        </row>
      </sheetData>
      <sheetData sheetId="1918">
        <row r="52">
          <cell r="B52" t="str">
            <v>Main Panel</v>
          </cell>
        </row>
      </sheetData>
      <sheetData sheetId="1919">
        <row r="52">
          <cell r="B52" t="str">
            <v>Main Panel</v>
          </cell>
        </row>
      </sheetData>
      <sheetData sheetId="1920">
        <row r="52">
          <cell r="B52" t="str">
            <v>Main Panel</v>
          </cell>
        </row>
      </sheetData>
      <sheetData sheetId="1921">
        <row r="52">
          <cell r="B52" t="str">
            <v>Main Panel</v>
          </cell>
        </row>
      </sheetData>
      <sheetData sheetId="1922">
        <row r="52">
          <cell r="B52" t="str">
            <v>Main Panel</v>
          </cell>
        </row>
      </sheetData>
      <sheetData sheetId="1923">
        <row r="52">
          <cell r="B52" t="str">
            <v>Main Panel</v>
          </cell>
        </row>
      </sheetData>
      <sheetData sheetId="1924">
        <row r="52">
          <cell r="B52" t="str">
            <v>Main Panel</v>
          </cell>
        </row>
      </sheetData>
      <sheetData sheetId="1925">
        <row r="52">
          <cell r="B52" t="str">
            <v>Main Panel</v>
          </cell>
        </row>
      </sheetData>
      <sheetData sheetId="1926">
        <row r="52">
          <cell r="B52" t="str">
            <v>Main Panel</v>
          </cell>
        </row>
      </sheetData>
      <sheetData sheetId="1927">
        <row r="52">
          <cell r="B52" t="str">
            <v>Main Panel</v>
          </cell>
        </row>
      </sheetData>
      <sheetData sheetId="1928">
        <row r="52">
          <cell r="B52" t="str">
            <v>Main Panel</v>
          </cell>
        </row>
      </sheetData>
      <sheetData sheetId="1929">
        <row r="52">
          <cell r="B52" t="str">
            <v>Main Panel</v>
          </cell>
        </row>
      </sheetData>
      <sheetData sheetId="1930">
        <row r="52">
          <cell r="B52" t="str">
            <v>Main Panel</v>
          </cell>
        </row>
      </sheetData>
      <sheetData sheetId="1931">
        <row r="52">
          <cell r="B52" t="str">
            <v>Main Panel</v>
          </cell>
        </row>
      </sheetData>
      <sheetData sheetId="1932">
        <row r="52">
          <cell r="B52" t="str">
            <v>Main Panel</v>
          </cell>
        </row>
      </sheetData>
      <sheetData sheetId="1933">
        <row r="52">
          <cell r="B52" t="str">
            <v>Main Panel</v>
          </cell>
        </row>
      </sheetData>
      <sheetData sheetId="1934">
        <row r="52">
          <cell r="B52" t="str">
            <v>Main Panel</v>
          </cell>
        </row>
      </sheetData>
      <sheetData sheetId="1935">
        <row r="52">
          <cell r="B52" t="str">
            <v>Main Panel</v>
          </cell>
        </row>
      </sheetData>
      <sheetData sheetId="1936">
        <row r="52">
          <cell r="B52" t="str">
            <v>Main Panel</v>
          </cell>
        </row>
      </sheetData>
      <sheetData sheetId="1937">
        <row r="52">
          <cell r="B52" t="str">
            <v>Main Panel</v>
          </cell>
        </row>
      </sheetData>
      <sheetData sheetId="1938">
        <row r="52">
          <cell r="B52" t="str">
            <v>Main Panel</v>
          </cell>
        </row>
      </sheetData>
      <sheetData sheetId="1939">
        <row r="52">
          <cell r="B52" t="str">
            <v>Main Panel</v>
          </cell>
        </row>
      </sheetData>
      <sheetData sheetId="1940">
        <row r="52">
          <cell r="B52" t="str">
            <v>Main Panel</v>
          </cell>
        </row>
      </sheetData>
      <sheetData sheetId="1941">
        <row r="52">
          <cell r="B52" t="str">
            <v>Main Panel</v>
          </cell>
        </row>
      </sheetData>
      <sheetData sheetId="1942">
        <row r="52">
          <cell r="B52" t="str">
            <v>Main Panel</v>
          </cell>
        </row>
      </sheetData>
      <sheetData sheetId="1943">
        <row r="52">
          <cell r="B52" t="str">
            <v>Main Panel</v>
          </cell>
        </row>
      </sheetData>
      <sheetData sheetId="1944">
        <row r="52">
          <cell r="B52" t="str">
            <v>Main Panel</v>
          </cell>
        </row>
      </sheetData>
      <sheetData sheetId="1945">
        <row r="52">
          <cell r="B52" t="str">
            <v>Main Panel</v>
          </cell>
        </row>
      </sheetData>
      <sheetData sheetId="1946">
        <row r="52">
          <cell r="B52" t="str">
            <v>Main Panel</v>
          </cell>
        </row>
      </sheetData>
      <sheetData sheetId="1947">
        <row r="52">
          <cell r="B52" t="str">
            <v>Main Panel</v>
          </cell>
        </row>
      </sheetData>
      <sheetData sheetId="1948">
        <row r="52">
          <cell r="B52" t="str">
            <v>Main Panel</v>
          </cell>
        </row>
      </sheetData>
      <sheetData sheetId="1949">
        <row r="52">
          <cell r="B52" t="str">
            <v>Main Panel</v>
          </cell>
        </row>
      </sheetData>
      <sheetData sheetId="1950">
        <row r="52">
          <cell r="B52" t="str">
            <v>Main Panel</v>
          </cell>
        </row>
      </sheetData>
      <sheetData sheetId="1951">
        <row r="52">
          <cell r="B52" t="str">
            <v>Main Panel</v>
          </cell>
        </row>
      </sheetData>
      <sheetData sheetId="1952">
        <row r="52">
          <cell r="B52" t="str">
            <v>Main Panel</v>
          </cell>
        </row>
      </sheetData>
      <sheetData sheetId="1953">
        <row r="52">
          <cell r="B52" t="str">
            <v>Main Panel</v>
          </cell>
        </row>
      </sheetData>
      <sheetData sheetId="1954">
        <row r="52">
          <cell r="B52" t="str">
            <v>Main Panel</v>
          </cell>
        </row>
      </sheetData>
      <sheetData sheetId="1955">
        <row r="52">
          <cell r="B52" t="str">
            <v>Main Panel</v>
          </cell>
        </row>
      </sheetData>
      <sheetData sheetId="1956">
        <row r="52">
          <cell r="B52" t="str">
            <v>Main Panel</v>
          </cell>
        </row>
      </sheetData>
      <sheetData sheetId="1957">
        <row r="52">
          <cell r="B52" t="str">
            <v>Main Panel</v>
          </cell>
        </row>
      </sheetData>
      <sheetData sheetId="1958">
        <row r="52">
          <cell r="B52" t="str">
            <v>Main Panel</v>
          </cell>
        </row>
      </sheetData>
      <sheetData sheetId="1959">
        <row r="52">
          <cell r="B52" t="str">
            <v>Main Panel</v>
          </cell>
        </row>
      </sheetData>
      <sheetData sheetId="1960">
        <row r="52">
          <cell r="B52" t="str">
            <v>Main Panel</v>
          </cell>
        </row>
      </sheetData>
      <sheetData sheetId="1961">
        <row r="52">
          <cell r="B52" t="str">
            <v>Main Panel</v>
          </cell>
        </row>
      </sheetData>
      <sheetData sheetId="1962">
        <row r="52">
          <cell r="B52" t="str">
            <v>Main Panel</v>
          </cell>
        </row>
      </sheetData>
      <sheetData sheetId="1963">
        <row r="52">
          <cell r="B52" t="str">
            <v>Main Panel</v>
          </cell>
        </row>
      </sheetData>
      <sheetData sheetId="1964">
        <row r="52">
          <cell r="B52" t="str">
            <v>Main Panel</v>
          </cell>
        </row>
      </sheetData>
      <sheetData sheetId="1965">
        <row r="52">
          <cell r="B52" t="str">
            <v>Main Panel</v>
          </cell>
        </row>
      </sheetData>
      <sheetData sheetId="1966">
        <row r="52">
          <cell r="B52" t="str">
            <v>Main Panel</v>
          </cell>
        </row>
      </sheetData>
      <sheetData sheetId="1967">
        <row r="52">
          <cell r="B52" t="str">
            <v>Main Panel</v>
          </cell>
        </row>
      </sheetData>
      <sheetData sheetId="1968">
        <row r="52">
          <cell r="B52" t="str">
            <v>Main Panel</v>
          </cell>
        </row>
      </sheetData>
      <sheetData sheetId="1969">
        <row r="52">
          <cell r="B52" t="str">
            <v>Main Panel</v>
          </cell>
        </row>
      </sheetData>
      <sheetData sheetId="1970">
        <row r="52">
          <cell r="B52" t="str">
            <v>Main Panel</v>
          </cell>
        </row>
      </sheetData>
      <sheetData sheetId="1971">
        <row r="52">
          <cell r="B52" t="str">
            <v>Main Panel</v>
          </cell>
        </row>
      </sheetData>
      <sheetData sheetId="1972">
        <row r="52">
          <cell r="B52" t="str">
            <v>Main Panel</v>
          </cell>
        </row>
      </sheetData>
      <sheetData sheetId="1973">
        <row r="52">
          <cell r="B52" t="str">
            <v>Main Panel</v>
          </cell>
        </row>
      </sheetData>
      <sheetData sheetId="1974">
        <row r="52">
          <cell r="B52" t="str">
            <v>Main Panel</v>
          </cell>
        </row>
      </sheetData>
      <sheetData sheetId="1975">
        <row r="52">
          <cell r="B52" t="str">
            <v>Main Panel</v>
          </cell>
        </row>
      </sheetData>
      <sheetData sheetId="1976">
        <row r="52">
          <cell r="B52" t="str">
            <v>Main Panel</v>
          </cell>
        </row>
      </sheetData>
      <sheetData sheetId="1977">
        <row r="52">
          <cell r="B52" t="str">
            <v>Main Panel</v>
          </cell>
        </row>
      </sheetData>
      <sheetData sheetId="1978">
        <row r="52">
          <cell r="B52" t="str">
            <v>Main Panel</v>
          </cell>
        </row>
      </sheetData>
      <sheetData sheetId="1979">
        <row r="52">
          <cell r="B52" t="str">
            <v>Main Panel</v>
          </cell>
        </row>
      </sheetData>
      <sheetData sheetId="1980">
        <row r="52">
          <cell r="B52" t="str">
            <v>Main Panel</v>
          </cell>
        </row>
      </sheetData>
      <sheetData sheetId="1981">
        <row r="52">
          <cell r="B52" t="str">
            <v>Main Panel</v>
          </cell>
        </row>
      </sheetData>
      <sheetData sheetId="1982">
        <row r="52">
          <cell r="B52" t="str">
            <v>Main Panel</v>
          </cell>
        </row>
      </sheetData>
      <sheetData sheetId="1983">
        <row r="52">
          <cell r="B52" t="str">
            <v>Main Panel</v>
          </cell>
        </row>
      </sheetData>
      <sheetData sheetId="1984">
        <row r="52">
          <cell r="B52" t="str">
            <v>Main Panel</v>
          </cell>
        </row>
      </sheetData>
      <sheetData sheetId="1985">
        <row r="52">
          <cell r="B52" t="str">
            <v>Main Panel</v>
          </cell>
        </row>
      </sheetData>
      <sheetData sheetId="1986">
        <row r="52">
          <cell r="B52" t="str">
            <v>Main Panel</v>
          </cell>
        </row>
      </sheetData>
      <sheetData sheetId="1987">
        <row r="52">
          <cell r="B52" t="str">
            <v>Main Panel</v>
          </cell>
        </row>
      </sheetData>
      <sheetData sheetId="1988">
        <row r="52">
          <cell r="B52" t="str">
            <v>Main Panel</v>
          </cell>
        </row>
      </sheetData>
      <sheetData sheetId="1989">
        <row r="52">
          <cell r="B52" t="str">
            <v>Main Panel</v>
          </cell>
        </row>
      </sheetData>
      <sheetData sheetId="1990">
        <row r="52">
          <cell r="B52" t="str">
            <v>Main Panel</v>
          </cell>
        </row>
      </sheetData>
      <sheetData sheetId="1991">
        <row r="52">
          <cell r="B52" t="str">
            <v>Main Panel</v>
          </cell>
        </row>
      </sheetData>
      <sheetData sheetId="1992">
        <row r="52">
          <cell r="B52" t="str">
            <v>Main Panel</v>
          </cell>
        </row>
      </sheetData>
      <sheetData sheetId="1993">
        <row r="52">
          <cell r="B52" t="str">
            <v>Main Panel</v>
          </cell>
        </row>
      </sheetData>
      <sheetData sheetId="1994">
        <row r="52">
          <cell r="B52" t="str">
            <v>Main Panel</v>
          </cell>
        </row>
      </sheetData>
      <sheetData sheetId="1995">
        <row r="52">
          <cell r="B52" t="str">
            <v>Main Panel</v>
          </cell>
        </row>
      </sheetData>
      <sheetData sheetId="1996">
        <row r="52">
          <cell r="B52" t="str">
            <v>Main Panel</v>
          </cell>
        </row>
      </sheetData>
      <sheetData sheetId="1997">
        <row r="52">
          <cell r="B52" t="str">
            <v>Main Panel</v>
          </cell>
        </row>
      </sheetData>
      <sheetData sheetId="1998">
        <row r="52">
          <cell r="B52" t="str">
            <v>Main Panel</v>
          </cell>
        </row>
      </sheetData>
      <sheetData sheetId="1999">
        <row r="52">
          <cell r="B52" t="str">
            <v>Main Panel</v>
          </cell>
        </row>
      </sheetData>
      <sheetData sheetId="2000">
        <row r="52">
          <cell r="B52" t="str">
            <v>Main Panel</v>
          </cell>
        </row>
      </sheetData>
      <sheetData sheetId="2001">
        <row r="52">
          <cell r="B52" t="str">
            <v>Main Panel</v>
          </cell>
        </row>
      </sheetData>
      <sheetData sheetId="2002">
        <row r="52">
          <cell r="B52" t="str">
            <v>Main Panel</v>
          </cell>
        </row>
      </sheetData>
      <sheetData sheetId="2003">
        <row r="52">
          <cell r="B52" t="str">
            <v>Main Panel</v>
          </cell>
        </row>
      </sheetData>
      <sheetData sheetId="2004">
        <row r="52">
          <cell r="B52" t="str">
            <v>Main Panel</v>
          </cell>
        </row>
      </sheetData>
      <sheetData sheetId="2005">
        <row r="52">
          <cell r="B52" t="str">
            <v>Main Panel</v>
          </cell>
        </row>
      </sheetData>
      <sheetData sheetId="2006">
        <row r="52">
          <cell r="B52" t="str">
            <v>Main Panel</v>
          </cell>
        </row>
      </sheetData>
      <sheetData sheetId="2007">
        <row r="52">
          <cell r="B52" t="str">
            <v>Main Panel</v>
          </cell>
        </row>
      </sheetData>
      <sheetData sheetId="2008">
        <row r="52">
          <cell r="B52" t="str">
            <v>Main Panel</v>
          </cell>
        </row>
      </sheetData>
      <sheetData sheetId="2009">
        <row r="52">
          <cell r="B52" t="str">
            <v>Main Panel</v>
          </cell>
        </row>
      </sheetData>
      <sheetData sheetId="2010">
        <row r="52">
          <cell r="B52" t="str">
            <v>Main Panel</v>
          </cell>
        </row>
      </sheetData>
      <sheetData sheetId="2011">
        <row r="52">
          <cell r="B52" t="str">
            <v>Main Panel</v>
          </cell>
        </row>
      </sheetData>
      <sheetData sheetId="2012">
        <row r="52">
          <cell r="B52" t="str">
            <v>Main Panel</v>
          </cell>
        </row>
      </sheetData>
      <sheetData sheetId="2013">
        <row r="52">
          <cell r="B52" t="str">
            <v>Main Panel</v>
          </cell>
        </row>
      </sheetData>
      <sheetData sheetId="2014">
        <row r="52">
          <cell r="B52" t="str">
            <v>Main Panel</v>
          </cell>
        </row>
      </sheetData>
      <sheetData sheetId="2015">
        <row r="52">
          <cell r="B52" t="str">
            <v>Main Panel</v>
          </cell>
        </row>
      </sheetData>
      <sheetData sheetId="2016">
        <row r="52">
          <cell r="B52" t="str">
            <v>Main Panel</v>
          </cell>
        </row>
      </sheetData>
      <sheetData sheetId="2017">
        <row r="52">
          <cell r="B52" t="str">
            <v>Main Panel</v>
          </cell>
        </row>
      </sheetData>
      <sheetData sheetId="2018">
        <row r="52">
          <cell r="B52" t="str">
            <v>Main Panel</v>
          </cell>
        </row>
      </sheetData>
      <sheetData sheetId="2019">
        <row r="52">
          <cell r="B52" t="str">
            <v>Main Panel</v>
          </cell>
        </row>
      </sheetData>
      <sheetData sheetId="2020">
        <row r="52">
          <cell r="B52" t="str">
            <v>Main Panel</v>
          </cell>
        </row>
      </sheetData>
      <sheetData sheetId="2021">
        <row r="52">
          <cell r="B52" t="str">
            <v>Main Panel</v>
          </cell>
        </row>
      </sheetData>
      <sheetData sheetId="2022">
        <row r="52">
          <cell r="B52" t="str">
            <v>Main Panel</v>
          </cell>
        </row>
      </sheetData>
      <sheetData sheetId="2023">
        <row r="52">
          <cell r="B52" t="str">
            <v>Main Panel</v>
          </cell>
        </row>
      </sheetData>
      <sheetData sheetId="2024">
        <row r="52">
          <cell r="B52" t="str">
            <v>Main Panel</v>
          </cell>
        </row>
      </sheetData>
      <sheetData sheetId="2025">
        <row r="52">
          <cell r="B52" t="str">
            <v>Main Panel</v>
          </cell>
        </row>
      </sheetData>
      <sheetData sheetId="2026">
        <row r="52">
          <cell r="B52" t="str">
            <v>Main Panel</v>
          </cell>
        </row>
      </sheetData>
      <sheetData sheetId="2027">
        <row r="52">
          <cell r="B52" t="str">
            <v>Main Panel</v>
          </cell>
        </row>
      </sheetData>
      <sheetData sheetId="2028">
        <row r="52">
          <cell r="B52" t="str">
            <v>Main Panel</v>
          </cell>
        </row>
      </sheetData>
      <sheetData sheetId="2029">
        <row r="52">
          <cell r="B52" t="str">
            <v>Main Panel</v>
          </cell>
        </row>
      </sheetData>
      <sheetData sheetId="2030">
        <row r="52">
          <cell r="B52" t="str">
            <v>Main Panel</v>
          </cell>
        </row>
      </sheetData>
      <sheetData sheetId="2031">
        <row r="52">
          <cell r="B52" t="str">
            <v>Main Panel</v>
          </cell>
        </row>
      </sheetData>
      <sheetData sheetId="2032">
        <row r="52">
          <cell r="B52" t="str">
            <v>Main Panel</v>
          </cell>
        </row>
      </sheetData>
      <sheetData sheetId="2033">
        <row r="52">
          <cell r="B52" t="str">
            <v>Main Panel</v>
          </cell>
        </row>
      </sheetData>
      <sheetData sheetId="2034">
        <row r="52">
          <cell r="B52" t="str">
            <v>Main Panel</v>
          </cell>
        </row>
      </sheetData>
      <sheetData sheetId="2035">
        <row r="52">
          <cell r="B52" t="str">
            <v>Main Panel</v>
          </cell>
        </row>
      </sheetData>
      <sheetData sheetId="2036">
        <row r="52">
          <cell r="B52" t="str">
            <v>Main Panel</v>
          </cell>
        </row>
      </sheetData>
      <sheetData sheetId="2037">
        <row r="52">
          <cell r="B52" t="str">
            <v>Main Panel</v>
          </cell>
        </row>
      </sheetData>
      <sheetData sheetId="2038">
        <row r="52">
          <cell r="B52" t="str">
            <v>Main Panel</v>
          </cell>
        </row>
      </sheetData>
      <sheetData sheetId="2039">
        <row r="52">
          <cell r="B52" t="str">
            <v>Main Panel</v>
          </cell>
        </row>
      </sheetData>
      <sheetData sheetId="2040">
        <row r="52">
          <cell r="B52" t="str">
            <v>Main Panel</v>
          </cell>
        </row>
      </sheetData>
      <sheetData sheetId="2041">
        <row r="52">
          <cell r="B52" t="str">
            <v>Main Panel</v>
          </cell>
        </row>
      </sheetData>
      <sheetData sheetId="2042">
        <row r="52">
          <cell r="B52" t="str">
            <v>Main Panel</v>
          </cell>
        </row>
      </sheetData>
      <sheetData sheetId="2043">
        <row r="52">
          <cell r="B52" t="str">
            <v>Main Panel</v>
          </cell>
        </row>
      </sheetData>
      <sheetData sheetId="2044">
        <row r="52">
          <cell r="B52" t="str">
            <v>Main Panel</v>
          </cell>
        </row>
      </sheetData>
      <sheetData sheetId="2045">
        <row r="52">
          <cell r="B52" t="str">
            <v>Main Panel</v>
          </cell>
        </row>
      </sheetData>
      <sheetData sheetId="2046">
        <row r="52">
          <cell r="B52" t="str">
            <v>Main Panel</v>
          </cell>
        </row>
      </sheetData>
      <sheetData sheetId="2047">
        <row r="52">
          <cell r="B52" t="str">
            <v>Main Panel</v>
          </cell>
        </row>
      </sheetData>
      <sheetData sheetId="2048">
        <row r="52">
          <cell r="B52" t="str">
            <v>Main Panel</v>
          </cell>
        </row>
      </sheetData>
      <sheetData sheetId="2049">
        <row r="52">
          <cell r="B52" t="str">
            <v>Main Panel</v>
          </cell>
        </row>
      </sheetData>
      <sheetData sheetId="2050">
        <row r="52">
          <cell r="B52" t="str">
            <v>Main Panel</v>
          </cell>
        </row>
      </sheetData>
      <sheetData sheetId="2051">
        <row r="52">
          <cell r="B52" t="str">
            <v>Main Panel</v>
          </cell>
        </row>
      </sheetData>
      <sheetData sheetId="2052">
        <row r="52">
          <cell r="B52" t="str">
            <v>Main Panel</v>
          </cell>
        </row>
      </sheetData>
      <sheetData sheetId="2053">
        <row r="52">
          <cell r="B52" t="str">
            <v>Main Panel</v>
          </cell>
        </row>
      </sheetData>
      <sheetData sheetId="2054">
        <row r="52">
          <cell r="B52" t="str">
            <v>Main Panel</v>
          </cell>
        </row>
      </sheetData>
      <sheetData sheetId="2055">
        <row r="52">
          <cell r="B52" t="str">
            <v>Main Panel</v>
          </cell>
        </row>
      </sheetData>
      <sheetData sheetId="2056">
        <row r="52">
          <cell r="B52" t="str">
            <v>Main Panel</v>
          </cell>
        </row>
      </sheetData>
      <sheetData sheetId="2057">
        <row r="52">
          <cell r="B52" t="str">
            <v>Main Panel</v>
          </cell>
        </row>
      </sheetData>
      <sheetData sheetId="2058">
        <row r="52">
          <cell r="B52" t="str">
            <v>Main Panel</v>
          </cell>
        </row>
      </sheetData>
      <sheetData sheetId="2059">
        <row r="52">
          <cell r="B52" t="str">
            <v>Main Panel</v>
          </cell>
        </row>
      </sheetData>
      <sheetData sheetId="2060">
        <row r="52">
          <cell r="B52" t="str">
            <v>Main Panel</v>
          </cell>
        </row>
      </sheetData>
      <sheetData sheetId="2061">
        <row r="52">
          <cell r="B52" t="str">
            <v>Main Panel</v>
          </cell>
        </row>
      </sheetData>
      <sheetData sheetId="2062">
        <row r="52">
          <cell r="B52" t="str">
            <v>Main Panel</v>
          </cell>
        </row>
      </sheetData>
      <sheetData sheetId="2063">
        <row r="52">
          <cell r="B52" t="str">
            <v>Main Panel</v>
          </cell>
        </row>
      </sheetData>
      <sheetData sheetId="2064">
        <row r="52">
          <cell r="B52" t="str">
            <v>Main Panel</v>
          </cell>
        </row>
      </sheetData>
      <sheetData sheetId="2065">
        <row r="52">
          <cell r="B52" t="str">
            <v>Main Panel</v>
          </cell>
        </row>
      </sheetData>
      <sheetData sheetId="2066">
        <row r="52">
          <cell r="B52" t="str">
            <v>Main Panel</v>
          </cell>
        </row>
      </sheetData>
      <sheetData sheetId="2067">
        <row r="52">
          <cell r="B52" t="str">
            <v>Main Panel</v>
          </cell>
        </row>
      </sheetData>
      <sheetData sheetId="2068">
        <row r="52">
          <cell r="B52" t="str">
            <v>Main Panel</v>
          </cell>
        </row>
      </sheetData>
      <sheetData sheetId="2069">
        <row r="52">
          <cell r="B52" t="str">
            <v>Main Panel</v>
          </cell>
        </row>
      </sheetData>
      <sheetData sheetId="2070">
        <row r="52">
          <cell r="B52" t="str">
            <v>Main Panel</v>
          </cell>
        </row>
      </sheetData>
      <sheetData sheetId="2071">
        <row r="52">
          <cell r="B52" t="str">
            <v>Main Panel</v>
          </cell>
        </row>
      </sheetData>
      <sheetData sheetId="2072">
        <row r="52">
          <cell r="B52" t="str">
            <v>Main Panel</v>
          </cell>
        </row>
      </sheetData>
      <sheetData sheetId="2073">
        <row r="52">
          <cell r="B52" t="str">
            <v>Main Panel</v>
          </cell>
        </row>
      </sheetData>
      <sheetData sheetId="2074">
        <row r="52">
          <cell r="B52" t="str">
            <v>Main Panel</v>
          </cell>
        </row>
      </sheetData>
      <sheetData sheetId="2075">
        <row r="52">
          <cell r="B52" t="str">
            <v>Main Panel</v>
          </cell>
        </row>
      </sheetData>
      <sheetData sheetId="2076">
        <row r="52">
          <cell r="B52" t="str">
            <v>Main Panel</v>
          </cell>
        </row>
      </sheetData>
      <sheetData sheetId="2077">
        <row r="52">
          <cell r="B52" t="str">
            <v>Main Panel</v>
          </cell>
        </row>
      </sheetData>
      <sheetData sheetId="2078">
        <row r="52">
          <cell r="B52" t="str">
            <v>Main Panel</v>
          </cell>
        </row>
      </sheetData>
      <sheetData sheetId="2079">
        <row r="52">
          <cell r="B52" t="str">
            <v>Main Panel</v>
          </cell>
        </row>
      </sheetData>
      <sheetData sheetId="2080">
        <row r="52">
          <cell r="B52" t="str">
            <v>Main Panel</v>
          </cell>
        </row>
      </sheetData>
      <sheetData sheetId="2081">
        <row r="52">
          <cell r="B52" t="str">
            <v>Main Panel</v>
          </cell>
        </row>
      </sheetData>
      <sheetData sheetId="2082">
        <row r="52">
          <cell r="B52" t="str">
            <v>Main Panel</v>
          </cell>
        </row>
      </sheetData>
      <sheetData sheetId="2083">
        <row r="52">
          <cell r="B52" t="str">
            <v>Main Panel</v>
          </cell>
        </row>
      </sheetData>
      <sheetData sheetId="2084">
        <row r="52">
          <cell r="B52" t="str">
            <v>Main Panel</v>
          </cell>
        </row>
      </sheetData>
      <sheetData sheetId="2085">
        <row r="52">
          <cell r="B52" t="str">
            <v>Main Panel</v>
          </cell>
        </row>
      </sheetData>
      <sheetData sheetId="2086">
        <row r="52">
          <cell r="B52" t="str">
            <v>Main Panel</v>
          </cell>
        </row>
      </sheetData>
      <sheetData sheetId="2087">
        <row r="52">
          <cell r="B52" t="str">
            <v>Main Panel</v>
          </cell>
        </row>
      </sheetData>
      <sheetData sheetId="2088">
        <row r="52">
          <cell r="B52" t="str">
            <v>Main Panel</v>
          </cell>
        </row>
      </sheetData>
      <sheetData sheetId="2089">
        <row r="52">
          <cell r="B52" t="str">
            <v>Main Panel</v>
          </cell>
        </row>
      </sheetData>
      <sheetData sheetId="2090">
        <row r="52">
          <cell r="B52" t="str">
            <v>Main Panel</v>
          </cell>
        </row>
      </sheetData>
      <sheetData sheetId="2091">
        <row r="52">
          <cell r="B52" t="str">
            <v>Main Panel</v>
          </cell>
        </row>
      </sheetData>
      <sheetData sheetId="2092">
        <row r="52">
          <cell r="B52" t="str">
            <v>Main Panel</v>
          </cell>
        </row>
      </sheetData>
      <sheetData sheetId="2093">
        <row r="52">
          <cell r="B52" t="str">
            <v>Main Panel</v>
          </cell>
        </row>
      </sheetData>
      <sheetData sheetId="2094">
        <row r="52">
          <cell r="B52" t="str">
            <v>Main Panel</v>
          </cell>
        </row>
      </sheetData>
      <sheetData sheetId="2095">
        <row r="52">
          <cell r="B52" t="str">
            <v>Main Panel</v>
          </cell>
        </row>
      </sheetData>
      <sheetData sheetId="2096">
        <row r="52">
          <cell r="B52" t="str">
            <v>Main Panel</v>
          </cell>
        </row>
      </sheetData>
      <sheetData sheetId="2097">
        <row r="52">
          <cell r="B52" t="str">
            <v>Main Panel</v>
          </cell>
        </row>
      </sheetData>
      <sheetData sheetId="2098">
        <row r="52">
          <cell r="B52" t="str">
            <v>Main Panel</v>
          </cell>
        </row>
      </sheetData>
      <sheetData sheetId="2099">
        <row r="52">
          <cell r="B52" t="str">
            <v>Main Panel</v>
          </cell>
        </row>
      </sheetData>
      <sheetData sheetId="2100">
        <row r="52">
          <cell r="B52" t="str">
            <v>Main Panel</v>
          </cell>
        </row>
      </sheetData>
      <sheetData sheetId="2101">
        <row r="52">
          <cell r="B52" t="str">
            <v>Main Panel</v>
          </cell>
        </row>
      </sheetData>
      <sheetData sheetId="2102">
        <row r="52">
          <cell r="B52" t="str">
            <v>Main Panel</v>
          </cell>
        </row>
      </sheetData>
      <sheetData sheetId="2103">
        <row r="52">
          <cell r="B52" t="str">
            <v>Main Panel</v>
          </cell>
        </row>
      </sheetData>
      <sheetData sheetId="2104">
        <row r="52">
          <cell r="B52" t="str">
            <v>Main Panel</v>
          </cell>
        </row>
      </sheetData>
      <sheetData sheetId="2105">
        <row r="52">
          <cell r="B52" t="str">
            <v>Main Panel</v>
          </cell>
        </row>
      </sheetData>
      <sheetData sheetId="2106">
        <row r="52">
          <cell r="B52" t="str">
            <v>Main Panel</v>
          </cell>
        </row>
      </sheetData>
      <sheetData sheetId="2107">
        <row r="52">
          <cell r="B52" t="str">
            <v>Main Panel</v>
          </cell>
        </row>
      </sheetData>
      <sheetData sheetId="2108">
        <row r="52">
          <cell r="B52" t="str">
            <v>Main Panel</v>
          </cell>
        </row>
      </sheetData>
      <sheetData sheetId="2109">
        <row r="52">
          <cell r="B52" t="str">
            <v>Main Panel</v>
          </cell>
        </row>
      </sheetData>
      <sheetData sheetId="2110">
        <row r="52">
          <cell r="B52" t="str">
            <v>Main Panel</v>
          </cell>
        </row>
      </sheetData>
      <sheetData sheetId="2111">
        <row r="52">
          <cell r="B52" t="str">
            <v>Main Panel</v>
          </cell>
        </row>
      </sheetData>
      <sheetData sheetId="2112">
        <row r="52">
          <cell r="B52" t="str">
            <v>Main Panel</v>
          </cell>
        </row>
      </sheetData>
      <sheetData sheetId="2113">
        <row r="52">
          <cell r="B52" t="str">
            <v>Main Panel</v>
          </cell>
        </row>
      </sheetData>
      <sheetData sheetId="2114">
        <row r="52">
          <cell r="B52" t="str">
            <v>Main Panel</v>
          </cell>
        </row>
      </sheetData>
      <sheetData sheetId="2115">
        <row r="52">
          <cell r="B52" t="str">
            <v>Main Panel</v>
          </cell>
        </row>
      </sheetData>
      <sheetData sheetId="2116">
        <row r="52">
          <cell r="B52" t="str">
            <v>Main Panel</v>
          </cell>
        </row>
      </sheetData>
      <sheetData sheetId="2117">
        <row r="52">
          <cell r="B52" t="str">
            <v>Main Panel</v>
          </cell>
        </row>
      </sheetData>
      <sheetData sheetId="2118">
        <row r="52">
          <cell r="B52" t="str">
            <v>Main Panel</v>
          </cell>
        </row>
      </sheetData>
      <sheetData sheetId="2119">
        <row r="52">
          <cell r="B52" t="str">
            <v>Main Panel</v>
          </cell>
        </row>
      </sheetData>
      <sheetData sheetId="2120">
        <row r="52">
          <cell r="B52" t="str">
            <v>Main Panel</v>
          </cell>
        </row>
      </sheetData>
      <sheetData sheetId="2121">
        <row r="52">
          <cell r="B52" t="str">
            <v>Main Panel</v>
          </cell>
        </row>
      </sheetData>
      <sheetData sheetId="2122">
        <row r="52">
          <cell r="B52" t="str">
            <v>Main Panel</v>
          </cell>
        </row>
      </sheetData>
      <sheetData sheetId="2123">
        <row r="52">
          <cell r="B52" t="str">
            <v>Main Panel</v>
          </cell>
        </row>
      </sheetData>
      <sheetData sheetId="2124">
        <row r="52">
          <cell r="B52" t="str">
            <v>Main Panel</v>
          </cell>
        </row>
      </sheetData>
      <sheetData sheetId="2125"/>
      <sheetData sheetId="2126"/>
      <sheetData sheetId="2127"/>
      <sheetData sheetId="2128"/>
      <sheetData sheetId="2129"/>
      <sheetData sheetId="2130"/>
      <sheetData sheetId="2131"/>
      <sheetData sheetId="2132"/>
      <sheetData sheetId="2133"/>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row r="52">
          <cell r="B52" t="str">
            <v>Main Panel</v>
          </cell>
        </row>
      </sheetData>
      <sheetData sheetId="2189">
        <row r="52">
          <cell r="B52" t="str">
            <v>Main Panel</v>
          </cell>
        </row>
      </sheetData>
      <sheetData sheetId="2190">
        <row r="52">
          <cell r="B52" t="str">
            <v>Main Panel</v>
          </cell>
        </row>
      </sheetData>
      <sheetData sheetId="2191">
        <row r="52">
          <cell r="B52" t="str">
            <v>Main Panel</v>
          </cell>
        </row>
      </sheetData>
      <sheetData sheetId="2192">
        <row r="52">
          <cell r="B52" t="str">
            <v>Main Panel</v>
          </cell>
        </row>
      </sheetData>
      <sheetData sheetId="2193">
        <row r="52">
          <cell r="B52" t="str">
            <v>Main Panel</v>
          </cell>
        </row>
      </sheetData>
      <sheetData sheetId="2194">
        <row r="52">
          <cell r="B52" t="str">
            <v>Main Panel</v>
          </cell>
        </row>
      </sheetData>
      <sheetData sheetId="2195">
        <row r="52">
          <cell r="B52" t="str">
            <v>Main Panel</v>
          </cell>
        </row>
      </sheetData>
      <sheetData sheetId="2196">
        <row r="52">
          <cell r="B52" t="str">
            <v>Main Panel</v>
          </cell>
        </row>
      </sheetData>
      <sheetData sheetId="2197">
        <row r="52">
          <cell r="B52" t="str">
            <v>Main Panel</v>
          </cell>
        </row>
      </sheetData>
      <sheetData sheetId="2198">
        <row r="52">
          <cell r="B52" t="str">
            <v>Main Panel</v>
          </cell>
        </row>
      </sheetData>
      <sheetData sheetId="2199">
        <row r="52">
          <cell r="B52" t="str">
            <v>Main Panel</v>
          </cell>
        </row>
      </sheetData>
      <sheetData sheetId="2200">
        <row r="52">
          <cell r="B52" t="str">
            <v>Main Panel</v>
          </cell>
        </row>
      </sheetData>
      <sheetData sheetId="2201"/>
      <sheetData sheetId="2202"/>
      <sheetData sheetId="2203"/>
      <sheetData sheetId="2204"/>
      <sheetData sheetId="2205"/>
      <sheetData sheetId="2206"/>
      <sheetData sheetId="2207"/>
      <sheetData sheetId="2208"/>
      <sheetData sheetId="2209"/>
      <sheetData sheetId="2210"/>
      <sheetData sheetId="221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ow r="52">
          <cell r="B52" t="str">
            <v>Main Panel</v>
          </cell>
        </row>
      </sheetData>
      <sheetData sheetId="2291">
        <row r="52">
          <cell r="B52" t="str">
            <v>Main Panel</v>
          </cell>
        </row>
      </sheetData>
      <sheetData sheetId="2292">
        <row r="52">
          <cell r="B52" t="str">
            <v>Main Panel</v>
          </cell>
        </row>
      </sheetData>
      <sheetData sheetId="2293">
        <row r="52">
          <cell r="B52" t="str">
            <v>Main Panel</v>
          </cell>
        </row>
      </sheetData>
      <sheetData sheetId="2294">
        <row r="52">
          <cell r="B52" t="str">
            <v>Main Panel</v>
          </cell>
        </row>
      </sheetData>
      <sheetData sheetId="2295">
        <row r="52">
          <cell r="B52" t="str">
            <v>Main Panel</v>
          </cell>
        </row>
      </sheetData>
      <sheetData sheetId="2296">
        <row r="52">
          <cell r="B52" t="str">
            <v>Main Panel</v>
          </cell>
        </row>
      </sheetData>
      <sheetData sheetId="2297">
        <row r="52">
          <cell r="B52" t="str">
            <v>Main Panel</v>
          </cell>
        </row>
      </sheetData>
      <sheetData sheetId="2298">
        <row r="52">
          <cell r="B52" t="str">
            <v>Main Panel</v>
          </cell>
        </row>
      </sheetData>
      <sheetData sheetId="2299">
        <row r="52">
          <cell r="B52" t="str">
            <v>Main Panel</v>
          </cell>
        </row>
      </sheetData>
      <sheetData sheetId="2300">
        <row r="52">
          <cell r="B52" t="str">
            <v>Main Panel</v>
          </cell>
        </row>
      </sheetData>
      <sheetData sheetId="2301">
        <row r="52">
          <cell r="B52" t="str">
            <v>Main Panel</v>
          </cell>
        </row>
      </sheetData>
      <sheetData sheetId="2302">
        <row r="52">
          <cell r="B52" t="str">
            <v>Main Panel</v>
          </cell>
        </row>
      </sheetData>
      <sheetData sheetId="2303">
        <row r="52">
          <cell r="B52" t="str">
            <v>Main Panel</v>
          </cell>
        </row>
      </sheetData>
      <sheetData sheetId="2304">
        <row r="52">
          <cell r="B52" t="str">
            <v>Main Panel</v>
          </cell>
        </row>
      </sheetData>
      <sheetData sheetId="2305">
        <row r="52">
          <cell r="B52" t="str">
            <v>Main Panel</v>
          </cell>
        </row>
      </sheetData>
      <sheetData sheetId="2306">
        <row r="52">
          <cell r="B52" t="str">
            <v>Main Panel</v>
          </cell>
        </row>
      </sheetData>
      <sheetData sheetId="2307">
        <row r="52">
          <cell r="B52" t="str">
            <v>Main Panel</v>
          </cell>
        </row>
      </sheetData>
      <sheetData sheetId="2308">
        <row r="52">
          <cell r="B52" t="str">
            <v>Main Panel</v>
          </cell>
        </row>
      </sheetData>
      <sheetData sheetId="2309">
        <row r="52">
          <cell r="B52" t="str">
            <v>Main Panel</v>
          </cell>
        </row>
      </sheetData>
      <sheetData sheetId="2310">
        <row r="52">
          <cell r="B52" t="str">
            <v>Main Panel</v>
          </cell>
        </row>
      </sheetData>
      <sheetData sheetId="2311">
        <row r="52">
          <cell r="B52" t="str">
            <v>Main Panel</v>
          </cell>
        </row>
      </sheetData>
      <sheetData sheetId="2312">
        <row r="52">
          <cell r="B52" t="str">
            <v>Main Panel</v>
          </cell>
        </row>
      </sheetData>
      <sheetData sheetId="2313">
        <row r="52">
          <cell r="B52" t="str">
            <v>Main Panel</v>
          </cell>
        </row>
      </sheetData>
      <sheetData sheetId="2314">
        <row r="52">
          <cell r="B52" t="str">
            <v>Main Panel</v>
          </cell>
        </row>
      </sheetData>
      <sheetData sheetId="2315">
        <row r="52">
          <cell r="B52" t="str">
            <v>Main Panel</v>
          </cell>
        </row>
      </sheetData>
      <sheetData sheetId="2316">
        <row r="52">
          <cell r="B52" t="str">
            <v>Main Panel</v>
          </cell>
        </row>
      </sheetData>
      <sheetData sheetId="2317">
        <row r="52">
          <cell r="B52" t="str">
            <v>Main Panel</v>
          </cell>
        </row>
      </sheetData>
      <sheetData sheetId="2318">
        <row r="52">
          <cell r="B52" t="str">
            <v>Main Panel</v>
          </cell>
        </row>
      </sheetData>
      <sheetData sheetId="2319">
        <row r="52">
          <cell r="B52" t="str">
            <v>Main Panel</v>
          </cell>
        </row>
      </sheetData>
      <sheetData sheetId="2320">
        <row r="52">
          <cell r="B52" t="str">
            <v>Main Panel</v>
          </cell>
        </row>
      </sheetData>
      <sheetData sheetId="2321">
        <row r="52">
          <cell r="B52" t="str">
            <v>Main Panel</v>
          </cell>
        </row>
      </sheetData>
      <sheetData sheetId="2322">
        <row r="52">
          <cell r="B52" t="str">
            <v>Main Panel</v>
          </cell>
        </row>
      </sheetData>
      <sheetData sheetId="2323">
        <row r="52">
          <cell r="B52" t="str">
            <v>Main Panel</v>
          </cell>
        </row>
      </sheetData>
      <sheetData sheetId="2324">
        <row r="52">
          <cell r="B52" t="str">
            <v>Main Panel</v>
          </cell>
        </row>
      </sheetData>
      <sheetData sheetId="2325">
        <row r="52">
          <cell r="B52" t="str">
            <v>Main Panel</v>
          </cell>
        </row>
      </sheetData>
      <sheetData sheetId="2326">
        <row r="52">
          <cell r="B52" t="str">
            <v>Main Panel</v>
          </cell>
        </row>
      </sheetData>
      <sheetData sheetId="2327">
        <row r="52">
          <cell r="B52" t="str">
            <v>Main Panel</v>
          </cell>
        </row>
      </sheetData>
      <sheetData sheetId="2328">
        <row r="52">
          <cell r="B52" t="str">
            <v>Main Panel</v>
          </cell>
        </row>
      </sheetData>
      <sheetData sheetId="2329">
        <row r="52">
          <cell r="B52" t="str">
            <v>Main Panel</v>
          </cell>
        </row>
      </sheetData>
      <sheetData sheetId="2330">
        <row r="52">
          <cell r="B52" t="str">
            <v>Main Panel</v>
          </cell>
        </row>
      </sheetData>
      <sheetData sheetId="2331">
        <row r="52">
          <cell r="B52" t="str">
            <v>Main Panel</v>
          </cell>
        </row>
      </sheetData>
      <sheetData sheetId="2332">
        <row r="52">
          <cell r="B52" t="str">
            <v>Main Panel</v>
          </cell>
        </row>
      </sheetData>
      <sheetData sheetId="2333">
        <row r="52">
          <cell r="B52" t="str">
            <v>Main Panel</v>
          </cell>
        </row>
      </sheetData>
      <sheetData sheetId="2334">
        <row r="52">
          <cell r="B52" t="str">
            <v>Main Panel</v>
          </cell>
        </row>
      </sheetData>
      <sheetData sheetId="2335">
        <row r="52">
          <cell r="B52" t="str">
            <v>Main Panel</v>
          </cell>
        </row>
      </sheetData>
      <sheetData sheetId="2336">
        <row r="52">
          <cell r="B52" t="str">
            <v>Main Panel</v>
          </cell>
        </row>
      </sheetData>
      <sheetData sheetId="2337">
        <row r="52">
          <cell r="B52" t="str">
            <v>Main Panel</v>
          </cell>
        </row>
      </sheetData>
      <sheetData sheetId="2338">
        <row r="52">
          <cell r="B52" t="str">
            <v>Main Panel</v>
          </cell>
        </row>
      </sheetData>
      <sheetData sheetId="2339">
        <row r="52">
          <cell r="B52" t="str">
            <v>Main Panel</v>
          </cell>
        </row>
      </sheetData>
      <sheetData sheetId="2340">
        <row r="52">
          <cell r="B52" t="str">
            <v>Main Panel</v>
          </cell>
        </row>
      </sheetData>
      <sheetData sheetId="2341">
        <row r="52">
          <cell r="B52" t="str">
            <v>Main Panel</v>
          </cell>
        </row>
      </sheetData>
      <sheetData sheetId="2342">
        <row r="52">
          <cell r="B52" t="str">
            <v>Main Panel</v>
          </cell>
        </row>
      </sheetData>
      <sheetData sheetId="2343">
        <row r="52">
          <cell r="B52" t="str">
            <v>Main Panel</v>
          </cell>
        </row>
      </sheetData>
      <sheetData sheetId="2344">
        <row r="52">
          <cell r="B52" t="str">
            <v>Main Panel</v>
          </cell>
        </row>
      </sheetData>
      <sheetData sheetId="2345">
        <row r="52">
          <cell r="B52" t="str">
            <v>Main Panel</v>
          </cell>
        </row>
      </sheetData>
      <sheetData sheetId="2346">
        <row r="52">
          <cell r="B52" t="str">
            <v>Main Panel</v>
          </cell>
        </row>
      </sheetData>
      <sheetData sheetId="2347">
        <row r="52">
          <cell r="B52" t="str">
            <v>Main Panel</v>
          </cell>
        </row>
      </sheetData>
      <sheetData sheetId="2348">
        <row r="52">
          <cell r="B52" t="str">
            <v>Main Panel</v>
          </cell>
        </row>
      </sheetData>
      <sheetData sheetId="2349">
        <row r="52">
          <cell r="B52" t="str">
            <v>Main Panel</v>
          </cell>
        </row>
      </sheetData>
      <sheetData sheetId="2350">
        <row r="52">
          <cell r="B52" t="str">
            <v>Main Panel</v>
          </cell>
        </row>
      </sheetData>
      <sheetData sheetId="2351">
        <row r="52">
          <cell r="B52" t="str">
            <v>Main Panel</v>
          </cell>
        </row>
      </sheetData>
      <sheetData sheetId="2352">
        <row r="52">
          <cell r="B52" t="str">
            <v>Main Panel</v>
          </cell>
        </row>
      </sheetData>
      <sheetData sheetId="2353">
        <row r="52">
          <cell r="B52" t="str">
            <v>Main Panel</v>
          </cell>
        </row>
      </sheetData>
      <sheetData sheetId="2354">
        <row r="52">
          <cell r="B52" t="str">
            <v>Main Panel</v>
          </cell>
        </row>
      </sheetData>
      <sheetData sheetId="2355">
        <row r="52">
          <cell r="B52" t="str">
            <v>Main Panel</v>
          </cell>
        </row>
      </sheetData>
      <sheetData sheetId="2356">
        <row r="52">
          <cell r="B52" t="str">
            <v>Main Panel</v>
          </cell>
        </row>
      </sheetData>
      <sheetData sheetId="2357">
        <row r="52">
          <cell r="B52" t="str">
            <v>Main Panel</v>
          </cell>
        </row>
      </sheetData>
      <sheetData sheetId="2358">
        <row r="52">
          <cell r="B52" t="str">
            <v>Main Panel</v>
          </cell>
        </row>
      </sheetData>
      <sheetData sheetId="2359">
        <row r="52">
          <cell r="B52" t="str">
            <v>Main Panel</v>
          </cell>
        </row>
      </sheetData>
      <sheetData sheetId="2360">
        <row r="52">
          <cell r="B52" t="str">
            <v>Main Panel</v>
          </cell>
        </row>
      </sheetData>
      <sheetData sheetId="2361">
        <row r="52">
          <cell r="B52" t="str">
            <v>Main Panel</v>
          </cell>
        </row>
      </sheetData>
      <sheetData sheetId="2362">
        <row r="52">
          <cell r="B52" t="str">
            <v>Main Panel</v>
          </cell>
        </row>
      </sheetData>
      <sheetData sheetId="2363">
        <row r="52">
          <cell r="B52" t="str">
            <v>Main Panel</v>
          </cell>
        </row>
      </sheetData>
      <sheetData sheetId="2364">
        <row r="52">
          <cell r="B52" t="str">
            <v>Main Panel</v>
          </cell>
        </row>
      </sheetData>
      <sheetData sheetId="2365">
        <row r="52">
          <cell r="B52" t="str">
            <v>Main Panel</v>
          </cell>
        </row>
      </sheetData>
      <sheetData sheetId="2366">
        <row r="52">
          <cell r="B52" t="str">
            <v>Main Panel</v>
          </cell>
        </row>
      </sheetData>
      <sheetData sheetId="2367">
        <row r="52">
          <cell r="B52" t="str">
            <v>Main Panel</v>
          </cell>
        </row>
      </sheetData>
      <sheetData sheetId="2368">
        <row r="52">
          <cell r="B52" t="str">
            <v>Main Panel</v>
          </cell>
        </row>
      </sheetData>
      <sheetData sheetId="2369">
        <row r="52">
          <cell r="B52" t="str">
            <v>Main Panel</v>
          </cell>
        </row>
      </sheetData>
      <sheetData sheetId="2370">
        <row r="52">
          <cell r="B52" t="str">
            <v>Main Panel</v>
          </cell>
        </row>
      </sheetData>
      <sheetData sheetId="2371">
        <row r="52">
          <cell r="B52" t="str">
            <v>Main Panel</v>
          </cell>
        </row>
      </sheetData>
      <sheetData sheetId="2372">
        <row r="52">
          <cell r="B52" t="str">
            <v>Main Panel</v>
          </cell>
        </row>
      </sheetData>
      <sheetData sheetId="2373">
        <row r="52">
          <cell r="B52" t="str">
            <v>Main Panel</v>
          </cell>
        </row>
      </sheetData>
      <sheetData sheetId="2374">
        <row r="52">
          <cell r="B52" t="str">
            <v>Main Panel</v>
          </cell>
        </row>
      </sheetData>
      <sheetData sheetId="2375">
        <row r="52">
          <cell r="B52" t="str">
            <v>Main Panel</v>
          </cell>
        </row>
      </sheetData>
      <sheetData sheetId="2376">
        <row r="52">
          <cell r="B52" t="str">
            <v>Main Panel</v>
          </cell>
        </row>
      </sheetData>
      <sheetData sheetId="2377">
        <row r="52">
          <cell r="B52" t="str">
            <v>Main Panel</v>
          </cell>
        </row>
      </sheetData>
      <sheetData sheetId="2378">
        <row r="52">
          <cell r="B52" t="str">
            <v>Main Panel</v>
          </cell>
        </row>
      </sheetData>
      <sheetData sheetId="2379">
        <row r="52">
          <cell r="B52" t="str">
            <v>Main Panel</v>
          </cell>
        </row>
      </sheetData>
      <sheetData sheetId="2380">
        <row r="52">
          <cell r="B52" t="str">
            <v>Main Panel</v>
          </cell>
        </row>
      </sheetData>
      <sheetData sheetId="2381">
        <row r="52">
          <cell r="B52" t="str">
            <v>Main Panel</v>
          </cell>
        </row>
      </sheetData>
      <sheetData sheetId="2382">
        <row r="52">
          <cell r="B52" t="str">
            <v>Main Panel</v>
          </cell>
        </row>
      </sheetData>
      <sheetData sheetId="2383">
        <row r="52">
          <cell r="B52" t="str">
            <v>Main Panel</v>
          </cell>
        </row>
      </sheetData>
      <sheetData sheetId="2384">
        <row r="52">
          <cell r="B52" t="str">
            <v>Main Panel</v>
          </cell>
        </row>
      </sheetData>
      <sheetData sheetId="2385">
        <row r="52">
          <cell r="B52" t="str">
            <v>Main Panel</v>
          </cell>
        </row>
      </sheetData>
      <sheetData sheetId="2386">
        <row r="52">
          <cell r="B52" t="str">
            <v>Main Panel</v>
          </cell>
        </row>
      </sheetData>
      <sheetData sheetId="2387">
        <row r="52">
          <cell r="B52" t="str">
            <v>Main Panel</v>
          </cell>
        </row>
      </sheetData>
      <sheetData sheetId="2388">
        <row r="52">
          <cell r="B52" t="str">
            <v>Main Panel</v>
          </cell>
        </row>
      </sheetData>
      <sheetData sheetId="2389">
        <row r="52">
          <cell r="B52" t="str">
            <v>Main Panel</v>
          </cell>
        </row>
      </sheetData>
      <sheetData sheetId="2390">
        <row r="52">
          <cell r="B52" t="str">
            <v>Main Panel</v>
          </cell>
        </row>
      </sheetData>
      <sheetData sheetId="2391">
        <row r="52">
          <cell r="B52" t="str">
            <v>Main Panel</v>
          </cell>
        </row>
      </sheetData>
      <sheetData sheetId="2392">
        <row r="52">
          <cell r="B52" t="str">
            <v>Main Panel</v>
          </cell>
        </row>
      </sheetData>
      <sheetData sheetId="2393">
        <row r="52">
          <cell r="B52" t="str">
            <v>Main Panel</v>
          </cell>
        </row>
      </sheetData>
      <sheetData sheetId="2394">
        <row r="52">
          <cell r="B52" t="str">
            <v>Main Panel</v>
          </cell>
        </row>
      </sheetData>
      <sheetData sheetId="2395">
        <row r="52">
          <cell r="B52" t="str">
            <v>Main Panel</v>
          </cell>
        </row>
      </sheetData>
      <sheetData sheetId="2396">
        <row r="52">
          <cell r="B52" t="str">
            <v>Main Panel</v>
          </cell>
        </row>
      </sheetData>
      <sheetData sheetId="2397">
        <row r="52">
          <cell r="B52" t="str">
            <v>Main Panel</v>
          </cell>
        </row>
      </sheetData>
      <sheetData sheetId="2398">
        <row r="52">
          <cell r="B52" t="str">
            <v>Main Panel</v>
          </cell>
        </row>
      </sheetData>
      <sheetData sheetId="2399">
        <row r="52">
          <cell r="B52" t="str">
            <v>Main Panel</v>
          </cell>
        </row>
      </sheetData>
      <sheetData sheetId="2400">
        <row r="52">
          <cell r="B52" t="str">
            <v>Main Panel</v>
          </cell>
        </row>
      </sheetData>
      <sheetData sheetId="2401">
        <row r="52">
          <cell r="B52" t="str">
            <v>Main Panel</v>
          </cell>
        </row>
      </sheetData>
      <sheetData sheetId="2402">
        <row r="52">
          <cell r="B52" t="str">
            <v>Main Panel</v>
          </cell>
        </row>
      </sheetData>
      <sheetData sheetId="2403">
        <row r="52">
          <cell r="B52" t="str">
            <v>Main Panel</v>
          </cell>
        </row>
      </sheetData>
      <sheetData sheetId="2404">
        <row r="52">
          <cell r="B52" t="str">
            <v>Main Panel</v>
          </cell>
        </row>
      </sheetData>
      <sheetData sheetId="2405">
        <row r="52">
          <cell r="B52" t="str">
            <v>Main Panel</v>
          </cell>
        </row>
      </sheetData>
      <sheetData sheetId="2406">
        <row r="52">
          <cell r="B52" t="str">
            <v>Main Panel</v>
          </cell>
        </row>
      </sheetData>
      <sheetData sheetId="2407">
        <row r="52">
          <cell r="B52" t="str">
            <v>Main Panel</v>
          </cell>
        </row>
      </sheetData>
      <sheetData sheetId="2408">
        <row r="52">
          <cell r="B52" t="str">
            <v>Main Panel</v>
          </cell>
        </row>
      </sheetData>
      <sheetData sheetId="2409">
        <row r="52">
          <cell r="B52" t="str">
            <v>Main Panel</v>
          </cell>
        </row>
      </sheetData>
      <sheetData sheetId="2410">
        <row r="52">
          <cell r="B52" t="str">
            <v>Main Panel</v>
          </cell>
        </row>
      </sheetData>
      <sheetData sheetId="2411">
        <row r="52">
          <cell r="B52" t="str">
            <v>Main Panel</v>
          </cell>
        </row>
      </sheetData>
      <sheetData sheetId="2412">
        <row r="52">
          <cell r="B52" t="str">
            <v>Main Panel</v>
          </cell>
        </row>
      </sheetData>
      <sheetData sheetId="2413">
        <row r="52">
          <cell r="B52" t="str">
            <v>Main Panel</v>
          </cell>
        </row>
      </sheetData>
      <sheetData sheetId="2414">
        <row r="52">
          <cell r="B52" t="str">
            <v>Main Panel</v>
          </cell>
        </row>
      </sheetData>
      <sheetData sheetId="2415">
        <row r="52">
          <cell r="B52" t="str">
            <v>Main Panel</v>
          </cell>
        </row>
      </sheetData>
      <sheetData sheetId="2416">
        <row r="52">
          <cell r="B52" t="str">
            <v>Main Panel</v>
          </cell>
        </row>
      </sheetData>
      <sheetData sheetId="2417">
        <row r="52">
          <cell r="B52" t="str">
            <v>Main Panel</v>
          </cell>
        </row>
      </sheetData>
      <sheetData sheetId="2418">
        <row r="52">
          <cell r="B52" t="str">
            <v>Main Panel</v>
          </cell>
        </row>
      </sheetData>
      <sheetData sheetId="2419">
        <row r="52">
          <cell r="B52" t="str">
            <v>Main Panel</v>
          </cell>
        </row>
      </sheetData>
      <sheetData sheetId="2420">
        <row r="52">
          <cell r="B52" t="str">
            <v>Main Panel</v>
          </cell>
        </row>
      </sheetData>
      <sheetData sheetId="2421">
        <row r="52">
          <cell r="B52" t="str">
            <v>Main Panel</v>
          </cell>
        </row>
      </sheetData>
      <sheetData sheetId="2422">
        <row r="52">
          <cell r="B52" t="str">
            <v>Main Panel</v>
          </cell>
        </row>
      </sheetData>
      <sheetData sheetId="2423">
        <row r="52">
          <cell r="B52" t="str">
            <v>Main Panel</v>
          </cell>
        </row>
      </sheetData>
      <sheetData sheetId="2424">
        <row r="52">
          <cell r="B52" t="str">
            <v>Main Panel</v>
          </cell>
        </row>
      </sheetData>
      <sheetData sheetId="2425">
        <row r="52">
          <cell r="B52" t="str">
            <v>Main Panel</v>
          </cell>
        </row>
      </sheetData>
      <sheetData sheetId="2426">
        <row r="52">
          <cell r="B52" t="str">
            <v>Main Panel</v>
          </cell>
        </row>
      </sheetData>
      <sheetData sheetId="2427">
        <row r="52">
          <cell r="B52" t="str">
            <v>Main Panel</v>
          </cell>
        </row>
      </sheetData>
      <sheetData sheetId="2428">
        <row r="52">
          <cell r="B52" t="str">
            <v>Main Panel</v>
          </cell>
        </row>
      </sheetData>
      <sheetData sheetId="2429">
        <row r="52">
          <cell r="B52" t="str">
            <v>Main Panel</v>
          </cell>
        </row>
      </sheetData>
      <sheetData sheetId="2430">
        <row r="52">
          <cell r="B52" t="str">
            <v>Main Panel</v>
          </cell>
        </row>
      </sheetData>
      <sheetData sheetId="2431">
        <row r="52">
          <cell r="B52" t="str">
            <v>Main Panel</v>
          </cell>
        </row>
      </sheetData>
      <sheetData sheetId="2432">
        <row r="52">
          <cell r="B52" t="str">
            <v>Main Panel</v>
          </cell>
        </row>
      </sheetData>
      <sheetData sheetId="2433">
        <row r="52">
          <cell r="B52" t="str">
            <v>Main Panel</v>
          </cell>
        </row>
      </sheetData>
      <sheetData sheetId="2434">
        <row r="52">
          <cell r="B52" t="str">
            <v>Main Panel</v>
          </cell>
        </row>
      </sheetData>
      <sheetData sheetId="2435">
        <row r="52">
          <cell r="B52" t="str">
            <v>Main Panel</v>
          </cell>
        </row>
      </sheetData>
      <sheetData sheetId="2436">
        <row r="52">
          <cell r="B52" t="str">
            <v>Main Panel</v>
          </cell>
        </row>
      </sheetData>
      <sheetData sheetId="2437">
        <row r="52">
          <cell r="B52" t="str">
            <v>Main Panel</v>
          </cell>
        </row>
      </sheetData>
      <sheetData sheetId="2438">
        <row r="52">
          <cell r="B52" t="str">
            <v>Main Panel</v>
          </cell>
        </row>
      </sheetData>
      <sheetData sheetId="2439">
        <row r="52">
          <cell r="B52" t="str">
            <v>Main Panel</v>
          </cell>
        </row>
      </sheetData>
      <sheetData sheetId="2440">
        <row r="52">
          <cell r="B52" t="str">
            <v>Main Panel</v>
          </cell>
        </row>
      </sheetData>
      <sheetData sheetId="2441">
        <row r="52">
          <cell r="B52" t="str">
            <v>Main Panel</v>
          </cell>
        </row>
      </sheetData>
      <sheetData sheetId="2442">
        <row r="52">
          <cell r="B52" t="str">
            <v>Main Panel</v>
          </cell>
        </row>
      </sheetData>
      <sheetData sheetId="2443">
        <row r="52">
          <cell r="B52" t="str">
            <v>Main Panel</v>
          </cell>
        </row>
      </sheetData>
      <sheetData sheetId="2444">
        <row r="52">
          <cell r="B52" t="str">
            <v>Main Panel</v>
          </cell>
        </row>
      </sheetData>
      <sheetData sheetId="2445">
        <row r="52">
          <cell r="B52" t="str">
            <v>Main Panel</v>
          </cell>
        </row>
      </sheetData>
      <sheetData sheetId="2446">
        <row r="52">
          <cell r="B52" t="str">
            <v>Main Panel</v>
          </cell>
        </row>
      </sheetData>
      <sheetData sheetId="2447">
        <row r="52">
          <cell r="B52" t="str">
            <v>Main Panel</v>
          </cell>
        </row>
      </sheetData>
      <sheetData sheetId="2448">
        <row r="52">
          <cell r="B52" t="str">
            <v>Main Panel</v>
          </cell>
        </row>
      </sheetData>
      <sheetData sheetId="2449">
        <row r="52">
          <cell r="B52" t="str">
            <v>Main Panel</v>
          </cell>
        </row>
      </sheetData>
      <sheetData sheetId="2450">
        <row r="52">
          <cell r="B52" t="str">
            <v>Main Panel</v>
          </cell>
        </row>
      </sheetData>
      <sheetData sheetId="2451">
        <row r="52">
          <cell r="B52" t="str">
            <v>Main Panel</v>
          </cell>
        </row>
      </sheetData>
      <sheetData sheetId="2452">
        <row r="52">
          <cell r="B52" t="str">
            <v>Main Panel</v>
          </cell>
        </row>
      </sheetData>
      <sheetData sheetId="2453">
        <row r="52">
          <cell r="B52" t="str">
            <v>Main Panel</v>
          </cell>
        </row>
      </sheetData>
      <sheetData sheetId="2454">
        <row r="52">
          <cell r="B52" t="str">
            <v>Main Panel</v>
          </cell>
        </row>
      </sheetData>
      <sheetData sheetId="2455">
        <row r="52">
          <cell r="B52" t="str">
            <v>Main Panel</v>
          </cell>
        </row>
      </sheetData>
      <sheetData sheetId="2456">
        <row r="52">
          <cell r="B52" t="str">
            <v>Main Panel</v>
          </cell>
        </row>
      </sheetData>
      <sheetData sheetId="2457">
        <row r="52">
          <cell r="B52" t="str">
            <v>Main Panel</v>
          </cell>
        </row>
      </sheetData>
      <sheetData sheetId="2458">
        <row r="52">
          <cell r="B52" t="str">
            <v>Main Panel</v>
          </cell>
        </row>
      </sheetData>
      <sheetData sheetId="2459">
        <row r="52">
          <cell r="B52" t="str">
            <v>Main Panel</v>
          </cell>
        </row>
      </sheetData>
      <sheetData sheetId="2460">
        <row r="52">
          <cell r="B52" t="str">
            <v>Main Panel</v>
          </cell>
        </row>
      </sheetData>
      <sheetData sheetId="2461">
        <row r="52">
          <cell r="B52" t="str">
            <v>Main Panel</v>
          </cell>
        </row>
      </sheetData>
      <sheetData sheetId="2462">
        <row r="52">
          <cell r="B52" t="str">
            <v>Main Panel</v>
          </cell>
        </row>
      </sheetData>
      <sheetData sheetId="2463">
        <row r="52">
          <cell r="B52" t="str">
            <v>Main Panel</v>
          </cell>
        </row>
      </sheetData>
      <sheetData sheetId="2464">
        <row r="52">
          <cell r="B52" t="str">
            <v>Main Panel</v>
          </cell>
        </row>
      </sheetData>
      <sheetData sheetId="2465">
        <row r="52">
          <cell r="B52" t="str">
            <v>Main Panel</v>
          </cell>
        </row>
      </sheetData>
      <sheetData sheetId="2466">
        <row r="52">
          <cell r="B52" t="str">
            <v>Main Panel</v>
          </cell>
        </row>
      </sheetData>
      <sheetData sheetId="2467">
        <row r="52">
          <cell r="B52" t="str">
            <v>Main Panel</v>
          </cell>
        </row>
      </sheetData>
      <sheetData sheetId="2468">
        <row r="52">
          <cell r="B52" t="str">
            <v>Main Panel</v>
          </cell>
        </row>
      </sheetData>
      <sheetData sheetId="2469">
        <row r="52">
          <cell r="B52" t="str">
            <v>Main Panel</v>
          </cell>
        </row>
      </sheetData>
      <sheetData sheetId="2470">
        <row r="52">
          <cell r="B52" t="str">
            <v>Main Panel</v>
          </cell>
        </row>
      </sheetData>
      <sheetData sheetId="2471">
        <row r="52">
          <cell r="B52" t="str">
            <v>Main Panel</v>
          </cell>
        </row>
      </sheetData>
      <sheetData sheetId="2472">
        <row r="52">
          <cell r="B52" t="str">
            <v>Main Panel</v>
          </cell>
        </row>
      </sheetData>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ow r="52">
          <cell r="B52" t="str">
            <v>Main Panel</v>
          </cell>
        </row>
      </sheetData>
      <sheetData sheetId="2525">
        <row r="52">
          <cell r="B52" t="str">
            <v>Main Panel</v>
          </cell>
        </row>
      </sheetData>
      <sheetData sheetId="2526">
        <row r="52">
          <cell r="B52" t="str">
            <v>Main Panel</v>
          </cell>
        </row>
      </sheetData>
      <sheetData sheetId="2527">
        <row r="52">
          <cell r="B52" t="str">
            <v>Main Panel</v>
          </cell>
        </row>
      </sheetData>
      <sheetData sheetId="2528">
        <row r="52">
          <cell r="B52" t="str">
            <v>Main Panel</v>
          </cell>
        </row>
      </sheetData>
      <sheetData sheetId="2529">
        <row r="52">
          <cell r="B52" t="str">
            <v>Main Panel</v>
          </cell>
        </row>
      </sheetData>
      <sheetData sheetId="2530">
        <row r="52">
          <cell r="B52" t="str">
            <v>Main Panel</v>
          </cell>
        </row>
      </sheetData>
      <sheetData sheetId="2531">
        <row r="52">
          <cell r="B52" t="str">
            <v>Main Panel</v>
          </cell>
        </row>
      </sheetData>
      <sheetData sheetId="2532">
        <row r="52">
          <cell r="B52" t="str">
            <v>Main Panel</v>
          </cell>
        </row>
      </sheetData>
      <sheetData sheetId="2533">
        <row r="52">
          <cell r="B52" t="str">
            <v>Main Panel</v>
          </cell>
        </row>
      </sheetData>
      <sheetData sheetId="2534">
        <row r="52">
          <cell r="B52" t="str">
            <v>Main Panel</v>
          </cell>
        </row>
      </sheetData>
      <sheetData sheetId="2535">
        <row r="52">
          <cell r="B52" t="str">
            <v>Main Panel</v>
          </cell>
        </row>
      </sheetData>
      <sheetData sheetId="2536">
        <row r="52">
          <cell r="B52" t="str">
            <v>Main Panel</v>
          </cell>
        </row>
      </sheetData>
      <sheetData sheetId="2537">
        <row r="52">
          <cell r="B52" t="str">
            <v>Main Panel</v>
          </cell>
        </row>
      </sheetData>
      <sheetData sheetId="2538">
        <row r="52">
          <cell r="B52" t="str">
            <v>Main Panel</v>
          </cell>
        </row>
      </sheetData>
      <sheetData sheetId="2539">
        <row r="52">
          <cell r="B52" t="str">
            <v>Main Panel</v>
          </cell>
        </row>
      </sheetData>
      <sheetData sheetId="2540">
        <row r="52">
          <cell r="B52" t="str">
            <v>Main Panel</v>
          </cell>
        </row>
      </sheetData>
      <sheetData sheetId="2541">
        <row r="52">
          <cell r="B52" t="str">
            <v>Main Panel</v>
          </cell>
        </row>
      </sheetData>
      <sheetData sheetId="2542">
        <row r="52">
          <cell r="B52" t="str">
            <v>Main Panel</v>
          </cell>
        </row>
      </sheetData>
      <sheetData sheetId="2543">
        <row r="52">
          <cell r="B52" t="str">
            <v>Main Panel</v>
          </cell>
        </row>
      </sheetData>
      <sheetData sheetId="2544">
        <row r="52">
          <cell r="B52" t="str">
            <v>Main Panel</v>
          </cell>
        </row>
      </sheetData>
      <sheetData sheetId="2545">
        <row r="52">
          <cell r="B52" t="str">
            <v>Main Panel</v>
          </cell>
        </row>
      </sheetData>
      <sheetData sheetId="2546">
        <row r="52">
          <cell r="B52" t="str">
            <v>Main Panel</v>
          </cell>
        </row>
      </sheetData>
      <sheetData sheetId="2547">
        <row r="52">
          <cell r="B52" t="str">
            <v>Main Panel</v>
          </cell>
        </row>
      </sheetData>
      <sheetData sheetId="2548">
        <row r="52">
          <cell r="B52" t="str">
            <v>Main Panel</v>
          </cell>
        </row>
      </sheetData>
      <sheetData sheetId="2549">
        <row r="52">
          <cell r="B52" t="str">
            <v>Main Panel</v>
          </cell>
        </row>
      </sheetData>
      <sheetData sheetId="2550">
        <row r="52">
          <cell r="B52" t="str">
            <v>Main Panel</v>
          </cell>
        </row>
      </sheetData>
      <sheetData sheetId="2551">
        <row r="52">
          <cell r="B52" t="str">
            <v>Main Panel</v>
          </cell>
        </row>
      </sheetData>
      <sheetData sheetId="2552">
        <row r="52">
          <cell r="B52" t="str">
            <v>Main Panel</v>
          </cell>
        </row>
      </sheetData>
      <sheetData sheetId="2553">
        <row r="52">
          <cell r="B52" t="str">
            <v>Main Panel</v>
          </cell>
        </row>
      </sheetData>
      <sheetData sheetId="2554">
        <row r="52">
          <cell r="B52" t="str">
            <v>Main Panel</v>
          </cell>
        </row>
      </sheetData>
      <sheetData sheetId="2555">
        <row r="52">
          <cell r="B52" t="str">
            <v>Main Panel</v>
          </cell>
        </row>
      </sheetData>
      <sheetData sheetId="2556">
        <row r="52">
          <cell r="B52" t="str">
            <v>Main Panel</v>
          </cell>
        </row>
      </sheetData>
      <sheetData sheetId="2557">
        <row r="52">
          <cell r="B52" t="str">
            <v>Main Panel</v>
          </cell>
        </row>
      </sheetData>
      <sheetData sheetId="2558">
        <row r="52">
          <cell r="B52" t="str">
            <v>Main Panel</v>
          </cell>
        </row>
      </sheetData>
      <sheetData sheetId="2559">
        <row r="52">
          <cell r="B52" t="str">
            <v>Main Panel</v>
          </cell>
        </row>
      </sheetData>
      <sheetData sheetId="2560">
        <row r="52">
          <cell r="B52" t="str">
            <v>Main Panel</v>
          </cell>
        </row>
      </sheetData>
      <sheetData sheetId="2561">
        <row r="52">
          <cell r="B52" t="str">
            <v>Main Panel</v>
          </cell>
        </row>
      </sheetData>
      <sheetData sheetId="2562">
        <row r="52">
          <cell r="B52" t="str">
            <v>Main Panel</v>
          </cell>
        </row>
      </sheetData>
      <sheetData sheetId="2563">
        <row r="52">
          <cell r="B52" t="str">
            <v>Main Panel</v>
          </cell>
        </row>
      </sheetData>
      <sheetData sheetId="2564">
        <row r="52">
          <cell r="B52" t="str">
            <v>Main Panel</v>
          </cell>
        </row>
      </sheetData>
      <sheetData sheetId="2565">
        <row r="52">
          <cell r="B52" t="str">
            <v>Main Panel</v>
          </cell>
        </row>
      </sheetData>
      <sheetData sheetId="2566">
        <row r="52">
          <cell r="B52" t="str">
            <v>Main Panel</v>
          </cell>
        </row>
      </sheetData>
      <sheetData sheetId="2567">
        <row r="52">
          <cell r="B52" t="str">
            <v>Main Panel</v>
          </cell>
        </row>
      </sheetData>
      <sheetData sheetId="2568">
        <row r="52">
          <cell r="B52" t="str">
            <v>Main Panel</v>
          </cell>
        </row>
      </sheetData>
      <sheetData sheetId="2569">
        <row r="52">
          <cell r="B52" t="str">
            <v>Main Panel</v>
          </cell>
        </row>
      </sheetData>
      <sheetData sheetId="2570">
        <row r="52">
          <cell r="B52" t="str">
            <v>Main Panel</v>
          </cell>
        </row>
      </sheetData>
      <sheetData sheetId="2571">
        <row r="52">
          <cell r="B52" t="str">
            <v>Main Panel</v>
          </cell>
        </row>
      </sheetData>
      <sheetData sheetId="2572">
        <row r="52">
          <cell r="B52" t="str">
            <v>Main Panel</v>
          </cell>
        </row>
      </sheetData>
      <sheetData sheetId="2573">
        <row r="52">
          <cell r="B52" t="str">
            <v>Main Panel</v>
          </cell>
        </row>
      </sheetData>
      <sheetData sheetId="2574">
        <row r="52">
          <cell r="B52" t="str">
            <v>Main Panel</v>
          </cell>
        </row>
      </sheetData>
      <sheetData sheetId="2575">
        <row r="52">
          <cell r="B52" t="str">
            <v>Main Panel</v>
          </cell>
        </row>
      </sheetData>
      <sheetData sheetId="2576">
        <row r="52">
          <cell r="B52" t="str">
            <v>Main Panel</v>
          </cell>
        </row>
      </sheetData>
      <sheetData sheetId="2577">
        <row r="52">
          <cell r="B52" t="str">
            <v>Main Panel</v>
          </cell>
        </row>
      </sheetData>
      <sheetData sheetId="2578">
        <row r="52">
          <cell r="B52" t="str">
            <v>Main Panel</v>
          </cell>
        </row>
      </sheetData>
      <sheetData sheetId="2579">
        <row r="52">
          <cell r="B52" t="str">
            <v>Main Panel</v>
          </cell>
        </row>
      </sheetData>
      <sheetData sheetId="2580">
        <row r="52">
          <cell r="B52" t="str">
            <v>Main Panel</v>
          </cell>
        </row>
      </sheetData>
      <sheetData sheetId="2581">
        <row r="52">
          <cell r="B52" t="str">
            <v>Main Panel</v>
          </cell>
        </row>
      </sheetData>
      <sheetData sheetId="2582">
        <row r="52">
          <cell r="B52" t="str">
            <v>Main Panel</v>
          </cell>
        </row>
      </sheetData>
      <sheetData sheetId="2583">
        <row r="52">
          <cell r="B52" t="str">
            <v>Main Panel</v>
          </cell>
        </row>
      </sheetData>
      <sheetData sheetId="2584">
        <row r="52">
          <cell r="B52" t="str">
            <v>Main Panel</v>
          </cell>
        </row>
      </sheetData>
      <sheetData sheetId="2585">
        <row r="52">
          <cell r="B52" t="str">
            <v>Main Panel</v>
          </cell>
        </row>
      </sheetData>
      <sheetData sheetId="2586">
        <row r="52">
          <cell r="B52" t="str">
            <v>Main Panel</v>
          </cell>
        </row>
      </sheetData>
      <sheetData sheetId="2587">
        <row r="52">
          <cell r="B52" t="str">
            <v>Main Panel</v>
          </cell>
        </row>
      </sheetData>
      <sheetData sheetId="2588">
        <row r="52">
          <cell r="B52" t="str">
            <v>Main Panel</v>
          </cell>
        </row>
      </sheetData>
      <sheetData sheetId="2589">
        <row r="52">
          <cell r="B52" t="str">
            <v>Main Panel</v>
          </cell>
        </row>
      </sheetData>
      <sheetData sheetId="2590">
        <row r="52">
          <cell r="B52" t="str">
            <v>Main Panel</v>
          </cell>
        </row>
      </sheetData>
      <sheetData sheetId="2591">
        <row r="52">
          <cell r="B52" t="str">
            <v>Main Panel</v>
          </cell>
        </row>
      </sheetData>
      <sheetData sheetId="2592">
        <row r="52">
          <cell r="B52" t="str">
            <v>Main Panel</v>
          </cell>
        </row>
      </sheetData>
      <sheetData sheetId="2593">
        <row r="52">
          <cell r="B52" t="str">
            <v>Main Panel</v>
          </cell>
        </row>
      </sheetData>
      <sheetData sheetId="2594">
        <row r="52">
          <cell r="B52" t="str">
            <v>Main Panel</v>
          </cell>
        </row>
      </sheetData>
      <sheetData sheetId="2595">
        <row r="52">
          <cell r="B52" t="str">
            <v>Main Panel</v>
          </cell>
        </row>
      </sheetData>
      <sheetData sheetId="2596">
        <row r="52">
          <cell r="B52" t="str">
            <v>Main Panel</v>
          </cell>
        </row>
      </sheetData>
      <sheetData sheetId="2597">
        <row r="52">
          <cell r="B52" t="str">
            <v>Main Panel</v>
          </cell>
        </row>
      </sheetData>
      <sheetData sheetId="2598">
        <row r="52">
          <cell r="B52" t="str">
            <v>Main Panel</v>
          </cell>
        </row>
      </sheetData>
      <sheetData sheetId="2599">
        <row r="52">
          <cell r="B52" t="str">
            <v>Main Panel</v>
          </cell>
        </row>
      </sheetData>
      <sheetData sheetId="2600">
        <row r="52">
          <cell r="B52" t="str">
            <v>Main Panel</v>
          </cell>
        </row>
      </sheetData>
      <sheetData sheetId="2601">
        <row r="52">
          <cell r="B52" t="str">
            <v>Main Panel</v>
          </cell>
        </row>
      </sheetData>
      <sheetData sheetId="2602">
        <row r="52">
          <cell r="B52" t="str">
            <v>Main Panel</v>
          </cell>
        </row>
      </sheetData>
      <sheetData sheetId="2603">
        <row r="52">
          <cell r="B52" t="str">
            <v>Main Panel</v>
          </cell>
        </row>
      </sheetData>
      <sheetData sheetId="2604">
        <row r="52">
          <cell r="B52" t="str">
            <v>Main Panel</v>
          </cell>
        </row>
      </sheetData>
      <sheetData sheetId="2605">
        <row r="52">
          <cell r="B52" t="str">
            <v>Main Panel</v>
          </cell>
        </row>
      </sheetData>
      <sheetData sheetId="2606">
        <row r="52">
          <cell r="B52" t="str">
            <v>Main Panel</v>
          </cell>
        </row>
      </sheetData>
      <sheetData sheetId="2607">
        <row r="52">
          <cell r="B52" t="str">
            <v>Main Panel</v>
          </cell>
        </row>
      </sheetData>
      <sheetData sheetId="2608">
        <row r="52">
          <cell r="B52" t="str">
            <v>Main Panel</v>
          </cell>
        </row>
      </sheetData>
      <sheetData sheetId="2609">
        <row r="52">
          <cell r="B52" t="str">
            <v>Main Panel</v>
          </cell>
        </row>
      </sheetData>
      <sheetData sheetId="2610">
        <row r="52">
          <cell r="B52" t="str">
            <v>Main Panel</v>
          </cell>
        </row>
      </sheetData>
      <sheetData sheetId="2611">
        <row r="52">
          <cell r="B52" t="str">
            <v>Main Panel</v>
          </cell>
        </row>
      </sheetData>
      <sheetData sheetId="2612">
        <row r="52">
          <cell r="B52" t="str">
            <v>Main Panel</v>
          </cell>
        </row>
      </sheetData>
      <sheetData sheetId="2613">
        <row r="52">
          <cell r="B52" t="str">
            <v>Main Panel</v>
          </cell>
        </row>
      </sheetData>
      <sheetData sheetId="2614">
        <row r="52">
          <cell r="B52" t="str">
            <v>Main Panel</v>
          </cell>
        </row>
      </sheetData>
      <sheetData sheetId="2615">
        <row r="52">
          <cell r="B52" t="str">
            <v>Main Panel</v>
          </cell>
        </row>
      </sheetData>
      <sheetData sheetId="2616">
        <row r="52">
          <cell r="B52" t="str">
            <v>Main Panel</v>
          </cell>
        </row>
      </sheetData>
      <sheetData sheetId="2617">
        <row r="52">
          <cell r="B52" t="str">
            <v>Main Panel</v>
          </cell>
        </row>
      </sheetData>
      <sheetData sheetId="2618">
        <row r="52">
          <cell r="B52" t="str">
            <v>Main Panel</v>
          </cell>
        </row>
      </sheetData>
      <sheetData sheetId="2619">
        <row r="52">
          <cell r="B52" t="str">
            <v>Main Panel</v>
          </cell>
        </row>
      </sheetData>
      <sheetData sheetId="2620">
        <row r="52">
          <cell r="B52" t="str">
            <v>Main Panel</v>
          </cell>
        </row>
      </sheetData>
      <sheetData sheetId="2621">
        <row r="52">
          <cell r="B52" t="str">
            <v>Main Panel</v>
          </cell>
        </row>
      </sheetData>
      <sheetData sheetId="2622">
        <row r="52">
          <cell r="B52" t="str">
            <v>Main Panel</v>
          </cell>
        </row>
      </sheetData>
      <sheetData sheetId="2623">
        <row r="52">
          <cell r="B52" t="str">
            <v>Main Panel</v>
          </cell>
        </row>
      </sheetData>
      <sheetData sheetId="2624">
        <row r="52">
          <cell r="B52" t="str">
            <v>Main Panel</v>
          </cell>
        </row>
      </sheetData>
      <sheetData sheetId="2625">
        <row r="52">
          <cell r="B52" t="str">
            <v>Main Panel</v>
          </cell>
        </row>
      </sheetData>
      <sheetData sheetId="2626">
        <row r="52">
          <cell r="B52" t="str">
            <v>Main Panel</v>
          </cell>
        </row>
      </sheetData>
      <sheetData sheetId="2627">
        <row r="52">
          <cell r="B52" t="str">
            <v>Main Panel</v>
          </cell>
        </row>
      </sheetData>
      <sheetData sheetId="2628">
        <row r="52">
          <cell r="B52" t="str">
            <v>Main Panel</v>
          </cell>
        </row>
      </sheetData>
      <sheetData sheetId="2629">
        <row r="52">
          <cell r="B52" t="str">
            <v>Main Panel</v>
          </cell>
        </row>
      </sheetData>
      <sheetData sheetId="2630">
        <row r="52">
          <cell r="B52" t="str">
            <v>Main Panel</v>
          </cell>
        </row>
      </sheetData>
      <sheetData sheetId="2631">
        <row r="52">
          <cell r="B52" t="str">
            <v>Main Panel</v>
          </cell>
        </row>
      </sheetData>
      <sheetData sheetId="2632">
        <row r="52">
          <cell r="B52" t="str">
            <v>Main Panel</v>
          </cell>
        </row>
      </sheetData>
      <sheetData sheetId="2633">
        <row r="52">
          <cell r="B52" t="str">
            <v>Main Panel</v>
          </cell>
        </row>
      </sheetData>
      <sheetData sheetId="2634">
        <row r="52">
          <cell r="B52" t="str">
            <v>Main Panel</v>
          </cell>
        </row>
      </sheetData>
      <sheetData sheetId="2635">
        <row r="52">
          <cell r="B52" t="str">
            <v>Main Panel</v>
          </cell>
        </row>
      </sheetData>
      <sheetData sheetId="2636">
        <row r="52">
          <cell r="B52" t="str">
            <v>Main Panel</v>
          </cell>
        </row>
      </sheetData>
      <sheetData sheetId="2637">
        <row r="52">
          <cell r="B52" t="str">
            <v>Main Panel</v>
          </cell>
        </row>
      </sheetData>
      <sheetData sheetId="2638">
        <row r="52">
          <cell r="B52" t="str">
            <v>Main Panel</v>
          </cell>
        </row>
      </sheetData>
      <sheetData sheetId="2639">
        <row r="52">
          <cell r="B52" t="str">
            <v>Main Panel</v>
          </cell>
        </row>
      </sheetData>
      <sheetData sheetId="2640">
        <row r="52">
          <cell r="B52" t="str">
            <v>Main Panel</v>
          </cell>
        </row>
      </sheetData>
      <sheetData sheetId="2641">
        <row r="52">
          <cell r="B52" t="str">
            <v>Main Panel</v>
          </cell>
        </row>
      </sheetData>
      <sheetData sheetId="2642">
        <row r="52">
          <cell r="B52" t="str">
            <v>Main Panel</v>
          </cell>
        </row>
      </sheetData>
      <sheetData sheetId="2643">
        <row r="52">
          <cell r="B52" t="str">
            <v>Main Panel</v>
          </cell>
        </row>
      </sheetData>
      <sheetData sheetId="2644">
        <row r="52">
          <cell r="B52" t="str">
            <v>Main Panel</v>
          </cell>
        </row>
      </sheetData>
      <sheetData sheetId="2645">
        <row r="52">
          <cell r="B52" t="str">
            <v>Main Panel</v>
          </cell>
        </row>
      </sheetData>
      <sheetData sheetId="2646">
        <row r="52">
          <cell r="B52" t="str">
            <v>Main Panel</v>
          </cell>
        </row>
      </sheetData>
      <sheetData sheetId="2647">
        <row r="52">
          <cell r="B52" t="str">
            <v>Main Panel</v>
          </cell>
        </row>
      </sheetData>
      <sheetData sheetId="2648">
        <row r="52">
          <cell r="B52" t="str">
            <v>Main Panel</v>
          </cell>
        </row>
      </sheetData>
      <sheetData sheetId="2649">
        <row r="52">
          <cell r="B52" t="str">
            <v>Main Panel</v>
          </cell>
        </row>
      </sheetData>
      <sheetData sheetId="2650">
        <row r="52">
          <cell r="B52" t="str">
            <v>Main Panel</v>
          </cell>
        </row>
      </sheetData>
      <sheetData sheetId="2651">
        <row r="52">
          <cell r="B52" t="str">
            <v>Main Panel</v>
          </cell>
        </row>
      </sheetData>
      <sheetData sheetId="2652">
        <row r="52">
          <cell r="B52" t="str">
            <v>Main Panel</v>
          </cell>
        </row>
      </sheetData>
      <sheetData sheetId="2653">
        <row r="52">
          <cell r="B52" t="str">
            <v>Main Panel</v>
          </cell>
        </row>
      </sheetData>
      <sheetData sheetId="2654">
        <row r="52">
          <cell r="B52" t="str">
            <v>Main Panel</v>
          </cell>
        </row>
      </sheetData>
      <sheetData sheetId="2655">
        <row r="52">
          <cell r="B52" t="str">
            <v>Main Panel</v>
          </cell>
        </row>
      </sheetData>
      <sheetData sheetId="2656">
        <row r="52">
          <cell r="B52" t="str">
            <v>Main Panel</v>
          </cell>
        </row>
      </sheetData>
      <sheetData sheetId="2657">
        <row r="52">
          <cell r="B52" t="str">
            <v>Main Panel</v>
          </cell>
        </row>
      </sheetData>
      <sheetData sheetId="2658">
        <row r="52">
          <cell r="B52" t="str">
            <v>Main Panel</v>
          </cell>
        </row>
      </sheetData>
      <sheetData sheetId="2659">
        <row r="52">
          <cell r="B52" t="str">
            <v>Main Panel</v>
          </cell>
        </row>
      </sheetData>
      <sheetData sheetId="2660">
        <row r="52">
          <cell r="B52" t="str">
            <v>Main Panel</v>
          </cell>
        </row>
      </sheetData>
      <sheetData sheetId="2661">
        <row r="52">
          <cell r="B52" t="str">
            <v>Main Panel</v>
          </cell>
        </row>
      </sheetData>
      <sheetData sheetId="2662">
        <row r="52">
          <cell r="B52" t="str">
            <v>Main Panel</v>
          </cell>
        </row>
      </sheetData>
      <sheetData sheetId="2663">
        <row r="52">
          <cell r="B52" t="str">
            <v>Main Panel</v>
          </cell>
        </row>
      </sheetData>
      <sheetData sheetId="2664">
        <row r="52">
          <cell r="B52" t="str">
            <v>Main Panel</v>
          </cell>
        </row>
      </sheetData>
      <sheetData sheetId="2665">
        <row r="52">
          <cell r="B52" t="str">
            <v>Main Panel</v>
          </cell>
        </row>
      </sheetData>
      <sheetData sheetId="2666">
        <row r="52">
          <cell r="B52" t="str">
            <v>Main Panel</v>
          </cell>
        </row>
      </sheetData>
      <sheetData sheetId="2667">
        <row r="52">
          <cell r="B52" t="str">
            <v>Main Panel</v>
          </cell>
        </row>
      </sheetData>
      <sheetData sheetId="2668">
        <row r="52">
          <cell r="B52" t="str">
            <v>Main Panel</v>
          </cell>
        </row>
      </sheetData>
      <sheetData sheetId="2669">
        <row r="52">
          <cell r="B52" t="str">
            <v>Main Panel</v>
          </cell>
        </row>
      </sheetData>
      <sheetData sheetId="2670">
        <row r="52">
          <cell r="B52" t="str">
            <v>Main Panel</v>
          </cell>
        </row>
      </sheetData>
      <sheetData sheetId="2671">
        <row r="52">
          <cell r="B52" t="str">
            <v>Main Panel</v>
          </cell>
        </row>
      </sheetData>
      <sheetData sheetId="2672">
        <row r="52">
          <cell r="B52" t="str">
            <v>Main Panel</v>
          </cell>
        </row>
      </sheetData>
      <sheetData sheetId="2673">
        <row r="52">
          <cell r="B52" t="str">
            <v>Main Panel</v>
          </cell>
        </row>
      </sheetData>
      <sheetData sheetId="2674">
        <row r="52">
          <cell r="B52" t="str">
            <v>Main Panel</v>
          </cell>
        </row>
      </sheetData>
      <sheetData sheetId="2675">
        <row r="52">
          <cell r="B52" t="str">
            <v>Main Panel</v>
          </cell>
        </row>
      </sheetData>
      <sheetData sheetId="2676">
        <row r="52">
          <cell r="B52" t="str">
            <v>Main Panel</v>
          </cell>
        </row>
      </sheetData>
      <sheetData sheetId="2677">
        <row r="52">
          <cell r="B52" t="str">
            <v>Main Panel</v>
          </cell>
        </row>
      </sheetData>
      <sheetData sheetId="2678">
        <row r="52">
          <cell r="B52" t="str">
            <v>Main Panel</v>
          </cell>
        </row>
      </sheetData>
      <sheetData sheetId="2679">
        <row r="52">
          <cell r="B52" t="str">
            <v>Main Panel</v>
          </cell>
        </row>
      </sheetData>
      <sheetData sheetId="2680">
        <row r="52">
          <cell r="B52" t="str">
            <v>Main Panel</v>
          </cell>
        </row>
      </sheetData>
      <sheetData sheetId="2681">
        <row r="52">
          <cell r="B52" t="str">
            <v>Main Panel</v>
          </cell>
        </row>
      </sheetData>
      <sheetData sheetId="2682">
        <row r="52">
          <cell r="B52" t="str">
            <v>Main Panel</v>
          </cell>
        </row>
      </sheetData>
      <sheetData sheetId="2683">
        <row r="52">
          <cell r="B52" t="str">
            <v>Main Panel</v>
          </cell>
        </row>
      </sheetData>
      <sheetData sheetId="2684">
        <row r="52">
          <cell r="B52" t="str">
            <v>Main Panel</v>
          </cell>
        </row>
      </sheetData>
      <sheetData sheetId="2685">
        <row r="52">
          <cell r="B52" t="str">
            <v>Main Panel</v>
          </cell>
        </row>
      </sheetData>
      <sheetData sheetId="2686">
        <row r="52">
          <cell r="B52" t="str">
            <v>Main Panel</v>
          </cell>
        </row>
      </sheetData>
      <sheetData sheetId="2687">
        <row r="52">
          <cell r="B52" t="str">
            <v>Main Panel</v>
          </cell>
        </row>
      </sheetData>
      <sheetData sheetId="2688">
        <row r="52">
          <cell r="B52" t="str">
            <v>Main Panel</v>
          </cell>
        </row>
      </sheetData>
      <sheetData sheetId="2689">
        <row r="52">
          <cell r="B52" t="str">
            <v>Main Panel</v>
          </cell>
        </row>
      </sheetData>
      <sheetData sheetId="2690">
        <row r="52">
          <cell r="B52" t="str">
            <v>Main Panel</v>
          </cell>
        </row>
      </sheetData>
      <sheetData sheetId="2691">
        <row r="52">
          <cell r="B52" t="str">
            <v>Main Panel</v>
          </cell>
        </row>
      </sheetData>
      <sheetData sheetId="2692">
        <row r="52">
          <cell r="B52" t="str">
            <v>Main Panel</v>
          </cell>
        </row>
      </sheetData>
      <sheetData sheetId="2693">
        <row r="52">
          <cell r="B52" t="str">
            <v>Main Panel</v>
          </cell>
        </row>
      </sheetData>
      <sheetData sheetId="2694">
        <row r="52">
          <cell r="B52" t="str">
            <v>Main Panel</v>
          </cell>
        </row>
      </sheetData>
      <sheetData sheetId="2695">
        <row r="52">
          <cell r="B52" t="str">
            <v>Main Panel</v>
          </cell>
        </row>
      </sheetData>
      <sheetData sheetId="2696">
        <row r="52">
          <cell r="B52" t="str">
            <v>Main Panel</v>
          </cell>
        </row>
      </sheetData>
      <sheetData sheetId="2697">
        <row r="52">
          <cell r="B52" t="str">
            <v>Main Panel</v>
          </cell>
        </row>
      </sheetData>
      <sheetData sheetId="2698">
        <row r="52">
          <cell r="B52" t="str">
            <v>Main Panel</v>
          </cell>
        </row>
      </sheetData>
      <sheetData sheetId="2699">
        <row r="52">
          <cell r="B52" t="str">
            <v>Main Panel</v>
          </cell>
        </row>
      </sheetData>
      <sheetData sheetId="2700">
        <row r="52">
          <cell r="B52" t="str">
            <v>Main Panel</v>
          </cell>
        </row>
      </sheetData>
      <sheetData sheetId="2701">
        <row r="52">
          <cell r="B52" t="str">
            <v>Main Panel</v>
          </cell>
        </row>
      </sheetData>
      <sheetData sheetId="2702">
        <row r="52">
          <cell r="B52" t="str">
            <v>Main Panel</v>
          </cell>
        </row>
      </sheetData>
      <sheetData sheetId="2703">
        <row r="52">
          <cell r="B52" t="str">
            <v>Main Panel</v>
          </cell>
        </row>
      </sheetData>
      <sheetData sheetId="2704">
        <row r="52">
          <cell r="B52" t="str">
            <v>Main Panel</v>
          </cell>
        </row>
      </sheetData>
      <sheetData sheetId="2705">
        <row r="52">
          <cell r="B52" t="str">
            <v>Main Panel</v>
          </cell>
        </row>
      </sheetData>
      <sheetData sheetId="2706">
        <row r="52">
          <cell r="B52" t="str">
            <v>Main Panel</v>
          </cell>
        </row>
      </sheetData>
      <sheetData sheetId="2707">
        <row r="52">
          <cell r="B52" t="str">
            <v>Main Panel</v>
          </cell>
        </row>
      </sheetData>
      <sheetData sheetId="2708">
        <row r="52">
          <cell r="B52" t="str">
            <v>Main Panel</v>
          </cell>
        </row>
      </sheetData>
      <sheetData sheetId="2709">
        <row r="52">
          <cell r="B52" t="str">
            <v>Main Panel</v>
          </cell>
        </row>
      </sheetData>
      <sheetData sheetId="2710">
        <row r="52">
          <cell r="B52" t="str">
            <v>Main Panel</v>
          </cell>
        </row>
      </sheetData>
      <sheetData sheetId="2711">
        <row r="52">
          <cell r="B52" t="str">
            <v>Main Panel</v>
          </cell>
        </row>
      </sheetData>
      <sheetData sheetId="2712">
        <row r="52">
          <cell r="B52" t="str">
            <v>Main Panel</v>
          </cell>
        </row>
      </sheetData>
      <sheetData sheetId="2713">
        <row r="52">
          <cell r="B52" t="str">
            <v>Main Panel</v>
          </cell>
        </row>
      </sheetData>
      <sheetData sheetId="2714">
        <row r="52">
          <cell r="B52" t="str">
            <v>Main Panel</v>
          </cell>
        </row>
      </sheetData>
      <sheetData sheetId="2715">
        <row r="52">
          <cell r="B52" t="str">
            <v>Main Panel</v>
          </cell>
        </row>
      </sheetData>
      <sheetData sheetId="2716">
        <row r="52">
          <cell r="B52" t="str">
            <v>Main Panel</v>
          </cell>
        </row>
      </sheetData>
      <sheetData sheetId="2717">
        <row r="52">
          <cell r="B52" t="str">
            <v>Main Panel</v>
          </cell>
        </row>
      </sheetData>
      <sheetData sheetId="2718">
        <row r="52">
          <cell r="B52" t="str">
            <v>Main Panel</v>
          </cell>
        </row>
      </sheetData>
      <sheetData sheetId="2719">
        <row r="52">
          <cell r="B52" t="str">
            <v>Main Panel</v>
          </cell>
        </row>
      </sheetData>
      <sheetData sheetId="2720">
        <row r="52">
          <cell r="B52" t="str">
            <v>Main Panel</v>
          </cell>
        </row>
      </sheetData>
      <sheetData sheetId="2721">
        <row r="52">
          <cell r="B52" t="str">
            <v>Main Panel</v>
          </cell>
        </row>
      </sheetData>
      <sheetData sheetId="2722">
        <row r="52">
          <cell r="B52" t="str">
            <v>Main Panel</v>
          </cell>
        </row>
      </sheetData>
      <sheetData sheetId="2723">
        <row r="52">
          <cell r="B52" t="str">
            <v>Main Panel</v>
          </cell>
        </row>
      </sheetData>
      <sheetData sheetId="2724">
        <row r="52">
          <cell r="B52" t="str">
            <v>Main Panel</v>
          </cell>
        </row>
      </sheetData>
      <sheetData sheetId="2725">
        <row r="52">
          <cell r="B52" t="str">
            <v>Main Panel</v>
          </cell>
        </row>
      </sheetData>
      <sheetData sheetId="2726">
        <row r="52">
          <cell r="B52" t="str">
            <v>Main Panel</v>
          </cell>
        </row>
      </sheetData>
      <sheetData sheetId="2727">
        <row r="52">
          <cell r="B52" t="str">
            <v>Main Panel</v>
          </cell>
        </row>
      </sheetData>
      <sheetData sheetId="2728">
        <row r="52">
          <cell r="B52" t="str">
            <v>Main Panel</v>
          </cell>
        </row>
      </sheetData>
      <sheetData sheetId="2729">
        <row r="52">
          <cell r="B52" t="str">
            <v>Main Panel</v>
          </cell>
        </row>
      </sheetData>
      <sheetData sheetId="2730">
        <row r="52">
          <cell r="B52" t="str">
            <v>Main Panel</v>
          </cell>
        </row>
      </sheetData>
      <sheetData sheetId="2731">
        <row r="52">
          <cell r="B52" t="str">
            <v>Main Panel</v>
          </cell>
        </row>
      </sheetData>
      <sheetData sheetId="2732">
        <row r="52">
          <cell r="B52" t="str">
            <v>Main Panel</v>
          </cell>
        </row>
      </sheetData>
      <sheetData sheetId="2733">
        <row r="52">
          <cell r="B52" t="str">
            <v>Main Panel</v>
          </cell>
        </row>
      </sheetData>
      <sheetData sheetId="2734">
        <row r="52">
          <cell r="B52" t="str">
            <v>Main Panel</v>
          </cell>
        </row>
      </sheetData>
      <sheetData sheetId="2735">
        <row r="52">
          <cell r="B52" t="str">
            <v>Main Panel</v>
          </cell>
        </row>
      </sheetData>
      <sheetData sheetId="2736">
        <row r="52">
          <cell r="B52" t="str">
            <v>Main Panel</v>
          </cell>
        </row>
      </sheetData>
      <sheetData sheetId="2737">
        <row r="52">
          <cell r="B52" t="str">
            <v>Main Panel</v>
          </cell>
        </row>
      </sheetData>
      <sheetData sheetId="2738">
        <row r="52">
          <cell r="B52" t="str">
            <v>Main Panel</v>
          </cell>
        </row>
      </sheetData>
      <sheetData sheetId="2739">
        <row r="52">
          <cell r="B52" t="str">
            <v>Main Panel</v>
          </cell>
        </row>
      </sheetData>
      <sheetData sheetId="2740">
        <row r="52">
          <cell r="B52" t="str">
            <v>Main Panel</v>
          </cell>
        </row>
      </sheetData>
      <sheetData sheetId="2741">
        <row r="52">
          <cell r="B52" t="str">
            <v>Main Panel</v>
          </cell>
        </row>
      </sheetData>
      <sheetData sheetId="2742">
        <row r="52">
          <cell r="B52" t="str">
            <v>Main Panel</v>
          </cell>
        </row>
      </sheetData>
      <sheetData sheetId="2743">
        <row r="52">
          <cell r="B52" t="str">
            <v>Main Panel</v>
          </cell>
        </row>
      </sheetData>
      <sheetData sheetId="2744">
        <row r="52">
          <cell r="B52" t="str">
            <v>Main Panel</v>
          </cell>
        </row>
      </sheetData>
      <sheetData sheetId="2745">
        <row r="52">
          <cell r="B52" t="str">
            <v>Main Panel</v>
          </cell>
        </row>
      </sheetData>
      <sheetData sheetId="2746">
        <row r="52">
          <cell r="B52" t="str">
            <v>Main Panel</v>
          </cell>
        </row>
      </sheetData>
      <sheetData sheetId="2747">
        <row r="52">
          <cell r="B52" t="str">
            <v>Main Panel</v>
          </cell>
        </row>
      </sheetData>
      <sheetData sheetId="2748">
        <row r="52">
          <cell r="B52" t="str">
            <v>Main Panel</v>
          </cell>
        </row>
      </sheetData>
      <sheetData sheetId="2749">
        <row r="52">
          <cell r="B52" t="str">
            <v>Main Panel</v>
          </cell>
        </row>
      </sheetData>
      <sheetData sheetId="2750">
        <row r="52">
          <cell r="B52" t="str">
            <v>Main Panel</v>
          </cell>
        </row>
      </sheetData>
      <sheetData sheetId="2751">
        <row r="52">
          <cell r="B52" t="str">
            <v>Main Panel</v>
          </cell>
        </row>
      </sheetData>
      <sheetData sheetId="2752">
        <row r="52">
          <cell r="B52" t="str">
            <v>Main Panel</v>
          </cell>
        </row>
      </sheetData>
      <sheetData sheetId="2753">
        <row r="52">
          <cell r="B52" t="str">
            <v>Main Panel</v>
          </cell>
        </row>
      </sheetData>
      <sheetData sheetId="2754">
        <row r="52">
          <cell r="B52" t="str">
            <v>Main Panel</v>
          </cell>
        </row>
      </sheetData>
      <sheetData sheetId="2755">
        <row r="52">
          <cell r="B52" t="str">
            <v>Main Panel</v>
          </cell>
        </row>
      </sheetData>
      <sheetData sheetId="2756">
        <row r="52">
          <cell r="B52" t="str">
            <v>Main Panel</v>
          </cell>
        </row>
      </sheetData>
      <sheetData sheetId="2757">
        <row r="52">
          <cell r="B52" t="str">
            <v>Main Panel</v>
          </cell>
        </row>
      </sheetData>
      <sheetData sheetId="2758">
        <row r="52">
          <cell r="B52" t="str">
            <v>Main Panel</v>
          </cell>
        </row>
      </sheetData>
      <sheetData sheetId="2759">
        <row r="52">
          <cell r="B52" t="str">
            <v>Main Panel</v>
          </cell>
        </row>
      </sheetData>
      <sheetData sheetId="2760">
        <row r="52">
          <cell r="B52" t="str">
            <v>Main Panel</v>
          </cell>
        </row>
      </sheetData>
      <sheetData sheetId="2761">
        <row r="52">
          <cell r="B52" t="str">
            <v>Main Panel</v>
          </cell>
        </row>
      </sheetData>
      <sheetData sheetId="2762">
        <row r="52">
          <cell r="B52" t="str">
            <v>Main Panel</v>
          </cell>
        </row>
      </sheetData>
      <sheetData sheetId="2763">
        <row r="52">
          <cell r="B52" t="str">
            <v>Main Panel</v>
          </cell>
        </row>
      </sheetData>
      <sheetData sheetId="2764">
        <row r="52">
          <cell r="B52" t="str">
            <v>Main Panel</v>
          </cell>
        </row>
      </sheetData>
      <sheetData sheetId="2765">
        <row r="52">
          <cell r="B52" t="str">
            <v>Main Panel</v>
          </cell>
        </row>
      </sheetData>
      <sheetData sheetId="2766">
        <row r="52">
          <cell r="B52" t="str">
            <v>Main Panel</v>
          </cell>
        </row>
      </sheetData>
      <sheetData sheetId="2767">
        <row r="52">
          <cell r="B52" t="str">
            <v>Main Panel</v>
          </cell>
        </row>
      </sheetData>
      <sheetData sheetId="2768">
        <row r="52">
          <cell r="B52" t="str">
            <v>Main Panel</v>
          </cell>
        </row>
      </sheetData>
      <sheetData sheetId="2769">
        <row r="52">
          <cell r="B52" t="str">
            <v>Main Panel</v>
          </cell>
        </row>
      </sheetData>
      <sheetData sheetId="2770">
        <row r="52">
          <cell r="B52" t="str">
            <v>Main Panel</v>
          </cell>
        </row>
      </sheetData>
      <sheetData sheetId="2771">
        <row r="52">
          <cell r="B52" t="str">
            <v>Main Panel</v>
          </cell>
        </row>
      </sheetData>
      <sheetData sheetId="2772">
        <row r="52">
          <cell r="B52" t="str">
            <v>Main Panel</v>
          </cell>
        </row>
      </sheetData>
      <sheetData sheetId="2773">
        <row r="52">
          <cell r="B52" t="str">
            <v>Main Panel</v>
          </cell>
        </row>
      </sheetData>
      <sheetData sheetId="2774">
        <row r="52">
          <cell r="B52" t="str">
            <v>Main Panel</v>
          </cell>
        </row>
      </sheetData>
      <sheetData sheetId="2775">
        <row r="52">
          <cell r="B52" t="str">
            <v>Main Panel</v>
          </cell>
        </row>
      </sheetData>
      <sheetData sheetId="2776">
        <row r="52">
          <cell r="B52" t="str">
            <v>Main Panel</v>
          </cell>
        </row>
      </sheetData>
      <sheetData sheetId="2777">
        <row r="52">
          <cell r="B52" t="str">
            <v>Main Panel</v>
          </cell>
        </row>
      </sheetData>
      <sheetData sheetId="2778">
        <row r="52">
          <cell r="B52" t="str">
            <v>Main Panel</v>
          </cell>
        </row>
      </sheetData>
      <sheetData sheetId="2779">
        <row r="52">
          <cell r="B52" t="str">
            <v>Main Panel</v>
          </cell>
        </row>
      </sheetData>
      <sheetData sheetId="2780">
        <row r="52">
          <cell r="B52" t="str">
            <v>Main Panel</v>
          </cell>
        </row>
      </sheetData>
      <sheetData sheetId="2781">
        <row r="52">
          <cell r="B52" t="str">
            <v>Main Panel</v>
          </cell>
        </row>
      </sheetData>
      <sheetData sheetId="2782">
        <row r="52">
          <cell r="B52" t="str">
            <v>Main Panel</v>
          </cell>
        </row>
      </sheetData>
      <sheetData sheetId="2783">
        <row r="52">
          <cell r="B52" t="str">
            <v>Main Panel</v>
          </cell>
        </row>
      </sheetData>
      <sheetData sheetId="2784">
        <row r="52">
          <cell r="B52" t="str">
            <v>Main Panel</v>
          </cell>
        </row>
      </sheetData>
      <sheetData sheetId="2785">
        <row r="52">
          <cell r="B52" t="str">
            <v>Main Panel</v>
          </cell>
        </row>
      </sheetData>
      <sheetData sheetId="2786">
        <row r="52">
          <cell r="B52" t="str">
            <v>Main Panel</v>
          </cell>
        </row>
      </sheetData>
      <sheetData sheetId="2787">
        <row r="52">
          <cell r="B52" t="str">
            <v>Main Panel</v>
          </cell>
        </row>
      </sheetData>
      <sheetData sheetId="2788">
        <row r="52">
          <cell r="B52" t="str">
            <v>Main Panel</v>
          </cell>
        </row>
      </sheetData>
      <sheetData sheetId="2789">
        <row r="52">
          <cell r="B52" t="str">
            <v>Main Panel</v>
          </cell>
        </row>
      </sheetData>
      <sheetData sheetId="2790">
        <row r="52">
          <cell r="B52" t="str">
            <v>Main Panel</v>
          </cell>
        </row>
      </sheetData>
      <sheetData sheetId="2791">
        <row r="52">
          <cell r="B52" t="str">
            <v>Main Panel</v>
          </cell>
        </row>
      </sheetData>
      <sheetData sheetId="2792">
        <row r="52">
          <cell r="B52" t="str">
            <v>Main Panel</v>
          </cell>
        </row>
      </sheetData>
      <sheetData sheetId="2793">
        <row r="52">
          <cell r="B52" t="str">
            <v>Main Panel</v>
          </cell>
        </row>
      </sheetData>
      <sheetData sheetId="2794">
        <row r="52">
          <cell r="B52" t="str">
            <v>Main Panel</v>
          </cell>
        </row>
      </sheetData>
      <sheetData sheetId="2795">
        <row r="52">
          <cell r="B52" t="str">
            <v>Main Panel</v>
          </cell>
        </row>
      </sheetData>
      <sheetData sheetId="2796">
        <row r="52">
          <cell r="B52" t="str">
            <v>Main Panel</v>
          </cell>
        </row>
      </sheetData>
      <sheetData sheetId="2797">
        <row r="52">
          <cell r="B52" t="str">
            <v>Main Panel</v>
          </cell>
        </row>
      </sheetData>
      <sheetData sheetId="2798">
        <row r="52">
          <cell r="B52" t="str">
            <v>Main Panel</v>
          </cell>
        </row>
      </sheetData>
      <sheetData sheetId="2799">
        <row r="52">
          <cell r="B52" t="str">
            <v>Main Panel</v>
          </cell>
        </row>
      </sheetData>
      <sheetData sheetId="2800">
        <row r="52">
          <cell r="B52" t="str">
            <v>Main Panel</v>
          </cell>
        </row>
      </sheetData>
      <sheetData sheetId="2801">
        <row r="52">
          <cell r="B52" t="str">
            <v>Main Panel</v>
          </cell>
        </row>
      </sheetData>
      <sheetData sheetId="2802">
        <row r="52">
          <cell r="B52" t="str">
            <v>Main Panel</v>
          </cell>
        </row>
      </sheetData>
      <sheetData sheetId="2803">
        <row r="52">
          <cell r="B52" t="str">
            <v>Main Panel</v>
          </cell>
        </row>
      </sheetData>
      <sheetData sheetId="2804">
        <row r="52">
          <cell r="B52" t="str">
            <v>Main Panel</v>
          </cell>
        </row>
      </sheetData>
      <sheetData sheetId="2805">
        <row r="52">
          <cell r="B52" t="str">
            <v>Main Panel</v>
          </cell>
        </row>
      </sheetData>
      <sheetData sheetId="2806">
        <row r="52">
          <cell r="B52" t="str">
            <v>Main Panel</v>
          </cell>
        </row>
      </sheetData>
      <sheetData sheetId="2807">
        <row r="52">
          <cell r="B52" t="str">
            <v>Main Panel</v>
          </cell>
        </row>
      </sheetData>
      <sheetData sheetId="2808">
        <row r="52">
          <cell r="B52" t="str">
            <v>Main Panel</v>
          </cell>
        </row>
      </sheetData>
      <sheetData sheetId="2809">
        <row r="52">
          <cell r="B52" t="str">
            <v>Main Panel</v>
          </cell>
        </row>
      </sheetData>
      <sheetData sheetId="2810">
        <row r="52">
          <cell r="B52" t="str">
            <v>Main Panel</v>
          </cell>
        </row>
      </sheetData>
      <sheetData sheetId="2811">
        <row r="52">
          <cell r="B52" t="str">
            <v>Main Panel</v>
          </cell>
        </row>
      </sheetData>
      <sheetData sheetId="2812">
        <row r="52">
          <cell r="B52" t="str">
            <v>Main Panel</v>
          </cell>
        </row>
      </sheetData>
      <sheetData sheetId="2813">
        <row r="52">
          <cell r="B52" t="str">
            <v>Main Panel</v>
          </cell>
        </row>
      </sheetData>
      <sheetData sheetId="2814">
        <row r="52">
          <cell r="B52" t="str">
            <v>Main Panel</v>
          </cell>
        </row>
      </sheetData>
      <sheetData sheetId="2815">
        <row r="52">
          <cell r="B52" t="str">
            <v>Main Panel</v>
          </cell>
        </row>
      </sheetData>
      <sheetData sheetId="2816">
        <row r="52">
          <cell r="B52" t="str">
            <v>Main Panel</v>
          </cell>
        </row>
      </sheetData>
      <sheetData sheetId="2817">
        <row r="52">
          <cell r="B52" t="str">
            <v>Main Panel</v>
          </cell>
        </row>
      </sheetData>
      <sheetData sheetId="2818">
        <row r="52">
          <cell r="B52" t="str">
            <v>Main Panel</v>
          </cell>
        </row>
      </sheetData>
      <sheetData sheetId="2819">
        <row r="52">
          <cell r="B52" t="str">
            <v>Main Panel</v>
          </cell>
        </row>
      </sheetData>
      <sheetData sheetId="2820">
        <row r="52">
          <cell r="B52" t="str">
            <v>Main Panel</v>
          </cell>
        </row>
      </sheetData>
      <sheetData sheetId="2821">
        <row r="52">
          <cell r="B52" t="str">
            <v>Main Panel</v>
          </cell>
        </row>
      </sheetData>
      <sheetData sheetId="2822">
        <row r="52">
          <cell r="B52" t="str">
            <v>Main Panel</v>
          </cell>
        </row>
      </sheetData>
      <sheetData sheetId="2823">
        <row r="52">
          <cell r="B52" t="str">
            <v>Main Panel</v>
          </cell>
        </row>
      </sheetData>
      <sheetData sheetId="2824">
        <row r="52">
          <cell r="B52" t="str">
            <v>Main Panel</v>
          </cell>
        </row>
      </sheetData>
      <sheetData sheetId="2825">
        <row r="52">
          <cell r="B52" t="str">
            <v>Main Panel</v>
          </cell>
        </row>
      </sheetData>
      <sheetData sheetId="2826">
        <row r="52">
          <cell r="B52" t="str">
            <v>Main Panel</v>
          </cell>
        </row>
      </sheetData>
      <sheetData sheetId="2827">
        <row r="52">
          <cell r="B52" t="str">
            <v>Main Panel</v>
          </cell>
        </row>
      </sheetData>
      <sheetData sheetId="2828">
        <row r="52">
          <cell r="B52" t="str">
            <v>Main Panel</v>
          </cell>
        </row>
      </sheetData>
      <sheetData sheetId="2829">
        <row r="52">
          <cell r="B52" t="str">
            <v>Main Panel</v>
          </cell>
        </row>
      </sheetData>
      <sheetData sheetId="2830">
        <row r="52">
          <cell r="B52" t="str">
            <v>Main Panel</v>
          </cell>
        </row>
      </sheetData>
      <sheetData sheetId="2831">
        <row r="52">
          <cell r="B52" t="str">
            <v>Main Panel</v>
          </cell>
        </row>
      </sheetData>
      <sheetData sheetId="2832">
        <row r="52">
          <cell r="B52" t="str">
            <v>Main Panel</v>
          </cell>
        </row>
      </sheetData>
      <sheetData sheetId="2833">
        <row r="52">
          <cell r="B52" t="str">
            <v>Main Panel</v>
          </cell>
        </row>
      </sheetData>
      <sheetData sheetId="2834">
        <row r="52">
          <cell r="B52" t="str">
            <v>Main Panel</v>
          </cell>
        </row>
      </sheetData>
      <sheetData sheetId="2835">
        <row r="52">
          <cell r="B52" t="str">
            <v>Main Panel</v>
          </cell>
        </row>
      </sheetData>
      <sheetData sheetId="2836">
        <row r="52">
          <cell r="B52" t="str">
            <v>Main Panel</v>
          </cell>
        </row>
      </sheetData>
      <sheetData sheetId="2837">
        <row r="52">
          <cell r="B52" t="str">
            <v>Main Panel</v>
          </cell>
        </row>
      </sheetData>
      <sheetData sheetId="2838">
        <row r="52">
          <cell r="B52" t="str">
            <v>Main Panel</v>
          </cell>
        </row>
      </sheetData>
      <sheetData sheetId="2839">
        <row r="52">
          <cell r="B52" t="str">
            <v>Main Panel</v>
          </cell>
        </row>
      </sheetData>
      <sheetData sheetId="2840">
        <row r="52">
          <cell r="B52" t="str">
            <v>Main Panel</v>
          </cell>
        </row>
      </sheetData>
      <sheetData sheetId="2841">
        <row r="52">
          <cell r="B52" t="str">
            <v>Main Panel</v>
          </cell>
        </row>
      </sheetData>
      <sheetData sheetId="2842">
        <row r="52">
          <cell r="B52" t="str">
            <v>Main Panel</v>
          </cell>
        </row>
      </sheetData>
      <sheetData sheetId="2843">
        <row r="52">
          <cell r="B52" t="str">
            <v>Main Panel</v>
          </cell>
        </row>
      </sheetData>
      <sheetData sheetId="2844">
        <row r="52">
          <cell r="B52" t="str">
            <v>Main Panel</v>
          </cell>
        </row>
      </sheetData>
      <sheetData sheetId="2845">
        <row r="52">
          <cell r="B52" t="str">
            <v>Main Panel</v>
          </cell>
        </row>
      </sheetData>
      <sheetData sheetId="2846">
        <row r="52">
          <cell r="B52" t="str">
            <v>Main Panel</v>
          </cell>
        </row>
      </sheetData>
      <sheetData sheetId="2847">
        <row r="52">
          <cell r="B52" t="str">
            <v>Main Panel</v>
          </cell>
        </row>
      </sheetData>
      <sheetData sheetId="2848">
        <row r="52">
          <cell r="B52" t="str">
            <v>Main Panel</v>
          </cell>
        </row>
      </sheetData>
      <sheetData sheetId="2849">
        <row r="52">
          <cell r="B52" t="str">
            <v>Main Panel</v>
          </cell>
        </row>
      </sheetData>
      <sheetData sheetId="2850">
        <row r="52">
          <cell r="B52" t="str">
            <v>Main Panel</v>
          </cell>
        </row>
      </sheetData>
      <sheetData sheetId="2851">
        <row r="52">
          <cell r="B52" t="str">
            <v>Main Panel</v>
          </cell>
        </row>
      </sheetData>
      <sheetData sheetId="2852">
        <row r="52">
          <cell r="B52" t="str">
            <v>Main Panel</v>
          </cell>
        </row>
      </sheetData>
      <sheetData sheetId="2853">
        <row r="52">
          <cell r="B52" t="str">
            <v>Main Panel</v>
          </cell>
        </row>
      </sheetData>
      <sheetData sheetId="2854">
        <row r="52">
          <cell r="B52" t="str">
            <v>Main Panel</v>
          </cell>
        </row>
      </sheetData>
      <sheetData sheetId="2855">
        <row r="52">
          <cell r="B52" t="str">
            <v>Main Panel</v>
          </cell>
        </row>
      </sheetData>
      <sheetData sheetId="2856">
        <row r="52">
          <cell r="B52" t="str">
            <v>Main Panel</v>
          </cell>
        </row>
      </sheetData>
      <sheetData sheetId="2857">
        <row r="52">
          <cell r="B52" t="str">
            <v>Main Panel</v>
          </cell>
        </row>
      </sheetData>
      <sheetData sheetId="2858">
        <row r="52">
          <cell r="B52" t="str">
            <v>Main Panel</v>
          </cell>
        </row>
      </sheetData>
      <sheetData sheetId="2859">
        <row r="52">
          <cell r="B52" t="str">
            <v>Main Panel</v>
          </cell>
        </row>
      </sheetData>
      <sheetData sheetId="2860">
        <row r="52">
          <cell r="B52" t="str">
            <v>Main Panel</v>
          </cell>
        </row>
      </sheetData>
      <sheetData sheetId="2861">
        <row r="52">
          <cell r="B52" t="str">
            <v>Main Panel</v>
          </cell>
        </row>
      </sheetData>
      <sheetData sheetId="2862">
        <row r="52">
          <cell r="B52" t="str">
            <v>Main Panel</v>
          </cell>
        </row>
      </sheetData>
      <sheetData sheetId="2863">
        <row r="52">
          <cell r="B52" t="str">
            <v>Main Panel</v>
          </cell>
        </row>
      </sheetData>
      <sheetData sheetId="2864">
        <row r="52">
          <cell r="B52" t="str">
            <v>Main Panel</v>
          </cell>
        </row>
      </sheetData>
      <sheetData sheetId="2865">
        <row r="52">
          <cell r="B52" t="str">
            <v>Main Panel</v>
          </cell>
        </row>
      </sheetData>
      <sheetData sheetId="2866">
        <row r="52">
          <cell r="B52" t="str">
            <v>Main Panel</v>
          </cell>
        </row>
      </sheetData>
      <sheetData sheetId="2867">
        <row r="52">
          <cell r="B52" t="str">
            <v>Main Panel</v>
          </cell>
        </row>
      </sheetData>
      <sheetData sheetId="2868">
        <row r="52">
          <cell r="B52" t="str">
            <v>Main Panel</v>
          </cell>
        </row>
      </sheetData>
      <sheetData sheetId="2869">
        <row r="52">
          <cell r="B52" t="str">
            <v>Main Panel</v>
          </cell>
        </row>
      </sheetData>
      <sheetData sheetId="2870">
        <row r="52">
          <cell r="B52" t="str">
            <v>Main Panel</v>
          </cell>
        </row>
      </sheetData>
      <sheetData sheetId="2871">
        <row r="52">
          <cell r="B52" t="str">
            <v>Main Panel</v>
          </cell>
        </row>
      </sheetData>
      <sheetData sheetId="2872">
        <row r="52">
          <cell r="B52" t="str">
            <v>Main Panel</v>
          </cell>
        </row>
      </sheetData>
      <sheetData sheetId="2873">
        <row r="52">
          <cell r="B52" t="str">
            <v>Main Panel</v>
          </cell>
        </row>
      </sheetData>
      <sheetData sheetId="2874">
        <row r="52">
          <cell r="B52" t="str">
            <v>Main Panel</v>
          </cell>
        </row>
      </sheetData>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sheetData sheetId="3143"/>
      <sheetData sheetId="3144"/>
      <sheetData sheetId="3145"/>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ow r="52">
          <cell r="B52" t="str">
            <v>Main Panel</v>
          </cell>
        </row>
      </sheetData>
      <sheetData sheetId="3159">
        <row r="52">
          <cell r="B52" t="str">
            <v>Main Panel</v>
          </cell>
        </row>
      </sheetData>
      <sheetData sheetId="3160">
        <row r="52">
          <cell r="B52" t="str">
            <v>Main Panel</v>
          </cell>
        </row>
      </sheetData>
      <sheetData sheetId="3161">
        <row r="52">
          <cell r="B52" t="str">
            <v>Main Panel</v>
          </cell>
        </row>
      </sheetData>
      <sheetData sheetId="3162">
        <row r="52">
          <cell r="B52" t="str">
            <v>Main Panel</v>
          </cell>
        </row>
      </sheetData>
      <sheetData sheetId="3163">
        <row r="52">
          <cell r="B52" t="str">
            <v>Main Panel</v>
          </cell>
        </row>
      </sheetData>
      <sheetData sheetId="3164">
        <row r="52">
          <cell r="B52" t="str">
            <v>Main Panel</v>
          </cell>
        </row>
      </sheetData>
      <sheetData sheetId="3165">
        <row r="52">
          <cell r="B52" t="str">
            <v>Main Panel</v>
          </cell>
        </row>
      </sheetData>
      <sheetData sheetId="3166">
        <row r="52">
          <cell r="B52" t="str">
            <v>Main Panel</v>
          </cell>
        </row>
      </sheetData>
      <sheetData sheetId="3167">
        <row r="52">
          <cell r="B52" t="str">
            <v>Main Panel</v>
          </cell>
        </row>
      </sheetData>
      <sheetData sheetId="3168">
        <row r="52">
          <cell r="B52" t="str">
            <v>Main Panel</v>
          </cell>
        </row>
      </sheetData>
      <sheetData sheetId="3169">
        <row r="52">
          <cell r="B52" t="str">
            <v>Main Panel</v>
          </cell>
        </row>
      </sheetData>
      <sheetData sheetId="3170">
        <row r="52">
          <cell r="B52" t="str">
            <v>Main Panel</v>
          </cell>
        </row>
      </sheetData>
      <sheetData sheetId="3171">
        <row r="52">
          <cell r="B52" t="str">
            <v>Main Panel</v>
          </cell>
        </row>
      </sheetData>
      <sheetData sheetId="3172">
        <row r="52">
          <cell r="B52" t="str">
            <v>Main Panel</v>
          </cell>
        </row>
      </sheetData>
      <sheetData sheetId="3173">
        <row r="52">
          <cell r="B52" t="str">
            <v>Main Panel</v>
          </cell>
        </row>
      </sheetData>
      <sheetData sheetId="3174">
        <row r="52">
          <cell r="B52" t="str">
            <v>Main Panel</v>
          </cell>
        </row>
      </sheetData>
      <sheetData sheetId="3175">
        <row r="52">
          <cell r="B52" t="str">
            <v>Main Panel</v>
          </cell>
        </row>
      </sheetData>
      <sheetData sheetId="3176">
        <row r="52">
          <cell r="B52" t="str">
            <v>Main Panel</v>
          </cell>
        </row>
      </sheetData>
      <sheetData sheetId="3177">
        <row r="52">
          <cell r="B52" t="str">
            <v>Main Panel</v>
          </cell>
        </row>
      </sheetData>
      <sheetData sheetId="3178">
        <row r="52">
          <cell r="B52" t="str">
            <v>Main Panel</v>
          </cell>
        </row>
      </sheetData>
      <sheetData sheetId="3179">
        <row r="52">
          <cell r="B52" t="str">
            <v>Main Panel</v>
          </cell>
        </row>
      </sheetData>
      <sheetData sheetId="3180">
        <row r="52">
          <cell r="B52" t="str">
            <v>Main Panel</v>
          </cell>
        </row>
      </sheetData>
      <sheetData sheetId="3181">
        <row r="52">
          <cell r="B52" t="str">
            <v>Main Panel</v>
          </cell>
        </row>
      </sheetData>
      <sheetData sheetId="3182">
        <row r="52">
          <cell r="B52" t="str">
            <v>Main Panel</v>
          </cell>
        </row>
      </sheetData>
      <sheetData sheetId="3183">
        <row r="52">
          <cell r="B52" t="str">
            <v>Main Panel</v>
          </cell>
        </row>
      </sheetData>
      <sheetData sheetId="3184">
        <row r="52">
          <cell r="B52" t="str">
            <v>Main Panel</v>
          </cell>
        </row>
      </sheetData>
      <sheetData sheetId="3185">
        <row r="52">
          <cell r="B52" t="str">
            <v>Main Panel</v>
          </cell>
        </row>
      </sheetData>
      <sheetData sheetId="3186">
        <row r="52">
          <cell r="B52" t="str">
            <v>Main Panel</v>
          </cell>
        </row>
      </sheetData>
      <sheetData sheetId="3187">
        <row r="52">
          <cell r="B52" t="str">
            <v>Main Panel</v>
          </cell>
        </row>
      </sheetData>
      <sheetData sheetId="3188">
        <row r="52">
          <cell r="B52" t="str">
            <v>Main Panel</v>
          </cell>
        </row>
      </sheetData>
      <sheetData sheetId="3189">
        <row r="52">
          <cell r="B52" t="str">
            <v>Main Panel</v>
          </cell>
        </row>
      </sheetData>
      <sheetData sheetId="3190">
        <row r="52">
          <cell r="B52" t="str">
            <v>Main Panel</v>
          </cell>
        </row>
      </sheetData>
      <sheetData sheetId="3191">
        <row r="52">
          <cell r="B52" t="str">
            <v>Main Panel</v>
          </cell>
        </row>
      </sheetData>
      <sheetData sheetId="3192">
        <row r="52">
          <cell r="B52" t="str">
            <v>Main Panel</v>
          </cell>
        </row>
      </sheetData>
      <sheetData sheetId="3193">
        <row r="52">
          <cell r="B52" t="str">
            <v>Main Panel</v>
          </cell>
        </row>
      </sheetData>
      <sheetData sheetId="3194">
        <row r="52">
          <cell r="B52" t="str">
            <v>Main Panel</v>
          </cell>
        </row>
      </sheetData>
      <sheetData sheetId="3195">
        <row r="52">
          <cell r="B52" t="str">
            <v>Main Panel</v>
          </cell>
        </row>
      </sheetData>
      <sheetData sheetId="3196">
        <row r="52">
          <cell r="B52" t="str">
            <v>Main Panel</v>
          </cell>
        </row>
      </sheetData>
      <sheetData sheetId="3197">
        <row r="52">
          <cell r="B52" t="str">
            <v>Main Panel</v>
          </cell>
        </row>
      </sheetData>
      <sheetData sheetId="3198">
        <row r="52">
          <cell r="B52" t="str">
            <v>Main Panel</v>
          </cell>
        </row>
      </sheetData>
      <sheetData sheetId="3199">
        <row r="52">
          <cell r="B52" t="str">
            <v>Main Panel</v>
          </cell>
        </row>
      </sheetData>
      <sheetData sheetId="3200">
        <row r="52">
          <cell r="B52" t="str">
            <v>Main Panel</v>
          </cell>
        </row>
      </sheetData>
      <sheetData sheetId="3201">
        <row r="52">
          <cell r="B52" t="str">
            <v>Main Panel</v>
          </cell>
        </row>
      </sheetData>
      <sheetData sheetId="3202">
        <row r="52">
          <cell r="B52" t="str">
            <v>Main Panel</v>
          </cell>
        </row>
      </sheetData>
      <sheetData sheetId="3203">
        <row r="52">
          <cell r="B52" t="str">
            <v>Main Panel</v>
          </cell>
        </row>
      </sheetData>
      <sheetData sheetId="3204">
        <row r="52">
          <cell r="B52" t="str">
            <v>Main Panel</v>
          </cell>
        </row>
      </sheetData>
      <sheetData sheetId="3205">
        <row r="52">
          <cell r="B52" t="str">
            <v>Main Panel</v>
          </cell>
        </row>
      </sheetData>
      <sheetData sheetId="3206">
        <row r="52">
          <cell r="B52" t="str">
            <v>Main Panel</v>
          </cell>
        </row>
      </sheetData>
      <sheetData sheetId="3207">
        <row r="52">
          <cell r="B52" t="str">
            <v>Main Panel</v>
          </cell>
        </row>
      </sheetData>
      <sheetData sheetId="3208">
        <row r="52">
          <cell r="B52" t="str">
            <v>Main Panel</v>
          </cell>
        </row>
      </sheetData>
      <sheetData sheetId="3209">
        <row r="52">
          <cell r="B52" t="str">
            <v>Main Panel</v>
          </cell>
        </row>
      </sheetData>
      <sheetData sheetId="3210">
        <row r="52">
          <cell r="B52" t="str">
            <v>Main Panel</v>
          </cell>
        </row>
      </sheetData>
      <sheetData sheetId="3211">
        <row r="52">
          <cell r="B52" t="str">
            <v>Main Panel</v>
          </cell>
        </row>
      </sheetData>
      <sheetData sheetId="3212">
        <row r="52">
          <cell r="B52" t="str">
            <v>Main Panel</v>
          </cell>
        </row>
      </sheetData>
      <sheetData sheetId="3213">
        <row r="52">
          <cell r="B52" t="str">
            <v>Main Panel</v>
          </cell>
        </row>
      </sheetData>
      <sheetData sheetId="3214">
        <row r="52">
          <cell r="B52" t="str">
            <v>Main Panel</v>
          </cell>
        </row>
      </sheetData>
      <sheetData sheetId="3215">
        <row r="52">
          <cell r="B52" t="str">
            <v>Main Panel</v>
          </cell>
        </row>
      </sheetData>
      <sheetData sheetId="3216">
        <row r="52">
          <cell r="B52" t="str">
            <v>Main Panel</v>
          </cell>
        </row>
      </sheetData>
      <sheetData sheetId="3217">
        <row r="52">
          <cell r="B52" t="str">
            <v>Main Panel</v>
          </cell>
        </row>
      </sheetData>
      <sheetData sheetId="3218">
        <row r="52">
          <cell r="B52" t="str">
            <v>Main Panel</v>
          </cell>
        </row>
      </sheetData>
      <sheetData sheetId="3219">
        <row r="52">
          <cell r="B52" t="str">
            <v>Main Panel</v>
          </cell>
        </row>
      </sheetData>
      <sheetData sheetId="3220">
        <row r="52">
          <cell r="B52" t="str">
            <v>Main Panel</v>
          </cell>
        </row>
      </sheetData>
      <sheetData sheetId="3221">
        <row r="52">
          <cell r="B52" t="str">
            <v>Main Panel</v>
          </cell>
        </row>
      </sheetData>
      <sheetData sheetId="3222">
        <row r="52">
          <cell r="B52" t="str">
            <v>Main Panel</v>
          </cell>
        </row>
      </sheetData>
      <sheetData sheetId="3223">
        <row r="52">
          <cell r="B52" t="str">
            <v>Main Panel</v>
          </cell>
        </row>
      </sheetData>
      <sheetData sheetId="3224">
        <row r="52">
          <cell r="B52" t="str">
            <v>Main Panel</v>
          </cell>
        </row>
      </sheetData>
      <sheetData sheetId="3225">
        <row r="52">
          <cell r="B52" t="str">
            <v>Main Panel</v>
          </cell>
        </row>
      </sheetData>
      <sheetData sheetId="3226">
        <row r="52">
          <cell r="B52" t="str">
            <v>Main Panel</v>
          </cell>
        </row>
      </sheetData>
      <sheetData sheetId="3227">
        <row r="52">
          <cell r="B52" t="str">
            <v>Main Panel</v>
          </cell>
        </row>
      </sheetData>
      <sheetData sheetId="3228">
        <row r="52">
          <cell r="B52" t="str">
            <v>Main Panel</v>
          </cell>
        </row>
      </sheetData>
      <sheetData sheetId="3229">
        <row r="52">
          <cell r="B52" t="str">
            <v>Main Panel</v>
          </cell>
        </row>
      </sheetData>
      <sheetData sheetId="3230">
        <row r="52">
          <cell r="B52" t="str">
            <v>Main Panel</v>
          </cell>
        </row>
      </sheetData>
      <sheetData sheetId="3231">
        <row r="52">
          <cell r="B52" t="str">
            <v>Main Panel</v>
          </cell>
        </row>
      </sheetData>
      <sheetData sheetId="3232">
        <row r="52">
          <cell r="B52" t="str">
            <v>Main Panel</v>
          </cell>
        </row>
      </sheetData>
      <sheetData sheetId="3233">
        <row r="52">
          <cell r="B52" t="str">
            <v>Main Panel</v>
          </cell>
        </row>
      </sheetData>
      <sheetData sheetId="3234">
        <row r="52">
          <cell r="B52" t="str">
            <v>Main Panel</v>
          </cell>
        </row>
      </sheetData>
      <sheetData sheetId="3235">
        <row r="52">
          <cell r="B52" t="str">
            <v>Main Panel</v>
          </cell>
        </row>
      </sheetData>
      <sheetData sheetId="3236">
        <row r="52">
          <cell r="B52" t="str">
            <v>Main Panel</v>
          </cell>
        </row>
      </sheetData>
      <sheetData sheetId="3237">
        <row r="52">
          <cell r="B52" t="str">
            <v>Main Panel</v>
          </cell>
        </row>
      </sheetData>
      <sheetData sheetId="3238">
        <row r="52">
          <cell r="B52" t="str">
            <v>Main Panel</v>
          </cell>
        </row>
      </sheetData>
      <sheetData sheetId="3239">
        <row r="52">
          <cell r="B52" t="str">
            <v>Main Panel</v>
          </cell>
        </row>
      </sheetData>
      <sheetData sheetId="3240">
        <row r="52">
          <cell r="B52" t="str">
            <v>Main Panel</v>
          </cell>
        </row>
      </sheetData>
      <sheetData sheetId="3241">
        <row r="52">
          <cell r="B52" t="str">
            <v>Main Panel</v>
          </cell>
        </row>
      </sheetData>
      <sheetData sheetId="3242">
        <row r="52">
          <cell r="B52" t="str">
            <v>Main Panel</v>
          </cell>
        </row>
      </sheetData>
      <sheetData sheetId="3243">
        <row r="52">
          <cell r="B52" t="str">
            <v>Main Panel</v>
          </cell>
        </row>
      </sheetData>
      <sheetData sheetId="3244">
        <row r="52">
          <cell r="B52" t="str">
            <v>Main Panel</v>
          </cell>
        </row>
      </sheetData>
      <sheetData sheetId="3245">
        <row r="52">
          <cell r="B52" t="str">
            <v>Main Panel</v>
          </cell>
        </row>
      </sheetData>
      <sheetData sheetId="3246">
        <row r="52">
          <cell r="B52" t="str">
            <v>Main Panel</v>
          </cell>
        </row>
      </sheetData>
      <sheetData sheetId="3247">
        <row r="52">
          <cell r="B52" t="str">
            <v>Main Panel</v>
          </cell>
        </row>
      </sheetData>
      <sheetData sheetId="3248">
        <row r="52">
          <cell r="B52" t="str">
            <v>Main Panel</v>
          </cell>
        </row>
      </sheetData>
      <sheetData sheetId="3249">
        <row r="52">
          <cell r="B52" t="str">
            <v>Main Panel</v>
          </cell>
        </row>
      </sheetData>
      <sheetData sheetId="3250">
        <row r="52">
          <cell r="B52" t="str">
            <v>Main Panel</v>
          </cell>
        </row>
      </sheetData>
      <sheetData sheetId="3251">
        <row r="52">
          <cell r="B52" t="str">
            <v>Main Panel</v>
          </cell>
        </row>
      </sheetData>
      <sheetData sheetId="3252">
        <row r="52">
          <cell r="B52" t="str">
            <v>Main Panel</v>
          </cell>
        </row>
      </sheetData>
      <sheetData sheetId="3253">
        <row r="52">
          <cell r="B52" t="str">
            <v>Main Panel</v>
          </cell>
        </row>
      </sheetData>
      <sheetData sheetId="3254">
        <row r="52">
          <cell r="B52" t="str">
            <v>Main Panel</v>
          </cell>
        </row>
      </sheetData>
      <sheetData sheetId="3255">
        <row r="52">
          <cell r="B52" t="str">
            <v>Main Panel</v>
          </cell>
        </row>
      </sheetData>
      <sheetData sheetId="3256">
        <row r="52">
          <cell r="B52" t="str">
            <v>Main Panel</v>
          </cell>
        </row>
      </sheetData>
      <sheetData sheetId="3257">
        <row r="52">
          <cell r="B52" t="str">
            <v>Main Panel</v>
          </cell>
        </row>
      </sheetData>
      <sheetData sheetId="3258">
        <row r="52">
          <cell r="B52" t="str">
            <v>Main Panel</v>
          </cell>
        </row>
      </sheetData>
      <sheetData sheetId="3259">
        <row r="52">
          <cell r="B52" t="str">
            <v>Main Panel</v>
          </cell>
        </row>
      </sheetData>
      <sheetData sheetId="3260">
        <row r="52">
          <cell r="B52" t="str">
            <v>Main Panel</v>
          </cell>
        </row>
      </sheetData>
      <sheetData sheetId="3261">
        <row r="52">
          <cell r="B52" t="str">
            <v>Main Panel</v>
          </cell>
        </row>
      </sheetData>
      <sheetData sheetId="3262">
        <row r="52">
          <cell r="B52" t="str">
            <v>Main Panel</v>
          </cell>
        </row>
      </sheetData>
      <sheetData sheetId="3263">
        <row r="52">
          <cell r="B52" t="str">
            <v>Main Panel</v>
          </cell>
        </row>
      </sheetData>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ow r="52">
          <cell r="B52" t="str">
            <v>Main Panel</v>
          </cell>
        </row>
      </sheetData>
      <sheetData sheetId="3363">
        <row r="52">
          <cell r="B52" t="str">
            <v>Main Panel</v>
          </cell>
        </row>
      </sheetData>
      <sheetData sheetId="3364">
        <row r="52">
          <cell r="B52" t="str">
            <v>Main Panel</v>
          </cell>
        </row>
      </sheetData>
      <sheetData sheetId="3365">
        <row r="52">
          <cell r="B52" t="str">
            <v>Main Panel</v>
          </cell>
        </row>
      </sheetData>
      <sheetData sheetId="3366">
        <row r="52">
          <cell r="B52" t="str">
            <v>Main Panel</v>
          </cell>
        </row>
      </sheetData>
      <sheetData sheetId="3367">
        <row r="52">
          <cell r="B52" t="str">
            <v>Main Panel</v>
          </cell>
        </row>
      </sheetData>
      <sheetData sheetId="3368">
        <row r="52">
          <cell r="B52" t="str">
            <v>Main Panel</v>
          </cell>
        </row>
      </sheetData>
      <sheetData sheetId="3369">
        <row r="52">
          <cell r="B52" t="str">
            <v>Main Panel</v>
          </cell>
        </row>
      </sheetData>
      <sheetData sheetId="3370">
        <row r="52">
          <cell r="B52" t="str">
            <v>Main Panel</v>
          </cell>
        </row>
      </sheetData>
      <sheetData sheetId="3371">
        <row r="52">
          <cell r="B52" t="str">
            <v>Main Panel</v>
          </cell>
        </row>
      </sheetData>
      <sheetData sheetId="3372">
        <row r="52">
          <cell r="B52" t="str">
            <v>Main Panel</v>
          </cell>
        </row>
      </sheetData>
      <sheetData sheetId="3373">
        <row r="52">
          <cell r="B52" t="str">
            <v>Main Panel</v>
          </cell>
        </row>
      </sheetData>
      <sheetData sheetId="3374">
        <row r="52">
          <cell r="B52" t="str">
            <v>Main Panel</v>
          </cell>
        </row>
      </sheetData>
      <sheetData sheetId="3375">
        <row r="52">
          <cell r="B52" t="str">
            <v>Main Panel</v>
          </cell>
        </row>
      </sheetData>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sheetData sheetId="3522"/>
      <sheetData sheetId="3523" refreshError="1"/>
      <sheetData sheetId="3524" refreshError="1"/>
      <sheetData sheetId="3525" refreshError="1"/>
      <sheetData sheetId="3526" refreshError="1"/>
      <sheetData sheetId="3527">
        <row r="52">
          <cell r="B52" t="str">
            <v>Main Panel</v>
          </cell>
        </row>
      </sheetData>
      <sheetData sheetId="3528">
        <row r="52">
          <cell r="B52" t="str">
            <v>Main Panel</v>
          </cell>
        </row>
      </sheetData>
      <sheetData sheetId="3529"/>
      <sheetData sheetId="3530">
        <row r="52">
          <cell r="B52" t="str">
            <v>Main Panel</v>
          </cell>
        </row>
      </sheetData>
      <sheetData sheetId="3531">
        <row r="52">
          <cell r="B52" t="str">
            <v>Main Panel</v>
          </cell>
        </row>
      </sheetData>
      <sheetData sheetId="3532">
        <row r="52">
          <cell r="B52" t="str">
            <v>Main Panel</v>
          </cell>
        </row>
      </sheetData>
      <sheetData sheetId="3533">
        <row r="52">
          <cell r="B52" t="str">
            <v>Main Panel</v>
          </cell>
        </row>
      </sheetData>
      <sheetData sheetId="3534">
        <row r="52">
          <cell r="B52" t="str">
            <v>Main Panel</v>
          </cell>
        </row>
      </sheetData>
      <sheetData sheetId="3535">
        <row r="52">
          <cell r="B52" t="str">
            <v>Main Panel</v>
          </cell>
        </row>
      </sheetData>
      <sheetData sheetId="3536">
        <row r="52">
          <cell r="B52" t="str">
            <v>Main Panel</v>
          </cell>
        </row>
      </sheetData>
      <sheetData sheetId="3537">
        <row r="52">
          <cell r="B52" t="str">
            <v>Main Panel</v>
          </cell>
        </row>
      </sheetData>
      <sheetData sheetId="3538">
        <row r="52">
          <cell r="B52" t="str">
            <v>Main Panel</v>
          </cell>
        </row>
      </sheetData>
      <sheetData sheetId="3539">
        <row r="52">
          <cell r="B52" t="str">
            <v>Main Panel</v>
          </cell>
        </row>
      </sheetData>
      <sheetData sheetId="3540">
        <row r="52">
          <cell r="B52" t="str">
            <v>Main Panel</v>
          </cell>
        </row>
      </sheetData>
      <sheetData sheetId="3541">
        <row r="52">
          <cell r="B52" t="str">
            <v>Main Panel</v>
          </cell>
        </row>
      </sheetData>
      <sheetData sheetId="3542">
        <row r="52">
          <cell r="B52" t="str">
            <v>Main Panel</v>
          </cell>
        </row>
      </sheetData>
      <sheetData sheetId="3543">
        <row r="52">
          <cell r="B52" t="str">
            <v>Main Panel</v>
          </cell>
        </row>
      </sheetData>
      <sheetData sheetId="3544">
        <row r="52">
          <cell r="B52" t="str">
            <v>Main Panel</v>
          </cell>
        </row>
      </sheetData>
      <sheetData sheetId="3545">
        <row r="52">
          <cell r="B52" t="str">
            <v>Main Panel</v>
          </cell>
        </row>
      </sheetData>
      <sheetData sheetId="3546">
        <row r="52">
          <cell r="B52" t="str">
            <v>Main Panel</v>
          </cell>
        </row>
      </sheetData>
      <sheetData sheetId="3547">
        <row r="52">
          <cell r="B52" t="str">
            <v>Main Panel</v>
          </cell>
        </row>
      </sheetData>
      <sheetData sheetId="3548">
        <row r="52">
          <cell r="B52" t="str">
            <v>Main Panel</v>
          </cell>
        </row>
      </sheetData>
      <sheetData sheetId="3549">
        <row r="52">
          <cell r="B52" t="str">
            <v>Main Panel</v>
          </cell>
        </row>
      </sheetData>
      <sheetData sheetId="3550">
        <row r="52">
          <cell r="B52" t="str">
            <v>Main Panel</v>
          </cell>
        </row>
      </sheetData>
      <sheetData sheetId="3551">
        <row r="52">
          <cell r="B52" t="str">
            <v>Main Panel</v>
          </cell>
        </row>
      </sheetData>
      <sheetData sheetId="3552">
        <row r="52">
          <cell r="B52" t="str">
            <v>Main Panel</v>
          </cell>
        </row>
      </sheetData>
      <sheetData sheetId="3553">
        <row r="52">
          <cell r="B52" t="str">
            <v>Main Panel</v>
          </cell>
        </row>
      </sheetData>
      <sheetData sheetId="3554">
        <row r="52">
          <cell r="B52" t="str">
            <v>Main Panel</v>
          </cell>
        </row>
      </sheetData>
      <sheetData sheetId="3555">
        <row r="52">
          <cell r="B52" t="str">
            <v>Main Panel</v>
          </cell>
        </row>
      </sheetData>
      <sheetData sheetId="3556">
        <row r="52">
          <cell r="B52" t="str">
            <v>Main Panel</v>
          </cell>
        </row>
      </sheetData>
      <sheetData sheetId="3557">
        <row r="52">
          <cell r="B52" t="str">
            <v>Main Panel</v>
          </cell>
        </row>
      </sheetData>
      <sheetData sheetId="3558">
        <row r="52">
          <cell r="B52" t="str">
            <v>Main Panel</v>
          </cell>
        </row>
      </sheetData>
      <sheetData sheetId="3559">
        <row r="52">
          <cell r="B52" t="str">
            <v>Main Panel</v>
          </cell>
        </row>
      </sheetData>
      <sheetData sheetId="3560">
        <row r="52">
          <cell r="B52" t="str">
            <v>Main Panel</v>
          </cell>
        </row>
      </sheetData>
      <sheetData sheetId="3561">
        <row r="52">
          <cell r="B52" t="str">
            <v>Main Panel</v>
          </cell>
        </row>
      </sheetData>
      <sheetData sheetId="3562">
        <row r="52">
          <cell r="B52" t="str">
            <v>Main Panel</v>
          </cell>
        </row>
      </sheetData>
      <sheetData sheetId="3563">
        <row r="52">
          <cell r="B52" t="str">
            <v>Main Panel</v>
          </cell>
        </row>
      </sheetData>
      <sheetData sheetId="3564">
        <row r="52">
          <cell r="B52" t="str">
            <v>Main Panel</v>
          </cell>
        </row>
      </sheetData>
      <sheetData sheetId="3565">
        <row r="52">
          <cell r="B52" t="str">
            <v>Main Panel</v>
          </cell>
        </row>
      </sheetData>
      <sheetData sheetId="3566">
        <row r="52">
          <cell r="B52" t="str">
            <v>Main Panel</v>
          </cell>
        </row>
      </sheetData>
      <sheetData sheetId="3567">
        <row r="52">
          <cell r="B52" t="str">
            <v>Main Panel</v>
          </cell>
        </row>
      </sheetData>
      <sheetData sheetId="3568">
        <row r="52">
          <cell r="B52" t="str">
            <v>Main Panel</v>
          </cell>
        </row>
      </sheetData>
      <sheetData sheetId="3569">
        <row r="52">
          <cell r="B52" t="str">
            <v>Main Panel</v>
          </cell>
        </row>
      </sheetData>
      <sheetData sheetId="3570">
        <row r="52">
          <cell r="B52" t="str">
            <v>Main Panel</v>
          </cell>
        </row>
      </sheetData>
      <sheetData sheetId="3571">
        <row r="52">
          <cell r="B52" t="str">
            <v>Main Panel</v>
          </cell>
        </row>
      </sheetData>
      <sheetData sheetId="3572">
        <row r="52">
          <cell r="B52" t="str">
            <v>Main Panel</v>
          </cell>
        </row>
      </sheetData>
      <sheetData sheetId="3573">
        <row r="52">
          <cell r="B52" t="str">
            <v>Main Panel</v>
          </cell>
        </row>
      </sheetData>
      <sheetData sheetId="3574">
        <row r="52">
          <cell r="B52" t="str">
            <v>Main Panel</v>
          </cell>
        </row>
      </sheetData>
      <sheetData sheetId="3575">
        <row r="52">
          <cell r="B52" t="str">
            <v>Main Panel</v>
          </cell>
        </row>
      </sheetData>
      <sheetData sheetId="3576">
        <row r="52">
          <cell r="B52" t="str">
            <v>Main Panel</v>
          </cell>
        </row>
      </sheetData>
      <sheetData sheetId="3577">
        <row r="52">
          <cell r="B52" t="str">
            <v>Main Panel</v>
          </cell>
        </row>
      </sheetData>
      <sheetData sheetId="3578">
        <row r="52">
          <cell r="B52" t="str">
            <v>Main Panel</v>
          </cell>
        </row>
      </sheetData>
      <sheetData sheetId="3579">
        <row r="52">
          <cell r="B52" t="str">
            <v>Main Panel</v>
          </cell>
        </row>
      </sheetData>
      <sheetData sheetId="3580">
        <row r="52">
          <cell r="B52" t="str">
            <v>Main Panel</v>
          </cell>
        </row>
      </sheetData>
      <sheetData sheetId="3581">
        <row r="52">
          <cell r="B52" t="str">
            <v>Main Panel</v>
          </cell>
        </row>
      </sheetData>
      <sheetData sheetId="3582">
        <row r="52">
          <cell r="B52" t="str">
            <v>Main Panel</v>
          </cell>
        </row>
      </sheetData>
      <sheetData sheetId="3583">
        <row r="52">
          <cell r="B52" t="str">
            <v>Main Panel</v>
          </cell>
        </row>
      </sheetData>
      <sheetData sheetId="3584">
        <row r="52">
          <cell r="B52" t="str">
            <v>Main Panel</v>
          </cell>
        </row>
      </sheetData>
      <sheetData sheetId="3585">
        <row r="52">
          <cell r="B52" t="str">
            <v>Main Panel</v>
          </cell>
        </row>
      </sheetData>
      <sheetData sheetId="3586">
        <row r="52">
          <cell r="B52" t="str">
            <v>Main Panel</v>
          </cell>
        </row>
      </sheetData>
      <sheetData sheetId="3587">
        <row r="52">
          <cell r="B52" t="str">
            <v>Main Panel</v>
          </cell>
        </row>
      </sheetData>
      <sheetData sheetId="3588">
        <row r="52">
          <cell r="B52" t="str">
            <v>Main Panel</v>
          </cell>
        </row>
      </sheetData>
      <sheetData sheetId="3589">
        <row r="52">
          <cell r="B52" t="str">
            <v>Main Panel</v>
          </cell>
        </row>
      </sheetData>
      <sheetData sheetId="3590">
        <row r="52">
          <cell r="B52" t="str">
            <v>Main Panel</v>
          </cell>
        </row>
      </sheetData>
      <sheetData sheetId="3591">
        <row r="52">
          <cell r="B52" t="str">
            <v>Main Panel</v>
          </cell>
        </row>
      </sheetData>
      <sheetData sheetId="3592">
        <row r="52">
          <cell r="B52" t="str">
            <v>Main Panel</v>
          </cell>
        </row>
      </sheetData>
      <sheetData sheetId="3593">
        <row r="52">
          <cell r="B52" t="str">
            <v>Main Panel</v>
          </cell>
        </row>
      </sheetData>
      <sheetData sheetId="3594">
        <row r="52">
          <cell r="B52" t="str">
            <v>Main Panel</v>
          </cell>
        </row>
      </sheetData>
      <sheetData sheetId="3595">
        <row r="52">
          <cell r="B52" t="str">
            <v>Main Panel</v>
          </cell>
        </row>
      </sheetData>
      <sheetData sheetId="3596">
        <row r="52">
          <cell r="B52" t="str">
            <v>Main Panel</v>
          </cell>
        </row>
      </sheetData>
      <sheetData sheetId="3597">
        <row r="52">
          <cell r="B52" t="str">
            <v>Main Panel</v>
          </cell>
        </row>
      </sheetData>
      <sheetData sheetId="3598">
        <row r="52">
          <cell r="B52" t="str">
            <v>Main Panel</v>
          </cell>
        </row>
      </sheetData>
      <sheetData sheetId="3599">
        <row r="52">
          <cell r="B52" t="str">
            <v>Main Panel</v>
          </cell>
        </row>
      </sheetData>
      <sheetData sheetId="3600">
        <row r="52">
          <cell r="B52" t="str">
            <v>Main Panel</v>
          </cell>
        </row>
      </sheetData>
      <sheetData sheetId="3601">
        <row r="52">
          <cell r="B52" t="str">
            <v>Main Panel</v>
          </cell>
        </row>
      </sheetData>
      <sheetData sheetId="3602">
        <row r="52">
          <cell r="B52" t="str">
            <v>Main Panel</v>
          </cell>
        </row>
      </sheetData>
      <sheetData sheetId="3603">
        <row r="52">
          <cell r="B52" t="str">
            <v>Main Panel</v>
          </cell>
        </row>
      </sheetData>
      <sheetData sheetId="3604">
        <row r="52">
          <cell r="B52" t="str">
            <v>Main Panel</v>
          </cell>
        </row>
      </sheetData>
      <sheetData sheetId="3605">
        <row r="52">
          <cell r="B52" t="str">
            <v>Main Panel</v>
          </cell>
        </row>
      </sheetData>
      <sheetData sheetId="3606">
        <row r="52">
          <cell r="B52" t="str">
            <v>Main Panel</v>
          </cell>
        </row>
      </sheetData>
      <sheetData sheetId="3607">
        <row r="52">
          <cell r="B52" t="str">
            <v>Main Panel</v>
          </cell>
        </row>
      </sheetData>
      <sheetData sheetId="3608">
        <row r="52">
          <cell r="B52" t="str">
            <v>Main Panel</v>
          </cell>
        </row>
      </sheetData>
      <sheetData sheetId="3609">
        <row r="52">
          <cell r="B52" t="str">
            <v>Main Panel</v>
          </cell>
        </row>
      </sheetData>
      <sheetData sheetId="3610">
        <row r="52">
          <cell r="B52" t="str">
            <v>Main Panel</v>
          </cell>
        </row>
      </sheetData>
      <sheetData sheetId="3611">
        <row r="52">
          <cell r="B52" t="str">
            <v>Main Panel</v>
          </cell>
        </row>
      </sheetData>
      <sheetData sheetId="3612">
        <row r="52">
          <cell r="B52" t="str">
            <v>Main Panel</v>
          </cell>
        </row>
      </sheetData>
      <sheetData sheetId="3613">
        <row r="52">
          <cell r="B52" t="str">
            <v>Main Panel</v>
          </cell>
        </row>
      </sheetData>
      <sheetData sheetId="3614">
        <row r="52">
          <cell r="B52" t="str">
            <v>Main Panel</v>
          </cell>
        </row>
      </sheetData>
      <sheetData sheetId="3615">
        <row r="52">
          <cell r="B52" t="str">
            <v>Main Panel</v>
          </cell>
        </row>
      </sheetData>
      <sheetData sheetId="3616">
        <row r="52">
          <cell r="B52" t="str">
            <v>Main Panel</v>
          </cell>
        </row>
      </sheetData>
      <sheetData sheetId="3617">
        <row r="52">
          <cell r="B52" t="str">
            <v>Main Panel</v>
          </cell>
        </row>
      </sheetData>
      <sheetData sheetId="3618">
        <row r="52">
          <cell r="B52" t="str">
            <v>Main Panel</v>
          </cell>
        </row>
      </sheetData>
      <sheetData sheetId="3619">
        <row r="52">
          <cell r="B52" t="str">
            <v>Main Panel</v>
          </cell>
        </row>
      </sheetData>
      <sheetData sheetId="3620">
        <row r="52">
          <cell r="B52" t="str">
            <v>Main Panel</v>
          </cell>
        </row>
      </sheetData>
      <sheetData sheetId="3621">
        <row r="52">
          <cell r="B52" t="str">
            <v>Main Panel</v>
          </cell>
        </row>
      </sheetData>
      <sheetData sheetId="3622">
        <row r="52">
          <cell r="B52" t="str">
            <v>Main Panel</v>
          </cell>
        </row>
      </sheetData>
      <sheetData sheetId="3623">
        <row r="52">
          <cell r="B52" t="str">
            <v>Main Panel</v>
          </cell>
        </row>
      </sheetData>
      <sheetData sheetId="3624">
        <row r="52">
          <cell r="B52" t="str">
            <v>Main Panel</v>
          </cell>
        </row>
      </sheetData>
      <sheetData sheetId="3625">
        <row r="52">
          <cell r="B52" t="str">
            <v>Main Panel</v>
          </cell>
        </row>
      </sheetData>
      <sheetData sheetId="3626">
        <row r="52">
          <cell r="B52" t="str">
            <v>Main Panel</v>
          </cell>
        </row>
      </sheetData>
      <sheetData sheetId="3627">
        <row r="52">
          <cell r="B52" t="str">
            <v>Main Panel</v>
          </cell>
        </row>
      </sheetData>
      <sheetData sheetId="3628">
        <row r="52">
          <cell r="B52" t="str">
            <v>Main Panel</v>
          </cell>
        </row>
      </sheetData>
      <sheetData sheetId="3629">
        <row r="52">
          <cell r="B52" t="str">
            <v>Main Panel</v>
          </cell>
        </row>
      </sheetData>
      <sheetData sheetId="3630">
        <row r="52">
          <cell r="B52" t="str">
            <v>Main Panel</v>
          </cell>
        </row>
      </sheetData>
      <sheetData sheetId="3631">
        <row r="52">
          <cell r="B52" t="str">
            <v>Main Panel</v>
          </cell>
        </row>
      </sheetData>
      <sheetData sheetId="3632">
        <row r="52">
          <cell r="B52" t="str">
            <v>Main Panel</v>
          </cell>
        </row>
      </sheetData>
      <sheetData sheetId="3633">
        <row r="52">
          <cell r="B52" t="str">
            <v>Main Panel</v>
          </cell>
        </row>
      </sheetData>
      <sheetData sheetId="3634">
        <row r="52">
          <cell r="B52" t="str">
            <v>Main Panel</v>
          </cell>
        </row>
      </sheetData>
      <sheetData sheetId="3635">
        <row r="52">
          <cell r="B52" t="str">
            <v>Main Panel</v>
          </cell>
        </row>
      </sheetData>
      <sheetData sheetId="3636">
        <row r="52">
          <cell r="B52" t="str">
            <v>Main Panel</v>
          </cell>
        </row>
      </sheetData>
      <sheetData sheetId="3637">
        <row r="52">
          <cell r="B52" t="str">
            <v>Main Panel</v>
          </cell>
        </row>
      </sheetData>
      <sheetData sheetId="3638">
        <row r="52">
          <cell r="B52" t="str">
            <v>Main Panel</v>
          </cell>
        </row>
      </sheetData>
      <sheetData sheetId="3639">
        <row r="52">
          <cell r="B52" t="str">
            <v>Main Panel</v>
          </cell>
        </row>
      </sheetData>
      <sheetData sheetId="3640">
        <row r="52">
          <cell r="B52" t="str">
            <v>Main Panel</v>
          </cell>
        </row>
      </sheetData>
      <sheetData sheetId="3641">
        <row r="52">
          <cell r="B52" t="str">
            <v>Main Panel</v>
          </cell>
        </row>
      </sheetData>
      <sheetData sheetId="3642">
        <row r="52">
          <cell r="B52" t="str">
            <v>Main Panel</v>
          </cell>
        </row>
      </sheetData>
      <sheetData sheetId="3643">
        <row r="52">
          <cell r="B52" t="str">
            <v>Main Panel</v>
          </cell>
        </row>
      </sheetData>
      <sheetData sheetId="3644">
        <row r="52">
          <cell r="B52" t="str">
            <v>Main Panel</v>
          </cell>
        </row>
      </sheetData>
      <sheetData sheetId="3645">
        <row r="52">
          <cell r="B52" t="str">
            <v>Main Panel</v>
          </cell>
        </row>
      </sheetData>
      <sheetData sheetId="3646">
        <row r="52">
          <cell r="B52" t="str">
            <v>Main Panel</v>
          </cell>
        </row>
      </sheetData>
      <sheetData sheetId="3647">
        <row r="52">
          <cell r="B52" t="str">
            <v>Main Panel</v>
          </cell>
        </row>
      </sheetData>
      <sheetData sheetId="3648">
        <row r="52">
          <cell r="B52" t="str">
            <v>Main Panel</v>
          </cell>
        </row>
      </sheetData>
      <sheetData sheetId="3649">
        <row r="52">
          <cell r="B52" t="str">
            <v>Main Panel</v>
          </cell>
        </row>
      </sheetData>
      <sheetData sheetId="3650">
        <row r="52">
          <cell r="B52" t="str">
            <v>Main Panel</v>
          </cell>
        </row>
      </sheetData>
      <sheetData sheetId="3651">
        <row r="52">
          <cell r="B52" t="str">
            <v>Main Panel</v>
          </cell>
        </row>
      </sheetData>
      <sheetData sheetId="3652">
        <row r="52">
          <cell r="B52" t="str">
            <v>Main Panel</v>
          </cell>
        </row>
      </sheetData>
      <sheetData sheetId="3653">
        <row r="52">
          <cell r="B52" t="str">
            <v>Main Panel</v>
          </cell>
        </row>
      </sheetData>
      <sheetData sheetId="3654">
        <row r="52">
          <cell r="B52" t="str">
            <v>Main Panel</v>
          </cell>
        </row>
      </sheetData>
      <sheetData sheetId="3655">
        <row r="52">
          <cell r="B52" t="str">
            <v>Main Panel</v>
          </cell>
        </row>
      </sheetData>
      <sheetData sheetId="3656">
        <row r="52">
          <cell r="B52" t="str">
            <v>Main Panel</v>
          </cell>
        </row>
      </sheetData>
      <sheetData sheetId="3657">
        <row r="52">
          <cell r="B52" t="str">
            <v>Main Panel</v>
          </cell>
        </row>
      </sheetData>
      <sheetData sheetId="3658">
        <row r="52">
          <cell r="B52" t="str">
            <v>Main Panel</v>
          </cell>
        </row>
      </sheetData>
      <sheetData sheetId="3659">
        <row r="52">
          <cell r="B52" t="str">
            <v>Main Panel</v>
          </cell>
        </row>
      </sheetData>
      <sheetData sheetId="3660">
        <row r="52">
          <cell r="B52" t="str">
            <v>Main Panel</v>
          </cell>
        </row>
      </sheetData>
      <sheetData sheetId="3661">
        <row r="52">
          <cell r="B52" t="str">
            <v>Main Panel</v>
          </cell>
        </row>
      </sheetData>
      <sheetData sheetId="3662">
        <row r="52">
          <cell r="B52" t="str">
            <v>Main Panel</v>
          </cell>
        </row>
      </sheetData>
      <sheetData sheetId="3663">
        <row r="52">
          <cell r="B52" t="str">
            <v>Main Panel</v>
          </cell>
        </row>
      </sheetData>
      <sheetData sheetId="3664">
        <row r="52">
          <cell r="B52" t="str">
            <v>Main Panel</v>
          </cell>
        </row>
      </sheetData>
      <sheetData sheetId="3665">
        <row r="52">
          <cell r="B52" t="str">
            <v>Main Panel</v>
          </cell>
        </row>
      </sheetData>
      <sheetData sheetId="3666">
        <row r="52">
          <cell r="B52" t="str">
            <v>Main Panel</v>
          </cell>
        </row>
      </sheetData>
      <sheetData sheetId="3667">
        <row r="52">
          <cell r="B52" t="str">
            <v>Main Panel</v>
          </cell>
        </row>
      </sheetData>
      <sheetData sheetId="3668">
        <row r="52">
          <cell r="B52" t="str">
            <v>Main Panel</v>
          </cell>
        </row>
      </sheetData>
      <sheetData sheetId="3669">
        <row r="52">
          <cell r="B52" t="str">
            <v>Main Panel</v>
          </cell>
        </row>
      </sheetData>
      <sheetData sheetId="3670">
        <row r="52">
          <cell r="B52" t="str">
            <v>Main Panel</v>
          </cell>
        </row>
      </sheetData>
      <sheetData sheetId="3671">
        <row r="52">
          <cell r="B52" t="str">
            <v>Main Panel</v>
          </cell>
        </row>
      </sheetData>
      <sheetData sheetId="3672">
        <row r="52">
          <cell r="B52" t="str">
            <v>Main Panel</v>
          </cell>
        </row>
      </sheetData>
      <sheetData sheetId="3673">
        <row r="52">
          <cell r="B52" t="str">
            <v>Main Panel</v>
          </cell>
        </row>
      </sheetData>
      <sheetData sheetId="3674">
        <row r="52">
          <cell r="B52" t="str">
            <v>Main Panel</v>
          </cell>
        </row>
      </sheetData>
      <sheetData sheetId="3675">
        <row r="52">
          <cell r="B52" t="str">
            <v>Main Panel</v>
          </cell>
        </row>
      </sheetData>
      <sheetData sheetId="3676"/>
      <sheetData sheetId="3677">
        <row r="52">
          <cell r="B52" t="str">
            <v>Main Panel</v>
          </cell>
        </row>
      </sheetData>
      <sheetData sheetId="3678">
        <row r="52">
          <cell r="B52" t="str">
            <v>Main Panel</v>
          </cell>
        </row>
      </sheetData>
      <sheetData sheetId="3679">
        <row r="52">
          <cell r="B52" t="str">
            <v>Main Panel</v>
          </cell>
        </row>
      </sheetData>
      <sheetData sheetId="3680">
        <row r="52">
          <cell r="B52" t="str">
            <v>Main Panel</v>
          </cell>
        </row>
      </sheetData>
      <sheetData sheetId="3681">
        <row r="52">
          <cell r="B52" t="str">
            <v>Main Panel</v>
          </cell>
        </row>
      </sheetData>
      <sheetData sheetId="3682">
        <row r="52">
          <cell r="B52" t="str">
            <v>Main Panel</v>
          </cell>
        </row>
      </sheetData>
      <sheetData sheetId="3683">
        <row r="52">
          <cell r="B52" t="str">
            <v>Main Panel</v>
          </cell>
        </row>
      </sheetData>
      <sheetData sheetId="3684">
        <row r="52">
          <cell r="B52" t="str">
            <v>Main Panel</v>
          </cell>
        </row>
      </sheetData>
      <sheetData sheetId="3685">
        <row r="52">
          <cell r="B52" t="str">
            <v>Main Panel</v>
          </cell>
        </row>
      </sheetData>
      <sheetData sheetId="3686">
        <row r="52">
          <cell r="B52" t="str">
            <v>Main Panel</v>
          </cell>
        </row>
      </sheetData>
      <sheetData sheetId="3687">
        <row r="52">
          <cell r="B52" t="str">
            <v>Main Panel</v>
          </cell>
        </row>
      </sheetData>
      <sheetData sheetId="3688">
        <row r="52">
          <cell r="B52" t="str">
            <v>Main Panel</v>
          </cell>
        </row>
      </sheetData>
      <sheetData sheetId="3689">
        <row r="52">
          <cell r="B52" t="str">
            <v>Main Panel</v>
          </cell>
        </row>
      </sheetData>
      <sheetData sheetId="3690" refreshError="1"/>
      <sheetData sheetId="3691" refreshError="1"/>
      <sheetData sheetId="3692" refreshError="1"/>
      <sheetData sheetId="3693" refreshError="1"/>
      <sheetData sheetId="3694" refreshError="1"/>
      <sheetData sheetId="3695" refreshError="1"/>
      <sheetData sheetId="3696">
        <row r="52">
          <cell r="B52" t="str">
            <v>Main Panel</v>
          </cell>
        </row>
      </sheetData>
      <sheetData sheetId="3697">
        <row r="52">
          <cell r="B52" t="str">
            <v>Main Panel</v>
          </cell>
        </row>
      </sheetData>
      <sheetData sheetId="3698">
        <row r="52">
          <cell r="B52" t="str">
            <v>Main Panel</v>
          </cell>
        </row>
      </sheetData>
      <sheetData sheetId="3699">
        <row r="52">
          <cell r="B52" t="str">
            <v>Main Panel</v>
          </cell>
        </row>
      </sheetData>
      <sheetData sheetId="3700">
        <row r="52">
          <cell r="B52" t="str">
            <v>Main Panel</v>
          </cell>
        </row>
      </sheetData>
      <sheetData sheetId="3701">
        <row r="52">
          <cell r="B52" t="str">
            <v>Main Panel</v>
          </cell>
        </row>
      </sheetData>
      <sheetData sheetId="3702">
        <row r="52">
          <cell r="B52" t="str">
            <v>Main Panel</v>
          </cell>
        </row>
      </sheetData>
      <sheetData sheetId="3703">
        <row r="52">
          <cell r="B52" t="str">
            <v>Main Panel</v>
          </cell>
        </row>
      </sheetData>
      <sheetData sheetId="3704">
        <row r="52">
          <cell r="B52" t="str">
            <v>Main Panel</v>
          </cell>
        </row>
      </sheetData>
      <sheetData sheetId="3705">
        <row r="52">
          <cell r="B52" t="str">
            <v>Main Panel</v>
          </cell>
        </row>
      </sheetData>
      <sheetData sheetId="3706">
        <row r="52">
          <cell r="B52" t="str">
            <v>Main Panel</v>
          </cell>
        </row>
      </sheetData>
      <sheetData sheetId="3707">
        <row r="52">
          <cell r="B52" t="str">
            <v>Main Panel</v>
          </cell>
        </row>
      </sheetData>
      <sheetData sheetId="3708">
        <row r="52">
          <cell r="B52" t="str">
            <v>Main Panel</v>
          </cell>
        </row>
      </sheetData>
      <sheetData sheetId="3709"/>
      <sheetData sheetId="3710">
        <row r="52">
          <cell r="B52" t="str">
            <v>Main Panel</v>
          </cell>
        </row>
      </sheetData>
      <sheetData sheetId="3711">
        <row r="52">
          <cell r="B52" t="str">
            <v>Main Panel</v>
          </cell>
        </row>
      </sheetData>
      <sheetData sheetId="3712"/>
      <sheetData sheetId="3713"/>
      <sheetData sheetId="3714"/>
      <sheetData sheetId="3715"/>
      <sheetData sheetId="3716"/>
      <sheetData sheetId="3717"/>
      <sheetData sheetId="3718"/>
      <sheetData sheetId="3719"/>
      <sheetData sheetId="3720"/>
      <sheetData sheetId="3721"/>
      <sheetData sheetId="3722"/>
      <sheetData sheetId="3723">
        <row r="52">
          <cell r="B52" t="str">
            <v>Main Panel</v>
          </cell>
        </row>
      </sheetData>
      <sheetData sheetId="3724"/>
      <sheetData sheetId="3725">
        <row r="52">
          <cell r="B52" t="str">
            <v>Main Panel</v>
          </cell>
        </row>
      </sheetData>
      <sheetData sheetId="3726">
        <row r="52">
          <cell r="B52" t="str">
            <v>Main Panel</v>
          </cell>
        </row>
      </sheetData>
      <sheetData sheetId="3727">
        <row r="52">
          <cell r="B52" t="str">
            <v>Main Panel</v>
          </cell>
        </row>
      </sheetData>
      <sheetData sheetId="3728" refreshError="1"/>
      <sheetData sheetId="3729" refreshError="1"/>
      <sheetData sheetId="3730" refreshError="1"/>
      <sheetData sheetId="3731" refreshError="1"/>
      <sheetData sheetId="3732" refreshError="1"/>
      <sheetData sheetId="3733" refreshError="1"/>
      <sheetData sheetId="3734">
        <row r="52">
          <cell r="B52" t="str">
            <v>Main Panel</v>
          </cell>
        </row>
      </sheetData>
      <sheetData sheetId="3735" refreshError="1"/>
      <sheetData sheetId="3736">
        <row r="52">
          <cell r="B52" t="str">
            <v>Main Panel</v>
          </cell>
        </row>
      </sheetData>
      <sheetData sheetId="3737">
        <row r="52">
          <cell r="B52" t="str">
            <v>Main Panel</v>
          </cell>
        </row>
      </sheetData>
      <sheetData sheetId="3738">
        <row r="52">
          <cell r="B52" t="str">
            <v>Main Panel</v>
          </cell>
        </row>
      </sheetData>
      <sheetData sheetId="3739">
        <row r="52">
          <cell r="B52" t="str">
            <v>Main Panel</v>
          </cell>
        </row>
      </sheetData>
      <sheetData sheetId="3740">
        <row r="52">
          <cell r="B52" t="str">
            <v>Main Panel</v>
          </cell>
        </row>
      </sheetData>
      <sheetData sheetId="3741">
        <row r="52">
          <cell r="B52" t="str">
            <v>Main Panel</v>
          </cell>
        </row>
      </sheetData>
      <sheetData sheetId="3742">
        <row r="52">
          <cell r="B52" t="str">
            <v>Main Panel</v>
          </cell>
        </row>
      </sheetData>
      <sheetData sheetId="3743">
        <row r="52">
          <cell r="B52" t="str">
            <v>Main Panel</v>
          </cell>
        </row>
      </sheetData>
      <sheetData sheetId="3744">
        <row r="52">
          <cell r="B52" t="str">
            <v>Main Panel</v>
          </cell>
        </row>
      </sheetData>
      <sheetData sheetId="3745"/>
      <sheetData sheetId="3746"/>
      <sheetData sheetId="3747">
        <row r="52">
          <cell r="B52" t="str">
            <v>Main Panel</v>
          </cell>
        </row>
      </sheetData>
      <sheetData sheetId="3748">
        <row r="52">
          <cell r="B52" t="str">
            <v>Main Panel</v>
          </cell>
        </row>
      </sheetData>
      <sheetData sheetId="3749">
        <row r="52">
          <cell r="B52" t="str">
            <v>Main Panel</v>
          </cell>
        </row>
      </sheetData>
      <sheetData sheetId="3750">
        <row r="52">
          <cell r="B52" t="str">
            <v>Main Panel</v>
          </cell>
        </row>
      </sheetData>
      <sheetData sheetId="3751"/>
      <sheetData sheetId="3752"/>
      <sheetData sheetId="3753"/>
      <sheetData sheetId="3754"/>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ow r="52">
          <cell r="B52" t="str">
            <v>Main Panel</v>
          </cell>
        </row>
      </sheetData>
      <sheetData sheetId="3797">
        <row r="52">
          <cell r="B52" t="str">
            <v>Main Panel</v>
          </cell>
        </row>
      </sheetData>
      <sheetData sheetId="3798">
        <row r="52">
          <cell r="B52" t="str">
            <v>Main Panel</v>
          </cell>
        </row>
      </sheetData>
      <sheetData sheetId="3799">
        <row r="52">
          <cell r="B52" t="str">
            <v>Main Panel</v>
          </cell>
        </row>
      </sheetData>
      <sheetData sheetId="3800">
        <row r="52">
          <cell r="B52" t="str">
            <v>Main Panel</v>
          </cell>
        </row>
      </sheetData>
      <sheetData sheetId="3801">
        <row r="52">
          <cell r="B52" t="str">
            <v>Main Panel</v>
          </cell>
        </row>
      </sheetData>
      <sheetData sheetId="3802">
        <row r="52">
          <cell r="B52" t="str">
            <v>Main Panel</v>
          </cell>
        </row>
      </sheetData>
      <sheetData sheetId="3803">
        <row r="52">
          <cell r="B52" t="str">
            <v>Main Panel</v>
          </cell>
        </row>
      </sheetData>
      <sheetData sheetId="3804">
        <row r="52">
          <cell r="B52" t="str">
            <v>Main Panel</v>
          </cell>
        </row>
      </sheetData>
      <sheetData sheetId="3805">
        <row r="52">
          <cell r="B52" t="str">
            <v>Main Panel</v>
          </cell>
        </row>
      </sheetData>
      <sheetData sheetId="3806">
        <row r="52">
          <cell r="B52" t="str">
            <v>Main Panel</v>
          </cell>
        </row>
      </sheetData>
      <sheetData sheetId="3807">
        <row r="52">
          <cell r="B52" t="str">
            <v>Main Panel</v>
          </cell>
        </row>
      </sheetData>
      <sheetData sheetId="3808">
        <row r="52">
          <cell r="B52" t="str">
            <v>Main Panel</v>
          </cell>
        </row>
      </sheetData>
      <sheetData sheetId="3809">
        <row r="52">
          <cell r="B52" t="str">
            <v>Main Panel</v>
          </cell>
        </row>
      </sheetData>
      <sheetData sheetId="3810">
        <row r="52">
          <cell r="B52" t="str">
            <v>Main Panel</v>
          </cell>
        </row>
      </sheetData>
      <sheetData sheetId="3811">
        <row r="52">
          <cell r="B52" t="str">
            <v>Main Panel</v>
          </cell>
        </row>
      </sheetData>
      <sheetData sheetId="3812">
        <row r="52">
          <cell r="B52" t="str">
            <v>Main Panel</v>
          </cell>
        </row>
      </sheetData>
      <sheetData sheetId="3813">
        <row r="52">
          <cell r="B52" t="str">
            <v>Main Panel</v>
          </cell>
        </row>
      </sheetData>
      <sheetData sheetId="3814">
        <row r="52">
          <cell r="B52" t="str">
            <v>Main Panel</v>
          </cell>
        </row>
      </sheetData>
      <sheetData sheetId="3815">
        <row r="52">
          <cell r="B52" t="str">
            <v>Main Panel</v>
          </cell>
        </row>
      </sheetData>
      <sheetData sheetId="3816">
        <row r="52">
          <cell r="B52" t="str">
            <v>Main Panel</v>
          </cell>
        </row>
      </sheetData>
      <sheetData sheetId="3817">
        <row r="52">
          <cell r="B52" t="str">
            <v>Main Panel</v>
          </cell>
        </row>
      </sheetData>
      <sheetData sheetId="3818">
        <row r="52">
          <cell r="B52" t="str">
            <v>Main Panel</v>
          </cell>
        </row>
      </sheetData>
      <sheetData sheetId="3819">
        <row r="52">
          <cell r="B52" t="str">
            <v>Main Panel</v>
          </cell>
        </row>
      </sheetData>
      <sheetData sheetId="3820">
        <row r="52">
          <cell r="B52" t="str">
            <v>Main Panel</v>
          </cell>
        </row>
      </sheetData>
      <sheetData sheetId="3821">
        <row r="52">
          <cell r="B52" t="str">
            <v>Main Panel</v>
          </cell>
        </row>
      </sheetData>
      <sheetData sheetId="3822">
        <row r="52">
          <cell r="B52" t="str">
            <v>Main Panel</v>
          </cell>
        </row>
      </sheetData>
      <sheetData sheetId="3823">
        <row r="52">
          <cell r="B52" t="str">
            <v>Main Panel</v>
          </cell>
        </row>
      </sheetData>
      <sheetData sheetId="3824">
        <row r="52">
          <cell r="B52" t="str">
            <v>Main Panel</v>
          </cell>
        </row>
      </sheetData>
      <sheetData sheetId="3825">
        <row r="52">
          <cell r="B52" t="str">
            <v>Main Panel</v>
          </cell>
        </row>
      </sheetData>
      <sheetData sheetId="3826">
        <row r="52">
          <cell r="B52" t="str">
            <v>Main Panel</v>
          </cell>
        </row>
      </sheetData>
      <sheetData sheetId="3827">
        <row r="52">
          <cell r="B52" t="str">
            <v>Main Panel</v>
          </cell>
        </row>
      </sheetData>
      <sheetData sheetId="3828">
        <row r="52">
          <cell r="B52" t="str">
            <v>Main Panel</v>
          </cell>
        </row>
      </sheetData>
      <sheetData sheetId="3829">
        <row r="52">
          <cell r="B52" t="str">
            <v>Main Panel</v>
          </cell>
        </row>
      </sheetData>
      <sheetData sheetId="3830">
        <row r="52">
          <cell r="B52" t="str">
            <v>Main Panel</v>
          </cell>
        </row>
      </sheetData>
      <sheetData sheetId="3831">
        <row r="52">
          <cell r="B52" t="str">
            <v>Main Panel</v>
          </cell>
        </row>
      </sheetData>
      <sheetData sheetId="3832">
        <row r="52">
          <cell r="B52" t="str">
            <v>Main Panel</v>
          </cell>
        </row>
      </sheetData>
      <sheetData sheetId="3833">
        <row r="52">
          <cell r="B52" t="str">
            <v>Main Panel</v>
          </cell>
        </row>
      </sheetData>
      <sheetData sheetId="3834">
        <row r="52">
          <cell r="B52" t="str">
            <v>Main Panel</v>
          </cell>
        </row>
      </sheetData>
      <sheetData sheetId="3835">
        <row r="52">
          <cell r="B52" t="str">
            <v>Main Panel</v>
          </cell>
        </row>
      </sheetData>
      <sheetData sheetId="3836">
        <row r="52">
          <cell r="B52" t="str">
            <v>Main Panel</v>
          </cell>
        </row>
      </sheetData>
      <sheetData sheetId="3837"/>
      <sheetData sheetId="3838"/>
      <sheetData sheetId="3839"/>
      <sheetData sheetId="3840">
        <row r="52">
          <cell r="B52" t="str">
            <v>Main Panel</v>
          </cell>
        </row>
      </sheetData>
      <sheetData sheetId="3841">
        <row r="52">
          <cell r="B52" t="str">
            <v>Main Panel</v>
          </cell>
        </row>
      </sheetData>
      <sheetData sheetId="3842">
        <row r="52">
          <cell r="B52" t="str">
            <v>Main Panel</v>
          </cell>
        </row>
      </sheetData>
      <sheetData sheetId="3843">
        <row r="52">
          <cell r="B52" t="str">
            <v>Main Panel</v>
          </cell>
        </row>
      </sheetData>
      <sheetData sheetId="3844"/>
      <sheetData sheetId="3845"/>
      <sheetData sheetId="3846"/>
      <sheetData sheetId="3847">
        <row r="52">
          <cell r="B52" t="str">
            <v>Main Panel</v>
          </cell>
        </row>
      </sheetData>
      <sheetData sheetId="3848">
        <row r="52">
          <cell r="B52" t="str">
            <v>Main Panel</v>
          </cell>
        </row>
      </sheetData>
      <sheetData sheetId="3849">
        <row r="52">
          <cell r="B52" t="str">
            <v>Main Panel</v>
          </cell>
        </row>
      </sheetData>
      <sheetData sheetId="3850">
        <row r="52">
          <cell r="B52" t="str">
            <v>Main Panel</v>
          </cell>
        </row>
      </sheetData>
      <sheetData sheetId="3851">
        <row r="52">
          <cell r="B52" t="str">
            <v>Main Panel</v>
          </cell>
        </row>
      </sheetData>
      <sheetData sheetId="3852"/>
      <sheetData sheetId="3853"/>
      <sheetData sheetId="3854"/>
      <sheetData sheetId="3855"/>
      <sheetData sheetId="3856"/>
      <sheetData sheetId="3857"/>
      <sheetData sheetId="3858"/>
      <sheetData sheetId="3859"/>
      <sheetData sheetId="3860"/>
      <sheetData sheetId="3861"/>
      <sheetData sheetId="3862" refreshError="1"/>
      <sheetData sheetId="3863">
        <row r="52">
          <cell r="B52" t="str">
            <v>Main Panel</v>
          </cell>
        </row>
      </sheetData>
      <sheetData sheetId="3864"/>
      <sheetData sheetId="3865"/>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ow r="52">
          <cell r="B52" t="str">
            <v>Main Panel</v>
          </cell>
        </row>
      </sheetData>
      <sheetData sheetId="3893">
        <row r="52">
          <cell r="B52" t="str">
            <v>Main Panel</v>
          </cell>
        </row>
      </sheetData>
      <sheetData sheetId="3894">
        <row r="52">
          <cell r="B52" t="str">
            <v>Main Panel</v>
          </cell>
        </row>
      </sheetData>
      <sheetData sheetId="3895">
        <row r="52">
          <cell r="B52" t="str">
            <v>Main Panel</v>
          </cell>
        </row>
      </sheetData>
      <sheetData sheetId="3896">
        <row r="52">
          <cell r="B52" t="str">
            <v>Main Panel</v>
          </cell>
        </row>
      </sheetData>
      <sheetData sheetId="3897">
        <row r="52">
          <cell r="B52" t="str">
            <v>Main Panel</v>
          </cell>
        </row>
      </sheetData>
      <sheetData sheetId="3898">
        <row r="52">
          <cell r="B52" t="str">
            <v>Main Panel</v>
          </cell>
        </row>
      </sheetData>
      <sheetData sheetId="3899">
        <row r="52">
          <cell r="B52" t="str">
            <v>Main Panel</v>
          </cell>
        </row>
      </sheetData>
      <sheetData sheetId="3900">
        <row r="52">
          <cell r="B52" t="str">
            <v>Main Panel</v>
          </cell>
        </row>
      </sheetData>
      <sheetData sheetId="3901">
        <row r="52">
          <cell r="B52" t="str">
            <v>Main Panel</v>
          </cell>
        </row>
      </sheetData>
      <sheetData sheetId="3902">
        <row r="52">
          <cell r="B52" t="str">
            <v>Main Panel</v>
          </cell>
        </row>
      </sheetData>
      <sheetData sheetId="3903">
        <row r="52">
          <cell r="B52" t="str">
            <v>Main Panel</v>
          </cell>
        </row>
      </sheetData>
      <sheetData sheetId="3904">
        <row r="52">
          <cell r="B52" t="str">
            <v>Main Panel</v>
          </cell>
        </row>
      </sheetData>
      <sheetData sheetId="3905">
        <row r="52">
          <cell r="B52" t="str">
            <v>Main Panel</v>
          </cell>
        </row>
      </sheetData>
      <sheetData sheetId="3906">
        <row r="52">
          <cell r="B52" t="str">
            <v>Main Panel</v>
          </cell>
        </row>
      </sheetData>
      <sheetData sheetId="3907">
        <row r="52">
          <cell r="B52" t="str">
            <v>Main Panel</v>
          </cell>
        </row>
      </sheetData>
      <sheetData sheetId="3908">
        <row r="52">
          <cell r="B52" t="str">
            <v>Main Panel</v>
          </cell>
        </row>
      </sheetData>
      <sheetData sheetId="3909">
        <row r="52">
          <cell r="B52" t="str">
            <v>Main Panel</v>
          </cell>
        </row>
      </sheetData>
      <sheetData sheetId="3910"/>
      <sheetData sheetId="3911">
        <row r="52">
          <cell r="B52" t="str">
            <v>Main Panel</v>
          </cell>
        </row>
      </sheetData>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ow r="52">
          <cell r="B52" t="str">
            <v>Main Panel</v>
          </cell>
        </row>
      </sheetData>
      <sheetData sheetId="3938" refreshError="1"/>
      <sheetData sheetId="3939" refreshError="1"/>
      <sheetData sheetId="3940">
        <row r="52">
          <cell r="B52" t="str">
            <v>Main Panel</v>
          </cell>
        </row>
      </sheetData>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ow r="52">
          <cell r="B52" t="str">
            <v>Main Panel</v>
          </cell>
        </row>
      </sheetData>
      <sheetData sheetId="3959">
        <row r="52">
          <cell r="B52" t="str">
            <v>Main Panel</v>
          </cell>
        </row>
      </sheetData>
      <sheetData sheetId="3960">
        <row r="52">
          <cell r="B52" t="str">
            <v>Main Panel</v>
          </cell>
        </row>
      </sheetData>
      <sheetData sheetId="3961">
        <row r="52">
          <cell r="B52" t="str">
            <v>Main Panel</v>
          </cell>
        </row>
      </sheetData>
      <sheetData sheetId="3962">
        <row r="52">
          <cell r="B52" t="str">
            <v>Main Panel</v>
          </cell>
        </row>
      </sheetData>
      <sheetData sheetId="3963">
        <row r="52">
          <cell r="B52" t="str">
            <v>Main Panel</v>
          </cell>
        </row>
      </sheetData>
      <sheetData sheetId="3964">
        <row r="52">
          <cell r="B52" t="str">
            <v>Main Panel</v>
          </cell>
        </row>
      </sheetData>
      <sheetData sheetId="3965">
        <row r="52">
          <cell r="B52" t="str">
            <v>Main Panel</v>
          </cell>
        </row>
      </sheetData>
      <sheetData sheetId="3966">
        <row r="52">
          <cell r="B52" t="str">
            <v>Main Panel</v>
          </cell>
        </row>
      </sheetData>
      <sheetData sheetId="3967">
        <row r="52">
          <cell r="B52" t="str">
            <v>Main Panel</v>
          </cell>
        </row>
      </sheetData>
      <sheetData sheetId="3968">
        <row r="52">
          <cell r="B52" t="str">
            <v>Main Panel</v>
          </cell>
        </row>
      </sheetData>
      <sheetData sheetId="3969">
        <row r="52">
          <cell r="B52" t="str">
            <v>Main Panel</v>
          </cell>
        </row>
      </sheetData>
      <sheetData sheetId="3970">
        <row r="52">
          <cell r="B52" t="str">
            <v>Main Panel</v>
          </cell>
        </row>
      </sheetData>
      <sheetData sheetId="3971">
        <row r="52">
          <cell r="B52" t="str">
            <v>Main Panel</v>
          </cell>
        </row>
      </sheetData>
      <sheetData sheetId="3972">
        <row r="52">
          <cell r="B52" t="str">
            <v>Main Panel</v>
          </cell>
        </row>
      </sheetData>
      <sheetData sheetId="3973">
        <row r="52">
          <cell r="B52" t="str">
            <v>Main Panel</v>
          </cell>
        </row>
      </sheetData>
      <sheetData sheetId="3974">
        <row r="52">
          <cell r="B52" t="str">
            <v>Main Panel</v>
          </cell>
        </row>
      </sheetData>
      <sheetData sheetId="3975">
        <row r="52">
          <cell r="B52" t="str">
            <v>Main Panel</v>
          </cell>
        </row>
      </sheetData>
      <sheetData sheetId="3976">
        <row r="52">
          <cell r="B52" t="str">
            <v>Main Panel</v>
          </cell>
        </row>
      </sheetData>
      <sheetData sheetId="3977">
        <row r="52">
          <cell r="B52" t="str">
            <v>Main Panel</v>
          </cell>
        </row>
      </sheetData>
      <sheetData sheetId="3978">
        <row r="52">
          <cell r="B52" t="str">
            <v>Main Panel</v>
          </cell>
        </row>
      </sheetData>
      <sheetData sheetId="3979">
        <row r="52">
          <cell r="B52" t="str">
            <v>Main Panel</v>
          </cell>
        </row>
      </sheetData>
      <sheetData sheetId="3980">
        <row r="52">
          <cell r="B52" t="str">
            <v>Main Panel</v>
          </cell>
        </row>
      </sheetData>
      <sheetData sheetId="3981">
        <row r="52">
          <cell r="B52" t="str">
            <v>Main Panel</v>
          </cell>
        </row>
      </sheetData>
      <sheetData sheetId="3982">
        <row r="52">
          <cell r="B52" t="str">
            <v>Main Panel</v>
          </cell>
        </row>
      </sheetData>
      <sheetData sheetId="3983">
        <row r="52">
          <cell r="B52" t="str">
            <v>Main Panel</v>
          </cell>
        </row>
      </sheetData>
      <sheetData sheetId="3984">
        <row r="52">
          <cell r="B52" t="str">
            <v>Main Panel</v>
          </cell>
        </row>
      </sheetData>
      <sheetData sheetId="3985">
        <row r="52">
          <cell r="B52" t="str">
            <v>Main Panel</v>
          </cell>
        </row>
      </sheetData>
      <sheetData sheetId="3986">
        <row r="52">
          <cell r="B52" t="str">
            <v>Main Panel</v>
          </cell>
        </row>
      </sheetData>
      <sheetData sheetId="3987">
        <row r="52">
          <cell r="B52" t="str">
            <v>Main Panel</v>
          </cell>
        </row>
      </sheetData>
      <sheetData sheetId="3988">
        <row r="52">
          <cell r="B52" t="str">
            <v>Main Panel</v>
          </cell>
        </row>
      </sheetData>
      <sheetData sheetId="3989">
        <row r="52">
          <cell r="B52" t="str">
            <v>Main Panel</v>
          </cell>
        </row>
      </sheetData>
      <sheetData sheetId="3990">
        <row r="52">
          <cell r="B52" t="str">
            <v>Main Panel</v>
          </cell>
        </row>
      </sheetData>
      <sheetData sheetId="3991">
        <row r="52">
          <cell r="B52" t="str">
            <v>Main Panel</v>
          </cell>
        </row>
      </sheetData>
      <sheetData sheetId="3992">
        <row r="52">
          <cell r="B52" t="str">
            <v>Main Panel</v>
          </cell>
        </row>
      </sheetData>
      <sheetData sheetId="3993">
        <row r="52">
          <cell r="B52" t="str">
            <v>Main Panel</v>
          </cell>
        </row>
      </sheetData>
      <sheetData sheetId="3994">
        <row r="52">
          <cell r="B52" t="str">
            <v>Main Panel</v>
          </cell>
        </row>
      </sheetData>
      <sheetData sheetId="3995">
        <row r="52">
          <cell r="B52" t="str">
            <v>Main Panel</v>
          </cell>
        </row>
      </sheetData>
      <sheetData sheetId="3996">
        <row r="52">
          <cell r="B52" t="str">
            <v>Main Panel</v>
          </cell>
        </row>
      </sheetData>
      <sheetData sheetId="3997">
        <row r="52">
          <cell r="B52" t="str">
            <v>Main Panel</v>
          </cell>
        </row>
      </sheetData>
      <sheetData sheetId="3998">
        <row r="52">
          <cell r="B52" t="str">
            <v>Main Panel</v>
          </cell>
        </row>
      </sheetData>
      <sheetData sheetId="3999">
        <row r="52">
          <cell r="B52" t="str">
            <v>Main Panel</v>
          </cell>
        </row>
      </sheetData>
      <sheetData sheetId="4000">
        <row r="52">
          <cell r="B52" t="str">
            <v>Main Panel</v>
          </cell>
        </row>
      </sheetData>
      <sheetData sheetId="4001">
        <row r="52">
          <cell r="B52" t="str">
            <v>Main Panel</v>
          </cell>
        </row>
      </sheetData>
      <sheetData sheetId="4002">
        <row r="52">
          <cell r="B52" t="str">
            <v>Main Panel</v>
          </cell>
        </row>
      </sheetData>
      <sheetData sheetId="4003">
        <row r="52">
          <cell r="B52" t="str">
            <v>Main Panel</v>
          </cell>
        </row>
      </sheetData>
      <sheetData sheetId="4004">
        <row r="52">
          <cell r="B52" t="str">
            <v>Main Panel</v>
          </cell>
        </row>
      </sheetData>
      <sheetData sheetId="4005">
        <row r="52">
          <cell r="B52" t="str">
            <v>Main Panel</v>
          </cell>
        </row>
      </sheetData>
      <sheetData sheetId="4006">
        <row r="52">
          <cell r="B52" t="str">
            <v>Main Panel</v>
          </cell>
        </row>
      </sheetData>
      <sheetData sheetId="4007">
        <row r="52">
          <cell r="B52" t="str">
            <v>Main Panel</v>
          </cell>
        </row>
      </sheetData>
      <sheetData sheetId="4008">
        <row r="52">
          <cell r="B52" t="str">
            <v>Main Panel</v>
          </cell>
        </row>
      </sheetData>
      <sheetData sheetId="4009">
        <row r="52">
          <cell r="B52" t="str">
            <v>Main Panel</v>
          </cell>
        </row>
      </sheetData>
      <sheetData sheetId="4010">
        <row r="52">
          <cell r="B52" t="str">
            <v>Main Panel</v>
          </cell>
        </row>
      </sheetData>
      <sheetData sheetId="4011">
        <row r="52">
          <cell r="B52" t="str">
            <v>Main Panel</v>
          </cell>
        </row>
      </sheetData>
      <sheetData sheetId="4012">
        <row r="52">
          <cell r="B52" t="str">
            <v>Main Panel</v>
          </cell>
        </row>
      </sheetData>
      <sheetData sheetId="4013">
        <row r="52">
          <cell r="B52" t="str">
            <v>Main Panel</v>
          </cell>
        </row>
      </sheetData>
      <sheetData sheetId="4014">
        <row r="52">
          <cell r="B52" t="str">
            <v>Main Panel</v>
          </cell>
        </row>
      </sheetData>
      <sheetData sheetId="4015">
        <row r="52">
          <cell r="B52" t="str">
            <v>Main Panel</v>
          </cell>
        </row>
      </sheetData>
      <sheetData sheetId="4016">
        <row r="52">
          <cell r="B52" t="str">
            <v>Main Panel</v>
          </cell>
        </row>
      </sheetData>
      <sheetData sheetId="4017">
        <row r="52">
          <cell r="B52" t="str">
            <v>Main Panel</v>
          </cell>
        </row>
      </sheetData>
      <sheetData sheetId="4018">
        <row r="52">
          <cell r="B52" t="str">
            <v>Main Panel</v>
          </cell>
        </row>
      </sheetData>
      <sheetData sheetId="4019">
        <row r="52">
          <cell r="B52" t="str">
            <v>Main Panel</v>
          </cell>
        </row>
      </sheetData>
      <sheetData sheetId="4020">
        <row r="52">
          <cell r="B52" t="str">
            <v>Main Panel</v>
          </cell>
        </row>
      </sheetData>
      <sheetData sheetId="4021">
        <row r="52">
          <cell r="B52" t="str">
            <v>Main Panel</v>
          </cell>
        </row>
      </sheetData>
      <sheetData sheetId="4022">
        <row r="52">
          <cell r="B52" t="str">
            <v>Main Panel</v>
          </cell>
        </row>
      </sheetData>
      <sheetData sheetId="4023">
        <row r="52">
          <cell r="B52" t="str">
            <v>Main Panel</v>
          </cell>
        </row>
      </sheetData>
      <sheetData sheetId="4024">
        <row r="52">
          <cell r="B52" t="str">
            <v>Main Panel</v>
          </cell>
        </row>
      </sheetData>
      <sheetData sheetId="4025">
        <row r="52">
          <cell r="B52" t="str">
            <v>Main Panel</v>
          </cell>
        </row>
      </sheetData>
      <sheetData sheetId="4026">
        <row r="52">
          <cell r="B52" t="str">
            <v>Main Panel</v>
          </cell>
        </row>
      </sheetData>
      <sheetData sheetId="4027">
        <row r="52">
          <cell r="B52" t="str">
            <v>Main Panel</v>
          </cell>
        </row>
      </sheetData>
      <sheetData sheetId="4028">
        <row r="52">
          <cell r="B52" t="str">
            <v>Main Panel</v>
          </cell>
        </row>
      </sheetData>
      <sheetData sheetId="4029">
        <row r="52">
          <cell r="B52" t="str">
            <v>Main Panel</v>
          </cell>
        </row>
      </sheetData>
      <sheetData sheetId="4030">
        <row r="52">
          <cell r="B52" t="str">
            <v>Main Panel</v>
          </cell>
        </row>
      </sheetData>
      <sheetData sheetId="4031">
        <row r="52">
          <cell r="B52" t="str">
            <v>Main Panel</v>
          </cell>
        </row>
      </sheetData>
      <sheetData sheetId="4032">
        <row r="52">
          <cell r="B52" t="str">
            <v>Main Panel</v>
          </cell>
        </row>
      </sheetData>
      <sheetData sheetId="4033">
        <row r="52">
          <cell r="B52" t="str">
            <v>Main Panel</v>
          </cell>
        </row>
      </sheetData>
      <sheetData sheetId="4034">
        <row r="52">
          <cell r="B52" t="str">
            <v>Main Panel</v>
          </cell>
        </row>
      </sheetData>
      <sheetData sheetId="4035">
        <row r="52">
          <cell r="B52" t="str">
            <v>Main Panel</v>
          </cell>
        </row>
      </sheetData>
      <sheetData sheetId="4036">
        <row r="52">
          <cell r="B52" t="str">
            <v>Main Panel</v>
          </cell>
        </row>
      </sheetData>
      <sheetData sheetId="4037">
        <row r="52">
          <cell r="B52" t="str">
            <v>Main Panel</v>
          </cell>
        </row>
      </sheetData>
      <sheetData sheetId="4038">
        <row r="52">
          <cell r="B52" t="str">
            <v>Main Panel</v>
          </cell>
        </row>
      </sheetData>
      <sheetData sheetId="4039">
        <row r="52">
          <cell r="B52" t="str">
            <v>Main Panel</v>
          </cell>
        </row>
      </sheetData>
      <sheetData sheetId="4040">
        <row r="52">
          <cell r="B52" t="str">
            <v>Main Panel</v>
          </cell>
        </row>
      </sheetData>
      <sheetData sheetId="4041">
        <row r="52">
          <cell r="B52" t="str">
            <v>Main Panel</v>
          </cell>
        </row>
      </sheetData>
      <sheetData sheetId="4042">
        <row r="52">
          <cell r="B52" t="str">
            <v>Main Panel</v>
          </cell>
        </row>
      </sheetData>
      <sheetData sheetId="4043">
        <row r="52">
          <cell r="B52" t="str">
            <v>Main Panel</v>
          </cell>
        </row>
      </sheetData>
      <sheetData sheetId="4044">
        <row r="52">
          <cell r="B52" t="str">
            <v>Main Panel</v>
          </cell>
        </row>
      </sheetData>
      <sheetData sheetId="4045">
        <row r="52">
          <cell r="B52" t="str">
            <v>Main Panel</v>
          </cell>
        </row>
      </sheetData>
      <sheetData sheetId="4046">
        <row r="52">
          <cell r="B52" t="str">
            <v>Main Panel</v>
          </cell>
        </row>
      </sheetData>
      <sheetData sheetId="4047">
        <row r="52">
          <cell r="B52" t="str">
            <v>Main Panel</v>
          </cell>
        </row>
      </sheetData>
      <sheetData sheetId="4048">
        <row r="52">
          <cell r="B52" t="str">
            <v>Main Panel</v>
          </cell>
        </row>
      </sheetData>
      <sheetData sheetId="4049">
        <row r="52">
          <cell r="B52" t="str">
            <v>Main Panel</v>
          </cell>
        </row>
      </sheetData>
      <sheetData sheetId="4050">
        <row r="52">
          <cell r="B52" t="str">
            <v>Main Panel</v>
          </cell>
        </row>
      </sheetData>
      <sheetData sheetId="4051">
        <row r="52">
          <cell r="B52" t="str">
            <v>Main Panel</v>
          </cell>
        </row>
      </sheetData>
      <sheetData sheetId="4052">
        <row r="52">
          <cell r="B52" t="str">
            <v>Main Panel</v>
          </cell>
        </row>
      </sheetData>
      <sheetData sheetId="4053">
        <row r="52">
          <cell r="B52" t="str">
            <v>Main Panel</v>
          </cell>
        </row>
      </sheetData>
      <sheetData sheetId="4054">
        <row r="52">
          <cell r="B52" t="str">
            <v>Main Panel</v>
          </cell>
        </row>
      </sheetData>
      <sheetData sheetId="4055">
        <row r="52">
          <cell r="B52" t="str">
            <v>Main Panel</v>
          </cell>
        </row>
      </sheetData>
      <sheetData sheetId="4056">
        <row r="52">
          <cell r="B52" t="str">
            <v>Main Panel</v>
          </cell>
        </row>
      </sheetData>
      <sheetData sheetId="4057">
        <row r="52">
          <cell r="B52" t="str">
            <v>Main Panel</v>
          </cell>
        </row>
      </sheetData>
      <sheetData sheetId="4058">
        <row r="52">
          <cell r="B52" t="str">
            <v>Main Panel</v>
          </cell>
        </row>
      </sheetData>
      <sheetData sheetId="4059">
        <row r="52">
          <cell r="B52" t="str">
            <v>Main Panel</v>
          </cell>
        </row>
      </sheetData>
      <sheetData sheetId="4060">
        <row r="52">
          <cell r="B52" t="str">
            <v>Main Panel</v>
          </cell>
        </row>
      </sheetData>
      <sheetData sheetId="4061">
        <row r="52">
          <cell r="B52" t="str">
            <v>Main Panel</v>
          </cell>
        </row>
      </sheetData>
      <sheetData sheetId="4062">
        <row r="52">
          <cell r="B52" t="str">
            <v>Main Panel</v>
          </cell>
        </row>
      </sheetData>
      <sheetData sheetId="4063">
        <row r="52">
          <cell r="B52" t="str">
            <v>Main Panel</v>
          </cell>
        </row>
      </sheetData>
      <sheetData sheetId="4064">
        <row r="52">
          <cell r="B52" t="str">
            <v>Main Panel</v>
          </cell>
        </row>
      </sheetData>
      <sheetData sheetId="4065">
        <row r="52">
          <cell r="B52" t="str">
            <v>Main Panel</v>
          </cell>
        </row>
      </sheetData>
      <sheetData sheetId="4066">
        <row r="52">
          <cell r="B52" t="str">
            <v>Main Panel</v>
          </cell>
        </row>
      </sheetData>
      <sheetData sheetId="4067">
        <row r="52">
          <cell r="B52" t="str">
            <v>Main Panel</v>
          </cell>
        </row>
      </sheetData>
      <sheetData sheetId="4068">
        <row r="52">
          <cell r="B52" t="str">
            <v>Main Panel</v>
          </cell>
        </row>
      </sheetData>
      <sheetData sheetId="4069">
        <row r="52">
          <cell r="B52" t="str">
            <v>Main Panel</v>
          </cell>
        </row>
      </sheetData>
      <sheetData sheetId="4070">
        <row r="52">
          <cell r="B52" t="str">
            <v>Main Panel</v>
          </cell>
        </row>
      </sheetData>
      <sheetData sheetId="4071">
        <row r="52">
          <cell r="B52" t="str">
            <v>Main Panel</v>
          </cell>
        </row>
      </sheetData>
      <sheetData sheetId="4072">
        <row r="52">
          <cell r="B52" t="str">
            <v>Main Panel</v>
          </cell>
        </row>
      </sheetData>
      <sheetData sheetId="4073">
        <row r="52">
          <cell r="B52" t="str">
            <v>Main Panel</v>
          </cell>
        </row>
      </sheetData>
      <sheetData sheetId="4074">
        <row r="52">
          <cell r="B52" t="str">
            <v>Main Panel</v>
          </cell>
        </row>
      </sheetData>
      <sheetData sheetId="4075">
        <row r="52">
          <cell r="B52" t="str">
            <v>Main Panel</v>
          </cell>
        </row>
      </sheetData>
      <sheetData sheetId="4076">
        <row r="52">
          <cell r="B52" t="str">
            <v>Main Panel</v>
          </cell>
        </row>
      </sheetData>
      <sheetData sheetId="4077">
        <row r="52">
          <cell r="B52" t="str">
            <v>Main Panel</v>
          </cell>
        </row>
      </sheetData>
      <sheetData sheetId="4078">
        <row r="52">
          <cell r="B52" t="str">
            <v>Main Panel</v>
          </cell>
        </row>
      </sheetData>
      <sheetData sheetId="4079">
        <row r="52">
          <cell r="B52" t="str">
            <v>Main Panel</v>
          </cell>
        </row>
      </sheetData>
      <sheetData sheetId="4080">
        <row r="52">
          <cell r="B52" t="str">
            <v>Main Panel</v>
          </cell>
        </row>
      </sheetData>
      <sheetData sheetId="4081">
        <row r="52">
          <cell r="B52" t="str">
            <v>Main Panel</v>
          </cell>
        </row>
      </sheetData>
      <sheetData sheetId="4082">
        <row r="52">
          <cell r="B52" t="str">
            <v>Main Panel</v>
          </cell>
        </row>
      </sheetData>
      <sheetData sheetId="4083">
        <row r="52">
          <cell r="B52" t="str">
            <v>Main Panel</v>
          </cell>
        </row>
      </sheetData>
      <sheetData sheetId="4084">
        <row r="52">
          <cell r="B52" t="str">
            <v>Main Panel</v>
          </cell>
        </row>
      </sheetData>
      <sheetData sheetId="4085">
        <row r="52">
          <cell r="B52" t="str">
            <v>Main Panel</v>
          </cell>
        </row>
      </sheetData>
      <sheetData sheetId="4086">
        <row r="52">
          <cell r="B52" t="str">
            <v>Main Panel</v>
          </cell>
        </row>
      </sheetData>
      <sheetData sheetId="4087">
        <row r="52">
          <cell r="B52" t="str">
            <v>Main Panel</v>
          </cell>
        </row>
      </sheetData>
      <sheetData sheetId="4088">
        <row r="52">
          <cell r="B52" t="str">
            <v>Main Panel</v>
          </cell>
        </row>
      </sheetData>
      <sheetData sheetId="4089">
        <row r="52">
          <cell r="B52" t="str">
            <v>Main Panel</v>
          </cell>
        </row>
      </sheetData>
      <sheetData sheetId="4090">
        <row r="52">
          <cell r="B52" t="str">
            <v>Main Panel</v>
          </cell>
        </row>
      </sheetData>
      <sheetData sheetId="4091">
        <row r="52">
          <cell r="B52" t="str">
            <v>Main Panel</v>
          </cell>
        </row>
      </sheetData>
      <sheetData sheetId="4092">
        <row r="52">
          <cell r="B52" t="str">
            <v>Main Panel</v>
          </cell>
        </row>
      </sheetData>
      <sheetData sheetId="4093">
        <row r="52">
          <cell r="B52" t="str">
            <v>Main Panel</v>
          </cell>
        </row>
      </sheetData>
      <sheetData sheetId="4094">
        <row r="52">
          <cell r="B52" t="str">
            <v>Main Panel</v>
          </cell>
        </row>
      </sheetData>
      <sheetData sheetId="4095">
        <row r="52">
          <cell r="B52" t="str">
            <v>Main Panel</v>
          </cell>
        </row>
      </sheetData>
      <sheetData sheetId="4096">
        <row r="52">
          <cell r="B52" t="str">
            <v>Main Panel</v>
          </cell>
        </row>
      </sheetData>
      <sheetData sheetId="4097">
        <row r="52">
          <cell r="B52" t="str">
            <v>Main Panel</v>
          </cell>
        </row>
      </sheetData>
      <sheetData sheetId="4098">
        <row r="52">
          <cell r="B52" t="str">
            <v>Main Panel</v>
          </cell>
        </row>
      </sheetData>
      <sheetData sheetId="4099">
        <row r="52">
          <cell r="B52" t="str">
            <v>Main Panel</v>
          </cell>
        </row>
      </sheetData>
      <sheetData sheetId="4100">
        <row r="52">
          <cell r="B52" t="str">
            <v>Main Panel</v>
          </cell>
        </row>
      </sheetData>
      <sheetData sheetId="4101">
        <row r="52">
          <cell r="B52" t="str">
            <v>Main Panel</v>
          </cell>
        </row>
      </sheetData>
      <sheetData sheetId="4102">
        <row r="52">
          <cell r="B52" t="str">
            <v>Main Panel</v>
          </cell>
        </row>
      </sheetData>
      <sheetData sheetId="4103">
        <row r="52">
          <cell r="B52" t="str">
            <v>Main Panel</v>
          </cell>
        </row>
      </sheetData>
      <sheetData sheetId="4104">
        <row r="52">
          <cell r="B52" t="str">
            <v>Main Panel</v>
          </cell>
        </row>
      </sheetData>
      <sheetData sheetId="4105">
        <row r="52">
          <cell r="B52" t="str">
            <v>Main Panel</v>
          </cell>
        </row>
      </sheetData>
      <sheetData sheetId="4106">
        <row r="52">
          <cell r="B52" t="str">
            <v>Main Panel</v>
          </cell>
        </row>
      </sheetData>
      <sheetData sheetId="4107">
        <row r="52">
          <cell r="B52" t="str">
            <v>Main Panel</v>
          </cell>
        </row>
      </sheetData>
      <sheetData sheetId="4108">
        <row r="52">
          <cell r="B52" t="str">
            <v>Main Panel</v>
          </cell>
        </row>
      </sheetData>
      <sheetData sheetId="4109">
        <row r="52">
          <cell r="B52" t="str">
            <v>Main Panel</v>
          </cell>
        </row>
      </sheetData>
      <sheetData sheetId="4110">
        <row r="52">
          <cell r="B52" t="str">
            <v>Main Panel</v>
          </cell>
        </row>
      </sheetData>
      <sheetData sheetId="4111">
        <row r="52">
          <cell r="B52" t="str">
            <v>Main Panel</v>
          </cell>
        </row>
      </sheetData>
      <sheetData sheetId="4112">
        <row r="52">
          <cell r="B52" t="str">
            <v>Main Panel</v>
          </cell>
        </row>
      </sheetData>
      <sheetData sheetId="4113">
        <row r="52">
          <cell r="B52" t="str">
            <v>Main Panel</v>
          </cell>
        </row>
      </sheetData>
      <sheetData sheetId="4114"/>
      <sheetData sheetId="4115">
        <row r="52">
          <cell r="B52" t="str">
            <v>Main Panel</v>
          </cell>
        </row>
      </sheetData>
      <sheetData sheetId="4116"/>
      <sheetData sheetId="4117" refreshError="1"/>
      <sheetData sheetId="4118">
        <row r="52">
          <cell r="B52" t="str">
            <v>Main Panel</v>
          </cell>
        </row>
      </sheetData>
      <sheetData sheetId="4119">
        <row r="52">
          <cell r="B52" t="str">
            <v>Main Panel</v>
          </cell>
        </row>
      </sheetData>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ow r="52">
          <cell r="B52" t="str">
            <v>Main Panel</v>
          </cell>
        </row>
      </sheetData>
      <sheetData sheetId="4156" refreshError="1"/>
      <sheetData sheetId="4157" refreshError="1"/>
      <sheetData sheetId="4158" refreshError="1"/>
      <sheetData sheetId="4159" refreshError="1"/>
      <sheetData sheetId="4160">
        <row r="52">
          <cell r="B52" t="str">
            <v>Main Panel</v>
          </cell>
        </row>
      </sheetData>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ow r="52">
          <cell r="B52" t="str">
            <v>Main Panel</v>
          </cell>
        </row>
      </sheetData>
      <sheetData sheetId="4171">
        <row r="52">
          <cell r="B52" t="str">
            <v>Main Panel</v>
          </cell>
        </row>
      </sheetData>
      <sheetData sheetId="4172">
        <row r="52">
          <cell r="B52" t="str">
            <v>Main Panel</v>
          </cell>
        </row>
      </sheetData>
      <sheetData sheetId="4173">
        <row r="52">
          <cell r="B52" t="str">
            <v>Main Panel</v>
          </cell>
        </row>
      </sheetData>
      <sheetData sheetId="4174">
        <row r="52">
          <cell r="B52" t="str">
            <v>Main Panel</v>
          </cell>
        </row>
      </sheetData>
      <sheetData sheetId="4175">
        <row r="52">
          <cell r="B52" t="str">
            <v>Main Panel</v>
          </cell>
        </row>
      </sheetData>
      <sheetData sheetId="4176">
        <row r="52">
          <cell r="B52" t="str">
            <v>Main Panel</v>
          </cell>
        </row>
      </sheetData>
      <sheetData sheetId="4177">
        <row r="52">
          <cell r="B52" t="str">
            <v>Main Panel</v>
          </cell>
        </row>
      </sheetData>
      <sheetData sheetId="4178">
        <row r="52">
          <cell r="B52" t="str">
            <v>Main Panel</v>
          </cell>
        </row>
      </sheetData>
      <sheetData sheetId="4179">
        <row r="52">
          <cell r="B52" t="str">
            <v>Main Panel</v>
          </cell>
        </row>
      </sheetData>
      <sheetData sheetId="4180">
        <row r="52">
          <cell r="B52" t="str">
            <v>Main Panel</v>
          </cell>
        </row>
      </sheetData>
      <sheetData sheetId="4181">
        <row r="52">
          <cell r="B52" t="str">
            <v>Main Panel</v>
          </cell>
        </row>
      </sheetData>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ow r="52">
          <cell r="B52" t="str">
            <v>Main Panel</v>
          </cell>
        </row>
      </sheetData>
      <sheetData sheetId="4198">
        <row r="52">
          <cell r="B52" t="str">
            <v>Main Panel</v>
          </cell>
        </row>
      </sheetData>
      <sheetData sheetId="4199">
        <row r="52">
          <cell r="B52" t="str">
            <v>Main Panel</v>
          </cell>
        </row>
      </sheetData>
      <sheetData sheetId="4200">
        <row r="52">
          <cell r="B52" t="str">
            <v>Main Panel</v>
          </cell>
        </row>
      </sheetData>
      <sheetData sheetId="4201">
        <row r="52">
          <cell r="B52" t="str">
            <v>Main Panel</v>
          </cell>
        </row>
      </sheetData>
      <sheetData sheetId="4202">
        <row r="52">
          <cell r="B52" t="str">
            <v>Main Panel</v>
          </cell>
        </row>
      </sheetData>
      <sheetData sheetId="4203">
        <row r="52">
          <cell r="B52" t="str">
            <v>Main Panel</v>
          </cell>
        </row>
      </sheetData>
      <sheetData sheetId="4204">
        <row r="52">
          <cell r="B52" t="str">
            <v>Main Panel</v>
          </cell>
        </row>
      </sheetData>
      <sheetData sheetId="4205">
        <row r="52">
          <cell r="B52" t="str">
            <v>Main Panel</v>
          </cell>
        </row>
      </sheetData>
      <sheetData sheetId="4206">
        <row r="52">
          <cell r="B52" t="str">
            <v>Main Panel</v>
          </cell>
        </row>
      </sheetData>
      <sheetData sheetId="4207">
        <row r="52">
          <cell r="B52" t="str">
            <v>Main Panel</v>
          </cell>
        </row>
      </sheetData>
      <sheetData sheetId="4208">
        <row r="52">
          <cell r="B52" t="str">
            <v>Main Panel</v>
          </cell>
        </row>
      </sheetData>
      <sheetData sheetId="4209">
        <row r="52">
          <cell r="B52" t="str">
            <v>Main Panel</v>
          </cell>
        </row>
      </sheetData>
      <sheetData sheetId="4210">
        <row r="52">
          <cell r="B52" t="str">
            <v>Main Panel</v>
          </cell>
        </row>
      </sheetData>
      <sheetData sheetId="4211">
        <row r="52">
          <cell r="B52" t="str">
            <v>Main Panel</v>
          </cell>
        </row>
      </sheetData>
      <sheetData sheetId="4212">
        <row r="52">
          <cell r="B52" t="str">
            <v>Main Panel</v>
          </cell>
        </row>
      </sheetData>
      <sheetData sheetId="4213">
        <row r="52">
          <cell r="B52" t="str">
            <v>Main Panel</v>
          </cell>
        </row>
      </sheetData>
      <sheetData sheetId="4214">
        <row r="52">
          <cell r="B52" t="str">
            <v>Main Panel</v>
          </cell>
        </row>
      </sheetData>
      <sheetData sheetId="4215">
        <row r="52">
          <cell r="B52" t="str">
            <v>Main Panel</v>
          </cell>
        </row>
      </sheetData>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ow r="52">
          <cell r="B52" t="str">
            <v>Main Panel</v>
          </cell>
        </row>
      </sheetData>
      <sheetData sheetId="4229">
        <row r="52">
          <cell r="B52" t="str">
            <v>Main Panel</v>
          </cell>
        </row>
      </sheetData>
      <sheetData sheetId="4230">
        <row r="52">
          <cell r="B52" t="str">
            <v>Main Panel</v>
          </cell>
        </row>
      </sheetData>
      <sheetData sheetId="4231">
        <row r="52">
          <cell r="B52" t="str">
            <v>Main Panel</v>
          </cell>
        </row>
      </sheetData>
      <sheetData sheetId="4232">
        <row r="52">
          <cell r="B52" t="str">
            <v>Main Panel</v>
          </cell>
        </row>
      </sheetData>
      <sheetData sheetId="4233">
        <row r="52">
          <cell r="B52" t="str">
            <v>Main Panel</v>
          </cell>
        </row>
      </sheetData>
      <sheetData sheetId="4234">
        <row r="52">
          <cell r="B52" t="str">
            <v>Main Panel</v>
          </cell>
        </row>
      </sheetData>
      <sheetData sheetId="4235">
        <row r="52">
          <cell r="B52" t="str">
            <v>Main Panel</v>
          </cell>
        </row>
      </sheetData>
      <sheetData sheetId="4236">
        <row r="52">
          <cell r="B52" t="str">
            <v>Main Panel</v>
          </cell>
        </row>
      </sheetData>
      <sheetData sheetId="4237">
        <row r="52">
          <cell r="B52" t="str">
            <v>Main Panel</v>
          </cell>
        </row>
      </sheetData>
      <sheetData sheetId="4238">
        <row r="52">
          <cell r="B52" t="str">
            <v>Main Panel</v>
          </cell>
        </row>
      </sheetData>
      <sheetData sheetId="4239">
        <row r="52">
          <cell r="B52" t="str">
            <v>Main Panel</v>
          </cell>
        </row>
      </sheetData>
      <sheetData sheetId="4240">
        <row r="52">
          <cell r="B52" t="str">
            <v>Main Panel</v>
          </cell>
        </row>
      </sheetData>
      <sheetData sheetId="4241">
        <row r="52">
          <cell r="B52" t="str">
            <v>Main Panel</v>
          </cell>
        </row>
      </sheetData>
      <sheetData sheetId="4242">
        <row r="52">
          <cell r="B52" t="str">
            <v>Main Panel</v>
          </cell>
        </row>
      </sheetData>
      <sheetData sheetId="4243">
        <row r="52">
          <cell r="B52" t="str">
            <v>Main Panel</v>
          </cell>
        </row>
      </sheetData>
      <sheetData sheetId="4244">
        <row r="52">
          <cell r="B52" t="str">
            <v>Main Panel</v>
          </cell>
        </row>
      </sheetData>
      <sheetData sheetId="4245">
        <row r="52">
          <cell r="B52" t="str">
            <v>Main Panel</v>
          </cell>
        </row>
      </sheetData>
      <sheetData sheetId="4246">
        <row r="52">
          <cell r="B52" t="str">
            <v>Main Panel</v>
          </cell>
        </row>
      </sheetData>
      <sheetData sheetId="4247">
        <row r="52">
          <cell r="B52" t="str">
            <v>Main Panel</v>
          </cell>
        </row>
      </sheetData>
      <sheetData sheetId="4248">
        <row r="52">
          <cell r="B52" t="str">
            <v>Main Panel</v>
          </cell>
        </row>
      </sheetData>
      <sheetData sheetId="4249">
        <row r="52">
          <cell r="B52" t="str">
            <v>Main Panel</v>
          </cell>
        </row>
      </sheetData>
      <sheetData sheetId="4250">
        <row r="52">
          <cell r="B52" t="str">
            <v>Main Panel</v>
          </cell>
        </row>
      </sheetData>
      <sheetData sheetId="4251">
        <row r="52">
          <cell r="B52" t="str">
            <v>Main Panel</v>
          </cell>
        </row>
      </sheetData>
      <sheetData sheetId="4252">
        <row r="52">
          <cell r="B52" t="str">
            <v>Main Panel</v>
          </cell>
        </row>
      </sheetData>
      <sheetData sheetId="4253">
        <row r="52">
          <cell r="B52" t="str">
            <v>Main Panel</v>
          </cell>
        </row>
      </sheetData>
      <sheetData sheetId="4254">
        <row r="52">
          <cell r="B52" t="str">
            <v>Main Panel</v>
          </cell>
        </row>
      </sheetData>
      <sheetData sheetId="4255">
        <row r="52">
          <cell r="B52" t="str">
            <v>Main Panel</v>
          </cell>
        </row>
      </sheetData>
      <sheetData sheetId="4256">
        <row r="52">
          <cell r="B52" t="str">
            <v>Main Panel</v>
          </cell>
        </row>
      </sheetData>
      <sheetData sheetId="4257">
        <row r="52">
          <cell r="B52" t="str">
            <v>Main Panel</v>
          </cell>
        </row>
      </sheetData>
      <sheetData sheetId="4258">
        <row r="52">
          <cell r="B52" t="str">
            <v>Main Panel</v>
          </cell>
        </row>
      </sheetData>
      <sheetData sheetId="4259">
        <row r="52">
          <cell r="B52" t="str">
            <v>Main Panel</v>
          </cell>
        </row>
      </sheetData>
      <sheetData sheetId="4260">
        <row r="52">
          <cell r="B52" t="str">
            <v>Main Panel</v>
          </cell>
        </row>
      </sheetData>
      <sheetData sheetId="4261">
        <row r="52">
          <cell r="B52" t="str">
            <v>Main Panel</v>
          </cell>
        </row>
      </sheetData>
      <sheetData sheetId="4262">
        <row r="52">
          <cell r="B52" t="str">
            <v>Main Panel</v>
          </cell>
        </row>
      </sheetData>
      <sheetData sheetId="4263">
        <row r="52">
          <cell r="B52" t="str">
            <v>Main Panel</v>
          </cell>
        </row>
      </sheetData>
      <sheetData sheetId="4264">
        <row r="52">
          <cell r="B52" t="str">
            <v>Main Panel</v>
          </cell>
        </row>
      </sheetData>
      <sheetData sheetId="4265">
        <row r="52">
          <cell r="B52" t="str">
            <v>Main Panel</v>
          </cell>
        </row>
      </sheetData>
      <sheetData sheetId="4266">
        <row r="52">
          <cell r="B52" t="str">
            <v>Main Panel</v>
          </cell>
        </row>
      </sheetData>
      <sheetData sheetId="4267">
        <row r="52">
          <cell r="B52" t="str">
            <v>Main Panel</v>
          </cell>
        </row>
      </sheetData>
      <sheetData sheetId="4268" refreshError="1"/>
      <sheetData sheetId="4269"/>
      <sheetData sheetId="4270" refreshError="1"/>
      <sheetData sheetId="4271"/>
      <sheetData sheetId="4272"/>
      <sheetData sheetId="4273"/>
      <sheetData sheetId="4274"/>
      <sheetData sheetId="4275"/>
      <sheetData sheetId="4276"/>
      <sheetData sheetId="4277"/>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PHEEO"/>
      <sheetName val="CPHEEO_Change"/>
      <sheetName val="wh_data"/>
      <sheetName val="wh_data_R"/>
      <sheetName val="Eco_dia_bhopal"/>
      <sheetName val="IWWA"/>
      <sheetName val="economical_auto"/>
      <sheetName val="economical_OFF_manual"/>
      <sheetName val="final abstract"/>
      <sheetName val="Estimate "/>
      <sheetName val="Lead statement"/>
      <sheetName val="Class IV Qtr. Ele"/>
      <sheetName val="bom"/>
      <sheetName val="Estimate 10.00 Lakhs "/>
      <sheetName val="Usage"/>
      <sheetName val="Common "/>
      <sheetName val="General"/>
      <sheetName val="leads"/>
      <sheetName val="MRATES"/>
      <sheetName val="HDPE"/>
      <sheetName val="pvc_basic"/>
      <sheetName val="DI"/>
      <sheetName val="pvc"/>
      <sheetName val="Det. Secty bld"/>
      <sheetName val="Proforma -II "/>
      <sheetName val="p&amp;m"/>
    </sheetNames>
    <sheetDataSet>
      <sheetData sheetId="0" refreshError="1">
        <row r="4">
          <cell r="C4">
            <v>2</v>
          </cell>
        </row>
        <row r="5">
          <cell r="C5">
            <v>10</v>
          </cell>
        </row>
        <row r="6">
          <cell r="C6">
            <v>20</v>
          </cell>
        </row>
        <row r="7">
          <cell r="C7">
            <v>2001</v>
          </cell>
        </row>
        <row r="8">
          <cell r="C8">
            <v>2004</v>
          </cell>
          <cell r="F8">
            <v>58509</v>
          </cell>
          <cell r="H8">
            <v>2437.875</v>
          </cell>
          <cell r="K8">
            <v>0.1462725</v>
          </cell>
        </row>
        <row r="9">
          <cell r="C9">
            <v>2014</v>
          </cell>
          <cell r="F9">
            <v>71322</v>
          </cell>
          <cell r="H9">
            <v>2971.75</v>
          </cell>
          <cell r="K9">
            <v>0.17830499999999999</v>
          </cell>
        </row>
        <row r="10">
          <cell r="C10">
            <v>2024</v>
          </cell>
          <cell r="F10">
            <v>86941</v>
          </cell>
          <cell r="H10">
            <v>3622.5416666666665</v>
          </cell>
          <cell r="K10">
            <v>0.2173525</v>
          </cell>
        </row>
        <row r="12">
          <cell r="C12">
            <v>22</v>
          </cell>
        </row>
        <row r="17">
          <cell r="C17">
            <v>8000</v>
          </cell>
          <cell r="E17">
            <v>10720</v>
          </cell>
        </row>
        <row r="21">
          <cell r="C21">
            <v>40</v>
          </cell>
        </row>
      </sheetData>
      <sheetData sheetId="1" refreshError="1">
        <row r="2">
          <cell r="AO2" t="str">
            <v>PVC</v>
          </cell>
          <cell r="AP2" t="str">
            <v>HDPE</v>
          </cell>
          <cell r="AQ2" t="str">
            <v>CI</v>
          </cell>
          <cell r="AR2" t="str">
            <v>DI</v>
          </cell>
          <cell r="AS2" t="str">
            <v>PSC</v>
          </cell>
          <cell r="AT2" t="str">
            <v>BWSP</v>
          </cell>
          <cell r="AU2" t="str">
            <v>AC</v>
          </cell>
          <cell r="AV2" t="str">
            <v>GRP</v>
          </cell>
          <cell r="AY2" t="str">
            <v>PVC</v>
          </cell>
          <cell r="AZ2" t="str">
            <v>HDPE</v>
          </cell>
          <cell r="BA2" t="str">
            <v>CI</v>
          </cell>
          <cell r="BB2" t="str">
            <v>DI</v>
          </cell>
          <cell r="BC2" t="str">
            <v>PSC</v>
          </cell>
          <cell r="BD2" t="str">
            <v>GRP</v>
          </cell>
          <cell r="BE2" t="str">
            <v>BWSP</v>
          </cell>
          <cell r="BF2" t="str">
            <v>GI</v>
          </cell>
          <cell r="BG2" t="str">
            <v>RCC</v>
          </cell>
          <cell r="BH2" t="str">
            <v>AC</v>
          </cell>
          <cell r="BK2" t="str">
            <v>PVC</v>
          </cell>
          <cell r="BL2">
            <v>1</v>
          </cell>
        </row>
        <row r="3">
          <cell r="Z3" t="str">
            <v>PVC</v>
          </cell>
          <cell r="AO3" t="str">
            <v>4kg/sqcm</v>
          </cell>
          <cell r="AP3" t="str">
            <v>4kg/sqcm</v>
          </cell>
          <cell r="AQ3" t="str">
            <v>LA</v>
          </cell>
          <cell r="AR3" t="str">
            <v>K7</v>
          </cell>
          <cell r="AS3" t="str">
            <v>6kg/sqcm</v>
          </cell>
          <cell r="AT3" t="str">
            <v>12kg/sqcm</v>
          </cell>
          <cell r="AU3" t="str">
            <v>Class-15</v>
          </cell>
          <cell r="AV3" t="str">
            <v>3Bar</v>
          </cell>
          <cell r="AX3">
            <v>1</v>
          </cell>
          <cell r="AY3">
            <v>315</v>
          </cell>
          <cell r="AZ3">
            <v>400</v>
          </cell>
          <cell r="BA3">
            <v>1000</v>
          </cell>
          <cell r="BB3">
            <v>1100</v>
          </cell>
          <cell r="BC3">
            <v>1300</v>
          </cell>
          <cell r="BD3">
            <v>1000</v>
          </cell>
          <cell r="BE3">
            <v>1600</v>
          </cell>
          <cell r="BF3">
            <v>65</v>
          </cell>
          <cell r="BG3">
            <v>1200</v>
          </cell>
          <cell r="BH3">
            <v>1000</v>
          </cell>
          <cell r="BK3" t="str">
            <v>HDPE</v>
          </cell>
          <cell r="BL3">
            <v>2</v>
          </cell>
        </row>
        <row r="4">
          <cell r="Z4" t="str">
            <v>HDPE</v>
          </cell>
          <cell r="AX4">
            <v>2</v>
          </cell>
          <cell r="AY4">
            <v>280</v>
          </cell>
          <cell r="AZ4">
            <v>355</v>
          </cell>
          <cell r="BA4">
            <v>900</v>
          </cell>
          <cell r="BB4">
            <v>1000</v>
          </cell>
          <cell r="BC4">
            <v>1200</v>
          </cell>
          <cell r="BD4">
            <v>900</v>
          </cell>
          <cell r="BE4">
            <v>1500</v>
          </cell>
          <cell r="BF4">
            <v>50</v>
          </cell>
          <cell r="BG4">
            <v>1100</v>
          </cell>
          <cell r="BH4">
            <v>900</v>
          </cell>
        </row>
        <row r="5">
          <cell r="Z5" t="str">
            <v>CI</v>
          </cell>
          <cell r="AX5">
            <v>3</v>
          </cell>
          <cell r="AY5">
            <v>250</v>
          </cell>
          <cell r="AZ5">
            <v>315</v>
          </cell>
          <cell r="BA5">
            <v>800</v>
          </cell>
          <cell r="BB5">
            <v>900</v>
          </cell>
          <cell r="BC5">
            <v>1100</v>
          </cell>
          <cell r="BD5">
            <v>800</v>
          </cell>
          <cell r="BE5">
            <v>1400</v>
          </cell>
          <cell r="BF5">
            <v>40</v>
          </cell>
          <cell r="BG5">
            <v>1000</v>
          </cell>
          <cell r="BH5">
            <v>850</v>
          </cell>
        </row>
        <row r="6">
          <cell r="Z6" t="str">
            <v>DI</v>
          </cell>
          <cell r="AX6">
            <v>4</v>
          </cell>
          <cell r="AY6">
            <v>225</v>
          </cell>
          <cell r="AZ6">
            <v>280</v>
          </cell>
          <cell r="BA6">
            <v>750</v>
          </cell>
          <cell r="BB6">
            <v>800</v>
          </cell>
          <cell r="BC6">
            <v>1000</v>
          </cell>
          <cell r="BD6">
            <v>700</v>
          </cell>
          <cell r="BE6">
            <v>1300</v>
          </cell>
          <cell r="BF6">
            <v>32</v>
          </cell>
          <cell r="BG6">
            <v>900</v>
          </cell>
          <cell r="BH6">
            <v>800</v>
          </cell>
        </row>
        <row r="7">
          <cell r="Z7" t="str">
            <v>PSC</v>
          </cell>
          <cell r="AX7">
            <v>5</v>
          </cell>
          <cell r="AY7">
            <v>200</v>
          </cell>
          <cell r="AZ7">
            <v>250</v>
          </cell>
          <cell r="BA7">
            <v>700</v>
          </cell>
          <cell r="BB7">
            <v>750</v>
          </cell>
          <cell r="BC7">
            <v>900</v>
          </cell>
          <cell r="BD7">
            <v>600</v>
          </cell>
          <cell r="BE7">
            <v>1200</v>
          </cell>
          <cell r="BF7">
            <v>25</v>
          </cell>
          <cell r="BG7">
            <v>800</v>
          </cell>
          <cell r="BH7">
            <v>750</v>
          </cell>
        </row>
        <row r="8">
          <cell r="Z8" t="str">
            <v>GRP</v>
          </cell>
          <cell r="AX8">
            <v>6</v>
          </cell>
          <cell r="AY8">
            <v>180</v>
          </cell>
          <cell r="AZ8">
            <v>225</v>
          </cell>
          <cell r="BA8">
            <v>600</v>
          </cell>
          <cell r="BB8">
            <v>700</v>
          </cell>
          <cell r="BC8">
            <v>800</v>
          </cell>
          <cell r="BD8">
            <v>500</v>
          </cell>
          <cell r="BE8">
            <v>1100</v>
          </cell>
          <cell r="BF8">
            <v>0</v>
          </cell>
          <cell r="BG8">
            <v>700</v>
          </cell>
          <cell r="BH8">
            <v>700</v>
          </cell>
        </row>
        <row r="9">
          <cell r="C9">
            <v>78</v>
          </cell>
          <cell r="Z9" t="str">
            <v>BWSP</v>
          </cell>
          <cell r="AX9">
            <v>7</v>
          </cell>
          <cell r="AY9">
            <v>160</v>
          </cell>
          <cell r="AZ9">
            <v>200</v>
          </cell>
          <cell r="BA9">
            <v>500</v>
          </cell>
          <cell r="BB9">
            <v>600</v>
          </cell>
          <cell r="BC9">
            <v>700</v>
          </cell>
          <cell r="BD9">
            <v>450</v>
          </cell>
          <cell r="BE9">
            <v>1000</v>
          </cell>
          <cell r="BF9">
            <v>0</v>
          </cell>
          <cell r="BG9">
            <v>600</v>
          </cell>
          <cell r="BH9">
            <v>600</v>
          </cell>
        </row>
        <row r="10">
          <cell r="C10">
            <v>75</v>
          </cell>
          <cell r="L10">
            <v>14.562795458989429</v>
          </cell>
          <cell r="Z10" t="str">
            <v>GI</v>
          </cell>
          <cell r="AX10">
            <v>8</v>
          </cell>
          <cell r="AY10">
            <v>140</v>
          </cell>
          <cell r="AZ10">
            <v>180</v>
          </cell>
          <cell r="BA10">
            <v>450</v>
          </cell>
          <cell r="BB10">
            <v>500</v>
          </cell>
          <cell r="BC10">
            <v>600</v>
          </cell>
          <cell r="BD10">
            <v>400</v>
          </cell>
          <cell r="BE10">
            <v>900</v>
          </cell>
          <cell r="BF10">
            <v>0</v>
          </cell>
          <cell r="BG10">
            <v>500</v>
          </cell>
          <cell r="BH10">
            <v>500</v>
          </cell>
        </row>
        <row r="11">
          <cell r="C11">
            <v>8000</v>
          </cell>
          <cell r="Z11" t="str">
            <v>RCC</v>
          </cell>
          <cell r="AX11">
            <v>9</v>
          </cell>
          <cell r="AY11">
            <v>125</v>
          </cell>
          <cell r="AZ11">
            <v>160</v>
          </cell>
          <cell r="BA11">
            <v>400</v>
          </cell>
          <cell r="BB11">
            <v>450</v>
          </cell>
          <cell r="BC11">
            <v>500</v>
          </cell>
          <cell r="BD11">
            <v>350</v>
          </cell>
          <cell r="BE11">
            <v>800</v>
          </cell>
          <cell r="BF11">
            <v>0</v>
          </cell>
          <cell r="BG11">
            <v>450</v>
          </cell>
          <cell r="BH11">
            <v>450</v>
          </cell>
        </row>
        <row r="12">
          <cell r="C12">
            <v>10</v>
          </cell>
          <cell r="Z12" t="str">
            <v>AC</v>
          </cell>
          <cell r="AX12">
            <v>10</v>
          </cell>
          <cell r="AY12">
            <v>110</v>
          </cell>
          <cell r="AZ12">
            <v>140</v>
          </cell>
          <cell r="BA12">
            <v>350</v>
          </cell>
          <cell r="BB12">
            <v>400</v>
          </cell>
          <cell r="BC12">
            <v>450</v>
          </cell>
          <cell r="BD12">
            <v>0</v>
          </cell>
          <cell r="BE12">
            <v>700</v>
          </cell>
          <cell r="BF12">
            <v>0</v>
          </cell>
          <cell r="BG12">
            <v>400</v>
          </cell>
          <cell r="BH12">
            <v>400</v>
          </cell>
        </row>
        <row r="13">
          <cell r="C13">
            <v>10</v>
          </cell>
          <cell r="J13">
            <v>23935.126326238744</v>
          </cell>
          <cell r="L13">
            <v>23935.119360485845</v>
          </cell>
          <cell r="AX13">
            <v>11</v>
          </cell>
          <cell r="AY13">
            <v>90</v>
          </cell>
          <cell r="AZ13">
            <v>125</v>
          </cell>
          <cell r="BA13">
            <v>300</v>
          </cell>
          <cell r="BB13">
            <v>350</v>
          </cell>
          <cell r="BC13">
            <v>400</v>
          </cell>
          <cell r="BE13">
            <v>600</v>
          </cell>
          <cell r="BF13">
            <v>0</v>
          </cell>
          <cell r="BG13">
            <v>350</v>
          </cell>
          <cell r="BH13">
            <v>350</v>
          </cell>
        </row>
        <row r="14">
          <cell r="C14">
            <v>4.5</v>
          </cell>
          <cell r="AX14">
            <v>12</v>
          </cell>
          <cell r="AY14">
            <v>75</v>
          </cell>
          <cell r="AZ14">
            <v>110</v>
          </cell>
          <cell r="BA14">
            <v>250</v>
          </cell>
          <cell r="BB14">
            <v>300</v>
          </cell>
          <cell r="BC14">
            <v>350</v>
          </cell>
          <cell r="BE14">
            <v>500</v>
          </cell>
          <cell r="BF14">
            <v>0</v>
          </cell>
          <cell r="BH14">
            <v>300</v>
          </cell>
        </row>
        <row r="15">
          <cell r="C15">
            <v>16</v>
          </cell>
          <cell r="AX15">
            <v>13</v>
          </cell>
          <cell r="AY15">
            <v>63</v>
          </cell>
          <cell r="AZ15">
            <v>90</v>
          </cell>
          <cell r="BA15">
            <v>200</v>
          </cell>
          <cell r="BB15">
            <v>250</v>
          </cell>
          <cell r="BE15">
            <v>400</v>
          </cell>
          <cell r="BH15">
            <v>250</v>
          </cell>
        </row>
        <row r="16">
          <cell r="C16">
            <v>0</v>
          </cell>
          <cell r="AX16">
            <v>14</v>
          </cell>
          <cell r="AY16">
            <v>0</v>
          </cell>
          <cell r="AZ16">
            <v>75</v>
          </cell>
          <cell r="BA16">
            <v>150</v>
          </cell>
          <cell r="BB16">
            <v>200</v>
          </cell>
          <cell r="BE16">
            <v>300</v>
          </cell>
          <cell r="BH16">
            <v>200</v>
          </cell>
        </row>
        <row r="17">
          <cell r="C17">
            <v>20</v>
          </cell>
          <cell r="AX17">
            <v>15</v>
          </cell>
          <cell r="AZ17">
            <v>63</v>
          </cell>
          <cell r="BA17">
            <v>125</v>
          </cell>
          <cell r="BB17">
            <v>150</v>
          </cell>
          <cell r="BE17">
            <v>250</v>
          </cell>
          <cell r="BH17">
            <v>150</v>
          </cell>
        </row>
        <row r="18">
          <cell r="AX18">
            <v>16</v>
          </cell>
          <cell r="AZ18">
            <v>0</v>
          </cell>
          <cell r="BA18">
            <v>100</v>
          </cell>
          <cell r="BB18">
            <v>125</v>
          </cell>
          <cell r="BH18">
            <v>125</v>
          </cell>
        </row>
        <row r="39">
          <cell r="BA39">
            <v>80</v>
          </cell>
          <cell r="BB39">
            <v>100</v>
          </cell>
          <cell r="BH39">
            <v>100</v>
          </cell>
        </row>
        <row r="40">
          <cell r="BH40">
            <v>80</v>
          </cell>
        </row>
      </sheetData>
      <sheetData sheetId="2" refreshError="1"/>
      <sheetData sheetId="3" refreshError="1">
        <row r="2">
          <cell r="J2" t="str">
            <v>AC</v>
          </cell>
          <cell r="L2" t="str">
            <v>HDPE</v>
          </cell>
          <cell r="M2" t="str">
            <v>4kg/sqcm</v>
          </cell>
          <cell r="N2" t="str">
            <v>6kg/sqcm</v>
          </cell>
          <cell r="O2" t="str">
            <v>8kg/sqcm</v>
          </cell>
          <cell r="P2" t="str">
            <v>10kg/sqcm</v>
          </cell>
          <cell r="R2" t="str">
            <v>HDPE</v>
          </cell>
        </row>
        <row r="3">
          <cell r="A3">
            <v>63</v>
          </cell>
          <cell r="B3">
            <v>3.5000000000000001E-3</v>
          </cell>
          <cell r="C3">
            <v>4.2000000000000006E-3</v>
          </cell>
          <cell r="D3">
            <v>6.6E-3</v>
          </cell>
          <cell r="E3">
            <v>63</v>
          </cell>
          <cell r="F3">
            <v>5.6000000000000001E-2</v>
          </cell>
          <cell r="G3">
            <v>5.4600000000000003E-2</v>
          </cell>
          <cell r="H3">
            <v>4.9799999999999997E-2</v>
          </cell>
          <cell r="J3" t="str">
            <v>BWSP</v>
          </cell>
          <cell r="L3">
            <v>63</v>
          </cell>
          <cell r="M3">
            <v>83.65</v>
          </cell>
          <cell r="N3">
            <v>106.30000000000001</v>
          </cell>
          <cell r="O3">
            <v>128</v>
          </cell>
          <cell r="R3" t="str">
            <v>PVC</v>
          </cell>
        </row>
        <row r="4">
          <cell r="A4">
            <v>75</v>
          </cell>
          <cell r="B4">
            <v>4.0000000000000001E-3</v>
          </cell>
          <cell r="C4">
            <v>4.9000000000000007E-3</v>
          </cell>
          <cell r="D4">
            <v>7.7999999999999996E-3</v>
          </cell>
          <cell r="E4">
            <v>75</v>
          </cell>
          <cell r="F4">
            <v>6.7000000000000004E-2</v>
          </cell>
          <cell r="G4">
            <v>6.5200000000000008E-2</v>
          </cell>
          <cell r="H4">
            <v>5.9400000000000001E-2</v>
          </cell>
          <cell r="J4" t="str">
            <v>CI</v>
          </cell>
          <cell r="L4">
            <v>75</v>
          </cell>
          <cell r="M4">
            <v>106.15</v>
          </cell>
          <cell r="N4">
            <v>141.35</v>
          </cell>
          <cell r="O4">
            <v>171.70000000000002</v>
          </cell>
          <cell r="R4" t="str">
            <v>CI</v>
          </cell>
        </row>
        <row r="5">
          <cell r="A5">
            <v>90</v>
          </cell>
          <cell r="B5">
            <v>5.0000000000000001E-3</v>
          </cell>
          <cell r="C5">
            <v>5.7999999999999996E-3</v>
          </cell>
          <cell r="D5">
            <v>9.300000000000001E-3</v>
          </cell>
          <cell r="E5">
            <v>90</v>
          </cell>
          <cell r="F5">
            <v>0.08</v>
          </cell>
          <cell r="G5">
            <v>7.8400000000000011E-2</v>
          </cell>
          <cell r="H5">
            <v>7.1400000000000005E-2</v>
          </cell>
          <cell r="J5" t="str">
            <v>DI</v>
          </cell>
          <cell r="L5">
            <v>90</v>
          </cell>
          <cell r="M5">
            <v>144.95000000000002</v>
          </cell>
          <cell r="N5">
            <v>192.85000000000002</v>
          </cell>
          <cell r="O5">
            <v>237.5</v>
          </cell>
          <cell r="R5" t="str">
            <v>DI</v>
          </cell>
        </row>
        <row r="6">
          <cell r="A6">
            <v>110</v>
          </cell>
          <cell r="B6">
            <v>6.0000000000000001E-3</v>
          </cell>
          <cell r="C6">
            <v>7.0999999999999995E-3</v>
          </cell>
          <cell r="D6">
            <v>1.12E-2</v>
          </cell>
          <cell r="E6">
            <v>110</v>
          </cell>
          <cell r="F6">
            <v>9.8000000000000004E-2</v>
          </cell>
          <cell r="G6">
            <v>9.5799999999999996E-2</v>
          </cell>
          <cell r="H6">
            <v>8.7599999999999997E-2</v>
          </cell>
          <cell r="J6" t="str">
            <v>GRP</v>
          </cell>
          <cell r="L6">
            <v>110</v>
          </cell>
          <cell r="M6">
            <v>204.20000000000002</v>
          </cell>
          <cell r="N6">
            <v>276.55</v>
          </cell>
          <cell r="O6">
            <v>342.6</v>
          </cell>
          <cell r="R6" t="str">
            <v>AC</v>
          </cell>
        </row>
        <row r="7">
          <cell r="A7">
            <v>125</v>
          </cell>
          <cell r="B7">
            <v>6.7999999999999996E-3</v>
          </cell>
          <cell r="C7">
            <v>8.0000000000000002E-3</v>
          </cell>
          <cell r="D7">
            <v>1.2800000000000001E-2</v>
          </cell>
          <cell r="E7">
            <v>125</v>
          </cell>
          <cell r="F7">
            <v>0.1114</v>
          </cell>
          <cell r="G7">
            <v>0.109</v>
          </cell>
          <cell r="H7">
            <v>9.9400000000000002E-2</v>
          </cell>
          <cell r="J7" t="str">
            <v>HDPE</v>
          </cell>
          <cell r="L7">
            <v>125</v>
          </cell>
          <cell r="M7">
            <v>254.60000000000002</v>
          </cell>
          <cell r="N7">
            <v>346.70000000000005</v>
          </cell>
          <cell r="O7">
            <v>433.05</v>
          </cell>
          <cell r="R7" t="str">
            <v>PSC</v>
          </cell>
        </row>
        <row r="8">
          <cell r="A8">
            <v>140</v>
          </cell>
          <cell r="B8">
            <v>7.6E-3</v>
          </cell>
          <cell r="C8">
            <v>8.9999999999999993E-3</v>
          </cell>
          <cell r="D8">
            <v>1.43E-2</v>
          </cell>
          <cell r="E8">
            <v>140</v>
          </cell>
          <cell r="F8">
            <v>0.12479999999999999</v>
          </cell>
          <cell r="G8">
            <v>0.122</v>
          </cell>
          <cell r="H8">
            <v>0.1114</v>
          </cell>
          <cell r="J8" t="str">
            <v>PSC</v>
          </cell>
          <cell r="L8">
            <v>140</v>
          </cell>
          <cell r="M8">
            <v>308.8</v>
          </cell>
          <cell r="N8">
            <v>427.35</v>
          </cell>
          <cell r="O8">
            <v>534.65</v>
          </cell>
          <cell r="R8" t="str">
            <v>GRP</v>
          </cell>
        </row>
        <row r="9">
          <cell r="A9">
            <v>160</v>
          </cell>
          <cell r="B9">
            <v>8.6E-3</v>
          </cell>
          <cell r="C9">
            <v>1.0199999999999999E-2</v>
          </cell>
          <cell r="D9">
            <v>1.6300000000000002E-2</v>
          </cell>
          <cell r="E9">
            <v>160</v>
          </cell>
          <cell r="F9">
            <v>0.14280000000000001</v>
          </cell>
          <cell r="G9">
            <v>0.1396</v>
          </cell>
          <cell r="H9">
            <v>0.12740000000000001</v>
          </cell>
          <cell r="J9" t="str">
            <v>PVC</v>
          </cell>
          <cell r="L9">
            <v>160</v>
          </cell>
          <cell r="M9">
            <v>400.55</v>
          </cell>
          <cell r="N9">
            <v>553.6</v>
          </cell>
          <cell r="O9">
            <v>693.15000000000009</v>
          </cell>
          <cell r="R9" t="str">
            <v>BWSP</v>
          </cell>
        </row>
        <row r="10">
          <cell r="A10">
            <v>180</v>
          </cell>
          <cell r="B10">
            <v>9.6999999999999986E-3</v>
          </cell>
          <cell r="C10">
            <v>1.15E-2</v>
          </cell>
          <cell r="D10">
            <v>1.83E-2</v>
          </cell>
          <cell r="E10">
            <v>180</v>
          </cell>
          <cell r="F10">
            <v>0.16059999999999999</v>
          </cell>
          <cell r="G10">
            <v>0.157</v>
          </cell>
          <cell r="H10">
            <v>0.1434</v>
          </cell>
          <cell r="L10">
            <v>180</v>
          </cell>
          <cell r="M10">
            <v>495.95000000000005</v>
          </cell>
          <cell r="N10">
            <v>688</v>
          </cell>
          <cell r="O10">
            <v>869.35</v>
          </cell>
        </row>
        <row r="11">
          <cell r="A11">
            <v>200</v>
          </cell>
          <cell r="B11">
            <v>1.0699999999999999E-2</v>
          </cell>
          <cell r="C11">
            <v>1.2699999999999999E-2</v>
          </cell>
          <cell r="D11">
            <v>2.0300000000000002E-2</v>
          </cell>
          <cell r="E11">
            <v>200</v>
          </cell>
          <cell r="F11">
            <v>0.17859999999999998</v>
          </cell>
          <cell r="G11">
            <v>0.17460000000000001</v>
          </cell>
          <cell r="H11">
            <v>0.15940000000000001</v>
          </cell>
          <cell r="L11">
            <v>200</v>
          </cell>
          <cell r="M11">
            <v>598.75</v>
          </cell>
          <cell r="N11">
            <v>843.65000000000009</v>
          </cell>
          <cell r="O11">
            <v>1063.2</v>
          </cell>
        </row>
        <row r="12">
          <cell r="A12">
            <v>225</v>
          </cell>
          <cell r="B12">
            <v>1.2E-2</v>
          </cell>
          <cell r="C12">
            <v>1.43E-2</v>
          </cell>
          <cell r="D12">
            <v>2.2800000000000001E-2</v>
          </cell>
          <cell r="E12">
            <v>225</v>
          </cell>
          <cell r="F12">
            <v>0.20100000000000001</v>
          </cell>
          <cell r="G12">
            <v>0.19640000000000002</v>
          </cell>
          <cell r="H12">
            <v>0.1794</v>
          </cell>
          <cell r="L12">
            <v>225</v>
          </cell>
          <cell r="M12">
            <v>773.75</v>
          </cell>
          <cell r="N12">
            <v>1085.3500000000001</v>
          </cell>
          <cell r="O12">
            <v>1370.75</v>
          </cell>
        </row>
        <row r="13">
          <cell r="A13">
            <v>250</v>
          </cell>
          <cell r="B13">
            <v>1.3300000000000001E-2</v>
          </cell>
          <cell r="C13">
            <v>1.5800000000000002E-2</v>
          </cell>
          <cell r="D13">
            <v>2.53E-2</v>
          </cell>
          <cell r="E13">
            <v>250</v>
          </cell>
          <cell r="F13">
            <v>0.22340000000000002</v>
          </cell>
          <cell r="G13">
            <v>0.21840000000000001</v>
          </cell>
          <cell r="H13">
            <v>0.19939999999999999</v>
          </cell>
          <cell r="L13">
            <v>250</v>
          </cell>
          <cell r="M13">
            <v>946.65000000000009</v>
          </cell>
          <cell r="N13">
            <v>1326.5500000000002</v>
          </cell>
          <cell r="O13">
            <v>1684.7</v>
          </cell>
        </row>
        <row r="14">
          <cell r="A14">
            <v>280</v>
          </cell>
          <cell r="B14">
            <v>1.49E-2</v>
          </cell>
          <cell r="C14">
            <v>1.77E-2</v>
          </cell>
          <cell r="D14">
            <v>2.8300000000000002E-2</v>
          </cell>
          <cell r="E14">
            <v>280</v>
          </cell>
          <cell r="F14">
            <v>0.25019999999999998</v>
          </cell>
          <cell r="G14">
            <v>0.24459999999999998</v>
          </cell>
          <cell r="H14">
            <v>0.22340000000000002</v>
          </cell>
          <cell r="L14">
            <v>280</v>
          </cell>
          <cell r="M14">
            <v>1167.75</v>
          </cell>
          <cell r="N14">
            <v>1650.45</v>
          </cell>
          <cell r="O14">
            <v>2096.75</v>
          </cell>
        </row>
        <row r="15">
          <cell r="A15">
            <v>315</v>
          </cell>
          <cell r="B15">
            <v>1.67E-2</v>
          </cell>
          <cell r="C15">
            <v>0.02</v>
          </cell>
          <cell r="D15">
            <v>3.1800000000000002E-2</v>
          </cell>
          <cell r="E15">
            <v>315</v>
          </cell>
          <cell r="F15">
            <v>0.28160000000000002</v>
          </cell>
          <cell r="G15">
            <v>0.27500000000000002</v>
          </cell>
          <cell r="H15">
            <v>0.25140000000000001</v>
          </cell>
          <cell r="L15">
            <v>315</v>
          </cell>
          <cell r="M15">
            <v>1472.2</v>
          </cell>
          <cell r="N15">
            <v>2079.0500000000002</v>
          </cell>
          <cell r="O15">
            <v>2641.4</v>
          </cell>
        </row>
        <row r="16">
          <cell r="A16">
            <v>355</v>
          </cell>
          <cell r="B16">
            <v>1.8800000000000001E-2</v>
          </cell>
          <cell r="C16">
            <v>2.23E-2</v>
          </cell>
          <cell r="D16">
            <v>3.5799999999999998E-2</v>
          </cell>
          <cell r="E16">
            <v>355</v>
          </cell>
          <cell r="F16">
            <v>0.31739999999999996</v>
          </cell>
          <cell r="G16">
            <v>0.31039999999999995</v>
          </cell>
          <cell r="H16">
            <v>0.28339999999999999</v>
          </cell>
        </row>
        <row r="17">
          <cell r="A17">
            <v>400</v>
          </cell>
          <cell r="B17">
            <v>2.2100000000000002E-2</v>
          </cell>
          <cell r="C17">
            <v>2.63E-2</v>
          </cell>
          <cell r="D17">
            <v>4.2099999999999999E-2</v>
          </cell>
          <cell r="E17">
            <v>400</v>
          </cell>
          <cell r="F17">
            <v>0.35580000000000001</v>
          </cell>
          <cell r="G17">
            <v>0.34739999999999999</v>
          </cell>
          <cell r="H17">
            <v>0.31580000000000003</v>
          </cell>
        </row>
        <row r="20">
          <cell r="L20" t="str">
            <v>PVC</v>
          </cell>
          <cell r="M20" t="str">
            <v>4kg/sqcm</v>
          </cell>
          <cell r="N20" t="str">
            <v>6kg/sqcm</v>
          </cell>
          <cell r="O20" t="str">
            <v>10kg/sqcm</v>
          </cell>
        </row>
        <row r="21">
          <cell r="A21">
            <v>63</v>
          </cell>
          <cell r="B21">
            <v>1.9E-3</v>
          </cell>
          <cell r="C21">
            <v>2.7000000000000001E-3</v>
          </cell>
          <cell r="D21">
            <v>4.0999999999999995E-3</v>
          </cell>
          <cell r="E21">
            <v>63</v>
          </cell>
          <cell r="F21">
            <v>5.9200000000000003E-2</v>
          </cell>
          <cell r="G21">
            <v>5.7599999999999998E-2</v>
          </cell>
          <cell r="H21">
            <v>5.4799999999999995E-2</v>
          </cell>
          <cell r="L21">
            <v>63</v>
          </cell>
          <cell r="M21">
            <v>88.15</v>
          </cell>
          <cell r="N21">
            <v>105.2</v>
          </cell>
          <cell r="O21">
            <v>135.75</v>
          </cell>
        </row>
        <row r="22">
          <cell r="A22">
            <v>75</v>
          </cell>
          <cell r="B22">
            <v>2.2000000000000001E-3</v>
          </cell>
          <cell r="C22">
            <v>3.0999999999999999E-3</v>
          </cell>
          <cell r="D22">
            <v>4.9000000000000007E-3</v>
          </cell>
          <cell r="E22">
            <v>75</v>
          </cell>
          <cell r="F22">
            <v>7.0599999999999996E-2</v>
          </cell>
          <cell r="G22">
            <v>6.88E-2</v>
          </cell>
          <cell r="H22">
            <v>6.5200000000000008E-2</v>
          </cell>
          <cell r="L22">
            <v>75</v>
          </cell>
          <cell r="M22">
            <v>105.55000000000001</v>
          </cell>
          <cell r="N22">
            <v>128.1</v>
          </cell>
          <cell r="O22">
            <v>173.75</v>
          </cell>
        </row>
        <row r="23">
          <cell r="A23">
            <v>90</v>
          </cell>
          <cell r="B23">
            <v>2.5999999999999999E-3</v>
          </cell>
          <cell r="C23">
            <v>3.7000000000000002E-3</v>
          </cell>
          <cell r="D23">
            <v>5.7000000000000002E-3</v>
          </cell>
          <cell r="E23">
            <v>90</v>
          </cell>
          <cell r="F23">
            <v>8.48E-2</v>
          </cell>
          <cell r="G23">
            <v>8.2599999999999993E-2</v>
          </cell>
          <cell r="H23">
            <v>7.8599999999999989E-2</v>
          </cell>
          <cell r="L23">
            <v>90</v>
          </cell>
          <cell r="M23">
            <v>128.80000000000001</v>
          </cell>
          <cell r="N23">
            <v>162.4</v>
          </cell>
          <cell r="O23">
            <v>792.05000000000007</v>
          </cell>
        </row>
        <row r="24">
          <cell r="A24">
            <v>110</v>
          </cell>
          <cell r="B24">
            <v>3.0000000000000001E-3</v>
          </cell>
          <cell r="C24">
            <v>4.3E-3</v>
          </cell>
          <cell r="D24">
            <v>7.0999999999999995E-3</v>
          </cell>
          <cell r="E24">
            <v>110</v>
          </cell>
          <cell r="F24">
            <v>0.104</v>
          </cell>
          <cell r="G24">
            <v>0.1014</v>
          </cell>
          <cell r="H24">
            <v>9.5799999999999996E-2</v>
          </cell>
          <cell r="L24">
            <v>110</v>
          </cell>
          <cell r="M24">
            <v>164.85000000000002</v>
          </cell>
          <cell r="N24">
            <v>213.95000000000002</v>
          </cell>
          <cell r="O24">
            <v>315.45000000000005</v>
          </cell>
        </row>
        <row r="25">
          <cell r="A25">
            <v>125</v>
          </cell>
          <cell r="B25">
            <v>3.3999999999999998E-3</v>
          </cell>
          <cell r="C25">
            <v>5.0000000000000001E-3</v>
          </cell>
          <cell r="D25">
            <v>8.0000000000000002E-3</v>
          </cell>
          <cell r="E25">
            <v>125</v>
          </cell>
          <cell r="F25">
            <v>0.1182</v>
          </cell>
          <cell r="G25">
            <v>0.115</v>
          </cell>
          <cell r="H25">
            <v>0.109</v>
          </cell>
          <cell r="L25">
            <v>125</v>
          </cell>
          <cell r="M25">
            <v>200.35000000000002</v>
          </cell>
          <cell r="N25">
            <v>260.40000000000003</v>
          </cell>
          <cell r="O25">
            <v>395.95000000000005</v>
          </cell>
        </row>
        <row r="26">
          <cell r="A26">
            <v>140</v>
          </cell>
          <cell r="B26">
            <v>3.8E-3</v>
          </cell>
          <cell r="C26">
            <v>5.4999999999999997E-3</v>
          </cell>
          <cell r="D26">
            <v>8.8999999999999999E-3</v>
          </cell>
          <cell r="E26">
            <v>140</v>
          </cell>
          <cell r="F26">
            <v>0.13240000000000002</v>
          </cell>
          <cell r="G26">
            <v>0.129</v>
          </cell>
          <cell r="H26">
            <v>0.1222</v>
          </cell>
          <cell r="L26">
            <v>140</v>
          </cell>
          <cell r="M26">
            <v>237.65</v>
          </cell>
          <cell r="N26">
            <v>319.85000000000002</v>
          </cell>
          <cell r="O26">
            <v>478.05</v>
          </cell>
        </row>
        <row r="27">
          <cell r="A27">
            <v>160</v>
          </cell>
          <cell r="B27">
            <v>4.3E-3</v>
          </cell>
          <cell r="C27">
            <v>6.1999999999999998E-3</v>
          </cell>
          <cell r="D27">
            <v>1.0199999999999999E-2</v>
          </cell>
          <cell r="E27">
            <v>160</v>
          </cell>
          <cell r="F27">
            <v>0.15140000000000001</v>
          </cell>
          <cell r="G27">
            <v>0.14759999999999998</v>
          </cell>
          <cell r="H27">
            <v>0.1396</v>
          </cell>
          <cell r="L27">
            <v>160</v>
          </cell>
          <cell r="M27">
            <v>305.3</v>
          </cell>
          <cell r="N27">
            <v>408.1</v>
          </cell>
          <cell r="O27">
            <v>621.85</v>
          </cell>
        </row>
        <row r="28">
          <cell r="A28">
            <v>180</v>
          </cell>
          <cell r="B28">
            <v>4.9000000000000007E-3</v>
          </cell>
          <cell r="C28">
            <v>7.0999999999999995E-3</v>
          </cell>
          <cell r="D28">
            <v>1.14E-2</v>
          </cell>
          <cell r="E28">
            <v>180</v>
          </cell>
          <cell r="F28">
            <v>0.17019999999999999</v>
          </cell>
          <cell r="G28">
            <v>0.1658</v>
          </cell>
          <cell r="H28">
            <v>0.15719999999999998</v>
          </cell>
          <cell r="L28">
            <v>180</v>
          </cell>
          <cell r="M28">
            <v>374.15000000000003</v>
          </cell>
          <cell r="N28">
            <v>509.75</v>
          </cell>
          <cell r="O28">
            <v>777.95</v>
          </cell>
        </row>
        <row r="29">
          <cell r="A29">
            <v>200</v>
          </cell>
          <cell r="B29">
            <v>5.3E-3</v>
          </cell>
          <cell r="C29">
            <v>7.9000000000000008E-3</v>
          </cell>
          <cell r="D29">
            <v>1.2699999999999999E-2</v>
          </cell>
          <cell r="E29">
            <v>200</v>
          </cell>
          <cell r="F29">
            <v>0.18940000000000001</v>
          </cell>
          <cell r="G29">
            <v>0.18419999999999997</v>
          </cell>
          <cell r="H29">
            <v>0.17460000000000001</v>
          </cell>
          <cell r="L29">
            <v>200</v>
          </cell>
          <cell r="M29">
            <v>442.35</v>
          </cell>
          <cell r="N29">
            <v>609.20000000000005</v>
          </cell>
          <cell r="O29">
            <v>936.65000000000009</v>
          </cell>
        </row>
        <row r="30">
          <cell r="A30">
            <v>225</v>
          </cell>
          <cell r="B30">
            <v>6.0000000000000001E-3</v>
          </cell>
          <cell r="C30">
            <v>8.6E-3</v>
          </cell>
          <cell r="D30">
            <v>1.43E-2</v>
          </cell>
          <cell r="E30">
            <v>225</v>
          </cell>
          <cell r="F30">
            <v>0.21299999999999999</v>
          </cell>
          <cell r="G30">
            <v>0.20780000000000001</v>
          </cell>
          <cell r="H30">
            <v>0.19640000000000002</v>
          </cell>
          <cell r="L30">
            <v>225</v>
          </cell>
          <cell r="M30">
            <v>566.95000000000005</v>
          </cell>
          <cell r="N30">
            <v>789.2</v>
          </cell>
          <cell r="O30">
            <v>1215.9000000000001</v>
          </cell>
        </row>
        <row r="31">
          <cell r="A31">
            <v>250</v>
          </cell>
          <cell r="B31">
            <v>6.4999999999999997E-3</v>
          </cell>
          <cell r="C31">
            <v>9.8000000000000014E-3</v>
          </cell>
          <cell r="D31">
            <v>1.5900000000000001E-2</v>
          </cell>
          <cell r="E31">
            <v>250</v>
          </cell>
          <cell r="F31">
            <v>0.23699999999999999</v>
          </cell>
          <cell r="G31">
            <v>0.23039999999999999</v>
          </cell>
          <cell r="H31">
            <v>0.21819999999999998</v>
          </cell>
          <cell r="L31">
            <v>250</v>
          </cell>
          <cell r="M31">
            <v>630.40000000000009</v>
          </cell>
          <cell r="N31">
            <v>960.65000000000009</v>
          </cell>
          <cell r="O31">
            <v>1475.25</v>
          </cell>
        </row>
        <row r="32">
          <cell r="A32">
            <v>280</v>
          </cell>
          <cell r="B32">
            <v>7.4000000000000003E-3</v>
          </cell>
          <cell r="C32">
            <v>1.0999999999999999E-2</v>
          </cell>
          <cell r="D32">
            <v>1.78E-2</v>
          </cell>
          <cell r="E32">
            <v>280</v>
          </cell>
          <cell r="F32">
            <v>0.26519999999999999</v>
          </cell>
          <cell r="G32">
            <v>0.25800000000000001</v>
          </cell>
          <cell r="H32">
            <v>0.24440000000000001</v>
          </cell>
          <cell r="L32">
            <v>280</v>
          </cell>
          <cell r="M32">
            <v>831.80000000000007</v>
          </cell>
          <cell r="N32">
            <v>1192.05</v>
          </cell>
          <cell r="O32">
            <v>1845.3500000000001</v>
          </cell>
        </row>
        <row r="33">
          <cell r="A33">
            <v>315</v>
          </cell>
          <cell r="B33">
            <v>8.3000000000000001E-3</v>
          </cell>
          <cell r="C33">
            <v>1.24E-2</v>
          </cell>
          <cell r="D33">
            <v>1.9899999999999998E-2</v>
          </cell>
          <cell r="E33">
            <v>315</v>
          </cell>
          <cell r="F33">
            <v>0.2984</v>
          </cell>
          <cell r="G33">
            <v>0.29020000000000001</v>
          </cell>
          <cell r="H33">
            <v>0.2752</v>
          </cell>
          <cell r="L33">
            <v>315</v>
          </cell>
          <cell r="M33">
            <v>1036.6000000000001</v>
          </cell>
          <cell r="N33">
            <v>1482.95</v>
          </cell>
          <cell r="O33">
            <v>2309.3000000000002</v>
          </cell>
        </row>
        <row r="35">
          <cell r="L35" t="str">
            <v>AC</v>
          </cell>
          <cell r="M35" t="str">
            <v>Class-15</v>
          </cell>
          <cell r="N35" t="str">
            <v>Class-20</v>
          </cell>
          <cell r="O35" t="str">
            <v>Class-25</v>
          </cell>
        </row>
        <row r="36">
          <cell r="L36">
            <v>80</v>
          </cell>
          <cell r="M36">
            <v>167.85000000000002</v>
          </cell>
          <cell r="N36">
            <v>175.05</v>
          </cell>
          <cell r="O36">
            <v>199.4</v>
          </cell>
        </row>
        <row r="37">
          <cell r="L37">
            <v>100</v>
          </cell>
          <cell r="M37">
            <v>199.60000000000002</v>
          </cell>
          <cell r="N37">
            <v>228.8</v>
          </cell>
          <cell r="O37">
            <v>264.35000000000002</v>
          </cell>
        </row>
        <row r="38">
          <cell r="L38">
            <v>125</v>
          </cell>
          <cell r="M38">
            <v>238.9</v>
          </cell>
          <cell r="N38">
            <v>275.05</v>
          </cell>
          <cell r="O38">
            <v>324.75</v>
          </cell>
        </row>
        <row r="39">
          <cell r="L39">
            <v>150</v>
          </cell>
          <cell r="M39">
            <v>304.05</v>
          </cell>
          <cell r="N39">
            <v>357.95000000000005</v>
          </cell>
          <cell r="O39">
            <v>426.40000000000003</v>
          </cell>
        </row>
        <row r="40">
          <cell r="L40">
            <v>200</v>
          </cell>
          <cell r="M40">
            <v>458.15000000000003</v>
          </cell>
          <cell r="N40">
            <v>550.45000000000005</v>
          </cell>
          <cell r="O40">
            <v>675.15000000000009</v>
          </cell>
        </row>
        <row r="41">
          <cell r="L41">
            <v>250</v>
          </cell>
          <cell r="M41">
            <v>557.85</v>
          </cell>
          <cell r="N41">
            <v>689.55000000000007</v>
          </cell>
          <cell r="O41">
            <v>842.15000000000009</v>
          </cell>
        </row>
        <row r="42">
          <cell r="L42">
            <v>300</v>
          </cell>
          <cell r="M42">
            <v>743.15000000000009</v>
          </cell>
          <cell r="N42">
            <v>932.85</v>
          </cell>
          <cell r="O42">
            <v>1163.05</v>
          </cell>
        </row>
        <row r="43">
          <cell r="L43">
            <v>350</v>
          </cell>
          <cell r="M43">
            <v>912.45</v>
          </cell>
          <cell r="N43">
            <v>1149.5</v>
          </cell>
          <cell r="O43">
            <v>1416.0500000000002</v>
          </cell>
        </row>
        <row r="44">
          <cell r="L44">
            <v>400</v>
          </cell>
          <cell r="M44">
            <v>1174.7</v>
          </cell>
          <cell r="N44">
            <v>1493.1000000000001</v>
          </cell>
          <cell r="O44">
            <v>1828.5</v>
          </cell>
        </row>
        <row r="45">
          <cell r="L45">
            <v>450</v>
          </cell>
          <cell r="M45">
            <v>1370.3000000000002</v>
          </cell>
          <cell r="N45">
            <v>1771.0500000000002</v>
          </cell>
          <cell r="O45">
            <v>2191.9500000000003</v>
          </cell>
        </row>
        <row r="46">
          <cell r="L46">
            <v>500</v>
          </cell>
          <cell r="M46">
            <v>1684</v>
          </cell>
          <cell r="N46">
            <v>2159.35</v>
          </cell>
          <cell r="O46">
            <v>2678.3</v>
          </cell>
        </row>
        <row r="47">
          <cell r="L47">
            <v>600</v>
          </cell>
          <cell r="M47">
            <v>2303.3000000000002</v>
          </cell>
          <cell r="N47">
            <v>2950.15</v>
          </cell>
          <cell r="O47">
            <v>3714.15</v>
          </cell>
        </row>
        <row r="60">
          <cell r="L60" t="str">
            <v>CI</v>
          </cell>
          <cell r="M60" t="str">
            <v>LA</v>
          </cell>
          <cell r="N60" t="str">
            <v>A</v>
          </cell>
          <cell r="O60" t="str">
            <v>B</v>
          </cell>
        </row>
        <row r="61">
          <cell r="A61">
            <v>80</v>
          </cell>
          <cell r="B61">
            <v>7.1999999999999998E-3</v>
          </cell>
          <cell r="C61">
            <v>7.9000000000000008E-3</v>
          </cell>
          <cell r="D61">
            <v>8.6E-3</v>
          </cell>
          <cell r="L61">
            <v>80</v>
          </cell>
          <cell r="M61">
            <v>557.75</v>
          </cell>
          <cell r="N61">
            <v>601.05000000000007</v>
          </cell>
          <cell r="O61">
            <v>640.55000000000007</v>
          </cell>
        </row>
        <row r="62">
          <cell r="A62">
            <v>100</v>
          </cell>
          <cell r="B62">
            <v>7.4999999999999997E-3</v>
          </cell>
          <cell r="C62">
            <v>8.3000000000000001E-3</v>
          </cell>
          <cell r="D62">
            <v>8.9999999999999993E-3</v>
          </cell>
          <cell r="L62">
            <v>100</v>
          </cell>
          <cell r="M62">
            <v>668.1</v>
          </cell>
          <cell r="N62">
            <v>729.55000000000007</v>
          </cell>
          <cell r="O62">
            <v>774.1</v>
          </cell>
        </row>
        <row r="63">
          <cell r="A63">
            <v>125</v>
          </cell>
          <cell r="B63">
            <v>7.9000000000000008E-3</v>
          </cell>
          <cell r="C63">
            <v>8.6999999999999994E-3</v>
          </cell>
          <cell r="D63">
            <v>9.4999999999999998E-3</v>
          </cell>
          <cell r="L63">
            <v>125</v>
          </cell>
          <cell r="M63">
            <v>828.1</v>
          </cell>
          <cell r="N63">
            <v>898.05000000000007</v>
          </cell>
          <cell r="O63">
            <v>962.65000000000009</v>
          </cell>
        </row>
        <row r="64">
          <cell r="A64">
            <v>150</v>
          </cell>
          <cell r="B64">
            <v>8.3000000000000001E-3</v>
          </cell>
          <cell r="C64">
            <v>9.1999999999999998E-3</v>
          </cell>
          <cell r="D64">
            <v>0.01</v>
          </cell>
          <cell r="L64">
            <v>150</v>
          </cell>
          <cell r="M64">
            <v>987.75</v>
          </cell>
          <cell r="N64">
            <v>1076.05</v>
          </cell>
          <cell r="O64">
            <v>1154.05</v>
          </cell>
        </row>
        <row r="65">
          <cell r="A65">
            <v>200</v>
          </cell>
          <cell r="B65">
            <v>9.1999999999999998E-3</v>
          </cell>
          <cell r="C65">
            <v>1.01E-2</v>
          </cell>
          <cell r="D65">
            <v>1.0999999999999999E-2</v>
          </cell>
          <cell r="L65">
            <v>200</v>
          </cell>
          <cell r="M65">
            <v>1432.6000000000001</v>
          </cell>
          <cell r="N65">
            <v>1547.4</v>
          </cell>
          <cell r="O65">
            <v>1667.3500000000001</v>
          </cell>
        </row>
        <row r="66">
          <cell r="A66">
            <v>250</v>
          </cell>
          <cell r="B66">
            <v>0.01</v>
          </cell>
          <cell r="C66">
            <v>1.0999999999999999E-2</v>
          </cell>
          <cell r="D66">
            <v>1.2E-2</v>
          </cell>
          <cell r="L66">
            <v>250</v>
          </cell>
          <cell r="M66">
            <v>1910.15</v>
          </cell>
          <cell r="N66">
            <v>2072</v>
          </cell>
          <cell r="O66">
            <v>2233.9</v>
          </cell>
        </row>
        <row r="67">
          <cell r="A67">
            <v>300</v>
          </cell>
          <cell r="B67">
            <v>1.0800000000000001E-2</v>
          </cell>
          <cell r="C67">
            <v>1.1900000000000001E-2</v>
          </cell>
          <cell r="D67">
            <v>1.2999999999999999E-2</v>
          </cell>
          <cell r="L67">
            <v>300</v>
          </cell>
          <cell r="M67">
            <v>2460.8000000000002</v>
          </cell>
          <cell r="N67">
            <v>2680.25</v>
          </cell>
          <cell r="O67">
            <v>2894.8500000000004</v>
          </cell>
        </row>
        <row r="68">
          <cell r="A68">
            <v>350</v>
          </cell>
          <cell r="B68">
            <v>1.1699999999999999E-2</v>
          </cell>
          <cell r="C68">
            <v>1.2800000000000001E-2</v>
          </cell>
          <cell r="D68">
            <v>1.4E-2</v>
          </cell>
          <cell r="L68">
            <v>350</v>
          </cell>
          <cell r="M68">
            <v>3108.1000000000004</v>
          </cell>
          <cell r="N68">
            <v>3359.3</v>
          </cell>
          <cell r="O68">
            <v>3631.2000000000003</v>
          </cell>
        </row>
        <row r="69">
          <cell r="A69">
            <v>400</v>
          </cell>
          <cell r="B69">
            <v>1.2500000000000001E-2</v>
          </cell>
          <cell r="C69">
            <v>1.3800000000000002E-2</v>
          </cell>
          <cell r="D69">
            <v>1.4999999999999999E-2</v>
          </cell>
          <cell r="L69">
            <v>400</v>
          </cell>
          <cell r="M69">
            <v>3779.9500000000003</v>
          </cell>
          <cell r="N69">
            <v>4116.4000000000005</v>
          </cell>
          <cell r="O69">
            <v>4431.8</v>
          </cell>
        </row>
        <row r="70">
          <cell r="A70">
            <v>450</v>
          </cell>
          <cell r="B70">
            <v>1.3300000000000001E-2</v>
          </cell>
          <cell r="C70">
            <v>1.47E-2</v>
          </cell>
          <cell r="D70">
            <v>1.6E-2</v>
          </cell>
          <cell r="L70">
            <v>450</v>
          </cell>
          <cell r="M70">
            <v>4570.45</v>
          </cell>
          <cell r="N70">
            <v>5004.25</v>
          </cell>
          <cell r="O70">
            <v>5385.05</v>
          </cell>
        </row>
        <row r="71">
          <cell r="A71">
            <v>500</v>
          </cell>
          <cell r="B71">
            <v>1.4199999999999999E-2</v>
          </cell>
          <cell r="C71">
            <v>1.5599999999999999E-2</v>
          </cell>
          <cell r="D71">
            <v>1.7000000000000001E-2</v>
          </cell>
          <cell r="L71">
            <v>500</v>
          </cell>
          <cell r="M71">
            <v>5457.6500000000005</v>
          </cell>
          <cell r="N71">
            <v>5926.8</v>
          </cell>
          <cell r="O71">
            <v>6395.9000000000005</v>
          </cell>
        </row>
        <row r="72">
          <cell r="A72">
            <v>600</v>
          </cell>
          <cell r="B72">
            <v>1.5800000000000002E-2</v>
          </cell>
          <cell r="C72">
            <v>1.7399999999999999E-2</v>
          </cell>
          <cell r="D72">
            <v>1.9E-2</v>
          </cell>
          <cell r="L72">
            <v>600</v>
          </cell>
          <cell r="M72">
            <v>7189.75</v>
          </cell>
          <cell r="N72">
            <v>7825.1</v>
          </cell>
          <cell r="O72">
            <v>8455.5</v>
          </cell>
        </row>
        <row r="73">
          <cell r="A73">
            <v>700</v>
          </cell>
          <cell r="B73">
            <v>1.7500000000000002E-2</v>
          </cell>
          <cell r="C73">
            <v>1.9300000000000001E-2</v>
          </cell>
          <cell r="D73">
            <v>2.1000000000000001E-2</v>
          </cell>
          <cell r="L73">
            <v>700</v>
          </cell>
          <cell r="M73">
            <v>9631.4500000000007</v>
          </cell>
          <cell r="N73">
            <v>10493.800000000001</v>
          </cell>
          <cell r="O73">
            <v>11311.5</v>
          </cell>
        </row>
        <row r="74">
          <cell r="A74">
            <v>750</v>
          </cell>
          <cell r="B74">
            <v>1.83E-2</v>
          </cell>
          <cell r="C74">
            <v>2.0199999999999999E-2</v>
          </cell>
          <cell r="D74">
            <v>2.1999999999999999E-2</v>
          </cell>
          <cell r="L74">
            <v>750</v>
          </cell>
          <cell r="M74">
            <v>11141.5</v>
          </cell>
          <cell r="N74">
            <v>12149</v>
          </cell>
          <cell r="O74">
            <v>13150.85</v>
          </cell>
        </row>
        <row r="75">
          <cell r="A75">
            <v>800</v>
          </cell>
          <cell r="B75">
            <v>1.9199999999999998E-2</v>
          </cell>
          <cell r="C75">
            <v>2.1100000000000001E-2</v>
          </cell>
          <cell r="D75">
            <v>2.3E-2</v>
          </cell>
          <cell r="L75">
            <v>800</v>
          </cell>
          <cell r="M75">
            <v>12482.25</v>
          </cell>
          <cell r="N75">
            <v>13564.5</v>
          </cell>
          <cell r="O75">
            <v>14641.050000000001</v>
          </cell>
        </row>
        <row r="76">
          <cell r="A76">
            <v>900</v>
          </cell>
          <cell r="B76">
            <v>2.0799999999999999E-2</v>
          </cell>
          <cell r="C76">
            <v>2.29E-2</v>
          </cell>
          <cell r="D76">
            <v>2.5000000000000001E-2</v>
          </cell>
          <cell r="L76">
            <v>900</v>
          </cell>
          <cell r="M76">
            <v>15197.400000000001</v>
          </cell>
          <cell r="N76">
            <v>16539.350000000002</v>
          </cell>
          <cell r="O76">
            <v>17881.600000000002</v>
          </cell>
        </row>
        <row r="77">
          <cell r="A77">
            <v>1000</v>
          </cell>
          <cell r="B77">
            <v>2.2499999999999999E-2</v>
          </cell>
          <cell r="C77">
            <v>2.4799999999999999E-2</v>
          </cell>
          <cell r="D77">
            <v>2.7E-2</v>
          </cell>
          <cell r="L77">
            <v>1000</v>
          </cell>
          <cell r="M77">
            <v>18228.55</v>
          </cell>
          <cell r="N77">
            <v>19864.100000000002</v>
          </cell>
          <cell r="O77">
            <v>21425.25</v>
          </cell>
        </row>
        <row r="78">
          <cell r="A78">
            <v>1050</v>
          </cell>
          <cell r="B78">
            <v>2.3600000000000003E-2</v>
          </cell>
          <cell r="C78">
            <v>2.5999999999999999E-2</v>
          </cell>
          <cell r="D78">
            <v>2.9000000000000001E-2</v>
          </cell>
        </row>
        <row r="87">
          <cell r="L87" t="str">
            <v>DI</v>
          </cell>
          <cell r="M87" t="str">
            <v>K7</v>
          </cell>
          <cell r="N87" t="str">
            <v>K9</v>
          </cell>
        </row>
        <row r="88">
          <cell r="A88">
            <v>100</v>
          </cell>
          <cell r="B88">
            <v>5.0000000000000001E-3</v>
          </cell>
          <cell r="C88">
            <v>6.0000000000000001E-3</v>
          </cell>
          <cell r="L88">
            <v>100</v>
          </cell>
          <cell r="M88">
            <v>624.75</v>
          </cell>
          <cell r="N88">
            <v>727.30000000000007</v>
          </cell>
        </row>
        <row r="89">
          <cell r="A89">
            <v>125</v>
          </cell>
          <cell r="B89">
            <v>5.0000000000000001E-3</v>
          </cell>
          <cell r="C89">
            <v>6.0000000000000001E-3</v>
          </cell>
          <cell r="L89">
            <v>150</v>
          </cell>
          <cell r="M89">
            <v>860.30000000000007</v>
          </cell>
          <cell r="N89">
            <v>1078.45</v>
          </cell>
        </row>
        <row r="90">
          <cell r="A90">
            <v>150</v>
          </cell>
          <cell r="B90">
            <v>5.0000000000000001E-3</v>
          </cell>
          <cell r="C90">
            <v>6.0000000000000001E-3</v>
          </cell>
          <cell r="L90">
            <v>200</v>
          </cell>
          <cell r="M90">
            <v>1277.3000000000002</v>
          </cell>
          <cell r="N90">
            <v>1434.5500000000002</v>
          </cell>
        </row>
        <row r="91">
          <cell r="A91">
            <v>200</v>
          </cell>
          <cell r="B91">
            <v>5.0000000000000001E-3</v>
          </cell>
          <cell r="C91">
            <v>6.0000000000000001E-3</v>
          </cell>
          <cell r="L91">
            <v>250</v>
          </cell>
          <cell r="M91">
            <v>1698.4</v>
          </cell>
          <cell r="N91">
            <v>1864.65</v>
          </cell>
        </row>
        <row r="92">
          <cell r="A92">
            <v>250</v>
          </cell>
          <cell r="B92">
            <v>5.3E-3</v>
          </cell>
          <cell r="C92">
            <v>6.7999999999999996E-3</v>
          </cell>
          <cell r="L92">
            <v>300</v>
          </cell>
          <cell r="M92">
            <v>2183.35</v>
          </cell>
          <cell r="N92">
            <v>2359.3000000000002</v>
          </cell>
        </row>
        <row r="93">
          <cell r="A93">
            <v>300</v>
          </cell>
          <cell r="B93">
            <v>5.5999999999999999E-3</v>
          </cell>
          <cell r="C93">
            <v>7.1999999999999998E-3</v>
          </cell>
          <cell r="L93">
            <v>350</v>
          </cell>
          <cell r="M93">
            <v>2765.9500000000003</v>
          </cell>
          <cell r="N93">
            <v>2958.7000000000003</v>
          </cell>
        </row>
        <row r="94">
          <cell r="A94">
            <v>350</v>
          </cell>
          <cell r="B94">
            <v>6.0000000000000001E-3</v>
          </cell>
          <cell r="C94">
            <v>7.7000000000000002E-3</v>
          </cell>
          <cell r="L94">
            <v>400</v>
          </cell>
          <cell r="M94">
            <v>3354</v>
          </cell>
          <cell r="N94">
            <v>3563.8500000000004</v>
          </cell>
        </row>
        <row r="95">
          <cell r="A95">
            <v>400</v>
          </cell>
          <cell r="B95">
            <v>6.3E-3</v>
          </cell>
          <cell r="C95">
            <v>8.0999999999999996E-3</v>
          </cell>
          <cell r="L95">
            <v>450</v>
          </cell>
          <cell r="M95">
            <v>4034</v>
          </cell>
          <cell r="N95">
            <v>4257.2</v>
          </cell>
        </row>
        <row r="96">
          <cell r="A96">
            <v>450</v>
          </cell>
          <cell r="B96">
            <v>6.6E-3</v>
          </cell>
          <cell r="C96">
            <v>8.6E-3</v>
          </cell>
          <cell r="L96">
            <v>500</v>
          </cell>
          <cell r="M96">
            <v>4837.4000000000005</v>
          </cell>
          <cell r="N96">
            <v>4984.8500000000004</v>
          </cell>
        </row>
        <row r="97">
          <cell r="A97">
            <v>500</v>
          </cell>
          <cell r="B97">
            <v>7.0000000000000001E-3</v>
          </cell>
          <cell r="C97">
            <v>8.9999999999999993E-3</v>
          </cell>
          <cell r="L97">
            <v>600</v>
          </cell>
          <cell r="M97">
            <v>6420.5</v>
          </cell>
          <cell r="N97">
            <v>6551.35</v>
          </cell>
        </row>
        <row r="98">
          <cell r="A98">
            <v>600</v>
          </cell>
          <cell r="B98">
            <v>7.7000000000000002E-3</v>
          </cell>
          <cell r="C98">
            <v>9.9000000000000008E-3</v>
          </cell>
          <cell r="L98">
            <v>700</v>
          </cell>
          <cell r="M98" t="e">
            <v>#VALUE!</v>
          </cell>
          <cell r="N98">
            <v>8587.15</v>
          </cell>
        </row>
        <row r="99">
          <cell r="A99">
            <v>700</v>
          </cell>
          <cell r="B99">
            <v>8.9999999999999993E-3</v>
          </cell>
          <cell r="C99">
            <v>1.0800000000000001E-2</v>
          </cell>
          <cell r="L99">
            <v>750</v>
          </cell>
          <cell r="M99" t="e">
            <v>#VALUE!</v>
          </cell>
          <cell r="N99">
            <v>9876.85</v>
          </cell>
        </row>
        <row r="100">
          <cell r="A100">
            <v>750</v>
          </cell>
          <cell r="B100">
            <v>9.6999999999999986E-3</v>
          </cell>
          <cell r="C100">
            <v>1.1300000000000001E-2</v>
          </cell>
          <cell r="L100">
            <v>800</v>
          </cell>
          <cell r="M100" t="e">
            <v>#VALUE!</v>
          </cell>
          <cell r="N100">
            <v>10906</v>
          </cell>
        </row>
        <row r="101">
          <cell r="A101">
            <v>800</v>
          </cell>
          <cell r="B101">
            <v>1.04E-2</v>
          </cell>
          <cell r="C101">
            <v>1.1699999999999999E-2</v>
          </cell>
          <cell r="L101">
            <v>900</v>
          </cell>
          <cell r="M101" t="e">
            <v>#VALUE!</v>
          </cell>
          <cell r="N101">
            <v>13281.75</v>
          </cell>
        </row>
        <row r="102">
          <cell r="A102">
            <v>900</v>
          </cell>
          <cell r="B102">
            <v>1.12E-2</v>
          </cell>
          <cell r="C102">
            <v>1.26E-2</v>
          </cell>
          <cell r="L102">
            <v>1000</v>
          </cell>
          <cell r="M102" t="e">
            <v>#VALUE!</v>
          </cell>
          <cell r="N102">
            <v>15696.5</v>
          </cell>
        </row>
        <row r="103">
          <cell r="A103">
            <v>1000</v>
          </cell>
          <cell r="B103">
            <v>1.2E-2</v>
          </cell>
          <cell r="C103">
            <v>1.35E-2</v>
          </cell>
        </row>
        <row r="104">
          <cell r="A104">
            <v>1100</v>
          </cell>
          <cell r="B104">
            <v>1.44E-2</v>
          </cell>
          <cell r="C104">
            <v>1.44E-2</v>
          </cell>
        </row>
        <row r="105">
          <cell r="A105">
            <v>1200</v>
          </cell>
          <cell r="B105">
            <v>1.5300000000000001E-2</v>
          </cell>
          <cell r="C105">
            <v>1.5300000000000001E-2</v>
          </cell>
        </row>
        <row r="106">
          <cell r="A106">
            <v>1400</v>
          </cell>
          <cell r="B106">
            <v>1.7100000000000001E-2</v>
          </cell>
          <cell r="C106">
            <v>1.7100000000000001E-2</v>
          </cell>
        </row>
        <row r="107">
          <cell r="A107">
            <v>1600</v>
          </cell>
          <cell r="B107">
            <v>1.89E-2</v>
          </cell>
          <cell r="C107">
            <v>1.89E-2</v>
          </cell>
        </row>
        <row r="108">
          <cell r="A108">
            <v>1800</v>
          </cell>
          <cell r="B108">
            <v>2.07E-2</v>
          </cell>
          <cell r="C108">
            <v>2.07E-2</v>
          </cell>
        </row>
        <row r="109">
          <cell r="A109">
            <v>2000</v>
          </cell>
          <cell r="B109">
            <v>2.2499999999999999E-2</v>
          </cell>
          <cell r="C109">
            <v>2.2499999999999999E-2</v>
          </cell>
        </row>
        <row r="119">
          <cell r="L119" t="str">
            <v>psc</v>
          </cell>
          <cell r="M119" t="str">
            <v>6kg/sqcm</v>
          </cell>
          <cell r="N119" t="str">
            <v>8kg/sqcm</v>
          </cell>
          <cell r="O119" t="str">
            <v>10kg/sqcm</v>
          </cell>
          <cell r="P119" t="str">
            <v>12kg/sqcm</v>
          </cell>
          <cell r="Q119" t="str">
            <v>14kg/sqcm</v>
          </cell>
          <cell r="R119" t="str">
            <v>16kg/sqcm</v>
          </cell>
        </row>
        <row r="120">
          <cell r="A120">
            <v>350</v>
          </cell>
          <cell r="B120">
            <v>5.7000000000000002E-2</v>
          </cell>
          <cell r="C120">
            <v>5.7000000000000002E-2</v>
          </cell>
          <cell r="D120">
            <v>5.7000000000000002E-2</v>
          </cell>
          <cell r="E120">
            <v>5.7000000000000002E-2</v>
          </cell>
          <cell r="F120">
            <v>5.7000000000000002E-2</v>
          </cell>
          <cell r="G120">
            <v>5.7000000000000002E-2</v>
          </cell>
          <cell r="L120">
            <v>350</v>
          </cell>
          <cell r="M120">
            <v>1259.8500000000001</v>
          </cell>
          <cell r="N120">
            <v>1259.8500000000001</v>
          </cell>
          <cell r="O120">
            <v>1270.3500000000001</v>
          </cell>
        </row>
        <row r="121">
          <cell r="A121">
            <v>400</v>
          </cell>
          <cell r="B121">
            <v>5.7000000000000002E-2</v>
          </cell>
          <cell r="C121">
            <v>5.7000000000000002E-2</v>
          </cell>
          <cell r="D121">
            <v>5.7000000000000002E-2</v>
          </cell>
          <cell r="E121">
            <v>5.7000000000000002E-2</v>
          </cell>
          <cell r="F121">
            <v>5.7000000000000002E-2</v>
          </cell>
          <cell r="G121">
            <v>5.7000000000000002E-2</v>
          </cell>
          <cell r="L121">
            <v>400</v>
          </cell>
          <cell r="M121">
            <v>1354</v>
          </cell>
          <cell r="N121">
            <v>1364.5</v>
          </cell>
          <cell r="O121">
            <v>1375</v>
          </cell>
        </row>
        <row r="122">
          <cell r="A122">
            <v>450</v>
          </cell>
          <cell r="B122">
            <v>5.7000000000000002E-2</v>
          </cell>
          <cell r="C122">
            <v>5.7000000000000002E-2</v>
          </cell>
          <cell r="D122">
            <v>5.7000000000000002E-2</v>
          </cell>
          <cell r="E122">
            <v>5.7000000000000002E-2</v>
          </cell>
          <cell r="F122">
            <v>5.7000000000000002E-2</v>
          </cell>
          <cell r="G122">
            <v>5.7000000000000002E-2</v>
          </cell>
          <cell r="L122">
            <v>450</v>
          </cell>
          <cell r="M122">
            <v>1441.7</v>
          </cell>
          <cell r="N122">
            <v>1452.25</v>
          </cell>
          <cell r="O122">
            <v>1462.75</v>
          </cell>
        </row>
        <row r="123">
          <cell r="A123">
            <v>500</v>
          </cell>
          <cell r="B123">
            <v>6.7000000000000004E-2</v>
          </cell>
          <cell r="C123">
            <v>6.7000000000000004E-2</v>
          </cell>
          <cell r="D123">
            <v>6.7000000000000004E-2</v>
          </cell>
          <cell r="E123">
            <v>6.7000000000000004E-2</v>
          </cell>
          <cell r="F123">
            <v>6.7000000000000004E-2</v>
          </cell>
          <cell r="G123">
            <v>6.7000000000000004E-2</v>
          </cell>
          <cell r="L123">
            <v>500</v>
          </cell>
          <cell r="M123">
            <v>1567.65</v>
          </cell>
          <cell r="N123">
            <v>1578.15</v>
          </cell>
          <cell r="O123">
            <v>1588.65</v>
          </cell>
        </row>
        <row r="124">
          <cell r="A124">
            <v>600</v>
          </cell>
          <cell r="B124">
            <v>7.1999999999999995E-2</v>
          </cell>
          <cell r="C124">
            <v>7.1999999999999995E-2</v>
          </cell>
          <cell r="D124">
            <v>7.1999999999999995E-2</v>
          </cell>
          <cell r="E124">
            <v>7.1999999999999995E-2</v>
          </cell>
          <cell r="F124">
            <v>7.1999999999999995E-2</v>
          </cell>
          <cell r="G124">
            <v>7.1999999999999995E-2</v>
          </cell>
          <cell r="L124">
            <v>600</v>
          </cell>
          <cell r="M124">
            <v>1818.8000000000002</v>
          </cell>
          <cell r="N124">
            <v>1829.3000000000002</v>
          </cell>
          <cell r="O124">
            <v>1850.3000000000002</v>
          </cell>
        </row>
        <row r="125">
          <cell r="A125">
            <v>700</v>
          </cell>
          <cell r="B125">
            <v>7.1999999999999995E-2</v>
          </cell>
          <cell r="C125">
            <v>7.1999999999999995E-2</v>
          </cell>
          <cell r="D125">
            <v>7.1999999999999995E-2</v>
          </cell>
          <cell r="E125">
            <v>7.1999999999999995E-2</v>
          </cell>
          <cell r="F125">
            <v>7.1999999999999995E-2</v>
          </cell>
          <cell r="G125">
            <v>7.1999999999999995E-2</v>
          </cell>
          <cell r="L125">
            <v>700</v>
          </cell>
          <cell r="M125">
            <v>2237.1</v>
          </cell>
          <cell r="N125">
            <v>2247.6</v>
          </cell>
          <cell r="O125">
            <v>2279.15</v>
          </cell>
        </row>
        <row r="126">
          <cell r="A126">
            <v>800</v>
          </cell>
          <cell r="B126">
            <v>7.6999999999999999E-2</v>
          </cell>
          <cell r="C126">
            <v>7.6999999999999999E-2</v>
          </cell>
          <cell r="D126">
            <v>7.6999999999999999E-2</v>
          </cell>
          <cell r="E126">
            <v>7.6999999999999999E-2</v>
          </cell>
          <cell r="F126">
            <v>7.6999999999999999E-2</v>
          </cell>
          <cell r="G126">
            <v>7.6999999999999999E-2</v>
          </cell>
          <cell r="L126">
            <v>800</v>
          </cell>
          <cell r="M126">
            <v>2622.55</v>
          </cell>
          <cell r="N126">
            <v>2643.55</v>
          </cell>
          <cell r="O126">
            <v>2706.6000000000004</v>
          </cell>
        </row>
        <row r="127">
          <cell r="A127">
            <v>900</v>
          </cell>
          <cell r="B127">
            <v>8.2000000000000003E-2</v>
          </cell>
          <cell r="C127">
            <v>8.2000000000000003E-2</v>
          </cell>
          <cell r="D127">
            <v>8.2000000000000003E-2</v>
          </cell>
          <cell r="E127">
            <v>8.2000000000000003E-2</v>
          </cell>
          <cell r="F127">
            <v>8.2000000000000003E-2</v>
          </cell>
          <cell r="G127">
            <v>8.2000000000000003E-2</v>
          </cell>
        </row>
        <row r="128">
          <cell r="A128">
            <v>1000</v>
          </cell>
          <cell r="B128">
            <v>8.2000000000000003E-2</v>
          </cell>
          <cell r="C128">
            <v>8.2000000000000003E-2</v>
          </cell>
          <cell r="D128">
            <v>8.2000000000000003E-2</v>
          </cell>
          <cell r="E128">
            <v>8.2000000000000003E-2</v>
          </cell>
          <cell r="F128">
            <v>8.2000000000000003E-2</v>
          </cell>
          <cell r="G128">
            <v>8.2000000000000003E-2</v>
          </cell>
        </row>
        <row r="129">
          <cell r="A129">
            <v>1100</v>
          </cell>
          <cell r="B129">
            <v>8.6999999999999994E-2</v>
          </cell>
          <cell r="C129">
            <v>8.6999999999999994E-2</v>
          </cell>
          <cell r="D129">
            <v>8.6999999999999994E-2</v>
          </cell>
          <cell r="E129">
            <v>8.6999999999999994E-2</v>
          </cell>
          <cell r="F129">
            <v>8.6999999999999994E-2</v>
          </cell>
          <cell r="G129">
            <v>8.6999999999999994E-2</v>
          </cell>
        </row>
        <row r="139">
          <cell r="L139" t="str">
            <v>BWSP</v>
          </cell>
          <cell r="M139" t="str">
            <v>12kg/sqcm</v>
          </cell>
          <cell r="N139" t="str">
            <v>14kg/sqcm</v>
          </cell>
          <cell r="O139" t="str">
            <v>16kg/sqcm</v>
          </cell>
          <cell r="P139" t="str">
            <v>18kg/sqcm</v>
          </cell>
          <cell r="Q139" t="str">
            <v>20kg/sqcm</v>
          </cell>
          <cell r="R139" t="str">
            <v>22kg/sqcm</v>
          </cell>
          <cell r="S139" t="str">
            <v>24kg/sqcm</v>
          </cell>
          <cell r="T139" t="str">
            <v>26kg/sqcm</v>
          </cell>
          <cell r="U139" t="str">
            <v>28kg/sqcm</v>
          </cell>
          <cell r="V139" t="str">
            <v>30kg/sqcm</v>
          </cell>
          <cell r="W139" t="str">
            <v>32kg/sqcm</v>
          </cell>
        </row>
        <row r="140">
          <cell r="A140">
            <v>250</v>
          </cell>
          <cell r="B140">
            <v>7.2022408963585442E-3</v>
          </cell>
          <cell r="C140">
            <v>7.2022408963585442E-3</v>
          </cell>
          <cell r="D140">
            <v>7.2022408963585442E-3</v>
          </cell>
          <cell r="E140">
            <v>7.2022408963585442E-3</v>
          </cell>
          <cell r="F140">
            <v>7.2022408963585442E-3</v>
          </cell>
          <cell r="G140">
            <v>7.2022408963585442E-3</v>
          </cell>
          <cell r="H140">
            <v>7.2022408963585442E-3</v>
          </cell>
          <cell r="I140">
            <v>7.2022408963585442E-3</v>
          </cell>
          <cell r="J140">
            <v>7.2022408963585442E-3</v>
          </cell>
          <cell r="K140">
            <v>7.2022408963585442E-3</v>
          </cell>
          <cell r="L140">
            <v>250</v>
          </cell>
          <cell r="M140">
            <v>1296.3500000000001</v>
          </cell>
          <cell r="N140">
            <v>1296.3500000000001</v>
          </cell>
          <cell r="O140">
            <v>1296.3500000000001</v>
          </cell>
          <cell r="P140">
            <v>1296.3500000000001</v>
          </cell>
        </row>
        <row r="141">
          <cell r="A141">
            <v>300</v>
          </cell>
          <cell r="B141">
            <v>7.2022408963585442E-3</v>
          </cell>
          <cell r="C141">
            <v>7.2022408963585442E-3</v>
          </cell>
          <cell r="D141">
            <v>7.2022408963585442E-3</v>
          </cell>
          <cell r="E141">
            <v>7.2022408963585442E-3</v>
          </cell>
          <cell r="F141">
            <v>7.2022408963585442E-3</v>
          </cell>
          <cell r="G141">
            <v>7.2022408963585442E-3</v>
          </cell>
          <cell r="H141">
            <v>7.2022408963585442E-3</v>
          </cell>
          <cell r="I141">
            <v>7.2022408963585442E-3</v>
          </cell>
          <cell r="J141">
            <v>7.2022408963585442E-3</v>
          </cell>
          <cell r="K141">
            <v>7.2022408963585442E-3</v>
          </cell>
          <cell r="L141">
            <v>300</v>
          </cell>
          <cell r="M141">
            <v>1462.5</v>
          </cell>
          <cell r="N141">
            <v>1462.5</v>
          </cell>
          <cell r="O141">
            <v>1462.5</v>
          </cell>
          <cell r="P141">
            <v>1462.5</v>
          </cell>
        </row>
        <row r="142">
          <cell r="A142">
            <v>400</v>
          </cell>
          <cell r="B142">
            <v>7.2022408963585442E-3</v>
          </cell>
          <cell r="C142">
            <v>7.2022408963585442E-3</v>
          </cell>
          <cell r="D142">
            <v>7.2022408963585442E-3</v>
          </cell>
          <cell r="E142">
            <v>7.2022408963585442E-3</v>
          </cell>
          <cell r="F142">
            <v>7.2022408963585442E-3</v>
          </cell>
          <cell r="G142">
            <v>7.2022408963585442E-3</v>
          </cell>
          <cell r="H142">
            <v>7.2022408963585442E-3</v>
          </cell>
          <cell r="I142">
            <v>7.2022408963585442E-3</v>
          </cell>
          <cell r="J142">
            <v>7.2022408963585442E-3</v>
          </cell>
          <cell r="K142">
            <v>7.2022408963585442E-3</v>
          </cell>
          <cell r="L142">
            <v>350</v>
          </cell>
          <cell r="M142">
            <v>1776.1000000000001</v>
          </cell>
          <cell r="N142">
            <v>1776.1000000000001</v>
          </cell>
          <cell r="O142">
            <v>1776.1000000000001</v>
          </cell>
          <cell r="P142">
            <v>1776.1000000000001</v>
          </cell>
        </row>
        <row r="143">
          <cell r="A143">
            <v>500</v>
          </cell>
          <cell r="B143">
            <v>7.9025210084033622E-3</v>
          </cell>
          <cell r="C143">
            <v>7.9025210084033622E-3</v>
          </cell>
          <cell r="D143">
            <v>7.9025210084033622E-3</v>
          </cell>
          <cell r="E143">
            <v>7.9025210084033622E-3</v>
          </cell>
          <cell r="F143">
            <v>7.9025210084033622E-3</v>
          </cell>
          <cell r="G143">
            <v>7.9025210084033622E-3</v>
          </cell>
          <cell r="H143">
            <v>7.9025210084033622E-3</v>
          </cell>
          <cell r="I143">
            <v>7.9025210084033622E-3</v>
          </cell>
          <cell r="J143">
            <v>7.9025210084033622E-3</v>
          </cell>
          <cell r="K143">
            <v>7.9025210084033622E-3</v>
          </cell>
          <cell r="L143">
            <v>400</v>
          </cell>
          <cell r="M143">
            <v>1956.5500000000002</v>
          </cell>
          <cell r="N143">
            <v>1956.5500000000002</v>
          </cell>
          <cell r="O143">
            <v>1956.5500000000002</v>
          </cell>
          <cell r="P143">
            <v>1956.5500000000002</v>
          </cell>
        </row>
        <row r="144">
          <cell r="A144">
            <v>600</v>
          </cell>
          <cell r="B144">
            <v>8.3025210084033615E-3</v>
          </cell>
          <cell r="C144">
            <v>8.3025210084033615E-3</v>
          </cell>
          <cell r="D144">
            <v>8.3025210084033615E-3</v>
          </cell>
          <cell r="E144">
            <v>8.3025210084033615E-3</v>
          </cell>
          <cell r="F144">
            <v>8.3025210084033615E-3</v>
          </cell>
          <cell r="G144">
            <v>8.3025210084033615E-3</v>
          </cell>
          <cell r="H144">
            <v>8.3025210084033615E-3</v>
          </cell>
          <cell r="I144">
            <v>8.3025210084033615E-3</v>
          </cell>
          <cell r="J144">
            <v>8.3025210084033615E-3</v>
          </cell>
          <cell r="K144">
            <v>8.3025210084033615E-3</v>
          </cell>
          <cell r="L144">
            <v>450</v>
          </cell>
          <cell r="M144">
            <v>2147.8000000000002</v>
          </cell>
          <cell r="N144">
            <v>2147.8000000000002</v>
          </cell>
          <cell r="O144">
            <v>2147.8000000000002</v>
          </cell>
          <cell r="P144">
            <v>2166.5</v>
          </cell>
        </row>
        <row r="145">
          <cell r="A145">
            <v>700</v>
          </cell>
          <cell r="B145">
            <v>8.3025210084033615E-3</v>
          </cell>
          <cell r="C145">
            <v>8.3025210084033615E-3</v>
          </cell>
          <cell r="D145">
            <v>8.3025210084033615E-3</v>
          </cell>
          <cell r="E145">
            <v>8.3025210084033615E-3</v>
          </cell>
          <cell r="F145">
            <v>8.3025210084033615E-3</v>
          </cell>
          <cell r="G145">
            <v>8.3025210084033615E-3</v>
          </cell>
          <cell r="H145">
            <v>8.3025210084033615E-3</v>
          </cell>
          <cell r="I145">
            <v>8.3025210084033615E-3</v>
          </cell>
          <cell r="J145">
            <v>8.3025210084033615E-3</v>
          </cell>
          <cell r="K145">
            <v>8.3025210084033615E-3</v>
          </cell>
          <cell r="L145">
            <v>500</v>
          </cell>
          <cell r="M145">
            <v>2394.15</v>
          </cell>
          <cell r="N145">
            <v>2394.15</v>
          </cell>
          <cell r="O145">
            <v>2414.9500000000003</v>
          </cell>
          <cell r="P145">
            <v>2517.9</v>
          </cell>
        </row>
        <row r="146">
          <cell r="A146">
            <v>800</v>
          </cell>
          <cell r="B146">
            <v>8.3025210084033615E-3</v>
          </cell>
          <cell r="C146">
            <v>8.3025210084033615E-3</v>
          </cell>
          <cell r="D146">
            <v>8.3025210084033615E-3</v>
          </cell>
          <cell r="E146">
            <v>8.3025210084033615E-3</v>
          </cell>
          <cell r="F146">
            <v>8.3025210084033615E-3</v>
          </cell>
          <cell r="G146">
            <v>8.3025210084033615E-3</v>
          </cell>
          <cell r="H146">
            <v>8.3025210084033615E-3</v>
          </cell>
          <cell r="I146">
            <v>8.3025210084033615E-3</v>
          </cell>
          <cell r="J146">
            <v>8.3025210084033615E-3</v>
          </cell>
          <cell r="K146">
            <v>8.3025210084033615E-3</v>
          </cell>
          <cell r="L146">
            <v>600</v>
          </cell>
          <cell r="M146">
            <v>3110.3500000000004</v>
          </cell>
          <cell r="N146">
            <v>3110.3500000000004</v>
          </cell>
          <cell r="O146">
            <v>3157.15</v>
          </cell>
          <cell r="P146">
            <v>3304.8500000000004</v>
          </cell>
        </row>
        <row r="147">
          <cell r="A147">
            <v>900</v>
          </cell>
          <cell r="B147">
            <v>8.802521008403362E-3</v>
          </cell>
          <cell r="C147">
            <v>8.802521008403362E-3</v>
          </cell>
          <cell r="D147">
            <v>8.802521008403362E-3</v>
          </cell>
          <cell r="E147">
            <v>8.802521008403362E-3</v>
          </cell>
          <cell r="F147">
            <v>8.802521008403362E-3</v>
          </cell>
          <cell r="G147">
            <v>8.802521008403362E-3</v>
          </cell>
          <cell r="H147">
            <v>8.802521008403362E-3</v>
          </cell>
          <cell r="I147">
            <v>8.802521008403362E-3</v>
          </cell>
          <cell r="J147">
            <v>8.802521008403362E-3</v>
          </cell>
          <cell r="K147">
            <v>8.802521008403362E-3</v>
          </cell>
          <cell r="L147">
            <v>700</v>
          </cell>
          <cell r="M147">
            <v>3537.2000000000003</v>
          </cell>
          <cell r="N147">
            <v>3618.3500000000004</v>
          </cell>
          <cell r="O147">
            <v>3826.3500000000004</v>
          </cell>
          <cell r="P147">
            <v>4034.3500000000004</v>
          </cell>
        </row>
        <row r="148">
          <cell r="A148">
            <v>1000</v>
          </cell>
          <cell r="B148">
            <v>8.802521008403362E-3</v>
          </cell>
          <cell r="C148">
            <v>8.802521008403362E-3</v>
          </cell>
          <cell r="D148">
            <v>8.802521008403362E-3</v>
          </cell>
          <cell r="E148">
            <v>8.802521008403362E-3</v>
          </cell>
          <cell r="F148">
            <v>8.802521008403362E-3</v>
          </cell>
          <cell r="G148">
            <v>8.802521008403362E-3</v>
          </cell>
          <cell r="H148">
            <v>8.802521008403362E-3</v>
          </cell>
          <cell r="I148">
            <v>8.802521008403362E-3</v>
          </cell>
          <cell r="J148">
            <v>8.802521008403362E-3</v>
          </cell>
          <cell r="K148">
            <v>8.802521008403362E-3</v>
          </cell>
          <cell r="L148">
            <v>800</v>
          </cell>
          <cell r="M148">
            <v>4022.5</v>
          </cell>
          <cell r="N148">
            <v>4299.1500000000005</v>
          </cell>
          <cell r="O148">
            <v>4566.45</v>
          </cell>
          <cell r="P148">
            <v>4825.4000000000005</v>
          </cell>
        </row>
        <row r="149">
          <cell r="A149">
            <v>1100</v>
          </cell>
          <cell r="B149">
            <v>1.0582633053221289E-2</v>
          </cell>
          <cell r="C149">
            <v>1.0582633053221289E-2</v>
          </cell>
          <cell r="D149">
            <v>1.0582633053221289E-2</v>
          </cell>
          <cell r="E149">
            <v>1.0582633053221289E-2</v>
          </cell>
          <cell r="F149">
            <v>1.0582633053221289E-2</v>
          </cell>
          <cell r="G149">
            <v>1.0582633053221289E-2</v>
          </cell>
          <cell r="H149">
            <v>1.0582633053221289E-2</v>
          </cell>
          <cell r="I149">
            <v>1.0582633053221289E-2</v>
          </cell>
          <cell r="J149">
            <v>1.0582633053221289E-2</v>
          </cell>
          <cell r="K149">
            <v>1.0582633053221289E-2</v>
          </cell>
          <cell r="L149">
            <v>900</v>
          </cell>
        </row>
        <row r="150">
          <cell r="A150">
            <v>1200</v>
          </cell>
          <cell r="B150">
            <v>1.0582633053221289E-2</v>
          </cell>
          <cell r="C150">
            <v>1.0582633053221289E-2</v>
          </cell>
          <cell r="D150">
            <v>1.0582633053221289E-2</v>
          </cell>
          <cell r="E150">
            <v>1.0582633053221289E-2</v>
          </cell>
          <cell r="F150">
            <v>1.0582633053221289E-2</v>
          </cell>
          <cell r="G150">
            <v>1.0582633053221289E-2</v>
          </cell>
          <cell r="H150">
            <v>1.0582633053221289E-2</v>
          </cell>
          <cell r="I150">
            <v>1.0582633053221289E-2</v>
          </cell>
          <cell r="J150">
            <v>1.0582633053221289E-2</v>
          </cell>
          <cell r="K150">
            <v>1.0582633053221289E-2</v>
          </cell>
          <cell r="L150">
            <v>1000</v>
          </cell>
        </row>
        <row r="151">
          <cell r="A151">
            <v>1300</v>
          </cell>
          <cell r="B151">
            <v>1.0582633053221289E-2</v>
          </cell>
          <cell r="C151">
            <v>1.0582633053221289E-2</v>
          </cell>
          <cell r="D151">
            <v>1.0582633053221289E-2</v>
          </cell>
          <cell r="E151">
            <v>1.0582633053221289E-2</v>
          </cell>
          <cell r="F151">
            <v>1.0582633053221289E-2</v>
          </cell>
          <cell r="G151">
            <v>1.0582633053221289E-2</v>
          </cell>
          <cell r="H151">
            <v>1.0582633053221289E-2</v>
          </cell>
          <cell r="I151">
            <v>1.0582633053221289E-2</v>
          </cell>
          <cell r="J151">
            <v>1.0582633053221289E-2</v>
          </cell>
          <cell r="K151">
            <v>1.0582633053221289E-2</v>
          </cell>
        </row>
        <row r="152">
          <cell r="A152">
            <v>1400</v>
          </cell>
          <cell r="B152">
            <v>1.0582633053221289E-2</v>
          </cell>
          <cell r="C152">
            <v>1.0582633053221289E-2</v>
          </cell>
          <cell r="D152">
            <v>1.0582633053221289E-2</v>
          </cell>
          <cell r="E152">
            <v>1.0582633053221289E-2</v>
          </cell>
          <cell r="F152">
            <v>1.0582633053221289E-2</v>
          </cell>
          <cell r="G152">
            <v>1.0582633053221289E-2</v>
          </cell>
          <cell r="H152">
            <v>1.0582633053221289E-2</v>
          </cell>
          <cell r="I152">
            <v>1.0582633053221289E-2</v>
          </cell>
          <cell r="J152">
            <v>1.0582633053221289E-2</v>
          </cell>
          <cell r="K152">
            <v>1.0582633053221289E-2</v>
          </cell>
        </row>
        <row r="153">
          <cell r="A153">
            <v>1500</v>
          </cell>
          <cell r="B153">
            <v>1.0582633053221289E-2</v>
          </cell>
          <cell r="C153">
            <v>1.0582633053221289E-2</v>
          </cell>
          <cell r="D153">
            <v>1.0582633053221289E-2</v>
          </cell>
          <cell r="E153">
            <v>1.0582633053221289E-2</v>
          </cell>
          <cell r="F153">
            <v>1.0582633053221289E-2</v>
          </cell>
          <cell r="G153">
            <v>1.0582633053221289E-2</v>
          </cell>
          <cell r="H153">
            <v>1.0582633053221289E-2</v>
          </cell>
          <cell r="I153">
            <v>1.0582633053221289E-2</v>
          </cell>
          <cell r="J153">
            <v>1.0582633053221289E-2</v>
          </cell>
          <cell r="K153">
            <v>1.0582633053221289E-2</v>
          </cell>
        </row>
        <row r="154">
          <cell r="A154">
            <v>1600</v>
          </cell>
          <cell r="B154">
            <v>1.0582633053221289E-2</v>
          </cell>
          <cell r="C154">
            <v>1.0582633053221289E-2</v>
          </cell>
          <cell r="D154">
            <v>1.0582633053221289E-2</v>
          </cell>
          <cell r="E154">
            <v>1.0582633053221289E-2</v>
          </cell>
          <cell r="F154">
            <v>1.0582633053221289E-2</v>
          </cell>
          <cell r="G154">
            <v>1.0582633053221289E-2</v>
          </cell>
          <cell r="H154">
            <v>1.0582633053221289E-2</v>
          </cell>
          <cell r="I154">
            <v>1.0582633053221289E-2</v>
          </cell>
          <cell r="J154">
            <v>1.0582633053221289E-2</v>
          </cell>
          <cell r="K154">
            <v>1.0582633053221289E-2</v>
          </cell>
        </row>
        <row r="159">
          <cell r="L159" t="str">
            <v>GRP</v>
          </cell>
          <cell r="M159" t="str">
            <v>3Bar</v>
          </cell>
          <cell r="N159" t="str">
            <v>6Bar</v>
          </cell>
          <cell r="O159" t="str">
            <v>9Bar</v>
          </cell>
          <cell r="P159" t="str">
            <v>12Bar</v>
          </cell>
          <cell r="Q159" t="str">
            <v>15Bar</v>
          </cell>
        </row>
        <row r="160">
          <cell r="L160">
            <v>350</v>
          </cell>
          <cell r="M160">
            <v>2562.4500000000003</v>
          </cell>
          <cell r="N160">
            <v>2593.3500000000004</v>
          </cell>
          <cell r="O160">
            <v>2663.9500000000003</v>
          </cell>
          <cell r="P160">
            <v>2728.65</v>
          </cell>
          <cell r="Q160">
            <v>2840.4</v>
          </cell>
        </row>
        <row r="161">
          <cell r="L161">
            <v>400</v>
          </cell>
          <cell r="M161">
            <v>2883.5</v>
          </cell>
          <cell r="N161">
            <v>2993.8</v>
          </cell>
          <cell r="O161">
            <v>3089.3500000000004</v>
          </cell>
          <cell r="P161">
            <v>3215.8500000000004</v>
          </cell>
          <cell r="Q161">
            <v>3327.6000000000004</v>
          </cell>
        </row>
        <row r="162">
          <cell r="L162">
            <v>450</v>
          </cell>
          <cell r="M162">
            <v>3360.75</v>
          </cell>
          <cell r="N162">
            <v>3472.55</v>
          </cell>
          <cell r="O162">
            <v>3638.7000000000003</v>
          </cell>
          <cell r="P162">
            <v>3797.55</v>
          </cell>
          <cell r="Q162">
            <v>3988.7000000000003</v>
          </cell>
        </row>
        <row r="163">
          <cell r="L163">
            <v>500</v>
          </cell>
          <cell r="M163">
            <v>3887.4500000000003</v>
          </cell>
          <cell r="N163">
            <v>4022.75</v>
          </cell>
          <cell r="O163">
            <v>4221.25</v>
          </cell>
          <cell r="P163">
            <v>4450.7</v>
          </cell>
          <cell r="Q163">
            <v>4672.75</v>
          </cell>
        </row>
        <row r="164">
          <cell r="L164">
            <v>600</v>
          </cell>
          <cell r="M164">
            <v>4848.6500000000005</v>
          </cell>
          <cell r="N164">
            <v>5023.6500000000005</v>
          </cell>
          <cell r="O164">
            <v>5292.75</v>
          </cell>
          <cell r="P164">
            <v>5769.2000000000007</v>
          </cell>
          <cell r="Q164">
            <v>6008.9000000000005</v>
          </cell>
        </row>
        <row r="165">
          <cell r="L165">
            <v>700</v>
          </cell>
          <cell r="M165">
            <v>6054</v>
          </cell>
          <cell r="N165">
            <v>6299.55</v>
          </cell>
          <cell r="O165">
            <v>6649.55</v>
          </cell>
          <cell r="P165">
            <v>7189.25</v>
          </cell>
          <cell r="Q165">
            <v>7681.9000000000005</v>
          </cell>
        </row>
        <row r="166">
          <cell r="L166">
            <v>800</v>
          </cell>
          <cell r="M166">
            <v>7357.9000000000005</v>
          </cell>
          <cell r="N166">
            <v>7668.2000000000007</v>
          </cell>
          <cell r="O166">
            <v>8215.2000000000007</v>
          </cell>
          <cell r="P166">
            <v>8866.7000000000007</v>
          </cell>
          <cell r="Q166">
            <v>9510.8000000000011</v>
          </cell>
        </row>
        <row r="167">
          <cell r="L167">
            <v>900</v>
          </cell>
          <cell r="M167">
            <v>9081.9500000000007</v>
          </cell>
          <cell r="N167">
            <v>9430.5</v>
          </cell>
          <cell r="O167">
            <v>10170.200000000001</v>
          </cell>
          <cell r="P167">
            <v>10955.45</v>
          </cell>
          <cell r="Q167">
            <v>11790.75</v>
          </cell>
        </row>
        <row r="168">
          <cell r="L168">
            <v>1000</v>
          </cell>
          <cell r="M168">
            <v>10825.300000000001</v>
          </cell>
          <cell r="N168">
            <v>11278.25</v>
          </cell>
          <cell r="O168">
            <v>12056.2</v>
          </cell>
          <cell r="P168">
            <v>13057.650000000001</v>
          </cell>
          <cell r="Q168">
            <v>14001.75</v>
          </cell>
        </row>
      </sheetData>
      <sheetData sheetId="4" refreshError="1">
        <row r="2">
          <cell r="L2" t="str">
            <v>HDPE</v>
          </cell>
          <cell r="M2" t="str">
            <v>4kg/sqcm</v>
          </cell>
          <cell r="N2" t="str">
            <v>6kg/sqcm</v>
          </cell>
          <cell r="O2" t="str">
            <v>8kg/sqcm</v>
          </cell>
          <cell r="P2" t="str">
            <v>10kg/sqcm</v>
          </cell>
        </row>
        <row r="3">
          <cell r="A3">
            <v>63</v>
          </cell>
          <cell r="L3">
            <v>63</v>
          </cell>
          <cell r="M3">
            <v>57</v>
          </cell>
          <cell r="N3">
            <v>54.6</v>
          </cell>
          <cell r="O3">
            <v>52.2</v>
          </cell>
          <cell r="P3">
            <v>49.8</v>
          </cell>
        </row>
        <row r="4">
          <cell r="A4">
            <v>75</v>
          </cell>
          <cell r="L4">
            <v>75</v>
          </cell>
          <cell r="M4">
            <v>68.2</v>
          </cell>
          <cell r="N4">
            <v>65</v>
          </cell>
          <cell r="O4">
            <v>62.199999999999996</v>
          </cell>
          <cell r="P4">
            <v>59.4</v>
          </cell>
        </row>
        <row r="5">
          <cell r="A5">
            <v>90</v>
          </cell>
          <cell r="L5">
            <v>90</v>
          </cell>
          <cell r="M5">
            <v>81.8</v>
          </cell>
          <cell r="N5">
            <v>78.2</v>
          </cell>
          <cell r="O5">
            <v>74.800000000000011</v>
          </cell>
          <cell r="P5">
            <v>71.400000000000006</v>
          </cell>
        </row>
        <row r="6">
          <cell r="A6">
            <v>110</v>
          </cell>
          <cell r="L6">
            <v>110</v>
          </cell>
          <cell r="M6">
            <v>100</v>
          </cell>
          <cell r="N6">
            <v>95.600000000000009</v>
          </cell>
          <cell r="O6">
            <v>91.399999999999991</v>
          </cell>
          <cell r="P6">
            <v>87.6</v>
          </cell>
        </row>
        <row r="7">
          <cell r="A7">
            <v>125</v>
          </cell>
          <cell r="L7">
            <v>125</v>
          </cell>
          <cell r="M7">
            <v>113.8</v>
          </cell>
          <cell r="N7">
            <v>108.8</v>
          </cell>
          <cell r="O7">
            <v>104</v>
          </cell>
          <cell r="P7">
            <v>99.4</v>
          </cell>
        </row>
        <row r="8">
          <cell r="A8">
            <v>140</v>
          </cell>
          <cell r="L8">
            <v>140</v>
          </cell>
          <cell r="M8">
            <v>127.6</v>
          </cell>
          <cell r="N8">
            <v>122</v>
          </cell>
          <cell r="O8">
            <v>116.6</v>
          </cell>
          <cell r="P8">
            <v>111.4</v>
          </cell>
        </row>
        <row r="9">
          <cell r="A9">
            <v>160</v>
          </cell>
          <cell r="L9">
            <v>160</v>
          </cell>
          <cell r="M9">
            <v>145.80000000000001</v>
          </cell>
          <cell r="N9">
            <v>139.4</v>
          </cell>
          <cell r="O9">
            <v>133.39999999999998</v>
          </cell>
          <cell r="P9">
            <v>127.40000000000002</v>
          </cell>
        </row>
        <row r="10">
          <cell r="A10">
            <v>180</v>
          </cell>
          <cell r="L10">
            <v>180</v>
          </cell>
          <cell r="M10">
            <v>164.20000000000002</v>
          </cell>
          <cell r="N10">
            <v>157</v>
          </cell>
          <cell r="O10">
            <v>150</v>
          </cell>
          <cell r="P10">
            <v>143.4</v>
          </cell>
        </row>
        <row r="11">
          <cell r="A11">
            <v>200</v>
          </cell>
          <cell r="L11">
            <v>200</v>
          </cell>
          <cell r="M11">
            <v>182.60000000000002</v>
          </cell>
          <cell r="N11">
            <v>174.4</v>
          </cell>
          <cell r="O11">
            <v>166.8</v>
          </cell>
          <cell r="P11">
            <v>159.4</v>
          </cell>
        </row>
        <row r="12">
          <cell r="A12">
            <v>225</v>
          </cell>
          <cell r="L12">
            <v>225</v>
          </cell>
          <cell r="M12">
            <v>205.4</v>
          </cell>
          <cell r="N12">
            <v>196.4</v>
          </cell>
          <cell r="O12">
            <v>187.79999999999998</v>
          </cell>
          <cell r="P12">
            <v>179.4</v>
          </cell>
        </row>
        <row r="13">
          <cell r="A13">
            <v>250</v>
          </cell>
          <cell r="L13">
            <v>250</v>
          </cell>
          <cell r="M13">
            <v>228.2</v>
          </cell>
          <cell r="N13">
            <v>218.20000000000002</v>
          </cell>
          <cell r="O13">
            <v>208.6</v>
          </cell>
          <cell r="P13">
            <v>199.4</v>
          </cell>
        </row>
        <row r="14">
          <cell r="A14">
            <v>280</v>
          </cell>
          <cell r="L14">
            <v>280</v>
          </cell>
          <cell r="M14">
            <v>255.80000000000004</v>
          </cell>
          <cell r="N14">
            <v>244.6</v>
          </cell>
          <cell r="O14">
            <v>233.8</v>
          </cell>
          <cell r="P14">
            <v>223.4</v>
          </cell>
        </row>
        <row r="15">
          <cell r="A15">
            <v>315</v>
          </cell>
          <cell r="L15">
            <v>315</v>
          </cell>
          <cell r="M15">
            <v>287.8</v>
          </cell>
          <cell r="N15">
            <v>275.2</v>
          </cell>
          <cell r="O15">
            <v>263</v>
          </cell>
          <cell r="P15">
            <v>251.4</v>
          </cell>
        </row>
        <row r="16">
          <cell r="A16">
            <v>355</v>
          </cell>
          <cell r="L16">
            <v>355</v>
          </cell>
          <cell r="M16">
            <v>324.40000000000003</v>
          </cell>
          <cell r="N16">
            <v>310.2</v>
          </cell>
          <cell r="O16">
            <v>296.59999999999997</v>
          </cell>
          <cell r="P16">
            <v>283.39999999999998</v>
          </cell>
        </row>
        <row r="17">
          <cell r="A17">
            <v>400</v>
          </cell>
          <cell r="L17">
            <v>400</v>
          </cell>
          <cell r="M17">
            <v>364</v>
          </cell>
          <cell r="N17">
            <v>347.2</v>
          </cell>
          <cell r="O17">
            <v>331.2</v>
          </cell>
          <cell r="P17">
            <v>315.8</v>
          </cell>
        </row>
        <row r="20">
          <cell r="L20" t="str">
            <v>PVC</v>
          </cell>
          <cell r="M20" t="str">
            <v>4kg/sqcm</v>
          </cell>
          <cell r="N20" t="str">
            <v>6kg/sqcm</v>
          </cell>
          <cell r="O20" t="str">
            <v>10kg/sqcm</v>
          </cell>
        </row>
        <row r="21">
          <cell r="A21">
            <v>63</v>
          </cell>
          <cell r="L21">
            <v>63</v>
          </cell>
          <cell r="M21">
            <v>59.2</v>
          </cell>
          <cell r="N21">
            <v>57.6</v>
          </cell>
          <cell r="O21">
            <v>54.8</v>
          </cell>
        </row>
        <row r="22">
          <cell r="A22">
            <v>75</v>
          </cell>
          <cell r="L22">
            <v>75</v>
          </cell>
          <cell r="M22">
            <v>70.599999999999994</v>
          </cell>
          <cell r="N22">
            <v>68.8</v>
          </cell>
          <cell r="O22">
            <v>65.2</v>
          </cell>
        </row>
        <row r="23">
          <cell r="A23">
            <v>90</v>
          </cell>
          <cell r="L23">
            <v>90</v>
          </cell>
          <cell r="M23">
            <v>84.8</v>
          </cell>
          <cell r="N23">
            <v>82.6</v>
          </cell>
          <cell r="O23">
            <v>78.599999999999994</v>
          </cell>
        </row>
        <row r="24">
          <cell r="A24">
            <v>110</v>
          </cell>
          <cell r="L24">
            <v>110</v>
          </cell>
          <cell r="M24">
            <v>104</v>
          </cell>
          <cell r="N24">
            <v>101.4</v>
          </cell>
          <cell r="O24">
            <v>95.8</v>
          </cell>
        </row>
        <row r="25">
          <cell r="A25">
            <v>125</v>
          </cell>
          <cell r="L25">
            <v>125</v>
          </cell>
          <cell r="M25">
            <v>118.2</v>
          </cell>
          <cell r="N25">
            <v>115</v>
          </cell>
          <cell r="O25">
            <v>109</v>
          </cell>
        </row>
        <row r="26">
          <cell r="A26">
            <v>140</v>
          </cell>
          <cell r="L26">
            <v>140</v>
          </cell>
          <cell r="M26">
            <v>132.4</v>
          </cell>
          <cell r="N26">
            <v>129</v>
          </cell>
          <cell r="O26">
            <v>122.2</v>
          </cell>
        </row>
        <row r="27">
          <cell r="A27">
            <v>160</v>
          </cell>
          <cell r="L27">
            <v>160</v>
          </cell>
          <cell r="M27">
            <v>151.4</v>
          </cell>
          <cell r="N27">
            <v>147.6</v>
          </cell>
          <cell r="O27">
            <v>139.6</v>
          </cell>
        </row>
        <row r="28">
          <cell r="A28">
            <v>180</v>
          </cell>
          <cell r="L28">
            <v>180</v>
          </cell>
          <cell r="M28">
            <v>170.2</v>
          </cell>
          <cell r="N28">
            <v>165.8</v>
          </cell>
          <cell r="O28">
            <v>157.19999999999999</v>
          </cell>
        </row>
        <row r="29">
          <cell r="A29">
            <v>200</v>
          </cell>
          <cell r="L29">
            <v>200</v>
          </cell>
          <cell r="M29">
            <v>189.4</v>
          </cell>
          <cell r="N29">
            <v>184.2</v>
          </cell>
          <cell r="O29">
            <v>174.6</v>
          </cell>
        </row>
        <row r="30">
          <cell r="A30">
            <v>225</v>
          </cell>
          <cell r="L30">
            <v>225</v>
          </cell>
          <cell r="M30">
            <v>213</v>
          </cell>
          <cell r="N30">
            <v>207.8</v>
          </cell>
          <cell r="O30">
            <v>196.4</v>
          </cell>
        </row>
        <row r="31">
          <cell r="A31">
            <v>250</v>
          </cell>
          <cell r="L31">
            <v>250</v>
          </cell>
          <cell r="M31">
            <v>237</v>
          </cell>
          <cell r="N31">
            <v>230.4</v>
          </cell>
          <cell r="O31">
            <v>218.2</v>
          </cell>
        </row>
        <row r="32">
          <cell r="A32">
            <v>280</v>
          </cell>
          <cell r="L32">
            <v>280</v>
          </cell>
          <cell r="M32">
            <v>265.2</v>
          </cell>
          <cell r="N32">
            <v>258</v>
          </cell>
          <cell r="O32">
            <v>244.4</v>
          </cell>
        </row>
        <row r="33">
          <cell r="A33">
            <v>315</v>
          </cell>
          <cell r="L33">
            <v>315</v>
          </cell>
          <cell r="M33">
            <v>298.39999999999998</v>
          </cell>
          <cell r="N33">
            <v>290.2</v>
          </cell>
          <cell r="O33">
            <v>275.2</v>
          </cell>
        </row>
        <row r="36">
          <cell r="A36">
            <v>80</v>
          </cell>
          <cell r="B36">
            <v>9.4999999999999998E-3</v>
          </cell>
          <cell r="C36">
            <v>9.4999999999999998E-3</v>
          </cell>
          <cell r="D36">
            <v>1.0999999999999999E-2</v>
          </cell>
          <cell r="E36">
            <v>1.35E-2</v>
          </cell>
        </row>
        <row r="37">
          <cell r="A37">
            <v>100</v>
          </cell>
          <cell r="B37">
            <v>9.4999999999999998E-3</v>
          </cell>
          <cell r="C37">
            <v>0.01</v>
          </cell>
          <cell r="D37">
            <v>1.35E-2</v>
          </cell>
          <cell r="E37">
            <v>1.6500000000000001E-2</v>
          </cell>
        </row>
        <row r="38">
          <cell r="A38">
            <v>125</v>
          </cell>
          <cell r="B38">
            <v>9.4999999999999998E-3</v>
          </cell>
          <cell r="C38">
            <v>1.0999999999999999E-2</v>
          </cell>
          <cell r="D38">
            <v>1.4E-2</v>
          </cell>
          <cell r="E38">
            <v>1.7500000000000002E-2</v>
          </cell>
        </row>
        <row r="39">
          <cell r="A39">
            <v>150</v>
          </cell>
          <cell r="B39">
            <v>9.4999999999999998E-3</v>
          </cell>
          <cell r="C39">
            <v>1.2999999999999999E-2</v>
          </cell>
          <cell r="D39">
            <v>1.6500000000000001E-2</v>
          </cell>
          <cell r="E39">
            <v>2.1000000000000001E-2</v>
          </cell>
        </row>
        <row r="40">
          <cell r="A40">
            <v>200</v>
          </cell>
          <cell r="B40">
            <v>0</v>
          </cell>
          <cell r="C40">
            <v>1.6500000000000001E-2</v>
          </cell>
          <cell r="D40">
            <v>2.1999999999999999E-2</v>
          </cell>
          <cell r="E40">
            <v>2.75E-2</v>
          </cell>
        </row>
        <row r="41">
          <cell r="A41">
            <v>250</v>
          </cell>
          <cell r="B41">
            <v>0</v>
          </cell>
          <cell r="C41">
            <v>1.7000000000000001E-2</v>
          </cell>
          <cell r="D41">
            <v>2.3E-2</v>
          </cell>
          <cell r="E41">
            <v>2.8500000000000001E-2</v>
          </cell>
        </row>
        <row r="42">
          <cell r="A42">
            <v>300</v>
          </cell>
          <cell r="B42">
            <v>0</v>
          </cell>
          <cell r="C42">
            <v>0.02</v>
          </cell>
          <cell r="D42">
            <v>2.7E-2</v>
          </cell>
          <cell r="E42">
            <v>3.4500000000000003E-2</v>
          </cell>
        </row>
        <row r="43">
          <cell r="A43">
            <v>350</v>
          </cell>
          <cell r="B43">
            <v>0</v>
          </cell>
          <cell r="C43">
            <v>2.1000000000000001E-2</v>
          </cell>
          <cell r="D43">
            <v>2.75E-2</v>
          </cell>
          <cell r="E43">
            <v>3.5000000000000003E-2</v>
          </cell>
        </row>
        <row r="44">
          <cell r="A44">
            <v>400</v>
          </cell>
          <cell r="B44">
            <v>0</v>
          </cell>
          <cell r="C44">
            <v>2.4E-2</v>
          </cell>
          <cell r="D44">
            <v>3.2000000000000001E-2</v>
          </cell>
          <cell r="E44">
            <v>3.95E-2</v>
          </cell>
        </row>
        <row r="45">
          <cell r="A45">
            <v>450</v>
          </cell>
          <cell r="B45">
            <v>0</v>
          </cell>
          <cell r="C45">
            <v>2.6499999999999999E-2</v>
          </cell>
          <cell r="D45">
            <v>3.5499999999999997E-2</v>
          </cell>
          <cell r="E45">
            <v>4.3999999999999997E-2</v>
          </cell>
        </row>
        <row r="46">
          <cell r="A46">
            <v>500</v>
          </cell>
          <cell r="B46">
            <v>0</v>
          </cell>
          <cell r="C46">
            <v>2.9000000000000001E-2</v>
          </cell>
          <cell r="D46">
            <v>3.9E-2</v>
          </cell>
          <cell r="E46">
            <v>4.8500000000000001E-2</v>
          </cell>
        </row>
        <row r="47">
          <cell r="A47">
            <v>600</v>
          </cell>
          <cell r="B47">
            <v>0</v>
          </cell>
          <cell r="C47">
            <v>3.5000000000000003E-2</v>
          </cell>
          <cell r="D47">
            <v>4.5999999999999999E-2</v>
          </cell>
          <cell r="E47">
            <v>5.8000000000000003E-2</v>
          </cell>
        </row>
        <row r="48">
          <cell r="A48">
            <v>700</v>
          </cell>
          <cell r="B48">
            <v>0</v>
          </cell>
          <cell r="C48">
            <v>3.7999999999999999E-2</v>
          </cell>
          <cell r="D48">
            <v>5.1499999999999997E-2</v>
          </cell>
          <cell r="E48">
            <v>6.5500000000000003E-2</v>
          </cell>
        </row>
        <row r="49">
          <cell r="A49">
            <v>750</v>
          </cell>
          <cell r="B49">
            <v>0</v>
          </cell>
          <cell r="C49">
            <v>4.0500000000000001E-2</v>
          </cell>
          <cell r="D49">
            <v>5.5E-2</v>
          </cell>
          <cell r="E49">
            <v>7.0000000000000007E-2</v>
          </cell>
        </row>
        <row r="50">
          <cell r="A50">
            <v>800</v>
          </cell>
          <cell r="B50">
            <v>0</v>
          </cell>
          <cell r="C50">
            <v>4.3499999999999997E-2</v>
          </cell>
          <cell r="D50">
            <v>5.8999999999999997E-2</v>
          </cell>
          <cell r="E50">
            <v>7.4999999999999997E-2</v>
          </cell>
        </row>
        <row r="51">
          <cell r="A51">
            <v>850</v>
          </cell>
          <cell r="B51">
            <v>0</v>
          </cell>
          <cell r="C51">
            <v>4.5999999999999999E-2</v>
          </cell>
          <cell r="D51">
            <v>6.25E-2</v>
          </cell>
          <cell r="E51">
            <v>7.9500000000000001E-2</v>
          </cell>
        </row>
        <row r="52">
          <cell r="A52">
            <v>900</v>
          </cell>
          <cell r="B52">
            <v>0</v>
          </cell>
          <cell r="C52">
            <v>4.8500000000000001E-2</v>
          </cell>
          <cell r="D52">
            <v>6.6000000000000003E-2</v>
          </cell>
          <cell r="E52">
            <v>8.4000000000000005E-2</v>
          </cell>
        </row>
        <row r="53">
          <cell r="A53">
            <v>1000</v>
          </cell>
          <cell r="B53">
            <v>0</v>
          </cell>
          <cell r="C53">
            <v>5.3999999999999999E-2</v>
          </cell>
          <cell r="D53">
            <v>7.3499999999999996E-2</v>
          </cell>
          <cell r="E53">
            <v>9.35E-2</v>
          </cell>
        </row>
        <row r="61">
          <cell r="A61">
            <v>80</v>
          </cell>
        </row>
        <row r="62">
          <cell r="A62">
            <v>100</v>
          </cell>
        </row>
        <row r="63">
          <cell r="A63">
            <v>125</v>
          </cell>
        </row>
        <row r="64">
          <cell r="A64">
            <v>150</v>
          </cell>
        </row>
        <row r="65">
          <cell r="A65">
            <v>200</v>
          </cell>
        </row>
        <row r="66">
          <cell r="A66">
            <v>250</v>
          </cell>
        </row>
        <row r="67">
          <cell r="A67">
            <v>300</v>
          </cell>
        </row>
        <row r="68">
          <cell r="A68">
            <v>350</v>
          </cell>
        </row>
        <row r="69">
          <cell r="A69">
            <v>400</v>
          </cell>
        </row>
        <row r="70">
          <cell r="A70">
            <v>450</v>
          </cell>
        </row>
        <row r="71">
          <cell r="A71">
            <v>500</v>
          </cell>
        </row>
        <row r="72">
          <cell r="A72">
            <v>600</v>
          </cell>
        </row>
        <row r="73">
          <cell r="A73">
            <v>700</v>
          </cell>
        </row>
        <row r="74">
          <cell r="A74">
            <v>750</v>
          </cell>
        </row>
        <row r="75">
          <cell r="A75">
            <v>800</v>
          </cell>
        </row>
        <row r="76">
          <cell r="A76">
            <v>900</v>
          </cell>
        </row>
        <row r="77">
          <cell r="A77">
            <v>1000</v>
          </cell>
        </row>
        <row r="78">
          <cell r="A78">
            <v>1050</v>
          </cell>
        </row>
        <row r="89">
          <cell r="A89">
            <v>100</v>
          </cell>
        </row>
        <row r="90">
          <cell r="A90">
            <v>125</v>
          </cell>
        </row>
        <row r="91">
          <cell r="A91">
            <v>150</v>
          </cell>
        </row>
        <row r="92">
          <cell r="A92">
            <v>200</v>
          </cell>
        </row>
        <row r="93">
          <cell r="A93">
            <v>250</v>
          </cell>
        </row>
        <row r="94">
          <cell r="A94">
            <v>300</v>
          </cell>
        </row>
        <row r="95">
          <cell r="A95">
            <v>350</v>
          </cell>
        </row>
        <row r="96">
          <cell r="A96">
            <v>400</v>
          </cell>
        </row>
        <row r="97">
          <cell r="A97">
            <v>450</v>
          </cell>
        </row>
        <row r="98">
          <cell r="A98">
            <v>500</v>
          </cell>
        </row>
        <row r="99">
          <cell r="A99">
            <v>600</v>
          </cell>
        </row>
        <row r="100">
          <cell r="A100">
            <v>700</v>
          </cell>
        </row>
        <row r="101">
          <cell r="A101">
            <v>750</v>
          </cell>
        </row>
        <row r="102">
          <cell r="A102">
            <v>800</v>
          </cell>
        </row>
        <row r="103">
          <cell r="A103">
            <v>900</v>
          </cell>
        </row>
        <row r="104">
          <cell r="A104">
            <v>1000</v>
          </cell>
        </row>
        <row r="105">
          <cell r="A105">
            <v>1100</v>
          </cell>
        </row>
        <row r="106">
          <cell r="A106">
            <v>1200</v>
          </cell>
        </row>
        <row r="107">
          <cell r="A107">
            <v>1400</v>
          </cell>
        </row>
        <row r="108">
          <cell r="A108">
            <v>1600</v>
          </cell>
        </row>
        <row r="109">
          <cell r="A109">
            <v>1800</v>
          </cell>
        </row>
        <row r="110">
          <cell r="A110">
            <v>2000</v>
          </cell>
        </row>
        <row r="121">
          <cell r="A121">
            <v>350</v>
          </cell>
        </row>
        <row r="122">
          <cell r="A122">
            <v>400</v>
          </cell>
        </row>
        <row r="123">
          <cell r="A123">
            <v>450</v>
          </cell>
        </row>
        <row r="124">
          <cell r="A124">
            <v>500</v>
          </cell>
        </row>
        <row r="125">
          <cell r="A125">
            <v>600</v>
          </cell>
        </row>
        <row r="126">
          <cell r="A126">
            <v>700</v>
          </cell>
        </row>
        <row r="127">
          <cell r="A127">
            <v>800</v>
          </cell>
        </row>
        <row r="128">
          <cell r="A128">
            <v>900</v>
          </cell>
        </row>
        <row r="129">
          <cell r="A129">
            <v>1000</v>
          </cell>
        </row>
        <row r="130">
          <cell r="A130">
            <v>1100</v>
          </cell>
        </row>
        <row r="131">
          <cell r="A131">
            <v>1200</v>
          </cell>
        </row>
        <row r="132">
          <cell r="A132">
            <v>1300</v>
          </cell>
        </row>
        <row r="141">
          <cell r="A141">
            <v>250</v>
          </cell>
        </row>
        <row r="142">
          <cell r="A142">
            <v>300</v>
          </cell>
        </row>
        <row r="143">
          <cell r="A143">
            <v>400</v>
          </cell>
        </row>
        <row r="144">
          <cell r="A144">
            <v>500</v>
          </cell>
        </row>
        <row r="145">
          <cell r="A145">
            <v>600</v>
          </cell>
        </row>
        <row r="146">
          <cell r="A146">
            <v>700</v>
          </cell>
        </row>
        <row r="147">
          <cell r="A147">
            <v>800</v>
          </cell>
        </row>
        <row r="148">
          <cell r="A148">
            <v>900</v>
          </cell>
        </row>
        <row r="149">
          <cell r="A149">
            <v>1000</v>
          </cell>
        </row>
        <row r="150">
          <cell r="A150">
            <v>1100</v>
          </cell>
        </row>
        <row r="151">
          <cell r="A151">
            <v>1200</v>
          </cell>
        </row>
        <row r="152">
          <cell r="A152">
            <v>1300</v>
          </cell>
        </row>
        <row r="153">
          <cell r="A153">
            <v>1400</v>
          </cell>
        </row>
        <row r="154">
          <cell r="A154">
            <v>1500</v>
          </cell>
        </row>
        <row r="155">
          <cell r="A155">
            <v>1600</v>
          </cell>
        </row>
        <row r="195">
          <cell r="P195" t="str">
            <v>AC</v>
          </cell>
        </row>
        <row r="196">
          <cell r="P196" t="str">
            <v>CI</v>
          </cell>
        </row>
        <row r="197">
          <cell r="P197" t="str">
            <v>DI</v>
          </cell>
        </row>
        <row r="198">
          <cell r="P198" t="str">
            <v>GRP</v>
          </cell>
        </row>
        <row r="199">
          <cell r="P199" t="str">
            <v>HDPE</v>
          </cell>
        </row>
        <row r="200">
          <cell r="P200" t="str">
            <v>PVC</v>
          </cell>
        </row>
        <row r="201">
          <cell r="P201" t="str">
            <v>RCC</v>
          </cell>
        </row>
        <row r="202">
          <cell r="P202" t="str">
            <v>PSC</v>
          </cell>
        </row>
        <row r="203">
          <cell r="P203" t="str">
            <v>BWSP</v>
          </cell>
        </row>
        <row r="231">
          <cell r="D231" t="str">
            <v>PVC</v>
          </cell>
          <cell r="E231" t="str">
            <v>4kg/sqcm</v>
          </cell>
          <cell r="F231" t="str">
            <v>6kg/sqcm</v>
          </cell>
          <cell r="G231" t="str">
            <v>10kg/sqcm</v>
          </cell>
        </row>
        <row r="232">
          <cell r="D232">
            <v>63</v>
          </cell>
          <cell r="E232">
            <v>300.42340524626627</v>
          </cell>
          <cell r="F232">
            <v>359.40870651753931</v>
          </cell>
          <cell r="G232">
            <v>445.69483372175262</v>
          </cell>
        </row>
        <row r="233">
          <cell r="D233">
            <v>75</v>
          </cell>
          <cell r="E233">
            <v>296.21537425257179</v>
          </cell>
          <cell r="F233">
            <v>352.80980536230572</v>
          </cell>
          <cell r="G233">
            <v>446.59602948341677</v>
          </cell>
        </row>
        <row r="234">
          <cell r="D234">
            <v>90</v>
          </cell>
          <cell r="E234">
            <v>293.92619314485268</v>
          </cell>
          <cell r="F234">
            <v>351.83808336569933</v>
          </cell>
          <cell r="G234">
            <v>439.45626516172103</v>
          </cell>
        </row>
        <row r="235">
          <cell r="D235">
            <v>110</v>
          </cell>
          <cell r="E235">
            <v>285.45709732659515</v>
          </cell>
          <cell r="F235">
            <v>342.88941252300287</v>
          </cell>
          <cell r="G235">
            <v>443.79516381734709</v>
          </cell>
        </row>
        <row r="236">
          <cell r="D236">
            <v>125</v>
          </cell>
          <cell r="E236">
            <v>285.07043786922668</v>
          </cell>
          <cell r="F236">
            <v>346.94235576201322</v>
          </cell>
          <cell r="G236">
            <v>441.84718945520927</v>
          </cell>
        </row>
        <row r="237">
          <cell r="D237">
            <v>140</v>
          </cell>
          <cell r="E237">
            <v>284.76628779567494</v>
          </cell>
          <cell r="F237">
            <v>343.761572654632</v>
          </cell>
          <cell r="G237">
            <v>440.31144806533126</v>
          </cell>
        </row>
        <row r="238">
          <cell r="D238">
            <v>160</v>
          </cell>
          <cell r="E238">
            <v>283.33649264355148</v>
          </cell>
          <cell r="F238">
            <v>341.35823314796346</v>
          </cell>
          <cell r="G238">
            <v>440.95189898903317</v>
          </cell>
        </row>
        <row r="239">
          <cell r="D239">
            <v>180</v>
          </cell>
          <cell r="E239">
            <v>285.18863609643421</v>
          </cell>
          <cell r="F239">
            <v>344.47072993888622</v>
          </cell>
          <cell r="G239">
            <v>439.45626516172103</v>
          </cell>
        </row>
        <row r="240">
          <cell r="D240">
            <v>200</v>
          </cell>
          <cell r="E240">
            <v>281.32329762749407</v>
          </cell>
          <cell r="F240">
            <v>344.71862021777457</v>
          </cell>
          <cell r="G240">
            <v>440.05504330385639</v>
          </cell>
        </row>
        <row r="241">
          <cell r="D241">
            <v>225</v>
          </cell>
          <cell r="E241">
            <v>282.21971970476017</v>
          </cell>
          <cell r="F241">
            <v>338.97526765254531</v>
          </cell>
          <cell r="G241">
            <v>440.25448032829559</v>
          </cell>
        </row>
        <row r="242">
          <cell r="D242">
            <v>250</v>
          </cell>
          <cell r="E242">
            <v>278.61774007798084</v>
          </cell>
          <cell r="F242">
            <v>343.37807155335366</v>
          </cell>
          <cell r="G242">
            <v>440.41397402282809</v>
          </cell>
        </row>
        <row r="243">
          <cell r="D243">
            <v>280</v>
          </cell>
          <cell r="E243">
            <v>280.93829240257713</v>
          </cell>
          <cell r="F243">
            <v>343.761572654632</v>
          </cell>
          <cell r="G243">
            <v>440.31144806533126</v>
          </cell>
        </row>
        <row r="244">
          <cell r="D244">
            <v>315</v>
          </cell>
          <cell r="E244">
            <v>280.50992518837916</v>
          </cell>
          <cell r="F244">
            <v>344.11631813487224</v>
          </cell>
          <cell r="G244">
            <v>438.88534685533637</v>
          </cell>
        </row>
        <row r="246">
          <cell r="D246" t="str">
            <v>HDPE</v>
          </cell>
          <cell r="E246" t="str">
            <v>4kg/sqcm</v>
          </cell>
          <cell r="F246" t="str">
            <v>6kg/sqcm</v>
          </cell>
          <cell r="G246" t="str">
            <v>8kg/sqcm</v>
          </cell>
          <cell r="H246" t="str">
            <v>10 kg/sqcm</v>
          </cell>
        </row>
        <row r="247">
          <cell r="D247">
            <v>63</v>
          </cell>
          <cell r="E247">
            <v>213.13810628086495</v>
          </cell>
          <cell r="F247">
            <v>256.35135930491134</v>
          </cell>
          <cell r="G247">
            <v>295.6372151543477</v>
          </cell>
          <cell r="H247">
            <v>332.61593181636442</v>
          </cell>
        </row>
        <row r="248">
          <cell r="D248">
            <v>75</v>
          </cell>
          <cell r="E248">
            <v>207.55908795001056</v>
          </cell>
          <cell r="F248">
            <v>256.35135930491128</v>
          </cell>
          <cell r="G248">
            <v>294.87799326379144</v>
          </cell>
          <cell r="H248">
            <v>331.16809920246345</v>
          </cell>
        </row>
        <row r="249">
          <cell r="D249">
            <v>90</v>
          </cell>
          <cell r="E249">
            <v>208.1061495382956</v>
          </cell>
          <cell r="F249">
            <v>253.95967871072116</v>
          </cell>
          <cell r="G249">
            <v>293.10291475397264</v>
          </cell>
          <cell r="H249">
            <v>329.89943299756698</v>
          </cell>
        </row>
        <row r="250">
          <cell r="D250">
            <v>110</v>
          </cell>
          <cell r="E250">
            <v>207.85761288449976</v>
          </cell>
          <cell r="F250">
            <v>253.74159751401822</v>
          </cell>
          <cell r="G250">
            <v>293.30488188133307</v>
          </cell>
          <cell r="H250">
            <v>327.00963573257627</v>
          </cell>
        </row>
        <row r="251">
          <cell r="D251">
            <v>125</v>
          </cell>
          <cell r="E251">
            <v>206.24190238937746</v>
          </cell>
          <cell r="F251">
            <v>252.32573452295159</v>
          </cell>
          <cell r="G251">
            <v>292.21347754638515</v>
          </cell>
          <cell r="H251">
            <v>328.12039551428074</v>
          </cell>
        </row>
        <row r="252">
          <cell r="D252">
            <v>140</v>
          </cell>
          <cell r="E252">
            <v>204.9660015691689</v>
          </cell>
          <cell r="F252">
            <v>251.20995186721223</v>
          </cell>
          <cell r="G252">
            <v>291.35458882097635</v>
          </cell>
          <cell r="H252">
            <v>327.6296468493091</v>
          </cell>
        </row>
        <row r="253">
          <cell r="D253">
            <v>160</v>
          </cell>
          <cell r="E253">
            <v>205.1879225897201</v>
          </cell>
          <cell r="F253">
            <v>251.40387586453377</v>
          </cell>
          <cell r="G253">
            <v>290.4586274018435</v>
          </cell>
          <cell r="H253">
            <v>327.11816835632362</v>
          </cell>
        </row>
        <row r="254">
          <cell r="D254">
            <v>180</v>
          </cell>
          <cell r="E254">
            <v>203.97757492862505</v>
          </cell>
          <cell r="F254">
            <v>250.34698142999673</v>
          </cell>
          <cell r="G254">
            <v>290.87690695550242</v>
          </cell>
          <cell r="H254">
            <v>326.72015149666248</v>
          </cell>
        </row>
        <row r="255">
          <cell r="D255">
            <v>200</v>
          </cell>
          <cell r="E255">
            <v>203.00553518893585</v>
          </cell>
          <cell r="F255">
            <v>250.58879253768859</v>
          </cell>
          <cell r="G255">
            <v>290.20752102046896</v>
          </cell>
          <cell r="H255">
            <v>326.40161110768389</v>
          </cell>
        </row>
        <row r="256">
          <cell r="D256">
            <v>225</v>
          </cell>
          <cell r="E256">
            <v>203.14460489132836</v>
          </cell>
          <cell r="F256">
            <v>249.62070493176157</v>
          </cell>
          <cell r="G256">
            <v>289.5373926074808</v>
          </cell>
          <cell r="H256">
            <v>326.08295735995137</v>
          </cell>
        </row>
        <row r="257">
          <cell r="D257">
            <v>250</v>
          </cell>
          <cell r="E257">
            <v>203.25581081590641</v>
          </cell>
          <cell r="F257">
            <v>249.71761516222978</v>
          </cell>
          <cell r="G257">
            <v>289.80553349211101</v>
          </cell>
          <cell r="H257">
            <v>325.82795239625722</v>
          </cell>
        </row>
        <row r="258">
          <cell r="D258">
            <v>280</v>
          </cell>
          <cell r="E258">
            <v>202.28922071842129</v>
          </cell>
          <cell r="F258">
            <v>248.8758156326374</v>
          </cell>
          <cell r="G258">
            <v>289.20204790635586</v>
          </cell>
          <cell r="H258">
            <v>325.58198548180189</v>
          </cell>
        </row>
        <row r="259">
          <cell r="D259">
            <v>315</v>
          </cell>
          <cell r="E259">
            <v>202.91655069678686</v>
          </cell>
          <cell r="F259">
            <v>248.78911327452838</v>
          </cell>
          <cell r="G259">
            <v>289.28190891332349</v>
          </cell>
          <cell r="H259">
            <v>325.35417748739314</v>
          </cell>
        </row>
        <row r="260">
          <cell r="D260">
            <v>355</v>
          </cell>
          <cell r="E260">
            <v>201.9986373121836</v>
          </cell>
          <cell r="F260">
            <v>242.62296922083161</v>
          </cell>
          <cell r="G260">
            <v>288.70577056463975</v>
          </cell>
          <cell r="H260">
            <v>325.14877913197381</v>
          </cell>
        </row>
        <row r="261">
          <cell r="D261">
            <v>400</v>
          </cell>
          <cell r="E261">
            <v>206.73655298140736</v>
          </cell>
          <cell r="F261">
            <v>254.91792933847492</v>
          </cell>
          <cell r="G261">
            <v>296.20603890522364</v>
          </cell>
          <cell r="H261">
            <v>333.54230876298669</v>
          </cell>
        </row>
        <row r="263">
          <cell r="D263" t="str">
            <v>AC</v>
          </cell>
          <cell r="E263" t="str">
            <v>Class-10</v>
          </cell>
          <cell r="F263" t="str">
            <v>Class-15</v>
          </cell>
          <cell r="G263" t="str">
            <v>Class-20</v>
          </cell>
          <cell r="H263" t="str">
            <v>Class-25</v>
          </cell>
        </row>
        <row r="264">
          <cell r="D264">
            <v>80</v>
          </cell>
          <cell r="E264">
            <v>1133.2916805875477</v>
          </cell>
          <cell r="F264">
            <v>1133.2916805875477</v>
          </cell>
          <cell r="G264">
            <v>1162.8031120881299</v>
          </cell>
          <cell r="H264">
            <v>1200.5396065949487</v>
          </cell>
        </row>
        <row r="265">
          <cell r="D265">
            <v>100</v>
          </cell>
          <cell r="E265">
            <v>1084.5628966681777</v>
          </cell>
          <cell r="F265">
            <v>1096.1538461538462</v>
          </cell>
          <cell r="G265">
            <v>1159.2221339684438</v>
          </cell>
          <cell r="H265">
            <v>1196.5997499324751</v>
          </cell>
        </row>
        <row r="266">
          <cell r="D266">
            <v>125</v>
          </cell>
          <cell r="E266">
            <v>1031.6625350408419</v>
          </cell>
          <cell r="F266">
            <v>1066.8574006753649</v>
          </cell>
          <cell r="G266">
            <v>1120.9457333058433</v>
          </cell>
          <cell r="H266">
            <v>1166.2878172763674</v>
          </cell>
        </row>
        <row r="267">
          <cell r="D267">
            <v>150</v>
          </cell>
          <cell r="E267">
            <v>985.81724590178487</v>
          </cell>
          <cell r="F267">
            <v>1063.2688677963065</v>
          </cell>
          <cell r="G267">
            <v>1117.0810676633291</v>
          </cell>
          <cell r="H267">
            <v>1166.2878172763674</v>
          </cell>
        </row>
        <row r="268">
          <cell r="D268">
            <v>200</v>
          </cell>
          <cell r="E268">
            <v>0</v>
          </cell>
          <cell r="F268">
            <v>1051.5635459110918</v>
          </cell>
          <cell r="G268">
            <v>1117.0810676633291</v>
          </cell>
          <cell r="H268">
            <v>1162.8031120881299</v>
          </cell>
        </row>
        <row r="269">
          <cell r="D269">
            <v>250</v>
          </cell>
          <cell r="E269">
            <v>0</v>
          </cell>
          <cell r="F269">
            <v>1003.9429564741289</v>
          </cell>
          <cell r="G269">
            <v>1077.1987480762975</v>
          </cell>
          <cell r="H269">
            <v>1124.7130781655922</v>
          </cell>
        </row>
        <row r="270">
          <cell r="D270">
            <v>300</v>
          </cell>
          <cell r="E270">
            <v>0</v>
          </cell>
          <cell r="F270">
            <v>998.92448305671371</v>
          </cell>
          <cell r="G270">
            <v>1072.1055812551722</v>
          </cell>
          <cell r="H270">
            <v>1126.5614164349852</v>
          </cell>
        </row>
        <row r="271">
          <cell r="D271">
            <v>350</v>
          </cell>
          <cell r="E271">
            <v>0</v>
          </cell>
          <cell r="F271">
            <v>971.84193374542485</v>
          </cell>
          <cell r="G271">
            <v>1039.7909863316447</v>
          </cell>
          <cell r="H271">
            <v>1096.1538461538464</v>
          </cell>
        </row>
        <row r="272">
          <cell r="D272">
            <v>400</v>
          </cell>
          <cell r="E272">
            <v>0</v>
          </cell>
          <cell r="F272">
            <v>971.84193374542485</v>
          </cell>
          <cell r="G272">
            <v>1044.1592102624193</v>
          </cell>
          <cell r="H272">
            <v>1093.3322333939677</v>
          </cell>
        </row>
        <row r="273">
          <cell r="D273">
            <v>450</v>
          </cell>
          <cell r="E273">
            <v>0</v>
          </cell>
          <cell r="F273">
            <v>966.97475791772536</v>
          </cell>
          <cell r="G273">
            <v>1040.770588786186</v>
          </cell>
          <cell r="H273">
            <v>1091.1032623514257</v>
          </cell>
        </row>
        <row r="274">
          <cell r="D274">
            <v>500</v>
          </cell>
          <cell r="E274">
            <v>0</v>
          </cell>
          <cell r="F274">
            <v>963.00158216074328</v>
          </cell>
          <cell r="G274">
            <v>1038.0146866956741</v>
          </cell>
          <cell r="H274">
            <v>1089.2979528671126</v>
          </cell>
        </row>
        <row r="275">
          <cell r="D275">
            <v>600</v>
          </cell>
          <cell r="E275">
            <v>0</v>
          </cell>
          <cell r="F275">
            <v>964.49994503839025</v>
          </cell>
          <cell r="G275">
            <v>1033.8036564067668</v>
          </cell>
          <cell r="H275">
            <v>1088.5181350727667</v>
          </cell>
        </row>
        <row r="276">
          <cell r="D276">
            <v>700</v>
          </cell>
          <cell r="E276">
            <v>0</v>
          </cell>
          <cell r="F276">
            <v>945.58650342404189</v>
          </cell>
          <cell r="G276">
            <v>1023.6540481141277</v>
          </cell>
          <cell r="H276">
            <v>1081.0963057562724</v>
          </cell>
        </row>
        <row r="277">
          <cell r="D277">
            <v>750</v>
          </cell>
          <cell r="E277">
            <v>0</v>
          </cell>
          <cell r="F277">
            <v>944.18954793993805</v>
          </cell>
          <cell r="G277">
            <v>1022.8507483478636</v>
          </cell>
          <cell r="H277">
            <v>1080.5115147328261</v>
          </cell>
        </row>
        <row r="278">
          <cell r="D278">
            <v>800</v>
          </cell>
          <cell r="E278">
            <v>0</v>
          </cell>
          <cell r="F278">
            <v>946.02130366650908</v>
          </cell>
          <cell r="G278">
            <v>1024.2543526801524</v>
          </cell>
          <cell r="H278">
            <v>1081.5335694055698</v>
          </cell>
        </row>
        <row r="279">
          <cell r="D279">
            <v>850</v>
          </cell>
          <cell r="E279">
            <v>0</v>
          </cell>
          <cell r="F279">
            <v>944.76580038780924</v>
          </cell>
          <cell r="G279">
            <v>1023.5125301130371</v>
          </cell>
          <cell r="H279">
            <v>1080.9932548069442</v>
          </cell>
        </row>
        <row r="280">
          <cell r="D280">
            <v>900</v>
          </cell>
          <cell r="E280">
            <v>0</v>
          </cell>
          <cell r="F280">
            <v>943.64397240411142</v>
          </cell>
          <cell r="G280">
            <v>1022.8507483478636</v>
          </cell>
          <cell r="H280">
            <v>1080.5115147328261</v>
          </cell>
        </row>
        <row r="281">
          <cell r="D281">
            <v>1000</v>
          </cell>
          <cell r="E281">
            <v>0</v>
          </cell>
          <cell r="F281">
            <v>944.18954793993805</v>
          </cell>
          <cell r="G281">
            <v>1023.4134062049413</v>
          </cell>
          <cell r="H281">
            <v>1080.9210815852305</v>
          </cell>
        </row>
        <row r="284">
          <cell r="D284" t="str">
            <v>CI</v>
          </cell>
          <cell r="E284" t="str">
            <v>LA</v>
          </cell>
          <cell r="F284" t="str">
            <v>A</v>
          </cell>
          <cell r="G284" t="str">
            <v>B</v>
          </cell>
        </row>
        <row r="285">
          <cell r="D285">
            <v>80</v>
          </cell>
          <cell r="E285">
            <v>1246.6153155235818</v>
          </cell>
          <cell r="F285">
            <v>1259.7831446040907</v>
          </cell>
          <cell r="G285">
            <v>1271.1342536866957</v>
          </cell>
        </row>
        <row r="286">
          <cell r="D286">
            <v>100</v>
          </cell>
          <cell r="E286">
            <v>1218.3492931011206</v>
          </cell>
          <cell r="F286">
            <v>1234.4580811306296</v>
          </cell>
          <cell r="G286">
            <v>1246.6153155235818</v>
          </cell>
        </row>
        <row r="287">
          <cell r="D287">
            <v>125</v>
          </cell>
          <cell r="E287">
            <v>1188.8593541191708</v>
          </cell>
          <cell r="F287">
            <v>1205.8307417617855</v>
          </cell>
          <cell r="G287">
            <v>1220.5112385380496</v>
          </cell>
        </row>
        <row r="288">
          <cell r="D288">
            <v>150</v>
          </cell>
          <cell r="E288">
            <v>1163.9751816394837</v>
          </cell>
          <cell r="F288">
            <v>1183.3980879157946</v>
          </cell>
          <cell r="G288">
            <v>1198.3678787596898</v>
          </cell>
        </row>
        <row r="289">
          <cell r="D289">
            <v>200</v>
          </cell>
          <cell r="E289">
            <v>1126.5614164349852</v>
          </cell>
          <cell r="F289">
            <v>1145.8691745451813</v>
          </cell>
          <cell r="G289">
            <v>1162.8031120881299</v>
          </cell>
        </row>
        <row r="290">
          <cell r="D290">
            <v>250</v>
          </cell>
          <cell r="E290">
            <v>1096.1538461538462</v>
          </cell>
          <cell r="F290">
            <v>1117.0810676633291</v>
          </cell>
          <cell r="G290">
            <v>1135.467178867674</v>
          </cell>
        </row>
        <row r="291">
          <cell r="D291">
            <v>300</v>
          </cell>
          <cell r="E291">
            <v>1072.1055812551722</v>
          </cell>
          <cell r="F291">
            <v>1094.2782421119246</v>
          </cell>
          <cell r="G291">
            <v>1113.7833689084889</v>
          </cell>
        </row>
        <row r="292">
          <cell r="D292">
            <v>350</v>
          </cell>
          <cell r="E292">
            <v>1054.6471200135186</v>
          </cell>
          <cell r="F292">
            <v>1075.7589629622375</v>
          </cell>
          <cell r="G292">
            <v>1096.1538461538462</v>
          </cell>
        </row>
        <row r="293">
          <cell r="D293">
            <v>400</v>
          </cell>
          <cell r="E293">
            <v>1038.4046914924397</v>
          </cell>
          <cell r="F293">
            <v>1062.1322893124002</v>
          </cell>
          <cell r="G293">
            <v>1081.5335694055698</v>
          </cell>
        </row>
        <row r="294">
          <cell r="D294">
            <v>450</v>
          </cell>
          <cell r="E294">
            <v>1024.7199765431503</v>
          </cell>
          <cell r="F294">
            <v>1049.1285100172302</v>
          </cell>
          <cell r="G294">
            <v>1069.2095247148836</v>
          </cell>
        </row>
        <row r="295">
          <cell r="D295">
            <v>500</v>
          </cell>
          <cell r="E295">
            <v>1014.7989772786108</v>
          </cell>
          <cell r="F295">
            <v>1038.0146866956741</v>
          </cell>
          <cell r="G295">
            <v>1058.6781914193816</v>
          </cell>
        </row>
        <row r="296">
          <cell r="D296">
            <v>600</v>
          </cell>
          <cell r="E296">
            <v>995.72440413940046</v>
          </cell>
          <cell r="F296">
            <v>1020.0128610704458</v>
          </cell>
          <cell r="G296">
            <v>1041.6235461641168</v>
          </cell>
        </row>
        <row r="297">
          <cell r="D297">
            <v>700</v>
          </cell>
          <cell r="E297">
            <v>982.40824028015072</v>
          </cell>
          <cell r="F297">
            <v>1007.366221282223</v>
          </cell>
          <cell r="G297">
            <v>1028.4051669940209</v>
          </cell>
        </row>
        <row r="298">
          <cell r="D298">
            <v>750</v>
          </cell>
          <cell r="E298">
            <v>976.13100082377821</v>
          </cell>
          <cell r="F298">
            <v>1001.4491333803063</v>
          </cell>
          <cell r="G298">
            <v>1022.8507483478636</v>
          </cell>
        </row>
        <row r="299">
          <cell r="D299">
            <v>800</v>
          </cell>
          <cell r="E299">
            <v>971.84193374542485</v>
          </cell>
          <cell r="F299">
            <v>996.12714035867316</v>
          </cell>
          <cell r="G299">
            <v>1017.8571428571429</v>
          </cell>
        </row>
        <row r="300">
          <cell r="D300">
            <v>900</v>
          </cell>
          <cell r="E300">
            <v>961.99699172848443</v>
          </cell>
          <cell r="F300">
            <v>986.94147075426702</v>
          </cell>
          <cell r="G300">
            <v>1009.2432462873186</v>
          </cell>
        </row>
        <row r="301">
          <cell r="D301">
            <v>1000</v>
          </cell>
          <cell r="E301">
            <v>954.96457281374649</v>
          </cell>
          <cell r="F301">
            <v>980.33624859297311</v>
          </cell>
          <cell r="G301">
            <v>1002.075456131034</v>
          </cell>
        </row>
        <row r="302">
          <cell r="D302">
            <v>1050</v>
          </cell>
          <cell r="E302">
            <v>954.68604626756712</v>
          </cell>
          <cell r="F302">
            <v>979.93928958728259</v>
          </cell>
          <cell r="G302">
            <v>1007.8009369548524</v>
          </cell>
        </row>
        <row r="305">
          <cell r="D305" t="str">
            <v>DI</v>
          </cell>
          <cell r="E305" t="str">
            <v>K7</v>
          </cell>
          <cell r="F305" t="str">
            <v>K8</v>
          </cell>
          <cell r="G305" t="str">
            <v>K9</v>
          </cell>
          <cell r="H305" t="str">
            <v>K10</v>
          </cell>
        </row>
        <row r="306">
          <cell r="D306">
            <v>80</v>
          </cell>
          <cell r="E306">
            <v>1303.6559198595301</v>
          </cell>
          <cell r="F306">
            <v>1321.7394570442741</v>
          </cell>
          <cell r="G306">
            <v>1321.7394570442741</v>
          </cell>
          <cell r="H306">
            <v>1321.7394570442741</v>
          </cell>
        </row>
        <row r="307">
          <cell r="D307">
            <v>100</v>
          </cell>
          <cell r="E307">
            <v>1277.8704679382652</v>
          </cell>
          <cell r="F307">
            <v>1299.2498305750855</v>
          </cell>
          <cell r="G307">
            <v>1299.2498305750855</v>
          </cell>
          <cell r="H307">
            <v>1301.0501957020469</v>
          </cell>
        </row>
        <row r="308">
          <cell r="D308">
            <v>125</v>
          </cell>
          <cell r="E308">
            <v>1247.692345653559</v>
          </cell>
          <cell r="F308">
            <v>1272.6885205662977</v>
          </cell>
          <cell r="G308">
            <v>1272.6885205662977</v>
          </cell>
          <cell r="H308">
            <v>1278.8647011540618</v>
          </cell>
        </row>
        <row r="309">
          <cell r="D309">
            <v>150</v>
          </cell>
          <cell r="E309">
            <v>1219.556021374937</v>
          </cell>
          <cell r="F309">
            <v>1247.692345653559</v>
          </cell>
          <cell r="G309">
            <v>1247.692345653559</v>
          </cell>
          <cell r="H309">
            <v>1259.0444603031835</v>
          </cell>
        </row>
        <row r="310">
          <cell r="D310">
            <v>200</v>
          </cell>
          <cell r="E310">
            <v>1168.5593918219092</v>
          </cell>
          <cell r="F310">
            <v>1201.8226221297225</v>
          </cell>
          <cell r="G310">
            <v>1210.1699730353434</v>
          </cell>
          <cell r="H310">
            <v>1227.4001246882731</v>
          </cell>
        </row>
        <row r="311">
          <cell r="D311">
            <v>250</v>
          </cell>
          <cell r="E311">
            <v>1135.697290773694</v>
          </cell>
          <cell r="F311">
            <v>1160.666335112471</v>
          </cell>
          <cell r="G311">
            <v>1184.3523416098712</v>
          </cell>
          <cell r="H311">
            <v>1201.8226221297225</v>
          </cell>
        </row>
        <row r="312">
          <cell r="D312">
            <v>300</v>
          </cell>
          <cell r="E312">
            <v>1108.584947069766</v>
          </cell>
          <cell r="F312">
            <v>1136.9942821577645</v>
          </cell>
          <cell r="G312">
            <v>1160.666335112471</v>
          </cell>
          <cell r="H312">
            <v>1180.7068443080445</v>
          </cell>
        </row>
        <row r="313">
          <cell r="D313">
            <v>350</v>
          </cell>
          <cell r="E313">
            <v>1089.6310323950872</v>
          </cell>
          <cell r="F313">
            <v>1117.2673628145751</v>
          </cell>
          <cell r="G313">
            <v>1143.3063069588316</v>
          </cell>
          <cell r="H313">
            <v>1162.9712019623207</v>
          </cell>
        </row>
        <row r="314">
          <cell r="D314">
            <v>400</v>
          </cell>
          <cell r="E314">
            <v>1070.1560655994697</v>
          </cell>
          <cell r="F314">
            <v>1100.5680351527569</v>
          </cell>
          <cell r="G314">
            <v>1126.1015015693456</v>
          </cell>
          <cell r="H314">
            <v>1147.8593584887608</v>
          </cell>
        </row>
        <row r="315">
          <cell r="D315">
            <v>450</v>
          </cell>
          <cell r="E315">
            <v>1053.3287525366331</v>
          </cell>
          <cell r="F315">
            <v>1086.2444094322013</v>
          </cell>
          <cell r="G315">
            <v>1113.7092705244675</v>
          </cell>
          <cell r="H315">
            <v>1134.8260262942688</v>
          </cell>
        </row>
        <row r="316">
          <cell r="D316">
            <v>500</v>
          </cell>
          <cell r="E316">
            <v>1042.1334534652751</v>
          </cell>
          <cell r="F316">
            <v>1073.8201759861406</v>
          </cell>
          <cell r="G316">
            <v>1100.5680351527569</v>
          </cell>
          <cell r="H316">
            <v>1123.4678781016137</v>
          </cell>
        </row>
        <row r="317">
          <cell r="D317">
            <v>600</v>
          </cell>
          <cell r="E317">
            <v>1020.7736677790267</v>
          </cell>
          <cell r="F317">
            <v>1053.3287525366331</v>
          </cell>
          <cell r="G317">
            <v>1080.9210815852305</v>
          </cell>
          <cell r="H317">
            <v>1104.6275573642149</v>
          </cell>
        </row>
        <row r="318">
          <cell r="D318">
            <v>700</v>
          </cell>
          <cell r="E318">
            <v>1021.2341476321825</v>
          </cell>
          <cell r="F318">
            <v>1037.1201983111157</v>
          </cell>
          <cell r="G318">
            <v>1065.3284270750719</v>
          </cell>
          <cell r="H318">
            <v>1089.6310323950872</v>
          </cell>
        </row>
        <row r="319">
          <cell r="D319">
            <v>750</v>
          </cell>
          <cell r="E319">
            <v>1022.700431263635</v>
          </cell>
          <cell r="F319">
            <v>1030.2216502926665</v>
          </cell>
          <cell r="G319">
            <v>1059.7291854297994</v>
          </cell>
          <cell r="H319">
            <v>1083.2232944515274</v>
          </cell>
        </row>
        <row r="320">
          <cell r="D320">
            <v>800</v>
          </cell>
          <cell r="E320">
            <v>1023.9744413519588</v>
          </cell>
          <cell r="F320">
            <v>1023.9744413519588</v>
          </cell>
          <cell r="G320">
            <v>1052.6487754443285</v>
          </cell>
          <cell r="H320">
            <v>1077.4077032523103</v>
          </cell>
        </row>
        <row r="321">
          <cell r="D321">
            <v>900</v>
          </cell>
          <cell r="E321">
            <v>1013.0958265155434</v>
          </cell>
          <cell r="F321">
            <v>1013.0958265155434</v>
          </cell>
          <cell r="G321">
            <v>1042.1334534652751</v>
          </cell>
          <cell r="H321">
            <v>1067.2516305418224</v>
          </cell>
        </row>
        <row r="322">
          <cell r="D322">
            <v>1000</v>
          </cell>
          <cell r="E322">
            <v>1003.9429564741289</v>
          </cell>
          <cell r="F322">
            <v>1003.9429564741289</v>
          </cell>
          <cell r="G322">
            <v>1033.2706305108495</v>
          </cell>
          <cell r="H322">
            <v>1058.6781914193816</v>
          </cell>
        </row>
        <row r="323">
          <cell r="D323">
            <v>1100</v>
          </cell>
          <cell r="E323">
            <v>1025.6983683603785</v>
          </cell>
          <cell r="F323">
            <v>0</v>
          </cell>
          <cell r="G323">
            <v>1025.6983683603785</v>
          </cell>
        </row>
        <row r="324">
          <cell r="D324">
            <v>1200</v>
          </cell>
          <cell r="E324">
            <v>1019.1534097310237</v>
          </cell>
          <cell r="F324">
            <v>0</v>
          </cell>
          <cell r="G324">
            <v>1019.1534097310237</v>
          </cell>
        </row>
        <row r="325">
          <cell r="D325">
            <v>1400</v>
          </cell>
          <cell r="E325">
            <v>1008.4079669989605</v>
          </cell>
          <cell r="F325">
            <v>0</v>
          </cell>
          <cell r="G325">
            <v>1008.4079669989605</v>
          </cell>
        </row>
        <row r="326">
          <cell r="D326">
            <v>1600</v>
          </cell>
          <cell r="E326">
            <v>999.95387824673685</v>
          </cell>
          <cell r="F326">
            <v>0</v>
          </cell>
          <cell r="G326">
            <v>999.95387824673685</v>
          </cell>
        </row>
        <row r="327">
          <cell r="D327">
            <v>1800</v>
          </cell>
          <cell r="E327">
            <v>993.12817472296672</v>
          </cell>
          <cell r="F327">
            <v>0</v>
          </cell>
          <cell r="G327">
            <v>993.12817472296672</v>
          </cell>
        </row>
        <row r="328">
          <cell r="D328">
            <v>2000</v>
          </cell>
          <cell r="E328">
            <v>987.50134091305665</v>
          </cell>
          <cell r="F328">
            <v>0</v>
          </cell>
          <cell r="G328">
            <v>987.50134091305665</v>
          </cell>
        </row>
        <row r="334">
          <cell r="D334" t="str">
            <v>PSC</v>
          </cell>
          <cell r="E334" t="str">
            <v>6kg/sqcm</v>
          </cell>
          <cell r="F334" t="str">
            <v>8kg/sqcm</v>
          </cell>
          <cell r="G334" t="str">
            <v>10kg/sqcm</v>
          </cell>
          <cell r="H334" t="str">
            <v>12kg/sqcm</v>
          </cell>
          <cell r="I334" t="str">
            <v>14kg/sqcm</v>
          </cell>
          <cell r="J334" t="str">
            <v>16kg/sqcm</v>
          </cell>
        </row>
        <row r="335">
          <cell r="D335">
            <v>350</v>
          </cell>
          <cell r="E335">
            <v>1220.5112385380496</v>
          </cell>
          <cell r="F335">
            <v>1220.5112385380496</v>
          </cell>
          <cell r="G335">
            <v>1220.5112385380496</v>
          </cell>
          <cell r="H335">
            <v>1220.5112385380496</v>
          </cell>
          <cell r="I335">
            <v>1220.5112385380496</v>
          </cell>
          <cell r="J335">
            <v>1220.5112385380496</v>
          </cell>
        </row>
        <row r="336">
          <cell r="D336">
            <v>400</v>
          </cell>
          <cell r="E336">
            <v>1197.9284390833698</v>
          </cell>
          <cell r="F336">
            <v>1197.9284390833698</v>
          </cell>
          <cell r="G336">
            <v>1197.9284390833698</v>
          </cell>
          <cell r="H336">
            <v>1197.9284390833698</v>
          </cell>
          <cell r="I336">
            <v>1197.9284390833698</v>
          </cell>
          <cell r="J336">
            <v>1197.9284390833698</v>
          </cell>
        </row>
        <row r="337">
          <cell r="D337">
            <v>450</v>
          </cell>
          <cell r="E337">
            <v>1176.5545024268672</v>
          </cell>
          <cell r="F337">
            <v>1176.5545024268672</v>
          </cell>
          <cell r="G337">
            <v>1176.5545024268672</v>
          </cell>
          <cell r="H337">
            <v>1176.5545024268672</v>
          </cell>
          <cell r="I337">
            <v>1176.5545024268672</v>
          </cell>
          <cell r="J337">
            <v>1176.5545024268672</v>
          </cell>
        </row>
        <row r="338">
          <cell r="D338">
            <v>500</v>
          </cell>
          <cell r="E338">
            <v>1186.9377367109037</v>
          </cell>
          <cell r="F338">
            <v>1186.9377367109037</v>
          </cell>
          <cell r="G338">
            <v>1186.9377367109037</v>
          </cell>
          <cell r="H338">
            <v>1186.9377367109037</v>
          </cell>
          <cell r="I338">
            <v>1186.9377367109037</v>
          </cell>
          <cell r="J338">
            <v>1186.9377367109037</v>
          </cell>
        </row>
        <row r="339">
          <cell r="D339">
            <v>600</v>
          </cell>
          <cell r="E339">
            <v>1166.2878172763672</v>
          </cell>
          <cell r="F339">
            <v>1166.2878172763672</v>
          </cell>
          <cell r="G339">
            <v>1166.2878172763672</v>
          </cell>
          <cell r="H339">
            <v>1166.2878172763672</v>
          </cell>
          <cell r="I339">
            <v>1166.2878172763672</v>
          </cell>
          <cell r="J339">
            <v>1166.2878172763672</v>
          </cell>
        </row>
        <row r="340">
          <cell r="D340">
            <v>700</v>
          </cell>
          <cell r="E340">
            <v>1135.467178867674</v>
          </cell>
          <cell r="F340">
            <v>1135.467178867674</v>
          </cell>
          <cell r="G340">
            <v>1135.467178867674</v>
          </cell>
          <cell r="H340">
            <v>1135.467178867674</v>
          </cell>
          <cell r="I340">
            <v>1135.467178867674</v>
          </cell>
          <cell r="J340">
            <v>1135.467178867674</v>
          </cell>
        </row>
        <row r="341">
          <cell r="D341">
            <v>800</v>
          </cell>
          <cell r="E341">
            <v>1121.5011092242692</v>
          </cell>
          <cell r="F341">
            <v>1121.5011092242692</v>
          </cell>
          <cell r="G341">
            <v>1121.5011092242692</v>
          </cell>
          <cell r="H341">
            <v>1121.5011092242692</v>
          </cell>
          <cell r="I341">
            <v>1121.5011092242692</v>
          </cell>
          <cell r="J341">
            <v>1121.5011092242692</v>
          </cell>
        </row>
        <row r="342">
          <cell r="D342">
            <v>900</v>
          </cell>
          <cell r="E342">
            <v>1109.6539424355749</v>
          </cell>
          <cell r="F342">
            <v>1109.6539424355749</v>
          </cell>
          <cell r="G342">
            <v>1109.6539424355749</v>
          </cell>
          <cell r="H342">
            <v>1109.6539424355749</v>
          </cell>
          <cell r="I342">
            <v>1109.6539424355749</v>
          </cell>
          <cell r="J342">
            <v>1109.6539424355749</v>
          </cell>
        </row>
        <row r="343">
          <cell r="D343">
            <v>1000</v>
          </cell>
          <cell r="E343">
            <v>1086.1563317143059</v>
          </cell>
          <cell r="F343">
            <v>1086.1563317143059</v>
          </cell>
          <cell r="G343">
            <v>1086.1563317143059</v>
          </cell>
          <cell r="H343">
            <v>1086.1563317143059</v>
          </cell>
          <cell r="I343">
            <v>1086.1563317143059</v>
          </cell>
          <cell r="J343">
            <v>1086.1563317143059</v>
          </cell>
        </row>
        <row r="344">
          <cell r="D344">
            <v>1100</v>
          </cell>
          <cell r="E344">
            <v>1077.8816480661876</v>
          </cell>
          <cell r="F344">
            <v>1077.8816480661876</v>
          </cell>
          <cell r="G344">
            <v>1077.8816480661876</v>
          </cell>
          <cell r="H344">
            <v>1077.8816480661876</v>
          </cell>
          <cell r="I344">
            <v>1077.8816480661876</v>
          </cell>
          <cell r="J344">
            <v>1077.8816480661876</v>
          </cell>
        </row>
        <row r="345">
          <cell r="D345">
            <v>1200</v>
          </cell>
          <cell r="E345">
            <v>1070.6636094105977</v>
          </cell>
          <cell r="F345">
            <v>1070.6636094105977</v>
          </cell>
          <cell r="G345">
            <v>1070.6636094105977</v>
          </cell>
          <cell r="H345">
            <v>1070.6636094105977</v>
          </cell>
          <cell r="I345">
            <v>1070.6636094105977</v>
          </cell>
          <cell r="J345">
            <v>1070.6636094105977</v>
          </cell>
        </row>
        <row r="346">
          <cell r="D346">
            <v>1300</v>
          </cell>
          <cell r="E346">
            <v>1087.0080432874154</v>
          </cell>
          <cell r="F346">
            <v>1087.0080432874154</v>
          </cell>
          <cell r="G346">
            <v>1087.0080432874154</v>
          </cell>
          <cell r="H346">
            <v>1087.0080432874154</v>
          </cell>
          <cell r="I346">
            <v>1087.0080432874154</v>
          </cell>
          <cell r="J346">
            <v>1087.0080432874154</v>
          </cell>
        </row>
        <row r="350">
          <cell r="D350" t="str">
            <v>BWSP</v>
          </cell>
          <cell r="E350" t="str">
            <v>12kg/sqcm</v>
          </cell>
          <cell r="F350" t="str">
            <v>14kg/sqcm</v>
          </cell>
          <cell r="G350" t="str">
            <v>16kg/sqcm</v>
          </cell>
          <cell r="H350" t="str">
            <v>18kg/sqcm</v>
          </cell>
          <cell r="I350" t="str">
            <v>20kg/sqcm</v>
          </cell>
          <cell r="J350" t="str">
            <v>22kg/sqcm</v>
          </cell>
          <cell r="K350" t="str">
            <v>24kg/sqcm</v>
          </cell>
          <cell r="L350" t="str">
            <v>26kg/sqcm</v>
          </cell>
          <cell r="M350" t="str">
            <v>28kg/sqcm</v>
          </cell>
          <cell r="N350" t="str">
            <v>30kg/sqcm</v>
          </cell>
        </row>
        <row r="351">
          <cell r="D351">
            <v>250</v>
          </cell>
          <cell r="E351">
            <v>1230.0236464956424</v>
          </cell>
          <cell r="F351">
            <v>1230.0236464956424</v>
          </cell>
          <cell r="G351">
            <v>1230.0236464956424</v>
          </cell>
          <cell r="H351">
            <v>1230.0236464956424</v>
          </cell>
          <cell r="I351">
            <v>1230.0236464956424</v>
          </cell>
          <cell r="J351">
            <v>1230.0236464956424</v>
          </cell>
          <cell r="K351">
            <v>1230.0236464956424</v>
          </cell>
          <cell r="L351">
            <v>1230.0236464956424</v>
          </cell>
          <cell r="M351">
            <v>1230.0236464956424</v>
          </cell>
          <cell r="N351">
            <v>1230.0236464956424</v>
          </cell>
        </row>
        <row r="352">
          <cell r="D352">
            <v>300</v>
          </cell>
          <cell r="E352">
            <v>1199.8169785158843</v>
          </cell>
          <cell r="F352">
            <v>1199.8169785158843</v>
          </cell>
          <cell r="G352">
            <v>1199.8169785158843</v>
          </cell>
          <cell r="H352">
            <v>1199.8169785158843</v>
          </cell>
          <cell r="I352">
            <v>1199.8169785158843</v>
          </cell>
          <cell r="J352">
            <v>1199.8169785158843</v>
          </cell>
          <cell r="K352">
            <v>1199.8169785158843</v>
          </cell>
          <cell r="L352">
            <v>1199.8169785158843</v>
          </cell>
          <cell r="M352">
            <v>1199.8169785158843</v>
          </cell>
          <cell r="N352">
            <v>1199.8169785158843</v>
          </cell>
        </row>
        <row r="353">
          <cell r="D353">
            <v>400</v>
          </cell>
          <cell r="E353">
            <v>1145.5307177523287</v>
          </cell>
          <cell r="F353">
            <v>1145.5307177523287</v>
          </cell>
          <cell r="G353">
            <v>1145.5307177523287</v>
          </cell>
          <cell r="H353">
            <v>1145.5307177523287</v>
          </cell>
          <cell r="I353">
            <v>1145.5307177523287</v>
          </cell>
          <cell r="J353">
            <v>1145.5307177523287</v>
          </cell>
          <cell r="K353">
            <v>1145.5307177523287</v>
          </cell>
          <cell r="L353">
            <v>1145.5307177523287</v>
          </cell>
          <cell r="M353">
            <v>1145.5307177523287</v>
          </cell>
          <cell r="N353">
            <v>1145.5307177523287</v>
          </cell>
        </row>
        <row r="354">
          <cell r="D354">
            <v>500</v>
          </cell>
          <cell r="E354">
            <v>1118.319446742744</v>
          </cell>
          <cell r="F354">
            <v>1118.319446742744</v>
          </cell>
          <cell r="G354">
            <v>1118.319446742744</v>
          </cell>
          <cell r="H354">
            <v>1118.319446742744</v>
          </cell>
          <cell r="I354">
            <v>1118.319446742744</v>
          </cell>
          <cell r="J354">
            <v>1118.319446742744</v>
          </cell>
          <cell r="K354">
            <v>1118.319446742744</v>
          </cell>
          <cell r="L354">
            <v>1118.319446742744</v>
          </cell>
          <cell r="M354">
            <v>1118.319446742744</v>
          </cell>
          <cell r="N354">
            <v>1118.319446742744</v>
          </cell>
        </row>
        <row r="355">
          <cell r="D355">
            <v>600</v>
          </cell>
          <cell r="E355">
            <v>1088.9772986254682</v>
          </cell>
          <cell r="F355">
            <v>1088.9772986254682</v>
          </cell>
          <cell r="G355">
            <v>1088.9772986254682</v>
          </cell>
          <cell r="H355">
            <v>1088.9772986254682</v>
          </cell>
          <cell r="I355">
            <v>1088.9772986254682</v>
          </cell>
          <cell r="J355">
            <v>1088.9772986254682</v>
          </cell>
          <cell r="K355">
            <v>1088.9772986254682</v>
          </cell>
          <cell r="L355">
            <v>1088.9772986254682</v>
          </cell>
          <cell r="M355">
            <v>1088.9772986254682</v>
          </cell>
          <cell r="N355">
            <v>1088.9772986254682</v>
          </cell>
        </row>
        <row r="356">
          <cell r="D356">
            <v>700</v>
          </cell>
          <cell r="E356">
            <v>1053.081661135629</v>
          </cell>
          <cell r="F356">
            <v>1053.081661135629</v>
          </cell>
          <cell r="G356">
            <v>1053.081661135629</v>
          </cell>
          <cell r="H356">
            <v>1053.081661135629</v>
          </cell>
          <cell r="I356">
            <v>1053.081661135629</v>
          </cell>
          <cell r="J356">
            <v>1053.081661135629</v>
          </cell>
          <cell r="K356">
            <v>1053.081661135629</v>
          </cell>
          <cell r="L356">
            <v>1053.081661135629</v>
          </cell>
          <cell r="M356">
            <v>1053.081661135629</v>
          </cell>
          <cell r="N356">
            <v>1053.081661135629</v>
          </cell>
        </row>
        <row r="357">
          <cell r="D357">
            <v>800</v>
          </cell>
          <cell r="E357">
            <v>1020.5166667069078</v>
          </cell>
          <cell r="F357">
            <v>1020.5166667069078</v>
          </cell>
          <cell r="G357">
            <v>1020.5166667069078</v>
          </cell>
          <cell r="H357">
            <v>1020.5166667069078</v>
          </cell>
          <cell r="I357">
            <v>1020.5166667069078</v>
          </cell>
          <cell r="J357">
            <v>1020.5166667069078</v>
          </cell>
          <cell r="K357">
            <v>1020.5166667069078</v>
          </cell>
          <cell r="L357">
            <v>1020.5166667069078</v>
          </cell>
          <cell r="M357">
            <v>1020.5166667069078</v>
          </cell>
          <cell r="N357">
            <v>1020.5166667069078</v>
          </cell>
        </row>
        <row r="358">
          <cell r="D358">
            <v>900</v>
          </cell>
          <cell r="E358">
            <v>1005.6609659628798</v>
          </cell>
          <cell r="F358">
            <v>1005.6609659628798</v>
          </cell>
          <cell r="G358">
            <v>1005.6609659628798</v>
          </cell>
          <cell r="H358">
            <v>1005.6609659628798</v>
          </cell>
          <cell r="I358">
            <v>1005.6609659628798</v>
          </cell>
          <cell r="J358">
            <v>1005.6609659628798</v>
          </cell>
          <cell r="K358">
            <v>1005.6609659628798</v>
          </cell>
          <cell r="L358">
            <v>1005.6609659628798</v>
          </cell>
          <cell r="M358">
            <v>1005.6609659628798</v>
          </cell>
          <cell r="N358">
            <v>1005.6609659628798</v>
          </cell>
        </row>
        <row r="359">
          <cell r="D359">
            <v>1000</v>
          </cell>
          <cell r="E359">
            <v>978.73809253123136</v>
          </cell>
          <cell r="F359">
            <v>978.73809253123136</v>
          </cell>
          <cell r="G359">
            <v>978.73809253123136</v>
          </cell>
          <cell r="H359">
            <v>978.73809253123136</v>
          </cell>
          <cell r="I359">
            <v>978.73809253123136</v>
          </cell>
          <cell r="J359">
            <v>978.73809253123136</v>
          </cell>
          <cell r="K359">
            <v>978.73809253123136</v>
          </cell>
          <cell r="L359">
            <v>978.73809253123136</v>
          </cell>
          <cell r="M359">
            <v>978.73809253123136</v>
          </cell>
          <cell r="N359">
            <v>978.73809253123136</v>
          </cell>
        </row>
        <row r="360">
          <cell r="D360">
            <v>1100</v>
          </cell>
          <cell r="E360">
            <v>1001.489382966093</v>
          </cell>
          <cell r="F360">
            <v>1001.489382966093</v>
          </cell>
          <cell r="G360">
            <v>1001.489382966093</v>
          </cell>
          <cell r="H360">
            <v>1001.489382966093</v>
          </cell>
          <cell r="I360">
            <v>1001.489382966093</v>
          </cell>
          <cell r="J360">
            <v>1001.489382966093</v>
          </cell>
          <cell r="K360">
            <v>1001.489382966093</v>
          </cell>
          <cell r="L360">
            <v>1001.489382966093</v>
          </cell>
          <cell r="M360">
            <v>1001.489382966093</v>
          </cell>
          <cell r="N360">
            <v>1001.489382966093</v>
          </cell>
        </row>
        <row r="361">
          <cell r="D361">
            <v>1200</v>
          </cell>
          <cell r="E361">
            <v>979.2174271187389</v>
          </cell>
          <cell r="F361">
            <v>979.2174271187389</v>
          </cell>
          <cell r="G361">
            <v>979.2174271187389</v>
          </cell>
          <cell r="H361">
            <v>979.2174271187389</v>
          </cell>
          <cell r="I361">
            <v>979.2174271187389</v>
          </cell>
          <cell r="J361">
            <v>979.2174271187389</v>
          </cell>
          <cell r="K361">
            <v>979.2174271187389</v>
          </cell>
          <cell r="L361">
            <v>979.2174271187389</v>
          </cell>
          <cell r="M361">
            <v>979.2174271187389</v>
          </cell>
          <cell r="N361">
            <v>979.2174271187389</v>
          </cell>
        </row>
        <row r="362">
          <cell r="D362">
            <v>1300</v>
          </cell>
          <cell r="E362">
            <v>958.36821033870376</v>
          </cell>
          <cell r="F362">
            <v>958.36821033870376</v>
          </cell>
          <cell r="G362">
            <v>958.36821033870376</v>
          </cell>
          <cell r="H362">
            <v>958.36821033870376</v>
          </cell>
          <cell r="I362">
            <v>958.36821033870376</v>
          </cell>
          <cell r="J362">
            <v>958.36821033870376</v>
          </cell>
          <cell r="K362">
            <v>958.36821033870376</v>
          </cell>
          <cell r="L362">
            <v>958.36821033870376</v>
          </cell>
          <cell r="M362">
            <v>958.36821033870376</v>
          </cell>
          <cell r="N362">
            <v>958.36821033870376</v>
          </cell>
        </row>
        <row r="363">
          <cell r="D363">
            <v>1400</v>
          </cell>
          <cell r="E363">
            <v>938.79643489959039</v>
          </cell>
          <cell r="F363">
            <v>938.79643489959039</v>
          </cell>
          <cell r="G363">
            <v>938.79643489959039</v>
          </cell>
          <cell r="H363">
            <v>938.79643489959039</v>
          </cell>
          <cell r="I363">
            <v>938.79643489959039</v>
          </cell>
          <cell r="J363">
            <v>938.79643489959039</v>
          </cell>
          <cell r="K363">
            <v>938.79643489959039</v>
          </cell>
          <cell r="L363">
            <v>938.79643489959039</v>
          </cell>
          <cell r="M363">
            <v>938.79643489959039</v>
          </cell>
          <cell r="N363">
            <v>938.79643489959039</v>
          </cell>
        </row>
        <row r="364">
          <cell r="D364">
            <v>1500</v>
          </cell>
          <cell r="E364">
            <v>920.37676305189336</v>
          </cell>
          <cell r="F364">
            <v>920.37676305189336</v>
          </cell>
          <cell r="G364">
            <v>920.37676305189336</v>
          </cell>
          <cell r="H364">
            <v>920.37676305189336</v>
          </cell>
          <cell r="I364">
            <v>920.37676305189336</v>
          </cell>
          <cell r="J364">
            <v>920.37676305189336</v>
          </cell>
          <cell r="K364">
            <v>920.37676305189336</v>
          </cell>
          <cell r="L364">
            <v>920.37676305189336</v>
          </cell>
          <cell r="M364">
            <v>920.37676305189336</v>
          </cell>
          <cell r="N364">
            <v>920.37676305189336</v>
          </cell>
        </row>
        <row r="365">
          <cell r="D365">
            <v>1600</v>
          </cell>
          <cell r="E365">
            <v>903.00042458690609</v>
          </cell>
          <cell r="F365">
            <v>903.00042458690609</v>
          </cell>
          <cell r="G365">
            <v>903.00042458690609</v>
          </cell>
          <cell r="H365">
            <v>903.00042458690609</v>
          </cell>
          <cell r="I365">
            <v>903.00042458690609</v>
          </cell>
          <cell r="J365">
            <v>903.00042458690609</v>
          </cell>
          <cell r="K365">
            <v>903.00042458690609</v>
          </cell>
          <cell r="L365">
            <v>903.00042458690609</v>
          </cell>
          <cell r="M365">
            <v>903.00042458690609</v>
          </cell>
          <cell r="N365">
            <v>903.00042458690609</v>
          </cell>
        </row>
        <row r="368">
          <cell r="D368" t="str">
            <v>GRP</v>
          </cell>
          <cell r="E368" t="str">
            <v>12Bar</v>
          </cell>
          <cell r="F368" t="str">
            <v>15Bar</v>
          </cell>
          <cell r="G368" t="str">
            <v>3Bar</v>
          </cell>
          <cell r="H368" t="str">
            <v>6Bar</v>
          </cell>
          <cell r="I368" t="str">
            <v>9Bar</v>
          </cell>
        </row>
        <row r="369">
          <cell r="E369">
            <v>450</v>
          </cell>
          <cell r="F369">
            <v>480</v>
          </cell>
          <cell r="G369">
            <v>300</v>
          </cell>
          <cell r="H369">
            <v>355</v>
          </cell>
          <cell r="I369">
            <v>405</v>
          </cell>
        </row>
        <row r="377">
          <cell r="B377" t="str">
            <v>PVC</v>
          </cell>
        </row>
        <row r="378">
          <cell r="B378" t="str">
            <v>HDPE</v>
          </cell>
          <cell r="C378" t="str">
            <v>10kg/sqcm</v>
          </cell>
          <cell r="D378">
            <v>100</v>
          </cell>
          <cell r="E378">
            <v>100</v>
          </cell>
          <cell r="G378" t="str">
            <v>10kg/sqcm</v>
          </cell>
          <cell r="H378">
            <v>100</v>
          </cell>
          <cell r="I378">
            <v>150</v>
          </cell>
          <cell r="K378" t="str">
            <v>Class-25</v>
          </cell>
          <cell r="L378">
            <v>125</v>
          </cell>
          <cell r="M378">
            <v>93.75</v>
          </cell>
          <cell r="O378" t="str">
            <v>B</v>
          </cell>
          <cell r="P378">
            <v>140</v>
          </cell>
          <cell r="Q378">
            <v>140</v>
          </cell>
          <cell r="S378" t="str">
            <v>K10</v>
          </cell>
          <cell r="T378">
            <v>240</v>
          </cell>
          <cell r="U378">
            <v>360</v>
          </cell>
          <cell r="W378" t="str">
            <v>16kg/sqcm</v>
          </cell>
          <cell r="X378">
            <v>107</v>
          </cell>
          <cell r="Y378">
            <v>80</v>
          </cell>
          <cell r="AA378" t="str">
            <v>12kg/sqcm</v>
          </cell>
          <cell r="AB378">
            <v>80</v>
          </cell>
          <cell r="AC378">
            <v>135</v>
          </cell>
          <cell r="AE378" t="str">
            <v>15Bar</v>
          </cell>
          <cell r="AF378">
            <v>150</v>
          </cell>
          <cell r="AG378">
            <v>210</v>
          </cell>
        </row>
        <row r="379">
          <cell r="B379" t="str">
            <v>AC</v>
          </cell>
          <cell r="C379" t="str">
            <v>6kg/sqcm</v>
          </cell>
          <cell r="D379">
            <v>60</v>
          </cell>
          <cell r="E379">
            <v>60</v>
          </cell>
          <cell r="G379" t="str">
            <v>8kg/sqcm</v>
          </cell>
          <cell r="H379">
            <v>80</v>
          </cell>
          <cell r="I379">
            <v>120</v>
          </cell>
          <cell r="K379" t="str">
            <v>Class-20</v>
          </cell>
          <cell r="L379">
            <v>100</v>
          </cell>
          <cell r="M379">
            <v>150</v>
          </cell>
          <cell r="O379" t="str">
            <v>A</v>
          </cell>
          <cell r="P379">
            <v>125</v>
          </cell>
          <cell r="Q379">
            <v>125</v>
          </cell>
          <cell r="S379" t="str">
            <v>K9</v>
          </cell>
          <cell r="T379">
            <v>180</v>
          </cell>
          <cell r="U379">
            <v>320</v>
          </cell>
          <cell r="W379" t="str">
            <v>14kg/sqcm</v>
          </cell>
          <cell r="X379">
            <v>93</v>
          </cell>
          <cell r="Y379">
            <v>70</v>
          </cell>
          <cell r="AA379" t="str">
            <v>14kg/sqcm</v>
          </cell>
          <cell r="AB379">
            <v>93.333333333333329</v>
          </cell>
          <cell r="AC379">
            <v>157.5</v>
          </cell>
          <cell r="AE379" t="str">
            <v>12Bar</v>
          </cell>
          <cell r="AF379">
            <v>120</v>
          </cell>
          <cell r="AG379">
            <v>168</v>
          </cell>
        </row>
        <row r="380">
          <cell r="B380" t="str">
            <v>CI</v>
          </cell>
          <cell r="C380" t="str">
            <v>4kg/sqcm</v>
          </cell>
          <cell r="D380">
            <v>40</v>
          </cell>
          <cell r="E380">
            <v>40</v>
          </cell>
          <cell r="G380" t="str">
            <v>6kg/sqcm</v>
          </cell>
          <cell r="H380">
            <v>60</v>
          </cell>
          <cell r="I380">
            <v>90</v>
          </cell>
          <cell r="K380" t="str">
            <v>Class-15</v>
          </cell>
          <cell r="L380">
            <v>75</v>
          </cell>
          <cell r="M380">
            <v>112.5</v>
          </cell>
          <cell r="O380" t="str">
            <v>LA</v>
          </cell>
          <cell r="P380">
            <v>100</v>
          </cell>
          <cell r="Q380">
            <v>100</v>
          </cell>
          <cell r="S380" t="str">
            <v>K8</v>
          </cell>
          <cell r="T380">
            <v>120</v>
          </cell>
          <cell r="U380">
            <v>180</v>
          </cell>
          <cell r="W380" t="str">
            <v>12kg/sqcm</v>
          </cell>
          <cell r="X380">
            <v>80</v>
          </cell>
          <cell r="Y380">
            <v>60</v>
          </cell>
          <cell r="AA380" t="str">
            <v>16kg/sqcm</v>
          </cell>
          <cell r="AB380">
            <v>106.66666666666667</v>
          </cell>
          <cell r="AC380">
            <v>180</v>
          </cell>
          <cell r="AE380" t="str">
            <v>9Bar</v>
          </cell>
          <cell r="AF380">
            <v>90</v>
          </cell>
          <cell r="AG380">
            <v>126</v>
          </cell>
        </row>
        <row r="381">
          <cell r="B381" t="str">
            <v>DI</v>
          </cell>
          <cell r="G381" t="str">
            <v>4kg/sqcm</v>
          </cell>
          <cell r="H381">
            <v>40</v>
          </cell>
          <cell r="I381">
            <v>60</v>
          </cell>
          <cell r="K381" t="str">
            <v>Class-10</v>
          </cell>
          <cell r="L381">
            <v>50</v>
          </cell>
          <cell r="M381">
            <v>75</v>
          </cell>
          <cell r="S381" t="str">
            <v>K7</v>
          </cell>
          <cell r="T381">
            <v>80</v>
          </cell>
          <cell r="U381">
            <v>120</v>
          </cell>
          <cell r="W381" t="str">
            <v>10kg/sqcm</v>
          </cell>
          <cell r="X381">
            <v>67</v>
          </cell>
          <cell r="Y381">
            <v>50</v>
          </cell>
          <cell r="AA381" t="str">
            <v>18kg/sqcm</v>
          </cell>
          <cell r="AB381">
            <v>120</v>
          </cell>
          <cell r="AC381">
            <v>202.5</v>
          </cell>
          <cell r="AE381" t="str">
            <v>6Bar</v>
          </cell>
          <cell r="AF381">
            <v>60</v>
          </cell>
          <cell r="AG381">
            <v>84</v>
          </cell>
        </row>
        <row r="382">
          <cell r="B382" t="str">
            <v>PSC</v>
          </cell>
          <cell r="W382" t="str">
            <v>8kg/sqcm</v>
          </cell>
          <cell r="X382">
            <v>53</v>
          </cell>
          <cell r="Y382">
            <v>40</v>
          </cell>
          <cell r="AA382" t="str">
            <v>20kg/sqcm</v>
          </cell>
          <cell r="AB382">
            <v>133.33333333333334</v>
          </cell>
          <cell r="AC382">
            <v>225</v>
          </cell>
          <cell r="AE382" t="str">
            <v>3Bar</v>
          </cell>
          <cell r="AF382">
            <v>30</v>
          </cell>
          <cell r="AG382">
            <v>42</v>
          </cell>
        </row>
        <row r="383">
          <cell r="B383" t="str">
            <v>BWSP</v>
          </cell>
          <cell r="W383" t="str">
            <v>6kg/sqcm</v>
          </cell>
          <cell r="X383">
            <v>40</v>
          </cell>
          <cell r="Y383">
            <v>30</v>
          </cell>
          <cell r="AA383" t="str">
            <v>22kg/sqcm</v>
          </cell>
          <cell r="AB383">
            <v>146.66666666666666</v>
          </cell>
          <cell r="AC383">
            <v>247.5</v>
          </cell>
        </row>
        <row r="384">
          <cell r="B384" t="str">
            <v>GRP</v>
          </cell>
          <cell r="AA384" t="str">
            <v>24kg/sqcm</v>
          </cell>
          <cell r="AB384">
            <v>160</v>
          </cell>
          <cell r="AC384">
            <v>270</v>
          </cell>
        </row>
        <row r="385">
          <cell r="AA385" t="str">
            <v>26kg/sqcm</v>
          </cell>
          <cell r="AB385">
            <v>173.33333333333334</v>
          </cell>
          <cell r="AC385">
            <v>292.5</v>
          </cell>
        </row>
        <row r="386">
          <cell r="AA386" t="str">
            <v>28kg/sqcm</v>
          </cell>
          <cell r="AB386">
            <v>186.66666666666666</v>
          </cell>
          <cell r="AC386">
            <v>315</v>
          </cell>
        </row>
        <row r="387">
          <cell r="AA387" t="str">
            <v>30kg/sqcm</v>
          </cell>
          <cell r="AB387">
            <v>200</v>
          </cell>
          <cell r="AC387">
            <v>337.5</v>
          </cell>
        </row>
        <row r="1440">
          <cell r="F1440">
            <v>200</v>
          </cell>
          <cell r="G1440">
            <v>275</v>
          </cell>
          <cell r="J1440" t="str">
            <v>15Bar</v>
          </cell>
          <cell r="K1440">
            <v>150</v>
          </cell>
          <cell r="L1440">
            <v>210</v>
          </cell>
          <cell r="N1440" t="str">
            <v>16kg/sqcm</v>
          </cell>
          <cell r="O1440">
            <v>107</v>
          </cell>
          <cell r="P1440">
            <v>80</v>
          </cell>
          <cell r="S1440">
            <v>180</v>
          </cell>
          <cell r="T1440">
            <v>320</v>
          </cell>
          <cell r="W1440">
            <v>140</v>
          </cell>
          <cell r="X1440">
            <v>140</v>
          </cell>
          <cell r="AA1440">
            <v>125</v>
          </cell>
          <cell r="AB1440">
            <v>93.75</v>
          </cell>
          <cell r="AE1440">
            <v>100</v>
          </cell>
          <cell r="AF1440">
            <v>150</v>
          </cell>
          <cell r="AH1440" t="str">
            <v>10kg/sqcm</v>
          </cell>
          <cell r="AI1440">
            <v>100</v>
          </cell>
          <cell r="AL1440" t="str">
            <v>NP2</v>
          </cell>
          <cell r="AM1440">
            <v>0</v>
          </cell>
          <cell r="AN1440">
            <v>0</v>
          </cell>
          <cell r="AP1440" t="str">
            <v>A</v>
          </cell>
        </row>
        <row r="1441">
          <cell r="F1441">
            <v>187</v>
          </cell>
          <cell r="G1441">
            <v>257</v>
          </cell>
          <cell r="J1441" t="str">
            <v>12Bar</v>
          </cell>
          <cell r="K1441">
            <v>120</v>
          </cell>
          <cell r="L1441">
            <v>168</v>
          </cell>
          <cell r="N1441" t="str">
            <v>14kg/sqcm</v>
          </cell>
          <cell r="O1441">
            <v>93</v>
          </cell>
          <cell r="P1441">
            <v>70</v>
          </cell>
          <cell r="S1441">
            <v>80</v>
          </cell>
          <cell r="T1441">
            <v>120</v>
          </cell>
          <cell r="W1441">
            <v>125</v>
          </cell>
          <cell r="X1441">
            <v>125</v>
          </cell>
          <cell r="AA1441">
            <v>100</v>
          </cell>
          <cell r="AB1441">
            <v>150</v>
          </cell>
          <cell r="AE1441">
            <v>60</v>
          </cell>
          <cell r="AF1441">
            <v>90</v>
          </cell>
          <cell r="AH1441" t="str">
            <v>6kg/sqcm</v>
          </cell>
          <cell r="AI1441">
            <v>60</v>
          </cell>
          <cell r="AL1441" t="str">
            <v>NP3</v>
          </cell>
          <cell r="AM1441">
            <v>0</v>
          </cell>
          <cell r="AN1441">
            <v>0</v>
          </cell>
          <cell r="AP1441" t="str">
            <v>B</v>
          </cell>
        </row>
        <row r="1442">
          <cell r="F1442">
            <v>173</v>
          </cell>
          <cell r="G1442">
            <v>238</v>
          </cell>
          <cell r="J1442" t="str">
            <v>9Bar</v>
          </cell>
          <cell r="K1442">
            <v>90</v>
          </cell>
          <cell r="L1442">
            <v>126</v>
          </cell>
          <cell r="N1442" t="str">
            <v>12kg/sqcm</v>
          </cell>
          <cell r="O1442">
            <v>80</v>
          </cell>
          <cell r="P1442">
            <v>60</v>
          </cell>
          <cell r="W1442">
            <v>100</v>
          </cell>
          <cell r="X1442">
            <v>100</v>
          </cell>
          <cell r="AA1442">
            <v>75</v>
          </cell>
          <cell r="AB1442">
            <v>112.5</v>
          </cell>
          <cell r="AE1442">
            <v>40</v>
          </cell>
          <cell r="AF1442">
            <v>60</v>
          </cell>
          <cell r="AH1442" t="str">
            <v>4kg/sqcm</v>
          </cell>
          <cell r="AI1442">
            <v>40</v>
          </cell>
          <cell r="AP1442" t="str">
            <v>C</v>
          </cell>
        </row>
        <row r="1443">
          <cell r="F1443">
            <v>160</v>
          </cell>
          <cell r="G1443">
            <v>220</v>
          </cell>
          <cell r="J1443" t="str">
            <v>6Bar</v>
          </cell>
          <cell r="K1443">
            <v>60</v>
          </cell>
          <cell r="L1443">
            <v>84</v>
          </cell>
          <cell r="N1443" t="str">
            <v>10kg/sqcm</v>
          </cell>
          <cell r="O1443">
            <v>67</v>
          </cell>
          <cell r="P1443">
            <v>50</v>
          </cell>
        </row>
        <row r="1444">
          <cell r="F1444">
            <v>147</v>
          </cell>
          <cell r="G1444">
            <v>202</v>
          </cell>
          <cell r="J1444" t="str">
            <v>3Bar</v>
          </cell>
          <cell r="K1444">
            <v>30</v>
          </cell>
          <cell r="L1444">
            <v>42</v>
          </cell>
          <cell r="N1444" t="str">
            <v>8kg/sqcm</v>
          </cell>
          <cell r="O1444">
            <v>53</v>
          </cell>
          <cell r="P1444">
            <v>40</v>
          </cell>
        </row>
        <row r="1445">
          <cell r="F1445">
            <v>133</v>
          </cell>
          <cell r="G1445">
            <v>183</v>
          </cell>
          <cell r="N1445" t="str">
            <v>6kg/sqcm</v>
          </cell>
          <cell r="O1445">
            <v>40</v>
          </cell>
          <cell r="P1445">
            <v>30</v>
          </cell>
        </row>
        <row r="1446">
          <cell r="F1446">
            <v>120</v>
          </cell>
          <cell r="G1446">
            <v>165</v>
          </cell>
        </row>
        <row r="1447">
          <cell r="F1447">
            <v>107</v>
          </cell>
          <cell r="G1447">
            <v>147</v>
          </cell>
        </row>
        <row r="1448">
          <cell r="F1448">
            <v>93</v>
          </cell>
          <cell r="G1448">
            <v>128</v>
          </cell>
        </row>
        <row r="1449">
          <cell r="F1449">
            <v>80</v>
          </cell>
          <cell r="G1449">
            <v>110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bs"/>
      <sheetName val="Det.Est"/>
      <sheetName val="Data"/>
      <sheetName val="BT rate"/>
      <sheetName val="Sheet1"/>
      <sheetName val="T.mem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abstract"/>
      <sheetName val="detailed"/>
      <sheetName val="btrates"/>
      <sheetName val="cost"/>
      <sheetName val="thick"/>
      <sheetName val="Leadcost"/>
      <sheetName val="leads"/>
      <sheetName val="data"/>
      <sheetName val="hp900"/>
      <sheetName val="CDdata (2)"/>
      <sheetName val="1v900"/>
      <sheetName val="2v900"/>
      <sheetName val="3v900"/>
      <sheetName val="impRdam"/>
      <sheetName val="lchart"/>
      <sheetName val="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X-1"/>
      <sheetName val="X-2"/>
      <sheetName val="Work Value (R)"/>
      <sheetName val="T.Qtys"/>
      <sheetName val="X-3"/>
      <sheetName val="X-4"/>
      <sheetName val="X-5"/>
      <sheetName val="X-6"/>
      <sheetName val="X-7"/>
      <sheetName val="X-8"/>
      <sheetName val="Data"/>
      <sheetName val="Rates"/>
      <sheetName val="Abs."/>
      <sheetName val="X-9"/>
      <sheetName val="X-10"/>
      <sheetName val="Sheet1"/>
      <sheetName val="Sheet2 (2)"/>
      <sheetName val="Sheet8"/>
      <sheetName val="Sheet2"/>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5">
          <cell r="C55">
            <v>22210.6</v>
          </cell>
        </row>
        <row r="56">
          <cell r="C56">
            <v>20154.07</v>
          </cell>
        </row>
        <row r="59">
          <cell r="C59">
            <v>3400</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X-1"/>
      <sheetName val="X-2"/>
      <sheetName val="Work Value (R)"/>
      <sheetName val="T.Qtys"/>
      <sheetName val="X-3"/>
      <sheetName val="X-4"/>
      <sheetName val="X-5"/>
      <sheetName val="X-6"/>
      <sheetName val="X-7"/>
      <sheetName val="X-8"/>
      <sheetName val="Data"/>
      <sheetName val="Rates"/>
      <sheetName val="Abs."/>
      <sheetName val="X-9"/>
      <sheetName val="X-10"/>
      <sheetName val="Sheet1"/>
      <sheetName val="Sheet2 (2)"/>
      <sheetName val="Sheet8"/>
      <sheetName val="Sheet2"/>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5">
          <cell r="C55">
            <v>22210.6</v>
          </cell>
        </row>
        <row r="56">
          <cell r="C56">
            <v>20154.07</v>
          </cell>
        </row>
        <row r="59">
          <cell r="C59">
            <v>3400</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 val="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 val="Abs"/>
      <sheetName val="Rates"/>
      <sheetName val="X-2"/>
      <sheetName val="abs road"/>
      <sheetName val="coverpage"/>
      <sheetName val="Road data"/>
      <sheetName val="MRATES"/>
      <sheetName val="Road Detail Est."/>
      <sheetName val="Sheet1"/>
      <sheetName val="Rates-May-14"/>
      <sheetName val="DATA"/>
      <sheetName val="Material"/>
      <sheetName val="Works"/>
      <sheetName val="General"/>
      <sheetName val="maya"/>
      <sheetName val="Labour"/>
      <sheetName val="Plant &amp;  Machinery"/>
      <sheetName val="leads"/>
      <sheetName val="C-data"/>
      <sheetName val="v"/>
      <sheetName val="r"/>
      <sheetName val="rdamdata"/>
      <sheetName val="R_Det"/>
      <sheetName val="DATA_PRG"/>
      <sheetName val="PH data"/>
      <sheetName val="60-70"/>
      <sheetName val="80-100"/>
      <sheetName val="Emulsion MS"/>
      <sheetName val=" HSD"/>
      <sheetName val="final abstract"/>
      <sheetName val="SOR"/>
      <sheetName val="PROCTOR"/>
      <sheetName val="ewst"/>
      <sheetName val="Mp-team 1"/>
      <sheetName val="bom"/>
      <sheetName val="Estimate "/>
      <sheetName val="C.D.Abs.Est."/>
      <sheetName val="MODEL1(chandrashekar)"/>
    </sheetNames>
    <sheetDataSet>
      <sheetData sheetId="0"/>
      <sheetData sheetId="1"/>
      <sheetData sheetId="2" refreshError="1">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ow r="27">
          <cell r="E27" t="str">
            <v>VIJAYAWADA</v>
          </cell>
        </row>
        <row r="28">
          <cell r="E28"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e"/>
      <sheetName val="beam-slab shuttering"/>
      <sheetName val="col-shuttering"/>
      <sheetName val="beam-reinft"/>
      <sheetName val="slab-reinft1"/>
      <sheetName val="Slab-reinft2"/>
      <sheetName val="col-reinft"/>
      <sheetName val="col-reinft1"/>
      <sheetName val="summary"/>
      <sheetName val="Indices"/>
      <sheetName val="Sheet1"/>
      <sheetName val="beam id's"/>
      <sheetName val="slab barnos"/>
      <sheetName val="wh_data"/>
      <sheetName val="wh_data_R"/>
      <sheetName val="CPHEEO"/>
      <sheetName val="input"/>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e"/>
      <sheetName val="beam-slab shuttering"/>
      <sheetName val="col-shuttering"/>
      <sheetName val="beam-reinft"/>
      <sheetName val="slab-reinft1"/>
      <sheetName val="Slab-reinft2"/>
      <sheetName val="col-reinft"/>
      <sheetName val="col-reinft1"/>
      <sheetName val="summary"/>
      <sheetName val="Indices"/>
      <sheetName val="Sheet1"/>
      <sheetName val="beam id's"/>
      <sheetName val="slab barn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en.Abst."/>
      <sheetName val="Abst.1st.bill (2)"/>
      <sheetName val="Abst.2nd.bill"/>
      <sheetName val="Abst.3rd.bill"/>
      <sheetName val="Cement.3"/>
      <sheetName val="Emulsion.3"/>
      <sheetName val="POL.3"/>
      <sheetName val="60 70.3"/>
      <sheetName val="R. Value.03"/>
      <sheetName val="Theoritical.Quantities.3"/>
      <sheetName val="Value of work.3"/>
      <sheetName val="R value.3.deleted"/>
      <sheetName val="80-100"/>
      <sheetName val="Left over work"/>
      <sheetName val="Abst.1st.bill"/>
      <sheetName val="POL .1"/>
      <sheetName val="R value (1)"/>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Gen.Abst."/>
      <sheetName val="Abst.1st.bill (2)"/>
      <sheetName val="Abst.2nd.bill"/>
      <sheetName val="Abst.3rd.bill"/>
      <sheetName val="Cement.3"/>
      <sheetName val="Emulsion.3"/>
      <sheetName val="POL.3"/>
      <sheetName val="60 70.3"/>
      <sheetName val="R. Value.03"/>
      <sheetName val="Theoritical.Quantities.3"/>
      <sheetName val="Value of work.3"/>
      <sheetName val="R value.3.deleted"/>
      <sheetName val="80-100"/>
      <sheetName val="Left over work"/>
      <sheetName val="Abst.1st.bill"/>
      <sheetName val="POL .1"/>
      <sheetName val="R value (1)"/>
    </sheetNames>
    <sheetDataSet>
      <sheetData sheetId="0"/>
      <sheetData sheetId="1" refreshError="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ine_Est"/>
      <sheetName val="certificates"/>
      <sheetName val="coverpage"/>
      <sheetName val="TS memo"/>
      <sheetName val="Spn report"/>
      <sheetName val="BTR"/>
      <sheetName val="RMR"/>
      <sheetName val="Road data"/>
      <sheetName val="R_Det"/>
      <sheetName val="Sheet2"/>
      <sheetName val="2R 800"/>
      <sheetName val="3R800"/>
      <sheetName val="4R 800"/>
      <sheetName val="abs road"/>
      <sheetName val="Abs CD"/>
      <sheetName val="Gen ab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ine_Est"/>
      <sheetName val="certificates"/>
      <sheetName val="coverpage"/>
      <sheetName val="TS memo"/>
      <sheetName val="Spn report"/>
      <sheetName val="BTR"/>
      <sheetName val="RMR"/>
      <sheetName val="Road data"/>
      <sheetName val="R_Det"/>
      <sheetName val="Sheet2"/>
      <sheetName val="2R 800"/>
      <sheetName val="3R800"/>
      <sheetName val="4R 800"/>
      <sheetName val="abs road"/>
      <sheetName val="Abs CD"/>
      <sheetName val="Gen abs"/>
      <sheetName val="mlead"/>
    </sheetNames>
    <sheetDataSet>
      <sheetData sheetId="0"/>
      <sheetData sheetId="1"/>
      <sheetData sheetId="2"/>
      <sheetData sheetId="3"/>
      <sheetData sheetId="4"/>
      <sheetData sheetId="5"/>
      <sheetData sheetId="6"/>
      <sheetData sheetId="7"/>
      <sheetData sheetId="8">
        <row r="8">
          <cell r="L8">
            <v>802.88600000000019</v>
          </cell>
        </row>
        <row r="9">
          <cell r="L9">
            <v>1092.6860000000001</v>
          </cell>
        </row>
        <row r="11">
          <cell r="L11">
            <v>957.44600000000014</v>
          </cell>
        </row>
        <row r="21">
          <cell r="L21">
            <v>1095.4460000000001</v>
          </cell>
        </row>
        <row r="23">
          <cell r="L23">
            <v>867.74600000000021</v>
          </cell>
        </row>
        <row r="26">
          <cell r="L26">
            <v>148.214</v>
          </cell>
        </row>
        <row r="28">
          <cell r="L28">
            <v>28000</v>
          </cell>
        </row>
      </sheetData>
      <sheetData sheetId="9"/>
      <sheetData sheetId="10"/>
      <sheetData sheetId="11"/>
      <sheetData sheetId="12"/>
      <sheetData sheetId="13"/>
      <sheetData sheetId="14"/>
      <sheetData sheetId="15"/>
      <sheetData sheetId="16"/>
      <sheetData sheetId="17"/>
      <sheetData sheetId="18">
        <row r="6">
          <cell r="C6">
            <v>54.6</v>
          </cell>
        </row>
        <row r="7">
          <cell r="C7">
            <v>71.599999999999994</v>
          </cell>
        </row>
      </sheetData>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Sheet2"/>
      <sheetName val="2R 800"/>
      <sheetName val="3R800"/>
      <sheetName val="4R 800"/>
      <sheetName val="abs road"/>
      <sheetName val="Abs CD"/>
      <sheetName val="Gen abs"/>
      <sheetName val="mlead"/>
    </sheetNames>
    <sheetDataSet>
      <sheetData sheetId="0"/>
      <sheetData sheetId="1"/>
      <sheetData sheetId="2"/>
      <sheetData sheetId="3"/>
      <sheetData sheetId="4"/>
      <sheetData sheetId="5"/>
      <sheetData sheetId="6"/>
      <sheetData sheetId="7"/>
      <sheetData sheetId="8">
        <row r="8">
          <cell r="L8">
            <v>802.88600000000019</v>
          </cell>
        </row>
        <row r="9">
          <cell r="L9">
            <v>1092.6860000000001</v>
          </cell>
        </row>
        <row r="11">
          <cell r="L11">
            <v>957.44600000000014</v>
          </cell>
        </row>
        <row r="21">
          <cell r="L21">
            <v>1095.4460000000001</v>
          </cell>
        </row>
        <row r="23">
          <cell r="L23">
            <v>867.74600000000021</v>
          </cell>
        </row>
        <row r="26">
          <cell r="L26">
            <v>148.214</v>
          </cell>
        </row>
      </sheetData>
      <sheetData sheetId="9"/>
      <sheetData sheetId="10"/>
      <sheetData sheetId="11"/>
      <sheetData sheetId="12"/>
      <sheetData sheetId="13"/>
      <sheetData sheetId="14"/>
      <sheetData sheetId="15"/>
      <sheetData sheetId="16"/>
      <sheetData sheetId="17"/>
      <sheetData sheetId="18">
        <row r="6">
          <cell r="C6">
            <v>54.6</v>
          </cell>
        </row>
        <row r="7">
          <cell r="C7">
            <v>71.599999999999994</v>
          </cell>
        </row>
      </sheetData>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 val="Road Detail Est."/>
      <sheetName val="Ab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8">
          <cell r="C8">
            <v>75</v>
          </cell>
        </row>
        <row r="18">
          <cell r="C18">
            <v>113.5</v>
          </cell>
        </row>
        <row r="23">
          <cell r="D23">
            <v>146.6</v>
          </cell>
        </row>
        <row r="44">
          <cell r="D44">
            <v>226.9</v>
          </cell>
        </row>
      </sheetData>
      <sheetData sheetId="16" refreshError="1"/>
      <sheetData sheetId="17" refreshError="1"/>
      <sheetData sheetId="18"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Ret wall"/>
      <sheetName val="Road data"/>
      <sheetName val="BTR"/>
      <sheetName val="RMR"/>
      <sheetName val="certificate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8">
          <cell r="C8">
            <v>75</v>
          </cell>
        </row>
        <row r="18">
          <cell r="C18">
            <v>113.5</v>
          </cell>
        </row>
        <row r="23">
          <cell r="D23">
            <v>146.6</v>
          </cell>
        </row>
        <row r="44">
          <cell r="D44">
            <v>226.9</v>
          </cell>
        </row>
      </sheetData>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 val="Road Detail Est."/>
      <sheetName val="M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5">
          <cell r="L5">
            <v>485.70400000000006</v>
          </cell>
        </row>
        <row r="7">
          <cell r="L7">
            <v>596.67000000000007</v>
          </cell>
        </row>
        <row r="10">
          <cell r="L10">
            <v>1112.57</v>
          </cell>
        </row>
        <row r="12">
          <cell r="L12">
            <v>850.65</v>
          </cell>
        </row>
        <row r="13">
          <cell r="L13">
            <v>723.28000000000009</v>
          </cell>
        </row>
        <row r="14">
          <cell r="L14">
            <v>337.74</v>
          </cell>
        </row>
        <row r="18">
          <cell r="L18">
            <v>183.32000000000002</v>
          </cell>
        </row>
        <row r="20">
          <cell r="L20">
            <v>775.57799999999997</v>
          </cell>
        </row>
        <row r="26">
          <cell r="L26">
            <v>193.46900000000005</v>
          </cell>
        </row>
      </sheetData>
      <sheetData sheetId="7" refreshError="1">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refreshError="1"/>
      <sheetData sheetId="9" refreshError="1">
        <row r="6">
          <cell r="J6">
            <v>1133240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refreshError="1"/>
      <sheetData sheetId="26" refreshError="1"/>
      <sheetData sheetId="27" refreshError="1"/>
      <sheetData sheetId="28" refreshError="1"/>
      <sheetData sheetId="29"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8">
          <cell r="L18">
            <v>183.32000000000002</v>
          </cell>
        </row>
        <row r="20">
          <cell r="L20">
            <v>775.57799999999997</v>
          </cell>
        </row>
        <row r="26">
          <cell r="L26">
            <v>193.46900000000005</v>
          </cell>
        </row>
      </sheetData>
      <sheetData sheetId="7">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sheetData sheetId="26"/>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BTR"/>
      <sheetName val="RMR"/>
      <sheetName val="Road data"/>
      <sheetName val="road est"/>
      <sheetName val="abs road"/>
      <sheetName val="4V800"/>
      <sheetName val="3V800"/>
      <sheetName val="1vof Obul800"/>
      <sheetName val="1V800"/>
      <sheetName val="1V600"/>
      <sheetName val="2V600"/>
      <sheetName val="2V1000"/>
      <sheetName val="HP abs"/>
      <sheetName val="Det. CC"/>
      <sheetName val="Drt Slab"/>
      <sheetName val="Abs_CD_2"/>
      <sheetName val="certificate"/>
      <sheetName val="CBR"/>
      <sheetName val="Gen abs"/>
      <sheetName val="mlead"/>
      <sheetName val="ECV"/>
      <sheetName val="1rX1000"/>
    </sheetNames>
    <sheetDataSet>
      <sheetData sheetId="0"/>
      <sheetData sheetId="1"/>
      <sheetData sheetId="2"/>
      <sheetData sheetId="3"/>
      <sheetData sheetId="4"/>
      <sheetData sheetId="5"/>
      <sheetData sheetId="6">
        <row r="5">
          <cell r="L5">
            <v>485.70400000000006</v>
          </cell>
        </row>
        <row r="7">
          <cell r="L7">
            <v>596.67000000000007</v>
          </cell>
        </row>
        <row r="10">
          <cell r="L10">
            <v>1112.57</v>
          </cell>
        </row>
        <row r="12">
          <cell r="L12">
            <v>850.65</v>
          </cell>
        </row>
        <row r="13">
          <cell r="L13">
            <v>723.28000000000009</v>
          </cell>
        </row>
        <row r="14">
          <cell r="L14">
            <v>337.74</v>
          </cell>
        </row>
        <row r="18">
          <cell r="L18">
            <v>183.32000000000002</v>
          </cell>
        </row>
        <row r="20">
          <cell r="L20">
            <v>775.57799999999997</v>
          </cell>
        </row>
        <row r="26">
          <cell r="L26">
            <v>193.46900000000005</v>
          </cell>
        </row>
      </sheetData>
      <sheetData sheetId="7">
        <row r="81">
          <cell r="C81" t="str">
            <v>Providing, Laying, Spreading for a compacted thickness of 75 mm, using  stone aggregates of Grade - II - H.B.G. ( IRC ) Metal  as per Table 400-7&amp;9 of MoRT&amp;H Specification 404 of 4th revision for Water Bound Macadam specification including cost, conveyanc</v>
          </cell>
        </row>
        <row r="108">
          <cell r="C108" t="str">
            <v>Providing, Laying, Spreading for a compacted thickness of 75 mm, using  stone aggregates of Grade - III - H.B.G. ( IRC ) Metal  as per Table 400-7&amp; 9 of MORTH Specification 404 of 4th revision for Water Bound Macadam specification including cost, conveyan</v>
          </cell>
        </row>
      </sheetData>
      <sheetData sheetId="8"/>
      <sheetData sheetId="9">
        <row r="6">
          <cell r="J6">
            <v>1133240</v>
          </cell>
        </row>
        <row r="17">
          <cell r="J17">
            <v>8166354</v>
          </cell>
        </row>
        <row r="25">
          <cell r="H25">
            <v>610875</v>
          </cell>
        </row>
        <row r="29">
          <cell r="H29">
            <v>124875</v>
          </cell>
        </row>
        <row r="33">
          <cell r="H33">
            <v>2861160</v>
          </cell>
        </row>
        <row r="39">
          <cell r="K39">
            <v>17374913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0">
          <cell r="C10">
            <v>82.9</v>
          </cell>
        </row>
        <row r="11">
          <cell r="C11">
            <v>86.4</v>
          </cell>
        </row>
        <row r="21">
          <cell r="D21">
            <v>138.5</v>
          </cell>
        </row>
        <row r="28">
          <cell r="C28">
            <v>150.29999999999998</v>
          </cell>
        </row>
        <row r="29">
          <cell r="D29">
            <v>170.1</v>
          </cell>
        </row>
        <row r="33">
          <cell r="D33">
            <v>186.1</v>
          </cell>
        </row>
        <row r="38">
          <cell r="C38">
            <v>181.1</v>
          </cell>
          <cell r="D38">
            <v>205.29999999999998</v>
          </cell>
        </row>
        <row r="46">
          <cell r="D46">
            <v>234.1</v>
          </cell>
        </row>
      </sheetData>
      <sheetData sheetId="25"/>
      <sheetData sheetId="26"/>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 val="Sheet1"/>
      <sheetName val="Gen.Abst."/>
      <sheetName val="Abs.Est."/>
      <sheetName val="Det.Ests."/>
      <sheetName val="Avg.lead"/>
      <sheetName val="mlead "/>
      <sheetName val="Rd.Data"/>
      <sheetName val=" Specification"/>
      <sheetName val=" Gen Abstract"/>
      <sheetName val=" RMR"/>
      <sheetName val="Datas"/>
      <sheetName val="Datas(OLD)"/>
      <sheetName val=" Avg Lead"/>
      <sheetName val="CVRoad (2)"/>
      <sheetName val="CVRoad"/>
      <sheetName val=" KR Road"/>
      <sheetName val="Abst.New"/>
      <sheetName val=" V-N Road"/>
      <sheetName val="Link Roads"/>
      <sheetName val="Kanimella"/>
      <sheetName val="Sp. Report"/>
      <sheetName val="TSmemo"/>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Leads"/>
      <sheetName val="Det. 1Rx800"/>
      <sheetName val="CD_DET_PIPE_1R"/>
      <sheetName val="Abs.900 pipe"/>
      <sheetName val=" Abs.800 pipe"/>
      <sheetName val="Det. 1Rowx800"/>
      <sheetName val="DET_PIPE_1Rx600"/>
      <sheetName val="Rd Data"/>
      <sheetName val="Abs.Cw pipe"/>
      <sheetName val="Abs.Cw pipe (Sanctioned)"/>
      <sheetName val=" Det.CW Pipe"/>
      <sheetName val="  Deviation.statement-1"/>
      <sheetName val="  Deviation.statement- (2)"/>
      <sheetName val="  Deviation.statement- (3)"/>
      <sheetName val="Lead statement"/>
    </sheetNames>
    <sheetDataSet>
      <sheetData sheetId="0"/>
      <sheetData sheetId="1"/>
      <sheetData sheetId="2" refreshError="1"/>
      <sheetData sheetId="3"/>
      <sheetData sheetId="4"/>
      <sheetData sheetId="5"/>
      <sheetData sheetId="6"/>
      <sheetData sheetId="7"/>
      <sheetData sheetId="8"/>
      <sheetData sheetId="9">
        <row r="18">
          <cell r="M18">
            <v>316.3</v>
          </cell>
        </row>
        <row r="19">
          <cell r="M19">
            <v>142.6</v>
          </cell>
        </row>
        <row r="22">
          <cell r="M22">
            <v>629.53</v>
          </cell>
        </row>
        <row r="23">
          <cell r="M23">
            <v>880.78</v>
          </cell>
        </row>
        <row r="25">
          <cell r="M25">
            <v>763.28</v>
          </cell>
        </row>
        <row r="27">
          <cell r="M27">
            <v>589.53</v>
          </cell>
        </row>
        <row r="28">
          <cell r="M28">
            <v>223.2</v>
          </cell>
        </row>
        <row r="30">
          <cell r="M30">
            <v>28000</v>
          </cell>
        </row>
        <row r="31">
          <cell r="I31">
            <v>2700</v>
          </cell>
        </row>
        <row r="32">
          <cell r="E32">
            <v>31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2">
          <cell r="C2">
            <v>7</v>
          </cell>
          <cell r="D2">
            <v>8.9</v>
          </cell>
        </row>
        <row r="3">
          <cell r="C3">
            <v>5.7</v>
          </cell>
          <cell r="D3">
            <v>6.1</v>
          </cell>
        </row>
        <row r="14">
          <cell r="C14">
            <v>94.9</v>
          </cell>
        </row>
        <row r="18">
          <cell r="C18">
            <v>110.2</v>
          </cell>
          <cell r="D18">
            <v>124.4</v>
          </cell>
        </row>
        <row r="40">
          <cell r="D40">
            <v>205.5</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8">
          <cell r="K8">
            <v>165</v>
          </cell>
        </row>
        <row r="32">
          <cell r="K32">
            <v>1630</v>
          </cell>
        </row>
        <row r="45">
          <cell r="K45">
            <v>1830</v>
          </cell>
        </row>
        <row r="59">
          <cell r="K59">
            <v>193</v>
          </cell>
        </row>
        <row r="71">
          <cell r="K71">
            <v>2072</v>
          </cell>
        </row>
        <row r="82">
          <cell r="K82">
            <v>82</v>
          </cell>
        </row>
        <row r="94">
          <cell r="K94">
            <v>193</v>
          </cell>
        </row>
        <row r="110">
          <cell r="K110">
            <v>535</v>
          </cell>
        </row>
        <row r="127">
          <cell r="K127">
            <v>533</v>
          </cell>
        </row>
        <row r="144">
          <cell r="K144">
            <v>812</v>
          </cell>
        </row>
        <row r="158">
          <cell r="K158">
            <v>289</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refreshError="1"/>
      <sheetData sheetId="63"/>
      <sheetData sheetId="64"/>
      <sheetData sheetId="65"/>
      <sheetData sheetId="66"/>
      <sheetData sheetId="67"/>
      <sheetData sheetId="68"/>
      <sheetData sheetId="69"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 val="Sheet1"/>
      <sheetName val="Gen.Abst."/>
      <sheetName val="Abs.Est."/>
      <sheetName val="Det.Ests."/>
      <sheetName val="Avg.lead"/>
      <sheetName val="mlead "/>
      <sheetName val="Rd.Data"/>
      <sheetName val=" Specification"/>
      <sheetName val=" Gen Abstract"/>
      <sheetName val=" RMR"/>
      <sheetName val="Datas"/>
      <sheetName val="Datas(OLD)"/>
      <sheetName val=" Avg Lead"/>
      <sheetName val="CVRoad (2)"/>
      <sheetName val="CVRoad"/>
      <sheetName val=" KR Road"/>
      <sheetName val="Abst.New"/>
      <sheetName val=" V-N Road"/>
      <sheetName val="Link Roads"/>
      <sheetName val="Kanimella"/>
      <sheetName val="Sp. Report"/>
      <sheetName val="TSmemo"/>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Leads"/>
      <sheetName val="Det. 1Rx800"/>
      <sheetName val="CD_DET_PIPE_1R"/>
      <sheetName val="Abs.900 pipe"/>
      <sheetName val=" Abs.800 pipe"/>
      <sheetName val="Det. 1Rowx800"/>
      <sheetName val="DET_PIPE_1Rx600"/>
      <sheetName val="Rd Data"/>
      <sheetName val="Abs.Cw pipe"/>
      <sheetName val="Abs.Cw pipe (Sanctioned)"/>
      <sheetName val=" Det.CW Pipe"/>
      <sheetName val="  Deviation.statement-1"/>
      <sheetName val="  Deviation.statement- (2)"/>
      <sheetName val="  Deviation.statement- (3)"/>
    </sheetNames>
    <sheetDataSet>
      <sheetData sheetId="0"/>
      <sheetData sheetId="1"/>
      <sheetData sheetId="2" refreshError="1"/>
      <sheetData sheetId="3"/>
      <sheetData sheetId="4"/>
      <sheetData sheetId="5"/>
      <sheetData sheetId="6"/>
      <sheetData sheetId="7"/>
      <sheetData sheetId="8"/>
      <sheetData sheetId="9">
        <row r="18">
          <cell r="M18">
            <v>316.3</v>
          </cell>
        </row>
        <row r="22">
          <cell r="M22">
            <v>629.53</v>
          </cell>
        </row>
        <row r="23">
          <cell r="M23">
            <v>880.78</v>
          </cell>
        </row>
        <row r="25">
          <cell r="M25">
            <v>763.28</v>
          </cell>
        </row>
        <row r="27">
          <cell r="M27">
            <v>589.53</v>
          </cell>
        </row>
        <row r="28">
          <cell r="M28">
            <v>223.2</v>
          </cell>
        </row>
        <row r="30">
          <cell r="M30">
            <v>28000</v>
          </cell>
        </row>
        <row r="31">
          <cell r="I31">
            <v>2700</v>
          </cell>
        </row>
        <row r="32">
          <cell r="E32">
            <v>31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2">
          <cell r="C2">
            <v>7</v>
          </cell>
          <cell r="D2">
            <v>8.9</v>
          </cell>
        </row>
        <row r="3">
          <cell r="C3">
            <v>5.7</v>
          </cell>
          <cell r="D3">
            <v>6.1</v>
          </cell>
        </row>
        <row r="14">
          <cell r="C14">
            <v>94.9</v>
          </cell>
        </row>
        <row r="18">
          <cell r="D18">
            <v>124.4</v>
          </cell>
        </row>
        <row r="40">
          <cell r="D40">
            <v>205.5</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8">
          <cell r="K8">
            <v>165</v>
          </cell>
        </row>
        <row r="32">
          <cell r="K32">
            <v>1630</v>
          </cell>
        </row>
        <row r="45">
          <cell r="K45">
            <v>1830</v>
          </cell>
        </row>
        <row r="59">
          <cell r="K59">
            <v>193</v>
          </cell>
        </row>
        <row r="71">
          <cell r="K71">
            <v>2072</v>
          </cell>
        </row>
        <row r="82">
          <cell r="K82">
            <v>82</v>
          </cell>
        </row>
        <row r="94">
          <cell r="K94">
            <v>193</v>
          </cell>
        </row>
        <row r="110">
          <cell r="K110">
            <v>535</v>
          </cell>
        </row>
        <row r="127">
          <cell r="K127">
            <v>533</v>
          </cell>
        </row>
        <row r="144">
          <cell r="K144">
            <v>812</v>
          </cell>
        </row>
        <row r="158">
          <cell r="K158">
            <v>289</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refreshError="1"/>
      <sheetData sheetId="63"/>
      <sheetData sheetId="64"/>
      <sheetData sheetId="65"/>
      <sheetData sheetId="66"/>
      <sheetData sheetId="67"/>
      <sheetData sheetId="68"/>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Abs cul"/>
      <sheetName val="R_Det"/>
      <sheetName val="1 V 6.00"/>
      <sheetName val="2R 1000"/>
      <sheetName val="BTR"/>
      <sheetName val="RMR"/>
      <sheetName val="Road data"/>
      <sheetName val="CBR"/>
      <sheetName val="certificates"/>
      <sheetName val="mlead"/>
      <sheetName val="MRMECADAMoad 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7">
          <cell r="C17">
            <v>111</v>
          </cell>
        </row>
        <row r="21">
          <cell r="C21">
            <v>124.9</v>
          </cell>
        </row>
        <row r="28">
          <cell r="D28">
            <v>166.1</v>
          </cell>
        </row>
      </sheetData>
      <sheetData sheetId="17"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mp (3)"/>
      <sheetName val="Cover (4)"/>
      <sheetName val="Spc (5)"/>
      <sheetName val="Seignarages (4)"/>
      <sheetName val="GA (4)"/>
      <sheetName val="D.EST (4)"/>
      <sheetName val="pat (2)"/>
      <sheetName val="pat"/>
      <sheetName val="BTLeads (2)"/>
      <sheetName val="Sup.DATA"/>
      <sheetName val="Cover (3)"/>
      <sheetName val="Spc (4)"/>
      <sheetName val="Comp (2)"/>
      <sheetName val="Seignarages (3)"/>
      <sheetName val="GA (3)"/>
      <sheetName val="D.EST (3)"/>
      <sheetName val="Cover (2)"/>
      <sheetName val="Spc (3)"/>
      <sheetName val="Comp"/>
      <sheetName val="Seignarages (2)"/>
      <sheetName val="GA (2)"/>
      <sheetName val="D.EST (2)"/>
      <sheetName val="Road Safety"/>
      <sheetName val="crust Design"/>
      <sheetName val="Renewal (2)"/>
      <sheetName val="Spc (2)"/>
      <sheetName val="Strip plan"/>
      <sheetName val="lead chart"/>
      <sheetName val="DATA_ENTRY"/>
      <sheetName val="BTLeads"/>
      <sheetName val="RMR"/>
      <sheetName val="MRoad data"/>
      <sheetName val="D.EST"/>
      <sheetName val="Est"/>
      <sheetName val="Seignarages"/>
      <sheetName val="GA"/>
      <sheetName val="Cover"/>
      <sheetName val="Certificates"/>
      <sheetName val="DetEst"/>
      <sheetName val="WorkSlip"/>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6">
          <cell r="G6">
            <v>103</v>
          </cell>
          <cell r="J6">
            <v>532</v>
          </cell>
          <cell r="M6">
            <v>308</v>
          </cell>
        </row>
        <row r="7">
          <cell r="G7">
            <v>625.6</v>
          </cell>
          <cell r="J7">
            <v>692</v>
          </cell>
          <cell r="M7">
            <v>504</v>
          </cell>
        </row>
        <row r="8">
          <cell r="G8">
            <v>558.6</v>
          </cell>
          <cell r="J8">
            <v>822</v>
          </cell>
          <cell r="M8">
            <v>656</v>
          </cell>
        </row>
        <row r="9">
          <cell r="G9">
            <v>408.6</v>
          </cell>
          <cell r="J9">
            <v>1036</v>
          </cell>
          <cell r="M9">
            <v>780</v>
          </cell>
        </row>
        <row r="10">
          <cell r="G10">
            <v>288</v>
          </cell>
          <cell r="J10">
            <v>994</v>
          </cell>
          <cell r="M10">
            <v>984</v>
          </cell>
          <cell r="X10">
            <v>102.8</v>
          </cell>
          <cell r="AD10">
            <v>51.4</v>
          </cell>
        </row>
        <row r="11">
          <cell r="G11">
            <v>252</v>
          </cell>
          <cell r="J11">
            <v>620</v>
          </cell>
          <cell r="M11">
            <v>944</v>
          </cell>
          <cell r="X11">
            <v>15.7</v>
          </cell>
          <cell r="AD11">
            <v>15.7</v>
          </cell>
        </row>
        <row r="12">
          <cell r="G12">
            <v>50</v>
          </cell>
          <cell r="M12">
            <v>588</v>
          </cell>
        </row>
        <row r="13">
          <cell r="G13">
            <v>95</v>
          </cell>
          <cell r="M13">
            <v>456</v>
          </cell>
        </row>
        <row r="14">
          <cell r="G14">
            <v>144</v>
          </cell>
          <cell r="M14">
            <v>419</v>
          </cell>
        </row>
        <row r="15">
          <cell r="G15">
            <v>164</v>
          </cell>
        </row>
        <row r="16">
          <cell r="G16">
            <v>46</v>
          </cell>
          <cell r="J16">
            <v>70</v>
          </cell>
        </row>
        <row r="17">
          <cell r="G17">
            <v>53</v>
          </cell>
          <cell r="J17">
            <v>82</v>
          </cell>
          <cell r="M17">
            <v>350</v>
          </cell>
        </row>
        <row r="18">
          <cell r="J18">
            <v>70</v>
          </cell>
        </row>
        <row r="30">
          <cell r="H30">
            <v>0</v>
          </cell>
        </row>
        <row r="32">
          <cell r="H32">
            <v>0</v>
          </cell>
          <cell r="K32">
            <v>0</v>
          </cell>
        </row>
        <row r="33">
          <cell r="K33">
            <v>0</v>
          </cell>
        </row>
        <row r="34">
          <cell r="H34">
            <v>0</v>
          </cell>
          <cell r="K34">
            <v>0</v>
          </cell>
        </row>
        <row r="35">
          <cell r="C35">
            <v>4.6150000000000002</v>
          </cell>
        </row>
        <row r="37">
          <cell r="C37">
            <v>0</v>
          </cell>
        </row>
        <row r="49">
          <cell r="P49">
            <v>42000</v>
          </cell>
        </row>
        <row r="51">
          <cell r="P51">
            <v>42500</v>
          </cell>
        </row>
        <row r="52">
          <cell r="P52">
            <v>70</v>
          </cell>
        </row>
      </sheetData>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9">
          <cell r="F9">
            <v>275.7</v>
          </cell>
        </row>
        <row r="17">
          <cell r="F17">
            <v>219.8</v>
          </cell>
        </row>
        <row r="48">
          <cell r="Q48">
            <v>251.30000000000018</v>
          </cell>
        </row>
        <row r="49">
          <cell r="Q49">
            <v>255.60000000000019</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 val="MRATES"/>
      <sheetName val="Road Detail Est."/>
    </sheetNames>
    <sheetDataSet>
      <sheetData sheetId="0" refreshError="1"/>
      <sheetData sheetId="1" refreshError="1"/>
      <sheetData sheetId="2" refreshError="1">
        <row r="8">
          <cell r="C8" t="str">
            <v>Improvements to road fromLakkavaram(R&amp;B) road to G.Jagannadhapuram (r&amp;B) road km 0/0 to 5/0 in Visakhapatnam District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1">
          <cell r="D31">
            <v>20</v>
          </cell>
        </row>
      </sheetData>
      <sheetData sheetId="12" refreshError="1">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 val="Road data (2)"/>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row r="48">
          <cell r="I48">
            <v>470</v>
          </cell>
        </row>
      </sheetData>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60">
          <cell r="C60" t="str">
            <v>Construction of Granular sub-base by providing   HBG material confirming to Grading - III of MoRT&amp;H Table 400-2 including cost,  seigniorage charges and conveyance of all materials to work site and spreading in uniform layers with motor grader or by appro</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00">
          <cell r="C200" t="str">
            <v xml:space="preserve">Providing and applying tack coat with bitumen Emulsion (Medium settting) (Bulk) using Emulsion pressure distributor at the rate of 0.20 kgs per sqm on the prepared bituminous/granular surface cleaned with mechanical broom for finished item of work as per </v>
          </cell>
        </row>
        <row r="220">
          <cell r="C220" t="str">
            <v>Providing , laying of close graded premix surfacing material ( Mixed seal surfacing) of 20 mm thickness by  hot mix plant  using hard blasted granite crushed aggregates of  13.2mm to 0.09mm (Type 'B')  as per table 500-26 of specification 512 of MoRT&amp;H (4</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 sheetId="18"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row r="48">
          <cell r="I48">
            <v>470</v>
          </cell>
        </row>
      </sheetData>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60">
          <cell r="C60" t="str">
            <v>Construction of Granular sub-base by providing   HBG material confirming to Grading - III of MoRT&amp;H Table 400-2 including cost,  seigniorage charges and conveyance of all materials to work site and spreading in uniform layers with motor grader or by appro</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00">
          <cell r="C200" t="str">
            <v xml:space="preserve">Providing and applying tack coat with bitumen Emulsion (Medium settting) (Bulk) using Emulsion pressure distributor at the rate of 0.20 kgs per sqm on the prepared bituminous/granular surface cleaned with mechanical broom for finished item of work as per </v>
          </cell>
        </row>
        <row r="220">
          <cell r="C220" t="str">
            <v>Providing , laying of close graded premix surfacing material ( Mixed seal surfacing) of 20 mm thickness by  hot mix plant  using hard blasted granite crushed aggregates of  13.2mm to 0.09mm (Type 'B')  as per table 500-26 of specification 512 of MoRT&amp;H (4</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row r="8">
          <cell r="C8" t="str">
            <v>Improvements to road fromLakkavaram(R&amp;B) road to G.Jagannadhapuram (r&amp;B) road km 0/0 to 5/0 in Visakhapatnam District</v>
          </cell>
        </row>
      </sheetData>
      <sheetData sheetId="3" refreshError="1"/>
      <sheetData sheetId="4" refreshError="1"/>
      <sheetData sheetId="5" refreshError="1"/>
      <sheetData sheetId="6"/>
      <sheetData sheetId="7"/>
      <sheetData sheetId="8"/>
      <sheetData sheetId="9"/>
      <sheetData sheetId="10" refreshError="1"/>
      <sheetData sheetId="11">
        <row r="31">
          <cell r="D31">
            <v>20</v>
          </cell>
        </row>
      </sheetData>
      <sheetData sheetId="12">
        <row r="7">
          <cell r="C7" t="str">
            <v>Forming embankment with Side earth by mechanical means upto SDR including pre-watering of soil , removal of top soil, excavation of soils , depositing the soils on the embankment, spreading soil, breaking clods, sectioning , grading and consolidation with</v>
          </cell>
        </row>
        <row r="32">
          <cell r="C32" t="str">
            <v>Forming embankment with borrowed useful earth from outside road boundary by mechanical means upto SDR with all leads and lifts including pre-watering of soil at borrow area, removal of top soil, excavation of soils at borrowed area, conveyance of soil, de</v>
          </cell>
        </row>
        <row r="84">
          <cell r="C84" t="str">
            <v xml:space="preserve">Scarifying the existing granular  surface   to a depth of 50 mm by  Manual means including all labour charges etc., complete as per MoRT&amp;H (4th Revision) Specn. No.305.4.3  for finished item of work.  </v>
          </cell>
        </row>
        <row r="99">
          <cell r="C99" t="str">
            <v>Providing, Laying, Spreading for a compacted thickness of 75 mm, using  stone aggregates of Grade - II - H.B.G. ( IRC ) Metal (Machine crushed metal for 22.40mm and below) as per Table 400-7&amp;9 of MoRT&amp;H Specification 404 of 4th revision for Water Bound Ma</v>
          </cell>
        </row>
        <row r="123">
          <cell r="C123" t="str">
            <v>Providing, Laying, Spreading for a compacted thickness of 75 mm, using  stone aggregates of Grade - III - H.B.G. ( IRC ) Metal  (Machine crushed metal for 22.40mm and below) as per Table 400-7&amp; 9 of MoRT&amp;H Specification 404 of 4th revision for Water Bound</v>
          </cell>
        </row>
        <row r="174">
          <cell r="C174" t="str">
            <v>Providing and laying surface dressing  in single coat using 6 mm nominal size IRC HBG machine crushed stone aggregates @ 0.004 cum / sqm on a layer of bitumen binder of   60/70 grade @ 0.75 kg / sqm including cost, seigniorage and conveyance of all materi</v>
          </cell>
        </row>
        <row r="249">
          <cell r="C249" t="str">
            <v>Construction of Gravel shoulders  including cost,  seigniorage charges and conveyance of all materials to work site and spreading in uniform layers by approved means,  on prepared surface  and compacting with vibratory roller to achieve the desired densit</v>
          </cell>
        </row>
        <row r="316">
          <cell r="C316" t="str">
            <v>Earthwork excavation in soils upto SDR  by mechanical means for foundations of structures as per drawing and technical specification including setting out, construction of shoring and bracing, removal of stumps and other deleterious matter, dressing sides</v>
          </cell>
        </row>
        <row r="336">
          <cell r="C336" t="str">
            <v>Providing  first class bedding with Granular material below the pipes of  Hume pipe culverts suitably compacted / rammed including cost, seigniorage and conveyance of materials to site etc.,  complete as per drawing and MoRT&amp;H Specification  2900 ( 4th Re</v>
          </cell>
        </row>
        <row r="354">
          <cell r="K354">
            <v>367</v>
          </cell>
        </row>
        <row r="356">
          <cell r="C356" t="str">
            <v>Providing Vibrated Cement Concrete (1:3:6) mix using 40mm size HBG crushed stone aggregate and fine aggregate conforming to table 1000-2 of MoRT&amp;H including cost, seigniorage conveyance of all materials to site and labour charges, centering, machine mixin</v>
          </cell>
        </row>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row r="404">
          <cell r="C404" t="str">
            <v>Providing, laying Reinforced cement concrete Hume pipes of 600mm/800mm/1000mm Dia., NP-3 class for pipe culverts  including cost and conveyance of Pipes etc., complete and Labour charges for laying, jointing of 600mm/800mm/1000mm dia. R.C.C Hume pipes  in</v>
          </cell>
        </row>
        <row r="451">
          <cell r="C451" t="str">
            <v>Filling in between body walls  with gravel including cost ,conveyance and  seigniorage of all materials to site etc., complete  as per   Clause 710.1.4 of IRC : 78and as per  MoRT&amp;H Specification No. 2200 &amp; 2907 (4th Revision) and as per Drawing and techn</v>
          </cell>
        </row>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Abs CD"/>
      <sheetName val="2R 800"/>
      <sheetName val="Gen abs"/>
      <sheetName val="mlead"/>
      <sheetName val="Road Detail Est."/>
      <sheetName val="MRATES"/>
      <sheetName val="MRMECADAM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3">
          <cell r="D73">
            <v>326.20000000000005</v>
          </cell>
        </row>
      </sheetData>
      <sheetData sheetId="16" refreshError="1"/>
      <sheetData sheetId="17" refreshError="1"/>
      <sheetData sheetId="18"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Abs CD"/>
      <sheetName val="2R 800"/>
      <sheetName val="Gen ab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73">
          <cell r="D73">
            <v>326.20000000000005</v>
          </cell>
        </row>
      </sheetData>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Abs CD"/>
      <sheetName val="2R 800"/>
      <sheetName val="Gen abs"/>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73">
          <cell r="D73">
            <v>326.20000000000005</v>
          </cell>
        </row>
      </sheetData>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other rates"/>
      <sheetName val="Hire"/>
      <sheetName val="Conv"/>
      <sheetName val="LEAD"/>
      <sheetName val="DATA -MTC"/>
      <sheetName val="detailed  estimate"/>
      <sheetName val="RMR  MAP"/>
      <sheetName val="RMR  CHART"/>
      <sheetName val="r"/>
      <sheetName val="Bridge Data 2005-06"/>
      <sheetName val="Lead statement"/>
      <sheetName val="1-Pop Proj"/>
      <sheetName val="Leads"/>
      <sheetName val="t_prsr"/>
      <sheetName val="id"/>
    </sheetNames>
    <sheetDataSet>
      <sheetData sheetId="0"/>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 val="r"/>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ertificates"/>
      <sheetName val="Cover"/>
      <sheetName val="Sp. Report"/>
      <sheetName val="TSmemo"/>
      <sheetName val="BTR"/>
      <sheetName val="RMR"/>
      <sheetName val="Rd.Data"/>
      <sheetName val="C.D.Data (Morth)"/>
      <sheetName val="Rd.Det.Est"/>
      <sheetName val="Gen.Abs."/>
      <sheetName val="Rd.abs.Est"/>
      <sheetName val="Abs_p_04"/>
      <sheetName val="Abs.p_01"/>
      <sheetName val="Abs.cc"/>
      <sheetName val="Abs_ret"/>
      <sheetName val="Abs_vent&amp;pipe"/>
      <sheetName val="Abs_slab"/>
      <sheetName val="Abs_box"/>
      <sheetName val="Det. 1Rx800"/>
      <sheetName val="Det. 2Rx800"/>
      <sheetName val="Det. CC"/>
      <sheetName val="CD_DET_PIPE_1R"/>
      <sheetName val="Slab det est"/>
      <sheetName val="CD_DET_1CELL_BOX"/>
      <sheetName val="CD_DET_4CELL_BOX"/>
      <sheetName val="CBR"/>
      <sheetName val="mlead"/>
      <sheetName val="Leads"/>
      <sheetName val="coverpage"/>
      <sheetName val="Road data"/>
      <sheetName val="MRATES"/>
      <sheetName val="RMR "/>
      <sheetName val="Road data "/>
      <sheetName val="Road Detail Est."/>
      <sheetName val="R_Det"/>
      <sheetName val="DetEst"/>
      <sheetName val="Sheet2"/>
      <sheetName val="Abutment"/>
      <sheetName val="rdamdata"/>
      <sheetName val="DATA"/>
      <sheetName val="r"/>
      <sheetName val="abs road"/>
      <sheetName val="HDPE"/>
      <sheetName val="DI"/>
      <sheetName val="pvc"/>
      <sheetName val="Sketch"/>
      <sheetName val="Sheet1"/>
      <sheetName val="C.D.Abs.Est."/>
      <sheetName val="Abs_CD_2"/>
      <sheetName val="road est"/>
      <sheetName val="ECV"/>
      <sheetName val="C-data"/>
      <sheetName val="EDWise"/>
      <sheetName val="Labour"/>
      <sheetName val="Material"/>
      <sheetName val="Plant &amp;  Machinery"/>
      <sheetName val="maya"/>
      <sheetName val="Lead statement"/>
      <sheetName val="FINAL DATA"/>
      <sheetName val="Drains Est"/>
      <sheetName val="Rd.Est"/>
      <sheetName val="GEN_abstrct"/>
      <sheetName val="Data (2)"/>
      <sheetName val="MRoad data"/>
      <sheetName val="Basicrates"/>
      <sheetName val="Input"/>
      <sheetName val="Lead"/>
      <sheetName val="Masonry"/>
      <sheetName val="CC Data"/>
      <sheetName val="Abs"/>
      <sheetName val="SSR 2014-15 Rates"/>
      <sheetName val="m"/>
      <sheetName val="01"/>
      <sheetName val="02"/>
      <sheetName val="03"/>
      <sheetName val="04"/>
      <sheetName val="MRMECADAMoad data"/>
      <sheetName val="Data.F8.BTR"/>
      <sheetName val="Road data-TDR"/>
      <sheetName val="Works"/>
      <sheetName val="General"/>
      <sheetName val="Rates"/>
      <sheetName val="Package-2"/>
      <sheetName val="lead-st"/>
      <sheetName val="LABOUR RATE"/>
      <sheetName val="Material Rate"/>
      <sheetName val="Work_sheet"/>
      <sheetName val="Pop"/>
      <sheetName val="BWSCPlt"/>
      <sheetName val="CI"/>
      <sheetName val="G.R.P"/>
      <sheetName val="PSC REVISED"/>
      <sheetName val="D2_CO"/>
      <sheetName val="labour rates"/>
      <sheetName val="int-Dia-hdpe"/>
      <sheetName val="int-Dia-pvc"/>
      <sheetName val="Sheet1 (2)"/>
      <sheetName val="AV-HDPE"/>
      <sheetName val="Di_gate-HDPE"/>
      <sheetName val="Ward areas"/>
      <sheetName val="Quarry"/>
      <sheetName val="Line"/>
      <sheetName val="CRUST"/>
      <sheetName val="QDTS"/>
      <sheetName val="11.Habitations"/>
      <sheetName val="_5wgdhabfinal00_01"/>
      <sheetName val="DATA_PRG"/>
      <sheetName val="SEW4"/>
      <sheetName val="JACKWELL"/>
      <sheetName val="Rates-May-14"/>
      <sheetName val="BASE_ALL"/>
      <sheetName val="CH-8"/>
      <sheetName val="Fee Rate Summary"/>
      <sheetName val="Detailed RD  estimate"/>
      <sheetName val="HP cd 3 Rof 1000"/>
      <sheetName val="1V of 2m slab"/>
      <sheetName val="2V of 3.0Mslab"/>
      <sheetName val="HP cD3rows of 1000mm"/>
      <sheetName val="Prjt"/>
      <sheetName val="abs_CWrising"/>
      <sheetName val="abs-ph"/>
      <sheetName val="abs_sum&amp;cwr"/>
      <sheetName val="cons_sq_I"/>
      <sheetName val="const_stat_exp_pipe"/>
      <sheetName val="72"/>
      <sheetName val="Schedule &quot;B&quot;"/>
      <sheetName val="final abstract"/>
      <sheetName val="DATA-2005-06"/>
      <sheetName val="Z1_DATA"/>
      <sheetName val="MHNO_LEV"/>
      <sheetName val="Specification report"/>
      <sheetName val="PRELIM5"/>
      <sheetName val="wh_data_R"/>
      <sheetName val="Sheet3"/>
      <sheetName val="segments-details"/>
      <sheetName val="habs-list"/>
      <sheetName val="Sp__Report4"/>
      <sheetName val="Rd_Data4"/>
      <sheetName val="C_D_Data_(Morth)4"/>
      <sheetName val="Rd_Det_Est4"/>
      <sheetName val="Gen_Abs_4"/>
      <sheetName val="Rd_abs_Est4"/>
      <sheetName val="Abs_p_014"/>
      <sheetName val="Abs_cc4"/>
      <sheetName val="Det__1Rx8004"/>
      <sheetName val="Det__2Rx8004"/>
      <sheetName val="Det__CC4"/>
      <sheetName val="Slab_det_est4"/>
      <sheetName val="Road_data4"/>
      <sheetName val="Sp__Report1"/>
      <sheetName val="Rd_Data1"/>
      <sheetName val="C_D_Data_(Morth)1"/>
      <sheetName val="Rd_Det_Est1"/>
      <sheetName val="Gen_Abs_1"/>
      <sheetName val="Rd_abs_Est1"/>
      <sheetName val="Abs_p_011"/>
      <sheetName val="Abs_cc1"/>
      <sheetName val="Det__1Rx8001"/>
      <sheetName val="Det__2Rx8001"/>
      <sheetName val="Det__CC1"/>
      <sheetName val="Slab_det_est1"/>
      <sheetName val="Road_data1"/>
      <sheetName val="Sp__Report"/>
      <sheetName val="Rd_Data"/>
      <sheetName val="C_D_Data_(Morth)"/>
      <sheetName val="Rd_Det_Est"/>
      <sheetName val="Gen_Abs_"/>
      <sheetName val="Rd_abs_Est"/>
      <sheetName val="Abs_p_01"/>
      <sheetName val="Abs_cc"/>
      <sheetName val="Det__1Rx800"/>
      <sheetName val="Det__2Rx800"/>
      <sheetName val="Det__CC"/>
      <sheetName val="Slab_det_est"/>
      <sheetName val="Road_data"/>
      <sheetName val="Sp__Report3"/>
      <sheetName val="Rd_Data3"/>
      <sheetName val="C_D_Data_(Morth)3"/>
      <sheetName val="Rd_Det_Est3"/>
      <sheetName val="Gen_Abs_3"/>
      <sheetName val="Rd_abs_Est3"/>
      <sheetName val="Abs_p_013"/>
      <sheetName val="Abs_cc3"/>
      <sheetName val="Det__1Rx8003"/>
      <sheetName val="Det__2Rx8003"/>
      <sheetName val="Det__CC3"/>
      <sheetName val="Slab_det_est3"/>
      <sheetName val="Road_data3"/>
      <sheetName val="Sp__Report2"/>
      <sheetName val="Rd_Data2"/>
      <sheetName val="C_D_Data_(Morth)2"/>
      <sheetName val="Rd_Det_Est2"/>
      <sheetName val="Gen_Abs_2"/>
      <sheetName val="Rd_abs_Est2"/>
      <sheetName val="Abs_p_012"/>
      <sheetName val="Abs_cc2"/>
      <sheetName val="Det__1Rx8002"/>
      <sheetName val="Det__2Rx8002"/>
      <sheetName val="Det__CC2"/>
      <sheetName val="Slab_det_est2"/>
      <sheetName val="Road_data2"/>
      <sheetName val="Material "/>
      <sheetName val="Labour &amp; Plant"/>
      <sheetName val="summary"/>
      <sheetName val="Common "/>
      <sheetName val="Usage"/>
      <sheetName val="Sheet-3"/>
      <sheetName val="Levels"/>
      <sheetName val="Bill-12"/>
      <sheetName val="CD data"/>
      <sheetName val="Gen_Abs"/>
      <sheetName val="wh_data"/>
      <sheetName val="CPHEEO"/>
      <sheetName val="v"/>
      <sheetName val="Cost Summary"/>
      <sheetName val="Section_by_layers_old"/>
      <sheetName val="BHANDUP"/>
      <sheetName val="ROADS"/>
    </sheetNames>
    <sheetDataSet>
      <sheetData sheetId="0"/>
      <sheetData sheetId="1"/>
      <sheetData sheetId="2"/>
      <sheetData sheetId="3" refreshError="1">
        <row r="8">
          <cell r="C8" t="str">
            <v xml:space="preserve">Improvements to  Madhavaram-Kamsalipalem Road from Km 0/0 to 4/8 in West Godavari District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C"/>
      <sheetName val="Shuttering"/>
      <sheetName val="Misc. points"/>
      <sheetName val="qty abst"/>
      <sheetName val="Programe"/>
      <sheetName val="boq"/>
      <sheetName val="P&amp;M"/>
      <sheetName val="LABOUR"/>
      <sheetName val="histogram"/>
      <sheetName val="basic "/>
      <sheetName val="bua"/>
      <sheetName val="topsheet"/>
      <sheetName val="Rate Analysis"/>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
      <sheetName val="Material&amp;equipment"/>
      <sheetName val="office"/>
      <sheetName val="inquiry"/>
      <sheetName val="Sheet5"/>
      <sheetName val="ITEMS"/>
      <sheetName val="OCM&amp;PROF"/>
      <sheetName val="detailed"/>
      <sheetName val="Rate Analysis"/>
      <sheetName val="pvc-pipe-rates"/>
    </sheetNames>
    <sheetDataSet>
      <sheetData sheetId="0"/>
      <sheetData sheetId="1"/>
      <sheetData sheetId="2"/>
      <sheetData sheetId="3"/>
      <sheetData sheetId="4"/>
      <sheetData sheetId="5"/>
      <sheetData sheetId="6"/>
      <sheetData sheetId="7"/>
      <sheetData sheetId="8" refreshError="1"/>
      <sheetData sheetId="9"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Road data"/>
      <sheetName val="CBR"/>
      <sheetName val="BTR"/>
      <sheetName val="RMR"/>
      <sheetName val="mlead"/>
      <sheetName val="coverpage"/>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 sheetId="7"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Road data"/>
      <sheetName val="CBR"/>
      <sheetName val="BTR"/>
      <sheetName val="RMR"/>
      <sheetName val="mlead"/>
      <sheetName val="Cover"/>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44">
          <cell r="K44">
            <v>43.7</v>
          </cell>
        </row>
        <row r="81">
          <cell r="K81">
            <v>87</v>
          </cell>
        </row>
        <row r="131">
          <cell r="C131" t="str">
            <v>Picking old metalled surface to a depth of 40 mm to 100 mm and sectioning including all labour and incidental charges complete for finished item of work and as directed by the Engineer-in-Charge.</v>
          </cell>
        </row>
        <row r="140">
          <cell r="K140">
            <v>1.6</v>
          </cell>
        </row>
        <row r="209">
          <cell r="K209">
            <v>894</v>
          </cell>
        </row>
        <row r="235">
          <cell r="K235">
            <v>1000</v>
          </cell>
        </row>
        <row r="618">
          <cell r="K618">
            <v>189</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900">
          <cell r="K900">
            <v>92</v>
          </cell>
        </row>
        <row r="934">
          <cell r="K934">
            <v>187</v>
          </cell>
        </row>
        <row r="996">
          <cell r="K996">
            <v>87</v>
          </cell>
        </row>
        <row r="1026">
          <cell r="K1026">
            <v>2133</v>
          </cell>
        </row>
        <row r="1028">
          <cell r="C1028" t="str">
            <v xml:space="preserve">Vibrated  cement concrete M 15 Grade Concrete using 40mm , 20mm and 10mm size HBG crushed stone aggregate (Coarse aggregate conforming to table 1000-1) and sand (fine aggregate conforming to table 1000-2) including cost,seignorage and conveyance of  all  </v>
          </cell>
        </row>
        <row r="1058">
          <cell r="C1058" t="str">
            <v>Vibrated reinforced cement concrete M 20 grade  using  20mm &amp; 10mm  hard broken graded granite crushed metal (SS.5)(Coarse aggregate conforming to table 1000-1) and sand (fine aggregate conforming to table 1000-2) including cost, seigniorage conveyance of</v>
          </cell>
        </row>
        <row r="1086">
          <cell r="K1086">
            <v>2874</v>
          </cell>
        </row>
        <row r="1088">
          <cell r="C1088" t="str">
            <v>Vibrated reinforced cement concrete M 20 grade  using  20mm &amp; 10mm  hard broken graded granite crushed metal (SS.5)(Coarse aggregate conforming to table 1000-1) and sand (fine aggregate conforming to table 1000-2) including cost, seigniorage conveyance of</v>
          </cell>
        </row>
        <row r="1116">
          <cell r="K1116">
            <v>3006</v>
          </cell>
        </row>
        <row r="1177">
          <cell r="C1177"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1229">
          <cell r="C1229" t="str">
            <v>Providing 100mm Diameter AC pipe for weep holes at 1.00m C/C in both horizontal and vertical direction so that the weep holes in each horizontal direction is staggered from the weep holes laying above and below lines as shown in drawing for abutments, win</v>
          </cell>
        </row>
        <row r="1261">
          <cell r="K1261">
            <v>54</v>
          </cell>
        </row>
      </sheetData>
      <sheetData sheetId="3"/>
      <sheetData sheetId="4"/>
      <sheetData sheetId="5"/>
      <sheetData sheetId="6"/>
      <sheetData sheetId="7"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I7">
            <v>6800</v>
          </cell>
        </row>
        <row r="11">
          <cell r="I11">
            <v>0</v>
          </cell>
        </row>
        <row r="17">
          <cell r="I17">
            <v>0</v>
          </cell>
        </row>
      </sheetData>
      <sheetData sheetId="9" refreshError="1"/>
      <sheetData sheetId="10" refreshError="1"/>
      <sheetData sheetId="11" refreshError="1"/>
      <sheetData sheetId="12" refreshError="1">
        <row r="15">
          <cell r="C15" t="str">
            <v>Earthwork excavation by mechanical means and depositing on bank with initial  lead and lift in all soils upto SDR and laying earth in layers including breaking clods, sectioning and rolling with Power Road Roller 8 to 10 Tonnes capacity  @ FMC including a</v>
          </cell>
        </row>
        <row r="30">
          <cell r="K30">
            <v>43.7</v>
          </cell>
        </row>
        <row r="49">
          <cell r="K49">
            <v>108</v>
          </cell>
        </row>
        <row r="77">
          <cell r="K77">
            <v>1009</v>
          </cell>
        </row>
        <row r="79">
          <cell r="C79" t="str">
            <v>Picking old metalled surface to a depth of 40 mm to 100 mm and sectioning including all labour and incidental charges complete for finished item of work and as directed by the Engineer-in-Charge.</v>
          </cell>
        </row>
        <row r="88">
          <cell r="K88">
            <v>1.6</v>
          </cell>
        </row>
        <row r="115">
          <cell r="K115">
            <v>1221</v>
          </cell>
        </row>
        <row r="141">
          <cell r="K141">
            <v>1310</v>
          </cell>
        </row>
        <row r="172">
          <cell r="K172">
            <v>18.5</v>
          </cell>
        </row>
        <row r="196">
          <cell r="K196">
            <v>3.6</v>
          </cell>
        </row>
        <row r="233">
          <cell r="K233">
            <v>3547</v>
          </cell>
        </row>
        <row r="250">
          <cell r="K250">
            <v>216</v>
          </cell>
        </row>
      </sheetData>
      <sheetData sheetId="13" refreshError="1"/>
      <sheetData sheetId="14" refreshError="1"/>
      <sheetData sheetId="15" refreshError="1"/>
      <sheetData sheetId="16" refreshError="1"/>
      <sheetData sheetId="17"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Line"/>
      <sheetName val="GenAbst"/>
      <sheetName val="AS_SR"/>
      <sheetName val="TS_MDR"/>
      <sheetName val="Plan SH TS"/>
      <sheetName val="Plan MDR TS"/>
      <sheetName val="Rates"/>
      <sheetName val="Road Detail Est."/>
    </sheetNames>
    <sheetDataSet>
      <sheetData sheetId="0" refreshError="1"/>
      <sheetData sheetId="1" refreshError="1"/>
      <sheetData sheetId="2">
        <row r="4">
          <cell r="D4" t="str">
            <v xml:space="preserve">Improvements to road from Km.7/2 to 9/2 of Chitvel – Rapur Road to Chitvel – Edigapalli Road in Y.S.R. District </v>
          </cell>
        </row>
      </sheetData>
      <sheetData sheetId="3">
        <row r="12">
          <cell r="K12">
            <v>1400.6799999999998</v>
          </cell>
        </row>
        <row r="13">
          <cell r="K13">
            <v>1419.4299999999998</v>
          </cell>
        </row>
        <row r="14">
          <cell r="K14">
            <v>1225.6799999999998</v>
          </cell>
        </row>
        <row r="15">
          <cell r="K15">
            <v>1063.18</v>
          </cell>
        </row>
        <row r="16">
          <cell r="K16">
            <v>900.68</v>
          </cell>
        </row>
        <row r="17">
          <cell r="K17">
            <v>655.68</v>
          </cell>
        </row>
        <row r="33">
          <cell r="D33">
            <v>76</v>
          </cell>
        </row>
      </sheetData>
      <sheetData sheetId="4">
        <row r="25">
          <cell r="K25">
            <v>106</v>
          </cell>
        </row>
        <row r="77">
          <cell r="K77">
            <v>93</v>
          </cell>
        </row>
        <row r="122">
          <cell r="K122">
            <v>42.8</v>
          </cell>
        </row>
        <row r="207">
          <cell r="K207">
            <v>78.3</v>
          </cell>
        </row>
        <row r="234">
          <cell r="K234">
            <v>1250</v>
          </cell>
        </row>
        <row r="252">
          <cell r="K252">
            <v>7.9</v>
          </cell>
        </row>
        <row r="273">
          <cell r="K273">
            <v>5.4</v>
          </cell>
        </row>
        <row r="300">
          <cell r="K300">
            <v>1381</v>
          </cell>
        </row>
        <row r="326">
          <cell r="K326">
            <v>1597</v>
          </cell>
        </row>
        <row r="353">
          <cell r="K353">
            <v>1546</v>
          </cell>
        </row>
        <row r="379">
          <cell r="K379">
            <v>1890</v>
          </cell>
        </row>
        <row r="406">
          <cell r="K406">
            <v>1391</v>
          </cell>
        </row>
        <row r="432">
          <cell r="K432">
            <v>1606</v>
          </cell>
        </row>
        <row r="459">
          <cell r="K459">
            <v>1555</v>
          </cell>
        </row>
        <row r="485">
          <cell r="K485">
            <v>1899</v>
          </cell>
        </row>
        <row r="516">
          <cell r="K516">
            <v>1675</v>
          </cell>
        </row>
        <row r="545">
          <cell r="K545">
            <v>42.5</v>
          </cell>
        </row>
        <row r="574">
          <cell r="K574">
            <v>43.3</v>
          </cell>
        </row>
        <row r="597">
          <cell r="K597">
            <v>9.3000000000000007</v>
          </cell>
        </row>
        <row r="654">
          <cell r="K654">
            <v>138</v>
          </cell>
        </row>
        <row r="689">
          <cell r="K689">
            <v>7774</v>
          </cell>
        </row>
        <row r="729">
          <cell r="K729">
            <v>8068</v>
          </cell>
        </row>
        <row r="775">
          <cell r="K775">
            <v>6265</v>
          </cell>
        </row>
        <row r="821">
          <cell r="K821">
            <v>6374</v>
          </cell>
        </row>
        <row r="845">
          <cell r="K845">
            <v>296</v>
          </cell>
        </row>
        <row r="871">
          <cell r="K871">
            <v>2958</v>
          </cell>
        </row>
        <row r="897">
          <cell r="K897">
            <v>3370</v>
          </cell>
        </row>
        <row r="925">
          <cell r="K925">
            <v>5021</v>
          </cell>
        </row>
        <row r="955">
          <cell r="K955">
            <v>3137</v>
          </cell>
        </row>
        <row r="988">
          <cell r="K988">
            <v>4599</v>
          </cell>
        </row>
        <row r="1010">
          <cell r="K1010">
            <v>47</v>
          </cell>
        </row>
        <row r="1033">
          <cell r="K1033">
            <v>373</v>
          </cell>
        </row>
        <row r="1059">
          <cell r="K1059">
            <v>3370</v>
          </cell>
        </row>
        <row r="1087">
          <cell r="K1087">
            <v>3707</v>
          </cell>
        </row>
        <row r="1109">
          <cell r="K1109">
            <v>2512</v>
          </cell>
        </row>
        <row r="1126">
          <cell r="K1126">
            <v>3995</v>
          </cell>
        </row>
        <row r="1143">
          <cell r="K1143">
            <v>6268</v>
          </cell>
        </row>
        <row r="1166">
          <cell r="K1166">
            <v>373</v>
          </cell>
        </row>
        <row r="1186">
          <cell r="K1186">
            <v>644</v>
          </cell>
        </row>
        <row r="1207">
          <cell r="K1207">
            <v>471</v>
          </cell>
        </row>
        <row r="1236">
          <cell r="K1236">
            <v>3955</v>
          </cell>
        </row>
        <row r="1265">
          <cell r="K1265">
            <v>4183</v>
          </cell>
        </row>
        <row r="1293">
          <cell r="K1293">
            <v>4798</v>
          </cell>
        </row>
        <row r="1321">
          <cell r="K1321">
            <v>5234</v>
          </cell>
        </row>
        <row r="1349">
          <cell r="K1349">
            <v>4796</v>
          </cell>
        </row>
        <row r="1378">
          <cell r="K1378">
            <v>4833</v>
          </cell>
        </row>
        <row r="1430">
          <cell r="K1430">
            <v>253</v>
          </cell>
        </row>
        <row r="1457">
          <cell r="K1457">
            <v>3803</v>
          </cell>
        </row>
        <row r="1496">
          <cell r="K1496">
            <v>1188</v>
          </cell>
        </row>
        <row r="1536">
          <cell r="K1536">
            <v>373</v>
          </cell>
        </row>
        <row r="1562">
          <cell r="K1562">
            <v>887</v>
          </cell>
        </row>
        <row r="1581">
          <cell r="K1581">
            <v>52671</v>
          </cell>
        </row>
        <row r="1600">
          <cell r="K1600">
            <v>52085</v>
          </cell>
        </row>
        <row r="1619">
          <cell r="K1619">
            <v>52013</v>
          </cell>
        </row>
        <row r="1638">
          <cell r="K1638">
            <v>49956</v>
          </cell>
        </row>
        <row r="1664">
          <cell r="K1664">
            <v>533</v>
          </cell>
        </row>
        <row r="1693">
          <cell r="K1693">
            <v>3955</v>
          </cell>
        </row>
        <row r="1721">
          <cell r="K1721">
            <v>4537</v>
          </cell>
        </row>
        <row r="1740">
          <cell r="K1740">
            <v>57.5</v>
          </cell>
        </row>
        <row r="1771">
          <cell r="K1771">
            <v>41.8</v>
          </cell>
        </row>
        <row r="1791">
          <cell r="K1791">
            <v>4733</v>
          </cell>
        </row>
        <row r="1809">
          <cell r="K1809">
            <v>3199</v>
          </cell>
        </row>
      </sheetData>
      <sheetData sheetId="5"/>
      <sheetData sheetId="6"/>
      <sheetData sheetId="7"/>
      <sheetData sheetId="8" refreshError="1"/>
      <sheetData sheetId="9" refreshError="1"/>
      <sheetData sheetId="10" refreshError="1"/>
      <sheetData sheetId="11">
        <row r="8">
          <cell r="C8">
            <v>100</v>
          </cell>
        </row>
        <row r="10">
          <cell r="D10">
            <v>132</v>
          </cell>
        </row>
        <row r="32">
          <cell r="D32">
            <v>262.75</v>
          </cell>
        </row>
        <row r="35">
          <cell r="C35">
            <v>254</v>
          </cell>
        </row>
      </sheetData>
      <sheetData sheetId="12"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Sheet1"/>
      <sheetName val="cross section (4)"/>
      <sheetName val="cover (2)"/>
      <sheetName val="GAb"/>
      <sheetName val="esti"/>
      <sheetName val="2 rows 1 m dia"/>
      <sheetName val="Slab Culvert"/>
      <sheetName val="Slab Culvert (2)"/>
      <sheetName val="Sig (5)"/>
      <sheetName val="Sig (6)"/>
      <sheetName val="Sig (7)"/>
      <sheetName val="Road data"/>
      <sheetName val="RMR"/>
      <sheetName val="Leads (2)"/>
      <sheetName val="BTR"/>
      <sheetName val="cross section"/>
      <sheetName val="cross section (2)"/>
      <sheetName val="CBR"/>
      <sheetName val="Pipe"/>
      <sheetName val="Certificate"/>
      <sheetName val="Quarry chart"/>
      <sheetName val="Sheet1 "/>
      <sheetName val="certificates"/>
      <sheetName val="ss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0">
          <cell r="J30">
            <v>80</v>
          </cell>
        </row>
        <row r="53">
          <cell r="J53">
            <v>216</v>
          </cell>
        </row>
        <row r="833">
          <cell r="J833">
            <v>2627</v>
          </cell>
        </row>
        <row r="887">
          <cell r="J887">
            <v>4286</v>
          </cell>
        </row>
        <row r="970">
          <cell r="J970">
            <v>21</v>
          </cell>
        </row>
        <row r="1193">
          <cell r="J1193">
            <v>3441</v>
          </cell>
        </row>
        <row r="1250">
          <cell r="J1250">
            <v>4148</v>
          </cell>
        </row>
        <row r="1278">
          <cell r="J1278">
            <v>4525</v>
          </cell>
        </row>
        <row r="1306">
          <cell r="J1306">
            <v>4110</v>
          </cell>
        </row>
        <row r="1595">
          <cell r="J1595">
            <v>367</v>
          </cell>
        </row>
      </sheetData>
      <sheetData sheetId="14">
        <row r="12">
          <cell r="J12">
            <v>1384.9299999999998</v>
          </cell>
        </row>
        <row r="13">
          <cell r="J13">
            <v>1403.6799999999998</v>
          </cell>
        </row>
        <row r="14">
          <cell r="J14">
            <v>1209.9299999999998</v>
          </cell>
        </row>
        <row r="15">
          <cell r="J15">
            <v>1047.4299999999998</v>
          </cell>
        </row>
        <row r="16">
          <cell r="J16">
            <v>884.93</v>
          </cell>
        </row>
        <row r="17">
          <cell r="J17">
            <v>639.92999999999995</v>
          </cell>
        </row>
        <row r="33">
          <cell r="D33">
            <v>39</v>
          </cell>
        </row>
      </sheetData>
      <sheetData sheetId="15"/>
      <sheetData sheetId="16">
        <row r="11">
          <cell r="H11">
            <v>41698</v>
          </cell>
        </row>
      </sheetData>
      <sheetData sheetId="17"/>
      <sheetData sheetId="18"/>
      <sheetData sheetId="19"/>
      <sheetData sheetId="20"/>
      <sheetData sheetId="21"/>
      <sheetData sheetId="22"/>
      <sheetData sheetId="23"/>
      <sheetData sheetId="24"/>
      <sheetData sheetId="25"/>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line"/>
      <sheetName val="GA"/>
      <sheetName val="Line Road"/>
      <sheetName val="HP abs"/>
      <sheetName val="Abs road"/>
      <sheetName val="Abs-cd"/>
      <sheetName val="Road data-TDR"/>
      <sheetName val="RMR"/>
      <sheetName val="BTR"/>
      <sheetName val="Sheet1"/>
      <sheetName val="Road data"/>
      <sheetName val="Road Detail Est."/>
      <sheetName val="MRATES"/>
      <sheetName val="mlead"/>
    </sheetNames>
    <sheetDataSet>
      <sheetData sheetId="0"/>
      <sheetData sheetId="1"/>
      <sheetData sheetId="2"/>
      <sheetData sheetId="3"/>
      <sheetData sheetId="4"/>
      <sheetData sheetId="5"/>
      <sheetData sheetId="6"/>
      <sheetData sheetId="7"/>
      <sheetData sheetId="8"/>
      <sheetData sheetId="9">
        <row r="35">
          <cell r="K35">
            <v>95</v>
          </cell>
        </row>
        <row r="68">
          <cell r="K68">
            <v>118</v>
          </cell>
        </row>
        <row r="92">
          <cell r="K92">
            <v>40.1</v>
          </cell>
        </row>
        <row r="117">
          <cell r="K117">
            <v>65.599999999999994</v>
          </cell>
        </row>
        <row r="147">
          <cell r="K147">
            <v>639</v>
          </cell>
        </row>
        <row r="165">
          <cell r="K165">
            <v>6.1</v>
          </cell>
        </row>
        <row r="188">
          <cell r="K188">
            <v>4.4000000000000004</v>
          </cell>
        </row>
        <row r="449">
          <cell r="K449">
            <v>827</v>
          </cell>
        </row>
        <row r="480">
          <cell r="K480">
            <v>23.7</v>
          </cell>
        </row>
        <row r="511">
          <cell r="K511">
            <v>25.5</v>
          </cell>
        </row>
        <row r="536">
          <cell r="K536">
            <v>5.0999999999999996</v>
          </cell>
        </row>
        <row r="567">
          <cell r="K567">
            <v>84</v>
          </cell>
        </row>
        <row r="604">
          <cell r="K604">
            <v>4721</v>
          </cell>
        </row>
        <row r="654">
          <cell r="K654">
            <v>3665</v>
          </cell>
        </row>
        <row r="678">
          <cell r="K678">
            <v>120</v>
          </cell>
        </row>
        <row r="706">
          <cell r="K706">
            <v>1743</v>
          </cell>
        </row>
        <row r="734">
          <cell r="K734">
            <v>2074</v>
          </cell>
        </row>
        <row r="765">
          <cell r="K765">
            <v>3038</v>
          </cell>
        </row>
        <row r="796">
          <cell r="K796">
            <v>1849</v>
          </cell>
        </row>
        <row r="831">
          <cell r="K831">
            <v>2774</v>
          </cell>
        </row>
        <row r="855">
          <cell r="K855">
            <v>43</v>
          </cell>
        </row>
        <row r="880">
          <cell r="K880">
            <v>185</v>
          </cell>
        </row>
        <row r="938">
          <cell r="K938">
            <v>2190</v>
          </cell>
        </row>
        <row r="962">
          <cell r="K962">
            <v>1305</v>
          </cell>
        </row>
        <row r="981">
          <cell r="K981">
            <v>1933</v>
          </cell>
        </row>
        <row r="1000">
          <cell r="K1000">
            <v>3286</v>
          </cell>
        </row>
        <row r="1025">
          <cell r="K1025">
            <v>185</v>
          </cell>
        </row>
        <row r="1048">
          <cell r="K1048">
            <v>366</v>
          </cell>
        </row>
        <row r="1071">
          <cell r="K1071">
            <v>239</v>
          </cell>
        </row>
        <row r="1102">
          <cell r="K1102">
            <v>2351</v>
          </cell>
        </row>
        <row r="1133">
          <cell r="K1133">
            <v>2487</v>
          </cell>
        </row>
        <row r="1163">
          <cell r="K1163">
            <v>2878</v>
          </cell>
        </row>
        <row r="1193">
          <cell r="K1193">
            <v>3140</v>
          </cell>
        </row>
        <row r="1223">
          <cell r="K1223">
            <v>2904</v>
          </cell>
        </row>
        <row r="1254">
          <cell r="K1254">
            <v>2919</v>
          </cell>
        </row>
        <row r="1310">
          <cell r="K1310">
            <v>152</v>
          </cell>
        </row>
        <row r="1339">
          <cell r="K1339">
            <v>2261</v>
          </cell>
        </row>
        <row r="1380">
          <cell r="K1380">
            <v>697</v>
          </cell>
        </row>
        <row r="1405">
          <cell r="K1405">
            <v>185</v>
          </cell>
        </row>
        <row r="1433">
          <cell r="K1433">
            <v>506</v>
          </cell>
        </row>
        <row r="1454">
          <cell r="K1454">
            <v>35199</v>
          </cell>
        </row>
        <row r="1475">
          <cell r="K1475">
            <v>34750</v>
          </cell>
        </row>
        <row r="1496">
          <cell r="K1496">
            <v>31539</v>
          </cell>
        </row>
        <row r="1517">
          <cell r="K1517">
            <v>35618</v>
          </cell>
        </row>
        <row r="1536">
          <cell r="K1536">
            <v>126</v>
          </cell>
        </row>
        <row r="1567">
          <cell r="K1567">
            <v>2351</v>
          </cell>
        </row>
        <row r="1597">
          <cell r="K1597">
            <v>2721</v>
          </cell>
        </row>
        <row r="1599">
          <cell r="C1599" t="str">
            <v xml:space="preserve">Plastering in CM (1:5) 12 mm thick including cost and conveyance of all materials , seigniorage charges , labour charges , curing  etc complete for finished item of work as directed by the Engineer -in-Charge </v>
          </cell>
        </row>
        <row r="1618">
          <cell r="K1618">
            <v>372</v>
          </cell>
        </row>
        <row r="1630">
          <cell r="I1630">
            <v>1252.5800000000002</v>
          </cell>
        </row>
        <row r="1651">
          <cell r="K1651">
            <v>38.200000000000003</v>
          </cell>
        </row>
      </sheetData>
      <sheetData sheetId="10"/>
      <sheetData sheetId="11"/>
      <sheetData sheetId="12"/>
      <sheetData sheetId="13" refreshError="1"/>
      <sheetData sheetId="14" refreshError="1"/>
      <sheetData sheetId="15" refreshError="1"/>
      <sheetData sheetId="16"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 culverts"/>
    </sheetNames>
    <definedNames>
      <definedName name="___________PPC93"/>
      <definedName name="________MT2"/>
      <definedName name="________MT84"/>
      <definedName name="________MT87"/>
      <definedName name="________MT9"/>
    </definedNames>
    <sheetDataSet>
      <sheetData sheetId="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lvert details"/>
    </sheetNames>
    <definedNames>
      <definedName name="______________IRC60"/>
    </definedNames>
    <sheetDataSet>
      <sheetData sheetId="0"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
      <sheetName val="STEEL-SLAB (0)"/>
      <sheetName val="concrete-1flr"/>
      <sheetName val="SHUTTER-1flr beam (1)"/>
      <sheetName val="SHUTTER-1flr slab(1)"/>
      <sheetName val="STEEL-SLAB (1flr)"/>
      <sheetName val="slab-reinft(1flr)-REF."/>
      <sheetName val="BEAM-REINFT.(1flr)"/>
      <sheetName val="beam-reinft-(1flr)ADDT."/>
      <sheetName val="concrete-Ist-IInd floor"/>
      <sheetName val="shuttering-1st-IInd floor"/>
      <sheetName val="STEEL-SLAB (2flr)"/>
      <sheetName val="slab-reinft(2flr)-REF. (2)"/>
      <sheetName val="BEAM-REINFT.(2flr) (2)"/>
      <sheetName val="beam-reinft-(2flr)ADDT. (2)"/>
      <sheetName val="slab-reinft(MEZZ)"/>
      <sheetName val="STEEL-SLAB (3flr) "/>
      <sheetName val="Slab-reinft(3flr)ADD."/>
      <sheetName val="slab-reinft(3flr)-ADD. (1)"/>
      <sheetName val="STEEL-SLAB (4th-flr) "/>
      <sheetName val="slab-reinft(4thflr)-ADD. (2)"/>
      <sheetName val="slab reinft.-(4th flr)"/>
      <sheetName val="ALL-Indices-final"/>
      <sheetName val="Indices (3rd)"/>
      <sheetName val="Indices"/>
      <sheetName val="SHUTTER-1flr beam(old)"/>
      <sheetName val="mlead"/>
      <sheetName val="abs road"/>
      <sheetName val="coverpage"/>
      <sheetName val="RMR"/>
      <sheetName val="Road data"/>
      <sheetName val="R_D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ro_bldg"/>
      <sheetName val="mpp_bldg"/>
      <sheetName val="abstract"/>
      <sheetName val="detailed"/>
      <sheetName val="sanitory"/>
      <sheetName val="septic_tank"/>
      <sheetName val="electri"/>
      <sheetName val="c_wall"/>
      <sheetName val="data_sein"/>
      <sheetName val="v"/>
      <sheetName val="r"/>
      <sheetName val="l"/>
      <sheetName val="door"/>
      <sheetName val="w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ad stat"/>
      <sheetName val="pat"/>
      <sheetName val=" detabs  (2)"/>
      <sheetName val="Cover (2)"/>
      <sheetName val="spe rep"/>
      <sheetName val="New Data 2"/>
      <sheetName val="seig"/>
      <sheetName val="RMR"/>
      <sheetName val="BTR"/>
      <sheetName val="Road data"/>
      <sheetName val="MRoad data"/>
      <sheetName val="certificate"/>
      <sheetName val="Sheet2 (2)"/>
      <sheetName val="cover"/>
      <sheetName val="CS"/>
      <sheetName val="lead chart"/>
      <sheetName val="General Abst"/>
      <sheetName val="EST"/>
      <sheetName val="specification"/>
      <sheetName val="Sheet1"/>
      <sheetName val="Crust design"/>
      <sheetName val="LEAD"/>
      <sheetName val="STEEL"/>
      <sheetName val="CER"/>
      <sheetName val="QUARRY 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I"/>
      <sheetName val="Corr-spt"/>
      <sheetName val="Obs-spt"/>
      <sheetName val="SPT vs PHI"/>
      <sheetName val="Indices"/>
      <sheetName val="Concrete"/>
      <sheetName val="reinft"/>
      <sheetName val="glass project concrete"/>
      <sheetName val="glass project reift"/>
      <sheetName val="glass project indices"/>
      <sheetName val="Table10"/>
      <sheetName val="Table11"/>
      <sheetName val="Table12"/>
      <sheetName val="Table9"/>
      <sheetName val="Lab"/>
      <sheetName val="office"/>
      <sheetName val="Material&amp;equipment"/>
      <sheetName val="Boq"/>
      <sheetName val="SBC-BH-1"/>
      <sheetName val="gen"/>
      <sheetName val="SBC-BH 19"/>
      <sheetName val="SBC-BH-16"/>
      <sheetName val="BH-20"/>
      <sheetName val="BH-15"/>
      <sheetName val="BH-14"/>
      <sheetName val="BH-16"/>
      <sheetName val="BH-17"/>
      <sheetName val="sbc-ABH-1"/>
      <sheetName val="ABH-1"/>
      <sheetName val="BH-19"/>
      <sheetName val="BH-1"/>
      <sheetName val="SBC-BH-3"/>
      <sheetName val="BH-3"/>
      <sheetName val="Sheet4"/>
      <sheetName val="Civil-works"/>
      <sheetName val="Summary 0506"/>
      <sheetName val="Summary 0607- 31.MAR"/>
      <sheetName val="#REF!"/>
      <sheetName val="Rate Analysis"/>
      <sheetName val="Qty"/>
      <sheetName val="sept-plan"/>
      <sheetName val="Civil Boq"/>
      <sheetName val="Pile cap"/>
      <sheetName val="V.O.4 - PCC Qty"/>
      <sheetName val="Spt-BH"/>
      <sheetName val="Other"/>
      <sheetName val="Summary"/>
      <sheetName val="TBAL9697 -group wise  sdpl"/>
      <sheetName val="Abstract Sheet"/>
      <sheetName val="Legal Risk Analysis"/>
      <sheetName val="FitOutConfCentre"/>
      <sheetName val="SPT_vs_PHI"/>
      <sheetName val="glass_project_concrete"/>
      <sheetName val="glass_project_reift"/>
      <sheetName val="glass_project_indices"/>
      <sheetName val="SPT_vs_PHI1"/>
      <sheetName val="glass_project_concrete1"/>
      <sheetName val="glass_project_reift1"/>
      <sheetName val="glass_project_indices1"/>
      <sheetName val="SBC-BH_19"/>
      <sheetName val="Summary_0506"/>
      <sheetName val="Summary_0607-_31_MAR"/>
      <sheetName val="Rate_Analysis"/>
      <sheetName val="Civil_Boq"/>
      <sheetName val="Pile_cap"/>
      <sheetName val="Sheet1"/>
      <sheetName val="BH 12-11-10-13"/>
      <sheetName val="BH 12-11-10-9"/>
      <sheetName val="BH 36-15-37"/>
      <sheetName val="BH 16-35-25-17"/>
      <sheetName val="BH 35-25-17"/>
      <sheetName val="Sheet1 (2)"/>
      <sheetName val="Sheet2"/>
      <sheetName val="BH_12-11-10-13"/>
      <sheetName val="BH_12-11-10-9"/>
      <sheetName val="BH_36-15-37"/>
      <sheetName val="BH_16-35-25-17"/>
      <sheetName val="BH_35-25-17"/>
      <sheetName val="Sheet1_(2)"/>
      <sheetName val="d-safe DELUXE"/>
      <sheetName val="PRECAST lightconc-II"/>
      <sheetName val="Mix Design"/>
      <sheetName val="std-rates"/>
      <sheetName val="Form 6"/>
      <sheetName val="PointNo.5"/>
      <sheetName val="RCC,Ret. Wall"/>
      <sheetName val="Design"/>
      <sheetName val="Fill this out first..."/>
      <sheetName val="LABOUR"/>
      <sheetName val="REVISED4A PROG PERF-SITE 1"/>
      <sheetName val="BLK2"/>
      <sheetName val="BLK3"/>
      <sheetName val="E &amp; R"/>
      <sheetName val="radar"/>
      <sheetName val="UG"/>
      <sheetName val="Break up Sheet"/>
      <sheetName val="BOQ_Direct_selling cost"/>
      <sheetName val="WWR"/>
      <sheetName val="BOQ (2)"/>
      <sheetName val="final abstract"/>
      <sheetName val="GBW"/>
      <sheetName val="Footings"/>
      <sheetName val="CABLE DATA"/>
      <sheetName val="Input"/>
      <sheetName val="Activity"/>
      <sheetName val="Staff Acco."/>
      <sheetName val="Crew"/>
      <sheetName val="Piping"/>
      <sheetName val="Pipe Supports"/>
      <sheetName val="8"/>
      <sheetName val="Load Details-220kV"/>
      <sheetName val="Stock-II"/>
      <sheetName val="R20_R30_work"/>
      <sheetName val="M-Book for Conc"/>
      <sheetName val="M-Book for FW"/>
      <sheetName val="Flight-1"/>
      <sheetName val="Publicbuilding"/>
      <sheetName val="FT-05-02IsoBOM"/>
      <sheetName val="Rev S1 Abstract"/>
      <sheetName val="Quantity Abstract"/>
      <sheetName val="[Spt-BH.xls][Spt-BH.xls]B@[_x0000__x0004_@_x0000_"/>
      <sheetName val=""/>
      <sheetName val="Abstract"/>
      <sheetName val="A-General"/>
      <sheetName val="SANJAY PAL"/>
      <sheetName val="P A SELVAM"/>
      <sheetName val="ANSARI "/>
      <sheetName val="abdesh pal"/>
      <sheetName val="sujay bagchi"/>
      <sheetName val="S.K.SINHA BASU"/>
      <sheetName val="NEDUNCHEZHIYAN"/>
      <sheetName val="RAJARAM"/>
      <sheetName val="KRISHNA PRASAD"/>
      <sheetName val="BARATH &amp; CO"/>
      <sheetName val="L B YADAV"/>
      <sheetName val="DEEPAK KUMAR"/>
      <sheetName val="MUKLAL YADAV"/>
      <sheetName val="MADHU SUDHAN"/>
      <sheetName val="SAUD ALAM "/>
      <sheetName val="RAMESH BABU"/>
      <sheetName val="SUKHENDUPAL"/>
      <sheetName val="SAILEN SARKAR"/>
      <sheetName val="elongovan"/>
      <sheetName val="SANJAY JENA1"/>
      <sheetName val="upendra saw "/>
      <sheetName val="ALLOK KUMAR "/>
      <sheetName val="analysis"/>
      <sheetName val="except wiring"/>
      <sheetName val="beam-reinft-IIInd floor"/>
      <sheetName val="VCH-SLC"/>
      <sheetName val="Supplier"/>
      <sheetName val="Parapet"/>
      <sheetName val="sheet6"/>
      <sheetName val="RA-markate"/>
      <sheetName val="[Spt-BH.xls][Spt-BH.xls]B@[?_x0004_@?"/>
      <sheetName val="INPUT SHEET"/>
      <sheetName val="RES-PLANNING"/>
      <sheetName val="Sump"/>
      <sheetName val="COLUMN"/>
      <sheetName val="cubes_M20"/>
      <sheetName val="Form_6"/>
      <sheetName val="B@__x005f_x0000__x005f_x0004_@_x005f_x0000__x0000"/>
      <sheetName val="Project Budget Worksheet"/>
      <sheetName val="B@_"/>
      <sheetName val="B@___x0004_@_____$__"/>
      <sheetName val="BS1"/>
      <sheetName val="#REF"/>
      <sheetName val="RA"/>
      <sheetName val="11-hsd"/>
      <sheetName val="13-septic"/>
      <sheetName val="7-ug"/>
      <sheetName val="2-utility"/>
      <sheetName val="18-misc"/>
      <sheetName val="5-pipe"/>
      <sheetName val="BOQ -II ph 2"/>
      <sheetName val="switch"/>
      <sheetName val="Fee Rate Summary"/>
      <sheetName val="STAFFSCHED "/>
      <sheetName val="SUMM"/>
      <sheetName val="DADAN-1"/>
      <sheetName val="Macro1"/>
      <sheetName val="dummy"/>
      <sheetName val="d-safe specs"/>
      <sheetName val="class &amp; category"/>
      <sheetName val="Rein-Final (Ph 1+Ph2)"/>
      <sheetName val="Sheet3"/>
      <sheetName val="Cost_any"/>
      <sheetName val="Process"/>
      <sheetName val="pt_cw"/>
      <sheetName val="Metso - Forth &amp; Slurry 11.02.10"/>
      <sheetName val="1"/>
      <sheetName val="India F&amp;S Template"/>
      <sheetName val="Basicrates"/>
      <sheetName val="FUNDFLOW"/>
      <sheetName val="Lead"/>
      <sheetName val="Coefficients"/>
      <sheetName val="IS3370"/>
      <sheetName val="IS456"/>
      <sheetName val="col-reinft1"/>
      <sheetName val="220 11  BS "/>
      <sheetName val="SSR &amp; NSSR Market final"/>
      <sheetName val="p&amp;m"/>
      <sheetName val="AOR"/>
      <sheetName val="SPT_vs_PHI2"/>
      <sheetName val="glass_project_concrete2"/>
      <sheetName val="glass_project_reift2"/>
      <sheetName val="glass_project_indices2"/>
      <sheetName val="SBC-BH_191"/>
      <sheetName val="Rate_Analysis1"/>
      <sheetName val="BH_12-11-10-131"/>
      <sheetName val="BH_12-11-10-91"/>
      <sheetName val="BH_36-15-371"/>
      <sheetName val="BH_16-35-25-171"/>
      <sheetName val="BH_35-25-171"/>
      <sheetName val="Sheet1_(2)1"/>
      <sheetName val="Summary_05061"/>
      <sheetName val="Summary_0607-_31_MAR1"/>
      <sheetName val="PRECAST_lightconc-II"/>
      <sheetName val="d-safe_DELUXE"/>
      <sheetName val="Mix_Design"/>
      <sheetName val="RCC,Ret__Wall"/>
      <sheetName val="Form_61"/>
      <sheetName val="PointNo_5"/>
      <sheetName val="Legal_Risk_Analysis"/>
      <sheetName val="E_&amp;_R"/>
      <sheetName val="Break_up_Sheet"/>
      <sheetName val="TBAL9697_-group_wise__sdpl"/>
      <sheetName val="Abstract_Sheet"/>
      <sheetName val="V_O_4_-_PCC_Qty"/>
      <sheetName val="Fill_this_out_first___"/>
      <sheetName val="REVISED4A_PROG_PERF-SITE_1"/>
      <sheetName val="BOQ_Direct_selling_cost"/>
      <sheetName val="Load_Details-220kV"/>
      <sheetName val="beam-reinft-IIInd_floor"/>
      <sheetName val="BOQ_(2)"/>
      <sheetName val="CABLE_DATA"/>
      <sheetName val="final_abstract"/>
      <sheetName val="Rev_S1_Abstract"/>
      <sheetName val="Quantity_Abstract"/>
      <sheetName val="[Spt-BH.xls][Spt-BH.xls][Spt-BH"/>
      <sheetName val="Staff_Acco_"/>
      <sheetName val="Pipe_Supports"/>
      <sheetName val="M-Book_for_Conc"/>
      <sheetName val="M-Book_for_FW"/>
      <sheetName val="[Spt-BH.xls][Spt-BH.xls]B@[?@??"/>
      <sheetName val="INPUT_SHEET"/>
      <sheetName val="SANJAY_PAL"/>
      <sheetName val="P_A_SELVAM"/>
      <sheetName val="ANSARI_"/>
      <sheetName val="abdesh_pal"/>
      <sheetName val="sujay_bagchi"/>
      <sheetName val="S_K_SINHA_BASU"/>
      <sheetName val="KRISHNA_PRASAD"/>
      <sheetName val="BARATH_&amp;_CO"/>
      <sheetName val="L_B_YADAV"/>
      <sheetName val="DEEPAK_KUMAR"/>
      <sheetName val="MUKLAL_YADAV"/>
      <sheetName val="MADHU_SUDHAN"/>
      <sheetName val="SAUD_ALAM_"/>
      <sheetName val="RAMESH_BABU"/>
      <sheetName val="SAILEN_SARKAR"/>
      <sheetName val="SANJAY_JENA1"/>
      <sheetName val="upendra_saw_"/>
      <sheetName val="ALLOK_KUMAR_"/>
      <sheetName val="except_wiring"/>
      <sheetName val="B@__@_____$__"/>
      <sheetName val="Project_Budget_Worksheet"/>
      <sheetName val="BOQ_-II_ph_2"/>
      <sheetName val="HPL"/>
      <sheetName val="Quote Sheet"/>
      <sheetName val="Site wise NADs"/>
      <sheetName val="Formulas"/>
      <sheetName val="Build-up"/>
      <sheetName val="MGS"/>
      <sheetName val="maingirder"/>
      <sheetName val="basic-data"/>
      <sheetName val="NPV"/>
      <sheetName val="Stress Calculation"/>
      <sheetName val="Qty-Opt1"/>
      <sheetName val="precast RC element"/>
      <sheetName val="Costing"/>
      <sheetName val="Headings"/>
      <sheetName val="2gii"/>
      <sheetName val="B@___x005f_x0004_@_____$__"/>
      <sheetName val="B@__x005f_x005f_x005f_x0000__x005f_x005f_x005f_x0004_@_"/>
      <sheetName val="Debits as on 12.04.08"/>
      <sheetName val="attach(2)"/>
      <sheetName val="Assmpns"/>
      <sheetName val="合成単価作成表-BLDG"/>
      <sheetName val="Inputs &amp; Summary Output"/>
      <sheetName val="Broad Refresher Model"/>
      <sheetName val="Title"/>
      <sheetName val="T&amp;M"/>
      <sheetName val="SOR"/>
      <sheetName val="PriceSummary"/>
      <sheetName val="RA RCC F"/>
      <sheetName val="Cal"/>
      <sheetName val="Data"/>
      <sheetName val="Voucher"/>
      <sheetName val="Materials Cost(PCC)"/>
      <sheetName val="x-items"/>
      <sheetName val="B@[_x005f_x0000__x005f_x0004_@_x005f_x0000__x0000"/>
      <sheetName val="C"/>
      <sheetName val="B"/>
      <sheetName val="Mx1012a"/>
      <sheetName val="B@_@__$"/>
      <sheetName val="PRRM Dashboard"/>
      <sheetName val="Mappings"/>
      <sheetName val="Back"/>
      <sheetName val="LT Motor catalog"/>
      <sheetName val="Cable cat"/>
      <sheetName val="ELECT"/>
      <sheetName val="pr.cal"/>
      <sheetName val="Metso_-_Forth_&amp;_Slurry_11_02_10"/>
      <sheetName val="FOOTING"/>
      <sheetName val="COLUMNS"/>
      <sheetName val="plinth Beam + Stirrups "/>
      <sheetName val="GF COLUMNS"/>
      <sheetName val="G.F ROOF BEAM "/>
      <sheetName val="GF SLAB STEEL"/>
      <sheetName val="GF Lintel"/>
      <sheetName val="GF Stair"/>
      <sheetName val="FF COLUMNS"/>
      <sheetName val="F.F. Steel FINAL (2)"/>
      <sheetName val="FF Lintel"/>
      <sheetName val="FF Stair"/>
      <sheetName val="S.F. Steel FINAL "/>
      <sheetName val="SF Lintel"/>
      <sheetName val="Abstract for Variation"/>
      <sheetName val="LBD VARIATION"/>
      <sheetName val="B@___x005f_x005f_x005f_x0004_@_____$__"/>
      <sheetName val="B@__x005f_x005f_x005f_x005f_x005f_x005f_x005f_x0000__x0"/>
      <sheetName val="Report"/>
      <sheetName val="BHANDUP"/>
      <sheetName val="Cost of O &amp; O"/>
      <sheetName val="3"/>
      <sheetName val="SPT_vs_PHI3"/>
      <sheetName val="glass_project_concrete3"/>
      <sheetName val="glass_project_reift3"/>
      <sheetName val="glass_project_indices3"/>
      <sheetName val="SBC-BH_192"/>
      <sheetName val="Rate_Analysis2"/>
      <sheetName val="Civil_Boq1"/>
      <sheetName val="BH_12-11-10-132"/>
      <sheetName val="BH_12-11-10-92"/>
      <sheetName val="BH_36-15-372"/>
      <sheetName val="BH_16-35-25-172"/>
      <sheetName val="BH_35-25-172"/>
      <sheetName val="Sheet1_(2)2"/>
      <sheetName val="d-safe_DELUXE1"/>
      <sheetName val="Pile_cap1"/>
      <sheetName val="PRECAST_lightconc-II1"/>
      <sheetName val="PointNo_51"/>
      <sheetName val="RCC,Ret__Wall1"/>
      <sheetName val="Legal_Risk_Analysis1"/>
      <sheetName val="Mix_Design1"/>
      <sheetName val="E_&amp;_R1"/>
      <sheetName val="Break_up_Sheet1"/>
      <sheetName val="TBAL9697_-group_wise__sdpl1"/>
      <sheetName val="Abstract_Sheet1"/>
      <sheetName val="V_O_4_-_PCC_Qty1"/>
      <sheetName val="d-safe_specs"/>
      <sheetName val="STAFFSCHED_"/>
      <sheetName val="class_&amp;_category"/>
      <sheetName val="Fee_Rate_Summary"/>
      <sheetName val="Rein-Final_(Ph_1+Ph2)"/>
      <sheetName val="SubmitCal"/>
      <sheetName val="재1"/>
      <sheetName val="B@__x005f_x0000__x005f_x0004_@_x005f_x0000___$_x0"/>
      <sheetName val="IDCCALHYD-GOO"/>
      <sheetName val="SPT_vs_PHI5"/>
      <sheetName val="glass_project_concrete5"/>
      <sheetName val="glass_project_reift5"/>
      <sheetName val="glass_project_indices5"/>
      <sheetName val="SBC-BH_194"/>
      <sheetName val="Rate_Analysis4"/>
      <sheetName val="Summary_05064"/>
      <sheetName val="Summary_0607-_31_MAR4"/>
      <sheetName val="Civil_Boq3"/>
      <sheetName val="Pile_cap3"/>
      <sheetName val="V_O_4_-_PCC_Qty3"/>
      <sheetName val="TBAL9697_-group_wise__sdpl3"/>
      <sheetName val="Abstract_Sheet3"/>
      <sheetName val="Legal_Risk_Analysis3"/>
      <sheetName val="BH_12-11-10-134"/>
      <sheetName val="BH_12-11-10-94"/>
      <sheetName val="BH_36-15-374"/>
      <sheetName val="BH_16-35-25-174"/>
      <sheetName val="BH_35-25-174"/>
      <sheetName val="Sheet1_(2)4"/>
      <sheetName val="PRECAST_lightconc-II3"/>
      <sheetName val="Mix_Design3"/>
      <sheetName val="d-safe_DELUXE3"/>
      <sheetName val="RCC,Ret__Wall3"/>
      <sheetName val="Form_64"/>
      <sheetName val="PointNo_53"/>
      <sheetName val="E_&amp;_R3"/>
      <sheetName val="Break_up_Sheet3"/>
      <sheetName val="Fill_this_out_first___3"/>
      <sheetName val="REVISED4A_PROG_PERF-SITE_13"/>
      <sheetName val="BOQ_Direct_selling_cost3"/>
      <sheetName val="final_abstract2"/>
      <sheetName val="BOQ_(2)3"/>
      <sheetName val="beam-reinft-IIInd_floor2"/>
      <sheetName val="Staff_Acco_3"/>
      <sheetName val="Pipe_Supports3"/>
      <sheetName val="M-Book_for_Conc2"/>
      <sheetName val="M-Book_for_FW2"/>
      <sheetName val="CABLE_DATA3"/>
      <sheetName val="Load_Details-220kV2"/>
      <sheetName val="SANJAY_PAL2"/>
      <sheetName val="P_A_SELVAM2"/>
      <sheetName val="ANSARI_2"/>
      <sheetName val="abdesh_pal2"/>
      <sheetName val="sujay_bagchi2"/>
      <sheetName val="S_K_SINHA_BASU2"/>
      <sheetName val="KRISHNA_PRASAD2"/>
      <sheetName val="BARATH_&amp;_CO2"/>
      <sheetName val="L_B_YADAV2"/>
      <sheetName val="DEEPAK_KUMAR2"/>
      <sheetName val="MUKLAL_YADAV2"/>
      <sheetName val="MADHU_SUDHAN2"/>
      <sheetName val="SAUD_ALAM_2"/>
      <sheetName val="RAMESH_BABU2"/>
      <sheetName val="SAILEN_SARKAR2"/>
      <sheetName val="SANJAY_JENA12"/>
      <sheetName val="upendra_saw_2"/>
      <sheetName val="ALLOK_KUMAR_2"/>
      <sheetName val="except_wiring2"/>
      <sheetName val="Rev_S1_Abstract2"/>
      <sheetName val="Quantity_Abstract2"/>
      <sheetName val="INPUT_SHEET2"/>
      <sheetName val="Project_Budget_Worksheet2"/>
      <sheetName val="Metso_-_Forth_&amp;_Slurry_11_02_11"/>
      <sheetName val="BOQ_-II_ph_22"/>
      <sheetName val="Fee_Rate_Summary1"/>
      <sheetName val="STAFFSCHED_1"/>
      <sheetName val="d-safe_specs1"/>
      <sheetName val="class_&amp;_category1"/>
      <sheetName val="Rein-Final_(Ph_1+Ph2)1"/>
      <sheetName val="India_F&amp;S_Template1"/>
      <sheetName val="220_11__BS_1"/>
      <sheetName val="SSR_&amp;_NSSR_Market_final1"/>
      <sheetName val="Site_wise_NADs1"/>
      <sheetName val="Quote_Sheet1"/>
      <sheetName val="RA_RCC_F1"/>
      <sheetName val="Summary_05062"/>
      <sheetName val="Summary_0607-_31_MAR2"/>
      <sheetName val="Form_62"/>
      <sheetName val="Fill_this_out_first___1"/>
      <sheetName val="REVISED4A_PROG_PERF-SITE_11"/>
      <sheetName val="BOQ_Direct_selling_cost1"/>
      <sheetName val="final_abstract1"/>
      <sheetName val="BOQ_(2)1"/>
      <sheetName val="beam-reinft-IIInd_floor1"/>
      <sheetName val="Staff_Acco_1"/>
      <sheetName val="Pipe_Supports1"/>
      <sheetName val="M-Book_for_Conc1"/>
      <sheetName val="M-Book_for_FW1"/>
      <sheetName val="CABLE_DATA1"/>
      <sheetName val="Load_Details-220kV1"/>
      <sheetName val="SANJAY_PAL1"/>
      <sheetName val="P_A_SELVAM1"/>
      <sheetName val="ANSARI_1"/>
      <sheetName val="abdesh_pal1"/>
      <sheetName val="sujay_bagchi1"/>
      <sheetName val="S_K_SINHA_BASU1"/>
      <sheetName val="KRISHNA_PRASAD1"/>
      <sheetName val="BARATH_&amp;_CO1"/>
      <sheetName val="L_B_YADAV1"/>
      <sheetName val="DEEPAK_KUMAR1"/>
      <sheetName val="MUKLAL_YADAV1"/>
      <sheetName val="MADHU_SUDHAN1"/>
      <sheetName val="SAUD_ALAM_1"/>
      <sheetName val="RAMESH_BABU1"/>
      <sheetName val="SAILEN_SARKAR1"/>
      <sheetName val="SANJAY_JENA11"/>
      <sheetName val="upendra_saw_1"/>
      <sheetName val="ALLOK_KUMAR_1"/>
      <sheetName val="except_wiring1"/>
      <sheetName val="Rev_S1_Abstract1"/>
      <sheetName val="Quantity_Abstract1"/>
      <sheetName val="INPUT_SHEET1"/>
      <sheetName val="Project_Budget_Worksheet1"/>
      <sheetName val="BOQ_-II_ph_21"/>
      <sheetName val="India_F&amp;S_Template"/>
      <sheetName val="220_11__BS_"/>
      <sheetName val="SSR_&amp;_NSSR_Market_final"/>
      <sheetName val="Site_wise_NADs"/>
      <sheetName val="Quote_Sheet"/>
      <sheetName val="RA_RCC_F"/>
      <sheetName val="SPT_vs_PHI4"/>
      <sheetName val="glass_project_concrete4"/>
      <sheetName val="glass_project_reift4"/>
      <sheetName val="glass_project_indices4"/>
      <sheetName val="SBC-BH_193"/>
      <sheetName val="Rate_Analysis3"/>
      <sheetName val="Summary_05063"/>
      <sheetName val="Summary_0607-_31_MAR3"/>
      <sheetName val="PRECAST_lightconc-II2"/>
      <sheetName val="Civil_Boq2"/>
      <sheetName val="Pile_cap2"/>
      <sheetName val="BH_12-11-10-133"/>
      <sheetName val="BH_12-11-10-93"/>
      <sheetName val="BH_36-15-373"/>
      <sheetName val="BH_16-35-25-173"/>
      <sheetName val="BH_35-25-173"/>
      <sheetName val="Sheet1_(2)3"/>
      <sheetName val="d-safe_DELUXE2"/>
      <sheetName val="Legal_Risk_Analysis2"/>
      <sheetName val="Mix_Design2"/>
      <sheetName val="Form_63"/>
      <sheetName val="PointNo_52"/>
      <sheetName val="[Spt-BH.xls][Spt-BH.xls]B_____7"/>
      <sheetName val="[Spt-BH.xls][Spt-BH.xls]B_____8"/>
      <sheetName val="[Spt-BH.xls][Spt-BH.xls]B_____4"/>
      <sheetName val="[Spt-BH.xls][Spt-BH.xls]B_____5"/>
      <sheetName val="[Spt-BH.xls][Spt-BH.xls]B_____9"/>
      <sheetName val="[Spt-BH.xls][Spt-BH.xls]_Spt__3"/>
      <sheetName val="[Spt-BH.xls][Spt-BH.xls]B_____2"/>
      <sheetName val="[Spt-BH.xls][Spt-BH.xls]B_____3"/>
      <sheetName val="[Spt-BH.xls][Spt-BH.xls]B_____6"/>
      <sheetName val="[Spt-BH.xls][Spt-BH.xls]_Spt__2"/>
      <sheetName val="[Spt-BH.xls][Spt-BH.xls]_Spt__4"/>
    </sheetNames>
    <sheetDataSet>
      <sheetData sheetId="0"/>
      <sheetData sheetId="1"/>
      <sheetData sheetId="2"/>
      <sheetData sheetId="3" refreshError="1">
        <row r="2">
          <cell r="B2">
            <v>1</v>
          </cell>
          <cell r="C2">
            <v>25</v>
          </cell>
        </row>
        <row r="3">
          <cell r="B3">
            <v>2</v>
          </cell>
          <cell r="C3">
            <v>25</v>
          </cell>
        </row>
        <row r="4">
          <cell r="B4">
            <v>3</v>
          </cell>
          <cell r="C4">
            <v>25</v>
          </cell>
        </row>
        <row r="5">
          <cell r="B5">
            <v>4</v>
          </cell>
          <cell r="C5">
            <v>25</v>
          </cell>
        </row>
        <row r="6">
          <cell r="B6">
            <v>5</v>
          </cell>
          <cell r="C6">
            <v>28</v>
          </cell>
        </row>
        <row r="7">
          <cell r="B7">
            <v>6</v>
          </cell>
          <cell r="C7">
            <v>28.5</v>
          </cell>
        </row>
        <row r="8">
          <cell r="B8">
            <v>7</v>
          </cell>
          <cell r="C8">
            <v>29</v>
          </cell>
        </row>
        <row r="9">
          <cell r="B9">
            <v>8</v>
          </cell>
          <cell r="C9">
            <v>29</v>
          </cell>
        </row>
        <row r="10">
          <cell r="B10">
            <v>9</v>
          </cell>
          <cell r="C10">
            <v>30</v>
          </cell>
        </row>
        <row r="11">
          <cell r="B11">
            <v>10</v>
          </cell>
          <cell r="C11">
            <v>30</v>
          </cell>
        </row>
        <row r="12">
          <cell r="B12">
            <v>11</v>
          </cell>
          <cell r="C12">
            <v>30</v>
          </cell>
        </row>
        <row r="13">
          <cell r="B13">
            <v>12</v>
          </cell>
          <cell r="C13">
            <v>31</v>
          </cell>
        </row>
        <row r="14">
          <cell r="B14">
            <v>13</v>
          </cell>
          <cell r="C14">
            <v>31</v>
          </cell>
        </row>
        <row r="15">
          <cell r="B15">
            <v>14</v>
          </cell>
          <cell r="C15">
            <v>31</v>
          </cell>
        </row>
        <row r="16">
          <cell r="B16">
            <v>15</v>
          </cell>
          <cell r="C16">
            <v>32</v>
          </cell>
        </row>
        <row r="17">
          <cell r="B17">
            <v>16</v>
          </cell>
          <cell r="C17">
            <v>32</v>
          </cell>
        </row>
        <row r="18">
          <cell r="B18">
            <v>17</v>
          </cell>
          <cell r="C18">
            <v>32</v>
          </cell>
        </row>
        <row r="19">
          <cell r="B19">
            <v>18</v>
          </cell>
          <cell r="C19">
            <v>33</v>
          </cell>
        </row>
        <row r="20">
          <cell r="B20">
            <v>19</v>
          </cell>
          <cell r="C20">
            <v>33</v>
          </cell>
        </row>
        <row r="21">
          <cell r="B21">
            <v>20</v>
          </cell>
          <cell r="C21">
            <v>33</v>
          </cell>
        </row>
        <row r="22">
          <cell r="B22">
            <v>21</v>
          </cell>
          <cell r="C22">
            <v>33</v>
          </cell>
        </row>
        <row r="23">
          <cell r="B23">
            <v>22</v>
          </cell>
          <cell r="C23">
            <v>34</v>
          </cell>
        </row>
        <row r="24">
          <cell r="B24">
            <v>23</v>
          </cell>
          <cell r="C24">
            <v>34</v>
          </cell>
        </row>
        <row r="25">
          <cell r="B25">
            <v>24</v>
          </cell>
          <cell r="C25">
            <v>35</v>
          </cell>
        </row>
        <row r="26">
          <cell r="B26">
            <v>25</v>
          </cell>
          <cell r="C26">
            <v>35</v>
          </cell>
        </row>
        <row r="27">
          <cell r="B27">
            <v>26</v>
          </cell>
          <cell r="C27">
            <v>35</v>
          </cell>
        </row>
        <row r="28">
          <cell r="B28">
            <v>27</v>
          </cell>
          <cell r="C28">
            <v>35</v>
          </cell>
        </row>
        <row r="29">
          <cell r="B29">
            <v>28</v>
          </cell>
          <cell r="C29">
            <v>36</v>
          </cell>
        </row>
        <row r="30">
          <cell r="B30">
            <v>29</v>
          </cell>
          <cell r="C30">
            <v>36</v>
          </cell>
        </row>
        <row r="31">
          <cell r="B31">
            <v>30</v>
          </cell>
          <cell r="C31">
            <v>36</v>
          </cell>
        </row>
        <row r="32">
          <cell r="B32">
            <v>31</v>
          </cell>
          <cell r="C32">
            <v>36</v>
          </cell>
        </row>
        <row r="33">
          <cell r="B33">
            <v>32</v>
          </cell>
          <cell r="C33">
            <v>37</v>
          </cell>
        </row>
        <row r="34">
          <cell r="B34">
            <v>33</v>
          </cell>
          <cell r="C34">
            <v>36</v>
          </cell>
        </row>
        <row r="35">
          <cell r="B35">
            <v>34</v>
          </cell>
          <cell r="C35">
            <v>37</v>
          </cell>
        </row>
        <row r="36">
          <cell r="B36">
            <v>35</v>
          </cell>
          <cell r="C36">
            <v>37</v>
          </cell>
        </row>
        <row r="37">
          <cell r="B37">
            <v>36</v>
          </cell>
          <cell r="C37">
            <v>38</v>
          </cell>
        </row>
        <row r="38">
          <cell r="B38">
            <v>37</v>
          </cell>
          <cell r="C38">
            <v>38</v>
          </cell>
        </row>
        <row r="39">
          <cell r="B39">
            <v>38</v>
          </cell>
          <cell r="C39">
            <v>38</v>
          </cell>
        </row>
        <row r="40">
          <cell r="B40">
            <v>39</v>
          </cell>
          <cell r="C40">
            <v>38</v>
          </cell>
        </row>
        <row r="41">
          <cell r="B41">
            <v>40</v>
          </cell>
          <cell r="C41">
            <v>39</v>
          </cell>
        </row>
        <row r="42">
          <cell r="B42">
            <v>41</v>
          </cell>
          <cell r="C42">
            <v>39</v>
          </cell>
        </row>
        <row r="43">
          <cell r="B43">
            <v>42</v>
          </cell>
          <cell r="C43">
            <v>39</v>
          </cell>
        </row>
        <row r="44">
          <cell r="B44">
            <v>43</v>
          </cell>
          <cell r="C44">
            <v>39</v>
          </cell>
        </row>
        <row r="45">
          <cell r="B45">
            <v>44</v>
          </cell>
          <cell r="C45">
            <v>39</v>
          </cell>
        </row>
        <row r="46">
          <cell r="B46">
            <v>45</v>
          </cell>
          <cell r="C46">
            <v>39</v>
          </cell>
        </row>
        <row r="47">
          <cell r="B47">
            <v>46</v>
          </cell>
          <cell r="C47">
            <v>39</v>
          </cell>
        </row>
        <row r="48">
          <cell r="B48">
            <v>47</v>
          </cell>
          <cell r="C48">
            <v>40</v>
          </cell>
        </row>
        <row r="49">
          <cell r="B49">
            <v>48</v>
          </cell>
          <cell r="C49">
            <v>40</v>
          </cell>
        </row>
        <row r="50">
          <cell r="B50">
            <v>49</v>
          </cell>
          <cell r="C50">
            <v>40</v>
          </cell>
        </row>
        <row r="51">
          <cell r="B51">
            <v>50</v>
          </cell>
          <cell r="C51">
            <v>40</v>
          </cell>
        </row>
        <row r="52">
          <cell r="B52">
            <v>51</v>
          </cell>
          <cell r="C52">
            <v>41</v>
          </cell>
        </row>
        <row r="53">
          <cell r="B53">
            <v>52</v>
          </cell>
          <cell r="C53">
            <v>41</v>
          </cell>
        </row>
        <row r="54">
          <cell r="B54">
            <v>53</v>
          </cell>
          <cell r="C54">
            <v>41</v>
          </cell>
        </row>
        <row r="55">
          <cell r="B55">
            <v>54</v>
          </cell>
          <cell r="C55">
            <v>41</v>
          </cell>
        </row>
        <row r="56">
          <cell r="B56">
            <v>55</v>
          </cell>
          <cell r="C56">
            <v>42</v>
          </cell>
        </row>
        <row r="57">
          <cell r="B57">
            <v>56</v>
          </cell>
          <cell r="C57">
            <v>42</v>
          </cell>
        </row>
        <row r="58">
          <cell r="B58">
            <v>57</v>
          </cell>
          <cell r="C58">
            <v>42</v>
          </cell>
        </row>
        <row r="59">
          <cell r="B59">
            <v>58</v>
          </cell>
          <cell r="C59">
            <v>42</v>
          </cell>
        </row>
        <row r="60">
          <cell r="B60">
            <v>59</v>
          </cell>
          <cell r="C60">
            <v>42</v>
          </cell>
        </row>
        <row r="61">
          <cell r="B61">
            <v>60</v>
          </cell>
          <cell r="C61">
            <v>42</v>
          </cell>
        </row>
        <row r="62">
          <cell r="B62">
            <v>61</v>
          </cell>
          <cell r="C62">
            <v>42</v>
          </cell>
        </row>
        <row r="63">
          <cell r="B63">
            <v>62</v>
          </cell>
          <cell r="C63">
            <v>43</v>
          </cell>
        </row>
        <row r="64">
          <cell r="B64">
            <v>63</v>
          </cell>
          <cell r="C64">
            <v>43</v>
          </cell>
        </row>
        <row r="65">
          <cell r="B65">
            <v>64</v>
          </cell>
          <cell r="C65">
            <v>43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refreshError="1"/>
      <sheetData sheetId="236" refreshError="1"/>
      <sheetData sheetId="237"/>
      <sheetData sheetId="238" refreshError="1"/>
      <sheetData sheetId="239" refreshError="1"/>
      <sheetData sheetId="240" refreshError="1"/>
      <sheetData sheetId="241" refreshError="1"/>
      <sheetData sheetId="242" refreshError="1"/>
      <sheetData sheetId="243" refreshError="1"/>
      <sheetData sheetId="244"/>
      <sheetData sheetId="245"/>
      <sheetData sheetId="246"/>
      <sheetData sheetId="247" refreshError="1"/>
      <sheetData sheetId="248" refreshError="1"/>
      <sheetData sheetId="249" refreshError="1"/>
      <sheetData sheetId="250"/>
      <sheetData sheetId="25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sheetData sheetId="316"/>
      <sheetData sheetId="317"/>
      <sheetData sheetId="318"/>
      <sheetData sheetId="319"/>
      <sheetData sheetId="320"/>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refreshError="1"/>
      <sheetData sheetId="391"/>
      <sheetData sheetId="392"/>
      <sheetData sheetId="393"/>
      <sheetData sheetId="394"/>
      <sheetData sheetId="395"/>
      <sheetData sheetId="396"/>
      <sheetData sheetId="397"/>
      <sheetData sheetId="398"/>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refreshError="1"/>
      <sheetData sheetId="426"/>
      <sheetData sheetId="427"/>
      <sheetData sheetId="428"/>
      <sheetData sheetId="429"/>
      <sheetData sheetId="430"/>
      <sheetData sheetId="431"/>
      <sheetData sheetId="432"/>
      <sheetData sheetId="433"/>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oq"/>
      <sheetName val="material"/>
      <sheetName val="labor"/>
      <sheetName val="equipment"/>
      <sheetName val="upa"/>
      <sheetName val="SPT vs PHI"/>
      <sheetName val="Intro"/>
      <sheetName val="COLUMN"/>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_SHEET"/>
      <sheetName val="ANNEX"/>
      <sheetName val="P_REPORT"/>
      <sheetName val="SPECIFICATION"/>
      <sheetName val="ABS"/>
      <sheetName val="ESTT_MOST"/>
      <sheetName val="m"/>
      <sheetName val="M2"/>
      <sheetName val="M3"/>
      <sheetName val="m1"/>
      <sheetName val="DATA"/>
      <sheetName val="LE"/>
      <sheetName val="Sheet1"/>
      <sheetName val="0000000000000"/>
      <sheetName val="Abstrct "/>
      <sheetName val="Abstrct  CD works"/>
      <sheetName val="est"/>
      <sheetName val="Quarry"/>
      <sheetName val="Lead"/>
      <sheetName val="Slab cul-2m span 1"/>
      <sheetName val="Slab cul-3m span 2"/>
      <sheetName val="Slab cul-2m span 3"/>
      <sheetName val="Slab cul-2m span 4"/>
      <sheetName val="CC over pitching"/>
      <sheetName val="Data CD"/>
      <sheetName val="Lead Statement"/>
      <sheetName val="package summary"/>
      <sheetName val="Nindugerla"/>
      <sheetName val="cc pavement(b)"/>
      <sheetName val="foundations (b)"/>
      <sheetName val="est  (mord)"/>
      <sheetName val="Check Slip"/>
      <sheetName val="Sub Estiamte (2)"/>
      <sheetName val="Field Data"/>
      <sheetName val="Field Data (2)"/>
      <sheetName val="Field Data (3)"/>
      <sheetName val="3day Count"/>
      <sheetName val="Gen. Abstract"/>
      <sheetName val="Fie,d Data"/>
      <sheetName val="HDPE"/>
      <sheetName val="DI"/>
      <sheetName val="pvc"/>
      <sheetName val="hdpe_basic"/>
      <sheetName val="pvc_basic"/>
      <sheetName val="leads"/>
      <sheetName val="r"/>
      <sheetName val="Estimate "/>
      <sheetName val="Levels"/>
      <sheetName val="XXXXXXXXXXXXX"/>
      <sheetName val="XXXXXXXXXXXX0"/>
      <sheetName val="Leadstatement "/>
      <sheetName val="exe"/>
      <sheetName val="insp"/>
      <sheetName val="sp"/>
      <sheetName val="Sheet3"/>
      <sheetName val="sub-est"/>
      <sheetName val="ann-b"/>
      <sheetName val="EWCal"/>
      <sheetName val="Sheet4"/>
      <sheetName val="COR.EST"/>
      <sheetName val="Abstrct-Part A"/>
      <sheetName val="final abstract"/>
      <sheetName val="l"/>
      <sheetName val="Plant &amp;  Machinery"/>
      <sheetName val="Labour"/>
      <sheetName val="Material"/>
      <sheetName val="Data.F8.BTR"/>
      <sheetName val="hdpe-rates"/>
      <sheetName val="hdpe weights"/>
      <sheetName val="ssr-rates"/>
      <sheetName val="pvc-rates"/>
      <sheetName val="PVC weights"/>
      <sheetName val="Class IV Qtr. Ele"/>
      <sheetName val="MRATES"/>
      <sheetName val="DATA_ENTRY"/>
      <sheetName val="BTLeads"/>
      <sheetName val="RMR"/>
      <sheetName val="GF SB Ok "/>
      <sheetName val="data existing_do not delete"/>
      <sheetName val="Sheet9"/>
      <sheetName val="GN_ST_10"/>
      <sheetName val="rdamdata"/>
      <sheetName val="sectorwise"/>
      <sheetName val="pvc-pipe-rates"/>
      <sheetName val="HDPE-pipe-rates"/>
      <sheetName val="Specification report"/>
      <sheetName val="C-data"/>
      <sheetName val="coverpage"/>
      <sheetName val="R_Det"/>
      <sheetName val="Road data"/>
      <sheetName val="GEN-ABS Del"/>
      <sheetName val="LEAD S 10-11"/>
      <sheetName val="mlead"/>
      <sheetName val="abs road"/>
      <sheetName val="Lead  RATES"/>
      <sheetName val="Boq"/>
      <sheetName val="TBAL9697 -group wise  sdpl"/>
      <sheetName val="lead-st"/>
      <sheetName val="maya"/>
      <sheetName val="PRECAST lightconc-II"/>
      <sheetName val="p&amp;m"/>
      <sheetName val="c.d.abs.est."/>
      <sheetName val="c.d.data (morth)"/>
      <sheetName val="rd.det.est"/>
      <sheetName val="Cover"/>
      <sheetName val="rd.data"/>
      <sheetName val="mlead "/>
      <sheetName val="Sketch"/>
      <sheetName val="CI"/>
      <sheetName val="id"/>
      <sheetName val="Input Sheet"/>
      <sheetName val="cover page"/>
      <sheetName val="Sheet2"/>
      <sheetName val="Specification Repoer"/>
      <sheetName val="DETAILED ESTIMATE (2)"/>
      <sheetName val="Data (2)"/>
      <sheetName val="DETAILED ESTIMATE"/>
      <sheetName val="detailed dt22.10.2014"/>
      <sheetName val="PSet(1Ph)"/>
      <sheetName val="comparative"/>
      <sheetName val="seigniorage"/>
      <sheetName val="electrification"/>
      <sheetName val="septic tank"/>
      <sheetName val="ELEC datas"/>
      <sheetName val="san data"/>
      <sheetName val="SEIGNORAGE"/>
      <sheetName val="convey"/>
      <sheetName val="SCHEDULE."/>
      <sheetName val="Est (2)"/>
      <sheetName val="report"/>
      <sheetName val="schedule"/>
      <sheetName val="Variables"/>
      <sheetName val="ESTIMATE"/>
      <sheetName val="Data_Base"/>
      <sheetName val="SSR 2010-11 Rates"/>
      <sheetName val="DATA_PRG"/>
      <sheetName val="Factory_rates"/>
      <sheetName val="DATA-BASE"/>
      <sheetName val="Plant_&amp;__Machinery"/>
      <sheetName val="v"/>
      <sheetName val="DATA-ABSTRACT"/>
      <sheetName val="Bridge Data 2005-06"/>
      <sheetName val="sup dat"/>
      <sheetName val="Common "/>
      <sheetName val="Nspt-smp-final-ORIGINAL"/>
      <sheetName val="Work_sheet"/>
      <sheetName val="Sheet1 (2)"/>
      <sheetName val="GN-ST-10"/>
      <sheetName val="habs-list"/>
      <sheetName val="nodes"/>
      <sheetName val="other rates"/>
      <sheetName val="in Put sheet"/>
      <sheetName val="Part-A"/>
      <sheetName val="Rates2"/>
      <sheetName val="clvrt_data"/>
      <sheetName val="Bitumen trunk"/>
      <sheetName val="R99 etc"/>
      <sheetName val="Trunk unpaved"/>
      <sheetName val="mas_hab"/>
      <sheetName val="Plant_㫨__Machinery"/>
      <sheetName val="Plant 㫨  Machinery"/>
      <sheetName val="Rates"/>
      <sheetName val="Usage"/>
      <sheetName val="General"/>
      <sheetName val="CD_Data"/>
      <sheetName val="sch"/>
      <sheetName val="Conv. 13-14"/>
      <sheetName val="BTR"/>
      <sheetName val="Line"/>
      <sheetName val="segments-details"/>
      <sheetName val="int-Dia-hdpe"/>
      <sheetName val="int-Dia-pvc"/>
      <sheetName val="Feeder"/>
      <sheetName val="Data_Bit_I"/>
      <sheetName val="Input"/>
      <sheetName val="cert"/>
      <sheetName val="MRoad data"/>
      <sheetName val="PRICE BID"/>
      <sheetName val="Staff Acco."/>
      <sheetName val="Rates SSR 2008-09"/>
      <sheetName val="leads-11-12"/>
      <sheetName val="Road Detail Est."/>
      <sheetName val="_5wgdhabfinal00_01"/>
      <sheetName val="11.Habitations"/>
      <sheetName val="GA"/>
      <sheetName val="Abstrct_"/>
      <sheetName val="Abstrct__CD_works"/>
      <sheetName val="Slab_cul-2m_span_1"/>
      <sheetName val="Slab_cul-3m_span_2"/>
      <sheetName val="Slab_cul-2m_span_3"/>
      <sheetName val="Slab_cul-2m_span_4"/>
      <sheetName val="CC_over_pitching"/>
      <sheetName val="Data_CD"/>
      <sheetName val="Lead_Statement"/>
      <sheetName val="package_summary"/>
      <sheetName val="cc_pavement(b)"/>
      <sheetName val="foundations_(b)"/>
      <sheetName val="est__(mord)"/>
      <sheetName val="Check_Slip"/>
      <sheetName val="Sub_Estiamte_(2)"/>
      <sheetName val="Field_Data"/>
      <sheetName val="Field_Data_(2)"/>
      <sheetName val="Field_Data_(3)"/>
      <sheetName val="3day_Count"/>
      <sheetName val="Gen__Abstract"/>
      <sheetName val="Fie,d_Data"/>
      <sheetName val="Estimate_"/>
      <sheetName val="final_abstract"/>
      <sheetName val="PVC_dia"/>
      <sheetName val="Gen Abs"/>
      <sheetName val="Conveayance charges"/>
      <sheetName val="Conveyance"/>
      <sheetName val="Hire"/>
      <sheetName val="ewst"/>
      <sheetName val="data-WC"/>
      <sheetName val="cover (2)"/>
      <sheetName val="index"/>
      <sheetName val="Rate"/>
      <sheetName val="conc-foot-gradeslab"/>
      <sheetName val="Legal Risk Analysis"/>
      <sheetName val="Leadstatement_"/>
      <sheetName val="COR_EST"/>
      <sheetName val="Abstrct-Part_A"/>
      <sheetName val="TBAL9697_-group_wise__sdpl"/>
      <sheetName val="Data_F8_BTR"/>
      <sheetName val="hdpe_weights"/>
      <sheetName val="PVC_weights"/>
      <sheetName val="Class_IV_Qtr__Ele"/>
      <sheetName val="GF_SB_Ok_"/>
      <sheetName val="data_existing_do_not_delete"/>
      <sheetName val="Specification_report"/>
      <sheetName val="Road_data"/>
      <sheetName val="GEN-ABS_Del"/>
      <sheetName val="LEAD_S_10-11"/>
      <sheetName val="abs_road"/>
      <sheetName val="Lead__RATES"/>
      <sheetName val="PRECAST_lightconc-II"/>
      <sheetName val="Input_Sheet"/>
      <sheetName val="cover_page"/>
      <sheetName val="Specification_Repoer"/>
      <sheetName val="DETAILED_ESTIMATE_(2)"/>
      <sheetName val="Data_(2)"/>
      <sheetName val="DETAILED_ESTIMATE"/>
      <sheetName val="detailed_dt22_10_2014"/>
      <sheetName val="septic_tank"/>
      <sheetName val="ELEC_datas"/>
      <sheetName val="san_data"/>
      <sheetName val="SCHEDULE_"/>
      <sheetName val="Est_(2)"/>
      <sheetName val="#REF"/>
      <sheetName val="Lead statement ss5"/>
      <sheetName val="Data chokanpally"/>
      <sheetName val="Data o"/>
      <sheetName val="Ellis &amp; WS&amp;S"/>
      <sheetName val="Drip mould &amp; Elevation"/>
      <sheetName val="Trussess"/>
      <sheetName val="well"/>
      <sheetName val="Rate Analysis"/>
      <sheetName val="Intro"/>
      <sheetName val="MRMECADAMoad data"/>
      <sheetName val="SPT vs PHI"/>
      <sheetName val="BLOCK-A (MEA.SHEET)"/>
      <sheetName val="Proj info- dump1"/>
      <sheetName val="PR-houdump"/>
      <sheetName val="temp-SDData (2)"/>
      <sheetName val="EDWise"/>
      <sheetName val="WATER-HAMMER"/>
      <sheetName val="leads-c"/>
      <sheetName val="detls"/>
      <sheetName val="Improvements"/>
      <sheetName val="Labour &amp; Plant"/>
      <sheetName val="Amortization Table"/>
      <sheetName val="Road data-TDR"/>
      <sheetName val="TS memo"/>
      <sheetName val="wh_data_R"/>
      <sheetName val="MATERIALS"/>
      <sheetName val="ANALYSIS"/>
      <sheetName val="annexture-g1"/>
      <sheetName val="A 3.7"/>
      <sheetName val="basic-data"/>
      <sheetName val="mem-property"/>
      <sheetName val="F8"/>
      <sheetName val="Sheet3-1"/>
      <sheetName val="DOC-Register"/>
      <sheetName val="CT"/>
      <sheetName val="PT"/>
      <sheetName val="VIWSCo1"/>
      <sheetName val="mtc esti"/>
      <sheetName val="PMAY DATA 2016-17"/>
      <sheetName val="Final Status as on 15.09.2021"/>
      <sheetName val="12"/>
      <sheetName val=" Targets Homes site"/>
      <sheetName val="Habcodes"/>
      <sheetName val="Summary"/>
      <sheetName val="A.O.R."/>
      <sheetName val="t_prsr"/>
      <sheetName val="wh"/>
      <sheetName val="Circular Column"/>
      <sheetName val="1V800"/>
      <sheetName val="entitlements"/>
      <sheetName val="fnote"/>
      <sheetName val="QDTS"/>
      <sheetName val="water-hammar-strenght"/>
      <sheetName val="AV-HDPE"/>
      <sheetName val="Di_gate-HDPE"/>
      <sheetName val="Masonry"/>
      <sheetName val="GBW"/>
      <sheetName val="sand"/>
      <sheetName val="stone"/>
      <sheetName val="int-Dia"/>
      <sheetName val="Rates-May-14"/>
      <sheetName val="LOCAL RATES"/>
      <sheetName val="Usage "/>
      <sheetName val="dlvoid"/>
      <sheetName val="Sorted"/>
      <sheetName val="BM-HOOP"/>
      <sheetName val="Lookup"/>
      <sheetName val="Dormitory"/>
      <sheetName val="VATTEM_PALEM_BT_ROAD_15KM'S"/>
      <sheetName val="bricks"/>
      <sheetName val="Scheme Area Details_Block__ C2"/>
      <sheetName val="BTR (2)"/>
      <sheetName val="Supplier"/>
      <sheetName val="VCH-SLC"/>
      <sheetName val="RD4"/>
      <sheetName val="BWSCPlt"/>
      <sheetName val="G.R.P"/>
      <sheetName val="PSC REVISED"/>
      <sheetName val="labour &amp; Centering"/>
      <sheetName val="Material "/>
      <sheetName val="Lead (Final)"/>
      <sheetName val="Rectangular Beam"/>
      <sheetName val="Analy"/>
      <sheetName val=" datas"/>
      <sheetName val="Stability Abutment"/>
      <sheetName val="03-HYDRAULIC"/>
      <sheetName val="PS1"/>
      <sheetName val="Estt"/>
      <sheetName val="SLAB DESIGN"/>
      <sheetName val="BASE_ALL"/>
      <sheetName val="Data base"/>
      <sheetName val="Design of two-way slab"/>
      <sheetName val="Sheet11"/>
      <sheetName val="1-Pop Proj"/>
      <sheetName val="Rising Main"/>
      <sheetName val="ANGAN"/>
      <sheetName val="(4)F-81 Exp.side"/>
      <sheetName val="ABSTRACT"/>
      <sheetName val="Culverts"/>
      <sheetName val="Activity No (A) ( 12)  "/>
      <sheetName val="Hamlet_Data_2300"/>
      <sheetName val="prjt"/>
      <sheetName val="User input"/>
      <sheetName val="Leads 05-06"/>
      <sheetName val="SSR_2010-11_Rates"/>
      <sheetName val="sup_dat"/>
      <sheetName val="Common_"/>
      <sheetName val="Gen_Abs"/>
      <sheetName val="Conveayance_charges"/>
      <sheetName val="other_rates"/>
      <sheetName val="wh_data"/>
      <sheetName val="CPHEEO"/>
      <sheetName val="upa"/>
      <sheetName val="Dn LF Sluice"/>
      <sheetName val="DATA-2005-06"/>
      <sheetName val="Data Road Rev"/>
      <sheetName val="Main sheet"/>
      <sheetName val="Newabstract"/>
      <sheetName val="FINAL_LEAD1"/>
      <sheetName val="calc"/>
      <sheetName val="labour &amp; Hire-20-21"/>
      <sheetName val="Mat. rates"/>
      <sheetName val="road safety datas"/>
      <sheetName val="Abs_CD_2"/>
      <sheetName val="road est"/>
      <sheetName val="ECV"/>
      <sheetName val="pt-cw"/>
      <sheetName val="RAFT"/>
      <sheetName val="scour depth"/>
      <sheetName val="Info"/>
      <sheetName val="Met"/>
      <sheetName val="Global factors"/>
      <sheetName val="Mp-team 1"/>
      <sheetName val="Data-2010-11"/>
      <sheetName val="Det Est"/>
      <sheetName val="Datas"/>
      <sheetName val="SSR 2014-15 Rates"/>
      <sheetName val="PS Data"/>
      <sheetName val="GP_Hab"/>
      <sheetName val="NameInput"/>
      <sheetName val="Rates InPut SSR"/>
    </sheetNames>
    <sheetDataSet>
      <sheetData sheetId="0" refreshError="1"/>
      <sheetData sheetId="1" refreshError="1"/>
      <sheetData sheetId="2" refreshError="1"/>
      <sheetData sheetId="3" refreshError="1"/>
      <sheetData sheetId="4" refreshError="1"/>
      <sheetData sheetId="5" refreshError="1"/>
      <sheetData sheetId="6" refreshError="1">
        <row r="3">
          <cell r="M3">
            <v>117</v>
          </cell>
        </row>
        <row r="149">
          <cell r="B149" t="str">
            <v>Bijnepally</v>
          </cell>
          <cell r="D149" t="str">
            <v>Bijnepally</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ab culvert-9"/>
    </sheetNames>
    <definedNames>
      <definedName name="____________PPC131"/>
      <definedName name="_________SD28"/>
      <definedName name="_________SP042"/>
    </definedNames>
    <sheetDataSet>
      <sheetData sheetId="0"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ab culvert-6"/>
    </sheetNames>
    <definedNames>
      <definedName name="_________SD122"/>
    </definedNames>
    <sheetDataSet>
      <sheetData sheetId="0"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row r="6">
          <cell r="G6">
            <v>103</v>
          </cell>
          <cell r="M6">
            <v>308</v>
          </cell>
        </row>
        <row r="8">
          <cell r="J8">
            <v>822</v>
          </cell>
          <cell r="M8">
            <v>656</v>
          </cell>
        </row>
        <row r="9">
          <cell r="J9">
            <v>1036</v>
          </cell>
          <cell r="M9">
            <v>780</v>
          </cell>
        </row>
        <row r="10">
          <cell r="X10">
            <v>105</v>
          </cell>
          <cell r="AD10">
            <v>52.5</v>
          </cell>
        </row>
        <row r="11">
          <cell r="M11">
            <v>944</v>
          </cell>
          <cell r="X11">
            <v>15.9</v>
          </cell>
        </row>
        <row r="13">
          <cell r="G13">
            <v>95</v>
          </cell>
          <cell r="M13">
            <v>456</v>
          </cell>
        </row>
        <row r="16">
          <cell r="J16">
            <v>70</v>
          </cell>
        </row>
        <row r="18">
          <cell r="J18">
            <v>70</v>
          </cell>
        </row>
        <row r="35">
          <cell r="C35">
            <v>15</v>
          </cell>
        </row>
      </sheetData>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RATES"/>
      <sheetName val="mlea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BD"/>
      <sheetName val="skinsteel"/>
      <sheetName val="flywings"/>
      <sheetName val="dirtwall"/>
      <sheetName val="ind"/>
      <sheetName val="Gen"/>
      <sheetName val="AEA"/>
      <sheetName val="DEA"/>
      <sheetName val="DTA"/>
      <sheetName val="rcl"/>
      <sheetName val="data1"/>
      <sheetName val="DEB (2)"/>
      <sheetName val="AEB (2)"/>
      <sheetName val="DTB"/>
      <sheetName val="DTB (2)"/>
      <sheetName val="RMR"/>
      <sheetName val="BD (2)"/>
      <sheetName val="bt"/>
      <sheetName val="SSR"/>
      <sheetName val="BT1"/>
      <sheetName val="DEB"/>
      <sheetName val="ew"/>
      <sheetName val="bedblock"/>
      <sheetName val="IN (2)"/>
      <sheetName val="AEB"/>
      <sheetName val="Ske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
      <sheetName val="BD"/>
      <sheetName val="skinsteel"/>
      <sheetName val="flywings"/>
      <sheetName val="dirtwall"/>
      <sheetName val="ind"/>
      <sheetName val="Gen"/>
      <sheetName val="AEA"/>
      <sheetName val="DEA"/>
      <sheetName val="DTA"/>
      <sheetName val="rcl"/>
      <sheetName val="data1"/>
      <sheetName val="DEB (2)"/>
      <sheetName val="AEB (2)"/>
      <sheetName val="DTB"/>
      <sheetName val="DTB (2)"/>
      <sheetName val="RMR"/>
      <sheetName val="BD (2)"/>
      <sheetName val="bt"/>
      <sheetName val="SSR"/>
      <sheetName val="BT1"/>
      <sheetName val="DEB"/>
      <sheetName val="ew"/>
      <sheetName val="bedblock"/>
      <sheetName val="IN (2)"/>
      <sheetName val="AEB"/>
      <sheetName val="Sket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mp;m"/>
      <sheetName val="Sheet4"/>
      <sheetName val="rate anal"/>
      <sheetName val="Top Sheet"/>
      <sheetName val="Batch"/>
      <sheetName val="Sheet2"/>
      <sheetName val="Sheet3"/>
      <sheetName val="p_m"/>
      <sheetName val="PRECAST lightconc-II"/>
      <sheetName val="FORM7"/>
      <sheetName val="pt-cw"/>
      <sheetName val="Boq"/>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CBR"/>
      <sheetName val="mlead"/>
      <sheetName val="Leads"/>
      <sheetName val="Det. 1Rx800"/>
      <sheetName val="CD_DET_PIPE_1R"/>
      <sheetName val="Sp__Report"/>
      <sheetName val="Rd_Data"/>
      <sheetName val="C_D_Data_(Morth)"/>
      <sheetName val="Rd_Det_Est"/>
      <sheetName val="Gen_Abs_"/>
      <sheetName val="Rd_abs_Est"/>
      <sheetName val="Abs_cc"/>
      <sheetName val="Abs_CDpipe"/>
      <sheetName val="C_D_Abs_Est_"/>
      <sheetName val="Det__1Rx900"/>
      <sheetName val="Det__2Rx800"/>
      <sheetName val="Det__CC"/>
      <sheetName val="Slab_det_est"/>
      <sheetName val="Det__1Rx800"/>
      <sheetName val="Sp__Report1"/>
      <sheetName val="Rd_Data1"/>
      <sheetName val="C_D_Data_(Morth)1"/>
      <sheetName val="Rd_Det_Est1"/>
      <sheetName val="Gen_Abs_1"/>
      <sheetName val="Rd_abs_Est1"/>
      <sheetName val="Abs_cc1"/>
      <sheetName val="Abs_CDpipe1"/>
      <sheetName val="C_D_Abs_Est_1"/>
      <sheetName val="Det__1Rx9001"/>
      <sheetName val="Det__2Rx8001"/>
      <sheetName val="Det__CC1"/>
      <sheetName val="Slab_det_est1"/>
      <sheetName val="Det__1Rx8001"/>
      <sheetName val="Basicrates"/>
      <sheetName val="MRATES"/>
      <sheetName val="PIPES BASIC RATES"/>
      <sheetName val="BACK BONE"/>
      <sheetName val="BASIC DATA"/>
      <sheetName val="BUILDING ITEMS"/>
      <sheetName val="RCC S.S PIPES NP CLASS"/>
      <sheetName val="RCC S.S PR CLASS"/>
      <sheetName val="wh_data_R"/>
      <sheetName val="Labour"/>
      <sheetName val="Material"/>
      <sheetName val="p&amp;m"/>
      <sheetName val="Habcodes"/>
      <sheetName val="MRoad data"/>
      <sheetName val="MRoad data(BRDGE)"/>
      <sheetName val="Sheet1"/>
      <sheetName val="mlea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 val="(Road-Project)"/>
      <sheetName val="Road data"/>
      <sheetName val="M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CDpipe"/>
      <sheetName val="Abs_vent&amp;pipe"/>
      <sheetName val="Abs_slab"/>
      <sheetName val="Abs.cc"/>
      <sheetName val="C.D.Abs.Est."/>
      <sheetName val="Abs_box"/>
      <sheetName val="Det. 1Rx800"/>
      <sheetName val="Det. 2Rx800"/>
      <sheetName val="Det. CC"/>
      <sheetName val="CD_DET_PIPE_1R"/>
      <sheetName val="Slab det est"/>
      <sheetName val="CD_DET_1CELL_BOX"/>
      <sheetName val="CD_DET_4CELL_BOX"/>
      <sheetName val="CBR"/>
      <sheetName val="mlead"/>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refreshError="1"/>
      <sheetData sheetId="23"/>
      <sheetData sheetId="24"/>
      <sheetData sheetId="25"/>
      <sheetData sheetId="26"/>
      <sheetData sheetId="27"/>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eder"/>
      <sheetName val="Trunk unpaved"/>
      <sheetName val="R99 etc"/>
      <sheetName val="Bitumen trunk"/>
      <sheetName val="paved"/>
      <sheetName val="defects"/>
      <sheetName val="wh_data_R"/>
      <sheetName val="data"/>
      <sheetName val="Labour"/>
      <sheetName val="Material"/>
      <sheetName val="rdamdata"/>
      <sheetName val="v"/>
      <sheetName val="r"/>
      <sheetName val="lead-st"/>
      <sheetName val="Trunk_unpaved"/>
      <sheetName val="R99_etc"/>
      <sheetName val="Bitumen_trunk"/>
      <sheetName val="LEAD"/>
      <sheetName val="m"/>
      <sheetName val="Leads"/>
      <sheetName val="Trunk_unpaved1"/>
      <sheetName val="R99_etc1"/>
      <sheetName val="Bitumen_trunk1"/>
      <sheetName val="Trunk_unpaved2"/>
      <sheetName val="R99_etc2"/>
      <sheetName val="Bitumen_trunk2"/>
      <sheetName val="Trunk_unpaved3"/>
      <sheetName val="R99_etc3"/>
      <sheetName val="Bitumen_trunk3"/>
      <sheetName val="Sheet1"/>
      <sheetName val="HDPE"/>
      <sheetName val="DI"/>
      <sheetName val="pvc"/>
      <sheetName val="coverpage"/>
      <sheetName val="DATA-BASE"/>
      <sheetName val="Sheet2"/>
      <sheetName val="Plant_&amp;__Machinery"/>
      <sheetName val="sectorwise"/>
      <sheetName val="detls"/>
      <sheetName val="hdpe_weights"/>
      <sheetName val="cover_(2)"/>
      <sheetName val="Levels"/>
      <sheetName val="Plant_&amp;__Machinery2"/>
      <sheetName val="t_prsr"/>
      <sheetName val="PVC_weights"/>
      <sheetName val="Road_data"/>
      <sheetName val="ssr-rates"/>
      <sheetName val="RMR"/>
      <sheetName val="l"/>
      <sheetName val="DATA-ABSTRACT"/>
      <sheetName val="wh"/>
      <sheetName val="hdpe_basic"/>
      <sheetName val="pvc_basic"/>
      <sheetName val="0000000000000"/>
      <sheetName val="index"/>
      <sheetName val="Estimate "/>
      <sheetName val="GROUND FLOOR"/>
      <sheetName val="Abs_Road"/>
      <sheetName val="mlead"/>
      <sheetName val="abs road"/>
      <sheetName val="Road data"/>
      <sheetName val="R_Det"/>
      <sheetName val="m1"/>
      <sheetName val="Class IV Qtr. Ele"/>
      <sheetName val="Cover"/>
      <sheetName val="Abs"/>
      <sheetName val="wh_data"/>
      <sheetName val="CPHEEO"/>
      <sheetName val="input"/>
      <sheetName val="Data.F8.BTR"/>
      <sheetName val="id"/>
      <sheetName val="Lead statement"/>
      <sheetName val="MRATES"/>
      <sheetName val="SUMP1420KL@HW"/>
      <sheetName val="C.D.Abs.Est."/>
      <sheetName val="Nspt-smp-final-ORIGINAL"/>
      <sheetName val="Rates SSR 2008-09"/>
      <sheetName val="bom"/>
      <sheetName val="pop"/>
      <sheetName val="Specification report"/>
      <sheetName val="2ABC R+U_Sector_wise_2008_09"/>
      <sheetName val="water-hammar-strenght"/>
      <sheetName val="maya"/>
      <sheetName val="Data_Base"/>
      <sheetName val="Road Detail Est."/>
      <sheetName val="quarry"/>
      <sheetName val="Data_Renuals"/>
      <sheetName val="Trunk_unpaved4"/>
      <sheetName val="R99_etc4"/>
      <sheetName val="Bitumen_trunk4"/>
      <sheetName val="Estimate_"/>
      <sheetName val="GROUND_FLOOR"/>
      <sheetName val="Road_data1"/>
      <sheetName val="Trunk_unpaved5"/>
      <sheetName val="R99_etc5"/>
      <sheetName val="Bitumen_trunk5"/>
      <sheetName val="Estimate_1"/>
      <sheetName val="GROUND_FLOOR1"/>
      <sheetName val="Road_data2"/>
      <sheetName val="AC"/>
      <sheetName val="AV-BWSC&amp;MS"/>
      <sheetName val="AV_AC"/>
      <sheetName val="AV-DI"/>
      <sheetName val="AV-HDPE"/>
      <sheetName val="di_Gate_AC"/>
      <sheetName val="Digate-BWSCP-MS"/>
      <sheetName val="DI_gate_di"/>
      <sheetName val="Di_gate-HDPE"/>
      <sheetName val="scour-DI-CI"/>
      <sheetName val="scour-pvc-hdpe-psc-bwsc"/>
      <sheetName val="_5wgdhabfinal00_01"/>
      <sheetName val="int-Dia-hdpe"/>
      <sheetName val="int-Dia-pvc"/>
      <sheetName val="pumping main"/>
      <sheetName val="hdpe weights"/>
      <sheetName val="PVC weights"/>
      <sheetName val="Boq"/>
      <sheetName val="MRoad data"/>
      <sheetName val="Analysis"/>
      <sheetName val="GM&amp;PM EST- final "/>
      <sheetName val="K.AV-HDPE"/>
      <sheetName val="scour-DI"/>
      <sheetName val="CI-scour-pvc-hdpe-psc-bwsc"/>
      <sheetName val="soft-HDPE"/>
      <sheetName val="soft-PVC"/>
      <sheetName val="DI-AV-DI-final"/>
      <sheetName val="DI-AV-HDPE- Final "/>
      <sheetName val="DI- Final"/>
      <sheetName val="DI_scour-DI-final"/>
      <sheetName val="DI_scour-pvc-hdpe-psc-bwsc"/>
      <sheetName val="DI SV on DI-final "/>
      <sheetName val="DI Sluice_HDPE"/>
      <sheetName val="HDPE-Final "/>
      <sheetName val="Sheet9"/>
      <sheetName val="C-data"/>
      <sheetName val="Design"/>
      <sheetName val="Plant &amp;  Machinery"/>
      <sheetName val="Bridge Data 2005-06"/>
      <sheetName val="Lead Sheet1"/>
      <sheetName val="(Road-Project)"/>
      <sheetName val="Habcodes"/>
      <sheetName val="Process"/>
      <sheetName val="BTR"/>
      <sheetName val="Rates"/>
      <sheetName val="data existing_do not delete"/>
      <sheetName val="hdpe-rates"/>
      <sheetName val="pvc-rates"/>
      <sheetName val="final abstract"/>
      <sheetName val="MRMECADAMoad data"/>
      <sheetName val="AE Water Supply"/>
      <sheetName val="B A"/>
      <sheetName val="SSR 2010-11 Rates"/>
      <sheetName val="PM&amp;GM"/>
      <sheetName val="AV-PVC"/>
      <sheetName val="DI gate-DI"/>
      <sheetName val="DIgate_PVC "/>
      <sheetName val="Leads Entry"/>
      <sheetName val="p&amp;m"/>
      <sheetName val="Mp-team 1"/>
      <sheetName val="JACKWELL"/>
      <sheetName val="Analy"/>
      <sheetName val="Sheet3"/>
      <sheetName val="Factory_rates"/>
      <sheetName val="Specification"/>
      <sheetName val="final data"/>
      <sheetName val="Gravity Main-Jukkal"/>
      <sheetName val="civ data"/>
      <sheetName val="PVC_dia"/>
      <sheetName val="GM&amp;PM WE1 EST"/>
      <sheetName val="airvalve-AC PN 1.60"/>
      <sheetName val="AV_GRP ms bwsc"/>
      <sheetName val="BWSCP"/>
      <sheetName val="Soft-sluice-AC,GRP PN 1.6"/>
      <sheetName val="soft-sluice-BWSC-MS"/>
      <sheetName val="DI sluice valve"/>
      <sheetName val="DATA_PRG"/>
      <sheetName val="dbl-airvalve-HDPE"/>
      <sheetName val="dbl-airvalve-PVC"/>
      <sheetName val="soft sluice -HDPE"/>
      <sheetName val="DI-kintc air valve-DI"/>
      <sheetName val="GM&amp;PM EST"/>
      <sheetName val="D2_CO"/>
      <sheetName val="P "/>
      <sheetName val="Grand Abstract  (3)"/>
      <sheetName val="Bridges"/>
      <sheetName val="CBF (2)"/>
      <sheetName val="555555555555555555555555CBF BC "/>
      <sheetName val="CBF SC"/>
      <sheetName val="SDF 2016-17"/>
      <sheetName val="Fisheries Comminuty Halls"/>
      <sheetName val="MPLADS "/>
      <sheetName val="333333333333333333MPP Buildings"/>
      <sheetName val="RGPSA proforma"/>
      <sheetName val="22222222222CRR 2017-18 proforma"/>
      <sheetName val="nodes"/>
      <sheetName val="int-Dia"/>
      <sheetName val="habs-list"/>
      <sheetName val="JAWAHAR-hyd-original"/>
      <sheetName val="data-WC"/>
      <sheetName val="Basicrates"/>
      <sheetName val="well"/>
      <sheetName val="PUMP_DATA"/>
      <sheetName val="Abstract of Wargal"/>
      <sheetName val="BALAN1"/>
      <sheetName val="Class_IV_Qtr__Ele"/>
      <sheetName val="Data_F8_BTR"/>
      <sheetName val="Lead_statement"/>
      <sheetName val="C_D_Abs_Est_"/>
      <sheetName val="Rates_SSR_2008-09"/>
      <sheetName val="Specification_report"/>
      <sheetName val="2ABC_R+U_Sector_wise_2008_09"/>
      <sheetName val="Road_Detail_Est_"/>
      <sheetName val="MRoad_data"/>
      <sheetName val="pumping_main"/>
      <sheetName val="GM&amp;PM_EST-_final_"/>
      <sheetName val="K_AV-HDPE"/>
      <sheetName val="DI-AV-HDPE-_Final_"/>
      <sheetName val="DI-_Final"/>
      <sheetName val="DI_SV_on_DI-final_"/>
      <sheetName val="DI_Sluice_HDPE"/>
      <sheetName val="HDPE-Final_"/>
      <sheetName val="hdpe_weights1"/>
      <sheetName val="PVC_weights1"/>
      <sheetName val="Works"/>
      <sheetName val="General"/>
      <sheetName val="pt-cw"/>
      <sheetName val="SSR 2014-15 Rates"/>
      <sheetName val="Fee Rate Summary"/>
      <sheetName val="TS memo"/>
      <sheetName val="Open"/>
      <sheetName val="bundqty"/>
      <sheetName val="bricks"/>
      <sheetName val="PIPES BASIC RATES"/>
      <sheetName val="BASIC DATA"/>
      <sheetName val="BACK BONE"/>
      <sheetName val="BUILDING ITEMS"/>
      <sheetName val="RCC S.S PIPES NP CLASS"/>
      <sheetName val="RCC S.S PR CLASS"/>
      <sheetName val="CI"/>
      <sheetName val="G.R.P"/>
      <sheetName val="PSC REVISED"/>
      <sheetName val="Detail"/>
      <sheetName val="IO List"/>
      <sheetName val="Sorted"/>
      <sheetName val="agl-pump-sets"/>
      <sheetName val="EG"/>
      <sheetName val="pump-sets(AI)"/>
      <sheetName val="per-capita"/>
      <sheetName val="towns&amp;villages"/>
      <sheetName val="A"/>
      <sheetName val="zone-2"/>
      <sheetName val="Discom Details"/>
      <sheetName val="Co"/>
      <sheetName val="Basic_Details"/>
      <sheetName val="Qty_Input"/>
      <sheetName val="Rates_Input"/>
      <sheetName val="new"/>
      <sheetName val="PROCTOR"/>
      <sheetName val="Trunk Main"/>
      <sheetName val="DIgate_PVC"/>
      <sheetName val="MS "/>
      <sheetName val="Line estimates"/>
      <sheetName val="Basis"/>
      <sheetName val="zone-8"/>
      <sheetName val="MHNO_LEV"/>
      <sheetName val="HS 30.04.2015.Final"/>
      <sheetName val="Bed Class"/>
      <sheetName val="Cd"/>
      <sheetName val="Detail In Door Stad"/>
      <sheetName val="CAT_5"/>
      <sheetName val="SPT vs PHI"/>
      <sheetName val="co_5"/>
      <sheetName val="DATA SHEET"/>
      <sheetName val="Sheet5"/>
      <sheetName val="ewst"/>
      <sheetName val="MEXICO-C"/>
      <sheetName val="mas_hab"/>
      <sheetName val="HDPE-pipe-rates"/>
      <sheetName val="pvc-pipe-rates"/>
      <sheetName val="Dormitory"/>
      <sheetName val="est"/>
      <sheetName val="1v_1000_PC"/>
      <sheetName val="CD abs"/>
      <sheetName val="2v_1000_PC"/>
      <sheetName val="GenAbst"/>
      <sheetName val="Road-furniture"/>
      <sheetName val="1v_600_PC"/>
      <sheetName val="Retaining-wall"/>
      <sheetName val="6v_1000_RDVENTS"/>
      <sheetName val="road est"/>
      <sheetName val="sand"/>
      <sheetName val="stone"/>
      <sheetName val="TOP SLAB-beams"/>
      <sheetName val="Common "/>
      <sheetName val="Gen Abs"/>
      <sheetName val="Conveayance charges"/>
      <sheetName val="Conveyance"/>
    </sheetNames>
    <sheetDataSet>
      <sheetData sheetId="0" refreshError="1">
        <row r="1">
          <cell r="A1" t="str">
            <v>Table A5 - Feeder Road Sections</v>
          </cell>
          <cell r="B1">
            <v>0</v>
          </cell>
          <cell r="C1">
            <v>0</v>
          </cell>
          <cell r="D1">
            <v>0</v>
          </cell>
          <cell r="E1" t="str">
            <v>RS 722</v>
          </cell>
          <cell r="F1">
            <v>544</v>
          </cell>
          <cell r="G1" t="str">
            <v>S</v>
          </cell>
          <cell r="H1" t="str">
            <v>F</v>
          </cell>
          <cell r="I1" t="str">
            <v>Shire North TC - Kasangale (junction S139)</v>
          </cell>
          <cell r="J1" t="str">
            <v>T400</v>
          </cell>
          <cell r="K1">
            <v>4</v>
          </cell>
          <cell r="L1">
            <v>10.199999999999999</v>
          </cell>
        </row>
        <row r="2">
          <cell r="A2" t="str">
            <v>Road Section No.</v>
          </cell>
          <cell r="B2" t="str">
            <v>MOWS Project No.</v>
          </cell>
          <cell r="C2" t="str">
            <v>Region</v>
          </cell>
          <cell r="D2" t="str">
            <v>Road class</v>
          </cell>
          <cell r="E2" t="str">
            <v>Road section</v>
          </cell>
          <cell r="F2" t="str">
            <v>Designation</v>
          </cell>
          <cell r="G2" t="str">
            <v>Sequence</v>
          </cell>
          <cell r="H2" t="str">
            <v>Length (km)</v>
          </cell>
          <cell r="I2" t="str">
            <v>Trrrain</v>
          </cell>
          <cell r="J2" t="str">
            <v>District</v>
          </cell>
          <cell r="K2" t="str">
            <v>Map sheet No.</v>
          </cell>
          <cell r="L2" t="str">
            <v>Location comments</v>
          </cell>
        </row>
        <row r="3">
          <cell r="A3" t="str">
            <v>RS 443</v>
          </cell>
          <cell r="B3">
            <v>265</v>
          </cell>
          <cell r="C3" t="str">
            <v>N</v>
          </cell>
          <cell r="D3" t="str">
            <v>F</v>
          </cell>
          <cell r="E3" t="str">
            <v>Davide Kameme - James Kameme</v>
          </cell>
          <cell r="F3" t="str">
            <v>T300</v>
          </cell>
          <cell r="G3">
            <v>1</v>
          </cell>
          <cell r="H3">
            <v>15.2</v>
          </cell>
          <cell r="I3" t="str">
            <v>R</v>
          </cell>
          <cell r="J3" t="str">
            <v>CHITIPA</v>
          </cell>
          <cell r="K3">
            <v>1</v>
          </cell>
          <cell r="L3" t="str">
            <v>Part of RS1</v>
          </cell>
        </row>
        <row r="4">
          <cell r="A4" t="str">
            <v>RS 444</v>
          </cell>
          <cell r="B4">
            <v>266</v>
          </cell>
          <cell r="C4" t="str">
            <v>N</v>
          </cell>
          <cell r="D4" t="str">
            <v>F</v>
          </cell>
          <cell r="E4" t="str">
            <v>Fikolo Mkisi - Winston Kmeme</v>
          </cell>
          <cell r="F4" t="str">
            <v>T301</v>
          </cell>
          <cell r="G4">
            <v>1</v>
          </cell>
          <cell r="H4">
            <v>24.8</v>
          </cell>
          <cell r="I4" t="str">
            <v>R</v>
          </cell>
          <cell r="J4" t="str">
            <v>CHITIPA</v>
          </cell>
          <cell r="K4">
            <v>1</v>
          </cell>
          <cell r="L4" t="str">
            <v>Part of RS1</v>
          </cell>
        </row>
        <row r="5">
          <cell r="A5" t="str">
            <v>RS 445</v>
          </cell>
          <cell r="B5">
            <v>267</v>
          </cell>
          <cell r="C5" t="str">
            <v>N</v>
          </cell>
          <cell r="D5" t="str">
            <v>F</v>
          </cell>
          <cell r="E5" t="str">
            <v>Namatandala - Mwenichinga</v>
          </cell>
          <cell r="F5" t="str">
            <v>T302</v>
          </cell>
          <cell r="G5">
            <v>1</v>
          </cell>
          <cell r="H5">
            <v>22.4</v>
          </cell>
          <cell r="I5" t="str">
            <v>F</v>
          </cell>
          <cell r="J5" t="str">
            <v>CHITIPA</v>
          </cell>
          <cell r="K5">
            <v>1</v>
          </cell>
        </row>
        <row r="6">
          <cell r="A6" t="str">
            <v>RS 446</v>
          </cell>
          <cell r="B6">
            <v>268</v>
          </cell>
          <cell r="C6" t="str">
            <v>N</v>
          </cell>
          <cell r="D6" t="str">
            <v>F</v>
          </cell>
          <cell r="E6" t="str">
            <v>Pinda River - Mwenitete</v>
          </cell>
          <cell r="F6" t="str">
            <v>T303</v>
          </cell>
          <cell r="G6">
            <v>1</v>
          </cell>
          <cell r="H6">
            <v>22.1</v>
          </cell>
          <cell r="I6" t="str">
            <v>R</v>
          </cell>
          <cell r="J6" t="str">
            <v>KARONGA</v>
          </cell>
          <cell r="K6">
            <v>1</v>
          </cell>
        </row>
        <row r="7">
          <cell r="A7" t="str">
            <v>RS 447</v>
          </cell>
          <cell r="B7">
            <v>269</v>
          </cell>
          <cell r="C7" t="str">
            <v>N</v>
          </cell>
          <cell r="D7" t="str">
            <v>F</v>
          </cell>
          <cell r="E7" t="str">
            <v>Wovwe - Uliwa</v>
          </cell>
          <cell r="F7" t="str">
            <v>T304</v>
          </cell>
          <cell r="G7">
            <v>1</v>
          </cell>
          <cell r="H7">
            <v>28.3</v>
          </cell>
          <cell r="I7" t="str">
            <v>F</v>
          </cell>
          <cell r="J7" t="str">
            <v>KARONGA</v>
          </cell>
          <cell r="K7">
            <v>2</v>
          </cell>
        </row>
        <row r="8">
          <cell r="A8" t="str">
            <v>RS 448</v>
          </cell>
          <cell r="B8">
            <v>270</v>
          </cell>
          <cell r="C8" t="str">
            <v>N</v>
          </cell>
          <cell r="D8" t="str">
            <v>F</v>
          </cell>
          <cell r="E8" t="str">
            <v>Hananiya - Chipoka Bawoli</v>
          </cell>
          <cell r="F8" t="str">
            <v>T305</v>
          </cell>
          <cell r="G8">
            <v>1</v>
          </cell>
          <cell r="H8">
            <v>47</v>
          </cell>
          <cell r="I8" t="str">
            <v>R</v>
          </cell>
          <cell r="J8" t="str">
            <v>RUMPHI</v>
          </cell>
          <cell r="K8" t="str">
            <v>2,3</v>
          </cell>
        </row>
        <row r="9">
          <cell r="A9" t="str">
            <v>RS 450</v>
          </cell>
          <cell r="B9">
            <v>272</v>
          </cell>
          <cell r="C9" t="str">
            <v>N</v>
          </cell>
          <cell r="D9" t="str">
            <v>F</v>
          </cell>
          <cell r="E9" t="str">
            <v>Phwamphwa - Uzumara - Usowoya - Malongowe River</v>
          </cell>
          <cell r="F9" t="str">
            <v>T306</v>
          </cell>
          <cell r="G9">
            <v>1</v>
          </cell>
          <cell r="H9">
            <v>42.1</v>
          </cell>
          <cell r="I9" t="str">
            <v>H</v>
          </cell>
          <cell r="J9" t="str">
            <v>RUMPHI</v>
          </cell>
          <cell r="K9">
            <v>3</v>
          </cell>
        </row>
        <row r="10">
          <cell r="A10" t="str">
            <v>RS 449</v>
          </cell>
          <cell r="B10">
            <v>271</v>
          </cell>
          <cell r="C10" t="str">
            <v>N</v>
          </cell>
          <cell r="D10" t="str">
            <v>F</v>
          </cell>
          <cell r="E10" t="str">
            <v>Malongowe River - Bula</v>
          </cell>
          <cell r="F10" t="str">
            <v>T306</v>
          </cell>
          <cell r="G10">
            <v>2</v>
          </cell>
          <cell r="H10">
            <v>19.5</v>
          </cell>
          <cell r="I10" t="str">
            <v>H</v>
          </cell>
          <cell r="J10" t="str">
            <v>MZIMBA</v>
          </cell>
          <cell r="K10">
            <v>3</v>
          </cell>
        </row>
        <row r="11">
          <cell r="A11" t="str">
            <v>RS 451</v>
          </cell>
          <cell r="B11">
            <v>273</v>
          </cell>
          <cell r="C11" t="str">
            <v>N</v>
          </cell>
          <cell r="D11" t="str">
            <v>F</v>
          </cell>
          <cell r="E11" t="str">
            <v>Njakwa - Mthwalo</v>
          </cell>
          <cell r="F11" t="str">
            <v>T308</v>
          </cell>
          <cell r="G11">
            <v>1</v>
          </cell>
          <cell r="H11">
            <v>44</v>
          </cell>
          <cell r="I11" t="str">
            <v>R</v>
          </cell>
          <cell r="J11" t="str">
            <v>MZIMBA</v>
          </cell>
          <cell r="K11">
            <v>3</v>
          </cell>
        </row>
        <row r="12">
          <cell r="A12" t="str">
            <v>RS 452</v>
          </cell>
          <cell r="B12">
            <v>274</v>
          </cell>
          <cell r="C12" t="str">
            <v>N</v>
          </cell>
          <cell r="D12" t="str">
            <v>F</v>
          </cell>
          <cell r="E12" t="str">
            <v>Chesamu - Engucwini</v>
          </cell>
          <cell r="F12" t="str">
            <v>T309</v>
          </cell>
          <cell r="G12">
            <v>1</v>
          </cell>
          <cell r="H12">
            <v>30.7</v>
          </cell>
          <cell r="I12" t="str">
            <v>R</v>
          </cell>
          <cell r="J12" t="str">
            <v>MZIMBA</v>
          </cell>
          <cell r="K12">
            <v>3</v>
          </cell>
          <cell r="L12" t="str">
            <v>Changed designation from T413  to M04</v>
          </cell>
        </row>
        <row r="13">
          <cell r="A13" t="str">
            <v>RS 454</v>
          </cell>
          <cell r="B13">
            <v>276</v>
          </cell>
          <cell r="C13" t="str">
            <v>N</v>
          </cell>
          <cell r="D13" t="str">
            <v>F</v>
          </cell>
          <cell r="E13" t="str">
            <v>Hewe - Vwaza Game Camp</v>
          </cell>
          <cell r="F13" t="str">
            <v>T310</v>
          </cell>
          <cell r="G13">
            <v>1</v>
          </cell>
          <cell r="H13">
            <v>41.5</v>
          </cell>
          <cell r="I13" t="str">
            <v>F</v>
          </cell>
          <cell r="J13" t="str">
            <v>RUMPHI</v>
          </cell>
          <cell r="K13" t="str">
            <v>2,3</v>
          </cell>
          <cell r="L13" t="str">
            <v xml:space="preserve">New section part of RS 330 </v>
          </cell>
        </row>
        <row r="14">
          <cell r="A14" t="str">
            <v>RS 453</v>
          </cell>
          <cell r="B14">
            <v>275</v>
          </cell>
          <cell r="C14" t="str">
            <v>N</v>
          </cell>
          <cell r="D14" t="str">
            <v>F</v>
          </cell>
          <cell r="E14" t="str">
            <v>Vwaza Game Camp - Munyanja</v>
          </cell>
          <cell r="F14" t="str">
            <v>T310</v>
          </cell>
          <cell r="G14">
            <v>2</v>
          </cell>
          <cell r="H14">
            <v>22.1</v>
          </cell>
          <cell r="I14" t="str">
            <v>F</v>
          </cell>
          <cell r="J14" t="str">
            <v>MZIMBA</v>
          </cell>
          <cell r="K14">
            <v>3</v>
          </cell>
        </row>
        <row r="15">
          <cell r="A15" t="str">
            <v>RS 455</v>
          </cell>
          <cell r="B15">
            <v>277</v>
          </cell>
          <cell r="C15" t="str">
            <v>N</v>
          </cell>
          <cell r="D15" t="str">
            <v>F</v>
          </cell>
          <cell r="E15" t="str">
            <v>Munyanja - Sokopo Chinura</v>
          </cell>
          <cell r="F15" t="str">
            <v>T311</v>
          </cell>
          <cell r="G15">
            <v>1</v>
          </cell>
          <cell r="H15">
            <v>29.5</v>
          </cell>
          <cell r="I15" t="str">
            <v>F</v>
          </cell>
          <cell r="J15" t="str">
            <v>MZIMBA</v>
          </cell>
          <cell r="K15">
            <v>3</v>
          </cell>
        </row>
        <row r="16">
          <cell r="A16" t="str">
            <v>RS 456</v>
          </cell>
          <cell r="B16">
            <v>278</v>
          </cell>
          <cell r="C16" t="str">
            <v>N</v>
          </cell>
          <cell r="D16" t="str">
            <v>F</v>
          </cell>
          <cell r="E16" t="str">
            <v>Yesaya Nkosi - Magodi Nyirenda</v>
          </cell>
          <cell r="F16" t="str">
            <v>T312</v>
          </cell>
          <cell r="G16">
            <v>1</v>
          </cell>
          <cell r="H16">
            <v>22</v>
          </cell>
          <cell r="I16" t="str">
            <v>R</v>
          </cell>
          <cell r="J16" t="str">
            <v>MZIMBA</v>
          </cell>
          <cell r="K16">
            <v>3</v>
          </cell>
        </row>
        <row r="17">
          <cell r="A17" t="str">
            <v>RS 457</v>
          </cell>
          <cell r="B17">
            <v>279</v>
          </cell>
          <cell r="C17" t="str">
            <v>N</v>
          </cell>
          <cell r="D17" t="str">
            <v>F</v>
          </cell>
          <cell r="E17" t="str">
            <v>Eswazini - Kamchocho Banda</v>
          </cell>
          <cell r="F17" t="str">
            <v>T313</v>
          </cell>
          <cell r="G17">
            <v>1</v>
          </cell>
          <cell r="H17">
            <v>31.1</v>
          </cell>
          <cell r="I17" t="str">
            <v>R</v>
          </cell>
          <cell r="J17" t="str">
            <v>MZIMBA</v>
          </cell>
          <cell r="K17">
            <v>3</v>
          </cell>
        </row>
        <row r="18">
          <cell r="A18" t="str">
            <v>RS 458</v>
          </cell>
          <cell r="B18">
            <v>280</v>
          </cell>
          <cell r="C18" t="str">
            <v>N</v>
          </cell>
          <cell r="D18" t="str">
            <v>F</v>
          </cell>
          <cell r="E18" t="str">
            <v>Emvuyeni - Emoneni</v>
          </cell>
          <cell r="F18" t="str">
            <v>T314</v>
          </cell>
          <cell r="G18">
            <v>1</v>
          </cell>
          <cell r="H18">
            <v>47</v>
          </cell>
          <cell r="I18" t="str">
            <v>R</v>
          </cell>
          <cell r="J18" t="str">
            <v>MZIMBA</v>
          </cell>
          <cell r="K18">
            <v>3</v>
          </cell>
        </row>
        <row r="19">
          <cell r="A19" t="str">
            <v>RS 459</v>
          </cell>
          <cell r="B19">
            <v>281</v>
          </cell>
          <cell r="C19" t="str">
            <v>N</v>
          </cell>
          <cell r="D19" t="str">
            <v>F</v>
          </cell>
          <cell r="E19" t="str">
            <v>Mbowe - Mazamba Hill</v>
          </cell>
          <cell r="F19" t="str">
            <v>T315</v>
          </cell>
          <cell r="G19">
            <v>1</v>
          </cell>
          <cell r="H19">
            <v>19.8</v>
          </cell>
          <cell r="I19" t="str">
            <v>R</v>
          </cell>
          <cell r="J19" t="str">
            <v>MZIMBA</v>
          </cell>
          <cell r="K19">
            <v>3</v>
          </cell>
        </row>
        <row r="20">
          <cell r="A20" t="str">
            <v>RS 460</v>
          </cell>
          <cell r="B20">
            <v>282</v>
          </cell>
          <cell r="C20" t="str">
            <v>N</v>
          </cell>
          <cell r="D20" t="str">
            <v>F</v>
          </cell>
          <cell r="E20" t="str">
            <v>Choma - Chikwina</v>
          </cell>
          <cell r="F20" t="str">
            <v>T316</v>
          </cell>
          <cell r="G20">
            <v>1</v>
          </cell>
          <cell r="H20">
            <v>12.6</v>
          </cell>
          <cell r="I20" t="str">
            <v>R</v>
          </cell>
          <cell r="J20" t="str">
            <v>NKHATA BAY</v>
          </cell>
          <cell r="K20">
            <v>3</v>
          </cell>
        </row>
        <row r="21">
          <cell r="A21" t="str">
            <v>RS 461</v>
          </cell>
          <cell r="B21">
            <v>283</v>
          </cell>
          <cell r="C21" t="str">
            <v>N</v>
          </cell>
          <cell r="D21" t="str">
            <v>F</v>
          </cell>
          <cell r="E21" t="str">
            <v>Mzenga - Lwazi</v>
          </cell>
          <cell r="F21" t="str">
            <v>T317</v>
          </cell>
          <cell r="G21">
            <v>1</v>
          </cell>
          <cell r="H21">
            <v>23.6</v>
          </cell>
          <cell r="I21" t="str">
            <v>R</v>
          </cell>
          <cell r="J21" t="str">
            <v>NKHATA BAY</v>
          </cell>
          <cell r="K21">
            <v>3</v>
          </cell>
        </row>
        <row r="22">
          <cell r="A22" t="str">
            <v>RS 463</v>
          </cell>
          <cell r="B22">
            <v>285</v>
          </cell>
          <cell r="C22" t="str">
            <v>N</v>
          </cell>
          <cell r="D22" t="str">
            <v>F</v>
          </cell>
          <cell r="E22" t="str">
            <v>Manyamula - Mbawa</v>
          </cell>
          <cell r="F22" t="str">
            <v>T321</v>
          </cell>
          <cell r="G22">
            <v>1</v>
          </cell>
          <cell r="H22">
            <v>19.100000000000001</v>
          </cell>
          <cell r="I22" t="str">
            <v>F</v>
          </cell>
          <cell r="J22" t="str">
            <v>MZIMBA</v>
          </cell>
          <cell r="K22">
            <v>4</v>
          </cell>
          <cell r="L22" t="str">
            <v>New section part of origional RS 179</v>
          </cell>
        </row>
        <row r="23">
          <cell r="A23" t="str">
            <v>RS 524</v>
          </cell>
          <cell r="B23">
            <v>346</v>
          </cell>
          <cell r="C23" t="str">
            <v>C</v>
          </cell>
          <cell r="D23" t="str">
            <v>F</v>
          </cell>
          <cell r="E23" t="str">
            <v>Kamtuwale - Chimaliro Police</v>
          </cell>
          <cell r="F23" t="str">
            <v>T323</v>
          </cell>
          <cell r="G23">
            <v>1</v>
          </cell>
          <cell r="H23">
            <v>36.1</v>
          </cell>
          <cell r="I23" t="str">
            <v>F</v>
          </cell>
          <cell r="J23" t="str">
            <v>KASUNGU</v>
          </cell>
          <cell r="K23">
            <v>5</v>
          </cell>
          <cell r="L23" t="str">
            <v>New section part of origional RS 179</v>
          </cell>
        </row>
        <row r="24">
          <cell r="A24" t="str">
            <v>RS 525</v>
          </cell>
          <cell r="B24">
            <v>347</v>
          </cell>
          <cell r="C24" t="str">
            <v>C</v>
          </cell>
          <cell r="D24" t="str">
            <v>F</v>
          </cell>
          <cell r="E24" t="str">
            <v>Mphomwa - Kamtuwale</v>
          </cell>
          <cell r="F24" t="str">
            <v>T324</v>
          </cell>
          <cell r="G24">
            <v>1</v>
          </cell>
          <cell r="H24">
            <v>11.3</v>
          </cell>
          <cell r="I24" t="str">
            <v>F</v>
          </cell>
          <cell r="J24" t="str">
            <v>KASUNGU</v>
          </cell>
          <cell r="K24">
            <v>5</v>
          </cell>
          <cell r="L24" t="str">
            <v>End point altered from Mphangara Stream to Chatanga</v>
          </cell>
        </row>
        <row r="25">
          <cell r="A25" t="str">
            <v>RS 528</v>
          </cell>
          <cell r="B25">
            <v>350</v>
          </cell>
          <cell r="C25" t="str">
            <v>C</v>
          </cell>
          <cell r="D25" t="str">
            <v>F</v>
          </cell>
          <cell r="E25" t="str">
            <v>Chasato - General Farming Estate</v>
          </cell>
          <cell r="F25" t="str">
            <v>T325</v>
          </cell>
          <cell r="G25">
            <v>1</v>
          </cell>
          <cell r="H25">
            <v>13.6</v>
          </cell>
          <cell r="I25" t="str">
            <v>F</v>
          </cell>
          <cell r="J25" t="str">
            <v>KASUNGU</v>
          </cell>
          <cell r="K25">
            <v>5</v>
          </cell>
        </row>
        <row r="26">
          <cell r="A26" t="str">
            <v>RS 526</v>
          </cell>
          <cell r="B26">
            <v>348</v>
          </cell>
          <cell r="C26" t="str">
            <v>C</v>
          </cell>
          <cell r="D26" t="str">
            <v>F</v>
          </cell>
          <cell r="E26" t="str">
            <v>General Farming Estate - Dwangwa River</v>
          </cell>
          <cell r="F26" t="str">
            <v>T325</v>
          </cell>
          <cell r="G26">
            <v>2</v>
          </cell>
          <cell r="H26">
            <v>15.5</v>
          </cell>
          <cell r="I26" t="str">
            <v>R</v>
          </cell>
          <cell r="J26" t="str">
            <v>KASUNGU</v>
          </cell>
          <cell r="K26">
            <v>5</v>
          </cell>
        </row>
        <row r="27">
          <cell r="A27" t="str">
            <v>RS 527</v>
          </cell>
          <cell r="B27">
            <v>349</v>
          </cell>
          <cell r="C27" t="str">
            <v>C</v>
          </cell>
          <cell r="D27" t="str">
            <v>F</v>
          </cell>
          <cell r="E27" t="str">
            <v>Dwangwa River - Mkanakhoti</v>
          </cell>
          <cell r="F27" t="str">
            <v>T325</v>
          </cell>
          <cell r="G27">
            <v>3</v>
          </cell>
          <cell r="H27">
            <v>16.2</v>
          </cell>
          <cell r="I27" t="str">
            <v>R</v>
          </cell>
          <cell r="J27" t="str">
            <v>KASUNGU</v>
          </cell>
          <cell r="K27">
            <v>5</v>
          </cell>
          <cell r="L27" t="str">
            <v>New section part of origional RS 181</v>
          </cell>
        </row>
        <row r="28">
          <cell r="A28" t="str">
            <v>RS 464</v>
          </cell>
          <cell r="B28">
            <v>286</v>
          </cell>
          <cell r="C28" t="str">
            <v>N</v>
          </cell>
          <cell r="D28" t="str">
            <v>F</v>
          </cell>
          <cell r="E28" t="str">
            <v>Chimaliro Forest-Mabulabo-Chiwandauka -Chombe</v>
          </cell>
          <cell r="F28" t="str">
            <v>T326</v>
          </cell>
          <cell r="G28">
            <v>1</v>
          </cell>
          <cell r="H28">
            <v>41</v>
          </cell>
          <cell r="I28" t="str">
            <v>R</v>
          </cell>
          <cell r="J28" t="str">
            <v>MZIMBA</v>
          </cell>
          <cell r="K28" t="str">
            <v>4,5</v>
          </cell>
        </row>
        <row r="29">
          <cell r="A29" t="str">
            <v>RS 529</v>
          </cell>
          <cell r="B29">
            <v>351</v>
          </cell>
          <cell r="C29" t="str">
            <v>C</v>
          </cell>
          <cell r="D29" t="str">
            <v>F</v>
          </cell>
          <cell r="E29" t="str">
            <v>Kalula - Mabulabo</v>
          </cell>
          <cell r="F29" t="str">
            <v>T327</v>
          </cell>
          <cell r="G29">
            <v>1</v>
          </cell>
          <cell r="H29">
            <v>12.5</v>
          </cell>
          <cell r="I29" t="str">
            <v>R</v>
          </cell>
          <cell r="J29" t="str">
            <v>KASUNGU/MZIMBA</v>
          </cell>
          <cell r="K29">
            <v>4</v>
          </cell>
        </row>
        <row r="30">
          <cell r="A30" t="str">
            <v>RS 534</v>
          </cell>
          <cell r="B30">
            <v>356</v>
          </cell>
          <cell r="C30" t="str">
            <v>C</v>
          </cell>
          <cell r="D30" t="str">
            <v>F</v>
          </cell>
          <cell r="E30" t="str">
            <v>Simlemba - Dwangwa River</v>
          </cell>
          <cell r="F30" t="str">
            <v>T328</v>
          </cell>
          <cell r="G30">
            <v>1</v>
          </cell>
          <cell r="H30">
            <v>7</v>
          </cell>
          <cell r="I30" t="str">
            <v>R</v>
          </cell>
          <cell r="J30" t="str">
            <v>KASUNGU</v>
          </cell>
          <cell r="K30">
            <v>5</v>
          </cell>
        </row>
        <row r="31">
          <cell r="A31" t="str">
            <v>RS 531</v>
          </cell>
          <cell r="B31">
            <v>353</v>
          </cell>
          <cell r="C31" t="str">
            <v>C</v>
          </cell>
          <cell r="D31" t="str">
            <v>F</v>
          </cell>
          <cell r="E31" t="str">
            <v>Dwangwa River - Mwimwila</v>
          </cell>
          <cell r="F31" t="str">
            <v>T328</v>
          </cell>
          <cell r="G31">
            <v>2</v>
          </cell>
          <cell r="H31">
            <v>11</v>
          </cell>
          <cell r="I31" t="str">
            <v>R</v>
          </cell>
          <cell r="J31" t="str">
            <v>KASUNGU</v>
          </cell>
          <cell r="K31">
            <v>5</v>
          </cell>
        </row>
        <row r="32">
          <cell r="A32" t="str">
            <v>RS 532</v>
          </cell>
          <cell r="B32">
            <v>354</v>
          </cell>
          <cell r="C32" t="str">
            <v>C</v>
          </cell>
          <cell r="D32" t="str">
            <v>F</v>
          </cell>
          <cell r="E32" t="str">
            <v>Mwimwila - Kapwaye</v>
          </cell>
          <cell r="F32" t="str">
            <v>T328</v>
          </cell>
          <cell r="G32">
            <v>3</v>
          </cell>
          <cell r="H32">
            <v>9.6999999999999993</v>
          </cell>
          <cell r="I32" t="str">
            <v>F</v>
          </cell>
          <cell r="J32" t="str">
            <v>KASUNGU</v>
          </cell>
          <cell r="K32">
            <v>5</v>
          </cell>
          <cell r="L32" t="str">
            <v>Changed designation from M5 to M18</v>
          </cell>
        </row>
        <row r="33">
          <cell r="A33" t="str">
            <v>RS 530</v>
          </cell>
          <cell r="B33">
            <v>352</v>
          </cell>
          <cell r="C33" t="str">
            <v>C</v>
          </cell>
          <cell r="D33" t="str">
            <v>F</v>
          </cell>
          <cell r="E33" t="str">
            <v>Kapwaye - Mphepo</v>
          </cell>
          <cell r="F33" t="str">
            <v>T328</v>
          </cell>
          <cell r="G33">
            <v>4</v>
          </cell>
          <cell r="H33">
            <v>21.7</v>
          </cell>
          <cell r="I33" t="str">
            <v>F</v>
          </cell>
          <cell r="J33" t="str">
            <v>KASUNGU</v>
          </cell>
          <cell r="K33">
            <v>5</v>
          </cell>
        </row>
        <row r="34">
          <cell r="A34" t="str">
            <v>RS 533</v>
          </cell>
          <cell r="B34">
            <v>355</v>
          </cell>
          <cell r="C34" t="str">
            <v>C</v>
          </cell>
          <cell r="D34" t="str">
            <v>F</v>
          </cell>
          <cell r="E34" t="str">
            <v>Mphepo - Chasato</v>
          </cell>
          <cell r="F34" t="str">
            <v>T328</v>
          </cell>
          <cell r="G34">
            <v>5</v>
          </cell>
          <cell r="H34">
            <v>8.3000000000000007</v>
          </cell>
          <cell r="I34" t="str">
            <v>F</v>
          </cell>
          <cell r="J34" t="str">
            <v>KASUNGU</v>
          </cell>
          <cell r="K34">
            <v>5</v>
          </cell>
        </row>
        <row r="35">
          <cell r="A35" t="str">
            <v>RS 466</v>
          </cell>
          <cell r="B35">
            <v>288</v>
          </cell>
          <cell r="C35" t="str">
            <v>N</v>
          </cell>
          <cell r="D35" t="str">
            <v>F</v>
          </cell>
          <cell r="E35" t="str">
            <v>Nthalire - Zambia border</v>
          </cell>
          <cell r="F35" t="str">
            <v>T331</v>
          </cell>
          <cell r="G35">
            <v>1</v>
          </cell>
          <cell r="H35">
            <v>10</v>
          </cell>
          <cell r="I35" t="str">
            <v>R</v>
          </cell>
          <cell r="J35" t="str">
            <v>CHITIPA</v>
          </cell>
          <cell r="K35">
            <v>2</v>
          </cell>
        </row>
        <row r="36">
          <cell r="A36" t="str">
            <v>RS 535</v>
          </cell>
          <cell r="B36">
            <v>357</v>
          </cell>
          <cell r="C36" t="str">
            <v>C</v>
          </cell>
          <cell r="D36" t="str">
            <v>F</v>
          </cell>
          <cell r="E36" t="str">
            <v>Mkanda - General Farming Estate 68</v>
          </cell>
          <cell r="F36" t="str">
            <v>T333</v>
          </cell>
          <cell r="G36">
            <v>1</v>
          </cell>
          <cell r="H36">
            <v>16.5</v>
          </cell>
          <cell r="I36" t="str">
            <v>F</v>
          </cell>
          <cell r="J36" t="str">
            <v>MCHINJI</v>
          </cell>
          <cell r="K36">
            <v>5</v>
          </cell>
          <cell r="L36" t="str">
            <v>New section part of RS 225</v>
          </cell>
        </row>
        <row r="37">
          <cell r="A37" t="str">
            <v>RS 536</v>
          </cell>
          <cell r="B37">
            <v>358</v>
          </cell>
          <cell r="C37" t="str">
            <v>C</v>
          </cell>
          <cell r="D37" t="str">
            <v>F</v>
          </cell>
          <cell r="E37" t="str">
            <v>General Farming Estate 68 - Kapezi</v>
          </cell>
          <cell r="F37" t="str">
            <v>T333</v>
          </cell>
          <cell r="G37">
            <v>2</v>
          </cell>
          <cell r="H37">
            <v>20.399999999999999</v>
          </cell>
          <cell r="I37" t="str">
            <v>R</v>
          </cell>
          <cell r="J37" t="str">
            <v>MCHINJI</v>
          </cell>
          <cell r="K37">
            <v>6</v>
          </cell>
          <cell r="L37" t="str">
            <v>Changed designation from S120 to M18. Now by-passed.</v>
          </cell>
        </row>
        <row r="38">
          <cell r="A38" t="str">
            <v>RS 537</v>
          </cell>
          <cell r="B38">
            <v>259</v>
          </cell>
          <cell r="C38" t="str">
            <v>C</v>
          </cell>
          <cell r="D38" t="str">
            <v>F</v>
          </cell>
          <cell r="E38" t="str">
            <v>Chilanga - Kalolo</v>
          </cell>
          <cell r="F38" t="str">
            <v>T335</v>
          </cell>
          <cell r="G38">
            <v>1</v>
          </cell>
          <cell r="H38">
            <v>8.1999999999999993</v>
          </cell>
          <cell r="I38" t="str">
            <v>F</v>
          </cell>
          <cell r="J38" t="str">
            <v>KASUNGU</v>
          </cell>
          <cell r="K38">
            <v>5</v>
          </cell>
          <cell r="L38" t="str">
            <v>Changed to trunk</v>
          </cell>
        </row>
        <row r="39">
          <cell r="A39" t="str">
            <v>RS 538</v>
          </cell>
          <cell r="B39">
            <v>360</v>
          </cell>
          <cell r="C39" t="str">
            <v>C</v>
          </cell>
          <cell r="D39" t="str">
            <v>F</v>
          </cell>
          <cell r="E39" t="str">
            <v>Plaka Estate - Kapiri</v>
          </cell>
          <cell r="F39" t="str">
            <v>T336</v>
          </cell>
          <cell r="G39">
            <v>1</v>
          </cell>
          <cell r="H39">
            <v>28.2</v>
          </cell>
          <cell r="I39" t="str">
            <v>F</v>
          </cell>
          <cell r="J39" t="str">
            <v>MCHINJI</v>
          </cell>
          <cell r="K39">
            <v>5</v>
          </cell>
          <cell r="L39" t="str">
            <v>Contains road designated T322 (on 1:250,000 series map)</v>
          </cell>
        </row>
        <row r="40">
          <cell r="A40" t="str">
            <v>RS 539</v>
          </cell>
          <cell r="B40">
            <v>361</v>
          </cell>
          <cell r="C40" t="str">
            <v>C</v>
          </cell>
          <cell r="D40" t="str">
            <v>F</v>
          </cell>
          <cell r="E40" t="str">
            <v>Malipela - Misozi</v>
          </cell>
          <cell r="F40" t="str">
            <v>T337</v>
          </cell>
          <cell r="G40">
            <v>1</v>
          </cell>
          <cell r="H40">
            <v>9.1</v>
          </cell>
          <cell r="I40" t="str">
            <v>F</v>
          </cell>
          <cell r="J40" t="str">
            <v>KASUNGU</v>
          </cell>
          <cell r="K40">
            <v>5</v>
          </cell>
        </row>
        <row r="41">
          <cell r="A41" t="str">
            <v>RS 659</v>
          </cell>
          <cell r="B41">
            <v>481</v>
          </cell>
          <cell r="C41" t="str">
            <v>C</v>
          </cell>
          <cell r="D41" t="str">
            <v>F</v>
          </cell>
          <cell r="E41" t="str">
            <v>Misozi - Kasela</v>
          </cell>
          <cell r="F41" t="str">
            <v>T337</v>
          </cell>
          <cell r="G41">
            <v>2</v>
          </cell>
          <cell r="H41">
            <v>14.9</v>
          </cell>
          <cell r="I41" t="str">
            <v>F</v>
          </cell>
          <cell r="J41" t="str">
            <v>KASUNGU</v>
          </cell>
          <cell r="K41">
            <v>5</v>
          </cell>
          <cell r="L41" t="str">
            <v>Changed designation from D194 to T337</v>
          </cell>
        </row>
        <row r="42">
          <cell r="A42" t="str">
            <v>RS 541</v>
          </cell>
          <cell r="B42">
            <v>363</v>
          </cell>
          <cell r="C42" t="str">
            <v>C</v>
          </cell>
          <cell r="D42" t="str">
            <v>F</v>
          </cell>
          <cell r="E42" t="str">
            <v>Mponela - Chososo</v>
          </cell>
          <cell r="F42" t="str">
            <v>T339</v>
          </cell>
          <cell r="G42">
            <v>1</v>
          </cell>
          <cell r="H42">
            <v>26.8</v>
          </cell>
          <cell r="I42" t="str">
            <v>F</v>
          </cell>
          <cell r="J42" t="str">
            <v>NTCHISI</v>
          </cell>
          <cell r="K42">
            <v>5</v>
          </cell>
        </row>
        <row r="43">
          <cell r="A43" t="str">
            <v>RS 540</v>
          </cell>
          <cell r="B43">
            <v>362</v>
          </cell>
          <cell r="C43" t="str">
            <v>C</v>
          </cell>
          <cell r="D43" t="str">
            <v>F</v>
          </cell>
          <cell r="E43" t="str">
            <v>Guma - Bua River</v>
          </cell>
          <cell r="F43" t="str">
            <v>T339</v>
          </cell>
          <cell r="G43">
            <v>2</v>
          </cell>
          <cell r="H43">
            <v>15</v>
          </cell>
          <cell r="I43" t="str">
            <v>F</v>
          </cell>
          <cell r="J43" t="str">
            <v>NTCHISI</v>
          </cell>
          <cell r="K43">
            <v>5</v>
          </cell>
        </row>
        <row r="44">
          <cell r="A44" t="str">
            <v>RS 542</v>
          </cell>
          <cell r="B44">
            <v>364</v>
          </cell>
          <cell r="C44" t="str">
            <v>C</v>
          </cell>
          <cell r="D44" t="str">
            <v>F</v>
          </cell>
          <cell r="E44" t="str">
            <v>Bua River - Chambwe</v>
          </cell>
          <cell r="F44" t="str">
            <v>T339</v>
          </cell>
          <cell r="G44">
            <v>3</v>
          </cell>
          <cell r="H44">
            <v>1.6</v>
          </cell>
          <cell r="I44" t="str">
            <v>F</v>
          </cell>
          <cell r="J44" t="str">
            <v>KASUNGU</v>
          </cell>
          <cell r="K44">
            <v>5</v>
          </cell>
        </row>
        <row r="45">
          <cell r="A45" t="str">
            <v>RS 545</v>
          </cell>
          <cell r="B45">
            <v>367</v>
          </cell>
          <cell r="C45" t="str">
            <v>C</v>
          </cell>
          <cell r="D45" t="str">
            <v>F</v>
          </cell>
          <cell r="E45" t="str">
            <v>junction M7 - Ngombe</v>
          </cell>
          <cell r="F45" t="str">
            <v>T340</v>
          </cell>
          <cell r="G45">
            <v>1</v>
          </cell>
          <cell r="H45">
            <v>11.1</v>
          </cell>
          <cell r="I45" t="str">
            <v>F</v>
          </cell>
          <cell r="J45" t="str">
            <v>NTCHISI</v>
          </cell>
          <cell r="K45">
            <v>5</v>
          </cell>
        </row>
        <row r="46">
          <cell r="A46" t="str">
            <v>RS 544</v>
          </cell>
          <cell r="B46">
            <v>366</v>
          </cell>
          <cell r="C46" t="str">
            <v>C</v>
          </cell>
          <cell r="D46" t="str">
            <v>F</v>
          </cell>
          <cell r="E46" t="str">
            <v>Ngombe - Kamsonga</v>
          </cell>
          <cell r="F46" t="str">
            <v>T340</v>
          </cell>
          <cell r="G46">
            <v>2</v>
          </cell>
          <cell r="H46">
            <v>9.8000000000000007</v>
          </cell>
          <cell r="I46" t="str">
            <v>F</v>
          </cell>
          <cell r="J46" t="str">
            <v>NTCHISI</v>
          </cell>
          <cell r="K46">
            <v>5</v>
          </cell>
        </row>
        <row r="47">
          <cell r="A47" t="str">
            <v>RS 546</v>
          </cell>
          <cell r="B47">
            <v>368</v>
          </cell>
          <cell r="C47" t="str">
            <v>C</v>
          </cell>
          <cell r="D47" t="str">
            <v>F</v>
          </cell>
          <cell r="E47" t="str">
            <v>Kamsonga - Chungu (junction M18)</v>
          </cell>
          <cell r="F47" t="str">
            <v>T340</v>
          </cell>
          <cell r="G47">
            <v>3</v>
          </cell>
          <cell r="H47">
            <v>17.899999999999999</v>
          </cell>
          <cell r="I47" t="str">
            <v>F</v>
          </cell>
          <cell r="J47" t="str">
            <v>NTCHISI</v>
          </cell>
          <cell r="K47">
            <v>5</v>
          </cell>
          <cell r="L47" t="str">
            <v>Changed designation from S100 to S101</v>
          </cell>
        </row>
        <row r="48">
          <cell r="A48" t="str">
            <v>RS 553</v>
          </cell>
          <cell r="B48">
            <v>375</v>
          </cell>
          <cell r="C48" t="str">
            <v>C</v>
          </cell>
          <cell r="D48" t="str">
            <v>F</v>
          </cell>
          <cell r="E48" t="str">
            <v>Malenga (junction M18) - Mpamantha</v>
          </cell>
          <cell r="F48" t="str">
            <v>T341</v>
          </cell>
          <cell r="G48">
            <v>1</v>
          </cell>
          <cell r="H48">
            <v>15.9</v>
          </cell>
          <cell r="I48" t="str">
            <v>F</v>
          </cell>
          <cell r="J48" t="str">
            <v>NKHOTA KOTA</v>
          </cell>
          <cell r="K48">
            <v>5</v>
          </cell>
        </row>
        <row r="49">
          <cell r="A49" t="str">
            <v>RS 548</v>
          </cell>
          <cell r="B49">
            <v>370</v>
          </cell>
          <cell r="C49" t="str">
            <v>C</v>
          </cell>
          <cell r="D49" t="str">
            <v>F</v>
          </cell>
          <cell r="E49" t="str">
            <v>Mpamantha - Luwi River</v>
          </cell>
          <cell r="F49" t="str">
            <v>T341</v>
          </cell>
          <cell r="G49">
            <v>2</v>
          </cell>
          <cell r="H49">
            <v>5.8</v>
          </cell>
          <cell r="I49" t="str">
            <v>F</v>
          </cell>
          <cell r="J49" t="str">
            <v>NKHOTA KOTA</v>
          </cell>
          <cell r="K49">
            <v>5</v>
          </cell>
        </row>
        <row r="50">
          <cell r="A50" t="str">
            <v>RS 555</v>
          </cell>
          <cell r="B50">
            <v>377</v>
          </cell>
          <cell r="C50" t="str">
            <v>C</v>
          </cell>
          <cell r="D50" t="str">
            <v>F</v>
          </cell>
          <cell r="E50" t="str">
            <v>Luwi River - Chalunda</v>
          </cell>
          <cell r="F50" t="str">
            <v>T341</v>
          </cell>
          <cell r="G50">
            <v>3</v>
          </cell>
          <cell r="H50">
            <v>8</v>
          </cell>
          <cell r="I50" t="str">
            <v>F</v>
          </cell>
          <cell r="J50" t="str">
            <v>NKHOTA KOTA</v>
          </cell>
          <cell r="K50">
            <v>5</v>
          </cell>
        </row>
        <row r="51">
          <cell r="A51" t="str">
            <v>RS 554</v>
          </cell>
          <cell r="B51">
            <v>376</v>
          </cell>
          <cell r="C51" t="str">
            <v>C</v>
          </cell>
          <cell r="D51" t="str">
            <v>F</v>
          </cell>
          <cell r="E51" t="str">
            <v>Chalunda - Gomadzi</v>
          </cell>
          <cell r="F51" t="str">
            <v>T341</v>
          </cell>
          <cell r="G51">
            <v>4</v>
          </cell>
          <cell r="H51">
            <v>5.4</v>
          </cell>
          <cell r="I51" t="str">
            <v>F</v>
          </cell>
          <cell r="J51" t="str">
            <v>NKHOTA KOTA</v>
          </cell>
          <cell r="K51">
            <v>5</v>
          </cell>
        </row>
        <row r="52">
          <cell r="A52" t="str">
            <v>RS 549</v>
          </cell>
          <cell r="B52">
            <v>371</v>
          </cell>
          <cell r="C52" t="str">
            <v>C</v>
          </cell>
          <cell r="D52" t="str">
            <v>F</v>
          </cell>
          <cell r="E52" t="str">
            <v>Gomadzi - Kayoyo</v>
          </cell>
          <cell r="F52" t="str">
            <v>T341</v>
          </cell>
          <cell r="G52">
            <v>5</v>
          </cell>
          <cell r="H52">
            <v>8.6999999999999993</v>
          </cell>
          <cell r="I52" t="str">
            <v>F</v>
          </cell>
          <cell r="J52" t="str">
            <v>NKHOTA KOTA</v>
          </cell>
          <cell r="K52">
            <v>5</v>
          </cell>
        </row>
        <row r="53">
          <cell r="A53" t="str">
            <v>RS 551</v>
          </cell>
          <cell r="B53">
            <v>373</v>
          </cell>
          <cell r="C53" t="str">
            <v>C</v>
          </cell>
          <cell r="D53" t="str">
            <v>F</v>
          </cell>
          <cell r="E53" t="str">
            <v>Kayoyo - Mwasambo</v>
          </cell>
          <cell r="F53" t="str">
            <v>T341</v>
          </cell>
          <cell r="G53">
            <v>6</v>
          </cell>
          <cell r="H53">
            <v>15.4</v>
          </cell>
          <cell r="I53" t="str">
            <v>F</v>
          </cell>
          <cell r="J53" t="str">
            <v>NKHOTA KOTA</v>
          </cell>
          <cell r="K53">
            <v>5</v>
          </cell>
        </row>
        <row r="54">
          <cell r="A54" t="str">
            <v>RS 547</v>
          </cell>
          <cell r="B54">
            <v>369</v>
          </cell>
          <cell r="C54" t="str">
            <v>C</v>
          </cell>
          <cell r="D54" t="str">
            <v>F</v>
          </cell>
          <cell r="E54" t="str">
            <v>Mwasambo - Kasakula</v>
          </cell>
          <cell r="F54" t="str">
            <v>T341</v>
          </cell>
          <cell r="G54">
            <v>7</v>
          </cell>
          <cell r="H54">
            <v>5.0999999999999996</v>
          </cell>
          <cell r="I54" t="str">
            <v>F</v>
          </cell>
          <cell r="J54" t="str">
            <v>NKHOTA KOTA</v>
          </cell>
          <cell r="K54">
            <v>5</v>
          </cell>
        </row>
        <row r="55">
          <cell r="A55" t="str">
            <v>RS 552</v>
          </cell>
          <cell r="B55">
            <v>374</v>
          </cell>
          <cell r="C55" t="str">
            <v>C</v>
          </cell>
          <cell r="D55" t="str">
            <v>F</v>
          </cell>
          <cell r="E55" t="str">
            <v>Kasakula - Chithembwe Village</v>
          </cell>
          <cell r="F55" t="str">
            <v>T341</v>
          </cell>
          <cell r="G55">
            <v>8</v>
          </cell>
          <cell r="H55">
            <v>12.2</v>
          </cell>
          <cell r="I55" t="str">
            <v>H</v>
          </cell>
          <cell r="J55" t="str">
            <v>NICHISI</v>
          </cell>
          <cell r="K55">
            <v>5</v>
          </cell>
        </row>
        <row r="56">
          <cell r="A56" t="str">
            <v>RS 550</v>
          </cell>
          <cell r="B56">
            <v>372</v>
          </cell>
          <cell r="C56" t="str">
            <v>C</v>
          </cell>
          <cell r="D56" t="str">
            <v>F</v>
          </cell>
          <cell r="E56" t="str">
            <v>Chithembwe Village - Mbonekela (junction M7)</v>
          </cell>
          <cell r="F56" t="str">
            <v>T341</v>
          </cell>
          <cell r="G56">
            <v>9</v>
          </cell>
          <cell r="H56">
            <v>17.8</v>
          </cell>
          <cell r="I56" t="str">
            <v>H</v>
          </cell>
          <cell r="J56" t="str">
            <v>NTCHISI</v>
          </cell>
          <cell r="K56">
            <v>5</v>
          </cell>
        </row>
        <row r="57">
          <cell r="A57" t="str">
            <v>RS 556</v>
          </cell>
          <cell r="B57">
            <v>378</v>
          </cell>
          <cell r="C57" t="str">
            <v>C</v>
          </cell>
          <cell r="D57" t="str">
            <v>F</v>
          </cell>
          <cell r="E57" t="str">
            <v>Kamwendo - Chiwoshya</v>
          </cell>
          <cell r="F57" t="str">
            <v>T342</v>
          </cell>
          <cell r="G57">
            <v>1</v>
          </cell>
          <cell r="H57">
            <v>17.5</v>
          </cell>
          <cell r="I57" t="str">
            <v>F</v>
          </cell>
          <cell r="J57" t="str">
            <v>MCHINJI</v>
          </cell>
          <cell r="K57">
            <v>6</v>
          </cell>
        </row>
        <row r="58">
          <cell r="A58" t="str">
            <v>RS 557</v>
          </cell>
          <cell r="B58">
            <v>379</v>
          </cell>
          <cell r="C58" t="str">
            <v>C</v>
          </cell>
          <cell r="D58" t="str">
            <v>F</v>
          </cell>
          <cell r="E58" t="str">
            <v>Chiwoshya - Bua River (Near Mphanga)</v>
          </cell>
          <cell r="F58" t="str">
            <v>T342</v>
          </cell>
          <cell r="G58">
            <v>2</v>
          </cell>
          <cell r="H58">
            <v>8.9</v>
          </cell>
          <cell r="I58" t="str">
            <v>F</v>
          </cell>
          <cell r="J58" t="str">
            <v>MCHINJI</v>
          </cell>
          <cell r="K58">
            <v>6</v>
          </cell>
        </row>
        <row r="59">
          <cell r="A59" t="str">
            <v>RS 558</v>
          </cell>
          <cell r="B59">
            <v>380</v>
          </cell>
          <cell r="C59" t="str">
            <v>C</v>
          </cell>
          <cell r="D59" t="str">
            <v>F</v>
          </cell>
          <cell r="E59" t="str">
            <v>Kasiya - Tonde</v>
          </cell>
          <cell r="F59" t="str">
            <v>T342</v>
          </cell>
          <cell r="G59">
            <v>3</v>
          </cell>
          <cell r="H59">
            <v>11</v>
          </cell>
          <cell r="I59" t="str">
            <v>F</v>
          </cell>
          <cell r="J59" t="str">
            <v>LILONGWE</v>
          </cell>
          <cell r="K59">
            <v>6</v>
          </cell>
        </row>
        <row r="60">
          <cell r="A60" t="str">
            <v>RS 560</v>
          </cell>
          <cell r="B60">
            <v>382</v>
          </cell>
          <cell r="C60" t="str">
            <v>C</v>
          </cell>
          <cell r="D60" t="str">
            <v>F</v>
          </cell>
          <cell r="E60" t="str">
            <v>Mung'ona - Chiwoshya</v>
          </cell>
          <cell r="F60" t="str">
            <v>T343</v>
          </cell>
          <cell r="G60">
            <v>1</v>
          </cell>
          <cell r="H60">
            <v>18</v>
          </cell>
          <cell r="I60" t="str">
            <v>F</v>
          </cell>
          <cell r="J60" t="str">
            <v>MCHINJI</v>
          </cell>
          <cell r="K60">
            <v>6</v>
          </cell>
        </row>
        <row r="61">
          <cell r="A61" t="str">
            <v>RS 559</v>
          </cell>
          <cell r="B61">
            <v>381</v>
          </cell>
          <cell r="C61" t="str">
            <v>C</v>
          </cell>
          <cell r="D61" t="str">
            <v>F</v>
          </cell>
          <cell r="E61" t="str">
            <v>Chiwoshya - Mavwere</v>
          </cell>
          <cell r="F61" t="str">
            <v>T343</v>
          </cell>
          <cell r="G61">
            <v>2</v>
          </cell>
          <cell r="H61">
            <v>15</v>
          </cell>
          <cell r="I61" t="str">
            <v>F</v>
          </cell>
          <cell r="J61" t="str">
            <v>MCHINJI</v>
          </cell>
          <cell r="K61">
            <v>6</v>
          </cell>
        </row>
        <row r="62">
          <cell r="A62" t="str">
            <v>RS 561</v>
          </cell>
          <cell r="B62">
            <v>383</v>
          </cell>
          <cell r="C62" t="str">
            <v>C</v>
          </cell>
          <cell r="D62" t="str">
            <v>F</v>
          </cell>
          <cell r="E62" t="str">
            <v>Mavwere - Msitu</v>
          </cell>
          <cell r="F62" t="str">
            <v>T343</v>
          </cell>
          <cell r="G62">
            <v>3</v>
          </cell>
          <cell r="H62">
            <v>8.3000000000000007</v>
          </cell>
          <cell r="I62" t="str">
            <v>F</v>
          </cell>
          <cell r="J62" t="str">
            <v>MCHINJI</v>
          </cell>
          <cell r="K62">
            <v>6</v>
          </cell>
        </row>
        <row r="63">
          <cell r="A63" t="str">
            <v>RS 562</v>
          </cell>
          <cell r="B63">
            <v>384</v>
          </cell>
          <cell r="C63" t="str">
            <v>C</v>
          </cell>
          <cell r="D63" t="str">
            <v>F</v>
          </cell>
          <cell r="E63" t="str">
            <v>Majiga - Daminga - junction D187</v>
          </cell>
          <cell r="F63" t="str">
            <v>T344</v>
          </cell>
          <cell r="G63">
            <v>1</v>
          </cell>
          <cell r="H63">
            <v>26</v>
          </cell>
          <cell r="I63" t="str">
            <v>F</v>
          </cell>
          <cell r="J63" t="str">
            <v>LILONGWE</v>
          </cell>
          <cell r="K63">
            <v>6</v>
          </cell>
          <cell r="L63" t="str">
            <v>Changed designation from M16 to S115</v>
          </cell>
        </row>
        <row r="64">
          <cell r="A64" t="str">
            <v>RS 563</v>
          </cell>
          <cell r="B64">
            <v>385</v>
          </cell>
          <cell r="C64" t="str">
            <v>C</v>
          </cell>
          <cell r="D64" t="str">
            <v>F</v>
          </cell>
          <cell r="E64" t="str">
            <v>Chileka (junction M12) - Mingondo T. C.</v>
          </cell>
          <cell r="F64" t="str">
            <v>T345</v>
          </cell>
          <cell r="G64">
            <v>1</v>
          </cell>
          <cell r="H64">
            <v>10.199999999999999</v>
          </cell>
          <cell r="I64" t="str">
            <v>F</v>
          </cell>
          <cell r="J64" t="str">
            <v>LILONGWE</v>
          </cell>
          <cell r="K64">
            <v>6</v>
          </cell>
        </row>
        <row r="65">
          <cell r="A65" t="str">
            <v>RS 567</v>
          </cell>
          <cell r="B65">
            <v>389</v>
          </cell>
          <cell r="C65" t="str">
            <v>C</v>
          </cell>
          <cell r="D65" t="str">
            <v>F</v>
          </cell>
          <cell r="E65" t="str">
            <v>Mingondo T. C. - Likuni River</v>
          </cell>
          <cell r="F65" t="str">
            <v>T345</v>
          </cell>
          <cell r="G65">
            <v>2</v>
          </cell>
          <cell r="H65">
            <v>7.9</v>
          </cell>
          <cell r="I65" t="str">
            <v>F</v>
          </cell>
          <cell r="J65" t="str">
            <v>LILONGWE</v>
          </cell>
          <cell r="K65">
            <v>6</v>
          </cell>
        </row>
        <row r="66">
          <cell r="A66" t="str">
            <v>RS 565</v>
          </cell>
          <cell r="B66">
            <v>387</v>
          </cell>
          <cell r="C66" t="str">
            <v>C</v>
          </cell>
          <cell r="D66" t="str">
            <v>F</v>
          </cell>
          <cell r="E66" t="str">
            <v>Likuni River - Njoka</v>
          </cell>
          <cell r="F66" t="str">
            <v>T345</v>
          </cell>
          <cell r="G66">
            <v>3</v>
          </cell>
          <cell r="H66">
            <v>8.4</v>
          </cell>
          <cell r="I66" t="str">
            <v>F</v>
          </cell>
          <cell r="J66" t="str">
            <v>LILONGWE</v>
          </cell>
          <cell r="K66">
            <v>6</v>
          </cell>
        </row>
        <row r="67">
          <cell r="A67" t="str">
            <v>RS 566</v>
          </cell>
          <cell r="B67">
            <v>388</v>
          </cell>
          <cell r="C67" t="str">
            <v>C</v>
          </cell>
          <cell r="D67" t="str">
            <v>F</v>
          </cell>
          <cell r="E67" t="str">
            <v>Njoka - Malingunde (junction S124)</v>
          </cell>
          <cell r="F67" t="str">
            <v>T345</v>
          </cell>
          <cell r="G67">
            <v>4</v>
          </cell>
          <cell r="H67">
            <v>9.6999999999999993</v>
          </cell>
          <cell r="I67" t="str">
            <v>F</v>
          </cell>
          <cell r="J67" t="str">
            <v>LILONGWE</v>
          </cell>
          <cell r="K67">
            <v>6</v>
          </cell>
        </row>
        <row r="68">
          <cell r="A68" t="str">
            <v>RS 569</v>
          </cell>
          <cell r="B68">
            <v>391</v>
          </cell>
          <cell r="C68" t="str">
            <v>C</v>
          </cell>
          <cell r="D68" t="str">
            <v>F</v>
          </cell>
          <cell r="E68" t="str">
            <v>Kayabwa - Badwa River</v>
          </cell>
          <cell r="F68" t="str">
            <v>T346</v>
          </cell>
          <cell r="G68">
            <v>1</v>
          </cell>
          <cell r="H68">
            <v>7.3</v>
          </cell>
          <cell r="I68" t="str">
            <v>F</v>
          </cell>
          <cell r="J68" t="str">
            <v>LILONGWE</v>
          </cell>
          <cell r="K68">
            <v>6</v>
          </cell>
        </row>
        <row r="69">
          <cell r="A69" t="str">
            <v>RS 568</v>
          </cell>
          <cell r="B69">
            <v>390</v>
          </cell>
          <cell r="C69" t="str">
            <v>C</v>
          </cell>
          <cell r="D69" t="str">
            <v>F</v>
          </cell>
          <cell r="E69" t="str">
            <v>Badwa River - Mika</v>
          </cell>
          <cell r="F69" t="str">
            <v>T346</v>
          </cell>
          <cell r="G69">
            <v>2</v>
          </cell>
          <cell r="H69">
            <v>7.3</v>
          </cell>
          <cell r="I69" t="str">
            <v>F</v>
          </cell>
          <cell r="J69" t="str">
            <v>LILONGWE</v>
          </cell>
          <cell r="K69">
            <v>6</v>
          </cell>
        </row>
        <row r="70">
          <cell r="A70" t="str">
            <v>RS 570</v>
          </cell>
          <cell r="B70">
            <v>382</v>
          </cell>
          <cell r="C70" t="str">
            <v>C</v>
          </cell>
          <cell r="D70" t="str">
            <v>F</v>
          </cell>
          <cell r="E70" t="str">
            <v xml:space="preserve">Mika - Kalonga </v>
          </cell>
          <cell r="F70" t="str">
            <v>T346</v>
          </cell>
          <cell r="G70">
            <v>3</v>
          </cell>
          <cell r="H70">
            <v>2.8</v>
          </cell>
          <cell r="I70" t="str">
            <v>F</v>
          </cell>
          <cell r="J70" t="str">
            <v>LILONGWE</v>
          </cell>
          <cell r="K70">
            <v>6</v>
          </cell>
        </row>
        <row r="71">
          <cell r="A71" t="str">
            <v>RS 571</v>
          </cell>
          <cell r="B71">
            <v>393</v>
          </cell>
          <cell r="C71" t="str">
            <v>C</v>
          </cell>
          <cell r="D71" t="str">
            <v>F</v>
          </cell>
          <cell r="E71" t="str">
            <v>Mutu - Mwalilakwacha</v>
          </cell>
          <cell r="F71" t="str">
            <v>T347</v>
          </cell>
          <cell r="G71">
            <v>1</v>
          </cell>
          <cell r="H71">
            <v>26</v>
          </cell>
          <cell r="I71" t="str">
            <v>F</v>
          </cell>
          <cell r="J71" t="str">
            <v>LILONGWE</v>
          </cell>
          <cell r="K71">
            <v>6</v>
          </cell>
        </row>
        <row r="72">
          <cell r="A72" t="str">
            <v>RS 572</v>
          </cell>
          <cell r="B72">
            <v>394</v>
          </cell>
          <cell r="C72" t="str">
            <v>C</v>
          </cell>
          <cell r="D72" t="str">
            <v>F</v>
          </cell>
          <cell r="E72" t="str">
            <v>Mponela - Mkulumimba</v>
          </cell>
          <cell r="F72" t="str">
            <v>T348</v>
          </cell>
          <cell r="G72">
            <v>1</v>
          </cell>
          <cell r="H72">
            <v>23.7</v>
          </cell>
          <cell r="I72" t="str">
            <v>F</v>
          </cell>
          <cell r="J72" t="str">
            <v>DOWA</v>
          </cell>
          <cell r="K72">
            <v>6</v>
          </cell>
        </row>
        <row r="73">
          <cell r="A73" t="str">
            <v>RS 258</v>
          </cell>
          <cell r="B73">
            <v>80</v>
          </cell>
          <cell r="C73" t="str">
            <v>C</v>
          </cell>
          <cell r="D73" t="str">
            <v>F</v>
          </cell>
          <cell r="E73" t="str">
            <v>Kasuntha - Mkulumimba</v>
          </cell>
          <cell r="F73" t="str">
            <v>T349</v>
          </cell>
          <cell r="G73">
            <v>1</v>
          </cell>
          <cell r="H73">
            <v>11.6</v>
          </cell>
          <cell r="I73" t="str">
            <v>FL</v>
          </cell>
          <cell r="J73" t="str">
            <v>DOWA</v>
          </cell>
          <cell r="K73" t="str">
            <v>5,6</v>
          </cell>
          <cell r="L73" t="str">
            <v>Changed designation from S120 to T349</v>
          </cell>
        </row>
        <row r="74">
          <cell r="A74" t="str">
            <v>RS 573</v>
          </cell>
          <cell r="B74">
            <v>395</v>
          </cell>
          <cell r="C74" t="str">
            <v>C</v>
          </cell>
          <cell r="D74" t="str">
            <v>F</v>
          </cell>
          <cell r="E74" t="str">
            <v>Mponera - Ntchisi</v>
          </cell>
          <cell r="F74" t="str">
            <v>T350</v>
          </cell>
          <cell r="G74">
            <v>1</v>
          </cell>
          <cell r="H74">
            <v>40</v>
          </cell>
          <cell r="I74" t="str">
            <v>FL</v>
          </cell>
          <cell r="J74" t="str">
            <v>DOWA</v>
          </cell>
          <cell r="K74">
            <v>5</v>
          </cell>
        </row>
        <row r="75">
          <cell r="A75" t="str">
            <v>RS 576</v>
          </cell>
          <cell r="B75">
            <v>398</v>
          </cell>
          <cell r="C75" t="str">
            <v>C</v>
          </cell>
          <cell r="D75" t="str">
            <v>F</v>
          </cell>
          <cell r="E75" t="str">
            <v>Mchinji Customs (junction M12) - Chikoka</v>
          </cell>
          <cell r="F75" t="str">
            <v>T351</v>
          </cell>
          <cell r="G75">
            <v>1</v>
          </cell>
          <cell r="H75">
            <v>9</v>
          </cell>
          <cell r="I75" t="str">
            <v>FL</v>
          </cell>
          <cell r="J75" t="str">
            <v>MCHINJI</v>
          </cell>
          <cell r="K75">
            <v>6</v>
          </cell>
        </row>
        <row r="76">
          <cell r="A76" t="str">
            <v>RS 574</v>
          </cell>
          <cell r="B76">
            <v>396</v>
          </cell>
          <cell r="C76" t="str">
            <v>C</v>
          </cell>
          <cell r="D76" t="str">
            <v>F</v>
          </cell>
          <cell r="E76" t="str">
            <v>Chikoka - Likawe</v>
          </cell>
          <cell r="F76" t="str">
            <v>T351</v>
          </cell>
          <cell r="G76">
            <v>2</v>
          </cell>
          <cell r="H76">
            <v>6.5</v>
          </cell>
          <cell r="I76" t="str">
            <v>FL</v>
          </cell>
          <cell r="J76" t="str">
            <v>MCHINJI</v>
          </cell>
          <cell r="K76">
            <v>6</v>
          </cell>
        </row>
        <row r="77">
          <cell r="A77" t="str">
            <v>RS 577</v>
          </cell>
          <cell r="B77">
            <v>399</v>
          </cell>
          <cell r="C77" t="str">
            <v>C</v>
          </cell>
          <cell r="D77" t="str">
            <v>F</v>
          </cell>
          <cell r="E77" t="str">
            <v>Likawe - Ulele</v>
          </cell>
          <cell r="F77" t="str">
            <v>T351</v>
          </cell>
          <cell r="G77">
            <v>3</v>
          </cell>
          <cell r="H77">
            <v>39.6</v>
          </cell>
          <cell r="I77" t="str">
            <v>FL</v>
          </cell>
          <cell r="J77" t="str">
            <v>MCHINJI</v>
          </cell>
          <cell r="K77">
            <v>6</v>
          </cell>
        </row>
        <row r="78">
          <cell r="A78" t="str">
            <v>RS 575</v>
          </cell>
          <cell r="B78">
            <v>397</v>
          </cell>
          <cell r="C78" t="str">
            <v>C</v>
          </cell>
          <cell r="D78" t="str">
            <v>F</v>
          </cell>
          <cell r="E78" t="str">
            <v>Ulele - Kamwendo (junction M12)</v>
          </cell>
          <cell r="F78" t="str">
            <v>T351</v>
          </cell>
          <cell r="G78">
            <v>4</v>
          </cell>
          <cell r="H78">
            <v>14.8</v>
          </cell>
          <cell r="I78" t="str">
            <v>FL</v>
          </cell>
          <cell r="J78" t="str">
            <v>MCHINJI</v>
          </cell>
          <cell r="K78">
            <v>6</v>
          </cell>
        </row>
        <row r="79">
          <cell r="A79" t="str">
            <v>RS 578</v>
          </cell>
          <cell r="B79">
            <v>400</v>
          </cell>
          <cell r="C79" t="str">
            <v>C</v>
          </cell>
          <cell r="D79" t="str">
            <v>F</v>
          </cell>
          <cell r="E79" t="str">
            <v>Benga (junction M5) - Juma</v>
          </cell>
          <cell r="F79" t="str">
            <v>T355</v>
          </cell>
          <cell r="G79">
            <v>1</v>
          </cell>
          <cell r="H79">
            <v>2.8</v>
          </cell>
          <cell r="I79" t="str">
            <v>FL</v>
          </cell>
          <cell r="J79" t="str">
            <v>NKHOTA KOTA</v>
          </cell>
          <cell r="K79">
            <v>5</v>
          </cell>
        </row>
        <row r="80">
          <cell r="A80" t="str">
            <v>RS 579</v>
          </cell>
          <cell r="B80">
            <v>401</v>
          </cell>
          <cell r="C80" t="str">
            <v>C</v>
          </cell>
          <cell r="D80" t="str">
            <v>F</v>
          </cell>
          <cell r="E80" t="str">
            <v>Juma - Suluwi</v>
          </cell>
          <cell r="F80" t="str">
            <v>T355</v>
          </cell>
          <cell r="G80">
            <v>2</v>
          </cell>
          <cell r="H80">
            <v>8</v>
          </cell>
          <cell r="I80" t="str">
            <v>FL</v>
          </cell>
          <cell r="J80" t="str">
            <v>NKHOTA KOTA</v>
          </cell>
          <cell r="K80">
            <v>5</v>
          </cell>
        </row>
        <row r="81">
          <cell r="A81" t="str">
            <v>RS 591</v>
          </cell>
          <cell r="B81">
            <v>413</v>
          </cell>
          <cell r="C81" t="str">
            <v>C</v>
          </cell>
          <cell r="D81" t="str">
            <v>F</v>
          </cell>
          <cell r="E81" t="str">
            <v>Suluwi - Kachisoka (junction M5)</v>
          </cell>
          <cell r="F81" t="str">
            <v>T355</v>
          </cell>
          <cell r="G81">
            <v>3</v>
          </cell>
          <cell r="H81">
            <v>9.5</v>
          </cell>
          <cell r="I81" t="str">
            <v>FL</v>
          </cell>
          <cell r="J81" t="str">
            <v>NKHOTA KOTA</v>
          </cell>
          <cell r="K81">
            <v>7</v>
          </cell>
          <cell r="L81" t="str">
            <v>Changed designation from T358 to T355</v>
          </cell>
        </row>
        <row r="82">
          <cell r="A82" t="str">
            <v>RS 580</v>
          </cell>
          <cell r="B82">
            <v>402</v>
          </cell>
          <cell r="C82" t="str">
            <v>C</v>
          </cell>
          <cell r="D82" t="str">
            <v>F</v>
          </cell>
          <cell r="E82" t="str">
            <v>Kanyenyeva (junction M14) - Chitala River Bridge</v>
          </cell>
          <cell r="F82" t="str">
            <v>T356</v>
          </cell>
          <cell r="G82">
            <v>1</v>
          </cell>
          <cell r="H82">
            <v>8.1999999999999993</v>
          </cell>
          <cell r="I82" t="str">
            <v>FL</v>
          </cell>
          <cell r="J82" t="str">
            <v>DOWA</v>
          </cell>
          <cell r="K82">
            <v>6</v>
          </cell>
        </row>
        <row r="83">
          <cell r="A83" t="str">
            <v>RS 581</v>
          </cell>
          <cell r="B83">
            <v>403</v>
          </cell>
          <cell r="C83" t="str">
            <v>C</v>
          </cell>
          <cell r="D83" t="str">
            <v>F</v>
          </cell>
          <cell r="E83" t="str">
            <v>Chitala River Bridge - Sambo</v>
          </cell>
          <cell r="F83" t="str">
            <v>T356</v>
          </cell>
          <cell r="G83">
            <v>2</v>
          </cell>
          <cell r="H83">
            <v>12</v>
          </cell>
          <cell r="I83" t="str">
            <v>FL</v>
          </cell>
          <cell r="J83" t="str">
            <v>SALIMA</v>
          </cell>
          <cell r="K83">
            <v>6</v>
          </cell>
        </row>
        <row r="84">
          <cell r="A84" t="str">
            <v>RS 582</v>
          </cell>
          <cell r="B84">
            <v>404</v>
          </cell>
          <cell r="C84" t="str">
            <v>C</v>
          </cell>
          <cell r="D84" t="str">
            <v>F</v>
          </cell>
          <cell r="E84" t="str">
            <v>Sambo - Nkhombedza (junction M5)</v>
          </cell>
          <cell r="F84" t="str">
            <v>T356</v>
          </cell>
          <cell r="G84">
            <v>3</v>
          </cell>
          <cell r="H84">
            <v>5.9</v>
          </cell>
          <cell r="I84" t="str">
            <v>FL</v>
          </cell>
          <cell r="J84" t="str">
            <v>SALIMA</v>
          </cell>
          <cell r="K84">
            <v>6</v>
          </cell>
        </row>
        <row r="85">
          <cell r="A85" t="str">
            <v>RS 585</v>
          </cell>
          <cell r="B85">
            <v>407</v>
          </cell>
          <cell r="C85" t="str">
            <v>C</v>
          </cell>
          <cell r="D85" t="str">
            <v>F</v>
          </cell>
          <cell r="E85" t="str">
            <v>Chipemedza - Salima railway crossing</v>
          </cell>
          <cell r="F85" t="str">
            <v>T357</v>
          </cell>
          <cell r="G85">
            <v>1</v>
          </cell>
          <cell r="H85">
            <v>1.6</v>
          </cell>
          <cell r="I85" t="str">
            <v>FL</v>
          </cell>
          <cell r="J85" t="str">
            <v>SALIMA</v>
          </cell>
          <cell r="K85">
            <v>7</v>
          </cell>
        </row>
        <row r="86">
          <cell r="A86" t="str">
            <v>RS 583</v>
          </cell>
          <cell r="B86">
            <v>405</v>
          </cell>
          <cell r="C86" t="str">
            <v>C</v>
          </cell>
          <cell r="D86" t="str">
            <v>F</v>
          </cell>
          <cell r="E86" t="str">
            <v>Salima railway crossing - Cherani</v>
          </cell>
          <cell r="F86" t="str">
            <v>T357</v>
          </cell>
          <cell r="G86">
            <v>2</v>
          </cell>
          <cell r="H86">
            <v>8.3000000000000007</v>
          </cell>
          <cell r="I86" t="str">
            <v>FL</v>
          </cell>
          <cell r="J86" t="str">
            <v>SALIMA</v>
          </cell>
          <cell r="K86">
            <v>7</v>
          </cell>
        </row>
        <row r="87">
          <cell r="A87" t="str">
            <v>RS 584</v>
          </cell>
          <cell r="B87">
            <v>406</v>
          </cell>
          <cell r="C87" t="str">
            <v>C</v>
          </cell>
          <cell r="D87" t="str">
            <v>F</v>
          </cell>
          <cell r="E87" t="str">
            <v>Cherani - Kachulu</v>
          </cell>
          <cell r="F87" t="str">
            <v>T357</v>
          </cell>
          <cell r="G87">
            <v>3</v>
          </cell>
          <cell r="H87">
            <v>10.4</v>
          </cell>
          <cell r="I87" t="str">
            <v>FL</v>
          </cell>
          <cell r="J87" t="str">
            <v>SALIMA</v>
          </cell>
          <cell r="K87">
            <v>7</v>
          </cell>
        </row>
        <row r="88">
          <cell r="A88" t="str">
            <v>RS 663</v>
          </cell>
          <cell r="B88">
            <v>485</v>
          </cell>
          <cell r="C88" t="str">
            <v>C</v>
          </cell>
          <cell r="D88" t="str">
            <v>F</v>
          </cell>
          <cell r="E88" t="str">
            <v>Kachulu - Lifuwu</v>
          </cell>
          <cell r="F88" t="str">
            <v>T357</v>
          </cell>
          <cell r="G88">
            <v>3</v>
          </cell>
          <cell r="H88">
            <v>7</v>
          </cell>
          <cell r="I88" t="str">
            <v>FL</v>
          </cell>
          <cell r="J88" t="str">
            <v>SALIMA</v>
          </cell>
          <cell r="K88">
            <v>7</v>
          </cell>
          <cell r="L88" t="str">
            <v>Changed designation from D276 to T357</v>
          </cell>
        </row>
        <row r="89">
          <cell r="A89" t="str">
            <v>RS 587</v>
          </cell>
          <cell r="B89">
            <v>409</v>
          </cell>
          <cell r="C89" t="str">
            <v>C</v>
          </cell>
          <cell r="D89" t="str">
            <v>F</v>
          </cell>
          <cell r="E89" t="str">
            <v>Lifuwu - Mikute</v>
          </cell>
          <cell r="F89" t="str">
            <v>T357</v>
          </cell>
          <cell r="G89">
            <v>5</v>
          </cell>
          <cell r="H89">
            <v>9.6</v>
          </cell>
          <cell r="I89" t="str">
            <v>FL</v>
          </cell>
          <cell r="J89" t="str">
            <v>SALIMA</v>
          </cell>
          <cell r="K89">
            <v>7</v>
          </cell>
          <cell r="L89" t="str">
            <v>Changed designation from T358 to T357</v>
          </cell>
        </row>
        <row r="90">
          <cell r="A90" t="str">
            <v>RS 586</v>
          </cell>
          <cell r="B90">
            <v>408</v>
          </cell>
          <cell r="C90" t="str">
            <v>C</v>
          </cell>
          <cell r="D90" t="str">
            <v>F</v>
          </cell>
          <cell r="E90" t="str">
            <v>Mikute - Nafulu</v>
          </cell>
          <cell r="F90" t="str">
            <v>T358</v>
          </cell>
          <cell r="G90">
            <v>1</v>
          </cell>
          <cell r="H90">
            <v>2.7</v>
          </cell>
          <cell r="I90" t="str">
            <v>FL</v>
          </cell>
          <cell r="J90" t="str">
            <v>SALIMA</v>
          </cell>
          <cell r="K90">
            <v>7</v>
          </cell>
        </row>
        <row r="91">
          <cell r="A91" t="str">
            <v>RS 590</v>
          </cell>
          <cell r="B91">
            <v>412</v>
          </cell>
          <cell r="C91" t="str">
            <v>C</v>
          </cell>
          <cell r="D91" t="str">
            <v>F</v>
          </cell>
          <cell r="E91" t="str">
            <v>Nafulu - Kachule</v>
          </cell>
          <cell r="F91" t="str">
            <v>T358</v>
          </cell>
          <cell r="G91">
            <v>2</v>
          </cell>
          <cell r="H91">
            <v>10.5</v>
          </cell>
          <cell r="I91" t="str">
            <v>FL</v>
          </cell>
          <cell r="J91" t="str">
            <v>SALIMA</v>
          </cell>
          <cell r="K91">
            <v>7</v>
          </cell>
        </row>
        <row r="92">
          <cell r="A92" t="str">
            <v>RS 589</v>
          </cell>
          <cell r="B92">
            <v>411</v>
          </cell>
          <cell r="C92" t="str">
            <v>C</v>
          </cell>
          <cell r="D92" t="str">
            <v>F</v>
          </cell>
          <cell r="E92" t="str">
            <v>Kachule - Maganga</v>
          </cell>
          <cell r="F92" t="str">
            <v>T358</v>
          </cell>
          <cell r="G92">
            <v>3</v>
          </cell>
          <cell r="H92">
            <v>2.4</v>
          </cell>
          <cell r="I92" t="str">
            <v>FL</v>
          </cell>
          <cell r="J92" t="str">
            <v>SALIMA</v>
          </cell>
          <cell r="K92">
            <v>7</v>
          </cell>
        </row>
        <row r="93">
          <cell r="A93" t="str">
            <v>RS 588</v>
          </cell>
          <cell r="B93">
            <v>410</v>
          </cell>
          <cell r="C93" t="str">
            <v>C</v>
          </cell>
          <cell r="D93" t="str">
            <v>F</v>
          </cell>
          <cell r="E93" t="str">
            <v>Kachule - Chipemedza</v>
          </cell>
          <cell r="F93" t="str">
            <v>T358</v>
          </cell>
          <cell r="G93">
            <v>4</v>
          </cell>
          <cell r="H93">
            <v>10.8</v>
          </cell>
          <cell r="I93" t="str">
            <v>FL</v>
          </cell>
          <cell r="J93" t="str">
            <v>SALIMA</v>
          </cell>
          <cell r="K93">
            <v>7</v>
          </cell>
        </row>
        <row r="94">
          <cell r="A94" t="str">
            <v>RS 594</v>
          </cell>
          <cell r="B94">
            <v>416</v>
          </cell>
          <cell r="C94" t="str">
            <v>C</v>
          </cell>
          <cell r="D94" t="str">
            <v>F</v>
          </cell>
          <cell r="E94" t="str">
            <v>Mpeya T.C - Kalembera</v>
          </cell>
          <cell r="F94" t="str">
            <v>T363</v>
          </cell>
          <cell r="G94">
            <v>1</v>
          </cell>
          <cell r="H94">
            <v>9.1999999999999993</v>
          </cell>
          <cell r="I94" t="str">
            <v>R</v>
          </cell>
          <cell r="J94" t="str">
            <v>LILONGWE</v>
          </cell>
          <cell r="K94">
            <v>6</v>
          </cell>
          <cell r="L94" t="str">
            <v>Section start changed to exclude Chendawaka Road (RS 154)</v>
          </cell>
        </row>
        <row r="95">
          <cell r="A95" t="str">
            <v>RS 593</v>
          </cell>
          <cell r="B95">
            <v>415</v>
          </cell>
          <cell r="C95" t="str">
            <v>C</v>
          </cell>
          <cell r="D95" t="str">
            <v>F</v>
          </cell>
          <cell r="E95" t="str">
            <v>Kalembera - Lundu</v>
          </cell>
          <cell r="F95" t="str">
            <v>T363</v>
          </cell>
          <cell r="G95">
            <v>2</v>
          </cell>
          <cell r="H95">
            <v>5.8</v>
          </cell>
          <cell r="I95" t="str">
            <v>R</v>
          </cell>
          <cell r="J95" t="str">
            <v>LILONGWE</v>
          </cell>
          <cell r="K95">
            <v>6</v>
          </cell>
        </row>
        <row r="96">
          <cell r="A96" t="str">
            <v>RS 596</v>
          </cell>
          <cell r="B96">
            <v>418</v>
          </cell>
          <cell r="C96" t="str">
            <v>C</v>
          </cell>
          <cell r="D96" t="str">
            <v>F</v>
          </cell>
          <cell r="E96" t="str">
            <v>Samu (junction M12) - Kanyelele</v>
          </cell>
          <cell r="F96" t="str">
            <v>T364</v>
          </cell>
          <cell r="G96">
            <v>1</v>
          </cell>
          <cell r="H96">
            <v>5.7</v>
          </cell>
          <cell r="I96" t="str">
            <v>FL</v>
          </cell>
          <cell r="J96" t="str">
            <v>LILONGWE</v>
          </cell>
          <cell r="K96">
            <v>6</v>
          </cell>
        </row>
        <row r="97">
          <cell r="A97" t="str">
            <v>RS 595</v>
          </cell>
          <cell r="B97">
            <v>417</v>
          </cell>
          <cell r="C97" t="str">
            <v>C</v>
          </cell>
          <cell r="D97" t="str">
            <v>F</v>
          </cell>
          <cell r="E97" t="str">
            <v>Kanyelele - Nakura</v>
          </cell>
          <cell r="F97" t="str">
            <v>T364</v>
          </cell>
          <cell r="G97">
            <v>2</v>
          </cell>
          <cell r="H97">
            <v>5.9</v>
          </cell>
          <cell r="I97" t="str">
            <v>FL</v>
          </cell>
          <cell r="J97" t="str">
            <v>LILONGWE</v>
          </cell>
          <cell r="K97">
            <v>6</v>
          </cell>
          <cell r="L97" t="str">
            <v>Changed junction road designation from M5</v>
          </cell>
        </row>
        <row r="98">
          <cell r="A98" t="str">
            <v>RS 669</v>
          </cell>
          <cell r="B98">
            <v>491</v>
          </cell>
          <cell r="C98" t="str">
            <v>C</v>
          </cell>
          <cell r="D98" t="str">
            <v>F</v>
          </cell>
          <cell r="E98" t="str">
            <v>Nakula - Kakoma</v>
          </cell>
          <cell r="F98" t="str">
            <v>T364</v>
          </cell>
          <cell r="G98">
            <v>3</v>
          </cell>
          <cell r="H98">
            <v>8.4</v>
          </cell>
          <cell r="I98" t="str">
            <v>FL</v>
          </cell>
          <cell r="J98" t="str">
            <v>LILONGWE</v>
          </cell>
          <cell r="K98">
            <v>6</v>
          </cell>
          <cell r="L98" t="str">
            <v>Changed designation from UDX to T364</v>
          </cell>
        </row>
        <row r="99">
          <cell r="A99" t="str">
            <v>RS 597</v>
          </cell>
          <cell r="B99">
            <v>419</v>
          </cell>
          <cell r="C99" t="str">
            <v>C</v>
          </cell>
          <cell r="D99" t="str">
            <v>F</v>
          </cell>
          <cell r="E99" t="str">
            <v>Kakoma - Njoka</v>
          </cell>
          <cell r="F99" t="str">
            <v>T364</v>
          </cell>
          <cell r="G99">
            <v>4</v>
          </cell>
          <cell r="H99">
            <v>11.9</v>
          </cell>
          <cell r="I99" t="str">
            <v>FL</v>
          </cell>
          <cell r="J99" t="str">
            <v>LILONGWE</v>
          </cell>
          <cell r="K99">
            <v>6</v>
          </cell>
        </row>
        <row r="100">
          <cell r="A100" t="str">
            <v>RS 604</v>
          </cell>
          <cell r="B100">
            <v>426</v>
          </cell>
          <cell r="C100" t="str">
            <v>C</v>
          </cell>
          <cell r="D100" t="str">
            <v>F</v>
          </cell>
          <cell r="E100" t="str">
            <v>Kbyzala Village - Chizandu</v>
          </cell>
          <cell r="F100" t="str">
            <v>T366</v>
          </cell>
          <cell r="G100">
            <v>1</v>
          </cell>
          <cell r="H100">
            <v>12.1</v>
          </cell>
          <cell r="I100" t="str">
            <v>FL</v>
          </cell>
          <cell r="J100" t="str">
            <v>LILONGWE</v>
          </cell>
          <cell r="K100">
            <v>6</v>
          </cell>
        </row>
        <row r="101">
          <cell r="A101" t="str">
            <v>RS 603</v>
          </cell>
          <cell r="B101">
            <v>425</v>
          </cell>
          <cell r="C101" t="str">
            <v>C</v>
          </cell>
          <cell r="D101" t="str">
            <v>F</v>
          </cell>
          <cell r="E101" t="str">
            <v>Chizandu - Kambanizithe</v>
          </cell>
          <cell r="F101" t="str">
            <v>T366</v>
          </cell>
          <cell r="G101">
            <v>2</v>
          </cell>
          <cell r="H101">
            <v>8.6999999999999993</v>
          </cell>
          <cell r="I101" t="str">
            <v>FL</v>
          </cell>
          <cell r="J101" t="str">
            <v>LILONGWE</v>
          </cell>
          <cell r="K101">
            <v>6</v>
          </cell>
          <cell r="L101" t="str">
            <v>Changed designation from D198 to S124</v>
          </cell>
        </row>
        <row r="102">
          <cell r="A102" t="str">
            <v>RS 601</v>
          </cell>
          <cell r="B102">
            <v>423</v>
          </cell>
          <cell r="C102" t="str">
            <v>C</v>
          </cell>
          <cell r="D102" t="str">
            <v>F</v>
          </cell>
          <cell r="E102" t="str">
            <v>Kambanizithe - Diamphwe River bridge</v>
          </cell>
          <cell r="F102" t="str">
            <v>T366</v>
          </cell>
          <cell r="G102">
            <v>3</v>
          </cell>
          <cell r="H102">
            <v>7.7</v>
          </cell>
          <cell r="I102" t="str">
            <v>FL</v>
          </cell>
          <cell r="J102" t="str">
            <v>LILONGWE</v>
          </cell>
          <cell r="K102">
            <v>6</v>
          </cell>
        </row>
        <row r="103">
          <cell r="A103" t="str">
            <v>RS 598</v>
          </cell>
          <cell r="B103">
            <v>420</v>
          </cell>
          <cell r="C103" t="str">
            <v>C</v>
          </cell>
          <cell r="D103" t="str">
            <v>F</v>
          </cell>
          <cell r="E103" t="str">
            <v>Diamphwe River bridge - Kafere</v>
          </cell>
          <cell r="F103" t="str">
            <v>T366</v>
          </cell>
          <cell r="G103">
            <v>4</v>
          </cell>
          <cell r="H103">
            <v>12.2</v>
          </cell>
          <cell r="I103" t="str">
            <v>FL</v>
          </cell>
          <cell r="J103" t="str">
            <v>DEDZA</v>
          </cell>
          <cell r="K103">
            <v>6</v>
          </cell>
        </row>
        <row r="104">
          <cell r="A104" t="str">
            <v>RS 602</v>
          </cell>
          <cell r="B104">
            <v>424</v>
          </cell>
          <cell r="C104" t="str">
            <v>C</v>
          </cell>
          <cell r="D104" t="str">
            <v>F</v>
          </cell>
          <cell r="E104" t="str">
            <v>Kafere - Dzalanyama</v>
          </cell>
          <cell r="F104" t="str">
            <v>T366</v>
          </cell>
          <cell r="G104">
            <v>5</v>
          </cell>
          <cell r="H104">
            <v>3.3</v>
          </cell>
          <cell r="I104" t="str">
            <v>FL</v>
          </cell>
          <cell r="J104" t="str">
            <v>DEDZA</v>
          </cell>
          <cell r="K104">
            <v>6</v>
          </cell>
        </row>
        <row r="105">
          <cell r="A105" t="str">
            <v>RS 599</v>
          </cell>
          <cell r="B105">
            <v>421</v>
          </cell>
          <cell r="C105" t="str">
            <v>C</v>
          </cell>
          <cell r="D105" t="str">
            <v>F</v>
          </cell>
          <cell r="E105" t="str">
            <v>Dzalanyama - Mtengowagwa</v>
          </cell>
          <cell r="F105" t="str">
            <v>T366</v>
          </cell>
          <cell r="G105">
            <v>6</v>
          </cell>
          <cell r="H105">
            <v>31.3</v>
          </cell>
          <cell r="I105" t="str">
            <v>FL</v>
          </cell>
          <cell r="J105" t="str">
            <v>DEDZA</v>
          </cell>
          <cell r="K105">
            <v>6</v>
          </cell>
        </row>
        <row r="106">
          <cell r="A106" t="str">
            <v>RS 662</v>
          </cell>
          <cell r="B106">
            <v>484</v>
          </cell>
          <cell r="C106" t="str">
            <v>C</v>
          </cell>
          <cell r="D106" t="str">
            <v>F</v>
          </cell>
          <cell r="E106" t="str">
            <v>Mtengowagwa - Mikonde</v>
          </cell>
          <cell r="F106" t="str">
            <v>T366</v>
          </cell>
          <cell r="G106">
            <v>7</v>
          </cell>
          <cell r="H106">
            <v>2.8</v>
          </cell>
          <cell r="I106" t="str">
            <v>FL</v>
          </cell>
          <cell r="J106" t="str">
            <v>DEDZA</v>
          </cell>
          <cell r="K106">
            <v>6</v>
          </cell>
          <cell r="L106" t="str">
            <v>Changed designation from D209 to T366</v>
          </cell>
        </row>
        <row r="107">
          <cell r="A107" t="str">
            <v>RS 600</v>
          </cell>
          <cell r="B107">
            <v>422</v>
          </cell>
          <cell r="C107" t="str">
            <v>C</v>
          </cell>
          <cell r="D107" t="str">
            <v>F</v>
          </cell>
          <cell r="E107" t="str">
            <v>Mikonde - Njonja</v>
          </cell>
          <cell r="F107" t="str">
            <v>T366</v>
          </cell>
          <cell r="G107">
            <v>8</v>
          </cell>
          <cell r="H107">
            <v>6.2</v>
          </cell>
          <cell r="I107" t="str">
            <v>FL</v>
          </cell>
          <cell r="J107" t="str">
            <v>DEDZA</v>
          </cell>
          <cell r="K107">
            <v>6</v>
          </cell>
        </row>
        <row r="108">
          <cell r="A108" t="str">
            <v>RS 668</v>
          </cell>
          <cell r="B108">
            <v>490</v>
          </cell>
          <cell r="C108" t="str">
            <v>C</v>
          </cell>
          <cell r="D108" t="str">
            <v>F</v>
          </cell>
          <cell r="E108" t="str">
            <v>Mbala - Kambanizithe</v>
          </cell>
          <cell r="F108" t="str">
            <v>T367</v>
          </cell>
          <cell r="G108">
            <v>1</v>
          </cell>
          <cell r="H108">
            <v>8.1999999999999993</v>
          </cell>
          <cell r="I108" t="str">
            <v>FL</v>
          </cell>
          <cell r="J108" t="str">
            <v>LILONGWE</v>
          </cell>
          <cell r="K108">
            <v>6</v>
          </cell>
          <cell r="L108" t="str">
            <v>Changed designation from UD to T367.</v>
          </cell>
        </row>
        <row r="109">
          <cell r="A109" t="str">
            <v>RS 605</v>
          </cell>
          <cell r="B109">
            <v>427</v>
          </cell>
          <cell r="C109" t="str">
            <v>C</v>
          </cell>
          <cell r="D109" t="str">
            <v>F</v>
          </cell>
          <cell r="E109" t="str">
            <v>Diamphwe River - Mtengowangwa</v>
          </cell>
          <cell r="F109" t="str">
            <v>T368</v>
          </cell>
          <cell r="G109">
            <v>1</v>
          </cell>
          <cell r="H109">
            <v>18.600000000000001</v>
          </cell>
          <cell r="I109" t="str">
            <v>FL</v>
          </cell>
          <cell r="J109" t="str">
            <v>DEDZA</v>
          </cell>
          <cell r="K109">
            <v>6</v>
          </cell>
        </row>
        <row r="110">
          <cell r="A110" t="str">
            <v>RS 608</v>
          </cell>
          <cell r="B110">
            <v>430</v>
          </cell>
          <cell r="C110" t="str">
            <v>C</v>
          </cell>
          <cell r="D110" t="str">
            <v>F</v>
          </cell>
          <cell r="E110" t="str">
            <v>Chalendewa - Nanjiri River</v>
          </cell>
          <cell r="F110" t="str">
            <v>T369</v>
          </cell>
          <cell r="G110">
            <v>1</v>
          </cell>
          <cell r="H110">
            <v>6.3</v>
          </cell>
          <cell r="I110" t="str">
            <v>FL</v>
          </cell>
          <cell r="J110" t="str">
            <v>LILONGWE</v>
          </cell>
          <cell r="K110">
            <v>6</v>
          </cell>
        </row>
        <row r="111">
          <cell r="A111" t="str">
            <v>RS 607</v>
          </cell>
          <cell r="B111">
            <v>429</v>
          </cell>
          <cell r="C111" t="str">
            <v>C</v>
          </cell>
          <cell r="D111" t="str">
            <v>F</v>
          </cell>
          <cell r="E111" t="str">
            <v>Nanjiri River - Perete</v>
          </cell>
          <cell r="F111" t="str">
            <v>T369</v>
          </cell>
          <cell r="G111">
            <v>2</v>
          </cell>
          <cell r="H111">
            <v>9</v>
          </cell>
          <cell r="I111" t="str">
            <v>FL</v>
          </cell>
          <cell r="J111" t="str">
            <v>LILONGWE</v>
          </cell>
          <cell r="K111">
            <v>6</v>
          </cell>
        </row>
        <row r="112">
          <cell r="A112" t="str">
            <v>RS 606</v>
          </cell>
          <cell r="B112">
            <v>428</v>
          </cell>
          <cell r="C112" t="str">
            <v>C</v>
          </cell>
          <cell r="D112" t="str">
            <v>F</v>
          </cell>
          <cell r="E112" t="str">
            <v>Perete - Chiwoko</v>
          </cell>
          <cell r="F112" t="str">
            <v>T369</v>
          </cell>
          <cell r="G112">
            <v>3</v>
          </cell>
          <cell r="H112">
            <v>5.9</v>
          </cell>
          <cell r="I112" t="str">
            <v>FL</v>
          </cell>
          <cell r="J112" t="str">
            <v>LILONGWE</v>
          </cell>
          <cell r="K112">
            <v>6</v>
          </cell>
        </row>
        <row r="113">
          <cell r="A113" t="str">
            <v>RS 664</v>
          </cell>
          <cell r="B113">
            <v>486</v>
          </cell>
          <cell r="C113" t="str">
            <v>C</v>
          </cell>
          <cell r="D113" t="str">
            <v>F</v>
          </cell>
          <cell r="E113" t="str">
            <v>Kalumba T/Off (junction M1) - Chikhombe</v>
          </cell>
          <cell r="F113" t="str">
            <v>T370</v>
          </cell>
          <cell r="G113">
            <v>1</v>
          </cell>
          <cell r="H113">
            <v>10.5</v>
          </cell>
          <cell r="I113" t="str">
            <v>C</v>
          </cell>
          <cell r="J113" t="str">
            <v>LILONGWE</v>
          </cell>
          <cell r="K113">
            <v>8</v>
          </cell>
          <cell r="L113" t="str">
            <v>Changed designation from D370 to T370</v>
          </cell>
        </row>
        <row r="114">
          <cell r="A114" t="str">
            <v>RS 665</v>
          </cell>
          <cell r="B114">
            <v>487</v>
          </cell>
          <cell r="C114" t="str">
            <v>C</v>
          </cell>
          <cell r="D114" t="str">
            <v>F</v>
          </cell>
          <cell r="E114" t="str">
            <v>Chikhombe - Chiwoko</v>
          </cell>
          <cell r="F114" t="str">
            <v>T370</v>
          </cell>
          <cell r="G114">
            <v>2</v>
          </cell>
          <cell r="H114">
            <v>10.4</v>
          </cell>
          <cell r="I114" t="str">
            <v>C</v>
          </cell>
          <cell r="J114" t="str">
            <v>LILONGWE</v>
          </cell>
          <cell r="K114">
            <v>8</v>
          </cell>
          <cell r="L114" t="str">
            <v>Changed designation from D370 to T370</v>
          </cell>
        </row>
        <row r="115">
          <cell r="A115" t="str">
            <v>RS 609</v>
          </cell>
          <cell r="B115">
            <v>431</v>
          </cell>
          <cell r="C115" t="str">
            <v>C</v>
          </cell>
          <cell r="D115" t="str">
            <v>F</v>
          </cell>
          <cell r="E115" t="str">
            <v>Chiwoko - Chisendera</v>
          </cell>
          <cell r="F115" t="str">
            <v>T370</v>
          </cell>
          <cell r="G115">
            <v>3</v>
          </cell>
          <cell r="H115">
            <v>8</v>
          </cell>
          <cell r="I115" t="str">
            <v>FL</v>
          </cell>
          <cell r="J115" t="str">
            <v>LILONGWE</v>
          </cell>
          <cell r="K115">
            <v>6</v>
          </cell>
        </row>
        <row r="116">
          <cell r="A116" t="str">
            <v>RS 614</v>
          </cell>
          <cell r="B116">
            <v>436</v>
          </cell>
          <cell r="C116" t="str">
            <v>C</v>
          </cell>
          <cell r="D116" t="str">
            <v>F</v>
          </cell>
          <cell r="E116" t="str">
            <v>junction M1 - Kakolo</v>
          </cell>
          <cell r="F116" t="str">
            <v>T372</v>
          </cell>
          <cell r="G116">
            <v>1</v>
          </cell>
          <cell r="H116">
            <v>7.7</v>
          </cell>
          <cell r="I116" t="str">
            <v>FL</v>
          </cell>
          <cell r="J116" t="str">
            <v>DEDZA</v>
          </cell>
          <cell r="K116">
            <v>6</v>
          </cell>
        </row>
        <row r="117">
          <cell r="A117" t="str">
            <v>RS 616</v>
          </cell>
          <cell r="B117">
            <v>438</v>
          </cell>
          <cell r="C117" t="str">
            <v>C</v>
          </cell>
          <cell r="D117" t="str">
            <v>F</v>
          </cell>
          <cell r="E117" t="str">
            <v>Kakolo - Nkhonga</v>
          </cell>
          <cell r="F117" t="str">
            <v>T372</v>
          </cell>
          <cell r="G117">
            <v>2</v>
          </cell>
          <cell r="H117">
            <v>5.4</v>
          </cell>
          <cell r="I117" t="str">
            <v>FL</v>
          </cell>
          <cell r="J117" t="str">
            <v>DEDZA</v>
          </cell>
          <cell r="K117">
            <v>6</v>
          </cell>
        </row>
        <row r="118">
          <cell r="A118" t="str">
            <v>RS 610</v>
          </cell>
          <cell r="B118">
            <v>432</v>
          </cell>
          <cell r="C118" t="str">
            <v>C</v>
          </cell>
          <cell r="D118" t="str">
            <v>F</v>
          </cell>
          <cell r="E118" t="str">
            <v>Mpatamilonde - Mpalale</v>
          </cell>
          <cell r="F118" t="str">
            <v>T372</v>
          </cell>
          <cell r="G118">
            <v>3</v>
          </cell>
          <cell r="H118">
            <v>20.3</v>
          </cell>
          <cell r="I118" t="str">
            <v>H</v>
          </cell>
          <cell r="J118" t="str">
            <v>DEDZA</v>
          </cell>
          <cell r="K118">
            <v>6</v>
          </cell>
        </row>
        <row r="119">
          <cell r="A119" t="str">
            <v>RS 612</v>
          </cell>
          <cell r="B119">
            <v>434</v>
          </cell>
          <cell r="C119" t="str">
            <v>C</v>
          </cell>
          <cell r="D119" t="str">
            <v>F</v>
          </cell>
          <cell r="E119" t="str">
            <v>Mpalale - Dedza</v>
          </cell>
          <cell r="F119" t="str">
            <v>T372</v>
          </cell>
          <cell r="G119">
            <v>4</v>
          </cell>
          <cell r="H119">
            <v>7.5</v>
          </cell>
          <cell r="I119" t="str">
            <v>H</v>
          </cell>
          <cell r="J119" t="str">
            <v>DEDZA</v>
          </cell>
          <cell r="K119">
            <v>6</v>
          </cell>
        </row>
        <row r="120">
          <cell r="A120" t="str">
            <v>RS 265</v>
          </cell>
          <cell r="B120">
            <v>87</v>
          </cell>
          <cell r="C120" t="str">
            <v>C</v>
          </cell>
          <cell r="D120" t="str">
            <v>F</v>
          </cell>
          <cell r="E120" t="str">
            <v>Chamadenga - Katete River</v>
          </cell>
          <cell r="F120" t="str">
            <v>T373</v>
          </cell>
          <cell r="G120">
            <v>1</v>
          </cell>
          <cell r="H120">
            <v>6.3</v>
          </cell>
          <cell r="I120" t="str">
            <v>FL</v>
          </cell>
          <cell r="J120" t="str">
            <v>LILONGWE</v>
          </cell>
          <cell r="K120">
            <v>6</v>
          </cell>
          <cell r="L120" t="str">
            <v>Changed designation from S121 to T373</v>
          </cell>
        </row>
        <row r="121">
          <cell r="A121" t="str">
            <v>RS 266</v>
          </cell>
          <cell r="B121">
            <v>88</v>
          </cell>
          <cell r="C121" t="str">
            <v>C</v>
          </cell>
          <cell r="D121" t="str">
            <v>F</v>
          </cell>
          <cell r="E121" t="str">
            <v>Katete River - Linthipe River Bridge</v>
          </cell>
          <cell r="F121" t="str">
            <v>T373</v>
          </cell>
          <cell r="G121">
            <v>2</v>
          </cell>
          <cell r="H121">
            <v>2.8</v>
          </cell>
          <cell r="I121" t="str">
            <v>R</v>
          </cell>
          <cell r="J121" t="str">
            <v>LILONGWE</v>
          </cell>
          <cell r="K121">
            <v>6</v>
          </cell>
          <cell r="L121" t="str">
            <v>Changed designation from S121 to T373</v>
          </cell>
        </row>
        <row r="122">
          <cell r="A122" t="str">
            <v>RS 619</v>
          </cell>
          <cell r="B122">
            <v>441</v>
          </cell>
          <cell r="C122" t="str">
            <v>C</v>
          </cell>
          <cell r="D122" t="str">
            <v>F</v>
          </cell>
          <cell r="E122" t="str">
            <v>Linthipe River River - Livuwadzi River (North)</v>
          </cell>
          <cell r="F122" t="str">
            <v>T373</v>
          </cell>
          <cell r="G122">
            <v>3</v>
          </cell>
          <cell r="H122">
            <v>5.6</v>
          </cell>
          <cell r="I122" t="str">
            <v>FL</v>
          </cell>
          <cell r="J122" t="str">
            <v>DEDZA</v>
          </cell>
          <cell r="K122">
            <v>6</v>
          </cell>
        </row>
        <row r="123">
          <cell r="A123" t="str">
            <v>RS 620</v>
          </cell>
          <cell r="B123">
            <v>442</v>
          </cell>
          <cell r="C123" t="str">
            <v>C</v>
          </cell>
          <cell r="D123" t="str">
            <v>F</v>
          </cell>
          <cell r="E123" t="str">
            <v>Livuwadzi River (North) - Chilanga</v>
          </cell>
          <cell r="F123" t="str">
            <v>T373</v>
          </cell>
          <cell r="G123">
            <v>4</v>
          </cell>
          <cell r="H123">
            <v>4.7</v>
          </cell>
          <cell r="I123" t="str">
            <v>FL</v>
          </cell>
          <cell r="J123" t="str">
            <v>DEDZA</v>
          </cell>
          <cell r="K123">
            <v>6</v>
          </cell>
        </row>
        <row r="124">
          <cell r="A124" t="str">
            <v>RS 618</v>
          </cell>
          <cell r="B124">
            <v>440</v>
          </cell>
          <cell r="C124" t="str">
            <v>C</v>
          </cell>
          <cell r="D124" t="str">
            <v>F</v>
          </cell>
          <cell r="E124" t="str">
            <v>Nkhonga - Livuwadzi river (South)</v>
          </cell>
          <cell r="F124" t="str">
            <v>T373</v>
          </cell>
          <cell r="G124">
            <v>5</v>
          </cell>
          <cell r="H124">
            <v>5.7</v>
          </cell>
          <cell r="I124" t="str">
            <v>R</v>
          </cell>
          <cell r="J124" t="str">
            <v>DEDZA</v>
          </cell>
          <cell r="K124">
            <v>6</v>
          </cell>
        </row>
        <row r="125">
          <cell r="A125" t="str">
            <v>RS 617</v>
          </cell>
          <cell r="B125">
            <v>439</v>
          </cell>
          <cell r="C125" t="str">
            <v>C</v>
          </cell>
          <cell r="D125" t="str">
            <v>F</v>
          </cell>
          <cell r="E125" t="str">
            <v>Kapesi (junction M1) - Mlunduni</v>
          </cell>
          <cell r="F125" t="str">
            <v>T374</v>
          </cell>
          <cell r="G125">
            <v>1</v>
          </cell>
          <cell r="H125">
            <v>9.1999999999999993</v>
          </cell>
          <cell r="I125" t="str">
            <v>R</v>
          </cell>
          <cell r="J125" t="str">
            <v>DEDZA</v>
          </cell>
          <cell r="K125">
            <v>6</v>
          </cell>
          <cell r="L125" t="str">
            <v>Changed designation from D226 to T374</v>
          </cell>
        </row>
        <row r="126">
          <cell r="A126" t="str">
            <v>RS 627</v>
          </cell>
          <cell r="B126">
            <v>449</v>
          </cell>
          <cell r="C126" t="str">
            <v>C</v>
          </cell>
          <cell r="D126" t="str">
            <v>F</v>
          </cell>
          <cell r="E126" t="str">
            <v>Mlunduni - Namilulu</v>
          </cell>
          <cell r="F126" t="str">
            <v>T374</v>
          </cell>
          <cell r="G126">
            <v>2</v>
          </cell>
          <cell r="H126">
            <v>4.5</v>
          </cell>
          <cell r="I126" t="str">
            <v>R</v>
          </cell>
          <cell r="J126" t="str">
            <v>DEDZA</v>
          </cell>
          <cell r="K126">
            <v>6</v>
          </cell>
        </row>
        <row r="127">
          <cell r="A127" t="str">
            <v>RS 622</v>
          </cell>
          <cell r="B127">
            <v>444</v>
          </cell>
          <cell r="C127" t="str">
            <v>C</v>
          </cell>
          <cell r="D127" t="str">
            <v>F</v>
          </cell>
          <cell r="E127" t="str">
            <v>Namilulu - Kumayani</v>
          </cell>
          <cell r="F127" t="str">
            <v>T374</v>
          </cell>
          <cell r="G127">
            <v>3</v>
          </cell>
          <cell r="H127">
            <v>10.199999999999999</v>
          </cell>
          <cell r="I127" t="str">
            <v>H</v>
          </cell>
          <cell r="J127" t="str">
            <v>DEDZA</v>
          </cell>
          <cell r="K127">
            <v>6</v>
          </cell>
        </row>
        <row r="128">
          <cell r="A128" t="str">
            <v>RS 623</v>
          </cell>
          <cell r="B128">
            <v>445</v>
          </cell>
          <cell r="C128" t="str">
            <v>C</v>
          </cell>
          <cell r="D128" t="str">
            <v>F</v>
          </cell>
          <cell r="E128" t="str">
            <v>Kumayani - Tembwe</v>
          </cell>
          <cell r="F128" t="str">
            <v>T374</v>
          </cell>
          <cell r="G128">
            <v>4</v>
          </cell>
          <cell r="H128">
            <v>2.2000000000000002</v>
          </cell>
          <cell r="I128" t="str">
            <v>M</v>
          </cell>
          <cell r="J128" t="str">
            <v>DEDZA</v>
          </cell>
          <cell r="K128">
            <v>6</v>
          </cell>
        </row>
        <row r="129">
          <cell r="A129" t="str">
            <v>RS 626</v>
          </cell>
          <cell r="B129">
            <v>448</v>
          </cell>
          <cell r="C129" t="str">
            <v>C</v>
          </cell>
          <cell r="D129" t="str">
            <v>F</v>
          </cell>
          <cell r="E129" t="str">
            <v>Tembwe - Mlulu River</v>
          </cell>
          <cell r="F129" t="str">
            <v>T374</v>
          </cell>
          <cell r="G129">
            <v>5</v>
          </cell>
          <cell r="H129">
            <v>5.6</v>
          </cell>
          <cell r="I129" t="str">
            <v>M</v>
          </cell>
          <cell r="J129" t="str">
            <v>DEDZA</v>
          </cell>
          <cell r="K129">
            <v>6</v>
          </cell>
        </row>
        <row r="130">
          <cell r="A130" t="str">
            <v>RS 624</v>
          </cell>
          <cell r="B130">
            <v>446</v>
          </cell>
          <cell r="C130" t="str">
            <v>C</v>
          </cell>
          <cell r="D130" t="str">
            <v>F</v>
          </cell>
          <cell r="E130" t="str">
            <v>Mlulu River - Kuntawanga</v>
          </cell>
          <cell r="F130" t="str">
            <v>T374</v>
          </cell>
          <cell r="G130">
            <v>6</v>
          </cell>
          <cell r="H130">
            <v>6.7</v>
          </cell>
          <cell r="I130" t="str">
            <v>H</v>
          </cell>
          <cell r="J130" t="str">
            <v>DEDZA</v>
          </cell>
          <cell r="K130">
            <v>6</v>
          </cell>
        </row>
        <row r="131">
          <cell r="A131" t="str">
            <v>RS 621</v>
          </cell>
          <cell r="B131">
            <v>443</v>
          </cell>
          <cell r="C131" t="str">
            <v>C</v>
          </cell>
          <cell r="D131" t="str">
            <v>F</v>
          </cell>
          <cell r="E131" t="str">
            <v>Kuntawanga - Mayani</v>
          </cell>
          <cell r="F131" t="str">
            <v>T374</v>
          </cell>
          <cell r="G131">
            <v>7</v>
          </cell>
          <cell r="H131">
            <v>3.6</v>
          </cell>
          <cell r="I131" t="str">
            <v>FL</v>
          </cell>
          <cell r="J131" t="str">
            <v>DEDZA</v>
          </cell>
          <cell r="K131">
            <v>6</v>
          </cell>
          <cell r="L131" t="str">
            <v xml:space="preserve">New section part of RS 78 </v>
          </cell>
        </row>
        <row r="132">
          <cell r="A132" t="str">
            <v>RS 631</v>
          </cell>
          <cell r="B132">
            <v>453</v>
          </cell>
          <cell r="C132" t="str">
            <v>C</v>
          </cell>
          <cell r="D132" t="str">
            <v>F</v>
          </cell>
          <cell r="E132" t="str">
            <v>Linthipe River Bridge- Chaseta</v>
          </cell>
          <cell r="F132" t="str">
            <v>T375</v>
          </cell>
          <cell r="G132">
            <v>1</v>
          </cell>
          <cell r="H132">
            <v>12.3</v>
          </cell>
          <cell r="I132" t="str">
            <v>H</v>
          </cell>
          <cell r="J132" t="str">
            <v>SALIMA</v>
          </cell>
          <cell r="K132">
            <v>6</v>
          </cell>
        </row>
        <row r="133">
          <cell r="A133" t="str">
            <v>RS 629</v>
          </cell>
          <cell r="B133">
            <v>451</v>
          </cell>
          <cell r="C133" t="str">
            <v>C</v>
          </cell>
          <cell r="D133" t="str">
            <v>F</v>
          </cell>
          <cell r="E133" t="str">
            <v>Chaseta - Mponde</v>
          </cell>
          <cell r="F133" t="str">
            <v>T375</v>
          </cell>
          <cell r="G133">
            <v>2</v>
          </cell>
          <cell r="H133">
            <v>11</v>
          </cell>
          <cell r="I133" t="str">
            <v>M</v>
          </cell>
          <cell r="J133" t="str">
            <v>DEDZA</v>
          </cell>
          <cell r="K133">
            <v>6</v>
          </cell>
        </row>
        <row r="134">
          <cell r="A134" t="str">
            <v>RS 632</v>
          </cell>
          <cell r="B134">
            <v>454</v>
          </cell>
          <cell r="C134" t="str">
            <v>C</v>
          </cell>
          <cell r="D134" t="str">
            <v>F</v>
          </cell>
          <cell r="E134" t="str">
            <v>Mponde - Gwengwe</v>
          </cell>
          <cell r="F134" t="str">
            <v>T375</v>
          </cell>
          <cell r="G134">
            <v>3</v>
          </cell>
          <cell r="H134">
            <v>8</v>
          </cell>
          <cell r="I134" t="str">
            <v>R</v>
          </cell>
          <cell r="J134" t="str">
            <v>DEDZA</v>
          </cell>
          <cell r="K134">
            <v>6</v>
          </cell>
        </row>
        <row r="135">
          <cell r="A135" t="str">
            <v>RS 628</v>
          </cell>
          <cell r="B135">
            <v>450</v>
          </cell>
          <cell r="C135" t="str">
            <v>C</v>
          </cell>
          <cell r="D135" t="str">
            <v>F</v>
          </cell>
          <cell r="E135" t="str">
            <v>Gwengwe - Ngombe</v>
          </cell>
          <cell r="F135" t="str">
            <v>T375</v>
          </cell>
          <cell r="G135">
            <v>4</v>
          </cell>
          <cell r="H135">
            <v>3.9</v>
          </cell>
          <cell r="I135" t="str">
            <v>R</v>
          </cell>
          <cell r="J135" t="str">
            <v>DEDZA</v>
          </cell>
          <cell r="K135">
            <v>6</v>
          </cell>
          <cell r="L135" t="str">
            <v>New section added to cover origional RS 352</v>
          </cell>
        </row>
        <row r="136">
          <cell r="A136" t="str">
            <v>RS 630</v>
          </cell>
          <cell r="B136">
            <v>452</v>
          </cell>
          <cell r="C136" t="str">
            <v>C</v>
          </cell>
          <cell r="D136" t="str">
            <v>F</v>
          </cell>
          <cell r="E136" t="str">
            <v>Ngombe - Mayani</v>
          </cell>
          <cell r="F136" t="str">
            <v>T375</v>
          </cell>
          <cell r="G136">
            <v>5</v>
          </cell>
          <cell r="H136">
            <v>4.8</v>
          </cell>
          <cell r="I136" t="str">
            <v>R</v>
          </cell>
          <cell r="J136" t="str">
            <v>DEDZA</v>
          </cell>
          <cell r="K136">
            <v>6</v>
          </cell>
          <cell r="L136" t="str">
            <v>Changed designation from M16 to M14</v>
          </cell>
        </row>
        <row r="137">
          <cell r="A137" t="str">
            <v>RS 625</v>
          </cell>
          <cell r="B137">
            <v>447</v>
          </cell>
          <cell r="C137" t="str">
            <v>C</v>
          </cell>
          <cell r="D137" t="str">
            <v>F</v>
          </cell>
          <cell r="E137" t="str">
            <v>Mayani - Livuwadzi River</v>
          </cell>
          <cell r="F137" t="str">
            <v>T375</v>
          </cell>
          <cell r="G137">
            <v>6</v>
          </cell>
          <cell r="H137">
            <v>9.9</v>
          </cell>
          <cell r="I137" t="str">
            <v>FL</v>
          </cell>
          <cell r="J137" t="str">
            <v>DEDZA</v>
          </cell>
          <cell r="K137">
            <v>6</v>
          </cell>
          <cell r="L137" t="str">
            <v>Changed designation from T374 to T375</v>
          </cell>
        </row>
        <row r="138">
          <cell r="A138" t="str">
            <v>RS 613</v>
          </cell>
          <cell r="B138">
            <v>435</v>
          </cell>
          <cell r="C138" t="str">
            <v>C</v>
          </cell>
          <cell r="D138" t="str">
            <v>F</v>
          </cell>
          <cell r="E138" t="str">
            <v>Bembeke turnoff (junction M1) - Bembeke</v>
          </cell>
          <cell r="F138" t="str">
            <v>T376</v>
          </cell>
          <cell r="G138">
            <v>1</v>
          </cell>
          <cell r="H138">
            <v>9.8000000000000007</v>
          </cell>
          <cell r="I138" t="str">
            <v>R</v>
          </cell>
          <cell r="J138" t="str">
            <v>DEDZA</v>
          </cell>
          <cell r="K138">
            <v>7</v>
          </cell>
          <cell r="L138" t="str">
            <v>Changed designation from T372 to T376</v>
          </cell>
        </row>
        <row r="139">
          <cell r="A139" t="str">
            <v>RS 615</v>
          </cell>
          <cell r="B139">
            <v>437</v>
          </cell>
          <cell r="C139" t="str">
            <v>C</v>
          </cell>
          <cell r="D139" t="str">
            <v>F</v>
          </cell>
          <cell r="E139" t="str">
            <v>Bembeke - Chinkwita</v>
          </cell>
          <cell r="F139" t="str">
            <v>T376</v>
          </cell>
          <cell r="G139">
            <v>2</v>
          </cell>
          <cell r="H139">
            <v>4.5</v>
          </cell>
          <cell r="I139" t="str">
            <v>R</v>
          </cell>
          <cell r="J139" t="str">
            <v>DEDZA</v>
          </cell>
          <cell r="K139">
            <v>7</v>
          </cell>
          <cell r="L139" t="str">
            <v>Changed designation from T372 to T376</v>
          </cell>
        </row>
        <row r="140">
          <cell r="A140" t="str">
            <v>RS 674</v>
          </cell>
          <cell r="B140">
            <v>496</v>
          </cell>
          <cell r="C140" t="str">
            <v>S</v>
          </cell>
          <cell r="D140" t="str">
            <v>F</v>
          </cell>
          <cell r="E140" t="str">
            <v>Nsandu - Chimphamba</v>
          </cell>
          <cell r="F140" t="str">
            <v>T379</v>
          </cell>
          <cell r="G140">
            <v>1</v>
          </cell>
          <cell r="H140">
            <v>3.8</v>
          </cell>
          <cell r="I140" t="str">
            <v>R</v>
          </cell>
          <cell r="J140" t="str">
            <v>MANGOCHI</v>
          </cell>
          <cell r="K140">
            <v>7</v>
          </cell>
          <cell r="L140" t="str">
            <v>Changed designation from T378 to T379</v>
          </cell>
        </row>
        <row r="141">
          <cell r="A141" t="str">
            <v>RS 795</v>
          </cell>
          <cell r="B141">
            <v>617</v>
          </cell>
          <cell r="C141" t="str">
            <v>S</v>
          </cell>
          <cell r="D141" t="str">
            <v>F</v>
          </cell>
          <cell r="E141" t="str">
            <v>Chimphamba - Malembo</v>
          </cell>
          <cell r="F141" t="str">
            <v>T379</v>
          </cell>
          <cell r="G141">
            <v>2</v>
          </cell>
          <cell r="H141">
            <v>19</v>
          </cell>
          <cell r="I141" t="str">
            <v>FL</v>
          </cell>
          <cell r="J141" t="str">
            <v>MANGOCHI</v>
          </cell>
          <cell r="K141">
            <v>7</v>
          </cell>
          <cell r="L141" t="str">
            <v>Changed designation from D231 to T379</v>
          </cell>
        </row>
        <row r="142">
          <cell r="A142" t="str">
            <v>RS 796</v>
          </cell>
          <cell r="B142">
            <v>618</v>
          </cell>
          <cell r="C142" t="str">
            <v>S</v>
          </cell>
          <cell r="D142" t="str">
            <v>F</v>
          </cell>
          <cell r="E142" t="str">
            <v>Malembo - Kuchilipa</v>
          </cell>
          <cell r="F142" t="str">
            <v>T379</v>
          </cell>
          <cell r="G142">
            <v>3</v>
          </cell>
          <cell r="H142">
            <v>2.6</v>
          </cell>
          <cell r="I142" t="str">
            <v>FL</v>
          </cell>
          <cell r="J142" t="str">
            <v>MANGOCHI</v>
          </cell>
          <cell r="K142">
            <v>7</v>
          </cell>
          <cell r="L142" t="str">
            <v>Changed designation from D231 to T379</v>
          </cell>
        </row>
        <row r="143">
          <cell r="A143" t="str">
            <v>RS 634</v>
          </cell>
          <cell r="B143">
            <v>456</v>
          </cell>
          <cell r="C143" t="str">
            <v>C</v>
          </cell>
          <cell r="D143" t="str">
            <v>F</v>
          </cell>
          <cell r="E143" t="str">
            <v>Bemvu - Thumbi River</v>
          </cell>
          <cell r="F143" t="str">
            <v>T380</v>
          </cell>
          <cell r="G143">
            <v>1</v>
          </cell>
          <cell r="H143">
            <v>8.3000000000000007</v>
          </cell>
          <cell r="I143" t="str">
            <v>R</v>
          </cell>
          <cell r="J143" t="str">
            <v>NTCHEU</v>
          </cell>
          <cell r="K143">
            <v>8</v>
          </cell>
          <cell r="L143" t="str">
            <v>Changed designation from T361 to M30</v>
          </cell>
        </row>
        <row r="144">
          <cell r="A144" t="str">
            <v>RS 633</v>
          </cell>
          <cell r="B144">
            <v>455</v>
          </cell>
          <cell r="C144" t="str">
            <v>C</v>
          </cell>
          <cell r="D144" t="str">
            <v>F</v>
          </cell>
          <cell r="E144" t="str">
            <v>Thumbi River - Matale</v>
          </cell>
          <cell r="F144" t="str">
            <v>T380</v>
          </cell>
          <cell r="G144">
            <v>2</v>
          </cell>
          <cell r="H144">
            <v>12.6</v>
          </cell>
          <cell r="I144" t="str">
            <v>R</v>
          </cell>
          <cell r="J144" t="str">
            <v>NTCHEU</v>
          </cell>
          <cell r="K144">
            <v>8</v>
          </cell>
        </row>
        <row r="145">
          <cell r="A145" t="str">
            <v>RS 677</v>
          </cell>
          <cell r="B145">
            <v>499</v>
          </cell>
          <cell r="C145" t="str">
            <v>S</v>
          </cell>
          <cell r="D145" t="str">
            <v>F</v>
          </cell>
          <cell r="E145" t="str">
            <v>Chamba - Kungwa River</v>
          </cell>
          <cell r="F145" t="str">
            <v>T381</v>
          </cell>
          <cell r="G145">
            <v>1</v>
          </cell>
          <cell r="H145">
            <v>23.8</v>
          </cell>
          <cell r="I145" t="str">
            <v>FL</v>
          </cell>
          <cell r="J145" t="str">
            <v>MANGOCHI</v>
          </cell>
          <cell r="K145">
            <v>7</v>
          </cell>
          <cell r="L145" t="str">
            <v>Changed from urban to trunk</v>
          </cell>
        </row>
        <row r="146">
          <cell r="A146" t="str">
            <v>RS 676</v>
          </cell>
          <cell r="B146">
            <v>498</v>
          </cell>
          <cell r="C146" t="str">
            <v>S</v>
          </cell>
          <cell r="D146" t="str">
            <v>F</v>
          </cell>
          <cell r="E146" t="str">
            <v>Kungira River - Nsonde</v>
          </cell>
          <cell r="F146" t="str">
            <v>T381</v>
          </cell>
          <cell r="G146">
            <v>2</v>
          </cell>
          <cell r="H146">
            <v>19.3</v>
          </cell>
          <cell r="I146" t="str">
            <v>R</v>
          </cell>
          <cell r="J146" t="str">
            <v>MANGOCHI &amp; MACHINGA</v>
          </cell>
          <cell r="K146">
            <v>8</v>
          </cell>
        </row>
        <row r="147">
          <cell r="A147" t="str">
            <v>RS 794</v>
          </cell>
          <cell r="B147">
            <v>616</v>
          </cell>
          <cell r="C147" t="str">
            <v>S</v>
          </cell>
          <cell r="D147" t="str">
            <v>F</v>
          </cell>
          <cell r="E147" t="str">
            <v>Nsonde - Kapire</v>
          </cell>
          <cell r="F147" t="str">
            <v>T381</v>
          </cell>
          <cell r="G147">
            <v>3</v>
          </cell>
          <cell r="H147">
            <v>14.7</v>
          </cell>
          <cell r="I147" t="str">
            <v>H</v>
          </cell>
          <cell r="J147" t="str">
            <v>MANGOCHI</v>
          </cell>
          <cell r="K147">
            <v>8</v>
          </cell>
          <cell r="L147" t="str">
            <v>Changed designation from D226 to T381</v>
          </cell>
        </row>
        <row r="148">
          <cell r="A148" t="str">
            <v>RS 673</v>
          </cell>
          <cell r="B148">
            <v>495</v>
          </cell>
          <cell r="C148" t="str">
            <v>S</v>
          </cell>
          <cell r="D148" t="str">
            <v>F</v>
          </cell>
          <cell r="E148" t="str">
            <v>Kapire - Mbela (junction S133)</v>
          </cell>
          <cell r="F148" t="str">
            <v>T381</v>
          </cell>
          <cell r="G148">
            <v>4</v>
          </cell>
          <cell r="H148">
            <v>16.5</v>
          </cell>
          <cell r="I148" t="str">
            <v>H</v>
          </cell>
          <cell r="J148" t="str">
            <v>MACHINGA</v>
          </cell>
          <cell r="K148">
            <v>8</v>
          </cell>
          <cell r="L148" t="str">
            <v>Changed designation from S133  to T381</v>
          </cell>
        </row>
        <row r="149">
          <cell r="A149" t="str">
            <v>RS 675</v>
          </cell>
          <cell r="B149">
            <v>497</v>
          </cell>
          <cell r="C149" t="str">
            <v>S</v>
          </cell>
          <cell r="D149" t="str">
            <v>F</v>
          </cell>
          <cell r="E149" t="str">
            <v xml:space="preserve"> Chantulo (junction M10) - Bwanje </v>
          </cell>
          <cell r="F149" t="str">
            <v>T382</v>
          </cell>
          <cell r="G149">
            <v>1</v>
          </cell>
          <cell r="H149">
            <v>17.899999999999999</v>
          </cell>
          <cell r="I149" t="str">
            <v>FL</v>
          </cell>
          <cell r="J149" t="str">
            <v>MANGOCHI</v>
          </cell>
          <cell r="K149">
            <v>7</v>
          </cell>
          <cell r="L149" t="str">
            <v>Changed designation from T381 toT382</v>
          </cell>
        </row>
        <row r="150">
          <cell r="A150" t="str">
            <v>RS 635</v>
          </cell>
          <cell r="B150">
            <v>457</v>
          </cell>
          <cell r="C150" t="str">
            <v>C</v>
          </cell>
          <cell r="D150" t="str">
            <v>F</v>
          </cell>
          <cell r="E150" t="str">
            <v>Namwiri - Kasinje (junction M5)</v>
          </cell>
          <cell r="F150" t="str">
            <v>T382</v>
          </cell>
          <cell r="G150">
            <v>2</v>
          </cell>
          <cell r="H150">
            <v>14.4</v>
          </cell>
          <cell r="I150" t="str">
            <v>FL</v>
          </cell>
          <cell r="J150" t="str">
            <v>NTCHEU</v>
          </cell>
          <cell r="K150">
            <v>8</v>
          </cell>
          <cell r="L150" t="str">
            <v>Changed designation from T381 toT382</v>
          </cell>
        </row>
        <row r="151">
          <cell r="A151" t="str">
            <v>RS 637</v>
          </cell>
          <cell r="B151">
            <v>459</v>
          </cell>
          <cell r="C151" t="str">
            <v>C</v>
          </cell>
          <cell r="D151" t="str">
            <v>F</v>
          </cell>
          <cell r="E151" t="str">
            <v>Khwekhwelele (junction (S127) - Nkhulo</v>
          </cell>
          <cell r="F151" t="str">
            <v>T383</v>
          </cell>
          <cell r="G151">
            <v>1</v>
          </cell>
          <cell r="H151">
            <v>12.2</v>
          </cell>
          <cell r="I151" t="str">
            <v>R</v>
          </cell>
          <cell r="J151" t="str">
            <v>NTCHEU</v>
          </cell>
          <cell r="K151">
            <v>8</v>
          </cell>
          <cell r="L151" t="str">
            <v>Changed designation from S124 to S135</v>
          </cell>
        </row>
        <row r="152">
          <cell r="A152" t="str">
            <v>RS 636</v>
          </cell>
          <cell r="B152">
            <v>458</v>
          </cell>
          <cell r="C152" t="str">
            <v>C</v>
          </cell>
          <cell r="D152" t="str">
            <v>F</v>
          </cell>
          <cell r="E152" t="str">
            <v>Nkhulo - Musso</v>
          </cell>
          <cell r="F152" t="str">
            <v>T383</v>
          </cell>
          <cell r="G152">
            <v>2</v>
          </cell>
          <cell r="H152">
            <v>6.9</v>
          </cell>
          <cell r="I152" t="str">
            <v>R</v>
          </cell>
          <cell r="J152" t="str">
            <v>NTCHEU</v>
          </cell>
          <cell r="K152">
            <v>8</v>
          </cell>
          <cell r="L152" t="str">
            <v>Changed designation from S124 to S135</v>
          </cell>
        </row>
        <row r="153">
          <cell r="A153" t="str">
            <v>RS 638</v>
          </cell>
          <cell r="B153">
            <v>460</v>
          </cell>
          <cell r="C153" t="str">
            <v>C</v>
          </cell>
          <cell r="D153" t="str">
            <v>F</v>
          </cell>
          <cell r="E153" t="str">
            <v>Musso - Kandeu (junction S134)</v>
          </cell>
          <cell r="F153" t="str">
            <v>T383</v>
          </cell>
          <cell r="G153">
            <v>3</v>
          </cell>
          <cell r="H153">
            <v>4.5</v>
          </cell>
          <cell r="I153" t="str">
            <v>R</v>
          </cell>
          <cell r="J153" t="str">
            <v>NTCHEU</v>
          </cell>
          <cell r="K153">
            <v>8</v>
          </cell>
        </row>
        <row r="154">
          <cell r="A154" t="str">
            <v>RS 641</v>
          </cell>
          <cell r="B154">
            <v>463</v>
          </cell>
          <cell r="C154" t="str">
            <v>C</v>
          </cell>
          <cell r="D154" t="str">
            <v>F</v>
          </cell>
          <cell r="E154" t="str">
            <v>Bilila (junction M5) - Linengwe River</v>
          </cell>
          <cell r="F154" t="str">
            <v>T384</v>
          </cell>
          <cell r="G154">
            <v>1</v>
          </cell>
          <cell r="H154">
            <v>5</v>
          </cell>
          <cell r="I154" t="str">
            <v>FL</v>
          </cell>
          <cell r="J154" t="str">
            <v>NTCHEU</v>
          </cell>
          <cell r="K154">
            <v>8</v>
          </cell>
          <cell r="L154" t="str">
            <v>Changed designation from T398 to S135</v>
          </cell>
        </row>
        <row r="155">
          <cell r="A155" t="str">
            <v>RS 643</v>
          </cell>
          <cell r="B155">
            <v>465</v>
          </cell>
          <cell r="C155" t="str">
            <v>C</v>
          </cell>
          <cell r="D155" t="str">
            <v>F</v>
          </cell>
          <cell r="E155" t="str">
            <v>Linengwe River - Njereza</v>
          </cell>
          <cell r="F155" t="str">
            <v>T384</v>
          </cell>
          <cell r="G155">
            <v>2</v>
          </cell>
          <cell r="H155">
            <v>6.8</v>
          </cell>
          <cell r="I155" t="str">
            <v>FL</v>
          </cell>
          <cell r="J155" t="str">
            <v>NTCHEU</v>
          </cell>
          <cell r="K155">
            <v>8</v>
          </cell>
          <cell r="L155" t="str">
            <v>Changed designation from T398 to S135</v>
          </cell>
        </row>
        <row r="156">
          <cell r="A156" t="str">
            <v>RS 645</v>
          </cell>
          <cell r="B156">
            <v>467</v>
          </cell>
          <cell r="C156" t="str">
            <v>C</v>
          </cell>
          <cell r="D156" t="str">
            <v>F</v>
          </cell>
          <cell r="E156" t="str">
            <v>Njereza - Chauya</v>
          </cell>
          <cell r="F156" t="str">
            <v>T384</v>
          </cell>
          <cell r="G156">
            <v>3</v>
          </cell>
          <cell r="H156">
            <v>4.9000000000000004</v>
          </cell>
          <cell r="I156" t="str">
            <v>R</v>
          </cell>
          <cell r="J156" t="str">
            <v>NTCHEU</v>
          </cell>
          <cell r="K156">
            <v>8</v>
          </cell>
        </row>
        <row r="157">
          <cell r="A157" t="str">
            <v>RS 640</v>
          </cell>
          <cell r="B157">
            <v>462</v>
          </cell>
          <cell r="C157" t="str">
            <v>C</v>
          </cell>
          <cell r="D157" t="str">
            <v>F</v>
          </cell>
          <cell r="E157" t="str">
            <v>Chauya - Chirigwalo</v>
          </cell>
          <cell r="F157" t="str">
            <v>T384</v>
          </cell>
          <cell r="G157">
            <v>4</v>
          </cell>
          <cell r="H157">
            <v>8.8000000000000007</v>
          </cell>
          <cell r="I157" t="str">
            <v>R</v>
          </cell>
          <cell r="J157" t="str">
            <v>NTCHEU</v>
          </cell>
          <cell r="K157">
            <v>8</v>
          </cell>
          <cell r="L157" t="str">
            <v>Changed designation from M15 to S128</v>
          </cell>
        </row>
        <row r="158">
          <cell r="A158" t="str">
            <v>RS 639</v>
          </cell>
          <cell r="B158">
            <v>461</v>
          </cell>
          <cell r="C158" t="str">
            <v>C</v>
          </cell>
          <cell r="D158" t="str">
            <v>F</v>
          </cell>
          <cell r="E158" t="str">
            <v>Chirigwalo - Kansapato (junction S134)</v>
          </cell>
          <cell r="F158" t="str">
            <v>T384</v>
          </cell>
          <cell r="G158">
            <v>5</v>
          </cell>
          <cell r="H158">
            <v>8.9</v>
          </cell>
          <cell r="I158" t="str">
            <v>FL</v>
          </cell>
          <cell r="J158" t="str">
            <v>NTCHEU</v>
          </cell>
          <cell r="K158">
            <v>8</v>
          </cell>
        </row>
        <row r="159">
          <cell r="A159" t="str">
            <v>RS 680</v>
          </cell>
          <cell r="B159">
            <v>502</v>
          </cell>
          <cell r="C159" t="str">
            <v>S</v>
          </cell>
          <cell r="D159" t="str">
            <v>F</v>
          </cell>
          <cell r="E159" t="str">
            <v>Mangochi - Issa</v>
          </cell>
          <cell r="F159" t="str">
            <v>T385</v>
          </cell>
          <cell r="G159">
            <v>1</v>
          </cell>
          <cell r="H159">
            <v>13</v>
          </cell>
          <cell r="I159" t="str">
            <v>FL</v>
          </cell>
          <cell r="J159" t="str">
            <v>MANGOCHI</v>
          </cell>
          <cell r="K159">
            <v>8</v>
          </cell>
        </row>
        <row r="160">
          <cell r="A160" t="str">
            <v>RS 678</v>
          </cell>
          <cell r="B160">
            <v>500</v>
          </cell>
          <cell r="C160" t="str">
            <v>S</v>
          </cell>
          <cell r="D160" t="str">
            <v>F</v>
          </cell>
          <cell r="E160" t="str">
            <v>Issa - Katete River</v>
          </cell>
          <cell r="F160" t="str">
            <v>T385</v>
          </cell>
          <cell r="G160">
            <v>2</v>
          </cell>
          <cell r="H160">
            <v>15.4</v>
          </cell>
          <cell r="I160" t="str">
            <v>R</v>
          </cell>
          <cell r="J160" t="str">
            <v>MANGOCHI</v>
          </cell>
          <cell r="K160">
            <v>8</v>
          </cell>
        </row>
        <row r="161">
          <cell r="A161" t="str">
            <v>RS 679</v>
          </cell>
          <cell r="B161">
            <v>501</v>
          </cell>
          <cell r="C161" t="str">
            <v>S</v>
          </cell>
          <cell r="D161" t="str">
            <v>F</v>
          </cell>
          <cell r="E161" t="str">
            <v>Katete River - Nsonde</v>
          </cell>
          <cell r="F161" t="str">
            <v>T385</v>
          </cell>
          <cell r="G161">
            <v>3</v>
          </cell>
          <cell r="H161">
            <v>23.4</v>
          </cell>
          <cell r="I161" t="str">
            <v>R</v>
          </cell>
          <cell r="J161" t="str">
            <v>MACHINGA</v>
          </cell>
          <cell r="K161">
            <v>8</v>
          </cell>
          <cell r="L161" t="str">
            <v>Changed designation from S142 to S139</v>
          </cell>
        </row>
        <row r="162">
          <cell r="A162" t="str">
            <v>RS 681</v>
          </cell>
          <cell r="B162">
            <v>503</v>
          </cell>
          <cell r="C162" t="str">
            <v>S</v>
          </cell>
          <cell r="D162" t="str">
            <v>F</v>
          </cell>
          <cell r="E162" t="str">
            <v>Nsonde - Nankulukuti</v>
          </cell>
          <cell r="F162" t="str">
            <v>T385</v>
          </cell>
          <cell r="G162">
            <v>4</v>
          </cell>
          <cell r="H162">
            <v>8.5</v>
          </cell>
          <cell r="I162" t="str">
            <v>R</v>
          </cell>
          <cell r="J162" t="str">
            <v>MANGOCHI</v>
          </cell>
          <cell r="K162">
            <v>8</v>
          </cell>
        </row>
        <row r="163">
          <cell r="A163" t="str">
            <v>RS 646</v>
          </cell>
          <cell r="B163">
            <v>468</v>
          </cell>
          <cell r="C163" t="str">
            <v>C</v>
          </cell>
          <cell r="D163" t="str">
            <v>F</v>
          </cell>
          <cell r="E163" t="str">
            <v>Nankulukuti - Nampoya</v>
          </cell>
          <cell r="F163" t="str">
            <v>T385</v>
          </cell>
          <cell r="G163">
            <v>5</v>
          </cell>
          <cell r="H163">
            <v>8.1999999999999993</v>
          </cell>
          <cell r="I163" t="str">
            <v>FL</v>
          </cell>
          <cell r="J163" t="str">
            <v>NTCHEU</v>
          </cell>
          <cell r="K163">
            <v>8</v>
          </cell>
        </row>
        <row r="164">
          <cell r="A164" t="str">
            <v>RS 647</v>
          </cell>
          <cell r="B164">
            <v>469</v>
          </cell>
          <cell r="C164" t="str">
            <v>C</v>
          </cell>
          <cell r="D164" t="str">
            <v>F</v>
          </cell>
          <cell r="E164" t="str">
            <v>Nampoya - Linengwe River</v>
          </cell>
          <cell r="F164" t="str">
            <v>T385</v>
          </cell>
          <cell r="G164">
            <v>6</v>
          </cell>
          <cell r="H164">
            <v>9</v>
          </cell>
          <cell r="I164" t="str">
            <v>FL</v>
          </cell>
          <cell r="J164" t="str">
            <v>NTCHEU</v>
          </cell>
          <cell r="K164">
            <v>8</v>
          </cell>
        </row>
        <row r="165">
          <cell r="A165" t="str">
            <v>RS 684</v>
          </cell>
          <cell r="B165">
            <v>506</v>
          </cell>
          <cell r="C165" t="str">
            <v>S</v>
          </cell>
          <cell r="D165" t="str">
            <v>F</v>
          </cell>
          <cell r="E165" t="str">
            <v>Idulusi (junction M3) - Itunji</v>
          </cell>
          <cell r="F165" t="str">
            <v>T386</v>
          </cell>
          <cell r="G165">
            <v>1</v>
          </cell>
          <cell r="H165">
            <v>16</v>
          </cell>
          <cell r="I165" t="str">
            <v>R</v>
          </cell>
          <cell r="J165" t="str">
            <v>MANGOCHI</v>
          </cell>
          <cell r="K165">
            <v>7</v>
          </cell>
          <cell r="L165" t="str">
            <v>Changed from feeder to trunk as bitumen road</v>
          </cell>
        </row>
        <row r="166">
          <cell r="A166" t="str">
            <v>RS 682</v>
          </cell>
          <cell r="B166">
            <v>504</v>
          </cell>
          <cell r="C166" t="str">
            <v>S</v>
          </cell>
          <cell r="D166" t="str">
            <v>F</v>
          </cell>
          <cell r="E166" t="str">
            <v>Itunji - Mpita</v>
          </cell>
          <cell r="F166" t="str">
            <v>T386</v>
          </cell>
          <cell r="G166">
            <v>2</v>
          </cell>
          <cell r="H166">
            <v>13.9</v>
          </cell>
          <cell r="I166" t="str">
            <v>R</v>
          </cell>
          <cell r="J166" t="str">
            <v>MANGOCHI</v>
          </cell>
          <cell r="K166">
            <v>7</v>
          </cell>
          <cell r="L166" t="str">
            <v>Changed designation from S116 to T334. Changed to trunk</v>
          </cell>
        </row>
        <row r="167">
          <cell r="A167" t="str">
            <v>RS 683</v>
          </cell>
          <cell r="B167">
            <v>505</v>
          </cell>
          <cell r="C167" t="str">
            <v>S</v>
          </cell>
          <cell r="D167" t="str">
            <v>F</v>
          </cell>
          <cell r="E167" t="str">
            <v>Mpita - Kwisimba</v>
          </cell>
          <cell r="F167" t="str">
            <v>T386</v>
          </cell>
          <cell r="G167">
            <v>3</v>
          </cell>
          <cell r="H167">
            <v>8.8000000000000007</v>
          </cell>
          <cell r="I167" t="str">
            <v>R</v>
          </cell>
          <cell r="J167" t="str">
            <v>MANGOCHI</v>
          </cell>
          <cell r="K167">
            <v>7</v>
          </cell>
        </row>
        <row r="168">
          <cell r="A168" t="str">
            <v>RS 797</v>
          </cell>
          <cell r="B168">
            <v>619</v>
          </cell>
          <cell r="C168" t="str">
            <v>S</v>
          </cell>
          <cell r="D168" t="str">
            <v>F</v>
          </cell>
          <cell r="E168" t="str">
            <v>Namwera - Chithumba</v>
          </cell>
          <cell r="F168" t="str">
            <v>T387</v>
          </cell>
          <cell r="G168">
            <v>1</v>
          </cell>
          <cell r="H168">
            <v>9.3000000000000007</v>
          </cell>
          <cell r="I168" t="str">
            <v>FL</v>
          </cell>
          <cell r="J168" t="str">
            <v>MANGOCHI</v>
          </cell>
          <cell r="K168">
            <v>7</v>
          </cell>
          <cell r="L168" t="str">
            <v>Changed designation from D232 to T387</v>
          </cell>
        </row>
        <row r="169">
          <cell r="A169" t="str">
            <v>RS 798</v>
          </cell>
          <cell r="B169">
            <v>620</v>
          </cell>
          <cell r="C169" t="str">
            <v>S</v>
          </cell>
          <cell r="D169" t="str">
            <v>F</v>
          </cell>
          <cell r="E169" t="str">
            <v>Chithumba - ID/Y</v>
          </cell>
          <cell r="F169" t="str">
            <v>T387</v>
          </cell>
          <cell r="G169">
            <v>2</v>
          </cell>
          <cell r="H169">
            <v>21.4</v>
          </cell>
          <cell r="I169" t="str">
            <v>FL</v>
          </cell>
          <cell r="J169" t="str">
            <v>MANGOCHI</v>
          </cell>
          <cell r="K169">
            <v>7</v>
          </cell>
          <cell r="L169" t="str">
            <v>Changed designation from D232 to T387</v>
          </cell>
        </row>
        <row r="170">
          <cell r="A170" t="str">
            <v>RS 688</v>
          </cell>
          <cell r="B170">
            <v>510</v>
          </cell>
          <cell r="C170" t="str">
            <v>S</v>
          </cell>
          <cell r="D170" t="str">
            <v>F</v>
          </cell>
          <cell r="E170" t="str">
            <v>Mbalula - Lingamadzi River</v>
          </cell>
          <cell r="F170" t="str">
            <v>T388</v>
          </cell>
          <cell r="G170">
            <v>1</v>
          </cell>
          <cell r="H170">
            <v>11.7</v>
          </cell>
          <cell r="I170" t="str">
            <v>R</v>
          </cell>
          <cell r="J170" t="str">
            <v>MANGOCHI</v>
          </cell>
          <cell r="K170">
            <v>8</v>
          </cell>
        </row>
        <row r="171">
          <cell r="A171" t="str">
            <v>RS 689</v>
          </cell>
          <cell r="B171">
            <v>511</v>
          </cell>
          <cell r="C171" t="str">
            <v>S</v>
          </cell>
          <cell r="D171" t="str">
            <v>F</v>
          </cell>
          <cell r="E171" t="str">
            <v>Lingamadzi River - Malombe</v>
          </cell>
          <cell r="F171" t="str">
            <v>T388</v>
          </cell>
          <cell r="G171">
            <v>2</v>
          </cell>
          <cell r="H171">
            <v>16.399999999999999</v>
          </cell>
          <cell r="I171" t="str">
            <v>FL</v>
          </cell>
          <cell r="J171" t="str">
            <v>MANGOCHI</v>
          </cell>
          <cell r="K171">
            <v>8</v>
          </cell>
        </row>
        <row r="172">
          <cell r="A172" t="str">
            <v>RS 687</v>
          </cell>
          <cell r="B172">
            <v>509</v>
          </cell>
          <cell r="C172" t="str">
            <v>S</v>
          </cell>
          <cell r="D172" t="str">
            <v>F</v>
          </cell>
          <cell r="E172" t="str">
            <v>Malombe - Masanje River</v>
          </cell>
          <cell r="F172" t="str">
            <v>T388</v>
          </cell>
          <cell r="G172">
            <v>3</v>
          </cell>
          <cell r="H172">
            <v>25.4</v>
          </cell>
          <cell r="I172" t="str">
            <v>R</v>
          </cell>
          <cell r="J172" t="str">
            <v>MANGOCHI</v>
          </cell>
          <cell r="K172">
            <v>8</v>
          </cell>
        </row>
        <row r="173">
          <cell r="A173" t="str">
            <v>RS 686</v>
          </cell>
          <cell r="B173">
            <v>508</v>
          </cell>
          <cell r="C173" t="str">
            <v>S</v>
          </cell>
          <cell r="D173" t="str">
            <v>F</v>
          </cell>
          <cell r="E173" t="str">
            <v>Masanje River - Namandanje River</v>
          </cell>
          <cell r="F173" t="str">
            <v>T388</v>
          </cell>
          <cell r="G173">
            <v>4</v>
          </cell>
          <cell r="H173">
            <v>12.1</v>
          </cell>
          <cell r="I173" t="str">
            <v>R</v>
          </cell>
          <cell r="J173" t="str">
            <v>MANGOCHI &amp; MACHINGA</v>
          </cell>
          <cell r="K173">
            <v>8</v>
          </cell>
        </row>
        <row r="174">
          <cell r="A174" t="str">
            <v>RS 694</v>
          </cell>
          <cell r="B174">
            <v>516</v>
          </cell>
          <cell r="C174" t="str">
            <v>S</v>
          </cell>
          <cell r="D174" t="str">
            <v>F</v>
          </cell>
          <cell r="E174" t="str">
            <v>Masuku (junction S131) - Nakapa</v>
          </cell>
          <cell r="F174" t="str">
            <v>T389</v>
          </cell>
          <cell r="G174">
            <v>1</v>
          </cell>
          <cell r="H174">
            <v>7.9</v>
          </cell>
          <cell r="I174" t="str">
            <v>R</v>
          </cell>
          <cell r="J174" t="str">
            <v>MANGOCHI</v>
          </cell>
          <cell r="K174">
            <v>8</v>
          </cell>
        </row>
        <row r="175">
          <cell r="A175" t="str">
            <v>RS 690</v>
          </cell>
          <cell r="B175">
            <v>512</v>
          </cell>
          <cell r="C175" t="str">
            <v>S</v>
          </cell>
          <cell r="D175" t="str">
            <v>F</v>
          </cell>
          <cell r="E175" t="str">
            <v>Nakapa - Lisimba Estate</v>
          </cell>
          <cell r="F175" t="str">
            <v>T389</v>
          </cell>
          <cell r="G175">
            <v>2</v>
          </cell>
          <cell r="H175">
            <v>4.4000000000000004</v>
          </cell>
          <cell r="I175" t="str">
            <v>R</v>
          </cell>
          <cell r="J175" t="str">
            <v>MANGOCHI</v>
          </cell>
          <cell r="K175">
            <v>8</v>
          </cell>
        </row>
        <row r="176">
          <cell r="A176" t="str">
            <v>RS 692</v>
          </cell>
          <cell r="B176">
            <v>514</v>
          </cell>
          <cell r="C176" t="str">
            <v>S</v>
          </cell>
          <cell r="D176" t="str">
            <v>F</v>
          </cell>
          <cell r="E176" t="str">
            <v>Lisimba Estate - Nyenyezi River</v>
          </cell>
          <cell r="F176" t="str">
            <v>T389</v>
          </cell>
          <cell r="G176">
            <v>3</v>
          </cell>
          <cell r="H176">
            <v>8.9</v>
          </cell>
          <cell r="I176" t="str">
            <v>R</v>
          </cell>
          <cell r="J176" t="str">
            <v>MANGOCHI</v>
          </cell>
          <cell r="K176">
            <v>8</v>
          </cell>
          <cell r="L176" t="str">
            <v>Name changed from Kwacha Rd - Marhattma</v>
          </cell>
        </row>
        <row r="177">
          <cell r="A177" t="str">
            <v>RS 693</v>
          </cell>
          <cell r="B177">
            <v>515</v>
          </cell>
          <cell r="C177" t="str">
            <v>S</v>
          </cell>
          <cell r="D177" t="str">
            <v>F</v>
          </cell>
          <cell r="E177" t="str">
            <v>Nyenyezi River - Nkwepere ADMARC</v>
          </cell>
          <cell r="F177" t="str">
            <v>T389</v>
          </cell>
          <cell r="G177">
            <v>4</v>
          </cell>
          <cell r="H177">
            <v>5.0999999999999996</v>
          </cell>
          <cell r="I177" t="str">
            <v>R</v>
          </cell>
          <cell r="J177" t="str">
            <v>MANGOCHI</v>
          </cell>
          <cell r="K177">
            <v>8</v>
          </cell>
          <cell r="L177" t="str">
            <v>Name modified by City Council</v>
          </cell>
        </row>
        <row r="178">
          <cell r="A178" t="str">
            <v>RS 691</v>
          </cell>
          <cell r="B178">
            <v>513</v>
          </cell>
          <cell r="C178" t="str">
            <v>S</v>
          </cell>
          <cell r="D178" t="str">
            <v>F</v>
          </cell>
          <cell r="E178" t="str">
            <v>Nkwepele ADMARC - Nantwe</v>
          </cell>
          <cell r="F178" t="str">
            <v>T389</v>
          </cell>
          <cell r="G178">
            <v>5</v>
          </cell>
          <cell r="H178">
            <v>19.100000000000001</v>
          </cell>
          <cell r="I178" t="str">
            <v>R</v>
          </cell>
          <cell r="J178" t="str">
            <v>MANGOCHI</v>
          </cell>
          <cell r="K178">
            <v>8</v>
          </cell>
          <cell r="L178" t="str">
            <v>Name modified</v>
          </cell>
        </row>
        <row r="179">
          <cell r="A179" t="str">
            <v>RS 695</v>
          </cell>
          <cell r="B179">
            <v>517</v>
          </cell>
          <cell r="C179" t="str">
            <v>S</v>
          </cell>
          <cell r="D179" t="str">
            <v>F</v>
          </cell>
          <cell r="E179" t="str">
            <v>Ntaja - Nanyumbu</v>
          </cell>
          <cell r="F179" t="str">
            <v>T390</v>
          </cell>
          <cell r="G179">
            <v>5</v>
          </cell>
          <cell r="H179">
            <v>5.8</v>
          </cell>
          <cell r="I179" t="str">
            <v>R</v>
          </cell>
          <cell r="J179" t="str">
            <v>MACHINGA</v>
          </cell>
          <cell r="K179">
            <v>8</v>
          </cell>
          <cell r="L179" t="str">
            <v>Changed designation from S129 to S139</v>
          </cell>
        </row>
        <row r="180">
          <cell r="A180" t="str">
            <v>RS 701</v>
          </cell>
          <cell r="B180">
            <v>523</v>
          </cell>
          <cell r="C180" t="str">
            <v>S</v>
          </cell>
          <cell r="D180" t="str">
            <v>F</v>
          </cell>
          <cell r="E180" t="str">
            <v>Machina - Nkhokwe</v>
          </cell>
          <cell r="F180" t="str">
            <v>T391</v>
          </cell>
          <cell r="G180">
            <v>1</v>
          </cell>
          <cell r="H180">
            <v>16.399999999999999</v>
          </cell>
          <cell r="I180" t="str">
            <v>FL</v>
          </cell>
          <cell r="J180" t="str">
            <v>MACHINGA</v>
          </cell>
          <cell r="K180">
            <v>8</v>
          </cell>
          <cell r="L180" t="str">
            <v>Changed designation from T392 to T391</v>
          </cell>
        </row>
        <row r="181">
          <cell r="A181" t="str">
            <v>RS 702</v>
          </cell>
          <cell r="B181">
            <v>524</v>
          </cell>
          <cell r="C181" t="str">
            <v>S</v>
          </cell>
          <cell r="D181" t="str">
            <v>F</v>
          </cell>
          <cell r="E181" t="str">
            <v>Nkhokwe - Mpakaka</v>
          </cell>
          <cell r="F181" t="str">
            <v>T391</v>
          </cell>
          <cell r="G181">
            <v>2</v>
          </cell>
          <cell r="H181">
            <v>6.8</v>
          </cell>
          <cell r="I181" t="str">
            <v>FL</v>
          </cell>
          <cell r="J181" t="str">
            <v>MACHINGA</v>
          </cell>
          <cell r="K181">
            <v>8</v>
          </cell>
          <cell r="L181" t="str">
            <v>Changed designation from T392 to T391</v>
          </cell>
        </row>
        <row r="182">
          <cell r="A182" t="str">
            <v>RS 700</v>
          </cell>
          <cell r="B182">
            <v>522</v>
          </cell>
          <cell r="C182" t="str">
            <v>S</v>
          </cell>
          <cell r="D182" t="str">
            <v>F</v>
          </cell>
          <cell r="E182" t="str">
            <v>Nantwe - Maundani</v>
          </cell>
          <cell r="F182" t="str">
            <v>T392</v>
          </cell>
          <cell r="G182">
            <v>1</v>
          </cell>
          <cell r="H182">
            <v>3.9</v>
          </cell>
          <cell r="I182" t="str">
            <v>R</v>
          </cell>
          <cell r="J182" t="str">
            <v>MANGOCHI</v>
          </cell>
          <cell r="K182">
            <v>8</v>
          </cell>
          <cell r="L182" t="str">
            <v>Changed designation from S142 to S139</v>
          </cell>
        </row>
        <row r="183">
          <cell r="A183" t="str">
            <v>RS 696</v>
          </cell>
          <cell r="B183">
            <v>518</v>
          </cell>
          <cell r="C183" t="str">
            <v>S</v>
          </cell>
          <cell r="D183" t="str">
            <v>F</v>
          </cell>
          <cell r="E183" t="str">
            <v>Maundani - Machina</v>
          </cell>
          <cell r="F183" t="str">
            <v>T392</v>
          </cell>
          <cell r="G183">
            <v>2</v>
          </cell>
          <cell r="H183">
            <v>17</v>
          </cell>
          <cell r="I183" t="str">
            <v>H</v>
          </cell>
          <cell r="J183" t="str">
            <v>MANGOCHI</v>
          </cell>
          <cell r="K183">
            <v>8</v>
          </cell>
        </row>
        <row r="184">
          <cell r="A184" t="str">
            <v>RS 699</v>
          </cell>
          <cell r="B184">
            <v>521</v>
          </cell>
          <cell r="C184" t="str">
            <v>S</v>
          </cell>
          <cell r="D184" t="str">
            <v>F</v>
          </cell>
          <cell r="E184" t="str">
            <v>Chikwewo - Beyadi</v>
          </cell>
          <cell r="F184" t="str">
            <v>T392</v>
          </cell>
          <cell r="G184">
            <v>3</v>
          </cell>
          <cell r="H184">
            <v>10.6</v>
          </cell>
          <cell r="I184" t="str">
            <v>FL</v>
          </cell>
          <cell r="J184" t="str">
            <v>MACHINGA</v>
          </cell>
          <cell r="K184">
            <v>8</v>
          </cell>
        </row>
        <row r="185">
          <cell r="A185" t="str">
            <v>RS 697</v>
          </cell>
          <cell r="B185">
            <v>519</v>
          </cell>
          <cell r="C185" t="str">
            <v>S</v>
          </cell>
          <cell r="D185" t="str">
            <v>F</v>
          </cell>
          <cell r="E185" t="str">
            <v>Beyadi - Nanyumbu</v>
          </cell>
          <cell r="F185" t="str">
            <v>T392</v>
          </cell>
          <cell r="G185">
            <v>4</v>
          </cell>
          <cell r="H185">
            <v>13.7</v>
          </cell>
          <cell r="I185" t="str">
            <v>FL</v>
          </cell>
          <cell r="J185" t="str">
            <v>MANGOCHI</v>
          </cell>
          <cell r="K185">
            <v>8</v>
          </cell>
        </row>
        <row r="186">
          <cell r="A186" t="str">
            <v>RS 705</v>
          </cell>
          <cell r="B186">
            <v>527</v>
          </cell>
          <cell r="C186" t="str">
            <v>S</v>
          </cell>
          <cell r="D186" t="str">
            <v>F</v>
          </cell>
          <cell r="E186" t="str">
            <v>Nsanama - Namanja Village</v>
          </cell>
          <cell r="F186" t="str">
            <v>T393</v>
          </cell>
          <cell r="G186">
            <v>1</v>
          </cell>
          <cell r="H186">
            <v>18.7</v>
          </cell>
          <cell r="I186" t="str">
            <v>FL</v>
          </cell>
          <cell r="J186" t="str">
            <v>MACHINGA</v>
          </cell>
          <cell r="K186">
            <v>8</v>
          </cell>
        </row>
        <row r="187">
          <cell r="A187" t="str">
            <v>RS 703</v>
          </cell>
          <cell r="B187">
            <v>525</v>
          </cell>
          <cell r="C187" t="str">
            <v>S</v>
          </cell>
          <cell r="D187" t="str">
            <v>F</v>
          </cell>
          <cell r="E187" t="str">
            <v>Namanja Village - Namanja Station</v>
          </cell>
          <cell r="F187" t="str">
            <v>T393</v>
          </cell>
          <cell r="G187">
            <v>2</v>
          </cell>
          <cell r="H187">
            <v>4.2</v>
          </cell>
          <cell r="I187" t="str">
            <v>FL</v>
          </cell>
          <cell r="J187" t="str">
            <v>MACHINGA</v>
          </cell>
          <cell r="K187">
            <v>8</v>
          </cell>
        </row>
        <row r="188">
          <cell r="A188" t="str">
            <v>RS 704</v>
          </cell>
          <cell r="B188">
            <v>526</v>
          </cell>
          <cell r="C188" t="str">
            <v>S</v>
          </cell>
          <cell r="D188" t="str">
            <v>F</v>
          </cell>
          <cell r="E188" t="str">
            <v>Namanja Station - Nayuchi (Mozambique border)</v>
          </cell>
          <cell r="F188" t="str">
            <v>T393</v>
          </cell>
          <cell r="G188">
            <v>3</v>
          </cell>
          <cell r="H188">
            <v>22.1</v>
          </cell>
          <cell r="I188" t="str">
            <v>FL</v>
          </cell>
          <cell r="J188" t="str">
            <v>MACHINGA</v>
          </cell>
          <cell r="K188">
            <v>8</v>
          </cell>
        </row>
        <row r="189">
          <cell r="A189" t="str">
            <v>RS 652</v>
          </cell>
          <cell r="B189">
            <v>474</v>
          </cell>
          <cell r="C189" t="str">
            <v>C</v>
          </cell>
          <cell r="D189" t="str">
            <v>F</v>
          </cell>
          <cell r="E189" t="str">
            <v>Biliate (junction S135) - Kandoma</v>
          </cell>
          <cell r="F189" t="str">
            <v>T394</v>
          </cell>
          <cell r="G189">
            <v>1</v>
          </cell>
          <cell r="H189">
            <v>8.9</v>
          </cell>
          <cell r="I189" t="str">
            <v>R</v>
          </cell>
          <cell r="J189" t="str">
            <v>NTCHEU</v>
          </cell>
          <cell r="K189">
            <v>8</v>
          </cell>
          <cell r="L189" t="str">
            <v xml:space="preserve">Length changed </v>
          </cell>
        </row>
        <row r="190">
          <cell r="A190" t="str">
            <v>RS 649</v>
          </cell>
          <cell r="B190">
            <v>471</v>
          </cell>
          <cell r="C190" t="str">
            <v>C</v>
          </cell>
          <cell r="D190" t="str">
            <v>F</v>
          </cell>
          <cell r="E190" t="str">
            <v>Kandoma - Lipangwe</v>
          </cell>
          <cell r="F190" t="str">
            <v>T394</v>
          </cell>
          <cell r="G190">
            <v>2</v>
          </cell>
          <cell r="H190">
            <v>10.8</v>
          </cell>
          <cell r="I190" t="str">
            <v>R</v>
          </cell>
          <cell r="J190" t="str">
            <v>NTCHEU</v>
          </cell>
          <cell r="K190">
            <v>8</v>
          </cell>
          <cell r="L190" t="str">
            <v>New section part of origional RS 148</v>
          </cell>
        </row>
        <row r="191">
          <cell r="A191" t="str">
            <v>RS 655</v>
          </cell>
          <cell r="B191">
            <v>477</v>
          </cell>
          <cell r="C191" t="str">
            <v>C</v>
          </cell>
          <cell r="D191" t="str">
            <v>F</v>
          </cell>
          <cell r="E191" t="str">
            <v>Lipangwe - Matale</v>
          </cell>
          <cell r="F191" t="str">
            <v>T394</v>
          </cell>
          <cell r="G191">
            <v>3</v>
          </cell>
          <cell r="H191">
            <v>5.7</v>
          </cell>
          <cell r="I191" t="str">
            <v>R</v>
          </cell>
          <cell r="J191" t="str">
            <v>NTCHEU</v>
          </cell>
          <cell r="K191">
            <v>8</v>
          </cell>
        </row>
        <row r="192">
          <cell r="A192" t="str">
            <v>RS 650</v>
          </cell>
          <cell r="B192">
            <v>472</v>
          </cell>
          <cell r="C192" t="str">
            <v>C</v>
          </cell>
          <cell r="D192" t="str">
            <v>F</v>
          </cell>
          <cell r="E192" t="str">
            <v>Matale - Bonongwe</v>
          </cell>
          <cell r="F192" t="str">
            <v>T394</v>
          </cell>
          <cell r="G192">
            <v>4</v>
          </cell>
          <cell r="H192">
            <v>4.8</v>
          </cell>
          <cell r="I192" t="str">
            <v>FL</v>
          </cell>
          <cell r="J192" t="str">
            <v>NTCHEU</v>
          </cell>
          <cell r="K192">
            <v>8</v>
          </cell>
        </row>
        <row r="193">
          <cell r="A193" t="str">
            <v>RS 653</v>
          </cell>
          <cell r="B193">
            <v>475</v>
          </cell>
          <cell r="C193" t="str">
            <v>C</v>
          </cell>
          <cell r="D193" t="str">
            <v>F</v>
          </cell>
          <cell r="E193" t="str">
            <v>Bonongwe - Senzani (junction M1)</v>
          </cell>
          <cell r="F193" t="str">
            <v>T394</v>
          </cell>
          <cell r="G193">
            <v>5</v>
          </cell>
          <cell r="H193">
            <v>7.1</v>
          </cell>
          <cell r="I193" t="str">
            <v>R</v>
          </cell>
          <cell r="J193" t="str">
            <v>NTCHEU</v>
          </cell>
          <cell r="K193">
            <v>8</v>
          </cell>
        </row>
        <row r="194">
          <cell r="A194" t="str">
            <v>RS 648</v>
          </cell>
          <cell r="B194">
            <v>470</v>
          </cell>
          <cell r="C194" t="str">
            <v>C</v>
          </cell>
          <cell r="D194" t="str">
            <v>F</v>
          </cell>
          <cell r="E194" t="str">
            <v>Doviko (junction S135) - Matande</v>
          </cell>
          <cell r="F194" t="str">
            <v>T395</v>
          </cell>
          <cell r="G194">
            <v>1</v>
          </cell>
          <cell r="H194">
            <v>10.8</v>
          </cell>
          <cell r="I194" t="str">
            <v>R</v>
          </cell>
          <cell r="J194" t="str">
            <v>NTCHEU</v>
          </cell>
          <cell r="K194">
            <v>8</v>
          </cell>
          <cell r="L194" t="str">
            <v>Changed designation from T394 to T395</v>
          </cell>
        </row>
        <row r="195">
          <cell r="A195" t="str">
            <v>RS 657</v>
          </cell>
          <cell r="B195">
            <v>479</v>
          </cell>
          <cell r="C195" t="str">
            <v>C</v>
          </cell>
          <cell r="D195" t="str">
            <v>F</v>
          </cell>
          <cell r="E195" t="str">
            <v>Matande - Jumbe</v>
          </cell>
          <cell r="F195" t="str">
            <v>T395</v>
          </cell>
          <cell r="G195">
            <v>2</v>
          </cell>
          <cell r="H195">
            <v>4.5999999999999996</v>
          </cell>
          <cell r="I195" t="str">
            <v>R</v>
          </cell>
          <cell r="J195" t="str">
            <v>NTCHEU</v>
          </cell>
          <cell r="K195">
            <v>8</v>
          </cell>
          <cell r="L195" t="str">
            <v>Changed designation from T394 to T395</v>
          </cell>
        </row>
        <row r="196">
          <cell r="A196" t="str">
            <v>RS 654</v>
          </cell>
          <cell r="B196">
            <v>476</v>
          </cell>
          <cell r="C196" t="str">
            <v>C</v>
          </cell>
          <cell r="D196" t="str">
            <v>F</v>
          </cell>
          <cell r="E196" t="str">
            <v>Jumbe - Bayani</v>
          </cell>
          <cell r="F196" t="str">
            <v>T395</v>
          </cell>
          <cell r="G196">
            <v>3</v>
          </cell>
          <cell r="H196">
            <v>10</v>
          </cell>
          <cell r="I196" t="str">
            <v>R</v>
          </cell>
          <cell r="J196" t="str">
            <v>NTCHEU</v>
          </cell>
          <cell r="K196">
            <v>8</v>
          </cell>
          <cell r="L196" t="str">
            <v>Changed designation from T394 to T395</v>
          </cell>
        </row>
        <row r="197">
          <cell r="A197" t="str">
            <v>RS 651</v>
          </cell>
          <cell r="B197">
            <v>473</v>
          </cell>
          <cell r="C197" t="str">
            <v>C</v>
          </cell>
          <cell r="D197" t="str">
            <v>F</v>
          </cell>
          <cell r="E197" t="str">
            <v>Bayani - Zingilizi</v>
          </cell>
          <cell r="F197" t="str">
            <v>T395</v>
          </cell>
          <cell r="G197">
            <v>4</v>
          </cell>
          <cell r="H197">
            <v>8.1</v>
          </cell>
          <cell r="I197" t="str">
            <v>R</v>
          </cell>
          <cell r="J197" t="str">
            <v>NTCHEU</v>
          </cell>
          <cell r="K197">
            <v>8</v>
          </cell>
          <cell r="L197" t="str">
            <v>Changed designation from T394 to T395</v>
          </cell>
        </row>
        <row r="198">
          <cell r="A198" t="str">
            <v>RS 656</v>
          </cell>
          <cell r="B198">
            <v>478</v>
          </cell>
          <cell r="C198" t="str">
            <v>C</v>
          </cell>
          <cell r="D198" t="str">
            <v>F</v>
          </cell>
          <cell r="E198" t="str">
            <v>Zingilizi - Chilenga (junction S135)</v>
          </cell>
          <cell r="F198" t="str">
            <v>T395</v>
          </cell>
          <cell r="G198">
            <v>5</v>
          </cell>
          <cell r="H198">
            <v>8.6</v>
          </cell>
          <cell r="I198" t="str">
            <v>R</v>
          </cell>
          <cell r="J198" t="str">
            <v>NTCHEU</v>
          </cell>
          <cell r="K198">
            <v>8</v>
          </cell>
          <cell r="L198" t="str">
            <v>Changed designation from T394 to T395</v>
          </cell>
        </row>
        <row r="199">
          <cell r="A199" t="str">
            <v>RS 709</v>
          </cell>
          <cell r="B199">
            <v>531</v>
          </cell>
          <cell r="C199" t="str">
            <v>S</v>
          </cell>
          <cell r="D199" t="str">
            <v>F</v>
          </cell>
          <cell r="E199" t="str">
            <v>Kweneza (junction S135) - Kambale Ag.Station</v>
          </cell>
          <cell r="F199" t="str">
            <v>T396</v>
          </cell>
          <cell r="G199">
            <v>1</v>
          </cell>
          <cell r="H199">
            <v>13.5</v>
          </cell>
          <cell r="I199" t="str">
            <v>H</v>
          </cell>
          <cell r="J199" t="str">
            <v>MWANZA</v>
          </cell>
          <cell r="K199">
            <v>8</v>
          </cell>
        </row>
        <row r="200">
          <cell r="A200" t="str">
            <v>RS 706</v>
          </cell>
          <cell r="B200">
            <v>528</v>
          </cell>
          <cell r="C200" t="str">
            <v>S</v>
          </cell>
          <cell r="D200" t="str">
            <v>F</v>
          </cell>
          <cell r="E200" t="str">
            <v>Kambale Ag. Station - Nkase River</v>
          </cell>
          <cell r="F200" t="str">
            <v>T396</v>
          </cell>
          <cell r="G200">
            <v>2</v>
          </cell>
          <cell r="H200">
            <v>23.3</v>
          </cell>
          <cell r="I200" t="str">
            <v>H</v>
          </cell>
          <cell r="J200" t="str">
            <v>MWANZA</v>
          </cell>
          <cell r="K200">
            <v>8</v>
          </cell>
        </row>
        <row r="201">
          <cell r="A201" t="str">
            <v>RS 707</v>
          </cell>
          <cell r="B201">
            <v>529</v>
          </cell>
          <cell r="C201" t="str">
            <v>S</v>
          </cell>
          <cell r="D201" t="str">
            <v>F</v>
          </cell>
          <cell r="E201" t="str">
            <v>Nkase River - Lisungwi River</v>
          </cell>
          <cell r="F201" t="str">
            <v>T396</v>
          </cell>
          <cell r="G201">
            <v>3</v>
          </cell>
          <cell r="H201">
            <v>8.3000000000000007</v>
          </cell>
          <cell r="I201" t="str">
            <v>R</v>
          </cell>
          <cell r="J201" t="str">
            <v>MWANZA</v>
          </cell>
          <cell r="K201">
            <v>8</v>
          </cell>
        </row>
        <row r="202">
          <cell r="A202" t="str">
            <v>RS 708</v>
          </cell>
          <cell r="B202">
            <v>530</v>
          </cell>
          <cell r="C202" t="str">
            <v>S</v>
          </cell>
          <cell r="D202" t="str">
            <v>F</v>
          </cell>
          <cell r="E202" t="str">
            <v>Lisungwi River - Kamwamba (junction M1)</v>
          </cell>
          <cell r="F202" t="str">
            <v>T396</v>
          </cell>
          <cell r="G202">
            <v>4</v>
          </cell>
          <cell r="H202">
            <v>13.7</v>
          </cell>
          <cell r="I202" t="str">
            <v>R</v>
          </cell>
          <cell r="J202" t="str">
            <v>MWANZA</v>
          </cell>
          <cell r="K202">
            <v>8</v>
          </cell>
        </row>
        <row r="203">
          <cell r="A203" t="str">
            <v>RS 713</v>
          </cell>
          <cell r="B203">
            <v>535</v>
          </cell>
          <cell r="C203" t="str">
            <v>S</v>
          </cell>
          <cell r="D203" t="str">
            <v>F</v>
          </cell>
          <cell r="E203" t="str">
            <v>Kambale Ag. Station - Neno</v>
          </cell>
          <cell r="F203" t="str">
            <v>T397</v>
          </cell>
          <cell r="G203">
            <v>1</v>
          </cell>
          <cell r="H203">
            <v>13</v>
          </cell>
          <cell r="I203" t="str">
            <v>R</v>
          </cell>
          <cell r="J203" t="str">
            <v>MWANZA</v>
          </cell>
          <cell r="K203">
            <v>9</v>
          </cell>
        </row>
        <row r="204">
          <cell r="A204" t="str">
            <v>RS 711</v>
          </cell>
          <cell r="B204">
            <v>533</v>
          </cell>
          <cell r="C204" t="str">
            <v>S</v>
          </cell>
          <cell r="D204" t="str">
            <v>F</v>
          </cell>
          <cell r="E204" t="str">
            <v>Neno - Nyakoko</v>
          </cell>
          <cell r="F204" t="str">
            <v>T397</v>
          </cell>
          <cell r="G204">
            <v>2</v>
          </cell>
          <cell r="H204">
            <v>11.3</v>
          </cell>
          <cell r="I204" t="str">
            <v>R</v>
          </cell>
          <cell r="J204" t="str">
            <v>MWANZA</v>
          </cell>
          <cell r="K204">
            <v>9</v>
          </cell>
        </row>
        <row r="205">
          <cell r="A205" t="str">
            <v>RS 712</v>
          </cell>
          <cell r="B205">
            <v>534</v>
          </cell>
          <cell r="C205" t="str">
            <v>S</v>
          </cell>
          <cell r="D205" t="str">
            <v>F</v>
          </cell>
          <cell r="E205" t="str">
            <v>Nyakoko - Butawo</v>
          </cell>
          <cell r="F205" t="str">
            <v>T397</v>
          </cell>
          <cell r="G205">
            <v>3</v>
          </cell>
          <cell r="H205">
            <v>6.5</v>
          </cell>
          <cell r="I205" t="str">
            <v>R</v>
          </cell>
          <cell r="J205" t="str">
            <v>MWANZA</v>
          </cell>
          <cell r="K205">
            <v>9</v>
          </cell>
        </row>
        <row r="206">
          <cell r="A206" t="str">
            <v>RS 710</v>
          </cell>
          <cell r="B206">
            <v>532</v>
          </cell>
          <cell r="C206" t="str">
            <v>S</v>
          </cell>
          <cell r="D206" t="str">
            <v>F</v>
          </cell>
          <cell r="E206" t="str">
            <v>Butawo - Zaka (junction M6)</v>
          </cell>
          <cell r="F206" t="str">
            <v>T397</v>
          </cell>
          <cell r="G206">
            <v>4</v>
          </cell>
          <cell r="H206">
            <v>20</v>
          </cell>
          <cell r="I206" t="str">
            <v>R</v>
          </cell>
          <cell r="J206" t="str">
            <v>MWANZA</v>
          </cell>
          <cell r="K206">
            <v>9</v>
          </cell>
        </row>
        <row r="207">
          <cell r="A207" t="str">
            <v>RS 714</v>
          </cell>
          <cell r="B207">
            <v>536</v>
          </cell>
          <cell r="C207" t="str">
            <v>S</v>
          </cell>
          <cell r="D207" t="str">
            <v>F</v>
          </cell>
          <cell r="E207" t="str">
            <v>Kanjiwa - Nyakoko</v>
          </cell>
          <cell r="F207" t="str">
            <v>T398</v>
          </cell>
          <cell r="G207">
            <v>1</v>
          </cell>
          <cell r="H207">
            <v>24.7</v>
          </cell>
          <cell r="I207" t="str">
            <v>H</v>
          </cell>
          <cell r="J207" t="str">
            <v>MWANZA</v>
          </cell>
          <cell r="K207">
            <v>9</v>
          </cell>
        </row>
        <row r="208">
          <cell r="A208" t="str">
            <v>RS 719</v>
          </cell>
          <cell r="B208">
            <v>541</v>
          </cell>
          <cell r="C208" t="str">
            <v>S</v>
          </cell>
          <cell r="D208" t="str">
            <v>F</v>
          </cell>
          <cell r="E208" t="str">
            <v>Chiendausiku (junction M8) - Maduwane</v>
          </cell>
          <cell r="F208" t="str">
            <v>T399</v>
          </cell>
          <cell r="G208">
            <v>1</v>
          </cell>
          <cell r="H208">
            <v>12.3</v>
          </cell>
          <cell r="I208" t="str">
            <v>H</v>
          </cell>
          <cell r="J208" t="str">
            <v>MWANZA</v>
          </cell>
          <cell r="K208">
            <v>8</v>
          </cell>
        </row>
        <row r="209">
          <cell r="A209" t="str">
            <v>RS 717</v>
          </cell>
          <cell r="B209">
            <v>539</v>
          </cell>
          <cell r="C209" t="str">
            <v>S</v>
          </cell>
          <cell r="D209" t="str">
            <v>F</v>
          </cell>
          <cell r="E209" t="str">
            <v>Maduwane - Utale</v>
          </cell>
          <cell r="F209" t="str">
            <v>T399</v>
          </cell>
          <cell r="G209">
            <v>2</v>
          </cell>
          <cell r="H209">
            <v>8.8000000000000007</v>
          </cell>
          <cell r="I209" t="str">
            <v>FL</v>
          </cell>
          <cell r="J209" t="str">
            <v>MACHINGA</v>
          </cell>
          <cell r="K209">
            <v>8</v>
          </cell>
        </row>
        <row r="210">
          <cell r="A210" t="str">
            <v>RS 718</v>
          </cell>
          <cell r="B210">
            <v>540</v>
          </cell>
          <cell r="C210" t="str">
            <v>S</v>
          </cell>
          <cell r="D210" t="str">
            <v>F</v>
          </cell>
          <cell r="E210" t="str">
            <v>Utale - Nyanyala (junction M1)</v>
          </cell>
          <cell r="F210" t="str">
            <v>T399</v>
          </cell>
          <cell r="G210">
            <v>3</v>
          </cell>
          <cell r="H210">
            <v>26.7</v>
          </cell>
          <cell r="I210" t="str">
            <v>FL</v>
          </cell>
          <cell r="J210" t="str">
            <v>MACHINGA</v>
          </cell>
          <cell r="K210">
            <v>8</v>
          </cell>
        </row>
        <row r="211">
          <cell r="A211" t="str">
            <v>RS 720</v>
          </cell>
          <cell r="B211">
            <v>542</v>
          </cell>
          <cell r="C211" t="str">
            <v>S</v>
          </cell>
          <cell r="D211" t="str">
            <v>F</v>
          </cell>
          <cell r="E211" t="str">
            <v>Ntalika (junction M8) - Phalula</v>
          </cell>
          <cell r="F211" t="str">
            <v>T400</v>
          </cell>
          <cell r="G211">
            <v>1</v>
          </cell>
          <cell r="H211">
            <v>5.0999999999999996</v>
          </cell>
          <cell r="I211" t="str">
            <v>FL</v>
          </cell>
          <cell r="J211" t="str">
            <v>MACHINGA</v>
          </cell>
          <cell r="K211">
            <v>8</v>
          </cell>
        </row>
        <row r="212">
          <cell r="A212" t="str">
            <v>RS 723</v>
          </cell>
          <cell r="B212">
            <v>545</v>
          </cell>
          <cell r="C212" t="str">
            <v>S</v>
          </cell>
          <cell r="D212" t="str">
            <v>F</v>
          </cell>
          <cell r="E212" t="str">
            <v>Phalula - Utale</v>
          </cell>
          <cell r="F212" t="str">
            <v>T400</v>
          </cell>
          <cell r="G212">
            <v>2</v>
          </cell>
          <cell r="H212">
            <v>17.100000000000001</v>
          </cell>
          <cell r="I212" t="str">
            <v>FL</v>
          </cell>
          <cell r="J212" t="str">
            <v>MACHINGA</v>
          </cell>
          <cell r="K212">
            <v>8</v>
          </cell>
        </row>
        <row r="213">
          <cell r="A213" t="str">
            <v>RS 721</v>
          </cell>
          <cell r="B213">
            <v>543</v>
          </cell>
          <cell r="C213" t="str">
            <v>S</v>
          </cell>
          <cell r="D213" t="str">
            <v>F</v>
          </cell>
          <cell r="E213" t="str">
            <v>Utale - Shire North T.C</v>
          </cell>
          <cell r="F213" t="str">
            <v>T400</v>
          </cell>
          <cell r="G213">
            <v>3</v>
          </cell>
          <cell r="H213">
            <v>17.5</v>
          </cell>
          <cell r="I213" t="str">
            <v>FL</v>
          </cell>
          <cell r="J213" t="str">
            <v>MACHINGA</v>
          </cell>
          <cell r="K213">
            <v>8</v>
          </cell>
        </row>
        <row r="214">
          <cell r="A214" t="str">
            <v>RS 722</v>
          </cell>
          <cell r="B214">
            <v>544</v>
          </cell>
          <cell r="C214" t="str">
            <v>S</v>
          </cell>
          <cell r="D214" t="str">
            <v>F</v>
          </cell>
          <cell r="E214" t="str">
            <v>Shire North TC - Kasangale (junction S139)</v>
          </cell>
          <cell r="F214" t="str">
            <v>T400</v>
          </cell>
          <cell r="G214">
            <v>4</v>
          </cell>
          <cell r="H214">
            <v>10.199999999999999</v>
          </cell>
          <cell r="I214" t="str">
            <v>R</v>
          </cell>
          <cell r="J214" t="str">
            <v>ZOMBA</v>
          </cell>
          <cell r="K214">
            <v>8</v>
          </cell>
        </row>
        <row r="215">
          <cell r="A215" t="str">
            <v>RS 724</v>
          </cell>
          <cell r="B215">
            <v>546</v>
          </cell>
          <cell r="C215" t="str">
            <v>S</v>
          </cell>
          <cell r="D215" t="str">
            <v>F</v>
          </cell>
          <cell r="E215" t="str">
            <v>Machinga (junction M3) - Chigwandembo Bridge</v>
          </cell>
          <cell r="F215" t="str">
            <v>T401</v>
          </cell>
          <cell r="G215">
            <v>1</v>
          </cell>
          <cell r="H215">
            <v>8.6999999999999993</v>
          </cell>
          <cell r="I215" t="str">
            <v>FL</v>
          </cell>
          <cell r="J215" t="str">
            <v>MACHINGA</v>
          </cell>
          <cell r="K215">
            <v>8</v>
          </cell>
        </row>
        <row r="216">
          <cell r="A216" t="str">
            <v>RS 725</v>
          </cell>
          <cell r="B216">
            <v>547</v>
          </cell>
          <cell r="C216" t="str">
            <v>S</v>
          </cell>
          <cell r="D216" t="str">
            <v>F</v>
          </cell>
          <cell r="E216" t="str">
            <v>Chikwandembo River - Chinseu</v>
          </cell>
          <cell r="F216" t="str">
            <v>T401</v>
          </cell>
          <cell r="G216">
            <v>2</v>
          </cell>
          <cell r="H216">
            <v>14</v>
          </cell>
          <cell r="I216" t="str">
            <v>R</v>
          </cell>
          <cell r="J216" t="str">
            <v>ZOMBA</v>
          </cell>
          <cell r="K216">
            <v>8</v>
          </cell>
        </row>
        <row r="217">
          <cell r="A217" t="str">
            <v>RS 726</v>
          </cell>
          <cell r="B217">
            <v>548</v>
          </cell>
          <cell r="C217" t="str">
            <v>S</v>
          </cell>
          <cell r="D217" t="str">
            <v>F</v>
          </cell>
          <cell r="E217" t="str">
            <v>Chinseu - Chikwenga (junction S139)</v>
          </cell>
          <cell r="F217" t="str">
            <v>T401</v>
          </cell>
          <cell r="G217">
            <v>3</v>
          </cell>
          <cell r="H217">
            <v>7</v>
          </cell>
          <cell r="I217" t="str">
            <v>R</v>
          </cell>
          <cell r="J217" t="str">
            <v>ZOMBA</v>
          </cell>
          <cell r="K217">
            <v>8</v>
          </cell>
        </row>
        <row r="218">
          <cell r="A218" t="str">
            <v>RS 728</v>
          </cell>
          <cell r="B218">
            <v>550</v>
          </cell>
          <cell r="C218" t="str">
            <v>S</v>
          </cell>
          <cell r="D218" t="str">
            <v>F</v>
          </cell>
          <cell r="E218" t="str">
            <v>Naminga (junction S131) - Malopa</v>
          </cell>
          <cell r="F218" t="str">
            <v>T402</v>
          </cell>
          <cell r="G218">
            <v>1</v>
          </cell>
          <cell r="H218">
            <v>5.3</v>
          </cell>
          <cell r="I218" t="str">
            <v>R</v>
          </cell>
          <cell r="J218" t="str">
            <v>MACHINGA</v>
          </cell>
          <cell r="K218">
            <v>8</v>
          </cell>
        </row>
        <row r="219">
          <cell r="A219" t="str">
            <v>RS 730</v>
          </cell>
          <cell r="B219">
            <v>552</v>
          </cell>
          <cell r="C219" t="str">
            <v>S</v>
          </cell>
          <cell r="D219" t="str">
            <v>F</v>
          </cell>
          <cell r="E219" t="str">
            <v>Malopa - Namikonya Stream</v>
          </cell>
          <cell r="F219" t="str">
            <v>T402</v>
          </cell>
          <cell r="G219">
            <v>2</v>
          </cell>
          <cell r="H219">
            <v>14.4</v>
          </cell>
          <cell r="I219" t="str">
            <v>H</v>
          </cell>
          <cell r="J219" t="str">
            <v>MACHINGA</v>
          </cell>
          <cell r="K219">
            <v>8</v>
          </cell>
        </row>
        <row r="220">
          <cell r="A220" t="str">
            <v>RS 727</v>
          </cell>
          <cell r="B220">
            <v>549</v>
          </cell>
          <cell r="C220" t="str">
            <v>S</v>
          </cell>
          <cell r="D220" t="str">
            <v>F</v>
          </cell>
          <cell r="E220" t="str">
            <v>Namikonya Stream - Chamatwa</v>
          </cell>
          <cell r="F220" t="str">
            <v>T402</v>
          </cell>
          <cell r="G220">
            <v>3</v>
          </cell>
          <cell r="H220">
            <v>7.6</v>
          </cell>
          <cell r="I220" t="str">
            <v>R</v>
          </cell>
          <cell r="J220" t="str">
            <v>MACHINGA</v>
          </cell>
          <cell r="K220">
            <v>8</v>
          </cell>
        </row>
        <row r="221">
          <cell r="A221" t="str">
            <v>RS 729</v>
          </cell>
          <cell r="B221">
            <v>551</v>
          </cell>
          <cell r="C221" t="str">
            <v>S</v>
          </cell>
          <cell r="D221" t="str">
            <v>F</v>
          </cell>
          <cell r="E221" t="str">
            <v>Chamatwa - Likwenu River (junction M3)</v>
          </cell>
          <cell r="F221" t="str">
            <v>T402</v>
          </cell>
          <cell r="G221">
            <v>4</v>
          </cell>
          <cell r="H221">
            <v>6</v>
          </cell>
          <cell r="I221" t="str">
            <v>FL</v>
          </cell>
          <cell r="J221" t="str">
            <v>MACHINGA &amp; ZOMBA</v>
          </cell>
          <cell r="K221">
            <v>8</v>
          </cell>
        </row>
        <row r="222">
          <cell r="A222" t="str">
            <v>RS 732</v>
          </cell>
          <cell r="B222">
            <v>554</v>
          </cell>
          <cell r="C222" t="str">
            <v>S</v>
          </cell>
          <cell r="D222" t="str">
            <v>F</v>
          </cell>
          <cell r="E222" t="str">
            <v>Jokala - Msondole</v>
          </cell>
          <cell r="F222" t="str">
            <v>T403</v>
          </cell>
          <cell r="G222">
            <v>2</v>
          </cell>
          <cell r="H222">
            <v>8.6999999999999993</v>
          </cell>
          <cell r="I222" t="str">
            <v>R</v>
          </cell>
          <cell r="J222" t="str">
            <v>ZOMBA</v>
          </cell>
          <cell r="K222">
            <v>8</v>
          </cell>
          <cell r="L222" t="str">
            <v>Changed designation from S156 to S151</v>
          </cell>
        </row>
        <row r="223">
          <cell r="A223" t="str">
            <v>RS 734</v>
          </cell>
          <cell r="B223">
            <v>556</v>
          </cell>
          <cell r="C223" t="str">
            <v>S</v>
          </cell>
          <cell r="D223" t="str">
            <v>F</v>
          </cell>
          <cell r="E223" t="str">
            <v>Mpyupyu T.C. (junction S143)  - Chamba</v>
          </cell>
          <cell r="F223" t="str">
            <v>T404</v>
          </cell>
          <cell r="G223">
            <v>1</v>
          </cell>
          <cell r="H223">
            <v>7.9</v>
          </cell>
          <cell r="I223" t="str">
            <v>R</v>
          </cell>
          <cell r="J223" t="str">
            <v>ZOMBA</v>
          </cell>
          <cell r="K223">
            <v>9</v>
          </cell>
        </row>
        <row r="224">
          <cell r="A224" t="str">
            <v>RS 733</v>
          </cell>
          <cell r="B224">
            <v>555</v>
          </cell>
          <cell r="C224" t="str">
            <v>S</v>
          </cell>
          <cell r="D224" t="str">
            <v>F</v>
          </cell>
          <cell r="E224" t="str">
            <v>Chamba - Jali (junction S144)</v>
          </cell>
          <cell r="F224" t="str">
            <v>T404</v>
          </cell>
          <cell r="G224">
            <v>2</v>
          </cell>
          <cell r="H224">
            <v>6.6</v>
          </cell>
          <cell r="I224" t="str">
            <v>R</v>
          </cell>
          <cell r="J224" t="str">
            <v>ZOMBA</v>
          </cell>
          <cell r="K224">
            <v>9</v>
          </cell>
        </row>
        <row r="225">
          <cell r="A225" t="str">
            <v>RS 731</v>
          </cell>
          <cell r="B225">
            <v>553</v>
          </cell>
          <cell r="C225" t="str">
            <v>S</v>
          </cell>
          <cell r="D225" t="str">
            <v>F</v>
          </cell>
          <cell r="E225" t="str">
            <v>Thodwe (junction M3) - Mayaka</v>
          </cell>
          <cell r="F225" t="str">
            <v>T405</v>
          </cell>
          <cell r="G225">
            <v>1</v>
          </cell>
          <cell r="H225">
            <v>21</v>
          </cell>
          <cell r="I225" t="str">
            <v>R</v>
          </cell>
          <cell r="J225" t="str">
            <v>ZOMBA</v>
          </cell>
          <cell r="K225">
            <v>9</v>
          </cell>
          <cell r="L225" t="str">
            <v>Changed designation from T403 to T405</v>
          </cell>
        </row>
        <row r="226">
          <cell r="A226" t="str">
            <v>RS 745</v>
          </cell>
          <cell r="B226">
            <v>567</v>
          </cell>
          <cell r="C226" t="str">
            <v>S</v>
          </cell>
          <cell r="D226" t="str">
            <v>F</v>
          </cell>
          <cell r="E226" t="str">
            <v>Mayaka - Jali (junction S144)</v>
          </cell>
          <cell r="F226" t="str">
            <v>T405</v>
          </cell>
          <cell r="G226">
            <v>2</v>
          </cell>
          <cell r="H226">
            <v>14.6</v>
          </cell>
          <cell r="I226" t="str">
            <v>FL</v>
          </cell>
          <cell r="J226" t="str">
            <v>ZOMBA</v>
          </cell>
          <cell r="K226">
            <v>9</v>
          </cell>
          <cell r="L226" t="str">
            <v>Changed designation from T408 to T405</v>
          </cell>
        </row>
        <row r="227">
          <cell r="A227" t="str">
            <v>RS 735</v>
          </cell>
          <cell r="B227">
            <v>557</v>
          </cell>
          <cell r="C227" t="str">
            <v>S</v>
          </cell>
          <cell r="D227" t="str">
            <v>F</v>
          </cell>
          <cell r="E227" t="str">
            <v>Maphanda junction S144) - Chigumukire</v>
          </cell>
          <cell r="F227" t="str">
            <v>T405</v>
          </cell>
          <cell r="G227">
            <v>3</v>
          </cell>
          <cell r="H227">
            <v>10.5</v>
          </cell>
          <cell r="I227" t="str">
            <v>R</v>
          </cell>
          <cell r="J227" t="str">
            <v>ZOMBA</v>
          </cell>
          <cell r="K227">
            <v>9</v>
          </cell>
          <cell r="L227" t="str">
            <v>Changed designation from M9 to S152</v>
          </cell>
        </row>
        <row r="228">
          <cell r="A228" t="str">
            <v>RS 736</v>
          </cell>
          <cell r="B228">
            <v>558</v>
          </cell>
          <cell r="C228" t="str">
            <v>S</v>
          </cell>
          <cell r="D228" t="str">
            <v>F</v>
          </cell>
          <cell r="E228" t="str">
            <v>Chigumukire - Joni</v>
          </cell>
          <cell r="F228" t="str">
            <v>T405</v>
          </cell>
          <cell r="G228">
            <v>4</v>
          </cell>
          <cell r="H228">
            <v>19.5</v>
          </cell>
          <cell r="I228" t="str">
            <v>R</v>
          </cell>
          <cell r="J228" t="str">
            <v>ZOMBA &amp; PHALOMBE</v>
          </cell>
          <cell r="K228">
            <v>9</v>
          </cell>
          <cell r="L228" t="str">
            <v>Changed designation from S151 to S152</v>
          </cell>
        </row>
        <row r="229">
          <cell r="A229" t="str">
            <v>RS 738</v>
          </cell>
          <cell r="B229">
            <v>560</v>
          </cell>
          <cell r="C229" t="str">
            <v>S</v>
          </cell>
          <cell r="D229" t="str">
            <v>F</v>
          </cell>
          <cell r="E229" t="str">
            <v>Nyungwe (junction M3) - Lirangwe</v>
          </cell>
          <cell r="F229" t="str">
            <v>T406</v>
          </cell>
          <cell r="G229">
            <v>1</v>
          </cell>
          <cell r="H229">
            <v>4.0999999999999996</v>
          </cell>
          <cell r="I229" t="str">
            <v>R</v>
          </cell>
          <cell r="J229" t="str">
            <v>CHIRADZULU</v>
          </cell>
          <cell r="K229">
            <v>9</v>
          </cell>
        </row>
        <row r="230">
          <cell r="A230" t="str">
            <v>RS 737</v>
          </cell>
          <cell r="B230">
            <v>559</v>
          </cell>
          <cell r="C230" t="str">
            <v>S</v>
          </cell>
          <cell r="D230" t="str">
            <v>F</v>
          </cell>
          <cell r="E230" t="str">
            <v>Lirangwe - Chidzolo (Mudi)</v>
          </cell>
          <cell r="F230" t="str">
            <v>T406</v>
          </cell>
          <cell r="G230">
            <v>2</v>
          </cell>
          <cell r="H230">
            <v>4.5999999999999996</v>
          </cell>
          <cell r="I230" t="str">
            <v>R</v>
          </cell>
          <cell r="J230" t="str">
            <v>CHIRADZULU</v>
          </cell>
          <cell r="K230">
            <v>9</v>
          </cell>
          <cell r="L230" t="str">
            <v>Part of origional RS 148</v>
          </cell>
        </row>
        <row r="231">
          <cell r="A231" t="str">
            <v>RS 739</v>
          </cell>
          <cell r="B231">
            <v>561</v>
          </cell>
          <cell r="C231" t="str">
            <v>S</v>
          </cell>
          <cell r="D231" t="str">
            <v>F</v>
          </cell>
          <cell r="E231" t="str">
            <v>Chidzolo (mudi) - Lunzu (junction M1)</v>
          </cell>
          <cell r="F231" t="str">
            <v>T406</v>
          </cell>
          <cell r="G231">
            <v>3</v>
          </cell>
          <cell r="H231">
            <v>11.7</v>
          </cell>
          <cell r="I231" t="str">
            <v>R</v>
          </cell>
          <cell r="J231" t="str">
            <v>BLANTYRE</v>
          </cell>
          <cell r="K231">
            <v>9</v>
          </cell>
          <cell r="L231" t="str">
            <v>Road section redefined</v>
          </cell>
        </row>
        <row r="232">
          <cell r="A232" t="str">
            <v>RS 740</v>
          </cell>
          <cell r="B232">
            <v>562</v>
          </cell>
          <cell r="C232" t="str">
            <v>S</v>
          </cell>
          <cell r="D232" t="str">
            <v>F</v>
          </cell>
          <cell r="E232" t="str">
            <v>Magomero (junction M3) - Namadzi River bridge</v>
          </cell>
          <cell r="F232" t="str">
            <v>T407</v>
          </cell>
          <cell r="G232">
            <v>1</v>
          </cell>
          <cell r="H232">
            <v>8.1999999999999993</v>
          </cell>
          <cell r="I232" t="str">
            <v>R</v>
          </cell>
          <cell r="J232" t="str">
            <v>CHIRADZULU &amp; ZOMBA</v>
          </cell>
          <cell r="K232">
            <v>9</v>
          </cell>
        </row>
        <row r="233">
          <cell r="A233" t="str">
            <v>RS 742</v>
          </cell>
          <cell r="B233">
            <v>564</v>
          </cell>
          <cell r="C233" t="str">
            <v>S</v>
          </cell>
          <cell r="D233" t="str">
            <v>F</v>
          </cell>
          <cell r="E233" t="str">
            <v>Namadzi River bridge - Mali</v>
          </cell>
          <cell r="F233" t="str">
            <v>T407</v>
          </cell>
          <cell r="G233">
            <v>2</v>
          </cell>
          <cell r="H233">
            <v>9.1</v>
          </cell>
          <cell r="I233" t="str">
            <v>R</v>
          </cell>
          <cell r="J233" t="str">
            <v>ZOMBA</v>
          </cell>
          <cell r="K233">
            <v>9</v>
          </cell>
        </row>
        <row r="234">
          <cell r="A234" t="str">
            <v>RS 741</v>
          </cell>
          <cell r="B234">
            <v>563</v>
          </cell>
          <cell r="C234" t="str">
            <v>S</v>
          </cell>
          <cell r="D234" t="str">
            <v>F</v>
          </cell>
          <cell r="E234" t="str">
            <v>Mali - Matiti</v>
          </cell>
          <cell r="F234" t="str">
            <v>T407</v>
          </cell>
          <cell r="G234">
            <v>3</v>
          </cell>
          <cell r="H234">
            <v>9.5</v>
          </cell>
          <cell r="I234" t="str">
            <v>R</v>
          </cell>
          <cell r="J234" t="str">
            <v>ZOMBA</v>
          </cell>
          <cell r="K234">
            <v>9</v>
          </cell>
        </row>
        <row r="235">
          <cell r="A235" t="str">
            <v>RS 743</v>
          </cell>
          <cell r="B235">
            <v>565</v>
          </cell>
          <cell r="C235" t="str">
            <v>S</v>
          </cell>
          <cell r="D235" t="str">
            <v>F</v>
          </cell>
          <cell r="E235" t="str">
            <v>Mayaka - Utwe River</v>
          </cell>
          <cell r="F235" t="str">
            <v>T408</v>
          </cell>
          <cell r="G235">
            <v>1</v>
          </cell>
          <cell r="H235">
            <v>9.6</v>
          </cell>
          <cell r="I235" t="str">
            <v>FL</v>
          </cell>
          <cell r="J235" t="str">
            <v>ZOMBA</v>
          </cell>
          <cell r="K235">
            <v>9</v>
          </cell>
        </row>
        <row r="236">
          <cell r="A236" t="str">
            <v>RS 746</v>
          </cell>
          <cell r="B236">
            <v>658</v>
          </cell>
          <cell r="C236" t="str">
            <v>S</v>
          </cell>
          <cell r="D236" t="str">
            <v>F</v>
          </cell>
          <cell r="E236" t="str">
            <v>Utwe River - Matiti</v>
          </cell>
          <cell r="F236" t="str">
            <v>T408</v>
          </cell>
          <cell r="G236">
            <v>2</v>
          </cell>
          <cell r="H236">
            <v>4.3</v>
          </cell>
          <cell r="I236" t="str">
            <v>FL</v>
          </cell>
          <cell r="J236" t="str">
            <v>ZOMBA</v>
          </cell>
          <cell r="K236">
            <v>9</v>
          </cell>
        </row>
        <row r="237">
          <cell r="A237" t="str">
            <v>RS 744</v>
          </cell>
          <cell r="B237">
            <v>566</v>
          </cell>
          <cell r="C237" t="str">
            <v>S</v>
          </cell>
          <cell r="D237" t="str">
            <v>F</v>
          </cell>
          <cell r="E237" t="str">
            <v>Milepa (junction S145) - Mombezi River</v>
          </cell>
          <cell r="F237" t="str">
            <v>T408</v>
          </cell>
          <cell r="G237">
            <v>3</v>
          </cell>
          <cell r="H237">
            <v>4.5</v>
          </cell>
          <cell r="I237" t="str">
            <v>FL</v>
          </cell>
          <cell r="J237" t="str">
            <v>PHALOMBE</v>
          </cell>
          <cell r="K237">
            <v>9</v>
          </cell>
        </row>
        <row r="238">
          <cell r="A238" t="str">
            <v>RS 747</v>
          </cell>
          <cell r="B238">
            <v>659</v>
          </cell>
          <cell r="C238" t="str">
            <v>S</v>
          </cell>
          <cell r="D238" t="str">
            <v>F</v>
          </cell>
          <cell r="E238" t="str">
            <v>Mombezi River - Kandulo</v>
          </cell>
          <cell r="F238" t="str">
            <v>T408</v>
          </cell>
          <cell r="G238">
            <v>4</v>
          </cell>
          <cell r="H238">
            <v>15.5</v>
          </cell>
          <cell r="I238" t="str">
            <v>R</v>
          </cell>
          <cell r="J238" t="str">
            <v>PHALOMBE</v>
          </cell>
          <cell r="K238">
            <v>9</v>
          </cell>
        </row>
        <row r="239">
          <cell r="A239" t="str">
            <v>RS 793</v>
          </cell>
          <cell r="B239">
            <v>615</v>
          </cell>
          <cell r="C239" t="str">
            <v>S</v>
          </cell>
          <cell r="D239" t="str">
            <v>F</v>
          </cell>
          <cell r="E239" t="str">
            <v>Kandulo - junction S147</v>
          </cell>
          <cell r="F239" t="str">
            <v>T408</v>
          </cell>
          <cell r="G239">
            <v>5</v>
          </cell>
          <cell r="H239">
            <v>15</v>
          </cell>
          <cell r="I239" t="str">
            <v>R</v>
          </cell>
          <cell r="J239" t="str">
            <v>MULANJE</v>
          </cell>
          <cell r="K239">
            <v>9</v>
          </cell>
          <cell r="L239" t="str">
            <v>Changed designation from T463 to T408</v>
          </cell>
        </row>
        <row r="240">
          <cell r="A240" t="str">
            <v>RS 748</v>
          </cell>
          <cell r="B240">
            <v>570</v>
          </cell>
          <cell r="C240" t="str">
            <v>S</v>
          </cell>
          <cell r="D240" t="str">
            <v>F</v>
          </cell>
          <cell r="E240" t="str">
            <v>Chileka Airport - Chilomoni</v>
          </cell>
          <cell r="F240" t="str">
            <v>T409</v>
          </cell>
          <cell r="G240">
            <v>1</v>
          </cell>
          <cell r="H240">
            <v>21.1</v>
          </cell>
          <cell r="I240" t="str">
            <v>H</v>
          </cell>
          <cell r="J240" t="str">
            <v>BLANTYRE</v>
          </cell>
          <cell r="K240">
            <v>9</v>
          </cell>
        </row>
        <row r="241">
          <cell r="A241" t="str">
            <v>RS 749</v>
          </cell>
          <cell r="B241">
            <v>571</v>
          </cell>
          <cell r="C241" t="str">
            <v>S</v>
          </cell>
          <cell r="D241" t="str">
            <v>F</v>
          </cell>
          <cell r="E241" t="str">
            <v>Chilomoni - Blantyre</v>
          </cell>
          <cell r="F241" t="str">
            <v>T409</v>
          </cell>
          <cell r="G241">
            <v>2</v>
          </cell>
          <cell r="H241">
            <v>5.7</v>
          </cell>
          <cell r="I241" t="str">
            <v>H</v>
          </cell>
          <cell r="J241" t="str">
            <v>BLANTYRE</v>
          </cell>
          <cell r="K241">
            <v>9</v>
          </cell>
        </row>
        <row r="242">
          <cell r="A242" t="str">
            <v>RS 751</v>
          </cell>
          <cell r="B242">
            <v>573</v>
          </cell>
          <cell r="C242" t="str">
            <v>S</v>
          </cell>
          <cell r="D242" t="str">
            <v>F</v>
          </cell>
          <cell r="E242" t="str">
            <v>Chinkankheni - Chatha</v>
          </cell>
          <cell r="F242" t="str">
            <v>T411</v>
          </cell>
          <cell r="G242">
            <v>1</v>
          </cell>
          <cell r="H242">
            <v>11.5</v>
          </cell>
          <cell r="I242" t="str">
            <v>R</v>
          </cell>
          <cell r="J242" t="str">
            <v>BLANTYRE</v>
          </cell>
          <cell r="K242">
            <v>9</v>
          </cell>
        </row>
        <row r="243">
          <cell r="A243" t="str">
            <v>RS 750</v>
          </cell>
          <cell r="B243">
            <v>572</v>
          </cell>
          <cell r="C243" t="str">
            <v>S</v>
          </cell>
          <cell r="D243" t="str">
            <v>F</v>
          </cell>
          <cell r="E243" t="str">
            <v>Chatha - Mzembere</v>
          </cell>
          <cell r="F243" t="str">
            <v>T411</v>
          </cell>
          <cell r="G243">
            <v>2</v>
          </cell>
          <cell r="H243">
            <v>6.9</v>
          </cell>
          <cell r="I243" t="str">
            <v>R</v>
          </cell>
          <cell r="J243" t="str">
            <v>CHIRADZULU</v>
          </cell>
          <cell r="K243">
            <v>9</v>
          </cell>
        </row>
        <row r="244">
          <cell r="A244" t="str">
            <v>RS 753</v>
          </cell>
          <cell r="B244">
            <v>575</v>
          </cell>
          <cell r="C244" t="str">
            <v>S</v>
          </cell>
          <cell r="D244" t="str">
            <v>F</v>
          </cell>
          <cell r="E244" t="str">
            <v>Mikolongwe - Namitambo</v>
          </cell>
          <cell r="F244" t="str">
            <v>T412</v>
          </cell>
          <cell r="G244">
            <v>1</v>
          </cell>
          <cell r="H244">
            <v>7.6</v>
          </cell>
          <cell r="I244" t="str">
            <v>R</v>
          </cell>
          <cell r="J244" t="str">
            <v>CHIRADZULU</v>
          </cell>
          <cell r="K244">
            <v>9</v>
          </cell>
        </row>
        <row r="245">
          <cell r="A245" t="str">
            <v>RS 752</v>
          </cell>
          <cell r="B245">
            <v>574</v>
          </cell>
          <cell r="C245" t="str">
            <v>S</v>
          </cell>
          <cell r="D245" t="str">
            <v>F</v>
          </cell>
          <cell r="E245" t="str">
            <v>Namitambo - Namulenga</v>
          </cell>
          <cell r="F245" t="str">
            <v>T412</v>
          </cell>
          <cell r="G245">
            <v>2</v>
          </cell>
          <cell r="H245">
            <v>7.8</v>
          </cell>
          <cell r="I245" t="str">
            <v>FL</v>
          </cell>
          <cell r="J245" t="str">
            <v>CHIRADZULU</v>
          </cell>
          <cell r="K245">
            <v>9</v>
          </cell>
        </row>
        <row r="246">
          <cell r="A246" t="str">
            <v>RS 756</v>
          </cell>
          <cell r="B246">
            <v>578</v>
          </cell>
          <cell r="C246" t="str">
            <v>S</v>
          </cell>
          <cell r="D246" t="str">
            <v>F</v>
          </cell>
          <cell r="E246" t="str">
            <v>Namlenga - Chilemba</v>
          </cell>
          <cell r="F246" t="str">
            <v>T412</v>
          </cell>
          <cell r="G246">
            <v>3</v>
          </cell>
          <cell r="H246">
            <v>2.5</v>
          </cell>
          <cell r="I246" t="str">
            <v>FL</v>
          </cell>
          <cell r="J246" t="str">
            <v>PHALOMBE</v>
          </cell>
          <cell r="K246">
            <v>9</v>
          </cell>
          <cell r="L246" t="str">
            <v>Changed designation from T413 to T412</v>
          </cell>
        </row>
        <row r="247">
          <cell r="A247" t="str">
            <v>RS 759</v>
          </cell>
          <cell r="B247">
            <v>581</v>
          </cell>
          <cell r="C247" t="str">
            <v>S</v>
          </cell>
          <cell r="D247" t="str">
            <v>F</v>
          </cell>
          <cell r="E247" t="str">
            <v>Bwanaisa - Mwanyenga</v>
          </cell>
          <cell r="F247" t="str">
            <v>T413</v>
          </cell>
          <cell r="G247">
            <v>1</v>
          </cell>
          <cell r="H247">
            <v>15.5</v>
          </cell>
          <cell r="I247" t="str">
            <v>FL</v>
          </cell>
          <cell r="J247" t="str">
            <v>PHALOMBE</v>
          </cell>
          <cell r="K247">
            <v>9</v>
          </cell>
        </row>
        <row r="248">
          <cell r="A248" t="str">
            <v>RS 755</v>
          </cell>
          <cell r="B248">
            <v>577</v>
          </cell>
          <cell r="C248" t="str">
            <v>S</v>
          </cell>
          <cell r="D248" t="str">
            <v>F</v>
          </cell>
          <cell r="E248" t="str">
            <v>Mwanyenga - Kandulo T.C.</v>
          </cell>
          <cell r="F248" t="str">
            <v>T413</v>
          </cell>
          <cell r="G248">
            <v>2</v>
          </cell>
          <cell r="H248">
            <v>16.399999999999999</v>
          </cell>
          <cell r="I248" t="str">
            <v>FL</v>
          </cell>
          <cell r="J248" t="str">
            <v>PHALOMBE</v>
          </cell>
          <cell r="K248">
            <v>9</v>
          </cell>
        </row>
        <row r="249">
          <cell r="A249" t="str">
            <v>RS 757</v>
          </cell>
          <cell r="B249">
            <v>579</v>
          </cell>
          <cell r="C249" t="str">
            <v>S</v>
          </cell>
          <cell r="D249" t="str">
            <v>F</v>
          </cell>
          <cell r="E249" t="str">
            <v>Kandulo T.C. - Chilemba</v>
          </cell>
          <cell r="F249" t="str">
            <v>T413</v>
          </cell>
          <cell r="G249">
            <v>3</v>
          </cell>
          <cell r="H249">
            <v>7.6</v>
          </cell>
          <cell r="I249" t="str">
            <v>FL</v>
          </cell>
          <cell r="J249" t="str">
            <v>PHALOMBE</v>
          </cell>
          <cell r="K249">
            <v>9</v>
          </cell>
        </row>
        <row r="250">
          <cell r="A250" t="str">
            <v>RS 754</v>
          </cell>
          <cell r="B250">
            <v>576</v>
          </cell>
          <cell r="C250" t="str">
            <v>S</v>
          </cell>
          <cell r="D250" t="str">
            <v>F</v>
          </cell>
          <cell r="E250" t="str">
            <v>Chilemba - Thuchila T.C.</v>
          </cell>
          <cell r="F250" t="str">
            <v>T413</v>
          </cell>
          <cell r="G250">
            <v>4</v>
          </cell>
          <cell r="H250">
            <v>3.6</v>
          </cell>
          <cell r="I250" t="str">
            <v>FL</v>
          </cell>
          <cell r="J250" t="str">
            <v>MULANJE</v>
          </cell>
          <cell r="K250">
            <v>9</v>
          </cell>
        </row>
        <row r="251">
          <cell r="A251" t="str">
            <v>RS 760</v>
          </cell>
          <cell r="B251">
            <v>582</v>
          </cell>
          <cell r="C251" t="str">
            <v>S</v>
          </cell>
          <cell r="D251" t="str">
            <v>F</v>
          </cell>
          <cell r="E251" t="str">
            <v>Nkhulambe - Phalombe</v>
          </cell>
          <cell r="F251" t="str">
            <v>T414</v>
          </cell>
          <cell r="G251">
            <v>1</v>
          </cell>
          <cell r="H251">
            <v>14.3</v>
          </cell>
          <cell r="I251" t="str">
            <v>H</v>
          </cell>
          <cell r="J251" t="str">
            <v>MULANJE</v>
          </cell>
          <cell r="K251">
            <v>9</v>
          </cell>
        </row>
        <row r="252">
          <cell r="A252" t="str">
            <v>RS 762</v>
          </cell>
          <cell r="B252">
            <v>584</v>
          </cell>
          <cell r="C252" t="str">
            <v>S</v>
          </cell>
          <cell r="D252" t="str">
            <v>F</v>
          </cell>
          <cell r="E252" t="str">
            <v>Singano - Chilinga</v>
          </cell>
          <cell r="F252" t="str">
            <v>T415</v>
          </cell>
          <cell r="G252">
            <v>1</v>
          </cell>
          <cell r="H252">
            <v>10.9</v>
          </cell>
          <cell r="I252" t="str">
            <v>FL</v>
          </cell>
          <cell r="J252" t="str">
            <v>MULANJE</v>
          </cell>
          <cell r="K252">
            <v>9</v>
          </cell>
        </row>
        <row r="253">
          <cell r="A253" t="str">
            <v>RS 764</v>
          </cell>
          <cell r="B253">
            <v>586</v>
          </cell>
          <cell r="C253" t="str">
            <v>S</v>
          </cell>
          <cell r="D253" t="str">
            <v>F</v>
          </cell>
          <cell r="E253" t="str">
            <v>Chilinga - Nkhulambe</v>
          </cell>
          <cell r="F253" t="str">
            <v>T415</v>
          </cell>
          <cell r="G253">
            <v>2</v>
          </cell>
          <cell r="H253">
            <v>8.6999999999999993</v>
          </cell>
          <cell r="I253" t="str">
            <v>H</v>
          </cell>
          <cell r="J253" t="str">
            <v>MULANJE</v>
          </cell>
          <cell r="K253">
            <v>9</v>
          </cell>
        </row>
        <row r="254">
          <cell r="A254" t="str">
            <v>RS 765</v>
          </cell>
          <cell r="B254">
            <v>587</v>
          </cell>
          <cell r="C254" t="str">
            <v>S</v>
          </cell>
          <cell r="D254" t="str">
            <v>F</v>
          </cell>
          <cell r="E254" t="str">
            <v>Nkhulambe - Sukasanje River</v>
          </cell>
          <cell r="F254" t="str">
            <v>T415</v>
          </cell>
          <cell r="G254">
            <v>3</v>
          </cell>
          <cell r="H254">
            <v>8</v>
          </cell>
          <cell r="I254" t="str">
            <v>FL</v>
          </cell>
          <cell r="J254" t="str">
            <v>MULANJE</v>
          </cell>
          <cell r="K254">
            <v>9</v>
          </cell>
        </row>
        <row r="255">
          <cell r="A255" t="str">
            <v>RS 761</v>
          </cell>
          <cell r="B255">
            <v>583</v>
          </cell>
          <cell r="C255" t="str">
            <v>S</v>
          </cell>
          <cell r="D255" t="str">
            <v>F</v>
          </cell>
          <cell r="E255" t="str">
            <v>Sukasanje River - Nanchidwa</v>
          </cell>
          <cell r="F255" t="str">
            <v>T415</v>
          </cell>
          <cell r="G255">
            <v>4</v>
          </cell>
          <cell r="H255">
            <v>15.8</v>
          </cell>
          <cell r="I255" t="str">
            <v>FL</v>
          </cell>
          <cell r="J255" t="str">
            <v>MULANJE</v>
          </cell>
          <cell r="K255">
            <v>9</v>
          </cell>
        </row>
        <row r="256">
          <cell r="A256" t="str">
            <v>RS 763</v>
          </cell>
          <cell r="B256">
            <v>585</v>
          </cell>
          <cell r="C256" t="str">
            <v>S</v>
          </cell>
          <cell r="D256" t="str">
            <v>F</v>
          </cell>
          <cell r="E256" t="str">
            <v>Nanchindwa - Muloza (Mozambique border)</v>
          </cell>
          <cell r="F256" t="str">
            <v>T415</v>
          </cell>
          <cell r="G256">
            <v>5</v>
          </cell>
          <cell r="H256">
            <v>7.3</v>
          </cell>
          <cell r="I256" t="str">
            <v>H</v>
          </cell>
          <cell r="J256" t="str">
            <v>MULANJE</v>
          </cell>
          <cell r="K256">
            <v>9</v>
          </cell>
        </row>
        <row r="257">
          <cell r="A257" t="str">
            <v>RS 368</v>
          </cell>
          <cell r="B257">
            <v>190</v>
          </cell>
          <cell r="C257" t="str">
            <v>S</v>
          </cell>
          <cell r="D257" t="str">
            <v>F</v>
          </cell>
          <cell r="E257" t="str">
            <v>Chikwawa - Chikwawa</v>
          </cell>
          <cell r="F257" t="str">
            <v>T416</v>
          </cell>
          <cell r="G257">
            <v>1</v>
          </cell>
          <cell r="H257">
            <v>3.1</v>
          </cell>
          <cell r="I257" t="str">
            <v>H</v>
          </cell>
          <cell r="J257" t="str">
            <v>CHIKWAWA</v>
          </cell>
          <cell r="K257">
            <v>9</v>
          </cell>
          <cell r="L257" t="str">
            <v>Changed designation from S136 to T416</v>
          </cell>
        </row>
        <row r="258">
          <cell r="A258" t="str">
            <v>RS 373</v>
          </cell>
          <cell r="B258">
            <v>195</v>
          </cell>
          <cell r="C258" t="str">
            <v>S</v>
          </cell>
          <cell r="D258" t="str">
            <v>F</v>
          </cell>
          <cell r="E258" t="str">
            <v>Chikwawa - Kapichira Falls</v>
          </cell>
          <cell r="F258" t="str">
            <v>T416</v>
          </cell>
          <cell r="G258">
            <v>2</v>
          </cell>
          <cell r="H258">
            <v>18.7</v>
          </cell>
          <cell r="I258" t="str">
            <v>R</v>
          </cell>
          <cell r="J258" t="str">
            <v>CHIKWAWA</v>
          </cell>
          <cell r="K258">
            <v>9</v>
          </cell>
          <cell r="L258" t="str">
            <v>Changed designation from S136 to T416</v>
          </cell>
        </row>
        <row r="259">
          <cell r="A259" t="str">
            <v>RS 767</v>
          </cell>
          <cell r="B259">
            <v>589</v>
          </cell>
          <cell r="C259" t="str">
            <v>S</v>
          </cell>
          <cell r="D259" t="str">
            <v>F</v>
          </cell>
          <cell r="E259" t="str">
            <v>Bvumbwe - Kumtendere</v>
          </cell>
          <cell r="F259" t="str">
            <v>T417</v>
          </cell>
          <cell r="G259">
            <v>1</v>
          </cell>
          <cell r="H259">
            <v>5.9</v>
          </cell>
          <cell r="I259" t="str">
            <v>R</v>
          </cell>
          <cell r="J259" t="str">
            <v>THYOLO</v>
          </cell>
          <cell r="K259">
            <v>9</v>
          </cell>
          <cell r="L259" t="str">
            <v>Changed designation from T418 to T418</v>
          </cell>
        </row>
        <row r="260">
          <cell r="A260" t="str">
            <v>RS 771</v>
          </cell>
          <cell r="B260">
            <v>593</v>
          </cell>
          <cell r="C260" t="str">
            <v>S</v>
          </cell>
          <cell r="D260" t="str">
            <v>F</v>
          </cell>
          <cell r="E260" t="str">
            <v>Kumtendere - Amali</v>
          </cell>
          <cell r="F260" t="str">
            <v>T417</v>
          </cell>
          <cell r="G260">
            <v>2</v>
          </cell>
          <cell r="H260">
            <v>4.9000000000000004</v>
          </cell>
          <cell r="I260" t="str">
            <v>FL</v>
          </cell>
          <cell r="J260" t="str">
            <v>THYOLO</v>
          </cell>
          <cell r="K260">
            <v>9</v>
          </cell>
          <cell r="L260" t="str">
            <v>Changed designation from T418 to T417</v>
          </cell>
        </row>
        <row r="261">
          <cell r="A261" t="str">
            <v>RS 769</v>
          </cell>
          <cell r="B261">
            <v>591</v>
          </cell>
          <cell r="C261" t="str">
            <v>S</v>
          </cell>
          <cell r="D261" t="str">
            <v>F</v>
          </cell>
          <cell r="E261" t="str">
            <v>Amalika - Thunga</v>
          </cell>
          <cell r="F261" t="str">
            <v>T417</v>
          </cell>
          <cell r="G261">
            <v>3</v>
          </cell>
          <cell r="H261">
            <v>3.5</v>
          </cell>
          <cell r="I261" t="str">
            <v>FL</v>
          </cell>
          <cell r="J261" t="str">
            <v>THYOLO</v>
          </cell>
          <cell r="K261">
            <v>9</v>
          </cell>
          <cell r="L261" t="str">
            <v>Changed designation from T418 to T418</v>
          </cell>
        </row>
        <row r="262">
          <cell r="A262" t="str">
            <v>RS 766</v>
          </cell>
          <cell r="B262">
            <v>588</v>
          </cell>
          <cell r="C262" t="str">
            <v>S</v>
          </cell>
          <cell r="D262" t="str">
            <v>F</v>
          </cell>
          <cell r="E262" t="str">
            <v>Thunga - Chidzunga</v>
          </cell>
          <cell r="F262" t="str">
            <v>T418</v>
          </cell>
          <cell r="G262">
            <v>1</v>
          </cell>
          <cell r="H262">
            <v>6.2</v>
          </cell>
          <cell r="I262" t="str">
            <v>FL</v>
          </cell>
          <cell r="J262" t="str">
            <v>THYOLO</v>
          </cell>
          <cell r="K262">
            <v>9</v>
          </cell>
        </row>
        <row r="263">
          <cell r="A263" t="str">
            <v>RS 770</v>
          </cell>
          <cell r="B263">
            <v>592</v>
          </cell>
          <cell r="C263" t="str">
            <v>S</v>
          </cell>
          <cell r="D263" t="str">
            <v>F</v>
          </cell>
          <cell r="E263" t="str">
            <v>Chidzunga - Changalo</v>
          </cell>
          <cell r="F263" t="str">
            <v>T418</v>
          </cell>
          <cell r="G263">
            <v>2</v>
          </cell>
          <cell r="H263">
            <v>4.4000000000000004</v>
          </cell>
          <cell r="I263" t="str">
            <v>R</v>
          </cell>
          <cell r="J263" t="str">
            <v>THYOLO</v>
          </cell>
          <cell r="K263">
            <v>9</v>
          </cell>
        </row>
        <row r="264">
          <cell r="A264" t="str">
            <v>RS 768</v>
          </cell>
          <cell r="B264">
            <v>590</v>
          </cell>
          <cell r="C264" t="str">
            <v>S</v>
          </cell>
          <cell r="D264" t="str">
            <v>F</v>
          </cell>
          <cell r="E264" t="str">
            <v>Changalo - Masenjere</v>
          </cell>
          <cell r="F264" t="str">
            <v>T418</v>
          </cell>
          <cell r="G264">
            <v>3</v>
          </cell>
          <cell r="H264">
            <v>6.7</v>
          </cell>
          <cell r="I264" t="str">
            <v>R</v>
          </cell>
          <cell r="J264" t="str">
            <v>THYOLO</v>
          </cell>
          <cell r="K264">
            <v>9</v>
          </cell>
        </row>
        <row r="265">
          <cell r="A265" t="str">
            <v>RS 424</v>
          </cell>
          <cell r="B265">
            <v>246</v>
          </cell>
          <cell r="C265" t="str">
            <v>S</v>
          </cell>
          <cell r="D265" t="str">
            <v>F</v>
          </cell>
          <cell r="E265" t="str">
            <v>Thuchira River - Chonde</v>
          </cell>
          <cell r="F265" t="str">
            <v>T419</v>
          </cell>
          <cell r="G265">
            <v>1</v>
          </cell>
          <cell r="H265">
            <v>3.1</v>
          </cell>
          <cell r="I265" t="str">
            <v>FL</v>
          </cell>
          <cell r="J265" t="str">
            <v>MULANJE</v>
          </cell>
          <cell r="K265">
            <v>9</v>
          </cell>
          <cell r="L265" t="str">
            <v>Changed designation from S149 to T419</v>
          </cell>
        </row>
        <row r="266">
          <cell r="A266" t="str">
            <v>RS 775</v>
          </cell>
          <cell r="B266">
            <v>597</v>
          </cell>
          <cell r="C266" t="str">
            <v>S</v>
          </cell>
          <cell r="D266" t="str">
            <v>F</v>
          </cell>
          <cell r="E266" t="str">
            <v>Luchenza - Kumadzi</v>
          </cell>
          <cell r="F266" t="str">
            <v>T420</v>
          </cell>
          <cell r="G266">
            <v>1</v>
          </cell>
          <cell r="H266">
            <v>18.7</v>
          </cell>
          <cell r="I266" t="str">
            <v>R</v>
          </cell>
          <cell r="J266" t="str">
            <v>THYOLO</v>
          </cell>
          <cell r="K266">
            <v>9</v>
          </cell>
        </row>
        <row r="267">
          <cell r="A267" t="str">
            <v>RS 772</v>
          </cell>
          <cell r="B267">
            <v>594</v>
          </cell>
          <cell r="C267" t="str">
            <v>S</v>
          </cell>
          <cell r="D267" t="str">
            <v>F</v>
          </cell>
          <cell r="E267" t="str">
            <v>Kumadzi - Sandama</v>
          </cell>
          <cell r="F267" t="str">
            <v>T420</v>
          </cell>
          <cell r="G267">
            <v>2</v>
          </cell>
          <cell r="H267">
            <v>17.3</v>
          </cell>
          <cell r="I267" t="str">
            <v>H</v>
          </cell>
          <cell r="J267" t="str">
            <v>THYOLO</v>
          </cell>
          <cell r="K267">
            <v>9</v>
          </cell>
        </row>
        <row r="268">
          <cell r="A268" t="str">
            <v>RS 773</v>
          </cell>
          <cell r="B268">
            <v>595</v>
          </cell>
          <cell r="C268" t="str">
            <v>S</v>
          </cell>
          <cell r="D268" t="str">
            <v>F</v>
          </cell>
          <cell r="E268" t="str">
            <v>Sandama - Mtepera</v>
          </cell>
          <cell r="F268" t="str">
            <v>T420</v>
          </cell>
          <cell r="G268">
            <v>3</v>
          </cell>
          <cell r="H268">
            <v>8.4</v>
          </cell>
          <cell r="I268" t="str">
            <v>FL</v>
          </cell>
          <cell r="J268" t="str">
            <v>THYOLO</v>
          </cell>
          <cell r="K268">
            <v>9</v>
          </cell>
        </row>
        <row r="269">
          <cell r="A269" t="str">
            <v>RS 774</v>
          </cell>
          <cell r="B269">
            <v>596</v>
          </cell>
          <cell r="C269" t="str">
            <v>S</v>
          </cell>
          <cell r="D269" t="str">
            <v>F</v>
          </cell>
          <cell r="E269" t="str">
            <v>Mtepera - Kolopwa</v>
          </cell>
          <cell r="F269" t="str">
            <v>T420</v>
          </cell>
          <cell r="G269">
            <v>4</v>
          </cell>
          <cell r="H269">
            <v>6.7</v>
          </cell>
          <cell r="I269" t="str">
            <v>H</v>
          </cell>
          <cell r="J269" t="str">
            <v>THYOLO</v>
          </cell>
          <cell r="K269">
            <v>9</v>
          </cell>
        </row>
        <row r="270">
          <cell r="A270" t="str">
            <v>RS 435</v>
          </cell>
          <cell r="B270">
            <v>257</v>
          </cell>
          <cell r="C270" t="str">
            <v>S</v>
          </cell>
          <cell r="D270" t="str">
            <v>F</v>
          </cell>
          <cell r="E270" t="str">
            <v>Kolopwa - Chinzama</v>
          </cell>
          <cell r="F270" t="str">
            <v>T420</v>
          </cell>
          <cell r="G270">
            <v>5</v>
          </cell>
          <cell r="H270">
            <v>5.8</v>
          </cell>
          <cell r="I270" t="str">
            <v>H</v>
          </cell>
          <cell r="J270" t="str">
            <v>THYOLO</v>
          </cell>
          <cell r="K270">
            <v>9</v>
          </cell>
          <cell r="L270" t="str">
            <v>Changed, S151 to T420</v>
          </cell>
        </row>
        <row r="271">
          <cell r="A271" t="str">
            <v>RS 776</v>
          </cell>
          <cell r="B271">
            <v>598</v>
          </cell>
          <cell r="C271" t="str">
            <v>S</v>
          </cell>
          <cell r="D271" t="str">
            <v>F</v>
          </cell>
          <cell r="E271" t="str">
            <v>Msikawanjala - Simbatiyawo</v>
          </cell>
          <cell r="F271" t="str">
            <v>T421</v>
          </cell>
          <cell r="G271">
            <v>1</v>
          </cell>
          <cell r="H271">
            <v>4.5999999999999996</v>
          </cell>
          <cell r="I271" t="str">
            <v>FL</v>
          </cell>
          <cell r="J271" t="str">
            <v>MULANJE</v>
          </cell>
          <cell r="K271">
            <v>9</v>
          </cell>
        </row>
        <row r="272">
          <cell r="A272" t="str">
            <v>RS 777</v>
          </cell>
          <cell r="B272">
            <v>599</v>
          </cell>
          <cell r="C272" t="str">
            <v>S</v>
          </cell>
          <cell r="D272" t="str">
            <v>F</v>
          </cell>
          <cell r="E272" t="str">
            <v>Simbatiyawo - Khombezi River</v>
          </cell>
          <cell r="F272" t="str">
            <v>T421</v>
          </cell>
          <cell r="G272">
            <v>2</v>
          </cell>
          <cell r="H272">
            <v>2.9</v>
          </cell>
          <cell r="I272" t="str">
            <v>FL</v>
          </cell>
          <cell r="J272" t="str">
            <v>MULANJE</v>
          </cell>
          <cell r="K272">
            <v>9</v>
          </cell>
        </row>
        <row r="273">
          <cell r="A273" t="str">
            <v>RS 778</v>
          </cell>
          <cell r="B273">
            <v>600</v>
          </cell>
          <cell r="C273" t="str">
            <v>S</v>
          </cell>
          <cell r="D273" t="str">
            <v>F</v>
          </cell>
          <cell r="E273" t="str">
            <v>Khombezi River - Mitombozi</v>
          </cell>
          <cell r="F273" t="str">
            <v>T421</v>
          </cell>
          <cell r="G273">
            <v>3</v>
          </cell>
          <cell r="H273">
            <v>12</v>
          </cell>
          <cell r="I273" t="str">
            <v>FL</v>
          </cell>
          <cell r="J273" t="str">
            <v>MULANJE</v>
          </cell>
          <cell r="K273">
            <v>9</v>
          </cell>
        </row>
        <row r="274">
          <cell r="A274" t="str">
            <v>RS 779</v>
          </cell>
          <cell r="B274">
            <v>601</v>
          </cell>
          <cell r="C274" t="str">
            <v>S</v>
          </cell>
          <cell r="D274" t="str">
            <v>F</v>
          </cell>
          <cell r="E274" t="str">
            <v>Malambi - Siyama</v>
          </cell>
          <cell r="F274" t="str">
            <v>T422</v>
          </cell>
          <cell r="G274">
            <v>1</v>
          </cell>
          <cell r="H274">
            <v>7.6</v>
          </cell>
          <cell r="I274" t="str">
            <v>FL</v>
          </cell>
          <cell r="J274" t="str">
            <v>MULANJE</v>
          </cell>
          <cell r="K274">
            <v>9</v>
          </cell>
        </row>
        <row r="275">
          <cell r="A275" t="str">
            <v>RS 783</v>
          </cell>
          <cell r="B275">
            <v>605</v>
          </cell>
          <cell r="C275" t="str">
            <v>S</v>
          </cell>
          <cell r="D275" t="str">
            <v>F</v>
          </cell>
          <cell r="E275" t="str">
            <v>Lengwe T.O. - Tomali</v>
          </cell>
          <cell r="F275" t="str">
            <v>T423</v>
          </cell>
          <cell r="G275">
            <v>1</v>
          </cell>
          <cell r="H275">
            <v>9.8000000000000007</v>
          </cell>
          <cell r="I275" t="str">
            <v>FL</v>
          </cell>
          <cell r="J275" t="str">
            <v>CHIKWAWA</v>
          </cell>
          <cell r="K275">
            <v>9</v>
          </cell>
        </row>
        <row r="276">
          <cell r="A276" t="str">
            <v>RS 780</v>
          </cell>
          <cell r="B276">
            <v>602</v>
          </cell>
          <cell r="C276" t="str">
            <v>S</v>
          </cell>
          <cell r="D276" t="str">
            <v>F</v>
          </cell>
          <cell r="E276" t="str">
            <v>Tomali -  Mbuzi</v>
          </cell>
          <cell r="F276" t="str">
            <v>T423</v>
          </cell>
          <cell r="G276">
            <v>2</v>
          </cell>
          <cell r="H276">
            <v>15.9</v>
          </cell>
          <cell r="I276" t="str">
            <v>R</v>
          </cell>
          <cell r="J276" t="str">
            <v>CHIKWAWA</v>
          </cell>
          <cell r="K276">
            <v>9</v>
          </cell>
          <cell r="L276" t="str">
            <v>Changed designation from T422 to T423</v>
          </cell>
        </row>
        <row r="277">
          <cell r="A277" t="str">
            <v>RS 781</v>
          </cell>
          <cell r="B277">
            <v>603</v>
          </cell>
          <cell r="C277" t="str">
            <v>S</v>
          </cell>
          <cell r="D277" t="str">
            <v>F</v>
          </cell>
          <cell r="E277" t="str">
            <v>Mbuzi - Njirang'ombe River</v>
          </cell>
          <cell r="F277" t="str">
            <v>T423</v>
          </cell>
          <cell r="G277">
            <v>3</v>
          </cell>
          <cell r="H277">
            <v>15.8</v>
          </cell>
          <cell r="I277" t="str">
            <v>FL</v>
          </cell>
          <cell r="J277" t="str">
            <v>CHIKWAWA</v>
          </cell>
          <cell r="K277">
            <v>9</v>
          </cell>
        </row>
        <row r="278">
          <cell r="A278" t="str">
            <v>RS 782</v>
          </cell>
          <cell r="B278">
            <v>604</v>
          </cell>
          <cell r="C278" t="str">
            <v>S</v>
          </cell>
          <cell r="D278" t="str">
            <v>F</v>
          </cell>
          <cell r="E278" t="str">
            <v>Njirang'ombe River - Gama</v>
          </cell>
          <cell r="F278" t="str">
            <v>T423</v>
          </cell>
          <cell r="G278">
            <v>4</v>
          </cell>
          <cell r="H278">
            <v>21.1</v>
          </cell>
          <cell r="I278" t="str">
            <v>FL</v>
          </cell>
          <cell r="J278" t="str">
            <v>CHIKWAWA</v>
          </cell>
          <cell r="K278">
            <v>10</v>
          </cell>
        </row>
        <row r="279">
          <cell r="A279" t="str">
            <v>RS 789</v>
          </cell>
          <cell r="B279">
            <v>611</v>
          </cell>
          <cell r="C279" t="str">
            <v>S</v>
          </cell>
          <cell r="D279" t="str">
            <v>F</v>
          </cell>
          <cell r="E279" t="str">
            <v>Goma - Namikalango River</v>
          </cell>
          <cell r="F279" t="str">
            <v>T424</v>
          </cell>
          <cell r="G279">
            <v>1</v>
          </cell>
          <cell r="H279">
            <v>7.9</v>
          </cell>
          <cell r="I279" t="str">
            <v>R</v>
          </cell>
          <cell r="J279" t="str">
            <v>NSANJE</v>
          </cell>
          <cell r="K279">
            <v>10</v>
          </cell>
          <cell r="L279" t="str">
            <v>Changed designation from T424 to T425</v>
          </cell>
        </row>
        <row r="280">
          <cell r="A280" t="str">
            <v>RS 785</v>
          </cell>
          <cell r="B280">
            <v>607</v>
          </cell>
          <cell r="C280" t="str">
            <v>S</v>
          </cell>
          <cell r="D280" t="str">
            <v>F</v>
          </cell>
          <cell r="E280" t="str">
            <v>Namikalango River - Ngabu</v>
          </cell>
          <cell r="F280" t="str">
            <v>T424</v>
          </cell>
          <cell r="G280">
            <v>2</v>
          </cell>
          <cell r="H280">
            <v>7.1</v>
          </cell>
          <cell r="I280" t="str">
            <v>FL</v>
          </cell>
          <cell r="J280" t="str">
            <v>CHIKWAWA</v>
          </cell>
          <cell r="K280">
            <v>10</v>
          </cell>
        </row>
        <row r="281">
          <cell r="A281" t="str">
            <v>RS 786</v>
          </cell>
          <cell r="B281">
            <v>608</v>
          </cell>
          <cell r="C281" t="str">
            <v>S</v>
          </cell>
          <cell r="D281" t="str">
            <v>F</v>
          </cell>
          <cell r="E281" t="str">
            <v>Ngabu - Ngabu roundabout</v>
          </cell>
          <cell r="F281" t="str">
            <v>T424</v>
          </cell>
          <cell r="G281">
            <v>3</v>
          </cell>
          <cell r="H281">
            <v>5.5</v>
          </cell>
          <cell r="I281" t="str">
            <v>FL</v>
          </cell>
          <cell r="J281" t="str">
            <v>CHIKWAWA</v>
          </cell>
          <cell r="K281">
            <v>10</v>
          </cell>
        </row>
        <row r="282">
          <cell r="A282" t="str">
            <v>RS 784</v>
          </cell>
          <cell r="B282">
            <v>606</v>
          </cell>
          <cell r="C282" t="str">
            <v>S</v>
          </cell>
          <cell r="D282" t="str">
            <v>F</v>
          </cell>
          <cell r="E282" t="str">
            <v>Ngabu roundabout - Saopa</v>
          </cell>
          <cell r="F282" t="str">
            <v>T424</v>
          </cell>
          <cell r="G282">
            <v>4</v>
          </cell>
          <cell r="H282">
            <v>6.9</v>
          </cell>
          <cell r="I282" t="str">
            <v>FL</v>
          </cell>
          <cell r="J282" t="str">
            <v>CHIKWAWA</v>
          </cell>
          <cell r="K282">
            <v>10</v>
          </cell>
        </row>
        <row r="283">
          <cell r="A283" t="str">
            <v>RS 787</v>
          </cell>
          <cell r="B283">
            <v>609</v>
          </cell>
          <cell r="C283" t="str">
            <v>S</v>
          </cell>
          <cell r="D283" t="str">
            <v>F</v>
          </cell>
          <cell r="E283" t="str">
            <v>Saopa - Mozambique boundary</v>
          </cell>
          <cell r="F283" t="str">
            <v>T424</v>
          </cell>
          <cell r="G283">
            <v>5</v>
          </cell>
          <cell r="H283">
            <v>9</v>
          </cell>
          <cell r="I283" t="str">
            <v>FL</v>
          </cell>
          <cell r="J283" t="str">
            <v>CHIKWAWA</v>
          </cell>
          <cell r="K283">
            <v>10</v>
          </cell>
        </row>
        <row r="284">
          <cell r="A284" t="str">
            <v>RS 788</v>
          </cell>
          <cell r="B284">
            <v>610</v>
          </cell>
          <cell r="C284" t="str">
            <v>S</v>
          </cell>
          <cell r="D284" t="str">
            <v>F</v>
          </cell>
          <cell r="E284" t="str">
            <v>Lundu - Mbewu House</v>
          </cell>
          <cell r="F284" t="str">
            <v>T425</v>
          </cell>
          <cell r="G284">
            <v>1</v>
          </cell>
          <cell r="H284">
            <v>19.600000000000001</v>
          </cell>
          <cell r="I284" t="str">
            <v>FL</v>
          </cell>
          <cell r="J284" t="str">
            <v>NSANJE</v>
          </cell>
          <cell r="K284">
            <v>10</v>
          </cell>
        </row>
        <row r="285">
          <cell r="A285" t="str">
            <v>RS 791</v>
          </cell>
          <cell r="B285">
            <v>613</v>
          </cell>
          <cell r="C285" t="str">
            <v>S</v>
          </cell>
          <cell r="D285" t="str">
            <v>F</v>
          </cell>
          <cell r="E285" t="str">
            <v>Marka - Dundu river</v>
          </cell>
          <cell r="F285" t="str">
            <v>T426</v>
          </cell>
          <cell r="G285">
            <v>1</v>
          </cell>
          <cell r="H285">
            <v>10.9</v>
          </cell>
          <cell r="I285" t="str">
            <v>R</v>
          </cell>
          <cell r="J285" t="str">
            <v>NSANJE</v>
          </cell>
          <cell r="K285">
            <v>10</v>
          </cell>
        </row>
        <row r="286">
          <cell r="A286" t="str">
            <v>RS 792</v>
          </cell>
          <cell r="B286">
            <v>614</v>
          </cell>
          <cell r="C286" t="str">
            <v>S</v>
          </cell>
          <cell r="D286" t="str">
            <v>F</v>
          </cell>
          <cell r="E286" t="str">
            <v>Dundu River - Lulwe</v>
          </cell>
          <cell r="F286" t="str">
            <v>T426</v>
          </cell>
          <cell r="G286">
            <v>2</v>
          </cell>
          <cell r="H286">
            <v>6.7</v>
          </cell>
          <cell r="I286" t="str">
            <v>FL</v>
          </cell>
          <cell r="J286" t="str">
            <v>NSANJE</v>
          </cell>
          <cell r="K286">
            <v>10</v>
          </cell>
        </row>
        <row r="287">
          <cell r="A287" t="str">
            <v>RS 667</v>
          </cell>
          <cell r="B287">
            <v>489</v>
          </cell>
          <cell r="C287" t="str">
            <v>C</v>
          </cell>
          <cell r="D287" t="str">
            <v>F</v>
          </cell>
          <cell r="E287" t="str">
            <v>Area 25  - Kasengere/Ndodani - Junction T347</v>
          </cell>
          <cell r="F287" t="str">
            <v>UD</v>
          </cell>
          <cell r="G287">
            <v>1</v>
          </cell>
          <cell r="H287">
            <v>10</v>
          </cell>
          <cell r="I287" t="str">
            <v>R</v>
          </cell>
          <cell r="J287" t="str">
            <v>LILONGWE</v>
          </cell>
          <cell r="K287">
            <v>6</v>
          </cell>
        </row>
        <row r="288">
          <cell r="A288" t="str">
            <v>RS 467</v>
          </cell>
          <cell r="B288">
            <v>289</v>
          </cell>
          <cell r="C288" t="str">
            <v>N</v>
          </cell>
          <cell r="D288" t="str">
            <v>F</v>
          </cell>
          <cell r="E288" t="str">
            <v>Davide Kameme-Titi</v>
          </cell>
          <cell r="F288" t="str">
            <v>D001</v>
          </cell>
          <cell r="G288">
            <v>1</v>
          </cell>
          <cell r="H288">
            <v>14</v>
          </cell>
          <cell r="I288" t="str">
            <v>H</v>
          </cell>
          <cell r="J288" t="str">
            <v>CHITIPA</v>
          </cell>
          <cell r="K288">
            <v>1</v>
          </cell>
        </row>
        <row r="289">
          <cell r="A289" t="str">
            <v>RS 444</v>
          </cell>
          <cell r="B289">
            <v>266</v>
          </cell>
          <cell r="C289" t="str">
            <v>N</v>
          </cell>
          <cell r="D289" t="str">
            <v>F</v>
          </cell>
          <cell r="E289" t="str">
            <v>Fikolo Mkisi - Winston Kmeme</v>
          </cell>
          <cell r="F289" t="str">
            <v>T301</v>
          </cell>
          <cell r="G289">
            <v>1</v>
          </cell>
          <cell r="H289">
            <v>24.8</v>
          </cell>
          <cell r="I289">
            <v>1</v>
          </cell>
          <cell r="J289" t="str">
            <v>CHITIPA</v>
          </cell>
          <cell r="K289">
            <v>1</v>
          </cell>
          <cell r="L289" t="str">
            <v>Changed designation from T301 to D2</v>
          </cell>
        </row>
        <row r="290">
          <cell r="A290" t="str">
            <v>RS 469</v>
          </cell>
          <cell r="B290">
            <v>291</v>
          </cell>
          <cell r="C290" t="str">
            <v>N</v>
          </cell>
          <cell r="D290" t="str">
            <v>F</v>
          </cell>
          <cell r="E290" t="str">
            <v>Karonga Village - Fikolo Mkisi</v>
          </cell>
          <cell r="F290" t="str">
            <v>D003</v>
          </cell>
          <cell r="G290">
            <v>1</v>
          </cell>
          <cell r="H290">
            <v>32</v>
          </cell>
          <cell r="I290" t="str">
            <v>H</v>
          </cell>
          <cell r="J290" t="str">
            <v>CHITIPA</v>
          </cell>
          <cell r="K290">
            <v>1</v>
          </cell>
        </row>
        <row r="291">
          <cell r="A291" t="str">
            <v>RS 470</v>
          </cell>
          <cell r="B291">
            <v>292</v>
          </cell>
          <cell r="C291" t="str">
            <v>N</v>
          </cell>
          <cell r="D291" t="str">
            <v>F</v>
          </cell>
          <cell r="E291" t="str">
            <v>Fikolo Mkisi - Nkhangwa - junctionT301</v>
          </cell>
          <cell r="F291" t="str">
            <v>D003</v>
          </cell>
          <cell r="G291">
            <v>2</v>
          </cell>
          <cell r="H291">
            <v>11</v>
          </cell>
          <cell r="I291" t="str">
            <v>R</v>
          </cell>
          <cell r="J291" t="str">
            <v>CHITIPA</v>
          </cell>
          <cell r="K291">
            <v>1</v>
          </cell>
        </row>
        <row r="292">
          <cell r="A292" t="str">
            <v>RS 471</v>
          </cell>
          <cell r="B292">
            <v>293</v>
          </cell>
          <cell r="C292" t="str">
            <v>N</v>
          </cell>
          <cell r="D292" t="str">
            <v>F</v>
          </cell>
          <cell r="E292" t="str">
            <v>Nkhangwa - junction D008</v>
          </cell>
          <cell r="F292" t="str">
            <v>D006</v>
          </cell>
          <cell r="G292">
            <v>1</v>
          </cell>
          <cell r="H292">
            <v>9.5</v>
          </cell>
          <cell r="I292" t="str">
            <v>F</v>
          </cell>
          <cell r="J292" t="str">
            <v>CHITIPA</v>
          </cell>
          <cell r="K292">
            <v>1</v>
          </cell>
        </row>
        <row r="293">
          <cell r="A293" t="str">
            <v>RS 472</v>
          </cell>
          <cell r="B293">
            <v>294</v>
          </cell>
          <cell r="C293" t="str">
            <v>N</v>
          </cell>
          <cell r="D293" t="str">
            <v>F</v>
          </cell>
          <cell r="E293" t="str">
            <v>Junction D6 &amp; D8 - Junction D3</v>
          </cell>
          <cell r="F293" t="str">
            <v>D007</v>
          </cell>
          <cell r="G293">
            <v>1</v>
          </cell>
          <cell r="H293">
            <v>8.6999999999999993</v>
          </cell>
          <cell r="I293" t="str">
            <v>R</v>
          </cell>
          <cell r="J293" t="str">
            <v>CHITIPA</v>
          </cell>
          <cell r="K293">
            <v>1</v>
          </cell>
        </row>
        <row r="294">
          <cell r="A294" t="str">
            <v>RS 473</v>
          </cell>
          <cell r="B294">
            <v>295</v>
          </cell>
          <cell r="C294" t="str">
            <v>N</v>
          </cell>
          <cell r="D294" t="str">
            <v>F</v>
          </cell>
          <cell r="E294" t="str">
            <v>Chitipa - Junction D6 &amp; D7</v>
          </cell>
          <cell r="F294" t="str">
            <v>D008</v>
          </cell>
          <cell r="G294">
            <v>1</v>
          </cell>
          <cell r="H294">
            <v>8.5</v>
          </cell>
          <cell r="I294" t="str">
            <v>F</v>
          </cell>
          <cell r="J294" t="str">
            <v>CHITIPA</v>
          </cell>
          <cell r="K294">
            <v>1</v>
          </cell>
        </row>
        <row r="295">
          <cell r="A295" t="str">
            <v>RS 474</v>
          </cell>
          <cell r="B295">
            <v>296</v>
          </cell>
          <cell r="C295" t="str">
            <v>N</v>
          </cell>
          <cell r="D295" t="str">
            <v>F</v>
          </cell>
          <cell r="E295" t="str">
            <v>junction M26 - S.E. Chinunkha</v>
          </cell>
          <cell r="F295" t="str">
            <v>D009</v>
          </cell>
          <cell r="G295">
            <v>1</v>
          </cell>
          <cell r="H295">
            <v>10.5</v>
          </cell>
          <cell r="I295" t="str">
            <v>H</v>
          </cell>
          <cell r="J295" t="str">
            <v>CHITIPA</v>
          </cell>
          <cell r="K295">
            <v>1</v>
          </cell>
        </row>
        <row r="296">
          <cell r="A296" t="str">
            <v>RS 475</v>
          </cell>
          <cell r="B296">
            <v>297</v>
          </cell>
          <cell r="C296" t="str">
            <v>N</v>
          </cell>
          <cell r="D296" t="str">
            <v>F</v>
          </cell>
          <cell r="E296" t="str">
            <v>Misuku South - Tanzania Border</v>
          </cell>
          <cell r="F296" t="str">
            <v>D010</v>
          </cell>
          <cell r="G296">
            <v>1</v>
          </cell>
          <cell r="H296">
            <v>11.1</v>
          </cell>
          <cell r="I296" t="str">
            <v>H</v>
          </cell>
          <cell r="J296" t="str">
            <v>CHITIPA</v>
          </cell>
          <cell r="K296">
            <v>1</v>
          </cell>
        </row>
        <row r="297">
          <cell r="A297" t="str">
            <v>RS 476</v>
          </cell>
          <cell r="B297">
            <v>298</v>
          </cell>
          <cell r="C297" t="str">
            <v>N</v>
          </cell>
          <cell r="D297" t="str">
            <v>F</v>
          </cell>
          <cell r="E297" t="str">
            <v>Sokora - Misuku</v>
          </cell>
          <cell r="F297" t="str">
            <v>D011</v>
          </cell>
          <cell r="G297">
            <v>1</v>
          </cell>
          <cell r="H297">
            <v>5.0999999999999996</v>
          </cell>
          <cell r="I297" t="str">
            <v>H</v>
          </cell>
          <cell r="J297" t="str">
            <v>CHITIPA</v>
          </cell>
          <cell r="K297">
            <v>1</v>
          </cell>
        </row>
        <row r="298">
          <cell r="A298" t="str">
            <v>RS 477</v>
          </cell>
          <cell r="B298">
            <v>299</v>
          </cell>
          <cell r="C298" t="str">
            <v>N</v>
          </cell>
          <cell r="D298" t="str">
            <v>F</v>
          </cell>
          <cell r="E298" t="str">
            <v>Mwakalomba - Songwe River</v>
          </cell>
          <cell r="F298" t="str">
            <v>D015</v>
          </cell>
          <cell r="G298">
            <v>1</v>
          </cell>
          <cell r="H298">
            <v>15.3</v>
          </cell>
          <cell r="I298" t="str">
            <v>H</v>
          </cell>
          <cell r="J298" t="str">
            <v>KARONGA</v>
          </cell>
          <cell r="K298">
            <v>1</v>
          </cell>
        </row>
        <row r="299">
          <cell r="A299" t="str">
            <v>RS 478</v>
          </cell>
          <cell r="B299">
            <v>300</v>
          </cell>
          <cell r="C299" t="str">
            <v>N</v>
          </cell>
          <cell r="D299" t="str">
            <v>F</v>
          </cell>
          <cell r="E299" t="str">
            <v>Kakoma - West of M1</v>
          </cell>
          <cell r="F299" t="str">
            <v>D020</v>
          </cell>
          <cell r="G299">
            <v>1</v>
          </cell>
          <cell r="H299">
            <v>11</v>
          </cell>
          <cell r="I299" t="str">
            <v>F</v>
          </cell>
          <cell r="J299" t="str">
            <v>KARONGA</v>
          </cell>
          <cell r="K299">
            <v>1</v>
          </cell>
        </row>
        <row r="300">
          <cell r="A300" t="str">
            <v>RS 479</v>
          </cell>
          <cell r="B300">
            <v>301</v>
          </cell>
          <cell r="C300" t="str">
            <v>N</v>
          </cell>
          <cell r="D300" t="str">
            <v>F</v>
          </cell>
          <cell r="E300" t="str">
            <v>Usaka loop - junction M1</v>
          </cell>
          <cell r="F300" t="str">
            <v>D021</v>
          </cell>
          <cell r="G300">
            <v>1</v>
          </cell>
          <cell r="H300">
            <v>17.5</v>
          </cell>
          <cell r="I300" t="str">
            <v>H</v>
          </cell>
          <cell r="J300" t="str">
            <v>KARONGA</v>
          </cell>
          <cell r="K300">
            <v>1</v>
          </cell>
        </row>
        <row r="301">
          <cell r="A301" t="str">
            <v>RS 480</v>
          </cell>
          <cell r="B301">
            <v>302</v>
          </cell>
          <cell r="C301" t="str">
            <v>N</v>
          </cell>
          <cell r="D301" t="str">
            <v>F</v>
          </cell>
          <cell r="E301" t="str">
            <v>Mwandwa - Mwandwa South</v>
          </cell>
          <cell r="F301" t="str">
            <v>D022</v>
          </cell>
          <cell r="G301">
            <v>1</v>
          </cell>
          <cell r="H301">
            <v>6.5</v>
          </cell>
          <cell r="I301" t="str">
            <v>F</v>
          </cell>
          <cell r="J301" t="str">
            <v>KARONGA</v>
          </cell>
          <cell r="K301">
            <v>1</v>
          </cell>
        </row>
        <row r="302">
          <cell r="A302" t="str">
            <v>RS 481</v>
          </cell>
          <cell r="B302">
            <v>303</v>
          </cell>
          <cell r="C302" t="str">
            <v>N</v>
          </cell>
          <cell r="D302" t="str">
            <v>F</v>
          </cell>
          <cell r="E302" t="str">
            <v>Mlali - Mwambelo Village</v>
          </cell>
          <cell r="F302" t="str">
            <v>D023</v>
          </cell>
          <cell r="G302">
            <v>1</v>
          </cell>
          <cell r="H302">
            <v>2.5</v>
          </cell>
          <cell r="I302" t="str">
            <v>F</v>
          </cell>
          <cell r="J302" t="str">
            <v>KARONGA</v>
          </cell>
          <cell r="K302">
            <v>2</v>
          </cell>
        </row>
        <row r="303">
          <cell r="A303" t="str">
            <v>RS 482</v>
          </cell>
          <cell r="B303">
            <v>304</v>
          </cell>
          <cell r="C303" t="str">
            <v>N</v>
          </cell>
          <cell r="D303" t="str">
            <v>F</v>
          </cell>
          <cell r="E303" t="str">
            <v>Nyungwe - Thawilo</v>
          </cell>
          <cell r="F303" t="str">
            <v>D024</v>
          </cell>
          <cell r="G303">
            <v>1</v>
          </cell>
          <cell r="H303">
            <v>6.1</v>
          </cell>
          <cell r="I303" t="str">
            <v>F</v>
          </cell>
          <cell r="J303" t="str">
            <v>KARONGA</v>
          </cell>
          <cell r="K303">
            <v>2</v>
          </cell>
        </row>
        <row r="304">
          <cell r="A304" t="str">
            <v>RS 483</v>
          </cell>
          <cell r="B304">
            <v>305</v>
          </cell>
          <cell r="C304" t="str">
            <v>N</v>
          </cell>
          <cell r="D304" t="str">
            <v>F</v>
          </cell>
          <cell r="E304" t="str">
            <v>Wovwe - Wovwe Scheme</v>
          </cell>
          <cell r="F304" t="str">
            <v>D025</v>
          </cell>
          <cell r="G304">
            <v>1</v>
          </cell>
          <cell r="H304">
            <v>2.5</v>
          </cell>
          <cell r="I304" t="str">
            <v>F</v>
          </cell>
          <cell r="J304" t="str">
            <v>KARONGA</v>
          </cell>
          <cell r="K304">
            <v>2</v>
          </cell>
        </row>
        <row r="305">
          <cell r="A305" t="str">
            <v>RS 484</v>
          </cell>
          <cell r="B305">
            <v>306</v>
          </cell>
          <cell r="C305" t="str">
            <v>N</v>
          </cell>
          <cell r="D305" t="str">
            <v>F</v>
          </cell>
          <cell r="E305" t="str">
            <v>Hara - Bundi</v>
          </cell>
          <cell r="F305" t="str">
            <v>D026</v>
          </cell>
          <cell r="G305">
            <v>1</v>
          </cell>
          <cell r="H305">
            <v>2.6</v>
          </cell>
          <cell r="I305" t="str">
            <v>F</v>
          </cell>
          <cell r="J305" t="str">
            <v>KARONGA</v>
          </cell>
          <cell r="K305">
            <v>2</v>
          </cell>
        </row>
        <row r="306">
          <cell r="A306" t="str">
            <v>RS 485</v>
          </cell>
          <cell r="B306">
            <v>307</v>
          </cell>
          <cell r="C306" t="str">
            <v>N</v>
          </cell>
          <cell r="D306" t="str">
            <v>F</v>
          </cell>
          <cell r="E306" t="str">
            <v>Lura - Mchenga</v>
          </cell>
          <cell r="F306" t="str">
            <v>D030</v>
          </cell>
          <cell r="G306">
            <v>1</v>
          </cell>
          <cell r="H306">
            <v>11.2</v>
          </cell>
          <cell r="I306" t="str">
            <v>R</v>
          </cell>
          <cell r="J306" t="str">
            <v>RUMPHI</v>
          </cell>
          <cell r="K306">
            <v>2</v>
          </cell>
        </row>
        <row r="307">
          <cell r="A307" t="str">
            <v>RS 486</v>
          </cell>
          <cell r="B307">
            <v>308</v>
          </cell>
          <cell r="C307" t="str">
            <v>N</v>
          </cell>
          <cell r="D307" t="str">
            <v>F</v>
          </cell>
          <cell r="E307" t="str">
            <v>South Lura - West T305</v>
          </cell>
          <cell r="F307" t="str">
            <v>D031</v>
          </cell>
          <cell r="G307">
            <v>1</v>
          </cell>
          <cell r="H307">
            <v>3.1</v>
          </cell>
          <cell r="I307" t="str">
            <v>R</v>
          </cell>
          <cell r="J307" t="str">
            <v>RUMPHI</v>
          </cell>
          <cell r="K307">
            <v>2</v>
          </cell>
        </row>
        <row r="308">
          <cell r="A308" t="str">
            <v>RS 487</v>
          </cell>
          <cell r="B308">
            <v>309</v>
          </cell>
          <cell r="C308" t="str">
            <v>N</v>
          </cell>
          <cell r="D308" t="str">
            <v>F</v>
          </cell>
          <cell r="E308" t="str">
            <v>Hewe - Chisimuka</v>
          </cell>
          <cell r="F308" t="str">
            <v>D032</v>
          </cell>
          <cell r="G308">
            <v>1</v>
          </cell>
          <cell r="H308">
            <v>7.1</v>
          </cell>
          <cell r="I308" t="str">
            <v>R</v>
          </cell>
          <cell r="J308" t="str">
            <v>RUMPHI</v>
          </cell>
          <cell r="K308">
            <v>2</v>
          </cell>
        </row>
        <row r="309">
          <cell r="A309" t="str">
            <v>RS 488</v>
          </cell>
          <cell r="B309">
            <v>310</v>
          </cell>
          <cell r="C309" t="str">
            <v>N</v>
          </cell>
          <cell r="D309" t="str">
            <v>F</v>
          </cell>
          <cell r="E309" t="str">
            <v>Katowo - South West Katowo</v>
          </cell>
          <cell r="F309" t="str">
            <v>D033</v>
          </cell>
          <cell r="G309">
            <v>1</v>
          </cell>
          <cell r="H309">
            <v>6.5</v>
          </cell>
          <cell r="I309" t="str">
            <v>R</v>
          </cell>
          <cell r="J309" t="str">
            <v>RUMPHI</v>
          </cell>
          <cell r="K309">
            <v>2</v>
          </cell>
        </row>
        <row r="310">
          <cell r="A310" t="str">
            <v>RS 489</v>
          </cell>
          <cell r="B310">
            <v>311</v>
          </cell>
          <cell r="C310" t="str">
            <v>N</v>
          </cell>
          <cell r="D310" t="str">
            <v>F</v>
          </cell>
          <cell r="E310" t="str">
            <v>Katowo - East Katowo</v>
          </cell>
          <cell r="F310" t="str">
            <v>D034</v>
          </cell>
          <cell r="G310">
            <v>1</v>
          </cell>
          <cell r="H310">
            <v>2.8</v>
          </cell>
          <cell r="I310" t="str">
            <v>R</v>
          </cell>
          <cell r="J310" t="str">
            <v>RUMPHI</v>
          </cell>
          <cell r="K310">
            <v>2</v>
          </cell>
        </row>
        <row r="311">
          <cell r="A311" t="str">
            <v>RS 490</v>
          </cell>
          <cell r="B311">
            <v>312</v>
          </cell>
          <cell r="C311" t="str">
            <v>N</v>
          </cell>
          <cell r="D311" t="str">
            <v>F</v>
          </cell>
          <cell r="E311" t="str">
            <v>South Katowo - West S104</v>
          </cell>
          <cell r="F311" t="str">
            <v>D035</v>
          </cell>
          <cell r="G311">
            <v>1</v>
          </cell>
          <cell r="H311">
            <v>7.2</v>
          </cell>
          <cell r="I311" t="str">
            <v>F</v>
          </cell>
          <cell r="J311" t="str">
            <v>MZIMBA</v>
          </cell>
          <cell r="K311">
            <v>3</v>
          </cell>
        </row>
        <row r="312">
          <cell r="A312" t="str">
            <v>RS 491</v>
          </cell>
          <cell r="B312">
            <v>313</v>
          </cell>
          <cell r="C312" t="str">
            <v>N</v>
          </cell>
          <cell r="D312" t="str">
            <v>F</v>
          </cell>
          <cell r="E312" t="str">
            <v>South East Bembe - Chikwawa East</v>
          </cell>
          <cell r="F312" t="str">
            <v>D036</v>
          </cell>
          <cell r="G312">
            <v>1</v>
          </cell>
          <cell r="H312">
            <v>13.4</v>
          </cell>
          <cell r="I312" t="str">
            <v>F</v>
          </cell>
          <cell r="J312" t="str">
            <v>RUMPHI</v>
          </cell>
          <cell r="K312">
            <v>3</v>
          </cell>
        </row>
        <row r="313">
          <cell r="A313" t="str">
            <v>RS 492</v>
          </cell>
          <cell r="B313">
            <v>314</v>
          </cell>
          <cell r="C313" t="str">
            <v>N</v>
          </cell>
          <cell r="D313" t="str">
            <v>F</v>
          </cell>
          <cell r="E313" t="str">
            <v>North Bolero - Junction M9</v>
          </cell>
          <cell r="F313" t="str">
            <v>D037</v>
          </cell>
          <cell r="G313">
            <v>1</v>
          </cell>
          <cell r="H313">
            <v>12.2</v>
          </cell>
          <cell r="I313" t="str">
            <v>R</v>
          </cell>
          <cell r="J313" t="str">
            <v>RUMPHI</v>
          </cell>
          <cell r="K313">
            <v>3</v>
          </cell>
        </row>
        <row r="314">
          <cell r="A314" t="str">
            <v>RS 493</v>
          </cell>
          <cell r="B314">
            <v>315</v>
          </cell>
          <cell r="C314" t="str">
            <v>N</v>
          </cell>
          <cell r="D314" t="str">
            <v>F</v>
          </cell>
          <cell r="E314" t="str">
            <v>North West Bolero - North East Bolero</v>
          </cell>
          <cell r="F314" t="str">
            <v>D038</v>
          </cell>
          <cell r="G314">
            <v>1</v>
          </cell>
          <cell r="H314">
            <v>9.8000000000000007</v>
          </cell>
          <cell r="I314" t="str">
            <v>F</v>
          </cell>
          <cell r="J314" t="str">
            <v>RUMPHI</v>
          </cell>
          <cell r="K314">
            <v>3</v>
          </cell>
        </row>
        <row r="315">
          <cell r="A315" t="str">
            <v>RS 494</v>
          </cell>
          <cell r="B315">
            <v>316</v>
          </cell>
          <cell r="C315" t="str">
            <v>N</v>
          </cell>
          <cell r="D315" t="str">
            <v>F</v>
          </cell>
          <cell r="E315" t="str">
            <v>Kawalazi - Junction M5</v>
          </cell>
          <cell r="F315" t="str">
            <v>D044</v>
          </cell>
          <cell r="G315">
            <v>1</v>
          </cell>
          <cell r="H315">
            <v>16.399999999999999</v>
          </cell>
          <cell r="I315" t="str">
            <v>F</v>
          </cell>
          <cell r="J315" t="str">
            <v>NKHATA BAY</v>
          </cell>
          <cell r="K315">
            <v>3</v>
          </cell>
        </row>
        <row r="316">
          <cell r="A316" t="str">
            <v>RS 495</v>
          </cell>
          <cell r="B316">
            <v>317</v>
          </cell>
          <cell r="C316" t="str">
            <v>N</v>
          </cell>
          <cell r="D316" t="str">
            <v>F</v>
          </cell>
          <cell r="E316" t="str">
            <v>Chintheche - Mugondi</v>
          </cell>
          <cell r="F316" t="str">
            <v>D045</v>
          </cell>
          <cell r="G316">
            <v>1</v>
          </cell>
          <cell r="H316">
            <v>5.3</v>
          </cell>
          <cell r="I316" t="str">
            <v>R</v>
          </cell>
          <cell r="J316" t="str">
            <v>NKHATA BAY</v>
          </cell>
          <cell r="K316">
            <v>4</v>
          </cell>
        </row>
        <row r="317">
          <cell r="A317" t="str">
            <v>RS 496</v>
          </cell>
          <cell r="B317">
            <v>318</v>
          </cell>
          <cell r="C317" t="str">
            <v>N</v>
          </cell>
          <cell r="D317" t="str">
            <v>F</v>
          </cell>
          <cell r="E317" t="str">
            <v>Kamwe - Vongo</v>
          </cell>
          <cell r="F317" t="str">
            <v>D050</v>
          </cell>
          <cell r="G317">
            <v>1</v>
          </cell>
          <cell r="H317">
            <v>12</v>
          </cell>
          <cell r="I317" t="str">
            <v>R</v>
          </cell>
          <cell r="J317" t="str">
            <v>RUMPHI</v>
          </cell>
          <cell r="K317">
            <v>3</v>
          </cell>
        </row>
        <row r="318">
          <cell r="A318" t="str">
            <v>RS 497</v>
          </cell>
          <cell r="B318">
            <v>319</v>
          </cell>
          <cell r="C318" t="str">
            <v>N</v>
          </cell>
          <cell r="D318" t="str">
            <v>F</v>
          </cell>
          <cell r="E318" t="str">
            <v>Chankhalamu - Chiwotcha</v>
          </cell>
          <cell r="F318" t="str">
            <v>D051</v>
          </cell>
          <cell r="G318">
            <v>1</v>
          </cell>
          <cell r="H318">
            <v>14</v>
          </cell>
          <cell r="I318" t="str">
            <v>F</v>
          </cell>
          <cell r="J318" t="str">
            <v>MZIMBA</v>
          </cell>
          <cell r="K318">
            <v>3</v>
          </cell>
        </row>
        <row r="319">
          <cell r="A319" t="str">
            <v>RS 498</v>
          </cell>
          <cell r="B319">
            <v>320</v>
          </cell>
          <cell r="C319" t="str">
            <v>N</v>
          </cell>
          <cell r="D319" t="str">
            <v>F</v>
          </cell>
          <cell r="E319" t="str">
            <v>Ngoma - Junction M9</v>
          </cell>
          <cell r="F319" t="str">
            <v>D052</v>
          </cell>
          <cell r="G319">
            <v>1</v>
          </cell>
          <cell r="H319">
            <v>9</v>
          </cell>
          <cell r="I319" t="str">
            <v>F</v>
          </cell>
          <cell r="J319" t="str">
            <v>MZIMBA</v>
          </cell>
          <cell r="K319">
            <v>3</v>
          </cell>
        </row>
        <row r="320">
          <cell r="A320" t="str">
            <v>RS 499</v>
          </cell>
          <cell r="B320">
            <v>321</v>
          </cell>
          <cell r="C320" t="str">
            <v>N</v>
          </cell>
          <cell r="D320" t="str">
            <v>F</v>
          </cell>
          <cell r="E320" t="str">
            <v>Ezweleri School - Junction S107</v>
          </cell>
          <cell r="F320" t="str">
            <v>D053</v>
          </cell>
          <cell r="G320">
            <v>1</v>
          </cell>
          <cell r="H320">
            <v>6.1</v>
          </cell>
          <cell r="I320" t="str">
            <v>F</v>
          </cell>
          <cell r="J320" t="str">
            <v>MZIMBA</v>
          </cell>
          <cell r="K320">
            <v>3</v>
          </cell>
        </row>
        <row r="321">
          <cell r="A321" t="str">
            <v>RS 500</v>
          </cell>
          <cell r="B321">
            <v>322</v>
          </cell>
          <cell r="C321" t="str">
            <v>N</v>
          </cell>
          <cell r="D321" t="str">
            <v>F</v>
          </cell>
          <cell r="E321" t="str">
            <v>Emvuyeni - North Emvuyeni</v>
          </cell>
          <cell r="F321" t="str">
            <v>D054</v>
          </cell>
          <cell r="G321">
            <v>1</v>
          </cell>
          <cell r="H321">
            <v>4.3</v>
          </cell>
          <cell r="I321" t="str">
            <v>F</v>
          </cell>
          <cell r="J321" t="str">
            <v>MZIMBA</v>
          </cell>
          <cell r="K321">
            <v>3</v>
          </cell>
        </row>
        <row r="322">
          <cell r="A322" t="str">
            <v>RS 501</v>
          </cell>
          <cell r="B322">
            <v>323</v>
          </cell>
          <cell r="C322" t="str">
            <v>N</v>
          </cell>
          <cell r="D322" t="str">
            <v>F</v>
          </cell>
          <cell r="E322" t="str">
            <v>Mzambazi - Junction S106</v>
          </cell>
          <cell r="F322" t="str">
            <v>D055</v>
          </cell>
          <cell r="G322">
            <v>1</v>
          </cell>
          <cell r="H322">
            <v>6.5</v>
          </cell>
          <cell r="I322" t="str">
            <v>F</v>
          </cell>
          <cell r="J322" t="str">
            <v>MZIMBA</v>
          </cell>
          <cell r="K322">
            <v>3</v>
          </cell>
        </row>
        <row r="323">
          <cell r="A323" t="str">
            <v>RS 502</v>
          </cell>
          <cell r="B323">
            <v>324</v>
          </cell>
          <cell r="C323" t="str">
            <v>N</v>
          </cell>
          <cell r="D323" t="str">
            <v>F</v>
          </cell>
          <cell r="E323" t="str">
            <v>Mtwalo - Junction D057</v>
          </cell>
          <cell r="F323" t="str">
            <v>D056</v>
          </cell>
          <cell r="G323">
            <v>1</v>
          </cell>
          <cell r="H323">
            <v>15</v>
          </cell>
          <cell r="I323" t="str">
            <v>F</v>
          </cell>
          <cell r="J323" t="str">
            <v>MZIMBA</v>
          </cell>
          <cell r="K323">
            <v>3</v>
          </cell>
        </row>
        <row r="324">
          <cell r="A324" t="str">
            <v>RS 503</v>
          </cell>
          <cell r="B324">
            <v>325</v>
          </cell>
          <cell r="C324" t="str">
            <v>N</v>
          </cell>
          <cell r="D324" t="str">
            <v>F</v>
          </cell>
          <cell r="E324" t="str">
            <v>Tione Bar - Njuyu School</v>
          </cell>
          <cell r="F324" t="str">
            <v>D057</v>
          </cell>
          <cell r="G324">
            <v>1</v>
          </cell>
          <cell r="H324">
            <v>10.5</v>
          </cell>
          <cell r="I324" t="str">
            <v>R</v>
          </cell>
          <cell r="J324" t="str">
            <v>MZIMBA</v>
          </cell>
          <cell r="K324">
            <v>3</v>
          </cell>
        </row>
        <row r="325">
          <cell r="A325" t="str">
            <v>RS 504</v>
          </cell>
          <cell r="B325">
            <v>326</v>
          </cell>
          <cell r="C325" t="str">
            <v>N</v>
          </cell>
          <cell r="D325" t="str">
            <v>F</v>
          </cell>
          <cell r="E325" t="str">
            <v>Chisengeze - Junction T313</v>
          </cell>
          <cell r="F325" t="str">
            <v>D058</v>
          </cell>
          <cell r="G325">
            <v>1</v>
          </cell>
          <cell r="H325">
            <v>12.6</v>
          </cell>
          <cell r="I325" t="str">
            <v>R</v>
          </cell>
          <cell r="J325" t="str">
            <v>MZIMBA</v>
          </cell>
          <cell r="K325">
            <v>3</v>
          </cell>
        </row>
        <row r="326">
          <cell r="A326" t="str">
            <v>RS 505</v>
          </cell>
          <cell r="B326">
            <v>327</v>
          </cell>
          <cell r="C326" t="str">
            <v>N</v>
          </cell>
          <cell r="D326" t="str">
            <v>F</v>
          </cell>
          <cell r="E326" t="str">
            <v>Mzalangwe - Junction T313</v>
          </cell>
          <cell r="F326" t="str">
            <v>D059</v>
          </cell>
          <cell r="G326">
            <v>1</v>
          </cell>
          <cell r="H326">
            <v>15.9</v>
          </cell>
          <cell r="I326" t="str">
            <v>F</v>
          </cell>
          <cell r="J326" t="str">
            <v>MZIMBA</v>
          </cell>
          <cell r="K326">
            <v>3</v>
          </cell>
        </row>
        <row r="327">
          <cell r="A327" t="str">
            <v>RS 506</v>
          </cell>
          <cell r="B327">
            <v>328</v>
          </cell>
          <cell r="C327" t="str">
            <v>N</v>
          </cell>
          <cell r="D327" t="str">
            <v>F</v>
          </cell>
          <cell r="E327" t="str">
            <v>Lunjika - Junction S107</v>
          </cell>
          <cell r="F327" t="str">
            <v>D060</v>
          </cell>
          <cell r="G327">
            <v>1</v>
          </cell>
          <cell r="H327">
            <v>4.8</v>
          </cell>
          <cell r="I327" t="str">
            <v>F</v>
          </cell>
          <cell r="J327" t="str">
            <v>MZIMBA</v>
          </cell>
          <cell r="K327">
            <v>3</v>
          </cell>
        </row>
        <row r="328">
          <cell r="A328" t="str">
            <v>RS 507</v>
          </cell>
          <cell r="B328">
            <v>329</v>
          </cell>
          <cell r="C328" t="str">
            <v>N</v>
          </cell>
          <cell r="D328" t="str">
            <v>F</v>
          </cell>
          <cell r="E328" t="str">
            <v>Chakazi - Ngomiya</v>
          </cell>
          <cell r="F328" t="str">
            <v>D061</v>
          </cell>
          <cell r="G328">
            <v>1</v>
          </cell>
          <cell r="H328">
            <v>10.199999999999999</v>
          </cell>
          <cell r="I328" t="str">
            <v>F</v>
          </cell>
          <cell r="J328" t="str">
            <v>MZIMBA</v>
          </cell>
          <cell r="K328">
            <v>3</v>
          </cell>
        </row>
        <row r="329">
          <cell r="A329" t="str">
            <v>RS 508</v>
          </cell>
          <cell r="B329">
            <v>330</v>
          </cell>
          <cell r="C329" t="str">
            <v>N</v>
          </cell>
          <cell r="D329" t="str">
            <v>F</v>
          </cell>
          <cell r="E329" t="str">
            <v>Mbawa - Junction M20</v>
          </cell>
          <cell r="F329" t="str">
            <v>D064</v>
          </cell>
          <cell r="G329">
            <v>1</v>
          </cell>
          <cell r="H329">
            <v>5.2</v>
          </cell>
          <cell r="I329" t="str">
            <v>F</v>
          </cell>
          <cell r="J329" t="str">
            <v>MZIMBA</v>
          </cell>
          <cell r="K329">
            <v>4</v>
          </cell>
        </row>
        <row r="330">
          <cell r="A330" t="str">
            <v>RS 509</v>
          </cell>
          <cell r="B330">
            <v>331</v>
          </cell>
          <cell r="C330" t="str">
            <v>N</v>
          </cell>
          <cell r="D330" t="str">
            <v>F</v>
          </cell>
          <cell r="E330" t="str">
            <v>Ehleni - Hoho</v>
          </cell>
          <cell r="F330" t="str">
            <v>D065</v>
          </cell>
          <cell r="G330">
            <v>1</v>
          </cell>
          <cell r="H330">
            <v>8.4</v>
          </cell>
          <cell r="I330" t="str">
            <v>F</v>
          </cell>
          <cell r="J330" t="str">
            <v>MZIMBA</v>
          </cell>
          <cell r="K330">
            <v>4</v>
          </cell>
        </row>
        <row r="331">
          <cell r="A331" t="str">
            <v>RS 510</v>
          </cell>
          <cell r="B331">
            <v>332</v>
          </cell>
          <cell r="C331" t="str">
            <v>N</v>
          </cell>
          <cell r="D331" t="str">
            <v>F</v>
          </cell>
          <cell r="E331" t="str">
            <v>Hoho - Hoho School</v>
          </cell>
          <cell r="F331" t="str">
            <v>D066</v>
          </cell>
          <cell r="G331">
            <v>1</v>
          </cell>
          <cell r="H331">
            <v>5.9</v>
          </cell>
          <cell r="I331" t="str">
            <v>F</v>
          </cell>
          <cell r="J331" t="str">
            <v>MZIMBA</v>
          </cell>
          <cell r="K331">
            <v>4</v>
          </cell>
        </row>
        <row r="332">
          <cell r="A332" t="str">
            <v>RS 511</v>
          </cell>
          <cell r="B332">
            <v>333</v>
          </cell>
          <cell r="C332" t="str">
            <v>N</v>
          </cell>
          <cell r="D332" t="str">
            <v>F</v>
          </cell>
          <cell r="E332" t="str">
            <v>Msesa School - Junction D68</v>
          </cell>
          <cell r="F332" t="str">
            <v>D067</v>
          </cell>
          <cell r="G332">
            <v>1</v>
          </cell>
          <cell r="H332">
            <v>6.1</v>
          </cell>
          <cell r="I332" t="str">
            <v>F</v>
          </cell>
          <cell r="J332" t="str">
            <v>MZIMBA</v>
          </cell>
          <cell r="K332">
            <v>4</v>
          </cell>
        </row>
        <row r="333">
          <cell r="A333" t="str">
            <v>RS 512</v>
          </cell>
          <cell r="B333">
            <v>334</v>
          </cell>
          <cell r="C333" t="str">
            <v>N</v>
          </cell>
          <cell r="D333" t="str">
            <v>F</v>
          </cell>
          <cell r="E333" t="str">
            <v>Chizani - Junction D74</v>
          </cell>
          <cell r="F333" t="str">
            <v>D068</v>
          </cell>
          <cell r="G333">
            <v>1</v>
          </cell>
          <cell r="H333">
            <v>18.8</v>
          </cell>
          <cell r="I333" t="str">
            <v>F</v>
          </cell>
          <cell r="J333" t="str">
            <v>MZIMBA</v>
          </cell>
          <cell r="K333">
            <v>4</v>
          </cell>
        </row>
        <row r="334">
          <cell r="A334" t="str">
            <v>RS 513</v>
          </cell>
          <cell r="B334">
            <v>335</v>
          </cell>
          <cell r="C334" t="str">
            <v>N</v>
          </cell>
          <cell r="D334" t="str">
            <v>F</v>
          </cell>
          <cell r="E334" t="str">
            <v>Nyoni - Kapita School</v>
          </cell>
          <cell r="F334" t="str">
            <v>D069</v>
          </cell>
          <cell r="G334">
            <v>1</v>
          </cell>
          <cell r="H334">
            <v>6.5</v>
          </cell>
          <cell r="I334" t="str">
            <v>R</v>
          </cell>
          <cell r="J334" t="str">
            <v>MZIMBA</v>
          </cell>
          <cell r="K334">
            <v>4</v>
          </cell>
        </row>
        <row r="335">
          <cell r="A335" t="str">
            <v>RS 514</v>
          </cell>
          <cell r="B335">
            <v>336</v>
          </cell>
          <cell r="C335" t="str">
            <v>N</v>
          </cell>
          <cell r="D335" t="str">
            <v>F</v>
          </cell>
          <cell r="E335" t="str">
            <v>Kanika - Luwelezi School</v>
          </cell>
          <cell r="F335" t="str">
            <v>D070</v>
          </cell>
          <cell r="G335">
            <v>1</v>
          </cell>
          <cell r="H335">
            <v>13.5</v>
          </cell>
          <cell r="I335" t="str">
            <v>F</v>
          </cell>
          <cell r="J335" t="str">
            <v>MZIMBA</v>
          </cell>
          <cell r="K335">
            <v>4</v>
          </cell>
        </row>
        <row r="336">
          <cell r="A336" t="str">
            <v>RS 515</v>
          </cell>
          <cell r="B336">
            <v>337</v>
          </cell>
          <cell r="C336" t="str">
            <v>N</v>
          </cell>
          <cell r="D336" t="str">
            <v>F</v>
          </cell>
          <cell r="E336" t="str">
            <v>Chiwandauka - Kanjuchi School</v>
          </cell>
          <cell r="F336" t="str">
            <v>D071</v>
          </cell>
          <cell r="G336">
            <v>1</v>
          </cell>
          <cell r="H336">
            <v>8.6</v>
          </cell>
          <cell r="I336" t="str">
            <v>R</v>
          </cell>
          <cell r="J336" t="str">
            <v>MZIMBA</v>
          </cell>
          <cell r="K336">
            <v>4</v>
          </cell>
        </row>
        <row r="337">
          <cell r="A337" t="str">
            <v>RS 516</v>
          </cell>
          <cell r="B337">
            <v>338</v>
          </cell>
          <cell r="C337" t="str">
            <v>N</v>
          </cell>
          <cell r="D337" t="str">
            <v>F</v>
          </cell>
          <cell r="E337" t="str">
            <v>Jenda - Jenda East</v>
          </cell>
          <cell r="F337" t="str">
            <v>D072</v>
          </cell>
          <cell r="G337">
            <v>1</v>
          </cell>
          <cell r="H337">
            <v>4.3</v>
          </cell>
          <cell r="I337" t="str">
            <v>F</v>
          </cell>
          <cell r="J337" t="str">
            <v>MZIMBA</v>
          </cell>
          <cell r="K337">
            <v>4</v>
          </cell>
        </row>
        <row r="338">
          <cell r="A338" t="str">
            <v>RS 517</v>
          </cell>
          <cell r="B338">
            <v>339</v>
          </cell>
          <cell r="C338" t="str">
            <v>N</v>
          </cell>
          <cell r="D338" t="str">
            <v>F</v>
          </cell>
          <cell r="E338" t="str">
            <v>South Luwawa - North Zawa</v>
          </cell>
          <cell r="F338" t="str">
            <v>D073</v>
          </cell>
          <cell r="G338">
            <v>1</v>
          </cell>
          <cell r="H338">
            <v>11.2</v>
          </cell>
          <cell r="I338" t="str">
            <v>R</v>
          </cell>
          <cell r="J338" t="str">
            <v>MZIMBA</v>
          </cell>
          <cell r="K338">
            <v>4</v>
          </cell>
        </row>
        <row r="339">
          <cell r="A339" t="str">
            <v>RS 518</v>
          </cell>
          <cell r="B339">
            <v>340</v>
          </cell>
          <cell r="C339" t="str">
            <v>N</v>
          </cell>
          <cell r="D339" t="str">
            <v>F</v>
          </cell>
          <cell r="E339" t="str">
            <v>Hoho - Junctio M1 South</v>
          </cell>
          <cell r="F339" t="str">
            <v>D074</v>
          </cell>
          <cell r="G339">
            <v>1</v>
          </cell>
          <cell r="H339">
            <v>8.9</v>
          </cell>
          <cell r="I339" t="str">
            <v>R</v>
          </cell>
          <cell r="J339" t="str">
            <v>MZIMBA</v>
          </cell>
          <cell r="K339">
            <v>4</v>
          </cell>
        </row>
        <row r="340">
          <cell r="A340" t="str">
            <v>RS 227</v>
          </cell>
          <cell r="B340">
            <v>49</v>
          </cell>
          <cell r="C340" t="str">
            <v>C</v>
          </cell>
          <cell r="D340" t="str">
            <v>F</v>
          </cell>
          <cell r="E340" t="str">
            <v>Chimaliro Forest Camp - Kakwale River</v>
          </cell>
          <cell r="F340" t="str">
            <v>D076</v>
          </cell>
          <cell r="G340">
            <v>1</v>
          </cell>
          <cell r="H340">
            <v>5</v>
          </cell>
          <cell r="I340" t="str">
            <v>F</v>
          </cell>
          <cell r="J340" t="str">
            <v>KASUNGU</v>
          </cell>
          <cell r="K340">
            <v>4</v>
          </cell>
          <cell r="L340" t="str">
            <v>Changed designation from S133 to D76 &amp; trunk to feeder</v>
          </cell>
        </row>
        <row r="341">
          <cell r="A341" t="str">
            <v>RS 658</v>
          </cell>
          <cell r="B341">
            <v>480</v>
          </cell>
          <cell r="C341" t="str">
            <v>C</v>
          </cell>
          <cell r="D341" t="str">
            <v>F</v>
          </cell>
          <cell r="E341" t="str">
            <v>Likuni - Chankhandwe</v>
          </cell>
          <cell r="F341" t="str">
            <v>D194</v>
          </cell>
          <cell r="G341">
            <v>1</v>
          </cell>
          <cell r="H341">
            <v>5.2</v>
          </cell>
          <cell r="I341" t="str">
            <v>F</v>
          </cell>
          <cell r="J341" t="str">
            <v>LILONGWE</v>
          </cell>
          <cell r="K341">
            <v>6</v>
          </cell>
          <cell r="L341" t="str">
            <v>Changed designation from S133 to D76 &amp; trunk to feeder</v>
          </cell>
        </row>
        <row r="342">
          <cell r="A342" t="str">
            <v>RS 660</v>
          </cell>
          <cell r="B342">
            <v>482</v>
          </cell>
          <cell r="C342" t="str">
            <v>C</v>
          </cell>
          <cell r="D342" t="str">
            <v>F</v>
          </cell>
          <cell r="E342" t="str">
            <v>Dzalanyama - Malingunde</v>
          </cell>
          <cell r="F342" t="str">
            <v>D197</v>
          </cell>
          <cell r="G342">
            <v>1</v>
          </cell>
          <cell r="H342">
            <v>32</v>
          </cell>
          <cell r="I342" t="str">
            <v>F</v>
          </cell>
          <cell r="J342" t="str">
            <v>LILONGWE</v>
          </cell>
          <cell r="K342">
            <v>6</v>
          </cell>
        </row>
        <row r="343">
          <cell r="A343" t="str">
            <v>RS 799</v>
          </cell>
          <cell r="B343">
            <v>621</v>
          </cell>
          <cell r="C343" t="str">
            <v>S</v>
          </cell>
          <cell r="D343" t="str">
            <v>F</v>
          </cell>
          <cell r="E343" t="str">
            <v>UD/Y - Itunji</v>
          </cell>
          <cell r="F343" t="str">
            <v>D256</v>
          </cell>
          <cell r="G343">
            <v>1</v>
          </cell>
          <cell r="H343">
            <v>11.9</v>
          </cell>
          <cell r="I343" t="str">
            <v>R</v>
          </cell>
          <cell r="J343" t="str">
            <v>MANGOCHI</v>
          </cell>
          <cell r="K343">
            <v>7</v>
          </cell>
        </row>
        <row r="344">
          <cell r="A344" t="str">
            <v>RS 832</v>
          </cell>
          <cell r="B344">
            <v>654</v>
          </cell>
          <cell r="C344" t="str">
            <v>S</v>
          </cell>
          <cell r="D344" t="str">
            <v>F</v>
          </cell>
          <cell r="E344" t="str">
            <v>junction S129 - junction T400</v>
          </cell>
          <cell r="F344" t="str">
            <v>D286</v>
          </cell>
          <cell r="G344">
            <v>1</v>
          </cell>
          <cell r="H344">
            <v>9</v>
          </cell>
          <cell r="I344" t="str">
            <v>FL</v>
          </cell>
          <cell r="J344" t="str">
            <v>ZOMBA</v>
          </cell>
          <cell r="K344">
            <v>8</v>
          </cell>
          <cell r="L344" t="str">
            <v>Changed designation from UD/J to D286</v>
          </cell>
        </row>
        <row r="345">
          <cell r="A345" t="str">
            <v>RS 801</v>
          </cell>
          <cell r="B345">
            <v>623</v>
          </cell>
          <cell r="C345" t="str">
            <v>S</v>
          </cell>
          <cell r="D345" t="str">
            <v>F</v>
          </cell>
          <cell r="E345" t="str">
            <v>North Jokala - Lake Chilwa</v>
          </cell>
          <cell r="F345" t="str">
            <v>D293</v>
          </cell>
          <cell r="G345">
            <v>1</v>
          </cell>
          <cell r="H345">
            <v>32</v>
          </cell>
          <cell r="I345" t="str">
            <v>F</v>
          </cell>
          <cell r="J345" t="str">
            <v>ZOMBA</v>
          </cell>
          <cell r="K345">
            <v>8</v>
          </cell>
          <cell r="L345" t="str">
            <v>Changed designation from UD/J to D286</v>
          </cell>
        </row>
        <row r="346">
          <cell r="A346" t="str">
            <v>RS 802</v>
          </cell>
          <cell r="B346">
            <v>624</v>
          </cell>
          <cell r="C346" t="str">
            <v>S</v>
          </cell>
          <cell r="D346" t="str">
            <v>F</v>
          </cell>
          <cell r="E346" t="str">
            <v>Utwe River - junction S144</v>
          </cell>
          <cell r="F346" t="str">
            <v>D302</v>
          </cell>
          <cell r="G346">
            <v>1</v>
          </cell>
          <cell r="H346">
            <v>18.600000000000001</v>
          </cell>
          <cell r="I346" t="str">
            <v>F</v>
          </cell>
          <cell r="J346" t="str">
            <v>ZOMBA</v>
          </cell>
          <cell r="K346">
            <v>9</v>
          </cell>
        </row>
        <row r="347">
          <cell r="A347" t="str">
            <v>RS 803</v>
          </cell>
          <cell r="B347">
            <v>625</v>
          </cell>
          <cell r="C347" t="str">
            <v>S</v>
          </cell>
          <cell r="D347" t="str">
            <v>F</v>
          </cell>
          <cell r="E347" t="str">
            <v>Lisungwi River - junction D314</v>
          </cell>
          <cell r="F347" t="str">
            <v>D313</v>
          </cell>
          <cell r="G347">
            <v>1</v>
          </cell>
          <cell r="H347">
            <v>12.6</v>
          </cell>
          <cell r="I347" t="str">
            <v>F</v>
          </cell>
          <cell r="J347" t="str">
            <v>MWANZA</v>
          </cell>
          <cell r="K347">
            <v>9</v>
          </cell>
        </row>
        <row r="348">
          <cell r="A348" t="str">
            <v>RS 804</v>
          </cell>
          <cell r="B348">
            <v>626</v>
          </cell>
          <cell r="C348" t="str">
            <v>S</v>
          </cell>
          <cell r="D348" t="str">
            <v>F</v>
          </cell>
          <cell r="E348" t="str">
            <v>Machimbeya - junction D313</v>
          </cell>
          <cell r="F348" t="str">
            <v>D314</v>
          </cell>
          <cell r="G348">
            <v>1</v>
          </cell>
          <cell r="H348">
            <v>9</v>
          </cell>
          <cell r="I348" t="str">
            <v>F</v>
          </cell>
          <cell r="J348" t="str">
            <v>MWANZA</v>
          </cell>
          <cell r="K348">
            <v>9</v>
          </cell>
        </row>
        <row r="349">
          <cell r="A349" t="str">
            <v>RS 805</v>
          </cell>
          <cell r="B349">
            <v>627</v>
          </cell>
          <cell r="C349" t="str">
            <v>S</v>
          </cell>
          <cell r="D349" t="str">
            <v>F</v>
          </cell>
          <cell r="E349" t="str">
            <v>junction S138 - junction S137</v>
          </cell>
          <cell r="F349" t="str">
            <v>D320</v>
          </cell>
          <cell r="G349">
            <v>1</v>
          </cell>
          <cell r="H349">
            <v>10</v>
          </cell>
          <cell r="I349" t="str">
            <v>R</v>
          </cell>
          <cell r="J349" t="str">
            <v>BLANTYRE</v>
          </cell>
          <cell r="K349">
            <v>9</v>
          </cell>
        </row>
        <row r="350">
          <cell r="A350" t="str">
            <v>RS 806</v>
          </cell>
          <cell r="B350">
            <v>628</v>
          </cell>
          <cell r="C350" t="str">
            <v>S</v>
          </cell>
          <cell r="D350" t="str">
            <v>F</v>
          </cell>
          <cell r="E350" t="str">
            <v>junction S139 - East Boundary Zomba</v>
          </cell>
          <cell r="F350" t="str">
            <v>D322</v>
          </cell>
          <cell r="G350">
            <v>1</v>
          </cell>
          <cell r="H350">
            <v>8</v>
          </cell>
          <cell r="I350" t="str">
            <v>R</v>
          </cell>
          <cell r="J350" t="str">
            <v>BLANTYRE</v>
          </cell>
          <cell r="K350">
            <v>9</v>
          </cell>
        </row>
        <row r="351">
          <cell r="A351" t="str">
            <v>RS 807</v>
          </cell>
          <cell r="B351">
            <v>629</v>
          </cell>
          <cell r="C351" t="str">
            <v>S</v>
          </cell>
          <cell r="D351" t="str">
            <v>F</v>
          </cell>
          <cell r="E351" t="str">
            <v>Chikombero (junction M1) - Machinjiri</v>
          </cell>
          <cell r="F351" t="str">
            <v>D326</v>
          </cell>
          <cell r="G351">
            <v>1</v>
          </cell>
          <cell r="H351">
            <v>5.8</v>
          </cell>
          <cell r="I351" t="str">
            <v>R</v>
          </cell>
          <cell r="J351" t="str">
            <v>BLANTYRE</v>
          </cell>
          <cell r="K351">
            <v>9</v>
          </cell>
          <cell r="L351" t="str">
            <v>Changed end &amp; length to remove bitumen section</v>
          </cell>
        </row>
        <row r="352">
          <cell r="A352" t="str">
            <v>RS 808</v>
          </cell>
          <cell r="B352">
            <v>630</v>
          </cell>
          <cell r="C352" t="str">
            <v>S</v>
          </cell>
          <cell r="D352" t="str">
            <v>F</v>
          </cell>
          <cell r="E352" t="str">
            <v>M1 junction - Near Chikwawa Boundary</v>
          </cell>
          <cell r="F352" t="str">
            <v>D328</v>
          </cell>
          <cell r="G352">
            <v>1</v>
          </cell>
          <cell r="H352">
            <v>10.5</v>
          </cell>
          <cell r="I352" t="str">
            <v>R</v>
          </cell>
          <cell r="J352" t="str">
            <v>BLANTYRE</v>
          </cell>
          <cell r="K352">
            <v>9</v>
          </cell>
          <cell r="L352" t="str">
            <v>Changed end &amp; length to remove bitumen section</v>
          </cell>
        </row>
        <row r="353">
          <cell r="A353" t="str">
            <v>RS 809</v>
          </cell>
          <cell r="B353">
            <v>631</v>
          </cell>
          <cell r="C353" t="str">
            <v>S</v>
          </cell>
          <cell r="D353" t="str">
            <v>F</v>
          </cell>
          <cell r="E353" t="str">
            <v>Chikwawa Boundary - junction S137</v>
          </cell>
          <cell r="F353" t="str">
            <v>D329</v>
          </cell>
          <cell r="G353">
            <v>1</v>
          </cell>
          <cell r="H353">
            <v>18</v>
          </cell>
          <cell r="I353" t="str">
            <v>H</v>
          </cell>
          <cell r="J353" t="str">
            <v>BLANTYRE</v>
          </cell>
          <cell r="K353">
            <v>9</v>
          </cell>
        </row>
        <row r="354">
          <cell r="A354" t="str">
            <v>RS 810</v>
          </cell>
          <cell r="B354">
            <v>632</v>
          </cell>
          <cell r="C354" t="str">
            <v>S</v>
          </cell>
          <cell r="D354" t="str">
            <v>F</v>
          </cell>
          <cell r="E354" t="str">
            <v>junction M1 - junction M2</v>
          </cell>
          <cell r="F354" t="str">
            <v>D330</v>
          </cell>
          <cell r="G354">
            <v>1</v>
          </cell>
          <cell r="H354">
            <v>7</v>
          </cell>
          <cell r="I354" t="str">
            <v>H</v>
          </cell>
          <cell r="J354" t="str">
            <v>BLANTYRE</v>
          </cell>
          <cell r="K354">
            <v>9</v>
          </cell>
        </row>
        <row r="355">
          <cell r="A355" t="str">
            <v>RS 811</v>
          </cell>
          <cell r="B355">
            <v>633</v>
          </cell>
          <cell r="C355" t="str">
            <v>S</v>
          </cell>
          <cell r="D355" t="str">
            <v>F</v>
          </cell>
          <cell r="E355" t="str">
            <v xml:space="preserve">Mbulumbudzi East - junction T407 </v>
          </cell>
          <cell r="F355" t="str">
            <v>D336</v>
          </cell>
          <cell r="G355">
            <v>1</v>
          </cell>
          <cell r="H355">
            <v>9</v>
          </cell>
          <cell r="I355" t="str">
            <v>R</v>
          </cell>
          <cell r="J355" t="str">
            <v>BLANTYRE</v>
          </cell>
          <cell r="K355">
            <v>9</v>
          </cell>
        </row>
        <row r="356">
          <cell r="A356" t="str">
            <v>RS 812</v>
          </cell>
          <cell r="B356">
            <v>634</v>
          </cell>
          <cell r="C356" t="str">
            <v>S</v>
          </cell>
          <cell r="D356" t="str">
            <v>F</v>
          </cell>
          <cell r="E356" t="str">
            <v>junction D336 - junction D341</v>
          </cell>
          <cell r="F356" t="str">
            <v>D338</v>
          </cell>
          <cell r="G356">
            <v>1</v>
          </cell>
          <cell r="H356">
            <v>12</v>
          </cell>
          <cell r="I356" t="str">
            <v>R</v>
          </cell>
          <cell r="J356" t="str">
            <v>CHIRADZULU</v>
          </cell>
          <cell r="K356">
            <v>9</v>
          </cell>
        </row>
        <row r="357">
          <cell r="A357" t="str">
            <v>RS 813</v>
          </cell>
          <cell r="B357">
            <v>635</v>
          </cell>
          <cell r="C357" t="str">
            <v>S</v>
          </cell>
          <cell r="D357" t="str">
            <v>F</v>
          </cell>
          <cell r="E357" t="str">
            <v>Chinkankheni East - Zomba Boundary</v>
          </cell>
          <cell r="F357" t="str">
            <v>D341</v>
          </cell>
          <cell r="G357">
            <v>1</v>
          </cell>
          <cell r="H357">
            <v>17.5</v>
          </cell>
          <cell r="I357" t="str">
            <v>F</v>
          </cell>
          <cell r="J357" t="str">
            <v>CHIRADZULU</v>
          </cell>
          <cell r="K357">
            <v>9</v>
          </cell>
        </row>
        <row r="358">
          <cell r="A358" t="str">
            <v>RS 814</v>
          </cell>
          <cell r="B358">
            <v>636</v>
          </cell>
          <cell r="C358" t="str">
            <v>S</v>
          </cell>
          <cell r="D358" t="str">
            <v>F</v>
          </cell>
          <cell r="E358" t="str">
            <v>junction T411 - junction T412</v>
          </cell>
          <cell r="F358" t="str">
            <v>D343</v>
          </cell>
          <cell r="G358">
            <v>1</v>
          </cell>
          <cell r="H358">
            <v>11.5</v>
          </cell>
          <cell r="I358" t="str">
            <v>K</v>
          </cell>
          <cell r="J358" t="str">
            <v>CHIRADZULU</v>
          </cell>
          <cell r="K358">
            <v>9</v>
          </cell>
        </row>
        <row r="359">
          <cell r="A359" t="str">
            <v>RS 815</v>
          </cell>
          <cell r="B359">
            <v>637</v>
          </cell>
          <cell r="C359" t="str">
            <v>S</v>
          </cell>
          <cell r="D359" t="str">
            <v>F</v>
          </cell>
          <cell r="E359" t="str">
            <v>junction M4 - South Thuchila River</v>
          </cell>
          <cell r="F359" t="str">
            <v>D345</v>
          </cell>
          <cell r="G359">
            <v>1</v>
          </cell>
          <cell r="H359">
            <v>18</v>
          </cell>
          <cell r="I359" t="str">
            <v>F</v>
          </cell>
          <cell r="J359" t="str">
            <v>MULANJE</v>
          </cell>
          <cell r="K359">
            <v>9</v>
          </cell>
        </row>
        <row r="360">
          <cell r="A360" t="str">
            <v>RS 816</v>
          </cell>
          <cell r="B360">
            <v>638</v>
          </cell>
          <cell r="C360" t="str">
            <v>S</v>
          </cell>
          <cell r="D360" t="str">
            <v>F</v>
          </cell>
          <cell r="E360" t="str">
            <v>junction S147 - Holo</v>
          </cell>
          <cell r="F360" t="str">
            <v>D364</v>
          </cell>
          <cell r="G360">
            <v>1</v>
          </cell>
          <cell r="H360">
            <v>11</v>
          </cell>
          <cell r="I360" t="str">
            <v>F</v>
          </cell>
          <cell r="J360" t="str">
            <v>MULANJE</v>
          </cell>
          <cell r="K360">
            <v>9</v>
          </cell>
        </row>
        <row r="361">
          <cell r="A361" t="str">
            <v>RS 817</v>
          </cell>
          <cell r="B361">
            <v>639</v>
          </cell>
          <cell r="C361" t="str">
            <v>S</v>
          </cell>
          <cell r="D361" t="str">
            <v>F</v>
          </cell>
          <cell r="E361" t="str">
            <v>Thuchila - junction T463</v>
          </cell>
          <cell r="F361" t="str">
            <v>D368</v>
          </cell>
          <cell r="G361">
            <v>1</v>
          </cell>
          <cell r="H361">
            <v>17</v>
          </cell>
          <cell r="I361" t="str">
            <v>F</v>
          </cell>
          <cell r="J361" t="str">
            <v>MULANJE</v>
          </cell>
          <cell r="K361">
            <v>9</v>
          </cell>
        </row>
        <row r="362">
          <cell r="A362" t="str">
            <v>RS 818</v>
          </cell>
          <cell r="B362">
            <v>640</v>
          </cell>
          <cell r="C362" t="str">
            <v>S</v>
          </cell>
          <cell r="D362" t="str">
            <v>F</v>
          </cell>
          <cell r="E362" t="str">
            <v>North Chilinga - South Singano</v>
          </cell>
          <cell r="F362" t="str">
            <v>D369</v>
          </cell>
          <cell r="G362">
            <v>1</v>
          </cell>
          <cell r="H362">
            <v>8</v>
          </cell>
          <cell r="I362" t="str">
            <v>F</v>
          </cell>
          <cell r="J362" t="str">
            <v>MULANJE</v>
          </cell>
          <cell r="K362">
            <v>9</v>
          </cell>
        </row>
        <row r="363">
          <cell r="A363" t="str">
            <v>RS 819</v>
          </cell>
          <cell r="B363">
            <v>641</v>
          </cell>
          <cell r="C363" t="str">
            <v>S</v>
          </cell>
          <cell r="D363" t="str">
            <v>F</v>
          </cell>
          <cell r="E363" t="str">
            <v>Luwanje - Mkoti</v>
          </cell>
          <cell r="F363" t="str">
            <v>D370</v>
          </cell>
          <cell r="G363">
            <v>1</v>
          </cell>
          <cell r="H363">
            <v>2.5</v>
          </cell>
          <cell r="I363" t="str">
            <v>F</v>
          </cell>
          <cell r="J363" t="str">
            <v>MULANJE</v>
          </cell>
          <cell r="K363">
            <v>9</v>
          </cell>
        </row>
        <row r="364">
          <cell r="A364" t="str">
            <v>RS 820</v>
          </cell>
          <cell r="B364">
            <v>642</v>
          </cell>
          <cell r="C364" t="str">
            <v>S</v>
          </cell>
          <cell r="D364" t="str">
            <v>F</v>
          </cell>
          <cell r="E364" t="str">
            <v>Mkoti - Msikawanjala</v>
          </cell>
          <cell r="F364" t="str">
            <v>D370</v>
          </cell>
          <cell r="G364">
            <v>2</v>
          </cell>
          <cell r="H364">
            <v>7.3</v>
          </cell>
          <cell r="I364" t="str">
            <v>F</v>
          </cell>
          <cell r="J364" t="str">
            <v>MULANJE</v>
          </cell>
          <cell r="K364">
            <v>9</v>
          </cell>
        </row>
        <row r="365">
          <cell r="A365" t="str">
            <v>RS 821</v>
          </cell>
          <cell r="B365">
            <v>643</v>
          </cell>
          <cell r="C365" t="str">
            <v>S</v>
          </cell>
          <cell r="D365" t="str">
            <v>F</v>
          </cell>
          <cell r="E365" t="str">
            <v xml:space="preserve">Nort West Mulanje - junction S149 </v>
          </cell>
          <cell r="F365" t="str">
            <v>D372</v>
          </cell>
          <cell r="G365">
            <v>1</v>
          </cell>
          <cell r="H365">
            <v>9</v>
          </cell>
          <cell r="I365" t="str">
            <v>F</v>
          </cell>
          <cell r="J365" t="str">
            <v>MULANJE</v>
          </cell>
          <cell r="K365">
            <v>9</v>
          </cell>
        </row>
        <row r="366">
          <cell r="A366" t="str">
            <v>RS 822</v>
          </cell>
          <cell r="B366">
            <v>644</v>
          </cell>
          <cell r="C366" t="str">
            <v>S</v>
          </cell>
          <cell r="D366" t="str">
            <v>F</v>
          </cell>
          <cell r="E366" t="str">
            <v>North West Mulanje - South Siyama</v>
          </cell>
          <cell r="F366" t="str">
            <v>D373</v>
          </cell>
          <cell r="G366">
            <v>1</v>
          </cell>
          <cell r="H366">
            <v>10</v>
          </cell>
          <cell r="I366" t="str">
            <v>F</v>
          </cell>
          <cell r="J366" t="str">
            <v>MULANJE</v>
          </cell>
          <cell r="K366">
            <v>9</v>
          </cell>
        </row>
        <row r="367">
          <cell r="A367" t="str">
            <v>RS 823</v>
          </cell>
          <cell r="B367">
            <v>645</v>
          </cell>
          <cell r="C367" t="str">
            <v>S</v>
          </cell>
          <cell r="D367" t="str">
            <v>F</v>
          </cell>
          <cell r="E367" t="str">
            <v>Changoima - West Mwanza Boundary</v>
          </cell>
          <cell r="F367" t="str">
            <v>D379</v>
          </cell>
          <cell r="G367">
            <v>1</v>
          </cell>
          <cell r="H367">
            <v>11</v>
          </cell>
          <cell r="I367" t="str">
            <v>F</v>
          </cell>
          <cell r="J367" t="str">
            <v>CHIKWAWA</v>
          </cell>
          <cell r="K367">
            <v>9</v>
          </cell>
        </row>
        <row r="368">
          <cell r="A368" t="str">
            <v>RS 824</v>
          </cell>
          <cell r="B368">
            <v>646</v>
          </cell>
          <cell r="C368" t="str">
            <v>S</v>
          </cell>
          <cell r="D368" t="str">
            <v>F</v>
          </cell>
          <cell r="E368" t="str">
            <v>Nkhongono - North Nkhongono</v>
          </cell>
          <cell r="F368" t="str">
            <v>D380</v>
          </cell>
          <cell r="G368">
            <v>1</v>
          </cell>
          <cell r="H368">
            <v>21</v>
          </cell>
          <cell r="I368" t="str">
            <v>F</v>
          </cell>
          <cell r="J368" t="str">
            <v>CHIKWAWA</v>
          </cell>
          <cell r="K368">
            <v>9</v>
          </cell>
        </row>
        <row r="369">
          <cell r="A369" t="str">
            <v>RS 825</v>
          </cell>
          <cell r="B369">
            <v>647</v>
          </cell>
          <cell r="C369" t="str">
            <v>S</v>
          </cell>
          <cell r="D369" t="str">
            <v>F</v>
          </cell>
          <cell r="E369" t="str">
            <v>Tomali - South East Phwazi</v>
          </cell>
          <cell r="F369" t="str">
            <v>D383</v>
          </cell>
          <cell r="G369">
            <v>1</v>
          </cell>
          <cell r="H369">
            <v>16</v>
          </cell>
          <cell r="I369" t="str">
            <v>F</v>
          </cell>
          <cell r="J369" t="str">
            <v>CHIKWAWA</v>
          </cell>
          <cell r="K369">
            <v>9</v>
          </cell>
        </row>
        <row r="370">
          <cell r="A370" t="str">
            <v>RS 826</v>
          </cell>
          <cell r="B370">
            <v>648</v>
          </cell>
          <cell r="C370" t="str">
            <v>S</v>
          </cell>
          <cell r="D370" t="str">
            <v>F</v>
          </cell>
          <cell r="E370" t="str">
            <v>North Goma - West M1</v>
          </cell>
          <cell r="F370" t="str">
            <v>D386</v>
          </cell>
          <cell r="G370">
            <v>1</v>
          </cell>
          <cell r="H370">
            <v>13</v>
          </cell>
          <cell r="I370" t="str">
            <v>F</v>
          </cell>
          <cell r="J370" t="str">
            <v>CHIKWAWA</v>
          </cell>
          <cell r="K370">
            <v>10</v>
          </cell>
        </row>
        <row r="371">
          <cell r="A371" t="str">
            <v>RS 666</v>
          </cell>
          <cell r="B371">
            <v>488</v>
          </cell>
          <cell r="C371" t="str">
            <v>C</v>
          </cell>
          <cell r="D371" t="str">
            <v>F</v>
          </cell>
          <cell r="E371" t="str">
            <v>Mbala - Diamphwe River</v>
          </cell>
          <cell r="F371" t="str">
            <v>UD</v>
          </cell>
          <cell r="G371">
            <v>3</v>
          </cell>
          <cell r="H371">
            <v>7.7</v>
          </cell>
          <cell r="I371" t="str">
            <v>FL</v>
          </cell>
          <cell r="J371" t="str">
            <v>DEDZA</v>
          </cell>
          <cell r="K371">
            <v>6</v>
          </cell>
        </row>
        <row r="372">
          <cell r="A372" t="str">
            <v>RS 833</v>
          </cell>
          <cell r="B372">
            <v>655</v>
          </cell>
          <cell r="C372" t="str">
            <v>S</v>
          </cell>
          <cell r="D372" t="str">
            <v>F</v>
          </cell>
          <cell r="E372" t="str">
            <v>Lunzu - North East Zomba Boundary</v>
          </cell>
          <cell r="F372" t="str">
            <v>UD</v>
          </cell>
          <cell r="G372">
            <v>6</v>
          </cell>
          <cell r="H372">
            <v>11</v>
          </cell>
          <cell r="I372" t="str">
            <v>R</v>
          </cell>
          <cell r="J372" t="str">
            <v>BLANTYRE</v>
          </cell>
          <cell r="K372">
            <v>9</v>
          </cell>
        </row>
        <row r="373">
          <cell r="A373" t="str">
            <v>RS 827</v>
          </cell>
          <cell r="B373">
            <v>649</v>
          </cell>
          <cell r="C373" t="str">
            <v>S</v>
          </cell>
          <cell r="D373" t="str">
            <v>F</v>
          </cell>
          <cell r="E373" t="str">
            <v>Mayaka - Mulanje Boundary</v>
          </cell>
          <cell r="F373" t="str">
            <v>UD/C</v>
          </cell>
          <cell r="G373">
            <v>1</v>
          </cell>
          <cell r="H373">
            <v>12</v>
          </cell>
          <cell r="I373" t="str">
            <v>FL</v>
          </cell>
          <cell r="J373" t="str">
            <v>ZOMBA</v>
          </cell>
          <cell r="K373">
            <v>9</v>
          </cell>
        </row>
        <row r="374">
          <cell r="A374" t="str">
            <v>RS 828</v>
          </cell>
          <cell r="B374">
            <v>650</v>
          </cell>
          <cell r="C374" t="str">
            <v>S</v>
          </cell>
          <cell r="D374" t="str">
            <v>F</v>
          </cell>
          <cell r="E374" t="str">
            <v>South West Singano - junction S144</v>
          </cell>
          <cell r="F374" t="str">
            <v>UD/D</v>
          </cell>
          <cell r="G374">
            <v>2</v>
          </cell>
          <cell r="H374">
            <v>12</v>
          </cell>
          <cell r="I374" t="str">
            <v>H</v>
          </cell>
          <cell r="J374" t="str">
            <v>PHALOMBE</v>
          </cell>
          <cell r="K374">
            <v>9</v>
          </cell>
        </row>
        <row r="375">
          <cell r="A375" t="str">
            <v>RS 829</v>
          </cell>
          <cell r="B375">
            <v>651</v>
          </cell>
          <cell r="C375" t="str">
            <v>S</v>
          </cell>
          <cell r="D375" t="str">
            <v>F</v>
          </cell>
          <cell r="E375" t="str">
            <v>South  Ngona - East S136</v>
          </cell>
          <cell r="F375" t="str">
            <v>UD/F</v>
          </cell>
          <cell r="G375">
            <v>3</v>
          </cell>
          <cell r="H375">
            <v>9</v>
          </cell>
          <cell r="I375" t="str">
            <v>H</v>
          </cell>
          <cell r="J375" t="str">
            <v>CHIKWAWA</v>
          </cell>
          <cell r="K375">
            <v>9</v>
          </cell>
        </row>
        <row r="376">
          <cell r="A376" t="str">
            <v>RS 830</v>
          </cell>
          <cell r="B376">
            <v>652</v>
          </cell>
          <cell r="C376" t="str">
            <v>S</v>
          </cell>
          <cell r="D376" t="str">
            <v>F</v>
          </cell>
          <cell r="E376" t="str">
            <v>North Gogomwa - junction T411</v>
          </cell>
          <cell r="F376" t="str">
            <v>UD/I</v>
          </cell>
          <cell r="G376">
            <v>4</v>
          </cell>
          <cell r="H376">
            <v>9</v>
          </cell>
          <cell r="I376" t="str">
            <v>H</v>
          </cell>
          <cell r="J376" t="str">
            <v>CHIRADZULU</v>
          </cell>
          <cell r="K376">
            <v>9</v>
          </cell>
        </row>
        <row r="377">
          <cell r="A377" t="str">
            <v>RS 831</v>
          </cell>
          <cell r="B377">
            <v>653</v>
          </cell>
          <cell r="C377" t="str">
            <v>S</v>
          </cell>
          <cell r="D377" t="str">
            <v>F</v>
          </cell>
          <cell r="E377" t="str">
            <v>Chirimba - mid junction between Chizolo and Limbe</v>
          </cell>
          <cell r="F377" t="str">
            <v>UD/I</v>
          </cell>
          <cell r="G377">
            <v>5</v>
          </cell>
          <cell r="H377">
            <v>7</v>
          </cell>
          <cell r="I377" t="str">
            <v>H</v>
          </cell>
          <cell r="J377" t="str">
            <v>BLANTYRE</v>
          </cell>
          <cell r="K377">
            <v>9</v>
          </cell>
        </row>
        <row r="378">
          <cell r="A378" t="str">
            <v>RS 521</v>
          </cell>
          <cell r="B378">
            <v>343</v>
          </cell>
          <cell r="C378" t="str">
            <v>N</v>
          </cell>
          <cell r="D378" t="str">
            <v>F</v>
          </cell>
          <cell r="E378" t="str">
            <v>Mdima - Mhlafuta</v>
          </cell>
          <cell r="F378" t="str">
            <v>UDX</v>
          </cell>
          <cell r="G378">
            <v>7</v>
          </cell>
          <cell r="H378">
            <v>4.4000000000000004</v>
          </cell>
          <cell r="I378" t="str">
            <v>FL</v>
          </cell>
          <cell r="J378" t="str">
            <v>MZIMBA</v>
          </cell>
          <cell r="K378">
            <v>4</v>
          </cell>
        </row>
        <row r="379">
          <cell r="A379" t="str">
            <v>RS 522</v>
          </cell>
          <cell r="B379">
            <v>344</v>
          </cell>
          <cell r="C379" t="str">
            <v>N</v>
          </cell>
          <cell r="D379" t="str">
            <v>F</v>
          </cell>
          <cell r="E379" t="str">
            <v>Malema - Kazguli village</v>
          </cell>
          <cell r="F379" t="str">
            <v>UDX</v>
          </cell>
          <cell r="G379">
            <v>8</v>
          </cell>
          <cell r="H379">
            <v>20.100000000000001</v>
          </cell>
          <cell r="I379" t="str">
            <v>R</v>
          </cell>
          <cell r="J379" t="str">
            <v>MZIMBA</v>
          </cell>
          <cell r="K379">
            <v>4</v>
          </cell>
        </row>
        <row r="380">
          <cell r="A380" t="str">
            <v>RS 523</v>
          </cell>
          <cell r="B380">
            <v>345</v>
          </cell>
          <cell r="C380" t="str">
            <v>N</v>
          </cell>
          <cell r="D380" t="str">
            <v>F</v>
          </cell>
          <cell r="E380" t="str">
            <v>Kasichi - Edingeni</v>
          </cell>
          <cell r="F380" t="str">
            <v>UDY</v>
          </cell>
          <cell r="G380">
            <v>11</v>
          </cell>
          <cell r="H380">
            <v>19.3</v>
          </cell>
          <cell r="I380" t="str">
            <v>FL</v>
          </cell>
          <cell r="J380" t="str">
            <v>MZIMBA</v>
          </cell>
          <cell r="K380">
            <v>4</v>
          </cell>
        </row>
        <row r="381">
          <cell r="A381" t="str">
            <v>RS 834</v>
          </cell>
          <cell r="B381">
            <v>656</v>
          </cell>
          <cell r="C381" t="str">
            <v>S</v>
          </cell>
          <cell r="D381" t="str">
            <v>F</v>
          </cell>
          <cell r="E381" t="str">
            <v>Mtengo Wambalame - Lunzu</v>
          </cell>
          <cell r="F381" t="str">
            <v>IB2</v>
          </cell>
          <cell r="G381">
            <v>1</v>
          </cell>
          <cell r="H381">
            <v>12</v>
          </cell>
          <cell r="I381" t="str">
            <v>R</v>
          </cell>
          <cell r="J381" t="str">
            <v>BLANTYRE</v>
          </cell>
          <cell r="K381">
            <v>9</v>
          </cell>
        </row>
        <row r="382">
          <cell r="A382" t="str">
            <v>RS 520</v>
          </cell>
          <cell r="B382">
            <v>342</v>
          </cell>
          <cell r="C382" t="str">
            <v>N</v>
          </cell>
          <cell r="D382" t="str">
            <v>F</v>
          </cell>
          <cell r="E382" t="str">
            <v>Katoto Admarc - Sibande - junction M1</v>
          </cell>
          <cell r="F382" t="str">
            <v>PR11</v>
          </cell>
          <cell r="G382">
            <v>1</v>
          </cell>
          <cell r="H382">
            <v>25.1</v>
          </cell>
          <cell r="I382" t="str">
            <v>R</v>
          </cell>
          <cell r="J382" t="str">
            <v>MZIMBA</v>
          </cell>
          <cell r="K382">
            <v>3</v>
          </cell>
        </row>
        <row r="383">
          <cell r="A383" t="str">
            <v>RS 671</v>
          </cell>
          <cell r="B383">
            <v>493</v>
          </cell>
          <cell r="C383" t="str">
            <v>C</v>
          </cell>
          <cell r="D383" t="str">
            <v>F</v>
          </cell>
          <cell r="E383" t="str">
            <v>North Ngodzi River - Lake Malawi</v>
          </cell>
          <cell r="F383" t="str">
            <v>PR58</v>
          </cell>
          <cell r="G383">
            <v>1</v>
          </cell>
          <cell r="H383">
            <v>8</v>
          </cell>
          <cell r="I383" t="str">
            <v>F</v>
          </cell>
          <cell r="J383" t="str">
            <v>SALIMA</v>
          </cell>
          <cell r="K383">
            <v>7</v>
          </cell>
        </row>
        <row r="384">
          <cell r="A384" t="str">
            <v>RS 672</v>
          </cell>
          <cell r="B384">
            <v>494</v>
          </cell>
          <cell r="C384" t="str">
            <v>C</v>
          </cell>
          <cell r="D384" t="str">
            <v>F</v>
          </cell>
          <cell r="E384" t="str">
            <v>junction T357 - West Chelani</v>
          </cell>
          <cell r="F384" t="str">
            <v>PR92</v>
          </cell>
          <cell r="G384">
            <v>1</v>
          </cell>
          <cell r="H384">
            <v>11.5</v>
          </cell>
          <cell r="I384" t="str">
            <v>F</v>
          </cell>
          <cell r="J384" t="str">
            <v>SALMA</v>
          </cell>
          <cell r="K384">
            <v>7</v>
          </cell>
        </row>
        <row r="385">
          <cell r="A385" t="str">
            <v>RS 672</v>
          </cell>
          <cell r="B385">
            <v>494</v>
          </cell>
          <cell r="C385" t="str">
            <v>C</v>
          </cell>
          <cell r="D385" t="str">
            <v>F</v>
          </cell>
          <cell r="E385" t="str">
            <v>junction T357 - West Chelani</v>
          </cell>
          <cell r="F385" t="str">
            <v>PR92</v>
          </cell>
          <cell r="G385">
            <v>1</v>
          </cell>
          <cell r="H385">
            <v>11.5</v>
          </cell>
          <cell r="I385" t="str">
            <v>F</v>
          </cell>
          <cell r="J385" t="str">
            <v>SALMA</v>
          </cell>
          <cell r="K385">
            <v>7</v>
          </cell>
        </row>
        <row r="386">
          <cell r="A386" t="str">
            <v>Count</v>
          </cell>
          <cell r="B386">
            <v>382</v>
          </cell>
          <cell r="C386">
            <v>0</v>
          </cell>
          <cell r="D386">
            <v>0</v>
          </cell>
          <cell r="E386">
            <v>0</v>
          </cell>
          <cell r="F386" t="str">
            <v>Total length</v>
          </cell>
          <cell r="G386">
            <v>0</v>
          </cell>
          <cell r="H386">
            <v>4489.2000000000016</v>
          </cell>
          <cell r="I386">
            <v>0</v>
          </cell>
          <cell r="J386" t="str">
            <v>km</v>
          </cell>
        </row>
      </sheetData>
      <sheetData sheetId="1" refreshError="1">
        <row r="2">
          <cell r="A2" t="str">
            <v>Road Section No.</v>
          </cell>
          <cell r="B2" t="str">
            <v>MOWS Project No.</v>
          </cell>
          <cell r="C2" t="str">
            <v>Region</v>
          </cell>
          <cell r="D2" t="str">
            <v>Road class</v>
          </cell>
          <cell r="E2" t="str">
            <v>Road section</v>
          </cell>
          <cell r="F2" t="str">
            <v>Designation</v>
          </cell>
          <cell r="G2" t="str">
            <v>Sequence</v>
          </cell>
          <cell r="H2" t="str">
            <v>Length (km)</v>
          </cell>
          <cell r="I2" t="str">
            <v>Trrrain</v>
          </cell>
          <cell r="J2" t="str">
            <v>District</v>
          </cell>
          <cell r="K2" t="str">
            <v>Map sheet No.</v>
          </cell>
          <cell r="L2" t="str">
            <v>Comments</v>
          </cell>
        </row>
        <row r="3">
          <cell r="A3" t="str">
            <v>RS 317</v>
          </cell>
          <cell r="B3">
            <v>139</v>
          </cell>
          <cell r="C3" t="str">
            <v>S</v>
          </cell>
          <cell r="D3" t="str">
            <v>T</v>
          </cell>
          <cell r="E3" t="str">
            <v>Bangula - Tengani</v>
          </cell>
          <cell r="F3" t="str">
            <v>M01</v>
          </cell>
          <cell r="G3">
            <v>53</v>
          </cell>
          <cell r="H3">
            <v>21.6</v>
          </cell>
          <cell r="I3" t="str">
            <v>F</v>
          </cell>
          <cell r="J3" t="str">
            <v>NSANJE</v>
          </cell>
          <cell r="K3">
            <v>10</v>
          </cell>
          <cell r="L3" t="str">
            <v>Part of RS1</v>
          </cell>
        </row>
        <row r="4">
          <cell r="A4" t="str">
            <v>RS 318</v>
          </cell>
          <cell r="B4">
            <v>140</v>
          </cell>
          <cell r="C4" t="str">
            <v>S</v>
          </cell>
          <cell r="D4" t="str">
            <v>T</v>
          </cell>
          <cell r="E4" t="str">
            <v>Tengani - Chigumukire</v>
          </cell>
          <cell r="F4" t="str">
            <v>M01</v>
          </cell>
          <cell r="G4">
            <v>54</v>
          </cell>
          <cell r="H4">
            <v>11.2</v>
          </cell>
          <cell r="I4" t="str">
            <v>F</v>
          </cell>
          <cell r="J4" t="str">
            <v>NSANJE</v>
          </cell>
          <cell r="K4">
            <v>10</v>
          </cell>
          <cell r="L4" t="str">
            <v>Part of RS1</v>
          </cell>
        </row>
        <row r="5">
          <cell r="A5" t="str">
            <v>RS 320</v>
          </cell>
          <cell r="B5">
            <v>142</v>
          </cell>
          <cell r="C5" t="str">
            <v>S</v>
          </cell>
          <cell r="D5" t="str">
            <v>T</v>
          </cell>
          <cell r="E5" t="str">
            <v>Chigumukire - Lundu</v>
          </cell>
          <cell r="F5" t="str">
            <v>M01</v>
          </cell>
          <cell r="G5">
            <v>55</v>
          </cell>
          <cell r="H5">
            <v>14</v>
          </cell>
          <cell r="I5" t="str">
            <v>F</v>
          </cell>
          <cell r="J5" t="str">
            <v>NSANJE</v>
          </cell>
          <cell r="K5">
            <v>10</v>
          </cell>
        </row>
        <row r="6">
          <cell r="A6" t="str">
            <v>RS 314</v>
          </cell>
          <cell r="B6">
            <v>136</v>
          </cell>
          <cell r="C6" t="str">
            <v>S</v>
          </cell>
          <cell r="D6" t="str">
            <v>T</v>
          </cell>
          <cell r="E6" t="str">
            <v>Lundu - Nsanje Marka</v>
          </cell>
          <cell r="F6" t="str">
            <v>M01</v>
          </cell>
          <cell r="G6">
            <v>56</v>
          </cell>
          <cell r="H6">
            <v>28</v>
          </cell>
          <cell r="I6" t="str">
            <v>F</v>
          </cell>
          <cell r="J6" t="str">
            <v>NSANJE</v>
          </cell>
          <cell r="K6">
            <v>10</v>
          </cell>
        </row>
        <row r="7">
          <cell r="A7" t="str">
            <v>RS 327</v>
          </cell>
          <cell r="B7">
            <v>149</v>
          </cell>
          <cell r="C7" t="str">
            <v>S</v>
          </cell>
          <cell r="D7" t="str">
            <v>T</v>
          </cell>
          <cell r="E7" t="str">
            <v>Mbalula - Chowe</v>
          </cell>
          <cell r="F7" t="str">
            <v>M03</v>
          </cell>
          <cell r="G7">
            <v>16</v>
          </cell>
          <cell r="H7">
            <v>7.2</v>
          </cell>
          <cell r="I7" t="str">
            <v>H</v>
          </cell>
          <cell r="J7" t="str">
            <v>MANGOCHI</v>
          </cell>
          <cell r="K7">
            <v>8</v>
          </cell>
        </row>
        <row r="8">
          <cell r="A8" t="str">
            <v>RS 325</v>
          </cell>
          <cell r="B8">
            <v>147</v>
          </cell>
          <cell r="C8" t="str">
            <v>S</v>
          </cell>
          <cell r="D8" t="str">
            <v>T</v>
          </cell>
          <cell r="E8" t="str">
            <v>Matola - Idulusi</v>
          </cell>
          <cell r="F8" t="str">
            <v>M03</v>
          </cell>
          <cell r="G8">
            <v>18</v>
          </cell>
          <cell r="H8">
            <v>4.2</v>
          </cell>
          <cell r="I8" t="str">
            <v>H</v>
          </cell>
          <cell r="J8" t="str">
            <v>MANGOCHI</v>
          </cell>
          <cell r="K8">
            <v>8</v>
          </cell>
        </row>
        <row r="9">
          <cell r="A9" t="str">
            <v>RS 328</v>
          </cell>
          <cell r="B9">
            <v>150</v>
          </cell>
          <cell r="C9" t="str">
            <v>S</v>
          </cell>
          <cell r="D9" t="str">
            <v>T</v>
          </cell>
          <cell r="E9" t="str">
            <v>Idulusi - Namwera</v>
          </cell>
          <cell r="F9" t="str">
            <v>M03</v>
          </cell>
          <cell r="G9">
            <v>19</v>
          </cell>
          <cell r="H9">
            <v>12.7</v>
          </cell>
          <cell r="I9" t="str">
            <v>R</v>
          </cell>
          <cell r="J9" t="str">
            <v>MANGOCHI</v>
          </cell>
          <cell r="K9">
            <v>7</v>
          </cell>
        </row>
        <row r="10">
          <cell r="A10" t="str">
            <v>RS 323</v>
          </cell>
          <cell r="B10">
            <v>145</v>
          </cell>
          <cell r="C10" t="str">
            <v>S</v>
          </cell>
          <cell r="D10" t="str">
            <v>T</v>
          </cell>
          <cell r="E10" t="str">
            <v>Namwera - Chiponde</v>
          </cell>
          <cell r="F10" t="str">
            <v>M03</v>
          </cell>
          <cell r="G10">
            <v>20</v>
          </cell>
          <cell r="H10">
            <v>12.9</v>
          </cell>
          <cell r="I10" t="str">
            <v>R</v>
          </cell>
          <cell r="J10" t="str">
            <v>MANGOCHI</v>
          </cell>
          <cell r="K10">
            <v>7</v>
          </cell>
        </row>
        <row r="11">
          <cell r="A11" t="str">
            <v>RS 329</v>
          </cell>
          <cell r="B11">
            <v>151</v>
          </cell>
          <cell r="C11" t="str">
            <v>S</v>
          </cell>
          <cell r="D11" t="str">
            <v>T</v>
          </cell>
          <cell r="E11" t="str">
            <v>Mikolongwe - Losa</v>
          </cell>
          <cell r="F11" t="str">
            <v>M04</v>
          </cell>
          <cell r="G11">
            <v>3</v>
          </cell>
          <cell r="H11">
            <v>13.1</v>
          </cell>
          <cell r="I11" t="str">
            <v>R</v>
          </cell>
          <cell r="J11" t="str">
            <v>CHIRADZULU</v>
          </cell>
          <cell r="K11">
            <v>9</v>
          </cell>
        </row>
        <row r="12">
          <cell r="A12" t="str">
            <v>RS 758</v>
          </cell>
          <cell r="B12">
            <v>580</v>
          </cell>
          <cell r="C12" t="str">
            <v>S</v>
          </cell>
          <cell r="D12" t="str">
            <v>T</v>
          </cell>
          <cell r="E12" t="str">
            <v>Losa - Thuchila River Bridge</v>
          </cell>
          <cell r="F12" t="str">
            <v>M04</v>
          </cell>
          <cell r="G12">
            <v>4</v>
          </cell>
          <cell r="H12">
            <v>8.6999999999999993</v>
          </cell>
          <cell r="I12" t="str">
            <v>F</v>
          </cell>
          <cell r="J12" t="str">
            <v>MULANJE</v>
          </cell>
          <cell r="K12">
            <v>9</v>
          </cell>
          <cell r="L12" t="str">
            <v>Changed designation from T413  to M04</v>
          </cell>
        </row>
        <row r="13">
          <cell r="A13" t="str">
            <v>RS 838</v>
          </cell>
          <cell r="B13" t="str">
            <v>n.a.</v>
          </cell>
          <cell r="C13" t="str">
            <v>S</v>
          </cell>
          <cell r="D13" t="str">
            <v>T</v>
          </cell>
          <cell r="E13" t="str">
            <v>Thuchila River Bridge - Luwanje T.C.</v>
          </cell>
          <cell r="F13" t="str">
            <v>M04</v>
          </cell>
          <cell r="G13">
            <v>5</v>
          </cell>
          <cell r="H13">
            <v>6.9</v>
          </cell>
          <cell r="I13" t="str">
            <v>R</v>
          </cell>
          <cell r="J13" t="str">
            <v>MULANJE</v>
          </cell>
          <cell r="K13">
            <v>9</v>
          </cell>
          <cell r="L13" t="str">
            <v xml:space="preserve">New section part of RS 330 </v>
          </cell>
        </row>
        <row r="14">
          <cell r="A14" t="str">
            <v>RS 215</v>
          </cell>
          <cell r="B14">
            <v>37</v>
          </cell>
          <cell r="C14" t="str">
            <v>C</v>
          </cell>
          <cell r="D14" t="str">
            <v>T</v>
          </cell>
          <cell r="E14" t="str">
            <v>Zowonela - Mbobo</v>
          </cell>
          <cell r="F14" t="str">
            <v>M07</v>
          </cell>
          <cell r="G14">
            <v>1</v>
          </cell>
          <cell r="H14">
            <v>12.2</v>
          </cell>
          <cell r="I14" t="str">
            <v>L</v>
          </cell>
          <cell r="J14" t="str">
            <v>NTCHISI</v>
          </cell>
          <cell r="K14">
            <v>5</v>
          </cell>
        </row>
        <row r="15">
          <cell r="A15" t="str">
            <v>RS 209</v>
          </cell>
          <cell r="B15">
            <v>31</v>
          </cell>
          <cell r="C15" t="str">
            <v>C</v>
          </cell>
          <cell r="D15" t="str">
            <v>T</v>
          </cell>
          <cell r="E15" t="str">
            <v>Mpala T.C. - Zowonela</v>
          </cell>
          <cell r="F15" t="str">
            <v>M07</v>
          </cell>
          <cell r="G15">
            <v>2</v>
          </cell>
          <cell r="H15">
            <v>9.8000000000000007</v>
          </cell>
          <cell r="I15" t="str">
            <v>R</v>
          </cell>
          <cell r="J15" t="str">
            <v>NTCHISI</v>
          </cell>
          <cell r="K15">
            <v>5</v>
          </cell>
        </row>
        <row r="16">
          <cell r="A16" t="str">
            <v>RS 214</v>
          </cell>
          <cell r="B16">
            <v>36</v>
          </cell>
          <cell r="C16" t="str">
            <v>C</v>
          </cell>
          <cell r="D16" t="str">
            <v>T</v>
          </cell>
          <cell r="E16" t="str">
            <v>Mpala T.C. - Ntchisi</v>
          </cell>
          <cell r="F16" t="str">
            <v>M07</v>
          </cell>
          <cell r="G16">
            <v>3</v>
          </cell>
          <cell r="H16">
            <v>12.9</v>
          </cell>
          <cell r="I16" t="str">
            <v>R</v>
          </cell>
          <cell r="J16" t="str">
            <v>NTCHISI</v>
          </cell>
          <cell r="K16">
            <v>5</v>
          </cell>
        </row>
        <row r="17">
          <cell r="A17" t="str">
            <v>RS 208</v>
          </cell>
          <cell r="B17">
            <v>30</v>
          </cell>
          <cell r="C17" t="str">
            <v>C</v>
          </cell>
          <cell r="D17" t="str">
            <v>T</v>
          </cell>
          <cell r="E17" t="str">
            <v>Nchisi - Km17.45</v>
          </cell>
          <cell r="F17" t="str">
            <v>M07</v>
          </cell>
          <cell r="G17">
            <v>4</v>
          </cell>
          <cell r="H17">
            <v>1.6</v>
          </cell>
          <cell r="I17" t="str">
            <v>R</v>
          </cell>
          <cell r="J17" t="str">
            <v>NTCHISI</v>
          </cell>
          <cell r="K17">
            <v>5</v>
          </cell>
        </row>
        <row r="18">
          <cell r="A18" t="str">
            <v>RS 211</v>
          </cell>
          <cell r="B18">
            <v>33</v>
          </cell>
          <cell r="C18" t="str">
            <v>C</v>
          </cell>
          <cell r="D18" t="str">
            <v>T</v>
          </cell>
          <cell r="E18" t="str">
            <v>Km17.45 - Mbonekela</v>
          </cell>
          <cell r="F18" t="str">
            <v>M07</v>
          </cell>
          <cell r="G18">
            <v>5</v>
          </cell>
          <cell r="H18">
            <v>17.399999999999999</v>
          </cell>
          <cell r="I18" t="str">
            <v>R</v>
          </cell>
          <cell r="J18" t="str">
            <v>NTCHISI</v>
          </cell>
          <cell r="K18">
            <v>5</v>
          </cell>
        </row>
        <row r="19">
          <cell r="A19" t="str">
            <v>RS 212</v>
          </cell>
          <cell r="B19">
            <v>34</v>
          </cell>
          <cell r="C19" t="str">
            <v>C</v>
          </cell>
          <cell r="D19" t="str">
            <v>T</v>
          </cell>
          <cell r="E19" t="str">
            <v>Mwangala - Dzaleka</v>
          </cell>
          <cell r="F19" t="str">
            <v>M07</v>
          </cell>
          <cell r="G19">
            <v>6</v>
          </cell>
          <cell r="H19">
            <v>25.4</v>
          </cell>
          <cell r="I19" t="str">
            <v>R</v>
          </cell>
          <cell r="J19" t="str">
            <v>DOWA</v>
          </cell>
          <cell r="K19" t="str">
            <v>5,6</v>
          </cell>
        </row>
        <row r="20">
          <cell r="A20" t="str">
            <v>RS 210</v>
          </cell>
          <cell r="B20">
            <v>32</v>
          </cell>
          <cell r="C20" t="str">
            <v>C</v>
          </cell>
          <cell r="D20" t="str">
            <v>T</v>
          </cell>
          <cell r="E20" t="str">
            <v>Dzaleka - Zidunge</v>
          </cell>
          <cell r="F20" t="str">
            <v>M07</v>
          </cell>
          <cell r="G20">
            <v>7</v>
          </cell>
          <cell r="H20">
            <v>5.2</v>
          </cell>
          <cell r="I20" t="str">
            <v>R</v>
          </cell>
          <cell r="J20" t="str">
            <v>DOWA</v>
          </cell>
          <cell r="K20">
            <v>5</v>
          </cell>
        </row>
        <row r="21">
          <cell r="A21" t="str">
            <v>RS 213</v>
          </cell>
          <cell r="B21">
            <v>35</v>
          </cell>
          <cell r="C21" t="str">
            <v>C</v>
          </cell>
          <cell r="D21" t="str">
            <v>T</v>
          </cell>
          <cell r="E21" t="str">
            <v>Zidunge - Othambwe</v>
          </cell>
          <cell r="F21" t="str">
            <v>M07</v>
          </cell>
          <cell r="G21">
            <v>8</v>
          </cell>
          <cell r="H21">
            <v>7.9</v>
          </cell>
          <cell r="I21" t="str">
            <v>F</v>
          </cell>
          <cell r="J21" t="str">
            <v>DOWA</v>
          </cell>
          <cell r="K21">
            <v>6</v>
          </cell>
        </row>
        <row r="22">
          <cell r="A22" t="str">
            <v>RS 847</v>
          </cell>
          <cell r="B22" t="str">
            <v>n.a.</v>
          </cell>
          <cell r="C22" t="str">
            <v>N</v>
          </cell>
          <cell r="D22" t="str">
            <v>T</v>
          </cell>
          <cell r="E22" t="str">
            <v>Mkoma (Tanzania border) - Chitipa</v>
          </cell>
          <cell r="F22" t="str">
            <v>M09</v>
          </cell>
          <cell r="G22">
            <v>1</v>
          </cell>
          <cell r="H22">
            <v>44.5</v>
          </cell>
          <cell r="I22" t="str">
            <v>R</v>
          </cell>
          <cell r="J22" t="str">
            <v>CHITIPA</v>
          </cell>
          <cell r="K22">
            <v>1</v>
          </cell>
          <cell r="L22" t="str">
            <v>New section part of origional RS 179</v>
          </cell>
        </row>
        <row r="23">
          <cell r="A23" t="str">
            <v>RS 848</v>
          </cell>
          <cell r="B23" t="str">
            <v>n.a.</v>
          </cell>
          <cell r="C23" t="str">
            <v>N</v>
          </cell>
          <cell r="D23" t="str">
            <v>T</v>
          </cell>
          <cell r="E23" t="str">
            <v>Chitipa - Chelinda T/off</v>
          </cell>
          <cell r="F23" t="str">
            <v>M09</v>
          </cell>
          <cell r="G23">
            <v>2</v>
          </cell>
          <cell r="H23">
            <v>166.8</v>
          </cell>
          <cell r="I23" t="str">
            <v>R</v>
          </cell>
          <cell r="J23" t="str">
            <v>CHITIPA</v>
          </cell>
          <cell r="K23">
            <v>1</v>
          </cell>
          <cell r="L23" t="str">
            <v>New section part of origional RS 179</v>
          </cell>
        </row>
        <row r="24">
          <cell r="A24" t="str">
            <v>RS 181</v>
          </cell>
          <cell r="B24">
            <v>3</v>
          </cell>
          <cell r="C24" t="str">
            <v>N</v>
          </cell>
          <cell r="D24" t="str">
            <v>T</v>
          </cell>
          <cell r="E24" t="str">
            <v>Chelinda T/off - Chitanga</v>
          </cell>
          <cell r="F24" t="str">
            <v>M09</v>
          </cell>
          <cell r="G24">
            <v>3</v>
          </cell>
          <cell r="H24">
            <v>62.8</v>
          </cell>
          <cell r="I24" t="str">
            <v>R</v>
          </cell>
          <cell r="J24" t="str">
            <v>RUMPHI</v>
          </cell>
          <cell r="K24" t="str">
            <v>2,3</v>
          </cell>
          <cell r="L24" t="str">
            <v>End point altered from Mphangara Stream to Chatanga</v>
          </cell>
        </row>
        <row r="25">
          <cell r="A25" t="str">
            <v>RS 182</v>
          </cell>
          <cell r="B25">
            <v>4</v>
          </cell>
          <cell r="C25" t="str">
            <v>N</v>
          </cell>
          <cell r="D25" t="str">
            <v>T</v>
          </cell>
          <cell r="E25" t="str">
            <v>Mphangara Stream-Bow-Emcisweni-Kamchocho-Chitapa</v>
          </cell>
          <cell r="F25" t="str">
            <v>M09</v>
          </cell>
          <cell r="G25">
            <v>4</v>
          </cell>
          <cell r="H25">
            <v>95</v>
          </cell>
          <cell r="I25" t="str">
            <v>R</v>
          </cell>
          <cell r="J25" t="str">
            <v>MZIMBA</v>
          </cell>
          <cell r="K25" t="str">
            <v>3,4</v>
          </cell>
        </row>
        <row r="26">
          <cell r="A26" t="str">
            <v>RS 180</v>
          </cell>
          <cell r="B26">
            <v>2</v>
          </cell>
          <cell r="C26" t="str">
            <v>N</v>
          </cell>
          <cell r="D26" t="str">
            <v>T</v>
          </cell>
          <cell r="E26" t="str">
            <v>Chitapa - Majighasawa</v>
          </cell>
          <cell r="F26" t="str">
            <v>M09</v>
          </cell>
          <cell r="G26">
            <v>5</v>
          </cell>
          <cell r="H26">
            <v>31.8</v>
          </cell>
          <cell r="I26" t="str">
            <v>R</v>
          </cell>
          <cell r="J26" t="str">
            <v>MZIMBA</v>
          </cell>
          <cell r="K26" t="str">
            <v>3,4</v>
          </cell>
        </row>
        <row r="27">
          <cell r="A27" t="str">
            <v>RS 849</v>
          </cell>
          <cell r="B27" t="str">
            <v>n.a.</v>
          </cell>
          <cell r="C27" t="str">
            <v>N</v>
          </cell>
          <cell r="D27" t="str">
            <v>T</v>
          </cell>
          <cell r="E27" t="str">
            <v>Chitanga - Mphangara Stream</v>
          </cell>
          <cell r="F27" t="str">
            <v>M09</v>
          </cell>
          <cell r="G27">
            <v>6</v>
          </cell>
          <cell r="H27">
            <v>21.2</v>
          </cell>
          <cell r="I27">
            <v>3</v>
          </cell>
          <cell r="J27" t="str">
            <v>MZIMBA</v>
          </cell>
          <cell r="K27">
            <v>3</v>
          </cell>
          <cell r="L27" t="str">
            <v>New section part of origional RS 181</v>
          </cell>
        </row>
        <row r="28">
          <cell r="A28" t="str">
            <v>RS 183</v>
          </cell>
          <cell r="B28">
            <v>5</v>
          </cell>
          <cell r="C28" t="str">
            <v>N</v>
          </cell>
          <cell r="D28" t="str">
            <v>T</v>
          </cell>
          <cell r="E28" t="str">
            <v>Chiweta - Malongowe River</v>
          </cell>
          <cell r="F28" t="str">
            <v>M11</v>
          </cell>
          <cell r="G28">
            <v>1</v>
          </cell>
          <cell r="H28">
            <v>33.200000000000003</v>
          </cell>
          <cell r="I28" t="str">
            <v>R</v>
          </cell>
          <cell r="J28" t="str">
            <v>RUMPHI</v>
          </cell>
          <cell r="K28" t="str">
            <v>2,3</v>
          </cell>
        </row>
        <row r="29">
          <cell r="A29" t="str">
            <v>RS 184</v>
          </cell>
          <cell r="B29">
            <v>6</v>
          </cell>
          <cell r="C29" t="str">
            <v>N</v>
          </cell>
          <cell r="D29" t="str">
            <v>T</v>
          </cell>
          <cell r="E29" t="str">
            <v>Malongowe River - Usisya - Timbiri</v>
          </cell>
          <cell r="F29" t="str">
            <v>M11</v>
          </cell>
          <cell r="G29">
            <v>2</v>
          </cell>
          <cell r="H29">
            <v>63</v>
          </cell>
          <cell r="I29" t="str">
            <v>R</v>
          </cell>
          <cell r="J29" t="str">
            <v>MZIMBA</v>
          </cell>
          <cell r="K29">
            <v>3</v>
          </cell>
        </row>
        <row r="30">
          <cell r="A30" t="str">
            <v>RS 220</v>
          </cell>
          <cell r="B30">
            <v>42</v>
          </cell>
          <cell r="C30" t="str">
            <v>C</v>
          </cell>
          <cell r="D30" t="str">
            <v>T</v>
          </cell>
          <cell r="E30" t="str">
            <v>Dzaleka - Dowa</v>
          </cell>
          <cell r="F30" t="str">
            <v>M16</v>
          </cell>
          <cell r="G30">
            <v>1</v>
          </cell>
          <cell r="H30">
            <v>7.4</v>
          </cell>
          <cell r="I30" t="str">
            <v>R</v>
          </cell>
          <cell r="J30" t="str">
            <v>DOWA</v>
          </cell>
          <cell r="K30">
            <v>6</v>
          </cell>
        </row>
        <row r="31">
          <cell r="A31" t="str">
            <v>RS 219</v>
          </cell>
          <cell r="B31">
            <v>41</v>
          </cell>
          <cell r="C31" t="str">
            <v>C</v>
          </cell>
          <cell r="D31" t="str">
            <v>T</v>
          </cell>
          <cell r="E31" t="str">
            <v>Dowa - Chezi</v>
          </cell>
          <cell r="F31" t="str">
            <v>M16</v>
          </cell>
          <cell r="G31">
            <v>2</v>
          </cell>
          <cell r="H31">
            <v>16.600000000000001</v>
          </cell>
          <cell r="I31" t="str">
            <v>H</v>
          </cell>
          <cell r="J31" t="str">
            <v>DOWA</v>
          </cell>
          <cell r="K31">
            <v>6</v>
          </cell>
        </row>
        <row r="32">
          <cell r="A32" t="str">
            <v>RS 049</v>
          </cell>
          <cell r="B32">
            <v>49</v>
          </cell>
          <cell r="C32" t="str">
            <v>C</v>
          </cell>
          <cell r="D32" t="str">
            <v>T</v>
          </cell>
          <cell r="E32" t="str">
            <v>Nkhota-kota - Malenga</v>
          </cell>
          <cell r="F32" t="str">
            <v>M18</v>
          </cell>
          <cell r="G32">
            <v>1</v>
          </cell>
          <cell r="H32">
            <v>5.6</v>
          </cell>
          <cell r="I32" t="str">
            <v>F</v>
          </cell>
          <cell r="J32" t="str">
            <v>NKHOTA KOTA</v>
          </cell>
          <cell r="K32">
            <v>5</v>
          </cell>
          <cell r="L32" t="str">
            <v>Changed designation from M5 to M18</v>
          </cell>
        </row>
        <row r="33">
          <cell r="A33" t="str">
            <v>RS 224</v>
          </cell>
          <cell r="B33">
            <v>46</v>
          </cell>
          <cell r="C33" t="str">
            <v>C</v>
          </cell>
          <cell r="D33" t="str">
            <v>T</v>
          </cell>
          <cell r="E33" t="str">
            <v>Malenga - Nkhotakota Game Reserve</v>
          </cell>
          <cell r="F33" t="str">
            <v>M18</v>
          </cell>
          <cell r="G33">
            <v>2</v>
          </cell>
          <cell r="H33">
            <v>16.100000000000001</v>
          </cell>
          <cell r="I33" t="str">
            <v>F</v>
          </cell>
          <cell r="J33" t="str">
            <v>NKHOTA KOTA</v>
          </cell>
          <cell r="K33">
            <v>5</v>
          </cell>
        </row>
        <row r="34">
          <cell r="A34" t="str">
            <v>RS 222</v>
          </cell>
          <cell r="B34">
            <v>44</v>
          </cell>
          <cell r="C34" t="str">
            <v>C</v>
          </cell>
          <cell r="D34" t="str">
            <v>T</v>
          </cell>
          <cell r="E34" t="str">
            <v>Nkhotakota Game Reserve - Mbobo</v>
          </cell>
          <cell r="F34" t="str">
            <v>M18</v>
          </cell>
          <cell r="G34">
            <v>3</v>
          </cell>
          <cell r="H34">
            <v>32.6</v>
          </cell>
          <cell r="I34" t="str">
            <v>R</v>
          </cell>
          <cell r="J34" t="str">
            <v>NKHOTA KOTA &amp; NTCHISI</v>
          </cell>
          <cell r="K34">
            <v>5</v>
          </cell>
        </row>
        <row r="35">
          <cell r="A35" t="str">
            <v>RS 223</v>
          </cell>
          <cell r="B35">
            <v>45</v>
          </cell>
          <cell r="C35" t="str">
            <v>C</v>
          </cell>
          <cell r="D35" t="str">
            <v>T</v>
          </cell>
          <cell r="E35" t="str">
            <v>Mbobo - Malomo T.C.</v>
          </cell>
          <cell r="F35" t="str">
            <v>M18</v>
          </cell>
          <cell r="G35">
            <v>4</v>
          </cell>
          <cell r="H35">
            <v>18.100000000000001</v>
          </cell>
          <cell r="I35" t="str">
            <v>R</v>
          </cell>
          <cell r="J35" t="str">
            <v>NTCHISI</v>
          </cell>
          <cell r="K35">
            <v>5</v>
          </cell>
        </row>
        <row r="36">
          <cell r="A36" t="str">
            <v>RS 837</v>
          </cell>
          <cell r="B36" t="str">
            <v>n.a.</v>
          </cell>
          <cell r="C36" t="str">
            <v>C</v>
          </cell>
          <cell r="D36" t="str">
            <v>T</v>
          </cell>
          <cell r="E36" t="str">
            <v>Malomo T.C. - Chima</v>
          </cell>
          <cell r="F36" t="str">
            <v>M18</v>
          </cell>
          <cell r="G36">
            <v>5</v>
          </cell>
          <cell r="H36">
            <v>14.4</v>
          </cell>
          <cell r="I36" t="str">
            <v>R</v>
          </cell>
          <cell r="J36" t="str">
            <v>LILONGWE</v>
          </cell>
          <cell r="K36">
            <v>6</v>
          </cell>
          <cell r="L36" t="str">
            <v>New section part of RS 225</v>
          </cell>
        </row>
        <row r="37">
          <cell r="A37" t="str">
            <v>RS 259</v>
          </cell>
          <cell r="B37">
            <v>81</v>
          </cell>
          <cell r="C37" t="str">
            <v>C</v>
          </cell>
          <cell r="D37" t="str">
            <v>T</v>
          </cell>
          <cell r="E37" t="str">
            <v>Chima - Chilowamatambe</v>
          </cell>
          <cell r="F37" t="str">
            <v>M18</v>
          </cell>
          <cell r="G37">
            <v>6</v>
          </cell>
          <cell r="H37">
            <v>14.9</v>
          </cell>
          <cell r="I37" t="str">
            <v>F</v>
          </cell>
          <cell r="J37" t="str">
            <v>KASUNGU</v>
          </cell>
          <cell r="K37">
            <v>5</v>
          </cell>
          <cell r="L37" t="str">
            <v>Changed designation from S120 to M18. Now by-passed.</v>
          </cell>
        </row>
        <row r="38">
          <cell r="A38" t="str">
            <v>RS 261</v>
          </cell>
          <cell r="B38">
            <v>83</v>
          </cell>
          <cell r="C38" t="str">
            <v>C</v>
          </cell>
          <cell r="D38" t="str">
            <v>T</v>
          </cell>
          <cell r="E38" t="str">
            <v>Chilowamatambe - Chiwengo</v>
          </cell>
          <cell r="F38" t="str">
            <v>M18</v>
          </cell>
          <cell r="G38">
            <v>7</v>
          </cell>
          <cell r="H38">
            <v>15.9</v>
          </cell>
          <cell r="I38" t="str">
            <v>F</v>
          </cell>
          <cell r="J38" t="str">
            <v>KASUNGU</v>
          </cell>
          <cell r="K38">
            <v>5</v>
          </cell>
          <cell r="L38" t="str">
            <v>Changed designation from S120 to M18. Now by-passed.</v>
          </cell>
        </row>
        <row r="39">
          <cell r="A39" t="str">
            <v>RS 185</v>
          </cell>
          <cell r="B39">
            <v>7</v>
          </cell>
          <cell r="C39" t="str">
            <v>N</v>
          </cell>
          <cell r="D39" t="str">
            <v>T</v>
          </cell>
          <cell r="E39" t="str">
            <v>Luwawa (junction M1) - Mqocha - Jenda (junction S112)</v>
          </cell>
          <cell r="F39" t="str">
            <v>M20</v>
          </cell>
          <cell r="G39">
            <v>1</v>
          </cell>
          <cell r="H39">
            <v>78.5</v>
          </cell>
          <cell r="I39" t="str">
            <v>F</v>
          </cell>
          <cell r="J39" t="str">
            <v>MZIMBA</v>
          </cell>
          <cell r="K39">
            <v>4</v>
          </cell>
          <cell r="L39" t="str">
            <v>Contains road designated T322 (on 1:250,000 series map)</v>
          </cell>
        </row>
        <row r="40">
          <cell r="A40" t="str">
            <v>RS 186</v>
          </cell>
          <cell r="B40">
            <v>8</v>
          </cell>
          <cell r="C40" t="str">
            <v>N</v>
          </cell>
          <cell r="D40" t="str">
            <v>T</v>
          </cell>
          <cell r="E40" t="str">
            <v>Mzimba - Mtangatanga</v>
          </cell>
          <cell r="F40" t="str">
            <v>M22</v>
          </cell>
          <cell r="G40">
            <v>1</v>
          </cell>
          <cell r="H40">
            <v>24</v>
          </cell>
          <cell r="I40" t="str">
            <v>R</v>
          </cell>
          <cell r="J40" t="str">
            <v>MZIMBA</v>
          </cell>
          <cell r="K40">
            <v>4</v>
          </cell>
        </row>
        <row r="41">
          <cell r="A41" t="str">
            <v>RS 187</v>
          </cell>
          <cell r="B41">
            <v>9</v>
          </cell>
          <cell r="C41" t="str">
            <v>N</v>
          </cell>
          <cell r="D41" t="str">
            <v>T</v>
          </cell>
          <cell r="E41" t="str">
            <v>Rumphi - Bolero - Chitanga</v>
          </cell>
          <cell r="F41" t="str">
            <v>M24</v>
          </cell>
          <cell r="G41">
            <v>3</v>
          </cell>
          <cell r="H41">
            <v>37.799999999999997</v>
          </cell>
          <cell r="I41" t="str">
            <v>F</v>
          </cell>
          <cell r="J41" t="str">
            <v>RUMPHI</v>
          </cell>
          <cell r="K41">
            <v>3</v>
          </cell>
          <cell r="L41" t="str">
            <v>Section start changed to Rumphi</v>
          </cell>
        </row>
        <row r="42">
          <cell r="A42" t="str">
            <v>RS 189</v>
          </cell>
          <cell r="B42">
            <v>11</v>
          </cell>
          <cell r="C42" t="str">
            <v>N</v>
          </cell>
          <cell r="D42" t="str">
            <v>T</v>
          </cell>
          <cell r="E42" t="str">
            <v>Chitipa-Lufira River</v>
          </cell>
          <cell r="F42" t="str">
            <v>M26</v>
          </cell>
          <cell r="G42">
            <v>1</v>
          </cell>
          <cell r="H42">
            <v>43</v>
          </cell>
          <cell r="I42" t="str">
            <v>F</v>
          </cell>
          <cell r="J42" t="str">
            <v>CHITIPA</v>
          </cell>
          <cell r="K42">
            <v>1</v>
          </cell>
        </row>
        <row r="43">
          <cell r="A43" t="str">
            <v>RS 188</v>
          </cell>
          <cell r="B43">
            <v>10</v>
          </cell>
          <cell r="C43" t="str">
            <v>N</v>
          </cell>
          <cell r="D43" t="str">
            <v>T</v>
          </cell>
          <cell r="E43" t="str">
            <v>Lufira river-Karonga</v>
          </cell>
          <cell r="F43" t="str">
            <v>M26</v>
          </cell>
          <cell r="G43">
            <v>2</v>
          </cell>
          <cell r="H43">
            <v>43</v>
          </cell>
          <cell r="I43" t="str">
            <v>F&amp;H</v>
          </cell>
          <cell r="J43" t="str">
            <v>CHITIPA &amp; KARONGA</v>
          </cell>
          <cell r="K43" t="str">
            <v>1,2</v>
          </cell>
        </row>
        <row r="44">
          <cell r="A44" t="str">
            <v>RS 190</v>
          </cell>
          <cell r="B44">
            <v>12</v>
          </cell>
          <cell r="C44" t="str">
            <v>N</v>
          </cell>
          <cell r="D44" t="str">
            <v>T</v>
          </cell>
          <cell r="E44" t="str">
            <v>Chisenga - Chisenga customs</v>
          </cell>
          <cell r="F44" t="str">
            <v>S085</v>
          </cell>
          <cell r="G44">
            <v>1</v>
          </cell>
          <cell r="H44">
            <v>12.6</v>
          </cell>
          <cell r="I44" t="str">
            <v>F</v>
          </cell>
          <cell r="J44" t="str">
            <v>CHITIPA</v>
          </cell>
          <cell r="K44">
            <v>2</v>
          </cell>
        </row>
        <row r="45">
          <cell r="A45" t="str">
            <v>RS 192</v>
          </cell>
          <cell r="B45">
            <v>14</v>
          </cell>
          <cell r="C45" t="str">
            <v>N</v>
          </cell>
          <cell r="D45" t="str">
            <v>T</v>
          </cell>
          <cell r="E45" t="str">
            <v>Chendo - Mwakaromba</v>
          </cell>
          <cell r="F45" t="str">
            <v>S100</v>
          </cell>
          <cell r="G45">
            <v>2</v>
          </cell>
          <cell r="H45">
            <v>178.5</v>
          </cell>
          <cell r="I45" t="str">
            <v>F&amp;H</v>
          </cell>
          <cell r="J45" t="str">
            <v>CHITIPA &amp; KARONGA</v>
          </cell>
          <cell r="K45">
            <v>1</v>
          </cell>
        </row>
        <row r="46">
          <cell r="A46" t="str">
            <v>RS 193</v>
          </cell>
          <cell r="B46">
            <v>15</v>
          </cell>
          <cell r="C46" t="str">
            <v>N</v>
          </cell>
          <cell r="D46" t="str">
            <v>T</v>
          </cell>
          <cell r="E46" t="str">
            <v>Kapirinkhonde - Uledi</v>
          </cell>
          <cell r="F46" t="str">
            <v>S101</v>
          </cell>
          <cell r="G46">
            <v>1</v>
          </cell>
          <cell r="H46">
            <v>33.200000000000003</v>
          </cell>
          <cell r="I46" t="str">
            <v>R</v>
          </cell>
          <cell r="J46" t="str">
            <v>CHITIPA &amp; KARONGA</v>
          </cell>
          <cell r="K46">
            <v>2</v>
          </cell>
        </row>
        <row r="47">
          <cell r="A47" t="str">
            <v>RS 191</v>
          </cell>
          <cell r="B47">
            <v>13</v>
          </cell>
          <cell r="C47" t="str">
            <v>N</v>
          </cell>
          <cell r="D47" t="str">
            <v>T</v>
          </cell>
          <cell r="E47" t="str">
            <v>Uledi - Mpata</v>
          </cell>
          <cell r="F47" t="str">
            <v>S101</v>
          </cell>
          <cell r="G47">
            <v>2</v>
          </cell>
          <cell r="H47">
            <v>28</v>
          </cell>
          <cell r="I47" t="str">
            <v>H</v>
          </cell>
          <cell r="J47" t="str">
            <v>KARONGA</v>
          </cell>
          <cell r="K47">
            <v>2</v>
          </cell>
          <cell r="L47" t="str">
            <v>Changed designation from S100 to S101</v>
          </cell>
        </row>
        <row r="48">
          <cell r="A48" t="str">
            <v>RS 195</v>
          </cell>
          <cell r="B48">
            <v>17</v>
          </cell>
          <cell r="C48" t="str">
            <v>N</v>
          </cell>
          <cell r="D48" t="str">
            <v>T</v>
          </cell>
          <cell r="E48" t="str">
            <v>Gamba T/off - Hananiya - Livingstonia (junction M1)</v>
          </cell>
          <cell r="F48" t="str">
            <v>S103</v>
          </cell>
          <cell r="G48">
            <v>1</v>
          </cell>
          <cell r="H48">
            <v>58.1</v>
          </cell>
          <cell r="I48" t="str">
            <v>H</v>
          </cell>
          <cell r="J48" t="str">
            <v>RUMPHI</v>
          </cell>
          <cell r="K48">
            <v>2</v>
          </cell>
        </row>
        <row r="49">
          <cell r="A49" t="str">
            <v>RS 196</v>
          </cell>
          <cell r="B49">
            <v>18</v>
          </cell>
          <cell r="C49" t="str">
            <v>N</v>
          </cell>
          <cell r="D49" t="str">
            <v>T</v>
          </cell>
          <cell r="E49" t="str">
            <v>Hewe - Makonyola</v>
          </cell>
          <cell r="F49" t="str">
            <v>S104</v>
          </cell>
          <cell r="G49">
            <v>1</v>
          </cell>
          <cell r="H49">
            <v>12.8</v>
          </cell>
          <cell r="I49" t="str">
            <v>R</v>
          </cell>
          <cell r="J49" t="str">
            <v>RUMPHI</v>
          </cell>
          <cell r="K49" t="str">
            <v>2,3</v>
          </cell>
        </row>
        <row r="50">
          <cell r="A50" t="str">
            <v>RS 197</v>
          </cell>
          <cell r="B50">
            <v>19</v>
          </cell>
          <cell r="C50" t="str">
            <v>N</v>
          </cell>
          <cell r="D50" t="str">
            <v>T</v>
          </cell>
          <cell r="E50" t="str">
            <v>Chanyama - Mbalachanda - Munyanja - Kazuni</v>
          </cell>
          <cell r="F50" t="str">
            <v>S105</v>
          </cell>
          <cell r="G50">
            <v>1</v>
          </cell>
          <cell r="H50">
            <v>75</v>
          </cell>
          <cell r="I50" t="str">
            <v>F</v>
          </cell>
          <cell r="J50" t="str">
            <v>MZIMBA</v>
          </cell>
          <cell r="K50">
            <v>3</v>
          </cell>
        </row>
        <row r="51">
          <cell r="A51" t="str">
            <v>RS 198</v>
          </cell>
          <cell r="B51">
            <v>20</v>
          </cell>
          <cell r="C51" t="str">
            <v>N</v>
          </cell>
          <cell r="D51" t="str">
            <v>T</v>
          </cell>
          <cell r="E51" t="str">
            <v>Agripa Jere - Euthini - Mtantha</v>
          </cell>
          <cell r="F51" t="str">
            <v>S106</v>
          </cell>
          <cell r="G51">
            <v>1</v>
          </cell>
          <cell r="H51">
            <v>33.1</v>
          </cell>
          <cell r="I51" t="str">
            <v>F</v>
          </cell>
          <cell r="J51" t="str">
            <v>MZIMBA</v>
          </cell>
          <cell r="K51">
            <v>3</v>
          </cell>
        </row>
        <row r="52">
          <cell r="A52" t="str">
            <v>RS 199</v>
          </cell>
          <cell r="B52">
            <v>21</v>
          </cell>
          <cell r="C52" t="str">
            <v>N</v>
          </cell>
          <cell r="D52" t="str">
            <v>T</v>
          </cell>
          <cell r="E52" t="str">
            <v>Ekwendeni - Kafukule - Eswazini - junction M22</v>
          </cell>
          <cell r="F52" t="str">
            <v>S107</v>
          </cell>
          <cell r="G52">
            <v>1</v>
          </cell>
          <cell r="H52">
            <v>82</v>
          </cell>
          <cell r="I52" t="str">
            <v>F</v>
          </cell>
          <cell r="J52" t="str">
            <v>MZIMBA</v>
          </cell>
          <cell r="K52" t="str">
            <v>3,4</v>
          </cell>
        </row>
        <row r="53">
          <cell r="A53" t="str">
            <v>RS 200</v>
          </cell>
          <cell r="B53">
            <v>22</v>
          </cell>
          <cell r="C53" t="str">
            <v>N</v>
          </cell>
          <cell r="D53" t="str">
            <v>T</v>
          </cell>
          <cell r="E53" t="str">
            <v>Usisya - Bula - Choma Hill</v>
          </cell>
          <cell r="F53" t="str">
            <v>S108</v>
          </cell>
          <cell r="G53">
            <v>1</v>
          </cell>
          <cell r="H53">
            <v>22</v>
          </cell>
          <cell r="I53" t="str">
            <v>H</v>
          </cell>
          <cell r="J53" t="str">
            <v>MZIMBA</v>
          </cell>
          <cell r="K53">
            <v>3</v>
          </cell>
        </row>
        <row r="54">
          <cell r="A54" t="str">
            <v>RS 201</v>
          </cell>
          <cell r="B54">
            <v>23</v>
          </cell>
          <cell r="C54" t="str">
            <v>N</v>
          </cell>
          <cell r="D54" t="str">
            <v>T</v>
          </cell>
          <cell r="E54" t="str">
            <v>Choma Hill - Mzuzu</v>
          </cell>
          <cell r="F54" t="str">
            <v>S108</v>
          </cell>
          <cell r="G54">
            <v>2</v>
          </cell>
          <cell r="H54">
            <v>16.5</v>
          </cell>
          <cell r="I54" t="str">
            <v>F</v>
          </cell>
          <cell r="J54" t="str">
            <v>MZIMBA</v>
          </cell>
          <cell r="K54">
            <v>3</v>
          </cell>
        </row>
        <row r="55">
          <cell r="A55" t="str">
            <v>RS 202</v>
          </cell>
          <cell r="B55">
            <v>24</v>
          </cell>
          <cell r="C55" t="str">
            <v>N</v>
          </cell>
          <cell r="D55" t="str">
            <v>T</v>
          </cell>
          <cell r="E55" t="str">
            <v>Mwazisi River - Chikwawa</v>
          </cell>
          <cell r="F55" t="str">
            <v>S109</v>
          </cell>
          <cell r="G55">
            <v>1</v>
          </cell>
          <cell r="H55">
            <v>13.2</v>
          </cell>
          <cell r="I55" t="str">
            <v>F</v>
          </cell>
          <cell r="J55" t="str">
            <v>RUMPI</v>
          </cell>
          <cell r="K55">
            <v>3</v>
          </cell>
        </row>
        <row r="56">
          <cell r="A56" t="str">
            <v>RS 203</v>
          </cell>
          <cell r="B56">
            <v>25</v>
          </cell>
          <cell r="C56" t="str">
            <v>N</v>
          </cell>
          <cell r="D56" t="str">
            <v>T</v>
          </cell>
          <cell r="E56" t="str">
            <v>Chintheche - Mazamba Hill</v>
          </cell>
          <cell r="F56" t="str">
            <v>S110</v>
          </cell>
          <cell r="G56">
            <v>1</v>
          </cell>
          <cell r="H56">
            <v>41</v>
          </cell>
          <cell r="I56" t="str">
            <v>H</v>
          </cell>
          <cell r="J56" t="str">
            <v>NKHATA BAY</v>
          </cell>
          <cell r="K56">
            <v>3</v>
          </cell>
        </row>
        <row r="57">
          <cell r="A57" t="str">
            <v>RS 204</v>
          </cell>
          <cell r="B57">
            <v>26</v>
          </cell>
          <cell r="C57" t="str">
            <v>N</v>
          </cell>
          <cell r="D57" t="str">
            <v>T</v>
          </cell>
          <cell r="E57" t="str">
            <v>Engalaweni - Kandodo Chisi</v>
          </cell>
          <cell r="F57" t="str">
            <v>S111</v>
          </cell>
          <cell r="G57">
            <v>1</v>
          </cell>
          <cell r="H57">
            <v>25.9</v>
          </cell>
          <cell r="I57" t="str">
            <v>R</v>
          </cell>
          <cell r="J57" t="str">
            <v>MZIMBA</v>
          </cell>
          <cell r="K57">
            <v>4</v>
          </cell>
        </row>
        <row r="58">
          <cell r="A58" t="str">
            <v>RS 205</v>
          </cell>
          <cell r="B58">
            <v>27</v>
          </cell>
          <cell r="C58" t="str">
            <v>N</v>
          </cell>
          <cell r="D58" t="str">
            <v>T</v>
          </cell>
          <cell r="E58" t="str">
            <v>Chaiso - Kamteteka</v>
          </cell>
          <cell r="F58" t="str">
            <v>S112</v>
          </cell>
          <cell r="G58">
            <v>1</v>
          </cell>
          <cell r="H58">
            <v>7.1</v>
          </cell>
          <cell r="I58" t="str">
            <v>F</v>
          </cell>
          <cell r="J58" t="str">
            <v>MZIMBA</v>
          </cell>
          <cell r="K58">
            <v>4</v>
          </cell>
        </row>
        <row r="59">
          <cell r="A59" t="str">
            <v>RS 206</v>
          </cell>
          <cell r="B59">
            <v>28</v>
          </cell>
          <cell r="C59" t="str">
            <v>N</v>
          </cell>
          <cell r="D59" t="str">
            <v>T</v>
          </cell>
          <cell r="E59" t="str">
            <v>Kamteteka - Edingeni - Embangweni - Jenda</v>
          </cell>
          <cell r="F59" t="str">
            <v>S112</v>
          </cell>
          <cell r="G59">
            <v>2</v>
          </cell>
          <cell r="H59">
            <v>84</v>
          </cell>
          <cell r="I59" t="str">
            <v>F</v>
          </cell>
          <cell r="J59" t="str">
            <v>MZIMBA</v>
          </cell>
          <cell r="K59">
            <v>4</v>
          </cell>
        </row>
        <row r="60">
          <cell r="A60" t="str">
            <v>RS 207</v>
          </cell>
          <cell r="B60">
            <v>29</v>
          </cell>
          <cell r="C60" t="str">
            <v>N</v>
          </cell>
          <cell r="D60" t="str">
            <v>T</v>
          </cell>
          <cell r="E60" t="str">
            <v>Rumphi River - Luwelezi - Kakwale River</v>
          </cell>
          <cell r="F60" t="str">
            <v>S113</v>
          </cell>
          <cell r="G60">
            <v>1</v>
          </cell>
          <cell r="H60">
            <v>44.9</v>
          </cell>
          <cell r="I60" t="str">
            <v>H</v>
          </cell>
          <cell r="J60" t="str">
            <v>NKHATA BAY</v>
          </cell>
          <cell r="K60">
            <v>4</v>
          </cell>
        </row>
        <row r="61">
          <cell r="A61" t="str">
            <v>RS 226</v>
          </cell>
          <cell r="B61">
            <v>48</v>
          </cell>
          <cell r="C61" t="str">
            <v>C</v>
          </cell>
          <cell r="D61" t="str">
            <v>T</v>
          </cell>
          <cell r="E61" t="str">
            <v>Kachinda - Chimaliro Police</v>
          </cell>
          <cell r="F61" t="str">
            <v>S113</v>
          </cell>
          <cell r="G61">
            <v>2</v>
          </cell>
          <cell r="H61">
            <v>13</v>
          </cell>
          <cell r="I61" t="str">
            <v>F</v>
          </cell>
          <cell r="J61" t="str">
            <v>KASUNGU</v>
          </cell>
          <cell r="K61">
            <v>4</v>
          </cell>
        </row>
        <row r="62">
          <cell r="A62" t="str">
            <v>RS 229</v>
          </cell>
          <cell r="B62">
            <v>51</v>
          </cell>
          <cell r="C62" t="str">
            <v>C</v>
          </cell>
          <cell r="D62" t="str">
            <v>T</v>
          </cell>
          <cell r="E62" t="str">
            <v>Kasungu - Lifupa (Kasungu National Park)</v>
          </cell>
          <cell r="F62" t="str">
            <v>S114</v>
          </cell>
          <cell r="G62">
            <v>1</v>
          </cell>
          <cell r="H62">
            <v>47</v>
          </cell>
          <cell r="I62" t="str">
            <v>F</v>
          </cell>
          <cell r="J62" t="str">
            <v>KASUNGU</v>
          </cell>
          <cell r="K62">
            <v>5</v>
          </cell>
        </row>
        <row r="63">
          <cell r="A63" t="str">
            <v>RS 218</v>
          </cell>
          <cell r="B63">
            <v>40</v>
          </cell>
          <cell r="C63" t="str">
            <v>C</v>
          </cell>
          <cell r="D63" t="str">
            <v>T</v>
          </cell>
          <cell r="E63" t="str">
            <v>Zidunge - Senga</v>
          </cell>
          <cell r="F63" t="str">
            <v>S115</v>
          </cell>
          <cell r="G63">
            <v>1</v>
          </cell>
          <cell r="H63">
            <v>8.3000000000000007</v>
          </cell>
          <cell r="I63" t="str">
            <v>F</v>
          </cell>
          <cell r="J63" t="str">
            <v>DOWA</v>
          </cell>
          <cell r="K63">
            <v>6</v>
          </cell>
          <cell r="L63" t="str">
            <v>Changed designation from M16 to S115</v>
          </cell>
        </row>
        <row r="64">
          <cell r="A64" t="str">
            <v>RS 233</v>
          </cell>
          <cell r="B64">
            <v>55</v>
          </cell>
          <cell r="C64" t="str">
            <v>C</v>
          </cell>
          <cell r="D64" t="str">
            <v>T</v>
          </cell>
          <cell r="E64" t="str">
            <v>Senga - Dangaliro</v>
          </cell>
          <cell r="F64" t="str">
            <v>S115</v>
          </cell>
          <cell r="G64">
            <v>2</v>
          </cell>
          <cell r="H64">
            <v>10.7</v>
          </cell>
          <cell r="I64" t="str">
            <v>F</v>
          </cell>
          <cell r="J64" t="str">
            <v>DOWA</v>
          </cell>
          <cell r="K64">
            <v>6</v>
          </cell>
        </row>
        <row r="65">
          <cell r="A65" t="str">
            <v>RS 232</v>
          </cell>
          <cell r="B65">
            <v>54</v>
          </cell>
          <cell r="C65" t="str">
            <v>C</v>
          </cell>
          <cell r="D65" t="str">
            <v>T</v>
          </cell>
          <cell r="E65" t="str">
            <v>Dangaliro - Mkulumimba</v>
          </cell>
          <cell r="F65" t="str">
            <v>S115</v>
          </cell>
          <cell r="G65">
            <v>3</v>
          </cell>
          <cell r="H65">
            <v>15.4</v>
          </cell>
          <cell r="I65" t="str">
            <v>F</v>
          </cell>
          <cell r="J65" t="str">
            <v>DOWA</v>
          </cell>
          <cell r="K65">
            <v>6</v>
          </cell>
        </row>
        <row r="66">
          <cell r="A66" t="str">
            <v>RS 231</v>
          </cell>
          <cell r="B66">
            <v>53</v>
          </cell>
          <cell r="C66" t="str">
            <v>C</v>
          </cell>
          <cell r="D66" t="str">
            <v>T</v>
          </cell>
          <cell r="E66" t="str">
            <v>Mkulumimba - Bua River Bridge</v>
          </cell>
          <cell r="F66" t="str">
            <v>S115</v>
          </cell>
          <cell r="G66">
            <v>4</v>
          </cell>
          <cell r="H66">
            <v>13</v>
          </cell>
          <cell r="I66" t="str">
            <v>F</v>
          </cell>
          <cell r="J66" t="str">
            <v>DOWA &amp; LILONGWE</v>
          </cell>
          <cell r="K66">
            <v>6</v>
          </cell>
        </row>
        <row r="67">
          <cell r="A67" t="str">
            <v>RS 238</v>
          </cell>
          <cell r="B67">
            <v>60</v>
          </cell>
          <cell r="C67" t="str">
            <v>C</v>
          </cell>
          <cell r="D67" t="str">
            <v>T</v>
          </cell>
          <cell r="E67" t="str">
            <v>Mpala T.C. - Ganondo</v>
          </cell>
          <cell r="F67" t="str">
            <v>S116</v>
          </cell>
          <cell r="G67">
            <v>1</v>
          </cell>
          <cell r="H67">
            <v>3.8</v>
          </cell>
          <cell r="I67" t="str">
            <v>F</v>
          </cell>
          <cell r="J67" t="str">
            <v>NTCHISI</v>
          </cell>
          <cell r="K67">
            <v>5</v>
          </cell>
        </row>
        <row r="68">
          <cell r="A68" t="str">
            <v>RS 241</v>
          </cell>
          <cell r="B68">
            <v>63</v>
          </cell>
          <cell r="C68" t="str">
            <v>C</v>
          </cell>
          <cell r="D68" t="str">
            <v>T</v>
          </cell>
          <cell r="E68" t="str">
            <v>Gonondo - Kamsonga</v>
          </cell>
          <cell r="F68" t="str">
            <v>S116</v>
          </cell>
          <cell r="G68">
            <v>2</v>
          </cell>
          <cell r="H68">
            <v>12.3</v>
          </cell>
          <cell r="I68" t="str">
            <v>R</v>
          </cell>
          <cell r="J68" t="str">
            <v>NTCHISI</v>
          </cell>
          <cell r="K68">
            <v>5</v>
          </cell>
        </row>
        <row r="69">
          <cell r="A69" t="str">
            <v>RS 243</v>
          </cell>
          <cell r="B69">
            <v>65</v>
          </cell>
          <cell r="C69" t="str">
            <v>C</v>
          </cell>
          <cell r="D69" t="str">
            <v>T</v>
          </cell>
          <cell r="E69" t="str">
            <v>Kamsonga - Muchala</v>
          </cell>
          <cell r="F69" t="str">
            <v>S116</v>
          </cell>
          <cell r="G69">
            <v>3</v>
          </cell>
          <cell r="H69">
            <v>12.3</v>
          </cell>
          <cell r="I69" t="str">
            <v>R</v>
          </cell>
          <cell r="J69" t="str">
            <v>NTCHISI</v>
          </cell>
          <cell r="K69">
            <v>5</v>
          </cell>
        </row>
        <row r="70">
          <cell r="A70" t="str">
            <v>RS 236</v>
          </cell>
          <cell r="B70">
            <v>58</v>
          </cell>
          <cell r="C70" t="str">
            <v>C</v>
          </cell>
          <cell r="D70" t="str">
            <v>T</v>
          </cell>
          <cell r="E70" t="str">
            <v>Muchala - Chisoso</v>
          </cell>
          <cell r="F70" t="str">
            <v>S116</v>
          </cell>
          <cell r="G70">
            <v>4</v>
          </cell>
          <cell r="H70">
            <v>5.5</v>
          </cell>
          <cell r="I70" t="str">
            <v>F</v>
          </cell>
          <cell r="J70" t="str">
            <v>NTCHISI</v>
          </cell>
          <cell r="K70">
            <v>5</v>
          </cell>
        </row>
        <row r="71">
          <cell r="A71" t="str">
            <v>RS 242</v>
          </cell>
          <cell r="B71">
            <v>64</v>
          </cell>
          <cell r="C71" t="str">
            <v>C</v>
          </cell>
          <cell r="D71" t="str">
            <v>T</v>
          </cell>
          <cell r="E71" t="str">
            <v>Chisoso - Madisi</v>
          </cell>
          <cell r="F71" t="str">
            <v>S116</v>
          </cell>
          <cell r="G71">
            <v>5</v>
          </cell>
          <cell r="H71">
            <v>16.100000000000001</v>
          </cell>
          <cell r="I71" t="str">
            <v>F</v>
          </cell>
          <cell r="J71" t="str">
            <v>DOWA</v>
          </cell>
          <cell r="K71">
            <v>5</v>
          </cell>
        </row>
        <row r="72">
          <cell r="A72" t="str">
            <v>RS 234</v>
          </cell>
          <cell r="B72">
            <v>56</v>
          </cell>
          <cell r="C72" t="str">
            <v>C</v>
          </cell>
          <cell r="D72" t="str">
            <v>T</v>
          </cell>
          <cell r="E72" t="str">
            <v>Madisi - Bua River Bridge</v>
          </cell>
          <cell r="F72" t="str">
            <v>S116</v>
          </cell>
          <cell r="G72">
            <v>6</v>
          </cell>
          <cell r="H72">
            <v>14.1</v>
          </cell>
          <cell r="I72" t="str">
            <v>F</v>
          </cell>
          <cell r="J72" t="str">
            <v>DOWA</v>
          </cell>
          <cell r="K72">
            <v>5</v>
          </cell>
        </row>
        <row r="73">
          <cell r="A73" t="str">
            <v>RS 239</v>
          </cell>
          <cell r="B73">
            <v>61</v>
          </cell>
          <cell r="C73" t="str">
            <v>C</v>
          </cell>
          <cell r="D73" t="str">
            <v>T</v>
          </cell>
          <cell r="E73" t="str">
            <v>Matutu - Kamuzu School</v>
          </cell>
          <cell r="F73" t="str">
            <v>S116</v>
          </cell>
          <cell r="G73">
            <v>9</v>
          </cell>
          <cell r="H73">
            <v>21.6</v>
          </cell>
          <cell r="I73" t="str">
            <v>F</v>
          </cell>
          <cell r="J73" t="str">
            <v>MCHINJI</v>
          </cell>
          <cell r="K73">
            <v>6</v>
          </cell>
          <cell r="L73" t="str">
            <v>Changed designation from S120 to T349</v>
          </cell>
        </row>
        <row r="74">
          <cell r="A74" t="str">
            <v>RS 246</v>
          </cell>
          <cell r="B74">
            <v>68</v>
          </cell>
          <cell r="C74" t="str">
            <v>C</v>
          </cell>
          <cell r="D74" t="str">
            <v>T</v>
          </cell>
          <cell r="E74" t="str">
            <v xml:space="preserve"> Mbabzi - Chilobwe - Santhe</v>
          </cell>
          <cell r="F74" t="str">
            <v>S117</v>
          </cell>
          <cell r="G74">
            <v>3</v>
          </cell>
          <cell r="H74">
            <v>93</v>
          </cell>
          <cell r="I74" t="str">
            <v>F</v>
          </cell>
          <cell r="J74" t="str">
            <v>LL &amp; MC &amp; KU</v>
          </cell>
          <cell r="K74" t="str">
            <v>6,5</v>
          </cell>
        </row>
        <row r="75">
          <cell r="A75" t="str">
            <v>RS 247</v>
          </cell>
          <cell r="B75">
            <v>69</v>
          </cell>
          <cell r="C75" t="str">
            <v>C</v>
          </cell>
          <cell r="D75" t="str">
            <v>T</v>
          </cell>
          <cell r="E75" t="str">
            <v>Changuluwa - Kachenje School</v>
          </cell>
          <cell r="F75" t="str">
            <v>S118</v>
          </cell>
          <cell r="G75">
            <v>1</v>
          </cell>
          <cell r="H75">
            <v>21</v>
          </cell>
          <cell r="I75" t="str">
            <v>F</v>
          </cell>
          <cell r="J75" t="str">
            <v>KASUNGU</v>
          </cell>
          <cell r="K75">
            <v>5</v>
          </cell>
        </row>
        <row r="76">
          <cell r="A76" t="str">
            <v>RS 250</v>
          </cell>
          <cell r="B76">
            <v>72</v>
          </cell>
          <cell r="C76" t="str">
            <v>C</v>
          </cell>
          <cell r="D76" t="str">
            <v>T</v>
          </cell>
          <cell r="E76" t="str">
            <v>Kamutu Village - Mavumbi River</v>
          </cell>
          <cell r="F76" t="str">
            <v>S118</v>
          </cell>
          <cell r="G76">
            <v>2</v>
          </cell>
          <cell r="H76">
            <v>5</v>
          </cell>
          <cell r="I76" t="str">
            <v>F</v>
          </cell>
          <cell r="J76" t="str">
            <v>KASUNGU</v>
          </cell>
          <cell r="K76">
            <v>5</v>
          </cell>
        </row>
        <row r="77">
          <cell r="A77" t="str">
            <v>RS 249</v>
          </cell>
          <cell r="B77">
            <v>71</v>
          </cell>
          <cell r="C77" t="str">
            <v>C</v>
          </cell>
          <cell r="D77" t="str">
            <v>T</v>
          </cell>
          <cell r="E77" t="str">
            <v>Mavumbi River - G.F. Estate 54</v>
          </cell>
          <cell r="F77" t="str">
            <v>S118</v>
          </cell>
          <cell r="G77">
            <v>3</v>
          </cell>
          <cell r="H77">
            <v>11</v>
          </cell>
          <cell r="I77" t="str">
            <v>F</v>
          </cell>
          <cell r="J77" t="str">
            <v>KASUNGU</v>
          </cell>
          <cell r="K77">
            <v>5</v>
          </cell>
        </row>
        <row r="78">
          <cell r="A78" t="str">
            <v>RS 248</v>
          </cell>
          <cell r="B78">
            <v>70</v>
          </cell>
          <cell r="C78" t="str">
            <v>C</v>
          </cell>
          <cell r="D78" t="str">
            <v>T</v>
          </cell>
          <cell r="E78" t="str">
            <v>Plaka Estate - G.F. Estate 54</v>
          </cell>
          <cell r="F78" t="str">
            <v>S118</v>
          </cell>
          <cell r="G78">
            <v>4</v>
          </cell>
          <cell r="H78">
            <v>26.4</v>
          </cell>
          <cell r="I78" t="str">
            <v>F</v>
          </cell>
          <cell r="J78" t="str">
            <v>MCHINJI</v>
          </cell>
          <cell r="K78">
            <v>5</v>
          </cell>
        </row>
        <row r="79">
          <cell r="A79" t="str">
            <v>RS 253</v>
          </cell>
          <cell r="B79">
            <v>75</v>
          </cell>
          <cell r="C79" t="str">
            <v>C</v>
          </cell>
          <cell r="D79" t="str">
            <v>T</v>
          </cell>
          <cell r="E79" t="str">
            <v>Mkanda - Chawala T.C.</v>
          </cell>
          <cell r="F79" t="str">
            <v>S118</v>
          </cell>
          <cell r="G79">
            <v>5</v>
          </cell>
          <cell r="H79">
            <v>9.3000000000000007</v>
          </cell>
          <cell r="I79" t="str">
            <v>F</v>
          </cell>
          <cell r="J79" t="str">
            <v>MCHINJI</v>
          </cell>
          <cell r="K79" t="str">
            <v>5,6</v>
          </cell>
        </row>
        <row r="80">
          <cell r="A80" t="str">
            <v>RS 251</v>
          </cell>
          <cell r="B80">
            <v>73</v>
          </cell>
          <cell r="C80" t="str">
            <v>C</v>
          </cell>
          <cell r="D80" t="str">
            <v>T</v>
          </cell>
          <cell r="E80" t="str">
            <v>Chawala T.C. - Mchinji School</v>
          </cell>
          <cell r="F80" t="str">
            <v>S118</v>
          </cell>
          <cell r="G80">
            <v>6</v>
          </cell>
          <cell r="H80">
            <v>15.5</v>
          </cell>
          <cell r="I80" t="str">
            <v>F</v>
          </cell>
          <cell r="J80" t="str">
            <v>MCHINJI</v>
          </cell>
          <cell r="K80">
            <v>6</v>
          </cell>
        </row>
        <row r="81">
          <cell r="A81" t="str">
            <v>RS 252</v>
          </cell>
          <cell r="B81">
            <v>74</v>
          </cell>
          <cell r="C81" t="str">
            <v>C</v>
          </cell>
          <cell r="D81" t="str">
            <v>T</v>
          </cell>
          <cell r="E81" t="str">
            <v>Mchinji School - Kamuzu School</v>
          </cell>
          <cell r="F81" t="str">
            <v>S118</v>
          </cell>
          <cell r="G81">
            <v>7</v>
          </cell>
          <cell r="H81">
            <v>10.8</v>
          </cell>
          <cell r="I81" t="str">
            <v>F</v>
          </cell>
          <cell r="J81" t="str">
            <v>MCHINJI</v>
          </cell>
          <cell r="K81">
            <v>6</v>
          </cell>
          <cell r="L81" t="str">
            <v>Changed designation from M2 to M4</v>
          </cell>
        </row>
        <row r="82">
          <cell r="A82" t="str">
            <v>RS 257</v>
          </cell>
          <cell r="B82">
            <v>79</v>
          </cell>
          <cell r="C82" t="str">
            <v>C</v>
          </cell>
          <cell r="D82" t="str">
            <v>T</v>
          </cell>
          <cell r="E82" t="str">
            <v>Mchepa - Kaniche</v>
          </cell>
          <cell r="F82" t="str">
            <v>S119</v>
          </cell>
          <cell r="G82">
            <v>1</v>
          </cell>
          <cell r="H82">
            <v>3.4</v>
          </cell>
          <cell r="I82" t="str">
            <v>R</v>
          </cell>
          <cell r="J82" t="str">
            <v>SALIMA</v>
          </cell>
          <cell r="K82">
            <v>7</v>
          </cell>
        </row>
        <row r="83">
          <cell r="A83" t="str">
            <v>RS 256</v>
          </cell>
          <cell r="B83">
            <v>78</v>
          </cell>
          <cell r="C83" t="str">
            <v>C</v>
          </cell>
          <cell r="D83" t="str">
            <v>T</v>
          </cell>
          <cell r="E83" t="str">
            <v>Kaniche - Kanongola</v>
          </cell>
          <cell r="F83" t="str">
            <v>S119</v>
          </cell>
          <cell r="G83">
            <v>2</v>
          </cell>
          <cell r="H83">
            <v>9.4</v>
          </cell>
          <cell r="I83" t="str">
            <v>R</v>
          </cell>
          <cell r="J83" t="str">
            <v>SALIMA</v>
          </cell>
          <cell r="K83">
            <v>6</v>
          </cell>
        </row>
        <row r="84">
          <cell r="A84" t="str">
            <v>RS 255</v>
          </cell>
          <cell r="B84">
            <v>77</v>
          </cell>
          <cell r="C84" t="str">
            <v>C</v>
          </cell>
          <cell r="D84" t="str">
            <v>T</v>
          </cell>
          <cell r="E84" t="str">
            <v>Kanongola - Mafika</v>
          </cell>
          <cell r="F84" t="str">
            <v>S119</v>
          </cell>
          <cell r="G84">
            <v>3</v>
          </cell>
          <cell r="H84">
            <v>18.899999999999999</v>
          </cell>
          <cell r="I84" t="str">
            <v>R</v>
          </cell>
          <cell r="J84" t="str">
            <v>DOWA</v>
          </cell>
          <cell r="K84">
            <v>6</v>
          </cell>
        </row>
        <row r="85">
          <cell r="A85" t="str">
            <v>RS 254</v>
          </cell>
          <cell r="B85">
            <v>76</v>
          </cell>
          <cell r="C85" t="str">
            <v>C</v>
          </cell>
          <cell r="D85" t="str">
            <v>T</v>
          </cell>
          <cell r="E85" t="str">
            <v>Mafika - Lipanda</v>
          </cell>
          <cell r="F85" t="str">
            <v>S119</v>
          </cell>
          <cell r="G85">
            <v>4</v>
          </cell>
          <cell r="H85">
            <v>16.899999999999999</v>
          </cell>
          <cell r="I85" t="str">
            <v>R</v>
          </cell>
          <cell r="J85" t="str">
            <v>DOWA</v>
          </cell>
          <cell r="K85">
            <v>6</v>
          </cell>
        </row>
        <row r="86">
          <cell r="A86" t="str">
            <v>RS 272</v>
          </cell>
          <cell r="B86">
            <v>94</v>
          </cell>
          <cell r="C86" t="str">
            <v>C</v>
          </cell>
          <cell r="D86" t="str">
            <v>T</v>
          </cell>
          <cell r="E86" t="str">
            <v>Kachinchezo - Kachiwele</v>
          </cell>
          <cell r="F86" t="str">
            <v>S121</v>
          </cell>
          <cell r="G86">
            <v>1</v>
          </cell>
          <cell r="H86">
            <v>7.6</v>
          </cell>
          <cell r="I86" t="str">
            <v>F</v>
          </cell>
          <cell r="J86" t="str">
            <v>LILONGWE</v>
          </cell>
          <cell r="K86">
            <v>6</v>
          </cell>
        </row>
        <row r="87">
          <cell r="A87" t="str">
            <v>RS 267</v>
          </cell>
          <cell r="B87">
            <v>89</v>
          </cell>
          <cell r="C87" t="str">
            <v>C</v>
          </cell>
          <cell r="D87" t="str">
            <v>T</v>
          </cell>
          <cell r="E87" t="str">
            <v>Kachiwele - Lilongwe river</v>
          </cell>
          <cell r="F87" t="str">
            <v>S121</v>
          </cell>
          <cell r="G87">
            <v>2</v>
          </cell>
          <cell r="H87">
            <v>6.7</v>
          </cell>
          <cell r="I87" t="str">
            <v>H</v>
          </cell>
          <cell r="J87" t="str">
            <v>LILONGWE</v>
          </cell>
          <cell r="K87">
            <v>6</v>
          </cell>
        </row>
        <row r="88">
          <cell r="A88" t="str">
            <v>RS 268</v>
          </cell>
          <cell r="B88">
            <v>90</v>
          </cell>
          <cell r="C88" t="str">
            <v>C</v>
          </cell>
          <cell r="D88" t="str">
            <v>T</v>
          </cell>
          <cell r="E88" t="str">
            <v>Lilongwe River - Milungu</v>
          </cell>
          <cell r="F88" t="str">
            <v>S121</v>
          </cell>
          <cell r="G88">
            <v>3</v>
          </cell>
          <cell r="H88">
            <v>15.5</v>
          </cell>
          <cell r="I88" t="str">
            <v>R</v>
          </cell>
          <cell r="J88" t="str">
            <v>LILONGWE</v>
          </cell>
          <cell r="K88">
            <v>6</v>
          </cell>
          <cell r="L88" t="str">
            <v>Changed designation from D276 to T357</v>
          </cell>
        </row>
        <row r="89">
          <cell r="A89" t="str">
            <v>RS 270</v>
          </cell>
          <cell r="B89">
            <v>92</v>
          </cell>
          <cell r="C89" t="str">
            <v>C</v>
          </cell>
          <cell r="D89" t="str">
            <v>T</v>
          </cell>
          <cell r="E89" t="str">
            <v>Milungu - Chimbalanga</v>
          </cell>
          <cell r="F89" t="str">
            <v>S121</v>
          </cell>
          <cell r="G89">
            <v>4</v>
          </cell>
          <cell r="H89">
            <v>7.3</v>
          </cell>
          <cell r="I89" t="str">
            <v>H</v>
          </cell>
          <cell r="J89" t="str">
            <v>LILONGWE</v>
          </cell>
          <cell r="K89">
            <v>6</v>
          </cell>
          <cell r="L89" t="str">
            <v>Changed designation from T358 to T357</v>
          </cell>
        </row>
        <row r="90">
          <cell r="A90" t="str">
            <v>RS 264</v>
          </cell>
          <cell r="B90">
            <v>86</v>
          </cell>
          <cell r="C90" t="str">
            <v>C</v>
          </cell>
          <cell r="D90" t="str">
            <v>T</v>
          </cell>
          <cell r="E90" t="str">
            <v>Chimbalanga - Mphunzi</v>
          </cell>
          <cell r="F90" t="str">
            <v>S121</v>
          </cell>
          <cell r="G90">
            <v>5</v>
          </cell>
          <cell r="H90">
            <v>4.2</v>
          </cell>
          <cell r="I90" t="str">
            <v>R</v>
          </cell>
          <cell r="J90" t="str">
            <v>LILONGWE</v>
          </cell>
          <cell r="K90">
            <v>6</v>
          </cell>
        </row>
        <row r="91">
          <cell r="A91" t="str">
            <v>RS 262</v>
          </cell>
          <cell r="B91">
            <v>84</v>
          </cell>
          <cell r="C91" t="str">
            <v>C</v>
          </cell>
          <cell r="D91" t="str">
            <v>T</v>
          </cell>
          <cell r="E91" t="str">
            <v>Mphunzi - Mpeya T.C.</v>
          </cell>
          <cell r="F91" t="str">
            <v>S121</v>
          </cell>
          <cell r="G91">
            <v>6</v>
          </cell>
          <cell r="H91">
            <v>5.9</v>
          </cell>
          <cell r="I91" t="str">
            <v>F</v>
          </cell>
          <cell r="J91" t="str">
            <v>LILONGWE</v>
          </cell>
          <cell r="K91">
            <v>6</v>
          </cell>
        </row>
        <row r="92">
          <cell r="A92" t="str">
            <v>RS 269</v>
          </cell>
          <cell r="B92">
            <v>91</v>
          </cell>
          <cell r="C92" t="str">
            <v>C</v>
          </cell>
          <cell r="D92" t="str">
            <v>T</v>
          </cell>
          <cell r="E92" t="str">
            <v>Mpeya T.C. - Chamadenga</v>
          </cell>
          <cell r="F92" t="str">
            <v>S121</v>
          </cell>
          <cell r="G92">
            <v>7</v>
          </cell>
          <cell r="H92">
            <v>6.4</v>
          </cell>
          <cell r="I92" t="str">
            <v>F</v>
          </cell>
          <cell r="J92" t="str">
            <v>LILONGWE</v>
          </cell>
          <cell r="K92">
            <v>6</v>
          </cell>
        </row>
        <row r="93">
          <cell r="A93" t="str">
            <v>RS 273</v>
          </cell>
          <cell r="B93">
            <v>95</v>
          </cell>
          <cell r="C93" t="str">
            <v>C</v>
          </cell>
          <cell r="D93" t="str">
            <v>T</v>
          </cell>
          <cell r="E93" t="str">
            <v>Chamadenga - Kamphata</v>
          </cell>
          <cell r="F93" t="str">
            <v>S121</v>
          </cell>
          <cell r="G93">
            <v>8</v>
          </cell>
          <cell r="H93">
            <v>9.1</v>
          </cell>
          <cell r="I93" t="str">
            <v>F</v>
          </cell>
          <cell r="J93" t="str">
            <v>LILONGWE</v>
          </cell>
          <cell r="K93">
            <v>6</v>
          </cell>
        </row>
        <row r="94">
          <cell r="A94" t="str">
            <v>RS 278</v>
          </cell>
          <cell r="B94">
            <v>100</v>
          </cell>
          <cell r="C94" t="str">
            <v>C</v>
          </cell>
          <cell r="D94" t="str">
            <v>T</v>
          </cell>
          <cell r="E94" t="str">
            <v>Kaunda Road - Lingadzi River</v>
          </cell>
          <cell r="F94" t="str">
            <v>S123</v>
          </cell>
          <cell r="G94">
            <v>1</v>
          </cell>
          <cell r="H94">
            <v>6</v>
          </cell>
          <cell r="I94" t="str">
            <v>F</v>
          </cell>
          <cell r="J94" t="str">
            <v>LILONGWE</v>
          </cell>
          <cell r="K94">
            <v>6</v>
          </cell>
          <cell r="L94" t="str">
            <v>Section start changed to exclude Chendawaka Road (RS 154)</v>
          </cell>
        </row>
        <row r="95">
          <cell r="A95" t="str">
            <v>RS 277</v>
          </cell>
          <cell r="B95">
            <v>99</v>
          </cell>
          <cell r="C95" t="str">
            <v>C</v>
          </cell>
          <cell r="D95" t="str">
            <v>T</v>
          </cell>
          <cell r="E95" t="str">
            <v>Lingadzi River - Chitedze</v>
          </cell>
          <cell r="F95" t="str">
            <v>S123</v>
          </cell>
          <cell r="G95">
            <v>2</v>
          </cell>
          <cell r="H95">
            <v>15.2</v>
          </cell>
          <cell r="I95" t="str">
            <v>F</v>
          </cell>
          <cell r="J95" t="str">
            <v>LILONGWE</v>
          </cell>
          <cell r="K95">
            <v>6</v>
          </cell>
        </row>
        <row r="96">
          <cell r="A96" t="str">
            <v>RS 282</v>
          </cell>
          <cell r="B96">
            <v>104</v>
          </cell>
          <cell r="C96" t="str">
            <v>C</v>
          </cell>
          <cell r="D96" t="str">
            <v>T</v>
          </cell>
          <cell r="E96" t="str">
            <v>Likuni - Kakoma</v>
          </cell>
          <cell r="F96" t="str">
            <v>S124</v>
          </cell>
          <cell r="G96">
            <v>3</v>
          </cell>
          <cell r="H96">
            <v>10.3</v>
          </cell>
          <cell r="I96" t="str">
            <v>F</v>
          </cell>
          <cell r="J96" t="str">
            <v>LILONGWE</v>
          </cell>
          <cell r="K96">
            <v>6</v>
          </cell>
        </row>
        <row r="97">
          <cell r="A97" t="str">
            <v>RS 292</v>
          </cell>
          <cell r="B97">
            <v>114</v>
          </cell>
          <cell r="C97" t="str">
            <v>C</v>
          </cell>
          <cell r="D97" t="str">
            <v>T</v>
          </cell>
          <cell r="E97" t="str">
            <v>Kakoma - Malingunde</v>
          </cell>
          <cell r="F97" t="str">
            <v>S124</v>
          </cell>
          <cell r="G97">
            <v>4</v>
          </cell>
          <cell r="H97">
            <v>7</v>
          </cell>
          <cell r="I97" t="str">
            <v>F</v>
          </cell>
          <cell r="J97" t="str">
            <v>LILONGWE</v>
          </cell>
          <cell r="K97">
            <v>6</v>
          </cell>
          <cell r="L97" t="str">
            <v>Changed junction road designation from M5</v>
          </cell>
        </row>
        <row r="98">
          <cell r="A98" t="str">
            <v>RS 564</v>
          </cell>
          <cell r="B98">
            <v>386</v>
          </cell>
          <cell r="C98" t="str">
            <v>C</v>
          </cell>
          <cell r="D98" t="str">
            <v>T</v>
          </cell>
          <cell r="E98" t="str">
            <v>Malingunde - Kabyzala Village</v>
          </cell>
          <cell r="F98" t="str">
            <v>S124</v>
          </cell>
          <cell r="G98">
            <v>5</v>
          </cell>
          <cell r="H98">
            <v>3.3</v>
          </cell>
          <cell r="I98" t="str">
            <v>F</v>
          </cell>
          <cell r="J98" t="str">
            <v>LILONGWE</v>
          </cell>
          <cell r="K98">
            <v>6</v>
          </cell>
          <cell r="L98" t="str">
            <v>Changed designation from T345 to S124</v>
          </cell>
        </row>
        <row r="99">
          <cell r="A99" t="str">
            <v>RS 271</v>
          </cell>
          <cell r="B99">
            <v>93</v>
          </cell>
          <cell r="C99" t="str">
            <v>C</v>
          </cell>
          <cell r="D99" t="str">
            <v>T</v>
          </cell>
          <cell r="E99" t="str">
            <v>Kabyzala Village - Nsengere</v>
          </cell>
          <cell r="F99" t="str">
            <v>S124</v>
          </cell>
          <cell r="G99">
            <v>6</v>
          </cell>
          <cell r="H99">
            <v>14.6</v>
          </cell>
          <cell r="I99" t="str">
            <v>F</v>
          </cell>
          <cell r="J99" t="str">
            <v>LILONGWE</v>
          </cell>
          <cell r="K99">
            <v>6</v>
          </cell>
        </row>
        <row r="100">
          <cell r="A100" t="str">
            <v>RS 279</v>
          </cell>
          <cell r="B100">
            <v>101</v>
          </cell>
          <cell r="C100" t="str">
            <v>C</v>
          </cell>
          <cell r="D100" t="str">
            <v>T</v>
          </cell>
          <cell r="E100" t="str">
            <v>Mitundu - Sitima</v>
          </cell>
          <cell r="F100" t="str">
            <v>S124</v>
          </cell>
          <cell r="G100">
            <v>7</v>
          </cell>
          <cell r="H100">
            <v>3.6</v>
          </cell>
          <cell r="I100" t="str">
            <v>F</v>
          </cell>
          <cell r="J100" t="str">
            <v>LILONGWE</v>
          </cell>
          <cell r="K100">
            <v>6</v>
          </cell>
        </row>
        <row r="101">
          <cell r="A101" t="str">
            <v>RS 661</v>
          </cell>
          <cell r="B101">
            <v>483</v>
          </cell>
          <cell r="C101" t="str">
            <v>C</v>
          </cell>
          <cell r="D101" t="str">
            <v>T</v>
          </cell>
          <cell r="E101" t="str">
            <v>Sitima - Kambalanje</v>
          </cell>
          <cell r="F101" t="str">
            <v>S124</v>
          </cell>
          <cell r="G101">
            <v>8</v>
          </cell>
          <cell r="H101">
            <v>1.9</v>
          </cell>
          <cell r="I101" t="str">
            <v>F</v>
          </cell>
          <cell r="J101" t="str">
            <v>LILONGWE</v>
          </cell>
          <cell r="K101">
            <v>6</v>
          </cell>
          <cell r="L101" t="str">
            <v>Changed designation from D198 to S124</v>
          </cell>
        </row>
        <row r="102">
          <cell r="A102" t="str">
            <v>RS 284</v>
          </cell>
          <cell r="B102">
            <v>106</v>
          </cell>
          <cell r="C102" t="str">
            <v>C</v>
          </cell>
          <cell r="D102" t="str">
            <v>T</v>
          </cell>
          <cell r="E102" t="str">
            <v>Kambalanje - Chisendera</v>
          </cell>
          <cell r="F102" t="str">
            <v>S124</v>
          </cell>
          <cell r="G102">
            <v>9</v>
          </cell>
          <cell r="H102">
            <v>7.5</v>
          </cell>
          <cell r="I102" t="str">
            <v>F</v>
          </cell>
          <cell r="J102" t="str">
            <v>LILONGWE</v>
          </cell>
          <cell r="K102">
            <v>6</v>
          </cell>
        </row>
        <row r="103">
          <cell r="A103" t="str">
            <v>RS 286</v>
          </cell>
          <cell r="B103">
            <v>108</v>
          </cell>
          <cell r="C103" t="str">
            <v>C</v>
          </cell>
          <cell r="D103" t="str">
            <v>T</v>
          </cell>
          <cell r="E103" t="str">
            <v>Chisendera - Mlozesi</v>
          </cell>
          <cell r="F103" t="str">
            <v>S124</v>
          </cell>
          <cell r="G103">
            <v>10</v>
          </cell>
          <cell r="H103">
            <v>4.9000000000000004</v>
          </cell>
          <cell r="I103" t="str">
            <v>F</v>
          </cell>
          <cell r="J103" t="str">
            <v>LILONGWE</v>
          </cell>
          <cell r="K103">
            <v>6</v>
          </cell>
        </row>
        <row r="104">
          <cell r="A104" t="str">
            <v>RS 288</v>
          </cell>
          <cell r="B104">
            <v>110</v>
          </cell>
          <cell r="C104" t="str">
            <v>C</v>
          </cell>
          <cell r="D104" t="str">
            <v>T</v>
          </cell>
          <cell r="E104" t="str">
            <v>Mlozesi - Diamphwe River</v>
          </cell>
          <cell r="F104" t="str">
            <v>S124</v>
          </cell>
          <cell r="G104">
            <v>11</v>
          </cell>
          <cell r="H104">
            <v>4.5</v>
          </cell>
          <cell r="I104" t="str">
            <v>F</v>
          </cell>
          <cell r="J104" t="str">
            <v>LILONGWE</v>
          </cell>
          <cell r="K104">
            <v>6</v>
          </cell>
        </row>
        <row r="105">
          <cell r="A105" t="str">
            <v>RS 290</v>
          </cell>
          <cell r="B105">
            <v>112</v>
          </cell>
          <cell r="C105" t="str">
            <v>C</v>
          </cell>
          <cell r="D105" t="str">
            <v>T</v>
          </cell>
          <cell r="E105" t="str">
            <v>Diamphwe River - Chidewere</v>
          </cell>
          <cell r="F105" t="str">
            <v>S124</v>
          </cell>
          <cell r="G105">
            <v>12</v>
          </cell>
          <cell r="H105">
            <v>9.4</v>
          </cell>
          <cell r="I105" t="str">
            <v>F</v>
          </cell>
          <cell r="J105" t="str">
            <v>DEDZA</v>
          </cell>
          <cell r="K105">
            <v>6</v>
          </cell>
        </row>
        <row r="106">
          <cell r="A106" t="str">
            <v>RS 281</v>
          </cell>
          <cell r="B106">
            <v>103</v>
          </cell>
          <cell r="C106" t="str">
            <v>C</v>
          </cell>
          <cell r="D106" t="str">
            <v>T</v>
          </cell>
          <cell r="E106" t="str">
            <v>Chidewere - Lobi</v>
          </cell>
          <cell r="F106" t="str">
            <v>S124</v>
          </cell>
          <cell r="G106">
            <v>13</v>
          </cell>
          <cell r="H106">
            <v>13</v>
          </cell>
          <cell r="I106" t="str">
            <v>F</v>
          </cell>
          <cell r="J106" t="str">
            <v>DEDZA</v>
          </cell>
          <cell r="K106">
            <v>6</v>
          </cell>
          <cell r="L106" t="str">
            <v>Changed designation from D209 to T366</v>
          </cell>
        </row>
        <row r="107">
          <cell r="A107" t="str">
            <v>RS 283</v>
          </cell>
          <cell r="B107">
            <v>105</v>
          </cell>
          <cell r="C107" t="str">
            <v>C</v>
          </cell>
          <cell r="D107" t="str">
            <v>T</v>
          </cell>
          <cell r="E107" t="str">
            <v>Lobi - Maonde</v>
          </cell>
          <cell r="F107" t="str">
            <v>S124</v>
          </cell>
          <cell r="G107">
            <v>14</v>
          </cell>
          <cell r="H107">
            <v>5.9</v>
          </cell>
          <cell r="I107" t="str">
            <v>F</v>
          </cell>
          <cell r="J107" t="str">
            <v>DEDZA</v>
          </cell>
          <cell r="K107">
            <v>6</v>
          </cell>
        </row>
        <row r="108">
          <cell r="A108" t="str">
            <v>RS 280</v>
          </cell>
          <cell r="B108">
            <v>102</v>
          </cell>
          <cell r="C108" t="str">
            <v>C</v>
          </cell>
          <cell r="D108" t="str">
            <v>T</v>
          </cell>
          <cell r="E108" t="str">
            <v>Maonde - Kaliyodzi</v>
          </cell>
          <cell r="F108" t="str">
            <v>S124</v>
          </cell>
          <cell r="G108">
            <v>15</v>
          </cell>
          <cell r="H108">
            <v>1.8</v>
          </cell>
          <cell r="I108" t="str">
            <v>F</v>
          </cell>
          <cell r="J108" t="str">
            <v>DEDZA</v>
          </cell>
          <cell r="K108">
            <v>6</v>
          </cell>
          <cell r="L108" t="str">
            <v>Changed designation from UD to T367.</v>
          </cell>
        </row>
        <row r="109">
          <cell r="A109" t="str">
            <v>RS 291</v>
          </cell>
          <cell r="B109">
            <v>113</v>
          </cell>
          <cell r="C109" t="str">
            <v>C</v>
          </cell>
          <cell r="D109" t="str">
            <v>T</v>
          </cell>
          <cell r="E109" t="str">
            <v>Kaliyodzi - Jumbe</v>
          </cell>
          <cell r="F109" t="str">
            <v>S124</v>
          </cell>
          <cell r="G109">
            <v>16</v>
          </cell>
          <cell r="H109">
            <v>7.8</v>
          </cell>
          <cell r="I109" t="str">
            <v>F</v>
          </cell>
          <cell r="J109" t="str">
            <v>DEDZA</v>
          </cell>
          <cell r="K109">
            <v>6</v>
          </cell>
        </row>
        <row r="110">
          <cell r="A110" t="str">
            <v>RS 285</v>
          </cell>
          <cell r="B110">
            <v>107</v>
          </cell>
          <cell r="C110" t="str">
            <v>C</v>
          </cell>
          <cell r="D110" t="str">
            <v>T</v>
          </cell>
          <cell r="E110" t="str">
            <v>Jumbe - Mchaneka</v>
          </cell>
          <cell r="F110" t="str">
            <v>S124</v>
          </cell>
          <cell r="G110">
            <v>17</v>
          </cell>
          <cell r="H110">
            <v>4.8</v>
          </cell>
          <cell r="I110" t="str">
            <v>F</v>
          </cell>
          <cell r="J110" t="str">
            <v>DEDZA</v>
          </cell>
          <cell r="K110">
            <v>6</v>
          </cell>
        </row>
        <row r="111">
          <cell r="A111" t="str">
            <v>RS 293</v>
          </cell>
          <cell r="B111">
            <v>115</v>
          </cell>
          <cell r="C111" t="str">
            <v>C</v>
          </cell>
          <cell r="D111" t="str">
            <v>T</v>
          </cell>
          <cell r="E111" t="str">
            <v>Bunda - Nsendere</v>
          </cell>
          <cell r="F111" t="str">
            <v>S125</v>
          </cell>
          <cell r="G111">
            <v>3</v>
          </cell>
          <cell r="H111">
            <v>4.5999999999999996</v>
          </cell>
          <cell r="I111" t="str">
            <v>F</v>
          </cell>
          <cell r="J111" t="str">
            <v>LILONGWE</v>
          </cell>
          <cell r="K111">
            <v>6</v>
          </cell>
        </row>
        <row r="112">
          <cell r="A112" t="str">
            <v>RS 296</v>
          </cell>
          <cell r="B112">
            <v>118</v>
          </cell>
          <cell r="C112" t="str">
            <v>C</v>
          </cell>
          <cell r="D112" t="str">
            <v>T</v>
          </cell>
          <cell r="E112" t="str">
            <v>Nsendere - Mitundu</v>
          </cell>
          <cell r="F112" t="str">
            <v>S125</v>
          </cell>
          <cell r="G112">
            <v>4</v>
          </cell>
          <cell r="H112">
            <v>2.7</v>
          </cell>
          <cell r="I112" t="str">
            <v>F</v>
          </cell>
          <cell r="J112" t="str">
            <v>LILONGWE</v>
          </cell>
          <cell r="K112">
            <v>6</v>
          </cell>
        </row>
        <row r="113">
          <cell r="A113" t="str">
            <v>RS 300</v>
          </cell>
          <cell r="B113">
            <v>122</v>
          </cell>
          <cell r="C113" t="str">
            <v>C</v>
          </cell>
          <cell r="D113" t="str">
            <v>T</v>
          </cell>
          <cell r="E113" t="str">
            <v>junction M1 - Thete</v>
          </cell>
          <cell r="F113" t="str">
            <v>S126</v>
          </cell>
          <cell r="G113">
            <v>1</v>
          </cell>
          <cell r="H113">
            <v>18</v>
          </cell>
          <cell r="I113" t="str">
            <v>F</v>
          </cell>
          <cell r="J113" t="str">
            <v>DEDZA</v>
          </cell>
          <cell r="K113">
            <v>6</v>
          </cell>
          <cell r="L113" t="str">
            <v>Changed designation from D370 to T370</v>
          </cell>
        </row>
        <row r="114">
          <cell r="A114" t="str">
            <v>RS 301</v>
          </cell>
          <cell r="B114">
            <v>123</v>
          </cell>
          <cell r="C114" t="str">
            <v>C</v>
          </cell>
          <cell r="D114" t="str">
            <v>T</v>
          </cell>
          <cell r="E114" t="str">
            <v>Thete - Lobi</v>
          </cell>
          <cell r="F114" t="str">
            <v>S126</v>
          </cell>
          <cell r="G114">
            <v>2</v>
          </cell>
          <cell r="H114">
            <v>9.1</v>
          </cell>
          <cell r="I114" t="str">
            <v>F</v>
          </cell>
          <cell r="J114" t="str">
            <v>DEDZA</v>
          </cell>
          <cell r="K114">
            <v>6</v>
          </cell>
          <cell r="L114" t="str">
            <v>Changed designation from D370 to T370</v>
          </cell>
        </row>
        <row r="115">
          <cell r="A115" t="str">
            <v>RS 306</v>
          </cell>
          <cell r="B115">
            <v>128</v>
          </cell>
          <cell r="C115" t="str">
            <v>C</v>
          </cell>
          <cell r="D115" t="str">
            <v>T</v>
          </cell>
          <cell r="E115" t="str">
            <v>Masasa (junction M1) - Chapita</v>
          </cell>
          <cell r="F115" t="str">
            <v>S127</v>
          </cell>
          <cell r="G115">
            <v>1</v>
          </cell>
          <cell r="H115">
            <v>2.2000000000000002</v>
          </cell>
          <cell r="I115" t="str">
            <v>F</v>
          </cell>
          <cell r="J115" t="str">
            <v>DEDZA</v>
          </cell>
          <cell r="K115">
            <v>7</v>
          </cell>
        </row>
        <row r="116">
          <cell r="A116" t="str">
            <v>RS 302</v>
          </cell>
          <cell r="B116">
            <v>124</v>
          </cell>
          <cell r="C116" t="str">
            <v>C</v>
          </cell>
          <cell r="D116" t="str">
            <v>T</v>
          </cell>
          <cell r="E116" t="str">
            <v>Chapita - Khwekhwelele</v>
          </cell>
          <cell r="F116" t="str">
            <v>S127</v>
          </cell>
          <cell r="G116">
            <v>2</v>
          </cell>
          <cell r="H116">
            <v>16.5</v>
          </cell>
          <cell r="I116" t="str">
            <v>R</v>
          </cell>
          <cell r="J116" t="str">
            <v>DEDZA</v>
          </cell>
          <cell r="K116">
            <v>7</v>
          </cell>
        </row>
        <row r="117">
          <cell r="A117" t="str">
            <v>RS 303</v>
          </cell>
          <cell r="B117">
            <v>125</v>
          </cell>
          <cell r="C117" t="str">
            <v>C</v>
          </cell>
          <cell r="D117" t="str">
            <v>T</v>
          </cell>
          <cell r="E117" t="str">
            <v>Chitambe River - Mganja</v>
          </cell>
          <cell r="F117" t="str">
            <v>S127</v>
          </cell>
          <cell r="G117">
            <v>3</v>
          </cell>
          <cell r="H117">
            <v>3.7</v>
          </cell>
          <cell r="I117" t="str">
            <v>R</v>
          </cell>
          <cell r="J117" t="str">
            <v>DEDZA</v>
          </cell>
          <cell r="K117">
            <v>7</v>
          </cell>
        </row>
        <row r="118">
          <cell r="A118" t="str">
            <v>RS 305</v>
          </cell>
          <cell r="B118">
            <v>127</v>
          </cell>
          <cell r="C118" t="str">
            <v>C</v>
          </cell>
          <cell r="D118" t="str">
            <v>T</v>
          </cell>
          <cell r="E118" t="str">
            <v>Golomoti - Liwenga</v>
          </cell>
          <cell r="F118" t="str">
            <v>S127</v>
          </cell>
          <cell r="G118">
            <v>5</v>
          </cell>
          <cell r="H118">
            <v>5.6</v>
          </cell>
          <cell r="I118" t="str">
            <v>R</v>
          </cell>
          <cell r="J118" t="str">
            <v>DEDZA</v>
          </cell>
          <cell r="K118">
            <v>7</v>
          </cell>
        </row>
        <row r="119">
          <cell r="A119" t="str">
            <v>RS 304</v>
          </cell>
          <cell r="B119">
            <v>126</v>
          </cell>
          <cell r="C119" t="str">
            <v>C</v>
          </cell>
          <cell r="D119" t="str">
            <v>T</v>
          </cell>
          <cell r="E119" t="str">
            <v>Liwenga - Kapiri (junction M10)</v>
          </cell>
          <cell r="F119" t="str">
            <v>S127</v>
          </cell>
          <cell r="G119">
            <v>6</v>
          </cell>
          <cell r="H119">
            <v>12</v>
          </cell>
          <cell r="I119" t="str">
            <v>F</v>
          </cell>
          <cell r="J119" t="str">
            <v>DEDZA</v>
          </cell>
          <cell r="K119">
            <v>7</v>
          </cell>
        </row>
        <row r="120">
          <cell r="A120" t="str">
            <v>RS 342</v>
          </cell>
          <cell r="B120">
            <v>164</v>
          </cell>
          <cell r="C120" t="str">
            <v>S</v>
          </cell>
          <cell r="D120" t="str">
            <v>T</v>
          </cell>
          <cell r="E120" t="str">
            <v>Maganga - Kwilasya</v>
          </cell>
          <cell r="F120" t="str">
            <v>S129</v>
          </cell>
          <cell r="G120">
            <v>1</v>
          </cell>
          <cell r="H120">
            <v>13.8</v>
          </cell>
          <cell r="I120" t="str">
            <v>F</v>
          </cell>
          <cell r="J120" t="str">
            <v>MANGOCHI</v>
          </cell>
          <cell r="K120">
            <v>7</v>
          </cell>
          <cell r="L120" t="str">
            <v>Changed designation from S121 to T373</v>
          </cell>
        </row>
        <row r="121">
          <cell r="A121" t="str">
            <v>RS 344</v>
          </cell>
          <cell r="B121">
            <v>166</v>
          </cell>
          <cell r="C121" t="str">
            <v>S</v>
          </cell>
          <cell r="D121" t="str">
            <v>T</v>
          </cell>
          <cell r="E121" t="str">
            <v>Kwilasya - Makanjira</v>
          </cell>
          <cell r="F121" t="str">
            <v>S129</v>
          </cell>
          <cell r="G121">
            <v>2</v>
          </cell>
          <cell r="H121">
            <v>15.8</v>
          </cell>
          <cell r="I121" t="str">
            <v>F</v>
          </cell>
          <cell r="J121" t="str">
            <v>MANGOCHI</v>
          </cell>
          <cell r="K121">
            <v>7</v>
          </cell>
          <cell r="L121" t="str">
            <v>Changed designation from S121 to T373</v>
          </cell>
        </row>
        <row r="122">
          <cell r="A122" t="str">
            <v>RS 340</v>
          </cell>
          <cell r="B122">
            <v>162</v>
          </cell>
          <cell r="C122" t="str">
            <v>S</v>
          </cell>
          <cell r="D122" t="str">
            <v>T</v>
          </cell>
          <cell r="E122" t="str">
            <v>Makanjira - Chilawe</v>
          </cell>
          <cell r="F122" t="str">
            <v>S129</v>
          </cell>
          <cell r="G122">
            <v>3</v>
          </cell>
          <cell r="H122">
            <v>13.6</v>
          </cell>
          <cell r="I122" t="str">
            <v>F</v>
          </cell>
          <cell r="J122" t="str">
            <v>MANGOCHI</v>
          </cell>
          <cell r="K122">
            <v>7</v>
          </cell>
        </row>
        <row r="123">
          <cell r="A123" t="str">
            <v>RS 338</v>
          </cell>
          <cell r="B123">
            <v>160</v>
          </cell>
          <cell r="C123" t="str">
            <v>S</v>
          </cell>
          <cell r="D123" t="str">
            <v>T</v>
          </cell>
          <cell r="E123" t="str">
            <v>Chilawe - Binali</v>
          </cell>
          <cell r="F123" t="str">
            <v>S129</v>
          </cell>
          <cell r="G123">
            <v>4</v>
          </cell>
          <cell r="H123">
            <v>11.8</v>
          </cell>
          <cell r="I123" t="str">
            <v>F</v>
          </cell>
          <cell r="J123" t="str">
            <v>MANGOCHI</v>
          </cell>
          <cell r="K123">
            <v>7</v>
          </cell>
        </row>
        <row r="124">
          <cell r="A124" t="str">
            <v>RS 341</v>
          </cell>
          <cell r="B124">
            <v>163</v>
          </cell>
          <cell r="C124" t="str">
            <v>S</v>
          </cell>
          <cell r="D124" t="str">
            <v>T</v>
          </cell>
          <cell r="E124" t="str">
            <v>Binali - Mdala</v>
          </cell>
          <cell r="F124" t="str">
            <v>S129</v>
          </cell>
          <cell r="G124">
            <v>5</v>
          </cell>
          <cell r="H124">
            <v>7.9</v>
          </cell>
          <cell r="I124" t="str">
            <v>F</v>
          </cell>
          <cell r="J124" t="str">
            <v>MANGOCHI</v>
          </cell>
          <cell r="K124">
            <v>7</v>
          </cell>
        </row>
        <row r="125">
          <cell r="A125" t="str">
            <v>RS 335</v>
          </cell>
          <cell r="B125">
            <v>157</v>
          </cell>
          <cell r="C125" t="str">
            <v>S</v>
          </cell>
          <cell r="D125" t="str">
            <v>T</v>
          </cell>
          <cell r="E125" t="str">
            <v>Mdala - Unga River</v>
          </cell>
          <cell r="F125" t="str">
            <v>S129</v>
          </cell>
          <cell r="G125">
            <v>6</v>
          </cell>
          <cell r="H125">
            <v>5.4</v>
          </cell>
          <cell r="I125" t="str">
            <v>F</v>
          </cell>
          <cell r="J125" t="str">
            <v>MANGOCHI</v>
          </cell>
          <cell r="K125">
            <v>7</v>
          </cell>
          <cell r="L125" t="str">
            <v>Changed designation from D226 to T374</v>
          </cell>
        </row>
        <row r="126">
          <cell r="A126" t="str">
            <v>RS 346</v>
          </cell>
          <cell r="B126">
            <v>168</v>
          </cell>
          <cell r="C126" t="str">
            <v>S</v>
          </cell>
          <cell r="D126" t="str">
            <v>T</v>
          </cell>
          <cell r="E126" t="str">
            <v>Unga River - Lilembe River</v>
          </cell>
          <cell r="F126" t="str">
            <v>S129</v>
          </cell>
          <cell r="G126">
            <v>7</v>
          </cell>
          <cell r="H126">
            <v>8.1</v>
          </cell>
          <cell r="I126" t="str">
            <v>F</v>
          </cell>
          <cell r="J126" t="str">
            <v>MANGOCHI</v>
          </cell>
          <cell r="K126">
            <v>7</v>
          </cell>
        </row>
        <row r="127">
          <cell r="A127" t="str">
            <v>RS 334</v>
          </cell>
          <cell r="B127">
            <v>156</v>
          </cell>
          <cell r="C127" t="str">
            <v>S</v>
          </cell>
          <cell r="D127" t="str">
            <v>T</v>
          </cell>
          <cell r="E127" t="str">
            <v>Lilembe River - Lungwena River</v>
          </cell>
          <cell r="F127" t="str">
            <v>S129</v>
          </cell>
          <cell r="G127">
            <v>8</v>
          </cell>
          <cell r="H127">
            <v>23.5</v>
          </cell>
          <cell r="I127" t="str">
            <v>F</v>
          </cell>
          <cell r="J127" t="str">
            <v>MANGOCHI</v>
          </cell>
          <cell r="K127">
            <v>7</v>
          </cell>
        </row>
        <row r="128">
          <cell r="A128" t="str">
            <v>RS 345</v>
          </cell>
          <cell r="B128">
            <v>167</v>
          </cell>
          <cell r="C128" t="str">
            <v>S</v>
          </cell>
          <cell r="D128" t="str">
            <v>T</v>
          </cell>
          <cell r="E128" t="str">
            <v>Lungwena River - Malindi</v>
          </cell>
          <cell r="F128" t="str">
            <v>S129</v>
          </cell>
          <cell r="G128">
            <v>9</v>
          </cell>
          <cell r="H128">
            <v>14.3</v>
          </cell>
          <cell r="I128" t="str">
            <v>F</v>
          </cell>
          <cell r="J128" t="str">
            <v>MANGOCHI</v>
          </cell>
          <cell r="K128">
            <v>7</v>
          </cell>
        </row>
        <row r="129">
          <cell r="A129" t="str">
            <v>RS 336</v>
          </cell>
          <cell r="B129">
            <v>158</v>
          </cell>
          <cell r="C129" t="str">
            <v>S</v>
          </cell>
          <cell r="D129" t="str">
            <v>T</v>
          </cell>
          <cell r="E129" t="str">
            <v>Malindi - Chingo (junction M3)</v>
          </cell>
          <cell r="F129" t="str">
            <v>S129</v>
          </cell>
          <cell r="G129">
            <v>10</v>
          </cell>
          <cell r="H129">
            <v>12</v>
          </cell>
          <cell r="I129" t="str">
            <v>F</v>
          </cell>
          <cell r="J129" t="str">
            <v>MANGOCHI</v>
          </cell>
          <cell r="K129">
            <v>7</v>
          </cell>
        </row>
        <row r="130">
          <cell r="A130" t="str">
            <v>RS 350</v>
          </cell>
          <cell r="B130">
            <v>172</v>
          </cell>
          <cell r="C130" t="str">
            <v>S</v>
          </cell>
          <cell r="D130" t="str">
            <v>T</v>
          </cell>
          <cell r="E130" t="str">
            <v>Chiponde (junction M3) - Mandimba</v>
          </cell>
          <cell r="F130" t="str">
            <v>S131</v>
          </cell>
          <cell r="G130">
            <v>1</v>
          </cell>
          <cell r="H130">
            <v>1</v>
          </cell>
          <cell r="I130" t="str">
            <v>R</v>
          </cell>
          <cell r="J130" t="str">
            <v>MANGOCHI</v>
          </cell>
          <cell r="K130">
            <v>7</v>
          </cell>
        </row>
        <row r="131">
          <cell r="A131" t="str">
            <v>RS 353</v>
          </cell>
          <cell r="B131">
            <v>175</v>
          </cell>
          <cell r="C131" t="str">
            <v>S</v>
          </cell>
          <cell r="D131" t="str">
            <v>T</v>
          </cell>
          <cell r="E131" t="str">
            <v>Mandimba - Masuku</v>
          </cell>
          <cell r="F131" t="str">
            <v>S131</v>
          </cell>
          <cell r="G131">
            <v>2</v>
          </cell>
          <cell r="H131">
            <v>10.9</v>
          </cell>
          <cell r="I131" t="str">
            <v>F</v>
          </cell>
          <cell r="J131" t="str">
            <v>MANGOCHI</v>
          </cell>
          <cell r="K131">
            <v>8</v>
          </cell>
          <cell r="L131" t="str">
            <v xml:space="preserve">New section part of RS 78 </v>
          </cell>
        </row>
        <row r="132">
          <cell r="A132" t="str">
            <v>RS 356</v>
          </cell>
          <cell r="B132">
            <v>178</v>
          </cell>
          <cell r="C132" t="str">
            <v>S</v>
          </cell>
          <cell r="D132" t="str">
            <v>T</v>
          </cell>
          <cell r="E132" t="str">
            <v>Masuku - Nkumba</v>
          </cell>
          <cell r="F132" t="str">
            <v>S131</v>
          </cell>
          <cell r="G132">
            <v>3</v>
          </cell>
          <cell r="H132">
            <v>17.600000000000001</v>
          </cell>
          <cell r="I132" t="str">
            <v>R</v>
          </cell>
          <cell r="J132" t="str">
            <v>MACHINGA</v>
          </cell>
          <cell r="K132">
            <v>8</v>
          </cell>
        </row>
        <row r="133">
          <cell r="A133" t="str">
            <v>RS 349</v>
          </cell>
          <cell r="B133">
            <v>171</v>
          </cell>
          <cell r="C133" t="str">
            <v>S</v>
          </cell>
          <cell r="D133" t="str">
            <v>T</v>
          </cell>
          <cell r="E133" t="str">
            <v>Nkumba - Nselema</v>
          </cell>
          <cell r="F133" t="str">
            <v>S131</v>
          </cell>
          <cell r="G133">
            <v>4</v>
          </cell>
          <cell r="H133">
            <v>17.600000000000001</v>
          </cell>
          <cell r="I133" t="str">
            <v>R</v>
          </cell>
          <cell r="J133" t="str">
            <v>MACHINGA</v>
          </cell>
          <cell r="K133">
            <v>8</v>
          </cell>
        </row>
        <row r="134">
          <cell r="A134" t="str">
            <v>RS 355</v>
          </cell>
          <cell r="B134">
            <v>177</v>
          </cell>
          <cell r="C134" t="str">
            <v>S</v>
          </cell>
          <cell r="D134" t="str">
            <v>T</v>
          </cell>
          <cell r="E134" t="str">
            <v>Matope - Ntaja</v>
          </cell>
          <cell r="F134" t="str">
            <v>S131</v>
          </cell>
          <cell r="G134">
            <v>5</v>
          </cell>
          <cell r="H134">
            <v>7.5</v>
          </cell>
          <cell r="I134" t="str">
            <v>R</v>
          </cell>
          <cell r="J134" t="str">
            <v>MACHINGA</v>
          </cell>
          <cell r="K134">
            <v>8</v>
          </cell>
        </row>
        <row r="135">
          <cell r="A135" t="str">
            <v>RS 845</v>
          </cell>
          <cell r="B135" t="str">
            <v>n.a.</v>
          </cell>
          <cell r="C135" t="str">
            <v>S</v>
          </cell>
          <cell r="D135" t="str">
            <v>T</v>
          </cell>
          <cell r="E135" t="str">
            <v>Ntaja - Singwa</v>
          </cell>
          <cell r="F135" t="str">
            <v>S131</v>
          </cell>
          <cell r="G135">
            <v>6</v>
          </cell>
          <cell r="H135">
            <v>11.2</v>
          </cell>
          <cell r="I135" t="str">
            <v>R</v>
          </cell>
          <cell r="J135" t="str">
            <v>MACHINGA</v>
          </cell>
          <cell r="K135">
            <v>8</v>
          </cell>
          <cell r="L135" t="str">
            <v>New section added to cover origional RS 352</v>
          </cell>
        </row>
        <row r="136">
          <cell r="A136" t="str">
            <v>RS 347</v>
          </cell>
          <cell r="B136">
            <v>169</v>
          </cell>
          <cell r="C136" t="str">
            <v>S</v>
          </cell>
          <cell r="D136" t="str">
            <v>T</v>
          </cell>
          <cell r="E136" t="str">
            <v>Singwa - Nsanama</v>
          </cell>
          <cell r="F136" t="str">
            <v>S131</v>
          </cell>
          <cell r="G136">
            <v>7</v>
          </cell>
          <cell r="H136">
            <v>13.2</v>
          </cell>
          <cell r="I136" t="str">
            <v>R</v>
          </cell>
          <cell r="J136" t="str">
            <v>MACHINGA</v>
          </cell>
          <cell r="K136">
            <v>8</v>
          </cell>
          <cell r="L136" t="str">
            <v>Changed designation from M16 to M14</v>
          </cell>
        </row>
        <row r="137">
          <cell r="A137" t="str">
            <v>RS 351</v>
          </cell>
          <cell r="B137">
            <v>173</v>
          </cell>
          <cell r="C137" t="str">
            <v>S</v>
          </cell>
          <cell r="D137" t="str">
            <v>T</v>
          </cell>
          <cell r="E137" t="str">
            <v>Nsanama - Naminga</v>
          </cell>
          <cell r="F137" t="str">
            <v>S131</v>
          </cell>
          <cell r="G137">
            <v>8</v>
          </cell>
          <cell r="H137">
            <v>8.6999999999999993</v>
          </cell>
          <cell r="I137" t="str">
            <v>R</v>
          </cell>
          <cell r="J137" t="str">
            <v>MACHINGA</v>
          </cell>
          <cell r="K137">
            <v>8</v>
          </cell>
          <cell r="L137" t="str">
            <v xml:space="preserve">Changed designation from M16 to M14 </v>
          </cell>
        </row>
        <row r="138">
          <cell r="A138" t="str">
            <v>RS 685</v>
          </cell>
          <cell r="B138">
            <v>507</v>
          </cell>
          <cell r="C138" t="str">
            <v>S</v>
          </cell>
          <cell r="D138" t="str">
            <v>T</v>
          </cell>
          <cell r="E138" t="str">
            <v>Singwa (junction S131) - Mbonechera</v>
          </cell>
          <cell r="F138" t="str">
            <v>S132</v>
          </cell>
          <cell r="G138">
            <v>1</v>
          </cell>
          <cell r="H138">
            <v>6.6</v>
          </cell>
          <cell r="I138" t="str">
            <v>R</v>
          </cell>
          <cell r="J138" t="str">
            <v>MACHINGA</v>
          </cell>
          <cell r="K138">
            <v>8</v>
          </cell>
          <cell r="L138" t="str">
            <v>Changed designation from T388 to S132</v>
          </cell>
        </row>
        <row r="139">
          <cell r="A139" t="str">
            <v>RS 358</v>
          </cell>
          <cell r="B139">
            <v>180</v>
          </cell>
          <cell r="C139" t="str">
            <v>S</v>
          </cell>
          <cell r="D139" t="str">
            <v>T</v>
          </cell>
          <cell r="E139" t="str">
            <v>Mbonechera - Mweso</v>
          </cell>
          <cell r="F139" t="str">
            <v>S132</v>
          </cell>
          <cell r="G139">
            <v>2</v>
          </cell>
          <cell r="H139">
            <v>11</v>
          </cell>
          <cell r="I139" t="str">
            <v>R</v>
          </cell>
          <cell r="J139" t="str">
            <v>MACHINGA</v>
          </cell>
          <cell r="K139">
            <v>8</v>
          </cell>
          <cell r="L139" t="str">
            <v>Changed designation from M5 to M14</v>
          </cell>
        </row>
        <row r="140">
          <cell r="A140" t="str">
            <v>RS 357</v>
          </cell>
          <cell r="B140">
            <v>179</v>
          </cell>
          <cell r="C140" t="str">
            <v>S</v>
          </cell>
          <cell r="D140" t="str">
            <v>T</v>
          </cell>
          <cell r="E140" t="str">
            <v>Mweso - Namandanje River</v>
          </cell>
          <cell r="F140" t="str">
            <v>S132</v>
          </cell>
          <cell r="G140">
            <v>3</v>
          </cell>
          <cell r="H140">
            <v>3</v>
          </cell>
          <cell r="I140" t="str">
            <v>R</v>
          </cell>
          <cell r="J140" t="str">
            <v>MACHINGA</v>
          </cell>
          <cell r="K140">
            <v>8</v>
          </cell>
          <cell r="L140" t="str">
            <v xml:space="preserve">Changed designation from S120 to M18 </v>
          </cell>
        </row>
        <row r="141">
          <cell r="A141" t="str">
            <v>RS 359</v>
          </cell>
          <cell r="B141">
            <v>181</v>
          </cell>
          <cell r="C141" t="str">
            <v>S</v>
          </cell>
          <cell r="D141" t="str">
            <v>T</v>
          </cell>
          <cell r="E141" t="str">
            <v>Balaka - Mbela</v>
          </cell>
          <cell r="F141" t="str">
            <v>S133</v>
          </cell>
          <cell r="G141">
            <v>1</v>
          </cell>
          <cell r="H141">
            <v>14.5</v>
          </cell>
          <cell r="I141" t="str">
            <v>R</v>
          </cell>
          <cell r="J141" t="str">
            <v>MACHINGA</v>
          </cell>
          <cell r="K141">
            <v>8</v>
          </cell>
          <cell r="L141" t="str">
            <v>Changed designation from D231 to T379</v>
          </cell>
        </row>
        <row r="142">
          <cell r="A142" t="str">
            <v>RS 361</v>
          </cell>
          <cell r="B142">
            <v>183</v>
          </cell>
          <cell r="C142" t="str">
            <v>S</v>
          </cell>
          <cell r="D142" t="str">
            <v>T</v>
          </cell>
          <cell r="E142" t="str">
            <v>Mbela - Mzimundilinde</v>
          </cell>
          <cell r="F142" t="str">
            <v>S133</v>
          </cell>
          <cell r="G142">
            <v>2</v>
          </cell>
          <cell r="H142">
            <v>7.9</v>
          </cell>
          <cell r="I142" t="str">
            <v>F</v>
          </cell>
          <cell r="J142" t="str">
            <v>MACHINGA</v>
          </cell>
          <cell r="K142">
            <v>8</v>
          </cell>
          <cell r="L142" t="str">
            <v>Changed designation from D231 to T379</v>
          </cell>
        </row>
        <row r="143">
          <cell r="A143" t="str">
            <v>RS 360</v>
          </cell>
          <cell r="B143">
            <v>182</v>
          </cell>
          <cell r="C143" t="str">
            <v>S</v>
          </cell>
          <cell r="D143" t="str">
            <v>T</v>
          </cell>
          <cell r="E143" t="str">
            <v>Mzimundilinde - Hoba</v>
          </cell>
          <cell r="F143" t="str">
            <v>S133</v>
          </cell>
          <cell r="G143">
            <v>3</v>
          </cell>
          <cell r="H143">
            <v>6</v>
          </cell>
          <cell r="I143" t="str">
            <v>F</v>
          </cell>
          <cell r="J143" t="str">
            <v>MACHINGA</v>
          </cell>
          <cell r="K143">
            <v>8</v>
          </cell>
          <cell r="L143" t="str">
            <v>Changed designation from T361 to M30</v>
          </cell>
        </row>
        <row r="144">
          <cell r="A144" t="str">
            <v>RS 310</v>
          </cell>
          <cell r="B144">
            <v>132</v>
          </cell>
          <cell r="C144" t="str">
            <v>C</v>
          </cell>
          <cell r="D144" t="str">
            <v>T</v>
          </cell>
          <cell r="E144" t="str">
            <v>Kasinje (junction M5) - Mtambalika</v>
          </cell>
          <cell r="F144" t="str">
            <v>S134</v>
          </cell>
          <cell r="G144">
            <v>1</v>
          </cell>
          <cell r="H144">
            <v>5.0999999999999996</v>
          </cell>
          <cell r="I144" t="str">
            <v>H</v>
          </cell>
          <cell r="J144" t="str">
            <v>NTCHEU</v>
          </cell>
          <cell r="K144">
            <v>8</v>
          </cell>
        </row>
        <row r="145">
          <cell r="A145" t="str">
            <v>RS 311</v>
          </cell>
          <cell r="B145">
            <v>133</v>
          </cell>
          <cell r="C145" t="str">
            <v>C</v>
          </cell>
          <cell r="D145" t="str">
            <v>T</v>
          </cell>
          <cell r="E145" t="str">
            <v>Mtambalika - Kandeu</v>
          </cell>
          <cell r="F145" t="str">
            <v>S134</v>
          </cell>
          <cell r="G145">
            <v>2</v>
          </cell>
          <cell r="H145">
            <v>8.4</v>
          </cell>
          <cell r="I145" t="str">
            <v>H</v>
          </cell>
          <cell r="J145" t="str">
            <v>NTCHEU</v>
          </cell>
          <cell r="K145">
            <v>8</v>
          </cell>
          <cell r="L145" t="str">
            <v>Changed from urban to trunk</v>
          </cell>
        </row>
        <row r="146">
          <cell r="A146" t="str">
            <v>RS 308</v>
          </cell>
          <cell r="B146">
            <v>130</v>
          </cell>
          <cell r="C146" t="str">
            <v>C</v>
          </cell>
          <cell r="D146" t="str">
            <v>T</v>
          </cell>
          <cell r="E146" t="str">
            <v>Kandeu - Sitolo</v>
          </cell>
          <cell r="F146" t="str">
            <v>S134</v>
          </cell>
          <cell r="G146">
            <v>3</v>
          </cell>
          <cell r="H146">
            <v>4.8</v>
          </cell>
          <cell r="I146" t="str">
            <v>M</v>
          </cell>
          <cell r="J146" t="str">
            <v>NTCHEU</v>
          </cell>
          <cell r="K146">
            <v>8</v>
          </cell>
        </row>
        <row r="147">
          <cell r="A147" t="str">
            <v>RS 309</v>
          </cell>
          <cell r="B147">
            <v>131</v>
          </cell>
          <cell r="C147" t="str">
            <v>C</v>
          </cell>
          <cell r="D147" t="str">
            <v>T</v>
          </cell>
          <cell r="E147" t="str">
            <v>Sitolo - Kabekele</v>
          </cell>
          <cell r="F147" t="str">
            <v>S134</v>
          </cell>
          <cell r="G147">
            <v>4</v>
          </cell>
          <cell r="H147">
            <v>4.7</v>
          </cell>
          <cell r="I147" t="str">
            <v>H</v>
          </cell>
          <cell r="J147" t="str">
            <v>NTCHEU</v>
          </cell>
          <cell r="K147">
            <v>8</v>
          </cell>
          <cell r="L147" t="str">
            <v>Changed designation from D226 to T381</v>
          </cell>
        </row>
        <row r="148">
          <cell r="A148" t="str">
            <v>RS 312</v>
          </cell>
          <cell r="B148">
            <v>134</v>
          </cell>
          <cell r="C148" t="str">
            <v>C</v>
          </cell>
          <cell r="D148" t="str">
            <v>T</v>
          </cell>
          <cell r="E148" t="str">
            <v>Kabekele - Kansapato (junction T384)</v>
          </cell>
          <cell r="F148" t="str">
            <v>S134</v>
          </cell>
          <cell r="G148">
            <v>6</v>
          </cell>
          <cell r="H148">
            <v>7.8</v>
          </cell>
          <cell r="I148" t="str">
            <v>R</v>
          </cell>
          <cell r="J148" t="str">
            <v>NTCHEU</v>
          </cell>
          <cell r="K148">
            <v>8</v>
          </cell>
          <cell r="L148" t="str">
            <v>Part currently bitumen</v>
          </cell>
        </row>
        <row r="149">
          <cell r="A149" t="str">
            <v>RS 644</v>
          </cell>
          <cell r="B149">
            <v>466</v>
          </cell>
          <cell r="C149" t="str">
            <v>C</v>
          </cell>
          <cell r="D149" t="str">
            <v>T</v>
          </cell>
          <cell r="E149" t="str">
            <v>Kazembe - Ntcheu (junction M1)</v>
          </cell>
          <cell r="F149" t="str">
            <v>S134</v>
          </cell>
          <cell r="G149">
            <v>8</v>
          </cell>
          <cell r="H149">
            <v>9</v>
          </cell>
          <cell r="I149" t="str">
            <v>FL</v>
          </cell>
          <cell r="J149" t="str">
            <v>NTCHEU</v>
          </cell>
          <cell r="K149">
            <v>8</v>
          </cell>
          <cell r="L149" t="str">
            <v>Changed designation from T384 to S134</v>
          </cell>
        </row>
        <row r="150">
          <cell r="A150" t="str">
            <v>RS 295</v>
          </cell>
          <cell r="B150">
            <v>117</v>
          </cell>
          <cell r="C150" t="str">
            <v>C</v>
          </cell>
          <cell r="D150" t="str">
            <v>T</v>
          </cell>
          <cell r="E150" t="str">
            <v>Biriwiri (junction M1) - Kalonga</v>
          </cell>
          <cell r="F150" t="str">
            <v>S135</v>
          </cell>
          <cell r="G150">
            <v>1</v>
          </cell>
          <cell r="H150">
            <v>13.7</v>
          </cell>
          <cell r="I150" t="str">
            <v>R</v>
          </cell>
          <cell r="J150" t="str">
            <v>NTCHEU</v>
          </cell>
          <cell r="K150">
            <v>8</v>
          </cell>
          <cell r="L150" t="str">
            <v>Changed designation from S124 to S135</v>
          </cell>
        </row>
        <row r="151">
          <cell r="A151" t="str">
            <v>RS 299</v>
          </cell>
          <cell r="B151">
            <v>121</v>
          </cell>
          <cell r="C151" t="str">
            <v>C</v>
          </cell>
          <cell r="D151" t="str">
            <v>T</v>
          </cell>
          <cell r="E151" t="str">
            <v>Kalonga - Biliate</v>
          </cell>
          <cell r="F151" t="str">
            <v>S135</v>
          </cell>
          <cell r="G151">
            <v>2</v>
          </cell>
          <cell r="H151">
            <v>20.9</v>
          </cell>
          <cell r="I151" t="str">
            <v>R</v>
          </cell>
          <cell r="J151" t="str">
            <v>NTCHEU</v>
          </cell>
          <cell r="K151">
            <v>8</v>
          </cell>
          <cell r="L151" t="str">
            <v>Changed designation from S124 to S135</v>
          </cell>
        </row>
        <row r="152">
          <cell r="A152" t="str">
            <v>RS 297</v>
          </cell>
          <cell r="B152">
            <v>119</v>
          </cell>
          <cell r="C152" t="str">
            <v>C</v>
          </cell>
          <cell r="D152" t="str">
            <v>T</v>
          </cell>
          <cell r="E152" t="str">
            <v>Biliate - Doviko</v>
          </cell>
          <cell r="F152" t="str">
            <v>S135</v>
          </cell>
          <cell r="G152">
            <v>3</v>
          </cell>
          <cell r="H152">
            <v>11.2</v>
          </cell>
          <cell r="I152" t="str">
            <v>FL</v>
          </cell>
          <cell r="J152" t="str">
            <v>NTCHEU</v>
          </cell>
          <cell r="K152">
            <v>8</v>
          </cell>
          <cell r="L152" t="str">
            <v>Changed designation from S124 to S135</v>
          </cell>
        </row>
        <row r="153">
          <cell r="A153" t="str">
            <v>RS 313</v>
          </cell>
          <cell r="B153">
            <v>135</v>
          </cell>
          <cell r="C153" t="str">
            <v>C</v>
          </cell>
          <cell r="D153" t="str">
            <v>T</v>
          </cell>
          <cell r="E153" t="str">
            <v>Doviko - Chilengo</v>
          </cell>
          <cell r="F153" t="str">
            <v>S135</v>
          </cell>
          <cell r="G153">
            <v>4</v>
          </cell>
          <cell r="H153">
            <v>20.5</v>
          </cell>
          <cell r="I153" t="str">
            <v>H</v>
          </cell>
          <cell r="J153" t="str">
            <v>NTCHEU</v>
          </cell>
          <cell r="K153">
            <v>8</v>
          </cell>
        </row>
        <row r="154">
          <cell r="A154" t="str">
            <v>RS 716</v>
          </cell>
          <cell r="B154">
            <v>538</v>
          </cell>
          <cell r="C154" t="str">
            <v>S</v>
          </cell>
          <cell r="D154" t="str">
            <v>T</v>
          </cell>
          <cell r="E154" t="str">
            <v>Chilengo - Kweneza</v>
          </cell>
          <cell r="F154" t="str">
            <v>S135</v>
          </cell>
          <cell r="G154">
            <v>6</v>
          </cell>
          <cell r="H154">
            <v>10.7</v>
          </cell>
          <cell r="I154" t="str">
            <v>R</v>
          </cell>
          <cell r="J154" t="str">
            <v>MWANZA</v>
          </cell>
          <cell r="K154">
            <v>8</v>
          </cell>
          <cell r="L154" t="str">
            <v>Changed designation from T398 to S135</v>
          </cell>
        </row>
        <row r="155">
          <cell r="A155" t="str">
            <v>RS 715</v>
          </cell>
          <cell r="B155">
            <v>537</v>
          </cell>
          <cell r="C155" t="str">
            <v>S</v>
          </cell>
          <cell r="D155" t="str">
            <v>T</v>
          </cell>
          <cell r="E155" t="str">
            <v>Kweneza - Kanjiwa</v>
          </cell>
          <cell r="F155" t="str">
            <v>S135</v>
          </cell>
          <cell r="G155">
            <v>7</v>
          </cell>
          <cell r="H155">
            <v>8.4</v>
          </cell>
          <cell r="I155" t="str">
            <v>H</v>
          </cell>
          <cell r="J155" t="str">
            <v>MWANZA</v>
          </cell>
          <cell r="K155">
            <v>8</v>
          </cell>
          <cell r="L155" t="str">
            <v>Changed designation from T398 to S135</v>
          </cell>
        </row>
        <row r="156">
          <cell r="A156" t="str">
            <v>RS 365</v>
          </cell>
          <cell r="B156">
            <v>187</v>
          </cell>
          <cell r="C156" t="str">
            <v>S</v>
          </cell>
          <cell r="D156" t="str">
            <v>T</v>
          </cell>
          <cell r="E156" t="str">
            <v>Kanjiwa - Chipondeni</v>
          </cell>
          <cell r="F156" t="str">
            <v>S135</v>
          </cell>
          <cell r="G156">
            <v>8</v>
          </cell>
          <cell r="H156">
            <v>22.2</v>
          </cell>
          <cell r="I156" t="str">
            <v>H</v>
          </cell>
          <cell r="J156" t="str">
            <v>MWANZA</v>
          </cell>
          <cell r="K156">
            <v>9</v>
          </cell>
        </row>
        <row r="157">
          <cell r="A157" t="str">
            <v>RS 362</v>
          </cell>
          <cell r="B157">
            <v>184</v>
          </cell>
          <cell r="C157" t="str">
            <v>S</v>
          </cell>
          <cell r="D157" t="str">
            <v>T</v>
          </cell>
          <cell r="E157" t="str">
            <v>Chipondeni - Kunenekude</v>
          </cell>
          <cell r="F157" t="str">
            <v>S135</v>
          </cell>
          <cell r="G157">
            <v>9</v>
          </cell>
          <cell r="H157">
            <v>5.5</v>
          </cell>
          <cell r="I157" t="str">
            <v>H</v>
          </cell>
          <cell r="J157" t="str">
            <v>MWANZA</v>
          </cell>
          <cell r="K157">
            <v>9</v>
          </cell>
          <cell r="L157" t="str">
            <v>Changed designation from M15 to S128</v>
          </cell>
        </row>
        <row r="158">
          <cell r="A158" t="str">
            <v>RS 363</v>
          </cell>
          <cell r="B158">
            <v>185</v>
          </cell>
          <cell r="C158" t="str">
            <v>S</v>
          </cell>
          <cell r="D158" t="str">
            <v>T</v>
          </cell>
          <cell r="E158" t="str">
            <v>Kunenekude - Mwanza Admarc</v>
          </cell>
          <cell r="F158" t="str">
            <v>S135</v>
          </cell>
          <cell r="G158">
            <v>10</v>
          </cell>
          <cell r="H158">
            <v>12</v>
          </cell>
          <cell r="I158" t="str">
            <v>H</v>
          </cell>
          <cell r="J158" t="str">
            <v>MWANZA</v>
          </cell>
          <cell r="K158">
            <v>9</v>
          </cell>
        </row>
        <row r="159">
          <cell r="A159" t="str">
            <v>RS 364</v>
          </cell>
          <cell r="B159">
            <v>186</v>
          </cell>
          <cell r="C159" t="str">
            <v>S</v>
          </cell>
          <cell r="D159" t="str">
            <v>T</v>
          </cell>
          <cell r="E159" t="str">
            <v>Mwanza Admarc - Liwonde Village (junction M6)</v>
          </cell>
          <cell r="F159" t="str">
            <v>S135</v>
          </cell>
          <cell r="G159">
            <v>11</v>
          </cell>
          <cell r="H159">
            <v>3.8</v>
          </cell>
          <cell r="I159" t="str">
            <v>R</v>
          </cell>
          <cell r="J159" t="str">
            <v>MWANZA</v>
          </cell>
          <cell r="K159">
            <v>9</v>
          </cell>
        </row>
        <row r="160">
          <cell r="A160" t="str">
            <v>RS 367</v>
          </cell>
          <cell r="B160">
            <v>189</v>
          </cell>
          <cell r="C160" t="str">
            <v>S</v>
          </cell>
          <cell r="D160" t="str">
            <v>T</v>
          </cell>
          <cell r="E160" t="str">
            <v>Mwanza (junction M6) - Chimulango</v>
          </cell>
          <cell r="F160" t="str">
            <v>S136</v>
          </cell>
          <cell r="G160">
            <v>1</v>
          </cell>
          <cell r="H160">
            <v>10.7</v>
          </cell>
          <cell r="I160" t="str">
            <v>R</v>
          </cell>
          <cell r="J160" t="str">
            <v>MWANZA</v>
          </cell>
          <cell r="K160">
            <v>9</v>
          </cell>
        </row>
        <row r="161">
          <cell r="A161" t="str">
            <v>RS 374</v>
          </cell>
          <cell r="B161">
            <v>196</v>
          </cell>
          <cell r="C161" t="str">
            <v>S</v>
          </cell>
          <cell r="D161" t="str">
            <v>T</v>
          </cell>
          <cell r="E161" t="str">
            <v>Chimulango - Chikoleka</v>
          </cell>
          <cell r="F161" t="str">
            <v>S136</v>
          </cell>
          <cell r="G161">
            <v>2</v>
          </cell>
          <cell r="H161">
            <v>5.9</v>
          </cell>
          <cell r="I161" t="str">
            <v>R</v>
          </cell>
          <cell r="J161" t="str">
            <v>MWANZA</v>
          </cell>
          <cell r="K161">
            <v>9</v>
          </cell>
          <cell r="L161" t="str">
            <v>Changed designation from S142 to S139</v>
          </cell>
        </row>
        <row r="162">
          <cell r="A162" t="str">
            <v>RS 372</v>
          </cell>
          <cell r="B162">
            <v>194</v>
          </cell>
          <cell r="C162" t="str">
            <v>S</v>
          </cell>
          <cell r="D162" t="str">
            <v>T</v>
          </cell>
          <cell r="E162" t="str">
            <v>Chikoleka - Thambani</v>
          </cell>
          <cell r="F162" t="str">
            <v>S136</v>
          </cell>
          <cell r="G162">
            <v>3</v>
          </cell>
          <cell r="H162">
            <v>6.6</v>
          </cell>
          <cell r="I162" t="str">
            <v>H</v>
          </cell>
          <cell r="J162" t="str">
            <v>MWANZA</v>
          </cell>
          <cell r="K162">
            <v>9</v>
          </cell>
        </row>
        <row r="163">
          <cell r="A163" t="str">
            <v>RS 370</v>
          </cell>
          <cell r="B163">
            <v>192</v>
          </cell>
          <cell r="C163" t="str">
            <v>S</v>
          </cell>
          <cell r="D163" t="str">
            <v>T</v>
          </cell>
          <cell r="E163" t="str">
            <v>Thambani - Ngoma River</v>
          </cell>
          <cell r="F163" t="str">
            <v>S136</v>
          </cell>
          <cell r="G163">
            <v>4</v>
          </cell>
          <cell r="H163">
            <v>7.5</v>
          </cell>
          <cell r="I163" t="str">
            <v>R</v>
          </cell>
          <cell r="J163" t="str">
            <v>MWANZA</v>
          </cell>
          <cell r="K163">
            <v>9</v>
          </cell>
        </row>
        <row r="164">
          <cell r="A164" t="str">
            <v>RS 371</v>
          </cell>
          <cell r="B164">
            <v>193</v>
          </cell>
          <cell r="C164" t="str">
            <v>S</v>
          </cell>
          <cell r="D164" t="str">
            <v>T</v>
          </cell>
          <cell r="E164" t="str">
            <v>Ngoma River - Changoima</v>
          </cell>
          <cell r="F164" t="str">
            <v>S136</v>
          </cell>
          <cell r="G164">
            <v>5</v>
          </cell>
          <cell r="H164">
            <v>10.9</v>
          </cell>
          <cell r="I164" t="str">
            <v>FL</v>
          </cell>
          <cell r="J164" t="str">
            <v>CHIKWAWA</v>
          </cell>
          <cell r="K164">
            <v>9</v>
          </cell>
        </row>
        <row r="165">
          <cell r="A165" t="str">
            <v>RS 376</v>
          </cell>
          <cell r="B165">
            <v>198</v>
          </cell>
          <cell r="C165" t="str">
            <v>S</v>
          </cell>
          <cell r="D165" t="str">
            <v>T</v>
          </cell>
          <cell r="E165" t="str">
            <v>Changoima - Balalika</v>
          </cell>
          <cell r="F165" t="str">
            <v>S136</v>
          </cell>
          <cell r="G165">
            <v>6</v>
          </cell>
          <cell r="H165">
            <v>9.1</v>
          </cell>
          <cell r="I165" t="str">
            <v>R</v>
          </cell>
          <cell r="J165" t="str">
            <v>CHIKWAWA</v>
          </cell>
          <cell r="K165">
            <v>9</v>
          </cell>
          <cell r="L165" t="str">
            <v>Changed from feeder to trunk as bitumen road</v>
          </cell>
        </row>
        <row r="166">
          <cell r="A166" t="str">
            <v>RS 369</v>
          </cell>
          <cell r="B166">
            <v>191</v>
          </cell>
          <cell r="C166" t="str">
            <v>S</v>
          </cell>
          <cell r="D166" t="str">
            <v>T</v>
          </cell>
          <cell r="E166" t="str">
            <v>Balalika - Mwanza River</v>
          </cell>
          <cell r="F166" t="str">
            <v>S136</v>
          </cell>
          <cell r="G166">
            <v>7</v>
          </cell>
          <cell r="H166">
            <v>10.4</v>
          </cell>
          <cell r="I166" t="str">
            <v>R</v>
          </cell>
          <cell r="J166" t="str">
            <v>CHIKWAWA</v>
          </cell>
          <cell r="K166">
            <v>9</v>
          </cell>
          <cell r="L166" t="str">
            <v>Changed designation from S116 to T334. Changed to trunk</v>
          </cell>
        </row>
        <row r="167">
          <cell r="A167" t="str">
            <v>RS 377</v>
          </cell>
          <cell r="B167">
            <v>199</v>
          </cell>
          <cell r="C167" t="str">
            <v>S</v>
          </cell>
          <cell r="D167" t="str">
            <v>T</v>
          </cell>
          <cell r="E167" t="str">
            <v>Mwanza River - Nkhongono</v>
          </cell>
          <cell r="F167" t="str">
            <v>S136</v>
          </cell>
          <cell r="G167">
            <v>8</v>
          </cell>
          <cell r="H167">
            <v>16.399999999999999</v>
          </cell>
          <cell r="I167" t="str">
            <v>F</v>
          </cell>
          <cell r="J167" t="str">
            <v>CHIKWAWA</v>
          </cell>
          <cell r="K167">
            <v>9</v>
          </cell>
        </row>
        <row r="168">
          <cell r="A168" t="str">
            <v>RS 366</v>
          </cell>
          <cell r="B168">
            <v>188</v>
          </cell>
          <cell r="C168" t="str">
            <v>S</v>
          </cell>
          <cell r="D168" t="str">
            <v>T</v>
          </cell>
          <cell r="E168" t="str">
            <v>Nkhongono - Fombe</v>
          </cell>
          <cell r="F168" t="str">
            <v>S136</v>
          </cell>
          <cell r="G168">
            <v>9</v>
          </cell>
          <cell r="H168">
            <v>10.8</v>
          </cell>
          <cell r="I168" t="str">
            <v>R</v>
          </cell>
          <cell r="J168" t="str">
            <v>CHIKWAWA</v>
          </cell>
          <cell r="K168">
            <v>9</v>
          </cell>
          <cell r="L168" t="str">
            <v>Changed designation from D232 to T387</v>
          </cell>
        </row>
        <row r="169">
          <cell r="A169" t="str">
            <v>RS 378</v>
          </cell>
          <cell r="B169">
            <v>200</v>
          </cell>
          <cell r="C169" t="str">
            <v>S</v>
          </cell>
          <cell r="D169" t="str">
            <v>T</v>
          </cell>
          <cell r="E169" t="str">
            <v>Fombe - Chikwawa (junction T416)</v>
          </cell>
          <cell r="F169" t="str">
            <v>S136</v>
          </cell>
          <cell r="G169">
            <v>10</v>
          </cell>
          <cell r="H169">
            <v>8</v>
          </cell>
          <cell r="I169" t="str">
            <v>P</v>
          </cell>
          <cell r="J169" t="str">
            <v>CHIKWAWA</v>
          </cell>
          <cell r="K169">
            <v>9</v>
          </cell>
          <cell r="L169" t="str">
            <v>Changed designation from D232 to T387</v>
          </cell>
        </row>
        <row r="170">
          <cell r="A170" t="str">
            <v>RS 379</v>
          </cell>
          <cell r="B170">
            <v>201</v>
          </cell>
          <cell r="C170" t="str">
            <v>S</v>
          </cell>
          <cell r="D170" t="str">
            <v>T</v>
          </cell>
          <cell r="E170" t="str">
            <v>Moffati (junction M6) - Feremu</v>
          </cell>
          <cell r="F170" t="str">
            <v>S137</v>
          </cell>
          <cell r="G170">
            <v>1</v>
          </cell>
          <cell r="H170">
            <v>10.1</v>
          </cell>
          <cell r="I170" t="str">
            <v>R</v>
          </cell>
          <cell r="J170" t="str">
            <v>MWANZA</v>
          </cell>
          <cell r="K170">
            <v>9</v>
          </cell>
        </row>
        <row r="171">
          <cell r="A171" t="str">
            <v>RS 380</v>
          </cell>
          <cell r="B171">
            <v>202</v>
          </cell>
          <cell r="C171" t="str">
            <v>S</v>
          </cell>
          <cell r="D171" t="str">
            <v>T</v>
          </cell>
          <cell r="E171" t="str">
            <v>Feremu - Mpatamanga Gorge</v>
          </cell>
          <cell r="F171" t="str">
            <v>S137</v>
          </cell>
          <cell r="G171">
            <v>2</v>
          </cell>
          <cell r="H171">
            <v>14.7</v>
          </cell>
          <cell r="I171" t="str">
            <v>R</v>
          </cell>
          <cell r="J171" t="str">
            <v>MWANZA</v>
          </cell>
          <cell r="K171">
            <v>9</v>
          </cell>
        </row>
        <row r="172">
          <cell r="A172" t="str">
            <v>RS 381</v>
          </cell>
          <cell r="B172">
            <v>203</v>
          </cell>
          <cell r="C172" t="str">
            <v>S</v>
          </cell>
          <cell r="D172" t="str">
            <v>T</v>
          </cell>
          <cell r="E172" t="str">
            <v>Mpatamanga Gorge - Kaliati</v>
          </cell>
          <cell r="F172" t="str">
            <v>S137</v>
          </cell>
          <cell r="G172">
            <v>3</v>
          </cell>
          <cell r="H172">
            <v>14.3</v>
          </cell>
          <cell r="I172" t="str">
            <v>R</v>
          </cell>
          <cell r="J172" t="str">
            <v>BLANTYRE</v>
          </cell>
          <cell r="K172">
            <v>9</v>
          </cell>
        </row>
        <row r="173">
          <cell r="A173" t="str">
            <v>RS 383</v>
          </cell>
          <cell r="B173">
            <v>205</v>
          </cell>
          <cell r="C173" t="str">
            <v>S</v>
          </cell>
          <cell r="D173" t="str">
            <v>T</v>
          </cell>
          <cell r="E173" t="str">
            <v>Kaliati - Kunthembwe</v>
          </cell>
          <cell r="F173" t="str">
            <v>S137</v>
          </cell>
          <cell r="G173">
            <v>4</v>
          </cell>
          <cell r="H173">
            <v>8.6999999999999993</v>
          </cell>
          <cell r="I173" t="str">
            <v>R</v>
          </cell>
          <cell r="J173" t="str">
            <v>BLANTYRE</v>
          </cell>
          <cell r="K173">
            <v>9</v>
          </cell>
        </row>
        <row r="174">
          <cell r="A174" t="str">
            <v>RS 384</v>
          </cell>
          <cell r="B174">
            <v>206</v>
          </cell>
          <cell r="C174" t="str">
            <v>S</v>
          </cell>
          <cell r="D174" t="str">
            <v>T</v>
          </cell>
          <cell r="E174" t="str">
            <v>Kunthembwe - Chileka Airport</v>
          </cell>
          <cell r="F174" t="str">
            <v>S137</v>
          </cell>
          <cell r="G174">
            <v>5</v>
          </cell>
          <cell r="H174">
            <v>13.2</v>
          </cell>
          <cell r="I174" t="str">
            <v>F</v>
          </cell>
          <cell r="J174" t="str">
            <v>BLANTYRE</v>
          </cell>
          <cell r="K174">
            <v>9</v>
          </cell>
        </row>
        <row r="175">
          <cell r="A175" t="str">
            <v>RS 387</v>
          </cell>
          <cell r="B175">
            <v>209</v>
          </cell>
          <cell r="C175" t="str">
            <v>S</v>
          </cell>
          <cell r="D175" t="str">
            <v>T</v>
          </cell>
          <cell r="E175" t="str">
            <v>Sanama (junction S137) - Mtengowambalame</v>
          </cell>
          <cell r="F175" t="str">
            <v>S138</v>
          </cell>
          <cell r="G175">
            <v>1</v>
          </cell>
          <cell r="H175">
            <v>5.5</v>
          </cell>
          <cell r="I175" t="str">
            <v>R</v>
          </cell>
          <cell r="J175" t="str">
            <v>BLANTYRE</v>
          </cell>
          <cell r="K175">
            <v>9</v>
          </cell>
          <cell r="L175">
            <v>0</v>
          </cell>
        </row>
        <row r="176">
          <cell r="A176" t="str">
            <v>RS 385</v>
          </cell>
          <cell r="B176">
            <v>207</v>
          </cell>
          <cell r="C176" t="str">
            <v>S</v>
          </cell>
          <cell r="D176" t="str">
            <v>T</v>
          </cell>
          <cell r="E176" t="str">
            <v>Mtengowambalame - Nkula</v>
          </cell>
          <cell r="F176" t="str">
            <v>S138</v>
          </cell>
          <cell r="G176">
            <v>2</v>
          </cell>
          <cell r="H176">
            <v>16.399999999999999</v>
          </cell>
          <cell r="I176" t="str">
            <v>R</v>
          </cell>
          <cell r="J176" t="str">
            <v>BLANTYRE</v>
          </cell>
          <cell r="K176">
            <v>9</v>
          </cell>
          <cell r="L176" t="str">
            <v>Name changed from Kwacha Rd - Marhattma</v>
          </cell>
        </row>
        <row r="177">
          <cell r="A177" t="str">
            <v>RS 386</v>
          </cell>
          <cell r="B177">
            <v>208</v>
          </cell>
          <cell r="C177" t="str">
            <v>S</v>
          </cell>
          <cell r="D177" t="str">
            <v>T</v>
          </cell>
          <cell r="E177" t="str">
            <v>Nkula - Tedzani</v>
          </cell>
          <cell r="F177" t="str">
            <v>S138</v>
          </cell>
          <cell r="G177">
            <v>3</v>
          </cell>
          <cell r="H177">
            <v>10.199999999999999</v>
          </cell>
          <cell r="I177" t="str">
            <v>R</v>
          </cell>
          <cell r="J177" t="str">
            <v>BLANTYRE</v>
          </cell>
          <cell r="K177">
            <v>9</v>
          </cell>
          <cell r="L177" t="str">
            <v>Name modified by City Council</v>
          </cell>
        </row>
        <row r="178">
          <cell r="A178" t="str">
            <v>RS 388</v>
          </cell>
          <cell r="B178">
            <v>210</v>
          </cell>
          <cell r="C178" t="str">
            <v>S</v>
          </cell>
          <cell r="D178" t="str">
            <v>T</v>
          </cell>
          <cell r="E178" t="str">
            <v>Lirangwe (junction M1) - Namatumu railway crossing</v>
          </cell>
          <cell r="F178" t="str">
            <v>S139</v>
          </cell>
          <cell r="G178">
            <v>1</v>
          </cell>
          <cell r="H178">
            <v>13.1</v>
          </cell>
          <cell r="I178" t="str">
            <v>R</v>
          </cell>
          <cell r="J178" t="str">
            <v>BLANTYRE</v>
          </cell>
          <cell r="K178">
            <v>9</v>
          </cell>
          <cell r="L178" t="str">
            <v>Name modified</v>
          </cell>
        </row>
        <row r="179">
          <cell r="A179" t="str">
            <v>RS 337</v>
          </cell>
          <cell r="B179">
            <v>159</v>
          </cell>
          <cell r="C179" t="str">
            <v>S</v>
          </cell>
          <cell r="D179" t="str">
            <v>T</v>
          </cell>
          <cell r="E179" t="str">
            <v>Kasangale - Koloti River</v>
          </cell>
          <cell r="F179" t="str">
            <v>S139</v>
          </cell>
          <cell r="G179">
            <v>2</v>
          </cell>
          <cell r="H179">
            <v>19.8</v>
          </cell>
          <cell r="I179" t="str">
            <v>R</v>
          </cell>
          <cell r="J179" t="str">
            <v>ZOMBA</v>
          </cell>
          <cell r="K179">
            <v>9</v>
          </cell>
          <cell r="L179" t="str">
            <v>Changed designation from S129 to S139</v>
          </cell>
        </row>
        <row r="180">
          <cell r="A180" t="str">
            <v>RS 343</v>
          </cell>
          <cell r="B180">
            <v>165</v>
          </cell>
          <cell r="C180" t="str">
            <v>S</v>
          </cell>
          <cell r="D180" t="str">
            <v>T</v>
          </cell>
          <cell r="E180" t="str">
            <v>Koloti River - Chikwenga</v>
          </cell>
          <cell r="F180" t="str">
            <v>S139</v>
          </cell>
          <cell r="G180">
            <v>3</v>
          </cell>
          <cell r="H180">
            <v>5.0999999999999996</v>
          </cell>
          <cell r="I180" t="str">
            <v>R</v>
          </cell>
          <cell r="J180" t="str">
            <v>ZOMBA</v>
          </cell>
          <cell r="K180">
            <v>9</v>
          </cell>
          <cell r="L180" t="str">
            <v>name changed from HHI - David Whitehead Via Ndirande Market</v>
          </cell>
        </row>
        <row r="181">
          <cell r="A181" t="str">
            <v>RS 339</v>
          </cell>
          <cell r="B181">
            <v>161</v>
          </cell>
          <cell r="C181" t="str">
            <v>S</v>
          </cell>
          <cell r="D181" t="str">
            <v>T</v>
          </cell>
          <cell r="E181" t="str">
            <v>Changalume - Kaunde</v>
          </cell>
          <cell r="F181" t="str">
            <v>S139</v>
          </cell>
          <cell r="G181">
            <v>4</v>
          </cell>
          <cell r="H181">
            <v>3.4</v>
          </cell>
          <cell r="I181" t="str">
            <v>R</v>
          </cell>
          <cell r="J181" t="str">
            <v>ZOMBA</v>
          </cell>
          <cell r="K181">
            <v>9</v>
          </cell>
          <cell r="L181" t="str">
            <v>Changed designation from S129 to S139</v>
          </cell>
        </row>
        <row r="182">
          <cell r="A182" t="str">
            <v>RS 389</v>
          </cell>
          <cell r="B182">
            <v>211</v>
          </cell>
          <cell r="C182" t="str">
            <v>S</v>
          </cell>
          <cell r="D182" t="str">
            <v>T</v>
          </cell>
          <cell r="E182" t="str">
            <v>Likangala River - Kuntiya</v>
          </cell>
          <cell r="F182" t="str">
            <v>S139</v>
          </cell>
          <cell r="G182">
            <v>5</v>
          </cell>
          <cell r="H182">
            <v>5.8</v>
          </cell>
          <cell r="I182" t="str">
            <v>R</v>
          </cell>
          <cell r="J182" t="str">
            <v>ZOMBA</v>
          </cell>
          <cell r="K182">
            <v>9</v>
          </cell>
          <cell r="L182" t="str">
            <v>Changed designation from S142 to S139</v>
          </cell>
        </row>
        <row r="183">
          <cell r="A183" t="str">
            <v>RS 390</v>
          </cell>
          <cell r="B183">
            <v>212</v>
          </cell>
          <cell r="C183" t="str">
            <v>S</v>
          </cell>
          <cell r="D183" t="str">
            <v>T</v>
          </cell>
          <cell r="E183" t="str">
            <v>Likangala River - Nkoloma</v>
          </cell>
          <cell r="F183" t="str">
            <v>S142</v>
          </cell>
          <cell r="G183">
            <v>1</v>
          </cell>
          <cell r="H183">
            <v>8.1999999999999993</v>
          </cell>
          <cell r="I183" t="str">
            <v>R</v>
          </cell>
          <cell r="J183" t="str">
            <v>ZOMBA</v>
          </cell>
          <cell r="K183">
            <v>9</v>
          </cell>
        </row>
        <row r="184">
          <cell r="A184" t="str">
            <v>RS 394</v>
          </cell>
          <cell r="B184">
            <v>216</v>
          </cell>
          <cell r="C184" t="str">
            <v>S</v>
          </cell>
          <cell r="D184" t="str">
            <v>T</v>
          </cell>
          <cell r="E184" t="str">
            <v>Ndege (Air Wing) - Mpyupyu T.C.</v>
          </cell>
          <cell r="F184" t="str">
            <v>S143</v>
          </cell>
          <cell r="G184">
            <v>2</v>
          </cell>
          <cell r="H184">
            <v>14.1</v>
          </cell>
          <cell r="I184" t="str">
            <v>F</v>
          </cell>
          <cell r="J184" t="str">
            <v>ZOMBA</v>
          </cell>
          <cell r="K184">
            <v>9</v>
          </cell>
        </row>
        <row r="185">
          <cell r="A185" t="str">
            <v>RS 392</v>
          </cell>
          <cell r="B185">
            <v>214</v>
          </cell>
          <cell r="C185" t="str">
            <v>S</v>
          </cell>
          <cell r="D185" t="str">
            <v>T</v>
          </cell>
          <cell r="E185" t="str">
            <v>Mpyupyu T.C. - Kachulu Habour</v>
          </cell>
          <cell r="F185" t="str">
            <v>S143</v>
          </cell>
          <cell r="G185">
            <v>3</v>
          </cell>
          <cell r="H185">
            <v>9.4</v>
          </cell>
          <cell r="I185" t="str">
            <v>F</v>
          </cell>
          <cell r="J185" t="str">
            <v>ZOMBA</v>
          </cell>
          <cell r="K185">
            <v>9</v>
          </cell>
        </row>
        <row r="186">
          <cell r="A186" t="str">
            <v>RS 398</v>
          </cell>
          <cell r="B186">
            <v>220</v>
          </cell>
          <cell r="C186" t="str">
            <v>S</v>
          </cell>
          <cell r="D186" t="str">
            <v>T</v>
          </cell>
          <cell r="E186" t="str">
            <v>Ndege (junction S143) - Jali</v>
          </cell>
          <cell r="F186" t="str">
            <v>S144</v>
          </cell>
          <cell r="G186">
            <v>1</v>
          </cell>
          <cell r="H186">
            <v>16.899999999999999</v>
          </cell>
          <cell r="I186" t="str">
            <v>F</v>
          </cell>
          <cell r="J186" t="str">
            <v>ZOMBA</v>
          </cell>
          <cell r="K186">
            <v>9</v>
          </cell>
        </row>
        <row r="187">
          <cell r="A187" t="str">
            <v>RS 397</v>
          </cell>
          <cell r="B187">
            <v>219</v>
          </cell>
          <cell r="C187" t="str">
            <v>S</v>
          </cell>
          <cell r="D187" t="str">
            <v>T</v>
          </cell>
          <cell r="E187" t="str">
            <v>Jali - Namadzi River (Mlamwa)</v>
          </cell>
          <cell r="F187" t="str">
            <v>S144</v>
          </cell>
          <cell r="G187">
            <v>2</v>
          </cell>
          <cell r="H187">
            <v>15.8</v>
          </cell>
          <cell r="I187" t="str">
            <v>F</v>
          </cell>
          <cell r="J187" t="str">
            <v>ZOMBA</v>
          </cell>
          <cell r="K187">
            <v>9</v>
          </cell>
        </row>
        <row r="188">
          <cell r="A188" t="str">
            <v>RS 395</v>
          </cell>
          <cell r="B188">
            <v>217</v>
          </cell>
          <cell r="C188" t="str">
            <v>S</v>
          </cell>
          <cell r="D188" t="str">
            <v>T</v>
          </cell>
          <cell r="E188" t="str">
            <v>Namadzi River (Mlamwa) - Mumbuwa</v>
          </cell>
          <cell r="F188" t="str">
            <v>S144</v>
          </cell>
          <cell r="G188">
            <v>3</v>
          </cell>
          <cell r="H188">
            <v>8.8000000000000007</v>
          </cell>
          <cell r="I188" t="str">
            <v>F</v>
          </cell>
          <cell r="J188" t="str">
            <v>ZOMBA</v>
          </cell>
          <cell r="K188">
            <v>9</v>
          </cell>
        </row>
        <row r="189">
          <cell r="A189" t="str">
            <v>RS 396</v>
          </cell>
          <cell r="B189">
            <v>218</v>
          </cell>
          <cell r="C189" t="str">
            <v>S</v>
          </cell>
          <cell r="D189" t="str">
            <v>T</v>
          </cell>
          <cell r="E189" t="str">
            <v>Mumbuwa - Phalombe (junction S147)</v>
          </cell>
          <cell r="F189" t="str">
            <v>S144</v>
          </cell>
          <cell r="G189">
            <v>4</v>
          </cell>
          <cell r="H189">
            <v>23.6</v>
          </cell>
          <cell r="I189" t="str">
            <v>F</v>
          </cell>
          <cell r="J189" t="str">
            <v>PHALOMBE</v>
          </cell>
          <cell r="K189">
            <v>9</v>
          </cell>
          <cell r="L189" t="str">
            <v xml:space="preserve">Length changed </v>
          </cell>
        </row>
        <row r="190">
          <cell r="A190" t="str">
            <v>RS 401</v>
          </cell>
          <cell r="B190">
            <v>223</v>
          </cell>
          <cell r="C190" t="str">
            <v>S</v>
          </cell>
          <cell r="D190" t="str">
            <v>T</v>
          </cell>
          <cell r="E190" t="str">
            <v>Mikochi - Malangalanga River</v>
          </cell>
          <cell r="F190" t="str">
            <v>S145</v>
          </cell>
          <cell r="G190">
            <v>1</v>
          </cell>
          <cell r="H190">
            <v>4.4000000000000004</v>
          </cell>
          <cell r="I190" t="str">
            <v>R</v>
          </cell>
          <cell r="J190" t="str">
            <v>CHIRADZULU</v>
          </cell>
          <cell r="K190">
            <v>9</v>
          </cell>
          <cell r="L190" t="str">
            <v>New section part of origional RS 148</v>
          </cell>
        </row>
        <row r="191">
          <cell r="A191" t="str">
            <v>RS 405</v>
          </cell>
          <cell r="B191">
            <v>227</v>
          </cell>
          <cell r="C191" t="str">
            <v>S</v>
          </cell>
          <cell r="D191" t="str">
            <v>T</v>
          </cell>
          <cell r="E191" t="str">
            <v>Malangalanga River - Milepa</v>
          </cell>
          <cell r="F191" t="str">
            <v>S145</v>
          </cell>
          <cell r="G191">
            <v>2</v>
          </cell>
          <cell r="H191">
            <v>11.5</v>
          </cell>
          <cell r="I191" t="str">
            <v>F</v>
          </cell>
          <cell r="J191" t="str">
            <v>CHIRADZULU</v>
          </cell>
          <cell r="K191">
            <v>9</v>
          </cell>
        </row>
        <row r="192">
          <cell r="A192" t="str">
            <v>RS 402</v>
          </cell>
          <cell r="B192">
            <v>224</v>
          </cell>
          <cell r="C192" t="str">
            <v>S</v>
          </cell>
          <cell r="D192" t="str">
            <v>T</v>
          </cell>
          <cell r="E192" t="str">
            <v>Milepa - Sangawa</v>
          </cell>
          <cell r="F192" t="str">
            <v>S145</v>
          </cell>
          <cell r="G192">
            <v>3</v>
          </cell>
          <cell r="H192">
            <v>3</v>
          </cell>
          <cell r="I192" t="str">
            <v>F</v>
          </cell>
          <cell r="J192" t="str">
            <v>CHIRADZULU</v>
          </cell>
          <cell r="K192">
            <v>9</v>
          </cell>
        </row>
        <row r="193">
          <cell r="A193" t="str">
            <v>RS 404</v>
          </cell>
          <cell r="B193">
            <v>226</v>
          </cell>
          <cell r="C193" t="str">
            <v>S</v>
          </cell>
          <cell r="D193" t="str">
            <v>T</v>
          </cell>
          <cell r="E193" t="str">
            <v>Sangawa - Phalombe River</v>
          </cell>
          <cell r="F193" t="str">
            <v>S145</v>
          </cell>
          <cell r="G193">
            <v>4</v>
          </cell>
          <cell r="H193">
            <v>18.899999999999999</v>
          </cell>
          <cell r="I193" t="str">
            <v>F</v>
          </cell>
          <cell r="J193" t="str">
            <v>PHALOMBE</v>
          </cell>
          <cell r="K193">
            <v>9</v>
          </cell>
        </row>
        <row r="194">
          <cell r="A194" t="str">
            <v>RS 403</v>
          </cell>
          <cell r="B194">
            <v>225</v>
          </cell>
          <cell r="C194" t="str">
            <v>S</v>
          </cell>
          <cell r="D194" t="str">
            <v>T</v>
          </cell>
          <cell r="E194" t="str">
            <v>Phalombe River - Namangani</v>
          </cell>
          <cell r="F194" t="str">
            <v>S145</v>
          </cell>
          <cell r="G194">
            <v>5</v>
          </cell>
          <cell r="H194">
            <v>10.3</v>
          </cell>
          <cell r="I194" t="str">
            <v>R</v>
          </cell>
          <cell r="J194" t="str">
            <v>PHALOMBE</v>
          </cell>
          <cell r="K194">
            <v>9</v>
          </cell>
          <cell r="L194" t="str">
            <v>Changed designation from T394 to T395</v>
          </cell>
        </row>
        <row r="195">
          <cell r="A195" t="str">
            <v>RS 400</v>
          </cell>
          <cell r="B195">
            <v>222</v>
          </cell>
          <cell r="C195" t="str">
            <v>S</v>
          </cell>
          <cell r="D195" t="str">
            <v>T</v>
          </cell>
          <cell r="E195" t="str">
            <v>Namangani - Holo</v>
          </cell>
          <cell r="F195" t="str">
            <v>S145</v>
          </cell>
          <cell r="G195">
            <v>6</v>
          </cell>
          <cell r="H195">
            <v>7.3</v>
          </cell>
          <cell r="I195" t="str">
            <v>F</v>
          </cell>
          <cell r="J195" t="str">
            <v>PHALOMBE</v>
          </cell>
          <cell r="K195">
            <v>9</v>
          </cell>
          <cell r="L195" t="str">
            <v>Changed designation from T394 to T395</v>
          </cell>
        </row>
        <row r="196">
          <cell r="A196" t="str">
            <v>RS 399</v>
          </cell>
          <cell r="B196">
            <v>221</v>
          </cell>
          <cell r="C196" t="str">
            <v>S</v>
          </cell>
          <cell r="D196" t="str">
            <v>T</v>
          </cell>
          <cell r="E196" t="str">
            <v>Holo - Kalinde (junction S147)</v>
          </cell>
          <cell r="F196" t="str">
            <v>S145</v>
          </cell>
          <cell r="G196">
            <v>7</v>
          </cell>
          <cell r="H196">
            <v>10.4</v>
          </cell>
          <cell r="I196" t="str">
            <v>F</v>
          </cell>
          <cell r="J196" t="str">
            <v>PHALOMBE</v>
          </cell>
          <cell r="K196">
            <v>9</v>
          </cell>
          <cell r="L196" t="str">
            <v>Changed from T372 to Urban, to Trunk &amp; to Kepiri</v>
          </cell>
        </row>
        <row r="197">
          <cell r="A197" t="str">
            <v>RS 409</v>
          </cell>
          <cell r="B197">
            <v>231</v>
          </cell>
          <cell r="C197" t="str">
            <v>S</v>
          </cell>
          <cell r="D197" t="str">
            <v>T</v>
          </cell>
          <cell r="E197" t="str">
            <v>Mbulumbuzi (junction M3) - Mikochi</v>
          </cell>
          <cell r="F197" t="str">
            <v>S146</v>
          </cell>
          <cell r="G197">
            <v>1</v>
          </cell>
          <cell r="H197">
            <v>8.5</v>
          </cell>
          <cell r="I197" t="str">
            <v>R</v>
          </cell>
          <cell r="J197" t="str">
            <v>CHIRADZULU</v>
          </cell>
          <cell r="K197">
            <v>9</v>
          </cell>
          <cell r="L197" t="str">
            <v>Changed designation from T394 to T395</v>
          </cell>
        </row>
        <row r="198">
          <cell r="A198" t="str">
            <v>RS 408</v>
          </cell>
          <cell r="B198">
            <v>230</v>
          </cell>
          <cell r="C198" t="str">
            <v>S</v>
          </cell>
          <cell r="D198" t="str">
            <v>T</v>
          </cell>
          <cell r="E198" t="str">
            <v>Mikochi - Chiradzulu</v>
          </cell>
          <cell r="F198" t="str">
            <v>S146</v>
          </cell>
          <cell r="G198">
            <v>2</v>
          </cell>
          <cell r="H198">
            <v>2.5</v>
          </cell>
          <cell r="I198" t="str">
            <v>R</v>
          </cell>
          <cell r="J198" t="str">
            <v>CHIRADZULU</v>
          </cell>
          <cell r="K198">
            <v>9</v>
          </cell>
          <cell r="L198" t="str">
            <v>Changed designation from T394 to T395</v>
          </cell>
        </row>
        <row r="199">
          <cell r="A199" t="str">
            <v>RS 418</v>
          </cell>
          <cell r="B199">
            <v>240</v>
          </cell>
          <cell r="C199" t="str">
            <v>S</v>
          </cell>
          <cell r="D199" t="str">
            <v>T</v>
          </cell>
          <cell r="E199" t="str">
            <v>Mandawala - Nambazo</v>
          </cell>
          <cell r="F199" t="str">
            <v>S147</v>
          </cell>
          <cell r="G199">
            <v>1</v>
          </cell>
          <cell r="H199">
            <v>4.0999999999999996</v>
          </cell>
          <cell r="I199" t="str">
            <v>F</v>
          </cell>
          <cell r="J199" t="str">
            <v>MULANJE</v>
          </cell>
          <cell r="K199">
            <v>9</v>
          </cell>
        </row>
        <row r="200">
          <cell r="A200" t="str">
            <v>RS 416</v>
          </cell>
          <cell r="B200">
            <v>238</v>
          </cell>
          <cell r="C200" t="str">
            <v>S</v>
          </cell>
          <cell r="D200" t="str">
            <v>T</v>
          </cell>
          <cell r="E200" t="str">
            <v>Nambazo - Nambera</v>
          </cell>
          <cell r="F200" t="str">
            <v>S147</v>
          </cell>
          <cell r="G200">
            <v>2</v>
          </cell>
          <cell r="H200">
            <v>10.9</v>
          </cell>
          <cell r="I200" t="str">
            <v>F</v>
          </cell>
          <cell r="J200" t="str">
            <v>PHALOMBE</v>
          </cell>
          <cell r="K200">
            <v>9</v>
          </cell>
        </row>
        <row r="201">
          <cell r="A201" t="str">
            <v>RS 414</v>
          </cell>
          <cell r="B201">
            <v>236</v>
          </cell>
          <cell r="C201" t="str">
            <v>S</v>
          </cell>
          <cell r="D201" t="str">
            <v>T</v>
          </cell>
          <cell r="E201" t="str">
            <v>Nambera - Kalinde</v>
          </cell>
          <cell r="F201" t="str">
            <v>S147</v>
          </cell>
          <cell r="G201">
            <v>3</v>
          </cell>
          <cell r="H201">
            <v>6.2</v>
          </cell>
          <cell r="I201" t="str">
            <v>F</v>
          </cell>
          <cell r="J201" t="str">
            <v>PHALOMBE</v>
          </cell>
          <cell r="K201">
            <v>9</v>
          </cell>
        </row>
        <row r="202">
          <cell r="A202" t="str">
            <v>RS 412</v>
          </cell>
          <cell r="B202">
            <v>234</v>
          </cell>
          <cell r="C202" t="str">
            <v>S</v>
          </cell>
          <cell r="D202" t="str">
            <v>T</v>
          </cell>
          <cell r="E202" t="str">
            <v>Kalinde - Singano</v>
          </cell>
          <cell r="F202" t="str">
            <v>S147</v>
          </cell>
          <cell r="G202">
            <v>4</v>
          </cell>
          <cell r="H202">
            <v>5</v>
          </cell>
          <cell r="I202" t="str">
            <v>F</v>
          </cell>
          <cell r="J202" t="str">
            <v>PHALOMBE</v>
          </cell>
          <cell r="K202">
            <v>9</v>
          </cell>
        </row>
        <row r="203">
          <cell r="A203" t="str">
            <v>RS 419</v>
          </cell>
          <cell r="B203">
            <v>241</v>
          </cell>
          <cell r="C203" t="str">
            <v>S</v>
          </cell>
          <cell r="D203" t="str">
            <v>T</v>
          </cell>
          <cell r="E203" t="str">
            <v>Singano - Phalombe</v>
          </cell>
          <cell r="F203" t="str">
            <v>S147</v>
          </cell>
          <cell r="G203">
            <v>5</v>
          </cell>
          <cell r="H203">
            <v>17.100000000000001</v>
          </cell>
          <cell r="I203" t="str">
            <v>R</v>
          </cell>
          <cell r="J203" t="str">
            <v>PHALOMBE</v>
          </cell>
          <cell r="K203">
            <v>9</v>
          </cell>
        </row>
        <row r="204">
          <cell r="A204" t="str">
            <v>RS 413</v>
          </cell>
          <cell r="B204">
            <v>235</v>
          </cell>
          <cell r="C204" t="str">
            <v>S</v>
          </cell>
          <cell r="D204" t="str">
            <v>T</v>
          </cell>
          <cell r="E204" t="str">
            <v>Bwanaisa - Thuchila River</v>
          </cell>
          <cell r="F204" t="str">
            <v>S147</v>
          </cell>
          <cell r="G204">
            <v>6</v>
          </cell>
          <cell r="H204">
            <v>10.7</v>
          </cell>
          <cell r="I204" t="str">
            <v>F</v>
          </cell>
          <cell r="J204" t="str">
            <v>PHALOMBE</v>
          </cell>
          <cell r="K204">
            <v>9</v>
          </cell>
        </row>
        <row r="205">
          <cell r="A205" t="str">
            <v>RS 415</v>
          </cell>
          <cell r="B205">
            <v>237</v>
          </cell>
          <cell r="C205" t="str">
            <v>S</v>
          </cell>
          <cell r="D205" t="str">
            <v>T</v>
          </cell>
          <cell r="E205" t="str">
            <v>Thuchila River - Liwamba Village</v>
          </cell>
          <cell r="F205" t="str">
            <v>S147</v>
          </cell>
          <cell r="G205">
            <v>7</v>
          </cell>
          <cell r="H205">
            <v>13.3</v>
          </cell>
          <cell r="I205" t="str">
            <v>F</v>
          </cell>
          <cell r="J205" t="str">
            <v>MULANJE</v>
          </cell>
          <cell r="K205">
            <v>9</v>
          </cell>
        </row>
        <row r="206">
          <cell r="A206" t="str">
            <v>RS 411</v>
          </cell>
          <cell r="B206">
            <v>233</v>
          </cell>
          <cell r="C206" t="str">
            <v>S</v>
          </cell>
          <cell r="D206" t="str">
            <v>T</v>
          </cell>
          <cell r="E206" t="str">
            <v>Liwamba Village - Fundisi Cross (junction M4)</v>
          </cell>
          <cell r="F206" t="str">
            <v>S147</v>
          </cell>
          <cell r="G206">
            <v>8</v>
          </cell>
          <cell r="H206">
            <v>11.3</v>
          </cell>
          <cell r="I206" t="str">
            <v>F</v>
          </cell>
          <cell r="J206" t="str">
            <v>PHALOMBE</v>
          </cell>
          <cell r="K206">
            <v>9</v>
          </cell>
        </row>
        <row r="207">
          <cell r="A207" t="str">
            <v>RS 420</v>
          </cell>
          <cell r="B207">
            <v>242</v>
          </cell>
          <cell r="C207" t="str">
            <v>S</v>
          </cell>
          <cell r="D207" t="str">
            <v>T</v>
          </cell>
          <cell r="E207" t="str">
            <v>Liwamba Village - Chitakale</v>
          </cell>
          <cell r="F207" t="str">
            <v>S148</v>
          </cell>
          <cell r="G207">
            <v>1</v>
          </cell>
          <cell r="H207">
            <v>12</v>
          </cell>
          <cell r="I207" t="str">
            <v>H</v>
          </cell>
          <cell r="J207" t="str">
            <v>MULANJE</v>
          </cell>
          <cell r="K207">
            <v>9</v>
          </cell>
        </row>
        <row r="208">
          <cell r="A208" t="str">
            <v>RS 425</v>
          </cell>
          <cell r="B208">
            <v>247</v>
          </cell>
          <cell r="C208" t="str">
            <v>S</v>
          </cell>
          <cell r="D208" t="str">
            <v>T</v>
          </cell>
          <cell r="E208" t="str">
            <v>Chonde (junction M2) - Msikawanjala</v>
          </cell>
          <cell r="F208" t="str">
            <v>S149</v>
          </cell>
          <cell r="G208">
            <v>1</v>
          </cell>
          <cell r="H208">
            <v>9.1999999999999993</v>
          </cell>
          <cell r="I208" t="str">
            <v>R</v>
          </cell>
          <cell r="J208" t="str">
            <v>MULANJE</v>
          </cell>
          <cell r="K208">
            <v>9</v>
          </cell>
        </row>
        <row r="209">
          <cell r="A209" t="str">
            <v>RS 422</v>
          </cell>
          <cell r="B209">
            <v>244</v>
          </cell>
          <cell r="C209" t="str">
            <v>S</v>
          </cell>
          <cell r="D209" t="str">
            <v>T</v>
          </cell>
          <cell r="E209" t="str">
            <v>Msikawanjala - Mitombozi</v>
          </cell>
          <cell r="F209" t="str">
            <v>S149</v>
          </cell>
          <cell r="G209">
            <v>2</v>
          </cell>
          <cell r="H209">
            <v>11.4</v>
          </cell>
          <cell r="I209" t="str">
            <v>F</v>
          </cell>
          <cell r="J209" t="str">
            <v>MULANJE</v>
          </cell>
          <cell r="K209">
            <v>9</v>
          </cell>
        </row>
        <row r="210">
          <cell r="A210" t="str">
            <v>RS 421</v>
          </cell>
          <cell r="B210">
            <v>243</v>
          </cell>
          <cell r="C210" t="str">
            <v>S</v>
          </cell>
          <cell r="D210" t="str">
            <v>T</v>
          </cell>
          <cell r="E210" t="str">
            <v>Mitombozi - Thanguzi River</v>
          </cell>
          <cell r="F210" t="str">
            <v>S149</v>
          </cell>
          <cell r="G210">
            <v>3</v>
          </cell>
          <cell r="H210">
            <v>1</v>
          </cell>
          <cell r="I210" t="str">
            <v>R</v>
          </cell>
          <cell r="J210" t="str">
            <v>MULANJE</v>
          </cell>
          <cell r="K210">
            <v>9</v>
          </cell>
        </row>
        <row r="211">
          <cell r="A211" t="str">
            <v>RS 426</v>
          </cell>
          <cell r="B211">
            <v>248</v>
          </cell>
          <cell r="C211" t="str">
            <v>S</v>
          </cell>
          <cell r="D211" t="str">
            <v>T</v>
          </cell>
          <cell r="E211" t="str">
            <v>Thanguzi River - Matambi</v>
          </cell>
          <cell r="F211" t="str">
            <v>S149</v>
          </cell>
          <cell r="G211">
            <v>4</v>
          </cell>
          <cell r="H211">
            <v>12.6</v>
          </cell>
          <cell r="I211" t="str">
            <v>F</v>
          </cell>
          <cell r="J211" t="str">
            <v>MULANJE</v>
          </cell>
          <cell r="K211">
            <v>9</v>
          </cell>
        </row>
        <row r="212">
          <cell r="A212" t="str">
            <v>RS 423</v>
          </cell>
          <cell r="B212">
            <v>245</v>
          </cell>
          <cell r="C212" t="str">
            <v>S</v>
          </cell>
          <cell r="D212" t="str">
            <v>T</v>
          </cell>
          <cell r="E212" t="str">
            <v>Matambi - Mimosa (junction M2)</v>
          </cell>
          <cell r="F212" t="str">
            <v>S149</v>
          </cell>
          <cell r="G212">
            <v>5</v>
          </cell>
          <cell r="H212">
            <v>9.8000000000000007</v>
          </cell>
          <cell r="I212" t="str">
            <v>R</v>
          </cell>
          <cell r="J212" t="str">
            <v>MULANJE</v>
          </cell>
          <cell r="K212">
            <v>9</v>
          </cell>
        </row>
        <row r="213">
          <cell r="A213" t="str">
            <v>RS 430</v>
          </cell>
          <cell r="B213">
            <v>252</v>
          </cell>
          <cell r="C213" t="str">
            <v>S</v>
          </cell>
          <cell r="D213" t="str">
            <v>T</v>
          </cell>
          <cell r="E213" t="str">
            <v>Luchenza (junction M2) - Namilonje</v>
          </cell>
          <cell r="F213" t="str">
            <v>S150</v>
          </cell>
          <cell r="G213">
            <v>1</v>
          </cell>
          <cell r="H213">
            <v>9</v>
          </cell>
          <cell r="I213" t="str">
            <v>R</v>
          </cell>
          <cell r="J213" t="str">
            <v>THYOLO</v>
          </cell>
          <cell r="K213">
            <v>9</v>
          </cell>
        </row>
        <row r="214">
          <cell r="A214" t="str">
            <v>RS 428</v>
          </cell>
          <cell r="B214">
            <v>250</v>
          </cell>
          <cell r="C214" t="str">
            <v>S</v>
          </cell>
          <cell r="D214" t="str">
            <v>T</v>
          </cell>
          <cell r="E214" t="str">
            <v>Namilonje - Goliati</v>
          </cell>
          <cell r="F214" t="str">
            <v>S150</v>
          </cell>
          <cell r="G214">
            <v>2</v>
          </cell>
          <cell r="H214">
            <v>8.1</v>
          </cell>
          <cell r="I214" t="str">
            <v>R</v>
          </cell>
          <cell r="J214" t="str">
            <v>THYOLO</v>
          </cell>
          <cell r="K214">
            <v>9</v>
          </cell>
        </row>
        <row r="215">
          <cell r="A215" t="str">
            <v>RS 427</v>
          </cell>
          <cell r="B215">
            <v>249</v>
          </cell>
          <cell r="C215" t="str">
            <v>S</v>
          </cell>
          <cell r="D215" t="str">
            <v>T</v>
          </cell>
          <cell r="E215" t="str">
            <v>Goliati - Nansadi</v>
          </cell>
          <cell r="F215" t="str">
            <v>S150</v>
          </cell>
          <cell r="G215">
            <v>3</v>
          </cell>
          <cell r="H215">
            <v>6.5</v>
          </cell>
          <cell r="I215" t="str">
            <v>R</v>
          </cell>
          <cell r="J215" t="str">
            <v>THYOLO</v>
          </cell>
          <cell r="K215">
            <v>9</v>
          </cell>
        </row>
        <row r="216">
          <cell r="A216" t="str">
            <v>RS 429</v>
          </cell>
          <cell r="B216">
            <v>251</v>
          </cell>
          <cell r="C216" t="str">
            <v>S</v>
          </cell>
          <cell r="D216" t="str">
            <v>T</v>
          </cell>
          <cell r="E216" t="str">
            <v>Nansadi - Mikolongwe (junction M4)</v>
          </cell>
          <cell r="F216" t="str">
            <v>S150</v>
          </cell>
          <cell r="G216">
            <v>4</v>
          </cell>
          <cell r="H216">
            <v>5.7</v>
          </cell>
          <cell r="I216" t="str">
            <v>R</v>
          </cell>
          <cell r="J216" t="str">
            <v>THYOLO</v>
          </cell>
          <cell r="K216">
            <v>9</v>
          </cell>
        </row>
        <row r="217">
          <cell r="A217" t="str">
            <v>RS 433</v>
          </cell>
          <cell r="B217">
            <v>255</v>
          </cell>
          <cell r="C217" t="str">
            <v>S</v>
          </cell>
          <cell r="D217" t="str">
            <v>T</v>
          </cell>
          <cell r="E217" t="str">
            <v>Thyolo (junction M2) - Nawadzi River Bridge</v>
          </cell>
          <cell r="F217" t="str">
            <v>S151</v>
          </cell>
          <cell r="G217">
            <v>1</v>
          </cell>
          <cell r="H217">
            <v>5.0999999999999996</v>
          </cell>
          <cell r="I217" t="str">
            <v>R</v>
          </cell>
          <cell r="J217" t="str">
            <v>THYOLO</v>
          </cell>
          <cell r="K217">
            <v>9</v>
          </cell>
        </row>
        <row r="218">
          <cell r="A218" t="str">
            <v>RS 431</v>
          </cell>
          <cell r="B218">
            <v>253</v>
          </cell>
          <cell r="C218" t="str">
            <v>S</v>
          </cell>
          <cell r="D218" t="str">
            <v>T</v>
          </cell>
          <cell r="E218" t="str">
            <v>Nawadzi River Bridge - Makwasa</v>
          </cell>
          <cell r="F218" t="str">
            <v>S151</v>
          </cell>
          <cell r="G218">
            <v>2</v>
          </cell>
          <cell r="H218">
            <v>16.5</v>
          </cell>
          <cell r="I218" t="str">
            <v>H</v>
          </cell>
          <cell r="J218" t="str">
            <v>THYOLO</v>
          </cell>
          <cell r="K218">
            <v>9</v>
          </cell>
        </row>
        <row r="219">
          <cell r="A219" t="str">
            <v>RS 434</v>
          </cell>
          <cell r="B219">
            <v>256</v>
          </cell>
          <cell r="C219" t="str">
            <v>S</v>
          </cell>
          <cell r="D219" t="str">
            <v>T</v>
          </cell>
          <cell r="E219" t="str">
            <v>Makwasa - Chinzama</v>
          </cell>
          <cell r="F219" t="str">
            <v>S151</v>
          </cell>
          <cell r="G219">
            <v>3</v>
          </cell>
          <cell r="H219">
            <v>18</v>
          </cell>
          <cell r="I219" t="str">
            <v>H</v>
          </cell>
          <cell r="J219" t="str">
            <v>THYOLO</v>
          </cell>
          <cell r="K219">
            <v>9</v>
          </cell>
        </row>
        <row r="220">
          <cell r="A220" t="str">
            <v>RS 432</v>
          </cell>
          <cell r="B220">
            <v>254</v>
          </cell>
          <cell r="C220" t="str">
            <v>S</v>
          </cell>
          <cell r="D220" t="str">
            <v>T</v>
          </cell>
          <cell r="E220" t="str">
            <v>Chinzama - Thekerani</v>
          </cell>
          <cell r="F220" t="str">
            <v>S151</v>
          </cell>
          <cell r="G220">
            <v>4</v>
          </cell>
          <cell r="H220">
            <v>14.8</v>
          </cell>
          <cell r="I220" t="str">
            <v>H</v>
          </cell>
          <cell r="J220" t="str">
            <v>THYOLO</v>
          </cell>
          <cell r="K220">
            <v>10</v>
          </cell>
        </row>
        <row r="221">
          <cell r="A221" t="str">
            <v>RS 437</v>
          </cell>
          <cell r="B221">
            <v>259</v>
          </cell>
          <cell r="C221" t="str">
            <v>S</v>
          </cell>
          <cell r="D221" t="str">
            <v>T</v>
          </cell>
          <cell r="E221" t="str">
            <v>Thekerani - Chiphwanya</v>
          </cell>
          <cell r="F221" t="str">
            <v>S151</v>
          </cell>
          <cell r="G221">
            <v>5</v>
          </cell>
          <cell r="H221">
            <v>8.6999999999999993</v>
          </cell>
          <cell r="I221" t="str">
            <v>H</v>
          </cell>
          <cell r="J221" t="str">
            <v>THYOLO</v>
          </cell>
          <cell r="K221">
            <v>10</v>
          </cell>
        </row>
        <row r="222">
          <cell r="A222" t="str">
            <v>RS 442</v>
          </cell>
          <cell r="B222">
            <v>264</v>
          </cell>
          <cell r="C222" t="str">
            <v>S</v>
          </cell>
          <cell r="D222" t="str">
            <v>T</v>
          </cell>
          <cell r="E222" t="str">
            <v>Chiphwanya - Mlambala River</v>
          </cell>
          <cell r="F222" t="str">
            <v>S151</v>
          </cell>
          <cell r="G222">
            <v>6</v>
          </cell>
          <cell r="H222">
            <v>9.3000000000000007</v>
          </cell>
          <cell r="I222" t="str">
            <v>R</v>
          </cell>
          <cell r="J222" t="str">
            <v>NSANJE</v>
          </cell>
          <cell r="K222">
            <v>10</v>
          </cell>
          <cell r="L222" t="str">
            <v>Changed designation from S156 to S151</v>
          </cell>
        </row>
        <row r="223">
          <cell r="A223" t="str">
            <v>RS 440</v>
          </cell>
          <cell r="B223">
            <v>262</v>
          </cell>
          <cell r="C223" t="str">
            <v>S</v>
          </cell>
          <cell r="D223" t="str">
            <v>T</v>
          </cell>
          <cell r="E223" t="str">
            <v>Thabwa (junction M1) - Mapelera River</v>
          </cell>
          <cell r="F223" t="str">
            <v>S152</v>
          </cell>
          <cell r="G223">
            <v>1</v>
          </cell>
          <cell r="H223">
            <v>10</v>
          </cell>
          <cell r="I223" t="str">
            <v>R</v>
          </cell>
          <cell r="J223" t="str">
            <v>CHIKWAWA</v>
          </cell>
          <cell r="K223">
            <v>9</v>
          </cell>
        </row>
        <row r="224">
          <cell r="A224" t="str">
            <v>RS 441</v>
          </cell>
          <cell r="B224">
            <v>263</v>
          </cell>
          <cell r="C224" t="str">
            <v>S</v>
          </cell>
          <cell r="D224" t="str">
            <v>T</v>
          </cell>
          <cell r="E224" t="str">
            <v>Maperela River - Livunzi River</v>
          </cell>
          <cell r="F224" t="str">
            <v>S152</v>
          </cell>
          <cell r="G224">
            <v>2</v>
          </cell>
          <cell r="H224">
            <v>16.2</v>
          </cell>
          <cell r="I224" t="str">
            <v>R</v>
          </cell>
          <cell r="J224" t="str">
            <v>CHIKWAWA</v>
          </cell>
          <cell r="K224">
            <v>9</v>
          </cell>
        </row>
        <row r="225">
          <cell r="A225" t="str">
            <v>RS 438</v>
          </cell>
          <cell r="B225">
            <v>260</v>
          </cell>
          <cell r="C225" t="str">
            <v>S</v>
          </cell>
          <cell r="D225" t="str">
            <v>T</v>
          </cell>
          <cell r="E225" t="str">
            <v>Livunzu River - Milole River</v>
          </cell>
          <cell r="F225" t="str">
            <v>S152</v>
          </cell>
          <cell r="G225">
            <v>3</v>
          </cell>
          <cell r="H225">
            <v>19.100000000000001</v>
          </cell>
          <cell r="I225" t="str">
            <v>H</v>
          </cell>
          <cell r="J225" t="str">
            <v>CHIKWAWA</v>
          </cell>
          <cell r="K225">
            <v>9</v>
          </cell>
          <cell r="L225" t="str">
            <v>Changed designation from T403 to T405</v>
          </cell>
        </row>
        <row r="226">
          <cell r="A226" t="str">
            <v>RS 439</v>
          </cell>
          <cell r="B226">
            <v>261</v>
          </cell>
          <cell r="C226" t="str">
            <v>S</v>
          </cell>
          <cell r="D226" t="str">
            <v>T</v>
          </cell>
          <cell r="E226" t="str">
            <v>Milole River - Mlambala</v>
          </cell>
          <cell r="F226" t="str">
            <v>S152</v>
          </cell>
          <cell r="G226">
            <v>4</v>
          </cell>
          <cell r="H226">
            <v>14.5</v>
          </cell>
          <cell r="I226" t="str">
            <v>R</v>
          </cell>
          <cell r="J226" t="str">
            <v>CHIKWAWA</v>
          </cell>
          <cell r="K226">
            <v>10</v>
          </cell>
          <cell r="L226" t="str">
            <v>Changed designation from T408 to T405</v>
          </cell>
        </row>
        <row r="227">
          <cell r="A227" t="str">
            <v>RS 332</v>
          </cell>
          <cell r="B227">
            <v>154</v>
          </cell>
          <cell r="C227" t="str">
            <v>S</v>
          </cell>
          <cell r="D227" t="str">
            <v>T</v>
          </cell>
          <cell r="E227" t="str">
            <v>Mwona - Makhanga</v>
          </cell>
          <cell r="F227" t="str">
            <v>S152</v>
          </cell>
          <cell r="G227">
            <v>5</v>
          </cell>
          <cell r="H227">
            <v>12</v>
          </cell>
          <cell r="I227" t="str">
            <v>F</v>
          </cell>
          <cell r="J227" t="str">
            <v>NSANJE</v>
          </cell>
          <cell r="K227">
            <v>10</v>
          </cell>
          <cell r="L227" t="str">
            <v>Changed designation from M9 to S152</v>
          </cell>
        </row>
        <row r="228">
          <cell r="A228" t="str">
            <v>RS 436</v>
          </cell>
          <cell r="B228">
            <v>258</v>
          </cell>
          <cell r="C228" t="str">
            <v>S</v>
          </cell>
          <cell r="D228" t="str">
            <v>T</v>
          </cell>
          <cell r="E228" t="str">
            <v>Makhanga - Bangula (junction M1)</v>
          </cell>
          <cell r="F228" t="str">
            <v>S152</v>
          </cell>
          <cell r="G228">
            <v>6</v>
          </cell>
          <cell r="H228">
            <v>9</v>
          </cell>
          <cell r="I228" t="str">
            <v>H</v>
          </cell>
          <cell r="J228" t="str">
            <v>NSANJE</v>
          </cell>
          <cell r="K228">
            <v>10</v>
          </cell>
          <cell r="L228" t="str">
            <v>Changed designation from S151 to S152</v>
          </cell>
        </row>
        <row r="229">
          <cell r="A229" t="str">
            <v>RS 417</v>
          </cell>
          <cell r="B229">
            <v>239</v>
          </cell>
          <cell r="C229" t="str">
            <v>S</v>
          </cell>
          <cell r="D229" t="str">
            <v>T</v>
          </cell>
          <cell r="E229" t="str">
            <v>Kuchawe - Zomba City Boundary (down road)</v>
          </cell>
          <cell r="F229" t="str">
            <v>UD</v>
          </cell>
          <cell r="G229">
            <v>6</v>
          </cell>
          <cell r="H229">
            <v>5.9</v>
          </cell>
          <cell r="I229" t="str">
            <v>H</v>
          </cell>
          <cell r="J229" t="str">
            <v xml:space="preserve">ZOMBA </v>
          </cell>
          <cell r="K229" t="str">
            <v>C</v>
          </cell>
        </row>
        <row r="230">
          <cell r="A230" t="str">
            <v>RS 850</v>
          </cell>
          <cell r="B230" t="str">
            <v>n.a</v>
          </cell>
          <cell r="C230" t="str">
            <v>N</v>
          </cell>
          <cell r="D230" t="str">
            <v>Urban</v>
          </cell>
          <cell r="E230" t="str">
            <v>Viphya Drive (Mazuzu Hotel to end)</v>
          </cell>
          <cell r="F230" t="str">
            <v>Urban</v>
          </cell>
          <cell r="G230" t="str">
            <v>U</v>
          </cell>
          <cell r="H230">
            <v>1.5</v>
          </cell>
          <cell r="I230">
            <v>0</v>
          </cell>
          <cell r="J230" t="str">
            <v>MUZUZU</v>
          </cell>
          <cell r="K230" t="str">
            <v>C</v>
          </cell>
          <cell r="L230" t="str">
            <v>Part of origional RS 148</v>
          </cell>
        </row>
        <row r="231">
          <cell r="A231" t="str">
            <v>RS 150</v>
          </cell>
          <cell r="B231">
            <v>150</v>
          </cell>
          <cell r="C231" t="str">
            <v>N</v>
          </cell>
          <cell r="D231" t="str">
            <v>U</v>
          </cell>
          <cell r="E231" t="str">
            <v>Viphya Drive - via Prison - Kamuzu Drive</v>
          </cell>
          <cell r="F231" t="str">
            <v>Urban</v>
          </cell>
          <cell r="G231">
            <v>27</v>
          </cell>
          <cell r="H231">
            <v>2</v>
          </cell>
          <cell r="I231" t="str">
            <v>F</v>
          </cell>
          <cell r="J231" t="str">
            <v>MZUZU CITY</v>
          </cell>
          <cell r="K231" t="str">
            <v>C</v>
          </cell>
          <cell r="L231" t="str">
            <v>Road section redefined</v>
          </cell>
        </row>
        <row r="232">
          <cell r="A232" t="str">
            <v>RS 842</v>
          </cell>
          <cell r="B232">
            <v>170</v>
          </cell>
          <cell r="C232" t="str">
            <v>S</v>
          </cell>
          <cell r="D232" t="str">
            <v>U</v>
          </cell>
          <cell r="E232" t="str">
            <v>Zomba - Chikanda (end bitumen to end road)</v>
          </cell>
          <cell r="F232" t="str">
            <v>Urban</v>
          </cell>
          <cell r="G232">
            <v>18</v>
          </cell>
          <cell r="H232">
            <v>2.6</v>
          </cell>
          <cell r="I232" t="str">
            <v>R</v>
          </cell>
          <cell r="J232" t="str">
            <v>ZOMBA CITY</v>
          </cell>
          <cell r="K232" t="str">
            <v>C</v>
          </cell>
          <cell r="L232" t="str">
            <v>Road section redefined</v>
          </cell>
        </row>
        <row r="233">
          <cell r="A233" t="str">
            <v>RS 844</v>
          </cell>
          <cell r="B233">
            <v>172</v>
          </cell>
          <cell r="C233" t="str">
            <v>S</v>
          </cell>
          <cell r="D233" t="str">
            <v>U</v>
          </cell>
          <cell r="E233" t="str">
            <v>Chancellor College Road (end bitumen to end road)</v>
          </cell>
          <cell r="F233" t="str">
            <v>Urban</v>
          </cell>
          <cell r="G233">
            <v>20</v>
          </cell>
          <cell r="H233">
            <v>2.2000000000000002</v>
          </cell>
          <cell r="I233" t="str">
            <v>R</v>
          </cell>
          <cell r="J233" t="str">
            <v>ZOMBA CITY</v>
          </cell>
          <cell r="K233" t="str">
            <v>C</v>
          </cell>
        </row>
        <row r="234">
          <cell r="A234" t="str">
            <v>RS 844</v>
          </cell>
          <cell r="B234">
            <v>172</v>
          </cell>
          <cell r="C234" t="str">
            <v>S</v>
          </cell>
          <cell r="D234" t="str">
            <v>U</v>
          </cell>
          <cell r="E234" t="str">
            <v>Chancellor College Road (end bitumen to end road)</v>
          </cell>
          <cell r="F234" t="str">
            <v>Urban</v>
          </cell>
          <cell r="G234">
            <v>20</v>
          </cell>
          <cell r="H234">
            <v>2.2000000000000002</v>
          </cell>
          <cell r="I234" t="str">
            <v>R</v>
          </cell>
          <cell r="J234" t="str">
            <v>ZOMBA CITY</v>
          </cell>
          <cell r="K234" t="str">
            <v>C</v>
          </cell>
        </row>
        <row r="235">
          <cell r="A235" t="str">
            <v>Count</v>
          </cell>
          <cell r="B235">
            <v>224</v>
          </cell>
          <cell r="C235">
            <v>0</v>
          </cell>
          <cell r="D235">
            <v>0</v>
          </cell>
          <cell r="E235" t="str">
            <v>Total length</v>
          </cell>
          <cell r="F235">
            <v>3752.4000000000005</v>
          </cell>
          <cell r="G235">
            <v>0</v>
          </cell>
          <cell r="H235">
            <v>0</v>
          </cell>
          <cell r="I235">
            <v>0</v>
          </cell>
          <cell r="J235" t="str">
            <v>km</v>
          </cell>
          <cell r="K235">
            <v>9</v>
          </cell>
        </row>
      </sheetData>
      <sheetData sheetId="2" refreshError="1">
        <row r="1">
          <cell r="A1" t="str">
            <v xml:space="preserve">Table A2 - Road Sections (as given in Terms of Reference) Not Used In The Study </v>
          </cell>
        </row>
        <row r="2">
          <cell r="A2" t="str">
            <v>Road Section No.</v>
          </cell>
          <cell r="B2" t="str">
            <v>MOWS Project No.</v>
          </cell>
          <cell r="C2" t="str">
            <v>Region</v>
          </cell>
          <cell r="D2" t="str">
            <v>Road class</v>
          </cell>
          <cell r="E2" t="str">
            <v>Road section</v>
          </cell>
          <cell r="F2" t="str">
            <v>Road designation</v>
          </cell>
          <cell r="G2" t="str">
            <v>Sequence</v>
          </cell>
          <cell r="H2" t="str">
            <v>Length (km)</v>
          </cell>
          <cell r="I2" t="str">
            <v>Map sheet No.</v>
          </cell>
          <cell r="J2" t="str">
            <v>Trrrain</v>
          </cell>
          <cell r="K2" t="str">
            <v>Reason for change &amp; district</v>
          </cell>
          <cell r="L2" t="str">
            <v>Comments</v>
          </cell>
        </row>
        <row r="3">
          <cell r="A3" t="str">
            <v>RS 001</v>
          </cell>
          <cell r="B3" t="str">
            <v>1</v>
          </cell>
          <cell r="C3" t="str">
            <v>N</v>
          </cell>
          <cell r="D3" t="str">
            <v>T</v>
          </cell>
          <cell r="E3" t="str">
            <v>Songwe - Chitimba River</v>
          </cell>
          <cell r="F3" t="str">
            <v>M01</v>
          </cell>
          <cell r="G3">
            <v>99</v>
          </cell>
          <cell r="H3">
            <v>120</v>
          </cell>
          <cell r="I3">
            <v>1</v>
          </cell>
          <cell r="J3" t="str">
            <v>F</v>
          </cell>
          <cell r="K3" t="str">
            <v>Split into RS 839 &amp; 840.</v>
          </cell>
          <cell r="L3" t="str">
            <v>Section not used in Study</v>
          </cell>
        </row>
        <row r="4">
          <cell r="A4" t="str">
            <v>RS 839</v>
          </cell>
          <cell r="B4" t="str">
            <v>n.a</v>
          </cell>
          <cell r="C4" t="str">
            <v>N</v>
          </cell>
          <cell r="D4" t="str">
            <v>T</v>
          </cell>
          <cell r="E4" t="str">
            <v>Songwe - Karonga</v>
          </cell>
          <cell r="F4" t="str">
            <v>M01</v>
          </cell>
          <cell r="G4">
            <v>1</v>
          </cell>
          <cell r="H4">
            <v>43</v>
          </cell>
          <cell r="I4">
            <v>1</v>
          </cell>
          <cell r="J4" t="str">
            <v>F</v>
          </cell>
          <cell r="K4" t="str">
            <v>KARONGA</v>
          </cell>
          <cell r="L4" t="str">
            <v>New section, part of RS1</v>
          </cell>
        </row>
        <row r="5">
          <cell r="A5" t="str">
            <v>RS 840</v>
          </cell>
          <cell r="B5" t="str">
            <v>n.a</v>
          </cell>
          <cell r="C5" t="str">
            <v>N</v>
          </cell>
          <cell r="D5" t="str">
            <v>T</v>
          </cell>
          <cell r="E5" t="str">
            <v>Karonga - Chitimba River</v>
          </cell>
          <cell r="F5" t="str">
            <v>M01</v>
          </cell>
          <cell r="G5">
            <v>2</v>
          </cell>
          <cell r="H5">
            <v>77</v>
          </cell>
          <cell r="I5">
            <v>1</v>
          </cell>
          <cell r="J5" t="str">
            <v>F</v>
          </cell>
          <cell r="K5" t="str">
            <v>KARONGA</v>
          </cell>
          <cell r="L5" t="str">
            <v>New section, part of RS1</v>
          </cell>
        </row>
        <row r="6">
          <cell r="A6" t="str">
            <v>RS 006</v>
          </cell>
          <cell r="B6" t="str">
            <v>6</v>
          </cell>
          <cell r="C6" t="str">
            <v>N</v>
          </cell>
          <cell r="D6" t="str">
            <v>T</v>
          </cell>
          <cell r="E6" t="str">
            <v>Mzuzu -Nkhata Bay Border</v>
          </cell>
          <cell r="F6" t="str">
            <v>M05</v>
          </cell>
          <cell r="G6">
            <v>99</v>
          </cell>
          <cell r="H6">
            <v>8</v>
          </cell>
          <cell r="I6" t="str">
            <v>-</v>
          </cell>
          <cell r="J6" t="str">
            <v>-</v>
          </cell>
          <cell r="K6" t="str">
            <v>Contained within RS 005</v>
          </cell>
          <cell r="L6" t="str">
            <v>Section not used in Study</v>
          </cell>
        </row>
        <row r="7">
          <cell r="A7" t="str">
            <v>RS 005</v>
          </cell>
          <cell r="B7" t="str">
            <v>5</v>
          </cell>
          <cell r="C7" t="str">
            <v>N</v>
          </cell>
          <cell r="D7" t="str">
            <v>T</v>
          </cell>
          <cell r="E7" t="str">
            <v>Mzuzu - Nkhata Bay</v>
          </cell>
          <cell r="F7" t="str">
            <v>M05</v>
          </cell>
          <cell r="G7">
            <v>1</v>
          </cell>
          <cell r="H7">
            <v>45</v>
          </cell>
          <cell r="I7">
            <v>3</v>
          </cell>
          <cell r="J7" t="str">
            <v>F</v>
          </cell>
          <cell r="K7" t="str">
            <v>MZIMBA &amp; NKHATA BAY</v>
          </cell>
        </row>
        <row r="8">
          <cell r="A8" t="str">
            <v>RS 039</v>
          </cell>
          <cell r="B8">
            <v>39</v>
          </cell>
          <cell r="C8" t="str">
            <v>C</v>
          </cell>
          <cell r="D8" t="str">
            <v>T</v>
          </cell>
          <cell r="E8" t="str">
            <v>Dedza - Lilongwe</v>
          </cell>
          <cell r="F8" t="str">
            <v>M01</v>
          </cell>
          <cell r="G8">
            <v>99</v>
          </cell>
          <cell r="H8">
            <v>84</v>
          </cell>
          <cell r="I8" t="str">
            <v>-</v>
          </cell>
          <cell r="J8" t="str">
            <v>-</v>
          </cell>
          <cell r="K8" t="str">
            <v>Contains RS 20,28,12,37,25,10,38,23,33</v>
          </cell>
          <cell r="L8" t="str">
            <v>Section not used in Study</v>
          </cell>
        </row>
        <row r="9">
          <cell r="A9" t="str">
            <v>RS 020</v>
          </cell>
          <cell r="B9">
            <v>20</v>
          </cell>
          <cell r="C9" t="str">
            <v>C</v>
          </cell>
          <cell r="D9" t="str">
            <v>T</v>
          </cell>
          <cell r="E9" t="str">
            <v>Lumbadzi River Bridge -  Chitsame</v>
          </cell>
          <cell r="F9" t="str">
            <v>M01</v>
          </cell>
          <cell r="G9">
            <v>15</v>
          </cell>
          <cell r="H9">
            <v>33</v>
          </cell>
          <cell r="I9">
            <v>6</v>
          </cell>
          <cell r="J9" t="str">
            <v>F</v>
          </cell>
          <cell r="K9" t="str">
            <v>LILONGWE</v>
          </cell>
        </row>
        <row r="10">
          <cell r="A10" t="str">
            <v>RS 028</v>
          </cell>
          <cell r="B10">
            <v>28</v>
          </cell>
          <cell r="C10" t="str">
            <v>C</v>
          </cell>
          <cell r="D10" t="str">
            <v>T</v>
          </cell>
          <cell r="E10" t="str">
            <v>Chitsime - Kamchere</v>
          </cell>
          <cell r="F10" t="str">
            <v>M01</v>
          </cell>
          <cell r="G10">
            <v>16</v>
          </cell>
          <cell r="H10">
            <v>8.8000000000000007</v>
          </cell>
          <cell r="I10">
            <v>6</v>
          </cell>
          <cell r="J10" t="str">
            <v>F</v>
          </cell>
          <cell r="K10" t="str">
            <v>LILONGWE</v>
          </cell>
        </row>
        <row r="11">
          <cell r="A11" t="str">
            <v>RS 012</v>
          </cell>
          <cell r="B11">
            <v>12</v>
          </cell>
          <cell r="C11" t="str">
            <v>C</v>
          </cell>
          <cell r="D11" t="str">
            <v>T</v>
          </cell>
          <cell r="E11" t="str">
            <v>Kamchere - Kalumba T/Off</v>
          </cell>
          <cell r="F11" t="str">
            <v>M01</v>
          </cell>
          <cell r="G11">
            <v>17</v>
          </cell>
          <cell r="H11">
            <v>13.4</v>
          </cell>
          <cell r="I11">
            <v>6</v>
          </cell>
          <cell r="J11" t="str">
            <v>F</v>
          </cell>
          <cell r="K11" t="str">
            <v>LILONGWE</v>
          </cell>
        </row>
        <row r="12">
          <cell r="A12" t="str">
            <v>RS 037</v>
          </cell>
          <cell r="B12">
            <v>37</v>
          </cell>
          <cell r="C12" t="str">
            <v>C</v>
          </cell>
          <cell r="D12" t="str">
            <v>T</v>
          </cell>
          <cell r="E12" t="str">
            <v>Kalumba T/Off - Diamphwe River Bridge</v>
          </cell>
          <cell r="F12" t="str">
            <v>M01</v>
          </cell>
          <cell r="G12">
            <v>18</v>
          </cell>
          <cell r="H12">
            <v>18.7</v>
          </cell>
          <cell r="I12">
            <v>6</v>
          </cell>
          <cell r="J12" t="str">
            <v>F</v>
          </cell>
          <cell r="K12" t="str">
            <v>LILONGWE</v>
          </cell>
        </row>
        <row r="13">
          <cell r="A13" t="str">
            <v>RS 025</v>
          </cell>
          <cell r="B13">
            <v>25</v>
          </cell>
          <cell r="C13" t="str">
            <v>C</v>
          </cell>
          <cell r="D13" t="str">
            <v>T</v>
          </cell>
          <cell r="E13" t="str">
            <v>Diamphwe River - Junction S126</v>
          </cell>
          <cell r="F13" t="str">
            <v>M01</v>
          </cell>
          <cell r="G13">
            <v>19</v>
          </cell>
          <cell r="H13">
            <v>5.4</v>
          </cell>
          <cell r="I13">
            <v>6</v>
          </cell>
          <cell r="J13" t="str">
            <v>R</v>
          </cell>
          <cell r="K13" t="str">
            <v>DEDZA</v>
          </cell>
        </row>
        <row r="14">
          <cell r="A14" t="str">
            <v>RS 010</v>
          </cell>
          <cell r="B14">
            <v>10</v>
          </cell>
          <cell r="C14" t="str">
            <v>C</v>
          </cell>
          <cell r="D14" t="str">
            <v>T</v>
          </cell>
          <cell r="E14" t="str">
            <v>Junction S126 - Linthipe</v>
          </cell>
          <cell r="F14" t="str">
            <v>M01</v>
          </cell>
          <cell r="G14">
            <v>20</v>
          </cell>
          <cell r="H14">
            <v>8.1</v>
          </cell>
          <cell r="I14">
            <v>6</v>
          </cell>
          <cell r="J14" t="str">
            <v>R</v>
          </cell>
          <cell r="K14" t="str">
            <v>DEDZA</v>
          </cell>
        </row>
        <row r="15">
          <cell r="A15" t="str">
            <v>RS 038</v>
          </cell>
          <cell r="B15">
            <v>38</v>
          </cell>
          <cell r="C15" t="str">
            <v>C</v>
          </cell>
          <cell r="D15" t="str">
            <v>T</v>
          </cell>
          <cell r="E15" t="str">
            <v>Linthipe - Chimbiya</v>
          </cell>
          <cell r="F15" t="str">
            <v>M01</v>
          </cell>
          <cell r="G15">
            <v>21</v>
          </cell>
          <cell r="H15">
            <v>6.3</v>
          </cell>
          <cell r="I15">
            <v>6</v>
          </cell>
          <cell r="J15" t="str">
            <v>R</v>
          </cell>
          <cell r="K15" t="str">
            <v>LILONGWE</v>
          </cell>
        </row>
        <row r="16">
          <cell r="A16" t="str">
            <v>RS 023</v>
          </cell>
          <cell r="B16">
            <v>23</v>
          </cell>
          <cell r="C16" t="str">
            <v>C</v>
          </cell>
          <cell r="D16" t="str">
            <v>T</v>
          </cell>
          <cell r="E16" t="str">
            <v>Chimbiya - Zuze</v>
          </cell>
          <cell r="F16" t="str">
            <v>M01</v>
          </cell>
          <cell r="G16">
            <v>22</v>
          </cell>
          <cell r="H16">
            <v>31.8</v>
          </cell>
          <cell r="I16">
            <v>6</v>
          </cell>
          <cell r="J16" t="str">
            <v>H</v>
          </cell>
          <cell r="K16" t="str">
            <v>DEDZA</v>
          </cell>
        </row>
        <row r="17">
          <cell r="A17" t="str">
            <v>RS 033</v>
          </cell>
          <cell r="B17">
            <v>33</v>
          </cell>
          <cell r="C17" t="str">
            <v>C</v>
          </cell>
          <cell r="D17" t="str">
            <v>T</v>
          </cell>
          <cell r="E17" t="str">
            <v>Dauya - Kapesi</v>
          </cell>
          <cell r="F17" t="str">
            <v>M01</v>
          </cell>
          <cell r="G17">
            <v>23</v>
          </cell>
          <cell r="H17">
            <v>12.5</v>
          </cell>
          <cell r="I17">
            <v>7</v>
          </cell>
          <cell r="J17" t="str">
            <v>F</v>
          </cell>
          <cell r="K17" t="str">
            <v>DEDZA</v>
          </cell>
        </row>
        <row r="18">
          <cell r="A18" t="str">
            <v>RS 040</v>
          </cell>
          <cell r="B18">
            <v>40</v>
          </cell>
          <cell r="C18" t="str">
            <v>C</v>
          </cell>
          <cell r="D18" t="str">
            <v>T</v>
          </cell>
          <cell r="E18" t="str">
            <v>Salima - Benga - Nkhotakota - Dwangwa</v>
          </cell>
          <cell r="F18" t="str">
            <v>M05</v>
          </cell>
          <cell r="G18">
            <v>99</v>
          </cell>
          <cell r="H18">
            <v>169</v>
          </cell>
          <cell r="I18" t="str">
            <v>-</v>
          </cell>
          <cell r="J18" t="str">
            <v>-</v>
          </cell>
          <cell r="K18" t="str">
            <v>Contains RS 43,66,50,54,53,61,42,58</v>
          </cell>
          <cell r="L18" t="str">
            <v>Section not used in Study</v>
          </cell>
        </row>
        <row r="19">
          <cell r="A19" t="str">
            <v>RS 043</v>
          </cell>
          <cell r="B19">
            <v>43</v>
          </cell>
          <cell r="C19" t="str">
            <v>C</v>
          </cell>
          <cell r="D19" t="str">
            <v>T</v>
          </cell>
          <cell r="E19" t="str">
            <v>Musenjere River- Bua River</v>
          </cell>
          <cell r="F19" t="str">
            <v>M05</v>
          </cell>
          <cell r="G19">
            <v>7</v>
          </cell>
          <cell r="H19">
            <v>14.7</v>
          </cell>
          <cell r="I19">
            <v>5</v>
          </cell>
          <cell r="J19" t="str">
            <v>R</v>
          </cell>
          <cell r="K19" t="str">
            <v>NKHOTA KOTA</v>
          </cell>
        </row>
        <row r="20">
          <cell r="A20" t="str">
            <v>RS 066</v>
          </cell>
          <cell r="B20">
            <v>66</v>
          </cell>
          <cell r="C20" t="str">
            <v>C</v>
          </cell>
          <cell r="D20" t="str">
            <v>T</v>
          </cell>
          <cell r="E20" t="str">
            <v>Bua River - Nkhota-kota</v>
          </cell>
          <cell r="F20" t="str">
            <v>M05</v>
          </cell>
          <cell r="G20">
            <v>8</v>
          </cell>
          <cell r="H20">
            <v>14.8</v>
          </cell>
          <cell r="I20">
            <v>5</v>
          </cell>
          <cell r="J20" t="str">
            <v>F</v>
          </cell>
          <cell r="K20" t="str">
            <v>NKHOTA KOTA</v>
          </cell>
        </row>
        <row r="21">
          <cell r="A21" t="str">
            <v>RS 050</v>
          </cell>
          <cell r="B21">
            <v>50</v>
          </cell>
          <cell r="C21" t="str">
            <v>C</v>
          </cell>
          <cell r="D21" t="str">
            <v>T</v>
          </cell>
          <cell r="E21" t="str">
            <v>Km 11.6-Km 18.3 (Nkhota-kota - Chia)</v>
          </cell>
          <cell r="F21" t="str">
            <v>M05</v>
          </cell>
          <cell r="G21">
            <v>10</v>
          </cell>
          <cell r="H21">
            <v>6.7</v>
          </cell>
          <cell r="I21">
            <v>5</v>
          </cell>
          <cell r="J21" t="str">
            <v>F</v>
          </cell>
          <cell r="K21" t="str">
            <v>NKHOTA KOTA</v>
          </cell>
        </row>
        <row r="22">
          <cell r="A22" t="str">
            <v>RS 054</v>
          </cell>
          <cell r="B22">
            <v>54</v>
          </cell>
          <cell r="C22" t="str">
            <v>C</v>
          </cell>
          <cell r="D22" t="str">
            <v>T</v>
          </cell>
          <cell r="E22" t="str">
            <v>Km 18.3-Chia River</v>
          </cell>
          <cell r="F22" t="str">
            <v>M05</v>
          </cell>
          <cell r="G22">
            <v>11</v>
          </cell>
          <cell r="H22">
            <v>5.4</v>
          </cell>
          <cell r="I22">
            <v>5</v>
          </cell>
          <cell r="J22" t="str">
            <v>F</v>
          </cell>
          <cell r="K22" t="str">
            <v>NKHOTA KOTA</v>
          </cell>
        </row>
        <row r="23">
          <cell r="A23" t="str">
            <v>RS 053</v>
          </cell>
          <cell r="B23">
            <v>53</v>
          </cell>
          <cell r="C23" t="str">
            <v>C</v>
          </cell>
          <cell r="D23" t="str">
            <v>T</v>
          </cell>
          <cell r="E23" t="str">
            <v>Chia River-Benga</v>
          </cell>
          <cell r="F23" t="str">
            <v>M05</v>
          </cell>
          <cell r="G23">
            <v>12</v>
          </cell>
          <cell r="H23">
            <v>29.4</v>
          </cell>
          <cell r="I23">
            <v>5</v>
          </cell>
          <cell r="J23" t="str">
            <v>F</v>
          </cell>
          <cell r="K23" t="str">
            <v>NKHOTA KOTA</v>
          </cell>
        </row>
        <row r="24">
          <cell r="A24" t="str">
            <v>RS 061</v>
          </cell>
          <cell r="B24">
            <v>61</v>
          </cell>
          <cell r="C24" t="str">
            <v>C</v>
          </cell>
          <cell r="D24" t="str">
            <v>T</v>
          </cell>
          <cell r="E24" t="str">
            <v>Benga-Kachisoka</v>
          </cell>
          <cell r="F24" t="str">
            <v>M05</v>
          </cell>
          <cell r="G24">
            <v>13</v>
          </cell>
          <cell r="H24">
            <v>2.7</v>
          </cell>
          <cell r="I24">
            <v>5</v>
          </cell>
          <cell r="J24" t="str">
            <v>F</v>
          </cell>
          <cell r="K24" t="str">
            <v>NKHOTA KOTA</v>
          </cell>
        </row>
        <row r="25">
          <cell r="A25" t="str">
            <v>RS 042</v>
          </cell>
          <cell r="B25">
            <v>42</v>
          </cell>
          <cell r="C25" t="str">
            <v>C</v>
          </cell>
          <cell r="D25" t="str">
            <v>T</v>
          </cell>
          <cell r="E25" t="str">
            <v>Chirua River Bridge - Thavite River Bridge</v>
          </cell>
          <cell r="F25" t="str">
            <v>M05</v>
          </cell>
          <cell r="G25">
            <v>14</v>
          </cell>
          <cell r="H25">
            <v>6</v>
          </cell>
          <cell r="I25">
            <v>5</v>
          </cell>
          <cell r="J25" t="str">
            <v>F</v>
          </cell>
          <cell r="K25" t="str">
            <v>SALIMA</v>
          </cell>
        </row>
        <row r="26">
          <cell r="A26" t="str">
            <v>RS 058</v>
          </cell>
          <cell r="B26">
            <v>58</v>
          </cell>
          <cell r="C26" t="str">
            <v>C</v>
          </cell>
          <cell r="D26" t="str">
            <v>T</v>
          </cell>
          <cell r="E26" t="str">
            <v>Thavite River Bridge - Kamphatenga</v>
          </cell>
          <cell r="F26" t="str">
            <v>M05</v>
          </cell>
          <cell r="G26">
            <v>15</v>
          </cell>
          <cell r="H26">
            <v>32.5</v>
          </cell>
          <cell r="I26">
            <v>7</v>
          </cell>
          <cell r="J26" t="str">
            <v>F</v>
          </cell>
          <cell r="K26" t="str">
            <v>SALIMA</v>
          </cell>
        </row>
        <row r="27">
          <cell r="A27" t="str">
            <v>RS 057</v>
          </cell>
          <cell r="B27">
            <v>57</v>
          </cell>
          <cell r="C27" t="str">
            <v>C</v>
          </cell>
          <cell r="D27" t="str">
            <v>T</v>
          </cell>
          <cell r="E27" t="str">
            <v>Malenga-Km 11.6</v>
          </cell>
          <cell r="F27" t="str">
            <v>M05</v>
          </cell>
          <cell r="G27">
            <v>99</v>
          </cell>
          <cell r="H27">
            <v>11.6</v>
          </cell>
          <cell r="I27" t="str">
            <v>-</v>
          </cell>
          <cell r="J27" t="str">
            <v>-</v>
          </cell>
          <cell r="K27" t="str">
            <v xml:space="preserve">Link does not exist </v>
          </cell>
          <cell r="L27" t="str">
            <v>Section not used in Study</v>
          </cell>
        </row>
        <row r="28">
          <cell r="A28" t="str">
            <v>RS 073</v>
          </cell>
          <cell r="B28">
            <v>73</v>
          </cell>
          <cell r="C28" t="str">
            <v>C</v>
          </cell>
          <cell r="D28" t="str">
            <v>T</v>
          </cell>
          <cell r="E28" t="str">
            <v>Kapiri - Bwanje River</v>
          </cell>
          <cell r="F28" t="str">
            <v>M10</v>
          </cell>
          <cell r="G28">
            <v>99</v>
          </cell>
          <cell r="H28">
            <v>9</v>
          </cell>
          <cell r="I28">
            <v>7</v>
          </cell>
          <cell r="J28" t="str">
            <v>F</v>
          </cell>
          <cell r="K28" t="str">
            <v>Contained within RS 72</v>
          </cell>
          <cell r="L28" t="str">
            <v>Section not used in Study</v>
          </cell>
        </row>
        <row r="29">
          <cell r="A29" t="str">
            <v>RS 072</v>
          </cell>
          <cell r="B29">
            <v>72</v>
          </cell>
          <cell r="C29" t="str">
            <v>C</v>
          </cell>
          <cell r="D29" t="str">
            <v>T</v>
          </cell>
          <cell r="E29" t="str">
            <v>Malambalala - Bwanje River</v>
          </cell>
          <cell r="F29" t="str">
            <v>M10</v>
          </cell>
          <cell r="G29">
            <v>3</v>
          </cell>
          <cell r="H29">
            <v>9</v>
          </cell>
          <cell r="I29">
            <v>7</v>
          </cell>
          <cell r="J29" t="str">
            <v>F</v>
          </cell>
          <cell r="K29" t="str">
            <v>DEDZA &amp; MANGOCHI</v>
          </cell>
        </row>
        <row r="30">
          <cell r="A30" t="str">
            <v>RS 078</v>
          </cell>
          <cell r="B30">
            <v>78</v>
          </cell>
          <cell r="C30" t="str">
            <v>C</v>
          </cell>
          <cell r="D30" t="str">
            <v>T</v>
          </cell>
          <cell r="E30" t="str">
            <v>Lilongwe-Mchinji</v>
          </cell>
          <cell r="F30" t="str">
            <v>M12</v>
          </cell>
          <cell r="G30">
            <v>99</v>
          </cell>
          <cell r="H30">
            <v>120</v>
          </cell>
          <cell r="I30">
            <v>6</v>
          </cell>
          <cell r="J30" t="str">
            <v>R</v>
          </cell>
          <cell r="K30" t="str">
            <v>Contains RS 80,79,77,76,75,836,74</v>
          </cell>
          <cell r="L30" t="str">
            <v>Section not used in Study</v>
          </cell>
        </row>
        <row r="31">
          <cell r="A31" t="str">
            <v>RS 080</v>
          </cell>
          <cell r="B31">
            <v>80</v>
          </cell>
          <cell r="C31" t="str">
            <v>C</v>
          </cell>
          <cell r="D31" t="str">
            <v>T</v>
          </cell>
          <cell r="E31" t="str">
            <v>International Border - Mchinji</v>
          </cell>
          <cell r="F31" t="str">
            <v>M12</v>
          </cell>
          <cell r="G31">
            <v>1</v>
          </cell>
          <cell r="H31">
            <v>11.5</v>
          </cell>
          <cell r="I31">
            <v>6</v>
          </cell>
          <cell r="J31" t="str">
            <v>F</v>
          </cell>
          <cell r="K31" t="str">
            <v>MCHINJI</v>
          </cell>
        </row>
        <row r="32">
          <cell r="A32" t="str">
            <v>RS 079</v>
          </cell>
          <cell r="B32">
            <v>79</v>
          </cell>
          <cell r="C32" t="str">
            <v>C</v>
          </cell>
          <cell r="D32" t="str">
            <v>T</v>
          </cell>
          <cell r="E32" t="str">
            <v>Mchinji - Kamwendo</v>
          </cell>
          <cell r="F32" t="str">
            <v>M12</v>
          </cell>
          <cell r="G32">
            <v>2</v>
          </cell>
          <cell r="H32">
            <v>19.100000000000001</v>
          </cell>
          <cell r="I32">
            <v>6</v>
          </cell>
          <cell r="J32" t="str">
            <v>F</v>
          </cell>
          <cell r="K32" t="str">
            <v>MCHINJI</v>
          </cell>
        </row>
        <row r="33">
          <cell r="A33" t="str">
            <v>RS 077</v>
          </cell>
          <cell r="B33">
            <v>77</v>
          </cell>
          <cell r="C33" t="str">
            <v>C</v>
          </cell>
          <cell r="D33" t="str">
            <v>T</v>
          </cell>
          <cell r="E33" t="str">
            <v>Kamwendo - Bua River</v>
          </cell>
          <cell r="F33" t="str">
            <v>M12</v>
          </cell>
          <cell r="G33">
            <v>3</v>
          </cell>
          <cell r="H33">
            <v>14.7</v>
          </cell>
          <cell r="I33">
            <v>6</v>
          </cell>
          <cell r="J33" t="str">
            <v>F</v>
          </cell>
          <cell r="K33" t="str">
            <v>MCHINJI</v>
          </cell>
        </row>
        <row r="34">
          <cell r="A34" t="str">
            <v>RS 076</v>
          </cell>
          <cell r="B34">
            <v>76</v>
          </cell>
          <cell r="C34" t="str">
            <v>C</v>
          </cell>
          <cell r="D34" t="str">
            <v>T</v>
          </cell>
          <cell r="E34" t="str">
            <v>Bua River - Namitete River Bridge</v>
          </cell>
          <cell r="F34" t="str">
            <v>M12</v>
          </cell>
          <cell r="G34">
            <v>4</v>
          </cell>
          <cell r="H34">
            <v>27.9</v>
          </cell>
          <cell r="I34">
            <v>6</v>
          </cell>
          <cell r="J34" t="str">
            <v>F</v>
          </cell>
          <cell r="K34" t="str">
            <v>MCHINJI</v>
          </cell>
        </row>
        <row r="35">
          <cell r="A35" t="str">
            <v>RS 075</v>
          </cell>
          <cell r="B35">
            <v>75</v>
          </cell>
          <cell r="C35" t="str">
            <v>C</v>
          </cell>
          <cell r="D35" t="str">
            <v>T</v>
          </cell>
          <cell r="E35" t="str">
            <v>Namitete River Bridge - Chileka</v>
          </cell>
          <cell r="F35" t="str">
            <v>M12</v>
          </cell>
          <cell r="G35">
            <v>5</v>
          </cell>
          <cell r="H35">
            <v>4.0999999999999996</v>
          </cell>
          <cell r="I35">
            <v>6</v>
          </cell>
          <cell r="J35" t="str">
            <v>R</v>
          </cell>
          <cell r="K35" t="str">
            <v>LILONGWE</v>
          </cell>
        </row>
        <row r="36">
          <cell r="A36" t="str">
            <v>RS 836</v>
          </cell>
          <cell r="B36" t="str">
            <v>n.a.</v>
          </cell>
          <cell r="C36" t="str">
            <v>C</v>
          </cell>
          <cell r="D36" t="str">
            <v>T</v>
          </cell>
          <cell r="E36" t="str">
            <v>Chileka - Chankhandwe</v>
          </cell>
          <cell r="F36" t="str">
            <v>M12</v>
          </cell>
          <cell r="G36">
            <v>6</v>
          </cell>
          <cell r="H36">
            <v>31.4</v>
          </cell>
          <cell r="I36">
            <v>6</v>
          </cell>
          <cell r="J36" t="str">
            <v>R</v>
          </cell>
          <cell r="K36" t="str">
            <v>LILONGWE</v>
          </cell>
          <cell r="L36" t="str">
            <v xml:space="preserve">New section part of RS 78 </v>
          </cell>
        </row>
        <row r="37">
          <cell r="A37" t="str">
            <v>RS 074</v>
          </cell>
          <cell r="B37">
            <v>74</v>
          </cell>
          <cell r="C37" t="str">
            <v>C</v>
          </cell>
          <cell r="D37" t="str">
            <v>T</v>
          </cell>
          <cell r="E37" t="str">
            <v>Chankhandwe - Njewa</v>
          </cell>
          <cell r="F37" t="str">
            <v>M12</v>
          </cell>
          <cell r="G37">
            <v>7</v>
          </cell>
          <cell r="H37">
            <v>11.3</v>
          </cell>
          <cell r="I37">
            <v>6</v>
          </cell>
          <cell r="J37" t="str">
            <v>R</v>
          </cell>
          <cell r="K37" t="str">
            <v>LILONGWE</v>
          </cell>
        </row>
        <row r="38">
          <cell r="A38" t="str">
            <v>RS 083</v>
          </cell>
          <cell r="B38">
            <v>83</v>
          </cell>
          <cell r="C38" t="str">
            <v>C</v>
          </cell>
          <cell r="D38" t="str">
            <v>T</v>
          </cell>
          <cell r="E38" t="str">
            <v>Chembe Railroad - Kaphatenga</v>
          </cell>
          <cell r="F38" t="str">
            <v>M14</v>
          </cell>
          <cell r="G38">
            <v>99</v>
          </cell>
          <cell r="H38">
            <v>8.6999999999999993</v>
          </cell>
          <cell r="I38">
            <v>6</v>
          </cell>
          <cell r="J38" t="str">
            <v>F</v>
          </cell>
          <cell r="K38" t="str">
            <v>Contains RS 60 &amp; 45</v>
          </cell>
          <cell r="L38" t="str">
            <v>Section not used in Study</v>
          </cell>
        </row>
        <row r="39">
          <cell r="A39" t="str">
            <v>RS 060</v>
          </cell>
          <cell r="B39">
            <v>60</v>
          </cell>
          <cell r="C39" t="str">
            <v>C</v>
          </cell>
          <cell r="D39" t="str">
            <v>T</v>
          </cell>
          <cell r="E39" t="str">
            <v>Chembe Railroad Bridge - Makande</v>
          </cell>
          <cell r="F39" t="str">
            <v>M14</v>
          </cell>
          <cell r="G39" t="str">
            <v>T</v>
          </cell>
          <cell r="H39">
            <v>6.8</v>
          </cell>
          <cell r="I39">
            <v>7</v>
          </cell>
          <cell r="J39" t="str">
            <v>F</v>
          </cell>
          <cell r="K39" t="str">
            <v>SALIMA</v>
          </cell>
          <cell r="L39" t="str">
            <v>Changed designation from M5 to M14</v>
          </cell>
        </row>
        <row r="40">
          <cell r="A40" t="str">
            <v>RS 045</v>
          </cell>
          <cell r="B40">
            <v>45</v>
          </cell>
          <cell r="C40" t="str">
            <v>C</v>
          </cell>
          <cell r="D40" t="str">
            <v>T</v>
          </cell>
          <cell r="E40" t="str">
            <v>Makande - Kaphatenga</v>
          </cell>
          <cell r="F40" t="str">
            <v>M14</v>
          </cell>
          <cell r="G40">
            <v>8</v>
          </cell>
          <cell r="H40">
            <v>4.5999999999999996</v>
          </cell>
          <cell r="I40">
            <v>6</v>
          </cell>
          <cell r="J40" t="str">
            <v>F</v>
          </cell>
          <cell r="K40" t="str">
            <v>SALIMA</v>
          </cell>
          <cell r="L40" t="str">
            <v>Changed designation from M5 to M14</v>
          </cell>
        </row>
        <row r="41">
          <cell r="A41" t="str">
            <v>RS 085</v>
          </cell>
          <cell r="B41">
            <v>85</v>
          </cell>
          <cell r="C41" t="str">
            <v>C</v>
          </cell>
          <cell r="D41" t="str">
            <v>T</v>
          </cell>
          <cell r="E41" t="str">
            <v>Salima - Senga Bay</v>
          </cell>
          <cell r="F41" t="str">
            <v>S122</v>
          </cell>
          <cell r="G41">
            <v>99</v>
          </cell>
          <cell r="H41">
            <v>22</v>
          </cell>
          <cell r="I41">
            <v>7</v>
          </cell>
          <cell r="J41" t="str">
            <v>F</v>
          </cell>
          <cell r="K41" t="str">
            <v>Contains RS276 &amp; 275</v>
          </cell>
          <cell r="L41" t="str">
            <v>Section not used in Study</v>
          </cell>
        </row>
        <row r="42">
          <cell r="A42" t="str">
            <v>RS 276</v>
          </cell>
          <cell r="B42">
            <v>98</v>
          </cell>
          <cell r="C42" t="str">
            <v>C</v>
          </cell>
          <cell r="D42" t="str">
            <v>T</v>
          </cell>
          <cell r="E42" t="str">
            <v>Salima railway crossing - Mikute</v>
          </cell>
          <cell r="F42" t="str">
            <v>S122</v>
          </cell>
          <cell r="G42">
            <v>2</v>
          </cell>
          <cell r="H42">
            <v>14.4</v>
          </cell>
          <cell r="I42">
            <v>7</v>
          </cell>
          <cell r="J42" t="str">
            <v>F</v>
          </cell>
          <cell r="K42" t="str">
            <v>SALIMA</v>
          </cell>
        </row>
        <row r="43">
          <cell r="A43" t="str">
            <v>RS 275</v>
          </cell>
          <cell r="B43">
            <v>97</v>
          </cell>
          <cell r="C43" t="str">
            <v>C</v>
          </cell>
          <cell r="D43" t="str">
            <v>T</v>
          </cell>
          <cell r="E43" t="str">
            <v>Mikute - Grand Beach</v>
          </cell>
          <cell r="F43" t="str">
            <v>S122</v>
          </cell>
          <cell r="G43">
            <v>3</v>
          </cell>
          <cell r="H43">
            <v>5.6</v>
          </cell>
          <cell r="I43">
            <v>7</v>
          </cell>
          <cell r="J43" t="str">
            <v>F</v>
          </cell>
          <cell r="K43" t="str">
            <v>SALIMA</v>
          </cell>
        </row>
        <row r="44">
          <cell r="A44" t="str">
            <v>RS 086</v>
          </cell>
          <cell r="B44">
            <v>86</v>
          </cell>
          <cell r="C44" t="str">
            <v>C</v>
          </cell>
          <cell r="D44" t="str">
            <v>T</v>
          </cell>
          <cell r="E44">
            <v>0</v>
          </cell>
          <cell r="F44" t="str">
            <v>S122</v>
          </cell>
          <cell r="G44">
            <v>0</v>
          </cell>
          <cell r="H44" t="str">
            <v>NO ROAD SECTION with this MOWS Project No.</v>
          </cell>
          <cell r="I44">
            <v>0</v>
          </cell>
          <cell r="J44">
            <v>0</v>
          </cell>
          <cell r="K44">
            <v>0</v>
          </cell>
          <cell r="L44" t="str">
            <v>Deleted from road sections in Study</v>
          </cell>
        </row>
        <row r="45">
          <cell r="A45" t="str">
            <v>RS 087</v>
          </cell>
          <cell r="B45">
            <v>87</v>
          </cell>
          <cell r="C45" t="str">
            <v>C</v>
          </cell>
          <cell r="D45" t="str">
            <v>T</v>
          </cell>
          <cell r="E45">
            <v>0</v>
          </cell>
          <cell r="F45" t="str">
            <v>S122</v>
          </cell>
          <cell r="G45">
            <v>0</v>
          </cell>
          <cell r="H45" t="str">
            <v>NO ROAD SECTION with this MOWS Project No.</v>
          </cell>
          <cell r="I45">
            <v>0</v>
          </cell>
          <cell r="J45">
            <v>0</v>
          </cell>
          <cell r="K45">
            <v>0</v>
          </cell>
          <cell r="L45" t="str">
            <v>Deleted from road sections in Study</v>
          </cell>
        </row>
        <row r="46">
          <cell r="A46" t="str">
            <v>RS 088</v>
          </cell>
          <cell r="B46">
            <v>88</v>
          </cell>
          <cell r="C46" t="str">
            <v>C</v>
          </cell>
          <cell r="D46" t="str">
            <v>T</v>
          </cell>
          <cell r="E46">
            <v>0</v>
          </cell>
          <cell r="F46" t="str">
            <v>S122</v>
          </cell>
          <cell r="G46">
            <v>0</v>
          </cell>
          <cell r="H46" t="str">
            <v>NO ROAD SECTION with this MOWS Project No.</v>
          </cell>
          <cell r="I46">
            <v>0</v>
          </cell>
          <cell r="J46">
            <v>0</v>
          </cell>
          <cell r="K46">
            <v>0</v>
          </cell>
          <cell r="L46" t="str">
            <v>Deleted from road sections in Study</v>
          </cell>
        </row>
        <row r="47">
          <cell r="A47" t="str">
            <v>RS 089</v>
          </cell>
          <cell r="B47">
            <v>89</v>
          </cell>
          <cell r="C47" t="str">
            <v>C</v>
          </cell>
          <cell r="D47" t="str">
            <v>T</v>
          </cell>
          <cell r="E47" t="str">
            <v xml:space="preserve"> Balaka - Salima</v>
          </cell>
          <cell r="F47" t="str">
            <v>M05</v>
          </cell>
          <cell r="G47">
            <v>99</v>
          </cell>
          <cell r="H47">
            <v>158</v>
          </cell>
          <cell r="I47" t="str">
            <v>-</v>
          </cell>
          <cell r="J47" t="str">
            <v>-</v>
          </cell>
          <cell r="K47" t="str">
            <v>Contains RS 51,67,64,59,63,55,41,46,65,56</v>
          </cell>
          <cell r="L47" t="str">
            <v>Section not used in Study</v>
          </cell>
        </row>
        <row r="48">
          <cell r="A48" t="str">
            <v>RS 051</v>
          </cell>
          <cell r="B48">
            <v>51</v>
          </cell>
          <cell r="C48" t="str">
            <v>C</v>
          </cell>
          <cell r="D48" t="str">
            <v>T</v>
          </cell>
          <cell r="E48" t="str">
            <v>Junction S122 - Linthipe River</v>
          </cell>
          <cell r="F48" t="str">
            <v>M05</v>
          </cell>
          <cell r="G48">
            <v>17</v>
          </cell>
          <cell r="H48">
            <v>1.9</v>
          </cell>
          <cell r="I48">
            <v>7</v>
          </cell>
          <cell r="J48" t="str">
            <v>F</v>
          </cell>
          <cell r="K48" t="str">
            <v>SALIMA</v>
          </cell>
        </row>
        <row r="49">
          <cell r="A49" t="str">
            <v>RS 067</v>
          </cell>
          <cell r="B49">
            <v>67</v>
          </cell>
          <cell r="C49" t="str">
            <v>C</v>
          </cell>
          <cell r="D49" t="str">
            <v>T</v>
          </cell>
          <cell r="E49" t="str">
            <v>Linthipe River - Luwadzi River Bridge</v>
          </cell>
          <cell r="F49" t="str">
            <v>M05</v>
          </cell>
          <cell r="G49">
            <v>18</v>
          </cell>
          <cell r="H49">
            <v>20.8</v>
          </cell>
          <cell r="I49">
            <v>7</v>
          </cell>
          <cell r="J49" t="str">
            <v>F</v>
          </cell>
          <cell r="K49" t="str">
            <v>SALIMA</v>
          </cell>
        </row>
        <row r="50">
          <cell r="A50" t="str">
            <v>RS 064</v>
          </cell>
          <cell r="B50">
            <v>64</v>
          </cell>
          <cell r="C50" t="str">
            <v>C</v>
          </cell>
          <cell r="D50" t="str">
            <v>T</v>
          </cell>
          <cell r="E50" t="str">
            <v>Luwadzi River Bridge - Ngodzi River Bridge</v>
          </cell>
          <cell r="F50" t="str">
            <v>M05</v>
          </cell>
          <cell r="G50">
            <v>19</v>
          </cell>
          <cell r="H50">
            <v>15.8</v>
          </cell>
          <cell r="I50">
            <v>7</v>
          </cell>
          <cell r="J50" t="str">
            <v>F</v>
          </cell>
          <cell r="K50" t="str">
            <v>SALIMA</v>
          </cell>
        </row>
        <row r="51">
          <cell r="A51" t="str">
            <v>RS 059</v>
          </cell>
          <cell r="B51">
            <v>59</v>
          </cell>
          <cell r="C51" t="str">
            <v>C</v>
          </cell>
          <cell r="D51" t="str">
            <v>T</v>
          </cell>
          <cell r="E51" t="str">
            <v>Ngodzi River Bridge - Mtakataka</v>
          </cell>
          <cell r="F51" t="str">
            <v>M05</v>
          </cell>
          <cell r="G51">
            <v>20</v>
          </cell>
          <cell r="H51">
            <v>14.3</v>
          </cell>
          <cell r="I51">
            <v>7</v>
          </cell>
          <cell r="J51" t="str">
            <v>F</v>
          </cell>
          <cell r="K51" t="str">
            <v>SALIMA</v>
          </cell>
        </row>
        <row r="52">
          <cell r="A52" t="str">
            <v>RS 063</v>
          </cell>
          <cell r="B52">
            <v>63</v>
          </cell>
          <cell r="C52" t="str">
            <v>C</v>
          </cell>
          <cell r="D52" t="str">
            <v>T</v>
          </cell>
          <cell r="E52" t="str">
            <v>Mtakataka - Golomoti</v>
          </cell>
          <cell r="F52" t="str">
            <v>M05</v>
          </cell>
          <cell r="G52">
            <v>21</v>
          </cell>
          <cell r="H52">
            <v>25.5</v>
          </cell>
          <cell r="I52">
            <v>7</v>
          </cell>
          <cell r="J52" t="str">
            <v>F</v>
          </cell>
          <cell r="K52" t="str">
            <v>DEDZA</v>
          </cell>
        </row>
        <row r="53">
          <cell r="A53" t="str">
            <v>RS 055</v>
          </cell>
          <cell r="B53">
            <v>55</v>
          </cell>
          <cell r="C53" t="str">
            <v>C</v>
          </cell>
          <cell r="D53" t="str">
            <v>T</v>
          </cell>
          <cell r="E53" t="str">
            <v>Golomoti - Kasinje</v>
          </cell>
          <cell r="F53" t="str">
            <v>M05</v>
          </cell>
          <cell r="G53">
            <v>22</v>
          </cell>
          <cell r="H53">
            <v>14.4</v>
          </cell>
          <cell r="I53">
            <v>8</v>
          </cell>
          <cell r="J53" t="str">
            <v>F</v>
          </cell>
          <cell r="K53" t="str">
            <v>NTCHEU</v>
          </cell>
        </row>
        <row r="54">
          <cell r="A54" t="str">
            <v>RS 041</v>
          </cell>
          <cell r="B54">
            <v>41</v>
          </cell>
          <cell r="C54" t="str">
            <v>C</v>
          </cell>
          <cell r="D54" t="str">
            <v>T</v>
          </cell>
          <cell r="E54" t="str">
            <v>Kasinje - Sharpevale</v>
          </cell>
          <cell r="F54" t="str">
            <v>M05</v>
          </cell>
          <cell r="G54">
            <v>23</v>
          </cell>
          <cell r="H54">
            <v>10.5</v>
          </cell>
          <cell r="I54">
            <v>8</v>
          </cell>
          <cell r="J54" t="str">
            <v>F</v>
          </cell>
          <cell r="K54" t="str">
            <v>NTCHEU</v>
          </cell>
        </row>
        <row r="55">
          <cell r="A55" t="str">
            <v>RS 046</v>
          </cell>
          <cell r="B55">
            <v>46</v>
          </cell>
          <cell r="C55" t="str">
            <v>C</v>
          </cell>
          <cell r="D55" t="str">
            <v>T</v>
          </cell>
          <cell r="E55" t="str">
            <v>Sharpevale - Bilila</v>
          </cell>
          <cell r="F55" t="str">
            <v>M05</v>
          </cell>
          <cell r="G55">
            <v>24</v>
          </cell>
          <cell r="H55">
            <v>28.3</v>
          </cell>
          <cell r="I55">
            <v>8</v>
          </cell>
          <cell r="J55" t="str">
            <v>R</v>
          </cell>
          <cell r="K55" t="str">
            <v>NTCHEU</v>
          </cell>
        </row>
        <row r="56">
          <cell r="A56" t="str">
            <v>RS 065</v>
          </cell>
          <cell r="B56">
            <v>65</v>
          </cell>
          <cell r="C56" t="str">
            <v>C</v>
          </cell>
          <cell r="D56" t="str">
            <v>T</v>
          </cell>
          <cell r="E56" t="str">
            <v>Bilila - Linengwe River</v>
          </cell>
          <cell r="F56" t="str">
            <v>M05</v>
          </cell>
          <cell r="G56">
            <v>25</v>
          </cell>
          <cell r="H56">
            <v>5.2</v>
          </cell>
          <cell r="I56">
            <v>8</v>
          </cell>
          <cell r="J56" t="str">
            <v>F</v>
          </cell>
          <cell r="K56" t="str">
            <v>NTCHEU</v>
          </cell>
        </row>
        <row r="57">
          <cell r="A57" t="str">
            <v>RS 056</v>
          </cell>
          <cell r="B57">
            <v>56</v>
          </cell>
          <cell r="C57" t="str">
            <v>C</v>
          </cell>
          <cell r="D57" t="str">
            <v>T</v>
          </cell>
          <cell r="E57" t="str">
            <v>Linengwe River - Balaka Market (junction M1)</v>
          </cell>
          <cell r="F57" t="str">
            <v>M05</v>
          </cell>
          <cell r="G57">
            <v>26</v>
          </cell>
          <cell r="H57">
            <v>7.4</v>
          </cell>
          <cell r="I57">
            <v>8</v>
          </cell>
          <cell r="J57" t="str">
            <v>F</v>
          </cell>
          <cell r="K57" t="str">
            <v>NTCHEU</v>
          </cell>
        </row>
        <row r="58">
          <cell r="A58" t="str">
            <v>RS 116</v>
          </cell>
          <cell r="B58">
            <v>116</v>
          </cell>
          <cell r="C58" t="str">
            <v>S</v>
          </cell>
          <cell r="D58" t="str">
            <v>T</v>
          </cell>
          <cell r="E58" t="str">
            <v>Blantyre - Limbe</v>
          </cell>
          <cell r="F58" t="str">
            <v>M02</v>
          </cell>
          <cell r="G58">
            <v>99</v>
          </cell>
          <cell r="H58">
            <v>7.9</v>
          </cell>
          <cell r="I58">
            <v>9</v>
          </cell>
          <cell r="J58" t="str">
            <v>R</v>
          </cell>
          <cell r="K58" t="str">
            <v>Same as RS 174</v>
          </cell>
          <cell r="L58" t="str">
            <v>Section not used in Study</v>
          </cell>
        </row>
        <row r="59">
          <cell r="A59" t="str">
            <v>RS 174</v>
          </cell>
          <cell r="B59">
            <v>174</v>
          </cell>
          <cell r="C59" t="str">
            <v>S</v>
          </cell>
          <cell r="D59" t="str">
            <v>U</v>
          </cell>
          <cell r="E59" t="str">
            <v>Chipembere Highway (M2, Blantyre - Limbe)</v>
          </cell>
          <cell r="F59" t="str">
            <v>Urban</v>
          </cell>
          <cell r="G59">
            <v>16</v>
          </cell>
          <cell r="H59">
            <v>9</v>
          </cell>
          <cell r="I59" t="str">
            <v>C</v>
          </cell>
          <cell r="J59" t="str">
            <v>R</v>
          </cell>
          <cell r="K59" t="str">
            <v>IN BLANTYRE CITY</v>
          </cell>
        </row>
        <row r="60">
          <cell r="A60" t="str">
            <v>RS 122</v>
          </cell>
          <cell r="B60">
            <v>122</v>
          </cell>
          <cell r="C60" t="str">
            <v>S</v>
          </cell>
          <cell r="D60" t="str">
            <v>T</v>
          </cell>
          <cell r="E60" t="str">
            <v>Nkoloma - Zomba Township Boundary</v>
          </cell>
          <cell r="F60" t="str">
            <v>M03</v>
          </cell>
          <cell r="G60">
            <v>99</v>
          </cell>
          <cell r="H60">
            <v>6.4</v>
          </cell>
          <cell r="I60">
            <v>9</v>
          </cell>
          <cell r="J60" t="str">
            <v>R</v>
          </cell>
          <cell r="K60" t="str">
            <v>Contained within RS 126</v>
          </cell>
          <cell r="L60" t="str">
            <v>Section not used in Study</v>
          </cell>
        </row>
        <row r="61">
          <cell r="A61" t="str">
            <v>RS 126</v>
          </cell>
          <cell r="B61">
            <v>126</v>
          </cell>
          <cell r="C61" t="str">
            <v>S</v>
          </cell>
          <cell r="D61" t="str">
            <v>T</v>
          </cell>
          <cell r="E61" t="str">
            <v>Namadzi River-Zomba South Township Boundary</v>
          </cell>
          <cell r="F61" t="str">
            <v>M03</v>
          </cell>
          <cell r="G61">
            <v>3</v>
          </cell>
          <cell r="H61">
            <v>13.3</v>
          </cell>
          <cell r="I61">
            <v>9</v>
          </cell>
          <cell r="J61" t="str">
            <v>R</v>
          </cell>
          <cell r="K61" t="str">
            <v>ZOMBA</v>
          </cell>
        </row>
        <row r="62">
          <cell r="A62" t="str">
            <v>RS 148</v>
          </cell>
          <cell r="B62">
            <v>148</v>
          </cell>
          <cell r="C62" t="str">
            <v>N</v>
          </cell>
          <cell r="D62" t="str">
            <v>U</v>
          </cell>
          <cell r="E62" t="str">
            <v>Mzuzu Hotel Road</v>
          </cell>
          <cell r="F62" t="str">
            <v>Urban</v>
          </cell>
          <cell r="G62" t="str">
            <v>U</v>
          </cell>
          <cell r="H62">
            <v>2</v>
          </cell>
          <cell r="I62" t="str">
            <v>C</v>
          </cell>
          <cell r="J62" t="str">
            <v>R</v>
          </cell>
          <cell r="K62" t="str">
            <v xml:space="preserve">Split into RS 849 &amp; 850 (bitumen &amp; earth sections) </v>
          </cell>
          <cell r="L62" t="str">
            <v>Section not used in Study</v>
          </cell>
        </row>
        <row r="63">
          <cell r="A63" t="str">
            <v>RS 849</v>
          </cell>
          <cell r="B63" t="str">
            <v>n.a.</v>
          </cell>
          <cell r="C63" t="str">
            <v>N</v>
          </cell>
          <cell r="D63" t="str">
            <v>U</v>
          </cell>
          <cell r="E63" t="str">
            <v>Viphya Drive (Kamuzu Avenue to Mazuzu Hotel)</v>
          </cell>
          <cell r="F63" t="str">
            <v>Urban</v>
          </cell>
          <cell r="G63" t="str">
            <v>U</v>
          </cell>
          <cell r="H63">
            <v>0.5</v>
          </cell>
          <cell r="I63">
            <v>0</v>
          </cell>
          <cell r="J63">
            <v>0</v>
          </cell>
          <cell r="K63" t="str">
            <v>MZUZU CITY</v>
          </cell>
        </row>
        <row r="64">
          <cell r="A64" t="str">
            <v>RS 850</v>
          </cell>
          <cell r="B64" t="str">
            <v>n.a.</v>
          </cell>
          <cell r="C64" t="str">
            <v>N</v>
          </cell>
          <cell r="D64" t="str">
            <v>U</v>
          </cell>
          <cell r="E64" t="str">
            <v>Viphya Drive (Mazuzu Hotel to end)</v>
          </cell>
          <cell r="F64" t="str">
            <v>Urban</v>
          </cell>
          <cell r="G64" t="str">
            <v>U</v>
          </cell>
          <cell r="H64">
            <v>1.5</v>
          </cell>
          <cell r="I64">
            <v>0</v>
          </cell>
          <cell r="J64">
            <v>0</v>
          </cell>
          <cell r="K64" t="str">
            <v>MZUZU CITY</v>
          </cell>
        </row>
        <row r="65">
          <cell r="A65" t="str">
            <v>RS 166</v>
          </cell>
          <cell r="B65">
            <v>166</v>
          </cell>
          <cell r="C65" t="str">
            <v>S</v>
          </cell>
          <cell r="D65" t="str">
            <v>U</v>
          </cell>
          <cell r="E65" t="str">
            <v>Zingwagwa Road (Chikwawa Road - Kapeni Road)</v>
          </cell>
          <cell r="F65" t="str">
            <v>Urban</v>
          </cell>
          <cell r="G65">
            <v>12</v>
          </cell>
          <cell r="H65">
            <v>7.7</v>
          </cell>
          <cell r="I65" t="str">
            <v>C</v>
          </cell>
          <cell r="J65" t="str">
            <v>R</v>
          </cell>
          <cell r="K65" t="str">
            <v>Name &amp; length modified by City Council</v>
          </cell>
          <cell r="L65" t="str">
            <v>See next line for change</v>
          </cell>
        </row>
        <row r="66">
          <cell r="A66" t="str">
            <v>RS 166</v>
          </cell>
          <cell r="B66">
            <v>166</v>
          </cell>
          <cell r="C66" t="str">
            <v>S</v>
          </cell>
          <cell r="D66" t="str">
            <v>U</v>
          </cell>
          <cell r="E66" t="str">
            <v>Kudya - Zingwagwa - Somba</v>
          </cell>
          <cell r="F66" t="str">
            <v>Urban</v>
          </cell>
          <cell r="G66">
            <v>12</v>
          </cell>
          <cell r="H66">
            <v>7.7</v>
          </cell>
          <cell r="I66" t="str">
            <v>C</v>
          </cell>
          <cell r="J66" t="str">
            <v>R</v>
          </cell>
          <cell r="K66" t="str">
            <v>IN BLANTYRE CITY</v>
          </cell>
          <cell r="L66" t="str">
            <v>New section details</v>
          </cell>
        </row>
        <row r="67">
          <cell r="A67" t="str">
            <v>RS 170</v>
          </cell>
          <cell r="B67">
            <v>170</v>
          </cell>
          <cell r="C67" t="str">
            <v>S</v>
          </cell>
          <cell r="D67" t="str">
            <v>U</v>
          </cell>
          <cell r="E67" t="str">
            <v>Zomba - Chikanda</v>
          </cell>
          <cell r="F67" t="str">
            <v>Urban</v>
          </cell>
          <cell r="G67">
            <v>99</v>
          </cell>
          <cell r="H67">
            <v>2</v>
          </cell>
          <cell r="I67" t="str">
            <v>C</v>
          </cell>
          <cell r="J67" t="str">
            <v>R</v>
          </cell>
          <cell r="K67" t="str">
            <v>Split into RS 841 &amp; 842 (bitumen &amp; earth sections)</v>
          </cell>
          <cell r="L67" t="str">
            <v>Section not used in Study</v>
          </cell>
        </row>
        <row r="68">
          <cell r="A68" t="str">
            <v>RS 841</v>
          </cell>
          <cell r="B68">
            <v>170</v>
          </cell>
          <cell r="C68" t="str">
            <v>S</v>
          </cell>
          <cell r="D68" t="str">
            <v>U</v>
          </cell>
          <cell r="E68" t="str">
            <v>Zomba - Chikanda (M1 to end bitumen)</v>
          </cell>
          <cell r="F68" t="str">
            <v>Urban</v>
          </cell>
          <cell r="G68">
            <v>18</v>
          </cell>
          <cell r="H68">
            <v>0.9</v>
          </cell>
          <cell r="I68" t="str">
            <v>C</v>
          </cell>
          <cell r="J68" t="str">
            <v>R</v>
          </cell>
          <cell r="K68" t="str">
            <v>ZOMBA CITY</v>
          </cell>
        </row>
        <row r="69">
          <cell r="A69" t="str">
            <v>RS 842</v>
          </cell>
          <cell r="B69">
            <v>170</v>
          </cell>
          <cell r="C69" t="str">
            <v>S</v>
          </cell>
          <cell r="D69" t="str">
            <v>U</v>
          </cell>
          <cell r="E69" t="str">
            <v>Zomba - Chikanda (end bitumen to end road)</v>
          </cell>
          <cell r="F69" t="str">
            <v>Urban</v>
          </cell>
          <cell r="G69">
            <v>18</v>
          </cell>
          <cell r="H69">
            <v>2.6</v>
          </cell>
          <cell r="I69" t="str">
            <v>C</v>
          </cell>
          <cell r="J69" t="str">
            <v>R</v>
          </cell>
          <cell r="K69" t="str">
            <v>ZOMBA CITY</v>
          </cell>
        </row>
        <row r="70">
          <cell r="A70" t="str">
            <v>RS 172</v>
          </cell>
          <cell r="B70">
            <v>172</v>
          </cell>
          <cell r="C70" t="str">
            <v>S</v>
          </cell>
          <cell r="D70" t="str">
            <v>U</v>
          </cell>
          <cell r="E70" t="str">
            <v>Chancellor College Road</v>
          </cell>
          <cell r="F70" t="str">
            <v>Urban</v>
          </cell>
          <cell r="G70">
            <v>99</v>
          </cell>
          <cell r="H70">
            <v>4.8</v>
          </cell>
          <cell r="I70" t="str">
            <v>C</v>
          </cell>
          <cell r="J70" t="str">
            <v>R</v>
          </cell>
          <cell r="K70" t="str">
            <v>Split into RS 843 &amp; 844 (bitumen &amp; earth sections)</v>
          </cell>
          <cell r="L70" t="str">
            <v>Section not used in Study</v>
          </cell>
        </row>
        <row r="71">
          <cell r="A71" t="str">
            <v>RS 843</v>
          </cell>
          <cell r="B71">
            <v>172</v>
          </cell>
          <cell r="C71" t="str">
            <v>S</v>
          </cell>
          <cell r="D71" t="str">
            <v>U</v>
          </cell>
          <cell r="E71" t="str">
            <v>Chancellor College Road (M1 to College - end bitumen)</v>
          </cell>
          <cell r="F71" t="str">
            <v>Urban</v>
          </cell>
          <cell r="G71">
            <v>20</v>
          </cell>
          <cell r="H71">
            <v>2.6</v>
          </cell>
          <cell r="I71" t="str">
            <v>C</v>
          </cell>
          <cell r="J71" t="str">
            <v>R</v>
          </cell>
          <cell r="K71" t="str">
            <v>ZOMBA CITY</v>
          </cell>
        </row>
        <row r="72">
          <cell r="A72" t="str">
            <v>RS 844</v>
          </cell>
          <cell r="B72">
            <v>172</v>
          </cell>
          <cell r="C72" t="str">
            <v>S</v>
          </cell>
          <cell r="D72" t="str">
            <v>U</v>
          </cell>
          <cell r="E72" t="str">
            <v>Chancellor College Road (end bitumen to end road)</v>
          </cell>
          <cell r="F72" t="str">
            <v>Urban</v>
          </cell>
          <cell r="G72">
            <v>20</v>
          </cell>
          <cell r="H72">
            <v>2.2000000000000002</v>
          </cell>
          <cell r="I72" t="str">
            <v>C</v>
          </cell>
          <cell r="J72" t="str">
            <v>R</v>
          </cell>
          <cell r="K72" t="str">
            <v>ZOMBA CITY</v>
          </cell>
        </row>
        <row r="73">
          <cell r="A73" t="str">
            <v>RS 175</v>
          </cell>
          <cell r="B73">
            <v>175</v>
          </cell>
          <cell r="C73" t="str">
            <v>S</v>
          </cell>
          <cell r="D73" t="str">
            <v>T</v>
          </cell>
          <cell r="E73" t="str">
            <v>Chileka Via Chirimba</v>
          </cell>
          <cell r="F73" t="str">
            <v>S137</v>
          </cell>
          <cell r="G73">
            <v>99</v>
          </cell>
          <cell r="H73">
            <v>18.7</v>
          </cell>
          <cell r="I73">
            <v>9</v>
          </cell>
          <cell r="J73" t="str">
            <v>F</v>
          </cell>
          <cell r="K73" t="str">
            <v>Contains RS 382 &amp; 838</v>
          </cell>
          <cell r="L73" t="str">
            <v>Section not used in Study</v>
          </cell>
        </row>
        <row r="74">
          <cell r="A74" t="str">
            <v>RS 382</v>
          </cell>
          <cell r="B74">
            <v>204</v>
          </cell>
          <cell r="C74" t="str">
            <v>S</v>
          </cell>
          <cell r="D74" t="str">
            <v>T</v>
          </cell>
          <cell r="E74" t="str">
            <v>Chileka Airport - Chirimba (junction M1)</v>
          </cell>
          <cell r="F74" t="str">
            <v>S137</v>
          </cell>
          <cell r="G74">
            <v>6</v>
          </cell>
          <cell r="H74">
            <v>8.3000000000000007</v>
          </cell>
          <cell r="I74">
            <v>9</v>
          </cell>
          <cell r="J74" t="str">
            <v>H</v>
          </cell>
          <cell r="K74" t="str">
            <v>BLANTYRE</v>
          </cell>
        </row>
        <row r="75">
          <cell r="A75" t="str">
            <v>RS 838</v>
          </cell>
          <cell r="B75" t="str">
            <v>n.a.</v>
          </cell>
          <cell r="C75" t="str">
            <v>S</v>
          </cell>
          <cell r="D75" t="str">
            <v>U</v>
          </cell>
          <cell r="E75" t="str">
            <v>Clock Tower - junction M1 (via road S137)</v>
          </cell>
          <cell r="F75" t="str">
            <v>Urban</v>
          </cell>
          <cell r="G75">
            <v>17</v>
          </cell>
          <cell r="H75">
            <v>10.4</v>
          </cell>
          <cell r="I75">
            <v>9</v>
          </cell>
          <cell r="J75" t="str">
            <v>R</v>
          </cell>
          <cell r="K75" t="str">
            <v>BLANTYRE CITY</v>
          </cell>
          <cell r="L75" t="str">
            <v>New section part original RS 175</v>
          </cell>
        </row>
        <row r="76">
          <cell r="A76" t="str">
            <v>RS 177</v>
          </cell>
          <cell r="B76">
            <v>177</v>
          </cell>
          <cell r="C76" t="str">
            <v>S</v>
          </cell>
          <cell r="D76" t="str">
            <v>U</v>
          </cell>
          <cell r="E76" t="str">
            <v>Air Wing Road</v>
          </cell>
          <cell r="F76" t="str">
            <v>Urban</v>
          </cell>
          <cell r="G76">
            <v>99</v>
          </cell>
          <cell r="H76">
            <v>8.6999999999999993</v>
          </cell>
          <cell r="I76" t="str">
            <v>C</v>
          </cell>
          <cell r="J76" t="str">
            <v>R</v>
          </cell>
          <cell r="K76" t="str">
            <v>Same as RS 393</v>
          </cell>
          <cell r="L76" t="str">
            <v>Section not used in Study</v>
          </cell>
        </row>
        <row r="77">
          <cell r="A77" t="str">
            <v>RS 393</v>
          </cell>
          <cell r="B77">
            <v>215</v>
          </cell>
          <cell r="C77" t="str">
            <v>S</v>
          </cell>
          <cell r="D77" t="str">
            <v>T</v>
          </cell>
          <cell r="E77" t="str">
            <v>M3 junction - Ndege (Air Wing)</v>
          </cell>
          <cell r="F77" t="str">
            <v>S143</v>
          </cell>
          <cell r="G77">
            <v>1</v>
          </cell>
          <cell r="H77">
            <v>3.9</v>
          </cell>
          <cell r="I77">
            <v>9</v>
          </cell>
          <cell r="J77" t="str">
            <v>F</v>
          </cell>
          <cell r="K77" t="str">
            <v>ZOMBA</v>
          </cell>
        </row>
        <row r="78">
          <cell r="A78" t="str">
            <v>RS 178</v>
          </cell>
          <cell r="B78">
            <v>178</v>
          </cell>
          <cell r="C78" t="str">
            <v>S</v>
          </cell>
          <cell r="D78" t="str">
            <v>U</v>
          </cell>
          <cell r="E78" t="str">
            <v>Balaka Loop</v>
          </cell>
          <cell r="F78" t="str">
            <v>Urban</v>
          </cell>
          <cell r="G78">
            <v>99</v>
          </cell>
          <cell r="H78">
            <v>1.5</v>
          </cell>
          <cell r="I78">
            <v>8</v>
          </cell>
          <cell r="J78" t="str">
            <v>-</v>
          </cell>
          <cell r="K78" t="str">
            <v>Same as RS 139</v>
          </cell>
          <cell r="L78" t="str">
            <v>Section not used in Study</v>
          </cell>
        </row>
        <row r="79">
          <cell r="A79" t="str">
            <v>RS 139</v>
          </cell>
          <cell r="B79">
            <v>139</v>
          </cell>
          <cell r="C79" t="str">
            <v>S</v>
          </cell>
          <cell r="D79" t="str">
            <v>T</v>
          </cell>
          <cell r="E79" t="str">
            <v xml:space="preserve">Balaka Loop </v>
          </cell>
          <cell r="F79" t="str">
            <v>Urban</v>
          </cell>
          <cell r="G79">
            <v>31</v>
          </cell>
          <cell r="H79">
            <v>1.5</v>
          </cell>
          <cell r="I79">
            <v>8</v>
          </cell>
          <cell r="J79" t="str">
            <v>F</v>
          </cell>
          <cell r="K79" t="str">
            <v>BALAKA TOWN</v>
          </cell>
        </row>
        <row r="80">
          <cell r="A80" t="str">
            <v>RS 179</v>
          </cell>
          <cell r="B80">
            <v>1</v>
          </cell>
          <cell r="C80" t="str">
            <v>N</v>
          </cell>
          <cell r="D80" t="str">
            <v>T</v>
          </cell>
          <cell r="E80" t="str">
            <v>Mkoma - Chelinda T/off</v>
          </cell>
          <cell r="F80" t="str">
            <v>M09</v>
          </cell>
          <cell r="G80" t="str">
            <v>T</v>
          </cell>
          <cell r="H80">
            <v>211.3</v>
          </cell>
          <cell r="I80">
            <v>2</v>
          </cell>
          <cell r="J80" t="str">
            <v>H</v>
          </cell>
          <cell r="K80" t="str">
            <v>Split into RS 847 &amp; 848 for link separation</v>
          </cell>
          <cell r="L80" t="str">
            <v>Section not used in Study</v>
          </cell>
        </row>
        <row r="81">
          <cell r="A81" t="str">
            <v>RS 847</v>
          </cell>
          <cell r="B81" t="str">
            <v>n.a.</v>
          </cell>
          <cell r="C81" t="str">
            <v>N</v>
          </cell>
          <cell r="D81" t="str">
            <v>T</v>
          </cell>
          <cell r="E81" t="str">
            <v>Mkoma (Tanzania border) - Chitipa</v>
          </cell>
          <cell r="F81" t="str">
            <v>M09</v>
          </cell>
          <cell r="G81">
            <v>1</v>
          </cell>
          <cell r="H81">
            <v>44.5</v>
          </cell>
          <cell r="I81">
            <v>1</v>
          </cell>
          <cell r="J81" t="str">
            <v>R</v>
          </cell>
          <cell r="K81" t="str">
            <v>CHITIPA</v>
          </cell>
          <cell r="L81" t="str">
            <v>New section part of original RS 179</v>
          </cell>
        </row>
        <row r="82">
          <cell r="A82" t="str">
            <v>RS 848</v>
          </cell>
          <cell r="B82" t="str">
            <v>n.a.</v>
          </cell>
          <cell r="C82" t="str">
            <v>N</v>
          </cell>
          <cell r="D82" t="str">
            <v>T</v>
          </cell>
          <cell r="E82" t="str">
            <v>Chitipa - Chelinda T/off</v>
          </cell>
          <cell r="F82" t="str">
            <v>M09</v>
          </cell>
          <cell r="G82">
            <v>2</v>
          </cell>
          <cell r="H82">
            <v>166.8</v>
          </cell>
          <cell r="I82">
            <v>1</v>
          </cell>
          <cell r="J82" t="str">
            <v>R</v>
          </cell>
          <cell r="K82" t="str">
            <v>CHITIPA</v>
          </cell>
          <cell r="L82" t="str">
            <v>New section part of original RS 179</v>
          </cell>
        </row>
        <row r="83">
          <cell r="A83" t="str">
            <v>RS 217</v>
          </cell>
          <cell r="B83">
            <v>39</v>
          </cell>
          <cell r="C83" t="str">
            <v>C</v>
          </cell>
          <cell r="D83" t="str">
            <v>T</v>
          </cell>
          <cell r="E83" t="str">
            <v>Railroad Bridge - Kanyenyeva</v>
          </cell>
          <cell r="F83" t="str">
            <v>M14</v>
          </cell>
          <cell r="G83" t="str">
            <v>T</v>
          </cell>
          <cell r="H83">
            <v>12</v>
          </cell>
          <cell r="I83">
            <v>6</v>
          </cell>
          <cell r="J83" t="str">
            <v>R</v>
          </cell>
          <cell r="K83" t="str">
            <v>Contained within RS 216</v>
          </cell>
          <cell r="L83" t="str">
            <v>Section not used in Study</v>
          </cell>
        </row>
        <row r="84">
          <cell r="A84" t="str">
            <v>RS 216</v>
          </cell>
          <cell r="B84">
            <v>38</v>
          </cell>
          <cell r="C84" t="str">
            <v>C</v>
          </cell>
          <cell r="D84" t="str">
            <v>T</v>
          </cell>
          <cell r="E84" t="str">
            <v>Kachinchezo - Kanyenyeva</v>
          </cell>
          <cell r="F84" t="str">
            <v>M14</v>
          </cell>
          <cell r="G84">
            <v>4</v>
          </cell>
          <cell r="H84">
            <v>10.8</v>
          </cell>
          <cell r="I84">
            <v>6</v>
          </cell>
          <cell r="J84" t="str">
            <v>R</v>
          </cell>
          <cell r="K84" t="str">
            <v>DOWA</v>
          </cell>
          <cell r="L84" t="str">
            <v>Changed designation from M16 to M14</v>
          </cell>
        </row>
        <row r="85">
          <cell r="A85" t="str">
            <v>RS 225</v>
          </cell>
          <cell r="B85">
            <v>47</v>
          </cell>
          <cell r="C85" t="str">
            <v>C</v>
          </cell>
          <cell r="D85" t="str">
            <v>T</v>
          </cell>
          <cell r="E85" t="str">
            <v>Msulira - Nkhotakota</v>
          </cell>
          <cell r="F85" t="str">
            <v>M18</v>
          </cell>
          <cell r="G85">
            <v>99</v>
          </cell>
          <cell r="H85">
            <v>80</v>
          </cell>
          <cell r="I85" t="str">
            <v>-</v>
          </cell>
          <cell r="J85" t="str">
            <v>-</v>
          </cell>
          <cell r="K85" t="str">
            <v>Contains RS 49,224,222,223,837,259</v>
          </cell>
          <cell r="L85" t="str">
            <v>Section not used in Study</v>
          </cell>
        </row>
        <row r="86">
          <cell r="A86" t="str">
            <v>RS 049</v>
          </cell>
          <cell r="B86">
            <v>49</v>
          </cell>
          <cell r="C86" t="str">
            <v>C</v>
          </cell>
          <cell r="D86" t="str">
            <v>T</v>
          </cell>
          <cell r="E86" t="str">
            <v>Nkhota-kota - Malenga</v>
          </cell>
          <cell r="F86" t="str">
            <v>M18</v>
          </cell>
          <cell r="G86">
            <v>1</v>
          </cell>
          <cell r="H86">
            <v>5.6</v>
          </cell>
          <cell r="I86">
            <v>5</v>
          </cell>
          <cell r="J86" t="str">
            <v>F</v>
          </cell>
          <cell r="K86" t="str">
            <v>NKHOTA KOTA</v>
          </cell>
          <cell r="L86" t="str">
            <v>Changed designation from M5 to M18</v>
          </cell>
        </row>
        <row r="87">
          <cell r="A87" t="str">
            <v>RS 224</v>
          </cell>
          <cell r="B87">
            <v>46</v>
          </cell>
          <cell r="C87" t="str">
            <v>C</v>
          </cell>
          <cell r="D87" t="str">
            <v>T</v>
          </cell>
          <cell r="E87" t="str">
            <v>Malenga - Nkhotakota Game Reserve</v>
          </cell>
          <cell r="F87" t="str">
            <v>M18</v>
          </cell>
          <cell r="G87">
            <v>2</v>
          </cell>
          <cell r="H87">
            <v>16.100000000000001</v>
          </cell>
          <cell r="I87">
            <v>5</v>
          </cell>
          <cell r="J87" t="str">
            <v>F</v>
          </cell>
          <cell r="K87" t="str">
            <v>NKHOTA KOTA</v>
          </cell>
        </row>
        <row r="88">
          <cell r="A88" t="str">
            <v>RS 222</v>
          </cell>
          <cell r="B88">
            <v>44</v>
          </cell>
          <cell r="C88" t="str">
            <v>C</v>
          </cell>
          <cell r="D88" t="str">
            <v>T</v>
          </cell>
          <cell r="E88" t="str">
            <v>Nkhotakota Game Reserve - Mbobo</v>
          </cell>
          <cell r="F88" t="str">
            <v>M18</v>
          </cell>
          <cell r="G88">
            <v>3</v>
          </cell>
          <cell r="H88">
            <v>32.6</v>
          </cell>
          <cell r="I88">
            <v>5</v>
          </cell>
          <cell r="J88" t="str">
            <v>R</v>
          </cell>
          <cell r="K88" t="str">
            <v>NKHOTA KOTA &amp; NTCHISI</v>
          </cell>
        </row>
        <row r="89">
          <cell r="A89" t="str">
            <v>RS 223</v>
          </cell>
          <cell r="B89">
            <v>45</v>
          </cell>
          <cell r="C89" t="str">
            <v>C</v>
          </cell>
          <cell r="D89" t="str">
            <v>T</v>
          </cell>
          <cell r="E89" t="str">
            <v>Mbobo - Malomo T.C.</v>
          </cell>
          <cell r="F89" t="str">
            <v>M18</v>
          </cell>
          <cell r="G89">
            <v>4</v>
          </cell>
          <cell r="H89">
            <v>18.100000000000001</v>
          </cell>
          <cell r="I89">
            <v>5</v>
          </cell>
          <cell r="J89" t="str">
            <v>R</v>
          </cell>
          <cell r="K89" t="str">
            <v>NTCHISI</v>
          </cell>
        </row>
        <row r="90">
          <cell r="A90" t="str">
            <v>RS 837</v>
          </cell>
          <cell r="B90" t="str">
            <v>n.a.</v>
          </cell>
          <cell r="C90" t="str">
            <v>C</v>
          </cell>
          <cell r="D90" t="str">
            <v>T</v>
          </cell>
          <cell r="E90" t="str">
            <v>Malomo T.C. - Chima</v>
          </cell>
          <cell r="F90" t="str">
            <v>M18</v>
          </cell>
          <cell r="G90">
            <v>5</v>
          </cell>
          <cell r="H90">
            <v>14.4</v>
          </cell>
          <cell r="I90">
            <v>6</v>
          </cell>
          <cell r="J90" t="str">
            <v>R</v>
          </cell>
          <cell r="K90" t="str">
            <v>LILONGWE</v>
          </cell>
          <cell r="L90" t="str">
            <v>New section part of RS 225</v>
          </cell>
        </row>
        <row r="91">
          <cell r="A91" t="str">
            <v>RS 259</v>
          </cell>
          <cell r="B91">
            <v>81</v>
          </cell>
          <cell r="C91" t="str">
            <v>C</v>
          </cell>
          <cell r="D91" t="str">
            <v>T</v>
          </cell>
          <cell r="E91" t="str">
            <v>Chima - Chilowamatambe</v>
          </cell>
          <cell r="F91" t="str">
            <v>M18</v>
          </cell>
          <cell r="G91">
            <v>6</v>
          </cell>
          <cell r="H91">
            <v>14.9</v>
          </cell>
          <cell r="I91">
            <v>5</v>
          </cell>
          <cell r="J91" t="str">
            <v>F</v>
          </cell>
          <cell r="K91" t="str">
            <v>KASUNGU</v>
          </cell>
          <cell r="L91" t="str">
            <v>Changed designation from S120 to M18. Now by-passed.</v>
          </cell>
        </row>
        <row r="92">
          <cell r="A92" t="str">
            <v>RS 228</v>
          </cell>
          <cell r="B92">
            <v>50</v>
          </cell>
          <cell r="C92" t="str">
            <v>C</v>
          </cell>
          <cell r="D92" t="str">
            <v>T</v>
          </cell>
          <cell r="E92" t="str">
            <v>Msokera - Lisitu River</v>
          </cell>
          <cell r="F92" t="str">
            <v>S114</v>
          </cell>
          <cell r="G92">
            <v>99</v>
          </cell>
          <cell r="H92">
            <v>32.5</v>
          </cell>
          <cell r="I92">
            <v>5</v>
          </cell>
          <cell r="J92" t="str">
            <v>F</v>
          </cell>
          <cell r="K92" t="str">
            <v>Contained within RS 229</v>
          </cell>
          <cell r="L92" t="str">
            <v>Section not used in Study</v>
          </cell>
        </row>
        <row r="93">
          <cell r="A93" t="str">
            <v>RS 229</v>
          </cell>
          <cell r="B93">
            <v>51</v>
          </cell>
          <cell r="C93" t="str">
            <v>C</v>
          </cell>
          <cell r="D93" t="str">
            <v>T</v>
          </cell>
          <cell r="E93" t="str">
            <v>Kasungu - Lifupa (Kasungu National Park)</v>
          </cell>
          <cell r="F93" t="str">
            <v>S114</v>
          </cell>
          <cell r="G93">
            <v>1</v>
          </cell>
          <cell r="H93">
            <v>47</v>
          </cell>
          <cell r="I93">
            <v>5</v>
          </cell>
          <cell r="J93" t="str">
            <v>F</v>
          </cell>
          <cell r="K93" t="str">
            <v>KASUNGU</v>
          </cell>
        </row>
        <row r="94">
          <cell r="A94" t="str">
            <v>RS 230</v>
          </cell>
          <cell r="B94">
            <v>52</v>
          </cell>
          <cell r="C94" t="str">
            <v>C</v>
          </cell>
          <cell r="D94" t="str">
            <v>T</v>
          </cell>
          <cell r="E94" t="str">
            <v>Dangaliro - Nambuma River</v>
          </cell>
          <cell r="F94" t="str">
            <v>S115</v>
          </cell>
          <cell r="G94">
            <v>99</v>
          </cell>
          <cell r="H94">
            <v>9.8000000000000007</v>
          </cell>
          <cell r="I94">
            <v>6</v>
          </cell>
          <cell r="J94" t="str">
            <v>F</v>
          </cell>
          <cell r="K94" t="str">
            <v>Contained in RS 232 &amp; 231</v>
          </cell>
          <cell r="L94" t="str">
            <v>Section not used in Study</v>
          </cell>
        </row>
        <row r="95">
          <cell r="A95" t="str">
            <v>RS 232</v>
          </cell>
          <cell r="B95">
            <v>54</v>
          </cell>
          <cell r="C95" t="str">
            <v>C</v>
          </cell>
          <cell r="D95" t="str">
            <v>T</v>
          </cell>
          <cell r="E95" t="str">
            <v>Dangaliro - Mkulumimba</v>
          </cell>
          <cell r="F95" t="str">
            <v>S115</v>
          </cell>
          <cell r="G95">
            <v>3</v>
          </cell>
          <cell r="H95">
            <v>15.4</v>
          </cell>
          <cell r="I95">
            <v>6</v>
          </cell>
          <cell r="J95" t="str">
            <v>F</v>
          </cell>
          <cell r="K95" t="str">
            <v>DOWA</v>
          </cell>
        </row>
        <row r="96">
          <cell r="A96" t="str">
            <v>RS 231</v>
          </cell>
          <cell r="B96">
            <v>53</v>
          </cell>
          <cell r="C96" t="str">
            <v>C</v>
          </cell>
          <cell r="D96" t="str">
            <v>T</v>
          </cell>
          <cell r="E96" t="str">
            <v>Mkulumimba - Bua River Bridge</v>
          </cell>
          <cell r="F96" t="str">
            <v>S115</v>
          </cell>
          <cell r="G96">
            <v>4</v>
          </cell>
          <cell r="H96">
            <v>13</v>
          </cell>
          <cell r="I96">
            <v>6</v>
          </cell>
          <cell r="J96" t="str">
            <v>F</v>
          </cell>
          <cell r="K96" t="str">
            <v>DOWA &amp; LILONGWE</v>
          </cell>
        </row>
        <row r="97">
          <cell r="A97" t="str">
            <v>RS 263</v>
          </cell>
          <cell r="B97">
            <v>85</v>
          </cell>
          <cell r="C97" t="str">
            <v>C</v>
          </cell>
          <cell r="D97" t="str">
            <v>T</v>
          </cell>
          <cell r="E97" t="str">
            <v>Kamphata - Nkhoma</v>
          </cell>
          <cell r="F97" t="str">
            <v>S121</v>
          </cell>
          <cell r="G97">
            <v>99</v>
          </cell>
          <cell r="H97">
            <v>16</v>
          </cell>
          <cell r="I97">
            <v>6</v>
          </cell>
          <cell r="J97" t="str">
            <v>F</v>
          </cell>
          <cell r="K97" t="str">
            <v>Contains RS 273 &amp; 265 (Part of T373)</v>
          </cell>
          <cell r="L97" t="str">
            <v>Section not used in Study</v>
          </cell>
        </row>
        <row r="98">
          <cell r="A98" t="str">
            <v>RS 273</v>
          </cell>
          <cell r="B98">
            <v>95</v>
          </cell>
          <cell r="C98" t="str">
            <v>C</v>
          </cell>
          <cell r="D98" t="str">
            <v>T</v>
          </cell>
          <cell r="E98" t="str">
            <v>Chamadenga - Kamphata</v>
          </cell>
          <cell r="F98" t="str">
            <v>S121</v>
          </cell>
          <cell r="G98">
            <v>8</v>
          </cell>
          <cell r="H98">
            <v>9.1</v>
          </cell>
          <cell r="I98">
            <v>6</v>
          </cell>
          <cell r="J98" t="str">
            <v>F</v>
          </cell>
          <cell r="K98" t="str">
            <v>LILONGWE</v>
          </cell>
        </row>
        <row r="99">
          <cell r="A99" t="str">
            <v>RS 265</v>
          </cell>
          <cell r="B99">
            <v>87</v>
          </cell>
          <cell r="C99" t="str">
            <v>C</v>
          </cell>
          <cell r="D99" t="str">
            <v>F</v>
          </cell>
          <cell r="E99" t="str">
            <v>Chamadenga - Katete River</v>
          </cell>
          <cell r="F99" t="str">
            <v>T373</v>
          </cell>
          <cell r="G99">
            <v>1</v>
          </cell>
          <cell r="H99">
            <v>6.3</v>
          </cell>
          <cell r="I99">
            <v>6</v>
          </cell>
          <cell r="J99" t="str">
            <v>F</v>
          </cell>
          <cell r="K99" t="str">
            <v>LILONGWE</v>
          </cell>
          <cell r="L99" t="str">
            <v>Changed designation from S121 to T373</v>
          </cell>
        </row>
        <row r="100">
          <cell r="A100" t="str">
            <v>RS 244</v>
          </cell>
          <cell r="B100">
            <v>66</v>
          </cell>
          <cell r="C100" t="str">
            <v>C</v>
          </cell>
          <cell r="D100" t="str">
            <v>T</v>
          </cell>
          <cell r="E100" t="str">
            <v>Santhe T.C. - Bua River</v>
          </cell>
          <cell r="F100" t="str">
            <v>S117</v>
          </cell>
          <cell r="G100">
            <v>2</v>
          </cell>
          <cell r="H100">
            <v>6.5</v>
          </cell>
          <cell r="I100" t="str">
            <v>F</v>
          </cell>
          <cell r="J100" t="str">
            <v>KASUNGU</v>
          </cell>
          <cell r="K100" t="str">
            <v>Contained within  RS 246</v>
          </cell>
          <cell r="L100" t="str">
            <v>Section not used in Study</v>
          </cell>
        </row>
        <row r="101">
          <cell r="A101" t="str">
            <v>RS 246</v>
          </cell>
          <cell r="B101">
            <v>68</v>
          </cell>
          <cell r="C101" t="str">
            <v>C</v>
          </cell>
          <cell r="D101" t="str">
            <v>T</v>
          </cell>
          <cell r="E101" t="str">
            <v>Bua River - Chilobwe - Mbabzi</v>
          </cell>
          <cell r="F101" t="str">
            <v>S117</v>
          </cell>
          <cell r="G101">
            <v>3</v>
          </cell>
          <cell r="H101">
            <v>93</v>
          </cell>
          <cell r="I101" t="str">
            <v>F</v>
          </cell>
          <cell r="J101" t="str">
            <v>LL &amp; MC &amp; KU</v>
          </cell>
          <cell r="K101" t="str">
            <v>LILONGWE/MCHINJI/KASUNGU</v>
          </cell>
        </row>
        <row r="102">
          <cell r="A102" t="str">
            <v>RS 287</v>
          </cell>
          <cell r="B102">
            <v>109</v>
          </cell>
          <cell r="C102" t="str">
            <v>C</v>
          </cell>
          <cell r="D102" t="str">
            <v>T</v>
          </cell>
          <cell r="E102" t="str">
            <v>Sitima - Diamphwe River</v>
          </cell>
          <cell r="F102" t="str">
            <v>S124</v>
          </cell>
          <cell r="G102">
            <v>99</v>
          </cell>
          <cell r="H102">
            <v>6.1</v>
          </cell>
          <cell r="I102">
            <v>6</v>
          </cell>
          <cell r="J102" t="str">
            <v>F</v>
          </cell>
          <cell r="K102" t="str">
            <v>Contains RS 661,284,286,288</v>
          </cell>
          <cell r="L102" t="str">
            <v>Section not used in Study</v>
          </cell>
        </row>
        <row r="103">
          <cell r="A103" t="str">
            <v>RS 661</v>
          </cell>
          <cell r="B103">
            <v>483</v>
          </cell>
          <cell r="C103" t="str">
            <v>C</v>
          </cell>
          <cell r="D103" t="str">
            <v>T</v>
          </cell>
          <cell r="E103" t="str">
            <v>Sitima - Kambalanje</v>
          </cell>
          <cell r="F103" t="str">
            <v>S124</v>
          </cell>
          <cell r="G103">
            <v>8</v>
          </cell>
          <cell r="H103">
            <v>1.9</v>
          </cell>
          <cell r="I103">
            <v>6</v>
          </cell>
          <cell r="J103" t="str">
            <v>F</v>
          </cell>
          <cell r="K103" t="str">
            <v>LILONGWE</v>
          </cell>
          <cell r="L103" t="str">
            <v>Changed designation from D198 to S124</v>
          </cell>
        </row>
        <row r="104">
          <cell r="A104" t="str">
            <v>RS 284</v>
          </cell>
          <cell r="B104">
            <v>106</v>
          </cell>
          <cell r="C104" t="str">
            <v>C</v>
          </cell>
          <cell r="D104" t="str">
            <v>T</v>
          </cell>
          <cell r="E104" t="str">
            <v>Kambalanje - Chisendera</v>
          </cell>
          <cell r="F104" t="str">
            <v>S124</v>
          </cell>
          <cell r="G104">
            <v>9</v>
          </cell>
          <cell r="H104">
            <v>7.5</v>
          </cell>
          <cell r="I104">
            <v>6</v>
          </cell>
          <cell r="J104" t="str">
            <v>F</v>
          </cell>
          <cell r="K104" t="str">
            <v>LILONGWE</v>
          </cell>
        </row>
        <row r="105">
          <cell r="A105" t="str">
            <v>RS 286</v>
          </cell>
          <cell r="B105">
            <v>108</v>
          </cell>
          <cell r="C105" t="str">
            <v>C</v>
          </cell>
          <cell r="D105" t="str">
            <v>T</v>
          </cell>
          <cell r="E105" t="str">
            <v>Chisendera - Mlozesi</v>
          </cell>
          <cell r="F105" t="str">
            <v>S124</v>
          </cell>
          <cell r="G105">
            <v>10</v>
          </cell>
          <cell r="H105">
            <v>4.9000000000000004</v>
          </cell>
          <cell r="I105">
            <v>6</v>
          </cell>
          <cell r="J105" t="str">
            <v>F</v>
          </cell>
          <cell r="K105" t="str">
            <v>LILONGWE</v>
          </cell>
        </row>
        <row r="106">
          <cell r="A106" t="str">
            <v>RS 288</v>
          </cell>
          <cell r="B106">
            <v>110</v>
          </cell>
          <cell r="C106" t="str">
            <v>C</v>
          </cell>
          <cell r="D106" t="str">
            <v>T</v>
          </cell>
          <cell r="E106" t="str">
            <v>Mlozesi - Diamphwe River</v>
          </cell>
          <cell r="F106" t="str">
            <v>S124</v>
          </cell>
          <cell r="G106">
            <v>11</v>
          </cell>
          <cell r="H106">
            <v>4.5</v>
          </cell>
          <cell r="I106">
            <v>6</v>
          </cell>
          <cell r="J106" t="str">
            <v>F</v>
          </cell>
          <cell r="K106" t="str">
            <v>LILONGWE</v>
          </cell>
        </row>
        <row r="107">
          <cell r="A107" t="str">
            <v>RS 316</v>
          </cell>
          <cell r="B107">
            <v>138</v>
          </cell>
          <cell r="C107" t="str">
            <v>S</v>
          </cell>
          <cell r="D107" t="str">
            <v>T</v>
          </cell>
          <cell r="E107" t="str">
            <v>Ngabu - Lalanje River</v>
          </cell>
          <cell r="F107" t="str">
            <v>M01</v>
          </cell>
          <cell r="G107">
            <v>99</v>
          </cell>
          <cell r="H107">
            <v>17.399999999999999</v>
          </cell>
          <cell r="I107">
            <v>3</v>
          </cell>
          <cell r="J107" t="str">
            <v>F</v>
          </cell>
          <cell r="K107" t="str">
            <v>Same as RS 097</v>
          </cell>
          <cell r="L107" t="str">
            <v>Section not used in Study</v>
          </cell>
        </row>
        <row r="108">
          <cell r="A108" t="str">
            <v>RS 097</v>
          </cell>
          <cell r="B108">
            <v>97</v>
          </cell>
          <cell r="C108" t="str">
            <v>S</v>
          </cell>
          <cell r="D108" t="str">
            <v>T</v>
          </cell>
          <cell r="E108" t="str">
            <v>Ngabu - Lalanje River</v>
          </cell>
          <cell r="F108" t="str">
            <v>M01</v>
          </cell>
          <cell r="G108">
            <v>50</v>
          </cell>
          <cell r="H108">
            <v>17.399999999999999</v>
          </cell>
          <cell r="I108">
            <v>10</v>
          </cell>
          <cell r="J108" t="str">
            <v>F</v>
          </cell>
          <cell r="K108" t="str">
            <v>CHIKWAWA</v>
          </cell>
        </row>
        <row r="109">
          <cell r="A109" t="str">
            <v>RS 319</v>
          </cell>
          <cell r="B109">
            <v>141</v>
          </cell>
          <cell r="C109" t="str">
            <v>S</v>
          </cell>
          <cell r="D109" t="str">
            <v>T</v>
          </cell>
          <cell r="E109" t="str">
            <v>Bango - Mirale Police Post</v>
          </cell>
          <cell r="F109" t="str">
            <v>M01</v>
          </cell>
          <cell r="G109">
            <v>99</v>
          </cell>
          <cell r="H109">
            <v>11.4</v>
          </cell>
          <cell r="I109">
            <v>9</v>
          </cell>
          <cell r="J109" t="str">
            <v>R</v>
          </cell>
          <cell r="K109" t="str">
            <v>Same as RS 104</v>
          </cell>
          <cell r="L109" t="str">
            <v>Section not used in Study</v>
          </cell>
        </row>
        <row r="110">
          <cell r="A110" t="str">
            <v>RS 104</v>
          </cell>
          <cell r="B110">
            <v>104</v>
          </cell>
          <cell r="C110" t="str">
            <v>S</v>
          </cell>
          <cell r="D110" t="str">
            <v>T</v>
          </cell>
          <cell r="E110" t="str">
            <v>Bango - Mirale Police Post</v>
          </cell>
          <cell r="F110" t="str">
            <v>M01</v>
          </cell>
          <cell r="G110">
            <v>42</v>
          </cell>
          <cell r="H110">
            <v>11.4</v>
          </cell>
          <cell r="I110">
            <v>9</v>
          </cell>
          <cell r="J110" t="str">
            <v>R</v>
          </cell>
          <cell r="K110" t="str">
            <v>BLANTYRE</v>
          </cell>
        </row>
        <row r="111">
          <cell r="A111" t="str">
            <v>RS 330</v>
          </cell>
          <cell r="B111">
            <v>152</v>
          </cell>
          <cell r="C111" t="str">
            <v>S</v>
          </cell>
          <cell r="D111" t="str">
            <v>T</v>
          </cell>
          <cell r="E111" t="str">
            <v>Losa - Luwanje</v>
          </cell>
          <cell r="F111" t="str">
            <v>M04</v>
          </cell>
          <cell r="G111">
            <v>99</v>
          </cell>
          <cell r="H111">
            <v>15.6</v>
          </cell>
          <cell r="I111">
            <v>9</v>
          </cell>
          <cell r="J111" t="str">
            <v>R</v>
          </cell>
          <cell r="K111" t="str">
            <v>Contains RS 758 &amp; 838</v>
          </cell>
          <cell r="L111" t="str">
            <v>Section not used in Study</v>
          </cell>
        </row>
        <row r="112">
          <cell r="A112" t="str">
            <v>RS 758</v>
          </cell>
          <cell r="B112">
            <v>580</v>
          </cell>
          <cell r="C112" t="str">
            <v>S</v>
          </cell>
          <cell r="D112" t="str">
            <v>T</v>
          </cell>
          <cell r="E112" t="str">
            <v>Losa - Thuchila River Bridge</v>
          </cell>
          <cell r="F112" t="str">
            <v>M04</v>
          </cell>
          <cell r="G112">
            <v>4</v>
          </cell>
          <cell r="H112">
            <v>8.6999999999999993</v>
          </cell>
          <cell r="I112">
            <v>9</v>
          </cell>
          <cell r="J112" t="str">
            <v>F</v>
          </cell>
          <cell r="K112" t="str">
            <v>MULANJE</v>
          </cell>
          <cell r="L112" t="str">
            <v>Changed designation from T413  to M04</v>
          </cell>
        </row>
        <row r="113">
          <cell r="A113" t="str">
            <v>RS 838</v>
          </cell>
          <cell r="B113" t="str">
            <v>n.a.</v>
          </cell>
          <cell r="C113" t="str">
            <v>S</v>
          </cell>
          <cell r="D113" t="str">
            <v>T</v>
          </cell>
          <cell r="E113" t="str">
            <v>Thuchila River Bridge - Luwanje T.C.</v>
          </cell>
          <cell r="F113" t="str">
            <v>M04</v>
          </cell>
          <cell r="G113">
            <v>5</v>
          </cell>
          <cell r="H113">
            <v>6.9</v>
          </cell>
          <cell r="I113">
            <v>9</v>
          </cell>
          <cell r="J113" t="str">
            <v>R</v>
          </cell>
          <cell r="K113" t="str">
            <v>MULANJE</v>
          </cell>
          <cell r="L113" t="str">
            <v xml:space="preserve">New section part of RS 330 </v>
          </cell>
        </row>
        <row r="114">
          <cell r="A114" t="str">
            <v>RS 352</v>
          </cell>
          <cell r="B114">
            <v>174</v>
          </cell>
          <cell r="C114" t="str">
            <v>S</v>
          </cell>
          <cell r="D114" t="str">
            <v>T</v>
          </cell>
          <cell r="E114" t="str">
            <v>Matope - Singwa</v>
          </cell>
          <cell r="F114" t="str">
            <v>S131</v>
          </cell>
          <cell r="G114">
            <v>99</v>
          </cell>
          <cell r="H114">
            <v>18.7</v>
          </cell>
          <cell r="I114">
            <v>8</v>
          </cell>
          <cell r="J114" t="str">
            <v>R</v>
          </cell>
          <cell r="K114" t="str">
            <v>Contains RS 355 &amp; 845</v>
          </cell>
          <cell r="L114" t="str">
            <v>Section not used in Study</v>
          </cell>
        </row>
        <row r="115">
          <cell r="A115" t="str">
            <v>RS 355</v>
          </cell>
          <cell r="B115">
            <v>177</v>
          </cell>
          <cell r="C115" t="str">
            <v>S</v>
          </cell>
          <cell r="D115" t="str">
            <v>T</v>
          </cell>
          <cell r="E115" t="str">
            <v>Matope - Ntaja</v>
          </cell>
          <cell r="F115" t="str">
            <v>S131</v>
          </cell>
          <cell r="G115">
            <v>5</v>
          </cell>
          <cell r="H115">
            <v>7.5</v>
          </cell>
          <cell r="I115">
            <v>8</v>
          </cell>
          <cell r="J115" t="str">
            <v>R</v>
          </cell>
          <cell r="K115" t="str">
            <v>MACHINGA</v>
          </cell>
        </row>
        <row r="116">
          <cell r="A116" t="str">
            <v>RS 845</v>
          </cell>
          <cell r="B116" t="str">
            <v>n.a.</v>
          </cell>
          <cell r="C116" t="str">
            <v>S</v>
          </cell>
          <cell r="D116" t="str">
            <v>T</v>
          </cell>
          <cell r="E116" t="str">
            <v>Ntaja - Singwa</v>
          </cell>
          <cell r="F116" t="str">
            <v>S131</v>
          </cell>
          <cell r="G116">
            <v>6</v>
          </cell>
          <cell r="H116">
            <v>11.2</v>
          </cell>
          <cell r="I116">
            <v>8</v>
          </cell>
          <cell r="J116" t="str">
            <v>R</v>
          </cell>
          <cell r="K116" t="str">
            <v>MACHINGA</v>
          </cell>
          <cell r="L116" t="str">
            <v>New section added to cover original RS 352</v>
          </cell>
        </row>
        <row r="117">
          <cell r="A117" t="str">
            <v>RS 375</v>
          </cell>
          <cell r="B117">
            <v>197</v>
          </cell>
          <cell r="C117" t="str">
            <v>S</v>
          </cell>
          <cell r="D117" t="str">
            <v>T</v>
          </cell>
          <cell r="E117" t="str">
            <v>Mwanza River - Phwadzi River</v>
          </cell>
          <cell r="F117" t="str">
            <v>S136</v>
          </cell>
          <cell r="G117">
            <v>99</v>
          </cell>
          <cell r="H117">
            <v>12.1</v>
          </cell>
          <cell r="I117">
            <v>9</v>
          </cell>
          <cell r="J117" t="str">
            <v>R</v>
          </cell>
          <cell r="K117" t="str">
            <v>Contained within RS377</v>
          </cell>
          <cell r="L117" t="str">
            <v>Section not used in Study</v>
          </cell>
        </row>
        <row r="118">
          <cell r="A118" t="str">
            <v>RS 377</v>
          </cell>
          <cell r="B118">
            <v>199</v>
          </cell>
          <cell r="C118" t="str">
            <v>S</v>
          </cell>
          <cell r="D118" t="str">
            <v>T</v>
          </cell>
          <cell r="E118" t="str">
            <v>Mwanza River - Nkhongono</v>
          </cell>
          <cell r="F118" t="str">
            <v>S136</v>
          </cell>
          <cell r="G118">
            <v>8</v>
          </cell>
          <cell r="H118">
            <v>16.399999999999999</v>
          </cell>
          <cell r="I118">
            <v>9</v>
          </cell>
          <cell r="J118" t="str">
            <v>F</v>
          </cell>
          <cell r="K118" t="str">
            <v>CHIKWAWA</v>
          </cell>
        </row>
        <row r="119">
          <cell r="A119" t="str">
            <v>RS 410</v>
          </cell>
          <cell r="B119">
            <v>232</v>
          </cell>
          <cell r="C119" t="str">
            <v>S</v>
          </cell>
          <cell r="D119" t="str">
            <v>T</v>
          </cell>
          <cell r="E119" t="str">
            <v>Zomba - Kuchawe</v>
          </cell>
          <cell r="F119" t="str">
            <v>UD</v>
          </cell>
          <cell r="G119">
            <v>99</v>
          </cell>
          <cell r="H119">
            <v>8.9</v>
          </cell>
          <cell r="I119">
            <v>9</v>
          </cell>
          <cell r="J119" t="str">
            <v>H</v>
          </cell>
          <cell r="K119" t="str">
            <v>Contains RS 176 &amp; 417.</v>
          </cell>
          <cell r="L119" t="str">
            <v>Section not used in Study</v>
          </cell>
        </row>
        <row r="120">
          <cell r="A120" t="str">
            <v>RS 176</v>
          </cell>
          <cell r="B120">
            <v>176</v>
          </cell>
          <cell r="C120" t="str">
            <v>S</v>
          </cell>
          <cell r="D120" t="str">
            <v>U</v>
          </cell>
          <cell r="E120" t="str">
            <v>Kuchawe Road (up road)</v>
          </cell>
          <cell r="F120" t="str">
            <v>Urban</v>
          </cell>
          <cell r="G120">
            <v>22</v>
          </cell>
          <cell r="H120">
            <v>15</v>
          </cell>
          <cell r="I120" t="str">
            <v>C</v>
          </cell>
          <cell r="J120" t="str">
            <v>H</v>
          </cell>
          <cell r="K120" t="str">
            <v>ZOMBA CITY &amp; ZOMBA</v>
          </cell>
        </row>
        <row r="121">
          <cell r="A121" t="str">
            <v>RS 417</v>
          </cell>
          <cell r="B121">
            <v>239</v>
          </cell>
          <cell r="C121" t="str">
            <v>S</v>
          </cell>
          <cell r="D121" t="str">
            <v>T</v>
          </cell>
          <cell r="E121" t="str">
            <v>Kuchawe - Zomba City Boundary (down road)</v>
          </cell>
          <cell r="F121" t="str">
            <v>UD</v>
          </cell>
          <cell r="G121">
            <v>6</v>
          </cell>
          <cell r="H121">
            <v>5.9</v>
          </cell>
          <cell r="I121" t="str">
            <v>C</v>
          </cell>
          <cell r="J121" t="str">
            <v>H</v>
          </cell>
          <cell r="K121" t="str">
            <v xml:space="preserve">ZOMBA </v>
          </cell>
        </row>
        <row r="122">
          <cell r="A122" t="str">
            <v>RS 465</v>
          </cell>
          <cell r="B122">
            <v>287</v>
          </cell>
          <cell r="C122" t="str">
            <v>N</v>
          </cell>
          <cell r="D122" t="str">
            <v>F</v>
          </cell>
          <cell r="E122" t="str">
            <v>Mabulabo - Kasungu Border</v>
          </cell>
          <cell r="F122" t="str">
            <v>T327</v>
          </cell>
          <cell r="G122">
            <v>99</v>
          </cell>
          <cell r="H122">
            <v>3.9</v>
          </cell>
          <cell r="I122">
            <v>4</v>
          </cell>
          <cell r="J122" t="str">
            <v>R</v>
          </cell>
          <cell r="K122" t="str">
            <v xml:space="preserve">Contained within RS 529. </v>
          </cell>
          <cell r="L122" t="str">
            <v>Section not used in Study</v>
          </cell>
        </row>
        <row r="123">
          <cell r="A123" t="str">
            <v>RS 529</v>
          </cell>
          <cell r="B123">
            <v>351</v>
          </cell>
          <cell r="C123" t="str">
            <v>C</v>
          </cell>
          <cell r="D123" t="str">
            <v>F</v>
          </cell>
          <cell r="E123" t="str">
            <v>Kalula - Mabulabo</v>
          </cell>
          <cell r="F123" t="str">
            <v>T327</v>
          </cell>
          <cell r="G123">
            <v>1</v>
          </cell>
          <cell r="H123">
            <v>12.5</v>
          </cell>
          <cell r="I123">
            <v>4</v>
          </cell>
          <cell r="J123" t="str">
            <v>R</v>
          </cell>
          <cell r="K123" t="str">
            <v>KASUNGU/MZIMBA</v>
          </cell>
        </row>
        <row r="124">
          <cell r="A124" t="str">
            <v>RS 468</v>
          </cell>
          <cell r="B124">
            <v>290</v>
          </cell>
          <cell r="C124" t="str">
            <v>N</v>
          </cell>
          <cell r="D124" t="str">
            <v>F</v>
          </cell>
          <cell r="E124" t="str">
            <v>Davide Kameme-Adamu</v>
          </cell>
          <cell r="F124" t="str">
            <v>D002</v>
          </cell>
          <cell r="G124">
            <v>99</v>
          </cell>
          <cell r="H124">
            <v>10</v>
          </cell>
          <cell r="I124" t="str">
            <v>F</v>
          </cell>
          <cell r="J124" t="str">
            <v>CHITIPA</v>
          </cell>
          <cell r="K124" t="str">
            <v>Contiained within RS 444</v>
          </cell>
          <cell r="L124" t="str">
            <v>Section not used in Study</v>
          </cell>
        </row>
        <row r="125">
          <cell r="A125" t="str">
            <v>RS 444</v>
          </cell>
          <cell r="B125">
            <v>266</v>
          </cell>
          <cell r="C125" t="str">
            <v>N</v>
          </cell>
          <cell r="D125" t="str">
            <v>F</v>
          </cell>
          <cell r="E125" t="str">
            <v>Fikolo Mkisi - Winston Kmeme</v>
          </cell>
          <cell r="F125" t="str">
            <v>D002</v>
          </cell>
          <cell r="G125">
            <v>1</v>
          </cell>
          <cell r="H125">
            <v>24.8</v>
          </cell>
          <cell r="I125">
            <v>1</v>
          </cell>
          <cell r="J125" t="str">
            <v>CHITIPA</v>
          </cell>
          <cell r="K125" t="str">
            <v>CHITIPA</v>
          </cell>
          <cell r="L125" t="str">
            <v>Changed designation from T301 to D2</v>
          </cell>
        </row>
        <row r="126">
          <cell r="A126" t="str">
            <v>RS 519</v>
          </cell>
          <cell r="B126">
            <v>341</v>
          </cell>
          <cell r="C126" t="str">
            <v>N</v>
          </cell>
          <cell r="D126" t="str">
            <v>T</v>
          </cell>
          <cell r="E126" t="str">
            <v>Enukweni - Embombeni</v>
          </cell>
          <cell r="F126" t="str">
            <v>M01</v>
          </cell>
          <cell r="G126">
            <v>99</v>
          </cell>
          <cell r="H126">
            <v>14.9</v>
          </cell>
          <cell r="I126">
            <v>3</v>
          </cell>
          <cell r="J126" t="str">
            <v>F&amp;H</v>
          </cell>
          <cell r="K126" t="str">
            <v>Contained in RS 3</v>
          </cell>
          <cell r="L126" t="str">
            <v>Section not used in Study</v>
          </cell>
        </row>
        <row r="127">
          <cell r="A127" t="str">
            <v>RS 003</v>
          </cell>
          <cell r="B127" t="str">
            <v>3</v>
          </cell>
          <cell r="C127" t="str">
            <v>N</v>
          </cell>
          <cell r="D127" t="str">
            <v>T</v>
          </cell>
          <cell r="E127" t="str">
            <v>Luzi River - Mzuzu - Champhoyo - Mtangatanga</v>
          </cell>
          <cell r="F127" t="str">
            <v>M01</v>
          </cell>
          <cell r="G127">
            <v>3</v>
          </cell>
          <cell r="H127">
            <v>107.5</v>
          </cell>
          <cell r="I127" t="str">
            <v>F</v>
          </cell>
          <cell r="J127" t="str">
            <v>RUMPHI &amp; MZIMBA</v>
          </cell>
          <cell r="K127" t="str">
            <v>RUMPHI &amp; MZIMBA</v>
          </cell>
        </row>
        <row r="128">
          <cell r="A128" t="str">
            <v>RS 543</v>
          </cell>
          <cell r="B128">
            <v>365</v>
          </cell>
          <cell r="C128" t="str">
            <v>C</v>
          </cell>
          <cell r="D128" t="str">
            <v>F</v>
          </cell>
          <cell r="E128" t="str">
            <v>Ngombe - junction D82</v>
          </cell>
          <cell r="F128" t="str">
            <v>T340</v>
          </cell>
          <cell r="G128">
            <v>99</v>
          </cell>
          <cell r="H128">
            <v>23</v>
          </cell>
          <cell r="I128">
            <v>5</v>
          </cell>
          <cell r="J128" t="str">
            <v>F</v>
          </cell>
          <cell r="K128" t="str">
            <v>Link does not exist</v>
          </cell>
          <cell r="L128" t="str">
            <v>Not used in Study</v>
          </cell>
        </row>
        <row r="129">
          <cell r="A129" t="str">
            <v>RS 670</v>
          </cell>
          <cell r="B129">
            <v>492</v>
          </cell>
          <cell r="C129" t="str">
            <v>C</v>
          </cell>
          <cell r="D129" t="str">
            <v>F</v>
          </cell>
          <cell r="E129" t="str">
            <v>Nakura - junction S124</v>
          </cell>
          <cell r="F129" t="str">
            <v>T364</v>
          </cell>
          <cell r="G129">
            <v>99</v>
          </cell>
          <cell r="H129">
            <v>10</v>
          </cell>
          <cell r="I129">
            <v>6</v>
          </cell>
          <cell r="J129" t="str">
            <v>FL</v>
          </cell>
          <cell r="K129" t="str">
            <v xml:space="preserve">Contains RS 669, 597 &amp; 566 </v>
          </cell>
          <cell r="L129" t="str">
            <v>Section not used in Study</v>
          </cell>
        </row>
        <row r="130">
          <cell r="A130" t="str">
            <v>RS 669</v>
          </cell>
          <cell r="B130">
            <v>491</v>
          </cell>
          <cell r="C130" t="str">
            <v>C</v>
          </cell>
          <cell r="D130" t="str">
            <v>F</v>
          </cell>
          <cell r="E130" t="str">
            <v>Nakula - Kakoma</v>
          </cell>
          <cell r="F130" t="str">
            <v>T364</v>
          </cell>
          <cell r="G130">
            <v>3</v>
          </cell>
          <cell r="H130">
            <v>8.4</v>
          </cell>
          <cell r="I130" t="str">
            <v>FL</v>
          </cell>
          <cell r="J130" t="str">
            <v>LILONGWE</v>
          </cell>
          <cell r="K130" t="str">
            <v>LILONGWE</v>
          </cell>
          <cell r="L130" t="str">
            <v>Changed designation from UDX to T364</v>
          </cell>
        </row>
        <row r="131">
          <cell r="A131" t="str">
            <v>RS 597</v>
          </cell>
          <cell r="B131">
            <v>419</v>
          </cell>
          <cell r="C131" t="str">
            <v>C</v>
          </cell>
          <cell r="D131" t="str">
            <v>F</v>
          </cell>
          <cell r="E131" t="str">
            <v>Kakoma - Njoka</v>
          </cell>
          <cell r="F131" t="str">
            <v>T364</v>
          </cell>
          <cell r="G131">
            <v>4</v>
          </cell>
          <cell r="H131">
            <v>11.9</v>
          </cell>
          <cell r="I131" t="str">
            <v>FL</v>
          </cell>
          <cell r="J131" t="str">
            <v>LILONGWE</v>
          </cell>
          <cell r="K131" t="str">
            <v>LILONGWE</v>
          </cell>
        </row>
        <row r="132">
          <cell r="A132" t="str">
            <v>RS 566</v>
          </cell>
          <cell r="B132">
            <v>388</v>
          </cell>
          <cell r="C132" t="str">
            <v>C</v>
          </cell>
          <cell r="D132" t="str">
            <v>F</v>
          </cell>
          <cell r="E132" t="str">
            <v>Njoka - Malingunde (junction S124)</v>
          </cell>
          <cell r="F132" t="str">
            <v>T345</v>
          </cell>
          <cell r="G132">
            <v>4</v>
          </cell>
          <cell r="H132">
            <v>9.6999999999999993</v>
          </cell>
          <cell r="I132" t="str">
            <v>F</v>
          </cell>
          <cell r="J132" t="str">
            <v>LILONGWE</v>
          </cell>
          <cell r="K132" t="str">
            <v>LILONGWE</v>
          </cell>
        </row>
        <row r="133">
          <cell r="A133" t="str">
            <v>RS 671</v>
          </cell>
          <cell r="B133">
            <v>493</v>
          </cell>
          <cell r="C133" t="str">
            <v>C</v>
          </cell>
          <cell r="D133" t="str">
            <v>F</v>
          </cell>
          <cell r="E133" t="str">
            <v>North Ngodzi River - Lake Malawi</v>
          </cell>
          <cell r="F133" t="str">
            <v>PR58</v>
          </cell>
          <cell r="G133">
            <v>1</v>
          </cell>
          <cell r="H133">
            <v>8</v>
          </cell>
          <cell r="I133">
            <v>7</v>
          </cell>
          <cell r="J133" t="str">
            <v>F</v>
          </cell>
          <cell r="K133" t="str">
            <v>SALIMA</v>
          </cell>
          <cell r="L133" t="str">
            <v>Can not locate.  Section not used in Sudy</v>
          </cell>
        </row>
        <row r="134">
          <cell r="A134" t="str">
            <v>RS 672</v>
          </cell>
          <cell r="B134">
            <v>494</v>
          </cell>
          <cell r="C134" t="str">
            <v>C</v>
          </cell>
          <cell r="D134" t="str">
            <v>F</v>
          </cell>
          <cell r="E134" t="str">
            <v>junction T357 - West Chelani</v>
          </cell>
          <cell r="F134" t="str">
            <v>PR92</v>
          </cell>
          <cell r="G134">
            <v>1</v>
          </cell>
          <cell r="H134">
            <v>11.5</v>
          </cell>
          <cell r="I134">
            <v>7</v>
          </cell>
          <cell r="J134" t="str">
            <v>F</v>
          </cell>
          <cell r="K134" t="str">
            <v>SALMA</v>
          </cell>
          <cell r="L134" t="str">
            <v>Can not locate.  Section not used in Sudy</v>
          </cell>
        </row>
        <row r="135">
          <cell r="A135" t="str">
            <v>RS 698</v>
          </cell>
          <cell r="B135">
            <v>520</v>
          </cell>
          <cell r="C135" t="str">
            <v>S</v>
          </cell>
          <cell r="D135" t="str">
            <v>F</v>
          </cell>
          <cell r="E135" t="str">
            <v>Maundani- Machina</v>
          </cell>
          <cell r="F135" t="str">
            <v>T392</v>
          </cell>
          <cell r="G135">
            <v>99</v>
          </cell>
          <cell r="H135">
            <v>12</v>
          </cell>
          <cell r="I135" t="str">
            <v>H</v>
          </cell>
          <cell r="J135" t="str">
            <v>Same as RS 696</v>
          </cell>
          <cell r="K135" t="str">
            <v>Same as RS 696</v>
          </cell>
          <cell r="L135" t="str">
            <v>Section not used in Study</v>
          </cell>
        </row>
        <row r="136">
          <cell r="A136" t="str">
            <v>RS 696</v>
          </cell>
          <cell r="B136">
            <v>518</v>
          </cell>
          <cell r="C136" t="str">
            <v>S</v>
          </cell>
          <cell r="D136" t="str">
            <v>F</v>
          </cell>
          <cell r="E136" t="str">
            <v>Maundani - Machina</v>
          </cell>
          <cell r="F136" t="str">
            <v>T392</v>
          </cell>
          <cell r="G136">
            <v>2</v>
          </cell>
          <cell r="H136">
            <v>17</v>
          </cell>
          <cell r="I136" t="str">
            <v>H</v>
          </cell>
          <cell r="J136" t="str">
            <v>MANGOCHI</v>
          </cell>
          <cell r="K136" t="str">
            <v>MANGOCHI</v>
          </cell>
        </row>
        <row r="137">
          <cell r="A137" t="str">
            <v>RS 790</v>
          </cell>
          <cell r="B137">
            <v>612</v>
          </cell>
          <cell r="C137" t="str">
            <v>S</v>
          </cell>
          <cell r="D137" t="str">
            <v>F</v>
          </cell>
          <cell r="E137" t="str">
            <v>Namikalango River - Ngabu</v>
          </cell>
          <cell r="F137" t="str">
            <v>T424</v>
          </cell>
          <cell r="G137">
            <v>99</v>
          </cell>
          <cell r="H137">
            <v>10</v>
          </cell>
          <cell r="I137">
            <v>10</v>
          </cell>
          <cell r="J137" t="str">
            <v>H</v>
          </cell>
          <cell r="K137" t="str">
            <v>Same as RS 785</v>
          </cell>
          <cell r="L137" t="str">
            <v>Section not used in Study</v>
          </cell>
        </row>
        <row r="138">
          <cell r="A138" t="str">
            <v>RS 785</v>
          </cell>
          <cell r="B138">
            <v>607</v>
          </cell>
          <cell r="C138" t="str">
            <v>S</v>
          </cell>
          <cell r="D138" t="str">
            <v>F</v>
          </cell>
          <cell r="E138" t="str">
            <v>Namikalango River - Ngabu</v>
          </cell>
          <cell r="F138" t="str">
            <v>T424</v>
          </cell>
          <cell r="G138">
            <v>2</v>
          </cell>
          <cell r="H138">
            <v>7.1</v>
          </cell>
          <cell r="I138">
            <v>10</v>
          </cell>
          <cell r="J138" t="str">
            <v>FL</v>
          </cell>
          <cell r="K138" t="str">
            <v>CHIKWAWA</v>
          </cell>
        </row>
        <row r="139">
          <cell r="A139" t="str">
            <v>RS 800</v>
          </cell>
          <cell r="B139">
            <v>622</v>
          </cell>
          <cell r="C139" t="str">
            <v>S</v>
          </cell>
          <cell r="D139" t="str">
            <v>F</v>
          </cell>
          <cell r="E139" t="str">
            <v>Mwanza Admarc - West Chipondeni</v>
          </cell>
          <cell r="F139" t="str">
            <v>S135</v>
          </cell>
          <cell r="G139">
            <v>99</v>
          </cell>
          <cell r="H139">
            <v>21</v>
          </cell>
          <cell r="I139">
            <v>9</v>
          </cell>
          <cell r="J139" t="str">
            <v>F</v>
          </cell>
          <cell r="K139" t="str">
            <v>Contians RS 362, 363 &amp; 364</v>
          </cell>
          <cell r="L139" t="str">
            <v>Changed designation frim D287 to S135. Not used in Study</v>
          </cell>
        </row>
        <row r="140">
          <cell r="A140" t="str">
            <v>RS 362</v>
          </cell>
          <cell r="B140">
            <v>184</v>
          </cell>
          <cell r="C140" t="str">
            <v>S</v>
          </cell>
          <cell r="D140" t="str">
            <v>T</v>
          </cell>
          <cell r="E140" t="str">
            <v>Chipondeni - Kunenekude</v>
          </cell>
          <cell r="F140" t="str">
            <v>S135</v>
          </cell>
          <cell r="G140">
            <v>9</v>
          </cell>
          <cell r="H140">
            <v>5.5</v>
          </cell>
          <cell r="I140" t="str">
            <v>H</v>
          </cell>
          <cell r="J140" t="str">
            <v>MWANZA</v>
          </cell>
          <cell r="K140" t="str">
            <v>MWANZA</v>
          </cell>
        </row>
        <row r="141">
          <cell r="A141" t="str">
            <v>RS 363</v>
          </cell>
          <cell r="B141">
            <v>185</v>
          </cell>
          <cell r="C141" t="str">
            <v>S</v>
          </cell>
          <cell r="D141" t="str">
            <v>T</v>
          </cell>
          <cell r="E141" t="str">
            <v>Kunenekude - Mwanza Admarc</v>
          </cell>
          <cell r="F141" t="str">
            <v>S135</v>
          </cell>
          <cell r="G141">
            <v>10</v>
          </cell>
          <cell r="H141">
            <v>12</v>
          </cell>
          <cell r="I141" t="str">
            <v>H</v>
          </cell>
          <cell r="J141" t="str">
            <v>MWANZA</v>
          </cell>
          <cell r="K141" t="str">
            <v>MWANZA</v>
          </cell>
        </row>
        <row r="142">
          <cell r="A142" t="str">
            <v>RS 364</v>
          </cell>
          <cell r="B142">
            <v>186</v>
          </cell>
          <cell r="C142" t="str">
            <v>S</v>
          </cell>
          <cell r="D142" t="str">
            <v>T</v>
          </cell>
          <cell r="E142" t="str">
            <v>Mwanza Admarc - Liwonde Village (junction M6)</v>
          </cell>
          <cell r="F142" t="str">
            <v>S135</v>
          </cell>
          <cell r="G142">
            <v>11</v>
          </cell>
          <cell r="H142">
            <v>3.8</v>
          </cell>
          <cell r="I142">
            <v>0</v>
          </cell>
          <cell r="J142">
            <v>0</v>
          </cell>
          <cell r="K142" t="str">
            <v>MWANZA</v>
          </cell>
        </row>
      </sheetData>
      <sheetData sheetId="3" refreshError="1">
        <row r="1">
          <cell r="A1">
            <v>0</v>
          </cell>
          <cell r="B1">
            <v>0</v>
          </cell>
          <cell r="C1">
            <v>0</v>
          </cell>
          <cell r="D1">
            <v>0</v>
          </cell>
          <cell r="E1">
            <v>0</v>
          </cell>
          <cell r="F1">
            <v>0</v>
          </cell>
          <cell r="G1">
            <v>0</v>
          </cell>
          <cell r="H1">
            <v>0</v>
          </cell>
          <cell r="I1">
            <v>0</v>
          </cell>
          <cell r="J1">
            <v>0</v>
          </cell>
          <cell r="K1">
            <v>0</v>
          </cell>
          <cell r="L1">
            <v>0</v>
          </cell>
          <cell r="W1" t="str">
            <v>Origional</v>
          </cell>
          <cell r="X1">
            <v>0</v>
          </cell>
          <cell r="Y1">
            <v>0</v>
          </cell>
          <cell r="Z1">
            <v>0</v>
          </cell>
          <cell r="AA1">
            <v>0</v>
          </cell>
          <cell r="AB1">
            <v>0</v>
          </cell>
          <cell r="AC1">
            <v>0</v>
          </cell>
          <cell r="AD1">
            <v>0</v>
          </cell>
          <cell r="AE1" t="str">
            <v>Treatment 1</v>
          </cell>
          <cell r="AF1">
            <v>0</v>
          </cell>
          <cell r="AG1">
            <v>0</v>
          </cell>
          <cell r="AH1">
            <v>0</v>
          </cell>
          <cell r="AI1" t="str">
            <v>Treatment 2</v>
          </cell>
          <cell r="AJ1">
            <v>0</v>
          </cell>
          <cell r="AK1">
            <v>0</v>
          </cell>
          <cell r="AL1">
            <v>0</v>
          </cell>
          <cell r="AM1">
            <v>0</v>
          </cell>
          <cell r="AN1">
            <v>0</v>
          </cell>
          <cell r="BO1" t="str">
            <v>HDM III INPUT DATA</v>
          </cell>
          <cell r="BP1">
            <v>0</v>
          </cell>
          <cell r="BQ1">
            <v>0</v>
          </cell>
          <cell r="BR1" t="str">
            <v>x</v>
          </cell>
          <cell r="BS1">
            <v>0</v>
          </cell>
          <cell r="BT1" t="str">
            <v>x</v>
          </cell>
          <cell r="BU1">
            <v>0</v>
          </cell>
          <cell r="BV1">
            <v>0</v>
          </cell>
          <cell r="BW1">
            <v>1</v>
          </cell>
          <cell r="BX1">
            <v>2</v>
          </cell>
          <cell r="BY1">
            <v>3</v>
          </cell>
          <cell r="BZ1">
            <v>4</v>
          </cell>
          <cell r="CA1">
            <v>5</v>
          </cell>
          <cell r="CB1">
            <v>6</v>
          </cell>
          <cell r="CC1">
            <v>7</v>
          </cell>
          <cell r="CD1" t="str">
            <v>x</v>
          </cell>
          <cell r="CE1" t="str">
            <v>x</v>
          </cell>
          <cell r="CF1" t="str">
            <v>x</v>
          </cell>
          <cell r="CG1">
            <v>8</v>
          </cell>
          <cell r="CH1">
            <v>9</v>
          </cell>
          <cell r="CI1">
            <v>0</v>
          </cell>
          <cell r="CJ1">
            <v>10</v>
          </cell>
          <cell r="CK1" t="str">
            <v xml:space="preserve">IRI change </v>
          </cell>
          <cell r="CL1">
            <v>0</v>
          </cell>
          <cell r="CM1">
            <v>0</v>
          </cell>
          <cell r="CN1">
            <v>0</v>
          </cell>
          <cell r="CO1">
            <v>0</v>
          </cell>
          <cell r="CP1">
            <v>0</v>
          </cell>
          <cell r="CQ1" t="str">
            <v>x</v>
          </cell>
          <cell r="CR1">
            <v>11</v>
          </cell>
          <cell r="CS1">
            <v>0</v>
          </cell>
          <cell r="CT1">
            <v>12</v>
          </cell>
          <cell r="CU1">
            <v>13</v>
          </cell>
          <cell r="CV1">
            <v>14</v>
          </cell>
          <cell r="CW1">
            <v>15</v>
          </cell>
          <cell r="CX1">
            <v>16</v>
          </cell>
          <cell r="CY1" t="str">
            <v>x</v>
          </cell>
          <cell r="CZ1" t="str">
            <v>x</v>
          </cell>
          <cell r="DA1" t="str">
            <v>x</v>
          </cell>
          <cell r="DB1">
            <v>0</v>
          </cell>
          <cell r="DC1">
            <v>17</v>
          </cell>
          <cell r="DD1">
            <v>18</v>
          </cell>
          <cell r="DE1">
            <v>19</v>
          </cell>
          <cell r="DF1">
            <v>20</v>
          </cell>
          <cell r="DG1">
            <v>21</v>
          </cell>
          <cell r="DH1">
            <v>22</v>
          </cell>
          <cell r="DI1">
            <v>23</v>
          </cell>
        </row>
        <row r="2">
          <cell r="A2" t="str">
            <v>Road Section No.</v>
          </cell>
          <cell r="B2" t="str">
            <v>MOWS Project No.</v>
          </cell>
          <cell r="C2" t="str">
            <v>Region</v>
          </cell>
          <cell r="D2" t="str">
            <v>Road class</v>
          </cell>
          <cell r="E2" t="str">
            <v>Road section</v>
          </cell>
          <cell r="F2" t="str">
            <v>Designation</v>
          </cell>
          <cell r="G2" t="str">
            <v>Sequence</v>
          </cell>
          <cell r="H2" t="str">
            <v>Length (km)</v>
          </cell>
          <cell r="I2" t="str">
            <v>Terrain</v>
          </cell>
          <cell r="J2" t="str">
            <v>District</v>
          </cell>
          <cell r="K2" t="str">
            <v>Map sheet No.</v>
          </cell>
          <cell r="L2" t="str">
            <v>Comments</v>
          </cell>
          <cell r="W2" t="str">
            <v>Year constructed</v>
          </cell>
          <cell r="X2" t="str">
            <v>Surface type</v>
          </cell>
          <cell r="Y2" t="str">
            <v>Base thickness</v>
          </cell>
          <cell r="Z2" t="str">
            <v>Base type</v>
          </cell>
          <cell r="AA2" t="str">
            <v>Sub base thick</v>
          </cell>
          <cell r="AB2" t="str">
            <v>Sub base type</v>
          </cell>
          <cell r="AC2" t="str">
            <v>Sub grade CBR</v>
          </cell>
          <cell r="AD2" t="str">
            <v>Basis of data</v>
          </cell>
          <cell r="AE2" t="str">
            <v>Year treated</v>
          </cell>
          <cell r="AF2" t="str">
            <v>Treatment type</v>
          </cell>
          <cell r="AG2" t="str">
            <v>Surface type</v>
          </cell>
          <cell r="AH2" t="str">
            <v>Surface thickness</v>
          </cell>
          <cell r="AI2" t="str">
            <v>Year treated</v>
          </cell>
          <cell r="AJ2" t="str">
            <v>Treatment type</v>
          </cell>
          <cell r="AK2" t="str">
            <v>Surface type</v>
          </cell>
          <cell r="AL2" t="str">
            <v>Surface thickness</v>
          </cell>
          <cell r="AM2" t="str">
            <v>HDM surface code</v>
          </cell>
          <cell r="AN2" t="str">
            <v>Comments</v>
          </cell>
          <cell r="BO2" t="str">
            <v>Road Section No.</v>
          </cell>
          <cell r="BP2" t="str">
            <v>Length (km)</v>
          </cell>
          <cell r="BQ2" t="str">
            <v>Bitumen width (m)</v>
          </cell>
          <cell r="BR2" t="str">
            <v>Terrain</v>
          </cell>
          <cell r="BS2" t="str">
            <v>Surface type (field)</v>
          </cell>
          <cell r="BT2" t="str">
            <v>Gravel (% length)</v>
          </cell>
          <cell r="BU2" t="str">
            <v>Current surf. type</v>
          </cell>
          <cell r="BV2" t="str">
            <v>Prev. surface type</v>
          </cell>
          <cell r="BW2" t="str">
            <v>HDM surface code</v>
          </cell>
          <cell r="BX2" t="str">
            <v>Current surf. thick</v>
          </cell>
          <cell r="BY2" t="str">
            <v>Prev. surface thick</v>
          </cell>
          <cell r="BZ2" t="str">
            <v>Base mat'l code</v>
          </cell>
          <cell r="CA2" t="str">
            <v>Subgrade CBR</v>
          </cell>
          <cell r="CB2" t="str">
            <v>Structural No.</v>
          </cell>
          <cell r="CC2" t="str">
            <v>Roughness (IRI)</v>
          </cell>
          <cell r="CD2" t="str">
            <v xml:space="preserve">All cracks (%area) </v>
          </cell>
          <cell r="CE2" t="str">
            <v>Wide c'ks (%area)</v>
          </cell>
          <cell r="CF2" t="str">
            <v>Wide crack &gt;15%</v>
          </cell>
          <cell r="CG2" t="str">
            <v>All crack (end 98)</v>
          </cell>
          <cell r="CH2" t="str">
            <v>Wide c'ks (end 98)</v>
          </cell>
          <cell r="CI2" t="str">
            <v>Pothole /km</v>
          </cell>
          <cell r="CJ2" t="str">
            <v>Pothole (%area)</v>
          </cell>
          <cell r="CK2" t="str">
            <v>Delta minASPm</v>
          </cell>
          <cell r="CL2" t="str">
            <v>Delta CRXm</v>
          </cell>
          <cell r="CM2" t="str">
            <v>Delta IRIm</v>
          </cell>
          <cell r="CN2" t="str">
            <v>Min Delta IRIm</v>
          </cell>
          <cell r="CO2" t="str">
            <v>Patch /km</v>
          </cell>
          <cell r="CP2" t="str">
            <v>Patch (%area)</v>
          </cell>
          <cell r="CQ2" t="str">
            <v>IRI after patch</v>
          </cell>
          <cell r="CR2" t="str">
            <v xml:space="preserve">Ravelling (%area) </v>
          </cell>
          <cell r="CS2" t="str">
            <v>Ruts rating</v>
          </cell>
          <cell r="CT2" t="str">
            <v>Mean rut (mm)</v>
          </cell>
          <cell r="CU2" t="str">
            <v>S.D. rut (mm)</v>
          </cell>
          <cell r="CV2" t="str">
            <v>Surface age (yrs)</v>
          </cell>
          <cell r="CW2" t="str">
            <v xml:space="preserve">Const. Age (yrs) </v>
          </cell>
          <cell r="CX2" t="str">
            <v>Previous wide c'ks</v>
          </cell>
          <cell r="CY2" t="str">
            <v>Edge break rating</v>
          </cell>
          <cell r="CZ2" t="str">
            <v>Shoulder rating</v>
          </cell>
          <cell r="DA2" t="str">
            <v>Side drain rating</v>
          </cell>
          <cell r="DB2" t="str">
            <v>ADT total</v>
          </cell>
          <cell r="DC2" t="str">
            <v>ADT car</v>
          </cell>
          <cell r="DD2" t="str">
            <v>ADT pickup</v>
          </cell>
          <cell r="DE2" t="str">
            <v>ADT bus</v>
          </cell>
          <cell r="DF2" t="str">
            <v>ADT light truck</v>
          </cell>
          <cell r="DG2" t="str">
            <v>ADT med. Truck</v>
          </cell>
          <cell r="DH2" t="str">
            <v>ADT heavy truck</v>
          </cell>
          <cell r="DI2" t="str">
            <v>ADT artic truck</v>
          </cell>
        </row>
        <row r="3">
          <cell r="A3" t="str">
            <v>RS 839</v>
          </cell>
          <cell r="B3" t="str">
            <v>n.a</v>
          </cell>
          <cell r="C3" t="str">
            <v>N</v>
          </cell>
          <cell r="D3" t="str">
            <v>T</v>
          </cell>
          <cell r="E3" t="str">
            <v>Songwe - Karonga</v>
          </cell>
          <cell r="F3" t="str">
            <v>M01</v>
          </cell>
          <cell r="G3">
            <v>1</v>
          </cell>
          <cell r="H3">
            <v>43</v>
          </cell>
          <cell r="I3" t="str">
            <v>F</v>
          </cell>
          <cell r="J3" t="str">
            <v>KARONGA</v>
          </cell>
          <cell r="K3">
            <v>1</v>
          </cell>
          <cell r="L3" t="str">
            <v>Part of RS1</v>
          </cell>
          <cell r="W3">
            <v>92</v>
          </cell>
          <cell r="X3" t="str">
            <v>DS</v>
          </cell>
          <cell r="Y3">
            <v>150</v>
          </cell>
          <cell r="Z3" t="str">
            <v>SB</v>
          </cell>
          <cell r="AA3">
            <v>100</v>
          </cell>
          <cell r="AB3" t="str">
            <v>GR</v>
          </cell>
          <cell r="AC3">
            <v>12</v>
          </cell>
          <cell r="AD3" t="str">
            <v>VR</v>
          </cell>
          <cell r="AE3">
            <v>0</v>
          </cell>
          <cell r="AF3">
            <v>0</v>
          </cell>
          <cell r="AG3">
            <v>0</v>
          </cell>
          <cell r="AH3">
            <v>0</v>
          </cell>
          <cell r="AI3">
            <v>0</v>
          </cell>
          <cell r="AJ3">
            <v>0</v>
          </cell>
          <cell r="AK3">
            <v>0</v>
          </cell>
          <cell r="AL3">
            <v>0</v>
          </cell>
          <cell r="AM3">
            <v>1</v>
          </cell>
          <cell r="AN3" t="str">
            <v>never resealed</v>
          </cell>
          <cell r="BO3" t="str">
            <v>RS 839</v>
          </cell>
          <cell r="BP3">
            <v>43</v>
          </cell>
          <cell r="BQ3">
            <v>6.7</v>
          </cell>
          <cell r="BR3" t="str">
            <v>F</v>
          </cell>
          <cell r="BS3" t="str">
            <v>C</v>
          </cell>
          <cell r="BT3">
            <v>11</v>
          </cell>
          <cell r="BU3" t="str">
            <v>DS</v>
          </cell>
          <cell r="BV3" t="str">
            <v/>
          </cell>
          <cell r="BW3">
            <v>1</v>
          </cell>
          <cell r="BX3">
            <v>15</v>
          </cell>
          <cell r="BY3" t="str">
            <v xml:space="preserve"> </v>
          </cell>
          <cell r="BZ3">
            <v>1</v>
          </cell>
          <cell r="CA3">
            <v>12</v>
          </cell>
          <cell r="CB3">
            <v>1.177</v>
          </cell>
          <cell r="CC3">
            <v>3.85</v>
          </cell>
          <cell r="CD3">
            <v>12.5</v>
          </cell>
          <cell r="CE3">
            <v>2</v>
          </cell>
          <cell r="CF3">
            <v>0</v>
          </cell>
          <cell r="CG3">
            <v>12.5</v>
          </cell>
          <cell r="CH3">
            <v>2</v>
          </cell>
          <cell r="CI3">
            <v>0</v>
          </cell>
          <cell r="CJ3">
            <v>0</v>
          </cell>
          <cell r="CK3">
            <v>0</v>
          </cell>
          <cell r="CL3">
            <v>0</v>
          </cell>
          <cell r="CM3">
            <v>0</v>
          </cell>
          <cell r="CN3">
            <v>0</v>
          </cell>
          <cell r="CO3">
            <v>0</v>
          </cell>
          <cell r="CP3">
            <v>0</v>
          </cell>
          <cell r="CQ3">
            <v>3.85</v>
          </cell>
          <cell r="CR3">
            <v>0</v>
          </cell>
          <cell r="CS3">
            <v>1</v>
          </cell>
          <cell r="CT3">
            <v>0</v>
          </cell>
          <cell r="CU3">
            <v>0</v>
          </cell>
          <cell r="CV3">
            <v>6</v>
          </cell>
          <cell r="CW3">
            <v>6</v>
          </cell>
          <cell r="CX3" t="str">
            <v xml:space="preserve"> </v>
          </cell>
          <cell r="CY3">
            <v>1</v>
          </cell>
          <cell r="CZ3">
            <v>1</v>
          </cell>
          <cell r="DA3">
            <v>1</v>
          </cell>
          <cell r="DB3">
            <v>220</v>
          </cell>
          <cell r="DC3">
            <v>104</v>
          </cell>
          <cell r="DD3">
            <v>58</v>
          </cell>
          <cell r="DE3">
            <v>17</v>
          </cell>
          <cell r="DF3">
            <v>26</v>
          </cell>
          <cell r="DG3">
            <v>5</v>
          </cell>
          <cell r="DH3">
            <v>3</v>
          </cell>
          <cell r="DI3">
            <v>11</v>
          </cell>
        </row>
        <row r="4">
          <cell r="A4" t="str">
            <v>RS 840</v>
          </cell>
          <cell r="B4" t="str">
            <v>n.a</v>
          </cell>
          <cell r="C4" t="str">
            <v>N</v>
          </cell>
          <cell r="D4" t="str">
            <v>T</v>
          </cell>
          <cell r="E4" t="str">
            <v>Karonga - Chitimba River</v>
          </cell>
          <cell r="F4" t="str">
            <v>M01</v>
          </cell>
          <cell r="G4">
            <v>2</v>
          </cell>
          <cell r="H4">
            <v>77</v>
          </cell>
          <cell r="I4" t="str">
            <v>F</v>
          </cell>
          <cell r="J4" t="str">
            <v>KARONGA</v>
          </cell>
          <cell r="K4">
            <v>1</v>
          </cell>
          <cell r="L4" t="str">
            <v>Part of RS1</v>
          </cell>
          <cell r="W4">
            <v>79</v>
          </cell>
          <cell r="X4" t="str">
            <v>DS</v>
          </cell>
          <cell r="Y4">
            <v>150</v>
          </cell>
          <cell r="Z4" t="str">
            <v>SB</v>
          </cell>
          <cell r="AA4">
            <v>100</v>
          </cell>
          <cell r="AB4" t="str">
            <v>GR</v>
          </cell>
          <cell r="AC4">
            <v>12</v>
          </cell>
          <cell r="AD4" t="str">
            <v>VR</v>
          </cell>
          <cell r="AE4">
            <v>0</v>
          </cell>
          <cell r="AF4">
            <v>0</v>
          </cell>
          <cell r="AG4">
            <v>0</v>
          </cell>
          <cell r="AH4">
            <v>0</v>
          </cell>
          <cell r="AI4">
            <v>0</v>
          </cell>
          <cell r="AJ4">
            <v>0</v>
          </cell>
          <cell r="AK4">
            <v>0</v>
          </cell>
          <cell r="AL4">
            <v>0</v>
          </cell>
          <cell r="AM4">
            <v>1</v>
          </cell>
          <cell r="AN4" t="str">
            <v>never resealed</v>
          </cell>
          <cell r="BO4" t="str">
            <v>RS 840</v>
          </cell>
          <cell r="BP4">
            <v>77</v>
          </cell>
          <cell r="BQ4">
            <v>6.7</v>
          </cell>
          <cell r="BR4" t="str">
            <v>F</v>
          </cell>
          <cell r="BS4" t="str">
            <v>C</v>
          </cell>
          <cell r="BT4">
            <v>11</v>
          </cell>
          <cell r="BU4" t="str">
            <v>DS</v>
          </cell>
          <cell r="BV4" t="str">
            <v/>
          </cell>
          <cell r="BW4">
            <v>1</v>
          </cell>
          <cell r="BX4">
            <v>15</v>
          </cell>
          <cell r="BY4" t="str">
            <v xml:space="preserve"> </v>
          </cell>
          <cell r="BZ4">
            <v>1</v>
          </cell>
          <cell r="CA4">
            <v>12</v>
          </cell>
          <cell r="CB4">
            <v>1.177</v>
          </cell>
          <cell r="CC4">
            <v>5.36</v>
          </cell>
          <cell r="CD4">
            <v>40</v>
          </cell>
          <cell r="CE4">
            <v>30</v>
          </cell>
          <cell r="CF4">
            <v>15</v>
          </cell>
          <cell r="CG4">
            <v>25</v>
          </cell>
          <cell r="CH4">
            <v>15</v>
          </cell>
          <cell r="CI4">
            <v>100</v>
          </cell>
          <cell r="CJ4">
            <v>0.29850746268656719</v>
          </cell>
          <cell r="CK4">
            <v>10</v>
          </cell>
          <cell r="CL4">
            <v>15</v>
          </cell>
          <cell r="CM4">
            <v>0.31197474167623418</v>
          </cell>
          <cell r="CN4">
            <v>0.31197474167623418</v>
          </cell>
          <cell r="CO4">
            <v>0</v>
          </cell>
          <cell r="CP4">
            <v>0</v>
          </cell>
          <cell r="CQ4">
            <v>5.6719747416762347</v>
          </cell>
          <cell r="CR4">
            <v>0</v>
          </cell>
          <cell r="CS4">
            <v>1.1000000000000001</v>
          </cell>
          <cell r="CT4">
            <v>0.50000000000000044</v>
          </cell>
          <cell r="CU4">
            <v>0.20000000000000018</v>
          </cell>
          <cell r="CV4">
            <v>19</v>
          </cell>
          <cell r="CW4">
            <v>19</v>
          </cell>
          <cell r="CX4" t="str">
            <v xml:space="preserve"> </v>
          </cell>
          <cell r="CY4">
            <v>2.5</v>
          </cell>
          <cell r="CZ4">
            <v>1.8</v>
          </cell>
          <cell r="DA4">
            <v>1.3</v>
          </cell>
          <cell r="DB4">
            <v>220</v>
          </cell>
          <cell r="DC4">
            <v>104</v>
          </cell>
          <cell r="DD4">
            <v>58</v>
          </cell>
          <cell r="DE4">
            <v>17</v>
          </cell>
          <cell r="DF4">
            <v>26</v>
          </cell>
          <cell r="DG4">
            <v>5</v>
          </cell>
          <cell r="DH4">
            <v>3</v>
          </cell>
          <cell r="DI4">
            <v>11</v>
          </cell>
        </row>
        <row r="5">
          <cell r="A5" t="str">
            <v>RS 002</v>
          </cell>
          <cell r="B5" t="str">
            <v>2</v>
          </cell>
          <cell r="C5" t="str">
            <v>N</v>
          </cell>
          <cell r="D5" t="str">
            <v>T</v>
          </cell>
          <cell r="E5" t="str">
            <v>Chitimba River - Luzi River</v>
          </cell>
          <cell r="F5" t="str">
            <v>M01</v>
          </cell>
          <cell r="G5">
            <v>2</v>
          </cell>
          <cell r="H5">
            <v>52</v>
          </cell>
          <cell r="I5" t="str">
            <v>R</v>
          </cell>
          <cell r="J5" t="str">
            <v>MZIMBA</v>
          </cell>
          <cell r="K5">
            <v>2</v>
          </cell>
          <cell r="L5">
            <v>0</v>
          </cell>
          <cell r="W5">
            <v>75</v>
          </cell>
          <cell r="X5" t="str">
            <v>ST</v>
          </cell>
          <cell r="Y5">
            <v>150</v>
          </cell>
          <cell r="Z5" t="str">
            <v>GR</v>
          </cell>
          <cell r="AA5">
            <v>100</v>
          </cell>
          <cell r="AB5" t="str">
            <v>GR</v>
          </cell>
          <cell r="AC5">
            <v>12</v>
          </cell>
          <cell r="AD5" t="str">
            <v>VR</v>
          </cell>
          <cell r="AE5">
            <v>98</v>
          </cell>
          <cell r="AF5" t="str">
            <v>SR</v>
          </cell>
          <cell r="AG5" t="str">
            <v>ST</v>
          </cell>
          <cell r="AH5">
            <v>10</v>
          </cell>
          <cell r="AI5">
            <v>0</v>
          </cell>
          <cell r="AJ5">
            <v>0</v>
          </cell>
          <cell r="AK5">
            <v>0</v>
          </cell>
          <cell r="AL5">
            <v>0</v>
          </cell>
          <cell r="AM5">
            <v>4</v>
          </cell>
          <cell r="AN5" t="str">
            <v>To be resealed 1998</v>
          </cell>
          <cell r="BO5" t="str">
            <v>RS 002</v>
          </cell>
          <cell r="BP5">
            <v>52</v>
          </cell>
          <cell r="BQ5">
            <v>6</v>
          </cell>
          <cell r="BR5" t="str">
            <v>R</v>
          </cell>
          <cell r="BS5" t="str">
            <v>C</v>
          </cell>
          <cell r="BT5">
            <v>7</v>
          </cell>
          <cell r="BU5" t="str">
            <v>ST</v>
          </cell>
          <cell r="BV5" t="str">
            <v>ST</v>
          </cell>
          <cell r="BW5">
            <v>4</v>
          </cell>
          <cell r="BX5">
            <v>10</v>
          </cell>
          <cell r="BY5">
            <v>10</v>
          </cell>
          <cell r="BZ5">
            <v>1</v>
          </cell>
          <cell r="CA5">
            <v>12</v>
          </cell>
          <cell r="CB5">
            <v>1.085</v>
          </cell>
          <cell r="CC5">
            <v>4.6900000000000004</v>
          </cell>
          <cell r="CD5" t="str">
            <v>To be re-sealed 1998</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1.3</v>
          </cell>
          <cell r="CT5">
            <v>0</v>
          </cell>
          <cell r="CU5">
            <v>0</v>
          </cell>
          <cell r="CV5">
            <v>0</v>
          </cell>
          <cell r="CW5">
            <v>0</v>
          </cell>
          <cell r="CX5" t="str">
            <v xml:space="preserve"> </v>
          </cell>
          <cell r="CY5">
            <v>2.5</v>
          </cell>
          <cell r="CZ5">
            <v>1.5</v>
          </cell>
          <cell r="DA5">
            <v>1.6</v>
          </cell>
          <cell r="DB5">
            <v>300</v>
          </cell>
          <cell r="DC5">
            <v>141</v>
          </cell>
          <cell r="DD5">
            <v>78</v>
          </cell>
          <cell r="DE5">
            <v>23</v>
          </cell>
          <cell r="DF5">
            <v>35</v>
          </cell>
          <cell r="DG5">
            <v>6</v>
          </cell>
          <cell r="DH5">
            <v>3</v>
          </cell>
          <cell r="DI5">
            <v>15</v>
          </cell>
        </row>
        <row r="6">
          <cell r="A6" t="str">
            <v>RS 003</v>
          </cell>
          <cell r="B6" t="str">
            <v>3</v>
          </cell>
          <cell r="C6" t="str">
            <v>N</v>
          </cell>
          <cell r="D6" t="str">
            <v>T</v>
          </cell>
          <cell r="E6" t="str">
            <v>Luzi River - Mzuzu  - Mtangatanga</v>
          </cell>
          <cell r="F6" t="str">
            <v>M01</v>
          </cell>
          <cell r="G6">
            <v>3</v>
          </cell>
          <cell r="H6">
            <v>107.5</v>
          </cell>
          <cell r="I6" t="str">
            <v>F</v>
          </cell>
          <cell r="J6" t="str">
            <v>RUMPHI &amp; MZIMBA</v>
          </cell>
          <cell r="K6">
            <v>3</v>
          </cell>
          <cell r="L6">
            <v>0</v>
          </cell>
          <cell r="W6">
            <v>86</v>
          </cell>
          <cell r="X6" t="str">
            <v>DS</v>
          </cell>
          <cell r="Y6">
            <v>150</v>
          </cell>
          <cell r="Z6" t="str">
            <v>SB</v>
          </cell>
          <cell r="AA6">
            <v>100</v>
          </cell>
          <cell r="AB6" t="str">
            <v>GR</v>
          </cell>
          <cell r="AC6">
            <v>13</v>
          </cell>
          <cell r="AD6" t="str">
            <v>VR</v>
          </cell>
          <cell r="AE6">
            <v>98</v>
          </cell>
          <cell r="AF6" t="str">
            <v>SR</v>
          </cell>
          <cell r="AG6" t="str">
            <v>ST</v>
          </cell>
          <cell r="AH6">
            <v>10</v>
          </cell>
          <cell r="AI6">
            <v>0</v>
          </cell>
          <cell r="AJ6">
            <v>0</v>
          </cell>
          <cell r="AK6">
            <v>0</v>
          </cell>
          <cell r="AL6">
            <v>0</v>
          </cell>
          <cell r="AM6">
            <v>4</v>
          </cell>
          <cell r="AN6" t="str">
            <v>To be resealed 1998</v>
          </cell>
          <cell r="BO6" t="str">
            <v>RS 003</v>
          </cell>
          <cell r="BP6">
            <v>107.5</v>
          </cell>
          <cell r="BQ6">
            <v>6.7</v>
          </cell>
          <cell r="BR6" t="str">
            <v>F</v>
          </cell>
          <cell r="BS6" t="str">
            <v>C</v>
          </cell>
          <cell r="BT6">
            <v>0</v>
          </cell>
          <cell r="BU6" t="str">
            <v>ST</v>
          </cell>
          <cell r="BV6" t="str">
            <v>DS</v>
          </cell>
          <cell r="BW6">
            <v>4</v>
          </cell>
          <cell r="BX6">
            <v>10</v>
          </cell>
          <cell r="BY6">
            <v>15</v>
          </cell>
          <cell r="BZ6">
            <v>1</v>
          </cell>
          <cell r="CA6">
            <v>13</v>
          </cell>
          <cell r="CB6">
            <v>1.3540000000000001</v>
          </cell>
          <cell r="CC6">
            <v>4.1399999999999997</v>
          </cell>
          <cell r="CD6" t="str">
            <v>To be re-sealed 1998</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1.3</v>
          </cell>
          <cell r="CT6">
            <v>0</v>
          </cell>
          <cell r="CU6">
            <v>0</v>
          </cell>
          <cell r="CV6">
            <v>0</v>
          </cell>
          <cell r="CW6">
            <v>0</v>
          </cell>
          <cell r="CX6">
            <v>0</v>
          </cell>
          <cell r="CY6">
            <v>2</v>
          </cell>
          <cell r="CZ6">
            <v>1.8</v>
          </cell>
          <cell r="DA6">
            <v>1</v>
          </cell>
          <cell r="DB6">
            <v>450</v>
          </cell>
          <cell r="DC6">
            <v>212</v>
          </cell>
          <cell r="DD6">
            <v>117</v>
          </cell>
          <cell r="DE6">
            <v>34</v>
          </cell>
          <cell r="DF6">
            <v>52</v>
          </cell>
          <cell r="DG6">
            <v>9</v>
          </cell>
          <cell r="DH6">
            <v>5</v>
          </cell>
          <cell r="DI6">
            <v>23</v>
          </cell>
        </row>
        <row r="7">
          <cell r="A7" t="str">
            <v>RS 004</v>
          </cell>
          <cell r="B7" t="str">
            <v>4</v>
          </cell>
          <cell r="C7" t="str">
            <v>N</v>
          </cell>
          <cell r="D7" t="str">
            <v>T</v>
          </cell>
          <cell r="E7" t="str">
            <v>Mtangatanga - Jenda</v>
          </cell>
          <cell r="F7" t="str">
            <v>M01</v>
          </cell>
          <cell r="G7">
            <v>4</v>
          </cell>
          <cell r="H7">
            <v>62.1</v>
          </cell>
          <cell r="I7" t="str">
            <v>R</v>
          </cell>
          <cell r="J7" t="str">
            <v>MZIMBA</v>
          </cell>
          <cell r="K7">
            <v>4</v>
          </cell>
          <cell r="L7">
            <v>0</v>
          </cell>
          <cell r="W7">
            <v>86</v>
          </cell>
          <cell r="X7" t="str">
            <v>DS</v>
          </cell>
          <cell r="Y7">
            <v>150</v>
          </cell>
          <cell r="Z7" t="str">
            <v>SB</v>
          </cell>
          <cell r="AA7">
            <v>100</v>
          </cell>
          <cell r="AB7" t="str">
            <v>GR</v>
          </cell>
          <cell r="AC7">
            <v>13</v>
          </cell>
          <cell r="AD7" t="str">
            <v>VR</v>
          </cell>
          <cell r="AE7">
            <v>0</v>
          </cell>
          <cell r="AF7">
            <v>0</v>
          </cell>
          <cell r="AG7">
            <v>0</v>
          </cell>
          <cell r="AH7">
            <v>0</v>
          </cell>
          <cell r="AI7">
            <v>0</v>
          </cell>
          <cell r="AJ7">
            <v>0</v>
          </cell>
          <cell r="AK7">
            <v>0</v>
          </cell>
          <cell r="AL7">
            <v>0</v>
          </cell>
          <cell r="AM7">
            <v>1</v>
          </cell>
          <cell r="AN7" t="str">
            <v>never resealed</v>
          </cell>
          <cell r="BO7" t="str">
            <v>RS 004</v>
          </cell>
          <cell r="BP7">
            <v>62.1</v>
          </cell>
          <cell r="BQ7">
            <v>6</v>
          </cell>
          <cell r="BR7" t="str">
            <v>R</v>
          </cell>
          <cell r="BS7" t="str">
            <v>C</v>
          </cell>
          <cell r="BT7">
            <v>0</v>
          </cell>
          <cell r="BU7" t="str">
            <v>DS</v>
          </cell>
          <cell r="BV7" t="str">
            <v/>
          </cell>
          <cell r="BW7">
            <v>1</v>
          </cell>
          <cell r="BX7">
            <v>15</v>
          </cell>
          <cell r="BY7" t="str">
            <v xml:space="preserve"> </v>
          </cell>
          <cell r="BZ7">
            <v>1</v>
          </cell>
          <cell r="CA7">
            <v>13</v>
          </cell>
          <cell r="CB7">
            <v>1.177</v>
          </cell>
          <cell r="CC7">
            <v>4.3</v>
          </cell>
          <cell r="CD7">
            <v>29</v>
          </cell>
          <cell r="CE7">
            <v>23</v>
          </cell>
          <cell r="CF7">
            <v>8</v>
          </cell>
          <cell r="CG7">
            <v>21</v>
          </cell>
          <cell r="CH7">
            <v>15</v>
          </cell>
          <cell r="CI7">
            <v>1.1000000000000001</v>
          </cell>
          <cell r="CJ7">
            <v>3.666666666666667E-3</v>
          </cell>
          <cell r="CK7">
            <v>8.0036666666666658</v>
          </cell>
          <cell r="CL7">
            <v>8</v>
          </cell>
          <cell r="CM7">
            <v>0.13434461538461537</v>
          </cell>
          <cell r="CN7">
            <v>0.13434461538461537</v>
          </cell>
          <cell r="CO7">
            <v>0</v>
          </cell>
          <cell r="CP7">
            <v>0</v>
          </cell>
          <cell r="CQ7">
            <v>4.4343446153846156</v>
          </cell>
          <cell r="CR7">
            <v>0</v>
          </cell>
          <cell r="CS7">
            <v>1.2</v>
          </cell>
          <cell r="CT7">
            <v>0.99999999999999978</v>
          </cell>
          <cell r="CU7">
            <v>0.39999999999999991</v>
          </cell>
          <cell r="CV7">
            <v>12</v>
          </cell>
          <cell r="CW7">
            <v>12</v>
          </cell>
          <cell r="CX7" t="str">
            <v xml:space="preserve"> </v>
          </cell>
          <cell r="CY7">
            <v>1.3</v>
          </cell>
          <cell r="CZ7">
            <v>1.5</v>
          </cell>
          <cell r="DA7">
            <v>1</v>
          </cell>
          <cell r="DB7">
            <v>300</v>
          </cell>
          <cell r="DC7">
            <v>141</v>
          </cell>
          <cell r="DD7">
            <v>78</v>
          </cell>
          <cell r="DE7">
            <v>23</v>
          </cell>
          <cell r="DF7">
            <v>35</v>
          </cell>
          <cell r="DG7">
            <v>6</v>
          </cell>
          <cell r="DH7">
            <v>3</v>
          </cell>
          <cell r="DI7">
            <v>15</v>
          </cell>
        </row>
        <row r="8">
          <cell r="A8" t="str">
            <v>RS 031</v>
          </cell>
          <cell r="B8">
            <v>31</v>
          </cell>
          <cell r="C8" t="str">
            <v>C</v>
          </cell>
          <cell r="D8" t="str">
            <v>T</v>
          </cell>
          <cell r="E8" t="str">
            <v>Jenda - Chimaliro Forest Camp</v>
          </cell>
          <cell r="F8" t="str">
            <v>M01</v>
          </cell>
          <cell r="G8">
            <v>5</v>
          </cell>
          <cell r="H8">
            <v>11.6</v>
          </cell>
          <cell r="I8" t="str">
            <v>F</v>
          </cell>
          <cell r="J8" t="str">
            <v>KASUNGU</v>
          </cell>
          <cell r="K8">
            <v>4</v>
          </cell>
          <cell r="L8">
            <v>0</v>
          </cell>
          <cell r="W8">
            <v>83</v>
          </cell>
          <cell r="X8" t="str">
            <v>DS</v>
          </cell>
          <cell r="Y8">
            <v>150</v>
          </cell>
          <cell r="Z8" t="str">
            <v>SB</v>
          </cell>
          <cell r="AA8">
            <v>100</v>
          </cell>
          <cell r="AB8" t="str">
            <v>GR</v>
          </cell>
          <cell r="AC8">
            <v>9</v>
          </cell>
          <cell r="AD8" t="str">
            <v>VR</v>
          </cell>
          <cell r="AE8">
            <v>0</v>
          </cell>
          <cell r="AF8">
            <v>0</v>
          </cell>
          <cell r="AG8">
            <v>0</v>
          </cell>
          <cell r="AH8">
            <v>0</v>
          </cell>
          <cell r="AI8">
            <v>0</v>
          </cell>
          <cell r="AJ8">
            <v>0</v>
          </cell>
          <cell r="AK8">
            <v>0</v>
          </cell>
          <cell r="AL8">
            <v>0</v>
          </cell>
          <cell r="AM8">
            <v>1</v>
          </cell>
          <cell r="AN8" t="str">
            <v>never resealed</v>
          </cell>
          <cell r="BO8" t="str">
            <v>RS 031</v>
          </cell>
          <cell r="BP8">
            <v>11.6</v>
          </cell>
          <cell r="BQ8">
            <v>6</v>
          </cell>
          <cell r="BR8" t="str">
            <v>F</v>
          </cell>
          <cell r="BS8" t="str">
            <v>C</v>
          </cell>
          <cell r="BT8">
            <v>0</v>
          </cell>
          <cell r="BU8" t="str">
            <v>DS</v>
          </cell>
          <cell r="BV8" t="str">
            <v/>
          </cell>
          <cell r="BW8">
            <v>1</v>
          </cell>
          <cell r="BX8">
            <v>15</v>
          </cell>
          <cell r="BY8" t="str">
            <v xml:space="preserve"> </v>
          </cell>
          <cell r="BZ8">
            <v>1</v>
          </cell>
          <cell r="CA8">
            <v>9</v>
          </cell>
          <cell r="CB8">
            <v>1.177</v>
          </cell>
          <cell r="CC8">
            <v>3.23</v>
          </cell>
          <cell r="CD8">
            <v>20</v>
          </cell>
          <cell r="CE8">
            <v>15</v>
          </cell>
          <cell r="CF8">
            <v>0</v>
          </cell>
          <cell r="CG8">
            <v>20</v>
          </cell>
          <cell r="CH8">
            <v>15</v>
          </cell>
          <cell r="CI8">
            <v>1.5</v>
          </cell>
          <cell r="CJ8">
            <v>5.000000000000001E-3</v>
          </cell>
          <cell r="CK8">
            <v>5.000000000000001E-3</v>
          </cell>
          <cell r="CL8">
            <v>0</v>
          </cell>
          <cell r="CM8">
            <v>1.9384615384615391E-3</v>
          </cell>
          <cell r="CN8">
            <v>1.9384615384615391E-3</v>
          </cell>
          <cell r="CO8">
            <v>0</v>
          </cell>
          <cell r="CP8">
            <v>0</v>
          </cell>
          <cell r="CQ8">
            <v>3.2319384615384616</v>
          </cell>
          <cell r="CR8">
            <v>0</v>
          </cell>
          <cell r="CS8">
            <v>1.1000000000000001</v>
          </cell>
          <cell r="CT8">
            <v>0.50000000000000044</v>
          </cell>
          <cell r="CU8">
            <v>0.20000000000000018</v>
          </cell>
          <cell r="CV8">
            <v>15</v>
          </cell>
          <cell r="CW8">
            <v>15</v>
          </cell>
          <cell r="CX8" t="str">
            <v xml:space="preserve"> </v>
          </cell>
          <cell r="CY8">
            <v>1.2</v>
          </cell>
          <cell r="CZ8">
            <v>1.5</v>
          </cell>
          <cell r="DA8">
            <v>1</v>
          </cell>
          <cell r="DB8">
            <v>600</v>
          </cell>
          <cell r="DC8">
            <v>282</v>
          </cell>
          <cell r="DD8">
            <v>156</v>
          </cell>
          <cell r="DE8">
            <v>45</v>
          </cell>
          <cell r="DF8">
            <v>69</v>
          </cell>
          <cell r="DG8">
            <v>12</v>
          </cell>
          <cell r="DH8">
            <v>6</v>
          </cell>
          <cell r="DI8">
            <v>30</v>
          </cell>
        </row>
        <row r="9">
          <cell r="A9" t="str">
            <v>RS 022</v>
          </cell>
          <cell r="B9">
            <v>22</v>
          </cell>
          <cell r="C9" t="str">
            <v>C</v>
          </cell>
          <cell r="D9" t="str">
            <v>T</v>
          </cell>
          <cell r="E9" t="str">
            <v>Chimaliro Forest Camp - Chatoloma</v>
          </cell>
          <cell r="F9" t="str">
            <v>M01</v>
          </cell>
          <cell r="G9">
            <v>7</v>
          </cell>
          <cell r="H9">
            <v>26.6</v>
          </cell>
          <cell r="I9" t="str">
            <v>R</v>
          </cell>
          <cell r="J9" t="str">
            <v>KASUNGU</v>
          </cell>
          <cell r="K9">
            <v>4</v>
          </cell>
          <cell r="L9">
            <v>0</v>
          </cell>
          <cell r="W9">
            <v>83</v>
          </cell>
          <cell r="X9" t="str">
            <v>DS</v>
          </cell>
          <cell r="Y9">
            <v>150</v>
          </cell>
          <cell r="Z9" t="str">
            <v>GR</v>
          </cell>
          <cell r="AA9">
            <v>100</v>
          </cell>
          <cell r="AB9" t="str">
            <v>GR</v>
          </cell>
          <cell r="AC9">
            <v>14</v>
          </cell>
          <cell r="AD9" t="str">
            <v>VR</v>
          </cell>
          <cell r="AE9">
            <v>0</v>
          </cell>
          <cell r="AF9">
            <v>0</v>
          </cell>
          <cell r="AG9">
            <v>0</v>
          </cell>
          <cell r="AH9">
            <v>0</v>
          </cell>
          <cell r="AI9">
            <v>0</v>
          </cell>
          <cell r="AJ9">
            <v>0</v>
          </cell>
          <cell r="AK9">
            <v>0</v>
          </cell>
          <cell r="AL9">
            <v>0</v>
          </cell>
          <cell r="AM9">
            <v>1</v>
          </cell>
          <cell r="AN9" t="str">
            <v>never resealed</v>
          </cell>
          <cell r="BO9" t="str">
            <v>RS 022</v>
          </cell>
          <cell r="BP9">
            <v>26.6</v>
          </cell>
          <cell r="BQ9">
            <v>6</v>
          </cell>
          <cell r="BR9" t="str">
            <v>R</v>
          </cell>
          <cell r="BS9" t="str">
            <v>C</v>
          </cell>
          <cell r="BT9">
            <v>0</v>
          </cell>
          <cell r="BU9" t="str">
            <v>DS</v>
          </cell>
          <cell r="BV9" t="str">
            <v/>
          </cell>
          <cell r="BW9">
            <v>1</v>
          </cell>
          <cell r="BX9">
            <v>15</v>
          </cell>
          <cell r="BY9" t="str">
            <v xml:space="preserve"> </v>
          </cell>
          <cell r="BZ9">
            <v>1</v>
          </cell>
          <cell r="CA9">
            <v>14</v>
          </cell>
          <cell r="CB9">
            <v>1.077</v>
          </cell>
          <cell r="CC9">
            <v>3.6480386194450714</v>
          </cell>
          <cell r="CD9">
            <v>12</v>
          </cell>
          <cell r="CE9">
            <v>10</v>
          </cell>
          <cell r="CF9">
            <v>0</v>
          </cell>
          <cell r="CG9">
            <v>12</v>
          </cell>
          <cell r="CH9">
            <v>10</v>
          </cell>
          <cell r="CI9">
            <v>1.2</v>
          </cell>
          <cell r="CJ9">
            <v>4.0000000000000001E-3</v>
          </cell>
          <cell r="CK9">
            <v>4.0000000000000001E-3</v>
          </cell>
          <cell r="CL9">
            <v>0</v>
          </cell>
          <cell r="CM9">
            <v>1.5507692307692308E-3</v>
          </cell>
          <cell r="CN9">
            <v>1.5507692307692308E-3</v>
          </cell>
          <cell r="CO9">
            <v>0</v>
          </cell>
          <cell r="CP9">
            <v>0</v>
          </cell>
          <cell r="CQ9">
            <v>3.6495893886758406</v>
          </cell>
          <cell r="CR9">
            <v>0</v>
          </cell>
          <cell r="CS9">
            <v>1.1000000000000001</v>
          </cell>
          <cell r="CT9">
            <v>0.50000000000000044</v>
          </cell>
          <cell r="CU9">
            <v>0.20000000000000018</v>
          </cell>
          <cell r="CV9">
            <v>15</v>
          </cell>
          <cell r="CW9">
            <v>15</v>
          </cell>
          <cell r="CX9" t="str">
            <v xml:space="preserve"> </v>
          </cell>
          <cell r="CY9">
            <v>1.1000000000000001</v>
          </cell>
          <cell r="CZ9">
            <v>1.5</v>
          </cell>
          <cell r="DA9">
            <v>1</v>
          </cell>
          <cell r="DB9">
            <v>600</v>
          </cell>
          <cell r="DC9">
            <v>282</v>
          </cell>
          <cell r="DD9">
            <v>156</v>
          </cell>
          <cell r="DE9">
            <v>45</v>
          </cell>
          <cell r="DF9">
            <v>69</v>
          </cell>
          <cell r="DG9">
            <v>12</v>
          </cell>
          <cell r="DH9">
            <v>6</v>
          </cell>
          <cell r="DI9">
            <v>30</v>
          </cell>
        </row>
        <row r="10">
          <cell r="A10" t="str">
            <v>RS 035</v>
          </cell>
          <cell r="B10">
            <v>35</v>
          </cell>
          <cell r="C10" t="str">
            <v>C</v>
          </cell>
          <cell r="D10" t="str">
            <v>T</v>
          </cell>
          <cell r="E10" t="str">
            <v>Chatoloma - Mphomwa</v>
          </cell>
          <cell r="F10" t="str">
            <v>M01</v>
          </cell>
          <cell r="G10">
            <v>8</v>
          </cell>
          <cell r="H10">
            <v>23</v>
          </cell>
          <cell r="I10" t="str">
            <v>F</v>
          </cell>
          <cell r="J10" t="str">
            <v>KASUNGU</v>
          </cell>
          <cell r="K10">
            <v>5</v>
          </cell>
          <cell r="L10">
            <v>0</v>
          </cell>
          <cell r="W10">
            <v>83</v>
          </cell>
          <cell r="X10" t="str">
            <v>DS</v>
          </cell>
          <cell r="Y10">
            <v>150</v>
          </cell>
          <cell r="Z10" t="str">
            <v>GR</v>
          </cell>
          <cell r="AA10">
            <v>100</v>
          </cell>
          <cell r="AB10" t="str">
            <v>GR</v>
          </cell>
          <cell r="AC10">
            <v>14</v>
          </cell>
          <cell r="AD10" t="str">
            <v>VR</v>
          </cell>
          <cell r="AE10">
            <v>0</v>
          </cell>
          <cell r="AF10">
            <v>0</v>
          </cell>
          <cell r="AG10">
            <v>0</v>
          </cell>
          <cell r="AH10">
            <v>0</v>
          </cell>
          <cell r="AI10">
            <v>0</v>
          </cell>
          <cell r="AJ10">
            <v>0</v>
          </cell>
          <cell r="AK10">
            <v>0</v>
          </cell>
          <cell r="AL10">
            <v>0</v>
          </cell>
          <cell r="AM10">
            <v>1</v>
          </cell>
          <cell r="AN10" t="str">
            <v>never resealed</v>
          </cell>
          <cell r="BO10" t="str">
            <v>RS 035</v>
          </cell>
          <cell r="BP10">
            <v>23</v>
          </cell>
          <cell r="BQ10">
            <v>6</v>
          </cell>
          <cell r="BR10" t="str">
            <v>F</v>
          </cell>
          <cell r="BS10" t="str">
            <v>C</v>
          </cell>
          <cell r="BT10">
            <v>0</v>
          </cell>
          <cell r="BU10" t="str">
            <v>DS</v>
          </cell>
          <cell r="BV10" t="str">
            <v/>
          </cell>
          <cell r="BW10">
            <v>1</v>
          </cell>
          <cell r="BX10">
            <v>15</v>
          </cell>
          <cell r="BY10" t="str">
            <v xml:space="preserve"> </v>
          </cell>
          <cell r="BZ10">
            <v>1</v>
          </cell>
          <cell r="CA10">
            <v>14</v>
          </cell>
          <cell r="CB10">
            <v>1.077</v>
          </cell>
          <cell r="CC10">
            <v>3.305719648093842</v>
          </cell>
          <cell r="CD10">
            <v>45</v>
          </cell>
          <cell r="CE10">
            <v>32</v>
          </cell>
          <cell r="CF10">
            <v>17</v>
          </cell>
          <cell r="CG10">
            <v>28</v>
          </cell>
          <cell r="CH10">
            <v>15</v>
          </cell>
          <cell r="CI10">
            <v>0.9</v>
          </cell>
          <cell r="CJ10">
            <v>3.0000000000000005E-3</v>
          </cell>
          <cell r="CK10">
            <v>10</v>
          </cell>
          <cell r="CL10">
            <v>17</v>
          </cell>
          <cell r="CM10">
            <v>0.21359461538461538</v>
          </cell>
          <cell r="CN10">
            <v>0.21359461538461538</v>
          </cell>
          <cell r="CO10">
            <v>0</v>
          </cell>
          <cell r="CP10">
            <v>0</v>
          </cell>
          <cell r="CQ10">
            <v>3.5193142634784573</v>
          </cell>
          <cell r="CR10">
            <v>0</v>
          </cell>
          <cell r="CS10">
            <v>1.2</v>
          </cell>
          <cell r="CT10">
            <v>0.99999999999999978</v>
          </cell>
          <cell r="CU10">
            <v>0.39999999999999991</v>
          </cell>
          <cell r="CV10">
            <v>15</v>
          </cell>
          <cell r="CW10">
            <v>15</v>
          </cell>
          <cell r="CX10" t="str">
            <v xml:space="preserve"> </v>
          </cell>
          <cell r="CY10">
            <v>1.5</v>
          </cell>
          <cell r="CZ10">
            <v>1.5</v>
          </cell>
          <cell r="DA10">
            <v>1</v>
          </cell>
          <cell r="DB10">
            <v>600</v>
          </cell>
          <cell r="DC10">
            <v>282</v>
          </cell>
          <cell r="DD10">
            <v>156</v>
          </cell>
          <cell r="DE10">
            <v>45</v>
          </cell>
          <cell r="DF10">
            <v>69</v>
          </cell>
          <cell r="DG10">
            <v>12</v>
          </cell>
          <cell r="DH10">
            <v>6</v>
          </cell>
          <cell r="DI10">
            <v>30</v>
          </cell>
        </row>
        <row r="11">
          <cell r="A11" t="str">
            <v>RS 026</v>
          </cell>
          <cell r="B11">
            <v>26</v>
          </cell>
          <cell r="C11" t="str">
            <v>C</v>
          </cell>
          <cell r="D11" t="str">
            <v>T</v>
          </cell>
          <cell r="E11" t="str">
            <v>Kasungu Boma - Bua River</v>
          </cell>
          <cell r="F11" t="str">
            <v>M01</v>
          </cell>
          <cell r="G11">
            <v>9</v>
          </cell>
          <cell r="H11">
            <v>31.6</v>
          </cell>
          <cell r="I11" t="str">
            <v>F</v>
          </cell>
          <cell r="J11" t="str">
            <v>KASUNGU</v>
          </cell>
          <cell r="K11">
            <v>5</v>
          </cell>
          <cell r="L11">
            <v>0</v>
          </cell>
          <cell r="W11">
            <v>80</v>
          </cell>
          <cell r="X11" t="str">
            <v>DS</v>
          </cell>
          <cell r="Y11">
            <v>150</v>
          </cell>
          <cell r="Z11" t="str">
            <v>GR</v>
          </cell>
          <cell r="AA11">
            <v>100</v>
          </cell>
          <cell r="AB11" t="str">
            <v>GR</v>
          </cell>
          <cell r="AC11">
            <v>14</v>
          </cell>
          <cell r="AD11" t="str">
            <v>VR</v>
          </cell>
          <cell r="AE11">
            <v>0</v>
          </cell>
          <cell r="AF11">
            <v>0</v>
          </cell>
          <cell r="AG11">
            <v>0</v>
          </cell>
          <cell r="AH11">
            <v>0</v>
          </cell>
          <cell r="AI11">
            <v>0</v>
          </cell>
          <cell r="AJ11">
            <v>0</v>
          </cell>
          <cell r="AK11">
            <v>0</v>
          </cell>
          <cell r="AL11">
            <v>0</v>
          </cell>
          <cell r="AM11">
            <v>1</v>
          </cell>
          <cell r="AN11" t="str">
            <v>never resealed</v>
          </cell>
          <cell r="BO11" t="str">
            <v>RS 026</v>
          </cell>
          <cell r="BP11">
            <v>31.6</v>
          </cell>
          <cell r="BQ11">
            <v>6</v>
          </cell>
          <cell r="BR11" t="str">
            <v>F</v>
          </cell>
          <cell r="BS11" t="str">
            <v>C</v>
          </cell>
          <cell r="BT11">
            <v>0</v>
          </cell>
          <cell r="BU11" t="str">
            <v>DS</v>
          </cell>
          <cell r="BV11" t="str">
            <v/>
          </cell>
          <cell r="BW11">
            <v>1</v>
          </cell>
          <cell r="BX11">
            <v>15</v>
          </cell>
          <cell r="BY11" t="str">
            <v xml:space="preserve"> </v>
          </cell>
          <cell r="BZ11">
            <v>1</v>
          </cell>
          <cell r="CA11">
            <v>14</v>
          </cell>
          <cell r="CB11">
            <v>1.077</v>
          </cell>
          <cell r="CC11">
            <v>4.4826839518657096</v>
          </cell>
          <cell r="CD11">
            <v>57</v>
          </cell>
          <cell r="CE11">
            <v>26</v>
          </cell>
          <cell r="CF11">
            <v>11</v>
          </cell>
          <cell r="CG11">
            <v>46</v>
          </cell>
          <cell r="CH11">
            <v>15</v>
          </cell>
          <cell r="CI11">
            <v>7.9</v>
          </cell>
          <cell r="CJ11">
            <v>2.6333333333333337E-2</v>
          </cell>
          <cell r="CK11">
            <v>10</v>
          </cell>
          <cell r="CL11">
            <v>11</v>
          </cell>
          <cell r="CM11">
            <v>0.18271512820512822</v>
          </cell>
          <cell r="CN11">
            <v>0.18271512820512822</v>
          </cell>
          <cell r="CO11">
            <v>0</v>
          </cell>
          <cell r="CP11">
            <v>0</v>
          </cell>
          <cell r="CQ11">
            <v>4.6653990800708378</v>
          </cell>
          <cell r="CR11">
            <v>0</v>
          </cell>
          <cell r="CS11">
            <v>2.5</v>
          </cell>
          <cell r="CT11">
            <v>10</v>
          </cell>
          <cell r="CU11">
            <v>4</v>
          </cell>
          <cell r="CV11">
            <v>18</v>
          </cell>
          <cell r="CW11">
            <v>18</v>
          </cell>
          <cell r="CX11" t="str">
            <v xml:space="preserve"> </v>
          </cell>
          <cell r="CY11">
            <v>2.1</v>
          </cell>
          <cell r="CZ11">
            <v>1.5</v>
          </cell>
          <cell r="DA11">
            <v>1</v>
          </cell>
          <cell r="DB11">
            <v>600</v>
          </cell>
          <cell r="DC11">
            <v>282</v>
          </cell>
          <cell r="DD11">
            <v>156</v>
          </cell>
          <cell r="DE11">
            <v>45</v>
          </cell>
          <cell r="DF11">
            <v>69</v>
          </cell>
          <cell r="DG11">
            <v>12</v>
          </cell>
          <cell r="DH11">
            <v>6</v>
          </cell>
          <cell r="DI11">
            <v>30</v>
          </cell>
        </row>
        <row r="12">
          <cell r="A12" t="str">
            <v>RS 011</v>
          </cell>
          <cell r="B12">
            <v>11</v>
          </cell>
          <cell r="C12" t="str">
            <v>C</v>
          </cell>
          <cell r="D12" t="str">
            <v>T</v>
          </cell>
          <cell r="E12" t="str">
            <v>Bua river - Madisi</v>
          </cell>
          <cell r="F12" t="str">
            <v>M01</v>
          </cell>
          <cell r="G12">
            <v>10</v>
          </cell>
          <cell r="H12">
            <v>17.100000000000001</v>
          </cell>
          <cell r="I12" t="str">
            <v>F</v>
          </cell>
          <cell r="J12" t="str">
            <v>DOWA</v>
          </cell>
          <cell r="K12">
            <v>5</v>
          </cell>
          <cell r="L12">
            <v>0</v>
          </cell>
          <cell r="W12">
            <v>80</v>
          </cell>
          <cell r="X12" t="str">
            <v>DS</v>
          </cell>
          <cell r="Y12">
            <v>150</v>
          </cell>
          <cell r="Z12" t="str">
            <v>GR</v>
          </cell>
          <cell r="AA12">
            <v>100</v>
          </cell>
          <cell r="AB12" t="str">
            <v>GR</v>
          </cell>
          <cell r="AC12">
            <v>14</v>
          </cell>
          <cell r="AD12" t="str">
            <v>VR</v>
          </cell>
          <cell r="AE12">
            <v>87</v>
          </cell>
          <cell r="AF12" t="str">
            <v>RC</v>
          </cell>
          <cell r="AG12" t="str">
            <v>ST</v>
          </cell>
          <cell r="AH12">
            <v>15</v>
          </cell>
          <cell r="AI12">
            <v>0</v>
          </cell>
          <cell r="AJ12">
            <v>0</v>
          </cell>
          <cell r="AK12">
            <v>0</v>
          </cell>
          <cell r="AL12">
            <v>0</v>
          </cell>
          <cell r="AM12">
            <v>1</v>
          </cell>
          <cell r="AN12" t="str">
            <v>5km reseal</v>
          </cell>
          <cell r="BO12" t="str">
            <v>RS 011</v>
          </cell>
          <cell r="BP12">
            <v>17.100000000000001</v>
          </cell>
          <cell r="BQ12">
            <v>6.7</v>
          </cell>
          <cell r="BR12" t="str">
            <v>F</v>
          </cell>
          <cell r="BS12" t="str">
            <v>C</v>
          </cell>
          <cell r="BT12">
            <v>0</v>
          </cell>
          <cell r="BU12" t="str">
            <v>ST</v>
          </cell>
          <cell r="BV12" t="str">
            <v/>
          </cell>
          <cell r="BW12">
            <v>1</v>
          </cell>
          <cell r="BX12">
            <v>10</v>
          </cell>
          <cell r="BY12" t="str">
            <v xml:space="preserve"> </v>
          </cell>
          <cell r="BZ12">
            <v>1</v>
          </cell>
          <cell r="CA12">
            <v>14</v>
          </cell>
          <cell r="CB12">
            <v>1.254</v>
          </cell>
          <cell r="CC12">
            <v>4.8099999999999996</v>
          </cell>
          <cell r="CD12">
            <v>64</v>
          </cell>
          <cell r="CE12">
            <v>41</v>
          </cell>
          <cell r="CF12">
            <v>26</v>
          </cell>
          <cell r="CG12">
            <v>38</v>
          </cell>
          <cell r="CH12">
            <v>15</v>
          </cell>
          <cell r="CI12">
            <v>13.6</v>
          </cell>
          <cell r="CJ12">
            <v>4.0597014925373133E-2</v>
          </cell>
          <cell r="CK12">
            <v>10</v>
          </cell>
          <cell r="CL12">
            <v>26</v>
          </cell>
          <cell r="CM12">
            <v>0.2873331802525832</v>
          </cell>
          <cell r="CN12">
            <v>0.2873331802525832</v>
          </cell>
          <cell r="CO12">
            <v>0</v>
          </cell>
          <cell r="CP12">
            <v>0</v>
          </cell>
          <cell r="CQ12">
            <v>5.0973331802525825</v>
          </cell>
          <cell r="CR12">
            <v>0</v>
          </cell>
          <cell r="CS12">
            <v>2.5</v>
          </cell>
          <cell r="CT12">
            <v>10</v>
          </cell>
          <cell r="CU12">
            <v>4</v>
          </cell>
          <cell r="CV12">
            <v>11</v>
          </cell>
          <cell r="CW12">
            <v>11</v>
          </cell>
          <cell r="CX12" t="str">
            <v xml:space="preserve"> </v>
          </cell>
          <cell r="CY12">
            <v>2</v>
          </cell>
          <cell r="CZ12">
            <v>2</v>
          </cell>
          <cell r="DA12">
            <v>1</v>
          </cell>
          <cell r="DB12">
            <v>600</v>
          </cell>
          <cell r="DC12">
            <v>282</v>
          </cell>
          <cell r="DD12">
            <v>156</v>
          </cell>
          <cell r="DE12">
            <v>45</v>
          </cell>
          <cell r="DF12">
            <v>69</v>
          </cell>
          <cell r="DG12">
            <v>12</v>
          </cell>
          <cell r="DH12">
            <v>6</v>
          </cell>
          <cell r="DI12">
            <v>30</v>
          </cell>
        </row>
        <row r="13">
          <cell r="A13" t="str">
            <v>RS 014</v>
          </cell>
          <cell r="B13">
            <v>14</v>
          </cell>
          <cell r="C13" t="str">
            <v>C</v>
          </cell>
          <cell r="D13" t="str">
            <v>T</v>
          </cell>
          <cell r="E13" t="str">
            <v>Madisi - Mponela</v>
          </cell>
          <cell r="F13" t="str">
            <v>M01</v>
          </cell>
          <cell r="G13">
            <v>11</v>
          </cell>
          <cell r="H13">
            <v>21</v>
          </cell>
          <cell r="I13" t="str">
            <v>F</v>
          </cell>
          <cell r="J13" t="str">
            <v>DOWA</v>
          </cell>
          <cell r="K13">
            <v>5</v>
          </cell>
          <cell r="L13">
            <v>0</v>
          </cell>
          <cell r="W13">
            <v>80</v>
          </cell>
          <cell r="X13" t="str">
            <v>DS</v>
          </cell>
          <cell r="Y13">
            <v>150</v>
          </cell>
          <cell r="Z13" t="str">
            <v>GR</v>
          </cell>
          <cell r="AA13">
            <v>100</v>
          </cell>
          <cell r="AB13" t="str">
            <v>GR</v>
          </cell>
          <cell r="AC13">
            <v>14</v>
          </cell>
          <cell r="AD13" t="str">
            <v>VR</v>
          </cell>
          <cell r="AE13">
            <v>87</v>
          </cell>
          <cell r="AF13" t="str">
            <v>RC</v>
          </cell>
          <cell r="AG13" t="str">
            <v>ST</v>
          </cell>
          <cell r="AH13">
            <v>15</v>
          </cell>
          <cell r="AI13">
            <v>0</v>
          </cell>
          <cell r="AJ13">
            <v>0</v>
          </cell>
          <cell r="AK13">
            <v>0</v>
          </cell>
          <cell r="AL13">
            <v>0</v>
          </cell>
          <cell r="AM13">
            <v>1</v>
          </cell>
          <cell r="AN13" t="str">
            <v>5km reseal</v>
          </cell>
          <cell r="BO13" t="str">
            <v>RS 014</v>
          </cell>
          <cell r="BP13">
            <v>21</v>
          </cell>
          <cell r="BQ13">
            <v>6.7</v>
          </cell>
          <cell r="BR13" t="str">
            <v>F</v>
          </cell>
          <cell r="BS13" t="str">
            <v>C</v>
          </cell>
          <cell r="BT13">
            <v>0</v>
          </cell>
          <cell r="BU13" t="str">
            <v>ST</v>
          </cell>
          <cell r="BV13" t="str">
            <v/>
          </cell>
          <cell r="BW13">
            <v>1</v>
          </cell>
          <cell r="BX13">
            <v>10</v>
          </cell>
          <cell r="BY13" t="str">
            <v xml:space="preserve"> </v>
          </cell>
          <cell r="BZ13">
            <v>1</v>
          </cell>
          <cell r="CA13">
            <v>14</v>
          </cell>
          <cell r="CB13">
            <v>1.254</v>
          </cell>
          <cell r="CC13">
            <v>6.474208051186352</v>
          </cell>
          <cell r="CD13">
            <v>32.5</v>
          </cell>
          <cell r="CE13">
            <v>13</v>
          </cell>
          <cell r="CF13">
            <v>0</v>
          </cell>
          <cell r="CG13">
            <v>32.5</v>
          </cell>
          <cell r="CH13">
            <v>13</v>
          </cell>
          <cell r="CI13">
            <v>5.9</v>
          </cell>
          <cell r="CJ13">
            <v>1.7611940298507465E-2</v>
          </cell>
          <cell r="CK13">
            <v>1.7611940298507465E-2</v>
          </cell>
          <cell r="CL13">
            <v>0</v>
          </cell>
          <cell r="CM13">
            <v>6.8280137772675099E-3</v>
          </cell>
          <cell r="CN13">
            <v>6.8280137772675099E-3</v>
          </cell>
          <cell r="CO13">
            <v>0</v>
          </cell>
          <cell r="CP13">
            <v>0</v>
          </cell>
          <cell r="CQ13">
            <v>6.4810360649636198</v>
          </cell>
          <cell r="CR13">
            <v>0</v>
          </cell>
          <cell r="CS13">
            <v>1.5</v>
          </cell>
          <cell r="CT13">
            <v>2.5</v>
          </cell>
          <cell r="CU13">
            <v>1</v>
          </cell>
          <cell r="CV13">
            <v>11</v>
          </cell>
          <cell r="CW13">
            <v>11</v>
          </cell>
          <cell r="CX13" t="str">
            <v xml:space="preserve"> </v>
          </cell>
          <cell r="CY13">
            <v>2</v>
          </cell>
          <cell r="CZ13">
            <v>1.8</v>
          </cell>
          <cell r="DA13">
            <v>1</v>
          </cell>
          <cell r="DB13">
            <v>600</v>
          </cell>
          <cell r="DC13">
            <v>282</v>
          </cell>
          <cell r="DD13">
            <v>156</v>
          </cell>
          <cell r="DE13">
            <v>45</v>
          </cell>
          <cell r="DF13">
            <v>69</v>
          </cell>
          <cell r="DG13">
            <v>12</v>
          </cell>
          <cell r="DH13">
            <v>6</v>
          </cell>
          <cell r="DI13">
            <v>30</v>
          </cell>
        </row>
        <row r="14">
          <cell r="A14" t="str">
            <v>RS 017</v>
          </cell>
          <cell r="B14">
            <v>17</v>
          </cell>
          <cell r="C14" t="str">
            <v>C</v>
          </cell>
          <cell r="D14" t="str">
            <v>T</v>
          </cell>
          <cell r="E14" t="str">
            <v>Mponela - Senga</v>
          </cell>
          <cell r="F14" t="str">
            <v>M01</v>
          </cell>
          <cell r="G14">
            <v>12</v>
          </cell>
          <cell r="H14">
            <v>17.2</v>
          </cell>
          <cell r="I14" t="str">
            <v>R</v>
          </cell>
          <cell r="J14" t="str">
            <v>DOWA</v>
          </cell>
          <cell r="K14" t="str">
            <v>5,6</v>
          </cell>
          <cell r="L14">
            <v>0</v>
          </cell>
          <cell r="W14">
            <v>80</v>
          </cell>
          <cell r="X14" t="str">
            <v>DS</v>
          </cell>
          <cell r="Y14">
            <v>100</v>
          </cell>
          <cell r="Z14" t="str">
            <v>GR</v>
          </cell>
          <cell r="AA14">
            <v>150</v>
          </cell>
          <cell r="AB14" t="str">
            <v>GR</v>
          </cell>
          <cell r="AC14">
            <v>14</v>
          </cell>
          <cell r="AD14" t="str">
            <v>VR</v>
          </cell>
          <cell r="AE14">
            <v>0</v>
          </cell>
          <cell r="AF14">
            <v>0</v>
          </cell>
          <cell r="AG14">
            <v>0</v>
          </cell>
          <cell r="AH14">
            <v>0</v>
          </cell>
          <cell r="AI14">
            <v>0</v>
          </cell>
          <cell r="AJ14">
            <v>0</v>
          </cell>
          <cell r="AK14">
            <v>0</v>
          </cell>
          <cell r="AL14">
            <v>0</v>
          </cell>
          <cell r="AM14">
            <v>1</v>
          </cell>
          <cell r="AN14" t="str">
            <v>never resealed</v>
          </cell>
          <cell r="BO14" t="str">
            <v>RS 017</v>
          </cell>
          <cell r="BP14">
            <v>17.2</v>
          </cell>
          <cell r="BQ14">
            <v>6</v>
          </cell>
          <cell r="BR14" t="str">
            <v>R</v>
          </cell>
          <cell r="BS14" t="str">
            <v>C</v>
          </cell>
          <cell r="BT14">
            <v>0</v>
          </cell>
          <cell r="BU14" t="str">
            <v>DS</v>
          </cell>
          <cell r="BV14" t="str">
            <v/>
          </cell>
          <cell r="BW14">
            <v>1</v>
          </cell>
          <cell r="BX14">
            <v>15</v>
          </cell>
          <cell r="BY14" t="str">
            <v xml:space="preserve"> </v>
          </cell>
          <cell r="BZ14">
            <v>1</v>
          </cell>
          <cell r="CA14">
            <v>14</v>
          </cell>
          <cell r="CB14">
            <v>1.5270000000000001</v>
          </cell>
          <cell r="CC14">
            <v>3.8169610948191601</v>
          </cell>
          <cell r="CD14">
            <v>43</v>
          </cell>
          <cell r="CE14">
            <v>30</v>
          </cell>
          <cell r="CF14">
            <v>15</v>
          </cell>
          <cell r="CG14">
            <v>28</v>
          </cell>
          <cell r="CH14">
            <v>15</v>
          </cell>
          <cell r="CI14">
            <v>10.4</v>
          </cell>
          <cell r="CJ14">
            <v>3.4666666666666665E-2</v>
          </cell>
          <cell r="CK14">
            <v>10</v>
          </cell>
          <cell r="CL14">
            <v>15</v>
          </cell>
          <cell r="CM14">
            <v>0.21232410256410256</v>
          </cell>
          <cell r="CN14">
            <v>0.21232410256410256</v>
          </cell>
          <cell r="CO14">
            <v>0</v>
          </cell>
          <cell r="CP14">
            <v>0</v>
          </cell>
          <cell r="CQ14">
            <v>4.0292851973832624</v>
          </cell>
          <cell r="CR14">
            <v>0</v>
          </cell>
          <cell r="CS14">
            <v>1.5</v>
          </cell>
          <cell r="CT14">
            <v>2.5</v>
          </cell>
          <cell r="CU14">
            <v>1</v>
          </cell>
          <cell r="CV14">
            <v>18</v>
          </cell>
          <cell r="CW14">
            <v>18</v>
          </cell>
          <cell r="CX14" t="str">
            <v xml:space="preserve"> </v>
          </cell>
          <cell r="CY14">
            <v>2.5</v>
          </cell>
          <cell r="CZ14">
            <v>2</v>
          </cell>
          <cell r="DA14">
            <v>1</v>
          </cell>
          <cell r="DB14">
            <v>400</v>
          </cell>
          <cell r="DC14">
            <v>188</v>
          </cell>
          <cell r="DD14">
            <v>104</v>
          </cell>
          <cell r="DE14">
            <v>30</v>
          </cell>
          <cell r="DF14">
            <v>46</v>
          </cell>
          <cell r="DG14">
            <v>8</v>
          </cell>
          <cell r="DH14">
            <v>4</v>
          </cell>
          <cell r="DI14">
            <v>20</v>
          </cell>
        </row>
        <row r="15">
          <cell r="A15" t="str">
            <v>RS 013</v>
          </cell>
          <cell r="B15">
            <v>13</v>
          </cell>
          <cell r="C15" t="str">
            <v>C</v>
          </cell>
          <cell r="D15" t="str">
            <v>T</v>
          </cell>
          <cell r="E15" t="str">
            <v>Senga - Othambwe</v>
          </cell>
          <cell r="F15" t="str">
            <v>M01</v>
          </cell>
          <cell r="G15">
            <v>13</v>
          </cell>
          <cell r="H15">
            <v>9.5</v>
          </cell>
          <cell r="I15" t="str">
            <v>F</v>
          </cell>
          <cell r="J15" t="str">
            <v>LILONGWE</v>
          </cell>
          <cell r="K15">
            <v>6</v>
          </cell>
          <cell r="L15">
            <v>0</v>
          </cell>
          <cell r="W15">
            <v>80</v>
          </cell>
          <cell r="X15" t="str">
            <v>DS</v>
          </cell>
          <cell r="Y15">
            <v>150</v>
          </cell>
          <cell r="Z15" t="str">
            <v>GR</v>
          </cell>
          <cell r="AA15">
            <v>100</v>
          </cell>
          <cell r="AB15" t="str">
            <v>GR</v>
          </cell>
          <cell r="AC15">
            <v>14</v>
          </cell>
          <cell r="AD15" t="str">
            <v>VR</v>
          </cell>
          <cell r="AE15">
            <v>87</v>
          </cell>
          <cell r="AF15" t="str">
            <v>RC</v>
          </cell>
          <cell r="AG15" t="str">
            <v>ST</v>
          </cell>
          <cell r="AH15">
            <v>15</v>
          </cell>
          <cell r="AI15">
            <v>0</v>
          </cell>
          <cell r="AJ15">
            <v>0</v>
          </cell>
          <cell r="AK15">
            <v>0</v>
          </cell>
          <cell r="AL15">
            <v>0</v>
          </cell>
          <cell r="AM15">
            <v>1</v>
          </cell>
          <cell r="AN15">
            <v>0</v>
          </cell>
          <cell r="BO15" t="str">
            <v>RS 013</v>
          </cell>
          <cell r="BP15">
            <v>9.5</v>
          </cell>
          <cell r="BQ15">
            <v>6</v>
          </cell>
          <cell r="BR15" t="str">
            <v>F</v>
          </cell>
          <cell r="BS15" t="str">
            <v>C</v>
          </cell>
          <cell r="BT15">
            <v>0</v>
          </cell>
          <cell r="BU15" t="str">
            <v>ST</v>
          </cell>
          <cell r="BV15" t="str">
            <v/>
          </cell>
          <cell r="BW15">
            <v>1</v>
          </cell>
          <cell r="BX15">
            <v>10</v>
          </cell>
          <cell r="BY15" t="str">
            <v xml:space="preserve"> </v>
          </cell>
          <cell r="BZ15">
            <v>1</v>
          </cell>
          <cell r="CA15">
            <v>14</v>
          </cell>
          <cell r="CB15">
            <v>1.254</v>
          </cell>
          <cell r="CC15">
            <v>4.34</v>
          </cell>
          <cell r="CD15">
            <v>75</v>
          </cell>
          <cell r="CE15">
            <v>45</v>
          </cell>
          <cell r="CF15">
            <v>30</v>
          </cell>
          <cell r="CG15">
            <v>45</v>
          </cell>
          <cell r="CH15">
            <v>15</v>
          </cell>
          <cell r="CI15">
            <v>6.2</v>
          </cell>
          <cell r="CJ15">
            <v>2.066666666666667E-2</v>
          </cell>
          <cell r="CK15">
            <v>10</v>
          </cell>
          <cell r="CL15">
            <v>30</v>
          </cell>
          <cell r="CM15">
            <v>0.30626717948717946</v>
          </cell>
          <cell r="CN15">
            <v>0.30626717948717946</v>
          </cell>
          <cell r="CO15">
            <v>0</v>
          </cell>
          <cell r="CP15">
            <v>0</v>
          </cell>
          <cell r="CQ15">
            <v>4.6462671794871797</v>
          </cell>
          <cell r="CR15">
            <v>0</v>
          </cell>
          <cell r="CS15">
            <v>1</v>
          </cell>
          <cell r="CT15">
            <v>0</v>
          </cell>
          <cell r="CU15">
            <v>0</v>
          </cell>
          <cell r="CV15">
            <v>11</v>
          </cell>
          <cell r="CW15">
            <v>11</v>
          </cell>
          <cell r="CX15" t="str">
            <v xml:space="preserve"> </v>
          </cell>
          <cell r="CY15">
            <v>2</v>
          </cell>
          <cell r="CZ15">
            <v>1.8</v>
          </cell>
          <cell r="DA15">
            <v>1</v>
          </cell>
          <cell r="DB15">
            <v>400</v>
          </cell>
          <cell r="DC15">
            <v>188</v>
          </cell>
          <cell r="DD15">
            <v>104</v>
          </cell>
          <cell r="DE15">
            <v>30</v>
          </cell>
          <cell r="DF15">
            <v>46</v>
          </cell>
          <cell r="DG15">
            <v>8</v>
          </cell>
          <cell r="DH15">
            <v>4</v>
          </cell>
          <cell r="DI15">
            <v>20</v>
          </cell>
        </row>
        <row r="16">
          <cell r="A16" t="str">
            <v>RS 024</v>
          </cell>
          <cell r="B16">
            <v>24</v>
          </cell>
          <cell r="C16" t="str">
            <v>C</v>
          </cell>
          <cell r="D16" t="str">
            <v>T</v>
          </cell>
          <cell r="E16" t="str">
            <v>Othambwe - Lumbadzi River Bridge</v>
          </cell>
          <cell r="F16" t="str">
            <v>M01</v>
          </cell>
          <cell r="G16">
            <v>14</v>
          </cell>
          <cell r="H16">
            <v>5.7</v>
          </cell>
          <cell r="I16" t="str">
            <v>F</v>
          </cell>
          <cell r="J16" t="str">
            <v>LILONGWE</v>
          </cell>
          <cell r="K16">
            <v>6</v>
          </cell>
          <cell r="L16">
            <v>0</v>
          </cell>
          <cell r="W16">
            <v>80</v>
          </cell>
          <cell r="X16" t="str">
            <v>DS</v>
          </cell>
          <cell r="Y16">
            <v>150</v>
          </cell>
          <cell r="Z16" t="str">
            <v>GR</v>
          </cell>
          <cell r="AA16">
            <v>100</v>
          </cell>
          <cell r="AB16" t="str">
            <v>GR</v>
          </cell>
          <cell r="AC16">
            <v>14</v>
          </cell>
          <cell r="AD16" t="str">
            <v>VR</v>
          </cell>
          <cell r="AE16">
            <v>87</v>
          </cell>
          <cell r="AF16" t="str">
            <v>RC</v>
          </cell>
          <cell r="AG16" t="str">
            <v>ST</v>
          </cell>
          <cell r="AH16">
            <v>15</v>
          </cell>
          <cell r="AI16">
            <v>0</v>
          </cell>
          <cell r="AJ16">
            <v>0</v>
          </cell>
          <cell r="AK16">
            <v>0</v>
          </cell>
          <cell r="AL16">
            <v>0</v>
          </cell>
          <cell r="AM16">
            <v>1</v>
          </cell>
          <cell r="AN16">
            <v>0</v>
          </cell>
          <cell r="BO16" t="str">
            <v>RS 024</v>
          </cell>
          <cell r="BP16">
            <v>5.7</v>
          </cell>
          <cell r="BQ16">
            <v>6</v>
          </cell>
          <cell r="BR16" t="str">
            <v>F</v>
          </cell>
          <cell r="BS16" t="str">
            <v>C</v>
          </cell>
          <cell r="BT16">
            <v>0</v>
          </cell>
          <cell r="BU16" t="str">
            <v>ST</v>
          </cell>
          <cell r="BV16" t="str">
            <v/>
          </cell>
          <cell r="BW16">
            <v>1</v>
          </cell>
          <cell r="BX16">
            <v>10</v>
          </cell>
          <cell r="BY16" t="str">
            <v xml:space="preserve"> </v>
          </cell>
          <cell r="BZ16">
            <v>1</v>
          </cell>
          <cell r="CA16">
            <v>14</v>
          </cell>
          <cell r="CB16">
            <v>1.254</v>
          </cell>
          <cell r="CC16">
            <v>4</v>
          </cell>
          <cell r="CD16">
            <v>75</v>
          </cell>
          <cell r="CE16">
            <v>45</v>
          </cell>
          <cell r="CF16">
            <v>30</v>
          </cell>
          <cell r="CG16">
            <v>45</v>
          </cell>
          <cell r="CH16">
            <v>15</v>
          </cell>
          <cell r="CI16">
            <v>6.2</v>
          </cell>
          <cell r="CJ16">
            <v>2.066666666666667E-2</v>
          </cell>
          <cell r="CK16">
            <v>10</v>
          </cell>
          <cell r="CL16">
            <v>30</v>
          </cell>
          <cell r="CM16">
            <v>0.30626717948717946</v>
          </cell>
          <cell r="CN16">
            <v>0.30626717948717946</v>
          </cell>
          <cell r="CO16">
            <v>0</v>
          </cell>
          <cell r="CP16">
            <v>0</v>
          </cell>
          <cell r="CQ16">
            <v>4.3062671794871799</v>
          </cell>
          <cell r="CR16">
            <v>0</v>
          </cell>
          <cell r="CS16">
            <v>1</v>
          </cell>
          <cell r="CT16">
            <v>0</v>
          </cell>
          <cell r="CU16">
            <v>0</v>
          </cell>
          <cell r="CV16">
            <v>11</v>
          </cell>
          <cell r="CW16">
            <v>11</v>
          </cell>
          <cell r="CX16" t="str">
            <v xml:space="preserve"> </v>
          </cell>
          <cell r="CY16">
            <v>2</v>
          </cell>
          <cell r="CZ16">
            <v>1.8</v>
          </cell>
          <cell r="DA16">
            <v>1</v>
          </cell>
          <cell r="DB16">
            <v>500</v>
          </cell>
          <cell r="DC16">
            <v>235</v>
          </cell>
          <cell r="DD16">
            <v>130</v>
          </cell>
          <cell r="DE16">
            <v>38</v>
          </cell>
          <cell r="DF16">
            <v>58</v>
          </cell>
          <cell r="DG16">
            <v>10</v>
          </cell>
          <cell r="DH16">
            <v>5</v>
          </cell>
          <cell r="DI16">
            <v>25</v>
          </cell>
        </row>
        <row r="17">
          <cell r="A17" t="str">
            <v>RS 020</v>
          </cell>
          <cell r="B17">
            <v>20</v>
          </cell>
          <cell r="C17" t="str">
            <v>C</v>
          </cell>
          <cell r="D17" t="str">
            <v>T</v>
          </cell>
          <cell r="E17" t="str">
            <v>Lumbadzi River Bridge -  Chitsame</v>
          </cell>
          <cell r="F17" t="str">
            <v>M01</v>
          </cell>
          <cell r="G17">
            <v>15</v>
          </cell>
          <cell r="H17">
            <v>33</v>
          </cell>
          <cell r="I17" t="str">
            <v>F</v>
          </cell>
          <cell r="J17" t="str">
            <v>LILONGWE</v>
          </cell>
          <cell r="K17">
            <v>6</v>
          </cell>
          <cell r="L17">
            <v>0</v>
          </cell>
          <cell r="W17">
            <v>71</v>
          </cell>
          <cell r="X17" t="str">
            <v>DS</v>
          </cell>
          <cell r="Y17">
            <v>150</v>
          </cell>
          <cell r="Z17" t="str">
            <v>GR</v>
          </cell>
          <cell r="AA17">
            <v>100</v>
          </cell>
          <cell r="AB17" t="str">
            <v>CG</v>
          </cell>
          <cell r="AC17">
            <v>14</v>
          </cell>
          <cell r="AD17" t="str">
            <v>VR</v>
          </cell>
          <cell r="AE17">
            <v>87</v>
          </cell>
          <cell r="AF17" t="str">
            <v>AO</v>
          </cell>
          <cell r="AG17" t="str">
            <v>AC</v>
          </cell>
          <cell r="AH17">
            <v>40</v>
          </cell>
          <cell r="AI17">
            <v>0</v>
          </cell>
          <cell r="AJ17">
            <v>0</v>
          </cell>
          <cell r="AK17">
            <v>0</v>
          </cell>
          <cell r="AL17">
            <v>0</v>
          </cell>
          <cell r="AM17">
            <v>6</v>
          </cell>
          <cell r="AN17">
            <v>0</v>
          </cell>
          <cell r="BO17" t="str">
            <v>RS 020</v>
          </cell>
          <cell r="BP17">
            <v>33</v>
          </cell>
          <cell r="BQ17">
            <v>6.7</v>
          </cell>
          <cell r="BR17" t="str">
            <v>F</v>
          </cell>
          <cell r="BS17" t="str">
            <v>C</v>
          </cell>
          <cell r="BT17">
            <v>0</v>
          </cell>
          <cell r="BU17" t="str">
            <v>AC</v>
          </cell>
          <cell r="BV17" t="str">
            <v>DS</v>
          </cell>
          <cell r="BW17">
            <v>6</v>
          </cell>
          <cell r="BX17">
            <v>40</v>
          </cell>
          <cell r="BY17">
            <v>15</v>
          </cell>
          <cell r="BZ17">
            <v>1</v>
          </cell>
          <cell r="CA17">
            <v>14</v>
          </cell>
          <cell r="CB17">
            <v>1.629</v>
          </cell>
          <cell r="CC17">
            <v>2.0467220474540122</v>
          </cell>
          <cell r="CD17">
            <v>28</v>
          </cell>
          <cell r="CE17">
            <v>6</v>
          </cell>
          <cell r="CF17">
            <v>0</v>
          </cell>
          <cell r="CG17">
            <v>28</v>
          </cell>
          <cell r="CH17">
            <v>6</v>
          </cell>
          <cell r="CI17">
            <v>1</v>
          </cell>
          <cell r="CJ17">
            <v>2.9850746268656717E-3</v>
          </cell>
          <cell r="CK17">
            <v>2.9850746268656717E-3</v>
          </cell>
          <cell r="CL17">
            <v>0</v>
          </cell>
          <cell r="CM17">
            <v>1.1572904707233065E-3</v>
          </cell>
          <cell r="CN17">
            <v>1.1572904707233065E-3</v>
          </cell>
          <cell r="CO17">
            <v>0</v>
          </cell>
          <cell r="CP17">
            <v>0</v>
          </cell>
          <cell r="CQ17">
            <v>2.0478793379247353</v>
          </cell>
          <cell r="CR17">
            <v>0</v>
          </cell>
          <cell r="CS17">
            <v>1</v>
          </cell>
          <cell r="CT17">
            <v>0</v>
          </cell>
          <cell r="CU17">
            <v>0</v>
          </cell>
          <cell r="CV17">
            <v>11</v>
          </cell>
          <cell r="CW17">
            <v>27</v>
          </cell>
          <cell r="CX17">
            <v>54</v>
          </cell>
          <cell r="CY17">
            <v>1.5</v>
          </cell>
          <cell r="CZ17">
            <v>2</v>
          </cell>
          <cell r="DA17">
            <v>1.2</v>
          </cell>
          <cell r="DB17">
            <v>575</v>
          </cell>
          <cell r="DC17">
            <v>271</v>
          </cell>
          <cell r="DD17">
            <v>150</v>
          </cell>
          <cell r="DE17">
            <v>44</v>
          </cell>
          <cell r="DF17">
            <v>67</v>
          </cell>
          <cell r="DG17">
            <v>12</v>
          </cell>
          <cell r="DH17">
            <v>6</v>
          </cell>
          <cell r="DI17">
            <v>29</v>
          </cell>
        </row>
        <row r="18">
          <cell r="A18" t="str">
            <v>RS 028</v>
          </cell>
          <cell r="B18">
            <v>28</v>
          </cell>
          <cell r="C18" t="str">
            <v>C</v>
          </cell>
          <cell r="D18" t="str">
            <v>T</v>
          </cell>
          <cell r="E18" t="str">
            <v>Chitsime - Kamchere</v>
          </cell>
          <cell r="F18" t="str">
            <v>M01</v>
          </cell>
          <cell r="G18">
            <v>16</v>
          </cell>
          <cell r="H18">
            <v>8.8000000000000007</v>
          </cell>
          <cell r="I18" t="str">
            <v>F</v>
          </cell>
          <cell r="J18" t="str">
            <v>LILONGWE</v>
          </cell>
          <cell r="K18">
            <v>6</v>
          </cell>
          <cell r="L18">
            <v>0</v>
          </cell>
          <cell r="W18">
            <v>71</v>
          </cell>
          <cell r="X18" t="str">
            <v>AC</v>
          </cell>
          <cell r="Y18">
            <v>125</v>
          </cell>
          <cell r="Z18" t="str">
            <v>SB</v>
          </cell>
          <cell r="AA18">
            <v>100</v>
          </cell>
          <cell r="AB18" t="str">
            <v>GR</v>
          </cell>
          <cell r="AC18">
            <v>4</v>
          </cell>
          <cell r="AD18" t="str">
            <v>VR</v>
          </cell>
          <cell r="AE18">
            <v>87</v>
          </cell>
          <cell r="AF18" t="str">
            <v>AO</v>
          </cell>
          <cell r="AG18" t="str">
            <v>AC</v>
          </cell>
          <cell r="AH18">
            <v>40</v>
          </cell>
          <cell r="AI18">
            <v>0</v>
          </cell>
          <cell r="AJ18">
            <v>0</v>
          </cell>
          <cell r="AK18">
            <v>0</v>
          </cell>
          <cell r="AL18">
            <v>0</v>
          </cell>
          <cell r="AM18">
            <v>6</v>
          </cell>
          <cell r="AN18">
            <v>0</v>
          </cell>
          <cell r="BO18" t="str">
            <v>RS 028</v>
          </cell>
          <cell r="BP18">
            <v>8.8000000000000007</v>
          </cell>
          <cell r="BQ18">
            <v>6.7</v>
          </cell>
          <cell r="BR18" t="str">
            <v>F</v>
          </cell>
          <cell r="BS18" t="str">
            <v>C</v>
          </cell>
          <cell r="BT18">
            <v>0</v>
          </cell>
          <cell r="BU18" t="str">
            <v>AC</v>
          </cell>
          <cell r="BV18" t="str">
            <v>AC</v>
          </cell>
          <cell r="BW18">
            <v>6</v>
          </cell>
          <cell r="BX18">
            <v>40</v>
          </cell>
          <cell r="BY18">
            <v>40</v>
          </cell>
          <cell r="BZ18">
            <v>1</v>
          </cell>
          <cell r="CA18">
            <v>4</v>
          </cell>
          <cell r="CB18">
            <v>2.1040000000000001</v>
          </cell>
          <cell r="CC18">
            <v>2.8208711632453571</v>
          </cell>
          <cell r="CD18">
            <v>80</v>
          </cell>
          <cell r="CE18">
            <v>40</v>
          </cell>
          <cell r="CF18">
            <v>25</v>
          </cell>
          <cell r="CG18">
            <v>55</v>
          </cell>
          <cell r="CH18">
            <v>15</v>
          </cell>
          <cell r="CI18">
            <v>1.6</v>
          </cell>
          <cell r="CJ18">
            <v>4.7761194029850755E-3</v>
          </cell>
          <cell r="CK18">
            <v>10</v>
          </cell>
          <cell r="CL18">
            <v>25</v>
          </cell>
          <cell r="CM18">
            <v>0.26718851894374285</v>
          </cell>
          <cell r="CN18">
            <v>0.26718851894374285</v>
          </cell>
          <cell r="CO18">
            <v>0</v>
          </cell>
          <cell r="CP18">
            <v>0</v>
          </cell>
          <cell r="CQ18">
            <v>3.0880596821891002</v>
          </cell>
          <cell r="CR18">
            <v>0</v>
          </cell>
          <cell r="CS18">
            <v>1</v>
          </cell>
          <cell r="CT18">
            <v>0</v>
          </cell>
          <cell r="CU18">
            <v>0</v>
          </cell>
          <cell r="CV18">
            <v>11</v>
          </cell>
          <cell r="CW18">
            <v>27</v>
          </cell>
          <cell r="CX18">
            <v>54</v>
          </cell>
          <cell r="CY18">
            <v>1.5</v>
          </cell>
          <cell r="CZ18">
            <v>2</v>
          </cell>
          <cell r="DA18">
            <v>2</v>
          </cell>
          <cell r="DB18">
            <v>1000</v>
          </cell>
          <cell r="DC18">
            <v>470</v>
          </cell>
          <cell r="DD18">
            <v>260</v>
          </cell>
          <cell r="DE18">
            <v>75</v>
          </cell>
          <cell r="DF18">
            <v>115</v>
          </cell>
          <cell r="DG18">
            <v>20</v>
          </cell>
          <cell r="DH18">
            <v>10</v>
          </cell>
          <cell r="DI18">
            <v>50</v>
          </cell>
        </row>
        <row r="19">
          <cell r="A19" t="str">
            <v>RS 012</v>
          </cell>
          <cell r="B19">
            <v>12</v>
          </cell>
          <cell r="C19" t="str">
            <v>C</v>
          </cell>
          <cell r="D19" t="str">
            <v>T</v>
          </cell>
          <cell r="E19" t="str">
            <v>Kamchere - Kalumba T/Off</v>
          </cell>
          <cell r="F19" t="str">
            <v>M01</v>
          </cell>
          <cell r="G19">
            <v>17</v>
          </cell>
          <cell r="H19">
            <v>13.4</v>
          </cell>
          <cell r="I19" t="str">
            <v>F</v>
          </cell>
          <cell r="J19" t="str">
            <v>LILONGWE</v>
          </cell>
          <cell r="K19">
            <v>6</v>
          </cell>
          <cell r="L19">
            <v>0</v>
          </cell>
          <cell r="W19">
            <v>71</v>
          </cell>
          <cell r="X19" t="str">
            <v>DS</v>
          </cell>
          <cell r="Y19">
            <v>125</v>
          </cell>
          <cell r="Z19" t="str">
            <v>SB</v>
          </cell>
          <cell r="AA19">
            <v>100</v>
          </cell>
          <cell r="AB19" t="str">
            <v>GR</v>
          </cell>
          <cell r="AC19">
            <v>4</v>
          </cell>
          <cell r="AD19" t="str">
            <v>VR</v>
          </cell>
          <cell r="AE19">
            <v>81</v>
          </cell>
          <cell r="AF19" t="str">
            <v>AO</v>
          </cell>
          <cell r="AG19" t="str">
            <v>AC</v>
          </cell>
          <cell r="AH19">
            <v>40</v>
          </cell>
          <cell r="AI19">
            <v>87</v>
          </cell>
          <cell r="AJ19" t="str">
            <v>AO</v>
          </cell>
          <cell r="AK19" t="str">
            <v>AC</v>
          </cell>
          <cell r="AL19">
            <v>40</v>
          </cell>
          <cell r="AM19">
            <v>6</v>
          </cell>
          <cell r="AN19" t="str">
            <v>spot AO</v>
          </cell>
          <cell r="BO19" t="str">
            <v>RS 012</v>
          </cell>
          <cell r="BP19">
            <v>13.4</v>
          </cell>
          <cell r="BQ19">
            <v>6.7</v>
          </cell>
          <cell r="BR19" t="str">
            <v>F</v>
          </cell>
          <cell r="BS19" t="str">
            <v>C</v>
          </cell>
          <cell r="BT19">
            <v>0</v>
          </cell>
          <cell r="BU19" t="str">
            <v>AC</v>
          </cell>
          <cell r="BV19" t="str">
            <v>AO</v>
          </cell>
          <cell r="BW19">
            <v>6</v>
          </cell>
          <cell r="BX19">
            <v>40</v>
          </cell>
          <cell r="BY19">
            <v>40</v>
          </cell>
          <cell r="BZ19">
            <v>1</v>
          </cell>
          <cell r="CA19">
            <v>4</v>
          </cell>
          <cell r="CB19">
            <v>1.7290000000000001</v>
          </cell>
          <cell r="CC19">
            <v>2.7216531769305963</v>
          </cell>
          <cell r="CD19">
            <v>70</v>
          </cell>
          <cell r="CE19">
            <v>35</v>
          </cell>
          <cell r="CF19">
            <v>20</v>
          </cell>
          <cell r="CG19">
            <v>50</v>
          </cell>
          <cell r="CH19">
            <v>15</v>
          </cell>
          <cell r="CI19">
            <v>2</v>
          </cell>
          <cell r="CJ19">
            <v>5.9701492537313433E-3</v>
          </cell>
          <cell r="CK19">
            <v>10</v>
          </cell>
          <cell r="CL19">
            <v>20</v>
          </cell>
          <cell r="CM19">
            <v>0.23456257175660158</v>
          </cell>
          <cell r="CN19">
            <v>0.23456257175660158</v>
          </cell>
          <cell r="CO19">
            <v>0</v>
          </cell>
          <cell r="CP19">
            <v>0</v>
          </cell>
          <cell r="CQ19">
            <v>2.9562157486871978</v>
          </cell>
          <cell r="CR19">
            <v>0</v>
          </cell>
          <cell r="CS19">
            <v>1</v>
          </cell>
          <cell r="CT19">
            <v>0</v>
          </cell>
          <cell r="CU19">
            <v>0</v>
          </cell>
          <cell r="CV19">
            <v>11</v>
          </cell>
          <cell r="CW19">
            <v>27</v>
          </cell>
          <cell r="CX19">
            <v>54</v>
          </cell>
          <cell r="CY19">
            <v>1.5</v>
          </cell>
          <cell r="CZ19">
            <v>1.8</v>
          </cell>
          <cell r="DA19">
            <v>1.8</v>
          </cell>
          <cell r="DB19">
            <v>600</v>
          </cell>
          <cell r="DC19">
            <v>282</v>
          </cell>
          <cell r="DD19">
            <v>156</v>
          </cell>
          <cell r="DE19">
            <v>45</v>
          </cell>
          <cell r="DF19">
            <v>69</v>
          </cell>
          <cell r="DG19">
            <v>12</v>
          </cell>
          <cell r="DH19">
            <v>6</v>
          </cell>
          <cell r="DI19">
            <v>30</v>
          </cell>
        </row>
        <row r="20">
          <cell r="A20" t="str">
            <v>RS 037</v>
          </cell>
          <cell r="B20">
            <v>37</v>
          </cell>
          <cell r="C20" t="str">
            <v>C</v>
          </cell>
          <cell r="D20" t="str">
            <v>T</v>
          </cell>
          <cell r="E20" t="str">
            <v>Kalumba T/Off - Diamphwe River Bridge</v>
          </cell>
          <cell r="F20" t="str">
            <v>M01</v>
          </cell>
          <cell r="G20">
            <v>18</v>
          </cell>
          <cell r="H20">
            <v>18.7</v>
          </cell>
          <cell r="I20" t="str">
            <v>F</v>
          </cell>
          <cell r="J20" t="str">
            <v>LILONGWE</v>
          </cell>
          <cell r="K20">
            <v>6</v>
          </cell>
          <cell r="L20">
            <v>0</v>
          </cell>
          <cell r="W20">
            <v>71</v>
          </cell>
          <cell r="X20" t="str">
            <v>AC</v>
          </cell>
          <cell r="Y20">
            <v>125</v>
          </cell>
          <cell r="Z20" t="str">
            <v>SB</v>
          </cell>
          <cell r="AA20">
            <v>100</v>
          </cell>
          <cell r="AB20" t="str">
            <v>GR</v>
          </cell>
          <cell r="AC20">
            <v>4</v>
          </cell>
          <cell r="AD20" t="str">
            <v>VR</v>
          </cell>
          <cell r="AE20">
            <v>0</v>
          </cell>
          <cell r="AF20">
            <v>0</v>
          </cell>
          <cell r="AG20">
            <v>0</v>
          </cell>
          <cell r="AH20">
            <v>0</v>
          </cell>
          <cell r="AI20">
            <v>0</v>
          </cell>
          <cell r="AJ20">
            <v>0</v>
          </cell>
          <cell r="AK20">
            <v>0</v>
          </cell>
          <cell r="AL20">
            <v>0</v>
          </cell>
          <cell r="AM20">
            <v>2</v>
          </cell>
          <cell r="AN20" t="str">
            <v>spot AO</v>
          </cell>
          <cell r="BO20" t="str">
            <v>RS 037</v>
          </cell>
          <cell r="BP20">
            <v>18.7</v>
          </cell>
          <cell r="BQ20">
            <v>6.7</v>
          </cell>
          <cell r="BR20" t="str">
            <v>F</v>
          </cell>
          <cell r="BS20" t="str">
            <v>C</v>
          </cell>
          <cell r="BT20">
            <v>0</v>
          </cell>
          <cell r="BU20" t="str">
            <v>AC</v>
          </cell>
          <cell r="BV20" t="str">
            <v/>
          </cell>
          <cell r="BW20">
            <v>2</v>
          </cell>
          <cell r="BX20">
            <v>40</v>
          </cell>
          <cell r="BY20" t="str">
            <v xml:space="preserve"> </v>
          </cell>
          <cell r="BZ20">
            <v>1</v>
          </cell>
          <cell r="CA20">
            <v>4</v>
          </cell>
          <cell r="CB20">
            <v>1.552</v>
          </cell>
          <cell r="CC20">
            <v>3.3922299120234607</v>
          </cell>
          <cell r="CD20">
            <v>80</v>
          </cell>
          <cell r="CE20">
            <v>45</v>
          </cell>
          <cell r="CF20">
            <v>30</v>
          </cell>
          <cell r="CG20">
            <v>50</v>
          </cell>
          <cell r="CH20">
            <v>15</v>
          </cell>
          <cell r="CI20">
            <v>5</v>
          </cell>
          <cell r="CJ20">
            <v>1.4925373134328358E-2</v>
          </cell>
          <cell r="CK20">
            <v>10</v>
          </cell>
          <cell r="CL20">
            <v>30</v>
          </cell>
          <cell r="CM20">
            <v>0.30409873708381169</v>
          </cell>
          <cell r="CN20">
            <v>0.30409873708381169</v>
          </cell>
          <cell r="CO20">
            <v>0</v>
          </cell>
          <cell r="CP20">
            <v>0</v>
          </cell>
          <cell r="CQ20">
            <v>3.6963286491072722</v>
          </cell>
          <cell r="CR20">
            <v>0</v>
          </cell>
          <cell r="CS20">
            <v>1</v>
          </cell>
          <cell r="CT20">
            <v>0</v>
          </cell>
          <cell r="CU20">
            <v>0</v>
          </cell>
          <cell r="CV20">
            <v>27</v>
          </cell>
          <cell r="CW20">
            <v>27</v>
          </cell>
          <cell r="CX20" t="str">
            <v xml:space="preserve"> </v>
          </cell>
          <cell r="CY20">
            <v>2</v>
          </cell>
          <cell r="CZ20">
            <v>1.5</v>
          </cell>
          <cell r="DA20">
            <v>1.5</v>
          </cell>
          <cell r="DB20">
            <v>600</v>
          </cell>
          <cell r="DC20">
            <v>282</v>
          </cell>
          <cell r="DD20">
            <v>156</v>
          </cell>
          <cell r="DE20">
            <v>45</v>
          </cell>
          <cell r="DF20">
            <v>69</v>
          </cell>
          <cell r="DG20">
            <v>12</v>
          </cell>
          <cell r="DH20">
            <v>6</v>
          </cell>
          <cell r="DI20">
            <v>30</v>
          </cell>
        </row>
        <row r="21">
          <cell r="A21" t="str">
            <v>RS 025</v>
          </cell>
          <cell r="B21">
            <v>25</v>
          </cell>
          <cell r="C21" t="str">
            <v>C</v>
          </cell>
          <cell r="D21" t="str">
            <v>T</v>
          </cell>
          <cell r="E21" t="str">
            <v>Diamphwe River - Junction S126</v>
          </cell>
          <cell r="F21" t="str">
            <v>M01</v>
          </cell>
          <cell r="G21">
            <v>19</v>
          </cell>
          <cell r="H21">
            <v>5.4</v>
          </cell>
          <cell r="I21" t="str">
            <v>R</v>
          </cell>
          <cell r="J21" t="str">
            <v>DEDZA</v>
          </cell>
          <cell r="K21">
            <v>6</v>
          </cell>
          <cell r="L21">
            <v>0</v>
          </cell>
          <cell r="W21">
            <v>71</v>
          </cell>
          <cell r="X21" t="str">
            <v>DS</v>
          </cell>
          <cell r="Y21">
            <v>150</v>
          </cell>
          <cell r="Z21" t="str">
            <v>GR</v>
          </cell>
          <cell r="AA21">
            <v>100</v>
          </cell>
          <cell r="AB21" t="str">
            <v>GR</v>
          </cell>
          <cell r="AC21">
            <v>14</v>
          </cell>
          <cell r="AD21" t="str">
            <v>VR</v>
          </cell>
          <cell r="AE21">
            <v>0</v>
          </cell>
          <cell r="AF21">
            <v>0</v>
          </cell>
          <cell r="AG21">
            <v>0</v>
          </cell>
          <cell r="AH21">
            <v>0</v>
          </cell>
          <cell r="AI21">
            <v>0</v>
          </cell>
          <cell r="AJ21">
            <v>0</v>
          </cell>
          <cell r="AK21">
            <v>0</v>
          </cell>
          <cell r="AL21">
            <v>0</v>
          </cell>
          <cell r="AM21">
            <v>1</v>
          </cell>
          <cell r="AN21" t="str">
            <v>spot AO</v>
          </cell>
          <cell r="BO21" t="str">
            <v>RS 025</v>
          </cell>
          <cell r="BP21">
            <v>5.4</v>
          </cell>
          <cell r="BQ21">
            <v>6.7</v>
          </cell>
          <cell r="BR21" t="str">
            <v>R</v>
          </cell>
          <cell r="BS21" t="str">
            <v>C</v>
          </cell>
          <cell r="BT21">
            <v>0</v>
          </cell>
          <cell r="BU21" t="str">
            <v>DS</v>
          </cell>
          <cell r="BV21" t="str">
            <v/>
          </cell>
          <cell r="BW21">
            <v>1</v>
          </cell>
          <cell r="BX21">
            <v>15</v>
          </cell>
          <cell r="BY21" t="str">
            <v xml:space="preserve"> </v>
          </cell>
          <cell r="BZ21">
            <v>1</v>
          </cell>
          <cell r="CA21">
            <v>14</v>
          </cell>
          <cell r="CB21">
            <v>1.077</v>
          </cell>
          <cell r="CC21">
            <v>4.9865603128054747</v>
          </cell>
          <cell r="CD21">
            <v>80</v>
          </cell>
          <cell r="CE21">
            <v>50</v>
          </cell>
          <cell r="CF21">
            <v>35</v>
          </cell>
          <cell r="CG21">
            <v>45</v>
          </cell>
          <cell r="CH21">
            <v>15</v>
          </cell>
          <cell r="CI21">
            <v>117</v>
          </cell>
          <cell r="CJ21">
            <v>0.34925373134328364</v>
          </cell>
          <cell r="CK21">
            <v>10</v>
          </cell>
          <cell r="CL21">
            <v>35</v>
          </cell>
          <cell r="CM21">
            <v>0.4634489092996556</v>
          </cell>
          <cell r="CN21">
            <v>0.4634489092996556</v>
          </cell>
          <cell r="CO21">
            <v>0</v>
          </cell>
          <cell r="CP21">
            <v>0</v>
          </cell>
          <cell r="CQ21">
            <v>5.4500092221051304</v>
          </cell>
          <cell r="CR21">
            <v>80</v>
          </cell>
          <cell r="CS21">
            <v>1</v>
          </cell>
          <cell r="CT21">
            <v>0</v>
          </cell>
          <cell r="CU21">
            <v>0</v>
          </cell>
          <cell r="CV21">
            <v>27</v>
          </cell>
          <cell r="CW21">
            <v>27</v>
          </cell>
          <cell r="CX21" t="str">
            <v xml:space="preserve"> </v>
          </cell>
          <cell r="CY21">
            <v>2</v>
          </cell>
          <cell r="CZ21">
            <v>1.5</v>
          </cell>
          <cell r="DA21">
            <v>1.5</v>
          </cell>
          <cell r="DB21">
            <v>600</v>
          </cell>
          <cell r="DC21">
            <v>282</v>
          </cell>
          <cell r="DD21">
            <v>156</v>
          </cell>
          <cell r="DE21">
            <v>45</v>
          </cell>
          <cell r="DF21">
            <v>69</v>
          </cell>
          <cell r="DG21">
            <v>12</v>
          </cell>
          <cell r="DH21">
            <v>6</v>
          </cell>
          <cell r="DI21">
            <v>30</v>
          </cell>
        </row>
        <row r="22">
          <cell r="A22" t="str">
            <v>RS 010</v>
          </cell>
          <cell r="B22">
            <v>10</v>
          </cell>
          <cell r="C22" t="str">
            <v>C</v>
          </cell>
          <cell r="D22" t="str">
            <v>T</v>
          </cell>
          <cell r="E22" t="str">
            <v>Junction S126 - Linthipe</v>
          </cell>
          <cell r="F22" t="str">
            <v>M01</v>
          </cell>
          <cell r="G22">
            <v>20</v>
          </cell>
          <cell r="H22">
            <v>8.1</v>
          </cell>
          <cell r="I22" t="str">
            <v>R</v>
          </cell>
          <cell r="J22" t="str">
            <v>DEDZA</v>
          </cell>
          <cell r="K22">
            <v>6</v>
          </cell>
          <cell r="L22">
            <v>0</v>
          </cell>
          <cell r="W22">
            <v>71</v>
          </cell>
          <cell r="X22" t="str">
            <v>DS</v>
          </cell>
          <cell r="Y22">
            <v>125</v>
          </cell>
          <cell r="Z22" t="str">
            <v>SB</v>
          </cell>
          <cell r="AA22">
            <v>100</v>
          </cell>
          <cell r="AB22" t="str">
            <v>GR</v>
          </cell>
          <cell r="AC22">
            <v>4</v>
          </cell>
          <cell r="AD22" t="str">
            <v>VR</v>
          </cell>
          <cell r="AE22">
            <v>0</v>
          </cell>
          <cell r="AF22">
            <v>0</v>
          </cell>
          <cell r="AG22">
            <v>0</v>
          </cell>
          <cell r="AH22">
            <v>0</v>
          </cell>
          <cell r="AI22">
            <v>0</v>
          </cell>
          <cell r="AJ22">
            <v>0</v>
          </cell>
          <cell r="AK22">
            <v>0</v>
          </cell>
          <cell r="AL22">
            <v>0</v>
          </cell>
          <cell r="AM22">
            <v>1</v>
          </cell>
          <cell r="AN22" t="str">
            <v>never resealed</v>
          </cell>
          <cell r="BO22" t="str">
            <v>RS 010</v>
          </cell>
          <cell r="BP22">
            <v>8.1</v>
          </cell>
          <cell r="BQ22">
            <v>6.7</v>
          </cell>
          <cell r="BR22" t="str">
            <v>R</v>
          </cell>
          <cell r="BS22" t="str">
            <v>C</v>
          </cell>
          <cell r="BT22">
            <v>0</v>
          </cell>
          <cell r="BU22" t="str">
            <v>DS</v>
          </cell>
          <cell r="BV22" t="str">
            <v/>
          </cell>
          <cell r="BW22">
            <v>1</v>
          </cell>
          <cell r="BX22">
            <v>15</v>
          </cell>
          <cell r="BY22" t="str">
            <v xml:space="preserve"> </v>
          </cell>
          <cell r="BZ22">
            <v>1</v>
          </cell>
          <cell r="CA22">
            <v>4</v>
          </cell>
          <cell r="CB22">
            <v>1.177</v>
          </cell>
          <cell r="CC22">
            <v>3.09</v>
          </cell>
          <cell r="CD22">
            <v>10</v>
          </cell>
          <cell r="CE22">
            <v>7</v>
          </cell>
          <cell r="CF22">
            <v>0</v>
          </cell>
          <cell r="CG22">
            <v>10</v>
          </cell>
          <cell r="CH22">
            <v>7</v>
          </cell>
          <cell r="CI22">
            <v>0.5</v>
          </cell>
          <cell r="CJ22">
            <v>1.4925373134328358E-3</v>
          </cell>
          <cell r="CK22">
            <v>1.4925373134328358E-3</v>
          </cell>
          <cell r="CL22">
            <v>0</v>
          </cell>
          <cell r="CM22">
            <v>5.7864523536165326E-4</v>
          </cell>
          <cell r="CN22">
            <v>5.7864523536165326E-4</v>
          </cell>
          <cell r="CO22">
            <v>0</v>
          </cell>
          <cell r="CP22">
            <v>0</v>
          </cell>
          <cell r="CQ22">
            <v>3.0905786452353614</v>
          </cell>
          <cell r="CR22">
            <v>20</v>
          </cell>
          <cell r="CS22">
            <v>1</v>
          </cell>
          <cell r="CT22">
            <v>0</v>
          </cell>
          <cell r="CU22">
            <v>0</v>
          </cell>
          <cell r="CV22">
            <v>27</v>
          </cell>
          <cell r="CW22">
            <v>27</v>
          </cell>
          <cell r="CX22" t="str">
            <v xml:space="preserve"> </v>
          </cell>
          <cell r="CY22">
            <v>2</v>
          </cell>
          <cell r="CZ22">
            <v>1.5</v>
          </cell>
          <cell r="DA22">
            <v>1.5</v>
          </cell>
          <cell r="DB22">
            <v>600</v>
          </cell>
          <cell r="DC22">
            <v>282</v>
          </cell>
          <cell r="DD22">
            <v>156</v>
          </cell>
          <cell r="DE22">
            <v>45</v>
          </cell>
          <cell r="DF22">
            <v>69</v>
          </cell>
          <cell r="DG22">
            <v>12</v>
          </cell>
          <cell r="DH22">
            <v>6</v>
          </cell>
          <cell r="DI22">
            <v>30</v>
          </cell>
        </row>
        <row r="23">
          <cell r="A23" t="str">
            <v>RS 038</v>
          </cell>
          <cell r="B23">
            <v>38</v>
          </cell>
          <cell r="C23" t="str">
            <v>C</v>
          </cell>
          <cell r="D23" t="str">
            <v>T</v>
          </cell>
          <cell r="E23" t="str">
            <v>Linthipe - Chimbiya</v>
          </cell>
          <cell r="F23" t="str">
            <v>M01</v>
          </cell>
          <cell r="G23">
            <v>21</v>
          </cell>
          <cell r="H23">
            <v>6.3</v>
          </cell>
          <cell r="I23" t="str">
            <v>R</v>
          </cell>
          <cell r="J23" t="str">
            <v>LILONGWE</v>
          </cell>
          <cell r="K23">
            <v>6</v>
          </cell>
          <cell r="L23">
            <v>0</v>
          </cell>
          <cell r="W23">
            <v>71</v>
          </cell>
          <cell r="X23" t="str">
            <v>AC</v>
          </cell>
          <cell r="Y23">
            <v>125</v>
          </cell>
          <cell r="Z23" t="str">
            <v>SB</v>
          </cell>
          <cell r="AA23">
            <v>100</v>
          </cell>
          <cell r="AB23" t="str">
            <v>GR</v>
          </cell>
          <cell r="AC23">
            <v>4</v>
          </cell>
          <cell r="AD23" t="str">
            <v>VR</v>
          </cell>
          <cell r="AE23">
            <v>86</v>
          </cell>
          <cell r="AF23" t="str">
            <v>AO</v>
          </cell>
          <cell r="AG23" t="str">
            <v>AC</v>
          </cell>
          <cell r="AH23">
            <v>40</v>
          </cell>
          <cell r="AI23">
            <v>0</v>
          </cell>
          <cell r="AJ23">
            <v>0</v>
          </cell>
          <cell r="AK23">
            <v>0</v>
          </cell>
          <cell r="AL23">
            <v>0</v>
          </cell>
          <cell r="AM23">
            <v>6</v>
          </cell>
          <cell r="AN23">
            <v>0</v>
          </cell>
          <cell r="BO23" t="str">
            <v>RS 038</v>
          </cell>
          <cell r="BP23">
            <v>6.3</v>
          </cell>
          <cell r="BQ23">
            <v>6</v>
          </cell>
          <cell r="BR23" t="str">
            <v>R</v>
          </cell>
          <cell r="BS23" t="str">
            <v>C</v>
          </cell>
          <cell r="BT23">
            <v>0</v>
          </cell>
          <cell r="BU23" t="str">
            <v>AC</v>
          </cell>
          <cell r="BV23" t="str">
            <v>AC</v>
          </cell>
          <cell r="BW23">
            <v>6</v>
          </cell>
          <cell r="BX23">
            <v>40</v>
          </cell>
          <cell r="BY23">
            <v>40</v>
          </cell>
          <cell r="BZ23">
            <v>1</v>
          </cell>
          <cell r="CA23">
            <v>4</v>
          </cell>
          <cell r="CB23">
            <v>2.1040000000000001</v>
          </cell>
          <cell r="CC23">
            <v>3.53</v>
          </cell>
          <cell r="CD23">
            <v>50</v>
          </cell>
          <cell r="CE23">
            <v>20</v>
          </cell>
          <cell r="CF23">
            <v>5</v>
          </cell>
          <cell r="CG23">
            <v>45</v>
          </cell>
          <cell r="CH23">
            <v>15</v>
          </cell>
          <cell r="CI23">
            <v>0.7</v>
          </cell>
          <cell r="CJ23">
            <v>2.3333333333333331E-3</v>
          </cell>
          <cell r="CK23">
            <v>5.0023333333333335</v>
          </cell>
          <cell r="CL23">
            <v>5</v>
          </cell>
          <cell r="CM23">
            <v>8.3981538461538455E-2</v>
          </cell>
          <cell r="CN23">
            <v>8.3981538461538455E-2</v>
          </cell>
          <cell r="CO23">
            <v>0</v>
          </cell>
          <cell r="CP23">
            <v>0</v>
          </cell>
          <cell r="CQ23">
            <v>3.6139815384615384</v>
          </cell>
          <cell r="CR23">
            <v>10</v>
          </cell>
          <cell r="CS23">
            <v>1</v>
          </cell>
          <cell r="CT23">
            <v>0</v>
          </cell>
          <cell r="CU23">
            <v>0</v>
          </cell>
          <cell r="CV23">
            <v>12</v>
          </cell>
          <cell r="CW23">
            <v>27</v>
          </cell>
          <cell r="CX23">
            <v>54</v>
          </cell>
          <cell r="CY23">
            <v>1.5</v>
          </cell>
          <cell r="CZ23">
            <v>1.5</v>
          </cell>
          <cell r="DA23">
            <v>1.5</v>
          </cell>
          <cell r="DB23">
            <v>600</v>
          </cell>
          <cell r="DC23">
            <v>282</v>
          </cell>
          <cell r="DD23">
            <v>156</v>
          </cell>
          <cell r="DE23">
            <v>45</v>
          </cell>
          <cell r="DF23">
            <v>69</v>
          </cell>
          <cell r="DG23">
            <v>12</v>
          </cell>
          <cell r="DH23">
            <v>6</v>
          </cell>
          <cell r="DI23">
            <v>30</v>
          </cell>
        </row>
        <row r="24">
          <cell r="A24" t="str">
            <v>RS 023</v>
          </cell>
          <cell r="B24">
            <v>23</v>
          </cell>
          <cell r="C24" t="str">
            <v>C</v>
          </cell>
          <cell r="D24" t="str">
            <v>T</v>
          </cell>
          <cell r="E24" t="str">
            <v>Chimbiya - Zuze</v>
          </cell>
          <cell r="F24" t="str">
            <v>M01</v>
          </cell>
          <cell r="G24">
            <v>22</v>
          </cell>
          <cell r="H24">
            <v>31.8</v>
          </cell>
          <cell r="I24" t="str">
            <v>H</v>
          </cell>
          <cell r="J24" t="str">
            <v>DEDZA</v>
          </cell>
          <cell r="K24">
            <v>6</v>
          </cell>
          <cell r="L24">
            <v>0</v>
          </cell>
          <cell r="W24">
            <v>71</v>
          </cell>
          <cell r="X24" t="str">
            <v>AC</v>
          </cell>
          <cell r="Y24">
            <v>125</v>
          </cell>
          <cell r="Z24" t="str">
            <v>SB</v>
          </cell>
          <cell r="AA24">
            <v>150</v>
          </cell>
          <cell r="AB24" t="str">
            <v>GR</v>
          </cell>
          <cell r="AC24">
            <v>4</v>
          </cell>
          <cell r="AD24" t="str">
            <v>VR</v>
          </cell>
          <cell r="AE24">
            <v>81</v>
          </cell>
          <cell r="AF24" t="str">
            <v>SS</v>
          </cell>
          <cell r="AG24" t="str">
            <v>SS</v>
          </cell>
          <cell r="AH24">
            <v>5</v>
          </cell>
          <cell r="AI24">
            <v>86</v>
          </cell>
          <cell r="AJ24" t="str">
            <v>AO</v>
          </cell>
          <cell r="AK24" t="str">
            <v>AC</v>
          </cell>
          <cell r="AL24">
            <v>40</v>
          </cell>
          <cell r="AM24">
            <v>6</v>
          </cell>
          <cell r="AN24">
            <v>0</v>
          </cell>
          <cell r="BO24" t="str">
            <v>RS 023</v>
          </cell>
          <cell r="BP24">
            <v>31.8</v>
          </cell>
          <cell r="BQ24">
            <v>6</v>
          </cell>
          <cell r="BR24" t="str">
            <v>H</v>
          </cell>
          <cell r="BS24" t="str">
            <v>S</v>
          </cell>
          <cell r="BT24">
            <v>0</v>
          </cell>
          <cell r="BU24" t="str">
            <v>AC</v>
          </cell>
          <cell r="BV24" t="str">
            <v>AO</v>
          </cell>
          <cell r="BW24">
            <v>6</v>
          </cell>
          <cell r="BX24">
            <v>40</v>
          </cell>
          <cell r="BY24">
            <v>40</v>
          </cell>
          <cell r="BZ24">
            <v>1</v>
          </cell>
          <cell r="CA24">
            <v>4</v>
          </cell>
          <cell r="CB24">
            <v>2.6040000000000001</v>
          </cell>
          <cell r="CC24">
            <v>2.5019690693008183</v>
          </cell>
          <cell r="CD24">
            <v>10</v>
          </cell>
          <cell r="CE24">
            <v>7</v>
          </cell>
          <cell r="CF24">
            <v>0</v>
          </cell>
          <cell r="CG24">
            <v>10</v>
          </cell>
          <cell r="CH24">
            <v>7</v>
          </cell>
          <cell r="CI24">
            <v>0.3</v>
          </cell>
          <cell r="CJ24">
            <v>1E-3</v>
          </cell>
          <cell r="CK24">
            <v>1E-3</v>
          </cell>
          <cell r="CL24">
            <v>0</v>
          </cell>
          <cell r="CM24">
            <v>3.876923076923077E-4</v>
          </cell>
          <cell r="CN24">
            <v>3.876923076923077E-4</v>
          </cell>
          <cell r="CO24">
            <v>0</v>
          </cell>
          <cell r="CP24">
            <v>0</v>
          </cell>
          <cell r="CQ24">
            <v>2.5023567616085107</v>
          </cell>
          <cell r="CR24">
            <v>5</v>
          </cell>
          <cell r="CS24">
            <v>1</v>
          </cell>
          <cell r="CT24">
            <v>0</v>
          </cell>
          <cell r="CU24">
            <v>0</v>
          </cell>
          <cell r="CV24">
            <v>12</v>
          </cell>
          <cell r="CW24">
            <v>27</v>
          </cell>
          <cell r="CX24">
            <v>54</v>
          </cell>
          <cell r="CY24">
            <v>2</v>
          </cell>
          <cell r="CZ24">
            <v>2</v>
          </cell>
          <cell r="DA24">
            <v>2</v>
          </cell>
          <cell r="DB24">
            <v>600</v>
          </cell>
          <cell r="DC24">
            <v>282</v>
          </cell>
          <cell r="DD24">
            <v>156</v>
          </cell>
          <cell r="DE24">
            <v>45</v>
          </cell>
          <cell r="DF24">
            <v>69</v>
          </cell>
          <cell r="DG24">
            <v>12</v>
          </cell>
          <cell r="DH24">
            <v>6</v>
          </cell>
          <cell r="DI24">
            <v>30</v>
          </cell>
        </row>
        <row r="25">
          <cell r="A25" t="str">
            <v>RS 033</v>
          </cell>
          <cell r="B25">
            <v>33</v>
          </cell>
          <cell r="C25" t="str">
            <v>C</v>
          </cell>
          <cell r="D25" t="str">
            <v>T</v>
          </cell>
          <cell r="E25" t="str">
            <v>Dauya - Kapesi</v>
          </cell>
          <cell r="F25" t="str">
            <v>M01</v>
          </cell>
          <cell r="G25">
            <v>23</v>
          </cell>
          <cell r="H25">
            <v>12.5</v>
          </cell>
          <cell r="I25" t="str">
            <v>F</v>
          </cell>
          <cell r="J25" t="str">
            <v>DEDZA</v>
          </cell>
          <cell r="K25">
            <v>7</v>
          </cell>
          <cell r="L25">
            <v>0</v>
          </cell>
          <cell r="W25">
            <v>71</v>
          </cell>
          <cell r="X25" t="str">
            <v>AC</v>
          </cell>
          <cell r="Y25">
            <v>125</v>
          </cell>
          <cell r="Z25" t="str">
            <v>SB</v>
          </cell>
          <cell r="AA25">
            <v>100</v>
          </cell>
          <cell r="AB25" t="str">
            <v>GR</v>
          </cell>
          <cell r="AC25">
            <v>4</v>
          </cell>
          <cell r="AD25" t="str">
            <v>VR</v>
          </cell>
          <cell r="AE25">
            <v>81</v>
          </cell>
          <cell r="AF25" t="str">
            <v>AO</v>
          </cell>
          <cell r="AG25" t="str">
            <v>AC</v>
          </cell>
          <cell r="AH25">
            <v>40</v>
          </cell>
          <cell r="AI25">
            <v>87</v>
          </cell>
          <cell r="AJ25" t="str">
            <v>AO</v>
          </cell>
          <cell r="AK25" t="str">
            <v>AC</v>
          </cell>
          <cell r="AL25">
            <v>40</v>
          </cell>
          <cell r="AM25">
            <v>6</v>
          </cell>
          <cell r="AN25">
            <v>0</v>
          </cell>
          <cell r="BO25" t="str">
            <v>RS 033</v>
          </cell>
          <cell r="BP25">
            <v>12.5</v>
          </cell>
          <cell r="BQ25">
            <v>6</v>
          </cell>
          <cell r="BR25" t="str">
            <v>F</v>
          </cell>
          <cell r="BS25" t="str">
            <v>C</v>
          </cell>
          <cell r="BT25">
            <v>0</v>
          </cell>
          <cell r="BU25" t="str">
            <v>AC</v>
          </cell>
          <cell r="BV25" t="str">
            <v>AO</v>
          </cell>
          <cell r="BW25">
            <v>6</v>
          </cell>
          <cell r="BX25">
            <v>40</v>
          </cell>
          <cell r="BY25">
            <v>40</v>
          </cell>
          <cell r="BZ25">
            <v>1</v>
          </cell>
          <cell r="CA25">
            <v>4</v>
          </cell>
          <cell r="CB25">
            <v>2.1040000000000001</v>
          </cell>
          <cell r="CC25">
            <v>2.7620246334310852</v>
          </cell>
          <cell r="CD25">
            <v>20</v>
          </cell>
          <cell r="CE25">
            <v>8</v>
          </cell>
          <cell r="CF25">
            <v>0</v>
          </cell>
          <cell r="CG25">
            <v>20</v>
          </cell>
          <cell r="CH25">
            <v>8</v>
          </cell>
          <cell r="CI25">
            <v>0.1</v>
          </cell>
          <cell r="CJ25">
            <v>3.3333333333333343E-4</v>
          </cell>
          <cell r="CK25">
            <v>3.3333333333333343E-4</v>
          </cell>
          <cell r="CL25">
            <v>0</v>
          </cell>
          <cell r="CM25">
            <v>1.2923076923076926E-4</v>
          </cell>
          <cell r="CN25">
            <v>1.2923076923076926E-4</v>
          </cell>
          <cell r="CO25">
            <v>0</v>
          </cell>
          <cell r="CP25">
            <v>0</v>
          </cell>
          <cell r="CQ25">
            <v>2.7621538642003158</v>
          </cell>
          <cell r="CR25">
            <v>0</v>
          </cell>
          <cell r="CS25">
            <v>1</v>
          </cell>
          <cell r="CT25">
            <v>0</v>
          </cell>
          <cell r="CU25">
            <v>0</v>
          </cell>
          <cell r="CV25">
            <v>11</v>
          </cell>
          <cell r="CW25">
            <v>27</v>
          </cell>
          <cell r="CX25">
            <v>54</v>
          </cell>
          <cell r="CY25">
            <v>3</v>
          </cell>
          <cell r="CZ25">
            <v>2</v>
          </cell>
          <cell r="DA25">
            <v>1.5</v>
          </cell>
          <cell r="DB25">
            <v>600</v>
          </cell>
          <cell r="DC25">
            <v>282</v>
          </cell>
          <cell r="DD25">
            <v>156</v>
          </cell>
          <cell r="DE25">
            <v>45</v>
          </cell>
          <cell r="DF25">
            <v>69</v>
          </cell>
          <cell r="DG25">
            <v>12</v>
          </cell>
          <cell r="DH25">
            <v>6</v>
          </cell>
          <cell r="DI25">
            <v>30</v>
          </cell>
        </row>
        <row r="26">
          <cell r="A26" t="str">
            <v>RS 034</v>
          </cell>
          <cell r="B26">
            <v>34</v>
          </cell>
          <cell r="C26" t="str">
            <v>C</v>
          </cell>
          <cell r="D26" t="str">
            <v>T</v>
          </cell>
          <cell r="E26" t="str">
            <v>Nkutu - Bembeke</v>
          </cell>
          <cell r="F26" t="str">
            <v>M01</v>
          </cell>
          <cell r="G26">
            <v>24</v>
          </cell>
          <cell r="H26">
            <v>9</v>
          </cell>
          <cell r="I26" t="str">
            <v>H</v>
          </cell>
          <cell r="J26" t="str">
            <v>DEDZA</v>
          </cell>
          <cell r="K26">
            <v>7</v>
          </cell>
          <cell r="L26">
            <v>0</v>
          </cell>
          <cell r="W26">
            <v>71</v>
          </cell>
          <cell r="X26" t="str">
            <v>AC</v>
          </cell>
          <cell r="Y26">
            <v>125</v>
          </cell>
          <cell r="Z26" t="str">
            <v>SB</v>
          </cell>
          <cell r="AA26">
            <v>150</v>
          </cell>
          <cell r="AB26" t="str">
            <v>GR</v>
          </cell>
          <cell r="AC26">
            <v>10</v>
          </cell>
          <cell r="AD26" t="str">
            <v>VR</v>
          </cell>
          <cell r="AE26">
            <v>0</v>
          </cell>
          <cell r="AF26">
            <v>0</v>
          </cell>
          <cell r="AG26">
            <v>0</v>
          </cell>
          <cell r="AH26">
            <v>0</v>
          </cell>
          <cell r="AI26">
            <v>0</v>
          </cell>
          <cell r="AJ26">
            <v>0</v>
          </cell>
          <cell r="AK26">
            <v>0</v>
          </cell>
          <cell r="AL26">
            <v>0</v>
          </cell>
          <cell r="AM26">
            <v>2</v>
          </cell>
          <cell r="AN26" t="str">
            <v>never resealed</v>
          </cell>
          <cell r="BO26" t="str">
            <v>RS 034</v>
          </cell>
          <cell r="BP26">
            <v>9</v>
          </cell>
          <cell r="BQ26">
            <v>6</v>
          </cell>
          <cell r="BR26" t="str">
            <v>H</v>
          </cell>
          <cell r="BS26" t="str">
            <v>C</v>
          </cell>
          <cell r="BT26">
            <v>0</v>
          </cell>
          <cell r="BU26" t="str">
            <v>AC</v>
          </cell>
          <cell r="BV26" t="str">
            <v/>
          </cell>
          <cell r="BW26">
            <v>2</v>
          </cell>
          <cell r="BX26">
            <v>40</v>
          </cell>
          <cell r="BY26" t="str">
            <v xml:space="preserve"> </v>
          </cell>
          <cell r="BZ26">
            <v>1</v>
          </cell>
          <cell r="CA26">
            <v>10</v>
          </cell>
          <cell r="CB26">
            <v>2.052</v>
          </cell>
          <cell r="CC26">
            <v>2.8482416422287393</v>
          </cell>
          <cell r="CD26">
            <v>40</v>
          </cell>
          <cell r="CE26">
            <v>18</v>
          </cell>
          <cell r="CF26">
            <v>3</v>
          </cell>
          <cell r="CG26">
            <v>37</v>
          </cell>
          <cell r="CH26">
            <v>15</v>
          </cell>
          <cell r="CI26">
            <v>2.2999999999999998</v>
          </cell>
          <cell r="CJ26">
            <v>7.6666666666666654E-3</v>
          </cell>
          <cell r="CK26">
            <v>3.0076666666666667</v>
          </cell>
          <cell r="CL26">
            <v>3</v>
          </cell>
          <cell r="CM26">
            <v>5.2818461538461543E-2</v>
          </cell>
          <cell r="CN26">
            <v>5.2818461538461543E-2</v>
          </cell>
          <cell r="CO26">
            <v>0</v>
          </cell>
          <cell r="CP26">
            <v>0</v>
          </cell>
          <cell r="CQ26">
            <v>2.9010601037672008</v>
          </cell>
          <cell r="CR26">
            <v>0</v>
          </cell>
          <cell r="CS26">
            <v>1</v>
          </cell>
          <cell r="CT26">
            <v>0</v>
          </cell>
          <cell r="CU26">
            <v>0</v>
          </cell>
          <cell r="CV26">
            <v>27</v>
          </cell>
          <cell r="CW26">
            <v>27</v>
          </cell>
          <cell r="CX26" t="str">
            <v xml:space="preserve"> </v>
          </cell>
          <cell r="CY26">
            <v>2</v>
          </cell>
          <cell r="CZ26">
            <v>2</v>
          </cell>
          <cell r="DA26">
            <v>1.5</v>
          </cell>
          <cell r="DB26">
            <v>400</v>
          </cell>
          <cell r="DC26">
            <v>188</v>
          </cell>
          <cell r="DD26">
            <v>104</v>
          </cell>
          <cell r="DE26">
            <v>30</v>
          </cell>
          <cell r="DF26">
            <v>46</v>
          </cell>
          <cell r="DG26">
            <v>8</v>
          </cell>
          <cell r="DH26">
            <v>4</v>
          </cell>
          <cell r="DI26">
            <v>20</v>
          </cell>
        </row>
        <row r="27">
          <cell r="A27" t="str">
            <v>RS 030</v>
          </cell>
          <cell r="B27">
            <v>30</v>
          </cell>
          <cell r="C27" t="str">
            <v>C</v>
          </cell>
          <cell r="D27" t="str">
            <v>T</v>
          </cell>
          <cell r="E27" t="str">
            <v>Nkutu - Masasa</v>
          </cell>
          <cell r="F27" t="str">
            <v>M01</v>
          </cell>
          <cell r="G27">
            <v>25</v>
          </cell>
          <cell r="H27">
            <v>2.8</v>
          </cell>
          <cell r="I27" t="str">
            <v>H</v>
          </cell>
          <cell r="J27" t="str">
            <v>DEDZA</v>
          </cell>
          <cell r="K27">
            <v>7</v>
          </cell>
          <cell r="L27">
            <v>0</v>
          </cell>
          <cell r="W27">
            <v>71</v>
          </cell>
          <cell r="X27" t="str">
            <v>AC</v>
          </cell>
          <cell r="Y27">
            <v>125</v>
          </cell>
          <cell r="Z27" t="str">
            <v>SB</v>
          </cell>
          <cell r="AA27">
            <v>150</v>
          </cell>
          <cell r="AB27" t="str">
            <v>GR</v>
          </cell>
          <cell r="AC27">
            <v>10</v>
          </cell>
          <cell r="AD27" t="str">
            <v>VR</v>
          </cell>
          <cell r="AE27">
            <v>0</v>
          </cell>
          <cell r="AF27">
            <v>0</v>
          </cell>
          <cell r="AG27">
            <v>0</v>
          </cell>
          <cell r="AH27">
            <v>0</v>
          </cell>
          <cell r="AI27">
            <v>0</v>
          </cell>
          <cell r="AJ27">
            <v>0</v>
          </cell>
          <cell r="AK27">
            <v>0</v>
          </cell>
          <cell r="AL27">
            <v>0</v>
          </cell>
          <cell r="AM27">
            <v>2</v>
          </cell>
          <cell r="AN27" t="str">
            <v>never resealed</v>
          </cell>
          <cell r="BO27" t="str">
            <v>RS 030</v>
          </cell>
          <cell r="BP27">
            <v>2.8</v>
          </cell>
          <cell r="BQ27">
            <v>6</v>
          </cell>
          <cell r="BR27" t="str">
            <v>H</v>
          </cell>
          <cell r="BS27" t="str">
            <v>C</v>
          </cell>
          <cell r="BT27">
            <v>0</v>
          </cell>
          <cell r="BU27" t="str">
            <v>AC</v>
          </cell>
          <cell r="BV27" t="str">
            <v/>
          </cell>
          <cell r="BW27">
            <v>2</v>
          </cell>
          <cell r="BX27">
            <v>40</v>
          </cell>
          <cell r="BY27" t="str">
            <v xml:space="preserve"> </v>
          </cell>
          <cell r="BZ27">
            <v>1</v>
          </cell>
          <cell r="CA27">
            <v>10</v>
          </cell>
          <cell r="CB27">
            <v>2.052</v>
          </cell>
          <cell r="CC27">
            <v>3.8643706744868038</v>
          </cell>
          <cell r="CD27">
            <v>80</v>
          </cell>
          <cell r="CE27">
            <v>56</v>
          </cell>
          <cell r="CF27">
            <v>41</v>
          </cell>
          <cell r="CG27">
            <v>39</v>
          </cell>
          <cell r="CH27">
            <v>15</v>
          </cell>
          <cell r="CI27">
            <v>3.1</v>
          </cell>
          <cell r="CJ27">
            <v>1.0333333333333335E-2</v>
          </cell>
          <cell r="CK27">
            <v>10</v>
          </cell>
          <cell r="CL27">
            <v>41</v>
          </cell>
          <cell r="CM27">
            <v>0.37513358974358968</v>
          </cell>
          <cell r="CN27">
            <v>0.37513358974358968</v>
          </cell>
          <cell r="CO27">
            <v>0</v>
          </cell>
          <cell r="CP27">
            <v>0</v>
          </cell>
          <cell r="CQ27">
            <v>4.2395042642303933</v>
          </cell>
          <cell r="CR27">
            <v>0</v>
          </cell>
          <cell r="CS27">
            <v>1</v>
          </cell>
          <cell r="CT27">
            <v>0</v>
          </cell>
          <cell r="CU27">
            <v>0</v>
          </cell>
          <cell r="CV27">
            <v>27</v>
          </cell>
          <cell r="CW27">
            <v>27</v>
          </cell>
          <cell r="CX27" t="str">
            <v xml:space="preserve"> </v>
          </cell>
          <cell r="CY27">
            <v>2</v>
          </cell>
          <cell r="CZ27">
            <v>2</v>
          </cell>
          <cell r="DA27">
            <v>1.5</v>
          </cell>
          <cell r="DB27">
            <v>400</v>
          </cell>
          <cell r="DC27">
            <v>188</v>
          </cell>
          <cell r="DD27">
            <v>104</v>
          </cell>
          <cell r="DE27">
            <v>30</v>
          </cell>
          <cell r="DF27">
            <v>46</v>
          </cell>
          <cell r="DG27">
            <v>8</v>
          </cell>
          <cell r="DH27">
            <v>4</v>
          </cell>
          <cell r="DI27">
            <v>20</v>
          </cell>
        </row>
        <row r="28">
          <cell r="A28" t="str">
            <v>RS 015</v>
          </cell>
          <cell r="B28">
            <v>15</v>
          </cell>
          <cell r="C28" t="str">
            <v>C</v>
          </cell>
          <cell r="D28" t="str">
            <v>T</v>
          </cell>
          <cell r="E28" t="str">
            <v>Masasa - Kalitsilo</v>
          </cell>
          <cell r="F28" t="str">
            <v>M01</v>
          </cell>
          <cell r="G28">
            <v>26</v>
          </cell>
          <cell r="H28">
            <v>20.9</v>
          </cell>
          <cell r="I28" t="str">
            <v>R</v>
          </cell>
          <cell r="J28" t="str">
            <v>NTCHEU</v>
          </cell>
          <cell r="K28">
            <v>8</v>
          </cell>
          <cell r="L28">
            <v>0</v>
          </cell>
          <cell r="W28">
            <v>71</v>
          </cell>
          <cell r="X28" t="str">
            <v>DS</v>
          </cell>
          <cell r="Y28">
            <v>150</v>
          </cell>
          <cell r="Z28" t="str">
            <v>SB</v>
          </cell>
          <cell r="AA28">
            <v>125</v>
          </cell>
          <cell r="AB28" t="str">
            <v>GR</v>
          </cell>
          <cell r="AC28">
            <v>10</v>
          </cell>
          <cell r="AD28" t="str">
            <v>VR</v>
          </cell>
          <cell r="AE28">
            <v>0</v>
          </cell>
          <cell r="AF28">
            <v>0</v>
          </cell>
          <cell r="AG28">
            <v>0</v>
          </cell>
          <cell r="AH28">
            <v>0</v>
          </cell>
          <cell r="AI28">
            <v>0</v>
          </cell>
          <cell r="AJ28">
            <v>0</v>
          </cell>
          <cell r="AK28">
            <v>0</v>
          </cell>
          <cell r="AL28">
            <v>0</v>
          </cell>
          <cell r="AM28">
            <v>1</v>
          </cell>
          <cell r="AN28" t="str">
            <v>never resealed</v>
          </cell>
          <cell r="BO28" t="str">
            <v>RS 015</v>
          </cell>
          <cell r="BP28">
            <v>20.9</v>
          </cell>
          <cell r="BQ28">
            <v>6</v>
          </cell>
          <cell r="BR28" t="str">
            <v>R</v>
          </cell>
          <cell r="BS28" t="str">
            <v>C</v>
          </cell>
          <cell r="BT28">
            <v>0</v>
          </cell>
          <cell r="BU28" t="str">
            <v>DS</v>
          </cell>
          <cell r="BV28" t="str">
            <v/>
          </cell>
          <cell r="BW28">
            <v>1</v>
          </cell>
          <cell r="BX28">
            <v>15</v>
          </cell>
          <cell r="BY28" t="str">
            <v xml:space="preserve"> </v>
          </cell>
          <cell r="BZ28">
            <v>1</v>
          </cell>
          <cell r="CA28">
            <v>10</v>
          </cell>
          <cell r="CB28">
            <v>1.427</v>
          </cell>
          <cell r="CC28">
            <v>3.3221936863895123</v>
          </cell>
          <cell r="CD28">
            <v>95</v>
          </cell>
          <cell r="CE28">
            <v>86</v>
          </cell>
          <cell r="CF28">
            <v>71</v>
          </cell>
          <cell r="CG28">
            <v>24</v>
          </cell>
          <cell r="CH28">
            <v>15</v>
          </cell>
          <cell r="CI28">
            <v>18.7</v>
          </cell>
          <cell r="CJ28">
            <v>6.2333333333333338E-2</v>
          </cell>
          <cell r="CK28">
            <v>10</v>
          </cell>
          <cell r="CL28">
            <v>71</v>
          </cell>
          <cell r="CM28">
            <v>0.59323512820512814</v>
          </cell>
          <cell r="CN28">
            <v>0.59323512820512814</v>
          </cell>
          <cell r="CO28">
            <v>0</v>
          </cell>
          <cell r="CP28">
            <v>0</v>
          </cell>
          <cell r="CQ28">
            <v>3.9154288145946405</v>
          </cell>
          <cell r="CR28">
            <v>5</v>
          </cell>
          <cell r="CS28">
            <v>1</v>
          </cell>
          <cell r="CT28">
            <v>0</v>
          </cell>
          <cell r="CU28">
            <v>0</v>
          </cell>
          <cell r="CV28">
            <v>27</v>
          </cell>
          <cell r="CW28">
            <v>27</v>
          </cell>
          <cell r="CX28" t="str">
            <v xml:space="preserve"> </v>
          </cell>
          <cell r="CY28">
            <v>2</v>
          </cell>
          <cell r="CZ28">
            <v>2</v>
          </cell>
          <cell r="DA28">
            <v>1.3</v>
          </cell>
          <cell r="DB28">
            <v>400</v>
          </cell>
          <cell r="DC28">
            <v>188</v>
          </cell>
          <cell r="DD28">
            <v>104</v>
          </cell>
          <cell r="DE28">
            <v>30</v>
          </cell>
          <cell r="DF28">
            <v>46</v>
          </cell>
          <cell r="DG28">
            <v>8</v>
          </cell>
          <cell r="DH28">
            <v>4</v>
          </cell>
          <cell r="DI28">
            <v>20</v>
          </cell>
        </row>
        <row r="29">
          <cell r="A29" t="str">
            <v>RS 027</v>
          </cell>
          <cell r="B29">
            <v>27</v>
          </cell>
          <cell r="C29" t="str">
            <v>C</v>
          </cell>
          <cell r="D29" t="str">
            <v>T</v>
          </cell>
          <cell r="E29" t="str">
            <v>Kalitsilo - Mlangeni</v>
          </cell>
          <cell r="F29" t="str">
            <v>M01</v>
          </cell>
          <cell r="G29">
            <v>27</v>
          </cell>
          <cell r="H29">
            <v>14.7</v>
          </cell>
          <cell r="I29" t="str">
            <v>R</v>
          </cell>
          <cell r="J29" t="str">
            <v>DEDZA</v>
          </cell>
          <cell r="K29">
            <v>8</v>
          </cell>
          <cell r="L29">
            <v>0</v>
          </cell>
          <cell r="W29">
            <v>71</v>
          </cell>
          <cell r="X29" t="str">
            <v>AC</v>
          </cell>
          <cell r="Y29">
            <v>125</v>
          </cell>
          <cell r="Z29" t="str">
            <v>SB</v>
          </cell>
          <cell r="AA29">
            <v>150</v>
          </cell>
          <cell r="AB29" t="str">
            <v>GR</v>
          </cell>
          <cell r="AC29">
            <v>10</v>
          </cell>
          <cell r="AD29" t="str">
            <v>VR</v>
          </cell>
          <cell r="AE29">
            <v>0</v>
          </cell>
          <cell r="AF29">
            <v>0</v>
          </cell>
          <cell r="AG29">
            <v>0</v>
          </cell>
          <cell r="AH29">
            <v>0</v>
          </cell>
          <cell r="AI29">
            <v>0</v>
          </cell>
          <cell r="AJ29">
            <v>0</v>
          </cell>
          <cell r="AK29">
            <v>0</v>
          </cell>
          <cell r="AL29">
            <v>0</v>
          </cell>
          <cell r="AM29">
            <v>2</v>
          </cell>
          <cell r="AN29" t="str">
            <v>never resealed</v>
          </cell>
          <cell r="BO29" t="str">
            <v>RS 027</v>
          </cell>
          <cell r="BP29">
            <v>14.7</v>
          </cell>
          <cell r="BQ29">
            <v>6</v>
          </cell>
          <cell r="BR29" t="str">
            <v>R</v>
          </cell>
          <cell r="BS29" t="str">
            <v>C</v>
          </cell>
          <cell r="BT29">
            <v>0</v>
          </cell>
          <cell r="BU29" t="str">
            <v>AC</v>
          </cell>
          <cell r="BV29" t="str">
            <v/>
          </cell>
          <cell r="BW29">
            <v>2</v>
          </cell>
          <cell r="BX29">
            <v>40</v>
          </cell>
          <cell r="BY29" t="str">
            <v xml:space="preserve"> </v>
          </cell>
          <cell r="BZ29">
            <v>1</v>
          </cell>
          <cell r="CA29">
            <v>10</v>
          </cell>
          <cell r="CB29">
            <v>2.052</v>
          </cell>
          <cell r="CC29">
            <v>3.1289903053303436</v>
          </cell>
          <cell r="CD29">
            <v>50</v>
          </cell>
          <cell r="CE29">
            <v>15</v>
          </cell>
          <cell r="CF29">
            <v>0</v>
          </cell>
          <cell r="CG29">
            <v>50</v>
          </cell>
          <cell r="CH29">
            <v>15</v>
          </cell>
          <cell r="CI29">
            <v>17.5</v>
          </cell>
          <cell r="CJ29">
            <v>5.8333333333333341E-2</v>
          </cell>
          <cell r="CK29">
            <v>5.8333333333333341E-2</v>
          </cell>
          <cell r="CL29">
            <v>0</v>
          </cell>
          <cell r="CM29">
            <v>2.2615384615384617E-2</v>
          </cell>
          <cell r="CN29">
            <v>2.2615384615384617E-2</v>
          </cell>
          <cell r="CO29">
            <v>0</v>
          </cell>
          <cell r="CP29">
            <v>0</v>
          </cell>
          <cell r="CQ29">
            <v>3.1516056899457281</v>
          </cell>
          <cell r="CR29">
            <v>0</v>
          </cell>
          <cell r="CS29">
            <v>1</v>
          </cell>
          <cell r="CT29">
            <v>0</v>
          </cell>
          <cell r="CU29">
            <v>0</v>
          </cell>
          <cell r="CV29">
            <v>27</v>
          </cell>
          <cell r="CW29">
            <v>27</v>
          </cell>
          <cell r="CX29" t="str">
            <v xml:space="preserve"> </v>
          </cell>
          <cell r="CY29">
            <v>1.8</v>
          </cell>
          <cell r="CZ29">
            <v>1.5</v>
          </cell>
          <cell r="DA29">
            <v>1.5</v>
          </cell>
          <cell r="DB29">
            <v>400</v>
          </cell>
          <cell r="DC29">
            <v>188</v>
          </cell>
          <cell r="DD29">
            <v>104</v>
          </cell>
          <cell r="DE29">
            <v>30</v>
          </cell>
          <cell r="DF29">
            <v>46</v>
          </cell>
          <cell r="DG29">
            <v>8</v>
          </cell>
          <cell r="DH29">
            <v>4</v>
          </cell>
          <cell r="DI29">
            <v>20</v>
          </cell>
        </row>
        <row r="30">
          <cell r="A30" t="str">
            <v>RS 032</v>
          </cell>
          <cell r="B30">
            <v>32</v>
          </cell>
          <cell r="C30" t="str">
            <v>C</v>
          </cell>
          <cell r="D30" t="str">
            <v>T</v>
          </cell>
          <cell r="E30" t="str">
            <v>Mlangeni - Biriwiri</v>
          </cell>
          <cell r="F30" t="str">
            <v>M01</v>
          </cell>
          <cell r="G30">
            <v>28</v>
          </cell>
          <cell r="H30">
            <v>13.1</v>
          </cell>
          <cell r="I30" t="str">
            <v>R</v>
          </cell>
          <cell r="J30" t="str">
            <v>NTCHEU</v>
          </cell>
          <cell r="K30">
            <v>8</v>
          </cell>
          <cell r="L30">
            <v>0</v>
          </cell>
          <cell r="W30">
            <v>71</v>
          </cell>
          <cell r="X30" t="str">
            <v>AC</v>
          </cell>
          <cell r="Y30">
            <v>125</v>
          </cell>
          <cell r="Z30" t="str">
            <v>SB</v>
          </cell>
          <cell r="AA30">
            <v>150</v>
          </cell>
          <cell r="AB30" t="str">
            <v>GR</v>
          </cell>
          <cell r="AC30">
            <v>10</v>
          </cell>
          <cell r="AD30" t="str">
            <v>VR</v>
          </cell>
          <cell r="AE30">
            <v>0</v>
          </cell>
          <cell r="AF30">
            <v>0</v>
          </cell>
          <cell r="AG30">
            <v>0</v>
          </cell>
          <cell r="AH30">
            <v>0</v>
          </cell>
          <cell r="AI30">
            <v>0</v>
          </cell>
          <cell r="AJ30">
            <v>0</v>
          </cell>
          <cell r="AK30">
            <v>0</v>
          </cell>
          <cell r="AL30">
            <v>0</v>
          </cell>
          <cell r="AM30">
            <v>2</v>
          </cell>
          <cell r="AN30" t="str">
            <v>never resealed</v>
          </cell>
          <cell r="BO30" t="str">
            <v>RS 032</v>
          </cell>
          <cell r="BP30">
            <v>13.1</v>
          </cell>
          <cell r="BQ30">
            <v>6</v>
          </cell>
          <cell r="BR30" t="str">
            <v>R</v>
          </cell>
          <cell r="BS30" t="str">
            <v>C</v>
          </cell>
          <cell r="BT30">
            <v>0</v>
          </cell>
          <cell r="BU30" t="str">
            <v>AC</v>
          </cell>
          <cell r="BV30" t="str">
            <v/>
          </cell>
          <cell r="BW30">
            <v>2</v>
          </cell>
          <cell r="BX30">
            <v>40</v>
          </cell>
          <cell r="BY30" t="str">
            <v xml:space="preserve"> </v>
          </cell>
          <cell r="BZ30">
            <v>1</v>
          </cell>
          <cell r="CA30">
            <v>10</v>
          </cell>
          <cell r="CB30">
            <v>2.052</v>
          </cell>
          <cell r="CC30">
            <v>2.21</v>
          </cell>
          <cell r="CD30">
            <v>50</v>
          </cell>
          <cell r="CE30">
            <v>30</v>
          </cell>
          <cell r="CF30">
            <v>15</v>
          </cell>
          <cell r="CG30">
            <v>35</v>
          </cell>
          <cell r="CH30">
            <v>15</v>
          </cell>
          <cell r="CI30">
            <v>0</v>
          </cell>
          <cell r="CJ30">
            <v>0</v>
          </cell>
          <cell r="CK30">
            <v>10</v>
          </cell>
          <cell r="CL30">
            <v>15</v>
          </cell>
          <cell r="CM30">
            <v>0.19923076923076921</v>
          </cell>
          <cell r="CN30">
            <v>0.19923076923076921</v>
          </cell>
          <cell r="CO30">
            <v>0</v>
          </cell>
          <cell r="CP30">
            <v>0</v>
          </cell>
          <cell r="CQ30">
            <v>2.4092307692307693</v>
          </cell>
          <cell r="CR30">
            <v>0</v>
          </cell>
          <cell r="CS30">
            <v>1</v>
          </cell>
          <cell r="CT30">
            <v>0</v>
          </cell>
          <cell r="CU30">
            <v>0</v>
          </cell>
          <cell r="CV30">
            <v>27</v>
          </cell>
          <cell r="CW30">
            <v>27</v>
          </cell>
          <cell r="CX30" t="str">
            <v xml:space="preserve"> </v>
          </cell>
          <cell r="CY30">
            <v>1.5</v>
          </cell>
          <cell r="CZ30">
            <v>1.5</v>
          </cell>
          <cell r="DA30">
            <v>1.5</v>
          </cell>
          <cell r="DB30">
            <v>400</v>
          </cell>
          <cell r="DC30">
            <v>188</v>
          </cell>
          <cell r="DD30">
            <v>104</v>
          </cell>
          <cell r="DE30">
            <v>30</v>
          </cell>
          <cell r="DF30">
            <v>46</v>
          </cell>
          <cell r="DG30">
            <v>8</v>
          </cell>
          <cell r="DH30">
            <v>4</v>
          </cell>
          <cell r="DI30">
            <v>20</v>
          </cell>
        </row>
        <row r="31">
          <cell r="A31" t="str">
            <v>RS 021</v>
          </cell>
          <cell r="B31">
            <v>21</v>
          </cell>
          <cell r="C31" t="str">
            <v>C</v>
          </cell>
          <cell r="D31" t="str">
            <v>T</v>
          </cell>
          <cell r="E31" t="str">
            <v>Biriwiri - Ntcheu</v>
          </cell>
          <cell r="F31" t="str">
            <v>M01</v>
          </cell>
          <cell r="G31">
            <v>29</v>
          </cell>
          <cell r="H31">
            <v>6.7</v>
          </cell>
          <cell r="I31" t="str">
            <v>F</v>
          </cell>
          <cell r="J31" t="str">
            <v>NTCHEU</v>
          </cell>
          <cell r="K31">
            <v>8</v>
          </cell>
          <cell r="L31">
            <v>0</v>
          </cell>
          <cell r="W31">
            <v>71</v>
          </cell>
          <cell r="X31" t="str">
            <v>DS</v>
          </cell>
          <cell r="Y31">
            <v>125</v>
          </cell>
          <cell r="Z31" t="str">
            <v>SB</v>
          </cell>
          <cell r="AA31">
            <v>150</v>
          </cell>
          <cell r="AB31" t="str">
            <v>GR</v>
          </cell>
          <cell r="AC31">
            <v>10</v>
          </cell>
          <cell r="AD31" t="str">
            <v>VR</v>
          </cell>
          <cell r="AE31">
            <v>0</v>
          </cell>
          <cell r="AF31">
            <v>0</v>
          </cell>
          <cell r="AG31">
            <v>0</v>
          </cell>
          <cell r="AH31">
            <v>0</v>
          </cell>
          <cell r="AI31">
            <v>0</v>
          </cell>
          <cell r="AJ31">
            <v>0</v>
          </cell>
          <cell r="AK31">
            <v>0</v>
          </cell>
          <cell r="AL31">
            <v>0</v>
          </cell>
          <cell r="AM31">
            <v>1</v>
          </cell>
          <cell r="AN31" t="str">
            <v>never resealed</v>
          </cell>
          <cell r="BO31" t="str">
            <v>RS 021</v>
          </cell>
          <cell r="BP31">
            <v>6.7</v>
          </cell>
          <cell r="BQ31">
            <v>6</v>
          </cell>
          <cell r="BR31" t="str">
            <v>F</v>
          </cell>
          <cell r="BS31" t="str">
            <v>C</v>
          </cell>
          <cell r="BT31">
            <v>0</v>
          </cell>
          <cell r="BU31" t="str">
            <v>DS</v>
          </cell>
          <cell r="BV31" t="str">
            <v/>
          </cell>
          <cell r="BW31">
            <v>1</v>
          </cell>
          <cell r="BX31">
            <v>15</v>
          </cell>
          <cell r="BY31" t="str">
            <v xml:space="preserve"> </v>
          </cell>
          <cell r="BZ31">
            <v>1</v>
          </cell>
          <cell r="CA31">
            <v>10</v>
          </cell>
          <cell r="CB31">
            <v>1.677</v>
          </cell>
          <cell r="CC31">
            <v>2.4494146627565985</v>
          </cell>
          <cell r="CD31">
            <v>40</v>
          </cell>
          <cell r="CE31">
            <v>5</v>
          </cell>
          <cell r="CF31">
            <v>0</v>
          </cell>
          <cell r="CG31">
            <v>40</v>
          </cell>
          <cell r="CH31">
            <v>5</v>
          </cell>
          <cell r="CI31">
            <v>0.4</v>
          </cell>
          <cell r="CJ31">
            <v>1.3333333333333337E-3</v>
          </cell>
          <cell r="CK31">
            <v>1.3333333333333337E-3</v>
          </cell>
          <cell r="CL31">
            <v>0</v>
          </cell>
          <cell r="CM31">
            <v>5.1692307692307704E-4</v>
          </cell>
          <cell r="CN31">
            <v>5.1692307692307704E-4</v>
          </cell>
          <cell r="CO31">
            <v>0</v>
          </cell>
          <cell r="CP31">
            <v>0</v>
          </cell>
          <cell r="CQ31">
            <v>2.4499315858335216</v>
          </cell>
          <cell r="CR31">
            <v>0</v>
          </cell>
          <cell r="CS31">
            <v>1</v>
          </cell>
          <cell r="CT31">
            <v>0</v>
          </cell>
          <cell r="CU31">
            <v>0</v>
          </cell>
          <cell r="CV31">
            <v>27</v>
          </cell>
          <cell r="CW31">
            <v>27</v>
          </cell>
          <cell r="CX31" t="str">
            <v xml:space="preserve"> </v>
          </cell>
          <cell r="CY31">
            <v>2</v>
          </cell>
          <cell r="CZ31">
            <v>1.5</v>
          </cell>
          <cell r="DA31">
            <v>1.5</v>
          </cell>
          <cell r="DB31">
            <v>400</v>
          </cell>
          <cell r="DC31">
            <v>188</v>
          </cell>
          <cell r="DD31">
            <v>104</v>
          </cell>
          <cell r="DE31">
            <v>30</v>
          </cell>
          <cell r="DF31">
            <v>46</v>
          </cell>
          <cell r="DG31">
            <v>8</v>
          </cell>
          <cell r="DH31">
            <v>4</v>
          </cell>
          <cell r="DI31">
            <v>20</v>
          </cell>
        </row>
        <row r="32">
          <cell r="A32" t="str">
            <v>RS 019</v>
          </cell>
          <cell r="B32">
            <v>19</v>
          </cell>
          <cell r="C32" t="str">
            <v>C</v>
          </cell>
          <cell r="D32" t="str">
            <v>T</v>
          </cell>
          <cell r="E32" t="str">
            <v>Ntcheu - Bemvu</v>
          </cell>
          <cell r="F32" t="str">
            <v>M01</v>
          </cell>
          <cell r="G32">
            <v>30</v>
          </cell>
          <cell r="H32">
            <v>11.8</v>
          </cell>
          <cell r="I32" t="str">
            <v>F</v>
          </cell>
          <cell r="J32" t="str">
            <v>NTCHEU</v>
          </cell>
          <cell r="K32">
            <v>8</v>
          </cell>
          <cell r="L32">
            <v>0</v>
          </cell>
          <cell r="W32">
            <v>71</v>
          </cell>
          <cell r="X32" t="str">
            <v>DS</v>
          </cell>
          <cell r="Y32">
            <v>125</v>
          </cell>
          <cell r="Z32" t="str">
            <v>SB</v>
          </cell>
          <cell r="AA32">
            <v>150</v>
          </cell>
          <cell r="AB32" t="str">
            <v>CG</v>
          </cell>
          <cell r="AC32">
            <v>10</v>
          </cell>
          <cell r="AD32" t="str">
            <v>VR</v>
          </cell>
          <cell r="AE32">
            <v>89</v>
          </cell>
          <cell r="AF32" t="str">
            <v>AO</v>
          </cell>
          <cell r="AG32" t="str">
            <v>AC</v>
          </cell>
          <cell r="AH32">
            <v>50</v>
          </cell>
          <cell r="AI32">
            <v>0</v>
          </cell>
          <cell r="AJ32">
            <v>0</v>
          </cell>
          <cell r="AK32">
            <v>0</v>
          </cell>
          <cell r="AL32">
            <v>0</v>
          </cell>
          <cell r="AM32">
            <v>7</v>
          </cell>
          <cell r="AN32">
            <v>0</v>
          </cell>
          <cell r="BO32" t="str">
            <v>RS 019</v>
          </cell>
          <cell r="BP32">
            <v>11.8</v>
          </cell>
          <cell r="BQ32">
            <v>6</v>
          </cell>
          <cell r="BR32" t="str">
            <v>F</v>
          </cell>
          <cell r="BS32" t="str">
            <v>C</v>
          </cell>
          <cell r="BT32">
            <v>0</v>
          </cell>
          <cell r="BU32" t="str">
            <v>AC</v>
          </cell>
          <cell r="BV32" t="str">
            <v>DS</v>
          </cell>
          <cell r="BW32">
            <v>7</v>
          </cell>
          <cell r="BX32">
            <v>40</v>
          </cell>
          <cell r="BY32">
            <v>15</v>
          </cell>
          <cell r="BZ32">
            <v>1</v>
          </cell>
          <cell r="CA32">
            <v>10</v>
          </cell>
          <cell r="CB32">
            <v>2.2290000000000001</v>
          </cell>
          <cell r="CC32">
            <v>2.2000000000000002</v>
          </cell>
          <cell r="CD32">
            <v>70</v>
          </cell>
          <cell r="CE32">
            <v>4</v>
          </cell>
          <cell r="CF32">
            <v>0</v>
          </cell>
          <cell r="CG32">
            <v>70</v>
          </cell>
          <cell r="CH32">
            <v>4</v>
          </cell>
          <cell r="CI32">
            <v>0.5</v>
          </cell>
          <cell r="CJ32">
            <v>1.6666666666666668E-3</v>
          </cell>
          <cell r="CK32">
            <v>1.6666666666666668E-3</v>
          </cell>
          <cell r="CL32">
            <v>0</v>
          </cell>
          <cell r="CM32">
            <v>6.4615384615384621E-4</v>
          </cell>
          <cell r="CN32">
            <v>6.4615384615384621E-4</v>
          </cell>
          <cell r="CO32">
            <v>0</v>
          </cell>
          <cell r="CP32">
            <v>0</v>
          </cell>
          <cell r="CQ32">
            <v>2.2006461538461539</v>
          </cell>
          <cell r="CR32">
            <v>0</v>
          </cell>
          <cell r="CS32">
            <v>1</v>
          </cell>
          <cell r="CT32">
            <v>0</v>
          </cell>
          <cell r="CU32">
            <v>0</v>
          </cell>
          <cell r="CV32">
            <v>9</v>
          </cell>
          <cell r="CW32">
            <v>27</v>
          </cell>
          <cell r="CX32">
            <v>54</v>
          </cell>
          <cell r="CY32">
            <v>1.5</v>
          </cell>
          <cell r="CZ32">
            <v>1.3</v>
          </cell>
          <cell r="DA32">
            <v>1.3</v>
          </cell>
          <cell r="DB32">
            <v>440</v>
          </cell>
          <cell r="DC32">
            <v>207</v>
          </cell>
          <cell r="DD32">
            <v>115</v>
          </cell>
          <cell r="DE32">
            <v>33</v>
          </cell>
          <cell r="DF32">
            <v>51</v>
          </cell>
          <cell r="DG32">
            <v>9</v>
          </cell>
          <cell r="DH32">
            <v>5</v>
          </cell>
          <cell r="DI32">
            <v>22</v>
          </cell>
        </row>
        <row r="33">
          <cell r="A33" t="str">
            <v>RS 029</v>
          </cell>
          <cell r="B33">
            <v>29</v>
          </cell>
          <cell r="C33" t="str">
            <v>C</v>
          </cell>
          <cell r="D33" t="str">
            <v>T</v>
          </cell>
          <cell r="E33" t="str">
            <v>Bemvu - Njereza</v>
          </cell>
          <cell r="F33" t="str">
            <v>M01</v>
          </cell>
          <cell r="G33">
            <v>31</v>
          </cell>
          <cell r="H33">
            <v>8.8000000000000007</v>
          </cell>
          <cell r="I33" t="str">
            <v>R</v>
          </cell>
          <cell r="J33" t="str">
            <v>NTCHEU</v>
          </cell>
          <cell r="K33">
            <v>8</v>
          </cell>
          <cell r="L33">
            <v>0</v>
          </cell>
          <cell r="W33">
            <v>71</v>
          </cell>
          <cell r="X33" t="str">
            <v>AC</v>
          </cell>
          <cell r="Y33">
            <v>125</v>
          </cell>
          <cell r="Z33" t="str">
            <v>SB</v>
          </cell>
          <cell r="AA33">
            <v>150</v>
          </cell>
          <cell r="AB33" t="str">
            <v>GR</v>
          </cell>
          <cell r="AC33">
            <v>10</v>
          </cell>
          <cell r="AD33" t="str">
            <v>VR</v>
          </cell>
          <cell r="AE33">
            <v>89</v>
          </cell>
          <cell r="AF33" t="str">
            <v>AO</v>
          </cell>
          <cell r="AG33" t="str">
            <v>AC</v>
          </cell>
          <cell r="AH33">
            <v>50</v>
          </cell>
          <cell r="AI33">
            <v>0</v>
          </cell>
          <cell r="AJ33">
            <v>0</v>
          </cell>
          <cell r="AK33">
            <v>0</v>
          </cell>
          <cell r="AL33">
            <v>0</v>
          </cell>
          <cell r="AM33">
            <v>6</v>
          </cell>
          <cell r="AN33">
            <v>0</v>
          </cell>
          <cell r="BO33" t="str">
            <v>RS 029</v>
          </cell>
          <cell r="BP33">
            <v>8.8000000000000007</v>
          </cell>
          <cell r="BQ33">
            <v>6</v>
          </cell>
          <cell r="BR33" t="str">
            <v>R</v>
          </cell>
          <cell r="BS33" t="str">
            <v>C</v>
          </cell>
          <cell r="BT33">
            <v>0</v>
          </cell>
          <cell r="BU33" t="str">
            <v>AC</v>
          </cell>
          <cell r="BV33" t="str">
            <v>AC</v>
          </cell>
          <cell r="BW33">
            <v>6</v>
          </cell>
          <cell r="BX33">
            <v>40</v>
          </cell>
          <cell r="BY33">
            <v>40</v>
          </cell>
          <cell r="BZ33">
            <v>1</v>
          </cell>
          <cell r="CA33">
            <v>10</v>
          </cell>
          <cell r="CB33">
            <v>2.6040000000000001</v>
          </cell>
          <cell r="CC33">
            <v>2.3115847507331377</v>
          </cell>
          <cell r="CD33">
            <v>1</v>
          </cell>
          <cell r="CE33">
            <v>0</v>
          </cell>
          <cell r="CF33">
            <v>0</v>
          </cell>
          <cell r="CG33">
            <v>1</v>
          </cell>
          <cell r="CH33">
            <v>0</v>
          </cell>
          <cell r="CI33">
            <v>0</v>
          </cell>
          <cell r="CJ33">
            <v>0</v>
          </cell>
          <cell r="CK33">
            <v>0</v>
          </cell>
          <cell r="CL33">
            <v>0</v>
          </cell>
          <cell r="CM33">
            <v>0</v>
          </cell>
          <cell r="CN33">
            <v>0</v>
          </cell>
          <cell r="CO33">
            <v>0</v>
          </cell>
          <cell r="CP33">
            <v>0</v>
          </cell>
          <cell r="CQ33">
            <v>2.3115847507331377</v>
          </cell>
          <cell r="CR33">
            <v>0</v>
          </cell>
          <cell r="CS33">
            <v>1</v>
          </cell>
          <cell r="CT33">
            <v>0</v>
          </cell>
          <cell r="CU33">
            <v>0</v>
          </cell>
          <cell r="CV33">
            <v>9</v>
          </cell>
          <cell r="CW33">
            <v>27</v>
          </cell>
          <cell r="CX33">
            <v>54</v>
          </cell>
          <cell r="CY33">
            <v>1.1000000000000001</v>
          </cell>
          <cell r="CZ33">
            <v>1.2</v>
          </cell>
          <cell r="DA33">
            <v>1.1000000000000001</v>
          </cell>
          <cell r="DB33">
            <v>440</v>
          </cell>
          <cell r="DC33">
            <v>207</v>
          </cell>
          <cell r="DD33">
            <v>115</v>
          </cell>
          <cell r="DE33">
            <v>33</v>
          </cell>
          <cell r="DF33">
            <v>51</v>
          </cell>
          <cell r="DG33">
            <v>9</v>
          </cell>
          <cell r="DH33">
            <v>5</v>
          </cell>
          <cell r="DI33">
            <v>22</v>
          </cell>
        </row>
        <row r="34">
          <cell r="A34" t="str">
            <v>RS 016</v>
          </cell>
          <cell r="B34">
            <v>16</v>
          </cell>
          <cell r="C34" t="str">
            <v>C</v>
          </cell>
          <cell r="D34" t="str">
            <v>T</v>
          </cell>
          <cell r="E34" t="str">
            <v>Njereza - Balaka Market</v>
          </cell>
          <cell r="F34" t="str">
            <v>M01</v>
          </cell>
          <cell r="G34">
            <v>32</v>
          </cell>
          <cell r="H34">
            <v>12</v>
          </cell>
          <cell r="I34" t="str">
            <v>R</v>
          </cell>
          <cell r="J34" t="str">
            <v>NTCHEU</v>
          </cell>
          <cell r="K34">
            <v>8</v>
          </cell>
          <cell r="L34">
            <v>0</v>
          </cell>
          <cell r="W34">
            <v>71</v>
          </cell>
          <cell r="X34" t="str">
            <v>DS</v>
          </cell>
          <cell r="Y34">
            <v>150</v>
          </cell>
          <cell r="Z34" t="str">
            <v>SB</v>
          </cell>
          <cell r="AA34">
            <v>125</v>
          </cell>
          <cell r="AB34" t="str">
            <v>GR</v>
          </cell>
          <cell r="AC34">
            <v>10</v>
          </cell>
          <cell r="AD34" t="str">
            <v>VR</v>
          </cell>
          <cell r="AE34">
            <v>89</v>
          </cell>
          <cell r="AF34" t="str">
            <v>AO</v>
          </cell>
          <cell r="AG34" t="str">
            <v>AC</v>
          </cell>
          <cell r="AH34">
            <v>50</v>
          </cell>
          <cell r="AI34">
            <v>0</v>
          </cell>
          <cell r="AJ34">
            <v>0</v>
          </cell>
          <cell r="AK34">
            <v>0</v>
          </cell>
          <cell r="AL34">
            <v>0</v>
          </cell>
          <cell r="AM34">
            <v>7</v>
          </cell>
          <cell r="AN34">
            <v>0</v>
          </cell>
          <cell r="BO34" t="str">
            <v>RS 016</v>
          </cell>
          <cell r="BP34">
            <v>12</v>
          </cell>
          <cell r="BQ34">
            <v>6</v>
          </cell>
          <cell r="BR34" t="str">
            <v>R</v>
          </cell>
          <cell r="BS34" t="str">
            <v>S</v>
          </cell>
          <cell r="BT34">
            <v>0</v>
          </cell>
          <cell r="BU34" t="str">
            <v>AC</v>
          </cell>
          <cell r="BV34" t="str">
            <v>DS</v>
          </cell>
          <cell r="BW34">
            <v>7</v>
          </cell>
          <cell r="BX34">
            <v>40</v>
          </cell>
          <cell r="BY34">
            <v>15</v>
          </cell>
          <cell r="BZ34">
            <v>1</v>
          </cell>
          <cell r="CA34">
            <v>10</v>
          </cell>
          <cell r="CB34">
            <v>1.9790000000000001</v>
          </cell>
          <cell r="CC34">
            <v>1.8983616102372702</v>
          </cell>
          <cell r="CD34">
            <v>0</v>
          </cell>
          <cell r="CE34">
            <v>0</v>
          </cell>
          <cell r="CF34">
            <v>0</v>
          </cell>
          <cell r="CG34">
            <v>0</v>
          </cell>
          <cell r="CH34">
            <v>0</v>
          </cell>
          <cell r="CI34">
            <v>0</v>
          </cell>
          <cell r="CJ34">
            <v>0</v>
          </cell>
          <cell r="CK34">
            <v>0</v>
          </cell>
          <cell r="CL34">
            <v>0</v>
          </cell>
          <cell r="CM34">
            <v>0</v>
          </cell>
          <cell r="CN34">
            <v>0</v>
          </cell>
          <cell r="CO34">
            <v>0</v>
          </cell>
          <cell r="CP34">
            <v>0</v>
          </cell>
          <cell r="CQ34">
            <v>1.8983616102372702</v>
          </cell>
          <cell r="CR34">
            <v>0</v>
          </cell>
          <cell r="CS34">
            <v>1</v>
          </cell>
          <cell r="CT34">
            <v>0</v>
          </cell>
          <cell r="CU34">
            <v>0</v>
          </cell>
          <cell r="CV34">
            <v>9</v>
          </cell>
          <cell r="CW34">
            <v>27</v>
          </cell>
          <cell r="CX34">
            <v>54</v>
          </cell>
          <cell r="CY34">
            <v>1.1000000000000001</v>
          </cell>
          <cell r="CZ34">
            <v>1.2</v>
          </cell>
          <cell r="DA34">
            <v>1.1000000000000001</v>
          </cell>
          <cell r="DB34">
            <v>400</v>
          </cell>
          <cell r="DC34">
            <v>188</v>
          </cell>
          <cell r="DD34">
            <v>104</v>
          </cell>
          <cell r="DE34">
            <v>30</v>
          </cell>
          <cell r="DF34">
            <v>46</v>
          </cell>
          <cell r="DG34">
            <v>8</v>
          </cell>
          <cell r="DH34">
            <v>4</v>
          </cell>
          <cell r="DI34">
            <v>20</v>
          </cell>
        </row>
        <row r="35">
          <cell r="A35" t="str">
            <v>RS 036</v>
          </cell>
          <cell r="B35">
            <v>36</v>
          </cell>
          <cell r="C35" t="str">
            <v>C</v>
          </cell>
          <cell r="D35" t="str">
            <v>T</v>
          </cell>
          <cell r="E35" t="str">
            <v>Balaka Market - Chingeni</v>
          </cell>
          <cell r="F35" t="str">
            <v>M01</v>
          </cell>
          <cell r="G35">
            <v>33</v>
          </cell>
          <cell r="H35">
            <v>4.7</v>
          </cell>
          <cell r="I35" t="str">
            <v>F</v>
          </cell>
          <cell r="J35" t="str">
            <v>MACHINGA</v>
          </cell>
          <cell r="K35">
            <v>8</v>
          </cell>
          <cell r="L35">
            <v>0</v>
          </cell>
          <cell r="W35">
            <v>71</v>
          </cell>
          <cell r="X35" t="str">
            <v>AC</v>
          </cell>
          <cell r="Y35">
            <v>125</v>
          </cell>
          <cell r="Z35" t="str">
            <v>SB</v>
          </cell>
          <cell r="AA35">
            <v>150</v>
          </cell>
          <cell r="AB35" t="str">
            <v>GR</v>
          </cell>
          <cell r="AC35">
            <v>10</v>
          </cell>
          <cell r="AD35" t="str">
            <v>VR</v>
          </cell>
          <cell r="AE35">
            <v>89</v>
          </cell>
          <cell r="AF35" t="str">
            <v>AO</v>
          </cell>
          <cell r="AG35" t="str">
            <v>AC</v>
          </cell>
          <cell r="AH35">
            <v>50</v>
          </cell>
          <cell r="AI35">
            <v>0</v>
          </cell>
          <cell r="AJ35">
            <v>0</v>
          </cell>
          <cell r="AK35">
            <v>0</v>
          </cell>
          <cell r="AL35">
            <v>0</v>
          </cell>
          <cell r="AM35">
            <v>6</v>
          </cell>
          <cell r="AN35">
            <v>0</v>
          </cell>
          <cell r="BO35" t="str">
            <v>RS 036</v>
          </cell>
          <cell r="BP35">
            <v>4.7</v>
          </cell>
          <cell r="BQ35">
            <v>6</v>
          </cell>
          <cell r="BR35" t="str">
            <v>F</v>
          </cell>
          <cell r="BS35" t="str">
            <v>C</v>
          </cell>
          <cell r="BT35">
            <v>0</v>
          </cell>
          <cell r="BU35" t="str">
            <v>AC</v>
          </cell>
          <cell r="BV35" t="str">
            <v>AC</v>
          </cell>
          <cell r="BW35">
            <v>6</v>
          </cell>
          <cell r="BX35">
            <v>40</v>
          </cell>
          <cell r="BY35">
            <v>40</v>
          </cell>
          <cell r="BZ35">
            <v>1</v>
          </cell>
          <cell r="CA35">
            <v>10</v>
          </cell>
          <cell r="CB35">
            <v>2.6040000000000001</v>
          </cell>
          <cell r="CC35">
            <v>3.05</v>
          </cell>
          <cell r="CD35">
            <v>60</v>
          </cell>
          <cell r="CE35">
            <v>25</v>
          </cell>
          <cell r="CF35">
            <v>10</v>
          </cell>
          <cell r="CG35">
            <v>50</v>
          </cell>
          <cell r="CH35">
            <v>15</v>
          </cell>
          <cell r="CI35">
            <v>0.3</v>
          </cell>
          <cell r="CJ35">
            <v>1E-3</v>
          </cell>
          <cell r="CK35">
            <v>10</v>
          </cell>
          <cell r="CL35">
            <v>10</v>
          </cell>
          <cell r="CM35">
            <v>0.16653153846153848</v>
          </cell>
          <cell r="CN35">
            <v>0.16653153846153848</v>
          </cell>
          <cell r="CO35">
            <v>0</v>
          </cell>
          <cell r="CP35">
            <v>0</v>
          </cell>
          <cell r="CQ35">
            <v>3.2165315384615383</v>
          </cell>
          <cell r="CR35">
            <v>10</v>
          </cell>
          <cell r="CS35">
            <v>1</v>
          </cell>
          <cell r="CT35">
            <v>0</v>
          </cell>
          <cell r="CU35">
            <v>0</v>
          </cell>
          <cell r="CV35">
            <v>9</v>
          </cell>
          <cell r="CW35">
            <v>27</v>
          </cell>
          <cell r="CX35">
            <v>54</v>
          </cell>
          <cell r="CY35">
            <v>2</v>
          </cell>
          <cell r="CZ35">
            <v>1.5</v>
          </cell>
          <cell r="DA35">
            <v>1.3</v>
          </cell>
          <cell r="DB35">
            <v>500</v>
          </cell>
          <cell r="DC35">
            <v>235</v>
          </cell>
          <cell r="DD35">
            <v>130</v>
          </cell>
          <cell r="DE35">
            <v>38</v>
          </cell>
          <cell r="DF35">
            <v>58</v>
          </cell>
          <cell r="DG35">
            <v>10</v>
          </cell>
          <cell r="DH35">
            <v>5</v>
          </cell>
          <cell r="DI35">
            <v>25</v>
          </cell>
        </row>
        <row r="36">
          <cell r="A36" t="str">
            <v>RS 018</v>
          </cell>
          <cell r="B36">
            <v>18</v>
          </cell>
          <cell r="C36" t="str">
            <v>C</v>
          </cell>
          <cell r="D36" t="str">
            <v>T</v>
          </cell>
          <cell r="E36" t="str">
            <v>Chingeni - Senzani</v>
          </cell>
          <cell r="F36" t="str">
            <v>M01</v>
          </cell>
          <cell r="G36">
            <v>34</v>
          </cell>
          <cell r="H36">
            <v>14.8</v>
          </cell>
          <cell r="I36" t="str">
            <v>R</v>
          </cell>
          <cell r="J36" t="str">
            <v>NTCHEU</v>
          </cell>
          <cell r="K36">
            <v>8</v>
          </cell>
          <cell r="L36">
            <v>0</v>
          </cell>
          <cell r="W36">
            <v>89</v>
          </cell>
          <cell r="X36" t="str">
            <v>DS</v>
          </cell>
          <cell r="Y36">
            <v>200</v>
          </cell>
          <cell r="Z36" t="str">
            <v>SB</v>
          </cell>
          <cell r="AA36">
            <v>200</v>
          </cell>
          <cell r="AB36" t="str">
            <v>GR</v>
          </cell>
          <cell r="AC36">
            <v>16</v>
          </cell>
          <cell r="AD36" t="str">
            <v>VR</v>
          </cell>
          <cell r="AE36">
            <v>0</v>
          </cell>
          <cell r="AF36">
            <v>0</v>
          </cell>
          <cell r="AG36">
            <v>0</v>
          </cell>
          <cell r="AH36">
            <v>0</v>
          </cell>
          <cell r="AI36">
            <v>0</v>
          </cell>
          <cell r="AJ36">
            <v>0</v>
          </cell>
          <cell r="AK36">
            <v>0</v>
          </cell>
          <cell r="AL36">
            <v>0</v>
          </cell>
          <cell r="AM36">
            <v>1</v>
          </cell>
          <cell r="AN36" t="str">
            <v>never resealed</v>
          </cell>
          <cell r="BO36" t="str">
            <v>RS 018</v>
          </cell>
          <cell r="BP36">
            <v>14.8</v>
          </cell>
          <cell r="BQ36">
            <v>6</v>
          </cell>
          <cell r="BR36" t="str">
            <v>R</v>
          </cell>
          <cell r="BS36" t="str">
            <v>C</v>
          </cell>
          <cell r="BT36">
            <v>0</v>
          </cell>
          <cell r="BU36" t="str">
            <v>DS</v>
          </cell>
          <cell r="BV36" t="str">
            <v/>
          </cell>
          <cell r="BW36">
            <v>1</v>
          </cell>
          <cell r="BX36">
            <v>15</v>
          </cell>
          <cell r="BY36" t="str">
            <v xml:space="preserve"> </v>
          </cell>
          <cell r="BZ36">
            <v>1</v>
          </cell>
          <cell r="CA36">
            <v>16</v>
          </cell>
          <cell r="CB36">
            <v>2.177</v>
          </cell>
          <cell r="CC36">
            <v>2.9262475073313787</v>
          </cell>
          <cell r="CD36">
            <v>0</v>
          </cell>
          <cell r="CE36">
            <v>0</v>
          </cell>
          <cell r="CF36">
            <v>0</v>
          </cell>
          <cell r="CG36">
            <v>0</v>
          </cell>
          <cell r="CH36">
            <v>0</v>
          </cell>
          <cell r="CI36">
            <v>0.9</v>
          </cell>
          <cell r="CJ36">
            <v>3.0000000000000005E-3</v>
          </cell>
          <cell r="CK36">
            <v>3.0000000000000005E-3</v>
          </cell>
          <cell r="CL36">
            <v>0</v>
          </cell>
          <cell r="CM36">
            <v>1.1630769230769234E-3</v>
          </cell>
          <cell r="CN36">
            <v>1.1630769230769234E-3</v>
          </cell>
          <cell r="CO36">
            <v>0</v>
          </cell>
          <cell r="CP36">
            <v>0</v>
          </cell>
          <cell r="CQ36">
            <v>2.9274105842544556</v>
          </cell>
          <cell r="CR36">
            <v>0</v>
          </cell>
          <cell r="CS36">
            <v>1</v>
          </cell>
          <cell r="CT36">
            <v>0</v>
          </cell>
          <cell r="CU36">
            <v>0</v>
          </cell>
          <cell r="CV36">
            <v>9</v>
          </cell>
          <cell r="CW36">
            <v>9</v>
          </cell>
          <cell r="CX36" t="str">
            <v xml:space="preserve"> </v>
          </cell>
          <cell r="CY36">
            <v>1.5</v>
          </cell>
          <cell r="CZ36">
            <v>1.3</v>
          </cell>
          <cell r="DA36">
            <v>1.1000000000000001</v>
          </cell>
          <cell r="DB36">
            <v>400</v>
          </cell>
          <cell r="DC36">
            <v>188</v>
          </cell>
          <cell r="DD36">
            <v>104</v>
          </cell>
          <cell r="DE36">
            <v>30</v>
          </cell>
          <cell r="DF36">
            <v>46</v>
          </cell>
          <cell r="DG36">
            <v>8</v>
          </cell>
          <cell r="DH36">
            <v>4</v>
          </cell>
          <cell r="DI36">
            <v>20</v>
          </cell>
        </row>
        <row r="37">
          <cell r="A37" t="str">
            <v>RS 105</v>
          </cell>
          <cell r="B37">
            <v>105</v>
          </cell>
          <cell r="C37" t="str">
            <v>S</v>
          </cell>
          <cell r="D37" t="str">
            <v>T</v>
          </cell>
          <cell r="E37" t="str">
            <v>Senzani - Lipaluwa River</v>
          </cell>
          <cell r="F37" t="str">
            <v>M01</v>
          </cell>
          <cell r="G37">
            <v>35</v>
          </cell>
          <cell r="H37">
            <v>26.8</v>
          </cell>
          <cell r="I37" t="str">
            <v>F</v>
          </cell>
          <cell r="J37" t="str">
            <v>NTCHEU</v>
          </cell>
          <cell r="K37">
            <v>8</v>
          </cell>
          <cell r="L37">
            <v>0</v>
          </cell>
          <cell r="W37">
            <v>89</v>
          </cell>
          <cell r="X37" t="str">
            <v>DS</v>
          </cell>
          <cell r="Y37">
            <v>200</v>
          </cell>
          <cell r="Z37" t="str">
            <v>SB</v>
          </cell>
          <cell r="AA37">
            <v>150</v>
          </cell>
          <cell r="AB37" t="str">
            <v>GR</v>
          </cell>
          <cell r="AC37">
            <v>5</v>
          </cell>
          <cell r="AD37" t="str">
            <v>VR</v>
          </cell>
          <cell r="AE37">
            <v>0</v>
          </cell>
          <cell r="AF37">
            <v>0</v>
          </cell>
          <cell r="AG37">
            <v>0</v>
          </cell>
          <cell r="AH37">
            <v>0</v>
          </cell>
          <cell r="AI37">
            <v>0</v>
          </cell>
          <cell r="AJ37">
            <v>0</v>
          </cell>
          <cell r="AK37">
            <v>0</v>
          </cell>
          <cell r="AL37">
            <v>0</v>
          </cell>
          <cell r="AM37">
            <v>1</v>
          </cell>
          <cell r="AN37" t="str">
            <v>never resealed</v>
          </cell>
          <cell r="BO37" t="str">
            <v>RS 105</v>
          </cell>
          <cell r="BP37">
            <v>26.8</v>
          </cell>
          <cell r="BQ37">
            <v>6</v>
          </cell>
          <cell r="BR37" t="str">
            <v>F</v>
          </cell>
          <cell r="BS37" t="str">
            <v>C</v>
          </cell>
          <cell r="BT37">
            <v>0</v>
          </cell>
          <cell r="BU37" t="str">
            <v>DS</v>
          </cell>
          <cell r="BV37" t="str">
            <v/>
          </cell>
          <cell r="BW37">
            <v>1</v>
          </cell>
          <cell r="BX37">
            <v>15</v>
          </cell>
          <cell r="BY37" t="str">
            <v xml:space="preserve"> </v>
          </cell>
          <cell r="BZ37">
            <v>1</v>
          </cell>
          <cell r="CA37">
            <v>5</v>
          </cell>
          <cell r="CB37">
            <v>1.677</v>
          </cell>
          <cell r="CC37">
            <v>3.31</v>
          </cell>
          <cell r="CD37">
            <v>2.5</v>
          </cell>
          <cell r="CE37">
            <v>0</v>
          </cell>
          <cell r="CF37">
            <v>0</v>
          </cell>
          <cell r="CG37">
            <v>2.5</v>
          </cell>
          <cell r="CH37">
            <v>0</v>
          </cell>
          <cell r="CI37">
            <v>1.1000000000000001</v>
          </cell>
          <cell r="CJ37">
            <v>3.666666666666667E-3</v>
          </cell>
          <cell r="CK37">
            <v>3.666666666666667E-3</v>
          </cell>
          <cell r="CL37">
            <v>0</v>
          </cell>
          <cell r="CM37">
            <v>1.4215384615384617E-3</v>
          </cell>
          <cell r="CN37">
            <v>1.4215384615384617E-3</v>
          </cell>
          <cell r="CO37">
            <v>0</v>
          </cell>
          <cell r="CP37">
            <v>0</v>
          </cell>
          <cell r="CQ37">
            <v>3.3114215384615386</v>
          </cell>
          <cell r="CR37">
            <v>0</v>
          </cell>
          <cell r="CS37">
            <v>1</v>
          </cell>
          <cell r="CT37">
            <v>0</v>
          </cell>
          <cell r="CU37">
            <v>0</v>
          </cell>
          <cell r="CV37">
            <v>9</v>
          </cell>
          <cell r="CW37">
            <v>9</v>
          </cell>
          <cell r="CX37" t="str">
            <v xml:space="preserve"> </v>
          </cell>
          <cell r="CY37">
            <v>1.1000000000000001</v>
          </cell>
          <cell r="CZ37">
            <v>1.2</v>
          </cell>
          <cell r="DA37">
            <v>1.1000000000000001</v>
          </cell>
          <cell r="DB37">
            <v>400</v>
          </cell>
          <cell r="DC37">
            <v>188</v>
          </cell>
          <cell r="DD37">
            <v>104</v>
          </cell>
          <cell r="DE37">
            <v>30</v>
          </cell>
          <cell r="DF37">
            <v>46</v>
          </cell>
          <cell r="DG37">
            <v>8</v>
          </cell>
          <cell r="DH37">
            <v>4</v>
          </cell>
          <cell r="DI37">
            <v>20</v>
          </cell>
        </row>
        <row r="38">
          <cell r="A38" t="str">
            <v>RS 094</v>
          </cell>
          <cell r="B38">
            <v>94</v>
          </cell>
          <cell r="C38" t="str">
            <v>S</v>
          </cell>
          <cell r="D38" t="str">
            <v>T</v>
          </cell>
          <cell r="E38" t="str">
            <v>Matope - Chigaru</v>
          </cell>
          <cell r="F38" t="str">
            <v>M01</v>
          </cell>
          <cell r="G38">
            <v>36</v>
          </cell>
          <cell r="H38">
            <v>4.9000000000000004</v>
          </cell>
          <cell r="I38" t="str">
            <v>R</v>
          </cell>
          <cell r="J38" t="str">
            <v>BLANTYRE</v>
          </cell>
          <cell r="K38">
            <v>9</v>
          </cell>
          <cell r="L38">
            <v>0</v>
          </cell>
          <cell r="W38">
            <v>89</v>
          </cell>
          <cell r="X38" t="str">
            <v>DS</v>
          </cell>
          <cell r="Y38">
            <v>200</v>
          </cell>
          <cell r="Z38" t="str">
            <v>SB</v>
          </cell>
          <cell r="AA38">
            <v>150</v>
          </cell>
          <cell r="AB38" t="str">
            <v>GR</v>
          </cell>
          <cell r="AC38">
            <v>5</v>
          </cell>
          <cell r="AD38" t="str">
            <v>VR</v>
          </cell>
          <cell r="AE38">
            <v>0</v>
          </cell>
          <cell r="AF38">
            <v>0</v>
          </cell>
          <cell r="AG38">
            <v>0</v>
          </cell>
          <cell r="AH38">
            <v>0</v>
          </cell>
          <cell r="AI38">
            <v>0</v>
          </cell>
          <cell r="AJ38">
            <v>0</v>
          </cell>
          <cell r="AK38">
            <v>0</v>
          </cell>
          <cell r="AL38">
            <v>0</v>
          </cell>
          <cell r="AM38">
            <v>1</v>
          </cell>
          <cell r="AN38" t="str">
            <v>never resealed</v>
          </cell>
          <cell r="BO38" t="str">
            <v>RS 094</v>
          </cell>
          <cell r="BP38">
            <v>4.9000000000000004</v>
          </cell>
          <cell r="BQ38">
            <v>6</v>
          </cell>
          <cell r="BR38" t="str">
            <v>R</v>
          </cell>
          <cell r="BS38" t="str">
            <v>C</v>
          </cell>
          <cell r="BT38">
            <v>0</v>
          </cell>
          <cell r="BU38" t="str">
            <v>DS</v>
          </cell>
          <cell r="BV38" t="str">
            <v/>
          </cell>
          <cell r="BW38">
            <v>1</v>
          </cell>
          <cell r="BX38">
            <v>15</v>
          </cell>
          <cell r="BY38" t="str">
            <v xml:space="preserve"> </v>
          </cell>
          <cell r="BZ38">
            <v>1</v>
          </cell>
          <cell r="CA38">
            <v>5</v>
          </cell>
          <cell r="CB38">
            <v>1.677</v>
          </cell>
          <cell r="CC38">
            <v>2.868769501466276</v>
          </cell>
          <cell r="CD38">
            <v>0</v>
          </cell>
          <cell r="CE38">
            <v>0</v>
          </cell>
          <cell r="CF38">
            <v>0</v>
          </cell>
          <cell r="CG38">
            <v>0</v>
          </cell>
          <cell r="CH38">
            <v>0</v>
          </cell>
          <cell r="CI38">
            <v>0.21</v>
          </cell>
          <cell r="CJ38">
            <v>7.000000000000001E-4</v>
          </cell>
          <cell r="CK38">
            <v>7.000000000000001E-4</v>
          </cell>
          <cell r="CL38">
            <v>0</v>
          </cell>
          <cell r="CM38">
            <v>2.7138461538461539E-4</v>
          </cell>
          <cell r="CN38">
            <v>2.7138461538461539E-4</v>
          </cell>
          <cell r="CO38">
            <v>0</v>
          </cell>
          <cell r="CP38">
            <v>0</v>
          </cell>
          <cell r="CQ38">
            <v>2.8690408860816605</v>
          </cell>
          <cell r="CR38">
            <v>0</v>
          </cell>
          <cell r="CS38">
            <v>1</v>
          </cell>
          <cell r="CT38">
            <v>0</v>
          </cell>
          <cell r="CU38">
            <v>0</v>
          </cell>
          <cell r="CV38">
            <v>9</v>
          </cell>
          <cell r="CW38">
            <v>9</v>
          </cell>
          <cell r="CX38" t="str">
            <v xml:space="preserve"> </v>
          </cell>
          <cell r="CY38">
            <v>1.1000000000000001</v>
          </cell>
          <cell r="CZ38">
            <v>1.2</v>
          </cell>
          <cell r="DA38">
            <v>1</v>
          </cell>
          <cell r="DB38">
            <v>400</v>
          </cell>
          <cell r="DC38">
            <v>188</v>
          </cell>
          <cell r="DD38">
            <v>104</v>
          </cell>
          <cell r="DE38">
            <v>30</v>
          </cell>
          <cell r="DF38">
            <v>46</v>
          </cell>
          <cell r="DG38">
            <v>8</v>
          </cell>
          <cell r="DH38">
            <v>4</v>
          </cell>
          <cell r="DI38">
            <v>20</v>
          </cell>
        </row>
        <row r="39">
          <cell r="A39" t="str">
            <v>RS 090</v>
          </cell>
          <cell r="B39">
            <v>90</v>
          </cell>
          <cell r="C39" t="str">
            <v>S</v>
          </cell>
          <cell r="D39" t="str">
            <v>T</v>
          </cell>
          <cell r="E39" t="str">
            <v>Chigaru - Ndeka</v>
          </cell>
          <cell r="F39" t="str">
            <v>M01</v>
          </cell>
          <cell r="G39">
            <v>37</v>
          </cell>
          <cell r="H39">
            <v>12</v>
          </cell>
          <cell r="I39" t="str">
            <v>R</v>
          </cell>
          <cell r="J39" t="str">
            <v>BLANTYRE</v>
          </cell>
          <cell r="K39">
            <v>9</v>
          </cell>
          <cell r="L39">
            <v>0</v>
          </cell>
          <cell r="W39">
            <v>87</v>
          </cell>
          <cell r="X39" t="str">
            <v>DS</v>
          </cell>
          <cell r="Y39">
            <v>200</v>
          </cell>
          <cell r="Z39" t="str">
            <v>GR</v>
          </cell>
          <cell r="AA39">
            <v>200</v>
          </cell>
          <cell r="AB39" t="str">
            <v>GR</v>
          </cell>
          <cell r="AC39">
            <v>16</v>
          </cell>
          <cell r="AD39" t="str">
            <v>VR</v>
          </cell>
          <cell r="AE39">
            <v>0</v>
          </cell>
          <cell r="AF39">
            <v>0</v>
          </cell>
          <cell r="AG39">
            <v>0</v>
          </cell>
          <cell r="AH39">
            <v>0</v>
          </cell>
          <cell r="AI39">
            <v>0</v>
          </cell>
          <cell r="AJ39">
            <v>0</v>
          </cell>
          <cell r="AK39">
            <v>0</v>
          </cell>
          <cell r="AL39">
            <v>0</v>
          </cell>
          <cell r="AM39">
            <v>1</v>
          </cell>
          <cell r="AN39" t="str">
            <v>never resealed</v>
          </cell>
          <cell r="BO39" t="str">
            <v>RS 090</v>
          </cell>
          <cell r="BP39">
            <v>12</v>
          </cell>
          <cell r="BQ39">
            <v>6.7</v>
          </cell>
          <cell r="BR39" t="str">
            <v>R</v>
          </cell>
          <cell r="BS39" t="str">
            <v>C</v>
          </cell>
          <cell r="BT39">
            <v>0</v>
          </cell>
          <cell r="BU39" t="str">
            <v>DS</v>
          </cell>
          <cell r="BV39" t="str">
            <v/>
          </cell>
          <cell r="BW39">
            <v>1</v>
          </cell>
          <cell r="BX39">
            <v>15</v>
          </cell>
          <cell r="BY39" t="str">
            <v xml:space="preserve"> </v>
          </cell>
          <cell r="BZ39">
            <v>1</v>
          </cell>
          <cell r="CA39">
            <v>16</v>
          </cell>
          <cell r="CB39">
            <v>1.9770000000000001</v>
          </cell>
          <cell r="CC39">
            <v>3.1605583577712615</v>
          </cell>
          <cell r="CD39">
            <v>40</v>
          </cell>
          <cell r="CE39">
            <v>12</v>
          </cell>
          <cell r="CF39">
            <v>0</v>
          </cell>
          <cell r="CG39">
            <v>40</v>
          </cell>
          <cell r="CH39">
            <v>12</v>
          </cell>
          <cell r="CI39">
            <v>0.67</v>
          </cell>
          <cell r="CJ39">
            <v>2E-3</v>
          </cell>
          <cell r="CK39">
            <v>2E-3</v>
          </cell>
          <cell r="CL39">
            <v>0</v>
          </cell>
          <cell r="CM39">
            <v>7.7538461538461539E-4</v>
          </cell>
          <cell r="CN39">
            <v>7.7538461538461539E-4</v>
          </cell>
          <cell r="CO39">
            <v>0</v>
          </cell>
          <cell r="CP39">
            <v>0</v>
          </cell>
          <cell r="CQ39">
            <v>3.1613337423866459</v>
          </cell>
          <cell r="CR39">
            <v>10</v>
          </cell>
          <cell r="CS39">
            <v>1</v>
          </cell>
          <cell r="CT39">
            <v>0</v>
          </cell>
          <cell r="CU39">
            <v>0</v>
          </cell>
          <cell r="CV39">
            <v>11</v>
          </cell>
          <cell r="CW39">
            <v>11</v>
          </cell>
          <cell r="CX39" t="str">
            <v xml:space="preserve"> </v>
          </cell>
          <cell r="CY39">
            <v>2</v>
          </cell>
          <cell r="CZ39">
            <v>2</v>
          </cell>
          <cell r="DA39">
            <v>1</v>
          </cell>
          <cell r="DB39">
            <v>400</v>
          </cell>
          <cell r="DC39">
            <v>188</v>
          </cell>
          <cell r="DD39">
            <v>104</v>
          </cell>
          <cell r="DE39">
            <v>30</v>
          </cell>
          <cell r="DF39">
            <v>46</v>
          </cell>
          <cell r="DG39">
            <v>8</v>
          </cell>
          <cell r="DH39">
            <v>4</v>
          </cell>
          <cell r="DI39">
            <v>20</v>
          </cell>
        </row>
        <row r="40">
          <cell r="A40" t="str">
            <v>RS 098</v>
          </cell>
          <cell r="B40">
            <v>98</v>
          </cell>
          <cell r="C40" t="str">
            <v>S</v>
          </cell>
          <cell r="D40" t="str">
            <v>T</v>
          </cell>
          <cell r="E40" t="str">
            <v>Ndeka - Lirangwe</v>
          </cell>
          <cell r="F40" t="str">
            <v>M01</v>
          </cell>
          <cell r="G40">
            <v>38</v>
          </cell>
          <cell r="H40">
            <v>10.9</v>
          </cell>
          <cell r="I40" t="str">
            <v>R</v>
          </cell>
          <cell r="J40" t="str">
            <v>BLANTYRE</v>
          </cell>
          <cell r="K40">
            <v>9</v>
          </cell>
          <cell r="L40">
            <v>0</v>
          </cell>
          <cell r="W40">
            <v>89</v>
          </cell>
          <cell r="X40" t="str">
            <v>DS</v>
          </cell>
          <cell r="Y40">
            <v>200</v>
          </cell>
          <cell r="Z40" t="str">
            <v>SB</v>
          </cell>
          <cell r="AA40">
            <v>150</v>
          </cell>
          <cell r="AB40" t="str">
            <v>GR</v>
          </cell>
          <cell r="AC40">
            <v>5</v>
          </cell>
          <cell r="AD40" t="str">
            <v>VR</v>
          </cell>
          <cell r="AE40">
            <v>0</v>
          </cell>
          <cell r="AF40">
            <v>0</v>
          </cell>
          <cell r="AG40">
            <v>0</v>
          </cell>
          <cell r="AH40">
            <v>0</v>
          </cell>
          <cell r="AI40">
            <v>0</v>
          </cell>
          <cell r="AJ40">
            <v>0</v>
          </cell>
          <cell r="AK40">
            <v>0</v>
          </cell>
          <cell r="AL40">
            <v>0</v>
          </cell>
          <cell r="AM40">
            <v>1</v>
          </cell>
          <cell r="AN40" t="str">
            <v>never resealed</v>
          </cell>
          <cell r="BO40" t="str">
            <v>RS 098</v>
          </cell>
          <cell r="BP40">
            <v>10.9</v>
          </cell>
          <cell r="BQ40">
            <v>6.7</v>
          </cell>
          <cell r="BR40" t="str">
            <v>R</v>
          </cell>
          <cell r="BS40" t="str">
            <v>C</v>
          </cell>
          <cell r="BT40">
            <v>0</v>
          </cell>
          <cell r="BU40" t="str">
            <v>DS</v>
          </cell>
          <cell r="BV40" t="str">
            <v/>
          </cell>
          <cell r="BW40">
            <v>1</v>
          </cell>
          <cell r="BX40">
            <v>15</v>
          </cell>
          <cell r="BY40" t="str">
            <v xml:space="preserve"> </v>
          </cell>
          <cell r="BZ40">
            <v>1</v>
          </cell>
          <cell r="CA40">
            <v>5</v>
          </cell>
          <cell r="CB40">
            <v>1.677</v>
          </cell>
          <cell r="CC40">
            <v>3.1</v>
          </cell>
          <cell r="CD40">
            <v>20</v>
          </cell>
          <cell r="CE40">
            <v>0</v>
          </cell>
          <cell r="CF40">
            <v>0</v>
          </cell>
          <cell r="CG40">
            <v>20</v>
          </cell>
          <cell r="CH40">
            <v>0</v>
          </cell>
          <cell r="CI40">
            <v>0.2</v>
          </cell>
          <cell r="CJ40">
            <v>5.9701492537313444E-4</v>
          </cell>
          <cell r="CK40">
            <v>5.9701492537313444E-4</v>
          </cell>
          <cell r="CL40">
            <v>0</v>
          </cell>
          <cell r="CM40">
            <v>2.3145809414466134E-4</v>
          </cell>
          <cell r="CN40">
            <v>2.3145809414466134E-4</v>
          </cell>
          <cell r="CO40">
            <v>0</v>
          </cell>
          <cell r="CP40">
            <v>0</v>
          </cell>
          <cell r="CQ40">
            <v>3.1002314580941448</v>
          </cell>
          <cell r="CR40">
            <v>15</v>
          </cell>
          <cell r="CS40">
            <v>1</v>
          </cell>
          <cell r="CT40">
            <v>0</v>
          </cell>
          <cell r="CU40">
            <v>0</v>
          </cell>
          <cell r="CV40">
            <v>9</v>
          </cell>
          <cell r="CW40">
            <v>9</v>
          </cell>
          <cell r="CX40" t="str">
            <v xml:space="preserve"> </v>
          </cell>
          <cell r="CY40">
            <v>2</v>
          </cell>
          <cell r="CZ40">
            <v>2</v>
          </cell>
          <cell r="DA40">
            <v>1.3</v>
          </cell>
          <cell r="DB40">
            <v>600</v>
          </cell>
          <cell r="DC40">
            <v>282</v>
          </cell>
          <cell r="DD40">
            <v>156</v>
          </cell>
          <cell r="DE40">
            <v>45</v>
          </cell>
          <cell r="DF40">
            <v>69</v>
          </cell>
          <cell r="DG40">
            <v>12</v>
          </cell>
          <cell r="DH40">
            <v>6</v>
          </cell>
          <cell r="DI40">
            <v>30</v>
          </cell>
        </row>
        <row r="41">
          <cell r="A41" t="str">
            <v>RS 096</v>
          </cell>
          <cell r="B41">
            <v>96</v>
          </cell>
          <cell r="C41" t="str">
            <v>S</v>
          </cell>
          <cell r="D41" t="str">
            <v>T</v>
          </cell>
          <cell r="E41" t="str">
            <v>Lirangwe - Chirimba</v>
          </cell>
          <cell r="F41" t="str">
            <v>M01</v>
          </cell>
          <cell r="G41">
            <v>39</v>
          </cell>
          <cell r="H41">
            <v>22.5</v>
          </cell>
          <cell r="I41" t="str">
            <v>R</v>
          </cell>
          <cell r="J41" t="str">
            <v>BLANTYRE</v>
          </cell>
          <cell r="K41">
            <v>9</v>
          </cell>
          <cell r="L41">
            <v>0</v>
          </cell>
          <cell r="W41">
            <v>89</v>
          </cell>
          <cell r="X41" t="str">
            <v>DS</v>
          </cell>
          <cell r="Y41">
            <v>200</v>
          </cell>
          <cell r="Z41" t="str">
            <v>SB</v>
          </cell>
          <cell r="AA41">
            <v>150</v>
          </cell>
          <cell r="AB41" t="str">
            <v>GR</v>
          </cell>
          <cell r="AC41">
            <v>5</v>
          </cell>
          <cell r="AD41" t="str">
            <v>VR</v>
          </cell>
          <cell r="AE41">
            <v>0</v>
          </cell>
          <cell r="AF41">
            <v>0</v>
          </cell>
          <cell r="AG41">
            <v>0</v>
          </cell>
          <cell r="AH41">
            <v>0</v>
          </cell>
          <cell r="AI41">
            <v>0</v>
          </cell>
          <cell r="AJ41">
            <v>0</v>
          </cell>
          <cell r="AK41">
            <v>0</v>
          </cell>
          <cell r="AL41">
            <v>0</v>
          </cell>
          <cell r="AM41">
            <v>1</v>
          </cell>
          <cell r="AN41" t="str">
            <v>never resealed</v>
          </cell>
          <cell r="BO41" t="str">
            <v>RS 096</v>
          </cell>
          <cell r="BP41">
            <v>22.5</v>
          </cell>
          <cell r="BQ41">
            <v>6.7</v>
          </cell>
          <cell r="BR41" t="str">
            <v>R</v>
          </cell>
          <cell r="BS41" t="str">
            <v>C</v>
          </cell>
          <cell r="BT41">
            <v>0</v>
          </cell>
          <cell r="BU41" t="str">
            <v>DS</v>
          </cell>
          <cell r="BV41" t="str">
            <v/>
          </cell>
          <cell r="BW41">
            <v>1</v>
          </cell>
          <cell r="BX41">
            <v>15</v>
          </cell>
          <cell r="BY41" t="str">
            <v xml:space="preserve"> </v>
          </cell>
          <cell r="BZ41">
            <v>1</v>
          </cell>
          <cell r="CA41">
            <v>5</v>
          </cell>
          <cell r="CB41">
            <v>1.677</v>
          </cell>
          <cell r="CC41">
            <v>3.0335055718475079</v>
          </cell>
          <cell r="CD41">
            <v>60</v>
          </cell>
          <cell r="CE41">
            <v>12</v>
          </cell>
          <cell r="CF41">
            <v>0</v>
          </cell>
          <cell r="CG41">
            <v>60</v>
          </cell>
          <cell r="CH41">
            <v>12</v>
          </cell>
          <cell r="CI41">
            <v>2</v>
          </cell>
          <cell r="CJ41">
            <v>5.9701492537313433E-3</v>
          </cell>
          <cell r="CK41">
            <v>5.9701492537313433E-3</v>
          </cell>
          <cell r="CL41">
            <v>0</v>
          </cell>
          <cell r="CM41">
            <v>2.3145809414466131E-3</v>
          </cell>
          <cell r="CN41">
            <v>2.3145809414466131E-3</v>
          </cell>
          <cell r="CO41">
            <v>0</v>
          </cell>
          <cell r="CP41">
            <v>0</v>
          </cell>
          <cell r="CQ41">
            <v>3.0358201527889546</v>
          </cell>
          <cell r="CR41">
            <v>5</v>
          </cell>
          <cell r="CS41">
            <v>1</v>
          </cell>
          <cell r="CT41">
            <v>0</v>
          </cell>
          <cell r="CU41">
            <v>0</v>
          </cell>
          <cell r="CV41">
            <v>9</v>
          </cell>
          <cell r="CW41">
            <v>9</v>
          </cell>
          <cell r="CX41" t="str">
            <v xml:space="preserve"> </v>
          </cell>
          <cell r="CY41">
            <v>1.5</v>
          </cell>
          <cell r="CZ41">
            <v>2</v>
          </cell>
          <cell r="DA41">
            <v>2</v>
          </cell>
          <cell r="DB41">
            <v>600</v>
          </cell>
          <cell r="DC41">
            <v>282</v>
          </cell>
          <cell r="DD41">
            <v>156</v>
          </cell>
          <cell r="DE41">
            <v>45</v>
          </cell>
          <cell r="DF41">
            <v>69</v>
          </cell>
          <cell r="DG41">
            <v>12</v>
          </cell>
          <cell r="DH41">
            <v>6</v>
          </cell>
          <cell r="DI41">
            <v>30</v>
          </cell>
        </row>
        <row r="42">
          <cell r="A42" t="str">
            <v>RS 095</v>
          </cell>
          <cell r="B42">
            <v>95</v>
          </cell>
          <cell r="C42" t="str">
            <v>S</v>
          </cell>
          <cell r="D42" t="str">
            <v>T</v>
          </cell>
          <cell r="E42" t="str">
            <v>Chirimba - Blantyre</v>
          </cell>
          <cell r="F42" t="str">
            <v>M01</v>
          </cell>
          <cell r="G42">
            <v>40</v>
          </cell>
          <cell r="H42">
            <v>10.4</v>
          </cell>
          <cell r="I42" t="str">
            <v>R</v>
          </cell>
          <cell r="J42" t="str">
            <v>BLANTYRE</v>
          </cell>
          <cell r="K42">
            <v>9</v>
          </cell>
          <cell r="L42">
            <v>0</v>
          </cell>
          <cell r="W42">
            <v>89</v>
          </cell>
          <cell r="X42" t="str">
            <v>DS</v>
          </cell>
          <cell r="Y42">
            <v>200</v>
          </cell>
          <cell r="Z42" t="str">
            <v>SB</v>
          </cell>
          <cell r="AA42">
            <v>150</v>
          </cell>
          <cell r="AB42" t="str">
            <v>GR</v>
          </cell>
          <cell r="AC42">
            <v>5</v>
          </cell>
          <cell r="AD42" t="str">
            <v>VR</v>
          </cell>
          <cell r="AE42">
            <v>0</v>
          </cell>
          <cell r="AF42">
            <v>0</v>
          </cell>
          <cell r="AG42">
            <v>0</v>
          </cell>
          <cell r="AH42">
            <v>0</v>
          </cell>
          <cell r="AI42">
            <v>0</v>
          </cell>
          <cell r="AJ42">
            <v>0</v>
          </cell>
          <cell r="AK42">
            <v>0</v>
          </cell>
          <cell r="AL42">
            <v>0</v>
          </cell>
          <cell r="AM42">
            <v>1</v>
          </cell>
          <cell r="AN42" t="str">
            <v>never resealed</v>
          </cell>
          <cell r="BO42" t="str">
            <v>RS 095</v>
          </cell>
          <cell r="BP42">
            <v>10.4</v>
          </cell>
          <cell r="BQ42">
            <v>6.7</v>
          </cell>
          <cell r="BR42" t="str">
            <v>R</v>
          </cell>
          <cell r="BS42" t="str">
            <v>C</v>
          </cell>
          <cell r="BT42">
            <v>0</v>
          </cell>
          <cell r="BU42" t="str">
            <v>DS</v>
          </cell>
          <cell r="BV42" t="str">
            <v/>
          </cell>
          <cell r="BW42">
            <v>1</v>
          </cell>
          <cell r="BX42">
            <v>15</v>
          </cell>
          <cell r="BY42" t="str">
            <v xml:space="preserve"> </v>
          </cell>
          <cell r="BZ42">
            <v>1</v>
          </cell>
          <cell r="CA42">
            <v>5</v>
          </cell>
          <cell r="CB42">
            <v>1.677</v>
          </cell>
          <cell r="CC42">
            <v>4.1772032258064513</v>
          </cell>
          <cell r="CD42">
            <v>75</v>
          </cell>
          <cell r="CE42">
            <v>38</v>
          </cell>
          <cell r="CF42">
            <v>23</v>
          </cell>
          <cell r="CG42">
            <v>52</v>
          </cell>
          <cell r="CH42">
            <v>15</v>
          </cell>
          <cell r="CI42">
            <v>2.5</v>
          </cell>
          <cell r="CJ42">
            <v>7.462686567164179E-3</v>
          </cell>
          <cell r="CK42">
            <v>10</v>
          </cell>
          <cell r="CL42">
            <v>23</v>
          </cell>
          <cell r="CM42">
            <v>0.25497244546498277</v>
          </cell>
          <cell r="CN42">
            <v>0.25497244546498277</v>
          </cell>
          <cell r="CO42">
            <v>0</v>
          </cell>
          <cell r="CP42">
            <v>0</v>
          </cell>
          <cell r="CQ42">
            <v>4.432175671271434</v>
          </cell>
          <cell r="CR42">
            <v>5</v>
          </cell>
          <cell r="CS42">
            <v>1</v>
          </cell>
          <cell r="CT42">
            <v>0</v>
          </cell>
          <cell r="CU42">
            <v>0</v>
          </cell>
          <cell r="CV42">
            <v>9</v>
          </cell>
          <cell r="CW42">
            <v>9</v>
          </cell>
          <cell r="CX42" t="str">
            <v xml:space="preserve"> </v>
          </cell>
          <cell r="CY42">
            <v>3</v>
          </cell>
          <cell r="CZ42">
            <v>2.8</v>
          </cell>
          <cell r="DA42">
            <v>1.1000000000000001</v>
          </cell>
          <cell r="DB42">
            <v>900</v>
          </cell>
          <cell r="DC42">
            <v>423</v>
          </cell>
          <cell r="DD42">
            <v>234</v>
          </cell>
          <cell r="DE42">
            <v>68</v>
          </cell>
          <cell r="DF42">
            <v>104</v>
          </cell>
          <cell r="DG42">
            <v>18</v>
          </cell>
          <cell r="DH42">
            <v>9</v>
          </cell>
          <cell r="DI42">
            <v>45</v>
          </cell>
        </row>
        <row r="43">
          <cell r="A43" t="str">
            <v>RS 092</v>
          </cell>
          <cell r="B43">
            <v>92</v>
          </cell>
          <cell r="C43" t="str">
            <v>S</v>
          </cell>
          <cell r="D43" t="str">
            <v>T</v>
          </cell>
          <cell r="E43" t="str">
            <v>Blantyre - Bango</v>
          </cell>
          <cell r="F43" t="str">
            <v>M01</v>
          </cell>
          <cell r="G43">
            <v>41</v>
          </cell>
          <cell r="H43">
            <v>7.4</v>
          </cell>
          <cell r="I43" t="str">
            <v>R</v>
          </cell>
          <cell r="J43" t="str">
            <v>BLANTYRE</v>
          </cell>
          <cell r="K43">
            <v>10</v>
          </cell>
          <cell r="L43">
            <v>0</v>
          </cell>
          <cell r="W43">
            <v>80</v>
          </cell>
          <cell r="X43" t="str">
            <v>DS</v>
          </cell>
          <cell r="Y43">
            <v>150</v>
          </cell>
          <cell r="Z43" t="str">
            <v>SB</v>
          </cell>
          <cell r="AA43">
            <v>150</v>
          </cell>
          <cell r="AB43" t="str">
            <v>GR</v>
          </cell>
          <cell r="AC43">
            <v>12</v>
          </cell>
          <cell r="AD43" t="str">
            <v>VR</v>
          </cell>
          <cell r="AE43">
            <v>0</v>
          </cell>
          <cell r="AF43">
            <v>0</v>
          </cell>
          <cell r="AG43">
            <v>0</v>
          </cell>
          <cell r="AH43">
            <v>0</v>
          </cell>
          <cell r="AI43">
            <v>0</v>
          </cell>
          <cell r="AJ43">
            <v>0</v>
          </cell>
          <cell r="AK43">
            <v>0</v>
          </cell>
          <cell r="AL43">
            <v>0</v>
          </cell>
          <cell r="AM43">
            <v>1</v>
          </cell>
          <cell r="AN43" t="str">
            <v>never resealed</v>
          </cell>
          <cell r="BO43" t="str">
            <v>RS 092</v>
          </cell>
          <cell r="BP43">
            <v>7.4</v>
          </cell>
          <cell r="BQ43">
            <v>6</v>
          </cell>
          <cell r="BR43" t="str">
            <v>R</v>
          </cell>
          <cell r="BS43" t="str">
            <v>C</v>
          </cell>
          <cell r="BT43">
            <v>0</v>
          </cell>
          <cell r="BU43" t="str">
            <v>DS</v>
          </cell>
          <cell r="BV43" t="str">
            <v/>
          </cell>
          <cell r="BW43">
            <v>1</v>
          </cell>
          <cell r="BX43">
            <v>15</v>
          </cell>
          <cell r="BY43" t="str">
            <v xml:space="preserve"> </v>
          </cell>
          <cell r="BZ43">
            <v>1</v>
          </cell>
          <cell r="CA43">
            <v>12</v>
          </cell>
          <cell r="CB43">
            <v>1.677</v>
          </cell>
          <cell r="CC43">
            <v>5.69</v>
          </cell>
          <cell r="CD43">
            <v>85</v>
          </cell>
          <cell r="CE43">
            <v>51</v>
          </cell>
          <cell r="CF43">
            <v>36</v>
          </cell>
          <cell r="CG43">
            <v>49</v>
          </cell>
          <cell r="CH43">
            <v>15</v>
          </cell>
          <cell r="CI43">
            <v>600</v>
          </cell>
          <cell r="CJ43">
            <v>2</v>
          </cell>
          <cell r="CK43">
            <v>10</v>
          </cell>
          <cell r="CL43">
            <v>36</v>
          </cell>
          <cell r="CM43">
            <v>1.0935384615384616</v>
          </cell>
          <cell r="CN43">
            <v>1.0935384615384616</v>
          </cell>
          <cell r="CO43">
            <v>0</v>
          </cell>
          <cell r="CP43">
            <v>0</v>
          </cell>
          <cell r="CQ43">
            <v>6.7835384615384617</v>
          </cell>
          <cell r="CR43">
            <v>0</v>
          </cell>
          <cell r="CS43">
            <v>1</v>
          </cell>
          <cell r="CT43">
            <v>0</v>
          </cell>
          <cell r="CU43">
            <v>0</v>
          </cell>
          <cell r="CV43">
            <v>18</v>
          </cell>
          <cell r="CW43">
            <v>18</v>
          </cell>
          <cell r="CX43" t="str">
            <v xml:space="preserve"> </v>
          </cell>
          <cell r="CY43">
            <v>3</v>
          </cell>
          <cell r="CZ43">
            <v>3</v>
          </cell>
          <cell r="DA43">
            <v>2</v>
          </cell>
          <cell r="DB43">
            <v>500</v>
          </cell>
          <cell r="DC43">
            <v>235</v>
          </cell>
          <cell r="DD43">
            <v>130</v>
          </cell>
          <cell r="DE43">
            <v>38</v>
          </cell>
          <cell r="DF43">
            <v>58</v>
          </cell>
          <cell r="DG43">
            <v>10</v>
          </cell>
          <cell r="DH43">
            <v>5</v>
          </cell>
          <cell r="DI43">
            <v>25</v>
          </cell>
        </row>
        <row r="44">
          <cell r="A44" t="str">
            <v>RS 104</v>
          </cell>
          <cell r="B44">
            <v>104</v>
          </cell>
          <cell r="C44" t="str">
            <v>S</v>
          </cell>
          <cell r="D44" t="str">
            <v>T</v>
          </cell>
          <cell r="E44" t="str">
            <v>Bango - Mirale Police Post</v>
          </cell>
          <cell r="F44" t="str">
            <v>M01</v>
          </cell>
          <cell r="G44">
            <v>42</v>
          </cell>
          <cell r="H44">
            <v>11.4</v>
          </cell>
          <cell r="I44" t="str">
            <v>R</v>
          </cell>
          <cell r="J44" t="str">
            <v>BLANTYRE</v>
          </cell>
          <cell r="K44">
            <v>9</v>
          </cell>
          <cell r="L44">
            <v>0</v>
          </cell>
          <cell r="W44">
            <v>80</v>
          </cell>
          <cell r="X44" t="str">
            <v>DS</v>
          </cell>
          <cell r="Y44">
            <v>150</v>
          </cell>
          <cell r="Z44" t="str">
            <v>SB</v>
          </cell>
          <cell r="AA44">
            <v>100</v>
          </cell>
          <cell r="AB44" t="str">
            <v>GR</v>
          </cell>
          <cell r="AC44">
            <v>12</v>
          </cell>
          <cell r="AD44" t="str">
            <v>VR</v>
          </cell>
          <cell r="AE44">
            <v>0</v>
          </cell>
          <cell r="AF44">
            <v>0</v>
          </cell>
          <cell r="AG44">
            <v>0</v>
          </cell>
          <cell r="AH44">
            <v>0</v>
          </cell>
          <cell r="AI44">
            <v>0</v>
          </cell>
          <cell r="AJ44">
            <v>0</v>
          </cell>
          <cell r="AK44">
            <v>0</v>
          </cell>
          <cell r="AL44">
            <v>0</v>
          </cell>
          <cell r="AM44">
            <v>1</v>
          </cell>
          <cell r="AN44" t="str">
            <v>never resealed</v>
          </cell>
          <cell r="BO44" t="str">
            <v>RS 104</v>
          </cell>
          <cell r="BP44">
            <v>11.4</v>
          </cell>
          <cell r="BQ44">
            <v>6</v>
          </cell>
          <cell r="BR44" t="str">
            <v>R</v>
          </cell>
          <cell r="BS44" t="str">
            <v>C</v>
          </cell>
          <cell r="BT44">
            <v>0</v>
          </cell>
          <cell r="BU44" t="str">
            <v>DS</v>
          </cell>
          <cell r="BV44" t="str">
            <v/>
          </cell>
          <cell r="BW44">
            <v>1</v>
          </cell>
          <cell r="BX44">
            <v>15</v>
          </cell>
          <cell r="BY44" t="str">
            <v xml:space="preserve"> </v>
          </cell>
          <cell r="BZ44">
            <v>1</v>
          </cell>
          <cell r="CA44">
            <v>12</v>
          </cell>
          <cell r="CB44">
            <v>1.177</v>
          </cell>
          <cell r="CC44">
            <v>5.1370979472140768</v>
          </cell>
          <cell r="CD44">
            <v>90</v>
          </cell>
          <cell r="CE44">
            <v>55</v>
          </cell>
          <cell r="CF44">
            <v>40</v>
          </cell>
          <cell r="CG44">
            <v>50</v>
          </cell>
          <cell r="CH44">
            <v>15</v>
          </cell>
          <cell r="CI44">
            <v>25</v>
          </cell>
          <cell r="CJ44">
            <v>8.3333333333333343E-2</v>
          </cell>
          <cell r="CK44">
            <v>10</v>
          </cell>
          <cell r="CL44">
            <v>40</v>
          </cell>
          <cell r="CM44">
            <v>0.39608974358974353</v>
          </cell>
          <cell r="CN44">
            <v>0.39608974358974353</v>
          </cell>
          <cell r="CO44">
            <v>0</v>
          </cell>
          <cell r="CP44">
            <v>0</v>
          </cell>
          <cell r="CQ44">
            <v>5.5331876908038202</v>
          </cell>
          <cell r="CR44">
            <v>60</v>
          </cell>
          <cell r="CS44">
            <v>1</v>
          </cell>
          <cell r="CT44">
            <v>0</v>
          </cell>
          <cell r="CU44">
            <v>0</v>
          </cell>
          <cell r="CV44">
            <v>18</v>
          </cell>
          <cell r="CW44">
            <v>18</v>
          </cell>
          <cell r="CX44" t="str">
            <v xml:space="preserve"> </v>
          </cell>
          <cell r="CY44">
            <v>2</v>
          </cell>
          <cell r="CZ44">
            <v>2</v>
          </cell>
          <cell r="DA44">
            <v>2</v>
          </cell>
          <cell r="DB44">
            <v>400</v>
          </cell>
          <cell r="DC44">
            <v>188</v>
          </cell>
          <cell r="DD44">
            <v>104</v>
          </cell>
          <cell r="DE44">
            <v>30</v>
          </cell>
          <cell r="DF44">
            <v>46</v>
          </cell>
          <cell r="DG44">
            <v>8</v>
          </cell>
          <cell r="DH44">
            <v>4</v>
          </cell>
          <cell r="DI44">
            <v>20</v>
          </cell>
        </row>
        <row r="45">
          <cell r="A45" t="str">
            <v>RS 093</v>
          </cell>
          <cell r="B45">
            <v>93</v>
          </cell>
          <cell r="C45" t="str">
            <v>S</v>
          </cell>
          <cell r="D45" t="str">
            <v>T</v>
          </cell>
          <cell r="E45" t="str">
            <v>Mirale Police Post - Madziabango</v>
          </cell>
          <cell r="F45" t="str">
            <v>M01</v>
          </cell>
          <cell r="G45">
            <v>43</v>
          </cell>
          <cell r="H45">
            <v>7.9</v>
          </cell>
          <cell r="I45" t="str">
            <v>R</v>
          </cell>
          <cell r="J45" t="str">
            <v>BLANTYRE</v>
          </cell>
          <cell r="K45">
            <v>9</v>
          </cell>
          <cell r="L45">
            <v>0</v>
          </cell>
          <cell r="W45">
            <v>80</v>
          </cell>
          <cell r="X45" t="str">
            <v>DS</v>
          </cell>
          <cell r="Y45">
            <v>150</v>
          </cell>
          <cell r="Z45" t="str">
            <v>SB</v>
          </cell>
          <cell r="AA45">
            <v>150</v>
          </cell>
          <cell r="AB45" t="str">
            <v>GR</v>
          </cell>
          <cell r="AC45">
            <v>12</v>
          </cell>
          <cell r="AD45" t="str">
            <v>VR</v>
          </cell>
          <cell r="AE45">
            <v>0</v>
          </cell>
          <cell r="AF45">
            <v>0</v>
          </cell>
          <cell r="AG45">
            <v>0</v>
          </cell>
          <cell r="AH45">
            <v>0</v>
          </cell>
          <cell r="AI45">
            <v>0</v>
          </cell>
          <cell r="AJ45">
            <v>0</v>
          </cell>
          <cell r="AK45">
            <v>0</v>
          </cell>
          <cell r="AL45">
            <v>0</v>
          </cell>
          <cell r="AM45">
            <v>1</v>
          </cell>
          <cell r="AN45" t="str">
            <v>never resealed</v>
          </cell>
          <cell r="BO45" t="str">
            <v>RS 093</v>
          </cell>
          <cell r="BP45">
            <v>7.9</v>
          </cell>
          <cell r="BQ45">
            <v>6</v>
          </cell>
          <cell r="BR45" t="str">
            <v>R</v>
          </cell>
          <cell r="BS45" t="str">
            <v>C</v>
          </cell>
          <cell r="BT45">
            <v>0</v>
          </cell>
          <cell r="BU45" t="str">
            <v>DS</v>
          </cell>
          <cell r="BV45" t="str">
            <v/>
          </cell>
          <cell r="BW45">
            <v>1</v>
          </cell>
          <cell r="BX45">
            <v>15</v>
          </cell>
          <cell r="BY45" t="str">
            <v xml:space="preserve"> </v>
          </cell>
          <cell r="BZ45">
            <v>1</v>
          </cell>
          <cell r="CA45">
            <v>12</v>
          </cell>
          <cell r="CB45">
            <v>1.677</v>
          </cell>
          <cell r="CC45">
            <v>6.7552300377042318</v>
          </cell>
          <cell r="CD45">
            <v>85</v>
          </cell>
          <cell r="CE45">
            <v>50</v>
          </cell>
          <cell r="CF45">
            <v>35</v>
          </cell>
          <cell r="CG45">
            <v>50</v>
          </cell>
          <cell r="CH45">
            <v>15</v>
          </cell>
          <cell r="CI45">
            <v>24</v>
          </cell>
          <cell r="CJ45">
            <v>8.0000000000000016E-2</v>
          </cell>
          <cell r="CK45">
            <v>10</v>
          </cell>
          <cell r="CL45">
            <v>35</v>
          </cell>
          <cell r="CM45">
            <v>0.36175384615384615</v>
          </cell>
          <cell r="CN45">
            <v>0.36175384615384615</v>
          </cell>
          <cell r="CO45">
            <v>0</v>
          </cell>
          <cell r="CP45">
            <v>0</v>
          </cell>
          <cell r="CQ45">
            <v>7.1169838838580777</v>
          </cell>
          <cell r="CR45">
            <v>55</v>
          </cell>
          <cell r="CS45">
            <v>1</v>
          </cell>
          <cell r="CT45">
            <v>0</v>
          </cell>
          <cell r="CU45">
            <v>0</v>
          </cell>
          <cell r="CV45">
            <v>18</v>
          </cell>
          <cell r="CW45">
            <v>18</v>
          </cell>
          <cell r="CX45" t="str">
            <v xml:space="preserve"> </v>
          </cell>
          <cell r="CY45">
            <v>1.8</v>
          </cell>
          <cell r="CZ45">
            <v>2</v>
          </cell>
          <cell r="DA45">
            <v>1.8</v>
          </cell>
          <cell r="DB45">
            <v>400</v>
          </cell>
          <cell r="DC45">
            <v>188</v>
          </cell>
          <cell r="DD45">
            <v>104</v>
          </cell>
          <cell r="DE45">
            <v>30</v>
          </cell>
          <cell r="DF45">
            <v>46</v>
          </cell>
          <cell r="DG45">
            <v>8</v>
          </cell>
          <cell r="DH45">
            <v>4</v>
          </cell>
          <cell r="DI45">
            <v>20</v>
          </cell>
        </row>
        <row r="46">
          <cell r="A46" t="str">
            <v>RS 106</v>
          </cell>
          <cell r="B46">
            <v>106</v>
          </cell>
          <cell r="C46" t="str">
            <v>S</v>
          </cell>
          <cell r="D46" t="str">
            <v>T</v>
          </cell>
          <cell r="E46" t="str">
            <v>Madziabango - Thabwa</v>
          </cell>
          <cell r="F46" t="str">
            <v>M01</v>
          </cell>
          <cell r="G46">
            <v>44</v>
          </cell>
          <cell r="H46">
            <v>11.7</v>
          </cell>
          <cell r="I46" t="str">
            <v>H</v>
          </cell>
          <cell r="J46" t="str">
            <v>CHIKWAWA</v>
          </cell>
          <cell r="K46">
            <v>9</v>
          </cell>
          <cell r="L46">
            <v>0</v>
          </cell>
          <cell r="W46">
            <v>80</v>
          </cell>
          <cell r="X46" t="str">
            <v>DS</v>
          </cell>
          <cell r="Y46">
            <v>150</v>
          </cell>
          <cell r="Z46" t="str">
            <v>SB</v>
          </cell>
          <cell r="AA46">
            <v>100</v>
          </cell>
          <cell r="AB46" t="str">
            <v>GR</v>
          </cell>
          <cell r="AC46">
            <v>12</v>
          </cell>
          <cell r="AD46" t="str">
            <v>VR</v>
          </cell>
          <cell r="AE46">
            <v>0</v>
          </cell>
          <cell r="AF46">
            <v>0</v>
          </cell>
          <cell r="AG46">
            <v>0</v>
          </cell>
          <cell r="AH46">
            <v>0</v>
          </cell>
          <cell r="AI46">
            <v>0</v>
          </cell>
          <cell r="AJ46">
            <v>0</v>
          </cell>
          <cell r="AK46">
            <v>0</v>
          </cell>
          <cell r="AL46">
            <v>0</v>
          </cell>
          <cell r="AM46">
            <v>1</v>
          </cell>
          <cell r="AN46" t="str">
            <v>never resealed</v>
          </cell>
          <cell r="BO46" t="str">
            <v>RS 106</v>
          </cell>
          <cell r="BP46">
            <v>11.7</v>
          </cell>
          <cell r="BQ46">
            <v>6</v>
          </cell>
          <cell r="BR46" t="str">
            <v>H</v>
          </cell>
          <cell r="BS46" t="str">
            <v>C</v>
          </cell>
          <cell r="BT46">
            <v>0</v>
          </cell>
          <cell r="BU46" t="str">
            <v>DS</v>
          </cell>
          <cell r="BV46" t="str">
            <v/>
          </cell>
          <cell r="BW46">
            <v>1</v>
          </cell>
          <cell r="BX46">
            <v>15</v>
          </cell>
          <cell r="BY46" t="str">
            <v xml:space="preserve"> </v>
          </cell>
          <cell r="BZ46">
            <v>1</v>
          </cell>
          <cell r="CA46">
            <v>12</v>
          </cell>
          <cell r="CB46">
            <v>1.177</v>
          </cell>
          <cell r="CC46">
            <v>6.6103543854972013</v>
          </cell>
          <cell r="CD46">
            <v>80</v>
          </cell>
          <cell r="CE46">
            <v>50</v>
          </cell>
          <cell r="CF46">
            <v>35</v>
          </cell>
          <cell r="CG46">
            <v>45</v>
          </cell>
          <cell r="CH46">
            <v>15</v>
          </cell>
          <cell r="CI46">
            <v>23</v>
          </cell>
          <cell r="CJ46">
            <v>7.6666666666666675E-2</v>
          </cell>
          <cell r="CK46">
            <v>10</v>
          </cell>
          <cell r="CL46">
            <v>35</v>
          </cell>
          <cell r="CM46">
            <v>0.36049487179487183</v>
          </cell>
          <cell r="CN46">
            <v>0.36049487179487183</v>
          </cell>
          <cell r="CO46">
            <v>0</v>
          </cell>
          <cell r="CP46">
            <v>0</v>
          </cell>
          <cell r="CQ46">
            <v>6.9708492572920733</v>
          </cell>
          <cell r="CR46">
            <v>50</v>
          </cell>
          <cell r="CS46">
            <v>1</v>
          </cell>
          <cell r="CT46">
            <v>0</v>
          </cell>
          <cell r="CU46">
            <v>0</v>
          </cell>
          <cell r="CV46">
            <v>18</v>
          </cell>
          <cell r="CW46">
            <v>18</v>
          </cell>
          <cell r="CX46" t="str">
            <v xml:space="preserve"> </v>
          </cell>
          <cell r="CY46">
            <v>1.5</v>
          </cell>
          <cell r="CZ46">
            <v>2</v>
          </cell>
          <cell r="DA46">
            <v>1.3</v>
          </cell>
          <cell r="DB46">
            <v>300</v>
          </cell>
          <cell r="DC46">
            <v>141</v>
          </cell>
          <cell r="DD46">
            <v>78</v>
          </cell>
          <cell r="DE46">
            <v>23</v>
          </cell>
          <cell r="DF46">
            <v>35</v>
          </cell>
          <cell r="DG46">
            <v>6</v>
          </cell>
          <cell r="DH46">
            <v>3</v>
          </cell>
          <cell r="DI46">
            <v>15</v>
          </cell>
        </row>
        <row r="47">
          <cell r="A47" t="str">
            <v>RS 102</v>
          </cell>
          <cell r="B47">
            <v>102</v>
          </cell>
          <cell r="C47" t="str">
            <v>S</v>
          </cell>
          <cell r="D47" t="str">
            <v>T</v>
          </cell>
          <cell r="E47" t="str">
            <v>Thabwa - Chikwawa</v>
          </cell>
          <cell r="F47" t="str">
            <v>M01</v>
          </cell>
          <cell r="G47">
            <v>45</v>
          </cell>
          <cell r="H47">
            <v>8.3000000000000007</v>
          </cell>
          <cell r="I47" t="str">
            <v>F</v>
          </cell>
          <cell r="J47" t="str">
            <v>CHIKWAWA</v>
          </cell>
          <cell r="K47">
            <v>9</v>
          </cell>
          <cell r="L47">
            <v>0</v>
          </cell>
          <cell r="W47">
            <v>80</v>
          </cell>
          <cell r="X47" t="str">
            <v>DS</v>
          </cell>
          <cell r="Y47">
            <v>150</v>
          </cell>
          <cell r="Z47" t="str">
            <v>SB</v>
          </cell>
          <cell r="AA47">
            <v>100</v>
          </cell>
          <cell r="AB47" t="str">
            <v>GR</v>
          </cell>
          <cell r="AC47">
            <v>12</v>
          </cell>
          <cell r="AD47" t="str">
            <v>VR</v>
          </cell>
          <cell r="AE47">
            <v>0</v>
          </cell>
          <cell r="AF47">
            <v>0</v>
          </cell>
          <cell r="AG47">
            <v>0</v>
          </cell>
          <cell r="AH47">
            <v>0</v>
          </cell>
          <cell r="AI47">
            <v>0</v>
          </cell>
          <cell r="AJ47">
            <v>0</v>
          </cell>
          <cell r="AK47">
            <v>0</v>
          </cell>
          <cell r="AL47">
            <v>0</v>
          </cell>
          <cell r="AM47">
            <v>1</v>
          </cell>
          <cell r="AN47" t="str">
            <v>never resealed</v>
          </cell>
          <cell r="BO47" t="str">
            <v>RS 102</v>
          </cell>
          <cell r="BP47">
            <v>8.3000000000000007</v>
          </cell>
          <cell r="BQ47">
            <v>6</v>
          </cell>
          <cell r="BR47" t="str">
            <v>F</v>
          </cell>
          <cell r="BS47" t="str">
            <v>C</v>
          </cell>
          <cell r="BT47">
            <v>0</v>
          </cell>
          <cell r="BU47" t="str">
            <v>DS</v>
          </cell>
          <cell r="BV47" t="str">
            <v/>
          </cell>
          <cell r="BW47">
            <v>1</v>
          </cell>
          <cell r="BX47">
            <v>15</v>
          </cell>
          <cell r="BY47" t="str">
            <v xml:space="preserve"> </v>
          </cell>
          <cell r="BZ47">
            <v>1</v>
          </cell>
          <cell r="CA47">
            <v>12</v>
          </cell>
          <cell r="CB47">
            <v>1.177</v>
          </cell>
          <cell r="CC47">
            <v>8.3274964809384162</v>
          </cell>
          <cell r="CD47">
            <v>99</v>
          </cell>
          <cell r="CE47">
            <v>80</v>
          </cell>
          <cell r="CF47">
            <v>65</v>
          </cell>
          <cell r="CG47">
            <v>34</v>
          </cell>
          <cell r="CH47">
            <v>15</v>
          </cell>
          <cell r="CI47">
            <v>85</v>
          </cell>
          <cell r="CJ47">
            <v>0.28333333333333333</v>
          </cell>
          <cell r="CK47">
            <v>10</v>
          </cell>
          <cell r="CL47">
            <v>65</v>
          </cell>
          <cell r="CM47">
            <v>0.63701282051282049</v>
          </cell>
          <cell r="CN47">
            <v>0.63701282051282049</v>
          </cell>
          <cell r="CO47">
            <v>0</v>
          </cell>
          <cell r="CP47">
            <v>0</v>
          </cell>
          <cell r="CQ47">
            <v>8.9645093014512369</v>
          </cell>
          <cell r="CR47">
            <v>75</v>
          </cell>
          <cell r="CS47">
            <v>1</v>
          </cell>
          <cell r="CT47">
            <v>0</v>
          </cell>
          <cell r="CU47">
            <v>0</v>
          </cell>
          <cell r="CV47">
            <v>18</v>
          </cell>
          <cell r="CW47">
            <v>18</v>
          </cell>
          <cell r="CX47" t="str">
            <v xml:space="preserve"> </v>
          </cell>
          <cell r="CY47">
            <v>1.2</v>
          </cell>
          <cell r="CZ47">
            <v>2</v>
          </cell>
          <cell r="DA47">
            <v>1.1000000000000001</v>
          </cell>
          <cell r="DB47">
            <v>500</v>
          </cell>
          <cell r="DC47">
            <v>235</v>
          </cell>
          <cell r="DD47">
            <v>130</v>
          </cell>
          <cell r="DE47">
            <v>38</v>
          </cell>
          <cell r="DF47">
            <v>58</v>
          </cell>
          <cell r="DG47">
            <v>10</v>
          </cell>
          <cell r="DH47">
            <v>5</v>
          </cell>
          <cell r="DI47">
            <v>25</v>
          </cell>
        </row>
        <row r="48">
          <cell r="A48" t="str">
            <v>RS 101</v>
          </cell>
          <cell r="B48">
            <v>101</v>
          </cell>
          <cell r="C48" t="str">
            <v>S</v>
          </cell>
          <cell r="D48" t="str">
            <v>T</v>
          </cell>
          <cell r="E48" t="str">
            <v>Chikwawa - Lengwe T/Off</v>
          </cell>
          <cell r="F48" t="str">
            <v>M01</v>
          </cell>
          <cell r="G48">
            <v>46</v>
          </cell>
          <cell r="H48">
            <v>18.7</v>
          </cell>
          <cell r="I48" t="str">
            <v>F</v>
          </cell>
          <cell r="J48" t="str">
            <v>CHIKWAWA</v>
          </cell>
          <cell r="K48">
            <v>9</v>
          </cell>
          <cell r="L48">
            <v>0</v>
          </cell>
          <cell r="W48">
            <v>78</v>
          </cell>
          <cell r="X48" t="str">
            <v>SA</v>
          </cell>
          <cell r="Y48">
            <v>60</v>
          </cell>
          <cell r="Z48" t="str">
            <v>SB</v>
          </cell>
          <cell r="AA48">
            <v>150</v>
          </cell>
          <cell r="AB48" t="str">
            <v>GR</v>
          </cell>
          <cell r="AC48">
            <v>6</v>
          </cell>
          <cell r="AD48" t="str">
            <v>VR</v>
          </cell>
          <cell r="AE48">
            <v>83</v>
          </cell>
          <cell r="AF48" t="str">
            <v>RC</v>
          </cell>
          <cell r="AG48" t="str">
            <v>ST</v>
          </cell>
          <cell r="AH48">
            <v>15</v>
          </cell>
          <cell r="AI48">
            <v>98</v>
          </cell>
          <cell r="AJ48" t="str">
            <v>RC</v>
          </cell>
          <cell r="AK48" t="str">
            <v>DS</v>
          </cell>
          <cell r="AL48">
            <v>15</v>
          </cell>
          <cell r="AM48">
            <v>1</v>
          </cell>
          <cell r="AN48" t="str">
            <v>under reconstuction</v>
          </cell>
          <cell r="BO48" t="str">
            <v>RS 101</v>
          </cell>
          <cell r="BP48">
            <v>18.7</v>
          </cell>
          <cell r="BQ48" t="str">
            <v>n.a.</v>
          </cell>
          <cell r="BR48" t="str">
            <v>F</v>
          </cell>
          <cell r="BS48" t="str">
            <v>n.a.</v>
          </cell>
          <cell r="BT48">
            <v>0</v>
          </cell>
          <cell r="BU48" t="str">
            <v>DS</v>
          </cell>
          <cell r="BV48" t="str">
            <v/>
          </cell>
          <cell r="BW48">
            <v>1</v>
          </cell>
          <cell r="BX48">
            <v>15</v>
          </cell>
          <cell r="BY48" t="str">
            <v xml:space="preserve"> </v>
          </cell>
          <cell r="BZ48">
            <v>1</v>
          </cell>
          <cell r="CA48">
            <v>6</v>
          </cell>
          <cell r="CB48">
            <v>1.6850000000000001</v>
          </cell>
          <cell r="CC48" t="str">
            <v>Under reconstruction 1998</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t="str">
            <v xml:space="preserve"> </v>
          </cell>
          <cell r="CY48" t="str">
            <v>n.a.</v>
          </cell>
          <cell r="CZ48" t="str">
            <v>n.a.</v>
          </cell>
          <cell r="DA48" t="str">
            <v>n.a.</v>
          </cell>
          <cell r="DB48">
            <v>300</v>
          </cell>
          <cell r="DC48">
            <v>141</v>
          </cell>
          <cell r="DD48">
            <v>78</v>
          </cell>
          <cell r="DE48">
            <v>23</v>
          </cell>
          <cell r="DF48">
            <v>35</v>
          </cell>
          <cell r="DG48">
            <v>6</v>
          </cell>
          <cell r="DH48">
            <v>3</v>
          </cell>
          <cell r="DI48">
            <v>15</v>
          </cell>
        </row>
        <row r="49">
          <cell r="A49" t="str">
            <v>RS 103</v>
          </cell>
          <cell r="B49">
            <v>103</v>
          </cell>
          <cell r="C49" t="str">
            <v>S</v>
          </cell>
          <cell r="D49" t="str">
            <v>T</v>
          </cell>
          <cell r="E49" t="str">
            <v>Lengwe T/Off - Nchalo</v>
          </cell>
          <cell r="F49" t="str">
            <v>M01</v>
          </cell>
          <cell r="G49">
            <v>47</v>
          </cell>
          <cell r="H49">
            <v>8.5</v>
          </cell>
          <cell r="I49" t="str">
            <v>F</v>
          </cell>
          <cell r="J49" t="str">
            <v>CHIKWAWA</v>
          </cell>
          <cell r="K49">
            <v>9</v>
          </cell>
          <cell r="L49">
            <v>0</v>
          </cell>
          <cell r="W49">
            <v>78</v>
          </cell>
          <cell r="X49" t="str">
            <v>SA</v>
          </cell>
          <cell r="Y49">
            <v>60</v>
          </cell>
          <cell r="Z49" t="str">
            <v>SB</v>
          </cell>
          <cell r="AA49">
            <v>150</v>
          </cell>
          <cell r="AB49" t="str">
            <v>GR</v>
          </cell>
          <cell r="AC49">
            <v>6</v>
          </cell>
          <cell r="AD49" t="str">
            <v>VR</v>
          </cell>
          <cell r="AE49">
            <v>83</v>
          </cell>
          <cell r="AF49" t="str">
            <v>RC</v>
          </cell>
          <cell r="AG49" t="str">
            <v>ST</v>
          </cell>
          <cell r="AH49">
            <v>15</v>
          </cell>
          <cell r="AI49">
            <v>98</v>
          </cell>
          <cell r="AJ49" t="str">
            <v>RC</v>
          </cell>
          <cell r="AK49" t="str">
            <v>DS</v>
          </cell>
          <cell r="AL49">
            <v>15</v>
          </cell>
          <cell r="AM49">
            <v>1</v>
          </cell>
          <cell r="AN49" t="str">
            <v>under reconstuction</v>
          </cell>
          <cell r="BO49" t="str">
            <v>RS 103</v>
          </cell>
          <cell r="BP49">
            <v>8.5</v>
          </cell>
          <cell r="BQ49" t="str">
            <v>n.a.</v>
          </cell>
          <cell r="BR49" t="str">
            <v>F</v>
          </cell>
          <cell r="BS49" t="str">
            <v>n.a.</v>
          </cell>
          <cell r="BT49">
            <v>0</v>
          </cell>
          <cell r="BU49" t="str">
            <v>DS</v>
          </cell>
          <cell r="BV49" t="str">
            <v/>
          </cell>
          <cell r="BW49">
            <v>1</v>
          </cell>
          <cell r="BX49">
            <v>15</v>
          </cell>
          <cell r="BY49" t="str">
            <v xml:space="preserve"> </v>
          </cell>
          <cell r="BZ49">
            <v>1</v>
          </cell>
          <cell r="CA49">
            <v>6</v>
          </cell>
          <cell r="CB49">
            <v>1.6850000000000001</v>
          </cell>
          <cell r="CC49" t="str">
            <v>Under reconstruction 1998</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t="str">
            <v xml:space="preserve"> </v>
          </cell>
          <cell r="CY49" t="str">
            <v>n.a.</v>
          </cell>
          <cell r="CZ49" t="str">
            <v>n.a.</v>
          </cell>
          <cell r="DA49" t="str">
            <v>n.a.</v>
          </cell>
          <cell r="DB49">
            <v>300</v>
          </cell>
          <cell r="DC49">
            <v>141</v>
          </cell>
          <cell r="DD49">
            <v>78</v>
          </cell>
          <cell r="DE49">
            <v>23</v>
          </cell>
          <cell r="DF49">
            <v>35</v>
          </cell>
          <cell r="DG49">
            <v>6</v>
          </cell>
          <cell r="DH49">
            <v>3</v>
          </cell>
          <cell r="DI49">
            <v>15</v>
          </cell>
        </row>
        <row r="50">
          <cell r="A50" t="str">
            <v>RS 099</v>
          </cell>
          <cell r="B50">
            <v>99</v>
          </cell>
          <cell r="C50" t="str">
            <v>S</v>
          </cell>
          <cell r="D50" t="str">
            <v>T</v>
          </cell>
          <cell r="E50" t="str">
            <v>Nchalo - Gama</v>
          </cell>
          <cell r="F50" t="str">
            <v>M01</v>
          </cell>
          <cell r="G50">
            <v>48</v>
          </cell>
          <cell r="H50">
            <v>16.899999999999999</v>
          </cell>
          <cell r="I50" t="str">
            <v>F</v>
          </cell>
          <cell r="J50" t="str">
            <v>CHIKWAWA</v>
          </cell>
          <cell r="K50">
            <v>10</v>
          </cell>
          <cell r="L50">
            <v>0</v>
          </cell>
          <cell r="W50">
            <v>78</v>
          </cell>
          <cell r="X50" t="str">
            <v>SA</v>
          </cell>
          <cell r="Y50">
            <v>60</v>
          </cell>
          <cell r="Z50" t="str">
            <v>SB</v>
          </cell>
          <cell r="AA50">
            <v>150</v>
          </cell>
          <cell r="AB50" t="str">
            <v>GR</v>
          </cell>
          <cell r="AC50">
            <v>6</v>
          </cell>
          <cell r="AD50" t="str">
            <v>VR</v>
          </cell>
          <cell r="AE50">
            <v>83</v>
          </cell>
          <cell r="AF50" t="str">
            <v>RC</v>
          </cell>
          <cell r="AG50" t="str">
            <v>ST</v>
          </cell>
          <cell r="AH50">
            <v>15</v>
          </cell>
          <cell r="AI50">
            <v>98</v>
          </cell>
          <cell r="AJ50" t="str">
            <v>RC</v>
          </cell>
          <cell r="AK50" t="str">
            <v>DS</v>
          </cell>
          <cell r="AL50">
            <v>15</v>
          </cell>
          <cell r="AM50">
            <v>1</v>
          </cell>
          <cell r="AN50" t="str">
            <v>under reconstuction</v>
          </cell>
          <cell r="BO50" t="str">
            <v>RS 099</v>
          </cell>
          <cell r="BP50">
            <v>16.899999999999999</v>
          </cell>
          <cell r="BQ50" t="str">
            <v>n.a.</v>
          </cell>
          <cell r="BR50" t="str">
            <v>F</v>
          </cell>
          <cell r="BS50" t="str">
            <v>n.a.</v>
          </cell>
          <cell r="BT50">
            <v>0</v>
          </cell>
          <cell r="BU50" t="str">
            <v>DS</v>
          </cell>
          <cell r="BV50" t="str">
            <v/>
          </cell>
          <cell r="BW50">
            <v>1</v>
          </cell>
          <cell r="BX50">
            <v>15</v>
          </cell>
          <cell r="BY50" t="str">
            <v xml:space="preserve"> </v>
          </cell>
          <cell r="BZ50">
            <v>1</v>
          </cell>
          <cell r="CA50">
            <v>6</v>
          </cell>
          <cell r="CB50">
            <v>1.6850000000000001</v>
          </cell>
          <cell r="CC50" t="str">
            <v>Under reconstruction 1998</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t="str">
            <v xml:space="preserve"> </v>
          </cell>
          <cell r="CY50" t="str">
            <v>n.a.</v>
          </cell>
          <cell r="CZ50" t="str">
            <v>n.a.</v>
          </cell>
          <cell r="DA50" t="str">
            <v>n.a.</v>
          </cell>
          <cell r="DB50">
            <v>300</v>
          </cell>
          <cell r="DC50">
            <v>141</v>
          </cell>
          <cell r="DD50">
            <v>78</v>
          </cell>
          <cell r="DE50">
            <v>23</v>
          </cell>
          <cell r="DF50">
            <v>35</v>
          </cell>
          <cell r="DG50">
            <v>6</v>
          </cell>
          <cell r="DH50">
            <v>3</v>
          </cell>
          <cell r="DI50">
            <v>15</v>
          </cell>
        </row>
        <row r="51">
          <cell r="A51" t="str">
            <v>RS 100</v>
          </cell>
          <cell r="B51">
            <v>100</v>
          </cell>
          <cell r="C51" t="str">
            <v>S</v>
          </cell>
          <cell r="D51" t="str">
            <v>T</v>
          </cell>
          <cell r="E51" t="str">
            <v>Gama - Ngabu</v>
          </cell>
          <cell r="F51" t="str">
            <v>M01</v>
          </cell>
          <cell r="G51">
            <v>49</v>
          </cell>
          <cell r="H51">
            <v>7</v>
          </cell>
          <cell r="I51" t="str">
            <v>R</v>
          </cell>
          <cell r="J51" t="str">
            <v>CHIKWAWA</v>
          </cell>
          <cell r="K51">
            <v>10</v>
          </cell>
          <cell r="L51">
            <v>0</v>
          </cell>
          <cell r="W51">
            <v>78</v>
          </cell>
          <cell r="X51" t="str">
            <v>SA</v>
          </cell>
          <cell r="Y51">
            <v>60</v>
          </cell>
          <cell r="Z51" t="str">
            <v>SB</v>
          </cell>
          <cell r="AA51">
            <v>150</v>
          </cell>
          <cell r="AB51" t="str">
            <v>GR</v>
          </cell>
          <cell r="AC51">
            <v>6</v>
          </cell>
          <cell r="AD51" t="str">
            <v>VR</v>
          </cell>
          <cell r="AE51">
            <v>83</v>
          </cell>
          <cell r="AF51" t="str">
            <v>RC</v>
          </cell>
          <cell r="AG51" t="str">
            <v>ST</v>
          </cell>
          <cell r="AH51">
            <v>15</v>
          </cell>
          <cell r="AI51">
            <v>0</v>
          </cell>
          <cell r="AJ51">
            <v>0</v>
          </cell>
          <cell r="AK51">
            <v>0</v>
          </cell>
          <cell r="AL51">
            <v>0</v>
          </cell>
          <cell r="AM51">
            <v>1</v>
          </cell>
          <cell r="AN51">
            <v>0</v>
          </cell>
          <cell r="BO51" t="str">
            <v>RS 100</v>
          </cell>
          <cell r="BP51">
            <v>7</v>
          </cell>
          <cell r="BQ51" t="str">
            <v>n.a.</v>
          </cell>
          <cell r="BR51" t="str">
            <v>R</v>
          </cell>
          <cell r="BS51" t="str">
            <v>n.a.</v>
          </cell>
          <cell r="BT51">
            <v>0</v>
          </cell>
          <cell r="BU51" t="str">
            <v>ST</v>
          </cell>
          <cell r="BV51" t="str">
            <v/>
          </cell>
          <cell r="BW51">
            <v>1</v>
          </cell>
          <cell r="BX51">
            <v>10</v>
          </cell>
          <cell r="BY51" t="str">
            <v xml:space="preserve"> </v>
          </cell>
          <cell r="BZ51">
            <v>1</v>
          </cell>
          <cell r="CA51">
            <v>6</v>
          </cell>
          <cell r="CB51">
            <v>1.6850000000000001</v>
          </cell>
          <cell r="CC51" t="str">
            <v>Under reconstruction 1998</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t="str">
            <v xml:space="preserve"> </v>
          </cell>
          <cell r="CY51" t="str">
            <v>n.a.</v>
          </cell>
          <cell r="CZ51" t="str">
            <v>n.a.</v>
          </cell>
          <cell r="DA51" t="str">
            <v>n.a.</v>
          </cell>
          <cell r="DB51">
            <v>300</v>
          </cell>
          <cell r="DC51">
            <v>141</v>
          </cell>
          <cell r="DD51">
            <v>78</v>
          </cell>
          <cell r="DE51">
            <v>23</v>
          </cell>
          <cell r="DF51">
            <v>35</v>
          </cell>
          <cell r="DG51">
            <v>6</v>
          </cell>
          <cell r="DH51">
            <v>3</v>
          </cell>
          <cell r="DI51">
            <v>15</v>
          </cell>
        </row>
        <row r="52">
          <cell r="A52" t="str">
            <v>RS 097</v>
          </cell>
          <cell r="B52">
            <v>97</v>
          </cell>
          <cell r="C52" t="str">
            <v>S</v>
          </cell>
          <cell r="D52" t="str">
            <v>T</v>
          </cell>
          <cell r="E52" t="str">
            <v>Ngabu - Lalanje River</v>
          </cell>
          <cell r="F52" t="str">
            <v>M01</v>
          </cell>
          <cell r="G52">
            <v>50</v>
          </cell>
          <cell r="H52">
            <v>17.399999999999999</v>
          </cell>
          <cell r="I52" t="str">
            <v>F</v>
          </cell>
          <cell r="J52" t="str">
            <v>CHIKWAWA</v>
          </cell>
          <cell r="K52">
            <v>10</v>
          </cell>
          <cell r="L52">
            <v>0</v>
          </cell>
          <cell r="W52">
            <v>78</v>
          </cell>
          <cell r="X52" t="str">
            <v>SA</v>
          </cell>
          <cell r="Y52">
            <v>60</v>
          </cell>
          <cell r="Z52" t="str">
            <v>SB</v>
          </cell>
          <cell r="AA52">
            <v>150</v>
          </cell>
          <cell r="AB52" t="str">
            <v>GR</v>
          </cell>
          <cell r="AC52">
            <v>6</v>
          </cell>
          <cell r="AD52" t="str">
            <v>VR</v>
          </cell>
          <cell r="AE52">
            <v>83</v>
          </cell>
          <cell r="AF52" t="str">
            <v>RC</v>
          </cell>
          <cell r="AG52" t="str">
            <v>ST</v>
          </cell>
          <cell r="AH52">
            <v>15</v>
          </cell>
          <cell r="AI52">
            <v>0</v>
          </cell>
          <cell r="AJ52">
            <v>0</v>
          </cell>
          <cell r="AK52">
            <v>0</v>
          </cell>
          <cell r="AL52">
            <v>0</v>
          </cell>
          <cell r="AM52">
            <v>1</v>
          </cell>
          <cell r="AN52">
            <v>0</v>
          </cell>
          <cell r="BO52" t="str">
            <v>RS 097</v>
          </cell>
          <cell r="BP52">
            <v>17.399999999999999</v>
          </cell>
          <cell r="BQ52">
            <v>6</v>
          </cell>
          <cell r="BR52" t="str">
            <v>F</v>
          </cell>
          <cell r="BS52" t="str">
            <v>C</v>
          </cell>
          <cell r="BT52">
            <v>25</v>
          </cell>
          <cell r="BU52" t="str">
            <v>ST</v>
          </cell>
          <cell r="BV52" t="str">
            <v/>
          </cell>
          <cell r="BW52">
            <v>1</v>
          </cell>
          <cell r="BX52">
            <v>10</v>
          </cell>
          <cell r="BY52" t="str">
            <v xml:space="preserve"> </v>
          </cell>
          <cell r="BZ52">
            <v>1</v>
          </cell>
          <cell r="CA52">
            <v>6</v>
          </cell>
          <cell r="CB52">
            <v>1.6850000000000001</v>
          </cell>
          <cell r="CC52">
            <v>7</v>
          </cell>
          <cell r="CD52">
            <v>80</v>
          </cell>
          <cell r="CE52">
            <v>65</v>
          </cell>
          <cell r="CF52">
            <v>50</v>
          </cell>
          <cell r="CG52">
            <v>30</v>
          </cell>
          <cell r="CH52">
            <v>15</v>
          </cell>
          <cell r="CI52">
            <v>95</v>
          </cell>
          <cell r="CJ52">
            <v>0.31666666666666665</v>
          </cell>
          <cell r="CK52">
            <v>10</v>
          </cell>
          <cell r="CL52">
            <v>50</v>
          </cell>
          <cell r="CM52">
            <v>0.55037179487179477</v>
          </cell>
          <cell r="CN52">
            <v>0.55037179487179477</v>
          </cell>
          <cell r="CO52">
            <v>0</v>
          </cell>
          <cell r="CP52">
            <v>0</v>
          </cell>
          <cell r="CQ52">
            <v>7.5503717948717952</v>
          </cell>
          <cell r="CR52">
            <v>50</v>
          </cell>
          <cell r="CS52">
            <v>1</v>
          </cell>
          <cell r="CT52">
            <v>0</v>
          </cell>
          <cell r="CU52">
            <v>0</v>
          </cell>
          <cell r="CV52">
            <v>15</v>
          </cell>
          <cell r="CW52">
            <v>15</v>
          </cell>
          <cell r="CX52" t="str">
            <v xml:space="preserve"> </v>
          </cell>
          <cell r="CY52">
            <v>2</v>
          </cell>
          <cell r="CZ52">
            <v>2</v>
          </cell>
          <cell r="DA52">
            <v>2</v>
          </cell>
          <cell r="DB52">
            <v>200</v>
          </cell>
          <cell r="DC52">
            <v>94</v>
          </cell>
          <cell r="DD52">
            <v>52</v>
          </cell>
          <cell r="DE52">
            <v>15</v>
          </cell>
          <cell r="DF52">
            <v>23</v>
          </cell>
          <cell r="DG52">
            <v>4</v>
          </cell>
          <cell r="DH52">
            <v>2</v>
          </cell>
          <cell r="DI52">
            <v>10</v>
          </cell>
        </row>
        <row r="53">
          <cell r="A53" t="str">
            <v>RS 091</v>
          </cell>
          <cell r="B53">
            <v>91</v>
          </cell>
          <cell r="C53" t="str">
            <v>S</v>
          </cell>
          <cell r="D53" t="str">
            <v>T</v>
          </cell>
          <cell r="E53" t="str">
            <v>Lalanje River - Thangadzi River</v>
          </cell>
          <cell r="F53" t="str">
            <v>M01</v>
          </cell>
          <cell r="G53">
            <v>51</v>
          </cell>
          <cell r="H53">
            <v>9.1999999999999993</v>
          </cell>
          <cell r="I53" t="str">
            <v>H</v>
          </cell>
          <cell r="J53" t="str">
            <v>CHIKWAWA</v>
          </cell>
          <cell r="K53">
            <v>10</v>
          </cell>
          <cell r="L53">
            <v>0</v>
          </cell>
          <cell r="W53">
            <v>76</v>
          </cell>
          <cell r="X53" t="str">
            <v>SA</v>
          </cell>
          <cell r="Y53">
            <v>60</v>
          </cell>
          <cell r="Z53" t="str">
            <v>SB</v>
          </cell>
          <cell r="AA53">
            <v>150</v>
          </cell>
          <cell r="AB53" t="str">
            <v>GR</v>
          </cell>
          <cell r="AC53">
            <v>6</v>
          </cell>
          <cell r="AD53" t="str">
            <v>VR</v>
          </cell>
          <cell r="AE53">
            <v>83</v>
          </cell>
          <cell r="AF53" t="str">
            <v>RC</v>
          </cell>
          <cell r="AG53" t="str">
            <v>ST</v>
          </cell>
          <cell r="AH53">
            <v>15</v>
          </cell>
          <cell r="AI53">
            <v>0</v>
          </cell>
          <cell r="AJ53">
            <v>0</v>
          </cell>
          <cell r="AK53">
            <v>0</v>
          </cell>
          <cell r="AL53">
            <v>0</v>
          </cell>
          <cell r="AM53">
            <v>1</v>
          </cell>
          <cell r="AN53">
            <v>0</v>
          </cell>
          <cell r="BO53" t="str">
            <v>RS 091</v>
          </cell>
          <cell r="BP53">
            <v>9.1999999999999993</v>
          </cell>
          <cell r="BQ53">
            <v>6</v>
          </cell>
          <cell r="BR53" t="str">
            <v>H</v>
          </cell>
          <cell r="BS53" t="str">
            <v>C</v>
          </cell>
          <cell r="BT53">
            <v>25</v>
          </cell>
          <cell r="BU53" t="str">
            <v>ST</v>
          </cell>
          <cell r="BV53" t="str">
            <v/>
          </cell>
          <cell r="BW53">
            <v>1</v>
          </cell>
          <cell r="BX53">
            <v>10</v>
          </cell>
          <cell r="BY53" t="str">
            <v xml:space="preserve"> </v>
          </cell>
          <cell r="BZ53">
            <v>1</v>
          </cell>
          <cell r="CA53">
            <v>6</v>
          </cell>
          <cell r="CB53">
            <v>1.6850000000000001</v>
          </cell>
          <cell r="CC53">
            <v>7</v>
          </cell>
          <cell r="CD53">
            <v>85</v>
          </cell>
          <cell r="CE53">
            <v>70</v>
          </cell>
          <cell r="CF53">
            <v>55</v>
          </cell>
          <cell r="CG53">
            <v>30</v>
          </cell>
          <cell r="CH53">
            <v>15</v>
          </cell>
          <cell r="CI53">
            <v>105</v>
          </cell>
          <cell r="CJ53">
            <v>0.35000000000000003</v>
          </cell>
          <cell r="CK53">
            <v>10</v>
          </cell>
          <cell r="CL53">
            <v>55</v>
          </cell>
          <cell r="CM53">
            <v>0.59603846153846152</v>
          </cell>
          <cell r="CN53">
            <v>0.59603846153846152</v>
          </cell>
          <cell r="CO53">
            <v>0</v>
          </cell>
          <cell r="CP53">
            <v>0</v>
          </cell>
          <cell r="CQ53">
            <v>7.5960384615384617</v>
          </cell>
          <cell r="CR53">
            <v>50</v>
          </cell>
          <cell r="CS53">
            <v>1</v>
          </cell>
          <cell r="CT53">
            <v>0</v>
          </cell>
          <cell r="CU53">
            <v>0</v>
          </cell>
          <cell r="CV53">
            <v>15</v>
          </cell>
          <cell r="CW53">
            <v>15</v>
          </cell>
          <cell r="CX53" t="str">
            <v xml:space="preserve"> </v>
          </cell>
          <cell r="CY53">
            <v>2</v>
          </cell>
          <cell r="CZ53">
            <v>2</v>
          </cell>
          <cell r="DA53">
            <v>2</v>
          </cell>
          <cell r="DB53">
            <v>200</v>
          </cell>
          <cell r="DC53">
            <v>94</v>
          </cell>
          <cell r="DD53">
            <v>52</v>
          </cell>
          <cell r="DE53">
            <v>15</v>
          </cell>
          <cell r="DF53">
            <v>23</v>
          </cell>
          <cell r="DG53">
            <v>4</v>
          </cell>
          <cell r="DH53">
            <v>2</v>
          </cell>
          <cell r="DI53">
            <v>10</v>
          </cell>
        </row>
        <row r="54">
          <cell r="A54" t="str">
            <v>RS 315</v>
          </cell>
          <cell r="B54">
            <v>137</v>
          </cell>
          <cell r="C54" t="str">
            <v>S</v>
          </cell>
          <cell r="D54" t="str">
            <v>T</v>
          </cell>
          <cell r="E54" t="str">
            <v>Thangadzi River - Bangula</v>
          </cell>
          <cell r="F54" t="str">
            <v>M01</v>
          </cell>
          <cell r="G54">
            <v>52</v>
          </cell>
          <cell r="H54">
            <v>5.2</v>
          </cell>
          <cell r="I54" t="str">
            <v>F</v>
          </cell>
          <cell r="J54" t="str">
            <v>NSANJE</v>
          </cell>
          <cell r="K54">
            <v>10</v>
          </cell>
          <cell r="L54">
            <v>0</v>
          </cell>
          <cell r="W54">
            <v>76</v>
          </cell>
          <cell r="X54" t="str">
            <v>SA</v>
          </cell>
          <cell r="Y54">
            <v>60</v>
          </cell>
          <cell r="Z54" t="str">
            <v>SB</v>
          </cell>
          <cell r="AA54">
            <v>150</v>
          </cell>
          <cell r="AB54" t="str">
            <v>GR</v>
          </cell>
          <cell r="AC54">
            <v>6</v>
          </cell>
          <cell r="AD54" t="str">
            <v>VR</v>
          </cell>
          <cell r="AE54">
            <v>83</v>
          </cell>
          <cell r="AF54" t="str">
            <v>RC</v>
          </cell>
          <cell r="AG54" t="str">
            <v>ST</v>
          </cell>
          <cell r="AH54">
            <v>15</v>
          </cell>
          <cell r="AI54">
            <v>0</v>
          </cell>
          <cell r="AJ54">
            <v>0</v>
          </cell>
          <cell r="AK54">
            <v>0</v>
          </cell>
          <cell r="AL54">
            <v>0</v>
          </cell>
          <cell r="AM54">
            <v>1</v>
          </cell>
          <cell r="AN54">
            <v>0</v>
          </cell>
          <cell r="BO54" t="str">
            <v>RS 315</v>
          </cell>
          <cell r="BP54">
            <v>5.2</v>
          </cell>
          <cell r="BQ54">
            <v>6</v>
          </cell>
          <cell r="BR54" t="str">
            <v>H</v>
          </cell>
          <cell r="BS54" t="str">
            <v>C</v>
          </cell>
          <cell r="BT54">
            <v>25</v>
          </cell>
          <cell r="BU54" t="str">
            <v>ST</v>
          </cell>
          <cell r="BV54" t="str">
            <v/>
          </cell>
          <cell r="BW54">
            <v>1</v>
          </cell>
          <cell r="BX54">
            <v>10</v>
          </cell>
          <cell r="BY54" t="str">
            <v xml:space="preserve"> </v>
          </cell>
          <cell r="BZ54">
            <v>1</v>
          </cell>
          <cell r="CA54">
            <v>6</v>
          </cell>
          <cell r="CB54">
            <v>1.6850000000000001</v>
          </cell>
          <cell r="CC54">
            <v>7</v>
          </cell>
          <cell r="CD54">
            <v>85</v>
          </cell>
          <cell r="CE54">
            <v>70</v>
          </cell>
          <cell r="CF54">
            <v>55</v>
          </cell>
          <cell r="CG54">
            <v>30</v>
          </cell>
          <cell r="CH54">
            <v>15</v>
          </cell>
          <cell r="CI54">
            <v>105</v>
          </cell>
          <cell r="CJ54">
            <v>0.35000000000000003</v>
          </cell>
          <cell r="CK54">
            <v>10</v>
          </cell>
          <cell r="CL54">
            <v>55</v>
          </cell>
          <cell r="CM54">
            <v>0.59603846153846152</v>
          </cell>
          <cell r="CN54">
            <v>0.59603846153846152</v>
          </cell>
          <cell r="CO54">
            <v>0</v>
          </cell>
          <cell r="CP54">
            <v>0</v>
          </cell>
          <cell r="CQ54">
            <v>7.5960384615384617</v>
          </cell>
          <cell r="CR54">
            <v>50</v>
          </cell>
          <cell r="CS54">
            <v>1</v>
          </cell>
          <cell r="CT54">
            <v>0</v>
          </cell>
          <cell r="CU54">
            <v>0</v>
          </cell>
          <cell r="CV54">
            <v>15</v>
          </cell>
          <cell r="CW54">
            <v>15</v>
          </cell>
          <cell r="CX54" t="str">
            <v xml:space="preserve"> </v>
          </cell>
          <cell r="CY54">
            <v>2</v>
          </cell>
          <cell r="CZ54">
            <v>2</v>
          </cell>
          <cell r="DA54">
            <v>2</v>
          </cell>
          <cell r="DB54">
            <v>220</v>
          </cell>
          <cell r="DC54">
            <v>104</v>
          </cell>
          <cell r="DD54">
            <v>58</v>
          </cell>
          <cell r="DE54">
            <v>17</v>
          </cell>
          <cell r="DF54">
            <v>26</v>
          </cell>
          <cell r="DG54">
            <v>5</v>
          </cell>
          <cell r="DH54">
            <v>3</v>
          </cell>
          <cell r="DI54">
            <v>11</v>
          </cell>
        </row>
        <row r="55">
          <cell r="A55" t="str">
            <v>RS 115</v>
          </cell>
          <cell r="B55">
            <v>115</v>
          </cell>
          <cell r="C55" t="str">
            <v>S</v>
          </cell>
          <cell r="D55" t="str">
            <v>T</v>
          </cell>
          <cell r="E55" t="str">
            <v>Limbe - Chigumula</v>
          </cell>
          <cell r="F55" t="str">
            <v>M02</v>
          </cell>
          <cell r="G55">
            <v>1</v>
          </cell>
          <cell r="H55">
            <v>9.4</v>
          </cell>
          <cell r="I55" t="str">
            <v>R</v>
          </cell>
          <cell r="J55" t="str">
            <v>BLANTYRE</v>
          </cell>
          <cell r="K55">
            <v>9</v>
          </cell>
          <cell r="L55">
            <v>0</v>
          </cell>
          <cell r="W55">
            <v>60</v>
          </cell>
          <cell r="X55" t="str">
            <v>GM</v>
          </cell>
          <cell r="Y55">
            <v>150</v>
          </cell>
          <cell r="Z55" t="str">
            <v>SB</v>
          </cell>
          <cell r="AA55">
            <v>125</v>
          </cell>
          <cell r="AB55" t="str">
            <v>GR</v>
          </cell>
          <cell r="AC55">
            <v>12</v>
          </cell>
          <cell r="AD55" t="str">
            <v>VR</v>
          </cell>
          <cell r="AE55">
            <v>99</v>
          </cell>
          <cell r="AF55" t="str">
            <v>RC</v>
          </cell>
          <cell r="AG55" t="str">
            <v>ST</v>
          </cell>
          <cell r="AH55">
            <v>15</v>
          </cell>
          <cell r="AI55">
            <v>0</v>
          </cell>
          <cell r="AJ55">
            <v>0</v>
          </cell>
          <cell r="AK55">
            <v>0</v>
          </cell>
          <cell r="AL55">
            <v>0</v>
          </cell>
          <cell r="AM55">
            <v>1</v>
          </cell>
          <cell r="AN55" t="str">
            <v>reconstruct 1999</v>
          </cell>
          <cell r="BO55" t="str">
            <v>RS 115</v>
          </cell>
          <cell r="BP55">
            <v>9.4</v>
          </cell>
          <cell r="BQ55">
            <v>3</v>
          </cell>
          <cell r="BR55" t="str">
            <v>R</v>
          </cell>
          <cell r="BS55" t="str">
            <v>C</v>
          </cell>
          <cell r="BT55">
            <v>0</v>
          </cell>
          <cell r="BU55" t="str">
            <v>ST</v>
          </cell>
          <cell r="BV55" t="str">
            <v/>
          </cell>
          <cell r="BW55">
            <v>1</v>
          </cell>
          <cell r="BX55">
            <v>10</v>
          </cell>
          <cell r="BY55" t="str">
            <v xml:space="preserve"> </v>
          </cell>
          <cell r="BZ55">
            <v>1</v>
          </cell>
          <cell r="CA55">
            <v>12</v>
          </cell>
          <cell r="CB55">
            <v>1.9</v>
          </cell>
          <cell r="CC55" t="str">
            <v>To be reconstructed 1999</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-1</v>
          </cell>
          <cell r="CW55">
            <v>-1</v>
          </cell>
          <cell r="CX55" t="str">
            <v xml:space="preserve"> </v>
          </cell>
          <cell r="CY55">
            <v>3</v>
          </cell>
          <cell r="CZ55">
            <v>2</v>
          </cell>
          <cell r="DA55">
            <v>1.5</v>
          </cell>
          <cell r="DB55">
            <v>1700</v>
          </cell>
          <cell r="DC55">
            <v>799</v>
          </cell>
          <cell r="DD55">
            <v>442</v>
          </cell>
          <cell r="DE55">
            <v>128</v>
          </cell>
          <cell r="DF55">
            <v>196</v>
          </cell>
          <cell r="DG55">
            <v>34</v>
          </cell>
          <cell r="DH55">
            <v>17</v>
          </cell>
          <cell r="DI55">
            <v>85</v>
          </cell>
        </row>
        <row r="56">
          <cell r="A56" t="str">
            <v>RS 112</v>
          </cell>
          <cell r="B56">
            <v>112</v>
          </cell>
          <cell r="C56" t="str">
            <v>S</v>
          </cell>
          <cell r="D56" t="str">
            <v>T</v>
          </cell>
          <cell r="E56" t="str">
            <v>Chigumula - Nantipwili River</v>
          </cell>
          <cell r="F56" t="str">
            <v>M02</v>
          </cell>
          <cell r="G56">
            <v>2</v>
          </cell>
          <cell r="H56">
            <v>2.6</v>
          </cell>
          <cell r="I56" t="str">
            <v>R</v>
          </cell>
          <cell r="J56" t="str">
            <v>BLANTYRE</v>
          </cell>
          <cell r="K56">
            <v>9</v>
          </cell>
          <cell r="L56">
            <v>0</v>
          </cell>
          <cell r="W56">
            <v>60</v>
          </cell>
          <cell r="X56" t="str">
            <v>GM</v>
          </cell>
          <cell r="Y56">
            <v>150</v>
          </cell>
          <cell r="Z56" t="str">
            <v>SB</v>
          </cell>
          <cell r="AA56">
            <v>125</v>
          </cell>
          <cell r="AB56" t="str">
            <v>GR</v>
          </cell>
          <cell r="AC56">
            <v>12</v>
          </cell>
          <cell r="AD56" t="str">
            <v>VR</v>
          </cell>
          <cell r="AE56">
            <v>99</v>
          </cell>
          <cell r="AF56" t="str">
            <v>RC</v>
          </cell>
          <cell r="AG56" t="str">
            <v>ST</v>
          </cell>
          <cell r="AH56">
            <v>15</v>
          </cell>
          <cell r="AI56">
            <v>0</v>
          </cell>
          <cell r="AJ56">
            <v>0</v>
          </cell>
          <cell r="AK56">
            <v>0</v>
          </cell>
          <cell r="AL56">
            <v>0</v>
          </cell>
          <cell r="AM56">
            <v>1</v>
          </cell>
          <cell r="AN56" t="str">
            <v>reconstruct 1999</v>
          </cell>
          <cell r="BO56" t="str">
            <v>RS 112</v>
          </cell>
          <cell r="BP56">
            <v>2.6</v>
          </cell>
          <cell r="BQ56" t="str">
            <v>n.a.</v>
          </cell>
          <cell r="BR56" t="str">
            <v>R</v>
          </cell>
          <cell r="BS56" t="str">
            <v>X</v>
          </cell>
          <cell r="BT56">
            <v>80</v>
          </cell>
          <cell r="BU56" t="str">
            <v>ST</v>
          </cell>
          <cell r="BV56" t="str">
            <v/>
          </cell>
          <cell r="BW56">
            <v>1</v>
          </cell>
          <cell r="BX56">
            <v>10</v>
          </cell>
          <cell r="BY56" t="str">
            <v xml:space="preserve"> </v>
          </cell>
          <cell r="BZ56">
            <v>1</v>
          </cell>
          <cell r="CA56">
            <v>12</v>
          </cell>
          <cell r="CB56">
            <v>1.9</v>
          </cell>
          <cell r="CC56" t="str">
            <v>Bitumen surface removed. To be re-constructed 1999</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-1</v>
          </cell>
          <cell r="CW56">
            <v>-1</v>
          </cell>
          <cell r="CX56" t="str">
            <v xml:space="preserve"> </v>
          </cell>
          <cell r="CY56" t="str">
            <v>n.a.</v>
          </cell>
          <cell r="CZ56" t="str">
            <v>n.a.</v>
          </cell>
          <cell r="DA56">
            <v>1.5</v>
          </cell>
          <cell r="DB56">
            <v>1600</v>
          </cell>
          <cell r="DC56">
            <v>752</v>
          </cell>
          <cell r="DD56">
            <v>416</v>
          </cell>
          <cell r="DE56">
            <v>120</v>
          </cell>
          <cell r="DF56">
            <v>184</v>
          </cell>
          <cell r="DG56">
            <v>32</v>
          </cell>
          <cell r="DH56">
            <v>16</v>
          </cell>
          <cell r="DI56">
            <v>80</v>
          </cell>
        </row>
        <row r="57">
          <cell r="A57" t="str">
            <v>RS 110</v>
          </cell>
          <cell r="B57">
            <v>110</v>
          </cell>
          <cell r="C57" t="str">
            <v>S</v>
          </cell>
          <cell r="D57" t="str">
            <v>T</v>
          </cell>
          <cell r="E57" t="str">
            <v>Bvumbwe - Thunga</v>
          </cell>
          <cell r="F57" t="str">
            <v>M02</v>
          </cell>
          <cell r="G57">
            <v>3</v>
          </cell>
          <cell r="H57">
            <v>9.3000000000000007</v>
          </cell>
          <cell r="I57" t="str">
            <v>F</v>
          </cell>
          <cell r="J57" t="str">
            <v>THYOLO</v>
          </cell>
          <cell r="K57">
            <v>9</v>
          </cell>
          <cell r="L57">
            <v>0</v>
          </cell>
          <cell r="W57">
            <v>60</v>
          </cell>
          <cell r="X57" t="str">
            <v>GM</v>
          </cell>
          <cell r="Y57">
            <v>150</v>
          </cell>
          <cell r="Z57" t="str">
            <v>SB</v>
          </cell>
          <cell r="AA57">
            <v>125</v>
          </cell>
          <cell r="AB57" t="str">
            <v>GR</v>
          </cell>
          <cell r="AC57">
            <v>12</v>
          </cell>
          <cell r="AD57" t="str">
            <v>VR</v>
          </cell>
          <cell r="AE57">
            <v>99</v>
          </cell>
          <cell r="AF57" t="str">
            <v>RC</v>
          </cell>
          <cell r="AG57" t="str">
            <v>ST</v>
          </cell>
          <cell r="AH57">
            <v>15</v>
          </cell>
          <cell r="AI57">
            <v>0</v>
          </cell>
          <cell r="AJ57">
            <v>0</v>
          </cell>
          <cell r="AK57">
            <v>0</v>
          </cell>
          <cell r="AL57">
            <v>0</v>
          </cell>
          <cell r="AM57">
            <v>1</v>
          </cell>
          <cell r="AN57" t="str">
            <v>reconstruct 1999</v>
          </cell>
          <cell r="BO57" t="str">
            <v>RS 110</v>
          </cell>
          <cell r="BP57">
            <v>9.3000000000000007</v>
          </cell>
          <cell r="BQ57" t="str">
            <v>n.a.</v>
          </cell>
          <cell r="BR57" t="str">
            <v>F</v>
          </cell>
          <cell r="BS57" t="str">
            <v>X</v>
          </cell>
          <cell r="BT57">
            <v>80</v>
          </cell>
          <cell r="BU57" t="str">
            <v>ST</v>
          </cell>
          <cell r="BV57" t="str">
            <v/>
          </cell>
          <cell r="BW57">
            <v>1</v>
          </cell>
          <cell r="BX57">
            <v>10</v>
          </cell>
          <cell r="BY57" t="str">
            <v xml:space="preserve"> </v>
          </cell>
          <cell r="BZ57">
            <v>1</v>
          </cell>
          <cell r="CA57">
            <v>12</v>
          </cell>
          <cell r="CB57">
            <v>1.9</v>
          </cell>
          <cell r="CC57" t="str">
            <v>Bitumen surface removed. To be re-constructed 1999</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-1</v>
          </cell>
          <cell r="CW57">
            <v>-1</v>
          </cell>
          <cell r="CX57" t="str">
            <v xml:space="preserve"> </v>
          </cell>
          <cell r="CY57" t="str">
            <v>n.a.</v>
          </cell>
          <cell r="CZ57" t="str">
            <v>n.a.</v>
          </cell>
          <cell r="DA57">
            <v>1.5</v>
          </cell>
          <cell r="DB57">
            <v>1000</v>
          </cell>
          <cell r="DC57">
            <v>470</v>
          </cell>
          <cell r="DD57">
            <v>260</v>
          </cell>
          <cell r="DE57">
            <v>75</v>
          </cell>
          <cell r="DF57">
            <v>115</v>
          </cell>
          <cell r="DG57">
            <v>20</v>
          </cell>
          <cell r="DH57">
            <v>10</v>
          </cell>
          <cell r="DI57">
            <v>50</v>
          </cell>
        </row>
        <row r="58">
          <cell r="A58" t="str">
            <v>RS 117</v>
          </cell>
          <cell r="B58">
            <v>117</v>
          </cell>
          <cell r="C58" t="str">
            <v>S</v>
          </cell>
          <cell r="D58" t="str">
            <v>T</v>
          </cell>
          <cell r="E58" t="str">
            <v>Thunga - Thyolo</v>
          </cell>
          <cell r="F58" t="str">
            <v>M02</v>
          </cell>
          <cell r="G58">
            <v>4</v>
          </cell>
          <cell r="H58">
            <v>12</v>
          </cell>
          <cell r="I58" t="str">
            <v>H</v>
          </cell>
          <cell r="J58" t="str">
            <v>THYOLO</v>
          </cell>
          <cell r="K58">
            <v>9</v>
          </cell>
          <cell r="L58">
            <v>0</v>
          </cell>
          <cell r="W58">
            <v>60</v>
          </cell>
          <cell r="X58" t="str">
            <v>GM</v>
          </cell>
          <cell r="Y58">
            <v>150</v>
          </cell>
          <cell r="Z58" t="str">
            <v>SB</v>
          </cell>
          <cell r="AA58">
            <v>125</v>
          </cell>
          <cell r="AB58" t="str">
            <v>GR</v>
          </cell>
          <cell r="AC58">
            <v>12</v>
          </cell>
          <cell r="AD58" t="str">
            <v>VR</v>
          </cell>
          <cell r="AE58">
            <v>99</v>
          </cell>
          <cell r="AF58" t="str">
            <v>RC</v>
          </cell>
          <cell r="AG58" t="str">
            <v>ST</v>
          </cell>
          <cell r="AH58">
            <v>15</v>
          </cell>
          <cell r="AI58">
            <v>0</v>
          </cell>
          <cell r="AJ58">
            <v>0</v>
          </cell>
          <cell r="AK58">
            <v>0</v>
          </cell>
          <cell r="AL58">
            <v>0</v>
          </cell>
          <cell r="AM58">
            <v>1</v>
          </cell>
          <cell r="AN58" t="str">
            <v>reconstruct 1999</v>
          </cell>
          <cell r="BO58" t="str">
            <v>RS 117</v>
          </cell>
          <cell r="BP58">
            <v>12</v>
          </cell>
          <cell r="BQ58">
            <v>3.5</v>
          </cell>
          <cell r="BR58" t="str">
            <v>H</v>
          </cell>
          <cell r="BS58" t="str">
            <v>C</v>
          </cell>
          <cell r="BT58">
            <v>0</v>
          </cell>
          <cell r="BU58" t="str">
            <v>ST</v>
          </cell>
          <cell r="BV58" t="str">
            <v/>
          </cell>
          <cell r="BW58">
            <v>1</v>
          </cell>
          <cell r="BX58">
            <v>10</v>
          </cell>
          <cell r="BY58" t="str">
            <v xml:space="preserve"> </v>
          </cell>
          <cell r="BZ58">
            <v>1</v>
          </cell>
          <cell r="CA58">
            <v>12</v>
          </cell>
          <cell r="CB58">
            <v>1.9</v>
          </cell>
          <cell r="CC58" t="str">
            <v>To be reconstructed 1999</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t="str">
            <v>recon 99</v>
          </cell>
          <cell r="CW58">
            <v>0</v>
          </cell>
          <cell r="CX58">
            <v>0</v>
          </cell>
          <cell r="CY58">
            <v>3</v>
          </cell>
          <cell r="CZ58">
            <v>2</v>
          </cell>
          <cell r="DA58">
            <v>1.5</v>
          </cell>
          <cell r="DB58">
            <v>935</v>
          </cell>
          <cell r="DC58">
            <v>440</v>
          </cell>
          <cell r="DD58">
            <v>244</v>
          </cell>
          <cell r="DE58">
            <v>71</v>
          </cell>
          <cell r="DF58">
            <v>108</v>
          </cell>
          <cell r="DG58">
            <v>19</v>
          </cell>
          <cell r="DH58">
            <v>10</v>
          </cell>
          <cell r="DI58">
            <v>47</v>
          </cell>
        </row>
        <row r="59">
          <cell r="A59" t="str">
            <v>RS 109</v>
          </cell>
          <cell r="B59">
            <v>109</v>
          </cell>
          <cell r="C59" t="str">
            <v>S</v>
          </cell>
          <cell r="D59" t="str">
            <v>T</v>
          </cell>
          <cell r="E59" t="str">
            <v>Thyolo - Thuchila River</v>
          </cell>
          <cell r="F59" t="str">
            <v>M02</v>
          </cell>
          <cell r="G59">
            <v>5</v>
          </cell>
          <cell r="H59">
            <v>22.7</v>
          </cell>
          <cell r="I59" t="str">
            <v>H</v>
          </cell>
          <cell r="J59" t="str">
            <v>THYOLO</v>
          </cell>
          <cell r="K59">
            <v>9</v>
          </cell>
          <cell r="L59">
            <v>0</v>
          </cell>
          <cell r="W59">
            <v>60</v>
          </cell>
          <cell r="X59" t="str">
            <v>GM</v>
          </cell>
          <cell r="Y59">
            <v>150</v>
          </cell>
          <cell r="Z59" t="str">
            <v>SB</v>
          </cell>
          <cell r="AA59">
            <v>125</v>
          </cell>
          <cell r="AB59" t="str">
            <v>GR</v>
          </cell>
          <cell r="AC59">
            <v>12</v>
          </cell>
          <cell r="AD59" t="str">
            <v>VR</v>
          </cell>
          <cell r="AE59">
            <v>98</v>
          </cell>
          <cell r="AF59" t="str">
            <v>RC</v>
          </cell>
          <cell r="AG59" t="str">
            <v>ST</v>
          </cell>
          <cell r="AH59">
            <v>15</v>
          </cell>
          <cell r="AI59">
            <v>0</v>
          </cell>
          <cell r="AJ59">
            <v>0</v>
          </cell>
          <cell r="AK59">
            <v>0</v>
          </cell>
          <cell r="AL59">
            <v>0</v>
          </cell>
          <cell r="AM59">
            <v>1</v>
          </cell>
          <cell r="AN59" t="str">
            <v>reconstructed 1998</v>
          </cell>
          <cell r="BO59" t="str">
            <v>RS 109</v>
          </cell>
          <cell r="BP59">
            <v>22.7</v>
          </cell>
          <cell r="BQ59" t="str">
            <v>n.a.</v>
          </cell>
          <cell r="BR59" t="str">
            <v>H</v>
          </cell>
          <cell r="BS59" t="str">
            <v>n.a.</v>
          </cell>
          <cell r="BT59">
            <v>0</v>
          </cell>
          <cell r="BU59" t="str">
            <v>ST</v>
          </cell>
          <cell r="BV59" t="str">
            <v/>
          </cell>
          <cell r="BW59">
            <v>1</v>
          </cell>
          <cell r="BX59">
            <v>10</v>
          </cell>
          <cell r="BY59" t="str">
            <v xml:space="preserve"> </v>
          </cell>
          <cell r="BZ59">
            <v>1</v>
          </cell>
          <cell r="CA59">
            <v>12</v>
          </cell>
          <cell r="CB59">
            <v>1.9</v>
          </cell>
          <cell r="CC59" t="str">
            <v>Under reconstruction 1998</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t="str">
            <v xml:space="preserve"> </v>
          </cell>
          <cell r="CY59" t="str">
            <v>n.a.</v>
          </cell>
          <cell r="CZ59" t="str">
            <v>n.a.</v>
          </cell>
          <cell r="DA59" t="str">
            <v>n.a.</v>
          </cell>
          <cell r="DB59">
            <v>935</v>
          </cell>
          <cell r="DC59">
            <v>440</v>
          </cell>
          <cell r="DD59">
            <v>244</v>
          </cell>
          <cell r="DE59">
            <v>71</v>
          </cell>
          <cell r="DF59">
            <v>108</v>
          </cell>
          <cell r="DG59">
            <v>19</v>
          </cell>
          <cell r="DH59">
            <v>10</v>
          </cell>
          <cell r="DI59">
            <v>47</v>
          </cell>
        </row>
        <row r="60">
          <cell r="A60" t="str">
            <v>RS 111</v>
          </cell>
          <cell r="B60">
            <v>111</v>
          </cell>
          <cell r="C60" t="str">
            <v>S</v>
          </cell>
          <cell r="D60" t="str">
            <v>T</v>
          </cell>
          <cell r="E60" t="str">
            <v>Luchenza - Luwanje</v>
          </cell>
          <cell r="F60" t="str">
            <v>M02</v>
          </cell>
          <cell r="G60">
            <v>6</v>
          </cell>
          <cell r="H60">
            <v>11</v>
          </cell>
          <cell r="I60" t="str">
            <v>R</v>
          </cell>
          <cell r="J60" t="str">
            <v>MULANJE</v>
          </cell>
          <cell r="K60">
            <v>9</v>
          </cell>
          <cell r="L60">
            <v>0</v>
          </cell>
          <cell r="W60">
            <v>60</v>
          </cell>
          <cell r="X60" t="str">
            <v>GM</v>
          </cell>
          <cell r="Y60">
            <v>150</v>
          </cell>
          <cell r="Z60" t="str">
            <v>SB</v>
          </cell>
          <cell r="AA60">
            <v>125</v>
          </cell>
          <cell r="AB60" t="str">
            <v>GR</v>
          </cell>
          <cell r="AC60">
            <v>12</v>
          </cell>
          <cell r="AD60" t="str">
            <v>VR</v>
          </cell>
          <cell r="AE60">
            <v>98</v>
          </cell>
          <cell r="AF60" t="str">
            <v>RC</v>
          </cell>
          <cell r="AG60" t="str">
            <v>ST</v>
          </cell>
          <cell r="AH60">
            <v>15</v>
          </cell>
          <cell r="AI60">
            <v>0</v>
          </cell>
          <cell r="AJ60">
            <v>0</v>
          </cell>
          <cell r="AK60">
            <v>0</v>
          </cell>
          <cell r="AL60">
            <v>0</v>
          </cell>
          <cell r="AM60">
            <v>1</v>
          </cell>
          <cell r="AN60" t="str">
            <v>reconstructed 1998</v>
          </cell>
          <cell r="BO60" t="str">
            <v>RS 111</v>
          </cell>
          <cell r="BP60">
            <v>11</v>
          </cell>
          <cell r="BQ60" t="str">
            <v>n.a.</v>
          </cell>
          <cell r="BR60" t="str">
            <v>R</v>
          </cell>
          <cell r="BS60" t="str">
            <v>n.a.</v>
          </cell>
          <cell r="BT60">
            <v>0</v>
          </cell>
          <cell r="BU60" t="str">
            <v>ST</v>
          </cell>
          <cell r="BV60" t="str">
            <v/>
          </cell>
          <cell r="BW60">
            <v>1</v>
          </cell>
          <cell r="BX60">
            <v>10</v>
          </cell>
          <cell r="BY60" t="str">
            <v xml:space="preserve"> </v>
          </cell>
          <cell r="BZ60">
            <v>1</v>
          </cell>
          <cell r="CA60">
            <v>12</v>
          </cell>
          <cell r="CB60">
            <v>1.9</v>
          </cell>
          <cell r="CC60" t="str">
            <v>Under reconstruction 1998</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t="str">
            <v xml:space="preserve"> </v>
          </cell>
          <cell r="CY60" t="str">
            <v>n.a.</v>
          </cell>
          <cell r="CZ60" t="str">
            <v>n.a.</v>
          </cell>
          <cell r="DA60" t="str">
            <v>n.a.</v>
          </cell>
          <cell r="DB60">
            <v>400</v>
          </cell>
          <cell r="DC60">
            <v>188</v>
          </cell>
          <cell r="DD60">
            <v>104</v>
          </cell>
          <cell r="DE60">
            <v>30</v>
          </cell>
          <cell r="DF60">
            <v>46</v>
          </cell>
          <cell r="DG60">
            <v>8</v>
          </cell>
          <cell r="DH60">
            <v>4</v>
          </cell>
          <cell r="DI60">
            <v>20</v>
          </cell>
        </row>
        <row r="61">
          <cell r="A61" t="str">
            <v>RS 108</v>
          </cell>
          <cell r="B61">
            <v>108</v>
          </cell>
          <cell r="C61" t="str">
            <v>S</v>
          </cell>
          <cell r="D61" t="str">
            <v>T</v>
          </cell>
          <cell r="E61" t="str">
            <v>Luwanje - Chitakale</v>
          </cell>
          <cell r="F61" t="str">
            <v>M02</v>
          </cell>
          <cell r="G61">
            <v>7</v>
          </cell>
          <cell r="H61">
            <v>9.5</v>
          </cell>
          <cell r="I61" t="str">
            <v>F</v>
          </cell>
          <cell r="J61" t="str">
            <v>MULANJE</v>
          </cell>
          <cell r="K61">
            <v>9</v>
          </cell>
          <cell r="L61">
            <v>0</v>
          </cell>
          <cell r="W61">
            <v>60</v>
          </cell>
          <cell r="X61" t="str">
            <v>GM</v>
          </cell>
          <cell r="Y61">
            <v>150</v>
          </cell>
          <cell r="Z61" t="str">
            <v>SB</v>
          </cell>
          <cell r="AA61">
            <v>125</v>
          </cell>
          <cell r="AB61" t="str">
            <v>GR</v>
          </cell>
          <cell r="AC61">
            <v>12</v>
          </cell>
          <cell r="AD61" t="str">
            <v>VR</v>
          </cell>
          <cell r="AE61">
            <v>98</v>
          </cell>
          <cell r="AF61" t="str">
            <v>RC</v>
          </cell>
          <cell r="AG61" t="str">
            <v>ST</v>
          </cell>
          <cell r="AH61">
            <v>15</v>
          </cell>
          <cell r="AI61">
            <v>0</v>
          </cell>
          <cell r="AJ61">
            <v>0</v>
          </cell>
          <cell r="AK61">
            <v>0</v>
          </cell>
          <cell r="AL61">
            <v>0</v>
          </cell>
          <cell r="AM61">
            <v>1</v>
          </cell>
          <cell r="AN61" t="str">
            <v>reconstruct 1998</v>
          </cell>
          <cell r="BO61" t="str">
            <v>RS 108</v>
          </cell>
          <cell r="BP61">
            <v>9.5</v>
          </cell>
          <cell r="BQ61" t="str">
            <v>n.a.</v>
          </cell>
          <cell r="BR61" t="str">
            <v>F</v>
          </cell>
          <cell r="BS61" t="str">
            <v>n.a.</v>
          </cell>
          <cell r="BT61">
            <v>0</v>
          </cell>
          <cell r="BU61" t="str">
            <v>ST</v>
          </cell>
          <cell r="BV61" t="str">
            <v/>
          </cell>
          <cell r="BW61">
            <v>1</v>
          </cell>
          <cell r="BX61">
            <v>10</v>
          </cell>
          <cell r="BY61" t="str">
            <v xml:space="preserve"> </v>
          </cell>
          <cell r="BZ61">
            <v>1</v>
          </cell>
          <cell r="CA61">
            <v>12</v>
          </cell>
          <cell r="CB61">
            <v>1.9</v>
          </cell>
          <cell r="CC61" t="str">
            <v>Under reconstruction 1998</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t="str">
            <v xml:space="preserve"> </v>
          </cell>
          <cell r="CY61" t="str">
            <v>n.a.</v>
          </cell>
          <cell r="CZ61" t="str">
            <v>n.a.</v>
          </cell>
          <cell r="DA61" t="str">
            <v>n.a.</v>
          </cell>
          <cell r="DB61">
            <v>400</v>
          </cell>
          <cell r="DC61">
            <v>188</v>
          </cell>
          <cell r="DD61">
            <v>104</v>
          </cell>
          <cell r="DE61">
            <v>30</v>
          </cell>
          <cell r="DF61">
            <v>46</v>
          </cell>
          <cell r="DG61">
            <v>8</v>
          </cell>
          <cell r="DH61">
            <v>4</v>
          </cell>
          <cell r="DI61">
            <v>20</v>
          </cell>
        </row>
        <row r="62">
          <cell r="A62" t="str">
            <v>RS 114</v>
          </cell>
          <cell r="B62">
            <v>114</v>
          </cell>
          <cell r="C62" t="str">
            <v>S</v>
          </cell>
          <cell r="D62" t="str">
            <v>T</v>
          </cell>
          <cell r="E62" t="str">
            <v>Chitakale - Chanunkha River</v>
          </cell>
          <cell r="F62" t="str">
            <v>M02</v>
          </cell>
          <cell r="G62">
            <v>8</v>
          </cell>
          <cell r="H62">
            <v>10</v>
          </cell>
          <cell r="I62" t="str">
            <v>F</v>
          </cell>
          <cell r="J62" t="str">
            <v>MULANJE</v>
          </cell>
          <cell r="K62">
            <v>9</v>
          </cell>
          <cell r="L62">
            <v>0</v>
          </cell>
          <cell r="W62">
            <v>60</v>
          </cell>
          <cell r="X62" t="str">
            <v>GM</v>
          </cell>
          <cell r="Y62">
            <v>150</v>
          </cell>
          <cell r="Z62" t="str">
            <v>SB</v>
          </cell>
          <cell r="AA62">
            <v>125</v>
          </cell>
          <cell r="AB62" t="str">
            <v>GR</v>
          </cell>
          <cell r="AC62">
            <v>12</v>
          </cell>
          <cell r="AD62" t="str">
            <v>VR</v>
          </cell>
          <cell r="AE62">
            <v>98</v>
          </cell>
          <cell r="AF62" t="str">
            <v>RC</v>
          </cell>
          <cell r="AG62" t="str">
            <v>ST</v>
          </cell>
          <cell r="AH62">
            <v>15</v>
          </cell>
          <cell r="AI62">
            <v>0</v>
          </cell>
          <cell r="AJ62">
            <v>0</v>
          </cell>
          <cell r="AK62">
            <v>0</v>
          </cell>
          <cell r="AL62">
            <v>0</v>
          </cell>
          <cell r="AM62">
            <v>1</v>
          </cell>
          <cell r="AN62" t="str">
            <v>reconstruct 1998</v>
          </cell>
          <cell r="BO62" t="str">
            <v>RS 114</v>
          </cell>
          <cell r="BP62">
            <v>10</v>
          </cell>
          <cell r="BQ62" t="str">
            <v>n.a.</v>
          </cell>
          <cell r="BR62" t="str">
            <v>F</v>
          </cell>
          <cell r="BS62" t="str">
            <v>n.a.</v>
          </cell>
          <cell r="BT62">
            <v>0</v>
          </cell>
          <cell r="BU62" t="str">
            <v>ST</v>
          </cell>
          <cell r="BV62" t="str">
            <v/>
          </cell>
          <cell r="BW62">
            <v>1</v>
          </cell>
          <cell r="BX62">
            <v>10</v>
          </cell>
          <cell r="BY62" t="str">
            <v xml:space="preserve"> </v>
          </cell>
          <cell r="BZ62">
            <v>1</v>
          </cell>
          <cell r="CA62">
            <v>12</v>
          </cell>
          <cell r="CB62">
            <v>1.9</v>
          </cell>
          <cell r="CC62" t="str">
            <v>Under reconstruction 1998</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t="str">
            <v xml:space="preserve"> </v>
          </cell>
          <cell r="CY62" t="str">
            <v>n.a.</v>
          </cell>
          <cell r="CZ62" t="str">
            <v>n.a.</v>
          </cell>
          <cell r="DA62" t="str">
            <v>n.a.</v>
          </cell>
          <cell r="DB62">
            <v>350</v>
          </cell>
          <cell r="DC62">
            <v>165</v>
          </cell>
          <cell r="DD62">
            <v>91</v>
          </cell>
          <cell r="DE62">
            <v>27</v>
          </cell>
          <cell r="DF62">
            <v>41</v>
          </cell>
          <cell r="DG62">
            <v>7</v>
          </cell>
          <cell r="DH62">
            <v>4</v>
          </cell>
          <cell r="DI62">
            <v>18</v>
          </cell>
        </row>
        <row r="63">
          <cell r="A63" t="str">
            <v>RS 118</v>
          </cell>
          <cell r="B63">
            <v>118</v>
          </cell>
          <cell r="C63" t="str">
            <v>S</v>
          </cell>
          <cell r="D63" t="str">
            <v>T</v>
          </cell>
          <cell r="E63" t="str">
            <v>Chanunkha River - Mimosa</v>
          </cell>
          <cell r="F63" t="str">
            <v>M02</v>
          </cell>
          <cell r="G63">
            <v>9</v>
          </cell>
          <cell r="H63">
            <v>7.5</v>
          </cell>
          <cell r="I63" t="str">
            <v>R</v>
          </cell>
          <cell r="J63" t="str">
            <v>MULANJE</v>
          </cell>
          <cell r="K63">
            <v>9</v>
          </cell>
          <cell r="L63">
            <v>0</v>
          </cell>
          <cell r="W63">
            <v>60</v>
          </cell>
          <cell r="X63" t="str">
            <v>GM</v>
          </cell>
          <cell r="Y63">
            <v>150</v>
          </cell>
          <cell r="Z63" t="str">
            <v>SB</v>
          </cell>
          <cell r="AA63">
            <v>125</v>
          </cell>
          <cell r="AB63" t="str">
            <v>GR</v>
          </cell>
          <cell r="AC63">
            <v>12</v>
          </cell>
          <cell r="AD63" t="str">
            <v>VR</v>
          </cell>
          <cell r="AE63">
            <v>98</v>
          </cell>
          <cell r="AF63" t="str">
            <v>RC</v>
          </cell>
          <cell r="AG63" t="str">
            <v>ST</v>
          </cell>
          <cell r="AH63">
            <v>15</v>
          </cell>
          <cell r="AI63">
            <v>0</v>
          </cell>
          <cell r="AJ63">
            <v>0</v>
          </cell>
          <cell r="AK63">
            <v>0</v>
          </cell>
          <cell r="AL63">
            <v>0</v>
          </cell>
          <cell r="AM63">
            <v>1</v>
          </cell>
          <cell r="AN63" t="str">
            <v>reconstruct 1998</v>
          </cell>
          <cell r="BO63" t="str">
            <v>RS 118</v>
          </cell>
          <cell r="BP63">
            <v>7.5</v>
          </cell>
          <cell r="BQ63" t="str">
            <v>n.a.</v>
          </cell>
          <cell r="BR63" t="str">
            <v>R</v>
          </cell>
          <cell r="BS63" t="str">
            <v>n.a.</v>
          </cell>
          <cell r="BT63">
            <v>0</v>
          </cell>
          <cell r="BU63" t="str">
            <v>ST</v>
          </cell>
          <cell r="BV63" t="str">
            <v/>
          </cell>
          <cell r="BW63">
            <v>1</v>
          </cell>
          <cell r="BX63">
            <v>10</v>
          </cell>
          <cell r="BY63" t="str">
            <v xml:space="preserve"> </v>
          </cell>
          <cell r="BZ63">
            <v>1</v>
          </cell>
          <cell r="CA63">
            <v>12</v>
          </cell>
          <cell r="CB63">
            <v>1.9</v>
          </cell>
          <cell r="CC63" t="str">
            <v>Under reconstruction 1998</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t="str">
            <v xml:space="preserve"> </v>
          </cell>
          <cell r="CY63" t="str">
            <v>n.a.</v>
          </cell>
          <cell r="CZ63" t="str">
            <v>n.a.</v>
          </cell>
          <cell r="DA63" t="str">
            <v>n.a.</v>
          </cell>
          <cell r="DB63">
            <v>350</v>
          </cell>
          <cell r="DC63">
            <v>165</v>
          </cell>
          <cell r="DD63">
            <v>91</v>
          </cell>
          <cell r="DE63">
            <v>27</v>
          </cell>
          <cell r="DF63">
            <v>41</v>
          </cell>
          <cell r="DG63">
            <v>7</v>
          </cell>
          <cell r="DH63">
            <v>4</v>
          </cell>
          <cell r="DI63">
            <v>18</v>
          </cell>
        </row>
        <row r="64">
          <cell r="A64" t="str">
            <v>RS 113</v>
          </cell>
          <cell r="B64">
            <v>113</v>
          </cell>
          <cell r="C64" t="str">
            <v>S</v>
          </cell>
          <cell r="D64" t="str">
            <v>T</v>
          </cell>
          <cell r="E64" t="str">
            <v>Mimosa - Muloza International Border</v>
          </cell>
          <cell r="F64" t="str">
            <v>M02</v>
          </cell>
          <cell r="G64">
            <v>10</v>
          </cell>
          <cell r="H64">
            <v>14.2</v>
          </cell>
          <cell r="I64" t="str">
            <v>R</v>
          </cell>
          <cell r="J64" t="str">
            <v>MULANJE</v>
          </cell>
          <cell r="K64">
            <v>9</v>
          </cell>
          <cell r="L64">
            <v>0</v>
          </cell>
          <cell r="W64">
            <v>60</v>
          </cell>
          <cell r="X64" t="str">
            <v>GM</v>
          </cell>
          <cell r="Y64">
            <v>150</v>
          </cell>
          <cell r="Z64" t="str">
            <v>SB</v>
          </cell>
          <cell r="AA64">
            <v>125</v>
          </cell>
          <cell r="AB64" t="str">
            <v>GR</v>
          </cell>
          <cell r="AC64">
            <v>12</v>
          </cell>
          <cell r="AD64" t="str">
            <v>VR</v>
          </cell>
          <cell r="AE64">
            <v>98</v>
          </cell>
          <cell r="AF64" t="str">
            <v>RC</v>
          </cell>
          <cell r="AG64" t="str">
            <v>ST</v>
          </cell>
          <cell r="AH64">
            <v>15</v>
          </cell>
          <cell r="AI64">
            <v>0</v>
          </cell>
          <cell r="AJ64">
            <v>0</v>
          </cell>
          <cell r="AK64">
            <v>0</v>
          </cell>
          <cell r="AL64">
            <v>0</v>
          </cell>
          <cell r="AM64">
            <v>1</v>
          </cell>
          <cell r="AN64" t="str">
            <v>reconstruct 1998</v>
          </cell>
          <cell r="BO64" t="str">
            <v>RS 113</v>
          </cell>
          <cell r="BP64">
            <v>14.2</v>
          </cell>
          <cell r="BQ64" t="str">
            <v>n.a.</v>
          </cell>
          <cell r="BR64" t="str">
            <v>R</v>
          </cell>
          <cell r="BS64" t="str">
            <v>n.a.</v>
          </cell>
          <cell r="BT64">
            <v>0</v>
          </cell>
          <cell r="BU64" t="str">
            <v>ST</v>
          </cell>
          <cell r="BV64" t="str">
            <v/>
          </cell>
          <cell r="BW64">
            <v>1</v>
          </cell>
          <cell r="BX64">
            <v>10</v>
          </cell>
          <cell r="BY64" t="str">
            <v xml:space="preserve"> </v>
          </cell>
          <cell r="BZ64">
            <v>1</v>
          </cell>
          <cell r="CA64">
            <v>12</v>
          </cell>
          <cell r="CB64">
            <v>1.9</v>
          </cell>
          <cell r="CC64" t="str">
            <v>Under reconstruction 1998</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t="str">
            <v xml:space="preserve"> </v>
          </cell>
          <cell r="CY64" t="str">
            <v>n.a.</v>
          </cell>
          <cell r="CZ64" t="str">
            <v>n.a.</v>
          </cell>
          <cell r="DA64" t="str">
            <v>n.a.</v>
          </cell>
          <cell r="DB64">
            <v>200</v>
          </cell>
          <cell r="DC64">
            <v>94</v>
          </cell>
          <cell r="DD64">
            <v>52</v>
          </cell>
          <cell r="DE64">
            <v>15</v>
          </cell>
          <cell r="DF64">
            <v>23</v>
          </cell>
          <cell r="DG64">
            <v>4</v>
          </cell>
          <cell r="DH64">
            <v>2</v>
          </cell>
          <cell r="DI64">
            <v>10</v>
          </cell>
        </row>
        <row r="65">
          <cell r="A65" t="str">
            <v>RS 123</v>
          </cell>
          <cell r="B65">
            <v>123</v>
          </cell>
          <cell r="C65" t="str">
            <v>S</v>
          </cell>
          <cell r="D65" t="str">
            <v>T</v>
          </cell>
          <cell r="E65" t="str">
            <v>Chinkombero (BBC Post) - Mbulumbuzi</v>
          </cell>
          <cell r="F65" t="str">
            <v>M03</v>
          </cell>
          <cell r="G65">
            <v>1</v>
          </cell>
          <cell r="H65">
            <v>12.4</v>
          </cell>
          <cell r="I65" t="str">
            <v>F</v>
          </cell>
          <cell r="J65" t="str">
            <v>CHIRADZULU</v>
          </cell>
          <cell r="K65">
            <v>9</v>
          </cell>
          <cell r="L65">
            <v>0</v>
          </cell>
          <cell r="W65">
            <v>50</v>
          </cell>
          <cell r="X65" t="str">
            <v>GM</v>
          </cell>
          <cell r="Y65">
            <v>150</v>
          </cell>
          <cell r="Z65" t="str">
            <v>SB</v>
          </cell>
          <cell r="AA65">
            <v>150</v>
          </cell>
          <cell r="AB65" t="str">
            <v>GR</v>
          </cell>
          <cell r="AC65">
            <v>15</v>
          </cell>
          <cell r="AD65" t="str">
            <v>VR</v>
          </cell>
          <cell r="AE65">
            <v>87</v>
          </cell>
          <cell r="AF65" t="str">
            <v>SR</v>
          </cell>
          <cell r="AG65" t="str">
            <v>ST</v>
          </cell>
          <cell r="AH65">
            <v>10</v>
          </cell>
          <cell r="AI65">
            <v>96</v>
          </cell>
          <cell r="AJ65" t="str">
            <v>SS</v>
          </cell>
          <cell r="AK65" t="str">
            <v>SS</v>
          </cell>
          <cell r="AL65">
            <v>5</v>
          </cell>
          <cell r="AM65">
            <v>3</v>
          </cell>
          <cell r="AN65">
            <v>0</v>
          </cell>
          <cell r="BO65" t="str">
            <v>RS 123</v>
          </cell>
          <cell r="BP65">
            <v>12.4</v>
          </cell>
          <cell r="BQ65">
            <v>6</v>
          </cell>
          <cell r="BR65" t="str">
            <v>F</v>
          </cell>
          <cell r="BS65" t="str">
            <v>S</v>
          </cell>
          <cell r="BT65">
            <v>0</v>
          </cell>
          <cell r="BU65" t="str">
            <v>SS</v>
          </cell>
          <cell r="BV65" t="str">
            <v>SR</v>
          </cell>
          <cell r="BW65">
            <v>3</v>
          </cell>
          <cell r="BX65">
            <v>5</v>
          </cell>
          <cell r="BY65">
            <v>10</v>
          </cell>
          <cell r="BZ65">
            <v>1</v>
          </cell>
          <cell r="CA65">
            <v>15</v>
          </cell>
          <cell r="CB65">
            <v>2.15</v>
          </cell>
          <cell r="CC65">
            <v>6.2166767262063463</v>
          </cell>
          <cell r="CD65">
            <v>50</v>
          </cell>
          <cell r="CE65">
            <v>8</v>
          </cell>
          <cell r="CF65">
            <v>0</v>
          </cell>
          <cell r="CG65">
            <v>50</v>
          </cell>
          <cell r="CH65">
            <v>8</v>
          </cell>
          <cell r="CI65">
            <v>5</v>
          </cell>
          <cell r="CJ65">
            <v>1.6666666666666666E-2</v>
          </cell>
          <cell r="CK65">
            <v>1.6666666666666666E-2</v>
          </cell>
          <cell r="CL65">
            <v>0</v>
          </cell>
          <cell r="CM65">
            <v>6.4615384615384621E-3</v>
          </cell>
          <cell r="CN65">
            <v>6.4615384615384621E-3</v>
          </cell>
          <cell r="CO65">
            <v>0</v>
          </cell>
          <cell r="CP65">
            <v>0</v>
          </cell>
          <cell r="CQ65">
            <v>6.2231382646678846</v>
          </cell>
          <cell r="CR65">
            <v>0</v>
          </cell>
          <cell r="CS65">
            <v>1</v>
          </cell>
          <cell r="CT65">
            <v>0</v>
          </cell>
          <cell r="CU65">
            <v>0</v>
          </cell>
          <cell r="CV65">
            <v>2</v>
          </cell>
          <cell r="CW65">
            <v>48</v>
          </cell>
          <cell r="CX65">
            <v>96</v>
          </cell>
          <cell r="CY65">
            <v>2.5</v>
          </cell>
          <cell r="CZ65">
            <v>1.7</v>
          </cell>
          <cell r="DA65">
            <v>1.7</v>
          </cell>
          <cell r="DB65">
            <v>1400</v>
          </cell>
          <cell r="DC65">
            <v>658</v>
          </cell>
          <cell r="DD65">
            <v>364</v>
          </cell>
          <cell r="DE65">
            <v>105</v>
          </cell>
          <cell r="DF65">
            <v>161</v>
          </cell>
          <cell r="DG65">
            <v>28</v>
          </cell>
          <cell r="DH65">
            <v>14</v>
          </cell>
          <cell r="DI65">
            <v>70</v>
          </cell>
        </row>
        <row r="66">
          <cell r="A66" t="str">
            <v>RS 124</v>
          </cell>
          <cell r="B66">
            <v>124</v>
          </cell>
          <cell r="C66" t="str">
            <v>S</v>
          </cell>
          <cell r="D66" t="str">
            <v>T</v>
          </cell>
          <cell r="E66" t="str">
            <v>Mbulumbuzi - Magomero</v>
          </cell>
          <cell r="F66" t="str">
            <v>M03</v>
          </cell>
          <cell r="G66">
            <v>2</v>
          </cell>
          <cell r="H66">
            <v>11.5</v>
          </cell>
          <cell r="I66" t="str">
            <v>H</v>
          </cell>
          <cell r="J66" t="str">
            <v>CHIRADZULU</v>
          </cell>
          <cell r="K66">
            <v>9</v>
          </cell>
          <cell r="L66">
            <v>0</v>
          </cell>
          <cell r="W66">
            <v>50</v>
          </cell>
          <cell r="X66" t="str">
            <v>GM</v>
          </cell>
          <cell r="Y66">
            <v>150</v>
          </cell>
          <cell r="Z66" t="str">
            <v>SB</v>
          </cell>
          <cell r="AA66">
            <v>150</v>
          </cell>
          <cell r="AB66" t="str">
            <v>GR</v>
          </cell>
          <cell r="AC66">
            <v>15</v>
          </cell>
          <cell r="AD66" t="str">
            <v>VR</v>
          </cell>
          <cell r="AE66">
            <v>87</v>
          </cell>
          <cell r="AF66" t="str">
            <v>SR</v>
          </cell>
          <cell r="AG66" t="str">
            <v>ST</v>
          </cell>
          <cell r="AH66">
            <v>10</v>
          </cell>
          <cell r="AI66">
            <v>96</v>
          </cell>
          <cell r="AJ66" t="str">
            <v>SS</v>
          </cell>
          <cell r="AK66" t="str">
            <v>SS</v>
          </cell>
          <cell r="AL66">
            <v>5</v>
          </cell>
          <cell r="AM66">
            <v>3</v>
          </cell>
          <cell r="AN66">
            <v>0</v>
          </cell>
          <cell r="BO66" t="str">
            <v>RS 124</v>
          </cell>
          <cell r="BP66">
            <v>11.5</v>
          </cell>
          <cell r="BQ66">
            <v>6</v>
          </cell>
          <cell r="BR66" t="str">
            <v>H</v>
          </cell>
          <cell r="BS66" t="str">
            <v>S</v>
          </cell>
          <cell r="BT66">
            <v>0</v>
          </cell>
          <cell r="BU66" t="str">
            <v>SS</v>
          </cell>
          <cell r="BV66" t="str">
            <v>SR</v>
          </cell>
          <cell r="BW66">
            <v>3</v>
          </cell>
          <cell r="BX66">
            <v>5</v>
          </cell>
          <cell r="BY66">
            <v>10</v>
          </cell>
          <cell r="BZ66">
            <v>1</v>
          </cell>
          <cell r="CA66">
            <v>15</v>
          </cell>
          <cell r="CB66">
            <v>2.15</v>
          </cell>
          <cell r="CC66">
            <v>5.0605850173287124</v>
          </cell>
          <cell r="CD66">
            <v>40</v>
          </cell>
          <cell r="CE66">
            <v>2</v>
          </cell>
          <cell r="CF66">
            <v>0</v>
          </cell>
          <cell r="CG66">
            <v>40</v>
          </cell>
          <cell r="CH66">
            <v>2</v>
          </cell>
          <cell r="CI66">
            <v>0.7</v>
          </cell>
          <cell r="CJ66">
            <v>2.3333333333333331E-3</v>
          </cell>
          <cell r="CK66">
            <v>2.3333333333333331E-3</v>
          </cell>
          <cell r="CL66">
            <v>0</v>
          </cell>
          <cell r="CM66">
            <v>9.0461538461538446E-4</v>
          </cell>
          <cell r="CN66">
            <v>9.0461538461538446E-4</v>
          </cell>
          <cell r="CO66">
            <v>0</v>
          </cell>
          <cell r="CP66">
            <v>0</v>
          </cell>
          <cell r="CQ66">
            <v>5.0614896327133279</v>
          </cell>
          <cell r="CR66">
            <v>0</v>
          </cell>
          <cell r="CS66">
            <v>1</v>
          </cell>
          <cell r="CT66">
            <v>0</v>
          </cell>
          <cell r="CU66">
            <v>0</v>
          </cell>
          <cell r="CV66">
            <v>2</v>
          </cell>
          <cell r="CW66">
            <v>48</v>
          </cell>
          <cell r="CX66">
            <v>96</v>
          </cell>
          <cell r="CY66">
            <v>2.2999999999999998</v>
          </cell>
          <cell r="CZ66">
            <v>1.5</v>
          </cell>
          <cell r="DA66">
            <v>1.7</v>
          </cell>
          <cell r="DB66">
            <v>1300</v>
          </cell>
          <cell r="DC66">
            <v>611</v>
          </cell>
          <cell r="DD66">
            <v>338</v>
          </cell>
          <cell r="DE66">
            <v>98</v>
          </cell>
          <cell r="DF66">
            <v>150</v>
          </cell>
          <cell r="DG66">
            <v>26</v>
          </cell>
          <cell r="DH66">
            <v>13</v>
          </cell>
          <cell r="DI66">
            <v>65</v>
          </cell>
        </row>
        <row r="67">
          <cell r="A67" t="str">
            <v>RS 126</v>
          </cell>
          <cell r="B67">
            <v>126</v>
          </cell>
          <cell r="C67" t="str">
            <v>S</v>
          </cell>
          <cell r="D67" t="str">
            <v>T</v>
          </cell>
          <cell r="E67" t="str">
            <v>Namadzi River-Zomba South T'ship Boundary</v>
          </cell>
          <cell r="F67" t="str">
            <v>M03</v>
          </cell>
          <cell r="G67">
            <v>3</v>
          </cell>
          <cell r="H67">
            <v>13.3</v>
          </cell>
          <cell r="I67" t="str">
            <v>R</v>
          </cell>
          <cell r="J67" t="str">
            <v>ZOMBA</v>
          </cell>
          <cell r="K67">
            <v>9</v>
          </cell>
          <cell r="L67">
            <v>0</v>
          </cell>
          <cell r="W67">
            <v>50</v>
          </cell>
          <cell r="X67" t="str">
            <v>GM</v>
          </cell>
          <cell r="Y67">
            <v>150</v>
          </cell>
          <cell r="Z67" t="str">
            <v>SB</v>
          </cell>
          <cell r="AA67">
            <v>150</v>
          </cell>
          <cell r="AB67" t="str">
            <v>GR</v>
          </cell>
          <cell r="AC67">
            <v>15</v>
          </cell>
          <cell r="AD67" t="str">
            <v>VR</v>
          </cell>
          <cell r="AE67">
            <v>87</v>
          </cell>
          <cell r="AF67" t="str">
            <v>SR</v>
          </cell>
          <cell r="AG67" t="str">
            <v>ST</v>
          </cell>
          <cell r="AH67">
            <v>10</v>
          </cell>
          <cell r="AI67">
            <v>96</v>
          </cell>
          <cell r="AJ67" t="str">
            <v>SS</v>
          </cell>
          <cell r="AK67" t="str">
            <v>SS</v>
          </cell>
          <cell r="AL67">
            <v>5</v>
          </cell>
          <cell r="AM67">
            <v>3</v>
          </cell>
          <cell r="AN67">
            <v>0</v>
          </cell>
          <cell r="BO67" t="str">
            <v>RS 126</v>
          </cell>
          <cell r="BP67">
            <v>13.3</v>
          </cell>
          <cell r="BQ67">
            <v>6</v>
          </cell>
          <cell r="BR67" t="str">
            <v>R</v>
          </cell>
          <cell r="BS67" t="str">
            <v>S</v>
          </cell>
          <cell r="BT67">
            <v>0</v>
          </cell>
          <cell r="BU67" t="str">
            <v>SS</v>
          </cell>
          <cell r="BV67" t="str">
            <v>SR</v>
          </cell>
          <cell r="BW67">
            <v>3</v>
          </cell>
          <cell r="BX67">
            <v>5</v>
          </cell>
          <cell r="BY67">
            <v>10</v>
          </cell>
          <cell r="BZ67">
            <v>1</v>
          </cell>
          <cell r="CA67">
            <v>15</v>
          </cell>
          <cell r="CB67">
            <v>2.15</v>
          </cell>
          <cell r="CC67">
            <v>5.78</v>
          </cell>
          <cell r="CD67">
            <v>50</v>
          </cell>
          <cell r="CE67">
            <v>5</v>
          </cell>
          <cell r="CF67">
            <v>0</v>
          </cell>
          <cell r="CG67">
            <v>50</v>
          </cell>
          <cell r="CH67">
            <v>5</v>
          </cell>
          <cell r="CI67">
            <v>0.3</v>
          </cell>
          <cell r="CJ67">
            <v>1E-3</v>
          </cell>
          <cell r="CK67">
            <v>1E-3</v>
          </cell>
          <cell r="CL67">
            <v>0</v>
          </cell>
          <cell r="CM67">
            <v>3.876923076923077E-4</v>
          </cell>
          <cell r="CN67">
            <v>3.876923076923077E-4</v>
          </cell>
          <cell r="CO67">
            <v>0</v>
          </cell>
          <cell r="CP67">
            <v>0</v>
          </cell>
          <cell r="CQ67">
            <v>5.7803876923076922</v>
          </cell>
          <cell r="CR67">
            <v>0</v>
          </cell>
          <cell r="CS67">
            <v>1</v>
          </cell>
          <cell r="CT67">
            <v>0</v>
          </cell>
          <cell r="CU67">
            <v>0</v>
          </cell>
          <cell r="CV67">
            <v>2</v>
          </cell>
          <cell r="CW67">
            <v>48</v>
          </cell>
          <cell r="CX67">
            <v>96</v>
          </cell>
          <cell r="CY67">
            <v>2.5</v>
          </cell>
          <cell r="CZ67">
            <v>3</v>
          </cell>
          <cell r="DA67">
            <v>1.5</v>
          </cell>
          <cell r="DB67">
            <v>1300</v>
          </cell>
          <cell r="DC67">
            <v>611</v>
          </cell>
          <cell r="DD67">
            <v>338</v>
          </cell>
          <cell r="DE67">
            <v>98</v>
          </cell>
          <cell r="DF67">
            <v>150</v>
          </cell>
          <cell r="DG67">
            <v>26</v>
          </cell>
          <cell r="DH67">
            <v>13</v>
          </cell>
          <cell r="DI67">
            <v>65</v>
          </cell>
        </row>
        <row r="68">
          <cell r="A68" t="str">
            <v>RS 121</v>
          </cell>
          <cell r="B68">
            <v>121</v>
          </cell>
          <cell r="C68" t="str">
            <v>S</v>
          </cell>
          <cell r="D68" t="str">
            <v>T</v>
          </cell>
          <cell r="E68" t="str">
            <v>Zomba South Township Boundary-Zomba.</v>
          </cell>
          <cell r="F68" t="str">
            <v>M03</v>
          </cell>
          <cell r="G68">
            <v>4</v>
          </cell>
          <cell r="H68">
            <v>4.5</v>
          </cell>
          <cell r="I68" t="str">
            <v>R</v>
          </cell>
          <cell r="J68" t="str">
            <v>ZOMBA CITY</v>
          </cell>
          <cell r="K68">
            <v>9</v>
          </cell>
          <cell r="L68">
            <v>0</v>
          </cell>
          <cell r="W68">
            <v>50</v>
          </cell>
          <cell r="X68" t="str">
            <v>GM</v>
          </cell>
          <cell r="Y68">
            <v>150</v>
          </cell>
          <cell r="Z68" t="str">
            <v>SB</v>
          </cell>
          <cell r="AA68">
            <v>150</v>
          </cell>
          <cell r="AB68" t="str">
            <v>GR</v>
          </cell>
          <cell r="AC68">
            <v>15</v>
          </cell>
          <cell r="AD68" t="str">
            <v>VR</v>
          </cell>
          <cell r="AE68">
            <v>87</v>
          </cell>
          <cell r="AF68" t="str">
            <v>SR</v>
          </cell>
          <cell r="AG68" t="str">
            <v>ST</v>
          </cell>
          <cell r="AH68">
            <v>10</v>
          </cell>
          <cell r="AI68">
            <v>96</v>
          </cell>
          <cell r="AJ68" t="str">
            <v>SS</v>
          </cell>
          <cell r="AK68" t="str">
            <v>SS</v>
          </cell>
          <cell r="AL68">
            <v>5</v>
          </cell>
          <cell r="AM68">
            <v>3</v>
          </cell>
          <cell r="AN68">
            <v>0</v>
          </cell>
          <cell r="BO68" t="str">
            <v>RS 121</v>
          </cell>
          <cell r="BP68">
            <v>4.5</v>
          </cell>
          <cell r="BQ68">
            <v>6.7</v>
          </cell>
          <cell r="BR68" t="str">
            <v>R</v>
          </cell>
          <cell r="BS68" t="str">
            <v>C</v>
          </cell>
          <cell r="BT68">
            <v>0</v>
          </cell>
          <cell r="BU68" t="str">
            <v>SS</v>
          </cell>
          <cell r="BV68" t="str">
            <v>SR</v>
          </cell>
          <cell r="BW68">
            <v>3</v>
          </cell>
          <cell r="BX68">
            <v>5</v>
          </cell>
          <cell r="BY68">
            <v>10</v>
          </cell>
          <cell r="BZ68">
            <v>1</v>
          </cell>
          <cell r="CA68">
            <v>15</v>
          </cell>
          <cell r="CB68">
            <v>2.15</v>
          </cell>
          <cell r="CC68">
            <v>6.83</v>
          </cell>
          <cell r="CD68">
            <v>20</v>
          </cell>
          <cell r="CE68">
            <v>10</v>
          </cell>
          <cell r="CF68">
            <v>0</v>
          </cell>
          <cell r="CG68">
            <v>20</v>
          </cell>
          <cell r="CH68">
            <v>10</v>
          </cell>
          <cell r="CI68">
            <v>0.1</v>
          </cell>
          <cell r="CJ68">
            <v>2.9850746268656722E-4</v>
          </cell>
          <cell r="CK68">
            <v>2.9850746268656722E-4</v>
          </cell>
          <cell r="CL68">
            <v>0</v>
          </cell>
          <cell r="CM68">
            <v>1.1572904707233067E-4</v>
          </cell>
          <cell r="CN68">
            <v>1.1572904707233067E-4</v>
          </cell>
          <cell r="CO68">
            <v>0</v>
          </cell>
          <cell r="CP68">
            <v>0</v>
          </cell>
          <cell r="CQ68">
            <v>6.8301157290470726</v>
          </cell>
          <cell r="CR68">
            <v>0</v>
          </cell>
          <cell r="CS68">
            <v>1</v>
          </cell>
          <cell r="CT68">
            <v>0</v>
          </cell>
          <cell r="CU68">
            <v>0</v>
          </cell>
          <cell r="CV68">
            <v>2</v>
          </cell>
          <cell r="CW68">
            <v>48</v>
          </cell>
          <cell r="CX68">
            <v>96</v>
          </cell>
          <cell r="CY68">
            <v>1.5</v>
          </cell>
          <cell r="CZ68">
            <v>1.5</v>
          </cell>
          <cell r="DA68">
            <v>1</v>
          </cell>
          <cell r="DB68">
            <v>2500</v>
          </cell>
          <cell r="DC68">
            <v>1175</v>
          </cell>
          <cell r="DD68">
            <v>650</v>
          </cell>
          <cell r="DE68">
            <v>188</v>
          </cell>
          <cell r="DF68">
            <v>288</v>
          </cell>
          <cell r="DG68">
            <v>50</v>
          </cell>
          <cell r="DH68">
            <v>25</v>
          </cell>
          <cell r="DI68">
            <v>125</v>
          </cell>
        </row>
        <row r="69">
          <cell r="A69" t="str">
            <v>RS 127</v>
          </cell>
          <cell r="B69">
            <v>127</v>
          </cell>
          <cell r="C69" t="str">
            <v>S</v>
          </cell>
          <cell r="D69" t="str">
            <v>T</v>
          </cell>
          <cell r="E69" t="str">
            <v>Zomba - Mwandakale</v>
          </cell>
          <cell r="F69" t="str">
            <v>M03</v>
          </cell>
          <cell r="G69">
            <v>5</v>
          </cell>
          <cell r="H69">
            <v>4.0999999999999996</v>
          </cell>
          <cell r="I69" t="str">
            <v>H</v>
          </cell>
          <cell r="J69" t="str">
            <v>ZOMBA CITY</v>
          </cell>
          <cell r="K69">
            <v>9</v>
          </cell>
          <cell r="L69">
            <v>0</v>
          </cell>
          <cell r="W69">
            <v>71</v>
          </cell>
          <cell r="X69" t="str">
            <v>SA</v>
          </cell>
          <cell r="Y69">
            <v>125</v>
          </cell>
          <cell r="Z69" t="str">
            <v>SB</v>
          </cell>
          <cell r="AA69">
            <v>150</v>
          </cell>
          <cell r="AB69" t="str">
            <v>GR</v>
          </cell>
          <cell r="AC69">
            <v>14</v>
          </cell>
          <cell r="AD69" t="str">
            <v>VR</v>
          </cell>
          <cell r="AE69">
            <v>0</v>
          </cell>
          <cell r="AF69">
            <v>0</v>
          </cell>
          <cell r="AG69">
            <v>0</v>
          </cell>
          <cell r="AH69">
            <v>0</v>
          </cell>
          <cell r="AI69">
            <v>0</v>
          </cell>
          <cell r="AJ69">
            <v>0</v>
          </cell>
          <cell r="AK69">
            <v>0</v>
          </cell>
          <cell r="AL69">
            <v>0</v>
          </cell>
          <cell r="AM69">
            <v>2</v>
          </cell>
          <cell r="AN69" t="str">
            <v>never resealed</v>
          </cell>
          <cell r="BO69" t="str">
            <v>RS 127</v>
          </cell>
          <cell r="BP69">
            <v>4.0999999999999996</v>
          </cell>
          <cell r="BQ69">
            <v>6.7</v>
          </cell>
          <cell r="BR69" t="str">
            <v>H</v>
          </cell>
          <cell r="BS69" t="str">
            <v>A</v>
          </cell>
          <cell r="BT69">
            <v>0</v>
          </cell>
          <cell r="BU69" t="str">
            <v>SA</v>
          </cell>
          <cell r="BV69" t="str">
            <v/>
          </cell>
          <cell r="BW69">
            <v>2</v>
          </cell>
          <cell r="BX69">
            <v>10</v>
          </cell>
          <cell r="BY69" t="str">
            <v xml:space="preserve"> </v>
          </cell>
          <cell r="BZ69">
            <v>1</v>
          </cell>
          <cell r="CA69">
            <v>14</v>
          </cell>
          <cell r="CB69">
            <v>1.508</v>
          </cell>
          <cell r="CC69">
            <v>8.69</v>
          </cell>
          <cell r="CD69">
            <v>20</v>
          </cell>
          <cell r="CE69">
            <v>10</v>
          </cell>
          <cell r="CF69">
            <v>0</v>
          </cell>
          <cell r="CG69">
            <v>20</v>
          </cell>
          <cell r="CH69">
            <v>10</v>
          </cell>
          <cell r="CI69">
            <v>0.1</v>
          </cell>
          <cell r="CJ69">
            <v>2.9850746268656722E-4</v>
          </cell>
          <cell r="CK69">
            <v>2.9850746268656722E-4</v>
          </cell>
          <cell r="CL69">
            <v>0</v>
          </cell>
          <cell r="CM69">
            <v>1.1572904707233067E-4</v>
          </cell>
          <cell r="CN69">
            <v>1.1572904707233067E-4</v>
          </cell>
          <cell r="CO69">
            <v>0</v>
          </cell>
          <cell r="CP69">
            <v>0</v>
          </cell>
          <cell r="CQ69">
            <v>8.6901157290470721</v>
          </cell>
          <cell r="CR69">
            <v>0</v>
          </cell>
          <cell r="CS69">
            <v>1</v>
          </cell>
          <cell r="CT69">
            <v>0</v>
          </cell>
          <cell r="CU69">
            <v>0</v>
          </cell>
          <cell r="CV69">
            <v>27</v>
          </cell>
          <cell r="CW69">
            <v>27</v>
          </cell>
          <cell r="CX69" t="str">
            <v xml:space="preserve"> </v>
          </cell>
          <cell r="CY69">
            <v>1.5</v>
          </cell>
          <cell r="CZ69">
            <v>1.5</v>
          </cell>
          <cell r="DA69">
            <v>1</v>
          </cell>
          <cell r="DB69">
            <v>3000</v>
          </cell>
          <cell r="DC69">
            <v>1410</v>
          </cell>
          <cell r="DD69">
            <v>780</v>
          </cell>
          <cell r="DE69">
            <v>225</v>
          </cell>
          <cell r="DF69">
            <v>345</v>
          </cell>
          <cell r="DG69">
            <v>60</v>
          </cell>
          <cell r="DH69">
            <v>30</v>
          </cell>
          <cell r="DI69">
            <v>150</v>
          </cell>
        </row>
        <row r="70">
          <cell r="A70" t="str">
            <v>RS 130</v>
          </cell>
          <cell r="B70">
            <v>130</v>
          </cell>
          <cell r="C70" t="str">
            <v>S</v>
          </cell>
          <cell r="D70" t="str">
            <v>T</v>
          </cell>
          <cell r="E70" t="str">
            <v>Jokala - Likwenu River Bridge</v>
          </cell>
          <cell r="F70" t="str">
            <v>M03</v>
          </cell>
          <cell r="G70">
            <v>6</v>
          </cell>
          <cell r="H70">
            <v>23.6</v>
          </cell>
          <cell r="I70" t="str">
            <v>R</v>
          </cell>
          <cell r="J70" t="str">
            <v>ZOMBA</v>
          </cell>
          <cell r="K70">
            <v>8</v>
          </cell>
          <cell r="L70">
            <v>0</v>
          </cell>
          <cell r="W70">
            <v>71</v>
          </cell>
          <cell r="X70" t="str">
            <v>SA</v>
          </cell>
          <cell r="Y70">
            <v>125</v>
          </cell>
          <cell r="Z70" t="str">
            <v>SB</v>
          </cell>
          <cell r="AA70">
            <v>150</v>
          </cell>
          <cell r="AB70" t="str">
            <v>GR</v>
          </cell>
          <cell r="AC70">
            <v>14</v>
          </cell>
          <cell r="AD70" t="str">
            <v>VR</v>
          </cell>
          <cell r="AE70">
            <v>0</v>
          </cell>
          <cell r="AF70">
            <v>0</v>
          </cell>
          <cell r="AG70">
            <v>0</v>
          </cell>
          <cell r="AH70">
            <v>0</v>
          </cell>
          <cell r="AI70">
            <v>0</v>
          </cell>
          <cell r="AJ70">
            <v>0</v>
          </cell>
          <cell r="AK70">
            <v>0</v>
          </cell>
          <cell r="AL70">
            <v>0</v>
          </cell>
          <cell r="AM70">
            <v>2</v>
          </cell>
          <cell r="AN70" t="str">
            <v>never resealed</v>
          </cell>
          <cell r="BO70" t="str">
            <v>RS 130</v>
          </cell>
          <cell r="BP70">
            <v>23.6</v>
          </cell>
          <cell r="BQ70">
            <v>6</v>
          </cell>
          <cell r="BR70" t="str">
            <v>R</v>
          </cell>
          <cell r="BS70" t="str">
            <v>S</v>
          </cell>
          <cell r="BT70">
            <v>0</v>
          </cell>
          <cell r="BU70" t="str">
            <v>SA</v>
          </cell>
          <cell r="BV70" t="str">
            <v/>
          </cell>
          <cell r="BW70">
            <v>2</v>
          </cell>
          <cell r="BX70">
            <v>10</v>
          </cell>
          <cell r="BY70" t="str">
            <v xml:space="preserve"> </v>
          </cell>
          <cell r="BZ70">
            <v>1</v>
          </cell>
          <cell r="CA70">
            <v>14</v>
          </cell>
          <cell r="CB70">
            <v>1.508</v>
          </cell>
          <cell r="CC70">
            <v>2.92</v>
          </cell>
          <cell r="CD70">
            <v>85</v>
          </cell>
          <cell r="CE70">
            <v>51</v>
          </cell>
          <cell r="CF70">
            <v>36</v>
          </cell>
          <cell r="CG70">
            <v>49</v>
          </cell>
          <cell r="CH70">
            <v>15</v>
          </cell>
          <cell r="CI70">
            <v>0.2</v>
          </cell>
          <cell r="CJ70">
            <v>6.6666666666666686E-4</v>
          </cell>
          <cell r="CK70">
            <v>10</v>
          </cell>
          <cell r="CL70">
            <v>36</v>
          </cell>
          <cell r="CM70">
            <v>0.33840564102564102</v>
          </cell>
          <cell r="CN70">
            <v>0.33840564102564102</v>
          </cell>
          <cell r="CO70">
            <v>0</v>
          </cell>
          <cell r="CP70">
            <v>0</v>
          </cell>
          <cell r="CQ70">
            <v>3.2584056410256408</v>
          </cell>
          <cell r="CR70">
            <v>0</v>
          </cell>
          <cell r="CS70">
            <v>1</v>
          </cell>
          <cell r="CT70">
            <v>0</v>
          </cell>
          <cell r="CU70">
            <v>0</v>
          </cell>
          <cell r="CV70">
            <v>27</v>
          </cell>
          <cell r="CW70">
            <v>27</v>
          </cell>
          <cell r="CX70" t="str">
            <v xml:space="preserve"> </v>
          </cell>
          <cell r="CY70">
            <v>1.5</v>
          </cell>
          <cell r="CZ70">
            <v>1.5</v>
          </cell>
          <cell r="DA70">
            <v>1.1000000000000001</v>
          </cell>
          <cell r="DB70">
            <v>1100</v>
          </cell>
          <cell r="DC70">
            <v>517</v>
          </cell>
          <cell r="DD70">
            <v>286</v>
          </cell>
          <cell r="DE70">
            <v>83</v>
          </cell>
          <cell r="DF70">
            <v>127</v>
          </cell>
          <cell r="DG70">
            <v>22</v>
          </cell>
          <cell r="DH70">
            <v>11</v>
          </cell>
          <cell r="DI70">
            <v>55</v>
          </cell>
        </row>
        <row r="71">
          <cell r="A71" t="str">
            <v>RS 128</v>
          </cell>
          <cell r="B71">
            <v>128</v>
          </cell>
          <cell r="C71" t="str">
            <v>S</v>
          </cell>
          <cell r="D71" t="str">
            <v>T</v>
          </cell>
          <cell r="E71" t="str">
            <v>Likwenu River Bridge - Mpilisi</v>
          </cell>
          <cell r="F71" t="str">
            <v>M03</v>
          </cell>
          <cell r="G71">
            <v>7</v>
          </cell>
          <cell r="H71">
            <v>15.4</v>
          </cell>
          <cell r="I71" t="str">
            <v>H</v>
          </cell>
          <cell r="J71" t="str">
            <v>MACHINGA</v>
          </cell>
          <cell r="K71">
            <v>8</v>
          </cell>
          <cell r="L71">
            <v>0</v>
          </cell>
          <cell r="W71">
            <v>71</v>
          </cell>
          <cell r="X71" t="str">
            <v>SA</v>
          </cell>
          <cell r="Y71">
            <v>125</v>
          </cell>
          <cell r="Z71" t="str">
            <v>SB</v>
          </cell>
          <cell r="AA71">
            <v>150</v>
          </cell>
          <cell r="AB71" t="str">
            <v>GR</v>
          </cell>
          <cell r="AC71">
            <v>14</v>
          </cell>
          <cell r="AD71" t="str">
            <v>VR</v>
          </cell>
          <cell r="AE71">
            <v>0</v>
          </cell>
          <cell r="AF71">
            <v>0</v>
          </cell>
          <cell r="AG71">
            <v>0</v>
          </cell>
          <cell r="AH71">
            <v>0</v>
          </cell>
          <cell r="AI71">
            <v>0</v>
          </cell>
          <cell r="AJ71">
            <v>0</v>
          </cell>
          <cell r="AK71">
            <v>0</v>
          </cell>
          <cell r="AL71">
            <v>0</v>
          </cell>
          <cell r="AM71">
            <v>2</v>
          </cell>
          <cell r="AN71" t="str">
            <v>never resealed</v>
          </cell>
          <cell r="BO71" t="str">
            <v>RS 128</v>
          </cell>
          <cell r="BP71">
            <v>15.4</v>
          </cell>
          <cell r="BQ71">
            <v>6</v>
          </cell>
          <cell r="BR71" t="str">
            <v>H</v>
          </cell>
          <cell r="BS71" t="str">
            <v>S</v>
          </cell>
          <cell r="BT71">
            <v>0</v>
          </cell>
          <cell r="BU71" t="str">
            <v>SA</v>
          </cell>
          <cell r="BV71" t="str">
            <v/>
          </cell>
          <cell r="BW71">
            <v>2</v>
          </cell>
          <cell r="BX71">
            <v>10</v>
          </cell>
          <cell r="BY71" t="str">
            <v xml:space="preserve"> </v>
          </cell>
          <cell r="BZ71">
            <v>1</v>
          </cell>
          <cell r="CA71">
            <v>14</v>
          </cell>
          <cell r="CB71">
            <v>1.508</v>
          </cell>
          <cell r="CC71">
            <v>2.9890041055718477</v>
          </cell>
          <cell r="CD71">
            <v>80</v>
          </cell>
          <cell r="CE71">
            <v>16</v>
          </cell>
          <cell r="CF71">
            <v>1</v>
          </cell>
          <cell r="CG71">
            <v>79</v>
          </cell>
          <cell r="CH71">
            <v>15</v>
          </cell>
          <cell r="CI71">
            <v>3</v>
          </cell>
          <cell r="CJ71">
            <v>1.0000000000000002E-2</v>
          </cell>
          <cell r="CK71">
            <v>1.01</v>
          </cell>
          <cell r="CL71">
            <v>1</v>
          </cell>
          <cell r="CM71">
            <v>2.0492307692307695E-2</v>
          </cell>
          <cell r="CN71">
            <v>2.0492307692307695E-2</v>
          </cell>
          <cell r="CO71">
            <v>0</v>
          </cell>
          <cell r="CP71">
            <v>0</v>
          </cell>
          <cell r="CQ71">
            <v>3.0094964132641553</v>
          </cell>
          <cell r="CR71">
            <v>0</v>
          </cell>
          <cell r="CS71">
            <v>1</v>
          </cell>
          <cell r="CT71">
            <v>0</v>
          </cell>
          <cell r="CU71">
            <v>0</v>
          </cell>
          <cell r="CV71">
            <v>27</v>
          </cell>
          <cell r="CW71">
            <v>27</v>
          </cell>
          <cell r="CX71" t="str">
            <v xml:space="preserve"> </v>
          </cell>
          <cell r="CY71">
            <v>1.2</v>
          </cell>
          <cell r="CZ71">
            <v>1.5</v>
          </cell>
          <cell r="DA71">
            <v>1.1000000000000001</v>
          </cell>
          <cell r="DB71">
            <v>1100</v>
          </cell>
          <cell r="DC71">
            <v>517</v>
          </cell>
          <cell r="DD71">
            <v>286</v>
          </cell>
          <cell r="DE71">
            <v>83</v>
          </cell>
          <cell r="DF71">
            <v>127</v>
          </cell>
          <cell r="DG71">
            <v>22</v>
          </cell>
          <cell r="DH71">
            <v>11</v>
          </cell>
          <cell r="DI71">
            <v>55</v>
          </cell>
        </row>
        <row r="72">
          <cell r="A72" t="str">
            <v>RS 119</v>
          </cell>
          <cell r="B72">
            <v>119</v>
          </cell>
          <cell r="C72" t="str">
            <v>S</v>
          </cell>
          <cell r="D72" t="str">
            <v>T</v>
          </cell>
          <cell r="E72" t="str">
            <v>Mpilisi - M'manga</v>
          </cell>
          <cell r="F72" t="str">
            <v>M03</v>
          </cell>
          <cell r="G72">
            <v>8</v>
          </cell>
          <cell r="H72">
            <v>12.5</v>
          </cell>
          <cell r="I72" t="str">
            <v>R</v>
          </cell>
          <cell r="J72" t="str">
            <v>MACHINGA</v>
          </cell>
          <cell r="K72">
            <v>8</v>
          </cell>
          <cell r="L72">
            <v>0</v>
          </cell>
          <cell r="W72">
            <v>71</v>
          </cell>
          <cell r="X72" t="str">
            <v>SA</v>
          </cell>
          <cell r="Y72">
            <v>125</v>
          </cell>
          <cell r="Z72" t="str">
            <v>SB</v>
          </cell>
          <cell r="AA72">
            <v>150</v>
          </cell>
          <cell r="AB72" t="str">
            <v>GR</v>
          </cell>
          <cell r="AC72">
            <v>14</v>
          </cell>
          <cell r="AD72" t="str">
            <v>VR</v>
          </cell>
          <cell r="AE72">
            <v>0</v>
          </cell>
          <cell r="AF72">
            <v>0</v>
          </cell>
          <cell r="AG72">
            <v>0</v>
          </cell>
          <cell r="AH72">
            <v>0</v>
          </cell>
          <cell r="AI72">
            <v>0</v>
          </cell>
          <cell r="AJ72">
            <v>0</v>
          </cell>
          <cell r="AK72">
            <v>0</v>
          </cell>
          <cell r="AL72">
            <v>0</v>
          </cell>
          <cell r="AM72">
            <v>2</v>
          </cell>
          <cell r="AN72" t="str">
            <v>never resealed</v>
          </cell>
          <cell r="BO72" t="str">
            <v>RS 119</v>
          </cell>
          <cell r="BP72">
            <v>12.5</v>
          </cell>
          <cell r="BQ72">
            <v>6</v>
          </cell>
          <cell r="BR72" t="str">
            <v>R</v>
          </cell>
          <cell r="BS72" t="str">
            <v>S</v>
          </cell>
          <cell r="BT72">
            <v>0</v>
          </cell>
          <cell r="BU72" t="str">
            <v>SA</v>
          </cell>
          <cell r="BV72" t="str">
            <v/>
          </cell>
          <cell r="BW72">
            <v>2</v>
          </cell>
          <cell r="BX72">
            <v>10</v>
          </cell>
          <cell r="BY72" t="str">
            <v xml:space="preserve"> </v>
          </cell>
          <cell r="BZ72">
            <v>1</v>
          </cell>
          <cell r="CA72">
            <v>14</v>
          </cell>
          <cell r="CB72">
            <v>1.508</v>
          </cell>
          <cell r="CC72">
            <v>4.49</v>
          </cell>
          <cell r="CD72">
            <v>90</v>
          </cell>
          <cell r="CE72">
            <v>45</v>
          </cell>
          <cell r="CF72">
            <v>30</v>
          </cell>
          <cell r="CG72">
            <v>60</v>
          </cell>
          <cell r="CH72">
            <v>15</v>
          </cell>
          <cell r="CI72">
            <v>48</v>
          </cell>
          <cell r="CJ72">
            <v>0.16000000000000003</v>
          </cell>
          <cell r="CK72">
            <v>10</v>
          </cell>
          <cell r="CL72">
            <v>30</v>
          </cell>
          <cell r="CM72">
            <v>0.35889230769230773</v>
          </cell>
          <cell r="CN72">
            <v>0.35889230769230773</v>
          </cell>
          <cell r="CO72">
            <v>0</v>
          </cell>
          <cell r="CP72">
            <v>0</v>
          </cell>
          <cell r="CQ72">
            <v>4.8488923076923083</v>
          </cell>
          <cell r="CR72">
            <v>30</v>
          </cell>
          <cell r="CS72">
            <v>1</v>
          </cell>
          <cell r="CT72">
            <v>0</v>
          </cell>
          <cell r="CU72">
            <v>0</v>
          </cell>
          <cell r="CV72">
            <v>27</v>
          </cell>
          <cell r="CW72">
            <v>27</v>
          </cell>
          <cell r="CX72" t="str">
            <v xml:space="preserve"> </v>
          </cell>
          <cell r="CY72">
            <v>1.5</v>
          </cell>
          <cell r="CZ72">
            <v>2</v>
          </cell>
          <cell r="DA72">
            <v>1.5</v>
          </cell>
          <cell r="DB72">
            <v>1000</v>
          </cell>
          <cell r="DC72">
            <v>470</v>
          </cell>
          <cell r="DD72">
            <v>260</v>
          </cell>
          <cell r="DE72">
            <v>75</v>
          </cell>
          <cell r="DF72">
            <v>115</v>
          </cell>
          <cell r="DG72">
            <v>20</v>
          </cell>
          <cell r="DH72">
            <v>10</v>
          </cell>
          <cell r="DI72">
            <v>50</v>
          </cell>
        </row>
        <row r="73">
          <cell r="A73" t="str">
            <v>RS 131</v>
          </cell>
          <cell r="B73">
            <v>131</v>
          </cell>
          <cell r="C73" t="str">
            <v>S</v>
          </cell>
          <cell r="D73" t="str">
            <v>T</v>
          </cell>
          <cell r="E73" t="str">
            <v>M'manga - Chibwana.</v>
          </cell>
          <cell r="F73" t="str">
            <v>M03</v>
          </cell>
          <cell r="G73">
            <v>9</v>
          </cell>
          <cell r="H73">
            <v>9.6999999999999993</v>
          </cell>
          <cell r="I73" t="str">
            <v>F</v>
          </cell>
          <cell r="J73" t="str">
            <v>MACHINGA</v>
          </cell>
          <cell r="K73">
            <v>8</v>
          </cell>
          <cell r="L73">
            <v>0</v>
          </cell>
          <cell r="W73">
            <v>74</v>
          </cell>
          <cell r="X73" t="str">
            <v>SA</v>
          </cell>
          <cell r="Y73">
            <v>125</v>
          </cell>
          <cell r="Z73" t="str">
            <v>SB</v>
          </cell>
          <cell r="AA73">
            <v>150</v>
          </cell>
          <cell r="AB73" t="str">
            <v>GR</v>
          </cell>
          <cell r="AC73">
            <v>14</v>
          </cell>
          <cell r="AD73" t="str">
            <v>VR</v>
          </cell>
          <cell r="AE73">
            <v>86</v>
          </cell>
          <cell r="AF73" t="str">
            <v>SR</v>
          </cell>
          <cell r="AG73" t="str">
            <v>ST</v>
          </cell>
          <cell r="AH73">
            <v>10</v>
          </cell>
          <cell r="AI73">
            <v>0</v>
          </cell>
          <cell r="AJ73">
            <v>0</v>
          </cell>
          <cell r="AK73">
            <v>0</v>
          </cell>
          <cell r="AL73">
            <v>0</v>
          </cell>
          <cell r="AM73">
            <v>5</v>
          </cell>
          <cell r="AN73">
            <v>0</v>
          </cell>
          <cell r="BO73" t="str">
            <v>RS 131</v>
          </cell>
          <cell r="BP73">
            <v>9.6999999999999993</v>
          </cell>
          <cell r="BQ73">
            <v>6</v>
          </cell>
          <cell r="BR73" t="str">
            <v>F</v>
          </cell>
          <cell r="BS73" t="str">
            <v>C</v>
          </cell>
          <cell r="BT73">
            <v>0</v>
          </cell>
          <cell r="BU73" t="str">
            <v>ST</v>
          </cell>
          <cell r="BV73" t="str">
            <v>SA</v>
          </cell>
          <cell r="BW73">
            <v>5</v>
          </cell>
          <cell r="BX73">
            <v>10</v>
          </cell>
          <cell r="BY73">
            <v>10</v>
          </cell>
          <cell r="BZ73">
            <v>1</v>
          </cell>
          <cell r="CA73">
            <v>14</v>
          </cell>
          <cell r="CB73">
            <v>1.6850000000000001</v>
          </cell>
          <cell r="CC73">
            <v>6.21</v>
          </cell>
          <cell r="CD73">
            <v>80</v>
          </cell>
          <cell r="CE73">
            <v>75</v>
          </cell>
          <cell r="CF73">
            <v>60</v>
          </cell>
          <cell r="CG73">
            <v>20</v>
          </cell>
          <cell r="CH73">
            <v>15</v>
          </cell>
          <cell r="CI73">
            <v>950</v>
          </cell>
          <cell r="CJ73">
            <v>3.166666666666667</v>
          </cell>
          <cell r="CK73">
            <v>10</v>
          </cell>
          <cell r="CL73">
            <v>60</v>
          </cell>
          <cell r="CM73">
            <v>1.6929487179487179</v>
          </cell>
          <cell r="CN73">
            <v>1.6929487179487179</v>
          </cell>
          <cell r="CO73">
            <v>0</v>
          </cell>
          <cell r="CP73">
            <v>0</v>
          </cell>
          <cell r="CQ73">
            <v>7.9029487179487177</v>
          </cell>
          <cell r="CR73">
            <v>90</v>
          </cell>
          <cell r="CS73">
            <v>1</v>
          </cell>
          <cell r="CT73">
            <v>0</v>
          </cell>
          <cell r="CU73">
            <v>0</v>
          </cell>
          <cell r="CV73">
            <v>12</v>
          </cell>
          <cell r="CW73">
            <v>24</v>
          </cell>
          <cell r="CX73">
            <v>48</v>
          </cell>
          <cell r="CY73">
            <v>2</v>
          </cell>
          <cell r="CZ73">
            <v>2</v>
          </cell>
          <cell r="DA73">
            <v>1.2</v>
          </cell>
          <cell r="DB73">
            <v>300</v>
          </cell>
          <cell r="DC73">
            <v>141</v>
          </cell>
          <cell r="DD73">
            <v>78</v>
          </cell>
          <cell r="DE73">
            <v>23</v>
          </cell>
          <cell r="DF73">
            <v>35</v>
          </cell>
          <cell r="DG73">
            <v>6</v>
          </cell>
          <cell r="DH73">
            <v>3</v>
          </cell>
          <cell r="DI73">
            <v>15</v>
          </cell>
        </row>
        <row r="74">
          <cell r="A74" t="str">
            <v>RS 125</v>
          </cell>
          <cell r="B74">
            <v>125</v>
          </cell>
          <cell r="C74" t="str">
            <v>S</v>
          </cell>
          <cell r="D74" t="str">
            <v>T</v>
          </cell>
          <cell r="E74" t="str">
            <v xml:space="preserve">Chibwana - Hoba. </v>
          </cell>
          <cell r="F74" t="str">
            <v>M03</v>
          </cell>
          <cell r="G74">
            <v>10</v>
          </cell>
          <cell r="H74">
            <v>10.8</v>
          </cell>
          <cell r="I74" t="str">
            <v>F</v>
          </cell>
          <cell r="J74" t="str">
            <v>MACHINGA</v>
          </cell>
          <cell r="K74">
            <v>8</v>
          </cell>
          <cell r="L74">
            <v>0</v>
          </cell>
          <cell r="W74">
            <v>74</v>
          </cell>
          <cell r="X74" t="str">
            <v>DS</v>
          </cell>
          <cell r="Y74">
            <v>150</v>
          </cell>
          <cell r="Z74" t="str">
            <v>SB</v>
          </cell>
          <cell r="AA74">
            <v>100</v>
          </cell>
          <cell r="AB74" t="str">
            <v>GR</v>
          </cell>
          <cell r="AC74">
            <v>6</v>
          </cell>
          <cell r="AD74" t="str">
            <v>VR</v>
          </cell>
          <cell r="AE74">
            <v>86</v>
          </cell>
          <cell r="AF74" t="str">
            <v>SR</v>
          </cell>
          <cell r="AG74" t="str">
            <v>ST</v>
          </cell>
          <cell r="AH74">
            <v>10</v>
          </cell>
          <cell r="AI74">
            <v>96</v>
          </cell>
          <cell r="AJ74" t="str">
            <v>SS</v>
          </cell>
          <cell r="AK74" t="str">
            <v>SS</v>
          </cell>
          <cell r="AL74">
            <v>5</v>
          </cell>
          <cell r="AM74">
            <v>3</v>
          </cell>
          <cell r="AN74">
            <v>0</v>
          </cell>
          <cell r="BO74" t="str">
            <v>RS 125</v>
          </cell>
          <cell r="BP74">
            <v>10.8</v>
          </cell>
          <cell r="BQ74">
            <v>6</v>
          </cell>
          <cell r="BR74" t="str">
            <v>F</v>
          </cell>
          <cell r="BS74" t="str">
            <v>S</v>
          </cell>
          <cell r="BT74">
            <v>0</v>
          </cell>
          <cell r="BU74" t="str">
            <v>SS</v>
          </cell>
          <cell r="BV74" t="str">
            <v>SR</v>
          </cell>
          <cell r="BW74">
            <v>3</v>
          </cell>
          <cell r="BX74">
            <v>5</v>
          </cell>
          <cell r="BY74">
            <v>10</v>
          </cell>
          <cell r="BZ74">
            <v>1</v>
          </cell>
          <cell r="CA74">
            <v>6</v>
          </cell>
          <cell r="CB74">
            <v>1.3540000000000001</v>
          </cell>
          <cell r="CC74">
            <v>5.78</v>
          </cell>
          <cell r="CD74">
            <v>60</v>
          </cell>
          <cell r="CE74">
            <v>6</v>
          </cell>
          <cell r="CF74">
            <v>0</v>
          </cell>
          <cell r="CG74">
            <v>60</v>
          </cell>
          <cell r="CH74">
            <v>6</v>
          </cell>
          <cell r="CI74">
            <v>76</v>
          </cell>
          <cell r="CJ74">
            <v>0.25333333333333335</v>
          </cell>
          <cell r="CK74">
            <v>0.25333333333333335</v>
          </cell>
          <cell r="CL74">
            <v>0</v>
          </cell>
          <cell r="CM74">
            <v>9.8215384615384621E-2</v>
          </cell>
          <cell r="CN74">
            <v>9.8215384615384621E-2</v>
          </cell>
          <cell r="CO74">
            <v>0</v>
          </cell>
          <cell r="CP74">
            <v>0</v>
          </cell>
          <cell r="CQ74">
            <v>5.8782153846153848</v>
          </cell>
          <cell r="CR74">
            <v>70</v>
          </cell>
          <cell r="CS74">
            <v>1</v>
          </cell>
          <cell r="CT74">
            <v>0</v>
          </cell>
          <cell r="CU74">
            <v>0</v>
          </cell>
          <cell r="CV74">
            <v>2</v>
          </cell>
          <cell r="CW74">
            <v>24</v>
          </cell>
          <cell r="CX74">
            <v>48</v>
          </cell>
          <cell r="CY74">
            <v>1.5</v>
          </cell>
          <cell r="CZ74">
            <v>2</v>
          </cell>
          <cell r="DA74">
            <v>1.2</v>
          </cell>
          <cell r="DB74">
            <v>300</v>
          </cell>
          <cell r="DC74">
            <v>141</v>
          </cell>
          <cell r="DD74">
            <v>78</v>
          </cell>
          <cell r="DE74">
            <v>23</v>
          </cell>
          <cell r="DF74">
            <v>35</v>
          </cell>
          <cell r="DG74">
            <v>6</v>
          </cell>
          <cell r="DH74">
            <v>3</v>
          </cell>
          <cell r="DI74">
            <v>15</v>
          </cell>
        </row>
        <row r="75">
          <cell r="A75" t="str">
            <v>RS 120</v>
          </cell>
          <cell r="B75">
            <v>120</v>
          </cell>
          <cell r="C75" t="str">
            <v>S</v>
          </cell>
          <cell r="D75" t="str">
            <v>T</v>
          </cell>
          <cell r="E75" t="str">
            <v>Hoba - Mpale River</v>
          </cell>
          <cell r="F75" t="str">
            <v>M03</v>
          </cell>
          <cell r="G75">
            <v>11</v>
          </cell>
          <cell r="H75">
            <v>14.6</v>
          </cell>
          <cell r="I75" t="str">
            <v>F</v>
          </cell>
          <cell r="J75" t="str">
            <v>MACHINGA</v>
          </cell>
          <cell r="K75">
            <v>8</v>
          </cell>
          <cell r="L75">
            <v>0</v>
          </cell>
          <cell r="W75">
            <v>74</v>
          </cell>
          <cell r="X75" t="str">
            <v>DS</v>
          </cell>
          <cell r="Y75">
            <v>150</v>
          </cell>
          <cell r="Z75" t="str">
            <v>SB</v>
          </cell>
          <cell r="AA75">
            <v>100</v>
          </cell>
          <cell r="AB75" t="str">
            <v>GR</v>
          </cell>
          <cell r="AC75">
            <v>6</v>
          </cell>
          <cell r="AD75" t="str">
            <v>VR</v>
          </cell>
          <cell r="AE75">
            <v>86</v>
          </cell>
          <cell r="AF75" t="str">
            <v>SR</v>
          </cell>
          <cell r="AG75" t="str">
            <v>ST</v>
          </cell>
          <cell r="AH75">
            <v>10</v>
          </cell>
          <cell r="AI75">
            <v>96</v>
          </cell>
          <cell r="AJ75" t="str">
            <v>SS</v>
          </cell>
          <cell r="AK75" t="str">
            <v>SS</v>
          </cell>
          <cell r="AL75">
            <v>5</v>
          </cell>
          <cell r="AM75">
            <v>3</v>
          </cell>
          <cell r="AN75">
            <v>0</v>
          </cell>
          <cell r="BO75" t="str">
            <v>RS 120</v>
          </cell>
          <cell r="BP75">
            <v>14.6</v>
          </cell>
          <cell r="BQ75">
            <v>6</v>
          </cell>
          <cell r="BR75" t="str">
            <v>F</v>
          </cell>
          <cell r="BS75" t="str">
            <v>S</v>
          </cell>
          <cell r="BT75">
            <v>0</v>
          </cell>
          <cell r="BU75" t="str">
            <v>SS</v>
          </cell>
          <cell r="BV75" t="str">
            <v>SR</v>
          </cell>
          <cell r="BW75">
            <v>3</v>
          </cell>
          <cell r="BX75">
            <v>5</v>
          </cell>
          <cell r="BY75">
            <v>10</v>
          </cell>
          <cell r="BZ75">
            <v>1</v>
          </cell>
          <cell r="CA75">
            <v>6</v>
          </cell>
          <cell r="CB75">
            <v>1.3540000000000001</v>
          </cell>
          <cell r="CC75">
            <v>4.87</v>
          </cell>
          <cell r="CD75">
            <v>20</v>
          </cell>
          <cell r="CE75">
            <v>0</v>
          </cell>
          <cell r="CF75">
            <v>0</v>
          </cell>
          <cell r="CG75">
            <v>20</v>
          </cell>
          <cell r="CH75">
            <v>0</v>
          </cell>
          <cell r="CI75">
            <v>3</v>
          </cell>
          <cell r="CJ75">
            <v>1.0000000000000002E-2</v>
          </cell>
          <cell r="CK75">
            <v>1.0000000000000002E-2</v>
          </cell>
          <cell r="CL75">
            <v>0</v>
          </cell>
          <cell r="CM75">
            <v>3.8769230769230782E-3</v>
          </cell>
          <cell r="CN75">
            <v>3.8769230769230782E-3</v>
          </cell>
          <cell r="CO75">
            <v>0</v>
          </cell>
          <cell r="CP75">
            <v>0</v>
          </cell>
          <cell r="CQ75">
            <v>4.8738769230769234</v>
          </cell>
          <cell r="CR75">
            <v>0</v>
          </cell>
          <cell r="CS75">
            <v>1</v>
          </cell>
          <cell r="CT75">
            <v>0</v>
          </cell>
          <cell r="CU75">
            <v>0</v>
          </cell>
          <cell r="CV75">
            <v>2</v>
          </cell>
          <cell r="CW75">
            <v>24</v>
          </cell>
          <cell r="CX75">
            <v>48</v>
          </cell>
          <cell r="CY75">
            <v>1.2</v>
          </cell>
          <cell r="CZ75">
            <v>1.5</v>
          </cell>
          <cell r="DA75">
            <v>1.1000000000000001</v>
          </cell>
          <cell r="DB75">
            <v>300</v>
          </cell>
          <cell r="DC75">
            <v>141</v>
          </cell>
          <cell r="DD75">
            <v>78</v>
          </cell>
          <cell r="DE75">
            <v>23</v>
          </cell>
          <cell r="DF75">
            <v>35</v>
          </cell>
          <cell r="DG75">
            <v>6</v>
          </cell>
          <cell r="DH75">
            <v>3</v>
          </cell>
          <cell r="DI75">
            <v>15</v>
          </cell>
        </row>
        <row r="76">
          <cell r="A76" t="str">
            <v>RS 129</v>
          </cell>
          <cell r="B76">
            <v>129</v>
          </cell>
          <cell r="C76" t="str">
            <v>S</v>
          </cell>
          <cell r="D76" t="str">
            <v>T</v>
          </cell>
          <cell r="E76" t="str">
            <v>Mpale River - Nkungulu</v>
          </cell>
          <cell r="F76" t="str">
            <v>M03</v>
          </cell>
          <cell r="G76">
            <v>12</v>
          </cell>
          <cell r="H76">
            <v>13</v>
          </cell>
          <cell r="I76" t="str">
            <v>R</v>
          </cell>
          <cell r="J76" t="str">
            <v>MACHINGA &amp; MANGOCHI</v>
          </cell>
          <cell r="K76">
            <v>8</v>
          </cell>
          <cell r="L76">
            <v>0</v>
          </cell>
          <cell r="W76">
            <v>74</v>
          </cell>
          <cell r="X76" t="str">
            <v>DS</v>
          </cell>
          <cell r="Y76">
            <v>150</v>
          </cell>
          <cell r="Z76" t="str">
            <v>SB</v>
          </cell>
          <cell r="AA76">
            <v>100</v>
          </cell>
          <cell r="AB76" t="str">
            <v>GR</v>
          </cell>
          <cell r="AC76">
            <v>6</v>
          </cell>
          <cell r="AD76" t="str">
            <v>VR</v>
          </cell>
          <cell r="AE76">
            <v>86</v>
          </cell>
          <cell r="AF76" t="str">
            <v>SR</v>
          </cell>
          <cell r="AG76" t="str">
            <v>ST</v>
          </cell>
          <cell r="AH76">
            <v>10</v>
          </cell>
          <cell r="AI76">
            <v>96</v>
          </cell>
          <cell r="AJ76" t="str">
            <v>SS</v>
          </cell>
          <cell r="AK76" t="str">
            <v>SS</v>
          </cell>
          <cell r="AL76">
            <v>5</v>
          </cell>
          <cell r="AM76">
            <v>3</v>
          </cell>
          <cell r="AN76">
            <v>0</v>
          </cell>
          <cell r="BO76" t="str">
            <v>RS 129</v>
          </cell>
          <cell r="BP76">
            <v>13</v>
          </cell>
          <cell r="BQ76">
            <v>6</v>
          </cell>
          <cell r="BR76" t="str">
            <v>R</v>
          </cell>
          <cell r="BS76" t="str">
            <v>S</v>
          </cell>
          <cell r="BT76">
            <v>0</v>
          </cell>
          <cell r="BU76" t="str">
            <v>SS</v>
          </cell>
          <cell r="BV76" t="str">
            <v>SR</v>
          </cell>
          <cell r="BW76">
            <v>3</v>
          </cell>
          <cell r="BX76">
            <v>5</v>
          </cell>
          <cell r="BY76">
            <v>10</v>
          </cell>
          <cell r="BZ76">
            <v>1</v>
          </cell>
          <cell r="CA76">
            <v>6</v>
          </cell>
          <cell r="CB76">
            <v>1.3540000000000001</v>
          </cell>
          <cell r="CC76">
            <v>3.2750301575393848</v>
          </cell>
          <cell r="CD76">
            <v>70</v>
          </cell>
          <cell r="CE76">
            <v>15</v>
          </cell>
          <cell r="CF76">
            <v>0</v>
          </cell>
          <cell r="CG76">
            <v>70</v>
          </cell>
          <cell r="CH76">
            <v>15</v>
          </cell>
          <cell r="CI76">
            <v>11</v>
          </cell>
          <cell r="CJ76">
            <v>3.6666666666666667E-2</v>
          </cell>
          <cell r="CK76">
            <v>3.6666666666666667E-2</v>
          </cell>
          <cell r="CL76">
            <v>0</v>
          </cell>
          <cell r="CM76">
            <v>1.4215384615384618E-2</v>
          </cell>
          <cell r="CN76">
            <v>1.4215384615384618E-2</v>
          </cell>
          <cell r="CO76">
            <v>0</v>
          </cell>
          <cell r="CP76">
            <v>0</v>
          </cell>
          <cell r="CQ76">
            <v>3.2892455421547693</v>
          </cell>
          <cell r="CR76">
            <v>10</v>
          </cell>
          <cell r="CS76">
            <v>1</v>
          </cell>
          <cell r="CT76">
            <v>0</v>
          </cell>
          <cell r="CU76">
            <v>0</v>
          </cell>
          <cell r="CV76">
            <v>2</v>
          </cell>
          <cell r="CW76">
            <v>24</v>
          </cell>
          <cell r="CX76">
            <v>48</v>
          </cell>
          <cell r="CY76">
            <v>1.2</v>
          </cell>
          <cell r="CZ76">
            <v>1.5</v>
          </cell>
          <cell r="DA76">
            <v>1.1000000000000001</v>
          </cell>
          <cell r="DB76">
            <v>300</v>
          </cell>
          <cell r="DC76">
            <v>141</v>
          </cell>
          <cell r="DD76">
            <v>78</v>
          </cell>
          <cell r="DE76">
            <v>23</v>
          </cell>
          <cell r="DF76">
            <v>35</v>
          </cell>
          <cell r="DG76">
            <v>6</v>
          </cell>
          <cell r="DH76">
            <v>3</v>
          </cell>
          <cell r="DI76">
            <v>15</v>
          </cell>
        </row>
        <row r="77">
          <cell r="A77" t="str">
            <v>RS 321</v>
          </cell>
          <cell r="B77">
            <v>143</v>
          </cell>
          <cell r="C77" t="str">
            <v>S</v>
          </cell>
          <cell r="D77" t="str">
            <v>T</v>
          </cell>
          <cell r="E77" t="str">
            <v>Nkungulu - Mangochi</v>
          </cell>
          <cell r="F77" t="str">
            <v>M03</v>
          </cell>
          <cell r="G77">
            <v>13</v>
          </cell>
          <cell r="H77">
            <v>21.3</v>
          </cell>
          <cell r="I77" t="str">
            <v>F</v>
          </cell>
          <cell r="J77" t="str">
            <v>MANGOCHI</v>
          </cell>
          <cell r="K77">
            <v>8</v>
          </cell>
          <cell r="L77">
            <v>0</v>
          </cell>
          <cell r="W77">
            <v>74</v>
          </cell>
          <cell r="X77" t="str">
            <v>DS</v>
          </cell>
          <cell r="Y77">
            <v>100</v>
          </cell>
          <cell r="Z77" t="str">
            <v>SB</v>
          </cell>
          <cell r="AA77">
            <v>100</v>
          </cell>
          <cell r="AB77" t="str">
            <v>GR</v>
          </cell>
          <cell r="AC77">
            <v>6</v>
          </cell>
          <cell r="AD77" t="str">
            <v>VR</v>
          </cell>
          <cell r="AE77">
            <v>0</v>
          </cell>
          <cell r="AF77">
            <v>0</v>
          </cell>
          <cell r="AG77">
            <v>0</v>
          </cell>
          <cell r="AH77">
            <v>0</v>
          </cell>
          <cell r="AI77">
            <v>0</v>
          </cell>
          <cell r="AJ77">
            <v>0</v>
          </cell>
          <cell r="AK77">
            <v>0</v>
          </cell>
          <cell r="AL77">
            <v>0</v>
          </cell>
          <cell r="AM77">
            <v>1</v>
          </cell>
          <cell r="AN77" t="str">
            <v>never resealed</v>
          </cell>
          <cell r="BO77" t="str">
            <v>RS 321</v>
          </cell>
          <cell r="BP77">
            <v>21.3</v>
          </cell>
          <cell r="BQ77">
            <v>6</v>
          </cell>
          <cell r="BR77" t="str">
            <v>F</v>
          </cell>
          <cell r="BS77" t="str">
            <v>C</v>
          </cell>
          <cell r="BT77">
            <v>0</v>
          </cell>
          <cell r="BU77" t="str">
            <v>DS</v>
          </cell>
          <cell r="BV77" t="str">
            <v/>
          </cell>
          <cell r="BW77">
            <v>1</v>
          </cell>
          <cell r="BX77">
            <v>15</v>
          </cell>
          <cell r="BY77" t="str">
            <v xml:space="preserve"> </v>
          </cell>
          <cell r="BZ77">
            <v>1</v>
          </cell>
          <cell r="CA77">
            <v>6</v>
          </cell>
          <cell r="CB77">
            <v>1.177</v>
          </cell>
          <cell r="CC77">
            <v>4.2485348973607042</v>
          </cell>
          <cell r="CD77">
            <v>97</v>
          </cell>
          <cell r="CE77">
            <v>68</v>
          </cell>
          <cell r="CF77">
            <v>53</v>
          </cell>
          <cell r="CG77">
            <v>44</v>
          </cell>
          <cell r="CH77">
            <v>15</v>
          </cell>
          <cell r="CI77">
            <v>4.5</v>
          </cell>
          <cell r="CJ77">
            <v>1.5000000000000001E-2</v>
          </cell>
          <cell r="CK77">
            <v>10</v>
          </cell>
          <cell r="CL77">
            <v>53</v>
          </cell>
          <cell r="CM77">
            <v>0.45628076923076921</v>
          </cell>
          <cell r="CN77">
            <v>0.45628076923076921</v>
          </cell>
          <cell r="CO77">
            <v>0</v>
          </cell>
          <cell r="CP77">
            <v>0</v>
          </cell>
          <cell r="CQ77">
            <v>4.7048156665914735</v>
          </cell>
          <cell r="CR77">
            <v>20</v>
          </cell>
          <cell r="CS77">
            <v>1</v>
          </cell>
          <cell r="CT77">
            <v>0</v>
          </cell>
          <cell r="CU77">
            <v>0</v>
          </cell>
          <cell r="CV77">
            <v>24</v>
          </cell>
          <cell r="CW77">
            <v>24</v>
          </cell>
          <cell r="CX77" t="str">
            <v xml:space="preserve"> </v>
          </cell>
          <cell r="CY77">
            <v>2</v>
          </cell>
          <cell r="CZ77">
            <v>1.8</v>
          </cell>
          <cell r="DA77">
            <v>1.5</v>
          </cell>
          <cell r="DB77">
            <v>300</v>
          </cell>
          <cell r="DC77">
            <v>141</v>
          </cell>
          <cell r="DD77">
            <v>78</v>
          </cell>
          <cell r="DE77">
            <v>23</v>
          </cell>
          <cell r="DF77">
            <v>35</v>
          </cell>
          <cell r="DG77">
            <v>6</v>
          </cell>
          <cell r="DH77">
            <v>3</v>
          </cell>
          <cell r="DI77">
            <v>15</v>
          </cell>
        </row>
        <row r="78">
          <cell r="A78" t="str">
            <v>RS 322</v>
          </cell>
          <cell r="B78">
            <v>144</v>
          </cell>
          <cell r="C78" t="str">
            <v>S</v>
          </cell>
          <cell r="D78" t="str">
            <v>T</v>
          </cell>
          <cell r="E78" t="str">
            <v>Mangochi - Chingo</v>
          </cell>
          <cell r="F78" t="str">
            <v>M03</v>
          </cell>
          <cell r="G78">
            <v>14</v>
          </cell>
          <cell r="H78">
            <v>6</v>
          </cell>
          <cell r="I78" t="str">
            <v>R</v>
          </cell>
          <cell r="J78" t="str">
            <v>MANGOCHI</v>
          </cell>
          <cell r="K78">
            <v>8</v>
          </cell>
          <cell r="L78">
            <v>0</v>
          </cell>
          <cell r="W78">
            <v>81</v>
          </cell>
          <cell r="X78" t="str">
            <v>ST</v>
          </cell>
          <cell r="Y78">
            <v>150</v>
          </cell>
          <cell r="Z78" t="str">
            <v>SB</v>
          </cell>
          <cell r="AA78">
            <v>150</v>
          </cell>
          <cell r="AB78" t="str">
            <v>GR</v>
          </cell>
          <cell r="AC78">
            <v>6</v>
          </cell>
          <cell r="AD78" t="str">
            <v>VR</v>
          </cell>
          <cell r="AE78">
            <v>0</v>
          </cell>
          <cell r="AF78">
            <v>0</v>
          </cell>
          <cell r="AG78">
            <v>0</v>
          </cell>
          <cell r="AH78">
            <v>0</v>
          </cell>
          <cell r="AI78">
            <v>0</v>
          </cell>
          <cell r="AJ78">
            <v>0</v>
          </cell>
          <cell r="AK78">
            <v>0</v>
          </cell>
          <cell r="AL78">
            <v>0</v>
          </cell>
          <cell r="AM78">
            <v>1</v>
          </cell>
          <cell r="AN78" t="str">
            <v>never resealed</v>
          </cell>
          <cell r="BO78" t="str">
            <v>RS 322</v>
          </cell>
          <cell r="BP78">
            <v>6</v>
          </cell>
          <cell r="BQ78">
            <v>6</v>
          </cell>
          <cell r="BR78" t="str">
            <v>R</v>
          </cell>
          <cell r="BS78" t="str">
            <v>C</v>
          </cell>
          <cell r="BT78">
            <v>30</v>
          </cell>
          <cell r="BU78" t="str">
            <v>ST</v>
          </cell>
          <cell r="BV78" t="str">
            <v/>
          </cell>
          <cell r="BW78">
            <v>1</v>
          </cell>
          <cell r="BX78">
            <v>10</v>
          </cell>
          <cell r="BY78" t="str">
            <v xml:space="preserve"> </v>
          </cell>
          <cell r="BZ78">
            <v>1</v>
          </cell>
          <cell r="CA78">
            <v>6</v>
          </cell>
          <cell r="CB78">
            <v>1.508</v>
          </cell>
          <cell r="CC78">
            <v>8</v>
          </cell>
          <cell r="CD78">
            <v>95</v>
          </cell>
          <cell r="CE78">
            <v>80</v>
          </cell>
          <cell r="CF78">
            <v>65</v>
          </cell>
          <cell r="CG78">
            <v>30</v>
          </cell>
          <cell r="CH78">
            <v>15</v>
          </cell>
          <cell r="CI78">
            <v>8</v>
          </cell>
          <cell r="CJ78">
            <v>2.6666666666666668E-2</v>
          </cell>
          <cell r="CK78">
            <v>10</v>
          </cell>
          <cell r="CL78">
            <v>65</v>
          </cell>
          <cell r="CM78">
            <v>0.5400717948717948</v>
          </cell>
          <cell r="CN78">
            <v>0.5400717948717948</v>
          </cell>
          <cell r="CO78">
            <v>0</v>
          </cell>
          <cell r="CP78">
            <v>0</v>
          </cell>
          <cell r="CQ78">
            <v>8.5400717948717944</v>
          </cell>
          <cell r="CR78">
            <v>20</v>
          </cell>
          <cell r="CS78">
            <v>1</v>
          </cell>
          <cell r="CT78">
            <v>0</v>
          </cell>
          <cell r="CU78">
            <v>0</v>
          </cell>
          <cell r="CV78">
            <v>17</v>
          </cell>
          <cell r="CW78">
            <v>17</v>
          </cell>
          <cell r="CX78" t="str">
            <v xml:space="preserve"> </v>
          </cell>
          <cell r="CY78">
            <v>2</v>
          </cell>
          <cell r="CZ78">
            <v>2</v>
          </cell>
          <cell r="DA78">
            <v>1.5</v>
          </cell>
          <cell r="DB78">
            <v>250</v>
          </cell>
          <cell r="DC78">
            <v>118</v>
          </cell>
          <cell r="DD78">
            <v>65</v>
          </cell>
          <cell r="DE78">
            <v>19</v>
          </cell>
          <cell r="DF78">
            <v>29</v>
          </cell>
          <cell r="DG78">
            <v>5</v>
          </cell>
          <cell r="DH78">
            <v>3</v>
          </cell>
          <cell r="DI78">
            <v>13</v>
          </cell>
        </row>
        <row r="79">
          <cell r="A79" t="str">
            <v>RS 324</v>
          </cell>
          <cell r="B79">
            <v>146</v>
          </cell>
          <cell r="C79" t="str">
            <v>S</v>
          </cell>
          <cell r="D79" t="str">
            <v>T</v>
          </cell>
          <cell r="E79" t="str">
            <v>Chingo - Mbalula</v>
          </cell>
          <cell r="F79" t="str">
            <v>M03</v>
          </cell>
          <cell r="G79">
            <v>15</v>
          </cell>
          <cell r="H79">
            <v>6</v>
          </cell>
          <cell r="I79" t="str">
            <v>R</v>
          </cell>
          <cell r="J79" t="str">
            <v>MANGOCHI</v>
          </cell>
          <cell r="K79">
            <v>7</v>
          </cell>
          <cell r="L79">
            <v>0</v>
          </cell>
          <cell r="W79">
            <v>81</v>
          </cell>
          <cell r="X79" t="str">
            <v>ST</v>
          </cell>
          <cell r="Y79">
            <v>150</v>
          </cell>
          <cell r="Z79" t="str">
            <v>SB</v>
          </cell>
          <cell r="AA79">
            <v>150</v>
          </cell>
          <cell r="AB79" t="str">
            <v>GR</v>
          </cell>
          <cell r="AC79">
            <v>6</v>
          </cell>
          <cell r="AD79" t="str">
            <v>VR</v>
          </cell>
          <cell r="AE79">
            <v>0</v>
          </cell>
          <cell r="AF79">
            <v>0</v>
          </cell>
          <cell r="AG79">
            <v>0</v>
          </cell>
          <cell r="AH79">
            <v>0</v>
          </cell>
          <cell r="AI79">
            <v>0</v>
          </cell>
          <cell r="AJ79">
            <v>0</v>
          </cell>
          <cell r="AK79">
            <v>0</v>
          </cell>
          <cell r="AL79">
            <v>0</v>
          </cell>
          <cell r="AM79">
            <v>1</v>
          </cell>
          <cell r="AN79" t="str">
            <v>never resealed</v>
          </cell>
          <cell r="BO79" t="str">
            <v>RS 324</v>
          </cell>
          <cell r="BP79">
            <v>6</v>
          </cell>
          <cell r="BQ79">
            <v>6</v>
          </cell>
          <cell r="BR79" t="str">
            <v>R</v>
          </cell>
          <cell r="BS79" t="str">
            <v>C</v>
          </cell>
          <cell r="BT79">
            <v>0</v>
          </cell>
          <cell r="BU79" t="str">
            <v>ST</v>
          </cell>
          <cell r="BV79" t="str">
            <v/>
          </cell>
          <cell r="BW79">
            <v>1</v>
          </cell>
          <cell r="BX79">
            <v>10</v>
          </cell>
          <cell r="BY79" t="str">
            <v xml:space="preserve"> </v>
          </cell>
          <cell r="BZ79">
            <v>1</v>
          </cell>
          <cell r="CA79">
            <v>6</v>
          </cell>
          <cell r="CB79">
            <v>1.508</v>
          </cell>
          <cell r="CC79">
            <v>8</v>
          </cell>
          <cell r="CD79">
            <v>85</v>
          </cell>
          <cell r="CE79">
            <v>60</v>
          </cell>
          <cell r="CF79">
            <v>45</v>
          </cell>
          <cell r="CG79">
            <v>40</v>
          </cell>
          <cell r="CH79">
            <v>15</v>
          </cell>
          <cell r="CI79">
            <v>10</v>
          </cell>
          <cell r="CJ79">
            <v>3.3333333333333333E-2</v>
          </cell>
          <cell r="CK79">
            <v>10</v>
          </cell>
          <cell r="CL79">
            <v>45</v>
          </cell>
          <cell r="CM79">
            <v>0.41028205128205131</v>
          </cell>
          <cell r="CN79">
            <v>0.41028205128205131</v>
          </cell>
          <cell r="CO79">
            <v>0</v>
          </cell>
          <cell r="CP79">
            <v>0</v>
          </cell>
          <cell r="CQ79">
            <v>8.4102820512820511</v>
          </cell>
          <cell r="CR79">
            <v>20</v>
          </cell>
          <cell r="CS79">
            <v>1</v>
          </cell>
          <cell r="CT79">
            <v>0</v>
          </cell>
          <cell r="CU79">
            <v>0</v>
          </cell>
          <cell r="CV79">
            <v>17</v>
          </cell>
          <cell r="CW79">
            <v>17</v>
          </cell>
          <cell r="CX79" t="str">
            <v xml:space="preserve"> </v>
          </cell>
          <cell r="CY79">
            <v>2</v>
          </cell>
          <cell r="CZ79">
            <v>2</v>
          </cell>
          <cell r="DA79">
            <v>1.5</v>
          </cell>
          <cell r="DB79">
            <v>250</v>
          </cell>
          <cell r="DC79">
            <v>118</v>
          </cell>
          <cell r="DD79">
            <v>65</v>
          </cell>
          <cell r="DE79">
            <v>19</v>
          </cell>
          <cell r="DF79">
            <v>29</v>
          </cell>
          <cell r="DG79">
            <v>5</v>
          </cell>
          <cell r="DH79">
            <v>3</v>
          </cell>
          <cell r="DI79">
            <v>13</v>
          </cell>
        </row>
        <row r="80">
          <cell r="A80" t="str">
            <v>RS 326</v>
          </cell>
          <cell r="B80">
            <v>148</v>
          </cell>
          <cell r="C80" t="str">
            <v>S</v>
          </cell>
          <cell r="D80" t="str">
            <v>T</v>
          </cell>
          <cell r="E80" t="str">
            <v>Chowe - Matola</v>
          </cell>
          <cell r="F80" t="str">
            <v>M03</v>
          </cell>
          <cell r="G80">
            <v>17</v>
          </cell>
          <cell r="H80">
            <v>4.7</v>
          </cell>
          <cell r="I80" t="str">
            <v>R</v>
          </cell>
          <cell r="J80" t="str">
            <v>MANGOCHI</v>
          </cell>
          <cell r="K80">
            <v>7</v>
          </cell>
          <cell r="L80">
            <v>0</v>
          </cell>
          <cell r="W80">
            <v>81</v>
          </cell>
          <cell r="X80" t="str">
            <v>ST</v>
          </cell>
          <cell r="Y80">
            <v>150</v>
          </cell>
          <cell r="Z80" t="str">
            <v>SB</v>
          </cell>
          <cell r="AA80">
            <v>150</v>
          </cell>
          <cell r="AB80" t="str">
            <v>GR</v>
          </cell>
          <cell r="AC80">
            <v>6</v>
          </cell>
          <cell r="AD80" t="str">
            <v>VR</v>
          </cell>
          <cell r="AE80">
            <v>0</v>
          </cell>
          <cell r="AF80">
            <v>0</v>
          </cell>
          <cell r="AG80">
            <v>0</v>
          </cell>
          <cell r="AH80">
            <v>0</v>
          </cell>
          <cell r="AI80">
            <v>0</v>
          </cell>
          <cell r="AJ80">
            <v>0</v>
          </cell>
          <cell r="AK80">
            <v>0</v>
          </cell>
          <cell r="AL80">
            <v>0</v>
          </cell>
          <cell r="AM80">
            <v>1</v>
          </cell>
          <cell r="AN80" t="str">
            <v>never resealed</v>
          </cell>
          <cell r="BO80" t="str">
            <v>RS 326</v>
          </cell>
          <cell r="BP80">
            <v>4.7</v>
          </cell>
          <cell r="BQ80">
            <v>6</v>
          </cell>
          <cell r="BR80" t="str">
            <v>R</v>
          </cell>
          <cell r="BS80" t="str">
            <v>C</v>
          </cell>
          <cell r="BT80">
            <v>0</v>
          </cell>
          <cell r="BU80" t="str">
            <v>ST</v>
          </cell>
          <cell r="BV80" t="str">
            <v/>
          </cell>
          <cell r="BW80">
            <v>1</v>
          </cell>
          <cell r="BX80">
            <v>10</v>
          </cell>
          <cell r="BY80" t="str">
            <v xml:space="preserve"> </v>
          </cell>
          <cell r="BZ80">
            <v>1</v>
          </cell>
          <cell r="CA80">
            <v>6</v>
          </cell>
          <cell r="CB80">
            <v>1.508</v>
          </cell>
          <cell r="CC80">
            <v>8</v>
          </cell>
          <cell r="CD80">
            <v>90</v>
          </cell>
          <cell r="CE80">
            <v>75</v>
          </cell>
          <cell r="CF80">
            <v>60</v>
          </cell>
          <cell r="CG80">
            <v>30</v>
          </cell>
          <cell r="CH80">
            <v>15</v>
          </cell>
          <cell r="CI80">
            <v>5</v>
          </cell>
          <cell r="CJ80">
            <v>1.6666666666666666E-2</v>
          </cell>
          <cell r="CK80">
            <v>10</v>
          </cell>
          <cell r="CL80">
            <v>60</v>
          </cell>
          <cell r="CM80">
            <v>0.50321794871794867</v>
          </cell>
          <cell r="CN80">
            <v>0.50321794871794867</v>
          </cell>
          <cell r="CO80">
            <v>0</v>
          </cell>
          <cell r="CP80">
            <v>0</v>
          </cell>
          <cell r="CQ80">
            <v>8.503217948717948</v>
          </cell>
          <cell r="CR80">
            <v>20</v>
          </cell>
          <cell r="CS80">
            <v>1</v>
          </cell>
          <cell r="CT80">
            <v>0</v>
          </cell>
          <cell r="CU80">
            <v>0</v>
          </cell>
          <cell r="CV80">
            <v>17</v>
          </cell>
          <cell r="CW80">
            <v>17</v>
          </cell>
          <cell r="CX80" t="str">
            <v xml:space="preserve"> </v>
          </cell>
          <cell r="CY80">
            <v>2</v>
          </cell>
          <cell r="CZ80">
            <v>2</v>
          </cell>
          <cell r="DA80">
            <v>1.5</v>
          </cell>
          <cell r="DB80">
            <v>120</v>
          </cell>
          <cell r="DC80">
            <v>57</v>
          </cell>
          <cell r="DD80">
            <v>32</v>
          </cell>
          <cell r="DE80">
            <v>9</v>
          </cell>
          <cell r="DF80">
            <v>14</v>
          </cell>
          <cell r="DG80">
            <v>3</v>
          </cell>
          <cell r="DH80">
            <v>2</v>
          </cell>
          <cell r="DI80">
            <v>6</v>
          </cell>
        </row>
        <row r="81">
          <cell r="A81" t="str">
            <v>RS 107</v>
          </cell>
          <cell r="B81">
            <v>107</v>
          </cell>
          <cell r="C81" t="str">
            <v>S</v>
          </cell>
          <cell r="D81" t="str">
            <v>T</v>
          </cell>
          <cell r="E81" t="str">
            <v>Limbe - Gogomwa</v>
          </cell>
          <cell r="F81" t="str">
            <v>M04</v>
          </cell>
          <cell r="G81">
            <v>1</v>
          </cell>
          <cell r="H81">
            <v>5.6</v>
          </cell>
          <cell r="I81" t="str">
            <v>R</v>
          </cell>
          <cell r="J81" t="str">
            <v>BLANTYRE</v>
          </cell>
          <cell r="K81">
            <v>9</v>
          </cell>
          <cell r="L81" t="str">
            <v>Changed designation from M2 to M4</v>
          </cell>
          <cell r="W81">
            <v>58</v>
          </cell>
          <cell r="X81" t="str">
            <v>ST</v>
          </cell>
          <cell r="Y81">
            <v>400</v>
          </cell>
          <cell r="Z81" t="str">
            <v>SB</v>
          </cell>
          <cell r="AA81">
            <v>125</v>
          </cell>
          <cell r="AB81" t="str">
            <v>GR</v>
          </cell>
          <cell r="AC81">
            <v>19</v>
          </cell>
          <cell r="AD81" t="str">
            <v>VR</v>
          </cell>
          <cell r="AE81">
            <v>0</v>
          </cell>
          <cell r="AF81">
            <v>0</v>
          </cell>
          <cell r="AG81">
            <v>0</v>
          </cell>
          <cell r="AH81">
            <v>0</v>
          </cell>
          <cell r="AI81">
            <v>0</v>
          </cell>
          <cell r="AJ81">
            <v>0</v>
          </cell>
          <cell r="AK81">
            <v>0</v>
          </cell>
          <cell r="AL81">
            <v>0</v>
          </cell>
          <cell r="AM81">
            <v>1</v>
          </cell>
          <cell r="AN81" t="str">
            <v>bitumen removed 4km</v>
          </cell>
          <cell r="BO81" t="str">
            <v>RS 107</v>
          </cell>
          <cell r="BP81">
            <v>5.6</v>
          </cell>
          <cell r="BQ81">
            <v>6</v>
          </cell>
          <cell r="BR81" t="str">
            <v>R</v>
          </cell>
          <cell r="BS81" t="str">
            <v>C</v>
          </cell>
          <cell r="BT81">
            <v>70</v>
          </cell>
          <cell r="BU81" t="str">
            <v>ST</v>
          </cell>
          <cell r="BV81" t="str">
            <v/>
          </cell>
          <cell r="BW81">
            <v>1</v>
          </cell>
          <cell r="BX81">
            <v>10</v>
          </cell>
          <cell r="BY81" t="str">
            <v xml:space="preserve"> </v>
          </cell>
          <cell r="BZ81">
            <v>1</v>
          </cell>
          <cell r="CA81">
            <v>19</v>
          </cell>
          <cell r="CB81">
            <v>1.258</v>
          </cell>
          <cell r="CC81">
            <v>7.976293094129149</v>
          </cell>
          <cell r="CD81">
            <v>95</v>
          </cell>
          <cell r="CE81">
            <v>80</v>
          </cell>
          <cell r="CF81">
            <v>65</v>
          </cell>
          <cell r="CG81">
            <v>30</v>
          </cell>
          <cell r="CH81">
            <v>15</v>
          </cell>
          <cell r="CI81">
            <v>6</v>
          </cell>
          <cell r="CJ81">
            <v>2.0000000000000004E-2</v>
          </cell>
          <cell r="CK81">
            <v>10</v>
          </cell>
          <cell r="CL81">
            <v>65</v>
          </cell>
          <cell r="CM81">
            <v>0.53755384615384616</v>
          </cell>
          <cell r="CN81">
            <v>0.53755384615384616</v>
          </cell>
          <cell r="CO81">
            <v>0</v>
          </cell>
          <cell r="CP81">
            <v>0</v>
          </cell>
          <cell r="CQ81">
            <v>8.5138469402829955</v>
          </cell>
          <cell r="CR81">
            <v>20</v>
          </cell>
          <cell r="CS81">
            <v>1</v>
          </cell>
          <cell r="CT81">
            <v>0</v>
          </cell>
          <cell r="CU81">
            <v>0</v>
          </cell>
          <cell r="CV81">
            <v>40</v>
          </cell>
          <cell r="CW81">
            <v>40</v>
          </cell>
          <cell r="CX81" t="str">
            <v xml:space="preserve"> </v>
          </cell>
          <cell r="CY81">
            <v>2</v>
          </cell>
          <cell r="CZ81">
            <v>2</v>
          </cell>
          <cell r="DA81">
            <v>1.5</v>
          </cell>
          <cell r="DB81">
            <v>900</v>
          </cell>
          <cell r="DC81">
            <v>423</v>
          </cell>
          <cell r="DD81">
            <v>234</v>
          </cell>
          <cell r="DE81">
            <v>68</v>
          </cell>
          <cell r="DF81">
            <v>104</v>
          </cell>
          <cell r="DG81">
            <v>18</v>
          </cell>
          <cell r="DH81">
            <v>9</v>
          </cell>
          <cell r="DI81">
            <v>45</v>
          </cell>
        </row>
        <row r="82">
          <cell r="A82" t="str">
            <v>RS 331</v>
          </cell>
          <cell r="B82">
            <v>153</v>
          </cell>
          <cell r="C82" t="str">
            <v>S</v>
          </cell>
          <cell r="D82" t="str">
            <v>T</v>
          </cell>
          <cell r="E82" t="str">
            <v>Gogomwa - Mikolongwe</v>
          </cell>
          <cell r="F82" t="str">
            <v>M04</v>
          </cell>
          <cell r="G82">
            <v>2</v>
          </cell>
          <cell r="H82">
            <v>11.9</v>
          </cell>
          <cell r="I82" t="str">
            <v>H</v>
          </cell>
          <cell r="J82" t="str">
            <v>CHIRADZULU</v>
          </cell>
          <cell r="K82">
            <v>9</v>
          </cell>
          <cell r="L82">
            <v>0</v>
          </cell>
          <cell r="W82">
            <v>58</v>
          </cell>
          <cell r="X82" t="str">
            <v>ST</v>
          </cell>
          <cell r="Y82">
            <v>400</v>
          </cell>
          <cell r="Z82" t="str">
            <v>SB</v>
          </cell>
          <cell r="AA82">
            <v>125</v>
          </cell>
          <cell r="AB82" t="str">
            <v>GR</v>
          </cell>
          <cell r="AC82">
            <v>19</v>
          </cell>
          <cell r="AD82" t="str">
            <v>VR</v>
          </cell>
          <cell r="AE82">
            <v>0</v>
          </cell>
          <cell r="AF82">
            <v>0</v>
          </cell>
          <cell r="AG82">
            <v>0</v>
          </cell>
          <cell r="AH82">
            <v>0</v>
          </cell>
          <cell r="AI82">
            <v>0</v>
          </cell>
          <cell r="AJ82">
            <v>0</v>
          </cell>
          <cell r="AK82">
            <v>0</v>
          </cell>
          <cell r="AL82">
            <v>0</v>
          </cell>
          <cell r="AM82">
            <v>1</v>
          </cell>
          <cell r="AN82" t="str">
            <v>never resealed</v>
          </cell>
          <cell r="BO82" t="str">
            <v>RS 331</v>
          </cell>
          <cell r="BP82">
            <v>11.9</v>
          </cell>
          <cell r="BQ82" t="str">
            <v>n.a.</v>
          </cell>
          <cell r="BR82" t="str">
            <v>H</v>
          </cell>
          <cell r="BS82">
            <v>0</v>
          </cell>
          <cell r="BT82">
            <v>100</v>
          </cell>
          <cell r="BU82" t="str">
            <v>ST</v>
          </cell>
          <cell r="BV82" t="str">
            <v/>
          </cell>
          <cell r="BW82">
            <v>1</v>
          </cell>
          <cell r="BX82">
            <v>10</v>
          </cell>
          <cell r="BY82" t="str">
            <v xml:space="preserve"> </v>
          </cell>
          <cell r="BZ82">
            <v>1</v>
          </cell>
          <cell r="CA82">
            <v>0</v>
          </cell>
          <cell r="CB82">
            <v>0</v>
          </cell>
          <cell r="CC82" t="str">
            <v>bitumen surface removed</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t="str">
            <v>n.a.</v>
          </cell>
          <cell r="CZ82" t="str">
            <v>n.a.</v>
          </cell>
          <cell r="DA82">
            <v>1.5</v>
          </cell>
          <cell r="DB82">
            <v>880</v>
          </cell>
          <cell r="DC82">
            <v>414</v>
          </cell>
          <cell r="DD82">
            <v>229</v>
          </cell>
          <cell r="DE82">
            <v>66</v>
          </cell>
          <cell r="DF82">
            <v>102</v>
          </cell>
          <cell r="DG82">
            <v>18</v>
          </cell>
          <cell r="DH82">
            <v>9</v>
          </cell>
          <cell r="DI82">
            <v>44</v>
          </cell>
        </row>
        <row r="83">
          <cell r="A83" t="str">
            <v>RS 005</v>
          </cell>
          <cell r="B83" t="str">
            <v>5</v>
          </cell>
          <cell r="C83" t="str">
            <v>N</v>
          </cell>
          <cell r="D83" t="str">
            <v>T</v>
          </cell>
          <cell r="E83" t="str">
            <v>Mzuzu - Nkhata Bay t/off (Kalwe)</v>
          </cell>
          <cell r="F83" t="str">
            <v>M05</v>
          </cell>
          <cell r="G83">
            <v>1</v>
          </cell>
          <cell r="H83">
            <v>45</v>
          </cell>
          <cell r="I83" t="str">
            <v>F</v>
          </cell>
          <cell r="J83" t="str">
            <v>MZIMBA &amp; NKHAT BAY</v>
          </cell>
          <cell r="K83">
            <v>3</v>
          </cell>
          <cell r="L83">
            <v>0</v>
          </cell>
          <cell r="W83">
            <v>75</v>
          </cell>
          <cell r="X83" t="str">
            <v>ST</v>
          </cell>
          <cell r="Y83">
            <v>150</v>
          </cell>
          <cell r="Z83" t="str">
            <v>SG</v>
          </cell>
          <cell r="AA83">
            <v>100</v>
          </cell>
          <cell r="AB83" t="str">
            <v>GR</v>
          </cell>
          <cell r="AC83">
            <v>7</v>
          </cell>
          <cell r="AD83" t="str">
            <v>VR</v>
          </cell>
          <cell r="AE83">
            <v>0</v>
          </cell>
          <cell r="AF83">
            <v>0</v>
          </cell>
          <cell r="AG83">
            <v>0</v>
          </cell>
          <cell r="AH83">
            <v>0</v>
          </cell>
          <cell r="AI83">
            <v>0</v>
          </cell>
          <cell r="AJ83">
            <v>0</v>
          </cell>
          <cell r="AK83">
            <v>0</v>
          </cell>
          <cell r="AL83">
            <v>0</v>
          </cell>
          <cell r="AM83">
            <v>1</v>
          </cell>
          <cell r="AN83" t="str">
            <v>never resealed</v>
          </cell>
          <cell r="BO83" t="str">
            <v>RS 005</v>
          </cell>
          <cell r="BP83">
            <v>45</v>
          </cell>
          <cell r="BQ83">
            <v>6</v>
          </cell>
          <cell r="BR83" t="str">
            <v>F</v>
          </cell>
          <cell r="BS83" t="str">
            <v>C</v>
          </cell>
          <cell r="BT83">
            <v>0</v>
          </cell>
          <cell r="BU83" t="str">
            <v>ST</v>
          </cell>
          <cell r="BV83" t="str">
            <v/>
          </cell>
          <cell r="BW83">
            <v>1</v>
          </cell>
          <cell r="BX83">
            <v>10</v>
          </cell>
          <cell r="BY83" t="str">
            <v xml:space="preserve"> </v>
          </cell>
          <cell r="BZ83">
            <v>2</v>
          </cell>
          <cell r="CA83">
            <v>7</v>
          </cell>
          <cell r="CB83">
            <v>1.36</v>
          </cell>
          <cell r="CC83">
            <v>6.6040586284683052</v>
          </cell>
          <cell r="CD83">
            <v>36</v>
          </cell>
          <cell r="CE83">
            <v>23</v>
          </cell>
          <cell r="CF83">
            <v>8</v>
          </cell>
          <cell r="CG83">
            <v>28</v>
          </cell>
          <cell r="CH83">
            <v>15</v>
          </cell>
          <cell r="CI83">
            <v>8.6999999999999993</v>
          </cell>
          <cell r="CJ83">
            <v>2.9000000000000001E-2</v>
          </cell>
          <cell r="CK83">
            <v>8.0289999999999999</v>
          </cell>
          <cell r="CL83">
            <v>8</v>
          </cell>
          <cell r="CM83">
            <v>0.14416615384615386</v>
          </cell>
          <cell r="CN83">
            <v>0.14416615384615386</v>
          </cell>
          <cell r="CO83">
            <v>0</v>
          </cell>
          <cell r="CP83">
            <v>0</v>
          </cell>
          <cell r="CQ83">
            <v>6.748224782314459</v>
          </cell>
          <cell r="CR83">
            <v>0</v>
          </cell>
          <cell r="CS83">
            <v>1</v>
          </cell>
          <cell r="CT83">
            <v>0</v>
          </cell>
          <cell r="CU83">
            <v>0</v>
          </cell>
          <cell r="CV83">
            <v>23</v>
          </cell>
          <cell r="CW83">
            <v>23</v>
          </cell>
          <cell r="CX83" t="str">
            <v xml:space="preserve"> </v>
          </cell>
          <cell r="CY83">
            <v>2</v>
          </cell>
          <cell r="CZ83">
            <v>2</v>
          </cell>
          <cell r="DA83">
            <v>2</v>
          </cell>
          <cell r="DB83">
            <v>400</v>
          </cell>
          <cell r="DC83">
            <v>188</v>
          </cell>
          <cell r="DD83">
            <v>104</v>
          </cell>
          <cell r="DE83">
            <v>30</v>
          </cell>
          <cell r="DF83">
            <v>46</v>
          </cell>
          <cell r="DG83">
            <v>8</v>
          </cell>
          <cell r="DH83">
            <v>4</v>
          </cell>
          <cell r="DI83">
            <v>20</v>
          </cell>
        </row>
        <row r="84">
          <cell r="A84" t="str">
            <v>RS 007</v>
          </cell>
          <cell r="B84" t="str">
            <v>7</v>
          </cell>
          <cell r="C84" t="str">
            <v>N</v>
          </cell>
          <cell r="D84" t="str">
            <v>T</v>
          </cell>
          <cell r="E84" t="str">
            <v>Nkhata Bay t/off (Kalwe) - Dwambazi River</v>
          </cell>
          <cell r="F84" t="str">
            <v>M05</v>
          </cell>
          <cell r="G84">
            <v>2</v>
          </cell>
          <cell r="H84">
            <v>82</v>
          </cell>
          <cell r="I84" t="str">
            <v>R</v>
          </cell>
          <cell r="J84" t="str">
            <v>NKHATA BAY</v>
          </cell>
          <cell r="K84" t="str">
            <v>3,4</v>
          </cell>
          <cell r="L84">
            <v>0</v>
          </cell>
          <cell r="W84">
            <v>94</v>
          </cell>
          <cell r="X84" t="str">
            <v>DS</v>
          </cell>
          <cell r="Y84">
            <v>150</v>
          </cell>
          <cell r="Z84" t="str">
            <v>SB</v>
          </cell>
          <cell r="AA84">
            <v>225</v>
          </cell>
          <cell r="AB84" t="str">
            <v>GR</v>
          </cell>
          <cell r="AC84">
            <v>22</v>
          </cell>
          <cell r="AD84" t="str">
            <v>VR</v>
          </cell>
          <cell r="AE84">
            <v>0</v>
          </cell>
          <cell r="AF84">
            <v>0</v>
          </cell>
          <cell r="AG84">
            <v>0</v>
          </cell>
          <cell r="AH84">
            <v>0</v>
          </cell>
          <cell r="AI84">
            <v>0</v>
          </cell>
          <cell r="AJ84">
            <v>0</v>
          </cell>
          <cell r="AK84">
            <v>0</v>
          </cell>
          <cell r="AL84">
            <v>0</v>
          </cell>
          <cell r="AM84">
            <v>1</v>
          </cell>
          <cell r="AN84" t="str">
            <v>never resealed</v>
          </cell>
          <cell r="BO84" t="str">
            <v>RS 007</v>
          </cell>
          <cell r="BP84">
            <v>82</v>
          </cell>
          <cell r="BQ84">
            <v>6</v>
          </cell>
          <cell r="BR84" t="str">
            <v>R</v>
          </cell>
          <cell r="BS84" t="str">
            <v>C</v>
          </cell>
          <cell r="BT84">
            <v>0</v>
          </cell>
          <cell r="BU84" t="str">
            <v>DS</v>
          </cell>
          <cell r="BV84" t="str">
            <v/>
          </cell>
          <cell r="BW84">
            <v>1</v>
          </cell>
          <cell r="BX84">
            <v>15</v>
          </cell>
          <cell r="BY84" t="str">
            <v xml:space="preserve"> </v>
          </cell>
          <cell r="BZ84">
            <v>1</v>
          </cell>
          <cell r="CA84">
            <v>22</v>
          </cell>
          <cell r="CB84">
            <v>2.427</v>
          </cell>
          <cell r="CC84">
            <v>3.7143049448882604</v>
          </cell>
          <cell r="CD84">
            <v>0</v>
          </cell>
          <cell r="CE84">
            <v>0</v>
          </cell>
          <cell r="CF84">
            <v>0</v>
          </cell>
          <cell r="CG84">
            <v>0</v>
          </cell>
          <cell r="CH84">
            <v>0</v>
          </cell>
          <cell r="CI84">
            <v>1.9</v>
          </cell>
          <cell r="CJ84">
            <v>6.3333333333333332E-3</v>
          </cell>
          <cell r="CK84">
            <v>6.3333333333333332E-3</v>
          </cell>
          <cell r="CL84">
            <v>0</v>
          </cell>
          <cell r="CM84">
            <v>2.4553846153846158E-3</v>
          </cell>
          <cell r="CN84">
            <v>2.4553846153846158E-3</v>
          </cell>
          <cell r="CO84">
            <v>0</v>
          </cell>
          <cell r="CP84">
            <v>0</v>
          </cell>
          <cell r="CQ84">
            <v>3.7167603295036451</v>
          </cell>
          <cell r="CR84">
            <v>0</v>
          </cell>
          <cell r="CS84">
            <v>1</v>
          </cell>
          <cell r="CT84">
            <v>0</v>
          </cell>
          <cell r="CU84">
            <v>0</v>
          </cell>
          <cell r="CV84">
            <v>4</v>
          </cell>
          <cell r="CW84">
            <v>4</v>
          </cell>
          <cell r="CX84" t="str">
            <v xml:space="preserve"> </v>
          </cell>
          <cell r="CY84">
            <v>1.8</v>
          </cell>
          <cell r="CZ84">
            <v>1.1000000000000001</v>
          </cell>
          <cell r="DA84">
            <v>1.1000000000000001</v>
          </cell>
          <cell r="DB84">
            <v>300</v>
          </cell>
          <cell r="DC84">
            <v>141</v>
          </cell>
          <cell r="DD84">
            <v>78</v>
          </cell>
          <cell r="DE84">
            <v>23</v>
          </cell>
          <cell r="DF84">
            <v>35</v>
          </cell>
          <cell r="DG84">
            <v>6</v>
          </cell>
          <cell r="DH84">
            <v>3</v>
          </cell>
          <cell r="DI84">
            <v>15</v>
          </cell>
        </row>
        <row r="85">
          <cell r="A85" t="str">
            <v>RS 047</v>
          </cell>
          <cell r="B85">
            <v>47</v>
          </cell>
          <cell r="C85" t="str">
            <v>C</v>
          </cell>
          <cell r="D85" t="str">
            <v>T</v>
          </cell>
          <cell r="E85" t="str">
            <v>Dwambazi River - Lawrence Kachulu</v>
          </cell>
          <cell r="F85" t="str">
            <v>M05</v>
          </cell>
          <cell r="G85">
            <v>3</v>
          </cell>
          <cell r="H85">
            <v>16.5</v>
          </cell>
          <cell r="I85" t="str">
            <v>F</v>
          </cell>
          <cell r="J85" t="str">
            <v>NKHATA BAY</v>
          </cell>
          <cell r="K85">
            <v>4</v>
          </cell>
          <cell r="L85">
            <v>0</v>
          </cell>
          <cell r="W85">
            <v>94</v>
          </cell>
          <cell r="X85" t="str">
            <v>DS</v>
          </cell>
          <cell r="Y85">
            <v>150</v>
          </cell>
          <cell r="Z85" t="str">
            <v>SB</v>
          </cell>
          <cell r="AA85">
            <v>225</v>
          </cell>
          <cell r="AB85" t="str">
            <v>GR</v>
          </cell>
          <cell r="AC85">
            <v>22</v>
          </cell>
          <cell r="AD85" t="str">
            <v>VR</v>
          </cell>
          <cell r="AE85">
            <v>0</v>
          </cell>
          <cell r="AF85">
            <v>0</v>
          </cell>
          <cell r="AG85">
            <v>0</v>
          </cell>
          <cell r="AH85">
            <v>0</v>
          </cell>
          <cell r="AI85">
            <v>0</v>
          </cell>
          <cell r="AJ85">
            <v>0</v>
          </cell>
          <cell r="AK85">
            <v>0</v>
          </cell>
          <cell r="AL85">
            <v>0</v>
          </cell>
          <cell r="AM85">
            <v>1</v>
          </cell>
          <cell r="AN85" t="str">
            <v>never resealed</v>
          </cell>
          <cell r="BO85" t="str">
            <v>RS 047</v>
          </cell>
          <cell r="BP85">
            <v>16.5</v>
          </cell>
          <cell r="BQ85">
            <v>6</v>
          </cell>
          <cell r="BR85" t="str">
            <v>F</v>
          </cell>
          <cell r="BS85" t="str">
            <v>C</v>
          </cell>
          <cell r="BT85">
            <v>0</v>
          </cell>
          <cell r="BU85" t="str">
            <v>DS</v>
          </cell>
          <cell r="BV85" t="str">
            <v/>
          </cell>
          <cell r="BW85">
            <v>1</v>
          </cell>
          <cell r="BX85">
            <v>15</v>
          </cell>
          <cell r="BY85" t="str">
            <v xml:space="preserve"> </v>
          </cell>
          <cell r="BZ85">
            <v>1</v>
          </cell>
          <cell r="CA85">
            <v>22</v>
          </cell>
          <cell r="CB85">
            <v>2.427</v>
          </cell>
          <cell r="CC85">
            <v>3.5804019550342137</v>
          </cell>
          <cell r="CD85">
            <v>0</v>
          </cell>
          <cell r="CE85">
            <v>0</v>
          </cell>
          <cell r="CF85">
            <v>0</v>
          </cell>
          <cell r="CG85">
            <v>0</v>
          </cell>
          <cell r="CH85">
            <v>0</v>
          </cell>
          <cell r="CI85">
            <v>0</v>
          </cell>
          <cell r="CJ85">
            <v>0</v>
          </cell>
          <cell r="CK85">
            <v>0</v>
          </cell>
          <cell r="CL85">
            <v>0</v>
          </cell>
          <cell r="CM85">
            <v>0</v>
          </cell>
          <cell r="CN85">
            <v>0</v>
          </cell>
          <cell r="CO85">
            <v>0</v>
          </cell>
          <cell r="CP85">
            <v>0</v>
          </cell>
          <cell r="CQ85">
            <v>3.5804019550342137</v>
          </cell>
          <cell r="CR85">
            <v>0</v>
          </cell>
          <cell r="CS85">
            <v>1</v>
          </cell>
          <cell r="CT85">
            <v>0</v>
          </cell>
          <cell r="CU85">
            <v>0</v>
          </cell>
          <cell r="CV85">
            <v>4</v>
          </cell>
          <cell r="CW85">
            <v>4</v>
          </cell>
          <cell r="CX85" t="str">
            <v xml:space="preserve"> </v>
          </cell>
          <cell r="CY85">
            <v>1</v>
          </cell>
          <cell r="CZ85">
            <v>1</v>
          </cell>
          <cell r="DA85">
            <v>1</v>
          </cell>
          <cell r="DB85">
            <v>300</v>
          </cell>
          <cell r="DC85">
            <v>141</v>
          </cell>
          <cell r="DD85">
            <v>78</v>
          </cell>
          <cell r="DE85">
            <v>23</v>
          </cell>
          <cell r="DF85">
            <v>35</v>
          </cell>
          <cell r="DG85">
            <v>6</v>
          </cell>
          <cell r="DH85">
            <v>3</v>
          </cell>
          <cell r="DI85">
            <v>15</v>
          </cell>
        </row>
        <row r="86">
          <cell r="A86" t="str">
            <v>RS 052</v>
          </cell>
          <cell r="B86">
            <v>52</v>
          </cell>
          <cell r="C86" t="str">
            <v>C</v>
          </cell>
          <cell r="D86" t="str">
            <v>T</v>
          </cell>
          <cell r="E86" t="str">
            <v>Lawrence Kachulu - Chamulala</v>
          </cell>
          <cell r="F86" t="str">
            <v>M05</v>
          </cell>
          <cell r="G86">
            <v>4</v>
          </cell>
          <cell r="H86">
            <v>12.7</v>
          </cell>
          <cell r="I86" t="str">
            <v>F</v>
          </cell>
          <cell r="J86" t="str">
            <v>NKHOTA KOTA</v>
          </cell>
          <cell r="K86">
            <v>4</v>
          </cell>
          <cell r="L86">
            <v>0</v>
          </cell>
          <cell r="W86">
            <v>94</v>
          </cell>
          <cell r="X86" t="str">
            <v>DS</v>
          </cell>
          <cell r="Y86">
            <v>150</v>
          </cell>
          <cell r="Z86" t="str">
            <v>SB</v>
          </cell>
          <cell r="AA86">
            <v>225</v>
          </cell>
          <cell r="AB86" t="str">
            <v>GR</v>
          </cell>
          <cell r="AC86">
            <v>22</v>
          </cell>
          <cell r="AD86" t="str">
            <v>VR</v>
          </cell>
          <cell r="AE86">
            <v>0</v>
          </cell>
          <cell r="AF86">
            <v>0</v>
          </cell>
          <cell r="AG86">
            <v>0</v>
          </cell>
          <cell r="AH86">
            <v>0</v>
          </cell>
          <cell r="AI86">
            <v>0</v>
          </cell>
          <cell r="AJ86">
            <v>0</v>
          </cell>
          <cell r="AK86">
            <v>0</v>
          </cell>
          <cell r="AL86">
            <v>0</v>
          </cell>
          <cell r="AM86">
            <v>1</v>
          </cell>
          <cell r="AN86" t="str">
            <v>never resealed</v>
          </cell>
          <cell r="BO86" t="str">
            <v>RS 052</v>
          </cell>
          <cell r="BP86">
            <v>12.7</v>
          </cell>
          <cell r="BQ86">
            <v>6</v>
          </cell>
          <cell r="BR86" t="str">
            <v>F</v>
          </cell>
          <cell r="BS86" t="str">
            <v>C</v>
          </cell>
          <cell r="BT86">
            <v>0</v>
          </cell>
          <cell r="BU86" t="str">
            <v>DS</v>
          </cell>
          <cell r="BV86" t="str">
            <v/>
          </cell>
          <cell r="BW86">
            <v>1</v>
          </cell>
          <cell r="BX86">
            <v>15</v>
          </cell>
          <cell r="BY86" t="str">
            <v xml:space="preserve"> </v>
          </cell>
          <cell r="BZ86">
            <v>1</v>
          </cell>
          <cell r="CA86">
            <v>22</v>
          </cell>
          <cell r="CB86">
            <v>2.427</v>
          </cell>
          <cell r="CC86">
            <v>5.75</v>
          </cell>
          <cell r="CD86">
            <v>0</v>
          </cell>
          <cell r="CE86">
            <v>0</v>
          </cell>
          <cell r="CF86">
            <v>0</v>
          </cell>
          <cell r="CG86">
            <v>0</v>
          </cell>
          <cell r="CH86">
            <v>0</v>
          </cell>
          <cell r="CI86">
            <v>0.12</v>
          </cell>
          <cell r="CJ86">
            <v>3.9999999999999996E-4</v>
          </cell>
          <cell r="CK86">
            <v>3.9999999999999996E-4</v>
          </cell>
          <cell r="CL86">
            <v>0</v>
          </cell>
          <cell r="CM86">
            <v>1.5507692307692309E-4</v>
          </cell>
          <cell r="CN86">
            <v>1.5507692307692309E-4</v>
          </cell>
          <cell r="CO86">
            <v>0</v>
          </cell>
          <cell r="CP86">
            <v>0</v>
          </cell>
          <cell r="CQ86">
            <v>5.7501550769230771</v>
          </cell>
          <cell r="CR86">
            <v>0</v>
          </cell>
          <cell r="CS86">
            <v>1</v>
          </cell>
          <cell r="CT86">
            <v>0</v>
          </cell>
          <cell r="CU86">
            <v>0</v>
          </cell>
          <cell r="CV86">
            <v>4</v>
          </cell>
          <cell r="CW86">
            <v>4</v>
          </cell>
          <cell r="CX86" t="str">
            <v xml:space="preserve"> </v>
          </cell>
          <cell r="CY86">
            <v>1</v>
          </cell>
          <cell r="CZ86">
            <v>1</v>
          </cell>
          <cell r="DA86">
            <v>1</v>
          </cell>
          <cell r="DB86">
            <v>300</v>
          </cell>
          <cell r="DC86">
            <v>141</v>
          </cell>
          <cell r="DD86">
            <v>78</v>
          </cell>
          <cell r="DE86">
            <v>23</v>
          </cell>
          <cell r="DF86">
            <v>35</v>
          </cell>
          <cell r="DG86">
            <v>6</v>
          </cell>
          <cell r="DH86">
            <v>3</v>
          </cell>
          <cell r="DI86">
            <v>15</v>
          </cell>
        </row>
        <row r="87">
          <cell r="A87" t="str">
            <v>RS 048</v>
          </cell>
          <cell r="B87">
            <v>48</v>
          </cell>
          <cell r="C87" t="str">
            <v>C</v>
          </cell>
          <cell r="D87" t="str">
            <v>T</v>
          </cell>
          <cell r="E87" t="str">
            <v>Chamulala - Dwangwa River</v>
          </cell>
          <cell r="F87" t="str">
            <v>M05</v>
          </cell>
          <cell r="G87">
            <v>5</v>
          </cell>
          <cell r="H87">
            <v>10.199999999999999</v>
          </cell>
          <cell r="I87" t="str">
            <v>F</v>
          </cell>
          <cell r="J87" t="str">
            <v>NKHOTA KOTA</v>
          </cell>
          <cell r="K87">
            <v>4</v>
          </cell>
          <cell r="L87">
            <v>0</v>
          </cell>
          <cell r="W87">
            <v>94</v>
          </cell>
          <cell r="X87" t="str">
            <v>DS</v>
          </cell>
          <cell r="Y87">
            <v>150</v>
          </cell>
          <cell r="Z87" t="str">
            <v>SB</v>
          </cell>
          <cell r="AA87">
            <v>225</v>
          </cell>
          <cell r="AB87" t="str">
            <v>GR</v>
          </cell>
          <cell r="AC87">
            <v>22</v>
          </cell>
          <cell r="AD87" t="str">
            <v>VR</v>
          </cell>
          <cell r="AE87">
            <v>0</v>
          </cell>
          <cell r="AF87">
            <v>0</v>
          </cell>
          <cell r="AG87">
            <v>0</v>
          </cell>
          <cell r="AH87">
            <v>0</v>
          </cell>
          <cell r="AI87">
            <v>0</v>
          </cell>
          <cell r="AJ87">
            <v>0</v>
          </cell>
          <cell r="AK87">
            <v>0</v>
          </cell>
          <cell r="AL87">
            <v>0</v>
          </cell>
          <cell r="AM87">
            <v>1</v>
          </cell>
          <cell r="AN87" t="str">
            <v>never resealed</v>
          </cell>
          <cell r="BO87" t="str">
            <v>RS 048</v>
          </cell>
          <cell r="BP87">
            <v>10.199999999999999</v>
          </cell>
          <cell r="BQ87">
            <v>6.7</v>
          </cell>
          <cell r="BR87" t="str">
            <v>F</v>
          </cell>
          <cell r="BS87" t="str">
            <v>S</v>
          </cell>
          <cell r="BT87">
            <v>0</v>
          </cell>
          <cell r="BU87" t="str">
            <v>DS</v>
          </cell>
          <cell r="BV87" t="str">
            <v/>
          </cell>
          <cell r="BW87">
            <v>1</v>
          </cell>
          <cell r="BX87">
            <v>15</v>
          </cell>
          <cell r="BY87" t="str">
            <v xml:space="preserve"> </v>
          </cell>
          <cell r="BZ87">
            <v>1</v>
          </cell>
          <cell r="CA87">
            <v>22</v>
          </cell>
          <cell r="CB87">
            <v>2.427</v>
          </cell>
          <cell r="CC87">
            <v>5</v>
          </cell>
          <cell r="CD87">
            <v>0</v>
          </cell>
          <cell r="CE87">
            <v>0</v>
          </cell>
          <cell r="CF87">
            <v>0</v>
          </cell>
          <cell r="CG87">
            <v>0</v>
          </cell>
          <cell r="CH87">
            <v>0</v>
          </cell>
          <cell r="CI87">
            <v>0.1</v>
          </cell>
          <cell r="CJ87">
            <v>2.9850746268656722E-4</v>
          </cell>
          <cell r="CK87">
            <v>2.9850746268656722E-4</v>
          </cell>
          <cell r="CL87">
            <v>0</v>
          </cell>
          <cell r="CM87">
            <v>1.1572904707233067E-4</v>
          </cell>
          <cell r="CN87">
            <v>1.1572904707233067E-4</v>
          </cell>
          <cell r="CO87">
            <v>0</v>
          </cell>
          <cell r="CP87">
            <v>0</v>
          </cell>
          <cell r="CQ87">
            <v>5.0001157290470726</v>
          </cell>
          <cell r="CR87">
            <v>0</v>
          </cell>
          <cell r="CS87">
            <v>1</v>
          </cell>
          <cell r="CT87">
            <v>0</v>
          </cell>
          <cell r="CU87">
            <v>0</v>
          </cell>
          <cell r="CV87">
            <v>4</v>
          </cell>
          <cell r="CW87">
            <v>4</v>
          </cell>
          <cell r="CX87" t="str">
            <v xml:space="preserve"> </v>
          </cell>
          <cell r="CY87">
            <v>1.5</v>
          </cell>
          <cell r="CZ87">
            <v>1</v>
          </cell>
          <cell r="DA87">
            <v>1</v>
          </cell>
          <cell r="DB87">
            <v>300</v>
          </cell>
          <cell r="DC87">
            <v>141</v>
          </cell>
          <cell r="DD87">
            <v>78</v>
          </cell>
          <cell r="DE87">
            <v>23</v>
          </cell>
          <cell r="DF87">
            <v>35</v>
          </cell>
          <cell r="DG87">
            <v>6</v>
          </cell>
          <cell r="DH87">
            <v>3</v>
          </cell>
          <cell r="DI87">
            <v>15</v>
          </cell>
        </row>
        <row r="88">
          <cell r="A88" t="str">
            <v>RS 062</v>
          </cell>
          <cell r="B88">
            <v>62</v>
          </cell>
          <cell r="C88" t="str">
            <v>C</v>
          </cell>
          <cell r="D88" t="str">
            <v>T</v>
          </cell>
          <cell r="E88" t="str">
            <v>Dwangwa River- Musejere River</v>
          </cell>
          <cell r="F88" t="str">
            <v>M05</v>
          </cell>
          <cell r="G88">
            <v>6</v>
          </cell>
          <cell r="H88">
            <v>28.1</v>
          </cell>
          <cell r="I88" t="str">
            <v>F</v>
          </cell>
          <cell r="J88" t="str">
            <v>NKHOTA KOTA</v>
          </cell>
          <cell r="K88">
            <v>4</v>
          </cell>
          <cell r="L88">
            <v>0</v>
          </cell>
          <cell r="W88">
            <v>81</v>
          </cell>
          <cell r="X88" t="str">
            <v>ST</v>
          </cell>
          <cell r="Y88">
            <v>150</v>
          </cell>
          <cell r="Z88" t="str">
            <v>SB</v>
          </cell>
          <cell r="AA88">
            <v>225</v>
          </cell>
          <cell r="AB88" t="str">
            <v>GR</v>
          </cell>
          <cell r="AC88">
            <v>22</v>
          </cell>
          <cell r="AD88" t="str">
            <v>VR</v>
          </cell>
          <cell r="AE88">
            <v>93</v>
          </cell>
          <cell r="AF88" t="str">
            <v>SR</v>
          </cell>
          <cell r="AG88" t="str">
            <v>ST</v>
          </cell>
          <cell r="AH88">
            <v>10</v>
          </cell>
          <cell r="AI88">
            <v>0</v>
          </cell>
          <cell r="AJ88">
            <v>0</v>
          </cell>
          <cell r="AK88">
            <v>0</v>
          </cell>
          <cell r="AL88">
            <v>0</v>
          </cell>
          <cell r="AM88">
            <v>4</v>
          </cell>
          <cell r="AN88">
            <v>0</v>
          </cell>
          <cell r="BO88" t="str">
            <v>RS 062</v>
          </cell>
          <cell r="BP88">
            <v>28.1</v>
          </cell>
          <cell r="BQ88">
            <v>5.5</v>
          </cell>
          <cell r="BR88" t="str">
            <v>F</v>
          </cell>
          <cell r="BS88" t="str">
            <v>C</v>
          </cell>
          <cell r="BT88">
            <v>0</v>
          </cell>
          <cell r="BU88" t="str">
            <v>ST</v>
          </cell>
          <cell r="BV88" t="str">
            <v>ST</v>
          </cell>
          <cell r="BW88">
            <v>4</v>
          </cell>
          <cell r="BX88">
            <v>10</v>
          </cell>
          <cell r="BY88">
            <v>10</v>
          </cell>
          <cell r="BZ88">
            <v>1</v>
          </cell>
          <cell r="CA88">
            <v>22</v>
          </cell>
          <cell r="CB88">
            <v>2.4350000000000001</v>
          </cell>
          <cell r="CC88">
            <v>4.9400000000000004</v>
          </cell>
          <cell r="CD88">
            <v>0</v>
          </cell>
          <cell r="CE88">
            <v>0</v>
          </cell>
          <cell r="CF88">
            <v>0</v>
          </cell>
          <cell r="CG88">
            <v>0</v>
          </cell>
          <cell r="CH88">
            <v>0</v>
          </cell>
          <cell r="CI88">
            <v>1.4</v>
          </cell>
          <cell r="CJ88">
            <v>5.0909090909090904E-3</v>
          </cell>
          <cell r="CK88">
            <v>5.0909090909090904E-3</v>
          </cell>
          <cell r="CL88">
            <v>0</v>
          </cell>
          <cell r="CM88">
            <v>1.9737062937062936E-3</v>
          </cell>
          <cell r="CN88">
            <v>1.9737062937062936E-3</v>
          </cell>
          <cell r="CO88">
            <v>0</v>
          </cell>
          <cell r="CP88">
            <v>0</v>
          </cell>
          <cell r="CQ88">
            <v>4.941973706293707</v>
          </cell>
          <cell r="CR88">
            <v>0</v>
          </cell>
          <cell r="CS88">
            <v>1</v>
          </cell>
          <cell r="CT88">
            <v>0</v>
          </cell>
          <cell r="CU88">
            <v>0</v>
          </cell>
          <cell r="CV88">
            <v>5</v>
          </cell>
          <cell r="CW88">
            <v>17</v>
          </cell>
          <cell r="CX88">
            <v>34</v>
          </cell>
          <cell r="CY88">
            <v>2</v>
          </cell>
          <cell r="CZ88">
            <v>1.5</v>
          </cell>
          <cell r="DA88">
            <v>1.5</v>
          </cell>
          <cell r="DB88">
            <v>300</v>
          </cell>
          <cell r="DC88">
            <v>141</v>
          </cell>
          <cell r="DD88">
            <v>78</v>
          </cell>
          <cell r="DE88">
            <v>23</v>
          </cell>
          <cell r="DF88">
            <v>35</v>
          </cell>
          <cell r="DG88">
            <v>6</v>
          </cell>
          <cell r="DH88">
            <v>3</v>
          </cell>
          <cell r="DI88">
            <v>15</v>
          </cell>
        </row>
        <row r="89">
          <cell r="A89" t="str">
            <v>RS 043</v>
          </cell>
          <cell r="B89">
            <v>43</v>
          </cell>
          <cell r="C89" t="str">
            <v>C</v>
          </cell>
          <cell r="D89" t="str">
            <v>T</v>
          </cell>
          <cell r="E89" t="str">
            <v>Musenjere River- Bua River</v>
          </cell>
          <cell r="F89" t="str">
            <v>M05</v>
          </cell>
          <cell r="G89">
            <v>7</v>
          </cell>
          <cell r="H89">
            <v>14.7</v>
          </cell>
          <cell r="I89" t="str">
            <v>R</v>
          </cell>
          <cell r="J89" t="str">
            <v>NKHOTA KOTA</v>
          </cell>
          <cell r="K89">
            <v>5</v>
          </cell>
          <cell r="L89">
            <v>0</v>
          </cell>
          <cell r="W89">
            <v>81</v>
          </cell>
          <cell r="X89" t="str">
            <v>ST</v>
          </cell>
          <cell r="Y89">
            <v>150</v>
          </cell>
          <cell r="Z89" t="str">
            <v>SB</v>
          </cell>
          <cell r="AA89">
            <v>225</v>
          </cell>
          <cell r="AB89" t="str">
            <v>GR</v>
          </cell>
          <cell r="AC89">
            <v>22</v>
          </cell>
          <cell r="AD89" t="str">
            <v>VR</v>
          </cell>
          <cell r="AE89">
            <v>93</v>
          </cell>
          <cell r="AF89" t="str">
            <v>SR</v>
          </cell>
          <cell r="AG89" t="str">
            <v>ST</v>
          </cell>
          <cell r="AH89">
            <v>10</v>
          </cell>
          <cell r="AI89">
            <v>0</v>
          </cell>
          <cell r="AJ89">
            <v>0</v>
          </cell>
          <cell r="AK89">
            <v>0</v>
          </cell>
          <cell r="AL89">
            <v>0</v>
          </cell>
          <cell r="AM89">
            <v>4</v>
          </cell>
          <cell r="AN89">
            <v>0</v>
          </cell>
          <cell r="BO89" t="str">
            <v>RS 043</v>
          </cell>
          <cell r="BP89">
            <v>14.7</v>
          </cell>
          <cell r="BQ89">
            <v>5.5</v>
          </cell>
          <cell r="BR89" t="str">
            <v>R</v>
          </cell>
          <cell r="BS89" t="str">
            <v>C</v>
          </cell>
          <cell r="BT89">
            <v>0</v>
          </cell>
          <cell r="BU89" t="str">
            <v>ST</v>
          </cell>
          <cell r="BV89" t="str">
            <v>ST</v>
          </cell>
          <cell r="BW89">
            <v>4</v>
          </cell>
          <cell r="BX89">
            <v>10</v>
          </cell>
          <cell r="BY89">
            <v>10</v>
          </cell>
          <cell r="BZ89">
            <v>1</v>
          </cell>
          <cell r="CA89">
            <v>22</v>
          </cell>
          <cell r="CB89">
            <v>2.4350000000000001</v>
          </cell>
          <cell r="CC89">
            <v>4.7440662477307649</v>
          </cell>
          <cell r="CD89">
            <v>37</v>
          </cell>
          <cell r="CE89">
            <v>10</v>
          </cell>
          <cell r="CF89">
            <v>0</v>
          </cell>
          <cell r="CG89">
            <v>37</v>
          </cell>
          <cell r="CH89">
            <v>10</v>
          </cell>
          <cell r="CI89">
            <v>1.8</v>
          </cell>
          <cell r="CJ89">
            <v>6.5454545454545461E-3</v>
          </cell>
          <cell r="CK89">
            <v>6.5454545454545461E-3</v>
          </cell>
          <cell r="CL89">
            <v>0</v>
          </cell>
          <cell r="CM89">
            <v>2.537622377622378E-3</v>
          </cell>
          <cell r="CN89">
            <v>2.537622377622378E-3</v>
          </cell>
          <cell r="CO89">
            <v>0</v>
          </cell>
          <cell r="CP89">
            <v>0</v>
          </cell>
          <cell r="CQ89">
            <v>4.7466038701083875</v>
          </cell>
          <cell r="CR89">
            <v>0</v>
          </cell>
          <cell r="CS89">
            <v>1</v>
          </cell>
          <cell r="CT89">
            <v>0</v>
          </cell>
          <cell r="CU89">
            <v>0</v>
          </cell>
          <cell r="CV89">
            <v>5</v>
          </cell>
          <cell r="CW89">
            <v>17</v>
          </cell>
          <cell r="CX89">
            <v>34</v>
          </cell>
          <cell r="CY89">
            <v>2</v>
          </cell>
          <cell r="CZ89">
            <v>1</v>
          </cell>
          <cell r="DA89">
            <v>1.3</v>
          </cell>
          <cell r="DB89">
            <v>300</v>
          </cell>
          <cell r="DC89">
            <v>141</v>
          </cell>
          <cell r="DD89">
            <v>78</v>
          </cell>
          <cell r="DE89">
            <v>23</v>
          </cell>
          <cell r="DF89">
            <v>35</v>
          </cell>
          <cell r="DG89">
            <v>6</v>
          </cell>
          <cell r="DH89">
            <v>3</v>
          </cell>
          <cell r="DI89">
            <v>15</v>
          </cell>
        </row>
        <row r="90">
          <cell r="A90" t="str">
            <v>RS 066</v>
          </cell>
          <cell r="B90">
            <v>66</v>
          </cell>
          <cell r="C90" t="str">
            <v>C</v>
          </cell>
          <cell r="D90" t="str">
            <v>T</v>
          </cell>
          <cell r="E90" t="str">
            <v>Bua River - Nkhota-kota</v>
          </cell>
          <cell r="F90" t="str">
            <v>M05</v>
          </cell>
          <cell r="G90">
            <v>8</v>
          </cell>
          <cell r="H90">
            <v>14.8</v>
          </cell>
          <cell r="I90" t="str">
            <v>F</v>
          </cell>
          <cell r="J90" t="str">
            <v>NKHOTA KOTA</v>
          </cell>
          <cell r="K90">
            <v>5</v>
          </cell>
          <cell r="L90">
            <v>0</v>
          </cell>
          <cell r="W90">
            <v>81</v>
          </cell>
          <cell r="X90" t="str">
            <v>ST</v>
          </cell>
          <cell r="Y90">
            <v>150</v>
          </cell>
          <cell r="Z90" t="str">
            <v>SB</v>
          </cell>
          <cell r="AA90">
            <v>225</v>
          </cell>
          <cell r="AB90" t="str">
            <v>GR</v>
          </cell>
          <cell r="AC90">
            <v>22</v>
          </cell>
          <cell r="AD90" t="str">
            <v>VR</v>
          </cell>
          <cell r="AE90">
            <v>93</v>
          </cell>
          <cell r="AF90" t="str">
            <v>SR</v>
          </cell>
          <cell r="AG90" t="str">
            <v>ST</v>
          </cell>
          <cell r="AH90">
            <v>10</v>
          </cell>
          <cell r="AI90">
            <v>0</v>
          </cell>
          <cell r="AJ90">
            <v>0</v>
          </cell>
          <cell r="AK90">
            <v>0</v>
          </cell>
          <cell r="AL90">
            <v>0</v>
          </cell>
          <cell r="AM90">
            <v>4</v>
          </cell>
          <cell r="AN90">
            <v>0</v>
          </cell>
          <cell r="BO90" t="str">
            <v>RS 066</v>
          </cell>
          <cell r="BP90">
            <v>14.8</v>
          </cell>
          <cell r="BQ90">
            <v>5.5</v>
          </cell>
          <cell r="BR90" t="str">
            <v>F</v>
          </cell>
          <cell r="BS90" t="str">
            <v>C</v>
          </cell>
          <cell r="BT90">
            <v>0</v>
          </cell>
          <cell r="BU90" t="str">
            <v>ST</v>
          </cell>
          <cell r="BV90" t="str">
            <v>ST</v>
          </cell>
          <cell r="BW90">
            <v>4</v>
          </cell>
          <cell r="BX90">
            <v>10</v>
          </cell>
          <cell r="BY90">
            <v>10</v>
          </cell>
          <cell r="BZ90">
            <v>1</v>
          </cell>
          <cell r="CA90">
            <v>22</v>
          </cell>
          <cell r="CB90">
            <v>2.4350000000000001</v>
          </cell>
          <cell r="CC90">
            <v>5.3031239438852342</v>
          </cell>
          <cell r="CD90">
            <v>27</v>
          </cell>
          <cell r="CE90">
            <v>19</v>
          </cell>
          <cell r="CF90">
            <v>4</v>
          </cell>
          <cell r="CG90">
            <v>23</v>
          </cell>
          <cell r="CH90">
            <v>15</v>
          </cell>
          <cell r="CI90">
            <v>2.6</v>
          </cell>
          <cell r="CJ90">
            <v>9.4545454545454551E-3</v>
          </cell>
          <cell r="CK90">
            <v>4.0094545454545454</v>
          </cell>
          <cell r="CL90">
            <v>4</v>
          </cell>
          <cell r="CM90">
            <v>7.0126993006993002E-2</v>
          </cell>
          <cell r="CN90">
            <v>7.0126993006993002E-2</v>
          </cell>
          <cell r="CO90">
            <v>0</v>
          </cell>
          <cell r="CP90">
            <v>0</v>
          </cell>
          <cell r="CQ90">
            <v>5.3732509368922274</v>
          </cell>
          <cell r="CR90">
            <v>0</v>
          </cell>
          <cell r="CS90">
            <v>1</v>
          </cell>
          <cell r="CT90">
            <v>0</v>
          </cell>
          <cell r="CU90">
            <v>0</v>
          </cell>
          <cell r="CV90">
            <v>5</v>
          </cell>
          <cell r="CW90">
            <v>17</v>
          </cell>
          <cell r="CX90">
            <v>34</v>
          </cell>
          <cell r="CY90">
            <v>2</v>
          </cell>
          <cell r="CZ90">
            <v>1.2</v>
          </cell>
          <cell r="DA90">
            <v>1.1000000000000001</v>
          </cell>
          <cell r="DB90">
            <v>300</v>
          </cell>
          <cell r="DC90">
            <v>141</v>
          </cell>
          <cell r="DD90">
            <v>78</v>
          </cell>
          <cell r="DE90">
            <v>23</v>
          </cell>
          <cell r="DF90">
            <v>35</v>
          </cell>
          <cell r="DG90">
            <v>6</v>
          </cell>
          <cell r="DH90">
            <v>3</v>
          </cell>
          <cell r="DI90">
            <v>15</v>
          </cell>
        </row>
        <row r="91">
          <cell r="A91" t="str">
            <v>RS 050</v>
          </cell>
          <cell r="B91">
            <v>50</v>
          </cell>
          <cell r="C91" t="str">
            <v>C</v>
          </cell>
          <cell r="D91" t="str">
            <v>T</v>
          </cell>
          <cell r="E91" t="str">
            <v>Km 11.6-Km 18.3 (Nkhota-kota - Chia)</v>
          </cell>
          <cell r="F91" t="str">
            <v>M05</v>
          </cell>
          <cell r="G91">
            <v>10</v>
          </cell>
          <cell r="H91">
            <v>6.7</v>
          </cell>
          <cell r="I91" t="str">
            <v>F</v>
          </cell>
          <cell r="J91" t="str">
            <v>NKHOTA KOTA</v>
          </cell>
          <cell r="K91">
            <v>5</v>
          </cell>
          <cell r="L91">
            <v>0</v>
          </cell>
          <cell r="W91">
            <v>81</v>
          </cell>
          <cell r="X91" t="str">
            <v>DS</v>
          </cell>
          <cell r="Y91">
            <v>200</v>
          </cell>
          <cell r="Z91" t="str">
            <v>SB</v>
          </cell>
          <cell r="AA91">
            <v>100</v>
          </cell>
          <cell r="AB91" t="str">
            <v>GR</v>
          </cell>
          <cell r="AC91">
            <v>4</v>
          </cell>
          <cell r="AD91" t="str">
            <v>VR</v>
          </cell>
          <cell r="AE91">
            <v>93</v>
          </cell>
          <cell r="AF91" t="str">
            <v>SR</v>
          </cell>
          <cell r="AG91" t="str">
            <v>ST</v>
          </cell>
          <cell r="AH91">
            <v>10</v>
          </cell>
          <cell r="AI91">
            <v>0</v>
          </cell>
          <cell r="AJ91">
            <v>0</v>
          </cell>
          <cell r="AK91">
            <v>0</v>
          </cell>
          <cell r="AL91">
            <v>0</v>
          </cell>
          <cell r="AM91">
            <v>4</v>
          </cell>
          <cell r="AN91">
            <v>0</v>
          </cell>
          <cell r="BO91" t="str">
            <v>RS 050</v>
          </cell>
          <cell r="BP91">
            <v>6.7</v>
          </cell>
          <cell r="BQ91">
            <v>5.5</v>
          </cell>
          <cell r="BR91" t="str">
            <v>F</v>
          </cell>
          <cell r="BS91" t="str">
            <v>C</v>
          </cell>
          <cell r="BT91">
            <v>0</v>
          </cell>
          <cell r="BU91" t="str">
            <v>ST</v>
          </cell>
          <cell r="BV91" t="str">
            <v>DS</v>
          </cell>
          <cell r="BW91">
            <v>4</v>
          </cell>
          <cell r="BX91">
            <v>10</v>
          </cell>
          <cell r="BY91">
            <v>15</v>
          </cell>
          <cell r="BZ91">
            <v>1</v>
          </cell>
          <cell r="CA91">
            <v>4</v>
          </cell>
          <cell r="CB91">
            <v>1.3540000000000001</v>
          </cell>
          <cell r="CC91">
            <v>4.8691634262704078</v>
          </cell>
          <cell r="CD91">
            <v>34</v>
          </cell>
          <cell r="CE91">
            <v>22</v>
          </cell>
          <cell r="CF91">
            <v>7</v>
          </cell>
          <cell r="CG91">
            <v>27</v>
          </cell>
          <cell r="CH91">
            <v>15</v>
          </cell>
          <cell r="CI91">
            <v>3.1</v>
          </cell>
          <cell r="CJ91">
            <v>1.1272727272727275E-2</v>
          </cell>
          <cell r="CK91">
            <v>7.0112727272727273</v>
          </cell>
          <cell r="CL91">
            <v>7</v>
          </cell>
          <cell r="CM91">
            <v>0.12067804195804198</v>
          </cell>
          <cell r="CN91">
            <v>0.12067804195804198</v>
          </cell>
          <cell r="CO91">
            <v>0</v>
          </cell>
          <cell r="CP91">
            <v>0</v>
          </cell>
          <cell r="CQ91">
            <v>4.98984146822845</v>
          </cell>
          <cell r="CR91">
            <v>0</v>
          </cell>
          <cell r="CS91">
            <v>1.4</v>
          </cell>
          <cell r="CT91">
            <v>1.9999999999999996</v>
          </cell>
          <cell r="CU91">
            <v>0.79999999999999982</v>
          </cell>
          <cell r="CV91">
            <v>5</v>
          </cell>
          <cell r="CW91">
            <v>17</v>
          </cell>
          <cell r="CX91">
            <v>34</v>
          </cell>
          <cell r="CY91">
            <v>2</v>
          </cell>
          <cell r="CZ91">
            <v>1.2</v>
          </cell>
          <cell r="DA91">
            <v>1.1000000000000001</v>
          </cell>
          <cell r="DB91">
            <v>250</v>
          </cell>
          <cell r="DC91">
            <v>118</v>
          </cell>
          <cell r="DD91">
            <v>65</v>
          </cell>
          <cell r="DE91">
            <v>19</v>
          </cell>
          <cell r="DF91">
            <v>29</v>
          </cell>
          <cell r="DG91">
            <v>5</v>
          </cell>
          <cell r="DH91">
            <v>3</v>
          </cell>
          <cell r="DI91">
            <v>13</v>
          </cell>
        </row>
        <row r="92">
          <cell r="A92" t="str">
            <v>RS 054</v>
          </cell>
          <cell r="B92">
            <v>54</v>
          </cell>
          <cell r="C92" t="str">
            <v>C</v>
          </cell>
          <cell r="D92" t="str">
            <v>T</v>
          </cell>
          <cell r="E92" t="str">
            <v>Km 18.3 - Chia River</v>
          </cell>
          <cell r="F92" t="str">
            <v>M05</v>
          </cell>
          <cell r="G92">
            <v>11</v>
          </cell>
          <cell r="H92">
            <v>5.4</v>
          </cell>
          <cell r="I92" t="str">
            <v>F</v>
          </cell>
          <cell r="J92" t="str">
            <v>NKHOTA KOTA</v>
          </cell>
          <cell r="K92">
            <v>5</v>
          </cell>
          <cell r="L92">
            <v>0</v>
          </cell>
          <cell r="W92">
            <v>78</v>
          </cell>
          <cell r="X92" t="str">
            <v>ST</v>
          </cell>
          <cell r="Y92">
            <v>150</v>
          </cell>
          <cell r="Z92" t="str">
            <v>SB</v>
          </cell>
          <cell r="AA92">
            <v>225</v>
          </cell>
          <cell r="AB92" t="str">
            <v>GR</v>
          </cell>
          <cell r="AC92">
            <v>22</v>
          </cell>
          <cell r="AD92" t="str">
            <v>VR</v>
          </cell>
          <cell r="AE92">
            <v>93</v>
          </cell>
          <cell r="AF92" t="str">
            <v>SR</v>
          </cell>
          <cell r="AG92" t="str">
            <v>ST</v>
          </cell>
          <cell r="AH92">
            <v>10</v>
          </cell>
          <cell r="AI92">
            <v>0</v>
          </cell>
          <cell r="AJ92">
            <v>0</v>
          </cell>
          <cell r="AK92">
            <v>0</v>
          </cell>
          <cell r="AL92">
            <v>0</v>
          </cell>
          <cell r="AM92">
            <v>4</v>
          </cell>
          <cell r="AN92">
            <v>0</v>
          </cell>
          <cell r="BO92" t="str">
            <v>RS 054</v>
          </cell>
          <cell r="BP92">
            <v>5.4</v>
          </cell>
          <cell r="BQ92">
            <v>5.5</v>
          </cell>
          <cell r="BR92" t="str">
            <v>F</v>
          </cell>
          <cell r="BS92" t="str">
            <v>C</v>
          </cell>
          <cell r="BT92">
            <v>0</v>
          </cell>
          <cell r="BU92" t="str">
            <v>ST</v>
          </cell>
          <cell r="BV92" t="str">
            <v>ST</v>
          </cell>
          <cell r="BW92">
            <v>4</v>
          </cell>
          <cell r="BX92">
            <v>10</v>
          </cell>
          <cell r="BY92">
            <v>10</v>
          </cell>
          <cell r="BZ92">
            <v>1</v>
          </cell>
          <cell r="CA92">
            <v>22</v>
          </cell>
          <cell r="CB92">
            <v>2.4350000000000001</v>
          </cell>
          <cell r="CC92">
            <v>6.2855176278918226</v>
          </cell>
          <cell r="CD92">
            <v>90</v>
          </cell>
          <cell r="CE92">
            <v>65</v>
          </cell>
          <cell r="CF92">
            <v>50</v>
          </cell>
          <cell r="CG92">
            <v>40</v>
          </cell>
          <cell r="CH92">
            <v>15</v>
          </cell>
          <cell r="CI92">
            <v>1.2</v>
          </cell>
          <cell r="CJ92">
            <v>4.3636363636363638E-3</v>
          </cell>
          <cell r="CK92">
            <v>10</v>
          </cell>
          <cell r="CL92">
            <v>50</v>
          </cell>
          <cell r="CM92">
            <v>0.43241734265734261</v>
          </cell>
          <cell r="CN92">
            <v>0.43241734265734261</v>
          </cell>
          <cell r="CO92">
            <v>0</v>
          </cell>
          <cell r="CP92">
            <v>0</v>
          </cell>
          <cell r="CQ92">
            <v>6.7179349705491651</v>
          </cell>
          <cell r="CR92">
            <v>0</v>
          </cell>
          <cell r="CS92">
            <v>3</v>
          </cell>
          <cell r="CT92">
            <v>15</v>
          </cell>
          <cell r="CU92">
            <v>6</v>
          </cell>
          <cell r="CV92">
            <v>5</v>
          </cell>
          <cell r="CW92">
            <v>20</v>
          </cell>
          <cell r="CX92">
            <v>40</v>
          </cell>
          <cell r="CY92">
            <v>2</v>
          </cell>
          <cell r="CZ92">
            <v>1</v>
          </cell>
          <cell r="DA92">
            <v>1</v>
          </cell>
          <cell r="DB92">
            <v>250</v>
          </cell>
          <cell r="DC92">
            <v>118</v>
          </cell>
          <cell r="DD92">
            <v>65</v>
          </cell>
          <cell r="DE92">
            <v>19</v>
          </cell>
          <cell r="DF92">
            <v>29</v>
          </cell>
          <cell r="DG92">
            <v>5</v>
          </cell>
          <cell r="DH92">
            <v>3</v>
          </cell>
          <cell r="DI92">
            <v>13</v>
          </cell>
        </row>
        <row r="93">
          <cell r="A93" t="str">
            <v>RS 053</v>
          </cell>
          <cell r="B93">
            <v>53</v>
          </cell>
          <cell r="C93" t="str">
            <v>C</v>
          </cell>
          <cell r="D93" t="str">
            <v>T</v>
          </cell>
          <cell r="E93" t="str">
            <v>Chia River-Benga</v>
          </cell>
          <cell r="F93" t="str">
            <v>M05</v>
          </cell>
          <cell r="G93">
            <v>12</v>
          </cell>
          <cell r="H93">
            <v>29.4</v>
          </cell>
          <cell r="I93" t="str">
            <v>F</v>
          </cell>
          <cell r="J93" t="str">
            <v>NKHOTA KOTA</v>
          </cell>
          <cell r="K93">
            <v>5</v>
          </cell>
          <cell r="L93">
            <v>0</v>
          </cell>
          <cell r="W93">
            <v>78</v>
          </cell>
          <cell r="X93" t="str">
            <v>ST</v>
          </cell>
          <cell r="Y93">
            <v>150</v>
          </cell>
          <cell r="Z93" t="str">
            <v>SB</v>
          </cell>
          <cell r="AA93">
            <v>225</v>
          </cell>
          <cell r="AB93" t="str">
            <v>GR</v>
          </cell>
          <cell r="AC93">
            <v>22</v>
          </cell>
          <cell r="AD93" t="str">
            <v>VR</v>
          </cell>
          <cell r="AE93">
            <v>93</v>
          </cell>
          <cell r="AF93" t="str">
            <v>SR</v>
          </cell>
          <cell r="AG93" t="str">
            <v>ST</v>
          </cell>
          <cell r="AH93">
            <v>10</v>
          </cell>
          <cell r="AI93">
            <v>0</v>
          </cell>
          <cell r="AJ93">
            <v>0</v>
          </cell>
          <cell r="AK93">
            <v>0</v>
          </cell>
          <cell r="AL93">
            <v>0</v>
          </cell>
          <cell r="AM93">
            <v>4</v>
          </cell>
          <cell r="AN93" t="str">
            <v>10km reconstructed 1993</v>
          </cell>
          <cell r="BO93" t="str">
            <v>RS 053</v>
          </cell>
          <cell r="BP93">
            <v>29.4</v>
          </cell>
          <cell r="BQ93">
            <v>6</v>
          </cell>
          <cell r="BR93" t="str">
            <v>F</v>
          </cell>
          <cell r="BS93" t="str">
            <v>C</v>
          </cell>
          <cell r="BT93">
            <v>0</v>
          </cell>
          <cell r="BU93" t="str">
            <v>ST</v>
          </cell>
          <cell r="BV93" t="str">
            <v>ST</v>
          </cell>
          <cell r="BW93">
            <v>4</v>
          </cell>
          <cell r="BX93">
            <v>10</v>
          </cell>
          <cell r="BY93">
            <v>10</v>
          </cell>
          <cell r="BZ93">
            <v>1</v>
          </cell>
          <cell r="CA93">
            <v>22</v>
          </cell>
          <cell r="CB93">
            <v>2.4350000000000001</v>
          </cell>
          <cell r="CC93">
            <v>4.63</v>
          </cell>
          <cell r="CD93">
            <v>16</v>
          </cell>
          <cell r="CE93">
            <v>13</v>
          </cell>
          <cell r="CF93">
            <v>0</v>
          </cell>
          <cell r="CG93">
            <v>16</v>
          </cell>
          <cell r="CH93">
            <v>13</v>
          </cell>
          <cell r="CI93">
            <v>4.0999999999999996</v>
          </cell>
          <cell r="CJ93">
            <v>1.3666666666666667E-2</v>
          </cell>
          <cell r="CK93">
            <v>1.3666666666666667E-2</v>
          </cell>
          <cell r="CL93">
            <v>0</v>
          </cell>
          <cell r="CM93">
            <v>5.2984615384615383E-3</v>
          </cell>
          <cell r="CN93">
            <v>5.2984615384615383E-3</v>
          </cell>
          <cell r="CO93">
            <v>0</v>
          </cell>
          <cell r="CP93">
            <v>0</v>
          </cell>
          <cell r="CQ93">
            <v>4.6352984615384614</v>
          </cell>
          <cell r="CR93">
            <v>0</v>
          </cell>
          <cell r="CS93">
            <v>1.3</v>
          </cell>
          <cell r="CT93">
            <v>1.5000000000000002</v>
          </cell>
          <cell r="CU93">
            <v>0.60000000000000009</v>
          </cell>
          <cell r="CV93">
            <v>5</v>
          </cell>
          <cell r="CW93">
            <v>20</v>
          </cell>
          <cell r="CX93">
            <v>40</v>
          </cell>
          <cell r="CY93">
            <v>2</v>
          </cell>
          <cell r="CZ93">
            <v>1.2</v>
          </cell>
          <cell r="DA93">
            <v>1</v>
          </cell>
          <cell r="DB93">
            <v>250</v>
          </cell>
          <cell r="DC93">
            <v>118</v>
          </cell>
          <cell r="DD93">
            <v>65</v>
          </cell>
          <cell r="DE93">
            <v>19</v>
          </cell>
          <cell r="DF93">
            <v>29</v>
          </cell>
          <cell r="DG93">
            <v>5</v>
          </cell>
          <cell r="DH93">
            <v>3</v>
          </cell>
          <cell r="DI93">
            <v>13</v>
          </cell>
        </row>
        <row r="94">
          <cell r="A94" t="str">
            <v>RS 061</v>
          </cell>
          <cell r="B94">
            <v>61</v>
          </cell>
          <cell r="C94" t="str">
            <v>C</v>
          </cell>
          <cell r="D94" t="str">
            <v>T</v>
          </cell>
          <cell r="E94" t="str">
            <v>Benga-Kachisoka</v>
          </cell>
          <cell r="F94" t="str">
            <v>M05</v>
          </cell>
          <cell r="G94">
            <v>13</v>
          </cell>
          <cell r="H94">
            <v>2.7</v>
          </cell>
          <cell r="I94" t="str">
            <v>F</v>
          </cell>
          <cell r="J94" t="str">
            <v>NKHOTAKOTA</v>
          </cell>
          <cell r="K94">
            <v>5</v>
          </cell>
          <cell r="L94">
            <v>0</v>
          </cell>
          <cell r="W94">
            <v>83</v>
          </cell>
          <cell r="X94" t="str">
            <v>DS</v>
          </cell>
          <cell r="Y94">
            <v>200</v>
          </cell>
          <cell r="Z94" t="str">
            <v>SB</v>
          </cell>
          <cell r="AA94">
            <v>100</v>
          </cell>
          <cell r="AB94" t="str">
            <v>GR</v>
          </cell>
          <cell r="AC94">
            <v>4</v>
          </cell>
          <cell r="AD94" t="str">
            <v>VR</v>
          </cell>
          <cell r="AE94">
            <v>0</v>
          </cell>
          <cell r="AF94">
            <v>0</v>
          </cell>
          <cell r="AG94">
            <v>0</v>
          </cell>
          <cell r="AH94">
            <v>0</v>
          </cell>
          <cell r="AI94">
            <v>0</v>
          </cell>
          <cell r="AJ94">
            <v>0</v>
          </cell>
          <cell r="AK94">
            <v>0</v>
          </cell>
          <cell r="AL94">
            <v>0</v>
          </cell>
          <cell r="AM94">
            <v>1</v>
          </cell>
          <cell r="AN94" t="str">
            <v>never resealed</v>
          </cell>
          <cell r="BO94" t="str">
            <v>RS 061</v>
          </cell>
          <cell r="BP94">
            <v>2.7</v>
          </cell>
          <cell r="BQ94">
            <v>6</v>
          </cell>
          <cell r="BR94" t="str">
            <v>F</v>
          </cell>
          <cell r="BS94" t="str">
            <v>C</v>
          </cell>
          <cell r="BT94">
            <v>0</v>
          </cell>
          <cell r="BU94" t="str">
            <v>DS</v>
          </cell>
          <cell r="BV94" t="str">
            <v/>
          </cell>
          <cell r="BW94">
            <v>1</v>
          </cell>
          <cell r="BX94">
            <v>15</v>
          </cell>
          <cell r="BY94" t="str">
            <v xml:space="preserve"> </v>
          </cell>
          <cell r="BZ94">
            <v>1</v>
          </cell>
          <cell r="CA94">
            <v>4</v>
          </cell>
          <cell r="CB94">
            <v>1.177</v>
          </cell>
          <cell r="CC94">
            <v>4.9512067774519402</v>
          </cell>
          <cell r="CD94">
            <v>34</v>
          </cell>
          <cell r="CE94">
            <v>19</v>
          </cell>
          <cell r="CF94">
            <v>4</v>
          </cell>
          <cell r="CG94">
            <v>30</v>
          </cell>
          <cell r="CH94">
            <v>15</v>
          </cell>
          <cell r="CI94">
            <v>1.9</v>
          </cell>
          <cell r="CJ94">
            <v>6.3333333333333332E-3</v>
          </cell>
          <cell r="CK94">
            <v>4.0063333333333331</v>
          </cell>
          <cell r="CL94">
            <v>4</v>
          </cell>
          <cell r="CM94">
            <v>6.891692307692307E-2</v>
          </cell>
          <cell r="CN94">
            <v>6.891692307692307E-2</v>
          </cell>
          <cell r="CO94">
            <v>0</v>
          </cell>
          <cell r="CP94">
            <v>0</v>
          </cell>
          <cell r="CQ94">
            <v>5.0201237005288633</v>
          </cell>
          <cell r="CR94">
            <v>0</v>
          </cell>
          <cell r="CS94">
            <v>1.5</v>
          </cell>
          <cell r="CT94">
            <v>2.5</v>
          </cell>
          <cell r="CU94">
            <v>1</v>
          </cell>
          <cell r="CV94">
            <v>15</v>
          </cell>
          <cell r="CW94">
            <v>15</v>
          </cell>
          <cell r="CX94" t="str">
            <v xml:space="preserve"> </v>
          </cell>
          <cell r="CY94">
            <v>2</v>
          </cell>
          <cell r="CZ94">
            <v>1</v>
          </cell>
          <cell r="DA94">
            <v>1</v>
          </cell>
          <cell r="DB94">
            <v>250</v>
          </cell>
          <cell r="DC94">
            <v>118</v>
          </cell>
          <cell r="DD94">
            <v>65</v>
          </cell>
          <cell r="DE94">
            <v>19</v>
          </cell>
          <cell r="DF94">
            <v>29</v>
          </cell>
          <cell r="DG94">
            <v>5</v>
          </cell>
          <cell r="DH94">
            <v>3</v>
          </cell>
          <cell r="DI94">
            <v>13</v>
          </cell>
        </row>
        <row r="95">
          <cell r="A95" t="str">
            <v>RS 042</v>
          </cell>
          <cell r="B95">
            <v>42</v>
          </cell>
          <cell r="C95" t="str">
            <v>C</v>
          </cell>
          <cell r="D95" t="str">
            <v>T</v>
          </cell>
          <cell r="E95" t="str">
            <v>Chirua River Bridge - Thavite River Bridge</v>
          </cell>
          <cell r="F95" t="str">
            <v>M05</v>
          </cell>
          <cell r="G95">
            <v>14</v>
          </cell>
          <cell r="H95">
            <v>6</v>
          </cell>
          <cell r="I95" t="str">
            <v>F</v>
          </cell>
          <cell r="J95" t="str">
            <v>SALIMA</v>
          </cell>
          <cell r="K95">
            <v>5</v>
          </cell>
          <cell r="L95">
            <v>0</v>
          </cell>
          <cell r="W95">
            <v>83</v>
          </cell>
          <cell r="X95" t="str">
            <v>ST</v>
          </cell>
          <cell r="Y95">
            <v>150</v>
          </cell>
          <cell r="Z95" t="str">
            <v>GR</v>
          </cell>
          <cell r="AA95">
            <v>100</v>
          </cell>
          <cell r="AB95" t="str">
            <v>GR</v>
          </cell>
          <cell r="AC95">
            <v>8</v>
          </cell>
          <cell r="AD95" t="str">
            <v>VR</v>
          </cell>
          <cell r="AE95">
            <v>0</v>
          </cell>
          <cell r="AF95">
            <v>0</v>
          </cell>
          <cell r="AG95">
            <v>0</v>
          </cell>
          <cell r="AH95">
            <v>0</v>
          </cell>
          <cell r="AI95">
            <v>0</v>
          </cell>
          <cell r="AJ95">
            <v>0</v>
          </cell>
          <cell r="AK95">
            <v>0</v>
          </cell>
          <cell r="AL95">
            <v>0</v>
          </cell>
          <cell r="AM95">
            <v>1</v>
          </cell>
          <cell r="AN95" t="str">
            <v>never resealed</v>
          </cell>
          <cell r="BO95" t="str">
            <v>RS 042</v>
          </cell>
          <cell r="BP95">
            <v>6</v>
          </cell>
          <cell r="BQ95">
            <v>6</v>
          </cell>
          <cell r="BR95" t="str">
            <v>F</v>
          </cell>
          <cell r="BS95" t="str">
            <v>C</v>
          </cell>
          <cell r="BT95">
            <v>0</v>
          </cell>
          <cell r="BU95" t="str">
            <v>ST</v>
          </cell>
          <cell r="BV95" t="str">
            <v/>
          </cell>
          <cell r="BW95">
            <v>1</v>
          </cell>
          <cell r="BX95">
            <v>10</v>
          </cell>
          <cell r="BY95" t="str">
            <v xml:space="preserve"> </v>
          </cell>
          <cell r="BZ95">
            <v>1</v>
          </cell>
          <cell r="CA95">
            <v>8</v>
          </cell>
          <cell r="CB95">
            <v>0.90800000000000003</v>
          </cell>
          <cell r="CC95">
            <v>4.5999999999999996</v>
          </cell>
          <cell r="CD95">
            <v>95</v>
          </cell>
          <cell r="CE95">
            <v>76</v>
          </cell>
          <cell r="CF95">
            <v>61</v>
          </cell>
          <cell r="CG95">
            <v>34</v>
          </cell>
          <cell r="CH95">
            <v>15</v>
          </cell>
          <cell r="CI95">
            <v>1.6</v>
          </cell>
          <cell r="CJ95">
            <v>5.3333333333333349E-3</v>
          </cell>
          <cell r="CK95">
            <v>10</v>
          </cell>
          <cell r="CL95">
            <v>61</v>
          </cell>
          <cell r="CM95">
            <v>0.50555282051282047</v>
          </cell>
          <cell r="CN95">
            <v>0.50555282051282047</v>
          </cell>
          <cell r="CO95">
            <v>0</v>
          </cell>
          <cell r="CP95">
            <v>0</v>
          </cell>
          <cell r="CQ95">
            <v>5.1055528205128198</v>
          </cell>
          <cell r="CR95">
            <v>0</v>
          </cell>
          <cell r="CS95">
            <v>1</v>
          </cell>
          <cell r="CT95">
            <v>0</v>
          </cell>
          <cell r="CU95">
            <v>0</v>
          </cell>
          <cell r="CV95">
            <v>15</v>
          </cell>
          <cell r="CW95">
            <v>15</v>
          </cell>
          <cell r="CX95" t="str">
            <v xml:space="preserve"> </v>
          </cell>
          <cell r="CY95">
            <v>2</v>
          </cell>
          <cell r="CZ95">
            <v>1</v>
          </cell>
          <cell r="DA95">
            <v>1</v>
          </cell>
          <cell r="DB95">
            <v>150</v>
          </cell>
          <cell r="DC95">
            <v>71</v>
          </cell>
          <cell r="DD95">
            <v>39</v>
          </cell>
          <cell r="DE95">
            <v>12</v>
          </cell>
          <cell r="DF95">
            <v>18</v>
          </cell>
          <cell r="DG95">
            <v>3</v>
          </cell>
          <cell r="DH95">
            <v>2</v>
          </cell>
          <cell r="DI95">
            <v>8</v>
          </cell>
        </row>
        <row r="96">
          <cell r="A96" t="str">
            <v>RS 058</v>
          </cell>
          <cell r="B96">
            <v>58</v>
          </cell>
          <cell r="C96" t="str">
            <v>C</v>
          </cell>
          <cell r="D96" t="str">
            <v>T</v>
          </cell>
          <cell r="E96" t="str">
            <v>Thavite River Bridge - Kamphatenga</v>
          </cell>
          <cell r="F96" t="str">
            <v>M05</v>
          </cell>
          <cell r="G96">
            <v>15</v>
          </cell>
          <cell r="H96">
            <v>32.5</v>
          </cell>
          <cell r="I96" t="str">
            <v>F</v>
          </cell>
          <cell r="J96" t="str">
            <v>SALIMA</v>
          </cell>
          <cell r="K96">
            <v>7</v>
          </cell>
          <cell r="L96">
            <v>0</v>
          </cell>
          <cell r="W96">
            <v>83</v>
          </cell>
          <cell r="X96" t="str">
            <v>DS</v>
          </cell>
          <cell r="Y96">
            <v>200</v>
          </cell>
          <cell r="Z96" t="str">
            <v>SB</v>
          </cell>
          <cell r="AA96">
            <v>100</v>
          </cell>
          <cell r="AB96" t="str">
            <v>GR</v>
          </cell>
          <cell r="AC96">
            <v>4</v>
          </cell>
          <cell r="AD96" t="str">
            <v>VR</v>
          </cell>
          <cell r="AE96">
            <v>0</v>
          </cell>
          <cell r="AF96">
            <v>0</v>
          </cell>
          <cell r="AG96">
            <v>0</v>
          </cell>
          <cell r="AH96">
            <v>0</v>
          </cell>
          <cell r="AI96">
            <v>0</v>
          </cell>
          <cell r="AJ96">
            <v>0</v>
          </cell>
          <cell r="AK96">
            <v>0</v>
          </cell>
          <cell r="AL96">
            <v>0</v>
          </cell>
          <cell r="AM96">
            <v>1</v>
          </cell>
          <cell r="AN96" t="str">
            <v>never resealed</v>
          </cell>
          <cell r="BO96" t="str">
            <v>RS 058</v>
          </cell>
          <cell r="BP96">
            <v>32.5</v>
          </cell>
          <cell r="BQ96">
            <v>6</v>
          </cell>
          <cell r="BR96" t="str">
            <v>F</v>
          </cell>
          <cell r="BS96" t="str">
            <v>C</v>
          </cell>
          <cell r="BT96">
            <v>0</v>
          </cell>
          <cell r="BU96" t="str">
            <v>DS</v>
          </cell>
          <cell r="BV96" t="str">
            <v/>
          </cell>
          <cell r="BW96">
            <v>1</v>
          </cell>
          <cell r="BX96">
            <v>15</v>
          </cell>
          <cell r="BY96" t="str">
            <v xml:space="preserve"> </v>
          </cell>
          <cell r="BZ96">
            <v>1</v>
          </cell>
          <cell r="CA96">
            <v>4</v>
          </cell>
          <cell r="CB96">
            <v>1.177</v>
          </cell>
          <cell r="CC96">
            <v>4.6480611775321456</v>
          </cell>
          <cell r="CD96">
            <v>45</v>
          </cell>
          <cell r="CE96">
            <v>35</v>
          </cell>
          <cell r="CF96">
            <v>20</v>
          </cell>
          <cell r="CG96">
            <v>25</v>
          </cell>
          <cell r="CH96">
            <v>15</v>
          </cell>
          <cell r="CI96">
            <v>2.8</v>
          </cell>
          <cell r="CJ96">
            <v>9.3333333333333324E-3</v>
          </cell>
          <cell r="CK96">
            <v>10</v>
          </cell>
          <cell r="CL96">
            <v>20</v>
          </cell>
          <cell r="CM96">
            <v>0.23583282051282048</v>
          </cell>
          <cell r="CN96">
            <v>0.23583282051282048</v>
          </cell>
          <cell r="CO96">
            <v>0</v>
          </cell>
          <cell r="CP96">
            <v>0</v>
          </cell>
          <cell r="CQ96">
            <v>4.8838939980449663</v>
          </cell>
          <cell r="CR96">
            <v>0</v>
          </cell>
          <cell r="CS96">
            <v>1</v>
          </cell>
          <cell r="CT96">
            <v>0</v>
          </cell>
          <cell r="CU96">
            <v>0</v>
          </cell>
          <cell r="CV96">
            <v>15</v>
          </cell>
          <cell r="CW96">
            <v>15</v>
          </cell>
          <cell r="CX96" t="str">
            <v xml:space="preserve"> </v>
          </cell>
          <cell r="CY96">
            <v>2</v>
          </cell>
          <cell r="CZ96">
            <v>1</v>
          </cell>
          <cell r="DA96">
            <v>1</v>
          </cell>
          <cell r="DB96">
            <v>150</v>
          </cell>
          <cell r="DC96">
            <v>71</v>
          </cell>
          <cell r="DD96">
            <v>39</v>
          </cell>
          <cell r="DE96">
            <v>12</v>
          </cell>
          <cell r="DF96">
            <v>18</v>
          </cell>
          <cell r="DG96">
            <v>3</v>
          </cell>
          <cell r="DH96">
            <v>2</v>
          </cell>
          <cell r="DI96">
            <v>8</v>
          </cell>
        </row>
        <row r="97">
          <cell r="A97" t="str">
            <v>RS 044</v>
          </cell>
          <cell r="B97">
            <v>44</v>
          </cell>
          <cell r="C97" t="str">
            <v>C</v>
          </cell>
          <cell r="D97" t="str">
            <v>T</v>
          </cell>
          <cell r="E97" t="str">
            <v>Kaphatenga - junction S122</v>
          </cell>
          <cell r="F97" t="str">
            <v>M05</v>
          </cell>
          <cell r="G97">
            <v>16</v>
          </cell>
          <cell r="H97">
            <v>4.8</v>
          </cell>
          <cell r="I97" t="str">
            <v>F</v>
          </cell>
          <cell r="J97" t="str">
            <v>SALIMA</v>
          </cell>
          <cell r="K97">
            <v>7</v>
          </cell>
          <cell r="L97" t="str">
            <v>Changed junction road designation from M5</v>
          </cell>
          <cell r="W97">
            <v>83</v>
          </cell>
          <cell r="X97" t="str">
            <v>ST</v>
          </cell>
          <cell r="Y97">
            <v>200</v>
          </cell>
          <cell r="Z97" t="str">
            <v>SB</v>
          </cell>
          <cell r="AA97">
            <v>100</v>
          </cell>
          <cell r="AB97" t="str">
            <v>GR</v>
          </cell>
          <cell r="AC97">
            <v>4</v>
          </cell>
          <cell r="AD97" t="str">
            <v>VR</v>
          </cell>
          <cell r="AE97">
            <v>0</v>
          </cell>
          <cell r="AF97">
            <v>0</v>
          </cell>
          <cell r="AG97">
            <v>0</v>
          </cell>
          <cell r="AH97">
            <v>0</v>
          </cell>
          <cell r="AI97">
            <v>0</v>
          </cell>
          <cell r="AJ97">
            <v>0</v>
          </cell>
          <cell r="AK97">
            <v>0</v>
          </cell>
          <cell r="AL97">
            <v>0</v>
          </cell>
          <cell r="AM97">
            <v>1</v>
          </cell>
          <cell r="AN97" t="str">
            <v>never resealed</v>
          </cell>
          <cell r="BO97" t="str">
            <v>RS 044</v>
          </cell>
          <cell r="BP97">
            <v>4.8</v>
          </cell>
          <cell r="BQ97">
            <v>6</v>
          </cell>
          <cell r="BR97" t="str">
            <v>F</v>
          </cell>
          <cell r="BS97" t="str">
            <v>C</v>
          </cell>
          <cell r="BT97">
            <v>0</v>
          </cell>
          <cell r="BU97" t="str">
            <v>ST</v>
          </cell>
          <cell r="BV97" t="str">
            <v/>
          </cell>
          <cell r="BW97">
            <v>1</v>
          </cell>
          <cell r="BX97">
            <v>10</v>
          </cell>
          <cell r="BY97" t="str">
            <v xml:space="preserve"> </v>
          </cell>
          <cell r="BZ97">
            <v>1</v>
          </cell>
          <cell r="CA97">
            <v>4</v>
          </cell>
          <cell r="CB97">
            <v>1.008</v>
          </cell>
          <cell r="CC97">
            <v>4.5464554518794991</v>
          </cell>
          <cell r="CD97">
            <v>0</v>
          </cell>
          <cell r="CE97">
            <v>0</v>
          </cell>
          <cell r="CF97">
            <v>0</v>
          </cell>
          <cell r="CG97">
            <v>0</v>
          </cell>
          <cell r="CH97">
            <v>0</v>
          </cell>
          <cell r="CI97">
            <v>0.5</v>
          </cell>
          <cell r="CJ97">
            <v>1.6666666666666668E-3</v>
          </cell>
          <cell r="CK97">
            <v>1.6666666666666668E-3</v>
          </cell>
          <cell r="CL97">
            <v>0</v>
          </cell>
          <cell r="CM97">
            <v>6.4615384615384621E-4</v>
          </cell>
          <cell r="CN97">
            <v>6.4615384615384621E-4</v>
          </cell>
          <cell r="CO97">
            <v>0</v>
          </cell>
          <cell r="CP97">
            <v>0</v>
          </cell>
          <cell r="CQ97">
            <v>4.5471016057256533</v>
          </cell>
          <cell r="CR97">
            <v>0</v>
          </cell>
          <cell r="CS97">
            <v>1</v>
          </cell>
          <cell r="CT97">
            <v>0</v>
          </cell>
          <cell r="CU97">
            <v>0</v>
          </cell>
          <cell r="CV97">
            <v>15</v>
          </cell>
          <cell r="CW97">
            <v>15</v>
          </cell>
          <cell r="CX97" t="str">
            <v xml:space="preserve"> </v>
          </cell>
          <cell r="CY97">
            <v>2</v>
          </cell>
          <cell r="CZ97">
            <v>1</v>
          </cell>
          <cell r="DA97">
            <v>1</v>
          </cell>
          <cell r="DB97">
            <v>320</v>
          </cell>
          <cell r="DC97">
            <v>151</v>
          </cell>
          <cell r="DD97">
            <v>84</v>
          </cell>
          <cell r="DE97">
            <v>24</v>
          </cell>
          <cell r="DF97">
            <v>37</v>
          </cell>
          <cell r="DG97">
            <v>7</v>
          </cell>
          <cell r="DH97">
            <v>4</v>
          </cell>
          <cell r="DI97">
            <v>16</v>
          </cell>
        </row>
        <row r="98">
          <cell r="A98" t="str">
            <v>RS 051</v>
          </cell>
          <cell r="B98">
            <v>51</v>
          </cell>
          <cell r="C98" t="str">
            <v>C</v>
          </cell>
          <cell r="D98" t="str">
            <v>T</v>
          </cell>
          <cell r="E98" t="str">
            <v>Junction S122 - Linthipe River</v>
          </cell>
          <cell r="F98" t="str">
            <v>M05</v>
          </cell>
          <cell r="G98">
            <v>17</v>
          </cell>
          <cell r="H98">
            <v>1.9</v>
          </cell>
          <cell r="I98" t="str">
            <v>F</v>
          </cell>
          <cell r="J98" t="str">
            <v>SALIMA</v>
          </cell>
          <cell r="K98">
            <v>7</v>
          </cell>
          <cell r="L98">
            <v>0</v>
          </cell>
          <cell r="W98">
            <v>81</v>
          </cell>
          <cell r="X98" t="str">
            <v>DS</v>
          </cell>
          <cell r="Y98">
            <v>150</v>
          </cell>
          <cell r="Z98" t="str">
            <v>SB</v>
          </cell>
          <cell r="AA98">
            <v>100</v>
          </cell>
          <cell r="AB98" t="str">
            <v>GR</v>
          </cell>
          <cell r="AC98">
            <v>8</v>
          </cell>
          <cell r="AD98" t="str">
            <v>VR</v>
          </cell>
          <cell r="AE98">
            <v>94</v>
          </cell>
          <cell r="AF98" t="str">
            <v>RC</v>
          </cell>
          <cell r="AG98" t="str">
            <v>ST</v>
          </cell>
          <cell r="AH98">
            <v>15</v>
          </cell>
          <cell r="AI98">
            <v>0</v>
          </cell>
          <cell r="AJ98">
            <v>0</v>
          </cell>
          <cell r="AK98">
            <v>0</v>
          </cell>
          <cell r="AL98">
            <v>0</v>
          </cell>
          <cell r="AM98">
            <v>1</v>
          </cell>
          <cell r="AN98">
            <v>0</v>
          </cell>
          <cell r="BO98" t="str">
            <v>RS 051</v>
          </cell>
          <cell r="BP98">
            <v>1.9</v>
          </cell>
          <cell r="BQ98">
            <v>6</v>
          </cell>
          <cell r="BR98" t="str">
            <v>F</v>
          </cell>
          <cell r="BS98" t="str">
            <v>C</v>
          </cell>
          <cell r="BT98">
            <v>0</v>
          </cell>
          <cell r="BU98" t="str">
            <v>ST</v>
          </cell>
          <cell r="BV98" t="str">
            <v/>
          </cell>
          <cell r="BW98">
            <v>1</v>
          </cell>
          <cell r="BX98">
            <v>10</v>
          </cell>
          <cell r="BY98" t="str">
            <v xml:space="preserve"> </v>
          </cell>
          <cell r="BZ98">
            <v>1</v>
          </cell>
          <cell r="CA98">
            <v>8</v>
          </cell>
          <cell r="CB98">
            <v>1.3540000000000001</v>
          </cell>
          <cell r="CC98">
            <v>5.7</v>
          </cell>
          <cell r="CD98">
            <v>0</v>
          </cell>
          <cell r="CE98">
            <v>0</v>
          </cell>
          <cell r="CF98">
            <v>0</v>
          </cell>
          <cell r="CG98">
            <v>0</v>
          </cell>
          <cell r="CH98">
            <v>0</v>
          </cell>
          <cell r="CI98">
            <v>0</v>
          </cell>
          <cell r="CJ98">
            <v>0</v>
          </cell>
          <cell r="CK98">
            <v>0</v>
          </cell>
          <cell r="CL98">
            <v>0</v>
          </cell>
          <cell r="CM98">
            <v>0</v>
          </cell>
          <cell r="CN98">
            <v>0</v>
          </cell>
          <cell r="CO98">
            <v>0</v>
          </cell>
          <cell r="CP98">
            <v>0</v>
          </cell>
          <cell r="CQ98">
            <v>5.7</v>
          </cell>
          <cell r="CR98">
            <v>0</v>
          </cell>
          <cell r="CS98">
            <v>1</v>
          </cell>
          <cell r="CT98">
            <v>0</v>
          </cell>
          <cell r="CU98">
            <v>0</v>
          </cell>
          <cell r="CV98">
            <v>4</v>
          </cell>
          <cell r="CW98">
            <v>4</v>
          </cell>
          <cell r="CX98" t="str">
            <v xml:space="preserve"> </v>
          </cell>
          <cell r="CY98">
            <v>2</v>
          </cell>
          <cell r="CZ98">
            <v>1</v>
          </cell>
          <cell r="DA98">
            <v>1</v>
          </cell>
          <cell r="DB98">
            <v>300</v>
          </cell>
          <cell r="DC98">
            <v>141</v>
          </cell>
          <cell r="DD98">
            <v>78</v>
          </cell>
          <cell r="DE98">
            <v>23</v>
          </cell>
          <cell r="DF98">
            <v>35</v>
          </cell>
          <cell r="DG98">
            <v>6</v>
          </cell>
          <cell r="DH98">
            <v>3</v>
          </cell>
          <cell r="DI98">
            <v>15</v>
          </cell>
        </row>
        <row r="99">
          <cell r="A99" t="str">
            <v>RS 067</v>
          </cell>
          <cell r="B99">
            <v>67</v>
          </cell>
          <cell r="C99" t="str">
            <v>C</v>
          </cell>
          <cell r="D99" t="str">
            <v>T</v>
          </cell>
          <cell r="E99" t="str">
            <v>Linthipe River - Luwadzi River Bridge</v>
          </cell>
          <cell r="F99" t="str">
            <v>M05</v>
          </cell>
          <cell r="G99">
            <v>18</v>
          </cell>
          <cell r="H99">
            <v>20.8</v>
          </cell>
          <cell r="I99" t="str">
            <v>F</v>
          </cell>
          <cell r="J99" t="str">
            <v>SALIMA</v>
          </cell>
          <cell r="K99">
            <v>7</v>
          </cell>
          <cell r="L99">
            <v>0</v>
          </cell>
          <cell r="W99">
            <v>81</v>
          </cell>
          <cell r="X99" t="str">
            <v>DS</v>
          </cell>
          <cell r="Y99">
            <v>150</v>
          </cell>
          <cell r="Z99" t="str">
            <v>SB</v>
          </cell>
          <cell r="AA99">
            <v>100</v>
          </cell>
          <cell r="AB99" t="str">
            <v>GR</v>
          </cell>
          <cell r="AC99">
            <v>8</v>
          </cell>
          <cell r="AD99" t="str">
            <v>VR</v>
          </cell>
          <cell r="AE99">
            <v>94</v>
          </cell>
          <cell r="AF99" t="str">
            <v>RC</v>
          </cell>
          <cell r="AG99" t="str">
            <v>ST</v>
          </cell>
          <cell r="AH99">
            <v>15</v>
          </cell>
          <cell r="AI99">
            <v>0</v>
          </cell>
          <cell r="AJ99">
            <v>0</v>
          </cell>
          <cell r="AK99">
            <v>0</v>
          </cell>
          <cell r="AL99">
            <v>0</v>
          </cell>
          <cell r="AM99">
            <v>1</v>
          </cell>
          <cell r="AN99">
            <v>0</v>
          </cell>
          <cell r="BO99" t="str">
            <v>RS 067</v>
          </cell>
          <cell r="BP99">
            <v>20.8</v>
          </cell>
          <cell r="BQ99">
            <v>6.7</v>
          </cell>
          <cell r="BR99" t="str">
            <v>F</v>
          </cell>
          <cell r="BS99" t="str">
            <v>S</v>
          </cell>
          <cell r="BT99">
            <v>0</v>
          </cell>
          <cell r="BU99" t="str">
            <v>ST</v>
          </cell>
          <cell r="BV99" t="str">
            <v/>
          </cell>
          <cell r="BW99">
            <v>1</v>
          </cell>
          <cell r="BX99">
            <v>10</v>
          </cell>
          <cell r="BY99" t="str">
            <v xml:space="preserve"> </v>
          </cell>
          <cell r="BZ99">
            <v>1</v>
          </cell>
          <cell r="CA99">
            <v>8</v>
          </cell>
          <cell r="CB99">
            <v>1.3540000000000001</v>
          </cell>
          <cell r="CC99">
            <v>2.96</v>
          </cell>
          <cell r="CD99">
            <v>10</v>
          </cell>
          <cell r="CE99">
            <v>0.5</v>
          </cell>
          <cell r="CF99">
            <v>0</v>
          </cell>
          <cell r="CG99">
            <v>10</v>
          </cell>
          <cell r="CH99">
            <v>0.5</v>
          </cell>
          <cell r="CI99">
            <v>0.1</v>
          </cell>
          <cell r="CJ99">
            <v>2.9850746268656722E-4</v>
          </cell>
          <cell r="CK99">
            <v>2.9850746268656722E-4</v>
          </cell>
          <cell r="CL99">
            <v>0</v>
          </cell>
          <cell r="CM99">
            <v>1.1572904707233067E-4</v>
          </cell>
          <cell r="CN99">
            <v>1.1572904707233067E-4</v>
          </cell>
          <cell r="CO99">
            <v>0</v>
          </cell>
          <cell r="CP99">
            <v>0</v>
          </cell>
          <cell r="CQ99">
            <v>2.9601157290470721</v>
          </cell>
          <cell r="CR99">
            <v>0</v>
          </cell>
          <cell r="CS99">
            <v>1</v>
          </cell>
          <cell r="CT99">
            <v>0</v>
          </cell>
          <cell r="CU99">
            <v>0</v>
          </cell>
          <cell r="CV99">
            <v>4</v>
          </cell>
          <cell r="CW99">
            <v>4</v>
          </cell>
          <cell r="CX99" t="str">
            <v xml:space="preserve"> </v>
          </cell>
          <cell r="CY99">
            <v>2</v>
          </cell>
          <cell r="CZ99">
            <v>1</v>
          </cell>
          <cell r="DA99">
            <v>1</v>
          </cell>
          <cell r="DB99">
            <v>300</v>
          </cell>
          <cell r="DC99">
            <v>141</v>
          </cell>
          <cell r="DD99">
            <v>78</v>
          </cell>
          <cell r="DE99">
            <v>23</v>
          </cell>
          <cell r="DF99">
            <v>35</v>
          </cell>
          <cell r="DG99">
            <v>6</v>
          </cell>
          <cell r="DH99">
            <v>3</v>
          </cell>
          <cell r="DI99">
            <v>15</v>
          </cell>
        </row>
        <row r="100">
          <cell r="A100" t="str">
            <v>RS 064</v>
          </cell>
          <cell r="B100">
            <v>64</v>
          </cell>
          <cell r="C100" t="str">
            <v>C</v>
          </cell>
          <cell r="D100" t="str">
            <v>T</v>
          </cell>
          <cell r="E100" t="str">
            <v>Luwadzi River Bridge - Ngodzi River Bridge</v>
          </cell>
          <cell r="F100" t="str">
            <v>M05</v>
          </cell>
          <cell r="G100">
            <v>19</v>
          </cell>
          <cell r="H100">
            <v>15.8</v>
          </cell>
          <cell r="I100" t="str">
            <v>F</v>
          </cell>
          <cell r="J100" t="str">
            <v>SALIMA</v>
          </cell>
          <cell r="K100">
            <v>7</v>
          </cell>
          <cell r="L100">
            <v>0</v>
          </cell>
          <cell r="W100">
            <v>81</v>
          </cell>
          <cell r="X100" t="str">
            <v>DS</v>
          </cell>
          <cell r="Y100">
            <v>150</v>
          </cell>
          <cell r="Z100" t="str">
            <v>SB</v>
          </cell>
          <cell r="AA100">
            <v>100</v>
          </cell>
          <cell r="AB100" t="str">
            <v>GR</v>
          </cell>
          <cell r="AC100">
            <v>8</v>
          </cell>
          <cell r="AD100" t="str">
            <v>VR</v>
          </cell>
          <cell r="AE100">
            <v>94</v>
          </cell>
          <cell r="AF100" t="str">
            <v>RC</v>
          </cell>
          <cell r="AG100" t="str">
            <v>ST</v>
          </cell>
          <cell r="AH100">
            <v>15</v>
          </cell>
          <cell r="AI100">
            <v>0</v>
          </cell>
          <cell r="AJ100">
            <v>0</v>
          </cell>
          <cell r="AK100">
            <v>0</v>
          </cell>
          <cell r="AL100">
            <v>0</v>
          </cell>
          <cell r="AM100">
            <v>1</v>
          </cell>
          <cell r="AN100">
            <v>0</v>
          </cell>
          <cell r="BO100" t="str">
            <v>RS 064</v>
          </cell>
          <cell r="BP100">
            <v>15.8</v>
          </cell>
          <cell r="BQ100">
            <v>6.7</v>
          </cell>
          <cell r="BR100" t="str">
            <v>F</v>
          </cell>
          <cell r="BS100" t="str">
            <v>S</v>
          </cell>
          <cell r="BT100">
            <v>0</v>
          </cell>
          <cell r="BU100" t="str">
            <v>ST</v>
          </cell>
          <cell r="BV100" t="str">
            <v/>
          </cell>
          <cell r="BW100">
            <v>1</v>
          </cell>
          <cell r="BX100">
            <v>10</v>
          </cell>
          <cell r="BY100" t="str">
            <v xml:space="preserve"> </v>
          </cell>
          <cell r="BZ100">
            <v>1</v>
          </cell>
          <cell r="CA100">
            <v>8</v>
          </cell>
          <cell r="CB100">
            <v>1.3540000000000001</v>
          </cell>
          <cell r="CC100">
            <v>3.7884175953079184</v>
          </cell>
          <cell r="CD100">
            <v>10</v>
          </cell>
          <cell r="CE100">
            <v>0</v>
          </cell>
          <cell r="CF100">
            <v>0</v>
          </cell>
          <cell r="CG100">
            <v>10</v>
          </cell>
          <cell r="CH100">
            <v>0</v>
          </cell>
          <cell r="CI100">
            <v>0</v>
          </cell>
          <cell r="CJ100">
            <v>0</v>
          </cell>
          <cell r="CK100">
            <v>0</v>
          </cell>
          <cell r="CL100">
            <v>0</v>
          </cell>
          <cell r="CM100">
            <v>0</v>
          </cell>
          <cell r="CN100">
            <v>0</v>
          </cell>
          <cell r="CO100">
            <v>0</v>
          </cell>
          <cell r="CP100">
            <v>0</v>
          </cell>
          <cell r="CQ100">
            <v>3.7884175953079184</v>
          </cell>
          <cell r="CR100">
            <v>0</v>
          </cell>
          <cell r="CS100">
            <v>1</v>
          </cell>
          <cell r="CT100">
            <v>0</v>
          </cell>
          <cell r="CU100">
            <v>0</v>
          </cell>
          <cell r="CV100">
            <v>4</v>
          </cell>
          <cell r="CW100">
            <v>4</v>
          </cell>
          <cell r="CX100" t="str">
            <v xml:space="preserve"> </v>
          </cell>
          <cell r="CY100">
            <v>1.2</v>
          </cell>
          <cell r="CZ100">
            <v>1.2</v>
          </cell>
          <cell r="DA100">
            <v>1.1000000000000001</v>
          </cell>
          <cell r="DB100">
            <v>300</v>
          </cell>
          <cell r="DC100">
            <v>141</v>
          </cell>
          <cell r="DD100">
            <v>78</v>
          </cell>
          <cell r="DE100">
            <v>23</v>
          </cell>
          <cell r="DF100">
            <v>35</v>
          </cell>
          <cell r="DG100">
            <v>6</v>
          </cell>
          <cell r="DH100">
            <v>3</v>
          </cell>
          <cell r="DI100">
            <v>15</v>
          </cell>
        </row>
        <row r="101">
          <cell r="A101" t="str">
            <v>RS 059</v>
          </cell>
          <cell r="B101">
            <v>59</v>
          </cell>
          <cell r="C101" t="str">
            <v>C</v>
          </cell>
          <cell r="D101" t="str">
            <v>T</v>
          </cell>
          <cell r="E101" t="str">
            <v>Ngodzi River Bridge - Mtakataka</v>
          </cell>
          <cell r="F101" t="str">
            <v>M05</v>
          </cell>
          <cell r="G101">
            <v>20</v>
          </cell>
          <cell r="H101">
            <v>14.3</v>
          </cell>
          <cell r="I101" t="str">
            <v>F</v>
          </cell>
          <cell r="J101" t="str">
            <v>SALIMA</v>
          </cell>
          <cell r="K101">
            <v>7</v>
          </cell>
          <cell r="L101">
            <v>0</v>
          </cell>
          <cell r="W101">
            <v>81</v>
          </cell>
          <cell r="X101" t="str">
            <v>DS</v>
          </cell>
          <cell r="Y101">
            <v>150</v>
          </cell>
          <cell r="Z101" t="str">
            <v>SB</v>
          </cell>
          <cell r="AA101">
            <v>100</v>
          </cell>
          <cell r="AB101" t="str">
            <v>GR</v>
          </cell>
          <cell r="AC101">
            <v>8</v>
          </cell>
          <cell r="AD101" t="str">
            <v>VR</v>
          </cell>
          <cell r="AE101">
            <v>94</v>
          </cell>
          <cell r="AF101" t="str">
            <v>RC</v>
          </cell>
          <cell r="AG101" t="str">
            <v>ST</v>
          </cell>
          <cell r="AH101">
            <v>15</v>
          </cell>
          <cell r="AI101">
            <v>0</v>
          </cell>
          <cell r="AJ101">
            <v>0</v>
          </cell>
          <cell r="AK101">
            <v>0</v>
          </cell>
          <cell r="AL101">
            <v>0</v>
          </cell>
          <cell r="AM101">
            <v>1</v>
          </cell>
          <cell r="AN101">
            <v>0</v>
          </cell>
          <cell r="BO101" t="str">
            <v>RS 059</v>
          </cell>
          <cell r="BP101">
            <v>14.3</v>
          </cell>
          <cell r="BQ101">
            <v>6.7</v>
          </cell>
          <cell r="BR101" t="str">
            <v>F</v>
          </cell>
          <cell r="BS101" t="str">
            <v>S</v>
          </cell>
          <cell r="BT101">
            <v>0</v>
          </cell>
          <cell r="BU101" t="str">
            <v>ST</v>
          </cell>
          <cell r="BV101" t="str">
            <v/>
          </cell>
          <cell r="BW101">
            <v>1</v>
          </cell>
          <cell r="BX101">
            <v>10</v>
          </cell>
          <cell r="BY101" t="str">
            <v xml:space="preserve"> </v>
          </cell>
          <cell r="BZ101">
            <v>1</v>
          </cell>
          <cell r="CA101">
            <v>8</v>
          </cell>
          <cell r="CB101">
            <v>1.3540000000000001</v>
          </cell>
          <cell r="CC101">
            <v>5.0676190390254909</v>
          </cell>
          <cell r="CD101">
            <v>10</v>
          </cell>
          <cell r="CE101">
            <v>1</v>
          </cell>
          <cell r="CF101">
            <v>0</v>
          </cell>
          <cell r="CG101">
            <v>10</v>
          </cell>
          <cell r="CH101">
            <v>1</v>
          </cell>
          <cell r="CI101">
            <v>0</v>
          </cell>
          <cell r="CJ101">
            <v>0</v>
          </cell>
          <cell r="CK101">
            <v>0</v>
          </cell>
          <cell r="CL101">
            <v>0</v>
          </cell>
          <cell r="CM101">
            <v>0</v>
          </cell>
          <cell r="CN101">
            <v>0</v>
          </cell>
          <cell r="CO101">
            <v>0</v>
          </cell>
          <cell r="CP101">
            <v>0</v>
          </cell>
          <cell r="CQ101">
            <v>5.0676190390254909</v>
          </cell>
          <cell r="CR101">
            <v>0</v>
          </cell>
          <cell r="CS101">
            <v>1</v>
          </cell>
          <cell r="CT101">
            <v>0</v>
          </cell>
          <cell r="CU101">
            <v>0</v>
          </cell>
          <cell r="CV101">
            <v>4</v>
          </cell>
          <cell r="CW101">
            <v>4</v>
          </cell>
          <cell r="CX101" t="str">
            <v xml:space="preserve"> </v>
          </cell>
          <cell r="CY101">
            <v>1.5</v>
          </cell>
          <cell r="CZ101">
            <v>1.2</v>
          </cell>
          <cell r="DA101">
            <v>1.1000000000000001</v>
          </cell>
          <cell r="DB101">
            <v>160</v>
          </cell>
          <cell r="DC101">
            <v>76</v>
          </cell>
          <cell r="DD101">
            <v>42</v>
          </cell>
          <cell r="DE101">
            <v>12</v>
          </cell>
          <cell r="DF101">
            <v>19</v>
          </cell>
          <cell r="DG101">
            <v>4</v>
          </cell>
          <cell r="DH101">
            <v>2</v>
          </cell>
          <cell r="DI101">
            <v>8</v>
          </cell>
        </row>
        <row r="102">
          <cell r="A102" t="str">
            <v>RS 063</v>
          </cell>
          <cell r="B102">
            <v>63</v>
          </cell>
          <cell r="C102" t="str">
            <v>C</v>
          </cell>
          <cell r="D102" t="str">
            <v>T</v>
          </cell>
          <cell r="E102" t="str">
            <v>Mtakataka - Golomoti</v>
          </cell>
          <cell r="F102" t="str">
            <v>M05</v>
          </cell>
          <cell r="G102">
            <v>21</v>
          </cell>
          <cell r="H102">
            <v>25.5</v>
          </cell>
          <cell r="I102" t="str">
            <v>F</v>
          </cell>
          <cell r="J102" t="str">
            <v>DEDZA</v>
          </cell>
          <cell r="K102">
            <v>7</v>
          </cell>
          <cell r="L102">
            <v>0</v>
          </cell>
          <cell r="W102">
            <v>81</v>
          </cell>
          <cell r="X102" t="str">
            <v>DS</v>
          </cell>
          <cell r="Y102">
            <v>150</v>
          </cell>
          <cell r="Z102" t="str">
            <v>SB</v>
          </cell>
          <cell r="AA102">
            <v>100</v>
          </cell>
          <cell r="AB102" t="str">
            <v>GR</v>
          </cell>
          <cell r="AC102">
            <v>8</v>
          </cell>
          <cell r="AD102" t="str">
            <v>VR</v>
          </cell>
          <cell r="AE102">
            <v>94</v>
          </cell>
          <cell r="AF102" t="str">
            <v>RC</v>
          </cell>
          <cell r="AG102" t="str">
            <v>ST</v>
          </cell>
          <cell r="AH102">
            <v>15</v>
          </cell>
          <cell r="AI102">
            <v>0</v>
          </cell>
          <cell r="AJ102">
            <v>0</v>
          </cell>
          <cell r="AK102">
            <v>0</v>
          </cell>
          <cell r="AL102">
            <v>0</v>
          </cell>
          <cell r="AM102">
            <v>1</v>
          </cell>
          <cell r="AN102">
            <v>0</v>
          </cell>
          <cell r="BO102" t="str">
            <v>RS 063</v>
          </cell>
          <cell r="BP102">
            <v>25.5</v>
          </cell>
          <cell r="BQ102">
            <v>6.7</v>
          </cell>
          <cell r="BR102" t="str">
            <v>F</v>
          </cell>
          <cell r="BS102" t="str">
            <v>S</v>
          </cell>
          <cell r="BT102">
            <v>0</v>
          </cell>
          <cell r="BU102" t="str">
            <v>ST</v>
          </cell>
          <cell r="BV102" t="str">
            <v/>
          </cell>
          <cell r="BW102">
            <v>1</v>
          </cell>
          <cell r="BX102">
            <v>10</v>
          </cell>
          <cell r="BY102" t="str">
            <v xml:space="preserve"> </v>
          </cell>
          <cell r="BZ102">
            <v>1</v>
          </cell>
          <cell r="CA102">
            <v>8</v>
          </cell>
          <cell r="CB102">
            <v>1.3540000000000001</v>
          </cell>
          <cell r="CC102">
            <v>4.04</v>
          </cell>
          <cell r="CD102">
            <v>1</v>
          </cell>
          <cell r="CE102">
            <v>0</v>
          </cell>
          <cell r="CF102">
            <v>0</v>
          </cell>
          <cell r="CG102">
            <v>1</v>
          </cell>
          <cell r="CH102">
            <v>0</v>
          </cell>
          <cell r="CI102">
            <v>0</v>
          </cell>
          <cell r="CJ102">
            <v>0</v>
          </cell>
          <cell r="CK102">
            <v>0</v>
          </cell>
          <cell r="CL102">
            <v>0</v>
          </cell>
          <cell r="CM102">
            <v>0</v>
          </cell>
          <cell r="CN102">
            <v>0</v>
          </cell>
          <cell r="CO102">
            <v>0</v>
          </cell>
          <cell r="CP102">
            <v>0</v>
          </cell>
          <cell r="CQ102">
            <v>4.04</v>
          </cell>
          <cell r="CR102">
            <v>0</v>
          </cell>
          <cell r="CS102">
            <v>1</v>
          </cell>
          <cell r="CT102">
            <v>0</v>
          </cell>
          <cell r="CU102">
            <v>0</v>
          </cell>
          <cell r="CV102">
            <v>4</v>
          </cell>
          <cell r="CW102">
            <v>4</v>
          </cell>
          <cell r="CX102" t="str">
            <v xml:space="preserve"> </v>
          </cell>
          <cell r="CY102">
            <v>1.2</v>
          </cell>
          <cell r="CZ102">
            <v>1.2</v>
          </cell>
          <cell r="DA102">
            <v>1.1000000000000001</v>
          </cell>
          <cell r="DB102">
            <v>120</v>
          </cell>
          <cell r="DC102">
            <v>57</v>
          </cell>
          <cell r="DD102">
            <v>32</v>
          </cell>
          <cell r="DE102">
            <v>9</v>
          </cell>
          <cell r="DF102">
            <v>14</v>
          </cell>
          <cell r="DG102">
            <v>3</v>
          </cell>
          <cell r="DH102">
            <v>2</v>
          </cell>
          <cell r="DI102">
            <v>6</v>
          </cell>
        </row>
        <row r="103">
          <cell r="A103" t="str">
            <v>RS 055</v>
          </cell>
          <cell r="B103">
            <v>55</v>
          </cell>
          <cell r="C103" t="str">
            <v>C</v>
          </cell>
          <cell r="D103" t="str">
            <v>T</v>
          </cell>
          <cell r="E103" t="str">
            <v>Golomoti - Kasinje</v>
          </cell>
          <cell r="F103" t="str">
            <v>M05</v>
          </cell>
          <cell r="G103">
            <v>22</v>
          </cell>
          <cell r="H103">
            <v>14.4</v>
          </cell>
          <cell r="I103" t="str">
            <v>F</v>
          </cell>
          <cell r="J103" t="str">
            <v>NTCHEU</v>
          </cell>
          <cell r="K103">
            <v>8</v>
          </cell>
          <cell r="L103">
            <v>0</v>
          </cell>
          <cell r="W103">
            <v>81</v>
          </cell>
          <cell r="X103" t="str">
            <v>DS</v>
          </cell>
          <cell r="Y103">
            <v>150</v>
          </cell>
          <cell r="Z103" t="str">
            <v>SB</v>
          </cell>
          <cell r="AA103">
            <v>100</v>
          </cell>
          <cell r="AB103" t="str">
            <v>GR</v>
          </cell>
          <cell r="AC103">
            <v>8</v>
          </cell>
          <cell r="AD103" t="str">
            <v>VR</v>
          </cell>
          <cell r="AE103">
            <v>94</v>
          </cell>
          <cell r="AF103" t="str">
            <v>RC</v>
          </cell>
          <cell r="AG103" t="str">
            <v>ST</v>
          </cell>
          <cell r="AH103">
            <v>15</v>
          </cell>
          <cell r="AI103">
            <v>0</v>
          </cell>
          <cell r="AJ103">
            <v>0</v>
          </cell>
          <cell r="AK103">
            <v>0</v>
          </cell>
          <cell r="AL103">
            <v>0</v>
          </cell>
          <cell r="AM103">
            <v>1</v>
          </cell>
          <cell r="AN103">
            <v>0</v>
          </cell>
          <cell r="BO103" t="str">
            <v>RS 055</v>
          </cell>
          <cell r="BP103">
            <v>14.4</v>
          </cell>
          <cell r="BQ103">
            <v>6.7</v>
          </cell>
          <cell r="BR103" t="str">
            <v>F</v>
          </cell>
          <cell r="BS103" t="str">
            <v>S</v>
          </cell>
          <cell r="BT103">
            <v>0</v>
          </cell>
          <cell r="BU103" t="str">
            <v>ST</v>
          </cell>
          <cell r="BV103" t="str">
            <v/>
          </cell>
          <cell r="BW103">
            <v>1</v>
          </cell>
          <cell r="BX103">
            <v>10</v>
          </cell>
          <cell r="BY103" t="str">
            <v xml:space="preserve"> </v>
          </cell>
          <cell r="BZ103">
            <v>1</v>
          </cell>
          <cell r="CA103">
            <v>8</v>
          </cell>
          <cell r="CB103">
            <v>1.3540000000000001</v>
          </cell>
          <cell r="CC103">
            <v>3.9922750281976094</v>
          </cell>
          <cell r="CD103">
            <v>5</v>
          </cell>
          <cell r="CE103">
            <v>0</v>
          </cell>
          <cell r="CF103">
            <v>0</v>
          </cell>
          <cell r="CG103">
            <v>5</v>
          </cell>
          <cell r="CH103">
            <v>0</v>
          </cell>
          <cell r="CI103">
            <v>0</v>
          </cell>
          <cell r="CJ103">
            <v>0</v>
          </cell>
          <cell r="CK103">
            <v>0</v>
          </cell>
          <cell r="CL103">
            <v>0</v>
          </cell>
          <cell r="CM103">
            <v>0</v>
          </cell>
          <cell r="CN103">
            <v>0</v>
          </cell>
          <cell r="CO103">
            <v>0</v>
          </cell>
          <cell r="CP103">
            <v>0</v>
          </cell>
          <cell r="CQ103">
            <v>3.9922750281976094</v>
          </cell>
          <cell r="CR103">
            <v>0</v>
          </cell>
          <cell r="CS103">
            <v>1</v>
          </cell>
          <cell r="CT103">
            <v>0</v>
          </cell>
          <cell r="CU103">
            <v>0</v>
          </cell>
          <cell r="CV103">
            <v>4</v>
          </cell>
          <cell r="CW103">
            <v>4</v>
          </cell>
          <cell r="CX103" t="str">
            <v xml:space="preserve"> </v>
          </cell>
          <cell r="CY103">
            <v>1.2</v>
          </cell>
          <cell r="CZ103">
            <v>2</v>
          </cell>
          <cell r="DA103">
            <v>1.1000000000000001</v>
          </cell>
          <cell r="DB103">
            <v>100</v>
          </cell>
          <cell r="DC103">
            <v>47</v>
          </cell>
          <cell r="DD103">
            <v>26</v>
          </cell>
          <cell r="DE103">
            <v>8</v>
          </cell>
          <cell r="DF103">
            <v>12</v>
          </cell>
          <cell r="DG103">
            <v>2</v>
          </cell>
          <cell r="DH103">
            <v>1</v>
          </cell>
          <cell r="DI103">
            <v>5</v>
          </cell>
        </row>
        <row r="104">
          <cell r="A104" t="str">
            <v>RS 041</v>
          </cell>
          <cell r="B104">
            <v>41</v>
          </cell>
          <cell r="C104" t="str">
            <v>C</v>
          </cell>
          <cell r="D104" t="str">
            <v>T</v>
          </cell>
          <cell r="E104" t="str">
            <v>Kasinje - Sharpevale</v>
          </cell>
          <cell r="F104" t="str">
            <v>M05</v>
          </cell>
          <cell r="G104">
            <v>23</v>
          </cell>
          <cell r="H104">
            <v>10.5</v>
          </cell>
          <cell r="I104" t="str">
            <v>F</v>
          </cell>
          <cell r="J104" t="str">
            <v>NTCHEU</v>
          </cell>
          <cell r="K104">
            <v>8</v>
          </cell>
          <cell r="L104">
            <v>0</v>
          </cell>
          <cell r="W104">
            <v>81</v>
          </cell>
          <cell r="X104" t="str">
            <v>DS</v>
          </cell>
          <cell r="Y104">
            <v>150</v>
          </cell>
          <cell r="Z104" t="str">
            <v>SB</v>
          </cell>
          <cell r="AA104">
            <v>100</v>
          </cell>
          <cell r="AB104" t="str">
            <v>GR</v>
          </cell>
          <cell r="AC104">
            <v>8</v>
          </cell>
          <cell r="AD104" t="str">
            <v>VR</v>
          </cell>
          <cell r="AE104">
            <v>94</v>
          </cell>
          <cell r="AF104" t="str">
            <v>RC</v>
          </cell>
          <cell r="AG104" t="str">
            <v>ST</v>
          </cell>
          <cell r="AH104">
            <v>15</v>
          </cell>
          <cell r="AI104">
            <v>0</v>
          </cell>
          <cell r="AJ104">
            <v>0</v>
          </cell>
          <cell r="AK104">
            <v>0</v>
          </cell>
          <cell r="AL104">
            <v>0</v>
          </cell>
          <cell r="AM104">
            <v>1</v>
          </cell>
          <cell r="AN104">
            <v>0</v>
          </cell>
          <cell r="BO104" t="str">
            <v>RS 041</v>
          </cell>
          <cell r="BP104">
            <v>10.5</v>
          </cell>
          <cell r="BQ104">
            <v>6.7</v>
          </cell>
          <cell r="BR104" t="str">
            <v>F</v>
          </cell>
          <cell r="BS104" t="str">
            <v>S</v>
          </cell>
          <cell r="BT104">
            <v>0</v>
          </cell>
          <cell r="BU104" t="str">
            <v>ST</v>
          </cell>
          <cell r="BV104" t="str">
            <v/>
          </cell>
          <cell r="BW104">
            <v>1</v>
          </cell>
          <cell r="BX104">
            <v>10</v>
          </cell>
          <cell r="BY104" t="str">
            <v xml:space="preserve"> </v>
          </cell>
          <cell r="BZ104">
            <v>1</v>
          </cell>
          <cell r="CA104">
            <v>8</v>
          </cell>
          <cell r="CB104">
            <v>1.3540000000000001</v>
          </cell>
          <cell r="CC104">
            <v>3.6602325187357452</v>
          </cell>
          <cell r="CD104">
            <v>1</v>
          </cell>
          <cell r="CE104">
            <v>0</v>
          </cell>
          <cell r="CF104">
            <v>0</v>
          </cell>
          <cell r="CG104">
            <v>1</v>
          </cell>
          <cell r="CH104">
            <v>0</v>
          </cell>
          <cell r="CI104">
            <v>0.1</v>
          </cell>
          <cell r="CJ104">
            <v>2.9850746268656722E-4</v>
          </cell>
          <cell r="CK104">
            <v>2.9850746268656722E-4</v>
          </cell>
          <cell r="CL104">
            <v>0</v>
          </cell>
          <cell r="CM104">
            <v>1.1572904707233067E-4</v>
          </cell>
          <cell r="CN104">
            <v>1.1572904707233067E-4</v>
          </cell>
          <cell r="CO104">
            <v>0</v>
          </cell>
          <cell r="CP104">
            <v>0</v>
          </cell>
          <cell r="CQ104">
            <v>3.6603482477828173</v>
          </cell>
          <cell r="CR104">
            <v>0</v>
          </cell>
          <cell r="CS104">
            <v>1</v>
          </cell>
          <cell r="CT104">
            <v>0</v>
          </cell>
          <cell r="CU104">
            <v>0</v>
          </cell>
          <cell r="CV104">
            <v>4</v>
          </cell>
          <cell r="CW104">
            <v>4</v>
          </cell>
          <cell r="CX104" t="str">
            <v xml:space="preserve"> </v>
          </cell>
          <cell r="CY104">
            <v>1.2</v>
          </cell>
          <cell r="CZ104">
            <v>1.1000000000000001</v>
          </cell>
          <cell r="DA104">
            <v>1.2</v>
          </cell>
          <cell r="DB104">
            <v>110</v>
          </cell>
          <cell r="DC104">
            <v>52</v>
          </cell>
          <cell r="DD104">
            <v>29</v>
          </cell>
          <cell r="DE104">
            <v>9</v>
          </cell>
          <cell r="DF104">
            <v>13</v>
          </cell>
          <cell r="DG104">
            <v>3</v>
          </cell>
          <cell r="DH104">
            <v>2</v>
          </cell>
          <cell r="DI104">
            <v>6</v>
          </cell>
        </row>
        <row r="105">
          <cell r="A105" t="str">
            <v>RS 046</v>
          </cell>
          <cell r="B105">
            <v>46</v>
          </cell>
          <cell r="C105" t="str">
            <v>C</v>
          </cell>
          <cell r="D105" t="str">
            <v>T</v>
          </cell>
          <cell r="E105" t="str">
            <v>Sharpevale - Bilila</v>
          </cell>
          <cell r="F105" t="str">
            <v>M05</v>
          </cell>
          <cell r="G105">
            <v>24</v>
          </cell>
          <cell r="H105">
            <v>28.3</v>
          </cell>
          <cell r="I105" t="str">
            <v>R</v>
          </cell>
          <cell r="J105" t="str">
            <v>NTCHEU</v>
          </cell>
          <cell r="K105">
            <v>8</v>
          </cell>
          <cell r="L105">
            <v>0</v>
          </cell>
          <cell r="W105">
            <v>81</v>
          </cell>
          <cell r="X105" t="str">
            <v>DS</v>
          </cell>
          <cell r="Y105">
            <v>150</v>
          </cell>
          <cell r="Z105" t="str">
            <v>SB</v>
          </cell>
          <cell r="AA105">
            <v>100</v>
          </cell>
          <cell r="AB105" t="str">
            <v>GR</v>
          </cell>
          <cell r="AC105">
            <v>8</v>
          </cell>
          <cell r="AD105" t="str">
            <v>VR</v>
          </cell>
          <cell r="AE105">
            <v>94</v>
          </cell>
          <cell r="AF105" t="str">
            <v>RC</v>
          </cell>
          <cell r="AG105" t="str">
            <v>ST</v>
          </cell>
          <cell r="AH105">
            <v>15</v>
          </cell>
          <cell r="AI105">
            <v>0</v>
          </cell>
          <cell r="AJ105">
            <v>0</v>
          </cell>
          <cell r="AK105">
            <v>0</v>
          </cell>
          <cell r="AL105">
            <v>0</v>
          </cell>
          <cell r="AM105">
            <v>1</v>
          </cell>
          <cell r="AN105">
            <v>0</v>
          </cell>
          <cell r="BO105" t="str">
            <v>RS 046</v>
          </cell>
          <cell r="BP105">
            <v>28.3</v>
          </cell>
          <cell r="BQ105">
            <v>6.7</v>
          </cell>
          <cell r="BR105" t="str">
            <v>R</v>
          </cell>
          <cell r="BS105" t="str">
            <v>S</v>
          </cell>
          <cell r="BT105">
            <v>0</v>
          </cell>
          <cell r="BU105" t="str">
            <v>ST</v>
          </cell>
          <cell r="BV105" t="str">
            <v/>
          </cell>
          <cell r="BW105">
            <v>1</v>
          </cell>
          <cell r="BX105">
            <v>10</v>
          </cell>
          <cell r="BY105" t="str">
            <v xml:space="preserve"> </v>
          </cell>
          <cell r="BZ105">
            <v>1</v>
          </cell>
          <cell r="CA105">
            <v>8</v>
          </cell>
          <cell r="CB105">
            <v>1.3540000000000001</v>
          </cell>
          <cell r="CC105">
            <v>3.6</v>
          </cell>
          <cell r="CD105">
            <v>1</v>
          </cell>
          <cell r="CE105">
            <v>0</v>
          </cell>
          <cell r="CF105">
            <v>0</v>
          </cell>
          <cell r="CG105">
            <v>1</v>
          </cell>
          <cell r="CH105">
            <v>0</v>
          </cell>
          <cell r="CI105">
            <v>0</v>
          </cell>
          <cell r="CJ105">
            <v>0</v>
          </cell>
          <cell r="CK105">
            <v>0</v>
          </cell>
          <cell r="CL105">
            <v>0</v>
          </cell>
          <cell r="CM105">
            <v>0</v>
          </cell>
          <cell r="CN105">
            <v>0</v>
          </cell>
          <cell r="CO105">
            <v>0</v>
          </cell>
          <cell r="CP105">
            <v>0</v>
          </cell>
          <cell r="CQ105">
            <v>3.6</v>
          </cell>
          <cell r="CR105">
            <v>0</v>
          </cell>
          <cell r="CS105">
            <v>1</v>
          </cell>
          <cell r="CT105">
            <v>0</v>
          </cell>
          <cell r="CU105">
            <v>0</v>
          </cell>
          <cell r="CV105">
            <v>4</v>
          </cell>
          <cell r="CW105">
            <v>4</v>
          </cell>
          <cell r="CX105" t="str">
            <v xml:space="preserve"> </v>
          </cell>
          <cell r="CY105">
            <v>1.2</v>
          </cell>
          <cell r="CZ105">
            <v>1.2</v>
          </cell>
          <cell r="DA105">
            <v>1.2</v>
          </cell>
          <cell r="DB105">
            <v>110</v>
          </cell>
          <cell r="DC105">
            <v>52</v>
          </cell>
          <cell r="DD105">
            <v>29</v>
          </cell>
          <cell r="DE105">
            <v>9</v>
          </cell>
          <cell r="DF105">
            <v>13</v>
          </cell>
          <cell r="DG105">
            <v>3</v>
          </cell>
          <cell r="DH105">
            <v>2</v>
          </cell>
          <cell r="DI105">
            <v>6</v>
          </cell>
        </row>
        <row r="106">
          <cell r="A106" t="str">
            <v>RS 065</v>
          </cell>
          <cell r="B106">
            <v>65</v>
          </cell>
          <cell r="C106" t="str">
            <v>C</v>
          </cell>
          <cell r="D106" t="str">
            <v>T</v>
          </cell>
          <cell r="E106" t="str">
            <v>Bilila - Linengwe River</v>
          </cell>
          <cell r="F106" t="str">
            <v>M05</v>
          </cell>
          <cell r="G106">
            <v>25</v>
          </cell>
          <cell r="H106">
            <v>5.2</v>
          </cell>
          <cell r="I106" t="str">
            <v>F</v>
          </cell>
          <cell r="J106" t="str">
            <v>NTCHEU</v>
          </cell>
          <cell r="K106">
            <v>8</v>
          </cell>
          <cell r="L106">
            <v>0</v>
          </cell>
          <cell r="W106">
            <v>81</v>
          </cell>
          <cell r="X106" t="str">
            <v>DS</v>
          </cell>
          <cell r="Y106">
            <v>150</v>
          </cell>
          <cell r="Z106" t="str">
            <v>SB</v>
          </cell>
          <cell r="AA106">
            <v>100</v>
          </cell>
          <cell r="AB106" t="str">
            <v>GR</v>
          </cell>
          <cell r="AC106">
            <v>8</v>
          </cell>
          <cell r="AD106" t="str">
            <v>VR</v>
          </cell>
          <cell r="AE106">
            <v>94</v>
          </cell>
          <cell r="AF106" t="str">
            <v>RC</v>
          </cell>
          <cell r="AG106" t="str">
            <v>ST</v>
          </cell>
          <cell r="AH106">
            <v>15</v>
          </cell>
          <cell r="AI106">
            <v>0</v>
          </cell>
          <cell r="AJ106">
            <v>0</v>
          </cell>
          <cell r="AK106">
            <v>0</v>
          </cell>
          <cell r="AL106">
            <v>0</v>
          </cell>
          <cell r="AM106">
            <v>1</v>
          </cell>
          <cell r="AN106">
            <v>0</v>
          </cell>
          <cell r="BO106" t="str">
            <v>RS 065</v>
          </cell>
          <cell r="BP106">
            <v>5.2</v>
          </cell>
          <cell r="BQ106">
            <v>6.7</v>
          </cell>
          <cell r="BR106" t="str">
            <v>F</v>
          </cell>
          <cell r="BS106" t="str">
            <v>S</v>
          </cell>
          <cell r="BT106">
            <v>0</v>
          </cell>
          <cell r="BU106" t="str">
            <v>ST</v>
          </cell>
          <cell r="BV106" t="str">
            <v/>
          </cell>
          <cell r="BW106">
            <v>1</v>
          </cell>
          <cell r="BX106">
            <v>10</v>
          </cell>
          <cell r="BY106" t="str">
            <v xml:space="preserve"> </v>
          </cell>
          <cell r="BZ106">
            <v>1</v>
          </cell>
          <cell r="CA106">
            <v>8</v>
          </cell>
          <cell r="CB106">
            <v>1.3540000000000001</v>
          </cell>
          <cell r="CC106">
            <v>3.6077724340175958</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3.6077724340175958</v>
          </cell>
          <cell r="CR106">
            <v>0</v>
          </cell>
          <cell r="CS106">
            <v>1</v>
          </cell>
          <cell r="CT106">
            <v>0</v>
          </cell>
          <cell r="CU106">
            <v>0</v>
          </cell>
          <cell r="CV106">
            <v>4</v>
          </cell>
          <cell r="CW106">
            <v>4</v>
          </cell>
          <cell r="CX106" t="str">
            <v xml:space="preserve"> </v>
          </cell>
          <cell r="CY106">
            <v>1.2</v>
          </cell>
          <cell r="CZ106">
            <v>1.2</v>
          </cell>
          <cell r="DA106">
            <v>1.2</v>
          </cell>
          <cell r="DB106">
            <v>120</v>
          </cell>
          <cell r="DC106">
            <v>57</v>
          </cell>
          <cell r="DD106">
            <v>32</v>
          </cell>
          <cell r="DE106">
            <v>9</v>
          </cell>
          <cell r="DF106">
            <v>14</v>
          </cell>
          <cell r="DG106">
            <v>3</v>
          </cell>
          <cell r="DH106">
            <v>2</v>
          </cell>
          <cell r="DI106">
            <v>6</v>
          </cell>
        </row>
        <row r="107">
          <cell r="A107" t="str">
            <v>RS 056</v>
          </cell>
          <cell r="B107">
            <v>56</v>
          </cell>
          <cell r="C107" t="str">
            <v>C</v>
          </cell>
          <cell r="D107" t="str">
            <v>T</v>
          </cell>
          <cell r="E107" t="str">
            <v>Linengwe River - Balaka Market (junction M1)</v>
          </cell>
          <cell r="F107" t="str">
            <v>M05</v>
          </cell>
          <cell r="G107">
            <v>26</v>
          </cell>
          <cell r="H107">
            <v>7.4</v>
          </cell>
          <cell r="I107" t="str">
            <v>F</v>
          </cell>
          <cell r="J107" t="str">
            <v>NTCHEU</v>
          </cell>
          <cell r="K107">
            <v>8</v>
          </cell>
          <cell r="L107">
            <v>0</v>
          </cell>
          <cell r="W107">
            <v>81</v>
          </cell>
          <cell r="X107" t="str">
            <v>DS</v>
          </cell>
          <cell r="Y107">
            <v>150</v>
          </cell>
          <cell r="Z107" t="str">
            <v>SB</v>
          </cell>
          <cell r="AA107">
            <v>100</v>
          </cell>
          <cell r="AB107" t="str">
            <v>GR</v>
          </cell>
          <cell r="AC107">
            <v>8</v>
          </cell>
          <cell r="AD107" t="str">
            <v>VR</v>
          </cell>
          <cell r="AE107">
            <v>94</v>
          </cell>
          <cell r="AF107" t="str">
            <v>RC</v>
          </cell>
          <cell r="AG107" t="str">
            <v>ST</v>
          </cell>
          <cell r="AH107">
            <v>15</v>
          </cell>
          <cell r="AI107">
            <v>0</v>
          </cell>
          <cell r="AJ107">
            <v>0</v>
          </cell>
          <cell r="AK107">
            <v>0</v>
          </cell>
          <cell r="AL107">
            <v>0</v>
          </cell>
          <cell r="AM107">
            <v>1</v>
          </cell>
          <cell r="AN107">
            <v>0</v>
          </cell>
          <cell r="BO107" t="str">
            <v>RS 056</v>
          </cell>
          <cell r="BP107">
            <v>7.4</v>
          </cell>
          <cell r="BQ107">
            <v>6.7</v>
          </cell>
          <cell r="BR107" t="str">
            <v>F</v>
          </cell>
          <cell r="BS107" t="str">
            <v>S</v>
          </cell>
          <cell r="BT107">
            <v>0</v>
          </cell>
          <cell r="BU107" t="str">
            <v>ST</v>
          </cell>
          <cell r="BV107" t="str">
            <v/>
          </cell>
          <cell r="BW107">
            <v>1</v>
          </cell>
          <cell r="BX107">
            <v>10</v>
          </cell>
          <cell r="BY107" t="str">
            <v xml:space="preserve"> </v>
          </cell>
          <cell r="BZ107">
            <v>1</v>
          </cell>
          <cell r="CA107">
            <v>8</v>
          </cell>
          <cell r="CB107">
            <v>1.3540000000000001</v>
          </cell>
          <cell r="CC107">
            <v>4.129522189638319</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4.129522189638319</v>
          </cell>
          <cell r="CR107">
            <v>0</v>
          </cell>
          <cell r="CS107">
            <v>1</v>
          </cell>
          <cell r="CT107">
            <v>0</v>
          </cell>
          <cell r="CU107">
            <v>0</v>
          </cell>
          <cell r="CV107">
            <v>4</v>
          </cell>
          <cell r="CW107">
            <v>4</v>
          </cell>
          <cell r="CX107" t="str">
            <v xml:space="preserve"> </v>
          </cell>
          <cell r="CY107">
            <v>1.2</v>
          </cell>
          <cell r="CZ107">
            <v>1.2</v>
          </cell>
          <cell r="DA107">
            <v>1.2</v>
          </cell>
          <cell r="DB107">
            <v>120</v>
          </cell>
          <cell r="DC107">
            <v>57</v>
          </cell>
          <cell r="DD107">
            <v>32</v>
          </cell>
          <cell r="DE107">
            <v>9</v>
          </cell>
          <cell r="DF107">
            <v>14</v>
          </cell>
          <cell r="DG107">
            <v>3</v>
          </cell>
          <cell r="DH107">
            <v>2</v>
          </cell>
          <cell r="DI107">
            <v>6</v>
          </cell>
        </row>
        <row r="108">
          <cell r="A108" t="str">
            <v>RS 135</v>
          </cell>
          <cell r="B108">
            <v>135</v>
          </cell>
          <cell r="C108" t="str">
            <v>S</v>
          </cell>
          <cell r="D108" t="str">
            <v>T</v>
          </cell>
          <cell r="E108" t="str">
            <v>Zobwe - Mwanza</v>
          </cell>
          <cell r="F108" t="str">
            <v>M06</v>
          </cell>
          <cell r="G108">
            <v>1</v>
          </cell>
          <cell r="H108">
            <v>11.1</v>
          </cell>
          <cell r="I108" t="str">
            <v>H</v>
          </cell>
          <cell r="J108" t="str">
            <v>MWANZA</v>
          </cell>
          <cell r="K108">
            <v>9</v>
          </cell>
          <cell r="L108">
            <v>0</v>
          </cell>
          <cell r="W108">
            <v>87</v>
          </cell>
          <cell r="X108" t="str">
            <v>DS</v>
          </cell>
          <cell r="Y108">
            <v>200</v>
          </cell>
          <cell r="Z108" t="str">
            <v>SB</v>
          </cell>
          <cell r="AA108">
            <v>150</v>
          </cell>
          <cell r="AB108" t="str">
            <v>SB</v>
          </cell>
          <cell r="AC108">
            <v>17</v>
          </cell>
          <cell r="AD108" t="str">
            <v>VR</v>
          </cell>
          <cell r="AE108">
            <v>0</v>
          </cell>
          <cell r="AF108">
            <v>0</v>
          </cell>
          <cell r="AG108">
            <v>0</v>
          </cell>
          <cell r="AH108">
            <v>0</v>
          </cell>
          <cell r="AI108">
            <v>0</v>
          </cell>
          <cell r="AJ108">
            <v>0</v>
          </cell>
          <cell r="AK108">
            <v>0</v>
          </cell>
          <cell r="AL108">
            <v>0</v>
          </cell>
          <cell r="AM108">
            <v>1</v>
          </cell>
          <cell r="AN108" t="str">
            <v>never resealed</v>
          </cell>
          <cell r="BO108" t="str">
            <v>RS 135</v>
          </cell>
          <cell r="BP108">
            <v>11.1</v>
          </cell>
          <cell r="BQ108">
            <v>6</v>
          </cell>
          <cell r="BR108" t="str">
            <v>H</v>
          </cell>
          <cell r="BS108" t="str">
            <v>C</v>
          </cell>
          <cell r="BT108">
            <v>0</v>
          </cell>
          <cell r="BU108" t="str">
            <v>DS</v>
          </cell>
          <cell r="BV108" t="str">
            <v/>
          </cell>
          <cell r="BW108">
            <v>1</v>
          </cell>
          <cell r="BX108">
            <v>15</v>
          </cell>
          <cell r="BY108" t="str">
            <v xml:space="preserve"> </v>
          </cell>
          <cell r="BZ108">
            <v>1</v>
          </cell>
          <cell r="CA108">
            <v>17</v>
          </cell>
          <cell r="CB108">
            <v>1.677</v>
          </cell>
          <cell r="CC108">
            <v>3.3421592375366567</v>
          </cell>
          <cell r="CD108">
            <v>70</v>
          </cell>
          <cell r="CE108">
            <v>35</v>
          </cell>
          <cell r="CF108">
            <v>20</v>
          </cell>
          <cell r="CG108">
            <v>50</v>
          </cell>
          <cell r="CH108">
            <v>15</v>
          </cell>
          <cell r="CI108">
            <v>4.2</v>
          </cell>
          <cell r="CJ108">
            <v>1.4000000000000002E-2</v>
          </cell>
          <cell r="CK108">
            <v>10</v>
          </cell>
          <cell r="CL108">
            <v>20</v>
          </cell>
          <cell r="CM108">
            <v>0.2375953846153846</v>
          </cell>
          <cell r="CN108">
            <v>0.2375953846153846</v>
          </cell>
          <cell r="CO108">
            <v>0</v>
          </cell>
          <cell r="CP108">
            <v>0</v>
          </cell>
          <cell r="CQ108">
            <v>3.5797546221520413</v>
          </cell>
          <cell r="CR108">
            <v>10</v>
          </cell>
          <cell r="CS108">
            <v>1</v>
          </cell>
          <cell r="CT108">
            <v>0</v>
          </cell>
          <cell r="CU108">
            <v>0</v>
          </cell>
          <cell r="CV108">
            <v>11</v>
          </cell>
          <cell r="CW108">
            <v>11</v>
          </cell>
          <cell r="CX108" t="str">
            <v xml:space="preserve"> </v>
          </cell>
          <cell r="CY108">
            <v>2</v>
          </cell>
          <cell r="CZ108">
            <v>2.5</v>
          </cell>
          <cell r="DA108">
            <v>1.1000000000000001</v>
          </cell>
          <cell r="DB108">
            <v>200</v>
          </cell>
          <cell r="DC108">
            <v>94</v>
          </cell>
          <cell r="DD108">
            <v>52</v>
          </cell>
          <cell r="DE108">
            <v>15</v>
          </cell>
          <cell r="DF108">
            <v>23</v>
          </cell>
          <cell r="DG108">
            <v>4</v>
          </cell>
          <cell r="DH108">
            <v>2</v>
          </cell>
          <cell r="DI108">
            <v>10</v>
          </cell>
        </row>
        <row r="109">
          <cell r="A109" t="str">
            <v>RS 134</v>
          </cell>
          <cell r="B109">
            <v>134</v>
          </cell>
          <cell r="C109" t="str">
            <v>S</v>
          </cell>
          <cell r="D109" t="str">
            <v>T</v>
          </cell>
          <cell r="E109" t="str">
            <v>Mwanza - Moffati</v>
          </cell>
          <cell r="F109" t="str">
            <v>M06</v>
          </cell>
          <cell r="G109">
            <v>2</v>
          </cell>
          <cell r="H109">
            <v>6</v>
          </cell>
          <cell r="I109" t="str">
            <v>H</v>
          </cell>
          <cell r="J109" t="str">
            <v>MWANZA</v>
          </cell>
          <cell r="K109">
            <v>9</v>
          </cell>
          <cell r="L109">
            <v>0</v>
          </cell>
          <cell r="W109">
            <v>87</v>
          </cell>
          <cell r="X109" t="str">
            <v>DS</v>
          </cell>
          <cell r="Y109">
            <v>200</v>
          </cell>
          <cell r="Z109" t="str">
            <v>SB</v>
          </cell>
          <cell r="AA109">
            <v>150</v>
          </cell>
          <cell r="AB109" t="str">
            <v>SB</v>
          </cell>
          <cell r="AC109">
            <v>17</v>
          </cell>
          <cell r="AD109" t="str">
            <v>VR</v>
          </cell>
          <cell r="AE109">
            <v>0</v>
          </cell>
          <cell r="AF109">
            <v>0</v>
          </cell>
          <cell r="AG109">
            <v>0</v>
          </cell>
          <cell r="AH109">
            <v>0</v>
          </cell>
          <cell r="AI109">
            <v>0</v>
          </cell>
          <cell r="AJ109">
            <v>0</v>
          </cell>
          <cell r="AK109">
            <v>0</v>
          </cell>
          <cell r="AL109">
            <v>0</v>
          </cell>
          <cell r="AM109">
            <v>1</v>
          </cell>
          <cell r="AN109" t="str">
            <v>never resealed</v>
          </cell>
          <cell r="BO109" t="str">
            <v>RS 134</v>
          </cell>
          <cell r="BP109">
            <v>6</v>
          </cell>
          <cell r="BQ109">
            <v>6</v>
          </cell>
          <cell r="BR109" t="str">
            <v>H</v>
          </cell>
          <cell r="BS109" t="str">
            <v>C</v>
          </cell>
          <cell r="BT109">
            <v>0</v>
          </cell>
          <cell r="BU109" t="str">
            <v>DS</v>
          </cell>
          <cell r="BV109" t="str">
            <v/>
          </cell>
          <cell r="BW109">
            <v>1</v>
          </cell>
          <cell r="BX109">
            <v>15</v>
          </cell>
          <cell r="BY109" t="str">
            <v xml:space="preserve"> </v>
          </cell>
          <cell r="BZ109">
            <v>1</v>
          </cell>
          <cell r="CA109">
            <v>17</v>
          </cell>
          <cell r="CB109">
            <v>1.677</v>
          </cell>
          <cell r="CC109">
            <v>3.1339210166177911</v>
          </cell>
          <cell r="CD109">
            <v>0</v>
          </cell>
          <cell r="CE109">
            <v>0</v>
          </cell>
          <cell r="CF109">
            <v>0</v>
          </cell>
          <cell r="CG109">
            <v>0</v>
          </cell>
          <cell r="CH109">
            <v>0</v>
          </cell>
          <cell r="CI109">
            <v>0.5</v>
          </cell>
          <cell r="CJ109">
            <v>1.6666666666666668E-3</v>
          </cell>
          <cell r="CK109">
            <v>1.6666666666666668E-3</v>
          </cell>
          <cell r="CL109">
            <v>0</v>
          </cell>
          <cell r="CM109">
            <v>6.4615384615384621E-4</v>
          </cell>
          <cell r="CN109">
            <v>6.4615384615384621E-4</v>
          </cell>
          <cell r="CO109">
            <v>0</v>
          </cell>
          <cell r="CP109">
            <v>0</v>
          </cell>
          <cell r="CQ109">
            <v>3.1345671704639448</v>
          </cell>
          <cell r="CR109">
            <v>0</v>
          </cell>
          <cell r="CS109">
            <v>1</v>
          </cell>
          <cell r="CT109">
            <v>0</v>
          </cell>
          <cell r="CU109">
            <v>0</v>
          </cell>
          <cell r="CV109">
            <v>11</v>
          </cell>
          <cell r="CW109">
            <v>11</v>
          </cell>
          <cell r="CX109" t="str">
            <v xml:space="preserve"> </v>
          </cell>
          <cell r="CY109">
            <v>1.2</v>
          </cell>
          <cell r="CZ109">
            <v>1.5</v>
          </cell>
          <cell r="DA109">
            <v>1.1000000000000001</v>
          </cell>
          <cell r="DB109">
            <v>200</v>
          </cell>
          <cell r="DC109">
            <v>94</v>
          </cell>
          <cell r="DD109">
            <v>52</v>
          </cell>
          <cell r="DE109">
            <v>15</v>
          </cell>
          <cell r="DF109">
            <v>23</v>
          </cell>
          <cell r="DG109">
            <v>4</v>
          </cell>
          <cell r="DH109">
            <v>2</v>
          </cell>
          <cell r="DI109">
            <v>10</v>
          </cell>
        </row>
        <row r="110">
          <cell r="A110" t="str">
            <v>RS 133</v>
          </cell>
          <cell r="B110">
            <v>133</v>
          </cell>
          <cell r="C110" t="str">
            <v>S</v>
          </cell>
          <cell r="D110" t="str">
            <v>T</v>
          </cell>
          <cell r="E110" t="str">
            <v>Moffati - Zaka</v>
          </cell>
          <cell r="F110" t="str">
            <v>M06</v>
          </cell>
          <cell r="G110">
            <v>3</v>
          </cell>
          <cell r="H110">
            <v>9.3000000000000007</v>
          </cell>
          <cell r="I110" t="str">
            <v>R</v>
          </cell>
          <cell r="J110" t="str">
            <v>MWANZA</v>
          </cell>
          <cell r="K110">
            <v>9</v>
          </cell>
          <cell r="L110">
            <v>0</v>
          </cell>
          <cell r="W110">
            <v>87</v>
          </cell>
          <cell r="X110" t="str">
            <v>DS</v>
          </cell>
          <cell r="Y110">
            <v>200</v>
          </cell>
          <cell r="Z110" t="str">
            <v>SB</v>
          </cell>
          <cell r="AA110">
            <v>150</v>
          </cell>
          <cell r="AB110" t="str">
            <v>SB</v>
          </cell>
          <cell r="AC110">
            <v>17</v>
          </cell>
          <cell r="AD110" t="str">
            <v>VR</v>
          </cell>
          <cell r="AE110">
            <v>0</v>
          </cell>
          <cell r="AF110">
            <v>0</v>
          </cell>
          <cell r="AG110">
            <v>0</v>
          </cell>
          <cell r="AH110">
            <v>0</v>
          </cell>
          <cell r="AI110">
            <v>0</v>
          </cell>
          <cell r="AJ110">
            <v>0</v>
          </cell>
          <cell r="AK110">
            <v>0</v>
          </cell>
          <cell r="AL110">
            <v>0</v>
          </cell>
          <cell r="AM110">
            <v>1</v>
          </cell>
          <cell r="AN110" t="str">
            <v>never resealed</v>
          </cell>
          <cell r="BO110" t="str">
            <v>RS 133</v>
          </cell>
          <cell r="BP110">
            <v>9.3000000000000007</v>
          </cell>
          <cell r="BQ110">
            <v>6</v>
          </cell>
          <cell r="BR110" t="str">
            <v>R</v>
          </cell>
          <cell r="BS110" t="str">
            <v>C</v>
          </cell>
          <cell r="BT110">
            <v>0</v>
          </cell>
          <cell r="BU110" t="str">
            <v>DS</v>
          </cell>
          <cell r="BV110" t="str">
            <v/>
          </cell>
          <cell r="BW110">
            <v>1</v>
          </cell>
          <cell r="BX110">
            <v>15</v>
          </cell>
          <cell r="BY110" t="str">
            <v xml:space="preserve"> </v>
          </cell>
          <cell r="BZ110">
            <v>1</v>
          </cell>
          <cell r="CA110">
            <v>17</v>
          </cell>
          <cell r="CB110">
            <v>1.677</v>
          </cell>
          <cell r="CC110">
            <v>3.3008809384164226</v>
          </cell>
          <cell r="CD110">
            <v>1</v>
          </cell>
          <cell r="CE110">
            <v>0</v>
          </cell>
          <cell r="CF110">
            <v>0</v>
          </cell>
          <cell r="CG110">
            <v>1</v>
          </cell>
          <cell r="CH110">
            <v>0</v>
          </cell>
          <cell r="CI110">
            <v>0.2</v>
          </cell>
          <cell r="CJ110">
            <v>6.6666666666666686E-4</v>
          </cell>
          <cell r="CK110">
            <v>6.6666666666666686E-4</v>
          </cell>
          <cell r="CL110">
            <v>0</v>
          </cell>
          <cell r="CM110">
            <v>2.5846153846153852E-4</v>
          </cell>
          <cell r="CN110">
            <v>2.5846153846153852E-4</v>
          </cell>
          <cell r="CO110">
            <v>0</v>
          </cell>
          <cell r="CP110">
            <v>0</v>
          </cell>
          <cell r="CQ110">
            <v>3.3011393999548839</v>
          </cell>
          <cell r="CR110">
            <v>1</v>
          </cell>
          <cell r="CS110">
            <v>1</v>
          </cell>
          <cell r="CT110">
            <v>0</v>
          </cell>
          <cell r="CU110">
            <v>0</v>
          </cell>
          <cell r="CV110">
            <v>11</v>
          </cell>
          <cell r="CW110">
            <v>11</v>
          </cell>
          <cell r="CX110" t="str">
            <v xml:space="preserve"> </v>
          </cell>
          <cell r="CY110">
            <v>1.2</v>
          </cell>
          <cell r="CZ110">
            <v>1.2</v>
          </cell>
          <cell r="DA110">
            <v>1.3</v>
          </cell>
          <cell r="DB110">
            <v>400</v>
          </cell>
          <cell r="DC110">
            <v>188</v>
          </cell>
          <cell r="DD110">
            <v>104</v>
          </cell>
          <cell r="DE110">
            <v>30</v>
          </cell>
          <cell r="DF110">
            <v>46</v>
          </cell>
          <cell r="DG110">
            <v>8</v>
          </cell>
          <cell r="DH110">
            <v>4</v>
          </cell>
          <cell r="DI110">
            <v>20</v>
          </cell>
        </row>
        <row r="111">
          <cell r="A111" t="str">
            <v>RS 136</v>
          </cell>
          <cell r="B111">
            <v>136</v>
          </cell>
          <cell r="C111" t="str">
            <v>S</v>
          </cell>
          <cell r="D111" t="str">
            <v>T</v>
          </cell>
          <cell r="E111" t="str">
            <v>Zaka - Lisungwi River</v>
          </cell>
          <cell r="F111" t="str">
            <v>M06</v>
          </cell>
          <cell r="G111">
            <v>4</v>
          </cell>
          <cell r="H111">
            <v>13.2</v>
          </cell>
          <cell r="I111" t="str">
            <v>R</v>
          </cell>
          <cell r="J111" t="str">
            <v>MWANZA</v>
          </cell>
          <cell r="K111">
            <v>9</v>
          </cell>
          <cell r="L111">
            <v>0</v>
          </cell>
          <cell r="W111">
            <v>87</v>
          </cell>
          <cell r="X111" t="str">
            <v>DS</v>
          </cell>
          <cell r="Y111">
            <v>200</v>
          </cell>
          <cell r="Z111" t="str">
            <v>SB</v>
          </cell>
          <cell r="AA111">
            <v>150</v>
          </cell>
          <cell r="AB111" t="str">
            <v>SB</v>
          </cell>
          <cell r="AC111">
            <v>17</v>
          </cell>
          <cell r="AD111" t="str">
            <v>VR</v>
          </cell>
          <cell r="AE111">
            <v>0</v>
          </cell>
          <cell r="AF111">
            <v>0</v>
          </cell>
          <cell r="AG111">
            <v>0</v>
          </cell>
          <cell r="AH111">
            <v>0</v>
          </cell>
          <cell r="AI111">
            <v>0</v>
          </cell>
          <cell r="AJ111">
            <v>0</v>
          </cell>
          <cell r="AK111">
            <v>0</v>
          </cell>
          <cell r="AL111">
            <v>0</v>
          </cell>
          <cell r="AM111">
            <v>1</v>
          </cell>
          <cell r="AN111" t="str">
            <v>never resealed</v>
          </cell>
          <cell r="BO111" t="str">
            <v>RS 136</v>
          </cell>
          <cell r="BP111">
            <v>13.2</v>
          </cell>
          <cell r="BQ111">
            <v>6</v>
          </cell>
          <cell r="BR111" t="str">
            <v>R</v>
          </cell>
          <cell r="BS111" t="str">
            <v>C</v>
          </cell>
          <cell r="BT111">
            <v>0</v>
          </cell>
          <cell r="BU111" t="str">
            <v>DS</v>
          </cell>
          <cell r="BV111" t="str">
            <v/>
          </cell>
          <cell r="BW111">
            <v>1</v>
          </cell>
          <cell r="BX111">
            <v>15</v>
          </cell>
          <cell r="BY111" t="str">
            <v xml:space="preserve"> </v>
          </cell>
          <cell r="BZ111">
            <v>1</v>
          </cell>
          <cell r="CA111">
            <v>17</v>
          </cell>
          <cell r="CB111">
            <v>1.677</v>
          </cell>
          <cell r="CC111">
            <v>3.1440294321514268</v>
          </cell>
          <cell r="CD111">
            <v>0</v>
          </cell>
          <cell r="CE111">
            <v>0</v>
          </cell>
          <cell r="CF111">
            <v>0</v>
          </cell>
          <cell r="CG111">
            <v>0</v>
          </cell>
          <cell r="CH111">
            <v>0</v>
          </cell>
          <cell r="CI111">
            <v>0.3</v>
          </cell>
          <cell r="CJ111">
            <v>1E-3</v>
          </cell>
          <cell r="CK111">
            <v>1E-3</v>
          </cell>
          <cell r="CL111">
            <v>0</v>
          </cell>
          <cell r="CM111">
            <v>3.876923076923077E-4</v>
          </cell>
          <cell r="CN111">
            <v>3.876923076923077E-4</v>
          </cell>
          <cell r="CO111">
            <v>0</v>
          </cell>
          <cell r="CP111">
            <v>0</v>
          </cell>
          <cell r="CQ111">
            <v>3.1444171244591193</v>
          </cell>
          <cell r="CR111">
            <v>0</v>
          </cell>
          <cell r="CS111">
            <v>1</v>
          </cell>
          <cell r="CT111">
            <v>0</v>
          </cell>
          <cell r="CU111">
            <v>0</v>
          </cell>
          <cell r="CV111">
            <v>11</v>
          </cell>
          <cell r="CW111">
            <v>11</v>
          </cell>
          <cell r="CX111" t="str">
            <v xml:space="preserve"> </v>
          </cell>
          <cell r="CY111">
            <v>1.2</v>
          </cell>
          <cell r="CZ111">
            <v>1.2</v>
          </cell>
          <cell r="DA111">
            <v>1.2</v>
          </cell>
          <cell r="DB111">
            <v>400</v>
          </cell>
          <cell r="DC111">
            <v>188</v>
          </cell>
          <cell r="DD111">
            <v>104</v>
          </cell>
          <cell r="DE111">
            <v>30</v>
          </cell>
          <cell r="DF111">
            <v>46</v>
          </cell>
          <cell r="DG111">
            <v>8</v>
          </cell>
          <cell r="DH111">
            <v>4</v>
          </cell>
          <cell r="DI111">
            <v>20</v>
          </cell>
        </row>
        <row r="112">
          <cell r="A112" t="str">
            <v>RS 132</v>
          </cell>
          <cell r="B112">
            <v>132</v>
          </cell>
          <cell r="C112" t="str">
            <v>S</v>
          </cell>
          <cell r="D112" t="str">
            <v>T</v>
          </cell>
          <cell r="E112" t="str">
            <v>Ndeka - Nachimbeya Rapids</v>
          </cell>
          <cell r="F112" t="str">
            <v>M06</v>
          </cell>
          <cell r="G112">
            <v>5</v>
          </cell>
          <cell r="H112">
            <v>9.1999999999999993</v>
          </cell>
          <cell r="I112" t="str">
            <v>F</v>
          </cell>
          <cell r="J112" t="str">
            <v>BLANTYRE</v>
          </cell>
          <cell r="K112">
            <v>9</v>
          </cell>
          <cell r="L112">
            <v>0</v>
          </cell>
          <cell r="W112">
            <v>89</v>
          </cell>
          <cell r="X112" t="str">
            <v>DS</v>
          </cell>
          <cell r="Y112">
            <v>150</v>
          </cell>
          <cell r="Z112" t="str">
            <v>SB</v>
          </cell>
          <cell r="AA112">
            <v>100</v>
          </cell>
          <cell r="AB112" t="str">
            <v>GR</v>
          </cell>
          <cell r="AC112">
            <v>12</v>
          </cell>
          <cell r="AD112" t="str">
            <v>VR</v>
          </cell>
          <cell r="AE112">
            <v>0</v>
          </cell>
          <cell r="AF112">
            <v>0</v>
          </cell>
          <cell r="AG112">
            <v>0</v>
          </cell>
          <cell r="AH112">
            <v>0</v>
          </cell>
          <cell r="AI112">
            <v>0</v>
          </cell>
          <cell r="AJ112">
            <v>0</v>
          </cell>
          <cell r="AK112">
            <v>0</v>
          </cell>
          <cell r="AL112">
            <v>0</v>
          </cell>
          <cell r="AM112">
            <v>1</v>
          </cell>
          <cell r="AN112" t="str">
            <v>never resealed</v>
          </cell>
          <cell r="BO112" t="str">
            <v>RS 132</v>
          </cell>
          <cell r="BP112">
            <v>9.1999999999999993</v>
          </cell>
          <cell r="BQ112">
            <v>6</v>
          </cell>
          <cell r="BR112" t="str">
            <v>F</v>
          </cell>
          <cell r="BS112" t="str">
            <v>C</v>
          </cell>
          <cell r="BT112">
            <v>0</v>
          </cell>
          <cell r="BU112" t="str">
            <v>DS</v>
          </cell>
          <cell r="BV112" t="str">
            <v/>
          </cell>
          <cell r="BW112">
            <v>1</v>
          </cell>
          <cell r="BX112">
            <v>15</v>
          </cell>
          <cell r="BY112" t="str">
            <v xml:space="preserve"> </v>
          </cell>
          <cell r="BZ112">
            <v>1</v>
          </cell>
          <cell r="CA112">
            <v>12</v>
          </cell>
          <cell r="CB112">
            <v>1.177</v>
          </cell>
          <cell r="CC112">
            <v>3.385588545799552</v>
          </cell>
          <cell r="CD112">
            <v>0</v>
          </cell>
          <cell r="CE112">
            <v>0</v>
          </cell>
          <cell r="CF112">
            <v>0</v>
          </cell>
          <cell r="CG112">
            <v>0</v>
          </cell>
          <cell r="CH112">
            <v>0</v>
          </cell>
          <cell r="CI112">
            <v>0.2</v>
          </cell>
          <cell r="CJ112">
            <v>6.6666666666666686E-4</v>
          </cell>
          <cell r="CK112">
            <v>6.6666666666666686E-4</v>
          </cell>
          <cell r="CL112">
            <v>0</v>
          </cell>
          <cell r="CM112">
            <v>2.5846153846153852E-4</v>
          </cell>
          <cell r="CN112">
            <v>2.5846153846153852E-4</v>
          </cell>
          <cell r="CO112">
            <v>0</v>
          </cell>
          <cell r="CP112">
            <v>0</v>
          </cell>
          <cell r="CQ112">
            <v>3.3858470073380134</v>
          </cell>
          <cell r="CR112">
            <v>0</v>
          </cell>
          <cell r="CS112">
            <v>1</v>
          </cell>
          <cell r="CT112">
            <v>0</v>
          </cell>
          <cell r="CU112">
            <v>0</v>
          </cell>
          <cell r="CV112">
            <v>9</v>
          </cell>
          <cell r="CW112">
            <v>9</v>
          </cell>
          <cell r="CX112" t="str">
            <v xml:space="preserve"> </v>
          </cell>
          <cell r="CY112">
            <v>1.2</v>
          </cell>
          <cell r="CZ112">
            <v>1.2</v>
          </cell>
          <cell r="DA112">
            <v>1.2</v>
          </cell>
          <cell r="DB112">
            <v>430</v>
          </cell>
          <cell r="DC112">
            <v>203</v>
          </cell>
          <cell r="DD112">
            <v>112</v>
          </cell>
          <cell r="DE112">
            <v>33</v>
          </cell>
          <cell r="DF112">
            <v>50</v>
          </cell>
          <cell r="DG112">
            <v>9</v>
          </cell>
          <cell r="DH112">
            <v>5</v>
          </cell>
          <cell r="DI112">
            <v>22</v>
          </cell>
        </row>
        <row r="113">
          <cell r="A113" t="str">
            <v>RS 140</v>
          </cell>
          <cell r="B113">
            <v>140</v>
          </cell>
          <cell r="C113" t="str">
            <v>S</v>
          </cell>
          <cell r="D113" t="str">
            <v>T</v>
          </cell>
          <cell r="E113" t="str">
            <v>Chingeni - Liwawadzi River</v>
          </cell>
          <cell r="F113" t="str">
            <v>M08</v>
          </cell>
          <cell r="G113">
            <v>1</v>
          </cell>
          <cell r="H113">
            <v>16.100000000000001</v>
          </cell>
          <cell r="I113" t="str">
            <v>F</v>
          </cell>
          <cell r="J113" t="str">
            <v>MACHINGA</v>
          </cell>
          <cell r="K113">
            <v>8</v>
          </cell>
          <cell r="L113">
            <v>0</v>
          </cell>
          <cell r="W113">
            <v>71</v>
          </cell>
          <cell r="X113" t="str">
            <v>SA</v>
          </cell>
          <cell r="Y113">
            <v>125</v>
          </cell>
          <cell r="Z113" t="str">
            <v>SB</v>
          </cell>
          <cell r="AA113">
            <v>150</v>
          </cell>
          <cell r="AB113" t="str">
            <v>GR</v>
          </cell>
          <cell r="AC113">
            <v>14</v>
          </cell>
          <cell r="AD113" t="str">
            <v>VR</v>
          </cell>
          <cell r="AE113">
            <v>0</v>
          </cell>
          <cell r="AF113">
            <v>0</v>
          </cell>
          <cell r="AG113">
            <v>0</v>
          </cell>
          <cell r="AH113">
            <v>0</v>
          </cell>
          <cell r="AI113">
            <v>0</v>
          </cell>
          <cell r="AJ113">
            <v>0</v>
          </cell>
          <cell r="AK113">
            <v>0</v>
          </cell>
          <cell r="AL113">
            <v>0</v>
          </cell>
          <cell r="AM113">
            <v>2</v>
          </cell>
          <cell r="AN113" t="str">
            <v>some bitumen removed</v>
          </cell>
          <cell r="BO113" t="str">
            <v>RS 140</v>
          </cell>
          <cell r="BP113">
            <v>16.100000000000001</v>
          </cell>
          <cell r="BQ113">
            <v>6</v>
          </cell>
          <cell r="BR113" t="str">
            <v>F</v>
          </cell>
          <cell r="BS113" t="str">
            <v>C</v>
          </cell>
          <cell r="BT113">
            <v>35</v>
          </cell>
          <cell r="BU113" t="str">
            <v>SA</v>
          </cell>
          <cell r="BV113" t="str">
            <v/>
          </cell>
          <cell r="BW113">
            <v>2</v>
          </cell>
          <cell r="BX113">
            <v>10</v>
          </cell>
          <cell r="BY113" t="str">
            <v xml:space="preserve"> </v>
          </cell>
          <cell r="BZ113">
            <v>1</v>
          </cell>
          <cell r="CA113">
            <v>14</v>
          </cell>
          <cell r="CB113">
            <v>1.508</v>
          </cell>
          <cell r="CC113">
            <v>4.3889715216682958</v>
          </cell>
          <cell r="CD113">
            <v>70</v>
          </cell>
          <cell r="CE113">
            <v>21</v>
          </cell>
          <cell r="CF113">
            <v>6</v>
          </cell>
          <cell r="CG113">
            <v>64</v>
          </cell>
          <cell r="CH113">
            <v>15</v>
          </cell>
          <cell r="CI113">
            <v>1.5</v>
          </cell>
          <cell r="CJ113">
            <v>5.000000000000001E-3</v>
          </cell>
          <cell r="CK113">
            <v>6.0049999999999999</v>
          </cell>
          <cell r="CL113">
            <v>6</v>
          </cell>
          <cell r="CM113">
            <v>0.10163076923076925</v>
          </cell>
          <cell r="CN113">
            <v>0.10163076923076925</v>
          </cell>
          <cell r="CO113">
            <v>0</v>
          </cell>
          <cell r="CP113">
            <v>0</v>
          </cell>
          <cell r="CQ113">
            <v>4.4906022908990648</v>
          </cell>
          <cell r="CR113">
            <v>0</v>
          </cell>
          <cell r="CS113">
            <v>1</v>
          </cell>
          <cell r="CT113">
            <v>0</v>
          </cell>
          <cell r="CU113">
            <v>0</v>
          </cell>
          <cell r="CV113">
            <v>27</v>
          </cell>
          <cell r="CW113">
            <v>27</v>
          </cell>
          <cell r="CX113" t="str">
            <v xml:space="preserve"> </v>
          </cell>
          <cell r="CY113">
            <v>1.5</v>
          </cell>
          <cell r="CZ113">
            <v>2</v>
          </cell>
          <cell r="DA113">
            <v>1.5</v>
          </cell>
          <cell r="DB113">
            <v>230</v>
          </cell>
          <cell r="DC113">
            <v>109</v>
          </cell>
          <cell r="DD113">
            <v>60</v>
          </cell>
          <cell r="DE113">
            <v>18</v>
          </cell>
          <cell r="DF113">
            <v>27</v>
          </cell>
          <cell r="DG113">
            <v>5</v>
          </cell>
          <cell r="DH113">
            <v>3</v>
          </cell>
          <cell r="DI113">
            <v>12</v>
          </cell>
        </row>
        <row r="114">
          <cell r="A114" t="str">
            <v>RS 137</v>
          </cell>
          <cell r="B114">
            <v>137</v>
          </cell>
          <cell r="C114" t="str">
            <v>S</v>
          </cell>
          <cell r="D114" t="str">
            <v>T</v>
          </cell>
          <cell r="E114" t="str">
            <v>Liwawadzi River - Chimwaliro River</v>
          </cell>
          <cell r="F114" t="str">
            <v>M08</v>
          </cell>
          <cell r="G114">
            <v>2</v>
          </cell>
          <cell r="H114">
            <v>8.8000000000000007</v>
          </cell>
          <cell r="I114" t="str">
            <v>R</v>
          </cell>
          <cell r="J114" t="str">
            <v>MACHINGA</v>
          </cell>
          <cell r="K114">
            <v>8</v>
          </cell>
          <cell r="L114">
            <v>0</v>
          </cell>
          <cell r="W114">
            <v>71</v>
          </cell>
          <cell r="X114" t="str">
            <v>SA</v>
          </cell>
          <cell r="Y114">
            <v>125</v>
          </cell>
          <cell r="Z114" t="str">
            <v>SB</v>
          </cell>
          <cell r="AA114">
            <v>150</v>
          </cell>
          <cell r="AB114" t="str">
            <v>GR</v>
          </cell>
          <cell r="AC114">
            <v>14</v>
          </cell>
          <cell r="AD114" t="str">
            <v>VR</v>
          </cell>
          <cell r="AE114">
            <v>0</v>
          </cell>
          <cell r="AF114">
            <v>0</v>
          </cell>
          <cell r="AG114">
            <v>0</v>
          </cell>
          <cell r="AH114">
            <v>0</v>
          </cell>
          <cell r="AI114">
            <v>0</v>
          </cell>
          <cell r="AJ114">
            <v>0</v>
          </cell>
          <cell r="AK114">
            <v>0</v>
          </cell>
          <cell r="AL114">
            <v>0</v>
          </cell>
          <cell r="AM114">
            <v>2</v>
          </cell>
          <cell r="AN114" t="str">
            <v>some bitumen removed</v>
          </cell>
          <cell r="BO114" t="str">
            <v>RS 137</v>
          </cell>
          <cell r="BP114">
            <v>8.8000000000000007</v>
          </cell>
          <cell r="BQ114" t="str">
            <v>n.a.</v>
          </cell>
          <cell r="BR114" t="str">
            <v>R</v>
          </cell>
          <cell r="BS114" t="str">
            <v>X</v>
          </cell>
          <cell r="BT114">
            <v>60</v>
          </cell>
          <cell r="BU114" t="str">
            <v>SA</v>
          </cell>
          <cell r="BV114" t="str">
            <v/>
          </cell>
          <cell r="BW114">
            <v>2</v>
          </cell>
          <cell r="BX114">
            <v>10</v>
          </cell>
          <cell r="BY114" t="str">
            <v xml:space="preserve"> </v>
          </cell>
          <cell r="BZ114">
            <v>1</v>
          </cell>
          <cell r="CA114">
            <v>14</v>
          </cell>
          <cell r="CB114">
            <v>1.508</v>
          </cell>
          <cell r="CC114" t="str">
            <v>bitumen surface removed</v>
          </cell>
          <cell r="CD114">
            <v>0</v>
          </cell>
          <cell r="CE114">
            <v>0</v>
          </cell>
          <cell r="CF114">
            <v>0</v>
          </cell>
          <cell r="CG114">
            <v>0</v>
          </cell>
          <cell r="CH114">
            <v>0</v>
          </cell>
          <cell r="CI114">
            <v>0</v>
          </cell>
          <cell r="CJ114">
            <v>0</v>
          </cell>
          <cell r="CK114">
            <v>0</v>
          </cell>
          <cell r="CL114">
            <v>0</v>
          </cell>
          <cell r="CM114">
            <v>0</v>
          </cell>
          <cell r="CN114">
            <v>0</v>
          </cell>
          <cell r="CO114">
            <v>0</v>
          </cell>
          <cell r="CP114">
            <v>0</v>
          </cell>
          <cell r="CQ114">
            <v>0</v>
          </cell>
          <cell r="CR114">
            <v>0</v>
          </cell>
          <cell r="CS114">
            <v>0</v>
          </cell>
          <cell r="CT114">
            <v>0</v>
          </cell>
          <cell r="CU114">
            <v>0</v>
          </cell>
          <cell r="CV114">
            <v>27</v>
          </cell>
          <cell r="CW114">
            <v>27</v>
          </cell>
          <cell r="CX114" t="str">
            <v xml:space="preserve"> </v>
          </cell>
          <cell r="CY114" t="str">
            <v>n.a.</v>
          </cell>
          <cell r="CZ114" t="str">
            <v>n.a.</v>
          </cell>
          <cell r="DA114">
            <v>1.5</v>
          </cell>
          <cell r="DB114">
            <v>260</v>
          </cell>
          <cell r="DC114">
            <v>123</v>
          </cell>
          <cell r="DD114">
            <v>68</v>
          </cell>
          <cell r="DE114">
            <v>20</v>
          </cell>
          <cell r="DF114">
            <v>30</v>
          </cell>
          <cell r="DG114">
            <v>6</v>
          </cell>
          <cell r="DH114">
            <v>3</v>
          </cell>
          <cell r="DI114">
            <v>13</v>
          </cell>
        </row>
        <row r="115">
          <cell r="A115" t="str">
            <v>RS 138</v>
          </cell>
          <cell r="B115">
            <v>138</v>
          </cell>
          <cell r="C115" t="str">
            <v>S</v>
          </cell>
          <cell r="D115" t="str">
            <v>T</v>
          </cell>
          <cell r="E115" t="str">
            <v>Chimwaliro River - M'manga</v>
          </cell>
          <cell r="F115" t="str">
            <v>M08</v>
          </cell>
          <cell r="G115">
            <v>3</v>
          </cell>
          <cell r="H115">
            <v>10.199999999999999</v>
          </cell>
          <cell r="I115" t="str">
            <v>F</v>
          </cell>
          <cell r="J115" t="str">
            <v>MACHINGA</v>
          </cell>
          <cell r="K115">
            <v>8</v>
          </cell>
          <cell r="L115">
            <v>0</v>
          </cell>
          <cell r="W115">
            <v>71</v>
          </cell>
          <cell r="X115" t="str">
            <v>SA</v>
          </cell>
          <cell r="Y115">
            <v>125</v>
          </cell>
          <cell r="Z115" t="str">
            <v>SB</v>
          </cell>
          <cell r="AA115">
            <v>150</v>
          </cell>
          <cell r="AB115" t="str">
            <v>GR</v>
          </cell>
          <cell r="AC115">
            <v>14</v>
          </cell>
          <cell r="AD115" t="str">
            <v>VR</v>
          </cell>
          <cell r="AE115">
            <v>0</v>
          </cell>
          <cell r="AF115">
            <v>0</v>
          </cell>
          <cell r="AG115">
            <v>0</v>
          </cell>
          <cell r="AH115">
            <v>0</v>
          </cell>
          <cell r="AI115">
            <v>0</v>
          </cell>
          <cell r="AJ115">
            <v>0</v>
          </cell>
          <cell r="AK115">
            <v>0</v>
          </cell>
          <cell r="AL115">
            <v>0</v>
          </cell>
          <cell r="AM115">
            <v>2</v>
          </cell>
          <cell r="AN115" t="str">
            <v>some bitumen removed</v>
          </cell>
          <cell r="BO115" t="str">
            <v>RS 138</v>
          </cell>
          <cell r="BP115">
            <v>10.199999999999999</v>
          </cell>
          <cell r="BQ115" t="str">
            <v>n.a.</v>
          </cell>
          <cell r="BR115" t="str">
            <v>F</v>
          </cell>
          <cell r="BS115" t="str">
            <v>X</v>
          </cell>
          <cell r="BT115">
            <v>60</v>
          </cell>
          <cell r="BU115" t="str">
            <v>SA</v>
          </cell>
          <cell r="BV115" t="str">
            <v/>
          </cell>
          <cell r="BW115">
            <v>2</v>
          </cell>
          <cell r="BX115">
            <v>10</v>
          </cell>
          <cell r="BY115" t="str">
            <v xml:space="preserve"> </v>
          </cell>
          <cell r="BZ115">
            <v>1</v>
          </cell>
          <cell r="CA115">
            <v>14</v>
          </cell>
          <cell r="CB115">
            <v>1.508</v>
          </cell>
          <cell r="CC115" t="str">
            <v>bitumen surface removed</v>
          </cell>
          <cell r="CD115">
            <v>0</v>
          </cell>
          <cell r="CE115">
            <v>0</v>
          </cell>
          <cell r="CF115">
            <v>0</v>
          </cell>
          <cell r="CG115">
            <v>0</v>
          </cell>
          <cell r="CH115">
            <v>0</v>
          </cell>
          <cell r="CI115">
            <v>0</v>
          </cell>
          <cell r="CJ115">
            <v>0</v>
          </cell>
          <cell r="CK115">
            <v>0</v>
          </cell>
          <cell r="CL115">
            <v>0</v>
          </cell>
          <cell r="CM115">
            <v>0</v>
          </cell>
          <cell r="CN115">
            <v>0</v>
          </cell>
          <cell r="CO115">
            <v>0</v>
          </cell>
          <cell r="CP115">
            <v>0</v>
          </cell>
          <cell r="CQ115">
            <v>0</v>
          </cell>
          <cell r="CR115">
            <v>0</v>
          </cell>
          <cell r="CS115">
            <v>0</v>
          </cell>
          <cell r="CT115">
            <v>0</v>
          </cell>
          <cell r="CU115">
            <v>0</v>
          </cell>
          <cell r="CV115">
            <v>27</v>
          </cell>
          <cell r="CW115">
            <v>27</v>
          </cell>
          <cell r="CX115" t="str">
            <v xml:space="preserve"> </v>
          </cell>
          <cell r="CY115" t="str">
            <v>n.a.</v>
          </cell>
          <cell r="CZ115" t="str">
            <v>n.a.</v>
          </cell>
          <cell r="DA115">
            <v>1.5</v>
          </cell>
          <cell r="DB115">
            <v>230</v>
          </cell>
          <cell r="DC115">
            <v>109</v>
          </cell>
          <cell r="DD115">
            <v>60</v>
          </cell>
          <cell r="DE115">
            <v>18</v>
          </cell>
          <cell r="DF115">
            <v>27</v>
          </cell>
          <cell r="DG115">
            <v>5</v>
          </cell>
          <cell r="DH115">
            <v>3</v>
          </cell>
          <cell r="DI115">
            <v>12</v>
          </cell>
        </row>
        <row r="116">
          <cell r="A116" t="str">
            <v>RS 071</v>
          </cell>
          <cell r="B116">
            <v>71</v>
          </cell>
          <cell r="C116" t="str">
            <v>C</v>
          </cell>
          <cell r="D116" t="str">
            <v>T</v>
          </cell>
          <cell r="E116" t="str">
            <v>Mua - Kamwendo</v>
          </cell>
          <cell r="F116" t="str">
            <v>M10</v>
          </cell>
          <cell r="G116">
            <v>1</v>
          </cell>
          <cell r="H116">
            <v>8.9</v>
          </cell>
          <cell r="I116" t="str">
            <v>F</v>
          </cell>
          <cell r="J116" t="str">
            <v>DEDZA</v>
          </cell>
          <cell r="K116">
            <v>7</v>
          </cell>
          <cell r="L116">
            <v>0</v>
          </cell>
          <cell r="W116">
            <v>74</v>
          </cell>
          <cell r="X116" t="str">
            <v>DS</v>
          </cell>
          <cell r="Y116">
            <v>150</v>
          </cell>
          <cell r="Z116" t="str">
            <v>SB</v>
          </cell>
          <cell r="AA116">
            <v>100</v>
          </cell>
          <cell r="AB116" t="str">
            <v>GR</v>
          </cell>
          <cell r="AC116">
            <v>8</v>
          </cell>
          <cell r="AD116" t="str">
            <v>VR</v>
          </cell>
          <cell r="AE116">
            <v>0</v>
          </cell>
          <cell r="AF116">
            <v>0</v>
          </cell>
          <cell r="AG116">
            <v>0</v>
          </cell>
          <cell r="AH116">
            <v>0</v>
          </cell>
          <cell r="AI116">
            <v>0</v>
          </cell>
          <cell r="AJ116">
            <v>0</v>
          </cell>
          <cell r="AK116">
            <v>0</v>
          </cell>
          <cell r="AL116">
            <v>0</v>
          </cell>
          <cell r="AM116">
            <v>1</v>
          </cell>
          <cell r="AN116" t="str">
            <v>bitumen removed</v>
          </cell>
          <cell r="BO116" t="str">
            <v>RS 071</v>
          </cell>
          <cell r="BP116">
            <v>8.9</v>
          </cell>
          <cell r="BQ116" t="str">
            <v>n.a.</v>
          </cell>
          <cell r="BR116" t="str">
            <v>F</v>
          </cell>
          <cell r="BS116" t="str">
            <v>X</v>
          </cell>
          <cell r="BT116">
            <v>90</v>
          </cell>
          <cell r="BU116" t="str">
            <v>DS</v>
          </cell>
          <cell r="BV116" t="str">
            <v/>
          </cell>
          <cell r="BW116">
            <v>1</v>
          </cell>
          <cell r="BX116">
            <v>15</v>
          </cell>
          <cell r="BY116" t="str">
            <v xml:space="preserve"> </v>
          </cell>
          <cell r="BZ116">
            <v>1</v>
          </cell>
          <cell r="CA116">
            <v>8</v>
          </cell>
          <cell r="CB116">
            <v>1.177</v>
          </cell>
          <cell r="CC116" t="str">
            <v>bitumen surface removed</v>
          </cell>
          <cell r="CD116">
            <v>0</v>
          </cell>
          <cell r="CE116">
            <v>0</v>
          </cell>
          <cell r="CF116">
            <v>0</v>
          </cell>
          <cell r="CG116">
            <v>0</v>
          </cell>
          <cell r="CH116">
            <v>0</v>
          </cell>
          <cell r="CI116">
            <v>0</v>
          </cell>
          <cell r="CJ116">
            <v>0</v>
          </cell>
          <cell r="CK116">
            <v>0</v>
          </cell>
          <cell r="CL116">
            <v>0</v>
          </cell>
          <cell r="CM116">
            <v>0</v>
          </cell>
          <cell r="CN116">
            <v>0</v>
          </cell>
          <cell r="CO116">
            <v>0</v>
          </cell>
          <cell r="CP116">
            <v>0</v>
          </cell>
          <cell r="CQ116">
            <v>0</v>
          </cell>
          <cell r="CR116">
            <v>0</v>
          </cell>
          <cell r="CS116">
            <v>0</v>
          </cell>
          <cell r="CT116">
            <v>0</v>
          </cell>
          <cell r="CU116">
            <v>0</v>
          </cell>
          <cell r="CV116">
            <v>24</v>
          </cell>
          <cell r="CW116">
            <v>24</v>
          </cell>
          <cell r="CX116" t="str">
            <v xml:space="preserve"> </v>
          </cell>
          <cell r="CY116" t="str">
            <v>n.a.</v>
          </cell>
          <cell r="CZ116" t="str">
            <v>n.a.</v>
          </cell>
          <cell r="DA116">
            <v>2</v>
          </cell>
          <cell r="DB116">
            <v>60</v>
          </cell>
          <cell r="DC116">
            <v>29</v>
          </cell>
          <cell r="DD116">
            <v>16</v>
          </cell>
          <cell r="DE116">
            <v>5</v>
          </cell>
          <cell r="DF116">
            <v>7</v>
          </cell>
          <cell r="DG116">
            <v>2</v>
          </cell>
          <cell r="DH116">
            <v>1</v>
          </cell>
          <cell r="DI116">
            <v>3</v>
          </cell>
        </row>
        <row r="117">
          <cell r="A117" t="str">
            <v>RS 070</v>
          </cell>
          <cell r="B117">
            <v>70</v>
          </cell>
          <cell r="C117" t="str">
            <v>C</v>
          </cell>
          <cell r="D117" t="str">
            <v>T</v>
          </cell>
          <cell r="E117" t="str">
            <v>Kamwendo - Malambalala</v>
          </cell>
          <cell r="F117" t="str">
            <v>M10</v>
          </cell>
          <cell r="G117">
            <v>2</v>
          </cell>
          <cell r="H117">
            <v>2.9</v>
          </cell>
          <cell r="I117" t="str">
            <v>F</v>
          </cell>
          <cell r="J117" t="str">
            <v>DEDZA</v>
          </cell>
          <cell r="K117">
            <v>7</v>
          </cell>
          <cell r="L117">
            <v>0</v>
          </cell>
          <cell r="W117">
            <v>74</v>
          </cell>
          <cell r="X117" t="str">
            <v>DS</v>
          </cell>
          <cell r="Y117">
            <v>150</v>
          </cell>
          <cell r="Z117" t="str">
            <v>SB</v>
          </cell>
          <cell r="AA117">
            <v>100</v>
          </cell>
          <cell r="AB117" t="str">
            <v>GR</v>
          </cell>
          <cell r="AC117">
            <v>8</v>
          </cell>
          <cell r="AD117" t="str">
            <v>VR</v>
          </cell>
          <cell r="AE117">
            <v>0</v>
          </cell>
          <cell r="AF117">
            <v>0</v>
          </cell>
          <cell r="AG117">
            <v>0</v>
          </cell>
          <cell r="AH117">
            <v>0</v>
          </cell>
          <cell r="AI117">
            <v>0</v>
          </cell>
          <cell r="AJ117">
            <v>0</v>
          </cell>
          <cell r="AK117">
            <v>0</v>
          </cell>
          <cell r="AL117">
            <v>0</v>
          </cell>
          <cell r="AM117">
            <v>1</v>
          </cell>
          <cell r="AN117" t="str">
            <v>bitumen removed</v>
          </cell>
          <cell r="BO117" t="str">
            <v>RS 070</v>
          </cell>
          <cell r="BP117">
            <v>2.9</v>
          </cell>
          <cell r="BQ117" t="str">
            <v>n.a.</v>
          </cell>
          <cell r="BR117" t="str">
            <v>F</v>
          </cell>
          <cell r="BS117" t="str">
            <v>X</v>
          </cell>
          <cell r="BT117">
            <v>90</v>
          </cell>
          <cell r="BU117" t="str">
            <v>DS</v>
          </cell>
          <cell r="BV117" t="str">
            <v/>
          </cell>
          <cell r="BW117">
            <v>1</v>
          </cell>
          <cell r="BX117">
            <v>15</v>
          </cell>
          <cell r="BY117" t="str">
            <v xml:space="preserve"> </v>
          </cell>
          <cell r="BZ117">
            <v>1</v>
          </cell>
          <cell r="CA117">
            <v>8</v>
          </cell>
          <cell r="CB117">
            <v>1.177</v>
          </cell>
          <cell r="CC117" t="str">
            <v>bitumen surface removed</v>
          </cell>
          <cell r="CD117">
            <v>0</v>
          </cell>
          <cell r="CE117">
            <v>0</v>
          </cell>
          <cell r="CF117">
            <v>0</v>
          </cell>
          <cell r="CG117">
            <v>0</v>
          </cell>
          <cell r="CH117">
            <v>0</v>
          </cell>
          <cell r="CI117">
            <v>0</v>
          </cell>
          <cell r="CJ117">
            <v>0</v>
          </cell>
          <cell r="CK117">
            <v>0</v>
          </cell>
          <cell r="CL117">
            <v>0</v>
          </cell>
          <cell r="CM117">
            <v>0</v>
          </cell>
          <cell r="CN117">
            <v>0</v>
          </cell>
          <cell r="CO117">
            <v>0</v>
          </cell>
          <cell r="CP117">
            <v>0</v>
          </cell>
          <cell r="CQ117">
            <v>0</v>
          </cell>
          <cell r="CR117">
            <v>0</v>
          </cell>
          <cell r="CS117">
            <v>0</v>
          </cell>
          <cell r="CT117">
            <v>0</v>
          </cell>
          <cell r="CU117">
            <v>0</v>
          </cell>
          <cell r="CV117">
            <v>24</v>
          </cell>
          <cell r="CW117">
            <v>24</v>
          </cell>
          <cell r="CX117" t="str">
            <v xml:space="preserve"> </v>
          </cell>
          <cell r="CY117" t="str">
            <v>n.a.</v>
          </cell>
          <cell r="CZ117" t="str">
            <v>n.a.</v>
          </cell>
          <cell r="DA117">
            <v>2</v>
          </cell>
          <cell r="DB117">
            <v>60</v>
          </cell>
          <cell r="DC117">
            <v>29</v>
          </cell>
          <cell r="DD117">
            <v>16</v>
          </cell>
          <cell r="DE117">
            <v>5</v>
          </cell>
          <cell r="DF117">
            <v>7</v>
          </cell>
          <cell r="DG117">
            <v>2</v>
          </cell>
          <cell r="DH117">
            <v>1</v>
          </cell>
          <cell r="DI117">
            <v>3</v>
          </cell>
        </row>
        <row r="118">
          <cell r="A118" t="str">
            <v>RS 072</v>
          </cell>
          <cell r="B118">
            <v>72</v>
          </cell>
          <cell r="C118" t="str">
            <v>C</v>
          </cell>
          <cell r="D118" t="str">
            <v>T</v>
          </cell>
          <cell r="E118" t="str">
            <v>Malambalala - Bwanje River</v>
          </cell>
          <cell r="F118" t="str">
            <v>M10</v>
          </cell>
          <cell r="G118">
            <v>3</v>
          </cell>
          <cell r="H118">
            <v>9</v>
          </cell>
          <cell r="I118" t="str">
            <v>F</v>
          </cell>
          <cell r="J118" t="str">
            <v>DEDZA &amp; MANGOCHI</v>
          </cell>
          <cell r="K118">
            <v>7</v>
          </cell>
          <cell r="L118">
            <v>0</v>
          </cell>
          <cell r="W118">
            <v>74</v>
          </cell>
          <cell r="X118" t="str">
            <v>DS</v>
          </cell>
          <cell r="Y118">
            <v>150</v>
          </cell>
          <cell r="Z118" t="str">
            <v>SB</v>
          </cell>
          <cell r="AA118">
            <v>100</v>
          </cell>
          <cell r="AB118" t="str">
            <v>GR</v>
          </cell>
          <cell r="AC118">
            <v>8</v>
          </cell>
          <cell r="AD118" t="str">
            <v>VR</v>
          </cell>
          <cell r="AE118">
            <v>0</v>
          </cell>
          <cell r="AF118">
            <v>0</v>
          </cell>
          <cell r="AG118">
            <v>0</v>
          </cell>
          <cell r="AH118">
            <v>0</v>
          </cell>
          <cell r="AI118">
            <v>0</v>
          </cell>
          <cell r="AJ118">
            <v>0</v>
          </cell>
          <cell r="AK118">
            <v>0</v>
          </cell>
          <cell r="AL118">
            <v>0</v>
          </cell>
          <cell r="AM118">
            <v>1</v>
          </cell>
          <cell r="AN118" t="str">
            <v>bitumen removed</v>
          </cell>
          <cell r="BO118" t="str">
            <v>RS 072</v>
          </cell>
          <cell r="BP118">
            <v>9</v>
          </cell>
          <cell r="BQ118" t="str">
            <v>n.a.</v>
          </cell>
          <cell r="BR118" t="str">
            <v>F</v>
          </cell>
          <cell r="BS118" t="str">
            <v>X</v>
          </cell>
          <cell r="BT118">
            <v>90</v>
          </cell>
          <cell r="BU118" t="str">
            <v>DS</v>
          </cell>
          <cell r="BV118" t="str">
            <v/>
          </cell>
          <cell r="BW118">
            <v>1</v>
          </cell>
          <cell r="BX118">
            <v>15</v>
          </cell>
          <cell r="BY118" t="str">
            <v xml:space="preserve"> </v>
          </cell>
          <cell r="BZ118">
            <v>1</v>
          </cell>
          <cell r="CA118">
            <v>8</v>
          </cell>
          <cell r="CB118">
            <v>1.177</v>
          </cell>
          <cell r="CC118" t="str">
            <v>bitumen surface removed</v>
          </cell>
          <cell r="CD118">
            <v>0</v>
          </cell>
          <cell r="CE118">
            <v>0</v>
          </cell>
          <cell r="CF118">
            <v>0</v>
          </cell>
          <cell r="CG118">
            <v>0</v>
          </cell>
          <cell r="CH118">
            <v>0</v>
          </cell>
          <cell r="CI118">
            <v>0</v>
          </cell>
          <cell r="CJ118">
            <v>0</v>
          </cell>
          <cell r="CK118">
            <v>0</v>
          </cell>
          <cell r="CL118">
            <v>0</v>
          </cell>
          <cell r="CM118">
            <v>0</v>
          </cell>
          <cell r="CN118">
            <v>0</v>
          </cell>
          <cell r="CO118">
            <v>0</v>
          </cell>
          <cell r="CP118">
            <v>0</v>
          </cell>
          <cell r="CQ118">
            <v>0</v>
          </cell>
          <cell r="CR118">
            <v>0</v>
          </cell>
          <cell r="CS118">
            <v>0</v>
          </cell>
          <cell r="CT118">
            <v>0</v>
          </cell>
          <cell r="CU118">
            <v>0</v>
          </cell>
          <cell r="CV118">
            <v>24</v>
          </cell>
          <cell r="CW118">
            <v>24</v>
          </cell>
          <cell r="CX118" t="str">
            <v xml:space="preserve"> </v>
          </cell>
          <cell r="CY118" t="str">
            <v>n.a.</v>
          </cell>
          <cell r="CZ118" t="str">
            <v>n.a.</v>
          </cell>
          <cell r="DA118">
            <v>2</v>
          </cell>
          <cell r="DB118">
            <v>60</v>
          </cell>
          <cell r="DC118">
            <v>29</v>
          </cell>
          <cell r="DD118">
            <v>16</v>
          </cell>
          <cell r="DE118">
            <v>5</v>
          </cell>
          <cell r="DF118">
            <v>7</v>
          </cell>
          <cell r="DG118">
            <v>2</v>
          </cell>
          <cell r="DH118">
            <v>1</v>
          </cell>
          <cell r="DI118">
            <v>3</v>
          </cell>
        </row>
        <row r="119">
          <cell r="A119" t="str">
            <v>RS 069</v>
          </cell>
          <cell r="B119">
            <v>69</v>
          </cell>
          <cell r="C119" t="str">
            <v>C</v>
          </cell>
          <cell r="D119" t="str">
            <v>T</v>
          </cell>
          <cell r="E119" t="str">
            <v>Bwanje River - Kangb'ma</v>
          </cell>
          <cell r="F119" t="str">
            <v>M10</v>
          </cell>
          <cell r="G119">
            <v>4</v>
          </cell>
          <cell r="H119">
            <v>3.6</v>
          </cell>
          <cell r="I119" t="str">
            <v>F</v>
          </cell>
          <cell r="J119" t="str">
            <v>NTCHEU</v>
          </cell>
          <cell r="K119">
            <v>7</v>
          </cell>
          <cell r="L119">
            <v>0</v>
          </cell>
          <cell r="W119">
            <v>74</v>
          </cell>
          <cell r="X119" t="str">
            <v>DS</v>
          </cell>
          <cell r="Y119">
            <v>150</v>
          </cell>
          <cell r="Z119" t="str">
            <v>SB</v>
          </cell>
          <cell r="AA119">
            <v>100</v>
          </cell>
          <cell r="AB119" t="str">
            <v>GR</v>
          </cell>
          <cell r="AC119">
            <v>8</v>
          </cell>
          <cell r="AD119" t="str">
            <v>VR</v>
          </cell>
          <cell r="AE119">
            <v>0</v>
          </cell>
          <cell r="AF119">
            <v>0</v>
          </cell>
          <cell r="AG119">
            <v>0</v>
          </cell>
          <cell r="AH119">
            <v>0</v>
          </cell>
          <cell r="AI119">
            <v>0</v>
          </cell>
          <cell r="AJ119">
            <v>0</v>
          </cell>
          <cell r="AK119">
            <v>0</v>
          </cell>
          <cell r="AL119">
            <v>0</v>
          </cell>
          <cell r="AM119">
            <v>1</v>
          </cell>
          <cell r="AN119" t="str">
            <v>bitumen removed</v>
          </cell>
          <cell r="BO119" t="str">
            <v>RS 069</v>
          </cell>
          <cell r="BP119">
            <v>3.6</v>
          </cell>
          <cell r="BQ119" t="str">
            <v>n.a.</v>
          </cell>
          <cell r="BR119" t="str">
            <v>F</v>
          </cell>
          <cell r="BS119" t="str">
            <v>X</v>
          </cell>
          <cell r="BT119">
            <v>90</v>
          </cell>
          <cell r="BU119" t="str">
            <v>DS</v>
          </cell>
          <cell r="BV119" t="str">
            <v/>
          </cell>
          <cell r="BW119">
            <v>1</v>
          </cell>
          <cell r="BX119">
            <v>15</v>
          </cell>
          <cell r="BY119" t="str">
            <v xml:space="preserve"> </v>
          </cell>
          <cell r="BZ119">
            <v>1</v>
          </cell>
          <cell r="CA119">
            <v>8</v>
          </cell>
          <cell r="CB119">
            <v>1.177</v>
          </cell>
          <cell r="CC119" t="str">
            <v>bitumen surface removed</v>
          </cell>
          <cell r="CD119">
            <v>0</v>
          </cell>
          <cell r="CE119">
            <v>0</v>
          </cell>
          <cell r="CF119">
            <v>0</v>
          </cell>
          <cell r="CG119">
            <v>0</v>
          </cell>
          <cell r="CH119">
            <v>0</v>
          </cell>
          <cell r="CI119">
            <v>0</v>
          </cell>
          <cell r="CJ119">
            <v>0</v>
          </cell>
          <cell r="CK119">
            <v>0</v>
          </cell>
          <cell r="CL119">
            <v>0</v>
          </cell>
          <cell r="CM119">
            <v>0</v>
          </cell>
          <cell r="CN119">
            <v>0</v>
          </cell>
          <cell r="CO119">
            <v>0</v>
          </cell>
          <cell r="CP119">
            <v>0</v>
          </cell>
          <cell r="CQ119">
            <v>0</v>
          </cell>
          <cell r="CR119">
            <v>0</v>
          </cell>
          <cell r="CS119">
            <v>0</v>
          </cell>
          <cell r="CT119">
            <v>0</v>
          </cell>
          <cell r="CU119">
            <v>0</v>
          </cell>
          <cell r="CV119">
            <v>24</v>
          </cell>
          <cell r="CW119">
            <v>24</v>
          </cell>
          <cell r="CX119" t="str">
            <v xml:space="preserve"> </v>
          </cell>
          <cell r="CY119" t="str">
            <v>n.a.</v>
          </cell>
          <cell r="CZ119" t="str">
            <v>n.a.</v>
          </cell>
          <cell r="DA119">
            <v>2</v>
          </cell>
          <cell r="DB119">
            <v>60</v>
          </cell>
          <cell r="DC119">
            <v>29</v>
          </cell>
          <cell r="DD119">
            <v>16</v>
          </cell>
          <cell r="DE119">
            <v>5</v>
          </cell>
          <cell r="DF119">
            <v>7</v>
          </cell>
          <cell r="DG119">
            <v>2</v>
          </cell>
          <cell r="DH119">
            <v>1</v>
          </cell>
          <cell r="DI119">
            <v>3</v>
          </cell>
        </row>
        <row r="120">
          <cell r="A120" t="str">
            <v>RS 068</v>
          </cell>
          <cell r="B120">
            <v>68</v>
          </cell>
          <cell r="C120" t="str">
            <v>C</v>
          </cell>
          <cell r="D120" t="str">
            <v>T</v>
          </cell>
          <cell r="E120" t="str">
            <v>Kangb'ma - Phanga</v>
          </cell>
          <cell r="F120" t="str">
            <v>M10</v>
          </cell>
          <cell r="G120">
            <v>5</v>
          </cell>
          <cell r="H120">
            <v>1.6</v>
          </cell>
          <cell r="I120" t="str">
            <v>F</v>
          </cell>
          <cell r="J120" t="str">
            <v>MANGOCHI</v>
          </cell>
          <cell r="K120">
            <v>7</v>
          </cell>
          <cell r="L120">
            <v>0</v>
          </cell>
          <cell r="W120">
            <v>74</v>
          </cell>
          <cell r="X120" t="str">
            <v>DS</v>
          </cell>
          <cell r="Y120">
            <v>150</v>
          </cell>
          <cell r="Z120" t="str">
            <v>SB</v>
          </cell>
          <cell r="AA120">
            <v>100</v>
          </cell>
          <cell r="AB120" t="str">
            <v>GR</v>
          </cell>
          <cell r="AC120">
            <v>8</v>
          </cell>
          <cell r="AD120" t="str">
            <v>VR</v>
          </cell>
          <cell r="AE120">
            <v>89</v>
          </cell>
          <cell r="AF120" t="str">
            <v>SR</v>
          </cell>
          <cell r="AG120" t="str">
            <v>ST</v>
          </cell>
          <cell r="AH120">
            <v>10</v>
          </cell>
          <cell r="AI120">
            <v>0</v>
          </cell>
          <cell r="AJ120">
            <v>0</v>
          </cell>
          <cell r="AK120">
            <v>0</v>
          </cell>
          <cell r="AL120">
            <v>0</v>
          </cell>
          <cell r="AM120">
            <v>4</v>
          </cell>
          <cell r="AN120">
            <v>0</v>
          </cell>
          <cell r="BO120" t="str">
            <v>RS 068</v>
          </cell>
          <cell r="BP120">
            <v>1.6</v>
          </cell>
          <cell r="BQ120" t="str">
            <v>n.a.</v>
          </cell>
          <cell r="BR120" t="str">
            <v>F</v>
          </cell>
          <cell r="BS120" t="str">
            <v>X</v>
          </cell>
          <cell r="BT120">
            <v>90</v>
          </cell>
          <cell r="BU120" t="str">
            <v>ST</v>
          </cell>
          <cell r="BV120" t="str">
            <v>DS</v>
          </cell>
          <cell r="BW120">
            <v>4</v>
          </cell>
          <cell r="BX120">
            <v>10</v>
          </cell>
          <cell r="BY120">
            <v>15</v>
          </cell>
          <cell r="BZ120">
            <v>1</v>
          </cell>
          <cell r="CA120">
            <v>8</v>
          </cell>
          <cell r="CB120">
            <v>1.3540000000000001</v>
          </cell>
          <cell r="CC120" t="str">
            <v>bitumen surface removed</v>
          </cell>
          <cell r="CD120">
            <v>0</v>
          </cell>
          <cell r="CE120">
            <v>0</v>
          </cell>
          <cell r="CF120">
            <v>0</v>
          </cell>
          <cell r="CG120">
            <v>0</v>
          </cell>
          <cell r="CH120">
            <v>0</v>
          </cell>
          <cell r="CI120">
            <v>0</v>
          </cell>
          <cell r="CJ120">
            <v>0</v>
          </cell>
          <cell r="CK120">
            <v>0</v>
          </cell>
          <cell r="CL120">
            <v>0</v>
          </cell>
          <cell r="CM120">
            <v>0</v>
          </cell>
          <cell r="CN120">
            <v>0</v>
          </cell>
          <cell r="CO120">
            <v>0</v>
          </cell>
          <cell r="CP120">
            <v>0</v>
          </cell>
          <cell r="CQ120">
            <v>0</v>
          </cell>
          <cell r="CR120">
            <v>0</v>
          </cell>
          <cell r="CS120">
            <v>0</v>
          </cell>
          <cell r="CT120">
            <v>0</v>
          </cell>
          <cell r="CU120">
            <v>0</v>
          </cell>
          <cell r="CV120">
            <v>9</v>
          </cell>
          <cell r="CW120">
            <v>24</v>
          </cell>
          <cell r="CX120">
            <v>48</v>
          </cell>
          <cell r="CY120" t="str">
            <v>n.a.</v>
          </cell>
          <cell r="CZ120" t="str">
            <v>n.a.</v>
          </cell>
          <cell r="DA120">
            <v>2</v>
          </cell>
          <cell r="DB120">
            <v>60</v>
          </cell>
          <cell r="DC120">
            <v>29</v>
          </cell>
          <cell r="DD120">
            <v>16</v>
          </cell>
          <cell r="DE120">
            <v>5</v>
          </cell>
          <cell r="DF120">
            <v>7</v>
          </cell>
          <cell r="DG120">
            <v>2</v>
          </cell>
          <cell r="DH120">
            <v>1</v>
          </cell>
          <cell r="DI120">
            <v>3</v>
          </cell>
        </row>
        <row r="121">
          <cell r="A121" t="str">
            <v>RS 141</v>
          </cell>
          <cell r="B121">
            <v>141</v>
          </cell>
          <cell r="C121" t="str">
            <v>S</v>
          </cell>
          <cell r="D121" t="str">
            <v>T</v>
          </cell>
          <cell r="E121" t="str">
            <v>Regional Bdy - Mpanga</v>
          </cell>
          <cell r="F121" t="str">
            <v>M10</v>
          </cell>
          <cell r="G121">
            <v>6</v>
          </cell>
          <cell r="H121">
            <v>1.4</v>
          </cell>
          <cell r="I121" t="str">
            <v>F</v>
          </cell>
          <cell r="J121" t="str">
            <v>MANGOCHI</v>
          </cell>
          <cell r="K121">
            <v>7</v>
          </cell>
          <cell r="L121">
            <v>0</v>
          </cell>
          <cell r="W121">
            <v>74</v>
          </cell>
          <cell r="X121" t="str">
            <v>DS</v>
          </cell>
          <cell r="Y121">
            <v>150</v>
          </cell>
          <cell r="Z121" t="str">
            <v>SB</v>
          </cell>
          <cell r="AA121">
            <v>100</v>
          </cell>
          <cell r="AB121" t="str">
            <v>GR</v>
          </cell>
          <cell r="AC121">
            <v>8</v>
          </cell>
          <cell r="AD121" t="str">
            <v>VR</v>
          </cell>
          <cell r="AE121">
            <v>89</v>
          </cell>
          <cell r="AF121" t="str">
            <v>SR</v>
          </cell>
          <cell r="AG121" t="str">
            <v>ST</v>
          </cell>
          <cell r="AH121">
            <v>10</v>
          </cell>
          <cell r="AI121">
            <v>0</v>
          </cell>
          <cell r="AJ121">
            <v>0</v>
          </cell>
          <cell r="AK121">
            <v>0</v>
          </cell>
          <cell r="AL121">
            <v>0</v>
          </cell>
          <cell r="AM121">
            <v>4</v>
          </cell>
          <cell r="AN121">
            <v>0</v>
          </cell>
          <cell r="BO121" t="str">
            <v>RS 141</v>
          </cell>
          <cell r="BP121">
            <v>1.4</v>
          </cell>
          <cell r="BQ121" t="str">
            <v>n.a.</v>
          </cell>
          <cell r="BR121" t="str">
            <v>F</v>
          </cell>
          <cell r="BS121" t="str">
            <v>X</v>
          </cell>
          <cell r="BT121">
            <v>90</v>
          </cell>
          <cell r="BU121" t="str">
            <v>ST</v>
          </cell>
          <cell r="BV121" t="str">
            <v>DS</v>
          </cell>
          <cell r="BW121">
            <v>4</v>
          </cell>
          <cell r="BX121">
            <v>10</v>
          </cell>
          <cell r="BY121">
            <v>15</v>
          </cell>
          <cell r="BZ121">
            <v>1</v>
          </cell>
          <cell r="CA121">
            <v>8</v>
          </cell>
          <cell r="CB121">
            <v>1.3540000000000001</v>
          </cell>
          <cell r="CC121" t="str">
            <v>bitumen surface removed</v>
          </cell>
          <cell r="CD121">
            <v>0</v>
          </cell>
          <cell r="CE121">
            <v>0</v>
          </cell>
          <cell r="CF121">
            <v>0</v>
          </cell>
          <cell r="CG121">
            <v>0</v>
          </cell>
          <cell r="CH121">
            <v>0</v>
          </cell>
          <cell r="CI121">
            <v>0</v>
          </cell>
          <cell r="CJ121">
            <v>0</v>
          </cell>
          <cell r="CK121">
            <v>0</v>
          </cell>
          <cell r="CL121">
            <v>0</v>
          </cell>
          <cell r="CM121">
            <v>0</v>
          </cell>
          <cell r="CN121">
            <v>0</v>
          </cell>
          <cell r="CO121">
            <v>0</v>
          </cell>
          <cell r="CP121">
            <v>0</v>
          </cell>
          <cell r="CQ121">
            <v>0</v>
          </cell>
          <cell r="CR121">
            <v>0</v>
          </cell>
          <cell r="CS121">
            <v>0</v>
          </cell>
          <cell r="CT121">
            <v>0</v>
          </cell>
          <cell r="CU121">
            <v>0</v>
          </cell>
          <cell r="CV121">
            <v>9</v>
          </cell>
          <cell r="CW121">
            <v>24</v>
          </cell>
          <cell r="CX121">
            <v>48</v>
          </cell>
          <cell r="CY121" t="str">
            <v>n.a.</v>
          </cell>
          <cell r="CZ121" t="str">
            <v>n.a.</v>
          </cell>
          <cell r="DA121">
            <v>2</v>
          </cell>
          <cell r="DB121">
            <v>100</v>
          </cell>
          <cell r="DC121">
            <v>47</v>
          </cell>
          <cell r="DD121">
            <v>26</v>
          </cell>
          <cell r="DE121">
            <v>8</v>
          </cell>
          <cell r="DF121">
            <v>12</v>
          </cell>
          <cell r="DG121">
            <v>2</v>
          </cell>
          <cell r="DH121">
            <v>1</v>
          </cell>
          <cell r="DI121">
            <v>5</v>
          </cell>
        </row>
        <row r="122">
          <cell r="A122" t="str">
            <v>RS 143</v>
          </cell>
          <cell r="B122">
            <v>143</v>
          </cell>
          <cell r="C122" t="str">
            <v>S</v>
          </cell>
          <cell r="D122" t="str">
            <v>T</v>
          </cell>
          <cell r="E122" t="str">
            <v>Mpanga - Chantulo</v>
          </cell>
          <cell r="F122" t="str">
            <v>M10</v>
          </cell>
          <cell r="G122">
            <v>7</v>
          </cell>
          <cell r="H122">
            <v>5.3</v>
          </cell>
          <cell r="I122" t="str">
            <v>F</v>
          </cell>
          <cell r="J122" t="str">
            <v>MANGOCHI</v>
          </cell>
          <cell r="K122">
            <v>7</v>
          </cell>
          <cell r="L122">
            <v>0</v>
          </cell>
          <cell r="W122">
            <v>74</v>
          </cell>
          <cell r="X122" t="str">
            <v>DS</v>
          </cell>
          <cell r="Y122">
            <v>150</v>
          </cell>
          <cell r="Z122" t="str">
            <v>SB</v>
          </cell>
          <cell r="AA122">
            <v>100</v>
          </cell>
          <cell r="AB122" t="str">
            <v>GR</v>
          </cell>
          <cell r="AC122">
            <v>8</v>
          </cell>
          <cell r="AD122" t="str">
            <v>VR</v>
          </cell>
          <cell r="AE122">
            <v>89</v>
          </cell>
          <cell r="AF122" t="str">
            <v>SR</v>
          </cell>
          <cell r="AG122" t="str">
            <v>ST</v>
          </cell>
          <cell r="AH122">
            <v>10</v>
          </cell>
          <cell r="AI122">
            <v>0</v>
          </cell>
          <cell r="AJ122">
            <v>0</v>
          </cell>
          <cell r="AK122">
            <v>0</v>
          </cell>
          <cell r="AL122">
            <v>0</v>
          </cell>
          <cell r="AM122">
            <v>4</v>
          </cell>
          <cell r="AN122">
            <v>0</v>
          </cell>
          <cell r="BO122" t="str">
            <v>RS 143</v>
          </cell>
          <cell r="BP122">
            <v>5.3</v>
          </cell>
          <cell r="BQ122" t="str">
            <v>n.a.</v>
          </cell>
          <cell r="BR122" t="str">
            <v>F</v>
          </cell>
          <cell r="BS122" t="str">
            <v>X</v>
          </cell>
          <cell r="BT122">
            <v>90</v>
          </cell>
          <cell r="BU122" t="str">
            <v>ST</v>
          </cell>
          <cell r="BV122" t="str">
            <v>DS</v>
          </cell>
          <cell r="BW122">
            <v>4</v>
          </cell>
          <cell r="BX122">
            <v>10</v>
          </cell>
          <cell r="BY122">
            <v>15</v>
          </cell>
          <cell r="BZ122">
            <v>1</v>
          </cell>
          <cell r="CA122">
            <v>8</v>
          </cell>
          <cell r="CB122">
            <v>1.3540000000000001</v>
          </cell>
          <cell r="CC122" t="str">
            <v>bitumen surface removed</v>
          </cell>
          <cell r="CD122">
            <v>0</v>
          </cell>
          <cell r="CE122">
            <v>0</v>
          </cell>
          <cell r="CF122">
            <v>0</v>
          </cell>
          <cell r="CG122">
            <v>0</v>
          </cell>
          <cell r="CH122">
            <v>0</v>
          </cell>
          <cell r="CI122">
            <v>0</v>
          </cell>
          <cell r="CJ122">
            <v>0</v>
          </cell>
          <cell r="CK122">
            <v>0</v>
          </cell>
          <cell r="CL122">
            <v>0</v>
          </cell>
          <cell r="CM122">
            <v>0</v>
          </cell>
          <cell r="CN122">
            <v>0</v>
          </cell>
          <cell r="CO122">
            <v>0</v>
          </cell>
          <cell r="CP122">
            <v>0</v>
          </cell>
          <cell r="CQ122">
            <v>0</v>
          </cell>
          <cell r="CR122">
            <v>0</v>
          </cell>
          <cell r="CS122">
            <v>0</v>
          </cell>
          <cell r="CT122">
            <v>0</v>
          </cell>
          <cell r="CU122">
            <v>0</v>
          </cell>
          <cell r="CV122">
            <v>9</v>
          </cell>
          <cell r="CW122">
            <v>24</v>
          </cell>
          <cell r="CX122">
            <v>48</v>
          </cell>
          <cell r="CY122" t="str">
            <v>n.a.</v>
          </cell>
          <cell r="CZ122" t="str">
            <v>n.a.</v>
          </cell>
          <cell r="DA122">
            <v>2</v>
          </cell>
          <cell r="DB122">
            <v>100</v>
          </cell>
          <cell r="DC122">
            <v>47</v>
          </cell>
          <cell r="DD122">
            <v>26</v>
          </cell>
          <cell r="DE122">
            <v>8</v>
          </cell>
          <cell r="DF122">
            <v>12</v>
          </cell>
          <cell r="DG122">
            <v>2</v>
          </cell>
          <cell r="DH122">
            <v>1</v>
          </cell>
          <cell r="DI122">
            <v>5</v>
          </cell>
        </row>
        <row r="123">
          <cell r="A123" t="str">
            <v>RS 142</v>
          </cell>
          <cell r="B123">
            <v>142</v>
          </cell>
          <cell r="C123" t="str">
            <v>S</v>
          </cell>
          <cell r="D123" t="str">
            <v>T</v>
          </cell>
          <cell r="E123" t="str">
            <v>Kuchilipa - Mang'oma</v>
          </cell>
          <cell r="F123" t="str">
            <v>M10</v>
          </cell>
          <cell r="G123">
            <v>8</v>
          </cell>
          <cell r="H123">
            <v>24.1</v>
          </cell>
          <cell r="I123" t="str">
            <v>F</v>
          </cell>
          <cell r="J123" t="str">
            <v>MANGOCHI</v>
          </cell>
          <cell r="K123">
            <v>7</v>
          </cell>
          <cell r="L123">
            <v>0</v>
          </cell>
          <cell r="W123">
            <v>74</v>
          </cell>
          <cell r="X123" t="str">
            <v>DS</v>
          </cell>
          <cell r="Y123">
            <v>150</v>
          </cell>
          <cell r="Z123" t="str">
            <v>SB</v>
          </cell>
          <cell r="AA123">
            <v>100</v>
          </cell>
          <cell r="AB123" t="str">
            <v>GR</v>
          </cell>
          <cell r="AC123">
            <v>8</v>
          </cell>
          <cell r="AD123" t="str">
            <v>VR</v>
          </cell>
          <cell r="AE123">
            <v>89</v>
          </cell>
          <cell r="AF123" t="str">
            <v>SR</v>
          </cell>
          <cell r="AG123" t="str">
            <v>ST</v>
          </cell>
          <cell r="AH123">
            <v>10</v>
          </cell>
          <cell r="AI123">
            <v>0</v>
          </cell>
          <cell r="AJ123">
            <v>0</v>
          </cell>
          <cell r="AK123">
            <v>0</v>
          </cell>
          <cell r="AL123">
            <v>0</v>
          </cell>
          <cell r="AM123">
            <v>4</v>
          </cell>
          <cell r="AN123">
            <v>0</v>
          </cell>
          <cell r="BO123" t="str">
            <v>RS 142</v>
          </cell>
          <cell r="BP123">
            <v>24.1</v>
          </cell>
          <cell r="BQ123" t="str">
            <v>n.a.</v>
          </cell>
          <cell r="BR123" t="str">
            <v>F</v>
          </cell>
          <cell r="BS123" t="str">
            <v>X</v>
          </cell>
          <cell r="BT123">
            <v>90</v>
          </cell>
          <cell r="BU123" t="str">
            <v>ST</v>
          </cell>
          <cell r="BV123" t="str">
            <v>DS</v>
          </cell>
          <cell r="BW123">
            <v>4</v>
          </cell>
          <cell r="BX123">
            <v>10</v>
          </cell>
          <cell r="BY123">
            <v>15</v>
          </cell>
          <cell r="BZ123">
            <v>1</v>
          </cell>
          <cell r="CA123">
            <v>8</v>
          </cell>
          <cell r="CB123">
            <v>1.3540000000000001</v>
          </cell>
          <cell r="CC123" t="str">
            <v>bitumen surface removed</v>
          </cell>
          <cell r="CD123">
            <v>0</v>
          </cell>
          <cell r="CE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cell r="CU123">
            <v>0</v>
          </cell>
          <cell r="CV123">
            <v>9</v>
          </cell>
          <cell r="CW123">
            <v>24</v>
          </cell>
          <cell r="CX123">
            <v>48</v>
          </cell>
          <cell r="CY123" t="str">
            <v>n.a.</v>
          </cell>
          <cell r="CZ123" t="str">
            <v>n.a.</v>
          </cell>
          <cell r="DA123">
            <v>2</v>
          </cell>
          <cell r="DB123">
            <v>100</v>
          </cell>
          <cell r="DC123">
            <v>47</v>
          </cell>
          <cell r="DD123">
            <v>26</v>
          </cell>
          <cell r="DE123">
            <v>8</v>
          </cell>
          <cell r="DF123">
            <v>12</v>
          </cell>
          <cell r="DG123">
            <v>2</v>
          </cell>
          <cell r="DH123">
            <v>1</v>
          </cell>
          <cell r="DI123">
            <v>5</v>
          </cell>
        </row>
        <row r="124">
          <cell r="A124" t="str">
            <v>RS 145</v>
          </cell>
          <cell r="B124">
            <v>145</v>
          </cell>
          <cell r="C124" t="str">
            <v>S</v>
          </cell>
          <cell r="D124" t="str">
            <v>T</v>
          </cell>
          <cell r="E124" t="str">
            <v>Mang'oma - Koche River</v>
          </cell>
          <cell r="F124" t="str">
            <v>M10</v>
          </cell>
          <cell r="G124">
            <v>9</v>
          </cell>
          <cell r="H124">
            <v>30.8</v>
          </cell>
          <cell r="I124" t="str">
            <v>F</v>
          </cell>
          <cell r="J124" t="str">
            <v>MANGOCHI</v>
          </cell>
          <cell r="K124">
            <v>7</v>
          </cell>
          <cell r="L124">
            <v>0</v>
          </cell>
          <cell r="W124">
            <v>74</v>
          </cell>
          <cell r="X124" t="str">
            <v>DS</v>
          </cell>
          <cell r="Y124">
            <v>150</v>
          </cell>
          <cell r="Z124" t="str">
            <v>SB</v>
          </cell>
          <cell r="AA124">
            <v>100</v>
          </cell>
          <cell r="AB124" t="str">
            <v>GR</v>
          </cell>
          <cell r="AC124">
            <v>8</v>
          </cell>
          <cell r="AD124" t="str">
            <v>VR</v>
          </cell>
          <cell r="AE124">
            <v>89</v>
          </cell>
          <cell r="AF124" t="str">
            <v>SR</v>
          </cell>
          <cell r="AG124" t="str">
            <v>ST</v>
          </cell>
          <cell r="AH124">
            <v>10</v>
          </cell>
          <cell r="AI124">
            <v>0</v>
          </cell>
          <cell r="AJ124">
            <v>0</v>
          </cell>
          <cell r="AK124">
            <v>0</v>
          </cell>
          <cell r="AL124">
            <v>0</v>
          </cell>
          <cell r="AM124">
            <v>4</v>
          </cell>
          <cell r="AN124">
            <v>0</v>
          </cell>
          <cell r="BO124" t="str">
            <v>RS 145</v>
          </cell>
          <cell r="BP124">
            <v>30.8</v>
          </cell>
          <cell r="BQ124">
            <v>6.7</v>
          </cell>
          <cell r="BR124" t="str">
            <v>F</v>
          </cell>
          <cell r="BS124" t="str">
            <v>C</v>
          </cell>
          <cell r="BT124">
            <v>0</v>
          </cell>
          <cell r="BU124" t="str">
            <v>ST</v>
          </cell>
          <cell r="BV124" t="str">
            <v>DS</v>
          </cell>
          <cell r="BW124">
            <v>4</v>
          </cell>
          <cell r="BX124">
            <v>10</v>
          </cell>
          <cell r="BY124">
            <v>15</v>
          </cell>
          <cell r="BZ124">
            <v>1</v>
          </cell>
          <cell r="CA124">
            <v>8</v>
          </cell>
          <cell r="CB124">
            <v>1.3540000000000001</v>
          </cell>
          <cell r="CC124">
            <v>6.38</v>
          </cell>
          <cell r="CD124">
            <v>95</v>
          </cell>
          <cell r="CE124">
            <v>75</v>
          </cell>
          <cell r="CF124">
            <v>60</v>
          </cell>
          <cell r="CG124">
            <v>35</v>
          </cell>
          <cell r="CH124">
            <v>15</v>
          </cell>
          <cell r="CI124">
            <v>25</v>
          </cell>
          <cell r="CJ124">
            <v>7.4626865671641798E-2</v>
          </cell>
          <cell r="CK124">
            <v>10</v>
          </cell>
          <cell r="CL124">
            <v>60</v>
          </cell>
          <cell r="CM124">
            <v>0.52510907003444307</v>
          </cell>
          <cell r="CN124">
            <v>0.52510907003444307</v>
          </cell>
          <cell r="CO124">
            <v>0</v>
          </cell>
          <cell r="CP124">
            <v>0</v>
          </cell>
          <cell r="CQ124">
            <v>6.9051090700344426</v>
          </cell>
          <cell r="CR124">
            <v>90</v>
          </cell>
          <cell r="CS124">
            <v>1.5</v>
          </cell>
          <cell r="CT124">
            <v>2.5</v>
          </cell>
          <cell r="CU124">
            <v>1</v>
          </cell>
          <cell r="CV124">
            <v>9</v>
          </cell>
          <cell r="CW124">
            <v>24</v>
          </cell>
          <cell r="CX124">
            <v>48</v>
          </cell>
          <cell r="CY124">
            <v>3</v>
          </cell>
          <cell r="CZ124">
            <v>3</v>
          </cell>
          <cell r="DA124">
            <v>1</v>
          </cell>
          <cell r="DB124">
            <v>125</v>
          </cell>
          <cell r="DC124">
            <v>59</v>
          </cell>
          <cell r="DD124">
            <v>33</v>
          </cell>
          <cell r="DE124">
            <v>10</v>
          </cell>
          <cell r="DF124">
            <v>15</v>
          </cell>
          <cell r="DG124">
            <v>3</v>
          </cell>
          <cell r="DH124">
            <v>2</v>
          </cell>
          <cell r="DI124">
            <v>7</v>
          </cell>
        </row>
        <row r="125">
          <cell r="A125" t="str">
            <v>RS 144</v>
          </cell>
          <cell r="B125">
            <v>144</v>
          </cell>
          <cell r="C125" t="str">
            <v>S</v>
          </cell>
          <cell r="D125" t="str">
            <v>T</v>
          </cell>
          <cell r="E125" t="str">
            <v>Koche River - Mangochi</v>
          </cell>
          <cell r="F125" t="str">
            <v>M10</v>
          </cell>
          <cell r="G125">
            <v>10</v>
          </cell>
          <cell r="H125">
            <v>19.600000000000001</v>
          </cell>
          <cell r="I125" t="str">
            <v>F</v>
          </cell>
          <cell r="J125" t="str">
            <v>MANGOCHI</v>
          </cell>
          <cell r="K125">
            <v>8</v>
          </cell>
          <cell r="L125">
            <v>0</v>
          </cell>
          <cell r="W125">
            <v>74</v>
          </cell>
          <cell r="X125" t="str">
            <v>DS</v>
          </cell>
          <cell r="Y125">
            <v>150</v>
          </cell>
          <cell r="Z125" t="str">
            <v>SB</v>
          </cell>
          <cell r="AA125">
            <v>100</v>
          </cell>
          <cell r="AB125" t="str">
            <v>GR</v>
          </cell>
          <cell r="AC125">
            <v>8</v>
          </cell>
          <cell r="AD125" t="str">
            <v>VR</v>
          </cell>
          <cell r="AE125">
            <v>89</v>
          </cell>
          <cell r="AF125" t="str">
            <v>SR</v>
          </cell>
          <cell r="AG125" t="str">
            <v>ST</v>
          </cell>
          <cell r="AH125">
            <v>10</v>
          </cell>
          <cell r="AI125">
            <v>0</v>
          </cell>
          <cell r="AJ125">
            <v>0</v>
          </cell>
          <cell r="AK125">
            <v>0</v>
          </cell>
          <cell r="AL125">
            <v>0</v>
          </cell>
          <cell r="AM125">
            <v>4</v>
          </cell>
          <cell r="AN125">
            <v>0</v>
          </cell>
          <cell r="BO125" t="str">
            <v>RS 144</v>
          </cell>
          <cell r="BP125">
            <v>19.600000000000001</v>
          </cell>
          <cell r="BQ125">
            <v>6.7</v>
          </cell>
          <cell r="BR125" t="str">
            <v>F</v>
          </cell>
          <cell r="BS125" t="str">
            <v>C</v>
          </cell>
          <cell r="BT125">
            <v>0</v>
          </cell>
          <cell r="BU125" t="str">
            <v>ST</v>
          </cell>
          <cell r="BV125" t="str">
            <v>DS</v>
          </cell>
          <cell r="BW125">
            <v>4</v>
          </cell>
          <cell r="BX125">
            <v>10</v>
          </cell>
          <cell r="BY125">
            <v>15</v>
          </cell>
          <cell r="BZ125">
            <v>1</v>
          </cell>
          <cell r="CA125">
            <v>8</v>
          </cell>
          <cell r="CB125">
            <v>1.3540000000000001</v>
          </cell>
          <cell r="CC125">
            <v>5.18</v>
          </cell>
          <cell r="CD125">
            <v>75</v>
          </cell>
          <cell r="CE125">
            <v>38</v>
          </cell>
          <cell r="CF125">
            <v>23</v>
          </cell>
          <cell r="CG125">
            <v>52</v>
          </cell>
          <cell r="CH125">
            <v>15</v>
          </cell>
          <cell r="CI125">
            <v>14</v>
          </cell>
          <cell r="CJ125">
            <v>4.1791044776119404E-2</v>
          </cell>
          <cell r="CK125">
            <v>10</v>
          </cell>
          <cell r="CL125">
            <v>23</v>
          </cell>
          <cell r="CM125">
            <v>0.26793800229621123</v>
          </cell>
          <cell r="CN125">
            <v>0.26793800229621123</v>
          </cell>
          <cell r="CO125">
            <v>0</v>
          </cell>
          <cell r="CP125">
            <v>0</v>
          </cell>
          <cell r="CQ125">
            <v>5.4479380022962109</v>
          </cell>
          <cell r="CR125">
            <v>50</v>
          </cell>
          <cell r="CS125">
            <v>1.5</v>
          </cell>
          <cell r="CT125">
            <v>2.5</v>
          </cell>
          <cell r="CU125">
            <v>1</v>
          </cell>
          <cell r="CV125">
            <v>9</v>
          </cell>
          <cell r="CW125">
            <v>24</v>
          </cell>
          <cell r="CX125">
            <v>48</v>
          </cell>
          <cell r="CY125">
            <v>2.2999999999999998</v>
          </cell>
          <cell r="CZ125">
            <v>2</v>
          </cell>
          <cell r="DA125">
            <v>1</v>
          </cell>
          <cell r="DB125">
            <v>1000</v>
          </cell>
          <cell r="DC125">
            <v>470</v>
          </cell>
          <cell r="DD125">
            <v>260</v>
          </cell>
          <cell r="DE125">
            <v>75</v>
          </cell>
          <cell r="DF125">
            <v>115</v>
          </cell>
          <cell r="DG125">
            <v>20</v>
          </cell>
          <cell r="DH125">
            <v>10</v>
          </cell>
          <cell r="DI125">
            <v>50</v>
          </cell>
        </row>
        <row r="126">
          <cell r="A126" t="str">
            <v>RS 080</v>
          </cell>
          <cell r="B126">
            <v>80</v>
          </cell>
          <cell r="C126" t="str">
            <v>C</v>
          </cell>
          <cell r="D126" t="str">
            <v>T</v>
          </cell>
          <cell r="E126" t="str">
            <v>International Border - Mchinji</v>
          </cell>
          <cell r="F126" t="str">
            <v>M12</v>
          </cell>
          <cell r="G126">
            <v>1</v>
          </cell>
          <cell r="H126">
            <v>11.5</v>
          </cell>
          <cell r="I126" t="str">
            <v>F</v>
          </cell>
          <cell r="J126" t="str">
            <v>MCHINJI</v>
          </cell>
          <cell r="K126">
            <v>6</v>
          </cell>
          <cell r="L126">
            <v>0</v>
          </cell>
          <cell r="W126">
            <v>79</v>
          </cell>
          <cell r="X126" t="str">
            <v>DS</v>
          </cell>
          <cell r="Y126">
            <v>250</v>
          </cell>
          <cell r="Z126" t="str">
            <v>GR</v>
          </cell>
          <cell r="AA126">
            <v>100</v>
          </cell>
          <cell r="AB126" t="str">
            <v>GR</v>
          </cell>
          <cell r="AC126">
            <v>25</v>
          </cell>
          <cell r="AD126" t="str">
            <v>VR</v>
          </cell>
          <cell r="AE126">
            <v>91</v>
          </cell>
          <cell r="AF126" t="str">
            <v>SR</v>
          </cell>
          <cell r="AG126" t="str">
            <v>ST</v>
          </cell>
          <cell r="AH126">
            <v>10</v>
          </cell>
          <cell r="AI126">
            <v>0</v>
          </cell>
          <cell r="AJ126">
            <v>0</v>
          </cell>
          <cell r="AK126">
            <v>0</v>
          </cell>
          <cell r="AL126">
            <v>0</v>
          </cell>
          <cell r="AM126">
            <v>4</v>
          </cell>
          <cell r="AN126">
            <v>0</v>
          </cell>
          <cell r="BO126" t="str">
            <v>RS 080</v>
          </cell>
          <cell r="BP126">
            <v>11.5</v>
          </cell>
          <cell r="BQ126">
            <v>6</v>
          </cell>
          <cell r="BR126" t="str">
            <v>F</v>
          </cell>
          <cell r="BS126" t="str">
            <v>C</v>
          </cell>
          <cell r="BT126">
            <v>0</v>
          </cell>
          <cell r="BU126" t="str">
            <v>ST</v>
          </cell>
          <cell r="BV126" t="str">
            <v>DS</v>
          </cell>
          <cell r="BW126">
            <v>4</v>
          </cell>
          <cell r="BX126">
            <v>10</v>
          </cell>
          <cell r="BY126">
            <v>15</v>
          </cell>
          <cell r="BZ126">
            <v>1</v>
          </cell>
          <cell r="CA126">
            <v>25</v>
          </cell>
          <cell r="CB126">
            <v>1.254</v>
          </cell>
          <cell r="CC126">
            <v>3.2394887221034847</v>
          </cell>
          <cell r="CD126">
            <v>38</v>
          </cell>
          <cell r="CE126">
            <v>6</v>
          </cell>
          <cell r="CF126">
            <v>0</v>
          </cell>
          <cell r="CG126">
            <v>38</v>
          </cell>
          <cell r="CH126">
            <v>6</v>
          </cell>
          <cell r="CI126">
            <v>0.7</v>
          </cell>
          <cell r="CJ126">
            <v>2.3333333333333331E-3</v>
          </cell>
          <cell r="CK126">
            <v>2.3333333333333331E-3</v>
          </cell>
          <cell r="CL126">
            <v>0</v>
          </cell>
          <cell r="CM126">
            <v>9.0461538461538446E-4</v>
          </cell>
          <cell r="CN126">
            <v>9.0461538461538446E-4</v>
          </cell>
          <cell r="CO126">
            <v>0</v>
          </cell>
          <cell r="CP126">
            <v>0</v>
          </cell>
          <cell r="CQ126">
            <v>3.2403933374881002</v>
          </cell>
          <cell r="CR126">
            <v>0</v>
          </cell>
          <cell r="CS126">
            <v>1</v>
          </cell>
          <cell r="CT126">
            <v>0</v>
          </cell>
          <cell r="CU126">
            <v>0</v>
          </cell>
          <cell r="CV126">
            <v>7</v>
          </cell>
          <cell r="CW126">
            <v>19</v>
          </cell>
          <cell r="CX126">
            <v>38</v>
          </cell>
          <cell r="CY126">
            <v>2</v>
          </cell>
          <cell r="CZ126">
            <v>2</v>
          </cell>
          <cell r="DA126">
            <v>1.2</v>
          </cell>
          <cell r="DB126">
            <v>200</v>
          </cell>
          <cell r="DC126">
            <v>94</v>
          </cell>
          <cell r="DD126">
            <v>52</v>
          </cell>
          <cell r="DE126">
            <v>15</v>
          </cell>
          <cell r="DF126">
            <v>23</v>
          </cell>
          <cell r="DG126">
            <v>4</v>
          </cell>
          <cell r="DH126">
            <v>2</v>
          </cell>
          <cell r="DI126">
            <v>10</v>
          </cell>
        </row>
        <row r="127">
          <cell r="A127" t="str">
            <v>RS 079</v>
          </cell>
          <cell r="B127">
            <v>79</v>
          </cell>
          <cell r="C127" t="str">
            <v>C</v>
          </cell>
          <cell r="D127" t="str">
            <v>T</v>
          </cell>
          <cell r="E127" t="str">
            <v>Mchinji - Kamwendo</v>
          </cell>
          <cell r="F127" t="str">
            <v>M12</v>
          </cell>
          <cell r="G127">
            <v>2</v>
          </cell>
          <cell r="H127">
            <v>19.100000000000001</v>
          </cell>
          <cell r="I127" t="str">
            <v>F</v>
          </cell>
          <cell r="J127" t="str">
            <v>MCHINJI</v>
          </cell>
          <cell r="K127">
            <v>6</v>
          </cell>
          <cell r="L127">
            <v>0</v>
          </cell>
          <cell r="W127">
            <v>79</v>
          </cell>
          <cell r="X127" t="str">
            <v>DS</v>
          </cell>
          <cell r="Y127">
            <v>250</v>
          </cell>
          <cell r="Z127" t="str">
            <v>GR</v>
          </cell>
          <cell r="AA127">
            <v>100</v>
          </cell>
          <cell r="AB127" t="str">
            <v>GR</v>
          </cell>
          <cell r="AC127">
            <v>25</v>
          </cell>
          <cell r="AD127" t="str">
            <v>VR</v>
          </cell>
          <cell r="AE127">
            <v>91</v>
          </cell>
          <cell r="AF127" t="str">
            <v>SR</v>
          </cell>
          <cell r="AG127" t="str">
            <v>ST</v>
          </cell>
          <cell r="AH127">
            <v>10</v>
          </cell>
          <cell r="AI127">
            <v>0</v>
          </cell>
          <cell r="AJ127">
            <v>0</v>
          </cell>
          <cell r="AK127">
            <v>0</v>
          </cell>
          <cell r="AL127">
            <v>0</v>
          </cell>
          <cell r="AM127">
            <v>4</v>
          </cell>
          <cell r="AN127">
            <v>0</v>
          </cell>
          <cell r="BO127" t="str">
            <v>RS 079</v>
          </cell>
          <cell r="BP127">
            <v>19.100000000000001</v>
          </cell>
          <cell r="BQ127">
            <v>6</v>
          </cell>
          <cell r="BR127" t="str">
            <v>F</v>
          </cell>
          <cell r="BS127" t="str">
            <v>C</v>
          </cell>
          <cell r="BT127">
            <v>0</v>
          </cell>
          <cell r="BU127" t="str">
            <v>ST</v>
          </cell>
          <cell r="BV127" t="str">
            <v>DS</v>
          </cell>
          <cell r="BW127">
            <v>4</v>
          </cell>
          <cell r="BX127">
            <v>10</v>
          </cell>
          <cell r="BY127">
            <v>15</v>
          </cell>
          <cell r="BZ127">
            <v>1</v>
          </cell>
          <cell r="CA127">
            <v>25</v>
          </cell>
          <cell r="CB127">
            <v>1.254</v>
          </cell>
          <cell r="CC127">
            <v>3.272964250312977</v>
          </cell>
          <cell r="CD127">
            <v>12</v>
          </cell>
          <cell r="CE127">
            <v>1</v>
          </cell>
          <cell r="CF127">
            <v>0</v>
          </cell>
          <cell r="CG127">
            <v>12</v>
          </cell>
          <cell r="CH127">
            <v>1</v>
          </cell>
          <cell r="CI127">
            <v>0.4</v>
          </cell>
          <cell r="CJ127">
            <v>1.3333333333333337E-3</v>
          </cell>
          <cell r="CK127">
            <v>1.3333333333333337E-3</v>
          </cell>
          <cell r="CL127">
            <v>0</v>
          </cell>
          <cell r="CM127">
            <v>5.1692307692307704E-4</v>
          </cell>
          <cell r="CN127">
            <v>5.1692307692307704E-4</v>
          </cell>
          <cell r="CO127">
            <v>0</v>
          </cell>
          <cell r="CP127">
            <v>0</v>
          </cell>
          <cell r="CQ127">
            <v>3.2734811733899001</v>
          </cell>
          <cell r="CR127">
            <v>0</v>
          </cell>
          <cell r="CS127">
            <v>1</v>
          </cell>
          <cell r="CT127">
            <v>0</v>
          </cell>
          <cell r="CU127">
            <v>0</v>
          </cell>
          <cell r="CV127">
            <v>7</v>
          </cell>
          <cell r="CW127">
            <v>19</v>
          </cell>
          <cell r="CX127">
            <v>38</v>
          </cell>
          <cell r="CY127">
            <v>2</v>
          </cell>
          <cell r="CZ127">
            <v>1.7</v>
          </cell>
          <cell r="DA127">
            <v>1</v>
          </cell>
          <cell r="DB127">
            <v>390</v>
          </cell>
          <cell r="DC127">
            <v>184</v>
          </cell>
          <cell r="DD127">
            <v>102</v>
          </cell>
          <cell r="DE127">
            <v>30</v>
          </cell>
          <cell r="DF127">
            <v>45</v>
          </cell>
          <cell r="DG127">
            <v>8</v>
          </cell>
          <cell r="DH127">
            <v>4</v>
          </cell>
          <cell r="DI127">
            <v>20</v>
          </cell>
        </row>
        <row r="128">
          <cell r="A128" t="str">
            <v>RS 077</v>
          </cell>
          <cell r="B128">
            <v>77</v>
          </cell>
          <cell r="C128" t="str">
            <v>C</v>
          </cell>
          <cell r="D128" t="str">
            <v>T</v>
          </cell>
          <cell r="E128" t="str">
            <v>Kamwendo - Bua River</v>
          </cell>
          <cell r="F128" t="str">
            <v>M12</v>
          </cell>
          <cell r="G128">
            <v>3</v>
          </cell>
          <cell r="H128">
            <v>14.7</v>
          </cell>
          <cell r="I128" t="str">
            <v>F</v>
          </cell>
          <cell r="J128" t="str">
            <v>MCHINJI</v>
          </cell>
          <cell r="K128">
            <v>6</v>
          </cell>
          <cell r="L128">
            <v>0</v>
          </cell>
          <cell r="W128">
            <v>79</v>
          </cell>
          <cell r="X128" t="str">
            <v>DS</v>
          </cell>
          <cell r="Y128">
            <v>250</v>
          </cell>
          <cell r="Z128" t="str">
            <v>GR</v>
          </cell>
          <cell r="AA128">
            <v>100</v>
          </cell>
          <cell r="AB128" t="str">
            <v>GR</v>
          </cell>
          <cell r="AC128">
            <v>25</v>
          </cell>
          <cell r="AD128" t="str">
            <v>VR</v>
          </cell>
          <cell r="AE128">
            <v>91</v>
          </cell>
          <cell r="AF128" t="str">
            <v>SR</v>
          </cell>
          <cell r="AG128" t="str">
            <v>ST</v>
          </cell>
          <cell r="AH128">
            <v>10</v>
          </cell>
          <cell r="AI128">
            <v>0</v>
          </cell>
          <cell r="AJ128">
            <v>0</v>
          </cell>
          <cell r="AK128">
            <v>0</v>
          </cell>
          <cell r="AL128">
            <v>0</v>
          </cell>
          <cell r="AM128">
            <v>4</v>
          </cell>
          <cell r="AN128">
            <v>0</v>
          </cell>
          <cell r="BO128" t="str">
            <v>RS 077</v>
          </cell>
          <cell r="BP128">
            <v>14.7</v>
          </cell>
          <cell r="BQ128">
            <v>6</v>
          </cell>
          <cell r="BR128" t="str">
            <v>F</v>
          </cell>
          <cell r="BS128" t="str">
            <v>C</v>
          </cell>
          <cell r="BT128">
            <v>0</v>
          </cell>
          <cell r="BU128" t="str">
            <v>ST</v>
          </cell>
          <cell r="BV128" t="str">
            <v>DS</v>
          </cell>
          <cell r="BW128">
            <v>4</v>
          </cell>
          <cell r="BX128">
            <v>10</v>
          </cell>
          <cell r="BY128">
            <v>15</v>
          </cell>
          <cell r="BZ128">
            <v>1</v>
          </cell>
          <cell r="CA128">
            <v>25</v>
          </cell>
          <cell r="CB128">
            <v>1.254</v>
          </cell>
          <cell r="CC128">
            <v>3.3033989240279333</v>
          </cell>
          <cell r="CD128">
            <v>15</v>
          </cell>
          <cell r="CE128">
            <v>0</v>
          </cell>
          <cell r="CF128">
            <v>0</v>
          </cell>
          <cell r="CG128">
            <v>15</v>
          </cell>
          <cell r="CH128">
            <v>0</v>
          </cell>
          <cell r="CI128">
            <v>0.3</v>
          </cell>
          <cell r="CJ128">
            <v>1E-3</v>
          </cell>
          <cell r="CK128">
            <v>1E-3</v>
          </cell>
          <cell r="CL128">
            <v>0</v>
          </cell>
          <cell r="CM128">
            <v>3.876923076923077E-4</v>
          </cell>
          <cell r="CN128">
            <v>3.876923076923077E-4</v>
          </cell>
          <cell r="CO128">
            <v>0</v>
          </cell>
          <cell r="CP128">
            <v>0</v>
          </cell>
          <cell r="CQ128">
            <v>3.3037866163356258</v>
          </cell>
          <cell r="CR128">
            <v>0</v>
          </cell>
          <cell r="CS128">
            <v>1</v>
          </cell>
          <cell r="CT128">
            <v>0</v>
          </cell>
          <cell r="CU128">
            <v>0</v>
          </cell>
          <cell r="CV128">
            <v>7</v>
          </cell>
          <cell r="CW128">
            <v>19</v>
          </cell>
          <cell r="CX128">
            <v>38</v>
          </cell>
          <cell r="CY128">
            <v>2</v>
          </cell>
          <cell r="CZ128">
            <v>1.5</v>
          </cell>
          <cell r="DA128">
            <v>1</v>
          </cell>
          <cell r="DB128">
            <v>390</v>
          </cell>
          <cell r="DC128">
            <v>184</v>
          </cell>
          <cell r="DD128">
            <v>102</v>
          </cell>
          <cell r="DE128">
            <v>30</v>
          </cell>
          <cell r="DF128">
            <v>45</v>
          </cell>
          <cell r="DG128">
            <v>8</v>
          </cell>
          <cell r="DH128">
            <v>4</v>
          </cell>
          <cell r="DI128">
            <v>20</v>
          </cell>
        </row>
        <row r="129">
          <cell r="A129" t="str">
            <v>RS 076</v>
          </cell>
          <cell r="B129">
            <v>76</v>
          </cell>
          <cell r="C129" t="str">
            <v>C</v>
          </cell>
          <cell r="D129" t="str">
            <v>T</v>
          </cell>
          <cell r="E129" t="str">
            <v>Bua River - Namitete River Bridge</v>
          </cell>
          <cell r="F129" t="str">
            <v>M12</v>
          </cell>
          <cell r="G129">
            <v>4</v>
          </cell>
          <cell r="H129">
            <v>27.9</v>
          </cell>
          <cell r="I129" t="str">
            <v>F</v>
          </cell>
          <cell r="J129" t="str">
            <v>MCHINJI</v>
          </cell>
          <cell r="K129">
            <v>6</v>
          </cell>
          <cell r="L129">
            <v>0</v>
          </cell>
          <cell r="W129">
            <v>79</v>
          </cell>
          <cell r="X129" t="str">
            <v>DS</v>
          </cell>
          <cell r="Y129">
            <v>250</v>
          </cell>
          <cell r="Z129" t="str">
            <v>GR</v>
          </cell>
          <cell r="AA129">
            <v>100</v>
          </cell>
          <cell r="AB129" t="str">
            <v>GR</v>
          </cell>
          <cell r="AC129">
            <v>25</v>
          </cell>
          <cell r="AD129" t="str">
            <v>VR</v>
          </cell>
          <cell r="AE129">
            <v>91</v>
          </cell>
          <cell r="AF129" t="str">
            <v>SR</v>
          </cell>
          <cell r="AG129" t="str">
            <v>ST</v>
          </cell>
          <cell r="AH129">
            <v>10</v>
          </cell>
          <cell r="AI129">
            <v>0</v>
          </cell>
          <cell r="AJ129">
            <v>0</v>
          </cell>
          <cell r="AK129">
            <v>0</v>
          </cell>
          <cell r="AL129">
            <v>0</v>
          </cell>
          <cell r="AM129">
            <v>4</v>
          </cell>
          <cell r="AN129">
            <v>0</v>
          </cell>
          <cell r="BO129" t="str">
            <v>RS 076</v>
          </cell>
          <cell r="BP129">
            <v>27.9</v>
          </cell>
          <cell r="BQ129">
            <v>6</v>
          </cell>
          <cell r="BR129" t="str">
            <v>F</v>
          </cell>
          <cell r="BS129" t="str">
            <v>C</v>
          </cell>
          <cell r="BT129">
            <v>0</v>
          </cell>
          <cell r="BU129" t="str">
            <v>ST</v>
          </cell>
          <cell r="BV129" t="str">
            <v>DS</v>
          </cell>
          <cell r="BW129">
            <v>4</v>
          </cell>
          <cell r="BX129">
            <v>10</v>
          </cell>
          <cell r="BY129">
            <v>15</v>
          </cell>
          <cell r="BZ129">
            <v>1</v>
          </cell>
          <cell r="CA129">
            <v>25</v>
          </cell>
          <cell r="CB129">
            <v>1.254</v>
          </cell>
          <cell r="CC129">
            <v>2.9693093575046658</v>
          </cell>
          <cell r="CD129">
            <v>14</v>
          </cell>
          <cell r="CE129">
            <v>2.8</v>
          </cell>
          <cell r="CF129">
            <v>0</v>
          </cell>
          <cell r="CG129">
            <v>14</v>
          </cell>
          <cell r="CH129">
            <v>2.8</v>
          </cell>
          <cell r="CI129">
            <v>1.2</v>
          </cell>
          <cell r="CJ129">
            <v>4.0000000000000001E-3</v>
          </cell>
          <cell r="CK129">
            <v>4.0000000000000001E-3</v>
          </cell>
          <cell r="CL129">
            <v>0</v>
          </cell>
          <cell r="CM129">
            <v>1.5507692307692308E-3</v>
          </cell>
          <cell r="CN129">
            <v>1.5507692307692308E-3</v>
          </cell>
          <cell r="CO129">
            <v>0</v>
          </cell>
          <cell r="CP129">
            <v>0</v>
          </cell>
          <cell r="CQ129">
            <v>2.9708601267354351</v>
          </cell>
          <cell r="CR129">
            <v>0</v>
          </cell>
          <cell r="CS129">
            <v>1.2</v>
          </cell>
          <cell r="CT129">
            <v>0.99999999999999978</v>
          </cell>
          <cell r="CU129">
            <v>0.39999999999999991</v>
          </cell>
          <cell r="CV129">
            <v>7</v>
          </cell>
          <cell r="CW129">
            <v>19</v>
          </cell>
          <cell r="CX129">
            <v>38</v>
          </cell>
          <cell r="CY129">
            <v>2</v>
          </cell>
          <cell r="CZ129">
            <v>1.5</v>
          </cell>
          <cell r="DA129">
            <v>1</v>
          </cell>
          <cell r="DB129">
            <v>390</v>
          </cell>
          <cell r="DC129">
            <v>184</v>
          </cell>
          <cell r="DD129">
            <v>102</v>
          </cell>
          <cell r="DE129">
            <v>30</v>
          </cell>
          <cell r="DF129">
            <v>45</v>
          </cell>
          <cell r="DG129">
            <v>8</v>
          </cell>
          <cell r="DH129">
            <v>4</v>
          </cell>
          <cell r="DI129">
            <v>20</v>
          </cell>
        </row>
        <row r="130">
          <cell r="A130" t="str">
            <v>RS 075</v>
          </cell>
          <cell r="B130">
            <v>75</v>
          </cell>
          <cell r="C130" t="str">
            <v>C</v>
          </cell>
          <cell r="D130" t="str">
            <v>T</v>
          </cell>
          <cell r="E130" t="str">
            <v>Namitete River Bridge - Chileka</v>
          </cell>
          <cell r="F130" t="str">
            <v>M12</v>
          </cell>
          <cell r="G130">
            <v>5</v>
          </cell>
          <cell r="H130">
            <v>4.0999999999999996</v>
          </cell>
          <cell r="I130" t="str">
            <v>R</v>
          </cell>
          <cell r="J130" t="str">
            <v>LILONGWE</v>
          </cell>
          <cell r="K130">
            <v>6</v>
          </cell>
          <cell r="L130">
            <v>0</v>
          </cell>
          <cell r="W130">
            <v>79</v>
          </cell>
          <cell r="X130" t="str">
            <v>DS</v>
          </cell>
          <cell r="Y130">
            <v>250</v>
          </cell>
          <cell r="Z130" t="str">
            <v>GR</v>
          </cell>
          <cell r="AA130">
            <v>100</v>
          </cell>
          <cell r="AB130" t="str">
            <v>GR</v>
          </cell>
          <cell r="AC130">
            <v>25</v>
          </cell>
          <cell r="AD130" t="str">
            <v>VR</v>
          </cell>
          <cell r="AE130">
            <v>91</v>
          </cell>
          <cell r="AF130" t="str">
            <v>SR</v>
          </cell>
          <cell r="AG130" t="str">
            <v>ST</v>
          </cell>
          <cell r="AH130">
            <v>10</v>
          </cell>
          <cell r="AI130">
            <v>0</v>
          </cell>
          <cell r="AJ130">
            <v>0</v>
          </cell>
          <cell r="AK130">
            <v>0</v>
          </cell>
          <cell r="AL130">
            <v>0</v>
          </cell>
          <cell r="AM130">
            <v>4</v>
          </cell>
          <cell r="AN130">
            <v>0</v>
          </cell>
          <cell r="BO130" t="str">
            <v>RS 075</v>
          </cell>
          <cell r="BP130">
            <v>4.0999999999999996</v>
          </cell>
          <cell r="BQ130">
            <v>6</v>
          </cell>
          <cell r="BR130" t="str">
            <v>R</v>
          </cell>
          <cell r="BS130" t="str">
            <v>C</v>
          </cell>
          <cell r="BT130">
            <v>0</v>
          </cell>
          <cell r="BU130" t="str">
            <v>ST</v>
          </cell>
          <cell r="BV130" t="str">
            <v>DS</v>
          </cell>
          <cell r="BW130">
            <v>4</v>
          </cell>
          <cell r="BX130">
            <v>10</v>
          </cell>
          <cell r="BY130">
            <v>15</v>
          </cell>
          <cell r="BZ130">
            <v>1</v>
          </cell>
          <cell r="CA130">
            <v>25</v>
          </cell>
          <cell r="CB130">
            <v>1.254</v>
          </cell>
          <cell r="CC130">
            <v>4.0210929844349206</v>
          </cell>
          <cell r="CD130">
            <v>60</v>
          </cell>
          <cell r="CE130">
            <v>30</v>
          </cell>
          <cell r="CF130">
            <v>15</v>
          </cell>
          <cell r="CG130">
            <v>45</v>
          </cell>
          <cell r="CH130">
            <v>15</v>
          </cell>
          <cell r="CI130">
            <v>0</v>
          </cell>
          <cell r="CJ130">
            <v>0</v>
          </cell>
          <cell r="CK130">
            <v>10</v>
          </cell>
          <cell r="CL130">
            <v>15</v>
          </cell>
          <cell r="CM130">
            <v>0.19923076923076921</v>
          </cell>
          <cell r="CN130">
            <v>0.19923076923076921</v>
          </cell>
          <cell r="CO130">
            <v>0</v>
          </cell>
          <cell r="CP130">
            <v>0</v>
          </cell>
          <cell r="CQ130">
            <v>4.2203237536656895</v>
          </cell>
          <cell r="CR130">
            <v>0</v>
          </cell>
          <cell r="CS130">
            <v>2</v>
          </cell>
          <cell r="CT130">
            <v>5</v>
          </cell>
          <cell r="CU130">
            <v>2</v>
          </cell>
          <cell r="CV130">
            <v>7</v>
          </cell>
          <cell r="CW130">
            <v>19</v>
          </cell>
          <cell r="CX130">
            <v>38</v>
          </cell>
          <cell r="CY130">
            <v>2</v>
          </cell>
          <cell r="CZ130">
            <v>3</v>
          </cell>
          <cell r="DA130">
            <v>1.3</v>
          </cell>
          <cell r="DB130">
            <v>390</v>
          </cell>
          <cell r="DC130">
            <v>184</v>
          </cell>
          <cell r="DD130">
            <v>102</v>
          </cell>
          <cell r="DE130">
            <v>30</v>
          </cell>
          <cell r="DF130">
            <v>45</v>
          </cell>
          <cell r="DG130">
            <v>8</v>
          </cell>
          <cell r="DH130">
            <v>4</v>
          </cell>
          <cell r="DI130">
            <v>20</v>
          </cell>
        </row>
        <row r="131">
          <cell r="A131" t="str">
            <v>RS 836</v>
          </cell>
          <cell r="B131" t="str">
            <v>n.a.</v>
          </cell>
          <cell r="C131" t="str">
            <v>C</v>
          </cell>
          <cell r="D131" t="str">
            <v>T</v>
          </cell>
          <cell r="E131" t="str">
            <v>Chileka - Chankhandwe</v>
          </cell>
          <cell r="F131" t="str">
            <v>M12</v>
          </cell>
          <cell r="G131">
            <v>6</v>
          </cell>
          <cell r="H131">
            <v>31.4</v>
          </cell>
          <cell r="I131" t="str">
            <v>R</v>
          </cell>
          <cell r="J131" t="str">
            <v>LILONGWE</v>
          </cell>
          <cell r="K131">
            <v>6</v>
          </cell>
          <cell r="L131" t="str">
            <v xml:space="preserve">New section part of RS 78 </v>
          </cell>
          <cell r="W131">
            <v>79</v>
          </cell>
          <cell r="X131" t="str">
            <v>DS</v>
          </cell>
          <cell r="Y131">
            <v>250</v>
          </cell>
          <cell r="Z131" t="str">
            <v>GR</v>
          </cell>
          <cell r="AA131">
            <v>100</v>
          </cell>
          <cell r="AB131" t="str">
            <v>GR</v>
          </cell>
          <cell r="AC131">
            <v>25</v>
          </cell>
          <cell r="AD131" t="str">
            <v>VR</v>
          </cell>
          <cell r="AE131">
            <v>91</v>
          </cell>
          <cell r="AF131" t="str">
            <v>SR</v>
          </cell>
          <cell r="AG131" t="str">
            <v>ST</v>
          </cell>
          <cell r="AH131">
            <v>10</v>
          </cell>
          <cell r="AI131">
            <v>0</v>
          </cell>
          <cell r="AJ131">
            <v>0</v>
          </cell>
          <cell r="AK131">
            <v>0</v>
          </cell>
          <cell r="AL131">
            <v>0</v>
          </cell>
          <cell r="AM131">
            <v>4</v>
          </cell>
          <cell r="AN131">
            <v>0</v>
          </cell>
          <cell r="BO131" t="str">
            <v>RS 836</v>
          </cell>
          <cell r="BP131">
            <v>31.4</v>
          </cell>
          <cell r="BQ131">
            <v>6</v>
          </cell>
          <cell r="BR131" t="str">
            <v>R</v>
          </cell>
          <cell r="BS131" t="str">
            <v>C</v>
          </cell>
          <cell r="BT131">
            <v>0</v>
          </cell>
          <cell r="BU131" t="str">
            <v>ST</v>
          </cell>
          <cell r="BV131" t="str">
            <v>DS</v>
          </cell>
          <cell r="BW131">
            <v>4</v>
          </cell>
          <cell r="BX131">
            <v>10</v>
          </cell>
          <cell r="BY131">
            <v>15</v>
          </cell>
          <cell r="BZ131">
            <v>1</v>
          </cell>
          <cell r="CA131">
            <v>25</v>
          </cell>
          <cell r="CB131">
            <v>1.254</v>
          </cell>
          <cell r="CC131">
            <v>2.98</v>
          </cell>
          <cell r="CD131">
            <v>28</v>
          </cell>
          <cell r="CE131">
            <v>11</v>
          </cell>
          <cell r="CF131">
            <v>0</v>
          </cell>
          <cell r="CG131">
            <v>28</v>
          </cell>
          <cell r="CH131">
            <v>11</v>
          </cell>
          <cell r="CI131">
            <v>0.3</v>
          </cell>
          <cell r="CJ131">
            <v>1E-3</v>
          </cell>
          <cell r="CK131">
            <v>1E-3</v>
          </cell>
          <cell r="CL131">
            <v>0</v>
          </cell>
          <cell r="CM131">
            <v>3.876923076923077E-4</v>
          </cell>
          <cell r="CN131">
            <v>3.876923076923077E-4</v>
          </cell>
          <cell r="CO131">
            <v>0</v>
          </cell>
          <cell r="CP131">
            <v>0</v>
          </cell>
          <cell r="CQ131">
            <v>2.9803876923076924</v>
          </cell>
          <cell r="CR131">
            <v>0</v>
          </cell>
          <cell r="CS131">
            <v>1</v>
          </cell>
          <cell r="CT131">
            <v>0</v>
          </cell>
          <cell r="CU131">
            <v>0</v>
          </cell>
          <cell r="CV131">
            <v>7</v>
          </cell>
          <cell r="CW131">
            <v>19</v>
          </cell>
          <cell r="CX131">
            <v>38</v>
          </cell>
          <cell r="CY131">
            <v>2.5</v>
          </cell>
          <cell r="CZ131">
            <v>1.5</v>
          </cell>
          <cell r="DA131">
            <v>1</v>
          </cell>
          <cell r="DB131">
            <v>500</v>
          </cell>
          <cell r="DC131">
            <v>235</v>
          </cell>
          <cell r="DD131">
            <v>130</v>
          </cell>
          <cell r="DE131">
            <v>38</v>
          </cell>
          <cell r="DF131">
            <v>58</v>
          </cell>
          <cell r="DG131">
            <v>10</v>
          </cell>
          <cell r="DH131">
            <v>5</v>
          </cell>
          <cell r="DI131">
            <v>25</v>
          </cell>
        </row>
        <row r="132">
          <cell r="A132" t="str">
            <v>RS 074</v>
          </cell>
          <cell r="B132">
            <v>74</v>
          </cell>
          <cell r="C132" t="str">
            <v>C</v>
          </cell>
          <cell r="D132" t="str">
            <v>T</v>
          </cell>
          <cell r="E132" t="str">
            <v>Chankhandwe - Njewa</v>
          </cell>
          <cell r="F132" t="str">
            <v>M12</v>
          </cell>
          <cell r="G132">
            <v>7</v>
          </cell>
          <cell r="H132">
            <v>11.3</v>
          </cell>
          <cell r="I132" t="str">
            <v>R</v>
          </cell>
          <cell r="J132" t="str">
            <v>LILONGWE</v>
          </cell>
          <cell r="K132">
            <v>6</v>
          </cell>
          <cell r="L132">
            <v>0</v>
          </cell>
          <cell r="W132">
            <v>79</v>
          </cell>
          <cell r="X132" t="str">
            <v>DS</v>
          </cell>
          <cell r="Y132">
            <v>250</v>
          </cell>
          <cell r="Z132" t="str">
            <v>GR</v>
          </cell>
          <cell r="AA132">
            <v>100</v>
          </cell>
          <cell r="AB132" t="str">
            <v>GR</v>
          </cell>
          <cell r="AC132">
            <v>25</v>
          </cell>
          <cell r="AD132" t="str">
            <v>VR</v>
          </cell>
          <cell r="AE132">
            <v>91</v>
          </cell>
          <cell r="AF132" t="str">
            <v>SR</v>
          </cell>
          <cell r="AG132" t="str">
            <v>ST</v>
          </cell>
          <cell r="AH132">
            <v>10</v>
          </cell>
          <cell r="AI132">
            <v>0</v>
          </cell>
          <cell r="AJ132">
            <v>0</v>
          </cell>
          <cell r="AK132">
            <v>0</v>
          </cell>
          <cell r="AL132">
            <v>0</v>
          </cell>
          <cell r="AM132">
            <v>4</v>
          </cell>
          <cell r="AN132">
            <v>0</v>
          </cell>
          <cell r="BO132" t="str">
            <v>RS 074</v>
          </cell>
          <cell r="BP132">
            <v>11.3</v>
          </cell>
          <cell r="BQ132">
            <v>6</v>
          </cell>
          <cell r="BR132" t="str">
            <v>R</v>
          </cell>
          <cell r="BS132" t="str">
            <v>C</v>
          </cell>
          <cell r="BT132">
            <v>0</v>
          </cell>
          <cell r="BU132" t="str">
            <v>ST</v>
          </cell>
          <cell r="BV132" t="str">
            <v>DS</v>
          </cell>
          <cell r="BW132">
            <v>4</v>
          </cell>
          <cell r="BX132">
            <v>10</v>
          </cell>
          <cell r="BY132">
            <v>15</v>
          </cell>
          <cell r="BZ132">
            <v>1</v>
          </cell>
          <cell r="CA132">
            <v>25</v>
          </cell>
          <cell r="CB132">
            <v>1.254</v>
          </cell>
          <cell r="CC132">
            <v>2.5701163989307867</v>
          </cell>
          <cell r="CD132">
            <v>0</v>
          </cell>
          <cell r="CE132">
            <v>0</v>
          </cell>
          <cell r="CF132">
            <v>0</v>
          </cell>
          <cell r="CG132">
            <v>0</v>
          </cell>
          <cell r="CH132">
            <v>0</v>
          </cell>
          <cell r="CI132">
            <v>0</v>
          </cell>
          <cell r="CJ132">
            <v>0</v>
          </cell>
          <cell r="CK132">
            <v>0</v>
          </cell>
          <cell r="CL132">
            <v>0</v>
          </cell>
          <cell r="CM132">
            <v>0</v>
          </cell>
          <cell r="CN132">
            <v>0</v>
          </cell>
          <cell r="CO132">
            <v>0</v>
          </cell>
          <cell r="CP132">
            <v>0</v>
          </cell>
          <cell r="CQ132">
            <v>2.5701163989307867</v>
          </cell>
          <cell r="CR132">
            <v>0</v>
          </cell>
          <cell r="CS132">
            <v>1</v>
          </cell>
          <cell r="CT132">
            <v>0</v>
          </cell>
          <cell r="CU132">
            <v>0</v>
          </cell>
          <cell r="CV132">
            <v>7</v>
          </cell>
          <cell r="CW132">
            <v>19</v>
          </cell>
          <cell r="CX132">
            <v>38</v>
          </cell>
          <cell r="CY132">
            <v>1.5</v>
          </cell>
          <cell r="CZ132">
            <v>1</v>
          </cell>
          <cell r="DA132">
            <v>1</v>
          </cell>
          <cell r="DB132">
            <v>700</v>
          </cell>
          <cell r="DC132">
            <v>329</v>
          </cell>
          <cell r="DD132">
            <v>182</v>
          </cell>
          <cell r="DE132">
            <v>53</v>
          </cell>
          <cell r="DF132">
            <v>81</v>
          </cell>
          <cell r="DG132">
            <v>14</v>
          </cell>
          <cell r="DH132">
            <v>7</v>
          </cell>
          <cell r="DI132">
            <v>35</v>
          </cell>
        </row>
        <row r="133">
          <cell r="A133" t="str">
            <v>RS 082</v>
          </cell>
          <cell r="B133">
            <v>82</v>
          </cell>
          <cell r="C133" t="str">
            <v>C</v>
          </cell>
          <cell r="D133" t="str">
            <v>T</v>
          </cell>
          <cell r="E133" t="str">
            <v xml:space="preserve">Alimaunde (junction M1) - Lumbadzi River </v>
          </cell>
          <cell r="F133" t="str">
            <v>M14</v>
          </cell>
          <cell r="G133">
            <v>1</v>
          </cell>
          <cell r="H133">
            <v>25</v>
          </cell>
          <cell r="I133" t="str">
            <v>F</v>
          </cell>
          <cell r="J133" t="str">
            <v>LILONGWE</v>
          </cell>
          <cell r="K133">
            <v>6</v>
          </cell>
          <cell r="L133">
            <v>0</v>
          </cell>
          <cell r="W133">
            <v>92</v>
          </cell>
          <cell r="X133" t="str">
            <v>DS</v>
          </cell>
          <cell r="Y133">
            <v>150</v>
          </cell>
          <cell r="Z133" t="str">
            <v>SB</v>
          </cell>
          <cell r="AA133">
            <v>150</v>
          </cell>
          <cell r="AB133" t="str">
            <v>SB</v>
          </cell>
          <cell r="AC133">
            <v>7</v>
          </cell>
          <cell r="AD133" t="str">
            <v>VR</v>
          </cell>
          <cell r="AE133">
            <v>0</v>
          </cell>
          <cell r="AF133">
            <v>0</v>
          </cell>
          <cell r="AG133">
            <v>0</v>
          </cell>
          <cell r="AH133">
            <v>0</v>
          </cell>
          <cell r="AI133">
            <v>0</v>
          </cell>
          <cell r="AJ133">
            <v>0</v>
          </cell>
          <cell r="AK133">
            <v>0</v>
          </cell>
          <cell r="AL133">
            <v>0</v>
          </cell>
          <cell r="AM133">
            <v>1</v>
          </cell>
          <cell r="AN133" t="str">
            <v>never resealed</v>
          </cell>
          <cell r="BO133" t="str">
            <v>RS 082</v>
          </cell>
          <cell r="BP133">
            <v>25</v>
          </cell>
          <cell r="BQ133">
            <v>6.7</v>
          </cell>
          <cell r="BR133" t="str">
            <v>F</v>
          </cell>
          <cell r="BS133" t="str">
            <v>C</v>
          </cell>
          <cell r="BT133">
            <v>0</v>
          </cell>
          <cell r="BU133" t="str">
            <v>DS</v>
          </cell>
          <cell r="BV133" t="str">
            <v/>
          </cell>
          <cell r="BW133">
            <v>1</v>
          </cell>
          <cell r="BX133">
            <v>15</v>
          </cell>
          <cell r="BY133" t="str">
            <v xml:space="preserve"> </v>
          </cell>
          <cell r="BZ133">
            <v>1</v>
          </cell>
          <cell r="CA133">
            <v>7</v>
          </cell>
          <cell r="CB133">
            <v>1.677</v>
          </cell>
          <cell r="CC133">
            <v>3.56</v>
          </cell>
          <cell r="CD133">
            <v>6</v>
          </cell>
          <cell r="CE133">
            <v>0.05</v>
          </cell>
          <cell r="CF133">
            <v>0</v>
          </cell>
          <cell r="CG133">
            <v>6</v>
          </cell>
          <cell r="CH133">
            <v>0.05</v>
          </cell>
          <cell r="CI133">
            <v>0.5</v>
          </cell>
          <cell r="CJ133">
            <v>1.4925373134328358E-3</v>
          </cell>
          <cell r="CK133">
            <v>1.4925373134328358E-3</v>
          </cell>
          <cell r="CL133">
            <v>0</v>
          </cell>
          <cell r="CM133">
            <v>5.7864523536165326E-4</v>
          </cell>
          <cell r="CN133">
            <v>5.7864523536165326E-4</v>
          </cell>
          <cell r="CO133">
            <v>0</v>
          </cell>
          <cell r="CP133">
            <v>0</v>
          </cell>
          <cell r="CQ133">
            <v>3.5605786452353616</v>
          </cell>
          <cell r="CR133">
            <v>0</v>
          </cell>
          <cell r="CS133">
            <v>1</v>
          </cell>
          <cell r="CT133">
            <v>0</v>
          </cell>
          <cell r="CU133">
            <v>0</v>
          </cell>
          <cell r="CV133">
            <v>6</v>
          </cell>
          <cell r="CW133">
            <v>6</v>
          </cell>
          <cell r="CX133" t="str">
            <v xml:space="preserve"> </v>
          </cell>
          <cell r="CY133">
            <v>1.8</v>
          </cell>
          <cell r="CZ133">
            <v>1.2</v>
          </cell>
          <cell r="DA133">
            <v>1.2</v>
          </cell>
          <cell r="DB133">
            <v>500</v>
          </cell>
          <cell r="DC133">
            <v>235</v>
          </cell>
          <cell r="DD133">
            <v>130</v>
          </cell>
          <cell r="DE133">
            <v>38</v>
          </cell>
          <cell r="DF133">
            <v>58</v>
          </cell>
          <cell r="DG133">
            <v>10</v>
          </cell>
          <cell r="DH133">
            <v>5</v>
          </cell>
          <cell r="DI133">
            <v>25</v>
          </cell>
        </row>
        <row r="134">
          <cell r="A134" t="str">
            <v>RS 081</v>
          </cell>
          <cell r="B134">
            <v>81</v>
          </cell>
          <cell r="C134" t="str">
            <v>C</v>
          </cell>
          <cell r="D134" t="str">
            <v>T</v>
          </cell>
          <cell r="E134" t="str">
            <v>Lumbadzi River Bridge - Chezi</v>
          </cell>
          <cell r="F134" t="str">
            <v>M14</v>
          </cell>
          <cell r="G134">
            <v>2</v>
          </cell>
          <cell r="H134">
            <v>10.9</v>
          </cell>
          <cell r="I134" t="str">
            <v>F</v>
          </cell>
          <cell r="J134" t="str">
            <v>LILONGWE</v>
          </cell>
          <cell r="K134">
            <v>6</v>
          </cell>
          <cell r="L134">
            <v>0</v>
          </cell>
          <cell r="W134">
            <v>92</v>
          </cell>
          <cell r="X134" t="str">
            <v>DS</v>
          </cell>
          <cell r="Y134">
            <v>150</v>
          </cell>
          <cell r="Z134" t="str">
            <v>SB</v>
          </cell>
          <cell r="AA134">
            <v>150</v>
          </cell>
          <cell r="AB134" t="str">
            <v>SB</v>
          </cell>
          <cell r="AC134">
            <v>7</v>
          </cell>
          <cell r="AD134" t="str">
            <v>VR</v>
          </cell>
          <cell r="AE134">
            <v>0</v>
          </cell>
          <cell r="AF134">
            <v>0</v>
          </cell>
          <cell r="AG134">
            <v>0</v>
          </cell>
          <cell r="AH134">
            <v>0</v>
          </cell>
          <cell r="AI134">
            <v>0</v>
          </cell>
          <cell r="AJ134">
            <v>0</v>
          </cell>
          <cell r="AK134">
            <v>0</v>
          </cell>
          <cell r="AL134">
            <v>0</v>
          </cell>
          <cell r="AM134">
            <v>1</v>
          </cell>
          <cell r="AN134" t="str">
            <v>never resealed</v>
          </cell>
          <cell r="BO134" t="str">
            <v>RS 081</v>
          </cell>
          <cell r="BP134">
            <v>10.9</v>
          </cell>
          <cell r="BQ134">
            <v>6.7</v>
          </cell>
          <cell r="BR134" t="str">
            <v>F</v>
          </cell>
          <cell r="BS134" t="str">
            <v>C</v>
          </cell>
          <cell r="BT134">
            <v>0</v>
          </cell>
          <cell r="BU134" t="str">
            <v>DS</v>
          </cell>
          <cell r="BV134" t="str">
            <v/>
          </cell>
          <cell r="BW134">
            <v>1</v>
          </cell>
          <cell r="BX134">
            <v>15</v>
          </cell>
          <cell r="BY134" t="str">
            <v xml:space="preserve"> </v>
          </cell>
          <cell r="BZ134">
            <v>1</v>
          </cell>
          <cell r="CA134">
            <v>7</v>
          </cell>
          <cell r="CB134">
            <v>1.677</v>
          </cell>
          <cell r="CC134">
            <v>4.25</v>
          </cell>
          <cell r="CD134">
            <v>0</v>
          </cell>
          <cell r="CE134">
            <v>0</v>
          </cell>
          <cell r="CF134">
            <v>0</v>
          </cell>
          <cell r="CG134">
            <v>0</v>
          </cell>
          <cell r="CH134">
            <v>0</v>
          </cell>
          <cell r="CI134">
            <v>0</v>
          </cell>
          <cell r="CJ134">
            <v>0</v>
          </cell>
          <cell r="CK134">
            <v>0</v>
          </cell>
          <cell r="CL134">
            <v>0</v>
          </cell>
          <cell r="CM134">
            <v>0</v>
          </cell>
          <cell r="CN134">
            <v>0</v>
          </cell>
          <cell r="CO134">
            <v>0</v>
          </cell>
          <cell r="CP134">
            <v>0</v>
          </cell>
          <cell r="CQ134">
            <v>4.25</v>
          </cell>
          <cell r="CR134">
            <v>0</v>
          </cell>
          <cell r="CS134">
            <v>1</v>
          </cell>
          <cell r="CT134">
            <v>0</v>
          </cell>
          <cell r="CU134">
            <v>0</v>
          </cell>
          <cell r="CV134">
            <v>6</v>
          </cell>
          <cell r="CW134">
            <v>6</v>
          </cell>
          <cell r="CX134" t="str">
            <v xml:space="preserve"> </v>
          </cell>
          <cell r="CY134">
            <v>1.2</v>
          </cell>
          <cell r="CZ134">
            <v>1.1000000000000001</v>
          </cell>
          <cell r="DA134">
            <v>1.2</v>
          </cell>
          <cell r="DB134">
            <v>400</v>
          </cell>
          <cell r="DC134">
            <v>188</v>
          </cell>
          <cell r="DD134">
            <v>104</v>
          </cell>
          <cell r="DE134">
            <v>30</v>
          </cell>
          <cell r="DF134">
            <v>46</v>
          </cell>
          <cell r="DG134">
            <v>8</v>
          </cell>
          <cell r="DH134">
            <v>4</v>
          </cell>
          <cell r="DI134">
            <v>20</v>
          </cell>
        </row>
        <row r="135">
          <cell r="A135" t="str">
            <v>RS 084</v>
          </cell>
          <cell r="B135">
            <v>84</v>
          </cell>
          <cell r="C135" t="str">
            <v>C</v>
          </cell>
          <cell r="D135" t="str">
            <v>T</v>
          </cell>
          <cell r="E135" t="str">
            <v>Chezi - Kachinchezo</v>
          </cell>
          <cell r="F135" t="str">
            <v>M14</v>
          </cell>
          <cell r="G135">
            <v>3</v>
          </cell>
          <cell r="H135">
            <v>9.6</v>
          </cell>
          <cell r="I135" t="str">
            <v>R</v>
          </cell>
          <cell r="J135" t="str">
            <v>DOWA</v>
          </cell>
          <cell r="K135">
            <v>6</v>
          </cell>
          <cell r="L135">
            <v>0</v>
          </cell>
          <cell r="W135">
            <v>92</v>
          </cell>
          <cell r="X135" t="str">
            <v>DS</v>
          </cell>
          <cell r="Y135">
            <v>150</v>
          </cell>
          <cell r="Z135" t="str">
            <v>SB</v>
          </cell>
          <cell r="AA135">
            <v>150</v>
          </cell>
          <cell r="AB135" t="str">
            <v>SB</v>
          </cell>
          <cell r="AC135">
            <v>7</v>
          </cell>
          <cell r="AD135" t="str">
            <v>VR</v>
          </cell>
          <cell r="AE135">
            <v>0</v>
          </cell>
          <cell r="AF135">
            <v>0</v>
          </cell>
          <cell r="AG135">
            <v>0</v>
          </cell>
          <cell r="AH135">
            <v>0</v>
          </cell>
          <cell r="AI135">
            <v>0</v>
          </cell>
          <cell r="AJ135">
            <v>0</v>
          </cell>
          <cell r="AK135">
            <v>0</v>
          </cell>
          <cell r="AL135">
            <v>0</v>
          </cell>
          <cell r="AM135">
            <v>1</v>
          </cell>
          <cell r="AN135" t="str">
            <v>never resealed</v>
          </cell>
          <cell r="BO135" t="str">
            <v>RS 084</v>
          </cell>
          <cell r="BP135">
            <v>9.6</v>
          </cell>
          <cell r="BQ135">
            <v>6.7</v>
          </cell>
          <cell r="BR135" t="str">
            <v>R</v>
          </cell>
          <cell r="BS135" t="str">
            <v>C</v>
          </cell>
          <cell r="BT135">
            <v>0</v>
          </cell>
          <cell r="BU135" t="str">
            <v>DS</v>
          </cell>
          <cell r="BV135" t="str">
            <v/>
          </cell>
          <cell r="BW135">
            <v>1</v>
          </cell>
          <cell r="BX135">
            <v>15</v>
          </cell>
          <cell r="BY135" t="str">
            <v xml:space="preserve"> </v>
          </cell>
          <cell r="BZ135">
            <v>1</v>
          </cell>
          <cell r="CA135">
            <v>7</v>
          </cell>
          <cell r="CB135">
            <v>1.677</v>
          </cell>
          <cell r="CC135">
            <v>3.66</v>
          </cell>
          <cell r="CD135">
            <v>0</v>
          </cell>
          <cell r="CE135">
            <v>0</v>
          </cell>
          <cell r="CF135">
            <v>0</v>
          </cell>
          <cell r="CG135">
            <v>0</v>
          </cell>
          <cell r="CH135">
            <v>0</v>
          </cell>
          <cell r="CI135">
            <v>0.1</v>
          </cell>
          <cell r="CJ135">
            <v>2.9850746268656722E-4</v>
          </cell>
          <cell r="CK135">
            <v>2.9850746268656722E-4</v>
          </cell>
          <cell r="CL135">
            <v>0</v>
          </cell>
          <cell r="CM135">
            <v>1.1572904707233067E-4</v>
          </cell>
          <cell r="CN135">
            <v>1.1572904707233067E-4</v>
          </cell>
          <cell r="CO135">
            <v>0</v>
          </cell>
          <cell r="CP135">
            <v>0</v>
          </cell>
          <cell r="CQ135">
            <v>3.6601157290470723</v>
          </cell>
          <cell r="CR135">
            <v>0</v>
          </cell>
          <cell r="CS135">
            <v>1</v>
          </cell>
          <cell r="CT135">
            <v>0</v>
          </cell>
          <cell r="CU135">
            <v>0</v>
          </cell>
          <cell r="CV135">
            <v>6</v>
          </cell>
          <cell r="CW135">
            <v>6</v>
          </cell>
          <cell r="CX135" t="str">
            <v xml:space="preserve"> </v>
          </cell>
          <cell r="CY135">
            <v>1.1000000000000001</v>
          </cell>
          <cell r="CZ135">
            <v>1.1000000000000001</v>
          </cell>
          <cell r="DA135">
            <v>1.1000000000000001</v>
          </cell>
          <cell r="DB135">
            <v>300</v>
          </cell>
          <cell r="DC135">
            <v>141</v>
          </cell>
          <cell r="DD135">
            <v>78</v>
          </cell>
          <cell r="DE135">
            <v>23</v>
          </cell>
          <cell r="DF135">
            <v>35</v>
          </cell>
          <cell r="DG135">
            <v>6</v>
          </cell>
          <cell r="DH135">
            <v>3</v>
          </cell>
          <cell r="DI135">
            <v>15</v>
          </cell>
        </row>
        <row r="136">
          <cell r="A136" t="str">
            <v>RS 216</v>
          </cell>
          <cell r="B136">
            <v>38</v>
          </cell>
          <cell r="C136" t="str">
            <v>C</v>
          </cell>
          <cell r="D136" t="str">
            <v>T</v>
          </cell>
          <cell r="E136" t="str">
            <v>Kachinchezo - Kanyenyeva</v>
          </cell>
          <cell r="F136" t="str">
            <v>M14</v>
          </cell>
          <cell r="G136">
            <v>4</v>
          </cell>
          <cell r="H136">
            <v>10.8</v>
          </cell>
          <cell r="I136" t="str">
            <v>R</v>
          </cell>
          <cell r="J136" t="str">
            <v>DOWA</v>
          </cell>
          <cell r="K136">
            <v>6</v>
          </cell>
          <cell r="L136" t="str">
            <v>Changed designation from M16 to M14</v>
          </cell>
          <cell r="W136">
            <v>92</v>
          </cell>
          <cell r="X136" t="str">
            <v>DS</v>
          </cell>
          <cell r="Y136">
            <v>150</v>
          </cell>
          <cell r="Z136" t="str">
            <v>SB</v>
          </cell>
          <cell r="AA136">
            <v>150</v>
          </cell>
          <cell r="AB136" t="str">
            <v>SB</v>
          </cell>
          <cell r="AC136">
            <v>7</v>
          </cell>
          <cell r="AD136" t="str">
            <v>VR</v>
          </cell>
          <cell r="AE136">
            <v>0</v>
          </cell>
          <cell r="AF136">
            <v>0</v>
          </cell>
          <cell r="AG136">
            <v>0</v>
          </cell>
          <cell r="AH136">
            <v>0</v>
          </cell>
          <cell r="AI136">
            <v>0</v>
          </cell>
          <cell r="AJ136">
            <v>0</v>
          </cell>
          <cell r="AK136">
            <v>0</v>
          </cell>
          <cell r="AL136">
            <v>0</v>
          </cell>
          <cell r="AM136">
            <v>1</v>
          </cell>
          <cell r="AN136" t="str">
            <v>never resealed</v>
          </cell>
          <cell r="BO136" t="str">
            <v>RS 216</v>
          </cell>
          <cell r="BP136">
            <v>10.8</v>
          </cell>
          <cell r="BQ136">
            <v>6.7</v>
          </cell>
          <cell r="BR136" t="str">
            <v>R</v>
          </cell>
          <cell r="BS136" t="str">
            <v>C</v>
          </cell>
          <cell r="BT136">
            <v>0</v>
          </cell>
          <cell r="BU136" t="str">
            <v>DS</v>
          </cell>
          <cell r="BV136" t="str">
            <v/>
          </cell>
          <cell r="BW136">
            <v>1</v>
          </cell>
          <cell r="BX136">
            <v>15</v>
          </cell>
          <cell r="BY136" t="str">
            <v xml:space="preserve"> </v>
          </cell>
          <cell r="BZ136">
            <v>1</v>
          </cell>
          <cell r="CA136">
            <v>7</v>
          </cell>
          <cell r="CB136">
            <v>1.677</v>
          </cell>
          <cell r="CC136">
            <v>3.81</v>
          </cell>
          <cell r="CD136">
            <v>0</v>
          </cell>
          <cell r="CE136">
            <v>0</v>
          </cell>
          <cell r="CF136">
            <v>0</v>
          </cell>
          <cell r="CG136">
            <v>0</v>
          </cell>
          <cell r="CH136">
            <v>0</v>
          </cell>
          <cell r="CI136">
            <v>0.1</v>
          </cell>
          <cell r="CJ136">
            <v>2.9850746268656722E-4</v>
          </cell>
          <cell r="CK136">
            <v>2.9850746268656722E-4</v>
          </cell>
          <cell r="CL136">
            <v>0</v>
          </cell>
          <cell r="CM136">
            <v>1.1572904707233067E-4</v>
          </cell>
          <cell r="CN136">
            <v>1.1572904707233067E-4</v>
          </cell>
          <cell r="CO136">
            <v>0</v>
          </cell>
          <cell r="CP136">
            <v>0</v>
          </cell>
          <cell r="CQ136">
            <v>3.8101157290470722</v>
          </cell>
          <cell r="CR136">
            <v>0</v>
          </cell>
          <cell r="CS136">
            <v>1</v>
          </cell>
          <cell r="CT136">
            <v>0</v>
          </cell>
          <cell r="CU136">
            <v>0</v>
          </cell>
          <cell r="CV136">
            <v>6</v>
          </cell>
          <cell r="CW136">
            <v>6</v>
          </cell>
          <cell r="CX136" t="str">
            <v xml:space="preserve"> </v>
          </cell>
          <cell r="CY136">
            <v>1.1000000000000001</v>
          </cell>
          <cell r="CZ136">
            <v>1.1000000000000001</v>
          </cell>
          <cell r="DA136">
            <v>1.1000000000000001</v>
          </cell>
          <cell r="DB136">
            <v>300</v>
          </cell>
          <cell r="DC136">
            <v>141</v>
          </cell>
          <cell r="DD136">
            <v>78</v>
          </cell>
          <cell r="DE136">
            <v>23</v>
          </cell>
          <cell r="DF136">
            <v>35</v>
          </cell>
          <cell r="DG136">
            <v>6</v>
          </cell>
          <cell r="DH136">
            <v>3</v>
          </cell>
          <cell r="DI136">
            <v>15</v>
          </cell>
        </row>
        <row r="137">
          <cell r="A137" t="str">
            <v>RS 221</v>
          </cell>
          <cell r="B137">
            <v>43</v>
          </cell>
          <cell r="C137" t="str">
            <v>C</v>
          </cell>
          <cell r="D137" t="str">
            <v>T</v>
          </cell>
          <cell r="E137" t="str">
            <v>Kanyenyeva - Chembe Railroad Bridge</v>
          </cell>
          <cell r="F137" t="str">
            <v>M14</v>
          </cell>
          <cell r="G137">
            <v>5</v>
          </cell>
          <cell r="H137">
            <v>1.8</v>
          </cell>
          <cell r="I137" t="str">
            <v>R</v>
          </cell>
          <cell r="J137" t="str">
            <v>DOWA</v>
          </cell>
          <cell r="K137">
            <v>6</v>
          </cell>
          <cell r="L137" t="str">
            <v xml:space="preserve">Changed designation from M16 to M14 </v>
          </cell>
          <cell r="W137">
            <v>92</v>
          </cell>
          <cell r="X137" t="str">
            <v>DS</v>
          </cell>
          <cell r="Y137">
            <v>150</v>
          </cell>
          <cell r="Z137" t="str">
            <v>SB</v>
          </cell>
          <cell r="AA137">
            <v>150</v>
          </cell>
          <cell r="AB137" t="str">
            <v>SB</v>
          </cell>
          <cell r="AC137">
            <v>7</v>
          </cell>
          <cell r="AD137" t="str">
            <v>VR</v>
          </cell>
          <cell r="AE137">
            <v>0</v>
          </cell>
          <cell r="AF137">
            <v>0</v>
          </cell>
          <cell r="AG137">
            <v>0</v>
          </cell>
          <cell r="AH137">
            <v>0</v>
          </cell>
          <cell r="AI137">
            <v>0</v>
          </cell>
          <cell r="AJ137">
            <v>0</v>
          </cell>
          <cell r="AK137">
            <v>0</v>
          </cell>
          <cell r="AL137">
            <v>0</v>
          </cell>
          <cell r="AM137">
            <v>1</v>
          </cell>
          <cell r="AN137" t="str">
            <v>never resealed</v>
          </cell>
          <cell r="BO137" t="str">
            <v>RS 221</v>
          </cell>
          <cell r="BP137">
            <v>1.8</v>
          </cell>
          <cell r="BQ137">
            <v>8</v>
          </cell>
          <cell r="BR137" t="str">
            <v>R</v>
          </cell>
          <cell r="BS137" t="str">
            <v>C</v>
          </cell>
          <cell r="BT137">
            <v>1</v>
          </cell>
          <cell r="BU137" t="str">
            <v>DS</v>
          </cell>
          <cell r="BV137" t="str">
            <v/>
          </cell>
          <cell r="BW137">
            <v>1</v>
          </cell>
          <cell r="BX137">
            <v>15</v>
          </cell>
          <cell r="BY137" t="str">
            <v xml:space="preserve"> </v>
          </cell>
          <cell r="BZ137">
            <v>1</v>
          </cell>
          <cell r="CA137">
            <v>7</v>
          </cell>
          <cell r="CB137">
            <v>1.677</v>
          </cell>
          <cell r="CC137">
            <v>3.8</v>
          </cell>
          <cell r="CD137">
            <v>0</v>
          </cell>
          <cell r="CE137">
            <v>0</v>
          </cell>
          <cell r="CF137">
            <v>0</v>
          </cell>
          <cell r="CG137">
            <v>0</v>
          </cell>
          <cell r="CH137">
            <v>0</v>
          </cell>
          <cell r="CI137">
            <v>0.15</v>
          </cell>
          <cell r="CJ137">
            <v>3.7499999999999995E-4</v>
          </cell>
          <cell r="CK137">
            <v>3.7499999999999995E-4</v>
          </cell>
          <cell r="CL137">
            <v>0</v>
          </cell>
          <cell r="CM137">
            <v>1.4538461538461537E-4</v>
          </cell>
          <cell r="CN137">
            <v>1.4538461538461537E-4</v>
          </cell>
          <cell r="CO137">
            <v>0</v>
          </cell>
          <cell r="CP137">
            <v>0</v>
          </cell>
          <cell r="CQ137">
            <v>3.8001453846153845</v>
          </cell>
          <cell r="CR137">
            <v>0</v>
          </cell>
          <cell r="CS137">
            <v>1</v>
          </cell>
          <cell r="CT137">
            <v>0</v>
          </cell>
          <cell r="CU137">
            <v>0</v>
          </cell>
          <cell r="CV137">
            <v>6</v>
          </cell>
          <cell r="CW137">
            <v>6</v>
          </cell>
          <cell r="CX137" t="str">
            <v xml:space="preserve"> </v>
          </cell>
          <cell r="CY137">
            <v>1.1000000000000001</v>
          </cell>
          <cell r="CZ137">
            <v>1.1000000000000001</v>
          </cell>
          <cell r="DA137">
            <v>1.1000000000000001</v>
          </cell>
          <cell r="DB137">
            <v>300</v>
          </cell>
          <cell r="DC137">
            <v>141</v>
          </cell>
          <cell r="DD137">
            <v>78</v>
          </cell>
          <cell r="DE137">
            <v>23</v>
          </cell>
          <cell r="DF137">
            <v>35</v>
          </cell>
          <cell r="DG137">
            <v>6</v>
          </cell>
          <cell r="DH137">
            <v>3</v>
          </cell>
          <cell r="DI137">
            <v>15</v>
          </cell>
        </row>
        <row r="138">
          <cell r="A138" t="str">
            <v>RS 060</v>
          </cell>
          <cell r="B138">
            <v>60</v>
          </cell>
          <cell r="C138" t="str">
            <v>C</v>
          </cell>
          <cell r="D138" t="str">
            <v>T</v>
          </cell>
          <cell r="E138" t="str">
            <v>Chembe Railroad Bridge - Makande</v>
          </cell>
          <cell r="F138" t="str">
            <v>M14</v>
          </cell>
          <cell r="G138">
            <v>6</v>
          </cell>
          <cell r="H138">
            <v>6.8</v>
          </cell>
          <cell r="I138" t="str">
            <v>F</v>
          </cell>
          <cell r="J138" t="str">
            <v>SALIMA</v>
          </cell>
          <cell r="K138">
            <v>6</v>
          </cell>
          <cell r="L138" t="str">
            <v>Changed designation from M5 to M14</v>
          </cell>
          <cell r="W138">
            <v>92</v>
          </cell>
          <cell r="X138" t="str">
            <v>DS</v>
          </cell>
          <cell r="Y138">
            <v>150</v>
          </cell>
          <cell r="Z138" t="str">
            <v>SB</v>
          </cell>
          <cell r="AA138">
            <v>150</v>
          </cell>
          <cell r="AB138" t="str">
            <v>SB</v>
          </cell>
          <cell r="AC138">
            <v>7</v>
          </cell>
          <cell r="AD138" t="str">
            <v>VR</v>
          </cell>
          <cell r="AE138">
            <v>0</v>
          </cell>
          <cell r="AF138">
            <v>0</v>
          </cell>
          <cell r="AG138">
            <v>0</v>
          </cell>
          <cell r="AH138">
            <v>0</v>
          </cell>
          <cell r="AI138">
            <v>0</v>
          </cell>
          <cell r="AJ138">
            <v>0</v>
          </cell>
          <cell r="AK138">
            <v>0</v>
          </cell>
          <cell r="AL138">
            <v>0</v>
          </cell>
          <cell r="AM138">
            <v>1</v>
          </cell>
          <cell r="AN138" t="str">
            <v>never resealed</v>
          </cell>
          <cell r="BO138" t="str">
            <v>RS 060</v>
          </cell>
          <cell r="BP138">
            <v>6.8</v>
          </cell>
          <cell r="BQ138">
            <v>6.7</v>
          </cell>
          <cell r="BR138" t="str">
            <v>F</v>
          </cell>
          <cell r="BS138" t="str">
            <v>C</v>
          </cell>
          <cell r="BT138">
            <v>0</v>
          </cell>
          <cell r="BU138" t="str">
            <v>DS</v>
          </cell>
          <cell r="BV138" t="str">
            <v/>
          </cell>
          <cell r="BW138">
            <v>1</v>
          </cell>
          <cell r="BX138">
            <v>15</v>
          </cell>
          <cell r="BY138" t="str">
            <v xml:space="preserve"> </v>
          </cell>
          <cell r="BZ138">
            <v>1</v>
          </cell>
          <cell r="CA138">
            <v>7</v>
          </cell>
          <cell r="CB138">
            <v>1.677</v>
          </cell>
          <cell r="CC138">
            <v>4.38</v>
          </cell>
          <cell r="CD138">
            <v>0</v>
          </cell>
          <cell r="CE138">
            <v>0</v>
          </cell>
          <cell r="CF138">
            <v>0</v>
          </cell>
          <cell r="CG138">
            <v>0</v>
          </cell>
          <cell r="CH138">
            <v>0</v>
          </cell>
          <cell r="CI138">
            <v>0.2</v>
          </cell>
          <cell r="CJ138">
            <v>5.9701492537313444E-4</v>
          </cell>
          <cell r="CK138">
            <v>5.9701492537313444E-4</v>
          </cell>
          <cell r="CL138">
            <v>0</v>
          </cell>
          <cell r="CM138">
            <v>2.3145809414466134E-4</v>
          </cell>
          <cell r="CN138">
            <v>2.3145809414466134E-4</v>
          </cell>
          <cell r="CO138">
            <v>0</v>
          </cell>
          <cell r="CP138">
            <v>0</v>
          </cell>
          <cell r="CQ138">
            <v>4.3802314580941442</v>
          </cell>
          <cell r="CR138">
            <v>0</v>
          </cell>
          <cell r="CS138">
            <v>1</v>
          </cell>
          <cell r="CT138">
            <v>0</v>
          </cell>
          <cell r="CU138">
            <v>0</v>
          </cell>
          <cell r="CV138">
            <v>6</v>
          </cell>
          <cell r="CW138">
            <v>6</v>
          </cell>
          <cell r="CX138" t="str">
            <v xml:space="preserve"> </v>
          </cell>
          <cell r="CY138">
            <v>1.1000000000000001</v>
          </cell>
          <cell r="CZ138">
            <v>1.1000000000000001</v>
          </cell>
          <cell r="DA138">
            <v>1.1000000000000001</v>
          </cell>
          <cell r="DB138">
            <v>300</v>
          </cell>
          <cell r="DC138">
            <v>141</v>
          </cell>
          <cell r="DD138">
            <v>78</v>
          </cell>
          <cell r="DE138">
            <v>23</v>
          </cell>
          <cell r="DF138">
            <v>35</v>
          </cell>
          <cell r="DG138">
            <v>6</v>
          </cell>
          <cell r="DH138">
            <v>3</v>
          </cell>
          <cell r="DI138">
            <v>15</v>
          </cell>
        </row>
        <row r="139">
          <cell r="A139" t="str">
            <v>RS 045</v>
          </cell>
          <cell r="B139">
            <v>45</v>
          </cell>
          <cell r="C139" t="str">
            <v>C</v>
          </cell>
          <cell r="D139" t="str">
            <v>T</v>
          </cell>
          <cell r="E139" t="str">
            <v>Makande - Kaphatenga</v>
          </cell>
          <cell r="F139" t="str">
            <v>M14</v>
          </cell>
          <cell r="G139">
            <v>7</v>
          </cell>
          <cell r="H139">
            <v>4.5999999999999996</v>
          </cell>
          <cell r="I139" t="str">
            <v>F</v>
          </cell>
          <cell r="J139" t="str">
            <v>SALIMA</v>
          </cell>
          <cell r="K139">
            <v>6</v>
          </cell>
          <cell r="L139" t="str">
            <v>Changed designation from M5 to M14</v>
          </cell>
          <cell r="W139">
            <v>92</v>
          </cell>
          <cell r="X139" t="str">
            <v>DS</v>
          </cell>
          <cell r="Y139">
            <v>150</v>
          </cell>
          <cell r="Z139" t="str">
            <v>SB</v>
          </cell>
          <cell r="AA139">
            <v>150</v>
          </cell>
          <cell r="AB139" t="str">
            <v>SB</v>
          </cell>
          <cell r="AC139">
            <v>7</v>
          </cell>
          <cell r="AD139" t="str">
            <v>VR</v>
          </cell>
          <cell r="AE139">
            <v>0</v>
          </cell>
          <cell r="AF139">
            <v>0</v>
          </cell>
          <cell r="AG139">
            <v>0</v>
          </cell>
          <cell r="AH139">
            <v>0</v>
          </cell>
          <cell r="AI139">
            <v>0</v>
          </cell>
          <cell r="AJ139">
            <v>0</v>
          </cell>
          <cell r="AK139">
            <v>0</v>
          </cell>
          <cell r="AL139">
            <v>0</v>
          </cell>
          <cell r="AM139">
            <v>1</v>
          </cell>
          <cell r="AN139" t="str">
            <v>never resealed</v>
          </cell>
          <cell r="BO139" t="str">
            <v>RS 045</v>
          </cell>
          <cell r="BP139">
            <v>4.5999999999999996</v>
          </cell>
          <cell r="BQ139">
            <v>6.7</v>
          </cell>
          <cell r="BR139" t="str">
            <v>F</v>
          </cell>
          <cell r="BS139" t="str">
            <v>C</v>
          </cell>
          <cell r="BT139">
            <v>0</v>
          </cell>
          <cell r="BU139" t="str">
            <v>DS</v>
          </cell>
          <cell r="BV139" t="str">
            <v/>
          </cell>
          <cell r="BW139">
            <v>1</v>
          </cell>
          <cell r="BX139">
            <v>15</v>
          </cell>
          <cell r="BY139" t="str">
            <v xml:space="preserve"> </v>
          </cell>
          <cell r="BZ139">
            <v>1</v>
          </cell>
          <cell r="CA139">
            <v>7</v>
          </cell>
          <cell r="CB139">
            <v>1.677</v>
          </cell>
          <cell r="CC139">
            <v>4</v>
          </cell>
          <cell r="CD139">
            <v>0</v>
          </cell>
          <cell r="CE139">
            <v>0</v>
          </cell>
          <cell r="CF139">
            <v>0</v>
          </cell>
          <cell r="CG139">
            <v>0</v>
          </cell>
          <cell r="CH139">
            <v>0</v>
          </cell>
          <cell r="CI139">
            <v>0.1</v>
          </cell>
          <cell r="CJ139">
            <v>2.9850746268656722E-4</v>
          </cell>
          <cell r="CK139">
            <v>2.9850746268656722E-4</v>
          </cell>
          <cell r="CL139">
            <v>0</v>
          </cell>
          <cell r="CM139">
            <v>1.1572904707233067E-4</v>
          </cell>
          <cell r="CN139">
            <v>1.1572904707233067E-4</v>
          </cell>
          <cell r="CO139">
            <v>0</v>
          </cell>
          <cell r="CP139">
            <v>0</v>
          </cell>
          <cell r="CQ139">
            <v>4.0001157290470726</v>
          </cell>
          <cell r="CR139">
            <v>0</v>
          </cell>
          <cell r="CS139">
            <v>1</v>
          </cell>
          <cell r="CT139">
            <v>0</v>
          </cell>
          <cell r="CU139">
            <v>0</v>
          </cell>
          <cell r="CV139">
            <v>6</v>
          </cell>
          <cell r="CW139">
            <v>6</v>
          </cell>
          <cell r="CX139" t="str">
            <v xml:space="preserve"> </v>
          </cell>
          <cell r="CY139">
            <v>1.1000000000000001</v>
          </cell>
          <cell r="CZ139">
            <v>1.1000000000000001</v>
          </cell>
          <cell r="DA139">
            <v>1.1000000000000001</v>
          </cell>
          <cell r="DB139">
            <v>300</v>
          </cell>
          <cell r="DC139">
            <v>141</v>
          </cell>
          <cell r="DD139">
            <v>78</v>
          </cell>
          <cell r="DE139">
            <v>23</v>
          </cell>
          <cell r="DF139">
            <v>35</v>
          </cell>
          <cell r="DG139">
            <v>6</v>
          </cell>
          <cell r="DH139">
            <v>3</v>
          </cell>
          <cell r="DI139">
            <v>15</v>
          </cell>
        </row>
        <row r="140">
          <cell r="A140" t="str">
            <v>RS 260</v>
          </cell>
          <cell r="B140">
            <v>82</v>
          </cell>
          <cell r="C140" t="str">
            <v>C</v>
          </cell>
          <cell r="D140" t="str">
            <v>T</v>
          </cell>
          <cell r="E140" t="str">
            <v>Chiwengo - Kasungu</v>
          </cell>
          <cell r="F140" t="str">
            <v>M18</v>
          </cell>
          <cell r="G140">
            <v>1</v>
          </cell>
          <cell r="H140">
            <v>9.4</v>
          </cell>
          <cell r="I140" t="str">
            <v>F</v>
          </cell>
          <cell r="J140" t="str">
            <v>KASUNGU</v>
          </cell>
          <cell r="K140">
            <v>5</v>
          </cell>
          <cell r="L140" t="str">
            <v xml:space="preserve">Changed designation from S120 to M18 </v>
          </cell>
          <cell r="W140">
            <v>97</v>
          </cell>
          <cell r="X140" t="str">
            <v>DS</v>
          </cell>
          <cell r="Y140">
            <v>150</v>
          </cell>
          <cell r="Z140" t="str">
            <v>GR</v>
          </cell>
          <cell r="AA140">
            <v>100</v>
          </cell>
          <cell r="AB140" t="str">
            <v>GR</v>
          </cell>
          <cell r="AC140">
            <v>5</v>
          </cell>
          <cell r="AD140" t="str">
            <v>AM</v>
          </cell>
          <cell r="AE140">
            <v>0</v>
          </cell>
          <cell r="AF140">
            <v>0</v>
          </cell>
          <cell r="AG140">
            <v>0</v>
          </cell>
          <cell r="AH140">
            <v>0</v>
          </cell>
          <cell r="AI140">
            <v>0</v>
          </cell>
          <cell r="AJ140">
            <v>0</v>
          </cell>
          <cell r="AK140">
            <v>0</v>
          </cell>
          <cell r="AL140">
            <v>0</v>
          </cell>
          <cell r="AM140">
            <v>1</v>
          </cell>
          <cell r="AN140" t="str">
            <v>never resealed</v>
          </cell>
          <cell r="BO140" t="str">
            <v>RS 260</v>
          </cell>
          <cell r="BP140">
            <v>9.4</v>
          </cell>
          <cell r="BQ140">
            <v>6.7</v>
          </cell>
          <cell r="BR140" t="str">
            <v>F</v>
          </cell>
          <cell r="BS140">
            <v>0</v>
          </cell>
          <cell r="BT140">
            <v>0</v>
          </cell>
          <cell r="BU140" t="str">
            <v>DS</v>
          </cell>
          <cell r="BV140" t="str">
            <v/>
          </cell>
          <cell r="BW140">
            <v>1</v>
          </cell>
          <cell r="BX140">
            <v>15</v>
          </cell>
          <cell r="BY140" t="str">
            <v xml:space="preserve"> </v>
          </cell>
          <cell r="BZ140">
            <v>1</v>
          </cell>
          <cell r="CA140">
            <v>5</v>
          </cell>
          <cell r="CB140">
            <v>1.077</v>
          </cell>
          <cell r="CC140">
            <v>2.8</v>
          </cell>
          <cell r="CD140">
            <v>0</v>
          </cell>
          <cell r="CE140">
            <v>0</v>
          </cell>
          <cell r="CF140">
            <v>0</v>
          </cell>
          <cell r="CG140">
            <v>0</v>
          </cell>
          <cell r="CH140">
            <v>0</v>
          </cell>
          <cell r="CI140">
            <v>0</v>
          </cell>
          <cell r="CJ140">
            <v>0</v>
          </cell>
          <cell r="CK140">
            <v>0</v>
          </cell>
          <cell r="CL140">
            <v>0</v>
          </cell>
          <cell r="CM140">
            <v>0</v>
          </cell>
          <cell r="CN140">
            <v>0</v>
          </cell>
          <cell r="CO140">
            <v>0</v>
          </cell>
          <cell r="CP140">
            <v>0</v>
          </cell>
          <cell r="CQ140">
            <v>2.8</v>
          </cell>
          <cell r="CR140">
            <v>0</v>
          </cell>
          <cell r="CS140">
            <v>1</v>
          </cell>
          <cell r="CT140">
            <v>0</v>
          </cell>
          <cell r="CU140">
            <v>0</v>
          </cell>
          <cell r="CV140">
            <v>1</v>
          </cell>
          <cell r="CW140">
            <v>1</v>
          </cell>
          <cell r="CX140" t="str">
            <v xml:space="preserve"> </v>
          </cell>
          <cell r="CY140">
            <v>1</v>
          </cell>
          <cell r="CZ140">
            <v>1</v>
          </cell>
          <cell r="DA140">
            <v>1</v>
          </cell>
          <cell r="DB140">
            <v>100</v>
          </cell>
          <cell r="DC140">
            <v>47</v>
          </cell>
          <cell r="DD140">
            <v>26</v>
          </cell>
          <cell r="DE140">
            <v>8</v>
          </cell>
          <cell r="DF140">
            <v>12</v>
          </cell>
          <cell r="DG140">
            <v>2</v>
          </cell>
          <cell r="DH140">
            <v>1</v>
          </cell>
          <cell r="DI140">
            <v>5</v>
          </cell>
        </row>
        <row r="141">
          <cell r="A141" t="str">
            <v>RS 008</v>
          </cell>
          <cell r="B141" t="str">
            <v>8</v>
          </cell>
          <cell r="C141" t="str">
            <v>N</v>
          </cell>
          <cell r="D141" t="str">
            <v>T</v>
          </cell>
          <cell r="E141" t="str">
            <v>Bwengu (junction M1) - Njakwa</v>
          </cell>
          <cell r="F141" t="str">
            <v>M24</v>
          </cell>
          <cell r="G141">
            <v>1</v>
          </cell>
          <cell r="H141">
            <v>1.5</v>
          </cell>
          <cell r="I141" t="str">
            <v>R</v>
          </cell>
          <cell r="J141" t="str">
            <v>RUMPHI</v>
          </cell>
          <cell r="K141">
            <v>3</v>
          </cell>
          <cell r="L141">
            <v>0</v>
          </cell>
          <cell r="W141">
            <v>80</v>
          </cell>
          <cell r="X141" t="str">
            <v>DS</v>
          </cell>
          <cell r="Y141">
            <v>150</v>
          </cell>
          <cell r="Z141" t="str">
            <v>SB</v>
          </cell>
          <cell r="AA141">
            <v>100</v>
          </cell>
          <cell r="AB141" t="str">
            <v>GR</v>
          </cell>
          <cell r="AC141">
            <v>13</v>
          </cell>
          <cell r="AD141" t="str">
            <v>VR</v>
          </cell>
          <cell r="AE141">
            <v>87</v>
          </cell>
          <cell r="AF141" t="str">
            <v>SR</v>
          </cell>
          <cell r="AG141" t="str">
            <v>ST</v>
          </cell>
          <cell r="AH141">
            <v>10</v>
          </cell>
          <cell r="AI141">
            <v>0</v>
          </cell>
          <cell r="AJ141">
            <v>0</v>
          </cell>
          <cell r="AK141">
            <v>0</v>
          </cell>
          <cell r="AL141">
            <v>0</v>
          </cell>
          <cell r="AM141">
            <v>4</v>
          </cell>
          <cell r="AN141">
            <v>0</v>
          </cell>
          <cell r="BO141" t="str">
            <v>RS 008</v>
          </cell>
          <cell r="BP141">
            <v>1.5</v>
          </cell>
          <cell r="BQ141">
            <v>6.7</v>
          </cell>
          <cell r="BR141" t="str">
            <v>R</v>
          </cell>
          <cell r="BS141">
            <v>0</v>
          </cell>
          <cell r="BT141">
            <v>0</v>
          </cell>
          <cell r="BU141" t="str">
            <v>ST</v>
          </cell>
          <cell r="BV141" t="str">
            <v>DS</v>
          </cell>
          <cell r="BW141">
            <v>4</v>
          </cell>
          <cell r="BX141">
            <v>10</v>
          </cell>
          <cell r="BY141">
            <v>15</v>
          </cell>
          <cell r="BZ141">
            <v>1</v>
          </cell>
          <cell r="CA141">
            <v>13</v>
          </cell>
          <cell r="CB141">
            <v>1.3540000000000001</v>
          </cell>
          <cell r="CC141">
            <v>5.5</v>
          </cell>
          <cell r="CD141">
            <v>80</v>
          </cell>
          <cell r="CE141">
            <v>30</v>
          </cell>
          <cell r="CF141">
            <v>15</v>
          </cell>
          <cell r="CG141">
            <v>65</v>
          </cell>
          <cell r="CH141">
            <v>15</v>
          </cell>
          <cell r="CI141">
            <v>85</v>
          </cell>
          <cell r="CJ141">
            <v>0.2537313432835821</v>
          </cell>
          <cell r="CK141">
            <v>10</v>
          </cell>
          <cell r="CL141">
            <v>15</v>
          </cell>
          <cell r="CM141">
            <v>0.29506314580941445</v>
          </cell>
          <cell r="CN141">
            <v>0.29506314580941445</v>
          </cell>
          <cell r="CO141">
            <v>0</v>
          </cell>
          <cell r="CP141">
            <v>0</v>
          </cell>
          <cell r="CQ141">
            <v>5.7950631458094142</v>
          </cell>
          <cell r="CR141">
            <v>5</v>
          </cell>
          <cell r="CS141">
            <v>1</v>
          </cell>
          <cell r="CT141">
            <v>0</v>
          </cell>
          <cell r="CU141">
            <v>0</v>
          </cell>
          <cell r="CV141">
            <v>11</v>
          </cell>
          <cell r="CW141">
            <v>18</v>
          </cell>
          <cell r="CX141">
            <v>36</v>
          </cell>
          <cell r="CY141">
            <v>2</v>
          </cell>
          <cell r="CZ141">
            <v>2</v>
          </cell>
          <cell r="DA141">
            <v>2</v>
          </cell>
          <cell r="DB141">
            <v>119</v>
          </cell>
          <cell r="DC141">
            <v>56</v>
          </cell>
          <cell r="DD141">
            <v>31</v>
          </cell>
          <cell r="DE141">
            <v>9</v>
          </cell>
          <cell r="DF141">
            <v>14</v>
          </cell>
          <cell r="DG141">
            <v>3</v>
          </cell>
          <cell r="DH141">
            <v>2</v>
          </cell>
          <cell r="DI141">
            <v>6</v>
          </cell>
        </row>
        <row r="142">
          <cell r="A142" t="str">
            <v>RS 009</v>
          </cell>
          <cell r="B142" t="str">
            <v>9</v>
          </cell>
          <cell r="C142" t="str">
            <v>N</v>
          </cell>
          <cell r="D142" t="str">
            <v>T</v>
          </cell>
          <cell r="E142" t="str">
            <v>Njakwa - Rumphi</v>
          </cell>
          <cell r="F142" t="str">
            <v>M24</v>
          </cell>
          <cell r="G142">
            <v>2</v>
          </cell>
          <cell r="H142">
            <v>8.5</v>
          </cell>
          <cell r="I142" t="str">
            <v>R</v>
          </cell>
          <cell r="J142" t="str">
            <v>RUMPHI</v>
          </cell>
          <cell r="K142">
            <v>3</v>
          </cell>
          <cell r="L142">
            <v>0</v>
          </cell>
          <cell r="W142">
            <v>80</v>
          </cell>
          <cell r="X142" t="str">
            <v>DS</v>
          </cell>
          <cell r="Y142">
            <v>150</v>
          </cell>
          <cell r="Z142" t="str">
            <v>SB</v>
          </cell>
          <cell r="AA142">
            <v>100</v>
          </cell>
          <cell r="AB142" t="str">
            <v>GR</v>
          </cell>
          <cell r="AC142">
            <v>13</v>
          </cell>
          <cell r="AD142" t="str">
            <v>VR</v>
          </cell>
          <cell r="AE142">
            <v>87</v>
          </cell>
          <cell r="AF142" t="str">
            <v>SR</v>
          </cell>
          <cell r="AG142" t="str">
            <v>ST</v>
          </cell>
          <cell r="AH142">
            <v>10</v>
          </cell>
          <cell r="AI142">
            <v>0</v>
          </cell>
          <cell r="AJ142">
            <v>0</v>
          </cell>
          <cell r="AK142">
            <v>0</v>
          </cell>
          <cell r="AL142">
            <v>0</v>
          </cell>
          <cell r="AM142">
            <v>4</v>
          </cell>
          <cell r="AN142">
            <v>0</v>
          </cell>
          <cell r="BO142" t="str">
            <v>RS 009</v>
          </cell>
          <cell r="BP142">
            <v>8.5</v>
          </cell>
          <cell r="BQ142">
            <v>6.7</v>
          </cell>
          <cell r="BR142" t="str">
            <v>R</v>
          </cell>
          <cell r="BS142">
            <v>0</v>
          </cell>
          <cell r="BT142">
            <v>0</v>
          </cell>
          <cell r="BU142" t="str">
            <v>ST</v>
          </cell>
          <cell r="BV142" t="str">
            <v>DS</v>
          </cell>
          <cell r="BW142">
            <v>4</v>
          </cell>
          <cell r="BX142">
            <v>10</v>
          </cell>
          <cell r="BY142">
            <v>15</v>
          </cell>
          <cell r="BZ142">
            <v>1</v>
          </cell>
          <cell r="CA142">
            <v>13</v>
          </cell>
          <cell r="CB142">
            <v>1.3540000000000001</v>
          </cell>
          <cell r="CC142">
            <v>5.5</v>
          </cell>
          <cell r="CD142">
            <v>70</v>
          </cell>
          <cell r="CE142">
            <v>40</v>
          </cell>
          <cell r="CF142">
            <v>25</v>
          </cell>
          <cell r="CG142">
            <v>45</v>
          </cell>
          <cell r="CH142">
            <v>15</v>
          </cell>
          <cell r="CI142">
            <v>90</v>
          </cell>
          <cell r="CJ142">
            <v>0.26865671641791045</v>
          </cell>
          <cell r="CK142">
            <v>10</v>
          </cell>
          <cell r="CL142">
            <v>25</v>
          </cell>
          <cell r="CM142">
            <v>0.36685419058553392</v>
          </cell>
          <cell r="CN142">
            <v>0.36685419058553392</v>
          </cell>
          <cell r="CO142">
            <v>0</v>
          </cell>
          <cell r="CP142">
            <v>0</v>
          </cell>
          <cell r="CQ142">
            <v>5.866854190585534</v>
          </cell>
          <cell r="CR142">
            <v>5</v>
          </cell>
          <cell r="CS142">
            <v>1</v>
          </cell>
          <cell r="CT142">
            <v>0</v>
          </cell>
          <cell r="CU142">
            <v>0</v>
          </cell>
          <cell r="CV142">
            <v>11</v>
          </cell>
          <cell r="CW142">
            <v>18</v>
          </cell>
          <cell r="CX142">
            <v>36</v>
          </cell>
          <cell r="CY142">
            <v>2</v>
          </cell>
          <cell r="CZ142">
            <v>2</v>
          </cell>
          <cell r="DA142">
            <v>2</v>
          </cell>
          <cell r="DB142">
            <v>119</v>
          </cell>
          <cell r="DC142">
            <v>56</v>
          </cell>
          <cell r="DD142">
            <v>31</v>
          </cell>
          <cell r="DE142">
            <v>9</v>
          </cell>
          <cell r="DF142">
            <v>14</v>
          </cell>
          <cell r="DG142">
            <v>3</v>
          </cell>
          <cell r="DH142">
            <v>2</v>
          </cell>
          <cell r="DI142">
            <v>6</v>
          </cell>
        </row>
        <row r="143">
          <cell r="A143" t="str">
            <v>RS 592</v>
          </cell>
          <cell r="B143">
            <v>414</v>
          </cell>
          <cell r="C143" t="str">
            <v>C</v>
          </cell>
          <cell r="D143" t="str">
            <v>T</v>
          </cell>
          <cell r="E143" t="str">
            <v>Kia - Kia Turn Off (Lilongwe airport road)</v>
          </cell>
          <cell r="F143" t="str">
            <v>M30</v>
          </cell>
          <cell r="G143">
            <v>1</v>
          </cell>
          <cell r="H143">
            <v>4.3</v>
          </cell>
          <cell r="I143" t="str">
            <v>F</v>
          </cell>
          <cell r="J143" t="str">
            <v>LILONGWE</v>
          </cell>
          <cell r="K143">
            <v>6</v>
          </cell>
          <cell r="L143" t="str">
            <v>Changed designation from T361 to M30</v>
          </cell>
          <cell r="W143">
            <v>85</v>
          </cell>
          <cell r="X143" t="str">
            <v>DS</v>
          </cell>
          <cell r="Y143">
            <v>150</v>
          </cell>
          <cell r="Z143" t="str">
            <v>GR</v>
          </cell>
          <cell r="AA143">
            <v>100</v>
          </cell>
          <cell r="AB143" t="str">
            <v>GR</v>
          </cell>
          <cell r="AC143">
            <v>25</v>
          </cell>
          <cell r="AD143" t="str">
            <v>PM</v>
          </cell>
          <cell r="AE143">
            <v>0</v>
          </cell>
          <cell r="AF143">
            <v>0</v>
          </cell>
          <cell r="AG143">
            <v>0</v>
          </cell>
          <cell r="AH143">
            <v>0</v>
          </cell>
          <cell r="AI143">
            <v>0</v>
          </cell>
          <cell r="AJ143">
            <v>0</v>
          </cell>
          <cell r="AK143">
            <v>0</v>
          </cell>
          <cell r="AL143">
            <v>0</v>
          </cell>
          <cell r="AM143">
            <v>1</v>
          </cell>
          <cell r="AN143">
            <v>0</v>
          </cell>
          <cell r="BO143" t="str">
            <v>RS 592</v>
          </cell>
          <cell r="BP143">
            <v>4.3</v>
          </cell>
          <cell r="BQ143">
            <v>6.7</v>
          </cell>
          <cell r="BR143" t="str">
            <v>F</v>
          </cell>
          <cell r="BS143">
            <v>0</v>
          </cell>
          <cell r="BT143">
            <v>0</v>
          </cell>
          <cell r="BU143" t="str">
            <v>DS</v>
          </cell>
          <cell r="BV143" t="str">
            <v/>
          </cell>
          <cell r="BW143">
            <v>1</v>
          </cell>
          <cell r="BX143">
            <v>15</v>
          </cell>
          <cell r="BY143" t="str">
            <v xml:space="preserve"> </v>
          </cell>
          <cell r="BZ143">
            <v>1</v>
          </cell>
          <cell r="CA143">
            <v>25</v>
          </cell>
          <cell r="CB143">
            <v>1.077</v>
          </cell>
          <cell r="CC143">
            <v>3.55</v>
          </cell>
          <cell r="CD143">
            <v>15</v>
          </cell>
          <cell r="CE143">
            <v>0</v>
          </cell>
          <cell r="CF143">
            <v>0</v>
          </cell>
          <cell r="CG143">
            <v>15</v>
          </cell>
          <cell r="CH143">
            <v>0</v>
          </cell>
          <cell r="CI143">
            <v>0</v>
          </cell>
          <cell r="CJ143">
            <v>0</v>
          </cell>
          <cell r="CK143">
            <v>0</v>
          </cell>
          <cell r="CL143">
            <v>0</v>
          </cell>
          <cell r="CM143">
            <v>0</v>
          </cell>
          <cell r="CN143">
            <v>0</v>
          </cell>
          <cell r="CO143">
            <v>0</v>
          </cell>
          <cell r="CP143">
            <v>0</v>
          </cell>
          <cell r="CQ143">
            <v>3.55</v>
          </cell>
          <cell r="CR143">
            <v>1</v>
          </cell>
          <cell r="CS143">
            <v>0</v>
          </cell>
          <cell r="CT143">
            <v>0</v>
          </cell>
          <cell r="CU143">
            <v>0</v>
          </cell>
          <cell r="CV143">
            <v>13</v>
          </cell>
          <cell r="CW143">
            <v>13</v>
          </cell>
          <cell r="CX143" t="str">
            <v xml:space="preserve"> </v>
          </cell>
          <cell r="CY143">
            <v>1</v>
          </cell>
          <cell r="CZ143">
            <v>1</v>
          </cell>
          <cell r="DA143">
            <v>1</v>
          </cell>
          <cell r="DB143">
            <v>500</v>
          </cell>
          <cell r="DC143">
            <v>235</v>
          </cell>
          <cell r="DD143">
            <v>130</v>
          </cell>
          <cell r="DE143">
            <v>38</v>
          </cell>
          <cell r="DF143">
            <v>58</v>
          </cell>
          <cell r="DG143">
            <v>10</v>
          </cell>
          <cell r="DH143">
            <v>5</v>
          </cell>
          <cell r="DI143">
            <v>25</v>
          </cell>
        </row>
        <row r="144">
          <cell r="A144" t="str">
            <v>RS 194</v>
          </cell>
          <cell r="B144">
            <v>16</v>
          </cell>
          <cell r="C144" t="str">
            <v>N</v>
          </cell>
          <cell r="D144" t="str">
            <v>T</v>
          </cell>
          <cell r="E144" t="str">
            <v>Chilumba Jetty - junction M1</v>
          </cell>
          <cell r="F144" t="str">
            <v>S102</v>
          </cell>
          <cell r="G144">
            <v>1</v>
          </cell>
          <cell r="H144">
            <v>5.9</v>
          </cell>
          <cell r="I144" t="str">
            <v>F</v>
          </cell>
          <cell r="J144" t="str">
            <v>KARONGA</v>
          </cell>
          <cell r="K144">
            <v>2</v>
          </cell>
          <cell r="L144">
            <v>0</v>
          </cell>
          <cell r="W144">
            <v>80</v>
          </cell>
          <cell r="X144" t="str">
            <v>ST</v>
          </cell>
          <cell r="Y144">
            <v>100</v>
          </cell>
          <cell r="Z144" t="str">
            <v>GR</v>
          </cell>
          <cell r="AA144">
            <v>100</v>
          </cell>
          <cell r="AB144" t="str">
            <v>GR</v>
          </cell>
          <cell r="AC144">
            <v>10</v>
          </cell>
          <cell r="AD144" t="str">
            <v>PM</v>
          </cell>
          <cell r="AE144">
            <v>0</v>
          </cell>
          <cell r="AF144">
            <v>0</v>
          </cell>
          <cell r="AG144">
            <v>0</v>
          </cell>
          <cell r="AH144">
            <v>0</v>
          </cell>
          <cell r="AI144">
            <v>0</v>
          </cell>
          <cell r="AJ144">
            <v>0</v>
          </cell>
          <cell r="AK144">
            <v>0</v>
          </cell>
          <cell r="AL144">
            <v>0</v>
          </cell>
          <cell r="AM144">
            <v>1</v>
          </cell>
          <cell r="AN144">
            <v>0</v>
          </cell>
          <cell r="BO144" t="str">
            <v>RS 194</v>
          </cell>
          <cell r="BP144">
            <v>5.9</v>
          </cell>
          <cell r="BQ144">
            <v>5.5</v>
          </cell>
          <cell r="BR144" t="str">
            <v>F</v>
          </cell>
          <cell r="BS144">
            <v>0</v>
          </cell>
          <cell r="BT144">
            <v>0</v>
          </cell>
          <cell r="BU144" t="str">
            <v>ST</v>
          </cell>
          <cell r="BV144" t="str">
            <v/>
          </cell>
          <cell r="BW144">
            <v>1</v>
          </cell>
          <cell r="BX144">
            <v>10</v>
          </cell>
          <cell r="BY144" t="str">
            <v xml:space="preserve"> </v>
          </cell>
          <cell r="BZ144">
            <v>1</v>
          </cell>
          <cell r="CA144">
            <v>10</v>
          </cell>
          <cell r="CB144">
            <v>0.90800000000000003</v>
          </cell>
          <cell r="CC144">
            <v>7.65</v>
          </cell>
          <cell r="CD144">
            <v>75</v>
          </cell>
          <cell r="CE144">
            <v>60</v>
          </cell>
          <cell r="CF144">
            <v>45</v>
          </cell>
          <cell r="CG144">
            <v>30</v>
          </cell>
          <cell r="CH144">
            <v>15</v>
          </cell>
          <cell r="CI144">
            <v>100</v>
          </cell>
          <cell r="CJ144">
            <v>0.36363636363636365</v>
          </cell>
          <cell r="CK144">
            <v>10</v>
          </cell>
          <cell r="CL144">
            <v>45</v>
          </cell>
          <cell r="CM144">
            <v>0.53503496503496506</v>
          </cell>
          <cell r="CN144">
            <v>0.53503496503496506</v>
          </cell>
          <cell r="CO144">
            <v>0</v>
          </cell>
          <cell r="CP144">
            <v>0</v>
          </cell>
          <cell r="CQ144">
            <v>8.1850349650349656</v>
          </cell>
          <cell r="CR144">
            <v>0</v>
          </cell>
          <cell r="CS144">
            <v>0</v>
          </cell>
          <cell r="CT144">
            <v>0</v>
          </cell>
          <cell r="CU144">
            <v>0</v>
          </cell>
          <cell r="CV144">
            <v>18</v>
          </cell>
          <cell r="CW144">
            <v>18</v>
          </cell>
          <cell r="CX144" t="str">
            <v xml:space="preserve"> </v>
          </cell>
          <cell r="CY144">
            <v>2</v>
          </cell>
          <cell r="CZ144">
            <v>1.5</v>
          </cell>
          <cell r="DA144">
            <v>1.5</v>
          </cell>
          <cell r="DB144">
            <v>60</v>
          </cell>
          <cell r="DC144">
            <v>29</v>
          </cell>
          <cell r="DD144">
            <v>16</v>
          </cell>
          <cell r="DE144">
            <v>5</v>
          </cell>
          <cell r="DF144">
            <v>7</v>
          </cell>
          <cell r="DG144">
            <v>2</v>
          </cell>
          <cell r="DH144">
            <v>1</v>
          </cell>
          <cell r="DI144">
            <v>3</v>
          </cell>
        </row>
        <row r="145">
          <cell r="A145" t="str">
            <v>RS 163</v>
          </cell>
          <cell r="B145">
            <v>163</v>
          </cell>
          <cell r="C145" t="str">
            <v>C</v>
          </cell>
          <cell r="D145" t="str">
            <v>T</v>
          </cell>
          <cell r="E145" t="str">
            <v>Lifupa Road (in Kasungu National Park)</v>
          </cell>
          <cell r="F145" t="str">
            <v>S114</v>
          </cell>
          <cell r="G145">
            <v>2</v>
          </cell>
          <cell r="H145">
            <v>3.2</v>
          </cell>
          <cell r="I145" t="str">
            <v>F</v>
          </cell>
          <cell r="J145" t="str">
            <v>KASUNGU</v>
          </cell>
          <cell r="K145">
            <v>5</v>
          </cell>
          <cell r="L145" t="str">
            <v>Changed from urban to trunk</v>
          </cell>
          <cell r="W145" t="str">
            <v>very old origional</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t="str">
            <v>bitumen removed</v>
          </cell>
          <cell r="BO145" t="str">
            <v>RS 163</v>
          </cell>
          <cell r="BP145">
            <v>3.2</v>
          </cell>
          <cell r="BQ145" t="str">
            <v>n.a.</v>
          </cell>
          <cell r="BR145" t="str">
            <v>F</v>
          </cell>
          <cell r="BS145" t="str">
            <v>X</v>
          </cell>
          <cell r="BT145">
            <v>100</v>
          </cell>
          <cell r="BU145">
            <v>0</v>
          </cell>
          <cell r="BV145" t="str">
            <v/>
          </cell>
          <cell r="BW145">
            <v>0</v>
          </cell>
          <cell r="BX145" t="str">
            <v xml:space="preserve"> </v>
          </cell>
          <cell r="BY145" t="str">
            <v xml:space="preserve"> </v>
          </cell>
          <cell r="BZ145" t="str">
            <v/>
          </cell>
          <cell r="CA145" t="str">
            <v xml:space="preserve"> </v>
          </cell>
          <cell r="CB145" t="str">
            <v xml:space="preserve"> </v>
          </cell>
          <cell r="CC145" t="str">
            <v>bitumen surface removed</v>
          </cell>
          <cell r="CD145">
            <v>0</v>
          </cell>
          <cell r="CE145">
            <v>0</v>
          </cell>
          <cell r="CF145">
            <v>0</v>
          </cell>
          <cell r="CG145">
            <v>0</v>
          </cell>
          <cell r="CH145">
            <v>0</v>
          </cell>
          <cell r="CI145">
            <v>0</v>
          </cell>
          <cell r="CJ145">
            <v>0</v>
          </cell>
          <cell r="CK145">
            <v>0</v>
          </cell>
          <cell r="CL145">
            <v>0</v>
          </cell>
          <cell r="CM145">
            <v>0</v>
          </cell>
          <cell r="CN145">
            <v>0</v>
          </cell>
          <cell r="CO145">
            <v>0</v>
          </cell>
          <cell r="CP145">
            <v>0</v>
          </cell>
          <cell r="CQ145">
            <v>0</v>
          </cell>
          <cell r="CR145">
            <v>0</v>
          </cell>
          <cell r="CS145">
            <v>0</v>
          </cell>
          <cell r="CT145">
            <v>0</v>
          </cell>
          <cell r="CU145">
            <v>0</v>
          </cell>
          <cell r="CV145" t="str">
            <v>n.a</v>
          </cell>
          <cell r="CW145" t="str">
            <v>n.a.</v>
          </cell>
          <cell r="CX145">
            <v>0</v>
          </cell>
          <cell r="CY145" t="str">
            <v>n.a.</v>
          </cell>
          <cell r="CZ145" t="str">
            <v>n.a.</v>
          </cell>
          <cell r="DA145">
            <v>2.5</v>
          </cell>
          <cell r="DB145">
            <v>50</v>
          </cell>
          <cell r="DC145">
            <v>24</v>
          </cell>
          <cell r="DD145">
            <v>13</v>
          </cell>
          <cell r="DE145">
            <v>4</v>
          </cell>
          <cell r="DF145">
            <v>6</v>
          </cell>
          <cell r="DG145">
            <v>1</v>
          </cell>
          <cell r="DH145">
            <v>1</v>
          </cell>
          <cell r="DI145">
            <v>3</v>
          </cell>
        </row>
        <row r="146">
          <cell r="A146" t="str">
            <v>RS 237</v>
          </cell>
          <cell r="B146">
            <v>59</v>
          </cell>
          <cell r="C146" t="str">
            <v>C</v>
          </cell>
          <cell r="D146" t="str">
            <v>T</v>
          </cell>
          <cell r="E146" t="str">
            <v>Bua River Bridge  - Kapiri</v>
          </cell>
          <cell r="F146" t="str">
            <v>S116</v>
          </cell>
          <cell r="G146">
            <v>7</v>
          </cell>
          <cell r="H146">
            <v>29.3</v>
          </cell>
          <cell r="I146" t="str">
            <v>F</v>
          </cell>
          <cell r="J146" t="str">
            <v>KASUNGU</v>
          </cell>
          <cell r="K146">
            <v>5</v>
          </cell>
          <cell r="L146">
            <v>0</v>
          </cell>
          <cell r="W146">
            <v>98</v>
          </cell>
          <cell r="X146" t="str">
            <v>DS</v>
          </cell>
          <cell r="Y146">
            <v>150</v>
          </cell>
          <cell r="Z146" t="str">
            <v>GR</v>
          </cell>
          <cell r="AA146">
            <v>150</v>
          </cell>
          <cell r="AB146" t="str">
            <v>GR</v>
          </cell>
          <cell r="AC146">
            <v>5</v>
          </cell>
          <cell r="AD146" t="str">
            <v>AM</v>
          </cell>
          <cell r="AE146">
            <v>0</v>
          </cell>
          <cell r="AF146">
            <v>0</v>
          </cell>
          <cell r="AG146">
            <v>0</v>
          </cell>
          <cell r="AH146">
            <v>0</v>
          </cell>
          <cell r="AI146">
            <v>0</v>
          </cell>
          <cell r="AJ146">
            <v>0</v>
          </cell>
          <cell r="AK146">
            <v>0</v>
          </cell>
          <cell r="AL146">
            <v>0</v>
          </cell>
          <cell r="AM146">
            <v>1</v>
          </cell>
          <cell r="AN146" t="str">
            <v>never resealed</v>
          </cell>
          <cell r="BO146" t="str">
            <v>RS 237</v>
          </cell>
          <cell r="BP146">
            <v>29.3</v>
          </cell>
          <cell r="BQ146">
            <v>6.7</v>
          </cell>
          <cell r="BR146" t="str">
            <v>F</v>
          </cell>
          <cell r="BS146">
            <v>0</v>
          </cell>
          <cell r="BT146">
            <v>0</v>
          </cell>
          <cell r="BU146" t="str">
            <v>DS</v>
          </cell>
          <cell r="BV146" t="str">
            <v/>
          </cell>
          <cell r="BW146">
            <v>1</v>
          </cell>
          <cell r="BX146">
            <v>15</v>
          </cell>
          <cell r="BY146" t="str">
            <v xml:space="preserve"> </v>
          </cell>
          <cell r="BZ146">
            <v>1</v>
          </cell>
          <cell r="CA146">
            <v>5</v>
          </cell>
          <cell r="CB146">
            <v>1.5270000000000001</v>
          </cell>
          <cell r="CC146">
            <v>3.3</v>
          </cell>
          <cell r="CD146">
            <v>0</v>
          </cell>
          <cell r="CE146">
            <v>0</v>
          </cell>
          <cell r="CF146">
            <v>0</v>
          </cell>
          <cell r="CG146">
            <v>0</v>
          </cell>
          <cell r="CH146">
            <v>0</v>
          </cell>
          <cell r="CI146">
            <v>0</v>
          </cell>
          <cell r="CJ146">
            <v>0</v>
          </cell>
          <cell r="CK146">
            <v>0</v>
          </cell>
          <cell r="CL146">
            <v>0</v>
          </cell>
          <cell r="CM146">
            <v>0</v>
          </cell>
          <cell r="CN146">
            <v>0</v>
          </cell>
          <cell r="CO146">
            <v>0</v>
          </cell>
          <cell r="CP146">
            <v>0</v>
          </cell>
          <cell r="CQ146">
            <v>3.3</v>
          </cell>
          <cell r="CR146">
            <v>0</v>
          </cell>
          <cell r="CS146">
            <v>1</v>
          </cell>
          <cell r="CT146">
            <v>0</v>
          </cell>
          <cell r="CU146">
            <v>0</v>
          </cell>
          <cell r="CV146">
            <v>0</v>
          </cell>
          <cell r="CW146">
            <v>0</v>
          </cell>
          <cell r="CX146" t="str">
            <v xml:space="preserve"> </v>
          </cell>
          <cell r="CY146">
            <v>1</v>
          </cell>
          <cell r="CZ146">
            <v>1</v>
          </cell>
          <cell r="DA146">
            <v>1</v>
          </cell>
          <cell r="DB146">
            <v>80</v>
          </cell>
          <cell r="DC146">
            <v>38</v>
          </cell>
          <cell r="DD146">
            <v>21</v>
          </cell>
          <cell r="DE146">
            <v>6</v>
          </cell>
          <cell r="DF146">
            <v>10</v>
          </cell>
          <cell r="DG146">
            <v>2</v>
          </cell>
          <cell r="DH146">
            <v>1</v>
          </cell>
          <cell r="DI146">
            <v>4</v>
          </cell>
        </row>
        <row r="147">
          <cell r="A147" t="str">
            <v>RS 240</v>
          </cell>
          <cell r="B147">
            <v>62</v>
          </cell>
          <cell r="C147" t="str">
            <v>C</v>
          </cell>
          <cell r="D147" t="str">
            <v>T</v>
          </cell>
          <cell r="E147" t="str">
            <v>Kapiri - Matutu</v>
          </cell>
          <cell r="F147" t="str">
            <v>S116</v>
          </cell>
          <cell r="G147">
            <v>8</v>
          </cell>
          <cell r="H147">
            <v>24</v>
          </cell>
          <cell r="I147" t="str">
            <v>F</v>
          </cell>
          <cell r="J147" t="str">
            <v>MCHINJI</v>
          </cell>
          <cell r="K147" t="str">
            <v>5,6</v>
          </cell>
          <cell r="L147">
            <v>0</v>
          </cell>
          <cell r="W147">
            <v>98</v>
          </cell>
          <cell r="X147" t="str">
            <v>DS</v>
          </cell>
          <cell r="Y147">
            <v>150</v>
          </cell>
          <cell r="Z147" t="str">
            <v>GR</v>
          </cell>
          <cell r="AA147">
            <v>150</v>
          </cell>
          <cell r="AB147" t="str">
            <v>GR</v>
          </cell>
          <cell r="AC147">
            <v>5</v>
          </cell>
          <cell r="AD147" t="str">
            <v>AM</v>
          </cell>
          <cell r="AE147">
            <v>0</v>
          </cell>
          <cell r="AF147">
            <v>0</v>
          </cell>
          <cell r="AG147">
            <v>0</v>
          </cell>
          <cell r="AH147">
            <v>0</v>
          </cell>
          <cell r="AI147">
            <v>0</v>
          </cell>
          <cell r="AJ147">
            <v>0</v>
          </cell>
          <cell r="AK147">
            <v>0</v>
          </cell>
          <cell r="AL147">
            <v>0</v>
          </cell>
          <cell r="AM147">
            <v>1</v>
          </cell>
          <cell r="AN147" t="str">
            <v>never resealed</v>
          </cell>
          <cell r="BO147" t="str">
            <v>RS 240</v>
          </cell>
          <cell r="BP147">
            <v>24</v>
          </cell>
          <cell r="BQ147">
            <v>6.7</v>
          </cell>
          <cell r="BR147" t="str">
            <v>F</v>
          </cell>
          <cell r="BS147">
            <v>0</v>
          </cell>
          <cell r="BT147">
            <v>0</v>
          </cell>
          <cell r="BU147" t="str">
            <v>DS</v>
          </cell>
          <cell r="BV147" t="str">
            <v/>
          </cell>
          <cell r="BW147">
            <v>1</v>
          </cell>
          <cell r="BX147">
            <v>15</v>
          </cell>
          <cell r="BY147" t="str">
            <v xml:space="preserve"> </v>
          </cell>
          <cell r="BZ147">
            <v>1</v>
          </cell>
          <cell r="CA147">
            <v>5</v>
          </cell>
          <cell r="CB147">
            <v>1.5270000000000001</v>
          </cell>
          <cell r="CC147">
            <v>3.27</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3.27</v>
          </cell>
          <cell r="CR147">
            <v>0</v>
          </cell>
          <cell r="CS147">
            <v>1</v>
          </cell>
          <cell r="CT147">
            <v>0</v>
          </cell>
          <cell r="CU147">
            <v>0</v>
          </cell>
          <cell r="CV147">
            <v>0</v>
          </cell>
          <cell r="CW147">
            <v>0</v>
          </cell>
          <cell r="CX147" t="str">
            <v xml:space="preserve"> </v>
          </cell>
          <cell r="CY147">
            <v>1</v>
          </cell>
          <cell r="CZ147">
            <v>1</v>
          </cell>
          <cell r="DA147">
            <v>1</v>
          </cell>
          <cell r="DB147">
            <v>80</v>
          </cell>
          <cell r="DC147">
            <v>38</v>
          </cell>
          <cell r="DD147">
            <v>21</v>
          </cell>
          <cell r="DE147">
            <v>6</v>
          </cell>
          <cell r="DF147">
            <v>10</v>
          </cell>
          <cell r="DG147">
            <v>2</v>
          </cell>
          <cell r="DH147">
            <v>1</v>
          </cell>
          <cell r="DI147">
            <v>4</v>
          </cell>
        </row>
        <row r="148">
          <cell r="A148" t="str">
            <v>RS 245</v>
          </cell>
          <cell r="B148">
            <v>67</v>
          </cell>
          <cell r="C148" t="str">
            <v>C</v>
          </cell>
          <cell r="D148" t="str">
            <v>T</v>
          </cell>
          <cell r="E148" t="str">
            <v>Kalolo - Santhe T.C.</v>
          </cell>
          <cell r="F148" t="str">
            <v>S117</v>
          </cell>
          <cell r="G148">
            <v>1</v>
          </cell>
          <cell r="H148">
            <v>22.9</v>
          </cell>
          <cell r="I148" t="str">
            <v>F</v>
          </cell>
          <cell r="J148" t="str">
            <v>KASUNGU</v>
          </cell>
          <cell r="K148" t="str">
            <v>5,6</v>
          </cell>
          <cell r="L148" t="str">
            <v>Part currently bitumen</v>
          </cell>
          <cell r="W148">
            <v>98</v>
          </cell>
          <cell r="X148" t="str">
            <v>DS</v>
          </cell>
          <cell r="Y148">
            <v>151</v>
          </cell>
          <cell r="Z148" t="str">
            <v>GR</v>
          </cell>
          <cell r="AA148">
            <v>151</v>
          </cell>
          <cell r="AB148" t="str">
            <v>GR</v>
          </cell>
          <cell r="AC148">
            <v>6</v>
          </cell>
          <cell r="AD148" t="str">
            <v>AM</v>
          </cell>
          <cell r="AE148">
            <v>0</v>
          </cell>
          <cell r="AF148">
            <v>0</v>
          </cell>
          <cell r="AG148">
            <v>0</v>
          </cell>
          <cell r="AH148">
            <v>0</v>
          </cell>
          <cell r="AI148">
            <v>0</v>
          </cell>
          <cell r="AJ148">
            <v>0</v>
          </cell>
          <cell r="AK148">
            <v>0</v>
          </cell>
          <cell r="AL148">
            <v>0</v>
          </cell>
          <cell r="AM148">
            <v>1</v>
          </cell>
          <cell r="AN148" t="str">
            <v>never resealed</v>
          </cell>
          <cell r="BO148" t="str">
            <v>RS 245</v>
          </cell>
          <cell r="BP148">
            <v>22.9</v>
          </cell>
          <cell r="BQ148">
            <v>6.7</v>
          </cell>
          <cell r="BR148" t="str">
            <v>F</v>
          </cell>
          <cell r="BS148">
            <v>0</v>
          </cell>
          <cell r="BT148">
            <v>0</v>
          </cell>
          <cell r="BU148" t="str">
            <v>DS</v>
          </cell>
          <cell r="BV148" t="str">
            <v/>
          </cell>
          <cell r="BW148">
            <v>1</v>
          </cell>
          <cell r="BX148">
            <v>15</v>
          </cell>
          <cell r="BY148" t="str">
            <v xml:space="preserve"> </v>
          </cell>
          <cell r="BZ148">
            <v>1</v>
          </cell>
          <cell r="CA148">
            <v>6</v>
          </cell>
          <cell r="CB148">
            <v>1.536</v>
          </cell>
          <cell r="CC148">
            <v>3.3</v>
          </cell>
          <cell r="CD148">
            <v>0</v>
          </cell>
          <cell r="CE148">
            <v>0</v>
          </cell>
          <cell r="CF148">
            <v>0</v>
          </cell>
          <cell r="CG148">
            <v>0</v>
          </cell>
          <cell r="CH148">
            <v>0</v>
          </cell>
          <cell r="CI148">
            <v>0</v>
          </cell>
          <cell r="CJ148">
            <v>0</v>
          </cell>
          <cell r="CK148">
            <v>0</v>
          </cell>
          <cell r="CL148">
            <v>0</v>
          </cell>
          <cell r="CM148">
            <v>0</v>
          </cell>
          <cell r="CN148">
            <v>0</v>
          </cell>
          <cell r="CO148">
            <v>0</v>
          </cell>
          <cell r="CP148">
            <v>0</v>
          </cell>
          <cell r="CQ148">
            <v>3.3</v>
          </cell>
          <cell r="CR148">
            <v>0</v>
          </cell>
          <cell r="CS148">
            <v>1</v>
          </cell>
          <cell r="CT148">
            <v>0</v>
          </cell>
          <cell r="CU148">
            <v>0</v>
          </cell>
          <cell r="CV148">
            <v>0</v>
          </cell>
          <cell r="CW148">
            <v>0</v>
          </cell>
          <cell r="CX148" t="str">
            <v xml:space="preserve"> </v>
          </cell>
          <cell r="CY148">
            <v>1</v>
          </cell>
          <cell r="CZ148">
            <v>1</v>
          </cell>
          <cell r="DA148">
            <v>1</v>
          </cell>
          <cell r="DB148">
            <v>60</v>
          </cell>
          <cell r="DC148">
            <v>29</v>
          </cell>
          <cell r="DD148">
            <v>16</v>
          </cell>
          <cell r="DE148">
            <v>5</v>
          </cell>
          <cell r="DF148">
            <v>7</v>
          </cell>
          <cell r="DG148">
            <v>2</v>
          </cell>
          <cell r="DH148">
            <v>1</v>
          </cell>
          <cell r="DI148">
            <v>3</v>
          </cell>
        </row>
        <row r="149">
          <cell r="A149" t="str">
            <v>RS 274</v>
          </cell>
          <cell r="B149">
            <v>96</v>
          </cell>
          <cell r="C149" t="str">
            <v>C</v>
          </cell>
          <cell r="D149" t="str">
            <v>T</v>
          </cell>
          <cell r="E149" t="str">
            <v>junction M5 - Salima railway crossing</v>
          </cell>
          <cell r="F149" t="str">
            <v>S122</v>
          </cell>
          <cell r="G149">
            <v>1</v>
          </cell>
          <cell r="H149">
            <v>4.2</v>
          </cell>
          <cell r="I149" t="str">
            <v>F</v>
          </cell>
          <cell r="J149" t="str">
            <v>SALIMA</v>
          </cell>
          <cell r="K149">
            <v>7</v>
          </cell>
          <cell r="L149">
            <v>0</v>
          </cell>
          <cell r="W149">
            <v>76</v>
          </cell>
          <cell r="X149" t="str">
            <v>ST</v>
          </cell>
          <cell r="Y149">
            <v>150</v>
          </cell>
          <cell r="Z149" t="str">
            <v>GR</v>
          </cell>
          <cell r="AA149">
            <v>100</v>
          </cell>
          <cell r="AB149" t="str">
            <v>GR</v>
          </cell>
          <cell r="AC149">
            <v>8</v>
          </cell>
          <cell r="AD149" t="str">
            <v>VR</v>
          </cell>
          <cell r="AE149">
            <v>0</v>
          </cell>
          <cell r="AF149">
            <v>0</v>
          </cell>
          <cell r="AG149">
            <v>0</v>
          </cell>
          <cell r="AH149">
            <v>0</v>
          </cell>
          <cell r="AI149">
            <v>0</v>
          </cell>
          <cell r="AJ149">
            <v>0</v>
          </cell>
          <cell r="AK149">
            <v>0</v>
          </cell>
          <cell r="AL149">
            <v>0</v>
          </cell>
          <cell r="AM149">
            <v>1</v>
          </cell>
          <cell r="AN149" t="str">
            <v>never resealed</v>
          </cell>
          <cell r="BO149" t="str">
            <v>RS 274</v>
          </cell>
          <cell r="BP149">
            <v>4.2</v>
          </cell>
          <cell r="BQ149">
            <v>6</v>
          </cell>
          <cell r="BR149" t="str">
            <v>F</v>
          </cell>
          <cell r="BS149">
            <v>0</v>
          </cell>
          <cell r="BT149">
            <v>0</v>
          </cell>
          <cell r="BU149" t="str">
            <v>ST</v>
          </cell>
          <cell r="BV149" t="str">
            <v/>
          </cell>
          <cell r="BW149">
            <v>1</v>
          </cell>
          <cell r="BX149">
            <v>10</v>
          </cell>
          <cell r="BY149" t="str">
            <v xml:space="preserve"> </v>
          </cell>
          <cell r="BZ149">
            <v>1</v>
          </cell>
          <cell r="CA149">
            <v>8</v>
          </cell>
          <cell r="CB149">
            <v>0.90800000000000003</v>
          </cell>
          <cell r="CC149">
            <v>6.5</v>
          </cell>
          <cell r="CD149">
            <v>90</v>
          </cell>
          <cell r="CE149">
            <v>65</v>
          </cell>
          <cell r="CF149">
            <v>50</v>
          </cell>
          <cell r="CG149">
            <v>40</v>
          </cell>
          <cell r="CH149">
            <v>15</v>
          </cell>
          <cell r="CI149">
            <v>79</v>
          </cell>
          <cell r="CJ149">
            <v>0.26333333333333336</v>
          </cell>
          <cell r="CK149">
            <v>10</v>
          </cell>
          <cell r="CL149">
            <v>50</v>
          </cell>
          <cell r="CM149">
            <v>0.53022820512820512</v>
          </cell>
          <cell r="CN149">
            <v>0.53022820512820512</v>
          </cell>
          <cell r="CO149">
            <v>0</v>
          </cell>
          <cell r="CP149">
            <v>0</v>
          </cell>
          <cell r="CQ149">
            <v>7.0302282051282052</v>
          </cell>
          <cell r="CR149">
            <v>5</v>
          </cell>
          <cell r="CS149">
            <v>0</v>
          </cell>
          <cell r="CT149">
            <v>0</v>
          </cell>
          <cell r="CU149">
            <v>1</v>
          </cell>
          <cell r="CV149">
            <v>22</v>
          </cell>
          <cell r="CW149">
            <v>22</v>
          </cell>
          <cell r="CX149" t="str">
            <v xml:space="preserve"> </v>
          </cell>
          <cell r="CY149">
            <v>2</v>
          </cell>
          <cell r="CZ149">
            <v>1</v>
          </cell>
          <cell r="DA149">
            <v>1</v>
          </cell>
          <cell r="DB149">
            <v>470</v>
          </cell>
          <cell r="DC149">
            <v>221</v>
          </cell>
          <cell r="DD149">
            <v>123</v>
          </cell>
          <cell r="DE149">
            <v>36</v>
          </cell>
          <cell r="DF149">
            <v>55</v>
          </cell>
          <cell r="DG149">
            <v>10</v>
          </cell>
          <cell r="DH149">
            <v>5</v>
          </cell>
          <cell r="DI149">
            <v>24</v>
          </cell>
        </row>
        <row r="150">
          <cell r="A150" t="str">
            <v>RS 276</v>
          </cell>
          <cell r="B150">
            <v>98</v>
          </cell>
          <cell r="C150" t="str">
            <v>C</v>
          </cell>
          <cell r="D150" t="str">
            <v>T</v>
          </cell>
          <cell r="E150" t="str">
            <v>Salima railway crossing - Mikute</v>
          </cell>
          <cell r="F150" t="str">
            <v>S122</v>
          </cell>
          <cell r="G150">
            <v>2</v>
          </cell>
          <cell r="H150">
            <v>14.4</v>
          </cell>
          <cell r="I150" t="str">
            <v>F</v>
          </cell>
          <cell r="J150" t="str">
            <v>SALIMA</v>
          </cell>
          <cell r="K150">
            <v>7</v>
          </cell>
          <cell r="L150">
            <v>0</v>
          </cell>
          <cell r="W150">
            <v>76</v>
          </cell>
          <cell r="X150" t="str">
            <v>ST</v>
          </cell>
          <cell r="Y150">
            <v>150</v>
          </cell>
          <cell r="Z150" t="str">
            <v>GR</v>
          </cell>
          <cell r="AA150">
            <v>100</v>
          </cell>
          <cell r="AB150" t="str">
            <v>GR</v>
          </cell>
          <cell r="AC150">
            <v>8</v>
          </cell>
          <cell r="AD150" t="str">
            <v>VR</v>
          </cell>
          <cell r="AE150">
            <v>0</v>
          </cell>
          <cell r="AF150">
            <v>0</v>
          </cell>
          <cell r="AG150">
            <v>0</v>
          </cell>
          <cell r="AH150">
            <v>0</v>
          </cell>
          <cell r="AI150">
            <v>0</v>
          </cell>
          <cell r="AJ150">
            <v>0</v>
          </cell>
          <cell r="AK150">
            <v>0</v>
          </cell>
          <cell r="AL150">
            <v>0</v>
          </cell>
          <cell r="AM150">
            <v>1</v>
          </cell>
          <cell r="AN150" t="str">
            <v>never resealed</v>
          </cell>
          <cell r="BO150" t="str">
            <v>RS 276</v>
          </cell>
          <cell r="BP150">
            <v>14.4</v>
          </cell>
          <cell r="BQ150">
            <v>6</v>
          </cell>
          <cell r="BR150" t="str">
            <v>F</v>
          </cell>
          <cell r="BS150">
            <v>0</v>
          </cell>
          <cell r="BT150">
            <v>0</v>
          </cell>
          <cell r="BU150" t="str">
            <v>ST</v>
          </cell>
          <cell r="BV150" t="str">
            <v/>
          </cell>
          <cell r="BW150">
            <v>1</v>
          </cell>
          <cell r="BX150">
            <v>10</v>
          </cell>
          <cell r="BY150" t="str">
            <v xml:space="preserve"> </v>
          </cell>
          <cell r="BZ150">
            <v>1</v>
          </cell>
          <cell r="CA150">
            <v>8</v>
          </cell>
          <cell r="CB150">
            <v>0.90800000000000003</v>
          </cell>
          <cell r="CC150">
            <v>6.58</v>
          </cell>
          <cell r="CD150">
            <v>95</v>
          </cell>
          <cell r="CE150">
            <v>45</v>
          </cell>
          <cell r="CF150">
            <v>30</v>
          </cell>
          <cell r="CG150">
            <v>65</v>
          </cell>
          <cell r="CH150">
            <v>15</v>
          </cell>
          <cell r="CI150">
            <v>8</v>
          </cell>
          <cell r="CJ150">
            <v>2.6666666666666668E-2</v>
          </cell>
          <cell r="CK150">
            <v>10</v>
          </cell>
          <cell r="CL150">
            <v>30</v>
          </cell>
          <cell r="CM150">
            <v>0.30853333333333333</v>
          </cell>
          <cell r="CN150">
            <v>0.30853333333333333</v>
          </cell>
          <cell r="CO150">
            <v>0</v>
          </cell>
          <cell r="CP150">
            <v>0</v>
          </cell>
          <cell r="CQ150">
            <v>6.8885333333333332</v>
          </cell>
          <cell r="CR150">
            <v>0</v>
          </cell>
          <cell r="CS150">
            <v>0</v>
          </cell>
          <cell r="CT150">
            <v>0</v>
          </cell>
          <cell r="CU150">
            <v>1</v>
          </cell>
          <cell r="CV150">
            <v>22</v>
          </cell>
          <cell r="CW150">
            <v>22</v>
          </cell>
          <cell r="CX150" t="str">
            <v xml:space="preserve"> </v>
          </cell>
          <cell r="CY150">
            <v>2.5</v>
          </cell>
          <cell r="CZ150">
            <v>2.5</v>
          </cell>
          <cell r="DA150">
            <v>1.3</v>
          </cell>
          <cell r="DB150">
            <v>370</v>
          </cell>
          <cell r="DC150">
            <v>174</v>
          </cell>
          <cell r="DD150">
            <v>97</v>
          </cell>
          <cell r="DE150">
            <v>28</v>
          </cell>
          <cell r="DF150">
            <v>43</v>
          </cell>
          <cell r="DG150">
            <v>8</v>
          </cell>
          <cell r="DH150">
            <v>4</v>
          </cell>
          <cell r="DI150">
            <v>19</v>
          </cell>
        </row>
        <row r="151">
          <cell r="A151" t="str">
            <v>RS 275</v>
          </cell>
          <cell r="B151">
            <v>97</v>
          </cell>
          <cell r="C151" t="str">
            <v>C</v>
          </cell>
          <cell r="D151" t="str">
            <v>T</v>
          </cell>
          <cell r="E151" t="str">
            <v>Mikute - Grand Beach</v>
          </cell>
          <cell r="F151" t="str">
            <v>S122</v>
          </cell>
          <cell r="G151">
            <v>3</v>
          </cell>
          <cell r="H151">
            <v>5.6</v>
          </cell>
          <cell r="I151" t="str">
            <v>F</v>
          </cell>
          <cell r="J151" t="str">
            <v>SALIMA</v>
          </cell>
          <cell r="K151">
            <v>7</v>
          </cell>
          <cell r="L151">
            <v>0</v>
          </cell>
          <cell r="W151">
            <v>76</v>
          </cell>
          <cell r="X151" t="str">
            <v>ST</v>
          </cell>
          <cell r="Y151">
            <v>150</v>
          </cell>
          <cell r="Z151" t="str">
            <v>GR</v>
          </cell>
          <cell r="AA151">
            <v>100</v>
          </cell>
          <cell r="AB151" t="str">
            <v>GR</v>
          </cell>
          <cell r="AC151">
            <v>8</v>
          </cell>
          <cell r="AD151" t="str">
            <v>VR</v>
          </cell>
          <cell r="AE151">
            <v>0</v>
          </cell>
          <cell r="AF151">
            <v>0</v>
          </cell>
          <cell r="AG151">
            <v>0</v>
          </cell>
          <cell r="AH151">
            <v>0</v>
          </cell>
          <cell r="AI151">
            <v>0</v>
          </cell>
          <cell r="AJ151">
            <v>0</v>
          </cell>
          <cell r="AK151">
            <v>0</v>
          </cell>
          <cell r="AL151">
            <v>0</v>
          </cell>
          <cell r="AM151">
            <v>1</v>
          </cell>
          <cell r="AN151" t="str">
            <v>never resealed</v>
          </cell>
          <cell r="BO151" t="str">
            <v>RS 275</v>
          </cell>
          <cell r="BP151">
            <v>5.6</v>
          </cell>
          <cell r="BQ151">
            <v>6</v>
          </cell>
          <cell r="BR151" t="str">
            <v>F</v>
          </cell>
          <cell r="BS151">
            <v>0</v>
          </cell>
          <cell r="BT151">
            <v>0</v>
          </cell>
          <cell r="BU151" t="str">
            <v>ST</v>
          </cell>
          <cell r="BV151" t="str">
            <v/>
          </cell>
          <cell r="BW151">
            <v>1</v>
          </cell>
          <cell r="BX151">
            <v>10</v>
          </cell>
          <cell r="BY151" t="str">
            <v xml:space="preserve"> </v>
          </cell>
          <cell r="BZ151">
            <v>1</v>
          </cell>
          <cell r="CA151">
            <v>8</v>
          </cell>
          <cell r="CB151">
            <v>0.90800000000000003</v>
          </cell>
          <cell r="CC151">
            <v>8.94</v>
          </cell>
          <cell r="CD151">
            <v>50</v>
          </cell>
          <cell r="CE151">
            <v>5</v>
          </cell>
          <cell r="CF151">
            <v>0</v>
          </cell>
          <cell r="CG151">
            <v>50</v>
          </cell>
          <cell r="CH151">
            <v>5</v>
          </cell>
          <cell r="CI151">
            <v>65</v>
          </cell>
          <cell r="CJ151">
            <v>0.21666666666666665</v>
          </cell>
          <cell r="CK151">
            <v>0.21666666666666665</v>
          </cell>
          <cell r="CL151">
            <v>0</v>
          </cell>
          <cell r="CM151">
            <v>8.3999999999999991E-2</v>
          </cell>
          <cell r="CN151">
            <v>8.3999999999999991E-2</v>
          </cell>
          <cell r="CO151">
            <v>0</v>
          </cell>
          <cell r="CP151">
            <v>0</v>
          </cell>
          <cell r="CQ151">
            <v>9.0239999999999991</v>
          </cell>
          <cell r="CR151">
            <v>0</v>
          </cell>
          <cell r="CS151">
            <v>0</v>
          </cell>
          <cell r="CT151">
            <v>0</v>
          </cell>
          <cell r="CU151">
            <v>1</v>
          </cell>
          <cell r="CV151">
            <v>22</v>
          </cell>
          <cell r="CW151">
            <v>22</v>
          </cell>
          <cell r="CX151" t="str">
            <v xml:space="preserve"> </v>
          </cell>
          <cell r="CY151">
            <v>3</v>
          </cell>
          <cell r="CZ151">
            <v>3</v>
          </cell>
          <cell r="DA151">
            <v>1.5</v>
          </cell>
          <cell r="DB151">
            <v>250</v>
          </cell>
          <cell r="DC151">
            <v>118</v>
          </cell>
          <cell r="DD151">
            <v>65</v>
          </cell>
          <cell r="DE151">
            <v>19</v>
          </cell>
          <cell r="DF151">
            <v>29</v>
          </cell>
          <cell r="DG151">
            <v>5</v>
          </cell>
          <cell r="DH151">
            <v>3</v>
          </cell>
          <cell r="DI151">
            <v>13</v>
          </cell>
        </row>
        <row r="152">
          <cell r="A152" t="str">
            <v>RS 161</v>
          </cell>
          <cell r="B152">
            <v>161</v>
          </cell>
          <cell r="C152" t="str">
            <v>C</v>
          </cell>
          <cell r="D152" t="str">
            <v>T</v>
          </cell>
          <cell r="E152" t="str">
            <v>Likuni Road</v>
          </cell>
          <cell r="F152" t="str">
            <v>S124</v>
          </cell>
          <cell r="G152">
            <v>1</v>
          </cell>
          <cell r="H152">
            <v>8.8000000000000007</v>
          </cell>
          <cell r="I152" t="str">
            <v>F</v>
          </cell>
          <cell r="J152" t="str">
            <v>LILONGWE</v>
          </cell>
          <cell r="K152">
            <v>6</v>
          </cell>
          <cell r="L152" t="str">
            <v>Changed from urban to trunk</v>
          </cell>
          <cell r="W152">
            <v>73</v>
          </cell>
          <cell r="X152" t="str">
            <v>ST</v>
          </cell>
          <cell r="Y152">
            <v>150</v>
          </cell>
          <cell r="Z152" t="str">
            <v>GR</v>
          </cell>
          <cell r="AA152">
            <v>100</v>
          </cell>
          <cell r="AB152" t="str">
            <v>GR</v>
          </cell>
          <cell r="AC152">
            <v>25</v>
          </cell>
          <cell r="AD152" t="str">
            <v>VR</v>
          </cell>
          <cell r="AE152">
            <v>98</v>
          </cell>
          <cell r="AF152" t="str">
            <v>SS</v>
          </cell>
          <cell r="AG152" t="str">
            <v>SS</v>
          </cell>
          <cell r="AH152">
            <v>5</v>
          </cell>
          <cell r="AI152">
            <v>0</v>
          </cell>
          <cell r="AJ152">
            <v>0</v>
          </cell>
          <cell r="AK152">
            <v>0</v>
          </cell>
          <cell r="AL152">
            <v>0</v>
          </cell>
          <cell r="AM152">
            <v>3</v>
          </cell>
          <cell r="AN152">
            <v>0</v>
          </cell>
          <cell r="BO152" t="str">
            <v>RS 161</v>
          </cell>
          <cell r="BP152">
            <v>8.8000000000000007</v>
          </cell>
          <cell r="BQ152">
            <v>6</v>
          </cell>
          <cell r="BR152" t="str">
            <v>F</v>
          </cell>
          <cell r="BS152" t="str">
            <v>C</v>
          </cell>
          <cell r="BT152">
            <v>0</v>
          </cell>
          <cell r="BU152" t="str">
            <v>SS</v>
          </cell>
          <cell r="BV152" t="str">
            <v>ST</v>
          </cell>
          <cell r="BW152">
            <v>3</v>
          </cell>
          <cell r="BX152">
            <v>5</v>
          </cell>
          <cell r="BY152">
            <v>10</v>
          </cell>
          <cell r="BZ152">
            <v>1</v>
          </cell>
          <cell r="CA152">
            <v>25</v>
          </cell>
          <cell r="CB152">
            <v>0.90800000000000003</v>
          </cell>
          <cell r="CC152">
            <v>6.77</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5</v>
          </cell>
          <cell r="CR152">
            <v>0</v>
          </cell>
          <cell r="CS152">
            <v>1</v>
          </cell>
          <cell r="CT152">
            <v>0</v>
          </cell>
          <cell r="CU152">
            <v>0</v>
          </cell>
          <cell r="CV152">
            <v>0</v>
          </cell>
          <cell r="CW152">
            <v>25</v>
          </cell>
          <cell r="CX152">
            <v>50</v>
          </cell>
          <cell r="CY152">
            <v>1</v>
          </cell>
          <cell r="CZ152">
            <v>1.5</v>
          </cell>
          <cell r="DA152">
            <v>2</v>
          </cell>
          <cell r="DB152">
            <v>1169</v>
          </cell>
          <cell r="DC152">
            <v>550</v>
          </cell>
          <cell r="DD152">
            <v>304</v>
          </cell>
          <cell r="DE152">
            <v>88</v>
          </cell>
          <cell r="DF152">
            <v>135</v>
          </cell>
          <cell r="DG152">
            <v>24</v>
          </cell>
          <cell r="DH152">
            <v>12</v>
          </cell>
          <cell r="DI152">
            <v>59</v>
          </cell>
        </row>
        <row r="153">
          <cell r="A153" t="str">
            <v>RS 289</v>
          </cell>
          <cell r="B153">
            <v>111</v>
          </cell>
          <cell r="C153" t="str">
            <v>C</v>
          </cell>
          <cell r="D153" t="str">
            <v>T</v>
          </cell>
          <cell r="E153" t="str">
            <v>Likuni - Chinsapo</v>
          </cell>
          <cell r="F153" t="str">
            <v>S124</v>
          </cell>
          <cell r="G153">
            <v>2</v>
          </cell>
          <cell r="H153">
            <v>4.3</v>
          </cell>
          <cell r="I153" t="str">
            <v>F</v>
          </cell>
          <cell r="J153" t="str">
            <v>LILONGWE</v>
          </cell>
          <cell r="K153">
            <v>6</v>
          </cell>
          <cell r="L153">
            <v>0</v>
          </cell>
          <cell r="W153">
            <v>73</v>
          </cell>
          <cell r="X153" t="str">
            <v>ST</v>
          </cell>
          <cell r="Y153">
            <v>150</v>
          </cell>
          <cell r="Z153" t="str">
            <v>GR</v>
          </cell>
          <cell r="AA153">
            <v>100</v>
          </cell>
          <cell r="AB153" t="str">
            <v>GR</v>
          </cell>
          <cell r="AC153">
            <v>25</v>
          </cell>
          <cell r="AD153" t="str">
            <v>VR</v>
          </cell>
          <cell r="AE153">
            <v>98</v>
          </cell>
          <cell r="AF153" t="str">
            <v>SS</v>
          </cell>
          <cell r="AG153" t="str">
            <v>SS</v>
          </cell>
          <cell r="AH153">
            <v>5</v>
          </cell>
          <cell r="AI153">
            <v>0</v>
          </cell>
          <cell r="AJ153">
            <v>0</v>
          </cell>
          <cell r="AK153">
            <v>0</v>
          </cell>
          <cell r="AL153">
            <v>0</v>
          </cell>
          <cell r="AM153">
            <v>3</v>
          </cell>
          <cell r="AN153">
            <v>0</v>
          </cell>
          <cell r="BO153" t="str">
            <v>RS 289</v>
          </cell>
          <cell r="BP153">
            <v>4.3</v>
          </cell>
          <cell r="BQ153">
            <v>6</v>
          </cell>
          <cell r="BR153" t="str">
            <v>F</v>
          </cell>
          <cell r="BS153">
            <v>0</v>
          </cell>
          <cell r="BT153">
            <v>0</v>
          </cell>
          <cell r="BU153" t="str">
            <v>SS</v>
          </cell>
          <cell r="BV153" t="str">
            <v>ST</v>
          </cell>
          <cell r="BW153">
            <v>3</v>
          </cell>
          <cell r="BX153">
            <v>5</v>
          </cell>
          <cell r="BY153">
            <v>10</v>
          </cell>
          <cell r="BZ153">
            <v>1</v>
          </cell>
          <cell r="CA153">
            <v>25</v>
          </cell>
          <cell r="CB153">
            <v>0.90800000000000003</v>
          </cell>
          <cell r="CC153">
            <v>6.77</v>
          </cell>
          <cell r="CD153">
            <v>0</v>
          </cell>
          <cell r="CE153">
            <v>0</v>
          </cell>
          <cell r="CF153">
            <v>0</v>
          </cell>
          <cell r="CG153">
            <v>0</v>
          </cell>
          <cell r="CH153">
            <v>0</v>
          </cell>
          <cell r="CI153">
            <v>0</v>
          </cell>
          <cell r="CJ153">
            <v>0</v>
          </cell>
          <cell r="CK153">
            <v>0</v>
          </cell>
          <cell r="CL153">
            <v>0</v>
          </cell>
          <cell r="CM153">
            <v>0</v>
          </cell>
          <cell r="CN153">
            <v>0</v>
          </cell>
          <cell r="CO153">
            <v>0</v>
          </cell>
          <cell r="CP153">
            <v>0</v>
          </cell>
          <cell r="CQ153">
            <v>5</v>
          </cell>
          <cell r="CR153">
            <v>0</v>
          </cell>
          <cell r="CS153">
            <v>1</v>
          </cell>
          <cell r="CT153">
            <v>0</v>
          </cell>
          <cell r="CU153">
            <v>0</v>
          </cell>
          <cell r="CV153">
            <v>0</v>
          </cell>
          <cell r="CW153">
            <v>25</v>
          </cell>
          <cell r="CX153">
            <v>50</v>
          </cell>
          <cell r="CY153">
            <v>1</v>
          </cell>
          <cell r="CZ153">
            <v>1.5</v>
          </cell>
          <cell r="DA153">
            <v>2</v>
          </cell>
          <cell r="DB153">
            <v>1169</v>
          </cell>
          <cell r="DC153">
            <v>550</v>
          </cell>
          <cell r="DD153">
            <v>304</v>
          </cell>
          <cell r="DE153">
            <v>88</v>
          </cell>
          <cell r="DF153">
            <v>135</v>
          </cell>
          <cell r="DG153">
            <v>24</v>
          </cell>
          <cell r="DH153">
            <v>12</v>
          </cell>
          <cell r="DI153">
            <v>59</v>
          </cell>
        </row>
        <row r="154">
          <cell r="A154" t="str">
            <v>RS 298</v>
          </cell>
          <cell r="B154">
            <v>120</v>
          </cell>
          <cell r="C154" t="str">
            <v>C</v>
          </cell>
          <cell r="D154" t="str">
            <v>T</v>
          </cell>
          <cell r="E154" t="str">
            <v>Chitsime - Kayabwa</v>
          </cell>
          <cell r="F154" t="str">
            <v>S125</v>
          </cell>
          <cell r="G154">
            <v>1</v>
          </cell>
          <cell r="H154">
            <v>6.7</v>
          </cell>
          <cell r="I154" t="str">
            <v>F</v>
          </cell>
          <cell r="J154" t="str">
            <v>LILONGWE</v>
          </cell>
          <cell r="K154">
            <v>6</v>
          </cell>
          <cell r="L154">
            <v>0</v>
          </cell>
          <cell r="W154">
            <v>90</v>
          </cell>
          <cell r="X154" t="str">
            <v>ST</v>
          </cell>
          <cell r="Y154">
            <v>150</v>
          </cell>
          <cell r="Z154" t="str">
            <v>GR</v>
          </cell>
          <cell r="AA154">
            <v>100</v>
          </cell>
          <cell r="AB154" t="str">
            <v>GR</v>
          </cell>
          <cell r="AC154">
            <v>5</v>
          </cell>
          <cell r="AD154" t="str">
            <v>AM</v>
          </cell>
          <cell r="AE154">
            <v>0</v>
          </cell>
          <cell r="AF154">
            <v>0</v>
          </cell>
          <cell r="AG154">
            <v>0</v>
          </cell>
          <cell r="AH154">
            <v>0</v>
          </cell>
          <cell r="AI154">
            <v>0</v>
          </cell>
          <cell r="AJ154">
            <v>0</v>
          </cell>
          <cell r="AK154">
            <v>0</v>
          </cell>
          <cell r="AL154">
            <v>0</v>
          </cell>
          <cell r="AM154">
            <v>1</v>
          </cell>
          <cell r="AN154" t="str">
            <v>never resealed</v>
          </cell>
          <cell r="BO154" t="str">
            <v>RS 298</v>
          </cell>
          <cell r="BP154">
            <v>6.7</v>
          </cell>
          <cell r="BQ154">
            <v>6</v>
          </cell>
          <cell r="BR154" t="str">
            <v>F</v>
          </cell>
          <cell r="BS154">
            <v>0</v>
          </cell>
          <cell r="BT154">
            <v>0</v>
          </cell>
          <cell r="BU154" t="str">
            <v>ST</v>
          </cell>
          <cell r="BV154" t="str">
            <v/>
          </cell>
          <cell r="BW154">
            <v>1</v>
          </cell>
          <cell r="BX154">
            <v>10</v>
          </cell>
          <cell r="BY154" t="str">
            <v xml:space="preserve"> </v>
          </cell>
          <cell r="BZ154">
            <v>1</v>
          </cell>
          <cell r="CA154">
            <v>5</v>
          </cell>
          <cell r="CB154">
            <v>0.90800000000000003</v>
          </cell>
          <cell r="CC154">
            <v>4.5</v>
          </cell>
          <cell r="CD154">
            <v>15</v>
          </cell>
          <cell r="CE154">
            <v>0</v>
          </cell>
          <cell r="CF154">
            <v>0</v>
          </cell>
          <cell r="CG154">
            <v>15</v>
          </cell>
          <cell r="CH154">
            <v>0</v>
          </cell>
          <cell r="CI154">
            <v>0</v>
          </cell>
          <cell r="CJ154">
            <v>0</v>
          </cell>
          <cell r="CK154">
            <v>0</v>
          </cell>
          <cell r="CL154">
            <v>0</v>
          </cell>
          <cell r="CM154">
            <v>0</v>
          </cell>
          <cell r="CN154">
            <v>0</v>
          </cell>
          <cell r="CO154">
            <v>0</v>
          </cell>
          <cell r="CP154">
            <v>0</v>
          </cell>
          <cell r="CQ154">
            <v>4.5</v>
          </cell>
          <cell r="CR154">
            <v>0</v>
          </cell>
          <cell r="CS154">
            <v>1</v>
          </cell>
          <cell r="CT154">
            <v>0</v>
          </cell>
          <cell r="CU154">
            <v>0</v>
          </cell>
          <cell r="CV154">
            <v>8</v>
          </cell>
          <cell r="CW154">
            <v>8</v>
          </cell>
          <cell r="CX154" t="str">
            <v xml:space="preserve"> </v>
          </cell>
          <cell r="CY154">
            <v>1.2</v>
          </cell>
          <cell r="CZ154">
            <v>1.5</v>
          </cell>
          <cell r="DA154">
            <v>1.2</v>
          </cell>
          <cell r="DB154">
            <v>300</v>
          </cell>
          <cell r="DC154">
            <v>141</v>
          </cell>
          <cell r="DD154">
            <v>78</v>
          </cell>
          <cell r="DE154">
            <v>23</v>
          </cell>
          <cell r="DF154">
            <v>35</v>
          </cell>
          <cell r="DG154">
            <v>6</v>
          </cell>
          <cell r="DH154">
            <v>3</v>
          </cell>
          <cell r="DI154">
            <v>15</v>
          </cell>
        </row>
        <row r="155">
          <cell r="A155" t="str">
            <v>RS 294</v>
          </cell>
          <cell r="B155">
            <v>116</v>
          </cell>
          <cell r="C155" t="str">
            <v>C</v>
          </cell>
          <cell r="D155" t="str">
            <v>T</v>
          </cell>
          <cell r="E155" t="str">
            <v>Kayabwa - Bunda</v>
          </cell>
          <cell r="F155" t="str">
            <v>S125</v>
          </cell>
          <cell r="G155">
            <v>2</v>
          </cell>
          <cell r="H155">
            <v>9.6999999999999993</v>
          </cell>
          <cell r="I155" t="str">
            <v>F</v>
          </cell>
          <cell r="J155" t="str">
            <v>LILONGWE</v>
          </cell>
          <cell r="K155">
            <v>6</v>
          </cell>
          <cell r="L155">
            <v>0</v>
          </cell>
          <cell r="W155">
            <v>90</v>
          </cell>
          <cell r="X155" t="str">
            <v>ST</v>
          </cell>
          <cell r="Y155">
            <v>150</v>
          </cell>
          <cell r="Z155" t="str">
            <v>GR</v>
          </cell>
          <cell r="AA155">
            <v>100</v>
          </cell>
          <cell r="AB155" t="str">
            <v>GR</v>
          </cell>
          <cell r="AC155">
            <v>5</v>
          </cell>
          <cell r="AD155" t="str">
            <v>PM</v>
          </cell>
          <cell r="AE155">
            <v>0</v>
          </cell>
          <cell r="AF155">
            <v>0</v>
          </cell>
          <cell r="AG155">
            <v>0</v>
          </cell>
          <cell r="AH155">
            <v>0</v>
          </cell>
          <cell r="AI155">
            <v>0</v>
          </cell>
          <cell r="AJ155">
            <v>0</v>
          </cell>
          <cell r="AK155">
            <v>0</v>
          </cell>
          <cell r="AL155">
            <v>0</v>
          </cell>
          <cell r="AM155">
            <v>1</v>
          </cell>
          <cell r="AN155" t="str">
            <v>never resealed</v>
          </cell>
          <cell r="BO155" t="str">
            <v>RS 294</v>
          </cell>
          <cell r="BP155">
            <v>9.6999999999999993</v>
          </cell>
          <cell r="BQ155">
            <v>6</v>
          </cell>
          <cell r="BR155" t="str">
            <v>F</v>
          </cell>
          <cell r="BS155">
            <v>0</v>
          </cell>
          <cell r="BT155">
            <v>0</v>
          </cell>
          <cell r="BU155" t="str">
            <v>ST</v>
          </cell>
          <cell r="BV155" t="str">
            <v/>
          </cell>
          <cell r="BW155">
            <v>1</v>
          </cell>
          <cell r="BX155">
            <v>10</v>
          </cell>
          <cell r="BY155" t="str">
            <v xml:space="preserve"> </v>
          </cell>
          <cell r="BZ155">
            <v>1</v>
          </cell>
          <cell r="CA155">
            <v>5</v>
          </cell>
          <cell r="CB155">
            <v>0.90800000000000003</v>
          </cell>
          <cell r="CC155">
            <v>4.5</v>
          </cell>
          <cell r="CD155">
            <v>15</v>
          </cell>
          <cell r="CE155">
            <v>0</v>
          </cell>
          <cell r="CF155">
            <v>0</v>
          </cell>
          <cell r="CG155">
            <v>15</v>
          </cell>
          <cell r="CH155">
            <v>0</v>
          </cell>
          <cell r="CI155">
            <v>0</v>
          </cell>
          <cell r="CJ155">
            <v>0</v>
          </cell>
          <cell r="CK155">
            <v>0</v>
          </cell>
          <cell r="CL155">
            <v>0</v>
          </cell>
          <cell r="CM155">
            <v>0</v>
          </cell>
          <cell r="CN155">
            <v>0</v>
          </cell>
          <cell r="CO155">
            <v>0</v>
          </cell>
          <cell r="CP155">
            <v>0</v>
          </cell>
          <cell r="CQ155">
            <v>4.5</v>
          </cell>
          <cell r="CR155">
            <v>0</v>
          </cell>
          <cell r="CS155">
            <v>1</v>
          </cell>
          <cell r="CT155">
            <v>0</v>
          </cell>
          <cell r="CU155">
            <v>0</v>
          </cell>
          <cell r="CV155">
            <v>8</v>
          </cell>
          <cell r="CW155">
            <v>8</v>
          </cell>
          <cell r="CX155" t="str">
            <v xml:space="preserve"> </v>
          </cell>
          <cell r="CY155">
            <v>1.2</v>
          </cell>
          <cell r="CZ155">
            <v>1.5</v>
          </cell>
          <cell r="DA155">
            <v>1.2</v>
          </cell>
          <cell r="DB155">
            <v>300</v>
          </cell>
          <cell r="DC155">
            <v>141</v>
          </cell>
          <cell r="DD155">
            <v>78</v>
          </cell>
          <cell r="DE155">
            <v>23</v>
          </cell>
          <cell r="DF155">
            <v>35</v>
          </cell>
          <cell r="DG155">
            <v>6</v>
          </cell>
          <cell r="DH155">
            <v>3</v>
          </cell>
          <cell r="DI155">
            <v>15</v>
          </cell>
        </row>
        <row r="156">
          <cell r="A156" t="str">
            <v>RS 307</v>
          </cell>
          <cell r="B156">
            <v>129</v>
          </cell>
          <cell r="C156" t="str">
            <v>C</v>
          </cell>
          <cell r="D156" t="str">
            <v>T</v>
          </cell>
          <cell r="E156" t="str">
            <v>Mganja - Kabulika</v>
          </cell>
          <cell r="F156" t="str">
            <v>S127</v>
          </cell>
          <cell r="G156">
            <v>4</v>
          </cell>
          <cell r="H156">
            <v>8.5</v>
          </cell>
          <cell r="I156" t="str">
            <v>R</v>
          </cell>
          <cell r="J156" t="str">
            <v>DEDZA</v>
          </cell>
          <cell r="K156">
            <v>7</v>
          </cell>
          <cell r="L156">
            <v>0</v>
          </cell>
          <cell r="W156">
            <v>73</v>
          </cell>
          <cell r="X156" t="str">
            <v>ST</v>
          </cell>
          <cell r="Y156">
            <v>100</v>
          </cell>
          <cell r="Z156" t="str">
            <v>GR</v>
          </cell>
          <cell r="AA156">
            <v>100</v>
          </cell>
          <cell r="AB156" t="str">
            <v>GR</v>
          </cell>
          <cell r="AC156">
            <v>5</v>
          </cell>
          <cell r="AD156" t="str">
            <v>PM</v>
          </cell>
          <cell r="AE156">
            <v>0</v>
          </cell>
          <cell r="AF156">
            <v>0</v>
          </cell>
          <cell r="AG156">
            <v>0</v>
          </cell>
          <cell r="AH156">
            <v>0</v>
          </cell>
          <cell r="AI156">
            <v>0</v>
          </cell>
          <cell r="AJ156">
            <v>0</v>
          </cell>
          <cell r="AK156">
            <v>0</v>
          </cell>
          <cell r="AL156">
            <v>0</v>
          </cell>
          <cell r="AM156">
            <v>1</v>
          </cell>
          <cell r="AN156" t="str">
            <v>never resealed</v>
          </cell>
          <cell r="BO156" t="str">
            <v>RS 307</v>
          </cell>
          <cell r="BP156">
            <v>8.5</v>
          </cell>
          <cell r="BQ156">
            <v>5.5</v>
          </cell>
          <cell r="BR156" t="str">
            <v>R</v>
          </cell>
          <cell r="BS156">
            <v>0</v>
          </cell>
          <cell r="BT156">
            <v>0</v>
          </cell>
          <cell r="BU156" t="str">
            <v>ST</v>
          </cell>
          <cell r="BV156" t="str">
            <v/>
          </cell>
          <cell r="BW156">
            <v>1</v>
          </cell>
          <cell r="BX156">
            <v>10</v>
          </cell>
          <cell r="BY156" t="str">
            <v xml:space="preserve"> </v>
          </cell>
          <cell r="BZ156">
            <v>1</v>
          </cell>
          <cell r="CA156">
            <v>5</v>
          </cell>
          <cell r="CB156">
            <v>0.90800000000000003</v>
          </cell>
          <cell r="CC156">
            <v>5</v>
          </cell>
          <cell r="CD156">
            <v>30</v>
          </cell>
          <cell r="CE156">
            <v>15</v>
          </cell>
          <cell r="CF156">
            <v>0</v>
          </cell>
          <cell r="CG156">
            <v>30</v>
          </cell>
          <cell r="CH156">
            <v>15</v>
          </cell>
          <cell r="CI156">
            <v>5</v>
          </cell>
          <cell r="CJ156">
            <v>1.8181818181818181E-2</v>
          </cell>
          <cell r="CK156">
            <v>1.8181818181818181E-2</v>
          </cell>
          <cell r="CL156">
            <v>0</v>
          </cell>
          <cell r="CM156">
            <v>7.0489510489510484E-3</v>
          </cell>
          <cell r="CN156">
            <v>7.0489510489510484E-3</v>
          </cell>
          <cell r="CO156">
            <v>0</v>
          </cell>
          <cell r="CP156">
            <v>0</v>
          </cell>
          <cell r="CQ156">
            <v>5.0070489510489509</v>
          </cell>
          <cell r="CR156">
            <v>3</v>
          </cell>
          <cell r="CS156">
            <v>1</v>
          </cell>
          <cell r="CT156">
            <v>0</v>
          </cell>
          <cell r="CU156">
            <v>0</v>
          </cell>
          <cell r="CV156">
            <v>25</v>
          </cell>
          <cell r="CW156">
            <v>25</v>
          </cell>
          <cell r="CX156" t="str">
            <v xml:space="preserve"> </v>
          </cell>
          <cell r="CY156">
            <v>1.3</v>
          </cell>
          <cell r="CZ156">
            <v>1.2</v>
          </cell>
          <cell r="DA156">
            <v>1.3</v>
          </cell>
          <cell r="DB156">
            <v>40</v>
          </cell>
          <cell r="DC156">
            <v>19</v>
          </cell>
          <cell r="DD156">
            <v>11</v>
          </cell>
          <cell r="DE156">
            <v>3</v>
          </cell>
          <cell r="DF156">
            <v>5</v>
          </cell>
          <cell r="DG156">
            <v>1</v>
          </cell>
          <cell r="DH156">
            <v>1</v>
          </cell>
          <cell r="DI156">
            <v>2</v>
          </cell>
        </row>
        <row r="157">
          <cell r="A157" t="str">
            <v>RS 333</v>
          </cell>
          <cell r="B157">
            <v>155</v>
          </cell>
          <cell r="C157" t="str">
            <v>S</v>
          </cell>
          <cell r="D157" t="str">
            <v>T</v>
          </cell>
          <cell r="E157" t="str">
            <v>Mang'oma - Nsandu</v>
          </cell>
          <cell r="F157" t="str">
            <v>S128</v>
          </cell>
          <cell r="G157">
            <v>1</v>
          </cell>
          <cell r="H157">
            <v>11.6</v>
          </cell>
          <cell r="I157" t="str">
            <v>F</v>
          </cell>
          <cell r="J157" t="str">
            <v>MANGOCHI</v>
          </cell>
          <cell r="K157">
            <v>7</v>
          </cell>
          <cell r="L157" t="str">
            <v>Changed designation from M15 to S128</v>
          </cell>
          <cell r="W157">
            <v>74</v>
          </cell>
          <cell r="X157" t="str">
            <v>ST</v>
          </cell>
          <cell r="Y157">
            <v>100</v>
          </cell>
          <cell r="Z157" t="str">
            <v>GR</v>
          </cell>
          <cell r="AA157">
            <v>100</v>
          </cell>
          <cell r="AB157" t="str">
            <v>GR</v>
          </cell>
          <cell r="AC157">
            <v>7</v>
          </cell>
          <cell r="AD157" t="str">
            <v>PM</v>
          </cell>
          <cell r="AE157">
            <v>0</v>
          </cell>
          <cell r="AF157">
            <v>0</v>
          </cell>
          <cell r="AG157">
            <v>0</v>
          </cell>
          <cell r="AH157">
            <v>0</v>
          </cell>
          <cell r="AI157">
            <v>0</v>
          </cell>
          <cell r="AJ157">
            <v>0</v>
          </cell>
          <cell r="AK157">
            <v>0</v>
          </cell>
          <cell r="AL157">
            <v>0</v>
          </cell>
          <cell r="AM157">
            <v>1</v>
          </cell>
          <cell r="AN157" t="str">
            <v>never resealed</v>
          </cell>
          <cell r="BO157" t="str">
            <v>RS 333</v>
          </cell>
          <cell r="BP157">
            <v>11.6</v>
          </cell>
          <cell r="BQ157">
            <v>6.7</v>
          </cell>
          <cell r="BR157" t="str">
            <v>F</v>
          </cell>
          <cell r="BS157">
            <v>0</v>
          </cell>
          <cell r="BT157">
            <v>0</v>
          </cell>
          <cell r="BU157" t="str">
            <v>ST</v>
          </cell>
          <cell r="BV157" t="str">
            <v/>
          </cell>
          <cell r="BW157">
            <v>1</v>
          </cell>
          <cell r="BX157">
            <v>10</v>
          </cell>
          <cell r="BY157" t="str">
            <v xml:space="preserve"> </v>
          </cell>
          <cell r="BZ157">
            <v>1</v>
          </cell>
          <cell r="CA157">
            <v>7</v>
          </cell>
          <cell r="CB157">
            <v>0.90800000000000003</v>
          </cell>
          <cell r="CC157">
            <v>6.38</v>
          </cell>
          <cell r="CD157">
            <v>95</v>
          </cell>
          <cell r="CE157">
            <v>75</v>
          </cell>
          <cell r="CF157">
            <v>60</v>
          </cell>
          <cell r="CG157">
            <v>35</v>
          </cell>
          <cell r="CH157">
            <v>15</v>
          </cell>
          <cell r="CI157">
            <v>25</v>
          </cell>
          <cell r="CJ157">
            <v>7.4626865671641798E-2</v>
          </cell>
          <cell r="CK157">
            <v>10</v>
          </cell>
          <cell r="CL157">
            <v>60</v>
          </cell>
          <cell r="CM157">
            <v>0.52510907003444307</v>
          </cell>
          <cell r="CN157">
            <v>0.52510907003444307</v>
          </cell>
          <cell r="CO157">
            <v>0</v>
          </cell>
          <cell r="CP157">
            <v>0</v>
          </cell>
          <cell r="CQ157">
            <v>6.9051090700344426</v>
          </cell>
          <cell r="CR157">
            <v>80</v>
          </cell>
          <cell r="CS157">
            <v>1.6</v>
          </cell>
          <cell r="CT157">
            <v>3.0000000000000004</v>
          </cell>
          <cell r="CU157">
            <v>1.2000000000000002</v>
          </cell>
          <cell r="CV157">
            <v>24</v>
          </cell>
          <cell r="CW157">
            <v>24</v>
          </cell>
          <cell r="CX157" t="str">
            <v xml:space="preserve"> </v>
          </cell>
          <cell r="CY157">
            <v>3</v>
          </cell>
          <cell r="CZ157">
            <v>3</v>
          </cell>
          <cell r="DA157">
            <v>1</v>
          </cell>
          <cell r="DB157">
            <v>1000</v>
          </cell>
          <cell r="DC157">
            <v>470</v>
          </cell>
          <cell r="DD157">
            <v>260</v>
          </cell>
          <cell r="DE157">
            <v>75</v>
          </cell>
          <cell r="DF157">
            <v>115</v>
          </cell>
          <cell r="DG157">
            <v>20</v>
          </cell>
          <cell r="DH157">
            <v>10</v>
          </cell>
          <cell r="DI157">
            <v>50</v>
          </cell>
        </row>
        <row r="158">
          <cell r="A158" t="str">
            <v>RS 354</v>
          </cell>
          <cell r="B158">
            <v>176</v>
          </cell>
          <cell r="C158" t="str">
            <v>S</v>
          </cell>
          <cell r="D158" t="str">
            <v>T</v>
          </cell>
          <cell r="E158" t="str">
            <v>Naminga - Malipa</v>
          </cell>
          <cell r="F158" t="str">
            <v>S131</v>
          </cell>
          <cell r="G158">
            <v>9</v>
          </cell>
          <cell r="H158">
            <v>5.2</v>
          </cell>
          <cell r="I158" t="str">
            <v>R</v>
          </cell>
          <cell r="J158" t="str">
            <v>MACHINGA</v>
          </cell>
          <cell r="K158">
            <v>8</v>
          </cell>
          <cell r="L158">
            <v>0</v>
          </cell>
          <cell r="W158">
            <v>83</v>
          </cell>
          <cell r="X158" t="str">
            <v>DS</v>
          </cell>
          <cell r="Y158">
            <v>100</v>
          </cell>
          <cell r="Z158" t="str">
            <v>GR</v>
          </cell>
          <cell r="AA158">
            <v>100</v>
          </cell>
          <cell r="AB158" t="str">
            <v>GR</v>
          </cell>
          <cell r="AC158">
            <v>5</v>
          </cell>
          <cell r="AD158">
            <v>0</v>
          </cell>
          <cell r="AE158">
            <v>0</v>
          </cell>
          <cell r="AF158">
            <v>0</v>
          </cell>
          <cell r="AG158">
            <v>0</v>
          </cell>
          <cell r="AH158">
            <v>0</v>
          </cell>
          <cell r="AI158">
            <v>0</v>
          </cell>
          <cell r="AJ158">
            <v>0</v>
          </cell>
          <cell r="AK158">
            <v>0</v>
          </cell>
          <cell r="AL158">
            <v>0</v>
          </cell>
          <cell r="AM158">
            <v>1</v>
          </cell>
          <cell r="AN158" t="str">
            <v>never resealed</v>
          </cell>
          <cell r="BO158" t="str">
            <v>RS 354</v>
          </cell>
          <cell r="BP158">
            <v>5.2</v>
          </cell>
          <cell r="BQ158">
            <v>6.7</v>
          </cell>
          <cell r="BR158" t="str">
            <v>R</v>
          </cell>
          <cell r="BS158">
            <v>0</v>
          </cell>
          <cell r="BT158">
            <v>0</v>
          </cell>
          <cell r="BU158" t="str">
            <v>DS</v>
          </cell>
          <cell r="BV158" t="str">
            <v/>
          </cell>
          <cell r="BW158">
            <v>1</v>
          </cell>
          <cell r="BX158">
            <v>15</v>
          </cell>
          <cell r="BY158" t="str">
            <v xml:space="preserve"> </v>
          </cell>
          <cell r="BZ158">
            <v>1</v>
          </cell>
          <cell r="CA158">
            <v>5</v>
          </cell>
          <cell r="CB158">
            <v>1.077</v>
          </cell>
          <cell r="CC158">
            <v>3</v>
          </cell>
          <cell r="CD158">
            <v>10</v>
          </cell>
          <cell r="CE158">
            <v>5</v>
          </cell>
          <cell r="CF158">
            <v>0</v>
          </cell>
          <cell r="CG158">
            <v>10</v>
          </cell>
          <cell r="CH158">
            <v>5</v>
          </cell>
          <cell r="CI158">
            <v>2</v>
          </cell>
          <cell r="CJ158">
            <v>5.9701492537313433E-3</v>
          </cell>
          <cell r="CK158">
            <v>5.9701492537313433E-3</v>
          </cell>
          <cell r="CL158">
            <v>0</v>
          </cell>
          <cell r="CM158">
            <v>2.3145809414466131E-3</v>
          </cell>
          <cell r="CN158">
            <v>2.3145809414466131E-3</v>
          </cell>
          <cell r="CO158">
            <v>0</v>
          </cell>
          <cell r="CP158">
            <v>0</v>
          </cell>
          <cell r="CQ158">
            <v>3.0023145809414467</v>
          </cell>
          <cell r="CR158">
            <v>0</v>
          </cell>
          <cell r="CS158">
            <v>1</v>
          </cell>
          <cell r="CT158">
            <v>0</v>
          </cell>
          <cell r="CU158">
            <v>0</v>
          </cell>
          <cell r="CV158">
            <v>15</v>
          </cell>
          <cell r="CW158">
            <v>15</v>
          </cell>
          <cell r="CX158" t="str">
            <v xml:space="preserve"> </v>
          </cell>
          <cell r="CY158">
            <v>1.5</v>
          </cell>
          <cell r="CZ158">
            <v>1.5</v>
          </cell>
          <cell r="DA158">
            <v>1.5</v>
          </cell>
          <cell r="DB158">
            <v>150</v>
          </cell>
          <cell r="DC158">
            <v>71</v>
          </cell>
          <cell r="DD158">
            <v>39</v>
          </cell>
          <cell r="DE158">
            <v>12</v>
          </cell>
          <cell r="DF158">
            <v>18</v>
          </cell>
          <cell r="DG158">
            <v>3</v>
          </cell>
          <cell r="DH158">
            <v>2</v>
          </cell>
          <cell r="DI158">
            <v>8</v>
          </cell>
        </row>
        <row r="159">
          <cell r="A159" t="str">
            <v>RS 348</v>
          </cell>
          <cell r="B159">
            <v>170</v>
          </cell>
          <cell r="C159" t="str">
            <v>S</v>
          </cell>
          <cell r="D159" t="str">
            <v>T</v>
          </cell>
          <cell r="E159" t="str">
            <v>Malipa - Liwonde (junction M3)</v>
          </cell>
          <cell r="F159" t="str">
            <v>S131</v>
          </cell>
          <cell r="G159">
            <v>10</v>
          </cell>
          <cell r="H159">
            <v>19.100000000000001</v>
          </cell>
          <cell r="I159" t="str">
            <v>R</v>
          </cell>
          <cell r="J159" t="str">
            <v>MACHINGA</v>
          </cell>
          <cell r="K159">
            <v>8</v>
          </cell>
          <cell r="L159">
            <v>0</v>
          </cell>
          <cell r="W159">
            <v>83</v>
          </cell>
          <cell r="X159" t="str">
            <v>DS</v>
          </cell>
          <cell r="Y159">
            <v>100</v>
          </cell>
          <cell r="Z159" t="str">
            <v>GR</v>
          </cell>
          <cell r="AA159">
            <v>100</v>
          </cell>
          <cell r="AB159" t="str">
            <v>GR</v>
          </cell>
          <cell r="AC159">
            <v>6</v>
          </cell>
          <cell r="AD159">
            <v>0</v>
          </cell>
          <cell r="AE159">
            <v>0</v>
          </cell>
          <cell r="AF159">
            <v>0</v>
          </cell>
          <cell r="AG159">
            <v>0</v>
          </cell>
          <cell r="AH159">
            <v>0</v>
          </cell>
          <cell r="AI159">
            <v>0</v>
          </cell>
          <cell r="AJ159">
            <v>0</v>
          </cell>
          <cell r="AK159">
            <v>0</v>
          </cell>
          <cell r="AL159">
            <v>0</v>
          </cell>
          <cell r="AM159">
            <v>1</v>
          </cell>
          <cell r="AN159" t="str">
            <v>never resealed</v>
          </cell>
          <cell r="BO159" t="str">
            <v>RS 348</v>
          </cell>
          <cell r="BP159">
            <v>19.100000000000001</v>
          </cell>
          <cell r="BQ159">
            <v>6.7</v>
          </cell>
          <cell r="BR159" t="str">
            <v>R</v>
          </cell>
          <cell r="BS159">
            <v>0</v>
          </cell>
          <cell r="BT159">
            <v>0</v>
          </cell>
          <cell r="BU159" t="str">
            <v>DS</v>
          </cell>
          <cell r="BV159" t="str">
            <v/>
          </cell>
          <cell r="BW159">
            <v>1</v>
          </cell>
          <cell r="BX159">
            <v>15</v>
          </cell>
          <cell r="BY159" t="str">
            <v xml:space="preserve"> </v>
          </cell>
          <cell r="BZ159">
            <v>1</v>
          </cell>
          <cell r="CA159">
            <v>6</v>
          </cell>
          <cell r="CB159">
            <v>1.077</v>
          </cell>
          <cell r="CC159">
            <v>3</v>
          </cell>
          <cell r="CD159">
            <v>10</v>
          </cell>
          <cell r="CE159">
            <v>5</v>
          </cell>
          <cell r="CF159">
            <v>0</v>
          </cell>
          <cell r="CG159">
            <v>10</v>
          </cell>
          <cell r="CH159">
            <v>5</v>
          </cell>
          <cell r="CI159">
            <v>2</v>
          </cell>
          <cell r="CJ159">
            <v>5.9701492537313433E-3</v>
          </cell>
          <cell r="CK159">
            <v>5.9701492537313433E-3</v>
          </cell>
          <cell r="CL159">
            <v>0</v>
          </cell>
          <cell r="CM159">
            <v>2.3145809414466131E-3</v>
          </cell>
          <cell r="CN159">
            <v>2.3145809414466131E-3</v>
          </cell>
          <cell r="CO159">
            <v>0</v>
          </cell>
          <cell r="CP159">
            <v>0</v>
          </cell>
          <cell r="CQ159">
            <v>3.0023145809414467</v>
          </cell>
          <cell r="CR159">
            <v>0</v>
          </cell>
          <cell r="CS159">
            <v>1</v>
          </cell>
          <cell r="CT159">
            <v>0</v>
          </cell>
          <cell r="CU159">
            <v>0</v>
          </cell>
          <cell r="CV159">
            <v>15</v>
          </cell>
          <cell r="CW159">
            <v>15</v>
          </cell>
          <cell r="CX159" t="str">
            <v xml:space="preserve"> </v>
          </cell>
          <cell r="CY159">
            <v>1.5</v>
          </cell>
          <cell r="CZ159">
            <v>1.5</v>
          </cell>
          <cell r="DA159">
            <v>1.5</v>
          </cell>
          <cell r="DB159">
            <v>150</v>
          </cell>
          <cell r="DC159">
            <v>71</v>
          </cell>
          <cell r="DD159">
            <v>39</v>
          </cell>
          <cell r="DE159">
            <v>12</v>
          </cell>
          <cell r="DF159">
            <v>18</v>
          </cell>
          <cell r="DG159">
            <v>3</v>
          </cell>
          <cell r="DH159">
            <v>2</v>
          </cell>
          <cell r="DI159">
            <v>8</v>
          </cell>
        </row>
        <row r="160">
          <cell r="A160" t="str">
            <v>RS 382</v>
          </cell>
          <cell r="B160">
            <v>204</v>
          </cell>
          <cell r="C160" t="str">
            <v>S</v>
          </cell>
          <cell r="D160" t="str">
            <v>T</v>
          </cell>
          <cell r="E160" t="str">
            <v>Chileka Airport - Chirimba (junction M1)</v>
          </cell>
          <cell r="F160" t="str">
            <v>S137</v>
          </cell>
          <cell r="G160">
            <v>6</v>
          </cell>
          <cell r="H160">
            <v>8.3000000000000007</v>
          </cell>
          <cell r="I160" t="str">
            <v>H</v>
          </cell>
          <cell r="J160" t="str">
            <v>BLANTYRE</v>
          </cell>
          <cell r="K160">
            <v>9</v>
          </cell>
          <cell r="L160">
            <v>0</v>
          </cell>
          <cell r="W160">
            <v>65</v>
          </cell>
          <cell r="X160" t="str">
            <v>DS</v>
          </cell>
          <cell r="Y160">
            <v>100</v>
          </cell>
          <cell r="Z160" t="str">
            <v>GR</v>
          </cell>
          <cell r="AA160">
            <v>100</v>
          </cell>
          <cell r="AB160" t="str">
            <v>GR</v>
          </cell>
          <cell r="AC160">
            <v>6</v>
          </cell>
          <cell r="AD160">
            <v>0</v>
          </cell>
          <cell r="AE160">
            <v>0</v>
          </cell>
          <cell r="AF160">
            <v>0</v>
          </cell>
          <cell r="AG160">
            <v>0</v>
          </cell>
          <cell r="AH160">
            <v>0</v>
          </cell>
          <cell r="AI160">
            <v>0</v>
          </cell>
          <cell r="AJ160">
            <v>0</v>
          </cell>
          <cell r="AK160">
            <v>0</v>
          </cell>
          <cell r="AL160">
            <v>0</v>
          </cell>
          <cell r="AM160">
            <v>1</v>
          </cell>
          <cell r="AN160" t="str">
            <v>never resealed</v>
          </cell>
          <cell r="BO160" t="str">
            <v>RS 382</v>
          </cell>
          <cell r="BP160">
            <v>8.3000000000000007</v>
          </cell>
          <cell r="BQ160">
            <v>6.5</v>
          </cell>
          <cell r="BR160" t="str">
            <v>H</v>
          </cell>
          <cell r="BS160">
            <v>0</v>
          </cell>
          <cell r="BT160">
            <v>0</v>
          </cell>
          <cell r="BU160" t="str">
            <v>DS</v>
          </cell>
          <cell r="BV160" t="str">
            <v/>
          </cell>
          <cell r="BW160">
            <v>1</v>
          </cell>
          <cell r="BX160">
            <v>15</v>
          </cell>
          <cell r="BY160" t="str">
            <v xml:space="preserve"> </v>
          </cell>
          <cell r="BZ160">
            <v>1</v>
          </cell>
          <cell r="CA160">
            <v>6</v>
          </cell>
          <cell r="CB160">
            <v>1.077</v>
          </cell>
          <cell r="CC160">
            <v>7</v>
          </cell>
          <cell r="CD160">
            <v>90</v>
          </cell>
          <cell r="CE160">
            <v>75</v>
          </cell>
          <cell r="CF160">
            <v>60</v>
          </cell>
          <cell r="CG160">
            <v>30</v>
          </cell>
          <cell r="CH160">
            <v>15</v>
          </cell>
          <cell r="CI160">
            <v>47</v>
          </cell>
          <cell r="CJ160">
            <v>0.14461538461538462</v>
          </cell>
          <cell r="CK160">
            <v>10</v>
          </cell>
          <cell r="CL160">
            <v>60</v>
          </cell>
          <cell r="CM160">
            <v>0.55154319526627205</v>
          </cell>
          <cell r="CN160">
            <v>0.55154319526627205</v>
          </cell>
          <cell r="CO160">
            <v>0</v>
          </cell>
          <cell r="CP160">
            <v>0</v>
          </cell>
          <cell r="CQ160">
            <v>7.5515431952662722</v>
          </cell>
          <cell r="CR160">
            <v>0</v>
          </cell>
          <cell r="CS160">
            <v>1</v>
          </cell>
          <cell r="CT160">
            <v>0</v>
          </cell>
          <cell r="CU160">
            <v>0</v>
          </cell>
          <cell r="CV160">
            <v>33</v>
          </cell>
          <cell r="CW160">
            <v>33</v>
          </cell>
          <cell r="CX160" t="str">
            <v xml:space="preserve"> </v>
          </cell>
          <cell r="CY160">
            <v>2.5</v>
          </cell>
          <cell r="CZ160">
            <v>2</v>
          </cell>
          <cell r="DA160">
            <v>2.5</v>
          </cell>
          <cell r="DB160">
            <v>860</v>
          </cell>
          <cell r="DC160">
            <v>405</v>
          </cell>
          <cell r="DD160">
            <v>224</v>
          </cell>
          <cell r="DE160">
            <v>65</v>
          </cell>
          <cell r="DF160">
            <v>99</v>
          </cell>
          <cell r="DG160">
            <v>18</v>
          </cell>
          <cell r="DH160">
            <v>9</v>
          </cell>
          <cell r="DI160">
            <v>43</v>
          </cell>
        </row>
        <row r="161">
          <cell r="A161" t="str">
            <v>RS 391</v>
          </cell>
          <cell r="B161">
            <v>213</v>
          </cell>
          <cell r="C161" t="str">
            <v>S</v>
          </cell>
          <cell r="D161" t="str">
            <v>T</v>
          </cell>
          <cell r="E161" t="str">
            <v>Kuntiya - junction M3</v>
          </cell>
          <cell r="F161" t="str">
            <v>S139</v>
          </cell>
          <cell r="G161">
            <v>6</v>
          </cell>
          <cell r="H161">
            <v>2.1</v>
          </cell>
          <cell r="I161" t="str">
            <v>H</v>
          </cell>
          <cell r="J161" t="str">
            <v>ZOMBA CITY</v>
          </cell>
          <cell r="K161">
            <v>9</v>
          </cell>
          <cell r="L161" t="str">
            <v>Changed designation from S142 to S139</v>
          </cell>
          <cell r="W161">
            <v>67</v>
          </cell>
          <cell r="X161" t="str">
            <v>ST</v>
          </cell>
          <cell r="Y161">
            <v>100</v>
          </cell>
          <cell r="Z161" t="str">
            <v>GR</v>
          </cell>
          <cell r="AA161">
            <v>100</v>
          </cell>
          <cell r="AB161" t="str">
            <v>GR</v>
          </cell>
          <cell r="AC161">
            <v>5</v>
          </cell>
          <cell r="AD161">
            <v>0</v>
          </cell>
          <cell r="AE161">
            <v>0</v>
          </cell>
          <cell r="AF161">
            <v>0</v>
          </cell>
          <cell r="AG161">
            <v>0</v>
          </cell>
          <cell r="AH161">
            <v>0</v>
          </cell>
          <cell r="AI161">
            <v>0</v>
          </cell>
          <cell r="AJ161">
            <v>0</v>
          </cell>
          <cell r="AK161">
            <v>0</v>
          </cell>
          <cell r="AL161">
            <v>0</v>
          </cell>
          <cell r="AM161">
            <v>1</v>
          </cell>
          <cell r="AN161" t="str">
            <v>never resealed</v>
          </cell>
          <cell r="BO161" t="str">
            <v>RS 391</v>
          </cell>
          <cell r="BP161">
            <v>2.1</v>
          </cell>
          <cell r="BQ161">
            <v>5.5</v>
          </cell>
          <cell r="BR161" t="str">
            <v>H</v>
          </cell>
          <cell r="BS161">
            <v>0</v>
          </cell>
          <cell r="BT161">
            <v>0</v>
          </cell>
          <cell r="BU161" t="str">
            <v>ST</v>
          </cell>
          <cell r="BV161" t="str">
            <v/>
          </cell>
          <cell r="BW161">
            <v>1</v>
          </cell>
          <cell r="BX161">
            <v>10</v>
          </cell>
          <cell r="BY161" t="str">
            <v xml:space="preserve"> </v>
          </cell>
          <cell r="BZ161">
            <v>1</v>
          </cell>
          <cell r="CA161">
            <v>5</v>
          </cell>
          <cell r="CB161">
            <v>0.90800000000000003</v>
          </cell>
          <cell r="CC161">
            <v>5</v>
          </cell>
          <cell r="CD161">
            <v>85</v>
          </cell>
          <cell r="CE161">
            <v>55</v>
          </cell>
          <cell r="CF161">
            <v>40</v>
          </cell>
          <cell r="CG161">
            <v>45</v>
          </cell>
          <cell r="CH161">
            <v>15</v>
          </cell>
          <cell r="CI161">
            <v>15</v>
          </cell>
          <cell r="CJ161">
            <v>5.454545454545455E-2</v>
          </cell>
          <cell r="CK161">
            <v>10</v>
          </cell>
          <cell r="CL161">
            <v>40</v>
          </cell>
          <cell r="CM161">
            <v>0.38521678321678315</v>
          </cell>
          <cell r="CN161">
            <v>0.38521678321678315</v>
          </cell>
          <cell r="CO161">
            <v>0</v>
          </cell>
          <cell r="CP161">
            <v>0</v>
          </cell>
          <cell r="CQ161">
            <v>5.3852167832167828</v>
          </cell>
          <cell r="CR161">
            <v>0</v>
          </cell>
          <cell r="CS161">
            <v>1</v>
          </cell>
          <cell r="CT161">
            <v>0</v>
          </cell>
          <cell r="CU161">
            <v>0</v>
          </cell>
          <cell r="CV161">
            <v>31</v>
          </cell>
          <cell r="CW161">
            <v>31</v>
          </cell>
          <cell r="CX161" t="str">
            <v xml:space="preserve"> </v>
          </cell>
          <cell r="CY161">
            <v>2</v>
          </cell>
          <cell r="CZ161">
            <v>1.5</v>
          </cell>
          <cell r="DA161">
            <v>2</v>
          </cell>
          <cell r="DB161">
            <v>65</v>
          </cell>
          <cell r="DC161">
            <v>31</v>
          </cell>
          <cell r="DD161">
            <v>17</v>
          </cell>
          <cell r="DE161">
            <v>5</v>
          </cell>
          <cell r="DF161">
            <v>8</v>
          </cell>
          <cell r="DG161">
            <v>2</v>
          </cell>
          <cell r="DH161">
            <v>1</v>
          </cell>
          <cell r="DI161">
            <v>4</v>
          </cell>
        </row>
        <row r="162">
          <cell r="A162" t="str">
            <v>RS 393</v>
          </cell>
          <cell r="B162">
            <v>215</v>
          </cell>
          <cell r="C162" t="str">
            <v>S</v>
          </cell>
          <cell r="D162" t="str">
            <v>T</v>
          </cell>
          <cell r="E162" t="str">
            <v>M3 junction - Ndege (Air Wing)</v>
          </cell>
          <cell r="F162" t="str">
            <v>S143</v>
          </cell>
          <cell r="G162">
            <v>1</v>
          </cell>
          <cell r="H162">
            <v>3.9</v>
          </cell>
          <cell r="I162" t="str">
            <v>F</v>
          </cell>
          <cell r="J162" t="str">
            <v>ZOMBA</v>
          </cell>
          <cell r="K162">
            <v>9</v>
          </cell>
          <cell r="L162">
            <v>0</v>
          </cell>
          <cell r="W162">
            <v>83</v>
          </cell>
          <cell r="X162" t="str">
            <v>ST</v>
          </cell>
          <cell r="Y162">
            <v>100</v>
          </cell>
          <cell r="Z162" t="str">
            <v>GR</v>
          </cell>
          <cell r="AA162">
            <v>100</v>
          </cell>
          <cell r="AB162" t="str">
            <v>GR</v>
          </cell>
          <cell r="AC162">
            <v>10</v>
          </cell>
          <cell r="AD162">
            <v>0</v>
          </cell>
          <cell r="AE162">
            <v>0</v>
          </cell>
          <cell r="AF162">
            <v>0</v>
          </cell>
          <cell r="AG162">
            <v>0</v>
          </cell>
          <cell r="AH162">
            <v>0</v>
          </cell>
          <cell r="AI162">
            <v>0</v>
          </cell>
          <cell r="AJ162">
            <v>0</v>
          </cell>
          <cell r="AK162">
            <v>0</v>
          </cell>
          <cell r="AL162">
            <v>0</v>
          </cell>
          <cell r="AM162">
            <v>1</v>
          </cell>
          <cell r="AN162" t="str">
            <v>never resealed</v>
          </cell>
          <cell r="BO162" t="str">
            <v>RS 393</v>
          </cell>
          <cell r="BP162">
            <v>3.9</v>
          </cell>
          <cell r="BQ162">
            <v>6</v>
          </cell>
          <cell r="BR162" t="str">
            <v>F</v>
          </cell>
          <cell r="BS162">
            <v>0</v>
          </cell>
          <cell r="BT162">
            <v>0</v>
          </cell>
          <cell r="BU162" t="str">
            <v>ST</v>
          </cell>
          <cell r="BV162" t="str">
            <v/>
          </cell>
          <cell r="BW162">
            <v>1</v>
          </cell>
          <cell r="BX162">
            <v>10</v>
          </cell>
          <cell r="BY162" t="str">
            <v xml:space="preserve"> </v>
          </cell>
          <cell r="BZ162">
            <v>1</v>
          </cell>
          <cell r="CA162">
            <v>10</v>
          </cell>
          <cell r="CB162">
            <v>0.90800000000000003</v>
          </cell>
          <cell r="CC162">
            <v>8.35</v>
          </cell>
          <cell r="CD162">
            <v>50</v>
          </cell>
          <cell r="CE162">
            <v>20</v>
          </cell>
          <cell r="CF162">
            <v>5</v>
          </cell>
          <cell r="CG162">
            <v>45</v>
          </cell>
          <cell r="CH162">
            <v>15</v>
          </cell>
          <cell r="CI162">
            <v>12</v>
          </cell>
          <cell r="CJ162">
            <v>4.0000000000000008E-2</v>
          </cell>
          <cell r="CK162">
            <v>5.04</v>
          </cell>
          <cell r="CL162">
            <v>5</v>
          </cell>
          <cell r="CM162">
            <v>9.8584615384615396E-2</v>
          </cell>
          <cell r="CN162">
            <v>9.8584615384615396E-2</v>
          </cell>
          <cell r="CO162">
            <v>0</v>
          </cell>
          <cell r="CP162">
            <v>0</v>
          </cell>
          <cell r="CQ162">
            <v>8.4485846153846147</v>
          </cell>
          <cell r="CR162">
            <v>0</v>
          </cell>
          <cell r="CS162">
            <v>1</v>
          </cell>
          <cell r="CT162">
            <v>0</v>
          </cell>
          <cell r="CU162">
            <v>0</v>
          </cell>
          <cell r="CV162">
            <v>15</v>
          </cell>
          <cell r="CW162">
            <v>15</v>
          </cell>
          <cell r="CX162" t="str">
            <v xml:space="preserve"> </v>
          </cell>
          <cell r="CY162">
            <v>1.5</v>
          </cell>
          <cell r="CZ162">
            <v>1.5</v>
          </cell>
          <cell r="DA162">
            <v>2</v>
          </cell>
          <cell r="DB162">
            <v>80</v>
          </cell>
          <cell r="DC162">
            <v>38</v>
          </cell>
          <cell r="DD162">
            <v>21</v>
          </cell>
          <cell r="DE162">
            <v>6</v>
          </cell>
          <cell r="DF162">
            <v>10</v>
          </cell>
          <cell r="DG162">
            <v>2</v>
          </cell>
          <cell r="DH162">
            <v>1</v>
          </cell>
          <cell r="DI162">
            <v>4</v>
          </cell>
        </row>
        <row r="163">
          <cell r="A163" t="str">
            <v>RS 406</v>
          </cell>
          <cell r="B163">
            <v>228</v>
          </cell>
          <cell r="C163" t="str">
            <v>S</v>
          </cell>
          <cell r="D163" t="str">
            <v>T</v>
          </cell>
          <cell r="E163" t="str">
            <v>Chiradzulu - Walala</v>
          </cell>
          <cell r="F163" t="str">
            <v>S146</v>
          </cell>
          <cell r="G163">
            <v>3</v>
          </cell>
          <cell r="H163">
            <v>11.7</v>
          </cell>
          <cell r="I163" t="str">
            <v>R</v>
          </cell>
          <cell r="J163" t="str">
            <v>CHIRADZULU</v>
          </cell>
          <cell r="K163">
            <v>9</v>
          </cell>
          <cell r="L163">
            <v>0</v>
          </cell>
          <cell r="W163">
            <v>80</v>
          </cell>
          <cell r="X163" t="str">
            <v>ST</v>
          </cell>
          <cell r="Y163">
            <v>150</v>
          </cell>
          <cell r="Z163" t="str">
            <v>GR</v>
          </cell>
          <cell r="AA163">
            <v>100</v>
          </cell>
          <cell r="AB163" t="str">
            <v>GR</v>
          </cell>
          <cell r="AC163">
            <v>5</v>
          </cell>
          <cell r="AD163" t="str">
            <v>PM</v>
          </cell>
          <cell r="AE163">
            <v>0</v>
          </cell>
          <cell r="AF163">
            <v>0</v>
          </cell>
          <cell r="AG163">
            <v>0</v>
          </cell>
          <cell r="AH163">
            <v>0</v>
          </cell>
          <cell r="AI163">
            <v>0</v>
          </cell>
          <cell r="AJ163">
            <v>0</v>
          </cell>
          <cell r="AK163">
            <v>0</v>
          </cell>
          <cell r="AL163">
            <v>0</v>
          </cell>
          <cell r="AM163">
            <v>1</v>
          </cell>
          <cell r="AN163" t="str">
            <v>never resealed</v>
          </cell>
          <cell r="BO163" t="str">
            <v>RS 406</v>
          </cell>
          <cell r="BP163">
            <v>11.7</v>
          </cell>
          <cell r="BQ163">
            <v>6.7</v>
          </cell>
          <cell r="BR163" t="str">
            <v>R</v>
          </cell>
          <cell r="BS163">
            <v>0</v>
          </cell>
          <cell r="BT163">
            <v>0</v>
          </cell>
          <cell r="BU163" t="str">
            <v>ST</v>
          </cell>
          <cell r="BV163" t="str">
            <v/>
          </cell>
          <cell r="BW163">
            <v>1</v>
          </cell>
          <cell r="BX163">
            <v>10</v>
          </cell>
          <cell r="BY163" t="str">
            <v xml:space="preserve"> </v>
          </cell>
          <cell r="BZ163">
            <v>1</v>
          </cell>
          <cell r="CA163">
            <v>5</v>
          </cell>
          <cell r="CB163">
            <v>0.90800000000000003</v>
          </cell>
          <cell r="CC163">
            <v>6.28</v>
          </cell>
          <cell r="CD163">
            <v>90</v>
          </cell>
          <cell r="CE163">
            <v>65</v>
          </cell>
          <cell r="CF163">
            <v>50</v>
          </cell>
          <cell r="CG163">
            <v>40</v>
          </cell>
          <cell r="CH163">
            <v>15</v>
          </cell>
          <cell r="CI163">
            <v>10</v>
          </cell>
          <cell r="CJ163">
            <v>2.9850746268656716E-2</v>
          </cell>
          <cell r="CK163">
            <v>10</v>
          </cell>
          <cell r="CL163">
            <v>50</v>
          </cell>
          <cell r="CM163">
            <v>0.44204362801377722</v>
          </cell>
          <cell r="CN163">
            <v>0.44204362801377722</v>
          </cell>
          <cell r="CO163">
            <v>0</v>
          </cell>
          <cell r="CP163">
            <v>0</v>
          </cell>
          <cell r="CQ163">
            <v>6.7220436280137772</v>
          </cell>
          <cell r="CR163">
            <v>0</v>
          </cell>
          <cell r="CS163">
            <v>1</v>
          </cell>
          <cell r="CT163">
            <v>0</v>
          </cell>
          <cell r="CU163">
            <v>0</v>
          </cell>
          <cell r="CV163">
            <v>18</v>
          </cell>
          <cell r="CW163">
            <v>18</v>
          </cell>
          <cell r="CX163" t="str">
            <v xml:space="preserve"> </v>
          </cell>
          <cell r="CY163">
            <v>2</v>
          </cell>
          <cell r="CZ163">
            <v>2</v>
          </cell>
          <cell r="DA163">
            <v>1.5</v>
          </cell>
          <cell r="DB163">
            <v>190</v>
          </cell>
          <cell r="DC163">
            <v>90</v>
          </cell>
          <cell r="DD163">
            <v>50</v>
          </cell>
          <cell r="DE163">
            <v>15</v>
          </cell>
          <cell r="DF163">
            <v>22</v>
          </cell>
          <cell r="DG163">
            <v>4</v>
          </cell>
          <cell r="DH163">
            <v>2</v>
          </cell>
          <cell r="DI163">
            <v>10</v>
          </cell>
        </row>
        <row r="164">
          <cell r="A164" t="str">
            <v>RS 407</v>
          </cell>
          <cell r="B164">
            <v>229</v>
          </cell>
          <cell r="C164" t="str">
            <v>S</v>
          </cell>
          <cell r="D164" t="str">
            <v>T</v>
          </cell>
          <cell r="E164" t="str">
            <v>Walala - Limbe (junction M3)</v>
          </cell>
          <cell r="F164" t="str">
            <v>S146</v>
          </cell>
          <cell r="G164">
            <v>4</v>
          </cell>
          <cell r="H164">
            <v>2.5</v>
          </cell>
          <cell r="I164" t="str">
            <v>R</v>
          </cell>
          <cell r="J164" t="str">
            <v>BLANTYRE</v>
          </cell>
          <cell r="K164">
            <v>9</v>
          </cell>
          <cell r="L164">
            <v>0</v>
          </cell>
          <cell r="W164">
            <v>80</v>
          </cell>
          <cell r="X164" t="str">
            <v>ST</v>
          </cell>
          <cell r="Y164">
            <v>150</v>
          </cell>
          <cell r="Z164" t="str">
            <v>GR</v>
          </cell>
          <cell r="AA164">
            <v>100</v>
          </cell>
          <cell r="AB164" t="str">
            <v>GR</v>
          </cell>
          <cell r="AC164">
            <v>5</v>
          </cell>
          <cell r="AD164" t="str">
            <v>PM</v>
          </cell>
          <cell r="AE164">
            <v>0</v>
          </cell>
          <cell r="AF164">
            <v>0</v>
          </cell>
          <cell r="AG164">
            <v>0</v>
          </cell>
          <cell r="AH164">
            <v>0</v>
          </cell>
          <cell r="AI164">
            <v>0</v>
          </cell>
          <cell r="AJ164">
            <v>0</v>
          </cell>
          <cell r="AK164">
            <v>0</v>
          </cell>
          <cell r="AL164">
            <v>0</v>
          </cell>
          <cell r="AM164">
            <v>1</v>
          </cell>
          <cell r="AN164" t="str">
            <v>never resealed</v>
          </cell>
          <cell r="BO164" t="str">
            <v>RS 407</v>
          </cell>
          <cell r="BP164">
            <v>2.5</v>
          </cell>
          <cell r="BQ164">
            <v>6.7</v>
          </cell>
          <cell r="BR164" t="str">
            <v>R</v>
          </cell>
          <cell r="BS164">
            <v>0</v>
          </cell>
          <cell r="BT164">
            <v>0</v>
          </cell>
          <cell r="BU164" t="str">
            <v>ST</v>
          </cell>
          <cell r="BV164" t="str">
            <v/>
          </cell>
          <cell r="BW164">
            <v>1</v>
          </cell>
          <cell r="BX164">
            <v>10</v>
          </cell>
          <cell r="BY164" t="str">
            <v xml:space="preserve"> </v>
          </cell>
          <cell r="BZ164">
            <v>1</v>
          </cell>
          <cell r="CA164">
            <v>5</v>
          </cell>
          <cell r="CB164">
            <v>0.90800000000000003</v>
          </cell>
          <cell r="CC164">
            <v>6.28</v>
          </cell>
          <cell r="CD164">
            <v>85</v>
          </cell>
          <cell r="CE164">
            <v>70</v>
          </cell>
          <cell r="CF164">
            <v>55</v>
          </cell>
          <cell r="CG164">
            <v>30</v>
          </cell>
          <cell r="CH164">
            <v>15</v>
          </cell>
          <cell r="CI164">
            <v>15</v>
          </cell>
          <cell r="CJ164">
            <v>4.4776119402985072E-2</v>
          </cell>
          <cell r="CK164">
            <v>10</v>
          </cell>
          <cell r="CL164">
            <v>55</v>
          </cell>
          <cell r="CM164">
            <v>0.48075774971297353</v>
          </cell>
          <cell r="CN164">
            <v>0.48075774971297353</v>
          </cell>
          <cell r="CO164">
            <v>0</v>
          </cell>
          <cell r="CP164">
            <v>0</v>
          </cell>
          <cell r="CQ164">
            <v>6.7607577497129734</v>
          </cell>
          <cell r="CR164">
            <v>0</v>
          </cell>
          <cell r="CS164">
            <v>1</v>
          </cell>
          <cell r="CT164">
            <v>0</v>
          </cell>
          <cell r="CU164">
            <v>0</v>
          </cell>
          <cell r="CV164">
            <v>18</v>
          </cell>
          <cell r="CW164">
            <v>18</v>
          </cell>
          <cell r="CX164" t="str">
            <v xml:space="preserve"> </v>
          </cell>
          <cell r="CY164">
            <v>2</v>
          </cell>
          <cell r="CZ164">
            <v>2</v>
          </cell>
          <cell r="DA164">
            <v>2</v>
          </cell>
          <cell r="DB164">
            <v>200</v>
          </cell>
          <cell r="DC164">
            <v>94</v>
          </cell>
          <cell r="DD164">
            <v>52</v>
          </cell>
          <cell r="DE164">
            <v>15</v>
          </cell>
          <cell r="DF164">
            <v>23</v>
          </cell>
          <cell r="DG164">
            <v>4</v>
          </cell>
          <cell r="DH164">
            <v>2</v>
          </cell>
          <cell r="DI164">
            <v>10</v>
          </cell>
        </row>
        <row r="165">
          <cell r="A165" t="str">
            <v>RS 462</v>
          </cell>
          <cell r="B165">
            <v>284</v>
          </cell>
          <cell r="C165" t="str">
            <v>N</v>
          </cell>
          <cell r="D165" t="str">
            <v>T</v>
          </cell>
          <cell r="E165" t="str">
            <v>Kalwe - Nkhata Bay</v>
          </cell>
          <cell r="F165" t="str">
            <v>T318</v>
          </cell>
          <cell r="G165">
            <v>1</v>
          </cell>
          <cell r="H165">
            <v>5.2</v>
          </cell>
          <cell r="I165" t="str">
            <v>F</v>
          </cell>
          <cell r="J165" t="str">
            <v>NKHATA BAY</v>
          </cell>
          <cell r="K165">
            <v>3</v>
          </cell>
          <cell r="L165" t="str">
            <v>Changed from feeder to trunk as bitumen road</v>
          </cell>
          <cell r="W165">
            <v>75</v>
          </cell>
          <cell r="X165" t="str">
            <v>ST</v>
          </cell>
          <cell r="Y165">
            <v>150</v>
          </cell>
          <cell r="Z165" t="str">
            <v>SG</v>
          </cell>
          <cell r="AA165">
            <v>100</v>
          </cell>
          <cell r="AB165" t="str">
            <v>GR</v>
          </cell>
          <cell r="AC165">
            <v>7</v>
          </cell>
          <cell r="AD165" t="str">
            <v>PM</v>
          </cell>
          <cell r="AE165">
            <v>0</v>
          </cell>
          <cell r="AF165">
            <v>0</v>
          </cell>
          <cell r="AG165">
            <v>0</v>
          </cell>
          <cell r="AH165">
            <v>0</v>
          </cell>
          <cell r="AI165">
            <v>0</v>
          </cell>
          <cell r="AJ165">
            <v>0</v>
          </cell>
          <cell r="AK165">
            <v>0</v>
          </cell>
          <cell r="AL165">
            <v>0</v>
          </cell>
          <cell r="AM165">
            <v>3</v>
          </cell>
          <cell r="AN165" t="str">
            <v>never resealed</v>
          </cell>
          <cell r="BO165" t="str">
            <v>RS 462</v>
          </cell>
          <cell r="BP165">
            <v>5.2</v>
          </cell>
          <cell r="BQ165">
            <v>5.5</v>
          </cell>
          <cell r="BR165" t="str">
            <v>F</v>
          </cell>
          <cell r="BS165" t="str">
            <v>C</v>
          </cell>
          <cell r="BT165">
            <v>0</v>
          </cell>
          <cell r="BU165" t="str">
            <v>ST</v>
          </cell>
          <cell r="BV165" t="str">
            <v/>
          </cell>
          <cell r="BW165">
            <v>3</v>
          </cell>
          <cell r="BX165">
            <v>10</v>
          </cell>
          <cell r="BY165" t="str">
            <v xml:space="preserve"> </v>
          </cell>
          <cell r="BZ165">
            <v>2</v>
          </cell>
          <cell r="CA165">
            <v>7</v>
          </cell>
          <cell r="CB165">
            <v>1.36</v>
          </cell>
          <cell r="CC165">
            <v>6.560767608637696</v>
          </cell>
          <cell r="CD165">
            <v>0</v>
          </cell>
          <cell r="CE165">
            <v>0</v>
          </cell>
          <cell r="CF165">
            <v>0</v>
          </cell>
          <cell r="CG165">
            <v>0</v>
          </cell>
          <cell r="CH165">
            <v>0</v>
          </cell>
          <cell r="CI165">
            <v>27</v>
          </cell>
          <cell r="CJ165">
            <v>9.8181818181818176E-2</v>
          </cell>
          <cell r="CK165">
            <v>9.8181818181818176E-2</v>
          </cell>
          <cell r="CL165">
            <v>0</v>
          </cell>
          <cell r="CM165">
            <v>3.8064335664335661E-2</v>
          </cell>
          <cell r="CN165">
            <v>3.8064335664335661E-2</v>
          </cell>
          <cell r="CO165">
            <v>0</v>
          </cell>
          <cell r="CP165">
            <v>0</v>
          </cell>
          <cell r="CQ165">
            <v>6.5988319443020318</v>
          </cell>
          <cell r="CR165">
            <v>0</v>
          </cell>
          <cell r="CS165">
            <v>1</v>
          </cell>
          <cell r="CT165">
            <v>0</v>
          </cell>
          <cell r="CU165">
            <v>0</v>
          </cell>
          <cell r="CV165">
            <v>23</v>
          </cell>
          <cell r="CW165">
            <v>23</v>
          </cell>
          <cell r="CX165" t="str">
            <v xml:space="preserve"> </v>
          </cell>
          <cell r="CY165">
            <v>2</v>
          </cell>
          <cell r="CZ165">
            <v>2</v>
          </cell>
          <cell r="DA165">
            <v>2</v>
          </cell>
          <cell r="DB165">
            <v>300</v>
          </cell>
          <cell r="DC165">
            <v>141</v>
          </cell>
          <cell r="DD165">
            <v>78</v>
          </cell>
          <cell r="DE165">
            <v>23</v>
          </cell>
          <cell r="DF165">
            <v>35</v>
          </cell>
          <cell r="DG165">
            <v>6</v>
          </cell>
          <cell r="DH165">
            <v>3</v>
          </cell>
          <cell r="DI165">
            <v>15</v>
          </cell>
        </row>
        <row r="166">
          <cell r="A166" t="str">
            <v>RS 235</v>
          </cell>
          <cell r="B166">
            <v>57</v>
          </cell>
          <cell r="C166" t="str">
            <v>C</v>
          </cell>
          <cell r="D166" t="str">
            <v>T</v>
          </cell>
          <cell r="E166" t="str">
            <v>Kamwendo - Matutu (junction S116)</v>
          </cell>
          <cell r="F166" t="str">
            <v>T334</v>
          </cell>
          <cell r="G166">
            <v>1</v>
          </cell>
          <cell r="H166">
            <v>16.899999999999999</v>
          </cell>
          <cell r="I166" t="str">
            <v>F</v>
          </cell>
          <cell r="J166" t="str">
            <v>MCHINJI</v>
          </cell>
          <cell r="K166">
            <v>6</v>
          </cell>
          <cell r="L166" t="str">
            <v>Changed designation from S116 to T334. Changed to trunk</v>
          </cell>
          <cell r="W166">
            <v>98</v>
          </cell>
          <cell r="X166" t="str">
            <v>DS</v>
          </cell>
          <cell r="Y166">
            <v>150</v>
          </cell>
          <cell r="Z166" t="str">
            <v>GR</v>
          </cell>
          <cell r="AA166">
            <v>150</v>
          </cell>
          <cell r="AB166" t="str">
            <v>GR</v>
          </cell>
          <cell r="AC166">
            <v>5</v>
          </cell>
          <cell r="AD166">
            <v>0</v>
          </cell>
          <cell r="AE166">
            <v>0</v>
          </cell>
          <cell r="AF166">
            <v>0</v>
          </cell>
          <cell r="AG166">
            <v>0</v>
          </cell>
          <cell r="AH166">
            <v>0</v>
          </cell>
          <cell r="AI166">
            <v>0</v>
          </cell>
          <cell r="AJ166">
            <v>0</v>
          </cell>
          <cell r="AK166">
            <v>0</v>
          </cell>
          <cell r="AL166">
            <v>0</v>
          </cell>
          <cell r="AM166">
            <v>1</v>
          </cell>
          <cell r="AN166" t="str">
            <v>never resealed</v>
          </cell>
          <cell r="BO166" t="str">
            <v>RS 235</v>
          </cell>
          <cell r="BP166">
            <v>16.899999999999999</v>
          </cell>
          <cell r="BQ166">
            <v>6.7</v>
          </cell>
          <cell r="BR166" t="str">
            <v>F</v>
          </cell>
          <cell r="BS166">
            <v>0</v>
          </cell>
          <cell r="BT166">
            <v>0</v>
          </cell>
          <cell r="BU166" t="str">
            <v>DS</v>
          </cell>
          <cell r="BV166" t="str">
            <v/>
          </cell>
          <cell r="BW166">
            <v>1</v>
          </cell>
          <cell r="BX166">
            <v>15</v>
          </cell>
          <cell r="BY166" t="str">
            <v xml:space="preserve"> </v>
          </cell>
          <cell r="BZ166">
            <v>1</v>
          </cell>
          <cell r="CA166">
            <v>5</v>
          </cell>
          <cell r="CB166">
            <v>1.5270000000000001</v>
          </cell>
          <cell r="CC166">
            <v>3.3</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3.3</v>
          </cell>
          <cell r="CR166">
            <v>0</v>
          </cell>
          <cell r="CS166">
            <v>1</v>
          </cell>
          <cell r="CT166">
            <v>0</v>
          </cell>
          <cell r="CU166">
            <v>0</v>
          </cell>
          <cell r="CV166">
            <v>0</v>
          </cell>
          <cell r="CW166">
            <v>0</v>
          </cell>
          <cell r="CX166" t="str">
            <v xml:space="preserve"> </v>
          </cell>
          <cell r="CY166">
            <v>1</v>
          </cell>
          <cell r="CZ166">
            <v>1</v>
          </cell>
          <cell r="DA166">
            <v>1</v>
          </cell>
          <cell r="DB166">
            <v>80</v>
          </cell>
          <cell r="DC166">
            <v>38</v>
          </cell>
          <cell r="DD166">
            <v>21</v>
          </cell>
          <cell r="DE166">
            <v>6</v>
          </cell>
          <cell r="DF166">
            <v>10</v>
          </cell>
          <cell r="DG166">
            <v>2</v>
          </cell>
          <cell r="DH166">
            <v>1</v>
          </cell>
          <cell r="DI166">
            <v>4</v>
          </cell>
        </row>
        <row r="167">
          <cell r="A167" t="str">
            <v>RS 153</v>
          </cell>
          <cell r="B167">
            <v>153</v>
          </cell>
          <cell r="C167" t="str">
            <v>C</v>
          </cell>
          <cell r="D167" t="str">
            <v>U</v>
          </cell>
          <cell r="E167" t="str">
            <v>Chidzanja Road</v>
          </cell>
          <cell r="F167" t="str">
            <v>Urban</v>
          </cell>
          <cell r="G167">
            <v>1</v>
          </cell>
          <cell r="H167">
            <v>6.5</v>
          </cell>
          <cell r="I167" t="str">
            <v>R</v>
          </cell>
          <cell r="J167" t="str">
            <v>LILONGWE CITY</v>
          </cell>
          <cell r="K167" t="str">
            <v>C</v>
          </cell>
          <cell r="L167">
            <v>0</v>
          </cell>
          <cell r="W167">
            <v>83</v>
          </cell>
          <cell r="X167" t="str">
            <v>SA</v>
          </cell>
          <cell r="Y167">
            <v>150</v>
          </cell>
          <cell r="Z167" t="str">
            <v>GR</v>
          </cell>
          <cell r="AA167">
            <v>100</v>
          </cell>
          <cell r="AB167" t="str">
            <v>GR</v>
          </cell>
          <cell r="AC167">
            <v>5</v>
          </cell>
          <cell r="AD167" t="str">
            <v>CC</v>
          </cell>
          <cell r="AE167">
            <v>97</v>
          </cell>
          <cell r="AF167" t="str">
            <v>SS</v>
          </cell>
          <cell r="AG167" t="str">
            <v>SS</v>
          </cell>
          <cell r="AH167">
            <v>5</v>
          </cell>
          <cell r="AI167">
            <v>0</v>
          </cell>
          <cell r="AJ167">
            <v>0</v>
          </cell>
          <cell r="AK167">
            <v>0</v>
          </cell>
          <cell r="AL167">
            <v>0</v>
          </cell>
          <cell r="AM167">
            <v>3</v>
          </cell>
          <cell r="AN167">
            <v>0</v>
          </cell>
          <cell r="BO167" t="str">
            <v>RS 153</v>
          </cell>
          <cell r="BP167">
            <v>6.5</v>
          </cell>
          <cell r="BQ167">
            <v>6</v>
          </cell>
          <cell r="BR167" t="str">
            <v>R</v>
          </cell>
          <cell r="BS167" t="str">
            <v>S</v>
          </cell>
          <cell r="BT167">
            <v>0</v>
          </cell>
          <cell r="BU167" t="str">
            <v>SS</v>
          </cell>
          <cell r="BV167" t="str">
            <v>SA</v>
          </cell>
          <cell r="BW167">
            <v>3</v>
          </cell>
          <cell r="BX167">
            <v>5</v>
          </cell>
          <cell r="BY167">
            <v>10</v>
          </cell>
          <cell r="BZ167">
            <v>1</v>
          </cell>
          <cell r="CA167">
            <v>5</v>
          </cell>
          <cell r="CB167">
            <v>0.90800000000000003</v>
          </cell>
          <cell r="CC167">
            <v>7.78</v>
          </cell>
          <cell r="CD167">
            <v>2.5</v>
          </cell>
          <cell r="CE167">
            <v>0</v>
          </cell>
          <cell r="CF167">
            <v>0</v>
          </cell>
          <cell r="CG167">
            <v>2.5</v>
          </cell>
          <cell r="CH167">
            <v>0</v>
          </cell>
          <cell r="CI167">
            <v>1.3</v>
          </cell>
          <cell r="CJ167">
            <v>4.3333333333333331E-3</v>
          </cell>
          <cell r="CK167">
            <v>4.3333333333333331E-3</v>
          </cell>
          <cell r="CL167">
            <v>0</v>
          </cell>
          <cell r="CM167">
            <v>1.6799999999999999E-3</v>
          </cell>
          <cell r="CN167">
            <v>1.6799999999999999E-3</v>
          </cell>
          <cell r="CO167">
            <v>0</v>
          </cell>
          <cell r="CP167">
            <v>0</v>
          </cell>
          <cell r="CQ167">
            <v>7.7816800000000006</v>
          </cell>
          <cell r="CR167">
            <v>0.5</v>
          </cell>
          <cell r="CS167">
            <v>1</v>
          </cell>
          <cell r="CT167">
            <v>0</v>
          </cell>
          <cell r="CU167">
            <v>0</v>
          </cell>
          <cell r="CV167">
            <v>1</v>
          </cell>
          <cell r="CW167">
            <v>15</v>
          </cell>
          <cell r="CX167">
            <v>30</v>
          </cell>
          <cell r="CY167">
            <v>2</v>
          </cell>
          <cell r="CZ167">
            <v>2</v>
          </cell>
          <cell r="DA167">
            <v>1.5</v>
          </cell>
          <cell r="DB167">
            <v>1894</v>
          </cell>
          <cell r="DC167">
            <v>947</v>
          </cell>
          <cell r="DD167">
            <v>512</v>
          </cell>
          <cell r="DE167">
            <v>95</v>
          </cell>
          <cell r="DF167">
            <v>275</v>
          </cell>
          <cell r="DG167">
            <v>29</v>
          </cell>
          <cell r="DH167">
            <v>19</v>
          </cell>
          <cell r="DI167">
            <v>19</v>
          </cell>
        </row>
        <row r="168">
          <cell r="A168" t="str">
            <v>RS 154</v>
          </cell>
          <cell r="B168">
            <v>154</v>
          </cell>
          <cell r="C168" t="str">
            <v>C</v>
          </cell>
          <cell r="D168" t="str">
            <v>U</v>
          </cell>
          <cell r="E168" t="str">
            <v>Chendawaka Road (M1 to junction D189)</v>
          </cell>
          <cell r="F168" t="str">
            <v>Urban</v>
          </cell>
          <cell r="G168">
            <v>2</v>
          </cell>
          <cell r="H168">
            <v>5</v>
          </cell>
          <cell r="I168" t="str">
            <v>R</v>
          </cell>
          <cell r="J168" t="str">
            <v>LILONGWE CITY</v>
          </cell>
          <cell r="K168" t="str">
            <v>C</v>
          </cell>
          <cell r="L168">
            <v>0</v>
          </cell>
          <cell r="W168">
            <v>75</v>
          </cell>
          <cell r="X168" t="str">
            <v>DS</v>
          </cell>
          <cell r="Y168">
            <v>150</v>
          </cell>
          <cell r="Z168" t="str">
            <v>GR</v>
          </cell>
          <cell r="AA168">
            <v>100</v>
          </cell>
          <cell r="AB168" t="str">
            <v>GR</v>
          </cell>
          <cell r="AC168">
            <v>5</v>
          </cell>
          <cell r="AD168">
            <v>0</v>
          </cell>
          <cell r="AE168">
            <v>97</v>
          </cell>
          <cell r="AF168" t="str">
            <v>SS</v>
          </cell>
          <cell r="AG168" t="str">
            <v>SS</v>
          </cell>
          <cell r="AH168">
            <v>5</v>
          </cell>
          <cell r="AI168">
            <v>0</v>
          </cell>
          <cell r="AJ168">
            <v>0</v>
          </cell>
          <cell r="AK168">
            <v>0</v>
          </cell>
          <cell r="AL168">
            <v>0</v>
          </cell>
          <cell r="AM168">
            <v>7</v>
          </cell>
          <cell r="AN168">
            <v>0</v>
          </cell>
          <cell r="BO168" t="str">
            <v>RS 154</v>
          </cell>
          <cell r="BP168">
            <v>5</v>
          </cell>
          <cell r="BQ168">
            <v>6</v>
          </cell>
          <cell r="BR168" t="str">
            <v>R</v>
          </cell>
          <cell r="BS168">
            <v>0</v>
          </cell>
          <cell r="BT168">
            <v>0</v>
          </cell>
          <cell r="BU168" t="str">
            <v>SS</v>
          </cell>
          <cell r="BV168" t="str">
            <v>DS</v>
          </cell>
          <cell r="BW168">
            <v>7</v>
          </cell>
          <cell r="BX168">
            <v>5</v>
          </cell>
          <cell r="BY168">
            <v>15</v>
          </cell>
          <cell r="BZ168">
            <v>1</v>
          </cell>
          <cell r="CA168">
            <v>5</v>
          </cell>
          <cell r="CB168">
            <v>1.077</v>
          </cell>
          <cell r="CC168">
            <v>5.52</v>
          </cell>
          <cell r="CD168">
            <v>8</v>
          </cell>
          <cell r="CE168">
            <v>7</v>
          </cell>
          <cell r="CF168">
            <v>0</v>
          </cell>
          <cell r="CG168">
            <v>8</v>
          </cell>
          <cell r="CH168">
            <v>7</v>
          </cell>
          <cell r="CI168">
            <v>0</v>
          </cell>
          <cell r="CJ168">
            <v>0</v>
          </cell>
          <cell r="CK168">
            <v>0</v>
          </cell>
          <cell r="CL168">
            <v>0</v>
          </cell>
          <cell r="CM168">
            <v>0</v>
          </cell>
          <cell r="CN168">
            <v>0</v>
          </cell>
          <cell r="CO168">
            <v>0</v>
          </cell>
          <cell r="CP168">
            <v>0</v>
          </cell>
          <cell r="CQ168">
            <v>5.52</v>
          </cell>
          <cell r="CR168">
            <v>0</v>
          </cell>
          <cell r="CS168">
            <v>1</v>
          </cell>
          <cell r="CT168">
            <v>0</v>
          </cell>
          <cell r="CU168">
            <v>0</v>
          </cell>
          <cell r="CV168">
            <v>1</v>
          </cell>
          <cell r="CW168">
            <v>23</v>
          </cell>
          <cell r="CX168">
            <v>46</v>
          </cell>
          <cell r="CY168">
            <v>1.5</v>
          </cell>
          <cell r="CZ168">
            <v>1</v>
          </cell>
          <cell r="DA168">
            <v>1</v>
          </cell>
          <cell r="DB168">
            <v>1842</v>
          </cell>
          <cell r="DC168">
            <v>921</v>
          </cell>
          <cell r="DD168">
            <v>498</v>
          </cell>
          <cell r="DE168">
            <v>93</v>
          </cell>
          <cell r="DF168">
            <v>268</v>
          </cell>
          <cell r="DG168">
            <v>28</v>
          </cell>
          <cell r="DH168">
            <v>19</v>
          </cell>
          <cell r="DI168">
            <v>19</v>
          </cell>
        </row>
        <row r="169">
          <cell r="A169" t="str">
            <v>RS 155</v>
          </cell>
          <cell r="B169">
            <v>155</v>
          </cell>
          <cell r="C169" t="str">
            <v>C</v>
          </cell>
          <cell r="D169" t="str">
            <v>U</v>
          </cell>
          <cell r="E169" t="str">
            <v>Chilambula Road</v>
          </cell>
          <cell r="F169" t="str">
            <v>Urban</v>
          </cell>
          <cell r="G169">
            <v>3</v>
          </cell>
          <cell r="H169">
            <v>4</v>
          </cell>
          <cell r="I169" t="str">
            <v>R</v>
          </cell>
          <cell r="J169" t="str">
            <v>LILONGWE CITY</v>
          </cell>
          <cell r="K169" t="str">
            <v>C</v>
          </cell>
          <cell r="L169">
            <v>0</v>
          </cell>
          <cell r="W169">
            <v>73</v>
          </cell>
          <cell r="X169" t="str">
            <v>AC</v>
          </cell>
          <cell r="Y169">
            <v>150</v>
          </cell>
          <cell r="Z169" t="str">
            <v>GR</v>
          </cell>
          <cell r="AA169">
            <v>100</v>
          </cell>
          <cell r="AB169" t="str">
            <v>GR</v>
          </cell>
          <cell r="AC169">
            <v>5</v>
          </cell>
          <cell r="AD169" t="str">
            <v>AM</v>
          </cell>
          <cell r="AE169">
            <v>98</v>
          </cell>
          <cell r="AF169" t="str">
            <v>SS</v>
          </cell>
          <cell r="AG169" t="str">
            <v>SS</v>
          </cell>
          <cell r="AH169">
            <v>5</v>
          </cell>
          <cell r="AI169">
            <v>0</v>
          </cell>
          <cell r="AJ169">
            <v>0</v>
          </cell>
          <cell r="AK169">
            <v>0</v>
          </cell>
          <cell r="AL169">
            <v>0</v>
          </cell>
          <cell r="AM169">
            <v>7</v>
          </cell>
          <cell r="AN169">
            <v>0</v>
          </cell>
          <cell r="BO169" t="str">
            <v>RS 155</v>
          </cell>
          <cell r="BP169">
            <v>4</v>
          </cell>
          <cell r="BQ169">
            <v>6.7</v>
          </cell>
          <cell r="BR169" t="str">
            <v>R</v>
          </cell>
          <cell r="BS169" t="str">
            <v>C</v>
          </cell>
          <cell r="BT169">
            <v>0</v>
          </cell>
          <cell r="BU169" t="str">
            <v>SS</v>
          </cell>
          <cell r="BV169" t="str">
            <v>AC</v>
          </cell>
          <cell r="BW169">
            <v>2</v>
          </cell>
          <cell r="BX169">
            <v>5</v>
          </cell>
          <cell r="BY169">
            <v>40</v>
          </cell>
          <cell r="BZ169">
            <v>1</v>
          </cell>
          <cell r="CA169">
            <v>5</v>
          </cell>
          <cell r="CB169">
            <v>1.9</v>
          </cell>
          <cell r="CC169">
            <v>6</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6</v>
          </cell>
          <cell r="CR169">
            <v>0.5</v>
          </cell>
          <cell r="CS169">
            <v>1</v>
          </cell>
          <cell r="CT169">
            <v>0</v>
          </cell>
          <cell r="CU169">
            <v>0</v>
          </cell>
          <cell r="CV169">
            <v>25</v>
          </cell>
          <cell r="CW169">
            <v>25</v>
          </cell>
          <cell r="CX169">
            <v>27</v>
          </cell>
          <cell r="CY169">
            <v>3</v>
          </cell>
          <cell r="CZ169">
            <v>3</v>
          </cell>
          <cell r="DA169">
            <v>2</v>
          </cell>
          <cell r="DB169">
            <v>8793</v>
          </cell>
          <cell r="DC169">
            <v>4397</v>
          </cell>
          <cell r="DD169">
            <v>2375</v>
          </cell>
          <cell r="DE169">
            <v>440</v>
          </cell>
          <cell r="DF169">
            <v>1275</v>
          </cell>
          <cell r="DG169">
            <v>132</v>
          </cell>
          <cell r="DH169">
            <v>88</v>
          </cell>
          <cell r="DI169">
            <v>88</v>
          </cell>
        </row>
        <row r="170">
          <cell r="A170" t="str">
            <v>RS 156</v>
          </cell>
          <cell r="B170">
            <v>156</v>
          </cell>
          <cell r="C170" t="str">
            <v>C</v>
          </cell>
          <cell r="D170" t="str">
            <v>U</v>
          </cell>
          <cell r="E170" t="str">
            <v>Mzimba Street</v>
          </cell>
          <cell r="F170" t="str">
            <v>Urban</v>
          </cell>
          <cell r="G170">
            <v>4</v>
          </cell>
          <cell r="H170">
            <v>2.5</v>
          </cell>
          <cell r="I170" t="str">
            <v>R</v>
          </cell>
          <cell r="J170" t="str">
            <v>LILONGWE CITY</v>
          </cell>
          <cell r="K170" t="str">
            <v>C</v>
          </cell>
          <cell r="L170">
            <v>0</v>
          </cell>
          <cell r="W170">
            <v>75</v>
          </cell>
          <cell r="X170" t="str">
            <v>SA</v>
          </cell>
          <cell r="Y170">
            <v>150</v>
          </cell>
          <cell r="Z170" t="str">
            <v>GR</v>
          </cell>
          <cell r="AA170">
            <v>100</v>
          </cell>
          <cell r="AB170" t="str">
            <v>GR</v>
          </cell>
          <cell r="AC170">
            <v>5</v>
          </cell>
          <cell r="AD170" t="str">
            <v>CC</v>
          </cell>
          <cell r="AE170">
            <v>98</v>
          </cell>
          <cell r="AF170" t="str">
            <v>SS</v>
          </cell>
          <cell r="AG170" t="str">
            <v>SS</v>
          </cell>
          <cell r="AH170">
            <v>5</v>
          </cell>
          <cell r="AI170">
            <v>0</v>
          </cell>
          <cell r="AJ170">
            <v>0</v>
          </cell>
          <cell r="AK170">
            <v>0</v>
          </cell>
          <cell r="AL170">
            <v>0</v>
          </cell>
          <cell r="AM170">
            <v>7</v>
          </cell>
          <cell r="AN170">
            <v>0</v>
          </cell>
          <cell r="BO170" t="str">
            <v>RS 156</v>
          </cell>
          <cell r="BP170">
            <v>2.5</v>
          </cell>
          <cell r="BQ170">
            <v>6.7</v>
          </cell>
          <cell r="BR170" t="str">
            <v>R</v>
          </cell>
          <cell r="BS170" t="str">
            <v>S</v>
          </cell>
          <cell r="BT170">
            <v>0</v>
          </cell>
          <cell r="BU170" t="str">
            <v>SS</v>
          </cell>
          <cell r="BV170" t="str">
            <v>SA</v>
          </cell>
          <cell r="BW170">
            <v>7</v>
          </cell>
          <cell r="BX170">
            <v>5</v>
          </cell>
          <cell r="BY170">
            <v>10</v>
          </cell>
          <cell r="BZ170">
            <v>1</v>
          </cell>
          <cell r="CA170">
            <v>5</v>
          </cell>
          <cell r="CB170">
            <v>0.90800000000000003</v>
          </cell>
          <cell r="CC170">
            <v>7.25</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7.25</v>
          </cell>
          <cell r="CR170">
            <v>0</v>
          </cell>
          <cell r="CS170">
            <v>1</v>
          </cell>
          <cell r="CT170">
            <v>0</v>
          </cell>
          <cell r="CU170">
            <v>0</v>
          </cell>
          <cell r="CV170">
            <v>0</v>
          </cell>
          <cell r="CW170">
            <v>23</v>
          </cell>
          <cell r="CX170">
            <v>46</v>
          </cell>
          <cell r="CY170">
            <v>2</v>
          </cell>
          <cell r="CZ170">
            <v>1.5</v>
          </cell>
          <cell r="DA170">
            <v>1.5</v>
          </cell>
          <cell r="DB170">
            <v>850</v>
          </cell>
          <cell r="DC170">
            <v>425</v>
          </cell>
          <cell r="DD170">
            <v>230</v>
          </cell>
          <cell r="DE170">
            <v>43</v>
          </cell>
          <cell r="DF170">
            <v>124</v>
          </cell>
          <cell r="DG170">
            <v>13</v>
          </cell>
          <cell r="DH170">
            <v>9</v>
          </cell>
          <cell r="DI170">
            <v>9</v>
          </cell>
        </row>
        <row r="171">
          <cell r="A171" t="str">
            <v>RS 157</v>
          </cell>
          <cell r="B171">
            <v>157</v>
          </cell>
          <cell r="C171" t="str">
            <v>C</v>
          </cell>
          <cell r="D171" t="str">
            <v>U</v>
          </cell>
          <cell r="E171" t="str">
            <v>Police - Area 23</v>
          </cell>
          <cell r="F171" t="str">
            <v>Urban</v>
          </cell>
          <cell r="G171">
            <v>5</v>
          </cell>
          <cell r="H171">
            <v>7.5</v>
          </cell>
          <cell r="I171" t="str">
            <v>R</v>
          </cell>
          <cell r="J171" t="str">
            <v>LILONGWE CITY</v>
          </cell>
          <cell r="K171" t="str">
            <v>C</v>
          </cell>
          <cell r="L171">
            <v>0</v>
          </cell>
          <cell r="W171">
            <v>83</v>
          </cell>
          <cell r="X171" t="str">
            <v>SA</v>
          </cell>
          <cell r="Y171">
            <v>150</v>
          </cell>
          <cell r="Z171" t="str">
            <v>GR</v>
          </cell>
          <cell r="AA171">
            <v>100</v>
          </cell>
          <cell r="AB171" t="str">
            <v>GR</v>
          </cell>
          <cell r="AC171">
            <v>5</v>
          </cell>
          <cell r="AD171" t="str">
            <v>CC</v>
          </cell>
          <cell r="AE171">
            <v>98</v>
          </cell>
          <cell r="AF171" t="str">
            <v>SS</v>
          </cell>
          <cell r="AG171" t="str">
            <v>SS</v>
          </cell>
          <cell r="AH171">
            <v>5</v>
          </cell>
          <cell r="AI171">
            <v>0</v>
          </cell>
          <cell r="AJ171">
            <v>0</v>
          </cell>
          <cell r="AK171">
            <v>0</v>
          </cell>
          <cell r="AL171">
            <v>0</v>
          </cell>
          <cell r="AM171">
            <v>7</v>
          </cell>
          <cell r="AN171">
            <v>0</v>
          </cell>
          <cell r="BO171" t="str">
            <v>RS 157</v>
          </cell>
          <cell r="BP171">
            <v>7.5</v>
          </cell>
          <cell r="BQ171">
            <v>5.5</v>
          </cell>
          <cell r="BR171" t="str">
            <v>R</v>
          </cell>
          <cell r="BS171" t="str">
            <v>C</v>
          </cell>
          <cell r="BT171">
            <v>16</v>
          </cell>
          <cell r="BU171" t="str">
            <v>SS</v>
          </cell>
          <cell r="BV171" t="str">
            <v>SA</v>
          </cell>
          <cell r="BW171">
            <v>7</v>
          </cell>
          <cell r="BX171">
            <v>5</v>
          </cell>
          <cell r="BY171">
            <v>10</v>
          </cell>
          <cell r="BZ171">
            <v>1</v>
          </cell>
          <cell r="CA171">
            <v>5</v>
          </cell>
          <cell r="CB171">
            <v>0.90800000000000003</v>
          </cell>
          <cell r="CC171">
            <v>5</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5</v>
          </cell>
          <cell r="CR171">
            <v>0</v>
          </cell>
          <cell r="CS171">
            <v>1</v>
          </cell>
          <cell r="CT171">
            <v>0</v>
          </cell>
          <cell r="CU171">
            <v>0</v>
          </cell>
          <cell r="CV171">
            <v>0</v>
          </cell>
          <cell r="CW171">
            <v>15</v>
          </cell>
          <cell r="CX171">
            <v>50</v>
          </cell>
          <cell r="CY171">
            <v>3</v>
          </cell>
          <cell r="CZ171">
            <v>2.5</v>
          </cell>
          <cell r="DA171">
            <v>2</v>
          </cell>
          <cell r="DB171">
            <v>14065</v>
          </cell>
          <cell r="DC171">
            <v>7033</v>
          </cell>
          <cell r="DD171">
            <v>3798</v>
          </cell>
          <cell r="DE171">
            <v>704</v>
          </cell>
          <cell r="DF171">
            <v>2040</v>
          </cell>
          <cell r="DG171">
            <v>211</v>
          </cell>
          <cell r="DH171">
            <v>141</v>
          </cell>
          <cell r="DI171">
            <v>141</v>
          </cell>
        </row>
        <row r="172">
          <cell r="A172" t="str">
            <v>RS 158</v>
          </cell>
          <cell r="B172">
            <v>158</v>
          </cell>
          <cell r="C172" t="str">
            <v>C</v>
          </cell>
          <cell r="D172" t="str">
            <v>U</v>
          </cell>
          <cell r="E172" t="str">
            <v>Youth Drive</v>
          </cell>
          <cell r="F172" t="str">
            <v>Urban</v>
          </cell>
          <cell r="G172">
            <v>6</v>
          </cell>
          <cell r="H172">
            <v>3.2</v>
          </cell>
          <cell r="I172" t="str">
            <v>R</v>
          </cell>
          <cell r="J172" t="str">
            <v>LILONGWE CITY</v>
          </cell>
          <cell r="K172" t="str">
            <v>C</v>
          </cell>
          <cell r="L172">
            <v>0</v>
          </cell>
          <cell r="W172">
            <v>75</v>
          </cell>
          <cell r="X172" t="str">
            <v>SA</v>
          </cell>
          <cell r="Y172">
            <v>150</v>
          </cell>
          <cell r="Z172" t="str">
            <v>GR</v>
          </cell>
          <cell r="AA172">
            <v>100</v>
          </cell>
          <cell r="AB172" t="str">
            <v>GR</v>
          </cell>
          <cell r="AC172">
            <v>5</v>
          </cell>
          <cell r="AD172" t="str">
            <v>CC</v>
          </cell>
          <cell r="AE172">
            <v>97</v>
          </cell>
          <cell r="AF172" t="str">
            <v>SS</v>
          </cell>
          <cell r="AG172" t="str">
            <v>SS</v>
          </cell>
          <cell r="AH172">
            <v>5</v>
          </cell>
          <cell r="AI172">
            <v>0</v>
          </cell>
          <cell r="AJ172">
            <v>0</v>
          </cell>
          <cell r="AK172">
            <v>0</v>
          </cell>
          <cell r="AL172">
            <v>0</v>
          </cell>
          <cell r="AM172">
            <v>7</v>
          </cell>
          <cell r="AN172">
            <v>0</v>
          </cell>
          <cell r="BO172" t="str">
            <v>RS 158</v>
          </cell>
          <cell r="BP172">
            <v>3.2</v>
          </cell>
          <cell r="BQ172">
            <v>5.5</v>
          </cell>
          <cell r="BR172" t="str">
            <v>R</v>
          </cell>
          <cell r="BS172" t="str">
            <v>S</v>
          </cell>
          <cell r="BT172">
            <v>0</v>
          </cell>
          <cell r="BU172" t="str">
            <v>SS</v>
          </cell>
          <cell r="BV172" t="str">
            <v>SA</v>
          </cell>
          <cell r="BW172">
            <v>7</v>
          </cell>
          <cell r="BX172">
            <v>5</v>
          </cell>
          <cell r="BY172">
            <v>10</v>
          </cell>
          <cell r="BZ172">
            <v>1</v>
          </cell>
          <cell r="CA172">
            <v>5</v>
          </cell>
          <cell r="CB172">
            <v>0.90800000000000003</v>
          </cell>
          <cell r="CC172">
            <v>7.51</v>
          </cell>
          <cell r="CD172">
            <v>5</v>
          </cell>
          <cell r="CE172">
            <v>0</v>
          </cell>
          <cell r="CF172">
            <v>0</v>
          </cell>
          <cell r="CG172">
            <v>5</v>
          </cell>
          <cell r="CH172">
            <v>0</v>
          </cell>
          <cell r="CI172">
            <v>2.6</v>
          </cell>
          <cell r="CJ172">
            <v>9.4545454545454551E-3</v>
          </cell>
          <cell r="CK172">
            <v>9.4545454545454551E-3</v>
          </cell>
          <cell r="CL172">
            <v>0</v>
          </cell>
          <cell r="CM172">
            <v>3.665454545454546E-3</v>
          </cell>
          <cell r="CN172">
            <v>3.665454545454546E-3</v>
          </cell>
          <cell r="CO172">
            <v>0</v>
          </cell>
          <cell r="CP172">
            <v>0</v>
          </cell>
          <cell r="CQ172">
            <v>7.5136654545454542</v>
          </cell>
          <cell r="CR172">
            <v>0</v>
          </cell>
          <cell r="CS172">
            <v>1</v>
          </cell>
          <cell r="CT172">
            <v>0</v>
          </cell>
          <cell r="CU172">
            <v>0</v>
          </cell>
          <cell r="CV172">
            <v>1</v>
          </cell>
          <cell r="CW172">
            <v>23</v>
          </cell>
          <cell r="CX172">
            <v>46</v>
          </cell>
          <cell r="CY172">
            <v>1.5</v>
          </cell>
          <cell r="CZ172">
            <v>1.5</v>
          </cell>
          <cell r="DA172">
            <v>1.5</v>
          </cell>
          <cell r="DB172">
            <v>3074</v>
          </cell>
          <cell r="DC172">
            <v>1537</v>
          </cell>
          <cell r="DD172">
            <v>830</v>
          </cell>
          <cell r="DE172">
            <v>154</v>
          </cell>
          <cell r="DF172">
            <v>446</v>
          </cell>
          <cell r="DG172">
            <v>47</v>
          </cell>
          <cell r="DH172">
            <v>31</v>
          </cell>
          <cell r="DI172">
            <v>31</v>
          </cell>
        </row>
        <row r="173">
          <cell r="A173" t="str">
            <v>RS 159</v>
          </cell>
          <cell r="B173">
            <v>159</v>
          </cell>
          <cell r="C173" t="str">
            <v>C</v>
          </cell>
          <cell r="D173" t="str">
            <v>U</v>
          </cell>
          <cell r="E173" t="str">
            <v>Area 13 Road</v>
          </cell>
          <cell r="F173" t="str">
            <v>Urban</v>
          </cell>
          <cell r="G173">
            <v>7</v>
          </cell>
          <cell r="H173">
            <v>1.4</v>
          </cell>
          <cell r="I173" t="str">
            <v>R</v>
          </cell>
          <cell r="J173" t="str">
            <v>LILONGWE CITY</v>
          </cell>
          <cell r="K173" t="str">
            <v>C</v>
          </cell>
          <cell r="L173">
            <v>0</v>
          </cell>
          <cell r="W173">
            <v>75</v>
          </cell>
          <cell r="X173" t="str">
            <v>SA</v>
          </cell>
          <cell r="Y173">
            <v>150</v>
          </cell>
          <cell r="Z173" t="str">
            <v>GR</v>
          </cell>
          <cell r="AA173">
            <v>100</v>
          </cell>
          <cell r="AB173" t="str">
            <v>GR</v>
          </cell>
          <cell r="AC173">
            <v>5</v>
          </cell>
          <cell r="AD173" t="str">
            <v>CC</v>
          </cell>
          <cell r="AE173">
            <v>97</v>
          </cell>
          <cell r="AF173" t="str">
            <v>SS</v>
          </cell>
          <cell r="AG173" t="str">
            <v>SS</v>
          </cell>
          <cell r="AH173">
            <v>5</v>
          </cell>
          <cell r="AI173">
            <v>0</v>
          </cell>
          <cell r="AJ173">
            <v>0</v>
          </cell>
          <cell r="AK173">
            <v>0</v>
          </cell>
          <cell r="AL173">
            <v>0</v>
          </cell>
          <cell r="AM173">
            <v>3</v>
          </cell>
          <cell r="AN173">
            <v>0</v>
          </cell>
          <cell r="BO173" t="str">
            <v>RS 159</v>
          </cell>
          <cell r="BP173">
            <v>1.4</v>
          </cell>
          <cell r="BQ173">
            <v>5.5</v>
          </cell>
          <cell r="BR173" t="str">
            <v>R</v>
          </cell>
          <cell r="BS173" t="str">
            <v>S</v>
          </cell>
          <cell r="BT173">
            <v>0</v>
          </cell>
          <cell r="BU173" t="str">
            <v>SS</v>
          </cell>
          <cell r="BV173" t="str">
            <v>SA</v>
          </cell>
          <cell r="BW173">
            <v>3</v>
          </cell>
          <cell r="BX173">
            <v>5</v>
          </cell>
          <cell r="BY173">
            <v>10</v>
          </cell>
          <cell r="BZ173">
            <v>1</v>
          </cell>
          <cell r="CA173">
            <v>5</v>
          </cell>
          <cell r="CB173">
            <v>0.90800000000000003</v>
          </cell>
          <cell r="CC173">
            <v>6</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6</v>
          </cell>
          <cell r="CR173">
            <v>0</v>
          </cell>
          <cell r="CS173">
            <v>1</v>
          </cell>
          <cell r="CT173">
            <v>0</v>
          </cell>
          <cell r="CU173">
            <v>0</v>
          </cell>
          <cell r="CV173">
            <v>1</v>
          </cell>
          <cell r="CW173">
            <v>23</v>
          </cell>
          <cell r="CX173">
            <v>46</v>
          </cell>
          <cell r="CY173">
            <v>2</v>
          </cell>
          <cell r="CZ173">
            <v>2</v>
          </cell>
          <cell r="DA173">
            <v>2</v>
          </cell>
          <cell r="DB173">
            <v>351</v>
          </cell>
          <cell r="DC173">
            <v>176</v>
          </cell>
          <cell r="DD173">
            <v>95</v>
          </cell>
          <cell r="DE173">
            <v>18</v>
          </cell>
          <cell r="DF173">
            <v>51</v>
          </cell>
          <cell r="DG173">
            <v>6</v>
          </cell>
          <cell r="DH173">
            <v>4</v>
          </cell>
          <cell r="DI173">
            <v>4</v>
          </cell>
        </row>
        <row r="174">
          <cell r="A174" t="str">
            <v>RS 162</v>
          </cell>
          <cell r="B174">
            <v>162</v>
          </cell>
          <cell r="C174" t="str">
            <v>C</v>
          </cell>
          <cell r="D174" t="str">
            <v>U</v>
          </cell>
          <cell r="E174" t="str">
            <v>Kaunda Road (M12 to junction D189)</v>
          </cell>
          <cell r="F174" t="str">
            <v>Urban</v>
          </cell>
          <cell r="G174">
            <v>8</v>
          </cell>
          <cell r="H174">
            <v>7</v>
          </cell>
          <cell r="I174" t="str">
            <v>R</v>
          </cell>
          <cell r="J174" t="str">
            <v>LILONGWE CITY</v>
          </cell>
          <cell r="K174" t="str">
            <v>C</v>
          </cell>
          <cell r="L174">
            <v>0</v>
          </cell>
          <cell r="W174">
            <v>75</v>
          </cell>
          <cell r="X174" t="str">
            <v>DS</v>
          </cell>
          <cell r="Y174">
            <v>150</v>
          </cell>
          <cell r="Z174" t="str">
            <v>GR</v>
          </cell>
          <cell r="AA174">
            <v>100</v>
          </cell>
          <cell r="AB174" t="str">
            <v>GR</v>
          </cell>
          <cell r="AC174">
            <v>5</v>
          </cell>
          <cell r="AD174">
            <v>0</v>
          </cell>
          <cell r="AE174">
            <v>0</v>
          </cell>
          <cell r="AF174">
            <v>0</v>
          </cell>
          <cell r="AG174">
            <v>0</v>
          </cell>
          <cell r="AH174">
            <v>0</v>
          </cell>
          <cell r="AI174">
            <v>0</v>
          </cell>
          <cell r="AJ174">
            <v>0</v>
          </cell>
          <cell r="AK174">
            <v>0</v>
          </cell>
          <cell r="AL174">
            <v>0</v>
          </cell>
          <cell r="AM174">
            <v>3</v>
          </cell>
          <cell r="AN174" t="str">
            <v>never resealed</v>
          </cell>
          <cell r="BO174" t="str">
            <v>RS 162</v>
          </cell>
          <cell r="BP174">
            <v>7</v>
          </cell>
          <cell r="BQ174">
            <v>6</v>
          </cell>
          <cell r="BR174" t="str">
            <v>R</v>
          </cell>
          <cell r="BS174" t="str">
            <v>S</v>
          </cell>
          <cell r="BT174">
            <v>0</v>
          </cell>
          <cell r="BU174" t="str">
            <v>DS</v>
          </cell>
          <cell r="BV174" t="str">
            <v/>
          </cell>
          <cell r="BW174">
            <v>3</v>
          </cell>
          <cell r="BX174">
            <v>15</v>
          </cell>
          <cell r="BY174" t="str">
            <v xml:space="preserve"> </v>
          </cell>
          <cell r="BZ174">
            <v>1</v>
          </cell>
          <cell r="CA174">
            <v>5</v>
          </cell>
          <cell r="CB174">
            <v>1.077</v>
          </cell>
          <cell r="CC174">
            <v>3.92</v>
          </cell>
          <cell r="CD174">
            <v>4</v>
          </cell>
          <cell r="CE174">
            <v>3.5</v>
          </cell>
          <cell r="CF174">
            <v>0</v>
          </cell>
          <cell r="CG174">
            <v>4</v>
          </cell>
          <cell r="CH174">
            <v>3.5</v>
          </cell>
          <cell r="CI174">
            <v>17.899999999999999</v>
          </cell>
          <cell r="CJ174">
            <v>5.9666666666666666E-2</v>
          </cell>
          <cell r="CK174">
            <v>5.9666666666666666E-2</v>
          </cell>
          <cell r="CL174">
            <v>0</v>
          </cell>
          <cell r="CM174">
            <v>2.3132307692307695E-2</v>
          </cell>
          <cell r="CN174">
            <v>2.3132307692307695E-2</v>
          </cell>
          <cell r="CO174">
            <v>0</v>
          </cell>
          <cell r="CP174">
            <v>0</v>
          </cell>
          <cell r="CQ174">
            <v>3.9431323076923075</v>
          </cell>
          <cell r="CR174">
            <v>0</v>
          </cell>
          <cell r="CS174">
            <v>1</v>
          </cell>
          <cell r="CT174">
            <v>0</v>
          </cell>
          <cell r="CU174">
            <v>0</v>
          </cell>
          <cell r="CV174">
            <v>23</v>
          </cell>
          <cell r="CW174">
            <v>23</v>
          </cell>
          <cell r="CX174" t="str">
            <v xml:space="preserve"> </v>
          </cell>
          <cell r="CY174">
            <v>2</v>
          </cell>
          <cell r="CZ174">
            <v>1.2</v>
          </cell>
          <cell r="DA174">
            <v>1.1000000000000001</v>
          </cell>
          <cell r="DB174">
            <v>850</v>
          </cell>
          <cell r="DC174">
            <v>425</v>
          </cell>
          <cell r="DD174">
            <v>230</v>
          </cell>
          <cell r="DE174">
            <v>43</v>
          </cell>
          <cell r="DF174">
            <v>124</v>
          </cell>
          <cell r="DG174">
            <v>13</v>
          </cell>
          <cell r="DH174">
            <v>9</v>
          </cell>
          <cell r="DI174">
            <v>9</v>
          </cell>
        </row>
        <row r="175">
          <cell r="A175" t="str">
            <v>RS 164</v>
          </cell>
          <cell r="B175">
            <v>164</v>
          </cell>
          <cell r="C175" t="str">
            <v>S</v>
          </cell>
          <cell r="D175" t="str">
            <v>U</v>
          </cell>
          <cell r="E175" t="str">
            <v>Kenyatta Drive</v>
          </cell>
          <cell r="F175" t="str">
            <v>Urban</v>
          </cell>
          <cell r="G175">
            <v>10</v>
          </cell>
          <cell r="H175">
            <v>4.0999999999999996</v>
          </cell>
          <cell r="I175" t="str">
            <v>R</v>
          </cell>
          <cell r="J175" t="str">
            <v>IN BLANTYRE CITY</v>
          </cell>
          <cell r="K175" t="str">
            <v>C</v>
          </cell>
          <cell r="L175">
            <v>0</v>
          </cell>
          <cell r="W175">
            <v>65</v>
          </cell>
          <cell r="X175" t="str">
            <v>AC</v>
          </cell>
          <cell r="Y175">
            <v>150</v>
          </cell>
          <cell r="Z175" t="str">
            <v>SB</v>
          </cell>
          <cell r="AA175">
            <v>100</v>
          </cell>
          <cell r="AB175" t="str">
            <v>GR</v>
          </cell>
          <cell r="AC175">
            <v>5</v>
          </cell>
          <cell r="AD175">
            <v>0</v>
          </cell>
          <cell r="AE175">
            <v>96</v>
          </cell>
          <cell r="AF175" t="str">
            <v>SR</v>
          </cell>
          <cell r="AG175" t="str">
            <v>ST</v>
          </cell>
          <cell r="AH175">
            <v>10</v>
          </cell>
          <cell r="AI175">
            <v>0</v>
          </cell>
          <cell r="AJ175">
            <v>0</v>
          </cell>
          <cell r="AK175">
            <v>0</v>
          </cell>
          <cell r="AL175">
            <v>0</v>
          </cell>
          <cell r="AM175">
            <v>5</v>
          </cell>
          <cell r="AN175">
            <v>0</v>
          </cell>
          <cell r="BO175" t="str">
            <v>RS 164</v>
          </cell>
          <cell r="BP175">
            <v>4.0999999999999996</v>
          </cell>
          <cell r="BQ175">
            <v>6</v>
          </cell>
          <cell r="BR175" t="str">
            <v>R</v>
          </cell>
          <cell r="BS175" t="str">
            <v>C</v>
          </cell>
          <cell r="BT175">
            <v>0</v>
          </cell>
          <cell r="BU175" t="str">
            <v>ST</v>
          </cell>
          <cell r="BV175" t="str">
            <v>AC</v>
          </cell>
          <cell r="BW175">
            <v>5</v>
          </cell>
          <cell r="BX175">
            <v>10</v>
          </cell>
          <cell r="BY175">
            <v>40</v>
          </cell>
          <cell r="BZ175">
            <v>1</v>
          </cell>
          <cell r="CA175">
            <v>5</v>
          </cell>
          <cell r="CB175">
            <v>1.7290000000000001</v>
          </cell>
          <cell r="CC175">
            <v>6.9663737327188944</v>
          </cell>
          <cell r="CD175">
            <v>90</v>
          </cell>
          <cell r="CE175">
            <v>55</v>
          </cell>
          <cell r="CF175">
            <v>40</v>
          </cell>
          <cell r="CG175">
            <v>50</v>
          </cell>
          <cell r="CH175">
            <v>15</v>
          </cell>
          <cell r="CI175">
            <v>6.5</v>
          </cell>
          <cell r="CJ175">
            <v>2.1666666666666667E-2</v>
          </cell>
          <cell r="CK175">
            <v>10</v>
          </cell>
          <cell r="CL175">
            <v>40</v>
          </cell>
          <cell r="CM175">
            <v>0.37279871794871788</v>
          </cell>
          <cell r="CN175">
            <v>0.37279871794871788</v>
          </cell>
          <cell r="CO175">
            <v>0</v>
          </cell>
          <cell r="CP175">
            <v>0</v>
          </cell>
          <cell r="CQ175">
            <v>7.3391724506676121</v>
          </cell>
          <cell r="CR175">
            <v>50</v>
          </cell>
          <cell r="CS175">
            <v>1</v>
          </cell>
          <cell r="CT175">
            <v>0</v>
          </cell>
          <cell r="CU175">
            <v>0</v>
          </cell>
          <cell r="CV175">
            <v>2</v>
          </cell>
          <cell r="CW175">
            <v>33</v>
          </cell>
          <cell r="CX175">
            <v>66</v>
          </cell>
          <cell r="CY175">
            <v>2</v>
          </cell>
          <cell r="CZ175">
            <v>3</v>
          </cell>
          <cell r="DA175">
            <v>1.5</v>
          </cell>
          <cell r="DB175">
            <v>1167</v>
          </cell>
          <cell r="DC175">
            <v>584</v>
          </cell>
          <cell r="DD175">
            <v>316</v>
          </cell>
          <cell r="DE175">
            <v>59</v>
          </cell>
          <cell r="DF175">
            <v>170</v>
          </cell>
          <cell r="DG175">
            <v>18</v>
          </cell>
          <cell r="DH175">
            <v>12</v>
          </cell>
          <cell r="DI175">
            <v>12</v>
          </cell>
        </row>
        <row r="176">
          <cell r="A176" t="str">
            <v>RS 165</v>
          </cell>
          <cell r="B176">
            <v>165</v>
          </cell>
          <cell r="C176" t="str">
            <v>S</v>
          </cell>
          <cell r="D176" t="str">
            <v>U</v>
          </cell>
          <cell r="E176" t="str">
            <v>Kwacha Road</v>
          </cell>
          <cell r="F176" t="str">
            <v>Urban</v>
          </cell>
          <cell r="G176">
            <v>11</v>
          </cell>
          <cell r="H176">
            <v>1.4</v>
          </cell>
          <cell r="I176" t="str">
            <v>R</v>
          </cell>
          <cell r="J176" t="str">
            <v>IN BLANTYRE CITY</v>
          </cell>
          <cell r="K176" t="str">
            <v>C</v>
          </cell>
          <cell r="L176" t="str">
            <v>Name changed from Kwacha Rd - Marhattma</v>
          </cell>
          <cell r="W176">
            <v>71</v>
          </cell>
          <cell r="X176" t="str">
            <v>AC</v>
          </cell>
          <cell r="Y176">
            <v>150</v>
          </cell>
          <cell r="Z176" t="str">
            <v>SB</v>
          </cell>
          <cell r="AA176">
            <v>100</v>
          </cell>
          <cell r="AB176" t="str">
            <v>GR</v>
          </cell>
          <cell r="AC176">
            <v>5</v>
          </cell>
          <cell r="AD176">
            <v>0</v>
          </cell>
          <cell r="AE176">
            <v>0</v>
          </cell>
          <cell r="AF176">
            <v>0</v>
          </cell>
          <cell r="AG176">
            <v>0</v>
          </cell>
          <cell r="AH176">
            <v>0</v>
          </cell>
          <cell r="AI176">
            <v>0</v>
          </cell>
          <cell r="AJ176">
            <v>0</v>
          </cell>
          <cell r="AK176">
            <v>0</v>
          </cell>
          <cell r="AL176">
            <v>0</v>
          </cell>
          <cell r="AM176">
            <v>2</v>
          </cell>
          <cell r="AN176" t="str">
            <v>never resealed</v>
          </cell>
          <cell r="BO176" t="str">
            <v>RS 165</v>
          </cell>
          <cell r="BP176">
            <v>1.4</v>
          </cell>
          <cell r="BQ176">
            <v>6</v>
          </cell>
          <cell r="BR176" t="str">
            <v>R</v>
          </cell>
          <cell r="BS176" t="str">
            <v>C</v>
          </cell>
          <cell r="BT176">
            <v>0</v>
          </cell>
          <cell r="BU176" t="str">
            <v>AC</v>
          </cell>
          <cell r="BV176" t="str">
            <v/>
          </cell>
          <cell r="BW176">
            <v>2</v>
          </cell>
          <cell r="BX176">
            <v>40</v>
          </cell>
          <cell r="BY176" t="str">
            <v xml:space="preserve"> </v>
          </cell>
          <cell r="BZ176">
            <v>1</v>
          </cell>
          <cell r="CA176">
            <v>5</v>
          </cell>
          <cell r="CB176">
            <v>1.552</v>
          </cell>
          <cell r="CC176">
            <v>8.1996372434017601</v>
          </cell>
          <cell r="CD176">
            <v>90</v>
          </cell>
          <cell r="CE176">
            <v>72</v>
          </cell>
          <cell r="CF176">
            <v>57</v>
          </cell>
          <cell r="CG176">
            <v>33</v>
          </cell>
          <cell r="CH176">
            <v>15</v>
          </cell>
          <cell r="CI176">
            <v>184</v>
          </cell>
          <cell r="CJ176">
            <v>0.6133333333333334</v>
          </cell>
          <cell r="CK176">
            <v>10</v>
          </cell>
          <cell r="CL176">
            <v>57</v>
          </cell>
          <cell r="CM176">
            <v>0.708728205128205</v>
          </cell>
          <cell r="CN176">
            <v>0.708728205128205</v>
          </cell>
          <cell r="CO176">
            <v>0</v>
          </cell>
          <cell r="CP176">
            <v>0</v>
          </cell>
          <cell r="CQ176">
            <v>8.908365448529965</v>
          </cell>
          <cell r="CR176">
            <v>70</v>
          </cell>
          <cell r="CS176">
            <v>1</v>
          </cell>
          <cell r="CT176">
            <v>0</v>
          </cell>
          <cell r="CU176">
            <v>0</v>
          </cell>
          <cell r="CV176">
            <v>27</v>
          </cell>
          <cell r="CW176">
            <v>27</v>
          </cell>
          <cell r="CX176" t="str">
            <v xml:space="preserve"> </v>
          </cell>
          <cell r="CY176">
            <v>3</v>
          </cell>
          <cell r="CZ176">
            <v>2</v>
          </cell>
          <cell r="DA176">
            <v>2</v>
          </cell>
          <cell r="DB176">
            <v>1331</v>
          </cell>
          <cell r="DC176">
            <v>666</v>
          </cell>
          <cell r="DD176">
            <v>360</v>
          </cell>
          <cell r="DE176">
            <v>67</v>
          </cell>
          <cell r="DF176">
            <v>193</v>
          </cell>
          <cell r="DG176">
            <v>20</v>
          </cell>
          <cell r="DH176">
            <v>14</v>
          </cell>
          <cell r="DI176">
            <v>14</v>
          </cell>
        </row>
        <row r="177">
          <cell r="A177" t="str">
            <v>RS 166</v>
          </cell>
          <cell r="B177">
            <v>166</v>
          </cell>
          <cell r="C177" t="str">
            <v>S</v>
          </cell>
          <cell r="D177" t="str">
            <v>U</v>
          </cell>
          <cell r="E177" t="str">
            <v>Zingwagwa Rd (Chikwawa Rd - Kapeni Rd)</v>
          </cell>
          <cell r="F177" t="str">
            <v>Urban</v>
          </cell>
          <cell r="G177">
            <v>12</v>
          </cell>
          <cell r="H177">
            <v>7.7</v>
          </cell>
          <cell r="I177" t="str">
            <v>R</v>
          </cell>
          <cell r="J177" t="str">
            <v>IN BLANTYRE CITY</v>
          </cell>
          <cell r="K177" t="str">
            <v>C</v>
          </cell>
          <cell r="L177" t="str">
            <v>Name modified by City Council</v>
          </cell>
          <cell r="W177">
            <v>78</v>
          </cell>
          <cell r="X177" t="str">
            <v>DS</v>
          </cell>
          <cell r="Y177">
            <v>150</v>
          </cell>
          <cell r="Z177" t="str">
            <v>GR</v>
          </cell>
          <cell r="AA177">
            <v>100</v>
          </cell>
          <cell r="AB177" t="str">
            <v>GR</v>
          </cell>
          <cell r="AC177">
            <v>5</v>
          </cell>
          <cell r="AD177" t="str">
            <v>JW</v>
          </cell>
          <cell r="AE177">
            <v>0</v>
          </cell>
          <cell r="AF177">
            <v>0</v>
          </cell>
          <cell r="AG177">
            <v>0</v>
          </cell>
          <cell r="AH177">
            <v>0</v>
          </cell>
          <cell r="AI177">
            <v>0</v>
          </cell>
          <cell r="AJ177">
            <v>0</v>
          </cell>
          <cell r="AK177">
            <v>0</v>
          </cell>
          <cell r="AL177">
            <v>0</v>
          </cell>
          <cell r="AM177">
            <v>2</v>
          </cell>
          <cell r="AN177" t="str">
            <v>never resealed</v>
          </cell>
          <cell r="BO177" t="str">
            <v>RS 166</v>
          </cell>
          <cell r="BP177">
            <v>1</v>
          </cell>
          <cell r="BQ177">
            <v>6</v>
          </cell>
          <cell r="BR177" t="str">
            <v>R</v>
          </cell>
          <cell r="BS177" t="str">
            <v>C</v>
          </cell>
          <cell r="BT177">
            <v>0</v>
          </cell>
          <cell r="BU177" t="str">
            <v>DS</v>
          </cell>
          <cell r="BV177" t="str">
            <v/>
          </cell>
          <cell r="BW177">
            <v>2</v>
          </cell>
          <cell r="BX177">
            <v>15</v>
          </cell>
          <cell r="BY177" t="str">
            <v xml:space="preserve"> </v>
          </cell>
          <cell r="BZ177">
            <v>1</v>
          </cell>
          <cell r="CA177">
            <v>5</v>
          </cell>
          <cell r="CB177">
            <v>1.077</v>
          </cell>
          <cell r="CC177">
            <v>6.5</v>
          </cell>
          <cell r="CD177">
            <v>90</v>
          </cell>
          <cell r="CE177">
            <v>65</v>
          </cell>
          <cell r="CF177">
            <v>50</v>
          </cell>
          <cell r="CG177">
            <v>40</v>
          </cell>
          <cell r="CH177">
            <v>15</v>
          </cell>
          <cell r="CI177">
            <v>57</v>
          </cell>
          <cell r="CJ177">
            <v>0.19</v>
          </cell>
          <cell r="CK177">
            <v>10</v>
          </cell>
          <cell r="CL177">
            <v>50</v>
          </cell>
          <cell r="CM177">
            <v>0.50253076923076923</v>
          </cell>
          <cell r="CN177">
            <v>0.50253076923076923</v>
          </cell>
          <cell r="CO177">
            <v>0</v>
          </cell>
          <cell r="CP177">
            <v>0</v>
          </cell>
          <cell r="CQ177">
            <v>7.002530769230769</v>
          </cell>
          <cell r="CR177">
            <v>4</v>
          </cell>
          <cell r="CS177">
            <v>1</v>
          </cell>
          <cell r="CT177">
            <v>0</v>
          </cell>
          <cell r="CU177">
            <v>0</v>
          </cell>
          <cell r="CV177">
            <v>20</v>
          </cell>
          <cell r="CW177">
            <v>20</v>
          </cell>
          <cell r="CX177" t="str">
            <v xml:space="preserve"> </v>
          </cell>
          <cell r="CY177">
            <v>1.5</v>
          </cell>
          <cell r="CZ177">
            <v>1.5</v>
          </cell>
          <cell r="DA177">
            <v>1.5</v>
          </cell>
          <cell r="DB177">
            <v>2500</v>
          </cell>
          <cell r="DC177">
            <v>1250</v>
          </cell>
          <cell r="DD177">
            <v>675</v>
          </cell>
          <cell r="DE177">
            <v>125</v>
          </cell>
          <cell r="DF177">
            <v>363</v>
          </cell>
          <cell r="DG177">
            <v>38</v>
          </cell>
          <cell r="DH177">
            <v>25</v>
          </cell>
          <cell r="DI177">
            <v>25</v>
          </cell>
        </row>
        <row r="178">
          <cell r="A178" t="str">
            <v>RS 167</v>
          </cell>
          <cell r="B178">
            <v>167</v>
          </cell>
          <cell r="C178" t="str">
            <v>S</v>
          </cell>
          <cell r="D178" t="str">
            <v>U</v>
          </cell>
          <cell r="E178" t="str">
            <v>Chilomoni Road (Ring Road)</v>
          </cell>
          <cell r="F178" t="str">
            <v>Urban</v>
          </cell>
          <cell r="G178">
            <v>13</v>
          </cell>
          <cell r="H178">
            <v>6.3</v>
          </cell>
          <cell r="I178" t="str">
            <v>R</v>
          </cell>
          <cell r="J178" t="str">
            <v>IN BLANTYRE CITY</v>
          </cell>
          <cell r="K178" t="str">
            <v>C</v>
          </cell>
          <cell r="L178" t="str">
            <v>Name modified</v>
          </cell>
          <cell r="W178">
            <v>65</v>
          </cell>
          <cell r="X178" t="str">
            <v>AC</v>
          </cell>
          <cell r="Y178">
            <v>150</v>
          </cell>
          <cell r="Z178" t="str">
            <v>SB</v>
          </cell>
          <cell r="AA178">
            <v>100</v>
          </cell>
          <cell r="AB178" t="str">
            <v>GR</v>
          </cell>
          <cell r="AC178">
            <v>5</v>
          </cell>
          <cell r="AD178">
            <v>0</v>
          </cell>
          <cell r="AE178">
            <v>0</v>
          </cell>
          <cell r="AF178">
            <v>0</v>
          </cell>
          <cell r="AG178">
            <v>0</v>
          </cell>
          <cell r="AH178">
            <v>0</v>
          </cell>
          <cell r="AI178">
            <v>0</v>
          </cell>
          <cell r="AJ178">
            <v>0</v>
          </cell>
          <cell r="AK178">
            <v>0</v>
          </cell>
          <cell r="AL178">
            <v>0</v>
          </cell>
          <cell r="AM178">
            <v>2</v>
          </cell>
          <cell r="AN178" t="str">
            <v>never resealed</v>
          </cell>
          <cell r="BO178" t="str">
            <v>RS 167</v>
          </cell>
          <cell r="BP178">
            <v>6.3</v>
          </cell>
          <cell r="BQ178">
            <v>4</v>
          </cell>
          <cell r="BR178" t="str">
            <v>R</v>
          </cell>
          <cell r="BS178" t="str">
            <v>C</v>
          </cell>
          <cell r="BT178">
            <v>0</v>
          </cell>
          <cell r="BU178" t="str">
            <v>AC</v>
          </cell>
          <cell r="BV178" t="str">
            <v/>
          </cell>
          <cell r="BW178">
            <v>2</v>
          </cell>
          <cell r="BX178">
            <v>40</v>
          </cell>
          <cell r="BY178" t="str">
            <v xml:space="preserve"> </v>
          </cell>
          <cell r="BZ178">
            <v>1</v>
          </cell>
          <cell r="CA178">
            <v>5</v>
          </cell>
          <cell r="CB178">
            <v>1.552</v>
          </cell>
          <cell r="CC178">
            <v>8.0321199288700313</v>
          </cell>
          <cell r="CD178">
            <v>90</v>
          </cell>
          <cell r="CE178">
            <v>75</v>
          </cell>
          <cell r="CF178">
            <v>60</v>
          </cell>
          <cell r="CG178">
            <v>30</v>
          </cell>
          <cell r="CH178">
            <v>15</v>
          </cell>
          <cell r="CI178">
            <v>90</v>
          </cell>
          <cell r="CJ178">
            <v>0.44999999999999996</v>
          </cell>
          <cell r="CK178">
            <v>10</v>
          </cell>
          <cell r="CL178">
            <v>60</v>
          </cell>
          <cell r="CM178">
            <v>0.6668846153846153</v>
          </cell>
          <cell r="CN178">
            <v>0.6668846153846153</v>
          </cell>
          <cell r="CO178">
            <v>0</v>
          </cell>
          <cell r="CP178">
            <v>0</v>
          </cell>
          <cell r="CQ178">
            <v>8.6990045442546471</v>
          </cell>
          <cell r="CR178">
            <v>35</v>
          </cell>
          <cell r="CS178">
            <v>1</v>
          </cell>
          <cell r="CT178">
            <v>0</v>
          </cell>
          <cell r="CU178">
            <v>0</v>
          </cell>
          <cell r="CV178">
            <v>33</v>
          </cell>
          <cell r="CW178">
            <v>33</v>
          </cell>
          <cell r="CX178" t="str">
            <v xml:space="preserve"> </v>
          </cell>
          <cell r="CY178">
            <v>3</v>
          </cell>
          <cell r="CZ178">
            <v>2.5</v>
          </cell>
          <cell r="DA178">
            <v>2.5</v>
          </cell>
          <cell r="DB178">
            <v>7463</v>
          </cell>
          <cell r="DC178">
            <v>3732</v>
          </cell>
          <cell r="DD178">
            <v>2016</v>
          </cell>
          <cell r="DE178">
            <v>374</v>
          </cell>
          <cell r="DF178">
            <v>1083</v>
          </cell>
          <cell r="DG178">
            <v>112</v>
          </cell>
          <cell r="DH178">
            <v>75</v>
          </cell>
          <cell r="DI178">
            <v>75</v>
          </cell>
        </row>
        <row r="179">
          <cell r="A179" t="str">
            <v>RS 168</v>
          </cell>
          <cell r="B179">
            <v>168</v>
          </cell>
          <cell r="C179" t="str">
            <v>S</v>
          </cell>
          <cell r="D179" t="str">
            <v>U</v>
          </cell>
          <cell r="E179" t="str">
            <v>Makata Road</v>
          </cell>
          <cell r="F179" t="str">
            <v>Urban</v>
          </cell>
          <cell r="G179">
            <v>14</v>
          </cell>
          <cell r="H179">
            <v>2.7</v>
          </cell>
          <cell r="I179" t="str">
            <v>R</v>
          </cell>
          <cell r="J179" t="str">
            <v>IN BLANTYRE CITY</v>
          </cell>
          <cell r="K179" t="str">
            <v>C</v>
          </cell>
          <cell r="L179">
            <v>0</v>
          </cell>
          <cell r="W179">
            <v>65</v>
          </cell>
          <cell r="X179" t="str">
            <v>AC</v>
          </cell>
          <cell r="Y179">
            <v>150</v>
          </cell>
          <cell r="Z179" t="str">
            <v>SB</v>
          </cell>
          <cell r="AA179">
            <v>100</v>
          </cell>
          <cell r="AB179" t="str">
            <v>GR</v>
          </cell>
          <cell r="AC179">
            <v>5</v>
          </cell>
          <cell r="AD179">
            <v>0</v>
          </cell>
          <cell r="AE179">
            <v>98</v>
          </cell>
          <cell r="AF179" t="str">
            <v>RC</v>
          </cell>
          <cell r="AG179" t="str">
            <v>AC</v>
          </cell>
          <cell r="AH179">
            <v>40</v>
          </cell>
          <cell r="AI179">
            <v>0</v>
          </cell>
          <cell r="AJ179">
            <v>0</v>
          </cell>
          <cell r="AK179">
            <v>0</v>
          </cell>
          <cell r="AL179">
            <v>0</v>
          </cell>
          <cell r="AM179">
            <v>2</v>
          </cell>
          <cell r="AN179" t="str">
            <v>reconstruction in progress</v>
          </cell>
          <cell r="BO179" t="str">
            <v>RS 168</v>
          </cell>
          <cell r="BP179">
            <v>2.7</v>
          </cell>
          <cell r="BQ179">
            <v>5.5</v>
          </cell>
          <cell r="BR179" t="str">
            <v>R</v>
          </cell>
          <cell r="BS179" t="str">
            <v>C</v>
          </cell>
          <cell r="BT179">
            <v>0</v>
          </cell>
          <cell r="BU179" t="str">
            <v>AC</v>
          </cell>
          <cell r="BV179" t="str">
            <v/>
          </cell>
          <cell r="BW179">
            <v>2</v>
          </cell>
          <cell r="BX179">
            <v>40</v>
          </cell>
          <cell r="BY179" t="str">
            <v xml:space="preserve"> </v>
          </cell>
          <cell r="BZ179">
            <v>1</v>
          </cell>
          <cell r="CA179">
            <v>5</v>
          </cell>
          <cell r="CB179">
            <v>1.7290000000000001</v>
          </cell>
          <cell r="CC179">
            <v>2.5027728175050754</v>
          </cell>
          <cell r="CD179" t="str">
            <v>being overlaid 1998</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t="str">
            <v xml:space="preserve"> </v>
          </cell>
          <cell r="CY179">
            <v>1</v>
          </cell>
          <cell r="CZ179">
            <v>1</v>
          </cell>
          <cell r="DA179">
            <v>1</v>
          </cell>
          <cell r="DB179">
            <v>10550</v>
          </cell>
          <cell r="DC179">
            <v>5275</v>
          </cell>
          <cell r="DD179">
            <v>2849</v>
          </cell>
          <cell r="DE179">
            <v>528</v>
          </cell>
          <cell r="DF179">
            <v>1530</v>
          </cell>
          <cell r="DG179">
            <v>159</v>
          </cell>
          <cell r="DH179">
            <v>106</v>
          </cell>
          <cell r="DI179">
            <v>106</v>
          </cell>
        </row>
        <row r="180">
          <cell r="A180" t="str">
            <v>RS 169</v>
          </cell>
          <cell r="B180">
            <v>169</v>
          </cell>
          <cell r="C180" t="str">
            <v>S</v>
          </cell>
          <cell r="D180" t="str">
            <v>U</v>
          </cell>
          <cell r="E180" t="str">
            <v>Ndirande Ring Road</v>
          </cell>
          <cell r="F180" t="str">
            <v>Urban</v>
          </cell>
          <cell r="G180">
            <v>15</v>
          </cell>
          <cell r="H180">
            <v>3.3</v>
          </cell>
          <cell r="I180" t="str">
            <v>R</v>
          </cell>
          <cell r="J180" t="str">
            <v>IN BLANTYRE CITY</v>
          </cell>
          <cell r="K180" t="str">
            <v>C</v>
          </cell>
          <cell r="L180" t="str">
            <v>name changed from HHI - David Whitehead Via Ndirande Market</v>
          </cell>
          <cell r="W180">
            <v>77</v>
          </cell>
          <cell r="X180" t="str">
            <v>AC</v>
          </cell>
          <cell r="Y180">
            <v>150</v>
          </cell>
          <cell r="Z180" t="str">
            <v>SB</v>
          </cell>
          <cell r="AA180">
            <v>100</v>
          </cell>
          <cell r="AB180" t="str">
            <v>GR</v>
          </cell>
          <cell r="AC180">
            <v>5</v>
          </cell>
          <cell r="AD180">
            <v>0</v>
          </cell>
          <cell r="AE180">
            <v>0</v>
          </cell>
          <cell r="AF180">
            <v>0</v>
          </cell>
          <cell r="AG180">
            <v>0</v>
          </cell>
          <cell r="AH180">
            <v>0</v>
          </cell>
          <cell r="AI180">
            <v>0</v>
          </cell>
          <cell r="AJ180">
            <v>0</v>
          </cell>
          <cell r="AK180">
            <v>0</v>
          </cell>
          <cell r="AL180">
            <v>0</v>
          </cell>
          <cell r="AM180">
            <v>2</v>
          </cell>
          <cell r="AN180" t="str">
            <v>never resealed</v>
          </cell>
          <cell r="BO180" t="str">
            <v>RS 169</v>
          </cell>
          <cell r="BP180">
            <v>3.3</v>
          </cell>
          <cell r="BQ180">
            <v>6</v>
          </cell>
          <cell r="BR180" t="str">
            <v>R</v>
          </cell>
          <cell r="BS180" t="str">
            <v>C</v>
          </cell>
          <cell r="BT180">
            <v>0</v>
          </cell>
          <cell r="BU180" t="str">
            <v>AC</v>
          </cell>
          <cell r="BV180" t="str">
            <v/>
          </cell>
          <cell r="BW180">
            <v>2</v>
          </cell>
          <cell r="BX180">
            <v>40</v>
          </cell>
          <cell r="BY180" t="str">
            <v xml:space="preserve"> </v>
          </cell>
          <cell r="BZ180">
            <v>1</v>
          </cell>
          <cell r="CA180">
            <v>5</v>
          </cell>
          <cell r="CB180">
            <v>1.552</v>
          </cell>
          <cell r="CC180">
            <v>7.5591680351906154</v>
          </cell>
          <cell r="CD180">
            <v>90</v>
          </cell>
          <cell r="CE180">
            <v>70</v>
          </cell>
          <cell r="CF180">
            <v>55</v>
          </cell>
          <cell r="CG180">
            <v>35</v>
          </cell>
          <cell r="CH180">
            <v>15</v>
          </cell>
          <cell r="CI180">
            <v>84.3</v>
          </cell>
          <cell r="CJ180">
            <v>0.28100000000000003</v>
          </cell>
          <cell r="CK180">
            <v>10</v>
          </cell>
          <cell r="CL180">
            <v>55</v>
          </cell>
          <cell r="CM180">
            <v>0.56997769230769224</v>
          </cell>
          <cell r="CN180">
            <v>0.56997769230769224</v>
          </cell>
          <cell r="CO180">
            <v>0</v>
          </cell>
          <cell r="CP180">
            <v>0</v>
          </cell>
          <cell r="CQ180">
            <v>8.1291457274983081</v>
          </cell>
          <cell r="CR180">
            <v>64</v>
          </cell>
          <cell r="CS180">
            <v>1</v>
          </cell>
          <cell r="CT180">
            <v>0</v>
          </cell>
          <cell r="CU180">
            <v>0</v>
          </cell>
          <cell r="CV180">
            <v>21</v>
          </cell>
          <cell r="CW180">
            <v>21</v>
          </cell>
          <cell r="CX180" t="str">
            <v xml:space="preserve"> </v>
          </cell>
          <cell r="CY180">
            <v>2</v>
          </cell>
          <cell r="CZ180">
            <v>1.3</v>
          </cell>
          <cell r="DA180">
            <v>1.5</v>
          </cell>
          <cell r="DB180">
            <v>2203</v>
          </cell>
          <cell r="DC180">
            <v>1102</v>
          </cell>
          <cell r="DD180">
            <v>595</v>
          </cell>
          <cell r="DE180">
            <v>111</v>
          </cell>
          <cell r="DF180">
            <v>320</v>
          </cell>
          <cell r="DG180">
            <v>34</v>
          </cell>
          <cell r="DH180">
            <v>23</v>
          </cell>
          <cell r="DI180">
            <v>23</v>
          </cell>
        </row>
        <row r="181">
          <cell r="A181" t="str">
            <v>RS 174</v>
          </cell>
          <cell r="B181">
            <v>174</v>
          </cell>
          <cell r="C181" t="str">
            <v>S</v>
          </cell>
          <cell r="D181" t="str">
            <v>U</v>
          </cell>
          <cell r="E181" t="str">
            <v>Chipembere Highway (M2, Blantyre - Limbe)</v>
          </cell>
          <cell r="F181" t="str">
            <v>Urban</v>
          </cell>
          <cell r="G181">
            <v>16</v>
          </cell>
          <cell r="H181">
            <v>9</v>
          </cell>
          <cell r="I181" t="str">
            <v>R</v>
          </cell>
          <cell r="J181" t="str">
            <v>IN BLANTYRE CITY</v>
          </cell>
          <cell r="K181" t="str">
            <v>C</v>
          </cell>
          <cell r="L181">
            <v>0</v>
          </cell>
          <cell r="W181">
            <v>56</v>
          </cell>
          <cell r="X181" t="str">
            <v>AC</v>
          </cell>
          <cell r="Y181">
            <v>150</v>
          </cell>
          <cell r="Z181" t="str">
            <v>SB</v>
          </cell>
          <cell r="AA181">
            <v>100</v>
          </cell>
          <cell r="AB181" t="str">
            <v>GR</v>
          </cell>
          <cell r="AC181">
            <v>5</v>
          </cell>
          <cell r="AD181">
            <v>0</v>
          </cell>
          <cell r="AE181">
            <v>98</v>
          </cell>
          <cell r="AF181" t="str">
            <v>AO</v>
          </cell>
          <cell r="AG181" t="str">
            <v>AC</v>
          </cell>
          <cell r="AH181">
            <v>25</v>
          </cell>
          <cell r="AI181">
            <v>0</v>
          </cell>
          <cell r="AJ181">
            <v>0</v>
          </cell>
          <cell r="AK181">
            <v>0</v>
          </cell>
          <cell r="AL181">
            <v>0</v>
          </cell>
          <cell r="AM181">
            <v>6</v>
          </cell>
          <cell r="AN181">
            <v>0</v>
          </cell>
          <cell r="BO181" t="str">
            <v>RS 174</v>
          </cell>
          <cell r="BP181">
            <v>9</v>
          </cell>
          <cell r="BQ181">
            <v>12</v>
          </cell>
          <cell r="BR181" t="str">
            <v>R</v>
          </cell>
          <cell r="BS181" t="str">
            <v>C</v>
          </cell>
          <cell r="BT181">
            <v>0</v>
          </cell>
          <cell r="BU181" t="str">
            <v>AC</v>
          </cell>
          <cell r="BV181" t="str">
            <v>AC</v>
          </cell>
          <cell r="BW181">
            <v>6</v>
          </cell>
          <cell r="BX181">
            <v>40</v>
          </cell>
          <cell r="BY181">
            <v>40</v>
          </cell>
          <cell r="BZ181">
            <v>1</v>
          </cell>
          <cell r="CA181">
            <v>5</v>
          </cell>
          <cell r="CB181">
            <v>2.1040000000000001</v>
          </cell>
          <cell r="CC181">
            <v>5.14</v>
          </cell>
          <cell r="CD181" t="str">
            <v>being overlaid 1998</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42</v>
          </cell>
          <cell r="CX181">
            <v>84</v>
          </cell>
          <cell r="CY181">
            <v>1.1000000000000001</v>
          </cell>
          <cell r="CZ181">
            <v>1.1000000000000001</v>
          </cell>
          <cell r="DA181">
            <v>1.1000000000000001</v>
          </cell>
          <cell r="DB181">
            <v>14065</v>
          </cell>
          <cell r="DC181">
            <v>7033</v>
          </cell>
          <cell r="DD181">
            <v>3798</v>
          </cell>
          <cell r="DE181">
            <v>704</v>
          </cell>
          <cell r="DF181">
            <v>2040</v>
          </cell>
          <cell r="DG181">
            <v>211</v>
          </cell>
          <cell r="DH181">
            <v>141</v>
          </cell>
          <cell r="DI181">
            <v>141</v>
          </cell>
        </row>
        <row r="182">
          <cell r="A182" t="str">
            <v>RS 846</v>
          </cell>
          <cell r="B182" t="str">
            <v>n.a.</v>
          </cell>
          <cell r="C182" t="str">
            <v>S</v>
          </cell>
          <cell r="D182" t="str">
            <v>U</v>
          </cell>
          <cell r="E182" t="str">
            <v>Clock Tower - junction M1 (via road S137)</v>
          </cell>
          <cell r="F182" t="str">
            <v>Urban</v>
          </cell>
          <cell r="G182">
            <v>17</v>
          </cell>
          <cell r="H182">
            <v>10.4</v>
          </cell>
          <cell r="I182" t="str">
            <v>R</v>
          </cell>
          <cell r="J182" t="str">
            <v>BLANTYRE CITY</v>
          </cell>
          <cell r="K182">
            <v>9</v>
          </cell>
          <cell r="L182" t="str">
            <v>New section part original RS 175</v>
          </cell>
          <cell r="W182">
            <v>56</v>
          </cell>
          <cell r="X182" t="str">
            <v>AC</v>
          </cell>
          <cell r="Y182">
            <v>150</v>
          </cell>
          <cell r="Z182" t="str">
            <v>SB</v>
          </cell>
          <cell r="AA182">
            <v>100</v>
          </cell>
          <cell r="AB182" t="str">
            <v>GR</v>
          </cell>
          <cell r="AC182">
            <v>5</v>
          </cell>
          <cell r="AD182">
            <v>0</v>
          </cell>
          <cell r="AE182">
            <v>98</v>
          </cell>
          <cell r="AF182" t="str">
            <v>AO</v>
          </cell>
          <cell r="AG182" t="str">
            <v>AC</v>
          </cell>
          <cell r="AH182">
            <v>25</v>
          </cell>
          <cell r="AI182">
            <v>0</v>
          </cell>
          <cell r="AJ182">
            <v>0</v>
          </cell>
          <cell r="AK182">
            <v>0</v>
          </cell>
          <cell r="AL182">
            <v>0</v>
          </cell>
          <cell r="AM182">
            <v>6</v>
          </cell>
          <cell r="AN182">
            <v>0</v>
          </cell>
          <cell r="BO182" t="str">
            <v>RS 846</v>
          </cell>
          <cell r="BP182">
            <v>10.4</v>
          </cell>
          <cell r="BQ182">
            <v>12</v>
          </cell>
          <cell r="BR182" t="str">
            <v>R</v>
          </cell>
          <cell r="BS182" t="str">
            <v>C</v>
          </cell>
          <cell r="BT182">
            <v>0</v>
          </cell>
          <cell r="BU182" t="str">
            <v>AC</v>
          </cell>
          <cell r="BV182" t="str">
            <v>AC</v>
          </cell>
          <cell r="BW182">
            <v>6</v>
          </cell>
          <cell r="BX182">
            <v>40</v>
          </cell>
          <cell r="BY182">
            <v>40</v>
          </cell>
          <cell r="BZ182">
            <v>1</v>
          </cell>
          <cell r="CA182">
            <v>5</v>
          </cell>
          <cell r="CB182">
            <v>2.1040000000000001</v>
          </cell>
          <cell r="CC182">
            <v>11.5</v>
          </cell>
          <cell r="CD182" t="str">
            <v>being overlaid 1998</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42</v>
          </cell>
          <cell r="CX182">
            <v>84</v>
          </cell>
          <cell r="CY182">
            <v>2.5</v>
          </cell>
          <cell r="CZ182">
            <v>3</v>
          </cell>
          <cell r="DA182">
            <v>2</v>
          </cell>
          <cell r="DB182">
            <v>14000</v>
          </cell>
          <cell r="DC182">
            <v>7000</v>
          </cell>
          <cell r="DD182">
            <v>3780</v>
          </cell>
          <cell r="DE182">
            <v>700</v>
          </cell>
          <cell r="DF182">
            <v>2030</v>
          </cell>
          <cell r="DG182">
            <v>210</v>
          </cell>
          <cell r="DH182">
            <v>140</v>
          </cell>
          <cell r="DI182">
            <v>140</v>
          </cell>
        </row>
        <row r="183">
          <cell r="A183" t="str">
            <v>RS 841</v>
          </cell>
          <cell r="B183">
            <v>170</v>
          </cell>
          <cell r="C183" t="str">
            <v>S</v>
          </cell>
          <cell r="D183" t="str">
            <v>U</v>
          </cell>
          <cell r="E183" t="str">
            <v>Zomba - Chikanda (M1 to end bitumen)</v>
          </cell>
          <cell r="F183" t="str">
            <v>Urban</v>
          </cell>
          <cell r="G183">
            <v>18</v>
          </cell>
          <cell r="H183">
            <v>0.9</v>
          </cell>
          <cell r="I183" t="str">
            <v>R</v>
          </cell>
          <cell r="J183" t="str">
            <v>ZOMBA CITY</v>
          </cell>
          <cell r="K183" t="str">
            <v>C</v>
          </cell>
          <cell r="L183">
            <v>0</v>
          </cell>
          <cell r="W183">
            <v>67</v>
          </cell>
          <cell r="X183" t="str">
            <v>SA</v>
          </cell>
          <cell r="Y183">
            <v>150</v>
          </cell>
          <cell r="Z183" t="str">
            <v>GR</v>
          </cell>
          <cell r="AA183">
            <v>100</v>
          </cell>
          <cell r="AB183" t="str">
            <v>GR</v>
          </cell>
          <cell r="AC183">
            <v>5</v>
          </cell>
          <cell r="AD183">
            <v>0</v>
          </cell>
          <cell r="AE183">
            <v>0</v>
          </cell>
          <cell r="AF183">
            <v>0</v>
          </cell>
          <cell r="AG183">
            <v>0</v>
          </cell>
          <cell r="AH183">
            <v>0</v>
          </cell>
          <cell r="AI183">
            <v>0</v>
          </cell>
          <cell r="AJ183">
            <v>0</v>
          </cell>
          <cell r="AK183">
            <v>0</v>
          </cell>
          <cell r="AL183">
            <v>0</v>
          </cell>
          <cell r="AM183">
            <v>2</v>
          </cell>
          <cell r="AN183" t="str">
            <v>never resealed</v>
          </cell>
          <cell r="BO183" t="str">
            <v>RS 841</v>
          </cell>
          <cell r="BP183">
            <v>0.9</v>
          </cell>
          <cell r="BQ183">
            <v>3</v>
          </cell>
          <cell r="BR183" t="str">
            <v>R</v>
          </cell>
          <cell r="BS183" t="str">
            <v>C</v>
          </cell>
          <cell r="BT183">
            <v>0</v>
          </cell>
          <cell r="BU183" t="str">
            <v>SA</v>
          </cell>
          <cell r="BV183" t="str">
            <v/>
          </cell>
          <cell r="BW183">
            <v>2</v>
          </cell>
          <cell r="BX183">
            <v>10</v>
          </cell>
          <cell r="BY183" t="str">
            <v xml:space="preserve"> </v>
          </cell>
          <cell r="BZ183">
            <v>1</v>
          </cell>
          <cell r="CA183">
            <v>5</v>
          </cell>
          <cell r="CB183">
            <v>0.90800000000000003</v>
          </cell>
          <cell r="CC183">
            <v>8.3099011730205277</v>
          </cell>
          <cell r="CD183">
            <v>95</v>
          </cell>
          <cell r="CE183">
            <v>67</v>
          </cell>
          <cell r="CF183">
            <v>52</v>
          </cell>
          <cell r="CG183">
            <v>43</v>
          </cell>
          <cell r="CH183">
            <v>15</v>
          </cell>
          <cell r="CI183">
            <v>14.5</v>
          </cell>
          <cell r="CJ183">
            <v>9.6666666666666679E-2</v>
          </cell>
          <cell r="CK183">
            <v>10</v>
          </cell>
          <cell r="CL183">
            <v>52</v>
          </cell>
          <cell r="CM183">
            <v>0.48051025641025635</v>
          </cell>
          <cell r="CN183">
            <v>0.48051025641025635</v>
          </cell>
          <cell r="CO183">
            <v>0</v>
          </cell>
          <cell r="CP183">
            <v>0</v>
          </cell>
          <cell r="CQ183">
            <v>8.7904114294307831</v>
          </cell>
          <cell r="CR183">
            <v>25</v>
          </cell>
          <cell r="CS183">
            <v>1</v>
          </cell>
          <cell r="CT183">
            <v>0</v>
          </cell>
          <cell r="CU183">
            <v>0</v>
          </cell>
          <cell r="CV183">
            <v>31</v>
          </cell>
          <cell r="CW183">
            <v>31</v>
          </cell>
          <cell r="CX183" t="str">
            <v xml:space="preserve"> </v>
          </cell>
          <cell r="CY183">
            <v>2</v>
          </cell>
          <cell r="CZ183">
            <v>0</v>
          </cell>
          <cell r="DA183">
            <v>0</v>
          </cell>
          <cell r="DB183">
            <v>118</v>
          </cell>
          <cell r="DC183">
            <v>59</v>
          </cell>
          <cell r="DD183">
            <v>32</v>
          </cell>
          <cell r="DE183">
            <v>6</v>
          </cell>
          <cell r="DF183">
            <v>18</v>
          </cell>
          <cell r="DG183">
            <v>2</v>
          </cell>
          <cell r="DH183">
            <v>2</v>
          </cell>
          <cell r="DI183">
            <v>2</v>
          </cell>
        </row>
        <row r="184">
          <cell r="A184" t="str">
            <v>RS 171</v>
          </cell>
          <cell r="B184">
            <v>171</v>
          </cell>
          <cell r="C184" t="str">
            <v>S</v>
          </cell>
          <cell r="D184" t="str">
            <v>U</v>
          </cell>
          <cell r="E184" t="str">
            <v>St Mary's Road (Cheonga Road)</v>
          </cell>
          <cell r="F184" t="str">
            <v>Urban</v>
          </cell>
          <cell r="G184">
            <v>19</v>
          </cell>
          <cell r="H184">
            <v>2</v>
          </cell>
          <cell r="I184" t="str">
            <v>R</v>
          </cell>
          <cell r="J184" t="str">
            <v>ZOMBA CITY</v>
          </cell>
          <cell r="K184" t="str">
            <v>C</v>
          </cell>
          <cell r="L184">
            <v>0</v>
          </cell>
          <cell r="W184">
            <v>65</v>
          </cell>
          <cell r="X184" t="str">
            <v>SA</v>
          </cell>
          <cell r="Y184">
            <v>150</v>
          </cell>
          <cell r="Z184" t="str">
            <v>GR</v>
          </cell>
          <cell r="AA184">
            <v>150</v>
          </cell>
          <cell r="AB184" t="str">
            <v>GR</v>
          </cell>
          <cell r="AC184">
            <v>7</v>
          </cell>
          <cell r="AD184" t="str">
            <v>MC</v>
          </cell>
          <cell r="AE184">
            <v>0</v>
          </cell>
          <cell r="AF184">
            <v>0</v>
          </cell>
          <cell r="AG184">
            <v>0</v>
          </cell>
          <cell r="AH184">
            <v>0</v>
          </cell>
          <cell r="AI184">
            <v>0</v>
          </cell>
          <cell r="AJ184">
            <v>0</v>
          </cell>
          <cell r="AK184">
            <v>0</v>
          </cell>
          <cell r="AL184">
            <v>0</v>
          </cell>
          <cell r="AM184">
            <v>2</v>
          </cell>
          <cell r="AN184" t="str">
            <v>never resealed</v>
          </cell>
          <cell r="BO184" t="str">
            <v>RS 171</v>
          </cell>
          <cell r="BP184">
            <v>2</v>
          </cell>
          <cell r="BQ184">
            <v>3</v>
          </cell>
          <cell r="BR184" t="str">
            <v>R</v>
          </cell>
          <cell r="BS184" t="str">
            <v>C</v>
          </cell>
          <cell r="BT184">
            <v>0</v>
          </cell>
          <cell r="BU184" t="str">
            <v>SA</v>
          </cell>
          <cell r="BV184" t="str">
            <v/>
          </cell>
          <cell r="BW184">
            <v>2</v>
          </cell>
          <cell r="BX184">
            <v>10</v>
          </cell>
          <cell r="BY184" t="str">
            <v xml:space="preserve"> </v>
          </cell>
          <cell r="BZ184">
            <v>1</v>
          </cell>
          <cell r="CA184">
            <v>7</v>
          </cell>
          <cell r="CB184">
            <v>1.3580000000000001</v>
          </cell>
          <cell r="CC184">
            <v>7.6195440917716066</v>
          </cell>
          <cell r="CD184">
            <v>95</v>
          </cell>
          <cell r="CE184">
            <v>57</v>
          </cell>
          <cell r="CF184">
            <v>42</v>
          </cell>
          <cell r="CG184">
            <v>53</v>
          </cell>
          <cell r="CH184">
            <v>15</v>
          </cell>
          <cell r="CI184">
            <v>34.5</v>
          </cell>
          <cell r="CJ184">
            <v>0.22999999999999998</v>
          </cell>
          <cell r="CK184">
            <v>10</v>
          </cell>
          <cell r="CL184">
            <v>42</v>
          </cell>
          <cell r="CM184">
            <v>0.46471538461538459</v>
          </cell>
          <cell r="CN184">
            <v>0.46471538461538459</v>
          </cell>
          <cell r="CO184">
            <v>0</v>
          </cell>
          <cell r="CP184">
            <v>0</v>
          </cell>
          <cell r="CQ184">
            <v>8.0842594763869915</v>
          </cell>
          <cell r="CR184">
            <v>50</v>
          </cell>
          <cell r="CS184">
            <v>1</v>
          </cell>
          <cell r="CT184">
            <v>0</v>
          </cell>
          <cell r="CU184">
            <v>0</v>
          </cell>
          <cell r="CV184">
            <v>33</v>
          </cell>
          <cell r="CW184">
            <v>33</v>
          </cell>
          <cell r="CX184" t="str">
            <v xml:space="preserve"> </v>
          </cell>
          <cell r="CY184">
            <v>3</v>
          </cell>
          <cell r="CZ184">
            <v>3</v>
          </cell>
          <cell r="DA184">
            <v>2</v>
          </cell>
          <cell r="DB184">
            <v>134</v>
          </cell>
          <cell r="DC184">
            <v>67</v>
          </cell>
          <cell r="DD184">
            <v>37</v>
          </cell>
          <cell r="DE184">
            <v>7</v>
          </cell>
          <cell r="DF184">
            <v>20</v>
          </cell>
          <cell r="DG184">
            <v>3</v>
          </cell>
          <cell r="DH184">
            <v>2</v>
          </cell>
          <cell r="DI184">
            <v>2</v>
          </cell>
        </row>
        <row r="185">
          <cell r="A185" t="str">
            <v>RS 843</v>
          </cell>
          <cell r="B185">
            <v>172</v>
          </cell>
          <cell r="C185" t="str">
            <v>S</v>
          </cell>
          <cell r="D185" t="str">
            <v>U</v>
          </cell>
          <cell r="E185" t="str">
            <v>Chancellor College Road (M1 to end bitumen)</v>
          </cell>
          <cell r="F185" t="str">
            <v>Urban</v>
          </cell>
          <cell r="G185">
            <v>20</v>
          </cell>
          <cell r="H185">
            <v>2.6</v>
          </cell>
          <cell r="I185" t="str">
            <v>R</v>
          </cell>
          <cell r="J185" t="str">
            <v>ZOMBA CITY</v>
          </cell>
          <cell r="K185" t="str">
            <v>C</v>
          </cell>
          <cell r="L185">
            <v>0</v>
          </cell>
          <cell r="W185">
            <v>60</v>
          </cell>
          <cell r="X185" t="str">
            <v>SA</v>
          </cell>
          <cell r="Y185">
            <v>150</v>
          </cell>
          <cell r="Z185" t="str">
            <v>GR</v>
          </cell>
          <cell r="AA185">
            <v>150</v>
          </cell>
          <cell r="AB185" t="str">
            <v>GR</v>
          </cell>
          <cell r="AC185">
            <v>7</v>
          </cell>
          <cell r="AD185" t="str">
            <v>MC</v>
          </cell>
          <cell r="AE185">
            <v>0</v>
          </cell>
          <cell r="AF185">
            <v>0</v>
          </cell>
          <cell r="AG185">
            <v>0</v>
          </cell>
          <cell r="AH185">
            <v>0</v>
          </cell>
          <cell r="AI185">
            <v>0</v>
          </cell>
          <cell r="AJ185">
            <v>0</v>
          </cell>
          <cell r="AK185">
            <v>0</v>
          </cell>
          <cell r="AL185">
            <v>0</v>
          </cell>
          <cell r="AM185">
            <v>2</v>
          </cell>
          <cell r="AN185" t="str">
            <v>never resealed</v>
          </cell>
          <cell r="BO185" t="str">
            <v>RS 843</v>
          </cell>
          <cell r="BP185">
            <v>2.6</v>
          </cell>
          <cell r="BQ185">
            <v>6</v>
          </cell>
          <cell r="BR185" t="str">
            <v>R</v>
          </cell>
          <cell r="BS185" t="str">
            <v>C</v>
          </cell>
          <cell r="BT185">
            <v>0</v>
          </cell>
          <cell r="BU185" t="str">
            <v>SA</v>
          </cell>
          <cell r="BV185" t="str">
            <v/>
          </cell>
          <cell r="BW185">
            <v>2</v>
          </cell>
          <cell r="BX185">
            <v>10</v>
          </cell>
          <cell r="BY185" t="str">
            <v xml:space="preserve"> </v>
          </cell>
          <cell r="BZ185">
            <v>1</v>
          </cell>
          <cell r="CA185">
            <v>7</v>
          </cell>
          <cell r="CB185">
            <v>1.3580000000000001</v>
          </cell>
          <cell r="CC185">
            <v>6.8274964809384171</v>
          </cell>
          <cell r="CD185">
            <v>50</v>
          </cell>
          <cell r="CE185">
            <v>5</v>
          </cell>
          <cell r="CF185">
            <v>0</v>
          </cell>
          <cell r="CG185">
            <v>50</v>
          </cell>
          <cell r="CH185">
            <v>5</v>
          </cell>
          <cell r="CI185">
            <v>1.3</v>
          </cell>
          <cell r="CJ185">
            <v>4.3333333333333331E-3</v>
          </cell>
          <cell r="CK185">
            <v>4.3333333333333331E-3</v>
          </cell>
          <cell r="CL185">
            <v>0</v>
          </cell>
          <cell r="CM185">
            <v>1.6799999999999999E-3</v>
          </cell>
          <cell r="CN185">
            <v>1.6799999999999999E-3</v>
          </cell>
          <cell r="CO185">
            <v>0</v>
          </cell>
          <cell r="CP185">
            <v>0</v>
          </cell>
          <cell r="CQ185">
            <v>6.8291764809384174</v>
          </cell>
          <cell r="CR185">
            <v>0</v>
          </cell>
          <cell r="CS185">
            <v>1</v>
          </cell>
          <cell r="CT185">
            <v>0</v>
          </cell>
          <cell r="CU185">
            <v>0</v>
          </cell>
          <cell r="CV185">
            <v>38</v>
          </cell>
          <cell r="CW185">
            <v>38</v>
          </cell>
          <cell r="CX185" t="str">
            <v xml:space="preserve"> </v>
          </cell>
          <cell r="CY185">
            <v>1.2</v>
          </cell>
          <cell r="CZ185">
            <v>1.3</v>
          </cell>
          <cell r="DA185">
            <v>1.2</v>
          </cell>
          <cell r="DB185">
            <v>141</v>
          </cell>
          <cell r="DC185">
            <v>71</v>
          </cell>
          <cell r="DD185">
            <v>39</v>
          </cell>
          <cell r="DE185">
            <v>8</v>
          </cell>
          <cell r="DF185">
            <v>21</v>
          </cell>
          <cell r="DG185">
            <v>3</v>
          </cell>
          <cell r="DH185">
            <v>2</v>
          </cell>
          <cell r="DI185">
            <v>2</v>
          </cell>
        </row>
        <row r="186">
          <cell r="A186" t="str">
            <v>RS 173</v>
          </cell>
          <cell r="B186">
            <v>173</v>
          </cell>
          <cell r="C186" t="str">
            <v>S</v>
          </cell>
          <cell r="D186" t="str">
            <v>U</v>
          </cell>
          <cell r="E186" t="str">
            <v>Parliament Road</v>
          </cell>
          <cell r="F186" t="str">
            <v>Urban</v>
          </cell>
          <cell r="G186">
            <v>21</v>
          </cell>
          <cell r="H186">
            <v>2</v>
          </cell>
          <cell r="I186" t="str">
            <v>R</v>
          </cell>
          <cell r="J186" t="str">
            <v>ZOMBA CITY</v>
          </cell>
          <cell r="K186" t="str">
            <v>C</v>
          </cell>
          <cell r="L186">
            <v>0</v>
          </cell>
          <cell r="W186">
            <v>58</v>
          </cell>
          <cell r="X186" t="str">
            <v>SA</v>
          </cell>
          <cell r="Y186">
            <v>150</v>
          </cell>
          <cell r="Z186" t="str">
            <v>GR</v>
          </cell>
          <cell r="AA186">
            <v>150</v>
          </cell>
          <cell r="AB186" t="str">
            <v>GR</v>
          </cell>
          <cell r="AC186">
            <v>7</v>
          </cell>
          <cell r="AD186" t="str">
            <v>MC</v>
          </cell>
          <cell r="AE186">
            <v>98</v>
          </cell>
          <cell r="AF186" t="str">
            <v>AO</v>
          </cell>
          <cell r="AG186" t="str">
            <v>AC</v>
          </cell>
          <cell r="AH186">
            <v>25</v>
          </cell>
          <cell r="AI186">
            <v>0</v>
          </cell>
          <cell r="AJ186">
            <v>0</v>
          </cell>
          <cell r="AK186">
            <v>0</v>
          </cell>
          <cell r="AL186">
            <v>0</v>
          </cell>
          <cell r="AM186">
            <v>6</v>
          </cell>
          <cell r="AN186" t="str">
            <v>AO 1998</v>
          </cell>
          <cell r="BO186" t="str">
            <v>RS 173</v>
          </cell>
          <cell r="BP186">
            <v>2</v>
          </cell>
          <cell r="BQ186">
            <v>6</v>
          </cell>
          <cell r="BR186" t="str">
            <v>R</v>
          </cell>
          <cell r="BS186" t="str">
            <v>A</v>
          </cell>
          <cell r="BT186">
            <v>0</v>
          </cell>
          <cell r="BU186" t="str">
            <v>AC</v>
          </cell>
          <cell r="BV186" t="str">
            <v>SA</v>
          </cell>
          <cell r="BW186">
            <v>6</v>
          </cell>
          <cell r="BX186">
            <v>40</v>
          </cell>
          <cell r="BY186">
            <v>10</v>
          </cell>
          <cell r="BZ186">
            <v>1</v>
          </cell>
          <cell r="CA186">
            <v>7</v>
          </cell>
          <cell r="CB186">
            <v>1.9100000000000001</v>
          </cell>
          <cell r="CC186">
            <v>7.3099011730205294</v>
          </cell>
          <cell r="CD186" t="str">
            <v>being overlaid 1998</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40</v>
          </cell>
          <cell r="CX186">
            <v>80</v>
          </cell>
          <cell r="CY186">
            <v>1</v>
          </cell>
          <cell r="CZ186">
            <v>1</v>
          </cell>
          <cell r="DA186">
            <v>1</v>
          </cell>
          <cell r="DB186">
            <v>179</v>
          </cell>
          <cell r="DC186">
            <v>90</v>
          </cell>
          <cell r="DD186">
            <v>49</v>
          </cell>
          <cell r="DE186">
            <v>9</v>
          </cell>
          <cell r="DF186">
            <v>26</v>
          </cell>
          <cell r="DG186">
            <v>3</v>
          </cell>
          <cell r="DH186">
            <v>2</v>
          </cell>
          <cell r="DI186">
            <v>2</v>
          </cell>
        </row>
        <row r="187">
          <cell r="A187" t="str">
            <v>RS 176</v>
          </cell>
          <cell r="B187">
            <v>176</v>
          </cell>
          <cell r="C187" t="str">
            <v>S</v>
          </cell>
          <cell r="D187" t="str">
            <v>U</v>
          </cell>
          <cell r="E187" t="str">
            <v>Kuchawe Road (up road)</v>
          </cell>
          <cell r="F187" t="str">
            <v>Urban</v>
          </cell>
          <cell r="G187">
            <v>22</v>
          </cell>
          <cell r="H187">
            <v>15</v>
          </cell>
          <cell r="I187" t="str">
            <v>H</v>
          </cell>
          <cell r="J187" t="str">
            <v>ZOMBA CITY &amp; ZOMBA</v>
          </cell>
          <cell r="K187" t="str">
            <v>C</v>
          </cell>
          <cell r="L187">
            <v>0</v>
          </cell>
          <cell r="W187">
            <v>68</v>
          </cell>
          <cell r="X187" t="str">
            <v>SA</v>
          </cell>
          <cell r="Y187">
            <v>150</v>
          </cell>
          <cell r="Z187" t="str">
            <v>SB</v>
          </cell>
          <cell r="AA187">
            <v>150</v>
          </cell>
          <cell r="AB187" t="str">
            <v>GR</v>
          </cell>
          <cell r="AC187">
            <v>15</v>
          </cell>
          <cell r="AD187" t="str">
            <v>VR</v>
          </cell>
          <cell r="AE187">
            <v>0</v>
          </cell>
          <cell r="AF187">
            <v>0</v>
          </cell>
          <cell r="AG187">
            <v>0</v>
          </cell>
          <cell r="AH187">
            <v>0</v>
          </cell>
          <cell r="AI187">
            <v>0</v>
          </cell>
          <cell r="AJ187">
            <v>0</v>
          </cell>
          <cell r="AK187">
            <v>0</v>
          </cell>
          <cell r="AL187">
            <v>0</v>
          </cell>
          <cell r="AM187">
            <v>2</v>
          </cell>
          <cell r="AN187" t="str">
            <v>reseal 1998</v>
          </cell>
          <cell r="BO187" t="str">
            <v>RS 176</v>
          </cell>
          <cell r="BP187">
            <v>15</v>
          </cell>
          <cell r="BQ187">
            <v>5.5</v>
          </cell>
          <cell r="BR187" t="str">
            <v>H</v>
          </cell>
          <cell r="BS187" t="str">
            <v>C</v>
          </cell>
          <cell r="BT187">
            <v>0</v>
          </cell>
          <cell r="BU187" t="str">
            <v>SA</v>
          </cell>
          <cell r="BV187" t="str">
            <v/>
          </cell>
          <cell r="BW187">
            <v>2</v>
          </cell>
          <cell r="BX187">
            <v>10</v>
          </cell>
          <cell r="BY187" t="str">
            <v xml:space="preserve"> </v>
          </cell>
          <cell r="BZ187">
            <v>1</v>
          </cell>
          <cell r="CA187">
            <v>15</v>
          </cell>
          <cell r="CB187">
            <v>1.508</v>
          </cell>
          <cell r="CC187">
            <v>9.5457000217226007</v>
          </cell>
          <cell r="CD187">
            <v>90</v>
          </cell>
          <cell r="CE187">
            <v>60</v>
          </cell>
          <cell r="CF187">
            <v>45</v>
          </cell>
          <cell r="CG187">
            <v>45</v>
          </cell>
          <cell r="CH187">
            <v>15</v>
          </cell>
          <cell r="CI187">
            <v>4.5</v>
          </cell>
          <cell r="CJ187">
            <v>1.6363636363636365E-2</v>
          </cell>
          <cell r="CK187">
            <v>10</v>
          </cell>
          <cell r="CL187">
            <v>45</v>
          </cell>
          <cell r="CM187">
            <v>0.40387272727272727</v>
          </cell>
          <cell r="CN187">
            <v>0.40387272727272727</v>
          </cell>
          <cell r="CO187">
            <v>0</v>
          </cell>
          <cell r="CP187">
            <v>0</v>
          </cell>
          <cell r="CQ187">
            <v>9.9495727489953278</v>
          </cell>
          <cell r="CR187">
            <v>25</v>
          </cell>
          <cell r="CS187">
            <v>1</v>
          </cell>
          <cell r="CT187">
            <v>0</v>
          </cell>
          <cell r="CU187">
            <v>0</v>
          </cell>
          <cell r="CV187">
            <v>30</v>
          </cell>
          <cell r="CW187">
            <v>30</v>
          </cell>
          <cell r="CX187" t="str">
            <v xml:space="preserve"> </v>
          </cell>
          <cell r="CY187">
            <v>2</v>
          </cell>
          <cell r="CZ187">
            <v>2</v>
          </cell>
          <cell r="DA187">
            <v>1.5</v>
          </cell>
          <cell r="DB187">
            <v>200</v>
          </cell>
          <cell r="DC187">
            <v>103</v>
          </cell>
          <cell r="DD187">
            <v>8</v>
          </cell>
          <cell r="DE187">
            <v>5</v>
          </cell>
          <cell r="DF187">
            <v>9</v>
          </cell>
          <cell r="DG187">
            <v>5</v>
          </cell>
          <cell r="DH187">
            <v>3</v>
          </cell>
          <cell r="DI187">
            <v>11</v>
          </cell>
        </row>
        <row r="188">
          <cell r="A188" t="str">
            <v>RS 146</v>
          </cell>
          <cell r="B188">
            <v>146</v>
          </cell>
          <cell r="C188" t="str">
            <v>N</v>
          </cell>
          <cell r="D188" t="str">
            <v>U</v>
          </cell>
          <cell r="E188" t="str">
            <v>Chimaliro Road</v>
          </cell>
          <cell r="F188" t="str">
            <v>Urban</v>
          </cell>
          <cell r="G188">
            <v>25</v>
          </cell>
          <cell r="H188">
            <v>10</v>
          </cell>
          <cell r="I188" t="str">
            <v>R</v>
          </cell>
          <cell r="J188" t="str">
            <v>MZUZU CITY</v>
          </cell>
          <cell r="K188" t="str">
            <v>C</v>
          </cell>
          <cell r="L188">
            <v>0</v>
          </cell>
          <cell r="W188">
            <v>85</v>
          </cell>
          <cell r="X188" t="str">
            <v>DS</v>
          </cell>
          <cell r="Y188">
            <v>150</v>
          </cell>
          <cell r="Z188" t="str">
            <v>GR</v>
          </cell>
          <cell r="AA188">
            <v>100</v>
          </cell>
          <cell r="AB188" t="str">
            <v>GR</v>
          </cell>
          <cell r="AC188">
            <v>5</v>
          </cell>
          <cell r="AD188" t="str">
            <v>AM</v>
          </cell>
          <cell r="AE188">
            <v>0</v>
          </cell>
          <cell r="AF188">
            <v>0</v>
          </cell>
          <cell r="AG188">
            <v>0</v>
          </cell>
          <cell r="AH188">
            <v>0</v>
          </cell>
          <cell r="AI188">
            <v>0</v>
          </cell>
          <cell r="AJ188">
            <v>0</v>
          </cell>
          <cell r="AK188">
            <v>0</v>
          </cell>
          <cell r="AL188">
            <v>0</v>
          </cell>
          <cell r="AM188">
            <v>1</v>
          </cell>
          <cell r="AN188" t="str">
            <v>never resealed</v>
          </cell>
          <cell r="BO188" t="str">
            <v>RS 146</v>
          </cell>
          <cell r="BP188">
            <v>10</v>
          </cell>
          <cell r="BQ188">
            <v>6.7</v>
          </cell>
          <cell r="BR188" t="str">
            <v>R</v>
          </cell>
          <cell r="BS188" t="str">
            <v>C</v>
          </cell>
          <cell r="BT188">
            <v>0</v>
          </cell>
          <cell r="BU188" t="str">
            <v>DS</v>
          </cell>
          <cell r="BV188" t="str">
            <v/>
          </cell>
          <cell r="BW188">
            <v>1</v>
          </cell>
          <cell r="BX188">
            <v>15</v>
          </cell>
          <cell r="BY188" t="str">
            <v xml:space="preserve"> </v>
          </cell>
          <cell r="BZ188">
            <v>1</v>
          </cell>
          <cell r="CA188">
            <v>5</v>
          </cell>
          <cell r="CB188">
            <v>1.077</v>
          </cell>
          <cell r="CC188">
            <v>3.5</v>
          </cell>
          <cell r="CD188">
            <v>0</v>
          </cell>
          <cell r="CE188">
            <v>0</v>
          </cell>
          <cell r="CF188">
            <v>0</v>
          </cell>
          <cell r="CG188">
            <v>0</v>
          </cell>
          <cell r="CH188">
            <v>0</v>
          </cell>
          <cell r="CI188">
            <v>30</v>
          </cell>
          <cell r="CJ188">
            <v>8.9552238805970144E-2</v>
          </cell>
          <cell r="CK188">
            <v>8.9552238805970144E-2</v>
          </cell>
          <cell r="CL188">
            <v>0</v>
          </cell>
          <cell r="CM188">
            <v>3.4718714121699197E-2</v>
          </cell>
          <cell r="CN188">
            <v>3.4718714121699197E-2</v>
          </cell>
          <cell r="CO188">
            <v>0</v>
          </cell>
          <cell r="CP188">
            <v>0</v>
          </cell>
          <cell r="CQ188">
            <v>3.5347187141216994</v>
          </cell>
          <cell r="CR188">
            <v>0</v>
          </cell>
          <cell r="CS188">
            <v>1</v>
          </cell>
          <cell r="CT188">
            <v>0</v>
          </cell>
          <cell r="CU188">
            <v>0</v>
          </cell>
          <cell r="CV188">
            <v>13</v>
          </cell>
          <cell r="CW188">
            <v>13</v>
          </cell>
          <cell r="CX188" t="str">
            <v xml:space="preserve"> </v>
          </cell>
          <cell r="CY188">
            <v>2</v>
          </cell>
          <cell r="CZ188">
            <v>2</v>
          </cell>
          <cell r="DA188">
            <v>2</v>
          </cell>
          <cell r="DB188">
            <v>780</v>
          </cell>
          <cell r="DC188">
            <v>390</v>
          </cell>
          <cell r="DD188">
            <v>211</v>
          </cell>
          <cell r="DE188">
            <v>39</v>
          </cell>
          <cell r="DF188">
            <v>114</v>
          </cell>
          <cell r="DG188">
            <v>12</v>
          </cell>
          <cell r="DH188">
            <v>8</v>
          </cell>
          <cell r="DI188">
            <v>8</v>
          </cell>
        </row>
        <row r="189">
          <cell r="A189" t="str">
            <v>RS 147</v>
          </cell>
          <cell r="B189">
            <v>147</v>
          </cell>
          <cell r="C189" t="str">
            <v>N</v>
          </cell>
          <cell r="D189" t="str">
            <v>U</v>
          </cell>
          <cell r="E189" t="str">
            <v>Roundabout (Kamuzu Ave.) - Mzirawaingwe</v>
          </cell>
          <cell r="F189" t="str">
            <v>Urban</v>
          </cell>
          <cell r="G189">
            <v>26</v>
          </cell>
          <cell r="H189">
            <v>2.5</v>
          </cell>
          <cell r="I189" t="str">
            <v>R</v>
          </cell>
          <cell r="J189" t="str">
            <v>MZUZU CITY</v>
          </cell>
          <cell r="K189" t="str">
            <v>C</v>
          </cell>
          <cell r="L189" t="str">
            <v xml:space="preserve">Length changed </v>
          </cell>
          <cell r="W189">
            <v>73</v>
          </cell>
          <cell r="X189" t="str">
            <v>DS</v>
          </cell>
          <cell r="Y189">
            <v>150</v>
          </cell>
          <cell r="Z189" t="str">
            <v>GR</v>
          </cell>
          <cell r="AA189">
            <v>100</v>
          </cell>
          <cell r="AB189" t="str">
            <v>GR</v>
          </cell>
          <cell r="AC189">
            <v>5</v>
          </cell>
          <cell r="AD189" t="str">
            <v>AM</v>
          </cell>
          <cell r="AE189">
            <v>0</v>
          </cell>
          <cell r="AF189">
            <v>0</v>
          </cell>
          <cell r="AG189">
            <v>0</v>
          </cell>
          <cell r="AH189">
            <v>0</v>
          </cell>
          <cell r="AI189">
            <v>0</v>
          </cell>
          <cell r="AJ189">
            <v>0</v>
          </cell>
          <cell r="AK189">
            <v>0</v>
          </cell>
          <cell r="AL189">
            <v>0</v>
          </cell>
          <cell r="AM189">
            <v>1</v>
          </cell>
          <cell r="AN189" t="str">
            <v>never resealed</v>
          </cell>
          <cell r="BO189" t="str">
            <v>RS 147</v>
          </cell>
          <cell r="BP189">
            <v>2.5</v>
          </cell>
          <cell r="BQ189">
            <v>6.7</v>
          </cell>
          <cell r="BR189" t="str">
            <v>R</v>
          </cell>
          <cell r="BS189" t="str">
            <v>C</v>
          </cell>
          <cell r="BT189">
            <v>0</v>
          </cell>
          <cell r="BU189" t="str">
            <v>DS</v>
          </cell>
          <cell r="BV189" t="str">
            <v/>
          </cell>
          <cell r="BW189">
            <v>1</v>
          </cell>
          <cell r="BX189">
            <v>15</v>
          </cell>
          <cell r="BY189" t="str">
            <v xml:space="preserve"> </v>
          </cell>
          <cell r="BZ189">
            <v>1</v>
          </cell>
          <cell r="CA189">
            <v>5</v>
          </cell>
          <cell r="CB189">
            <v>1.077</v>
          </cell>
          <cell r="CC189">
            <v>3.6</v>
          </cell>
          <cell r="CD189">
            <v>90</v>
          </cell>
          <cell r="CE189">
            <v>72</v>
          </cell>
          <cell r="CF189">
            <v>57</v>
          </cell>
          <cell r="CG189">
            <v>33</v>
          </cell>
          <cell r="CH189">
            <v>15</v>
          </cell>
          <cell r="CI189">
            <v>0.4</v>
          </cell>
          <cell r="CJ189">
            <v>1.1940298507462689E-3</v>
          </cell>
          <cell r="CK189">
            <v>10</v>
          </cell>
          <cell r="CL189">
            <v>57</v>
          </cell>
          <cell r="CM189">
            <v>0.47752789896670489</v>
          </cell>
          <cell r="CN189">
            <v>0.47752789896670489</v>
          </cell>
          <cell r="CO189">
            <v>0</v>
          </cell>
          <cell r="CP189">
            <v>0</v>
          </cell>
          <cell r="CQ189">
            <v>4.0775278989667054</v>
          </cell>
          <cell r="CR189">
            <v>0</v>
          </cell>
          <cell r="CS189">
            <v>1</v>
          </cell>
          <cell r="CT189">
            <v>0</v>
          </cell>
          <cell r="CU189">
            <v>0</v>
          </cell>
          <cell r="CV189">
            <v>25</v>
          </cell>
          <cell r="CW189">
            <v>25</v>
          </cell>
          <cell r="CX189" t="str">
            <v xml:space="preserve"> </v>
          </cell>
          <cell r="CY189">
            <v>2.5</v>
          </cell>
          <cell r="CZ189">
            <v>2</v>
          </cell>
          <cell r="DA189">
            <v>2.5</v>
          </cell>
          <cell r="DB189">
            <v>1117</v>
          </cell>
          <cell r="DC189">
            <v>559</v>
          </cell>
          <cell r="DD189">
            <v>302</v>
          </cell>
          <cell r="DE189">
            <v>56</v>
          </cell>
          <cell r="DF189">
            <v>162</v>
          </cell>
          <cell r="DG189">
            <v>17</v>
          </cell>
          <cell r="DH189">
            <v>12</v>
          </cell>
          <cell r="DI189">
            <v>12</v>
          </cell>
        </row>
        <row r="190">
          <cell r="A190" t="str">
            <v>RS 849</v>
          </cell>
          <cell r="B190" t="str">
            <v>n.a.</v>
          </cell>
          <cell r="C190" t="str">
            <v>N</v>
          </cell>
          <cell r="D190" t="str">
            <v>U</v>
          </cell>
          <cell r="E190" t="str">
            <v>Viphya Drive (Kamuzu Ave. to Mazuzu Hotel)</v>
          </cell>
          <cell r="F190" t="str">
            <v>Urban</v>
          </cell>
          <cell r="G190">
            <v>27</v>
          </cell>
          <cell r="H190">
            <v>0.5</v>
          </cell>
          <cell r="I190">
            <v>0</v>
          </cell>
          <cell r="J190" t="str">
            <v>MZUZU CITY</v>
          </cell>
          <cell r="K190" t="str">
            <v>C</v>
          </cell>
          <cell r="L190" t="str">
            <v>New section part of origional RS 148</v>
          </cell>
          <cell r="W190">
            <v>73</v>
          </cell>
          <cell r="X190" t="str">
            <v>DS</v>
          </cell>
          <cell r="Y190">
            <v>150</v>
          </cell>
          <cell r="Z190" t="str">
            <v>GR</v>
          </cell>
          <cell r="AA190">
            <v>100</v>
          </cell>
          <cell r="AB190" t="str">
            <v>GR</v>
          </cell>
          <cell r="AC190">
            <v>5</v>
          </cell>
          <cell r="AD190" t="str">
            <v>AM</v>
          </cell>
          <cell r="AE190">
            <v>0</v>
          </cell>
          <cell r="AF190">
            <v>0</v>
          </cell>
          <cell r="AG190">
            <v>0</v>
          </cell>
          <cell r="AH190">
            <v>0</v>
          </cell>
          <cell r="AI190">
            <v>0</v>
          </cell>
          <cell r="AJ190">
            <v>0</v>
          </cell>
          <cell r="AK190">
            <v>0</v>
          </cell>
          <cell r="AL190">
            <v>0</v>
          </cell>
          <cell r="AM190">
            <v>1</v>
          </cell>
          <cell r="AN190" t="str">
            <v>never resealed</v>
          </cell>
          <cell r="BO190" t="str">
            <v>RS 849</v>
          </cell>
          <cell r="BP190">
            <v>0.5</v>
          </cell>
          <cell r="BQ190">
            <v>4</v>
          </cell>
          <cell r="BR190" t="str">
            <v>R</v>
          </cell>
          <cell r="BS190" t="str">
            <v>C</v>
          </cell>
          <cell r="BT190">
            <v>0</v>
          </cell>
          <cell r="BU190" t="str">
            <v>DS</v>
          </cell>
          <cell r="BV190" t="str">
            <v/>
          </cell>
          <cell r="BW190">
            <v>1</v>
          </cell>
          <cell r="BX190">
            <v>15</v>
          </cell>
          <cell r="BY190" t="str">
            <v xml:space="preserve"> </v>
          </cell>
          <cell r="BZ190">
            <v>1</v>
          </cell>
          <cell r="CA190">
            <v>5</v>
          </cell>
          <cell r="CB190">
            <v>1.077</v>
          </cell>
          <cell r="CC190">
            <v>3.7</v>
          </cell>
          <cell r="CD190">
            <v>70</v>
          </cell>
          <cell r="CE190">
            <v>45</v>
          </cell>
          <cell r="CF190">
            <v>30</v>
          </cell>
          <cell r="CG190">
            <v>40</v>
          </cell>
          <cell r="CH190">
            <v>15</v>
          </cell>
          <cell r="CI190">
            <v>8</v>
          </cell>
          <cell r="CJ190">
            <v>0.04</v>
          </cell>
          <cell r="CK190">
            <v>10</v>
          </cell>
          <cell r="CL190">
            <v>30</v>
          </cell>
          <cell r="CM190">
            <v>0.31356923076923071</v>
          </cell>
          <cell r="CN190">
            <v>0.31356923076923071</v>
          </cell>
          <cell r="CO190">
            <v>0</v>
          </cell>
          <cell r="CP190">
            <v>0</v>
          </cell>
          <cell r="CQ190">
            <v>4.0135692307692308</v>
          </cell>
          <cell r="CR190">
            <v>0</v>
          </cell>
          <cell r="CS190">
            <v>1</v>
          </cell>
          <cell r="CT190">
            <v>0</v>
          </cell>
          <cell r="CU190">
            <v>0</v>
          </cell>
          <cell r="CV190">
            <v>25</v>
          </cell>
          <cell r="CW190">
            <v>25</v>
          </cell>
          <cell r="CX190" t="str">
            <v xml:space="preserve"> </v>
          </cell>
          <cell r="CY190">
            <v>1</v>
          </cell>
          <cell r="CZ190">
            <v>1</v>
          </cell>
          <cell r="DA190">
            <v>3</v>
          </cell>
          <cell r="DB190">
            <v>184</v>
          </cell>
          <cell r="DC190">
            <v>92</v>
          </cell>
          <cell r="DD190">
            <v>50</v>
          </cell>
          <cell r="DE190">
            <v>10</v>
          </cell>
          <cell r="DF190">
            <v>27</v>
          </cell>
          <cell r="DG190">
            <v>3</v>
          </cell>
          <cell r="DH190">
            <v>2</v>
          </cell>
          <cell r="DI190">
            <v>2</v>
          </cell>
        </row>
        <row r="191">
          <cell r="A191" t="str">
            <v>RS 149</v>
          </cell>
          <cell r="B191">
            <v>149</v>
          </cell>
          <cell r="C191" t="str">
            <v>N</v>
          </cell>
          <cell r="D191" t="str">
            <v>U</v>
          </cell>
          <cell r="E191" t="str">
            <v>Airport Road (Mzuzu)</v>
          </cell>
          <cell r="F191" t="str">
            <v>Urban</v>
          </cell>
          <cell r="G191">
            <v>28</v>
          </cell>
          <cell r="H191">
            <v>3</v>
          </cell>
          <cell r="I191" t="str">
            <v>R</v>
          </cell>
          <cell r="J191" t="str">
            <v>MZUZU CITY</v>
          </cell>
          <cell r="K191" t="str">
            <v>C</v>
          </cell>
          <cell r="L191">
            <v>0</v>
          </cell>
          <cell r="W191">
            <v>73</v>
          </cell>
          <cell r="X191" t="str">
            <v>DS</v>
          </cell>
          <cell r="Y191">
            <v>150</v>
          </cell>
          <cell r="Z191" t="str">
            <v>GR</v>
          </cell>
          <cell r="AA191">
            <v>100</v>
          </cell>
          <cell r="AB191" t="str">
            <v>GR</v>
          </cell>
          <cell r="AC191">
            <v>5</v>
          </cell>
          <cell r="AD191" t="str">
            <v>AM</v>
          </cell>
          <cell r="AE191">
            <v>0</v>
          </cell>
          <cell r="AF191">
            <v>0</v>
          </cell>
          <cell r="AG191">
            <v>0</v>
          </cell>
          <cell r="AH191">
            <v>0</v>
          </cell>
          <cell r="AI191">
            <v>0</v>
          </cell>
          <cell r="AJ191">
            <v>0</v>
          </cell>
          <cell r="AK191">
            <v>0</v>
          </cell>
          <cell r="AL191">
            <v>0</v>
          </cell>
          <cell r="AM191">
            <v>1</v>
          </cell>
          <cell r="AN191" t="str">
            <v>never resealed</v>
          </cell>
          <cell r="BO191" t="str">
            <v>RS 149</v>
          </cell>
          <cell r="BP191">
            <v>3</v>
          </cell>
          <cell r="BQ191">
            <v>5.5</v>
          </cell>
          <cell r="BR191" t="str">
            <v>R</v>
          </cell>
          <cell r="BS191" t="str">
            <v>C</v>
          </cell>
          <cell r="BT191">
            <v>0</v>
          </cell>
          <cell r="BU191" t="str">
            <v>DS</v>
          </cell>
          <cell r="BV191" t="str">
            <v/>
          </cell>
          <cell r="BW191">
            <v>1</v>
          </cell>
          <cell r="BX191">
            <v>15</v>
          </cell>
          <cell r="BY191" t="str">
            <v xml:space="preserve"> </v>
          </cell>
          <cell r="BZ191">
            <v>1</v>
          </cell>
          <cell r="CA191">
            <v>5</v>
          </cell>
          <cell r="CB191">
            <v>1.077</v>
          </cell>
          <cell r="CC191">
            <v>3.5</v>
          </cell>
          <cell r="CD191">
            <v>0</v>
          </cell>
          <cell r="CE191">
            <v>0</v>
          </cell>
          <cell r="CF191">
            <v>0</v>
          </cell>
          <cell r="CG191">
            <v>0</v>
          </cell>
          <cell r="CH191">
            <v>0</v>
          </cell>
          <cell r="CI191">
            <v>30</v>
          </cell>
          <cell r="CJ191">
            <v>0.1090909090909091</v>
          </cell>
          <cell r="CK191">
            <v>0.1090909090909091</v>
          </cell>
          <cell r="CL191">
            <v>0</v>
          </cell>
          <cell r="CM191">
            <v>4.2293706293706296E-2</v>
          </cell>
          <cell r="CN191">
            <v>4.2293706293706296E-2</v>
          </cell>
          <cell r="CO191">
            <v>0</v>
          </cell>
          <cell r="CP191">
            <v>0</v>
          </cell>
          <cell r="CQ191">
            <v>3.5422937062937061</v>
          </cell>
          <cell r="CR191">
            <v>0</v>
          </cell>
          <cell r="CS191">
            <v>2</v>
          </cell>
          <cell r="CT191">
            <v>5</v>
          </cell>
          <cell r="CU191">
            <v>2</v>
          </cell>
          <cell r="CV191">
            <v>25</v>
          </cell>
          <cell r="CW191">
            <v>25</v>
          </cell>
          <cell r="CX191" t="str">
            <v xml:space="preserve"> </v>
          </cell>
          <cell r="CY191">
            <v>1</v>
          </cell>
          <cell r="CZ191">
            <v>2</v>
          </cell>
          <cell r="DA191">
            <v>2</v>
          </cell>
          <cell r="DB191">
            <v>300</v>
          </cell>
          <cell r="DC191">
            <v>150</v>
          </cell>
          <cell r="DD191">
            <v>81</v>
          </cell>
          <cell r="DE191">
            <v>15</v>
          </cell>
          <cell r="DF191">
            <v>44</v>
          </cell>
          <cell r="DG191">
            <v>5</v>
          </cell>
          <cell r="DH191">
            <v>3</v>
          </cell>
          <cell r="DI191">
            <v>3</v>
          </cell>
        </row>
        <row r="192">
          <cell r="A192" t="str">
            <v>RS 151</v>
          </cell>
          <cell r="B192">
            <v>151</v>
          </cell>
          <cell r="C192" t="str">
            <v>N</v>
          </cell>
          <cell r="D192" t="str">
            <v>U</v>
          </cell>
          <cell r="E192" t="str">
            <v>Marine-Works</v>
          </cell>
          <cell r="F192" t="str">
            <v>Urban</v>
          </cell>
          <cell r="G192">
            <v>29</v>
          </cell>
          <cell r="H192">
            <v>2</v>
          </cell>
          <cell r="I192" t="str">
            <v>F</v>
          </cell>
          <cell r="J192" t="str">
            <v>KARONGA TOWN</v>
          </cell>
          <cell r="K192" t="str">
            <v>C</v>
          </cell>
          <cell r="L192">
            <v>0</v>
          </cell>
          <cell r="W192">
            <v>73</v>
          </cell>
          <cell r="X192" t="str">
            <v>ST</v>
          </cell>
          <cell r="Y192">
            <v>150</v>
          </cell>
          <cell r="Z192" t="str">
            <v>GR</v>
          </cell>
          <cell r="AA192">
            <v>100</v>
          </cell>
          <cell r="AB192" t="str">
            <v>GR</v>
          </cell>
          <cell r="AC192">
            <v>5</v>
          </cell>
          <cell r="AD192" t="str">
            <v>JW</v>
          </cell>
          <cell r="AE192">
            <v>0</v>
          </cell>
          <cell r="AF192">
            <v>0</v>
          </cell>
          <cell r="AG192">
            <v>0</v>
          </cell>
          <cell r="AH192">
            <v>0</v>
          </cell>
          <cell r="AI192">
            <v>0</v>
          </cell>
          <cell r="AJ192">
            <v>0</v>
          </cell>
          <cell r="AK192">
            <v>0</v>
          </cell>
          <cell r="AL192">
            <v>0</v>
          </cell>
          <cell r="AM192">
            <v>1</v>
          </cell>
          <cell r="AN192" t="str">
            <v>never resealed</v>
          </cell>
          <cell r="BO192" t="str">
            <v>RS 151</v>
          </cell>
          <cell r="BP192">
            <v>2</v>
          </cell>
          <cell r="BQ192" t="str">
            <v>n.a.</v>
          </cell>
          <cell r="BR192" t="str">
            <v>F</v>
          </cell>
          <cell r="BS192" t="str">
            <v>X</v>
          </cell>
          <cell r="BT192">
            <v>90</v>
          </cell>
          <cell r="BU192" t="str">
            <v>ST</v>
          </cell>
          <cell r="BV192" t="str">
            <v/>
          </cell>
          <cell r="BW192">
            <v>1</v>
          </cell>
          <cell r="BX192">
            <v>10</v>
          </cell>
          <cell r="BY192" t="str">
            <v xml:space="preserve"> </v>
          </cell>
          <cell r="BZ192">
            <v>1</v>
          </cell>
          <cell r="CA192">
            <v>5</v>
          </cell>
          <cell r="CB192">
            <v>0.90800000000000003</v>
          </cell>
          <cell r="CC192" t="str">
            <v>bitumen surface removed</v>
          </cell>
          <cell r="CD192">
            <v>0</v>
          </cell>
          <cell r="CE192">
            <v>0</v>
          </cell>
          <cell r="CF192">
            <v>0</v>
          </cell>
          <cell r="CG192">
            <v>0</v>
          </cell>
          <cell r="CH192">
            <v>0</v>
          </cell>
          <cell r="CI192">
            <v>0</v>
          </cell>
          <cell r="CJ192">
            <v>0</v>
          </cell>
          <cell r="CK192">
            <v>0</v>
          </cell>
          <cell r="CL192">
            <v>0</v>
          </cell>
          <cell r="CM192">
            <v>0</v>
          </cell>
          <cell r="CN192">
            <v>0</v>
          </cell>
          <cell r="CO192">
            <v>0</v>
          </cell>
          <cell r="CP192">
            <v>0</v>
          </cell>
          <cell r="CQ192">
            <v>0</v>
          </cell>
          <cell r="CR192">
            <v>0</v>
          </cell>
          <cell r="CS192">
            <v>0</v>
          </cell>
          <cell r="CT192">
            <v>0</v>
          </cell>
          <cell r="CU192">
            <v>0</v>
          </cell>
          <cell r="CV192" t="str">
            <v>n.a</v>
          </cell>
          <cell r="CW192" t="str">
            <v>n.a.</v>
          </cell>
          <cell r="CX192">
            <v>0</v>
          </cell>
          <cell r="CY192" t="str">
            <v>n.a.</v>
          </cell>
          <cell r="CZ192" t="str">
            <v>n.a.</v>
          </cell>
          <cell r="DA192">
            <v>1</v>
          </cell>
          <cell r="DB192">
            <v>171</v>
          </cell>
          <cell r="DC192">
            <v>86</v>
          </cell>
          <cell r="DD192">
            <v>47</v>
          </cell>
          <cell r="DE192">
            <v>9</v>
          </cell>
          <cell r="DF192">
            <v>25</v>
          </cell>
          <cell r="DG192">
            <v>3</v>
          </cell>
          <cell r="DH192">
            <v>2</v>
          </cell>
          <cell r="DI192">
            <v>2</v>
          </cell>
        </row>
        <row r="193">
          <cell r="A193" t="str">
            <v>RS 152</v>
          </cell>
          <cell r="B193">
            <v>152</v>
          </cell>
          <cell r="C193" t="str">
            <v>N</v>
          </cell>
          <cell r="D193" t="str">
            <v>U</v>
          </cell>
          <cell r="E193" t="str">
            <v>D.C. Office - Old Market - Hall - Mufwa</v>
          </cell>
          <cell r="F193" t="str">
            <v>Urban</v>
          </cell>
          <cell r="G193">
            <v>30</v>
          </cell>
          <cell r="H193">
            <v>3</v>
          </cell>
          <cell r="I193" t="str">
            <v>F</v>
          </cell>
          <cell r="J193" t="str">
            <v>KARONGA TOWN</v>
          </cell>
          <cell r="K193" t="str">
            <v>C</v>
          </cell>
          <cell r="L193">
            <v>0</v>
          </cell>
          <cell r="W193">
            <v>75</v>
          </cell>
          <cell r="X193" t="str">
            <v>DS</v>
          </cell>
          <cell r="Y193">
            <v>150</v>
          </cell>
          <cell r="Z193" t="str">
            <v>GR</v>
          </cell>
          <cell r="AA193">
            <v>100</v>
          </cell>
          <cell r="AB193" t="str">
            <v>GR</v>
          </cell>
          <cell r="AC193">
            <v>5</v>
          </cell>
          <cell r="AD193" t="str">
            <v>AM</v>
          </cell>
          <cell r="AE193">
            <v>98</v>
          </cell>
          <cell r="AF193" t="str">
            <v>RC</v>
          </cell>
          <cell r="AG193" t="str">
            <v>ST</v>
          </cell>
          <cell r="AH193">
            <v>10</v>
          </cell>
          <cell r="AI193">
            <v>0</v>
          </cell>
          <cell r="AJ193">
            <v>0</v>
          </cell>
          <cell r="AK193">
            <v>0</v>
          </cell>
          <cell r="AL193">
            <v>0</v>
          </cell>
          <cell r="AM193">
            <v>1</v>
          </cell>
          <cell r="AN193">
            <v>0</v>
          </cell>
          <cell r="BO193" t="str">
            <v>RS 152</v>
          </cell>
          <cell r="BP193">
            <v>3</v>
          </cell>
          <cell r="BQ193" t="str">
            <v>n.a.</v>
          </cell>
          <cell r="BR193" t="str">
            <v>F</v>
          </cell>
          <cell r="BS193" t="str">
            <v>C</v>
          </cell>
          <cell r="BT193">
            <v>0</v>
          </cell>
          <cell r="BU193" t="str">
            <v>ST</v>
          </cell>
          <cell r="BV193" t="str">
            <v/>
          </cell>
          <cell r="BW193">
            <v>1</v>
          </cell>
          <cell r="BX193">
            <v>10</v>
          </cell>
          <cell r="BY193" t="str">
            <v xml:space="preserve"> </v>
          </cell>
          <cell r="BZ193">
            <v>1</v>
          </cell>
          <cell r="CA193">
            <v>5</v>
          </cell>
          <cell r="CB193">
            <v>1.254</v>
          </cell>
          <cell r="CC193" t="str">
            <v>being reconstructed 1998</v>
          </cell>
          <cell r="CD193">
            <v>0</v>
          </cell>
          <cell r="CE193">
            <v>0</v>
          </cell>
          <cell r="CF193">
            <v>0</v>
          </cell>
          <cell r="CG193">
            <v>0</v>
          </cell>
          <cell r="CH193">
            <v>0</v>
          </cell>
          <cell r="CI193">
            <v>0</v>
          </cell>
          <cell r="CJ193">
            <v>0</v>
          </cell>
          <cell r="CK193">
            <v>0</v>
          </cell>
          <cell r="CL193">
            <v>0</v>
          </cell>
          <cell r="CM193">
            <v>0</v>
          </cell>
          <cell r="CN193">
            <v>0</v>
          </cell>
          <cell r="CO193">
            <v>0</v>
          </cell>
          <cell r="CP193">
            <v>0</v>
          </cell>
          <cell r="CQ193">
            <v>0</v>
          </cell>
          <cell r="CR193">
            <v>0</v>
          </cell>
          <cell r="CS193">
            <v>0</v>
          </cell>
          <cell r="CT193">
            <v>0</v>
          </cell>
          <cell r="CU193">
            <v>0</v>
          </cell>
          <cell r="CV193" t="str">
            <v>n.a</v>
          </cell>
          <cell r="CW193" t="str">
            <v>n.a.</v>
          </cell>
          <cell r="CX193">
            <v>0</v>
          </cell>
          <cell r="CY193" t="str">
            <v>n.a.</v>
          </cell>
          <cell r="CZ193" t="str">
            <v>n.a.</v>
          </cell>
          <cell r="DA193">
            <v>1</v>
          </cell>
          <cell r="DB193">
            <v>294</v>
          </cell>
          <cell r="DC193">
            <v>147</v>
          </cell>
          <cell r="DD193">
            <v>80</v>
          </cell>
          <cell r="DE193">
            <v>15</v>
          </cell>
          <cell r="DF193">
            <v>43</v>
          </cell>
          <cell r="DG193">
            <v>5</v>
          </cell>
          <cell r="DH193">
            <v>3</v>
          </cell>
          <cell r="DI193">
            <v>3</v>
          </cell>
        </row>
        <row r="194">
          <cell r="A194" t="str">
            <v>RS 139</v>
          </cell>
          <cell r="B194">
            <v>139</v>
          </cell>
          <cell r="C194" t="str">
            <v>S</v>
          </cell>
          <cell r="D194" t="str">
            <v>T</v>
          </cell>
          <cell r="E194" t="str">
            <v xml:space="preserve">Balaka Loop </v>
          </cell>
          <cell r="F194" t="str">
            <v>Urban</v>
          </cell>
          <cell r="G194">
            <v>31</v>
          </cell>
          <cell r="H194">
            <v>1.5</v>
          </cell>
          <cell r="I194" t="str">
            <v>F</v>
          </cell>
          <cell r="J194" t="str">
            <v>BALAKA TOWN</v>
          </cell>
          <cell r="K194">
            <v>8</v>
          </cell>
          <cell r="L194">
            <v>0</v>
          </cell>
          <cell r="W194">
            <v>71</v>
          </cell>
          <cell r="X194" t="str">
            <v>SA</v>
          </cell>
          <cell r="Y194">
            <v>125</v>
          </cell>
          <cell r="Z194" t="str">
            <v>SB</v>
          </cell>
          <cell r="AA194">
            <v>150</v>
          </cell>
          <cell r="AB194" t="str">
            <v>GR</v>
          </cell>
          <cell r="AC194">
            <v>14</v>
          </cell>
          <cell r="AD194" t="str">
            <v>VR</v>
          </cell>
          <cell r="AE194">
            <v>98</v>
          </cell>
          <cell r="AF194" t="str">
            <v>RC</v>
          </cell>
          <cell r="AG194" t="str">
            <v>ST</v>
          </cell>
          <cell r="AH194">
            <v>10</v>
          </cell>
          <cell r="AI194">
            <v>0</v>
          </cell>
          <cell r="AJ194">
            <v>0</v>
          </cell>
          <cell r="AK194">
            <v>0</v>
          </cell>
          <cell r="AL194">
            <v>0</v>
          </cell>
          <cell r="AM194">
            <v>1</v>
          </cell>
          <cell r="AN194">
            <v>0</v>
          </cell>
          <cell r="BO194" t="str">
            <v>RS 139</v>
          </cell>
          <cell r="BP194">
            <v>1.5</v>
          </cell>
          <cell r="BQ194" t="str">
            <v>n.a.</v>
          </cell>
          <cell r="BR194" t="str">
            <v>F</v>
          </cell>
          <cell r="BS194" t="str">
            <v>C</v>
          </cell>
          <cell r="BT194">
            <v>0</v>
          </cell>
          <cell r="BU194" t="str">
            <v>ST</v>
          </cell>
          <cell r="BV194" t="str">
            <v/>
          </cell>
          <cell r="BW194">
            <v>1</v>
          </cell>
          <cell r="BX194">
            <v>10</v>
          </cell>
          <cell r="BY194" t="str">
            <v xml:space="preserve"> </v>
          </cell>
          <cell r="BZ194">
            <v>1</v>
          </cell>
          <cell r="CA194">
            <v>14</v>
          </cell>
          <cell r="CB194">
            <v>1.6850000000000001</v>
          </cell>
          <cell r="CC194" t="str">
            <v>being reconstructed 1998</v>
          </cell>
          <cell r="CD194">
            <v>0</v>
          </cell>
          <cell r="CE194">
            <v>0</v>
          </cell>
          <cell r="CF194">
            <v>0</v>
          </cell>
          <cell r="CG194">
            <v>0</v>
          </cell>
          <cell r="CH194">
            <v>0</v>
          </cell>
          <cell r="CI194">
            <v>0</v>
          </cell>
          <cell r="CJ194">
            <v>0</v>
          </cell>
          <cell r="CK194">
            <v>0</v>
          </cell>
          <cell r="CL194">
            <v>0</v>
          </cell>
          <cell r="CM194">
            <v>0</v>
          </cell>
          <cell r="CN194">
            <v>0</v>
          </cell>
          <cell r="CO194">
            <v>0</v>
          </cell>
          <cell r="CP194">
            <v>0</v>
          </cell>
          <cell r="CQ194">
            <v>0</v>
          </cell>
          <cell r="CR194">
            <v>0</v>
          </cell>
          <cell r="CS194">
            <v>0</v>
          </cell>
          <cell r="CT194">
            <v>0</v>
          </cell>
          <cell r="CU194">
            <v>0</v>
          </cell>
          <cell r="CV194" t="str">
            <v>n.a</v>
          </cell>
          <cell r="CW194" t="str">
            <v>n.a.</v>
          </cell>
          <cell r="CX194">
            <v>0</v>
          </cell>
          <cell r="CY194" t="str">
            <v>n.a.</v>
          </cell>
          <cell r="CZ194" t="str">
            <v>n.a.</v>
          </cell>
          <cell r="DA194">
            <v>1</v>
          </cell>
          <cell r="DB194">
            <v>600</v>
          </cell>
          <cell r="DC194">
            <v>282</v>
          </cell>
          <cell r="DD194">
            <v>156</v>
          </cell>
          <cell r="DE194">
            <v>45</v>
          </cell>
          <cell r="DF194">
            <v>69</v>
          </cell>
          <cell r="DG194">
            <v>12</v>
          </cell>
          <cell r="DH194">
            <v>6</v>
          </cell>
          <cell r="DI194">
            <v>30</v>
          </cell>
        </row>
        <row r="195">
          <cell r="A195" t="str">
            <v>RS 160</v>
          </cell>
          <cell r="B195">
            <v>160</v>
          </cell>
          <cell r="C195" t="str">
            <v>C</v>
          </cell>
          <cell r="D195" t="str">
            <v>U</v>
          </cell>
          <cell r="E195" t="str">
            <v>Dedza Loop (M1 to Dedza)</v>
          </cell>
          <cell r="F195" t="str">
            <v>Urban</v>
          </cell>
          <cell r="G195">
            <v>32</v>
          </cell>
          <cell r="H195">
            <v>5.4</v>
          </cell>
          <cell r="I195" t="str">
            <v>R</v>
          </cell>
          <cell r="J195" t="str">
            <v>DEDZA TOWN</v>
          </cell>
          <cell r="K195">
            <v>7</v>
          </cell>
          <cell r="L195">
            <v>0</v>
          </cell>
          <cell r="W195">
            <v>78</v>
          </cell>
          <cell r="X195" t="str">
            <v>SA</v>
          </cell>
          <cell r="Y195">
            <v>125</v>
          </cell>
          <cell r="Z195" t="str">
            <v>SB</v>
          </cell>
          <cell r="AA195">
            <v>150</v>
          </cell>
          <cell r="AB195" t="str">
            <v>GR</v>
          </cell>
          <cell r="AC195">
            <v>4</v>
          </cell>
          <cell r="AD195" t="str">
            <v>VR</v>
          </cell>
          <cell r="AE195">
            <v>0</v>
          </cell>
          <cell r="AF195">
            <v>0</v>
          </cell>
          <cell r="AG195">
            <v>0</v>
          </cell>
          <cell r="AH195">
            <v>0</v>
          </cell>
          <cell r="AI195">
            <v>0</v>
          </cell>
          <cell r="AJ195">
            <v>0</v>
          </cell>
          <cell r="AK195">
            <v>0</v>
          </cell>
          <cell r="AL195">
            <v>0</v>
          </cell>
          <cell r="AM195">
            <v>2</v>
          </cell>
          <cell r="AN195" t="str">
            <v>never resealed</v>
          </cell>
          <cell r="BO195" t="str">
            <v>RS 160</v>
          </cell>
          <cell r="BP195">
            <v>5.4</v>
          </cell>
          <cell r="BQ195">
            <v>5.5</v>
          </cell>
          <cell r="BR195" t="str">
            <v>R</v>
          </cell>
          <cell r="BS195" t="str">
            <v>C</v>
          </cell>
          <cell r="BT195">
            <v>0</v>
          </cell>
          <cell r="BU195" t="str">
            <v>SA</v>
          </cell>
          <cell r="BV195" t="str">
            <v/>
          </cell>
          <cell r="BW195">
            <v>2</v>
          </cell>
          <cell r="BX195">
            <v>10</v>
          </cell>
          <cell r="BY195" t="str">
            <v xml:space="preserve"> </v>
          </cell>
          <cell r="BZ195">
            <v>1</v>
          </cell>
          <cell r="CA195">
            <v>4</v>
          </cell>
          <cell r="CB195">
            <v>1.508</v>
          </cell>
          <cell r="CC195">
            <v>5</v>
          </cell>
          <cell r="CD195">
            <v>95</v>
          </cell>
          <cell r="CE195">
            <v>63</v>
          </cell>
          <cell r="CF195">
            <v>48</v>
          </cell>
          <cell r="CG195">
            <v>47</v>
          </cell>
          <cell r="CH195">
            <v>15</v>
          </cell>
          <cell r="CI195">
            <v>750</v>
          </cell>
          <cell r="CJ195">
            <v>2.7272727272727271</v>
          </cell>
          <cell r="CK195">
            <v>10</v>
          </cell>
          <cell r="CL195">
            <v>48</v>
          </cell>
          <cell r="CM195">
            <v>1.4476083916083917</v>
          </cell>
          <cell r="CN195">
            <v>1.4476083916083917</v>
          </cell>
          <cell r="CO195">
            <v>0</v>
          </cell>
          <cell r="CP195">
            <v>0</v>
          </cell>
          <cell r="CQ195">
            <v>6.4476083916083917</v>
          </cell>
          <cell r="CR195">
            <v>40</v>
          </cell>
          <cell r="CS195">
            <v>1</v>
          </cell>
          <cell r="CT195">
            <v>0</v>
          </cell>
          <cell r="CU195">
            <v>0</v>
          </cell>
          <cell r="CV195">
            <v>20</v>
          </cell>
          <cell r="CW195">
            <v>20</v>
          </cell>
          <cell r="CX195" t="str">
            <v xml:space="preserve"> </v>
          </cell>
          <cell r="CY195">
            <v>3</v>
          </cell>
          <cell r="CZ195">
            <v>3</v>
          </cell>
          <cell r="DA195">
            <v>2.2999999999999998</v>
          </cell>
          <cell r="DB195">
            <v>134</v>
          </cell>
          <cell r="DC195">
            <v>67</v>
          </cell>
          <cell r="DD195">
            <v>37</v>
          </cell>
          <cell r="DE195">
            <v>7</v>
          </cell>
          <cell r="DF195">
            <v>20</v>
          </cell>
          <cell r="DG195">
            <v>3</v>
          </cell>
          <cell r="DH195">
            <v>2</v>
          </cell>
          <cell r="DI195">
            <v>2</v>
          </cell>
        </row>
        <row r="196">
          <cell r="A196" t="str">
            <v>RS 611</v>
          </cell>
          <cell r="B196">
            <v>433</v>
          </cell>
          <cell r="C196" t="str">
            <v>C</v>
          </cell>
          <cell r="D196" t="str">
            <v>T</v>
          </cell>
          <cell r="E196" t="str">
            <v>Dedza - Kapesi</v>
          </cell>
          <cell r="F196" t="str">
            <v>Urban</v>
          </cell>
          <cell r="G196">
            <v>33</v>
          </cell>
          <cell r="H196">
            <v>5.4</v>
          </cell>
          <cell r="I196" t="str">
            <v>H</v>
          </cell>
          <cell r="J196" t="str">
            <v>DEDZA TOWN</v>
          </cell>
          <cell r="K196">
            <v>6</v>
          </cell>
          <cell r="L196" t="str">
            <v>Changed from T372 to Urban, to Trunk &amp; to Kepiri</v>
          </cell>
          <cell r="W196">
            <v>78</v>
          </cell>
          <cell r="X196" t="str">
            <v>SA</v>
          </cell>
          <cell r="Y196">
            <v>125</v>
          </cell>
          <cell r="Z196" t="str">
            <v>SB</v>
          </cell>
          <cell r="AA196">
            <v>150</v>
          </cell>
          <cell r="AB196" t="str">
            <v>GR</v>
          </cell>
          <cell r="AC196">
            <v>4</v>
          </cell>
          <cell r="AD196" t="str">
            <v>VR</v>
          </cell>
          <cell r="AE196">
            <v>0</v>
          </cell>
          <cell r="AF196">
            <v>0</v>
          </cell>
          <cell r="AG196">
            <v>0</v>
          </cell>
          <cell r="AH196">
            <v>0</v>
          </cell>
          <cell r="AI196">
            <v>0</v>
          </cell>
          <cell r="AJ196">
            <v>0</v>
          </cell>
          <cell r="AK196">
            <v>0</v>
          </cell>
          <cell r="AL196">
            <v>0</v>
          </cell>
          <cell r="AM196">
            <v>2</v>
          </cell>
          <cell r="AN196" t="str">
            <v>never resealed</v>
          </cell>
          <cell r="BO196" t="str">
            <v>RS 611</v>
          </cell>
          <cell r="BP196">
            <v>5.4</v>
          </cell>
          <cell r="BQ196">
            <v>5.5</v>
          </cell>
          <cell r="BR196" t="str">
            <v>R</v>
          </cell>
          <cell r="BS196" t="str">
            <v>C</v>
          </cell>
          <cell r="BT196">
            <v>0</v>
          </cell>
          <cell r="BU196" t="str">
            <v>SA</v>
          </cell>
          <cell r="BV196" t="str">
            <v/>
          </cell>
          <cell r="BW196">
            <v>2</v>
          </cell>
          <cell r="BX196">
            <v>10</v>
          </cell>
          <cell r="BY196" t="str">
            <v xml:space="preserve"> </v>
          </cell>
          <cell r="BZ196">
            <v>1</v>
          </cell>
          <cell r="CA196">
            <v>4</v>
          </cell>
          <cell r="CB196">
            <v>1.508</v>
          </cell>
          <cell r="CC196">
            <v>5</v>
          </cell>
          <cell r="CD196">
            <v>95</v>
          </cell>
          <cell r="CE196">
            <v>63</v>
          </cell>
          <cell r="CF196">
            <v>48</v>
          </cell>
          <cell r="CG196">
            <v>47</v>
          </cell>
          <cell r="CH196">
            <v>15</v>
          </cell>
          <cell r="CI196">
            <v>600</v>
          </cell>
          <cell r="CJ196">
            <v>2.1818181818181821</v>
          </cell>
          <cell r="CK196">
            <v>10</v>
          </cell>
          <cell r="CL196">
            <v>48</v>
          </cell>
          <cell r="CM196">
            <v>1.2415944055944057</v>
          </cell>
          <cell r="CN196">
            <v>1.2415944055944057</v>
          </cell>
          <cell r="CO196">
            <v>0</v>
          </cell>
          <cell r="CP196">
            <v>0</v>
          </cell>
          <cell r="CQ196">
            <v>6.2415944055944053</v>
          </cell>
          <cell r="CR196">
            <v>40</v>
          </cell>
          <cell r="CS196">
            <v>1</v>
          </cell>
          <cell r="CT196">
            <v>0</v>
          </cell>
          <cell r="CU196">
            <v>0</v>
          </cell>
          <cell r="CV196">
            <v>20</v>
          </cell>
          <cell r="CW196">
            <v>20</v>
          </cell>
          <cell r="CX196" t="str">
            <v xml:space="preserve"> </v>
          </cell>
          <cell r="CY196">
            <v>3</v>
          </cell>
          <cell r="CZ196">
            <v>3</v>
          </cell>
          <cell r="DA196">
            <v>2.2999999999999998</v>
          </cell>
          <cell r="DB196">
            <v>500</v>
          </cell>
          <cell r="DC196">
            <v>235</v>
          </cell>
          <cell r="DD196">
            <v>130</v>
          </cell>
          <cell r="DE196">
            <v>38</v>
          </cell>
          <cell r="DF196">
            <v>58</v>
          </cell>
          <cell r="DG196">
            <v>10</v>
          </cell>
          <cell r="DH196">
            <v>5</v>
          </cell>
          <cell r="DI196">
            <v>25</v>
          </cell>
        </row>
        <row r="197">
          <cell r="A197" t="str">
            <v>RS 651</v>
          </cell>
          <cell r="B197">
            <v>473</v>
          </cell>
          <cell r="C197" t="str">
            <v>C</v>
          </cell>
          <cell r="D197" t="str">
            <v>F</v>
          </cell>
          <cell r="E197" t="str">
            <v>Bayani - Zingilizi</v>
          </cell>
          <cell r="F197" t="str">
            <v>T395</v>
          </cell>
          <cell r="G197">
            <v>4</v>
          </cell>
          <cell r="H197">
            <v>8.1</v>
          </cell>
          <cell r="I197" t="str">
            <v>R</v>
          </cell>
          <cell r="J197" t="str">
            <v>NTCHEU</v>
          </cell>
          <cell r="K197">
            <v>8</v>
          </cell>
          <cell r="L197" t="str">
            <v>Changed designation from T394 to T395</v>
          </cell>
        </row>
        <row r="198">
          <cell r="A198" t="str">
            <v>Count</v>
          </cell>
          <cell r="B198">
            <v>194</v>
          </cell>
          <cell r="C198">
            <v>0</v>
          </cell>
          <cell r="D198">
            <v>0</v>
          </cell>
          <cell r="E198" t="str">
            <v>Total length</v>
          </cell>
          <cell r="F198">
            <v>2520.1000000000004</v>
          </cell>
          <cell r="G198">
            <v>0</v>
          </cell>
          <cell r="H198">
            <v>0</v>
          </cell>
          <cell r="I198" t="str">
            <v>km</v>
          </cell>
          <cell r="J198" t="str">
            <v>km</v>
          </cell>
          <cell r="K198">
            <v>8</v>
          </cell>
          <cell r="L198" t="str">
            <v>Changed designation from T394 to T395</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t="str">
            <v xml:space="preserve">Table A2 - Road Sections (as given in Terms of Reference) Not Used In The Study </v>
          </cell>
        </row>
      </sheetData>
      <sheetData sheetId="17">
        <row r="1">
          <cell r="A1">
            <v>0</v>
          </cell>
        </row>
      </sheetData>
      <sheetData sheetId="18">
        <row r="1">
          <cell r="A1" t="str">
            <v xml:space="preserve">Table A2 - Road Sections (as given in Terms of Reference) Not Used In The Study </v>
          </cell>
        </row>
      </sheetData>
      <sheetData sheetId="19">
        <row r="1">
          <cell r="A1">
            <v>0</v>
          </cell>
        </row>
      </sheetData>
      <sheetData sheetId="20">
        <row r="1">
          <cell r="A1" t="str">
            <v xml:space="preserve">Table A2 - Road Sections (as given in Terms of Reference) Not Used In The Study </v>
          </cell>
        </row>
      </sheetData>
      <sheetData sheetId="21">
        <row r="1">
          <cell r="A1">
            <v>0</v>
          </cell>
        </row>
      </sheetData>
      <sheetData sheetId="22">
        <row r="1">
          <cell r="A1">
            <v>0</v>
          </cell>
        </row>
      </sheetData>
      <sheetData sheetId="23">
        <row r="1">
          <cell r="A1">
            <v>0</v>
          </cell>
        </row>
      </sheetData>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X-B"/>
      <sheetName val="ProjectINfo"/>
      <sheetName val="AnexIIA"/>
      <sheetName val="Exe. Summary"/>
      <sheetName val="Sp. Report"/>
      <sheetName val="G.A"/>
      <sheetName val="AX-7"/>
      <sheetName val="AbstractRoad"/>
      <sheetName val="ABTcd"/>
      <sheetName val="ABTcc"/>
      <sheetName val="DetRoad"/>
      <sheetName val="detCD2Rx800 "/>
      <sheetName val="Det1Rx800"/>
      <sheetName val="Det1Rx600"/>
      <sheetName val="detCC"/>
      <sheetName val="LS"/>
      <sheetName val="StripPlan"/>
      <sheetName val="TypeCS"/>
      <sheetName val="KeyMap"/>
      <sheetName val="Prof1"/>
      <sheetName val="CBR"/>
      <sheetName val="Anex1"/>
      <sheetName val="Anex2"/>
      <sheetName val="Anex3"/>
      <sheetName val="Anex5"/>
      <sheetName val="Anex6"/>
      <sheetName val="side"/>
      <sheetName val="CART (2)"/>
      <sheetName val="certificates"/>
      <sheetName val="Q.Map"/>
      <sheetName val="WAL  Vasudeva puram "/>
      <sheetName val="BTR"/>
      <sheetName val="RMR"/>
      <sheetName val="Rates 2008-09"/>
      <sheetName val="data"/>
      <sheetName val="Lead"/>
    </sheetNames>
    <sheetDataSet>
      <sheetData sheetId="0"/>
      <sheetData sheetId="1"/>
      <sheetData sheetId="2"/>
      <sheetData sheetId="3"/>
      <sheetData sheetId="4">
        <row r="61">
          <cell r="A61" t="str">
            <v xml:space="preserve">Asst. Executive Engineer (R&amp;B), </v>
          </cell>
          <cell r="E61" t="str">
            <v xml:space="preserve">Dy. Executive Engineer (R&amp;B), </v>
          </cell>
          <cell r="I61" t="str">
            <v xml:space="preserve">Executive Engineer (R&amp;B), </v>
          </cell>
        </row>
        <row r="62">
          <cell r="A62" t="str">
            <v xml:space="preserve">Porumamilla </v>
          </cell>
          <cell r="E62" t="str">
            <v xml:space="preserve">Badvel. </v>
          </cell>
          <cell r="I62" t="str">
            <v xml:space="preserve">Kadapa.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48">
          <cell r="G48">
            <v>146</v>
          </cell>
        </row>
        <row r="58">
          <cell r="G58">
            <v>345</v>
          </cell>
        </row>
      </sheetData>
      <sheetData sheetId="35"/>
      <sheetData sheetId="36"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mlead"/>
      <sheetName val="MRATES"/>
      <sheetName val="Cover"/>
      <sheetName val="R_D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Levels"/>
      <sheetName val="MRATES"/>
      <sheetName val="Compound wall  Ok"/>
      <sheetName val="MRoad data"/>
      <sheetName val="data"/>
    </sheetNames>
    <sheetDataSet>
      <sheetData sheetId="0"/>
      <sheetData sheetId="1"/>
      <sheetData sheetId="2" refreshError="1">
        <row r="27">
          <cell r="F27" t="str">
            <v>Vizianagaram</v>
          </cell>
        </row>
        <row r="28">
          <cell r="F28" t="str">
            <v>Parvathipuram</v>
          </cell>
        </row>
      </sheetData>
      <sheetData sheetId="3" refreshError="1">
        <row r="17">
          <cell r="G17" t="str">
            <v>Improvements to Itika to Turakanaiduvalasa  from km 3/6 to 7/700   in Vizianagaram District</v>
          </cell>
        </row>
      </sheetData>
      <sheetData sheetId="4"/>
      <sheetData sheetId="5"/>
      <sheetData sheetId="6"/>
      <sheetData sheetId="7"/>
      <sheetData sheetId="8"/>
      <sheetData sheetId="9"/>
      <sheetData sheetId="10"/>
      <sheetData sheetId="11"/>
      <sheetData sheetId="12" refreshError="1">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Spn report"/>
      <sheetName val="abs road"/>
      <sheetName val="R_Det"/>
      <sheetName val="Road data"/>
      <sheetName val="BTR"/>
      <sheetName val="RMR"/>
      <sheetName val="Certificates"/>
      <sheetName val="m lead"/>
      <sheetName val="xls"/>
      <sheetName val="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Spn report"/>
      <sheetName val="abs road"/>
      <sheetName val="R_Det"/>
      <sheetName val="Road data"/>
      <sheetName val="BTR"/>
      <sheetName val="RMR"/>
      <sheetName val="Certificates"/>
      <sheetName val="m lead"/>
      <sheetName val="xls"/>
      <sheetName val="EW"/>
      <sheetName val="mlead"/>
      <sheetName val="MRoad data"/>
      <sheetName val="M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vil "/>
      <sheetName val="Parshall Flume"/>
      <sheetName val="Process"/>
      <sheetName val="BKW cal"/>
      <sheetName val="Motors-BASE "/>
      <sheetName val="Motors-submission"/>
      <sheetName val="Mech"/>
      <sheetName val="head -Dwarka"/>
      <sheetName val="Water loss"/>
      <sheetName val="Chem con"/>
      <sheetName val="Sch-XII"/>
      <sheetName val="Boq"/>
      <sheetName val="Lead"/>
      <sheetName val="Specification report"/>
      <sheetName val="abs road"/>
      <sheetName val="coverpage"/>
      <sheetName val="Road data"/>
      <sheetName val="Bitumen trunk"/>
      <sheetName val="Feeder"/>
      <sheetName val="R99 etc"/>
      <sheetName val="Trunk unpaved"/>
      <sheetName val="data"/>
      <sheetName val="Compound wall  Ok"/>
      <sheetName val="p&amp;m"/>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Data_Base"/>
      <sheetName val="R_Det"/>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 sheetId="16" refreshError="1"/>
      <sheetData sheetId="17"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row r="27">
          <cell r="F27" t="str">
            <v>Vizianagaram</v>
          </cell>
        </row>
      </sheetData>
      <sheetData sheetId="3"/>
      <sheetData sheetId="4"/>
      <sheetData sheetId="5"/>
      <sheetData sheetId="6"/>
      <sheetData sheetId="7"/>
      <sheetData sheetId="8"/>
      <sheetData sheetId="9"/>
      <sheetData sheetId="10"/>
      <sheetData sheetId="11"/>
      <sheetData sheetId="12">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sheetData sheetId="14"/>
      <sheetData sheetId="15"/>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R_Det"/>
      <sheetName val="mlead"/>
      <sheetName val="Road Detail Est."/>
    </sheetNames>
    <sheetDataSet>
      <sheetData sheetId="0" refreshError="1"/>
      <sheetData sheetId="1" refreshError="1"/>
      <sheetData sheetId="2" refreshError="1">
        <row r="27">
          <cell r="F27" t="str">
            <v>Vizianagaram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27">
          <cell r="K527">
            <v>557</v>
          </cell>
        </row>
        <row r="544">
          <cell r="K544">
            <v>413</v>
          </cell>
        </row>
        <row r="646">
          <cell r="K646">
            <v>2801</v>
          </cell>
        </row>
        <row r="697">
          <cell r="K697">
            <v>2563</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sheetData>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 val="Exe. Summary"/>
      <sheetName val="Rates 2008-09"/>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CD Abs"/>
      <sheetName val="R_Det"/>
      <sheetName val="Road data"/>
      <sheetName val="1 V 6.00"/>
      <sheetName val="2R 800"/>
      <sheetName val="BTR"/>
      <sheetName val="RMR"/>
      <sheetName val="certificates"/>
      <sheetName val="Sheet1"/>
      <sheetName val="C.D.Abs.Est."/>
    </sheetNames>
    <sheetDataSet>
      <sheetData sheetId="0"/>
      <sheetData sheetId="1"/>
      <sheetData sheetId="2" refreshError="1">
        <row r="27">
          <cell r="E27" t="str">
            <v>Khammam</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
      <sheetName val="GA "/>
      <sheetName val="WorkSlip"/>
      <sheetName val="Leads"/>
      <sheetName val="BTLeads"/>
      <sheetName val="SC"/>
      <sheetName val="DET EST"/>
      <sheetName val="MRoad data"/>
      <sheetName val="Spc"/>
      <sheetName val="Bill"/>
      <sheetName val="C.S"/>
      <sheetName val="Certificates"/>
      <sheetName val="MRATES"/>
      <sheetName val="Sheet2"/>
      <sheetName val="data"/>
      <sheetName val="Staff Acco."/>
      <sheetName val="Labour"/>
      <sheetName val="_5wgdhabfinal00_01"/>
      <sheetName val="2nd floor"/>
      <sheetName val="abs road"/>
      <sheetName val="Road data"/>
      <sheetName val="road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row r="6">
          <cell r="G6">
            <v>103</v>
          </cell>
        </row>
        <row r="30">
          <cell r="K30">
            <v>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RATES"/>
      <sheetName val="leads"/>
      <sheetName val="Road Detail Est_"/>
      <sheetName val="MRoad data"/>
      <sheetName val="abs road"/>
      <sheetName val="BTR"/>
      <sheetName val="Data"/>
      <sheetName val="lead-st"/>
      <sheetName val="COLUMN"/>
      <sheetName val="quarry"/>
      <sheetName val="Labour"/>
      <sheetName val="Material"/>
      <sheetName val="Plant &amp;  Machinery"/>
      <sheetName val="mlead"/>
      <sheetName val="Amortization Table"/>
      <sheetName val="v"/>
      <sheetName val="Lead"/>
      <sheetName val="Rates"/>
      <sheetName val="C.D.Abs.Est."/>
      <sheetName val="labour &amp; Centering"/>
      <sheetName val="Sheet1"/>
      <sheetName val="Cover"/>
      <sheetName val="Rd.Det.Est"/>
      <sheetName val="R_Det"/>
      <sheetName val="SPECS"/>
      <sheetName val="Dormitory"/>
      <sheetName val="GF SB Ok "/>
      <sheetName val="ssr-rates"/>
      <sheetName val="r"/>
      <sheetName val="Road_Abst_"/>
      <sheetName val="CD_works_Abst_"/>
      <sheetName val="CC_drains_Abst_"/>
      <sheetName val="Road_Detail_Est_"/>
      <sheetName val="CD_works_detail_Est_"/>
      <sheetName val="CC_drains_detail_Est_"/>
      <sheetName val="Earth_work_Cal"/>
      <sheetName val="Earth_Volume"/>
      <sheetName val="General_Abst_"/>
      <sheetName val="Lead_Statement"/>
      <sheetName val="Road_data"/>
      <sheetName val="CD_works_data"/>
      <sheetName val="Road_Detail_Est_1"/>
      <sheetName val="abs_road"/>
      <sheetName val="Amortization_Table"/>
      <sheetName val="Plant_&amp;__Machinery"/>
      <sheetName val="C_D_Abs_Est_"/>
      <sheetName val="Rd_Det_Est"/>
      <sheetName val="MRoad_data"/>
      <sheetName val="GF_SB_Ok_"/>
      <sheetName val="FINAL DATA"/>
      <sheetName val="Iocount"/>
      <sheetName val="Specification report"/>
      <sheetName val="Estimate_Slab"/>
      <sheetName val="Sheet2"/>
      <sheetName val="Sheet9"/>
      <sheetName val="Machine"/>
      <sheetName val="GenAbst"/>
      <sheetName val="Fill this out first..."/>
      <sheetName val="ELE "/>
      <sheetName val="coverpage"/>
      <sheetName val="Abs"/>
      <sheetName val="Lead (Final)"/>
      <sheetName val="DATA-2005-06"/>
      <sheetName val="ESTIMATE"/>
      <sheetName val="Sheet2(1)"/>
      <sheetName val="RMR "/>
      <sheetName val="Road data "/>
      <sheetName val="Intro"/>
      <sheetName val="Road data-TDR"/>
      <sheetName val="mlea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eign 1"/>
      <sheetName val="Cover"/>
      <sheetName val="Drain DRG"/>
      <sheetName val="Wrok memo-1"/>
      <sheetName val="Bill- 1"/>
      <sheetName val="  Drain  Est"/>
      <sheetName val=" WSpecn"/>
      <sheetName val="Gen Abst"/>
      <sheetName val="W.Road  Est"/>
      <sheetName val="Culvert"/>
      <sheetName val="R. Wall"/>
      <sheetName val="Comp St "/>
      <sheetName val="CC DIp"/>
      <sheetName val="Mix design"/>
      <sheetName val="pHOTO"/>
      <sheetName val="Road data"/>
      <sheetName val="Road Est"/>
      <sheetName val="Crust Disn"/>
      <sheetName val="Lead"/>
      <sheetName val="DRG_1"/>
      <sheetName val="DRG-2"/>
      <sheetName val="DRG"/>
      <sheetName val="BTR"/>
      <sheetName val="RMR"/>
      <sheetName val="Rates"/>
      <sheetName val="pHOTO (2)"/>
      <sheetName val="Bill-1"/>
      <sheetName val="mlead"/>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P1420KL@HW"/>
      <sheetName val="Sheet2"/>
      <sheetName val="Sheet3"/>
      <sheetName val="GLBR1000KL"/>
      <sheetName val="XXXXXXXXXXXXX"/>
      <sheetName val="XXXXXXXXXXXX0"/>
      <sheetName val="XXXXXXXXXXXX1"/>
      <sheetName val="XXXXXXXXXXXX2"/>
      <sheetName val="XXXXXXXXXXXX3"/>
      <sheetName val="XXXXXXXXXXXX4"/>
      <sheetName val="XXXXXXXXXXXX5"/>
      <sheetName val="G.Abst m"/>
      <sheetName val="G.Abst"/>
      <sheetName val="civil abst"/>
      <sheetName val="civ.abst(m)"/>
      <sheetName val="Anchor"/>
      <sheetName val="pipe abst( m)"/>
      <sheetName val="pipe abst"/>
      <sheetName val="pumpsetabst m"/>
      <sheetName val="pumpset abst"/>
      <sheetName val="Pumpset Designs"/>
      <sheetName val="hyd_design_sumps"/>
      <sheetName val="Protec work"/>
      <sheetName val="Culvert"/>
      <sheetName val="Approach Rd"/>
      <sheetName val="Soil test &amp; Jun cl"/>
      <sheetName val="KON - DATA GLBR, Wat"/>
      <sheetName val="GLBR1000EST(M)"/>
      <sheetName val="GLBR1000EST"/>
      <sheetName val="GLBR1000KLDESG"/>
      <sheetName val="piles(pvc)(m)"/>
      <sheetName val="piles (m)"/>
      <sheetName val="piles"/>
      <sheetName val="Data IBM Jn"/>
      <sheetName val="OHSR per Lt _2.5"/>
      <sheetName val="9x4 P.H GK"/>
      <sheetName val="9x4 P.H"/>
      <sheetName val="Wat at IBM GLSR"/>
      <sheetName val="W.M.Qtr@K.palliGLBR(m)"/>
      <sheetName val="Watch  Qtr @ KDP GLBR"/>
      <sheetName val="Data IBM Jn GLSR"/>
      <sheetName val="Watch @ H.W"/>
      <sheetName val="Prote at GLSR"/>
      <sheetName val="footing desn"/>
      <sheetName val="6x4m footing(m)"/>
      <sheetName val="6 X 4 P.H"/>
      <sheetName val="DataGKJN"/>
      <sheetName val="GKRSump(506kl)"/>
      <sheetName val="IBM SUMP904KLDESG"/>
      <sheetName val="DES-1000KL-GLBRKON"/>
      <sheetName val="Sump 904 KL est"/>
      <sheetName val="SSR"/>
      <sheetName val="RSF (m)"/>
      <sheetName val="RSF"/>
      <sheetName val="W.h.Coeff"/>
      <sheetName val="Valve Chambers"/>
      <sheetName val="diff steel qty"/>
      <sheetName val="Pipe rate"/>
      <sheetName val="1.50lakhltrt"/>
      <sheetName val="40000ltsOHSR Ch.M"/>
      <sheetName val="40000ltsOHSR Pi"/>
      <sheetName val="60000lts OHS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P1420KL@HW"/>
      <sheetName val="Sheet2"/>
      <sheetName val="Sheet3"/>
      <sheetName val="GLBR1000KL"/>
      <sheetName val="XXXXXXXXXXXXX"/>
      <sheetName val="XXXXXXXXXXXX0"/>
      <sheetName val="XXXXXXXXXXXX1"/>
      <sheetName val="XXXXXXXXXXXX2"/>
      <sheetName val="XXXXXXXXXXXX3"/>
      <sheetName val="XXXXXXXXXXXX4"/>
      <sheetName val="XXXXXXXXXXXX5"/>
      <sheetName val="G.Abst m"/>
      <sheetName val="G.Abst"/>
      <sheetName val="civil abst"/>
      <sheetName val="civ.abst(m)"/>
      <sheetName val="Anchor"/>
      <sheetName val="pipe abst( m)"/>
      <sheetName val="pipe abst"/>
      <sheetName val="pumpsetabst m"/>
      <sheetName val="pumpset abst"/>
      <sheetName val="Pumpset Designs"/>
      <sheetName val="hyd_design_sumps"/>
      <sheetName val="Protec work"/>
      <sheetName val="Culvert"/>
      <sheetName val="Approach Rd"/>
      <sheetName val="Soil test &amp; Jun cl"/>
      <sheetName val="KON - DATA GLBR, Wat"/>
      <sheetName val="GLBR1000EST(M)"/>
      <sheetName val="GLBR1000EST"/>
      <sheetName val="GLBR1000KLDESG"/>
      <sheetName val="piles(pvc)(m)"/>
      <sheetName val="piles (m)"/>
      <sheetName val="piles"/>
      <sheetName val="Data IBM Jn"/>
      <sheetName val="OHSR per Lt _2.5"/>
      <sheetName val="9x4 P.H GK"/>
      <sheetName val="9x4 P.H"/>
      <sheetName val="Wat at IBM GLSR"/>
      <sheetName val="W.M.Qtr@K.palliGLBR(m)"/>
      <sheetName val="Watch  Qtr @ KDP GLBR"/>
      <sheetName val="Data IBM Jn GLSR"/>
      <sheetName val="Watch @ H.W"/>
      <sheetName val="Prote at GLSR"/>
      <sheetName val="footing desn"/>
      <sheetName val="6x4m footing(m)"/>
      <sheetName val="6 X 4 P.H"/>
      <sheetName val="DataGKJN"/>
      <sheetName val="GKRSump(506kl)"/>
      <sheetName val="IBM SUMP904KLDESG"/>
      <sheetName val="DES-1000KL-GLBRKON"/>
      <sheetName val="Sump 904 KL est"/>
      <sheetName val="SSR"/>
      <sheetName val="RSF (m)"/>
      <sheetName val="RSF"/>
      <sheetName val="W.h.Coeff"/>
      <sheetName val="Valve Chambers"/>
      <sheetName val="diff steel qty"/>
      <sheetName val="Pipe rate"/>
      <sheetName val="1.50lakhltrt"/>
      <sheetName val="40000ltsOHSR Ch.M"/>
      <sheetName val="40000ltsOHSR Pi"/>
      <sheetName val="60000lts OHSR"/>
    </sheetNames>
    <sheetDataSet>
      <sheetData sheetId="0"/>
      <sheetData sheetId="1">
        <row r="3">
          <cell r="A3">
            <v>0.4</v>
          </cell>
          <cell r="B3">
            <v>0.47399999999999998</v>
          </cell>
          <cell r="D3">
            <v>0.4</v>
          </cell>
          <cell r="E3">
            <v>0.1205</v>
          </cell>
          <cell r="F3">
            <v>2.0999999999999999E-3</v>
          </cell>
        </row>
        <row r="4">
          <cell r="A4">
            <v>0.8</v>
          </cell>
          <cell r="B4">
            <v>0.42299999999999999</v>
          </cell>
          <cell r="D4">
            <v>0.8</v>
          </cell>
          <cell r="E4">
            <v>7.9500000000000001E-2</v>
          </cell>
          <cell r="F4">
            <v>8.0000000000000002E-3</v>
          </cell>
        </row>
        <row r="5">
          <cell r="A5">
            <v>1.2</v>
          </cell>
          <cell r="B5">
            <v>0.36199999999999999</v>
          </cell>
          <cell r="D5">
            <v>1.2</v>
          </cell>
          <cell r="E5">
            <v>6.0199999999999997E-2</v>
          </cell>
          <cell r="F5">
            <v>1.12E-2</v>
          </cell>
        </row>
        <row r="6">
          <cell r="A6">
            <v>1.6</v>
          </cell>
          <cell r="B6">
            <v>0.38500000000000001</v>
          </cell>
          <cell r="D6">
            <v>1.6</v>
          </cell>
          <cell r="E6">
            <v>5.0500000000000003E-2</v>
          </cell>
          <cell r="F6">
            <v>1.21E-2</v>
          </cell>
        </row>
        <row r="7">
          <cell r="A7">
            <v>2</v>
          </cell>
          <cell r="B7">
            <v>0.434</v>
          </cell>
          <cell r="D7">
            <v>2</v>
          </cell>
          <cell r="E7">
            <v>4.36E-2</v>
          </cell>
          <cell r="F7">
            <v>1.2E-2</v>
          </cell>
        </row>
        <row r="8">
          <cell r="A8">
            <v>3</v>
          </cell>
          <cell r="B8">
            <v>0.51900000000000002</v>
          </cell>
          <cell r="D8">
            <v>3</v>
          </cell>
          <cell r="E8">
            <v>3.3300000000000003E-2</v>
          </cell>
          <cell r="F8">
            <v>9.7000000000000003E-3</v>
          </cell>
        </row>
        <row r="9">
          <cell r="A9">
            <v>4</v>
          </cell>
          <cell r="B9">
            <v>0.57899999999999996</v>
          </cell>
          <cell r="D9">
            <v>4</v>
          </cell>
          <cell r="E9">
            <v>2.6800000000000001E-2</v>
          </cell>
          <cell r="F9">
            <v>7.7000000000000002E-3</v>
          </cell>
        </row>
        <row r="10">
          <cell r="A10">
            <v>5</v>
          </cell>
          <cell r="B10">
            <v>0.61699999999999999</v>
          </cell>
          <cell r="D10">
            <v>5</v>
          </cell>
          <cell r="E10">
            <v>2.2200000000000001E-2</v>
          </cell>
          <cell r="F10">
            <v>5.8999999999999999E-3</v>
          </cell>
        </row>
        <row r="11">
          <cell r="A11">
            <v>6</v>
          </cell>
          <cell r="B11">
            <v>0.64300000000000002</v>
          </cell>
          <cell r="D11">
            <v>6</v>
          </cell>
          <cell r="E11">
            <v>1.8700000000000001E-2</v>
          </cell>
          <cell r="F11">
            <v>5.1000000000000004E-3</v>
          </cell>
        </row>
        <row r="12">
          <cell r="A12">
            <v>8</v>
          </cell>
          <cell r="B12">
            <v>0.69699999999999995</v>
          </cell>
          <cell r="D12">
            <v>8</v>
          </cell>
          <cell r="E12">
            <v>1.46E-2</v>
          </cell>
          <cell r="F12">
            <v>3.8E-3</v>
          </cell>
        </row>
        <row r="13">
          <cell r="A13">
            <v>10</v>
          </cell>
          <cell r="B13">
            <v>0.73</v>
          </cell>
          <cell r="D13">
            <v>10</v>
          </cell>
          <cell r="E13">
            <v>1.2200000000000001E-2</v>
          </cell>
          <cell r="F13">
            <v>2.8999999999999998E-3</v>
          </cell>
        </row>
        <row r="14">
          <cell r="A14">
            <v>12</v>
          </cell>
          <cell r="B14">
            <v>0.75</v>
          </cell>
          <cell r="D14">
            <v>12</v>
          </cell>
          <cell r="E14">
            <v>1.04E-2</v>
          </cell>
          <cell r="F14">
            <v>2.5999999999999999E-3</v>
          </cell>
        </row>
        <row r="15">
          <cell r="A15">
            <v>14</v>
          </cell>
          <cell r="B15">
            <v>0.76100000000000001</v>
          </cell>
          <cell r="D15">
            <v>14</v>
          </cell>
          <cell r="E15">
            <v>8.9999999999999993E-3</v>
          </cell>
          <cell r="F15">
            <v>2.3E-3</v>
          </cell>
        </row>
        <row r="16">
          <cell r="A16">
            <v>16</v>
          </cell>
          <cell r="B16">
            <v>0.77600000000000002</v>
          </cell>
          <cell r="D16">
            <v>16</v>
          </cell>
          <cell r="E16">
            <v>7.9000000000000008E-3</v>
          </cell>
          <cell r="F16">
            <v>1.9E-3</v>
          </cell>
        </row>
      </sheetData>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AST lightconc-II"/>
      <sheetName val="PRECAST-conc-II"/>
      <sheetName val="Miscellaneous-civil"/>
      <sheetName val="basic"/>
      <sheetName val="GN-ST-10"/>
      <sheetName val="PRECAST lightconc_II"/>
      <sheetName val="GN_ST_10"/>
      <sheetName val="data existing_do not delete"/>
      <sheetName val="staff acco."/>
      <sheetName val="Lead"/>
      <sheetName val="RMR"/>
      <sheetName val="Material"/>
      <sheetName val="CF-det"/>
      <sheetName val="IHC"/>
      <sheetName val="bhilai"/>
      <sheetName val="jidal dam"/>
      <sheetName val="delo"/>
      <sheetName val="fran temp"/>
      <sheetName val="gagan"/>
      <sheetName val="hsbc"/>
      <sheetName val="jeedi"/>
      <sheetName val="kona swit"/>
      <sheetName val="template (8)"/>
      <sheetName val="template (9)"/>
      <sheetName val="Cleaning &amp; Grubbing"/>
      <sheetName val="Friends"/>
      <sheetName val="College Details"/>
      <sheetName val="Personal "/>
      <sheetName val="Office"/>
      <sheetName val="Sheet1"/>
      <sheetName val="Summary"/>
      <sheetName val="Quantity Schedule"/>
      <sheetName val="Revenue  Schedule "/>
      <sheetName val="Balance works - Direct Cost"/>
      <sheetName val="Balance works - Indirect Cost"/>
      <sheetName val="Cashflows"/>
      <sheetName val="Fund Plan"/>
      <sheetName val="Bill of Resources"/>
      <sheetName val="DC"/>
      <sheetName val="OVER HEADS"/>
      <sheetName val="Cover Sheet"/>
      <sheetName val="BOQ REV A"/>
      <sheetName val="BOQ"/>
      <sheetName val="PTB (IO)"/>
      <sheetName val="BMS "/>
      <sheetName val="SPT vs PHI"/>
      <sheetName val="TBAL9697 -group wise  sdpl"/>
      <sheetName val="TAX BILLS"/>
      <sheetName val="CASH BILLS"/>
      <sheetName val="LABOUR BILLS"/>
      <sheetName val="BQQ"/>
      <sheetName val="july"/>
      <sheetName val="june"/>
      <sheetName val="may"/>
      <sheetName val="april"/>
      <sheetName val="march"/>
      <sheetName val="jan"/>
      <sheetName val="fefb"/>
      <sheetName val="invoice"/>
      <sheetName val="puch order"/>
      <sheetName val="decm"/>
      <sheetName val="Sheet1 (2)"/>
      <sheetName val="PIPING"/>
      <sheetName val="A"/>
      <sheetName val="八幡"/>
      <sheetName val="300x500"/>
      <sheetName val="PRECAST_lightconc-II"/>
      <sheetName val="jidal_dam"/>
      <sheetName val="fran_temp"/>
      <sheetName val="kona_swit"/>
      <sheetName val="template_(8)"/>
      <sheetName val="template_(9)"/>
      <sheetName val="PRECAST_lightconc_II"/>
      <sheetName val="College_Details"/>
      <sheetName val="Personal_"/>
      <sheetName val="Cleaning_&amp;_Grubbing"/>
      <sheetName val="SITE OVERHEADS"/>
      <sheetName val="labour coeff"/>
      <sheetName val="Site Dev BOQ"/>
      <sheetName val="Sheet3"/>
      <sheetName val="VCH-SLC"/>
      <sheetName val="Supplier"/>
      <sheetName val="concrete"/>
      <sheetName val="beam-reinft-IIInd floor"/>
      <sheetName val="OVER_HEADS"/>
      <sheetName val="Cover_Sheet"/>
      <sheetName val="BOQ_REV_A"/>
      <sheetName val="PTB_(IO)"/>
      <sheetName val="BMS_"/>
      <sheetName val="SPT_vs_PHI"/>
      <sheetName val="TBAL9697_-group_wise__sdpl"/>
      <sheetName val="Meas.-Hotel Part"/>
      <sheetName val="Headings"/>
      <sheetName val="p&amp;m"/>
      <sheetName val="Costing Upto Mar'11 (2)"/>
      <sheetName val="Tender Summary"/>
      <sheetName val="SILICATE"/>
      <sheetName val="#REF!"/>
      <sheetName val="Expenditure plan"/>
      <sheetName val="ORDER BOOKING"/>
      <sheetName val="zone-8"/>
      <sheetName val="MHNO_LEV"/>
      <sheetName val="M-Book for Conc"/>
      <sheetName val="M-Book for FW"/>
      <sheetName val="upa"/>
      <sheetName val="Design"/>
      <sheetName val="Boq Block A"/>
      <sheetName val="22.12.2011"/>
      <sheetName val="BOQ (2)"/>
      <sheetName val="PRECAST_lightconc-II1"/>
      <sheetName val="PRECAST_lightconc_II1"/>
      <sheetName val="College_Details1"/>
      <sheetName val="Personal_1"/>
      <sheetName val="Cleaning_&amp;_Grubbing1"/>
      <sheetName val="jidal_dam1"/>
      <sheetName val="fran_temp1"/>
      <sheetName val="kona_swit1"/>
      <sheetName val="template_(8)1"/>
      <sheetName val="template_(9)1"/>
      <sheetName val="OVER_HEADS1"/>
      <sheetName val="Cover_Sheet1"/>
      <sheetName val="BOQ_REV_A1"/>
      <sheetName val="PTB_(IO)1"/>
      <sheetName val="BMS_1"/>
      <sheetName val="SPT_vs_PHI1"/>
      <sheetName val="TBAL9697_-group_wise__sdpl1"/>
      <sheetName val="Quantity_Schedule"/>
      <sheetName val="Revenue__Schedule_"/>
      <sheetName val="Balance_works_-_Direct_Cost"/>
      <sheetName val="Balance_works_-_Indirect_Cost"/>
      <sheetName val="Fund_Plan"/>
      <sheetName val="Bill_of_Resources"/>
      <sheetName val="List"/>
      <sheetName val="factors"/>
      <sheetName val=" 24.07.10 RS &amp; SECURITY"/>
      <sheetName val="24.07.10 CIVIL WET"/>
      <sheetName val=" 24.07.10 CIVIL"/>
      <sheetName val=" 24.07.10 MECH-FAB"/>
      <sheetName val=" 24.07.10 MECH-TANK"/>
      <sheetName val=" 23.07.10 N.SHIFT MECH-FAB"/>
      <sheetName val=" 23.07.10 N.SHIFT MECH-TANK"/>
      <sheetName val=" 23.07.10 RS &amp; SECURITY"/>
      <sheetName val="23.07.10 CIVIL WET"/>
      <sheetName val=" 23.07.10 CIVIL"/>
      <sheetName val=" 23.07.10 MECH-FAB"/>
      <sheetName val=" 23.07.10 MECH-TANK"/>
      <sheetName val=" 22.07.10 N.SHIFT MECH-FAB"/>
      <sheetName val=" 22.07.10 N.SHIFT MECH-TANK"/>
      <sheetName val=" 22.07.10 RS &amp; SECURITY"/>
      <sheetName val="22.07.10 CIVIL WET"/>
      <sheetName val=" 22.07.10 CIVIL"/>
      <sheetName val=" 22.07.10 MECH-FAB"/>
      <sheetName val=" 22.07.10 MECH-TANK"/>
      <sheetName val=" 21.07.10 N.SHIFT MECH-FAB"/>
      <sheetName val=" 21.07.10 N.SHIFT MECH-TANK"/>
      <sheetName val=" 21.07.10 RS &amp; SECURITY"/>
      <sheetName val="21.07.10 CIVIL WET"/>
      <sheetName val=" 21.07.10 CIVIL"/>
      <sheetName val=" 21.07.10 MECH-FAB"/>
      <sheetName val=" 21.07.10 MECH-TANK"/>
      <sheetName val=" 20.07.10 N.SHIFT MECH-FAB"/>
      <sheetName val=" 20.07.10 N.SHIFT MECH-TANK"/>
      <sheetName val=" 20.07.10 RS &amp; SECURITY"/>
      <sheetName val="20.07.10 CIVIL WET"/>
      <sheetName val=" 20.07.10 CIVIL"/>
      <sheetName val=" 20.07.10 MECH-FAB"/>
      <sheetName val=" 20.07.10 MECH-TANK"/>
      <sheetName val=" 19.07.10 N.SHIFT MECH-FAB"/>
      <sheetName val=" 19.07.10 N.SHIFT MECH-TANK"/>
      <sheetName val=" 19.07.10 RS &amp; SECURITY"/>
      <sheetName val="19.07.10 CIVIL WET"/>
      <sheetName val=" 19.07.10 CIVIL"/>
      <sheetName val=" 19.07.10 MECH-FAB"/>
      <sheetName val=" 19.07.10 MECH-TANK"/>
      <sheetName val=" 18.07.10 N.SHIFT MECH-FAB"/>
      <sheetName val=" 18.07.10 N.SHIFT MECH-TANK"/>
      <sheetName val=" 18.07.10 RS &amp; SECURITY"/>
      <sheetName val="18.07.10 CIVIL WET"/>
      <sheetName val=" 18.07.10 CIVIL"/>
      <sheetName val=" 18.07.10 MECH-FAB"/>
      <sheetName val=" 18.07.10 MECH-TANK"/>
      <sheetName val=" 17.07.10 N.SHIFT MECH-FAB"/>
      <sheetName val=" 17.07.10 N.SHIFT MECH-TANK"/>
      <sheetName val=" 17.07.10 RS &amp; SECURITY"/>
      <sheetName val="17.07.10 CIVIL WET"/>
      <sheetName val=" 17.07.10 CIVIL"/>
      <sheetName val=" 17.07.10 MECH-FAB"/>
      <sheetName val=" 17.07.10 MECH-TANK"/>
      <sheetName val=" 16.07.10 N.SHIFT MECH-FAB"/>
      <sheetName val=" 16.07.10 N.SHIFT MECH-TANK"/>
      <sheetName val=" 16.07.10 RS &amp; SECURITY"/>
      <sheetName val="16.07.10 CIVIL WET"/>
      <sheetName val=" 16.07.10 CIVIL"/>
      <sheetName val=" 16.07.10 MECH-FAB"/>
      <sheetName val=" 16.07.10 MECH-TANK"/>
      <sheetName val=" 15.07.10 N.SHIFT MECH-FAB"/>
      <sheetName val=" 15.07.10 N.SHIFT MECH-TANK"/>
      <sheetName val=" 15.07.10 RS &amp; SECURITY"/>
      <sheetName val="15.07.10 CIVIL WET"/>
      <sheetName val=" 15.07.10 CIVIL"/>
      <sheetName val=" 15.07.10 MECH-FAB"/>
      <sheetName val=" 15.07.10 MECH-TANK"/>
      <sheetName val=" 14.07.10 N.SHIFT MECH-FAB"/>
      <sheetName val=" 14.07.10 N.SHIFT MECH-TANK"/>
      <sheetName val=" 14.07.10 RS &amp; SECURITY"/>
      <sheetName val="14.07.10 CIVIL WET"/>
      <sheetName val=" 14.07.10 CIVIL"/>
      <sheetName val=" 14.07.10 MECH-FAB"/>
      <sheetName val=" 14.07.10 MECH-TANK"/>
      <sheetName val=" 13.07.10 N.SHIFT MECH-FAB"/>
      <sheetName val=" 13.07.10 N.SHIFT MECH-TANK"/>
      <sheetName val=" 13.07.10 RS &amp; SECURITY"/>
      <sheetName val="13.07.10 CIVIL WET"/>
      <sheetName val=" 13.07.10 CIVIL"/>
      <sheetName val=" 13.07.10 MECH-FAB"/>
      <sheetName val=" 13.07.10 MECH-TANK"/>
      <sheetName val=" 12.07.10 N.SHIFT MECH-FAB"/>
      <sheetName val=" 12.07.10 N.SHIFT MECH-TANK"/>
      <sheetName val=" 12.07.10 RS &amp; SECURITY"/>
      <sheetName val="12.07.10 CIVIL WET"/>
      <sheetName val=" 12.07.10 CIVIL"/>
      <sheetName val=" 12.07.10 MECH-FAB"/>
      <sheetName val=" 12.07.10 MECH-TANK"/>
      <sheetName val=" 11.07.10 N.SHIFT MECH-FAB"/>
      <sheetName val=" 11.07.10 N.SHIFT MECH-TANK"/>
      <sheetName val=" 11.07.10 RS &amp; SECURITY"/>
      <sheetName val="11.07.10 CIVIL WET"/>
      <sheetName val=" 11.07.10 CIVIL"/>
      <sheetName val=" 11.07.10 MECH-FAB"/>
      <sheetName val=" 11.07.10 MECH-TANK"/>
      <sheetName val=" 10.07.10 N.SHIFT MECH-FAB"/>
      <sheetName val=" 10.07.10 N.SHIFT MECH-TANK"/>
      <sheetName val=" 10.07.10 RS &amp; SECURITY"/>
      <sheetName val="10.07.10 CIVIL WET"/>
      <sheetName val=" 10.07.10 CIVIL"/>
      <sheetName val=" 10.07.10 MECH-FAB"/>
      <sheetName val=" 10.07.10 MECH-TANK"/>
      <sheetName val=" 09.07.10 N.SHIFT MECH-FAB"/>
      <sheetName val=" 09.07.10 N.SHIFT MECH-TANK"/>
      <sheetName val=" 09.07.10 RS &amp; SECURITY"/>
      <sheetName val="09.07.10 CIVIL WET"/>
      <sheetName val=" 09.07.10 CIVIL"/>
      <sheetName val=" 09.07.10 MECH-FAB"/>
      <sheetName val=" 09.07.10 MECH-TANK"/>
      <sheetName val=" 08.07.10 N.SHIFT MECH-FAB"/>
      <sheetName val=" 08.07.10 N.SHIFT MECH-TANK"/>
      <sheetName val=" 08.07.10 RS &amp; SECURITY"/>
      <sheetName val="08.07.10 CIVIL WET"/>
      <sheetName val=" 08.07.10 CIVIL"/>
      <sheetName val=" 08.07.10 MECH-FAB"/>
      <sheetName val=" 08.07.10 MECH-TANK"/>
      <sheetName val=" 07.07.10 N.SHIFT MECH-FAB"/>
      <sheetName val=" 07.07.10 N.SHIFT MECH-TANK"/>
      <sheetName val=" 07.07.10 RS &amp; SECURITY"/>
      <sheetName val="07.07.10 CIVIL WET"/>
      <sheetName val=" 07.07.10 CIVIL"/>
      <sheetName val=" 07.07.10 MECH-FAB"/>
      <sheetName val=" 07.07.10 MECH-TANK"/>
      <sheetName val=" 06.07.10 N.SHIFT MECH-FAB"/>
      <sheetName val=" 06.07.10 N.SHIFT MECH-TANK"/>
      <sheetName val=" 06.07.10 RS &amp; SECURITY"/>
      <sheetName val="06.07.10 CIVIL WET"/>
      <sheetName val=" 06.07.10 CIVIL"/>
      <sheetName val=" 06.07.10 MECH-FAB"/>
      <sheetName val=" 06.07.10 MECH-TANK"/>
      <sheetName val=" 05.07.10 N.SHIFT MECH-FAB"/>
      <sheetName val=" 05.07.10 N.SHIFT MECH-TANK"/>
      <sheetName val=" 05.07.10 RS &amp; SECURITY"/>
      <sheetName val="05.07.10 CIVIL WET"/>
      <sheetName val=" 05.07.10 CIVIL"/>
      <sheetName val=" 05.07.10 MECH-FAB"/>
      <sheetName val=" 05.07.10 MECH-TANK"/>
      <sheetName val=" 04.07.10 N.SHIFT MECH-FAB"/>
      <sheetName val=" 04.07.10 N.SHIFT MECH-TANK"/>
      <sheetName val=" 04.07.10 RS &amp; SECURITY"/>
      <sheetName val="04.07.10 CIVIL WET"/>
      <sheetName val=" 04.07.10 CIVIL"/>
      <sheetName val=" 04.07.10 MECH-FAB"/>
      <sheetName val=" 04.07.10 MECH-TANK"/>
      <sheetName val=" 03.07.10 N.SHIFT MECH-FAB"/>
      <sheetName val=" 03.07.10 N.SHIFT MECH-TANK"/>
      <sheetName val=" 03.07.10 RS &amp; SECURITY "/>
      <sheetName val="03.07.10 CIVIL WET "/>
      <sheetName val=" 03.07.10 CIVIL "/>
      <sheetName val=" 03.07.10 MECH-FAB "/>
      <sheetName val=" 03.07.10 MECH-TANK "/>
      <sheetName val=" 02.07.10 N.SHIFT MECH-FAB "/>
      <sheetName val=" 02.07.10 N.SHIFT MECH-TANK "/>
      <sheetName val=" 02.07.10 RS &amp; SECURITY"/>
      <sheetName val="02.07.10 CIVIL WET"/>
      <sheetName val=" 02.07.10 CIVIL"/>
      <sheetName val=" 02.07.10 MECH-FAB"/>
      <sheetName val=" 02.07.10 MECH-TANK"/>
      <sheetName val=" 01.07.10 N.SHIFT MECH-FAB"/>
      <sheetName val=" 01.07.10 N.SHIFT MECH-TANK"/>
      <sheetName val=" 01.07.10 RS &amp; SECURITY"/>
      <sheetName val="01.07.10 CIVIL WET"/>
      <sheetName val=" 01.07.10 CIVIL"/>
      <sheetName val=" 01.07.10 MECH-FAB"/>
      <sheetName val=" 01.07.10 MECH-TANK"/>
      <sheetName val=" 30.06.10 N.SHIFT MECH-FAB"/>
      <sheetName val=" 30.06.10 N.SHIFT MECH-TANK"/>
      <sheetName val="scurve calc (2)"/>
      <sheetName val="Direct cost shed A-2 "/>
      <sheetName val="St.co.91.5lvl"/>
      <sheetName val="BOQ_Direct_selling cost"/>
      <sheetName val="dBase"/>
      <sheetName val="Contract Night Staff"/>
      <sheetName val="Contract Day Staff"/>
      <sheetName val="Day Shift"/>
      <sheetName val="Night Shift"/>
      <sheetName val="Data"/>
      <sheetName val=" 09.07.10 M顅ᎆ뤀ᨇ԰_x0000_缀_x0000_"/>
      <sheetName val="Fee Rate Summary"/>
      <sheetName val="Civil Boq"/>
      <sheetName val="Costing"/>
      <sheetName val="Build-up"/>
      <sheetName val="2gii"/>
      <sheetName val="Meas__Hotel Part"/>
      <sheetName val=" 09.07.10 M顅ᎆ뤀ᨇ԰?缀?"/>
      <sheetName val="beam-reinft"/>
      <sheetName val="Detail"/>
      <sheetName val="Ave.wtd.rates"/>
      <sheetName val="Material "/>
      <sheetName val="Labour &amp; Plant"/>
      <sheetName val="Cashflow projection"/>
      <sheetName val="Item- Compact"/>
      <sheetName val="PA- Consutant "/>
      <sheetName val="HVAC"/>
      <sheetName val="Sheet2"/>
      <sheetName val="TBAL9697 _group wise  sdpl"/>
      <sheetName val="final abstract"/>
      <sheetName val="Intake"/>
      <sheetName val="inWords"/>
      <sheetName val="Sales &amp; Prod"/>
      <sheetName val="08.07.10헾】_x0005__x0000__x0000__x0000__x0000_ꎋ"/>
      <sheetName val="공장별판관비배부"/>
      <sheetName val="IO List"/>
      <sheetName val="INPUT SHEET"/>
      <sheetName val="Fill this out first..."/>
      <sheetName val="temp"/>
      <sheetName val="GBW"/>
      <sheetName val="MN T.B."/>
      <sheetName val="BS8007"/>
      <sheetName val="estm_mech"/>
      <sheetName val="DataInput"/>
      <sheetName val="DataInput-1"/>
      <sheetName val="DI Rate Analysis"/>
      <sheetName val="Economic RisingMain  Ph-I"/>
      <sheetName val="Eqpmnt Plng"/>
      <sheetName val="cash in flow Summary JV "/>
      <sheetName val="water prop."/>
      <sheetName val="GR.slab-reinft"/>
      <sheetName val="Cost Index"/>
      <sheetName val="Civil Works"/>
      <sheetName val="SP Break Up"/>
      <sheetName val="master"/>
      <sheetName val="Assumptions"/>
      <sheetName val="3cd Annexure"/>
      <sheetName val="HEAD"/>
      <sheetName val="Fin. Assumpt. - Sensitivities"/>
      <sheetName val="Bill 1"/>
      <sheetName val="Bill 2"/>
      <sheetName val="Bill 3"/>
      <sheetName val="Bill 4"/>
      <sheetName val="Bill 5"/>
      <sheetName val="Bill 6"/>
      <sheetName val="Bill 7"/>
      <sheetName val="1.Civil-RA"/>
      <sheetName val="F20 Risk Analysis"/>
      <sheetName val="Change Order Log"/>
      <sheetName val="lookups"/>
      <sheetName val="ref"/>
      <sheetName val="Bin"/>
      <sheetName val="2000 MOR"/>
      <sheetName val="gen"/>
      <sheetName val="Labour productivity"/>
      <sheetName val="col-reinft1"/>
      <sheetName val="Prelims Breakup"/>
      <sheetName val="section"/>
      <sheetName val="Voucher"/>
      <sheetName val="Project Details.."/>
      <sheetName val="Rate analysis- BOQ 1 "/>
      <sheetName val="box-12"/>
      <sheetName val="PRECAST_lightconc-II2"/>
      <sheetName val="PRECAST_lightconc_II2"/>
      <sheetName val="Cleaning_&amp;_Grubbing2"/>
      <sheetName val="College_Details2"/>
      <sheetName val="Personal_2"/>
      <sheetName val="jidal_dam2"/>
      <sheetName val="fran_temp2"/>
      <sheetName val="kona_swit2"/>
      <sheetName val="template_(8)2"/>
      <sheetName val="template_(9)2"/>
      <sheetName val="OVER_HEADS2"/>
      <sheetName val="Cover_Sheet2"/>
      <sheetName val="BOQ_REV_A2"/>
      <sheetName val="PTB_(IO)2"/>
      <sheetName val="BMS_2"/>
      <sheetName val="SPT_vs_PHI2"/>
      <sheetName val="TBAL9697_-group_wise__sdpl2"/>
      <sheetName val="TAX_BILLS"/>
      <sheetName val="CASH_BILLS"/>
      <sheetName val="LABOUR_BILLS"/>
      <sheetName val="puch_order"/>
      <sheetName val="Sheet1_(2)"/>
      <sheetName val="Quantity_Schedule1"/>
      <sheetName val="Revenue__Schedule_1"/>
      <sheetName val="Balance_works_-_Direct_Cost1"/>
      <sheetName val="Balance_works_-_Indirect_Cost1"/>
      <sheetName val="Fund_Plan1"/>
      <sheetName val="Bill_of_Resources1"/>
      <sheetName val="SITE_OVERHEADS"/>
      <sheetName val="labour_coeff"/>
      <sheetName val="Site_Dev_BOQ"/>
      <sheetName val="Expenditure_plan"/>
      <sheetName val="ORDER_BOOKING"/>
      <sheetName val="Costing_Upto_Mar'11_(2)"/>
      <sheetName val="Tender_Summary"/>
      <sheetName val="beam-reinft-IIInd_floor"/>
      <sheetName val="Prelims_Breakup"/>
      <sheetName val="Boq_Block_A"/>
      <sheetName val="M-Book_for_Conc"/>
      <sheetName val="M-Book_for_FW"/>
      <sheetName val=" _x000a_¢_x0002_&amp;_x0000__x0000__x0000_ú5#_x0000__x0000__x0000__x0000__x0000__x0000__x0000_"/>
      <sheetName val=""/>
      <sheetName val="AOR"/>
      <sheetName val="Driveway Beams"/>
      <sheetName val="Analy_7-10"/>
      <sheetName val="INDIGINEOUS ITEMS "/>
      <sheetName val="Meas_-Hotel_Part"/>
      <sheetName val="22_12_2011"/>
      <sheetName val="BOQ_(2)"/>
      <sheetName val="_24_07_10_RS_&amp;_SECURITY"/>
      <sheetName val="24_07_10_CIVIL_WET"/>
      <sheetName val="_24_07_10_CIVIL"/>
      <sheetName val="_24_07_10_MECH-FAB"/>
      <sheetName val="_24_07_10_MECH-TANK"/>
      <sheetName val="_23_07_10_N_SHIFT_MECH-FAB"/>
      <sheetName val="_23_07_10_N_SHIFT_MECH-TANK"/>
      <sheetName val="_23_07_10_RS_&amp;_SECURITY"/>
      <sheetName val="leads"/>
      <sheetName val="T-P1, FINISHES WORKING "/>
      <sheetName val="Assumption &amp; Exclusion"/>
      <sheetName val="querries"/>
      <sheetName val="08.07.10헾】_x0005_????ꎋ"/>
      <sheetName val="Labour"/>
      <sheetName val="Structure Bills Qty"/>
      <sheetName val="SUMMARY(E)"/>
      <sheetName val=" 09.07.10 M顅ᎆ뤀ᨇ԰"/>
      <sheetName val=" 09.07.10 M顅ᎆ뤀ᨇ԰_缀_"/>
      <sheetName val="dlvoid"/>
      <sheetName val="DI_Rate_Analysis"/>
      <sheetName val="Economic_RisingMain__Ph-I"/>
      <sheetName val="B3-B4-B5-B6"/>
      <sheetName val="23_07_10_CIVIL_WET"/>
      <sheetName val="_23_07_10_CIVIL"/>
      <sheetName val="FdnDes_Soil"/>
      <sheetName val="DEINKING(ANNEX 1)"/>
      <sheetName val="sheeet7"/>
      <sheetName val="_23_07_10_MECH-FAB"/>
      <sheetName val="_23_07_10_MECH-TANK"/>
      <sheetName val="_22_07_10_N_SHIFT_MECH-FAB"/>
      <sheetName val="_22_07_10_N_SHIFT_MECH-TANK"/>
      <sheetName val="_22_07_10_RS_&amp;_SECURITY"/>
      <sheetName val="22_07_10_CIVIL_WET"/>
      <sheetName val="_22_07_10_CIVIL"/>
      <sheetName val="_22_07_10_MECH-FAB"/>
      <sheetName val="_22_07_10_MECH-TANK"/>
      <sheetName val="_21_07_10_N_SHIFT_MECH-FAB"/>
      <sheetName val="_21_07_10_N_SHIFT_MECH-TANK"/>
      <sheetName val="_21_07_10_RS_&amp;_SECURITY"/>
      <sheetName val="Lookup"/>
      <sheetName val="PRELIM5"/>
      <sheetName val="21_07_10_CIVIL_WET"/>
      <sheetName val="_21_07_10_CIVIL"/>
      <sheetName val="_21_07_10_MECH-FAB"/>
      <sheetName val="_21_07_10_MECH-TANK"/>
      <sheetName val="_20_07_10_N_SHIFT_MECH-FAB"/>
      <sheetName val="_20_07_10_N_SHIFT_MECH-TANK"/>
      <sheetName val="_20_07_10_RS_&amp;_SECURITY"/>
      <sheetName val="20_07_10_CIVIL_WET"/>
      <sheetName val="_20_07_10_CIVIL"/>
      <sheetName val="_20_07_10_MECH-FAB"/>
      <sheetName val="_20_07_10_MECH-TANK"/>
      <sheetName val="_19_07_10_N_SHIFT_MECH-FAB"/>
      <sheetName val="_19_07_10_N_SHIFT_MECH-TANK"/>
      <sheetName val="_19_07_10_RS_&amp;_SECURITY"/>
      <sheetName val="19_07_10_CIVIL_WET"/>
      <sheetName val="_19_07_10_CIVIL"/>
      <sheetName val="_19_07_10_MECH-FAB"/>
      <sheetName val="_19_07_10_MECH-TANK"/>
      <sheetName val="_18_07_10_N_SHIFT_MECH-FAB"/>
      <sheetName val="_18_07_10_N_SHIFT_MECH-TANK"/>
      <sheetName val="_18_07_10_RS_&amp;_SECURITY"/>
      <sheetName val="18_07_10_CIVIL_WET"/>
      <sheetName val="_18_07_10_CIVIL"/>
      <sheetName val="_18_07_10_MECH-FAB"/>
      <sheetName val="_18_07_10_MECH-TANK"/>
      <sheetName val="_17_07_10_N_SHIFT_MECH-FAB"/>
      <sheetName val="Admin"/>
      <sheetName val="Rate Analysis"/>
      <sheetName val="Phase 1"/>
      <sheetName val=" _x000a_¢_x0002_&amp;???ú5#???????"/>
      <sheetName val="Assumption Inputs"/>
      <sheetName val="Pacakges split"/>
      <sheetName val="COST"/>
      <sheetName val="AutoOpen Stub Data"/>
      <sheetName val="run"/>
      <sheetName val="Background"/>
      <sheetName val="L+M"/>
      <sheetName val="Code"/>
      <sheetName val="Wire"/>
      <sheetName val="Debits as on 12.04.08"/>
      <sheetName val="wordsdata"/>
      <sheetName val="analysis"/>
      <sheetName val="STAFFSCHED "/>
      <sheetName val="RA-markate"/>
      <sheetName val="Cover"/>
      <sheetName val="Data Sheet"/>
      <sheetName val="_17_07_10_N_SHIFT_MECH-TANK"/>
      <sheetName val="_17_07_10_RS_&amp;_SECURITY"/>
      <sheetName val="17_07_10_CIVIL_WET"/>
      <sheetName val="_17_07_10_CIVIL"/>
      <sheetName val="_17_07_10_MECH-FAB"/>
      <sheetName val="_17_07_10_MECH-TANK"/>
      <sheetName val="Makro1"/>
      <sheetName val="COLUMN"/>
      <sheetName val="LABOUR RATE"/>
      <sheetName val="Material Rate"/>
      <sheetName val="ACS(1)"/>
      <sheetName val="FAS-C(4)"/>
      <sheetName val="CCTV(old)"/>
      <sheetName val="Final"/>
      <sheetName val="Summary-Price_New"/>
      <sheetName val="AN-2K"/>
      <sheetName val="Switch V16"/>
      <sheetName val="External Doors"/>
      <sheetName val="T&amp;M"/>
      <sheetName val="BHANDUP"/>
      <sheetName val="FORM7"/>
      <sheetName val="MG"/>
      <sheetName val="VALIDATIONS"/>
      <sheetName val="Mat_Cost"/>
      <sheetName val="Cat A Change Control"/>
      <sheetName val="d-safe specs"/>
      <sheetName val="  ¢_x0002_&amp;_x0000__x0000__x0000_ú5#_x0000__x0000__x0000__x0000__x0000__x0000__x0000_"/>
      <sheetName val="  ¢_x0002_&amp;???ú5#???????"/>
      <sheetName val="14.07.10@_x0000__x0003_&amp;_x0000__x0000__x0000_Ò:"/>
      <sheetName val="_x0000__x0000__x0000__x0000__x0000__x0000__x0000_8!_x0000_;bÂ/Ò:!_x0000_Ò8!_x0000_&amp;_x0000__x0000__x0000_&amp;_x0000__x0000__x0000_"/>
      <sheetName val="14.07.10Á_x000c__x0003_&amp;_x0000__x0000__x0000_î&lt;"/>
      <sheetName val="_x0000__x0000__x0000__x0000__x0000__x0000__x0000_¸:_x001f__x0000_;b+/î&lt;_x001f__x0000_î:_x001f__x0000_&amp;_x0000__x0000__x0000_&amp;_x0000__x0000__x0000_"/>
      <sheetName val="_x0000_"/>
      <sheetName val="pol-60"/>
      <sheetName val="Variables"/>
      <sheetName val="Theo Cons-June'10"/>
      <sheetName val="AFAS "/>
      <sheetName val="RDS &amp; WLD"/>
      <sheetName val="PA System"/>
      <sheetName val="ACC"/>
      <sheetName val="CCTV"/>
      <sheetName val="Server &amp; PAC Room"/>
      <sheetName val="BMS"/>
      <sheetName val="HVAC BOQ"/>
      <sheetName val="Grade Slab -1"/>
      <sheetName val="Grade Slab -2"/>
      <sheetName val="Grade slab-3"/>
      <sheetName val="Grade slab -4"/>
      <sheetName val="Grade slab -5"/>
      <sheetName val="Grade slab -6"/>
      <sheetName val="08.07.10헾】_x0005_????菈_x0013_"/>
      <sheetName val="08.07.10헾】_x0005__x0000__x0000"/>
      <sheetName val="08.07.10헾】_x0005_____ꎋ"/>
      <sheetName val="FT-05-02IsoBOM"/>
      <sheetName val="Summary WG"/>
      <sheetName val="detail'02"/>
      <sheetName val="Cal"/>
      <sheetName val="환율"/>
      <sheetName val="InputPO_Del"/>
      <sheetName val="Deduction of assets"/>
      <sheetName val="India F&amp;S Template"/>
      <sheetName val=" bus bay"/>
      <sheetName val="doq-10"/>
      <sheetName val="doq-I"/>
      <sheetName val="doq 4"/>
      <sheetName val="doq 2"/>
      <sheetName val="FitOutConfCentre"/>
      <sheetName val="Factor Sheet"/>
      <sheetName val="10"/>
      <sheetName val="Control"/>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DetEst"/>
      <sheetName val="1"/>
      <sheetName val="14"/>
      <sheetName val="x-items"/>
      <sheetName val="_16_07_10_N_SHIFT_MECH-FAB"/>
      <sheetName val="_16_07_10_N_SHIFT_MECH-TANK"/>
      <sheetName val="_16_07_10_RS_&amp;_SECURITY"/>
      <sheetName val="16_07_10_CIVIL_WET"/>
      <sheetName val="_16_07_10_CIVIL"/>
      <sheetName val="_16_07_10_MECH-FAB"/>
      <sheetName val="_16_07_10_MECH-TANK"/>
      <sheetName val="_15_07_10_N_SHIFT_MECH-FAB"/>
      <sheetName val="_15_07_10_N_SHIFT_MECH-TANK"/>
      <sheetName val="CABLERET"/>
      <sheetName val="BOQ_Direct_selling_cost"/>
      <sheetName val="08.07.10헾】_x0005_??_x0005__x0000__x0000_"/>
      <sheetName val="Measurements"/>
      <sheetName val="Tables"/>
      <sheetName val="Flooring"/>
      <sheetName val="Ceilings"/>
      <sheetName val="ACAD Finishes"/>
      <sheetName val="Site Details"/>
      <sheetName val="Chair"/>
      <sheetName val="Site Area Statement"/>
      <sheetName val="Doors"/>
      <sheetName val="Estimate"/>
      <sheetName val="PRECAST_lightconc-II3"/>
      <sheetName val="PRECAST_lightconc_II3"/>
      <sheetName val="College_Details3"/>
      <sheetName val="Personal_3"/>
      <sheetName val="Cleaning_&amp;_Grubbing3"/>
      <sheetName val="jidal_dam3"/>
      <sheetName val="fran_temp3"/>
      <sheetName val="kona_swit3"/>
      <sheetName val="template_(8)3"/>
      <sheetName val="template_(9)3"/>
      <sheetName val="OVER_HEADS3"/>
      <sheetName val="Cover_Sheet3"/>
      <sheetName val="BOQ_REV_A3"/>
      <sheetName val="PTB_(IO)3"/>
      <sheetName val="BMS_3"/>
      <sheetName val="SPT_vs_PHI3"/>
      <sheetName val="TBAL9697_-group_wise__sdpl3"/>
      <sheetName val="Quantity_Schedule2"/>
      <sheetName val="Revenue__Schedule_2"/>
      <sheetName val="Balance_works_-_Direct_Cost2"/>
      <sheetName val="Balance_works_-_Indirect_Cost2"/>
      <sheetName val="Fund_Plan2"/>
      <sheetName val="Bill_of_Resources2"/>
      <sheetName val="beam-reinft-IIInd_floor1"/>
      <sheetName val="Boq_Block_A1"/>
      <sheetName val="Expenditure_plan1"/>
      <sheetName val="ORDER_BOOKING1"/>
      <sheetName val="_24_07_10_RS_&amp;_SECURITY1"/>
      <sheetName val="24_07_10_CIVIL_WET1"/>
      <sheetName val="_24_07_10_CIVIL1"/>
      <sheetName val="_24_07_10_MECH-FAB1"/>
      <sheetName val="_24_07_10_MECH-TANK1"/>
      <sheetName val="_23_07_10_N_SHIFT_MECH-FAB1"/>
      <sheetName val="_23_07_10_N_SHIFT_MECH-TANK1"/>
      <sheetName val="_23_07_10_RS_&amp;_SECURITY1"/>
      <sheetName val="23_07_10_CIVIL_WET1"/>
      <sheetName val="_23_07_10_CIVIL1"/>
      <sheetName val="_23_07_10_MECH-FAB1"/>
      <sheetName val="_23_07_10_MECH-TANK1"/>
      <sheetName val="_22_07_10_N_SHIFT_MECH-FAB1"/>
      <sheetName val="_22_07_10_N_SHIFT_MECH-TANK1"/>
      <sheetName val="_22_07_10_RS_&amp;_SECURITY1"/>
      <sheetName val="22_07_10_CIVIL_WET1"/>
      <sheetName val="_22_07_10_CIVIL1"/>
      <sheetName val="_22_07_10_MECH-FAB1"/>
      <sheetName val="_22_07_10_MECH-TANK1"/>
      <sheetName val="_21_07_10_N_SHIFT_MECH-FAB1"/>
      <sheetName val="_21_07_10_N_SHIFT_MECH-TANK1"/>
      <sheetName val="_21_07_10_RS_&amp;_SECURITY1"/>
      <sheetName val="21_07_10_CIVIL_WET1"/>
      <sheetName val="_21_07_10_CIVIL1"/>
      <sheetName val="_21_07_10_MECH-FAB1"/>
      <sheetName val="_21_07_10_MECH-TANK1"/>
      <sheetName val="_20_07_10_N_SHIFT_MECH-FAB1"/>
      <sheetName val="_20_07_10_N_SHIFT_MECH-TANK1"/>
      <sheetName val="_20_07_10_RS_&amp;_SECURITY1"/>
      <sheetName val="20_07_10_CIVIL_WET1"/>
      <sheetName val="_20_07_10_CIVIL1"/>
      <sheetName val="_20_07_10_MECH-FAB1"/>
      <sheetName val="_20_07_10_MECH-TANK1"/>
      <sheetName val="_19_07_10_N_SHIFT_MECH-FAB1"/>
      <sheetName val="_19_07_10_N_SHIFT_MECH-TANK1"/>
      <sheetName val="_19_07_10_RS_&amp;_SECURITY1"/>
      <sheetName val="19_07_10_CIVIL_WET1"/>
      <sheetName val="_19_07_10_CIVIL1"/>
      <sheetName val="_19_07_10_MECH-FAB1"/>
      <sheetName val="_19_07_10_MECH-TANK1"/>
      <sheetName val="_18_07_10_N_SHIFT_MECH-FAB1"/>
      <sheetName val="_18_07_10_N_SHIFT_MECH-TANK1"/>
      <sheetName val="_18_07_10_RS_&amp;_SECURITY1"/>
      <sheetName val="18_07_10_CIVIL_WET1"/>
      <sheetName val="_18_07_10_CIVIL1"/>
      <sheetName val="_18_07_10_MECH-FAB1"/>
      <sheetName val="_18_07_10_MECH-TANK1"/>
      <sheetName val="_17_07_10_N_SHIFT_MECH-FAB1"/>
      <sheetName val="_17_07_10_N_SHIFT_MECH-TANK1"/>
      <sheetName val="_17_07_10_RS_&amp;_SECURITY1"/>
      <sheetName val="17_07_10_CIVIL_WET1"/>
      <sheetName val="_17_07_10_CIVIL1"/>
      <sheetName val="_17_07_10_MECH-FAB1"/>
      <sheetName val="_17_07_10_MECH-TANK1"/>
      <sheetName val="_15_07_10_RS_&amp;_SECURITY"/>
      <sheetName val="15_07_10_CIVIL_WET"/>
      <sheetName val="_15_07_10_CIVIL"/>
      <sheetName val="_15_07_10_MECH-FAB"/>
      <sheetName val="_15_07_10_MECH-TANK"/>
      <sheetName val="_14_07_10_N_SHIFT_MECH-FAB"/>
      <sheetName val="_14_07_10_N_SHIFT_MECH-TANK"/>
      <sheetName val="_14_07_10_RS_&amp;_SECURITY"/>
      <sheetName val="14_07_10_CIVIL_WET"/>
      <sheetName val="_14_07_10_CIVIL"/>
      <sheetName val="_14_07_10_MECH-FAB"/>
      <sheetName val="_14_07_10_MECH-TANK"/>
      <sheetName val="_13_07_10_N_SHIFT_MECH-FAB"/>
      <sheetName val="_13_07_10_N_SHIFT_MECH-TANK"/>
      <sheetName val="_13_07_10_RS_&amp;_SECURITY"/>
      <sheetName val="13_07_10_CIVIL_WET"/>
      <sheetName val="_13_07_10_CIVIL"/>
      <sheetName val="_13_07_10_MECH-FAB"/>
      <sheetName val="_13_07_10_MECH-TANK"/>
      <sheetName val="_12_07_10_N_SHIFT_MECH-FAB"/>
      <sheetName val="_12_07_10_N_SHIFT_MECH-TANK"/>
      <sheetName val="_12_07_10_RS_&amp;_SECURITY"/>
      <sheetName val="12_07_10_CIVIL_WET"/>
      <sheetName val="_12_07_10_CIVIL"/>
      <sheetName val="_12_07_10_MECH-FAB"/>
      <sheetName val="_12_07_10_MECH-TANK"/>
      <sheetName val="_11_07_10_N_SHIFT_MECH-FAB"/>
      <sheetName val="_11_07_10_N_SHIFT_MECH-TANK"/>
      <sheetName val="_11_07_10_RS_&amp;_SECURITY"/>
      <sheetName val="11_07_10_CIVIL_WET"/>
      <sheetName val="_11_07_10_CIVIL"/>
      <sheetName val="_11_07_10_MECH-FAB"/>
      <sheetName val="_11_07_10_MECH-TANK"/>
      <sheetName val="_10_07_10_N_SHIFT_MECH-FAB"/>
      <sheetName val="_10_07_10_N_SHIFT_MECH-TANK"/>
      <sheetName val="_10_07_10_RS_&amp;_SECURITY"/>
      <sheetName val="10_07_10_CIVIL_WET"/>
      <sheetName val="_10_07_10_CIVIL"/>
      <sheetName val="_10_07_10_MECH-FAB"/>
      <sheetName val="_10_07_10_MECH-TANK"/>
      <sheetName val="_09_07_10_N_SHIFT_MECH-FAB"/>
      <sheetName val="_09_07_10_N_SHIFT_MECH-TANK"/>
      <sheetName val="_09_07_10_RS_&amp;_SECURITY"/>
      <sheetName val="09_07_10_CIVIL_WET"/>
      <sheetName val="_09_07_10_CIVIL"/>
      <sheetName val="_09_07_10_MECH-FAB"/>
      <sheetName val="_09_07_10_MECH-TANK"/>
      <sheetName val="_08_07_10_N_SHIFT_MECH-FAB"/>
      <sheetName val="_08_07_10_N_SHIFT_MECH-TANK"/>
      <sheetName val="_08_07_10_RS_&amp;_SECURITY"/>
      <sheetName val="08_07_10_CIVIL_WET"/>
      <sheetName val="_08_07_10_CIVIL"/>
      <sheetName val="_08_07_10_MECH-FAB"/>
      <sheetName val="_08_07_10_MECH-TANK"/>
      <sheetName val="_07_07_10_N_SHIFT_MECH-FAB"/>
      <sheetName val="_07_07_10_N_SHIFT_MECH-TANK"/>
      <sheetName val="_07_07_10_RS_&amp;_SECURITY"/>
      <sheetName val="07_07_10_CIVIL_WET"/>
      <sheetName val="_07_07_10_CIVIL"/>
      <sheetName val="_07_07_10_MECH-FAB"/>
      <sheetName val="_07_07_10_MECH-TANK"/>
      <sheetName val="_06_07_10_N_SHIFT_MECH-FAB"/>
      <sheetName val="_06_07_10_N_SHIFT_MECH-TANK"/>
      <sheetName val="_06_07_10_RS_&amp;_SECURITY"/>
      <sheetName val="06_07_10_CIVIL_WET"/>
      <sheetName val="_06_07_10_CIVIL"/>
      <sheetName val="_06_07_10_MECH-FAB"/>
      <sheetName val="_06_07_10_MECH-TANK"/>
      <sheetName val="_05_07_10_N_SHIFT_MECH-FAB"/>
      <sheetName val="_05_07_10_N_SHIFT_MECH-TANK"/>
      <sheetName val="_05_07_10_RS_&amp;_SECURITY"/>
      <sheetName val="05_07_10_CIVIL_WET"/>
      <sheetName val="_05_07_10_CIVIL"/>
      <sheetName val="_05_07_10_MECH-FAB"/>
      <sheetName val="_05_07_10_MECH-TANK"/>
      <sheetName val="_04_07_10_N_SHIFT_MECH-FAB"/>
      <sheetName val="_04_07_10_N_SHIFT_MECH-TANK"/>
      <sheetName val="_04_07_10_RS_&amp;_SECURITY"/>
      <sheetName val="04_07_10_CIVIL_WET"/>
      <sheetName val="_04_07_10_CIVIL"/>
      <sheetName val="_04_07_10_MECH-FAB"/>
      <sheetName val="_04_07_10_MECH-TANK"/>
      <sheetName val="_03_07_10_N_SHIFT_MECH-FAB"/>
      <sheetName val="_03_07_10_N_SHIFT_MECH-TANK"/>
      <sheetName val="_03_07_10_RS_&amp;_SECURITY_"/>
      <sheetName val="03_07_10_CIVIL_WET_"/>
      <sheetName val="_03_07_10_CIVIL_"/>
      <sheetName val="_03_07_10_MECH-FAB_"/>
      <sheetName val="_03_07_10_MECH-TANK_"/>
      <sheetName val="_02_07_10_N_SHIFT_MECH-FAB_"/>
      <sheetName val="_02_07_10_N_SHIFT_MECH-TANK_"/>
      <sheetName val="_02_07_10_RS_&amp;_SECURITY"/>
      <sheetName val="02_07_10_CIVIL_WET"/>
      <sheetName val="_02_07_10_CIVIL"/>
      <sheetName val="_02_07_10_MECH-FAB"/>
      <sheetName val="_02_07_10_MECH-TANK"/>
      <sheetName val="_01_07_10_N_SHIFT_MECH-FAB"/>
      <sheetName val="_01_07_10_N_SHIFT_MECH-TANK"/>
      <sheetName val="_01_07_10_RS_&amp;_SECURITY"/>
      <sheetName val="01_07_10_CIVIL_WET"/>
      <sheetName val="_01_07_10_CIVIL"/>
      <sheetName val="_01_07_10_MECH-FAB"/>
      <sheetName val="_01_07_10_MECH-TANK"/>
      <sheetName val="_30_06_10_N_SHIFT_MECH-FAB"/>
      <sheetName val="_30_06_10_N_SHIFT_MECH-TANK"/>
      <sheetName val="SITE_OVERHEADS1"/>
      <sheetName val="labour_coeff1"/>
      <sheetName val="Site_Dev_BOQ1"/>
      <sheetName val="Costing_Upto_Mar'11_(2)1"/>
      <sheetName val="Tender_Summary1"/>
      <sheetName val="M-Book_for_Conc1"/>
      <sheetName val="M-Book_for_FW1"/>
      <sheetName val="TAX_BILLS1"/>
      <sheetName val="CASH_BILLS1"/>
      <sheetName val="LABOUR_BILLS1"/>
      <sheetName val="puch_order1"/>
      <sheetName val="Sheet1_(2)1"/>
      <sheetName val="Meas_-Hotel_Part1"/>
      <sheetName val="scurve_calc_(2)"/>
      <sheetName val="Contract_Night_Staff"/>
      <sheetName val="Contract_Day_Staff"/>
      <sheetName val="Day_Shift"/>
      <sheetName val="Night_Shift"/>
      <sheetName val="Direct_cost_shed_A-2_"/>
      <sheetName val="Fee_Rate_Summary"/>
      <sheetName val="Civil_Boq"/>
      <sheetName val="22_12_20111"/>
      <sheetName val="BOQ_(2)1"/>
      <sheetName val="INPUT_SHEET"/>
      <sheetName val="final_abstract"/>
      <sheetName val="Meas__Hotel_Part"/>
      <sheetName val="Ave_wtd_rates"/>
      <sheetName val="Material_"/>
      <sheetName val="Labour_&amp;_Plant"/>
      <sheetName val="Cashflow_projection"/>
      <sheetName val="_09_07_10_M顅ᎆ뤀ᨇ԰缀"/>
      <sheetName val="Item-_Compact"/>
      <sheetName val="St_co_91_5lvl"/>
      <sheetName val="Fill_this_out_first___"/>
      <sheetName val="cash_in_flow_Summary_JV_"/>
      <sheetName val="water_prop_"/>
      <sheetName val="GR_slab-reinft"/>
      <sheetName val="Cost_Index"/>
      <sheetName val="Sales_&amp;_Prod"/>
      <sheetName val="IO_List"/>
      <sheetName val="Staff_Acco_"/>
      <sheetName val="08_07_10헾】ꎋ"/>
      <sheetName val="PA-_Consutant_"/>
      <sheetName val="3cd_Annexure"/>
      <sheetName val="DI_Rate_Analysis1"/>
      <sheetName val="Economic_RisingMain__Ph-I1"/>
      <sheetName val="Civil_Works"/>
      <sheetName val="TBAL9697__group_wise__sdpl"/>
      <sheetName val="MN_T_B_"/>
      <sheetName val="SP_Break_Up"/>
      <sheetName val="Labour_productivity"/>
      <sheetName val="_09_07_10_M顅ᎆ뤀ᨇ԰?缀?"/>
      <sheetName val="Fin__Assumpt__-_Sensitivities"/>
      <sheetName val="Bill_1"/>
      <sheetName val="Bill_2"/>
      <sheetName val="Bill_3"/>
      <sheetName val="Bill_4"/>
      <sheetName val="Bill_5"/>
      <sheetName val="Bill_6"/>
      <sheetName val="Bill_7"/>
      <sheetName val="1_Civil-RA"/>
      <sheetName val="F20_Risk_Analysis"/>
      <sheetName val="Change_Order_Log"/>
      <sheetName val="2000_MOR"/>
      <sheetName val="08_07_10헾】????ꎋ"/>
      <sheetName val="_09_07_10_M顅ᎆ뤀ᨇ԰"/>
      <sheetName val="_09_07_10_M顅ᎆ뤀ᨇ԰_缀_"/>
      <sheetName val="Structure_Bills_Qty"/>
      <sheetName val="INDIGINEOUS_ITEMS_"/>
      <sheetName val="Project_Details__"/>
      <sheetName val="Rate_analysis-_BOQ_1_"/>
      <sheetName val="Prelims_Breakup1"/>
      <sheetName val="__x000a_¢&amp;ú5#"/>
      <sheetName val="Driveway_Beams"/>
      <sheetName val="Rate_Analysis"/>
      <sheetName val="T-P1,_FINISHES_WORKING_"/>
      <sheetName val="Assumption_&amp;_Exclusion"/>
      <sheetName val="__x000a_¢&amp;???ú5#???????"/>
      <sheetName val="Phase_1"/>
      <sheetName val="Pacakges_split"/>
      <sheetName val="Assumption_Inputs"/>
      <sheetName val="DEINKING(ANNEX_1)"/>
      <sheetName val="Eqpmnt_Plng"/>
      <sheetName val="LABOUR_RATE"/>
      <sheetName val="Material_Rate"/>
      <sheetName val="Switch_V16"/>
      <sheetName val="External_Doors"/>
      <sheetName val="Grade_Slab_-1"/>
      <sheetName val="Grade_Slab_-2"/>
      <sheetName val="Grade_slab-3"/>
      <sheetName val="Grade_slab_-4"/>
      <sheetName val="Grade_slab_-5"/>
      <sheetName val="Grade_slab_-6"/>
      <sheetName val="Factor_Sheet"/>
      <sheetName val="AutoOpen_Stub_Data"/>
      <sheetName val="Cat_A_Change_Control"/>
      <sheetName val="Index"/>
      <sheetName val="Invoice Tracker"/>
      <sheetName val="BOQ LT"/>
      <sheetName val="14.07.10 CIVIL W ["/>
      <sheetName val="B'Sheet"/>
      <sheetName val="Asmp"/>
      <sheetName val="DP"/>
      <sheetName val="Income Statement"/>
      <sheetName val="currency"/>
      <sheetName val="08.07.10헾】_x0005_"/>
      <sheetName val="14.07.10@^\_x0001_&amp;_x0000__x0000__x0000__x0012_8"/>
      <sheetName val="_x0000__x0000__x0000__x0000__x0000__x0000__x0000_Ü5)_x0000__x001e_bÝ/_x0012_8)_x0000__x0012_6)_x0000_&amp;_x0000__x0000__x0000_&amp;_x0000__x0000__x0000_"/>
      <sheetName val="_x0001__x0000__x0000__x0000_"/>
      <sheetName val="08.07.10헾】_x0005_??壀&quot;夌&quot;"/>
      <sheetName val="_21_07_10_N_SHIFT_MECH-FA"/>
      <sheetName val="Report"/>
      <sheetName val="DSLP"/>
      <sheetName val="Load Details(B2)"/>
      <sheetName val="Works - Quote Sheet"/>
      <sheetName val="segment_topsheet"/>
      <sheetName val="Intro."/>
      <sheetName val="Gate 2"/>
      <sheetName val="Lab"/>
      <sheetName val="MASTER_RATE ANALYSIS"/>
      <sheetName val="Name List"/>
      <sheetName val="starter"/>
      <sheetName val="Cost Basis"/>
      <sheetName val="girder"/>
      <sheetName val="Rocker"/>
      <sheetName val="08.07.10헾】_x0005_??헾⿂_x0005__x0000_"/>
      <sheetName val="B3-B4-B5-_x0006__x0000_"/>
      <sheetName val="_x0000__x0017__x0000__x0012__x0000__x000f__x0000__x0012__x0000__x0013__x0000__x000a__x0000__x001a__x0000__x001b__x0000__x0017__x0000_"/>
      <sheetName val="CON"/>
      <sheetName val="Top Sheet"/>
      <sheetName val="Col NUM"/>
      <sheetName val="COLUMN RC "/>
      <sheetName val="STILT Floor Slab NUM"/>
      <sheetName val="First Floor Slab RC"/>
      <sheetName val="FIRST FLOOR SLAB WT SUMMARY"/>
      <sheetName val="Stilt Floor Beam NUM"/>
      <sheetName val="STILT BEAM NUM"/>
      <sheetName val="STILT BEAM RC"/>
      <sheetName val="Stilt wall Num"/>
      <sheetName val="STILT WALL RC"/>
      <sheetName val="Z-DETAILS ABOVE RAFT UPTO +0.05"/>
      <sheetName val="Z-DETAILS ABOVE RAFT UPTO + (2"/>
      <sheetName val="TOTAL CHECK"/>
      <sheetName val="TYP.  wall Num"/>
      <sheetName val="Z-DETAILS TYP. +2.85 TO +8.85"/>
      <sheetName val="08.07.10헾】_x0005_????懇"/>
      <sheetName val="VF Full Recon"/>
      <sheetName val="LMP"/>
      <sheetName val="sc-mar2000"/>
      <sheetName val="PITP3 COPY"/>
      <sheetName val="Meas."/>
      <sheetName val="BLOCK-A (MEA.SHEET)"/>
      <sheetName val="Expenses Actual Vs. Budgeted"/>
      <sheetName val="Col up to plinth"/>
      <sheetName val="Footing"/>
      <sheetName val="Inputs"/>
      <sheetName val="UNIT"/>
      <sheetName val="CCY"/>
      <sheetName val="08.07.10헾】_x0005_??ꮸ⽚_x0005__x0000_"/>
      <sheetName val="Main-Material"/>
      <sheetName val="Form-B"/>
      <sheetName val="Blr hire"/>
      <sheetName val="PRECAST-conc-AI"/>
      <sheetName val="Miscellan%ous_x0008_civil"/>
      <sheetName val="b`sic"/>
      <sheetName val="PRECAST lig(tconc_II"/>
      <sheetName val="目录"/>
      <sheetName val="Quote Sheet"/>
      <sheetName val="eq"/>
      <sheetName val=" _¢_x0002_&amp;"/>
      <sheetName val=" _¢_x0002_&amp;___ú5#_______"/>
      <sheetName val="Misc. Data"/>
      <sheetName val="F&amp;B"/>
      <sheetName val="#REF"/>
      <sheetName val="Kitchen"/>
      <sheetName val="08.07.10헾】_x0005_??丵⼽_x0005__x0000_"/>
      <sheetName val="08.07.10헾】_x0005_????癠'"/>
      <sheetName val="Sqn_Abs"/>
      <sheetName val="calcul"/>
      <sheetName val=" _x000d_¢_x0002_&amp;_x0000__x0000__x0000_ú5#_x0000__x0000__x0000__x0000__x0000__x0000__x0000_"/>
      <sheetName val=" _x000d_¢_x0002_&amp;???ú5#???????"/>
      <sheetName val="RMG.-ABS"/>
      <sheetName val="RMG-MB"/>
      <sheetName val="T.P.-ABS"/>
      <sheetName val="T.P.-MB"/>
      <sheetName val="Mixer-ABS"/>
      <sheetName val="Mixer-MB"/>
      <sheetName val="E.P.R-ABS"/>
      <sheetName val="E..R-MB"/>
      <sheetName val="Bldg.6-ABS"/>
      <sheetName val="Bldg.6-MB"/>
      <sheetName val="Kz Grid Press foundation ABS"/>
      <sheetName val="Kz Grid Press foundation_meas"/>
      <sheetName val="600-1200T  ABS"/>
      <sheetName val="600-1200T Meas"/>
      <sheetName val="BSR-II ABS"/>
      <sheetName val="BSR-II meas"/>
      <sheetName val="Misc.ABS"/>
      <sheetName val="Misc.MB"/>
      <sheetName val="This Bill"/>
      <sheetName val="Upto Previous"/>
      <sheetName val="Up to date"/>
      <sheetName val="Grand Abstract"/>
      <sheetName val="Blank MB"/>
      <sheetName val="cement summary"/>
      <sheetName val="Reinforcement Steel"/>
      <sheetName val="P-I CEMENT RECONCILIATION "/>
      <sheetName val="Ra-38 area wise summary"/>
      <sheetName val="P-II Cement Reconciliation"/>
      <sheetName val="Ra-16 P-II"/>
      <sheetName val="RA 16- GH"/>
      <sheetName val="RCC,Ret. Wall"/>
      <sheetName val="预算"/>
      <sheetName val="電気設備表"/>
      <sheetName val="ᬀᜀሀༀሀ_x0000__x0000__x0000__x0000__x0000__x0000__x0000__x0000__x0000__x0000__x0000__x0000__x0000_"/>
      <sheetName val="Rate analysis civil"/>
      <sheetName val="경비공통"/>
      <sheetName val="Conc&amp;steel-assets"/>
      <sheetName val="STP"/>
      <sheetName val="SEW4"/>
      <sheetName val="CT"/>
      <sheetName val="PT"/>
      <sheetName val="Projects"/>
      <sheetName val="Project Ignite"/>
      <sheetName val="98Price"/>
      <sheetName val="9"/>
      <sheetName val="est"/>
      <sheetName val="ancillary"/>
      <sheetName val="Raw Data"/>
      <sheetName val="Revised_2_fc4a"/>
      <sheetName val="Option"/>
      <sheetName val="Construction"/>
      <sheetName val="CPA33-34"/>
      <sheetName val="P&amp;L"/>
      <sheetName val="Paramètres"/>
      <sheetName val="Divers"/>
      <sheetName val="Zuschläge"/>
      <sheetName val="08.07.10헾】_x0005_??헾⽀_x0005__x0000_"/>
      <sheetName val="08.07.10헾】_x0005_??헾⾑_x0005__x0000_"/>
      <sheetName val="Footing "/>
      <sheetName val="PRECAST_lightconc-II4"/>
      <sheetName val="PRECAST_lightconc_II4"/>
      <sheetName val="College_Details4"/>
      <sheetName val="Personal_4"/>
      <sheetName val="Cleaning_&amp;_Grubbing4"/>
      <sheetName val="jidal_dam4"/>
      <sheetName val="fran_temp4"/>
      <sheetName val="kona_swit4"/>
      <sheetName val="template_(8)4"/>
      <sheetName val="template_(9)4"/>
      <sheetName val="Cover_Sheet4"/>
      <sheetName val="BOQ_REV_A4"/>
      <sheetName val="PTB_(IO)4"/>
      <sheetName val="BMS_4"/>
      <sheetName val="OVER_HEADS4"/>
      <sheetName val="SPT_vs_PHI4"/>
      <sheetName val="TBAL9697_-group_wise__sdpl4"/>
      <sheetName val="Quantity_Schedule3"/>
      <sheetName val="Revenue__Schedule_3"/>
      <sheetName val="Balance_works_-_Direct_Cost3"/>
      <sheetName val="Balance_works_-_Indirect_Cost3"/>
      <sheetName val="Fund_Plan3"/>
      <sheetName val="Bill_of_Resources3"/>
      <sheetName val="SITE_OVERHEADS2"/>
      <sheetName val="labour_coeff2"/>
      <sheetName val="Expenditure_plan2"/>
      <sheetName val="ORDER_BOOKING2"/>
      <sheetName val="Site_Dev_BOQ2"/>
      <sheetName val="beam-reinft-IIInd_floor2"/>
      <sheetName val="M-Book_for_Conc2"/>
      <sheetName val="M-Book_for_FW2"/>
      <sheetName val="Costing_Upto_Mar'11_(2)2"/>
      <sheetName val="Tender_Summary2"/>
      <sheetName val="TAX_BILLS2"/>
      <sheetName val="CASH_BILLS2"/>
      <sheetName val="LABOUR_BILLS2"/>
      <sheetName val="puch_order2"/>
      <sheetName val="Sheet1_(2)2"/>
      <sheetName val="Boq_Block_A2"/>
      <sheetName val="_24_07_10_RS_&amp;_SECURITY2"/>
      <sheetName val="24_07_10_CIVIL_WET2"/>
      <sheetName val="_24_07_10_CIVIL2"/>
      <sheetName val="_24_07_10_MECH-FAB2"/>
      <sheetName val="_24_07_10_MECH-TANK2"/>
      <sheetName val="_23_07_10_N_SHIFT_MECH-FAB2"/>
      <sheetName val="_23_07_10_N_SHIFT_MECH-TANK2"/>
      <sheetName val="_23_07_10_RS_&amp;_SECURITY2"/>
      <sheetName val="23_07_10_CIVIL_WET2"/>
      <sheetName val="_23_07_10_CIVIL2"/>
      <sheetName val="_23_07_10_MECH-FAB2"/>
      <sheetName val="_23_07_10_MECH-TANK2"/>
      <sheetName val="_22_07_10_N_SHIFT_MECH-FAB2"/>
      <sheetName val="_22_07_10_N_SHIFT_MECH-TANK2"/>
      <sheetName val="_22_07_10_RS_&amp;_SECURITY2"/>
      <sheetName val="22_07_10_CIVIL_WET2"/>
      <sheetName val="_22_07_10_CIVIL2"/>
      <sheetName val="_22_07_10_MECH-FAB2"/>
      <sheetName val="_22_07_10_MECH-TANK2"/>
      <sheetName val="_21_07_10_N_SHIFT_MECH-FAB2"/>
      <sheetName val="_21_07_10_N_SHIFT_MECH-TANK2"/>
      <sheetName val="_21_07_10_RS_&amp;_SECURITY2"/>
      <sheetName val="21_07_10_CIVIL_WET2"/>
      <sheetName val="_21_07_10_CIVIL2"/>
      <sheetName val="_21_07_10_MECH-FAB2"/>
      <sheetName val="_21_07_10_MECH-TANK2"/>
      <sheetName val="_20_07_10_N_SHIFT_MECH-FAB2"/>
      <sheetName val="_20_07_10_N_SHIFT_MECH-TANK2"/>
      <sheetName val="_20_07_10_RS_&amp;_SECURITY2"/>
      <sheetName val="20_07_10_CIVIL_WET2"/>
      <sheetName val="_20_07_10_CIVIL2"/>
      <sheetName val="_20_07_10_MECH-FAB2"/>
      <sheetName val="_20_07_10_MECH-TANK2"/>
      <sheetName val="_19_07_10_N_SHIFT_MECH-FAB2"/>
      <sheetName val="_19_07_10_N_SHIFT_MECH-TANK2"/>
      <sheetName val="_19_07_10_RS_&amp;_SECURITY2"/>
      <sheetName val="19_07_10_CIVIL_WET2"/>
      <sheetName val="_19_07_10_CIVIL2"/>
      <sheetName val="_19_07_10_MECH-FAB2"/>
      <sheetName val="_19_07_10_MECH-TANK2"/>
      <sheetName val="_18_07_10_N_SHIFT_MECH-FAB2"/>
      <sheetName val="_18_07_10_N_SHIFT_MECH-TANK2"/>
      <sheetName val="_18_07_10_RS_&amp;_SECURITY2"/>
      <sheetName val="18_07_10_CIVIL_WET2"/>
      <sheetName val="_18_07_10_CIVIL2"/>
      <sheetName val="_18_07_10_MECH-FAB2"/>
      <sheetName val="_18_07_10_MECH-TANK2"/>
      <sheetName val="_17_07_10_N_SHIFT_MECH-FAB2"/>
      <sheetName val="_17_07_10_N_SHIFT_MECH-TANK2"/>
      <sheetName val="_17_07_10_RS_&amp;_SECURITY2"/>
      <sheetName val="17_07_10_CIVIL_WET2"/>
      <sheetName val="_17_07_10_CIVIL2"/>
      <sheetName val="_17_07_10_MECH-FAB2"/>
      <sheetName val="_17_07_10_MECH-TANK2"/>
      <sheetName val="_16_07_10_N_SHIFT_MECH-FAB1"/>
      <sheetName val="_16_07_10_N_SHIFT_MECH-TANK1"/>
      <sheetName val="_16_07_10_RS_&amp;_SECURITY1"/>
      <sheetName val="16_07_10_CIVIL_WET1"/>
      <sheetName val="_16_07_10_CIVIL1"/>
      <sheetName val="_16_07_10_MECH-FAB1"/>
      <sheetName val="_16_07_10_MECH-TANK1"/>
      <sheetName val="_15_07_10_N_SHIFT_MECH-FAB1"/>
      <sheetName val="_15_07_10_N_SHIFT_MECH-TANK1"/>
      <sheetName val="_15_07_10_RS_&amp;_SECURITY1"/>
      <sheetName val="15_07_10_CIVIL_WET1"/>
      <sheetName val="_15_07_10_CIVIL1"/>
      <sheetName val="_15_07_10_MECH-FAB1"/>
      <sheetName val="_15_07_10_MECH-TANK1"/>
      <sheetName val="_14_07_10_N_SHIFT_MECH-FAB1"/>
      <sheetName val="_14_07_10_N_SHIFT_MECH-TANK1"/>
      <sheetName val="_14_07_10_RS_&amp;_SECURITY1"/>
      <sheetName val="14_07_10_CIVIL_WET1"/>
      <sheetName val="_14_07_10_CIVIL1"/>
      <sheetName val="_14_07_10_MECH-FAB1"/>
      <sheetName val="_14_07_10_MECH-TANK1"/>
      <sheetName val="_13_07_10_N_SHIFT_MECH-FAB1"/>
      <sheetName val="_13_07_10_N_SHIFT_MECH-TANK1"/>
      <sheetName val="_13_07_10_RS_&amp;_SECURITY1"/>
      <sheetName val="13_07_10_CIVIL_WET1"/>
      <sheetName val="_13_07_10_CIVIL1"/>
      <sheetName val="_13_07_10_MECH-FAB1"/>
      <sheetName val="_13_07_10_MECH-TANK1"/>
      <sheetName val="_12_07_10_N_SHIFT_MECH-FAB1"/>
      <sheetName val="_12_07_10_N_SHIFT_MECH-TANK1"/>
      <sheetName val="_12_07_10_RS_&amp;_SECURITY1"/>
      <sheetName val="12_07_10_CIVIL_WET1"/>
      <sheetName val="_12_07_10_CIVIL1"/>
      <sheetName val="_12_07_10_MECH-FAB1"/>
      <sheetName val="_12_07_10_MECH-TANK1"/>
      <sheetName val="_11_07_10_N_SHIFT_MECH-FAB1"/>
      <sheetName val="_11_07_10_N_SHIFT_MECH-TANK1"/>
      <sheetName val="_11_07_10_RS_&amp;_SECURITY1"/>
      <sheetName val="11_07_10_CIVIL_WET1"/>
      <sheetName val="_11_07_10_CIVIL1"/>
      <sheetName val="_11_07_10_MECH-FAB1"/>
      <sheetName val="_11_07_10_MECH-TANK1"/>
      <sheetName val="_10_07_10_N_SHIFT_MECH-FAB1"/>
      <sheetName val="_10_07_10_N_SHIFT_MECH-TANK1"/>
      <sheetName val="_10_07_10_RS_&amp;_SECURITY1"/>
      <sheetName val="10_07_10_CIVIL_WET1"/>
      <sheetName val="_10_07_10_CIVIL1"/>
      <sheetName val="_10_07_10_MECH-FAB1"/>
      <sheetName val="_10_07_10_MECH-TANK1"/>
      <sheetName val="_09_07_10_N_SHIFT_MECH-FAB1"/>
      <sheetName val="_09_07_10_N_SHIFT_MECH-TANK1"/>
      <sheetName val="_09_07_10_RS_&amp;_SECURITY1"/>
      <sheetName val="09_07_10_CIVIL_WET1"/>
      <sheetName val="_09_07_10_CIVIL1"/>
      <sheetName val="_09_07_10_MECH-FAB1"/>
      <sheetName val="_09_07_10_MECH-TANK1"/>
      <sheetName val="_08_07_10_N_SHIFT_MECH-FAB1"/>
      <sheetName val="_08_07_10_N_SHIFT_MECH-TANK1"/>
      <sheetName val="_08_07_10_RS_&amp;_SECURITY1"/>
      <sheetName val="08_07_10_CIVIL_WET1"/>
      <sheetName val="_08_07_10_CIVIL1"/>
      <sheetName val="_08_07_10_MECH-FAB1"/>
      <sheetName val="_08_07_10_MECH-TANK1"/>
      <sheetName val="_07_07_10_N_SHIFT_MECH-FAB1"/>
      <sheetName val="_07_07_10_N_SHIFT_MECH-TANK1"/>
      <sheetName val="_07_07_10_RS_&amp;_SECURITY1"/>
      <sheetName val="07_07_10_CIVIL_WET1"/>
      <sheetName val="_07_07_10_CIVIL1"/>
      <sheetName val="_07_07_10_MECH-FAB1"/>
      <sheetName val="_07_07_10_MECH-TANK1"/>
      <sheetName val="_06_07_10_N_SHIFT_MECH-FAB1"/>
      <sheetName val="_06_07_10_N_SHIFT_MECH-TANK1"/>
      <sheetName val="_06_07_10_RS_&amp;_SECURITY1"/>
      <sheetName val="06_07_10_CIVIL_WET1"/>
      <sheetName val="_06_07_10_CIVIL1"/>
      <sheetName val="_06_07_10_MECH-FAB1"/>
      <sheetName val="_06_07_10_MECH-TANK1"/>
      <sheetName val="_05_07_10_N_SHIFT_MECH-FAB1"/>
      <sheetName val="_05_07_10_N_SHIFT_MECH-TANK1"/>
      <sheetName val="_05_07_10_RS_&amp;_SECURITY1"/>
      <sheetName val="05_07_10_CIVIL_WET1"/>
      <sheetName val="_05_07_10_CIVIL1"/>
      <sheetName val="_05_07_10_MECH-FAB1"/>
      <sheetName val="_05_07_10_MECH-TANK1"/>
      <sheetName val="_04_07_10_N_SHIFT_MECH-FAB1"/>
      <sheetName val="_04_07_10_N_SHIFT_MECH-TANK1"/>
      <sheetName val="_04_07_10_RS_&amp;_SECURITY1"/>
      <sheetName val="04_07_10_CIVIL_WET1"/>
      <sheetName val="_04_07_10_CIVIL1"/>
      <sheetName val="_04_07_10_MECH-FAB1"/>
      <sheetName val="_04_07_10_MECH-TANK1"/>
      <sheetName val="_03_07_10_N_SHIFT_MECH-FAB1"/>
      <sheetName val="_03_07_10_N_SHIFT_MECH-TANK1"/>
      <sheetName val="_03_07_10_RS_&amp;_SECURITY_1"/>
      <sheetName val="03_07_10_CIVIL_WET_1"/>
      <sheetName val="_03_07_10_CIVIL_1"/>
      <sheetName val="_03_07_10_MECH-FAB_1"/>
      <sheetName val="_03_07_10_MECH-TANK_1"/>
      <sheetName val="_02_07_10_N_SHIFT_MECH-FAB_1"/>
      <sheetName val="_02_07_10_N_SHIFT_MECH-TANK_1"/>
      <sheetName val="_02_07_10_RS_&amp;_SECURITY1"/>
      <sheetName val="02_07_10_CIVIL_WET1"/>
      <sheetName val="_02_07_10_CIVIL1"/>
      <sheetName val="_02_07_10_MECH-FAB1"/>
      <sheetName val="_02_07_10_MECH-TANK1"/>
      <sheetName val="_01_07_10_N_SHIFT_MECH-FAB1"/>
      <sheetName val="_01_07_10_N_SHIFT_MECH-TANK1"/>
      <sheetName val="_01_07_10_RS_&amp;_SECURITY1"/>
      <sheetName val="01_07_10_CIVIL_WET1"/>
      <sheetName val="_01_07_10_CIVIL1"/>
      <sheetName val="_01_07_10_MECH-FAB1"/>
      <sheetName val="_01_07_10_MECH-TANK1"/>
      <sheetName val="_30_06_10_N_SHIFT_MECH-FAB1"/>
      <sheetName val="_30_06_10_N_SHIFT_MECH-TANK1"/>
      <sheetName val="scurve_calc_(2)1"/>
      <sheetName val="Direct_cost_shed_A-2_1"/>
      <sheetName val="Meas_-Hotel_Part2"/>
      <sheetName val="BOQ_Direct_selling_cost1"/>
      <sheetName val="Ave_wtd_rates1"/>
      <sheetName val="Material_1"/>
      <sheetName val="Labour_&amp;_Plant1"/>
      <sheetName val="22_12_20112"/>
      <sheetName val="BOQ_(2)2"/>
      <sheetName val="Contract_Night_Staff1"/>
      <sheetName val="Contract_Day_Staff1"/>
      <sheetName val="Day_Shift1"/>
      <sheetName val="Night_Shift1"/>
      <sheetName val="Cashflow_projection1"/>
      <sheetName val="PA-_Consutant_1"/>
      <sheetName val="Item-_Compact1"/>
      <sheetName val="Fee_Rate_Summary1"/>
      <sheetName val="Civil_Boq1"/>
      <sheetName val="final_abstract1"/>
      <sheetName val="TBAL9697__group_wise__sdpl1"/>
      <sheetName val="St_co_91_5lvl1"/>
      <sheetName val="Civil_Works1"/>
      <sheetName val="IO_List1"/>
      <sheetName val="Fill_this_out_first___1"/>
      <sheetName val="SP_Break_Up1"/>
      <sheetName val="Labour_productivity1"/>
      <sheetName val="INPUT_SHEET1"/>
      <sheetName val="Meas__Hotel_Part1"/>
      <sheetName val="DI_Rate_Analysis2"/>
      <sheetName val="Economic_RisingMain__Ph-I2"/>
      <sheetName val="_09_07_10_M顅ᎆ뤀ᨇ԰?缀?1"/>
      <sheetName val="Cost_Index1"/>
      <sheetName val="cash_in_flow_Summary_JV_1"/>
      <sheetName val="water_prop_1"/>
      <sheetName val="GR_slab-reinft1"/>
      <sheetName val="Sales_&amp;_Prod1"/>
      <sheetName val="Rate_analysis-_BOQ_1_1"/>
      <sheetName val="MN_T_B_1"/>
      <sheetName val="Staff_Acco_1"/>
      <sheetName val="Project_Details__1"/>
      <sheetName val="F20_Risk_Analysis1"/>
      <sheetName val="Change_Order_Log1"/>
      <sheetName val="2000_MOR1"/>
      <sheetName val="Driveway_Beams1"/>
      <sheetName val="Structure_Bills_Qty1"/>
      <sheetName val="Prelims_Breakup2"/>
      <sheetName val="INDIGINEOUS_ITEMS_1"/>
      <sheetName val="3cd_Annexure1"/>
      <sheetName val="1_Civil-RA1"/>
      <sheetName val="Rate_Analysis1"/>
      <sheetName val="Fin__Assumpt__-_Sensitivities1"/>
      <sheetName val="Bill_11"/>
      <sheetName val="Bill_21"/>
      <sheetName val="Bill_31"/>
      <sheetName val="Bill_41"/>
      <sheetName val="Bill_51"/>
      <sheetName val="Bill_61"/>
      <sheetName val="Bill_71"/>
      <sheetName val="_09_07_10_M顅ᎆ뤀ᨇ԰1"/>
      <sheetName val="_09_07_10_M顅ᎆ뤀ᨇ԰_缀_1"/>
      <sheetName val="Assumption_Inputs1"/>
      <sheetName val="Phase_11"/>
      <sheetName val="Pacakges_split1"/>
      <sheetName val="DEINKING(ANNEX_1)1"/>
      <sheetName val="AutoOpen_Stub_Data1"/>
      <sheetName val="Eqpmnt_Plng1"/>
      <sheetName val="Debits_as_on_12_04_08"/>
      <sheetName val="Data_Sheet"/>
      <sheetName val="T-P1,_FINISHES_WORKING_1"/>
      <sheetName val="Assumption_&amp;_Exclusion1"/>
      <sheetName val="External_Doors1"/>
      <sheetName val="STAFFSCHED_"/>
      <sheetName val="LABOUR_RATE1"/>
      <sheetName val="Material_Rate1"/>
      <sheetName val="Switch_V161"/>
      <sheetName val="India_F&amp;S_Template"/>
      <sheetName val="_bus_bay"/>
      <sheetName val="doq_4"/>
      <sheetName val="doq_2"/>
      <sheetName val="Grade_Slab_-11"/>
      <sheetName val="Grade_Slab_-21"/>
      <sheetName val="Grade_slab-31"/>
      <sheetName val="Grade_slab_-41"/>
      <sheetName val="Grade_slab_-51"/>
      <sheetName val="Grade_slab_-61"/>
      <sheetName val="Cat_A_Change_Control1"/>
      <sheetName val="Factor_Sheet1"/>
      <sheetName val="11B_"/>
      <sheetName val="Theo_Cons-June'10"/>
      <sheetName val="ACAD_Finishes"/>
      <sheetName val="Site_Details"/>
      <sheetName val="Site_Area_Statement"/>
      <sheetName val="14_07_10@&amp;Ò:"/>
      <sheetName val="14_07_10Á&amp;î&lt;"/>
      <sheetName val="¸:;b+/î&lt;î:&amp;&amp;"/>
      <sheetName val="Summary_WG"/>
      <sheetName val="BOQ_LT"/>
      <sheetName val="14_07_10_CIVIL_W ["/>
      <sheetName val="Invoice_Tracker"/>
      <sheetName val="Income_Statement"/>
      <sheetName val="__¢&amp;ú5#"/>
      <sheetName val="__¢&amp;???ú5#???????"/>
      <sheetName val="BLOCK-A_(MEA_SHEET)"/>
      <sheetName val="Load_Details(B2)"/>
      <sheetName val="Works_-_Quote_Sheet"/>
      <sheetName val="AFAS_"/>
      <sheetName val="RDS_&amp;_WLD"/>
      <sheetName val="PA_System"/>
      <sheetName val="Server_&amp;_PAC_Room"/>
      <sheetName val="HVAC_BOQ"/>
      <sheetName val="08_07_10헾】????菈"/>
      <sheetName val="08_07_10헾】??"/>
      <sheetName val="14_07_10@^\&amp;8"/>
      <sheetName val="Ü5)bÝ/8)6)&amp;&amp;"/>
      <sheetName val="08_07_10헾】??壀&quot;夌&quot;"/>
      <sheetName val="Top_Sheet"/>
      <sheetName val="Col_NUM"/>
      <sheetName val="COLUMN_RC_"/>
      <sheetName val="STILT_Floor_Slab_NUM"/>
      <sheetName val="First_Floor_Slab_RC"/>
      <sheetName val="FIRST_FLOOR_SLAB_WT_SUMMARY"/>
      <sheetName val="Stilt_Floor_Beam_NUM"/>
      <sheetName val="STILT_BEAM_NUM"/>
      <sheetName val="STILT_BEAM_RC"/>
      <sheetName val="Stilt_wall_Num"/>
      <sheetName val="STILT_WALL_RC"/>
      <sheetName val="Z-DETAILS_ABOVE_RAFT_UPTO_+0_05"/>
      <sheetName val="Z-DETAILS_ABOVE_RAFT_UPTO_+_(2"/>
      <sheetName val="TOTAL_CHECK"/>
      <sheetName val="TYP___wall_Num"/>
      <sheetName val="Z-DETAILS_TYP__+2_85_TO_+8_85"/>
      <sheetName val="grid"/>
      <sheetName val="08.07.10헾】_x0005_??壀$夌$"/>
      <sheetName val="Customize Your Invoice"/>
      <sheetName val="Fin. Assumpt. - SensitivitieH"/>
      <sheetName val="Publicbuilding"/>
      <sheetName val="BLK2"/>
      <sheetName val="BLK3"/>
      <sheetName val="E &amp; R"/>
      <sheetName val="radar"/>
      <sheetName val="UG"/>
      <sheetName val="CPIPE2"/>
      <sheetName val="beam-reinft-machine rm"/>
      <sheetName val="Codes"/>
      <sheetName val="Cash Flow Input Data_ISC"/>
      <sheetName val="Interface_SC"/>
      <sheetName val="Calc_ISC"/>
      <sheetName val="Calc_SC"/>
      <sheetName val="Interface_ISC"/>
      <sheetName val="GD"/>
      <sheetName val="sheet6"/>
      <sheetName val="월선수금"/>
      <sheetName val="basdat"/>
      <sheetName val="maing1"/>
      <sheetName val="C-12"/>
      <sheetName val="공사비 내역 (가)"/>
      <sheetName val="7 Other Costs"/>
      <sheetName val="Vind - BtB"/>
      <sheetName val="LEVEL SHEET"/>
      <sheetName val="DOOR-WIND"/>
      <sheetName val="Form 6"/>
      <sheetName val="CCTV_EST1"/>
      <sheetName val="KSt - Analysis "/>
      <sheetName val="Section Catalogue"/>
      <sheetName val="Material&amp;equipment"/>
      <sheetName val="_ ¢&amp;ú5#"/>
      <sheetName val="_ ¢&amp;???ú5#???????"/>
      <sheetName val="xxxxxx"/>
      <sheetName val="results"/>
      <sheetName val="Frango Work sheet"/>
      <sheetName val="personnel"/>
      <sheetName val="Bs"/>
      <sheetName val="Group"/>
      <sheetName val="TCMO (2)"/>
      <sheetName val="TCMO"/>
      <sheetName val="FC2"/>
      <sheetName val="Advance tax"/>
      <sheetName val="DeprYTD"/>
      <sheetName val="Cashflow "/>
      <sheetName val="Variance"/>
      <sheetName val="Bud99"/>
      <sheetName val="ITCOMP"/>
      <sheetName val="ITDEP"/>
      <sheetName val="ITDEP revised"/>
      <sheetName val="Deferred tax"/>
      <sheetName val="GRP"/>
      <sheetName val="Bud2000"/>
      <sheetName val="FD"/>
      <sheetName val="TB"/>
      <sheetName val="grp "/>
      <sheetName val="Debtors Ageing "/>
      <sheetName val="fasch"/>
      <sheetName val="notes"/>
      <sheetName val="part-IV"/>
      <sheetName val="BS-203"/>
      <sheetName val="2.civil-RA"/>
      <sheetName val="INTRO"/>
      <sheetName val="General Input"/>
      <sheetName val="d-safe_specs"/>
      <sheetName val="08_07_10헾】_x0000"/>
      <sheetName val="08_07_10헾】____ꎋ"/>
      <sheetName val="Deduction_of_assets"/>
      <sheetName val="Cost_Basis"/>
      <sheetName val="08_07_10헾】??헾⿂"/>
      <sheetName val="08_07_10헾】????懇"/>
      <sheetName val="08_07_10헾】"/>
      <sheetName val="08_07_10헾】??ꮸ⽚"/>
      <sheetName val="08_07_10헾】??丵⼽"/>
      <sheetName val="08_07_10헾】????癠'"/>
      <sheetName val="Blr_hire"/>
      <sheetName val="Miscellan%ouscivil"/>
      <sheetName val="PRECAST_lig(tconc_II"/>
      <sheetName val="08_07_10헾】??헾⽀"/>
      <sheetName val="Quote_Sheet"/>
      <sheetName val="__¢&amp;"/>
      <sheetName val="__¢&amp;___ú5#_______"/>
      <sheetName val="08_07_10헾】??헾⾑"/>
      <sheetName val="B3-B4-B5-"/>
      <sheetName val="_x000a_"/>
      <sheetName val="ᬀᜀሀༀሀ"/>
      <sheetName val="Misc__Data"/>
      <sheetName val="Intro_"/>
      <sheetName val="Gate_2"/>
      <sheetName val="MASTER_RATE_ANALYSIS"/>
      <sheetName val="Name_List"/>
      <sheetName val="Project_Ignite"/>
      <sheetName val="Customize_Your_Invoice"/>
      <sheetName val="08_07_10헾】??壀$夌$"/>
      <sheetName val="CIF COST ITEM"/>
      <sheetName val="Fin. Assumpt. - Sensitivitie"/>
      <sheetName val="08.07.10_x0000__x0000_ⴠ_x0000__x0000__x0000_㭮㢝輜_x0018_"/>
      <sheetName val="PROCTOR"/>
      <sheetName val="precast RC element"/>
      <sheetName val="PRECAST_lightconc-II5"/>
      <sheetName val="Cleaning_&amp;_Grubbing5"/>
      <sheetName val="PRECAST_lightconc_II5"/>
      <sheetName val="College_Details5"/>
      <sheetName val="Personal_5"/>
      <sheetName val="jidal_dam5"/>
      <sheetName val="fran_temp5"/>
      <sheetName val="kona_swit5"/>
      <sheetName val="template_(8)5"/>
      <sheetName val="template_(9)5"/>
      <sheetName val="OVER_HEADS5"/>
      <sheetName val="Cover_Sheet5"/>
      <sheetName val="BOQ_REV_A5"/>
      <sheetName val="PTB_(IO)5"/>
      <sheetName val="BMS_5"/>
      <sheetName val="SPT_vs_PHI5"/>
      <sheetName val="TBAL9697_-group_wise__sdpl5"/>
      <sheetName val="Quantity_Schedule4"/>
      <sheetName val="Revenue__Schedule_4"/>
      <sheetName val="Balance_works_-_Direct_Cost4"/>
      <sheetName val="Balance_works_-_Indirect_Cost4"/>
      <sheetName val="Fund_Plan4"/>
      <sheetName val="Bill_of_Resources4"/>
      <sheetName val="SITE_OVERHEADS3"/>
      <sheetName val="labour_coeff3"/>
      <sheetName val="Expenditure_plan3"/>
      <sheetName val="ORDER_BOOKING3"/>
      <sheetName val="Site_Dev_BOQ3"/>
      <sheetName val="beam-reinft-IIInd_floor3"/>
      <sheetName val="M-Book_for_Conc3"/>
      <sheetName val="M-Book_for_FW3"/>
      <sheetName val="Costing_Upto_Mar'11_(2)3"/>
      <sheetName val="Tender_Summary3"/>
      <sheetName val="TAX_BILLS3"/>
      <sheetName val="CASH_BILLS3"/>
      <sheetName val="LABOUR_BILLS3"/>
      <sheetName val="puch_order3"/>
      <sheetName val="Sheet1_(2)3"/>
      <sheetName val="Boq_Block_A3"/>
      <sheetName val="_24_07_10_RS_&amp;_SECURITY3"/>
      <sheetName val="24_07_10_CIVIL_WET3"/>
      <sheetName val="_24_07_10_CIVIL3"/>
      <sheetName val="_24_07_10_MECH-FAB3"/>
      <sheetName val="_24_07_10_MECH-TANK3"/>
      <sheetName val="_23_07_10_N_SHIFT_MECH-FAB3"/>
      <sheetName val="_23_07_10_N_SHIFT_MECH-TANK3"/>
      <sheetName val="_23_07_10_RS_&amp;_SECURITY3"/>
      <sheetName val="23_07_10_CIVIL_WET3"/>
      <sheetName val="_23_07_10_CIVIL3"/>
      <sheetName val="_23_07_10_MECH-FAB3"/>
      <sheetName val="_23_07_10_MECH-TANK3"/>
      <sheetName val="_22_07_10_N_SHIFT_MECH-FAB3"/>
      <sheetName val="_22_07_10_N_SHIFT_MECH-TANK3"/>
      <sheetName val="_22_07_10_RS_&amp;_SECURITY3"/>
      <sheetName val="22_07_10_CIVIL_WET3"/>
      <sheetName val="_22_07_10_CIVIL3"/>
      <sheetName val="_22_07_10_MECH-FAB3"/>
      <sheetName val="_22_07_10_MECH-TANK3"/>
      <sheetName val="_21_07_10_N_SHIFT_MECH-FAB3"/>
      <sheetName val="_21_07_10_N_SHIFT_MECH-TANK3"/>
      <sheetName val="_21_07_10_RS_&amp;_SECURITY3"/>
      <sheetName val="21_07_10_CIVIL_WET3"/>
      <sheetName val="_21_07_10_CIVIL3"/>
      <sheetName val="_21_07_10_MECH-FAB3"/>
      <sheetName val="_21_07_10_MECH-TANK3"/>
      <sheetName val="_20_07_10_N_SHIFT_MECH-FAB3"/>
      <sheetName val="_20_07_10_N_SHIFT_MECH-TANK3"/>
      <sheetName val="_20_07_10_RS_&amp;_SECURITY3"/>
      <sheetName val="20_07_10_CIVIL_WET3"/>
      <sheetName val="_20_07_10_CIVIL3"/>
      <sheetName val="_20_07_10_MECH-FAB3"/>
      <sheetName val="_20_07_10_MECH-TANK3"/>
      <sheetName val="_19_07_10_N_SHIFT_MECH-FAB3"/>
      <sheetName val="_19_07_10_N_SHIFT_MECH-TANK3"/>
      <sheetName val="_19_07_10_RS_&amp;_SECURITY3"/>
      <sheetName val="19_07_10_CIVIL_WET3"/>
      <sheetName val="_19_07_10_CIVIL3"/>
      <sheetName val="_19_07_10_MECH-FAB3"/>
      <sheetName val="_19_07_10_MECH-TANK3"/>
      <sheetName val="_18_07_10_N_SHIFT_MECH-FAB3"/>
      <sheetName val="_18_07_10_N_SHIFT_MECH-TANK3"/>
      <sheetName val="_18_07_10_RS_&amp;_SECURITY3"/>
      <sheetName val="18_07_10_CIVIL_WET3"/>
      <sheetName val="_18_07_10_CIVIL3"/>
      <sheetName val="_18_07_10_MECH-FAB3"/>
      <sheetName val="_18_07_10_MECH-TANK3"/>
      <sheetName val="_17_07_10_N_SHIFT_MECH-FAB3"/>
      <sheetName val="_17_07_10_N_SHIFT_MECH-TANK3"/>
      <sheetName val="_17_07_10_RS_&amp;_SECURITY3"/>
      <sheetName val="17_07_10_CIVIL_WET3"/>
      <sheetName val="_17_07_10_CIVIL3"/>
      <sheetName val="_17_07_10_MECH-FAB3"/>
      <sheetName val="_17_07_10_MECH-TANK3"/>
      <sheetName val="_16_07_10_N_SHIFT_MECH-FAB2"/>
      <sheetName val="_16_07_10_N_SHIFT_MECH-TANK2"/>
      <sheetName val="_16_07_10_RS_&amp;_SECURITY2"/>
      <sheetName val="16_07_10_CIVIL_WET2"/>
      <sheetName val="_16_07_10_CIVIL2"/>
      <sheetName val="_16_07_10_MECH-FAB2"/>
      <sheetName val="_16_07_10_MECH-TANK2"/>
      <sheetName val="_15_07_10_N_SHIFT_MECH-FAB2"/>
      <sheetName val="_15_07_10_N_SHIFT_MECH-TANK2"/>
      <sheetName val="_15_07_10_RS_&amp;_SECURITY2"/>
      <sheetName val="15_07_10_CIVIL_WET2"/>
      <sheetName val="_15_07_10_CIVIL2"/>
      <sheetName val="_15_07_10_MECH-FAB2"/>
      <sheetName val="_15_07_10_MECH-TANK2"/>
      <sheetName val="_14_07_10_N_SHIFT_MECH-FAB2"/>
      <sheetName val="_14_07_10_N_SHIFT_MECH-TANK2"/>
      <sheetName val="_14_07_10_RS_&amp;_SECURITY2"/>
      <sheetName val="14_07_10_CIVIL_WET2"/>
      <sheetName val="_14_07_10_CIVIL2"/>
      <sheetName val="_14_07_10_MECH-FAB2"/>
      <sheetName val="_14_07_10_MECH-TANK2"/>
      <sheetName val="_13_07_10_N_SHIFT_MECH-FAB2"/>
      <sheetName val="_13_07_10_N_SHIFT_MECH-TANK2"/>
      <sheetName val="_13_07_10_RS_&amp;_SECURITY2"/>
      <sheetName val="13_07_10_CIVIL_WET2"/>
      <sheetName val="_13_07_10_CIVIL2"/>
      <sheetName val="_13_07_10_MECH-FAB2"/>
      <sheetName val="_13_07_10_MECH-TANK2"/>
      <sheetName val="_12_07_10_N_SHIFT_MECH-FAB2"/>
      <sheetName val="_12_07_10_N_SHIFT_MECH-TANK2"/>
      <sheetName val="_12_07_10_RS_&amp;_SECURITY2"/>
      <sheetName val="12_07_10_CIVIL_WET2"/>
      <sheetName val="_12_07_10_CIVIL2"/>
      <sheetName val="_12_07_10_MECH-FAB2"/>
      <sheetName val="_12_07_10_MECH-TANK2"/>
      <sheetName val="_11_07_10_N_SHIFT_MECH-FAB2"/>
      <sheetName val="_11_07_10_N_SHIFT_MECH-TANK2"/>
      <sheetName val="_11_07_10_RS_&amp;_SECURITY2"/>
      <sheetName val="11_07_10_CIVIL_WET2"/>
      <sheetName val="_11_07_10_CIVIL2"/>
      <sheetName val="_11_07_10_MECH-FAB2"/>
      <sheetName val="_11_07_10_MECH-TANK2"/>
      <sheetName val="_10_07_10_N_SHIFT_MECH-FAB2"/>
      <sheetName val="_10_07_10_N_SHIFT_MECH-TANK2"/>
      <sheetName val="_10_07_10_RS_&amp;_SECURITY2"/>
      <sheetName val="10_07_10_CIVIL_WET2"/>
      <sheetName val="_10_07_10_CIVIL2"/>
      <sheetName val="_10_07_10_MECH-FAB2"/>
      <sheetName val="_10_07_10_MECH-TANK2"/>
      <sheetName val="_09_07_10_N_SHIFT_MECH-FAB2"/>
      <sheetName val="_09_07_10_N_SHIFT_MECH-TANK2"/>
      <sheetName val="_09_07_10_RS_&amp;_SECURITY2"/>
      <sheetName val="09_07_10_CIVIL_WET2"/>
      <sheetName val="_09_07_10_CIVIL2"/>
      <sheetName val="_09_07_10_MECH-FAB2"/>
      <sheetName val="_09_07_10_MECH-TANK2"/>
      <sheetName val="_08_07_10_N_SHIFT_MECH-FAB2"/>
      <sheetName val="_08_07_10_N_SHIFT_MECH-TANK2"/>
      <sheetName val="_08_07_10_RS_&amp;_SECURITY2"/>
      <sheetName val="08_07_10_CIVIL_WET2"/>
      <sheetName val="_08_07_10_CIVIL2"/>
      <sheetName val="_08_07_10_MECH-FAB2"/>
      <sheetName val="_08_07_10_MECH-TANK2"/>
      <sheetName val="_07_07_10_N_SHIFT_MECH-FAB2"/>
      <sheetName val="_07_07_10_N_SHIFT_MECH-TANK2"/>
      <sheetName val="_07_07_10_RS_&amp;_SECURITY2"/>
      <sheetName val="07_07_10_CIVIL_WET2"/>
      <sheetName val="_07_07_10_CIVIL2"/>
      <sheetName val="_07_07_10_MECH-FAB2"/>
      <sheetName val="_07_07_10_MECH-TANK2"/>
      <sheetName val="_06_07_10_N_SHIFT_MECH-FAB2"/>
      <sheetName val="_06_07_10_N_SHIFT_MECH-TANK2"/>
      <sheetName val="_06_07_10_RS_&amp;_SECURITY2"/>
      <sheetName val="06_07_10_CIVIL_WET2"/>
      <sheetName val="_06_07_10_CIVIL2"/>
      <sheetName val="_06_07_10_MECH-FAB2"/>
      <sheetName val="_06_07_10_MECH-TANK2"/>
      <sheetName val="_05_07_10_N_SHIFT_MECH-FAB2"/>
      <sheetName val="_05_07_10_N_SHIFT_MECH-TANK2"/>
      <sheetName val="_05_07_10_RS_&amp;_SECURITY2"/>
      <sheetName val="05_07_10_CIVIL_WET2"/>
      <sheetName val="_05_07_10_CIVIL2"/>
      <sheetName val="_05_07_10_MECH-FAB2"/>
      <sheetName val="_05_07_10_MECH-TANK2"/>
      <sheetName val="_04_07_10_N_SHIFT_MECH-FAB2"/>
      <sheetName val="_04_07_10_N_SHIFT_MECH-TANK2"/>
      <sheetName val="_04_07_10_RS_&amp;_SECURITY2"/>
      <sheetName val="04_07_10_CIVIL_WET2"/>
      <sheetName val="_04_07_10_CIVIL2"/>
      <sheetName val="_04_07_10_MECH-FAB2"/>
      <sheetName val="_04_07_10_MECH-TANK2"/>
      <sheetName val="_03_07_10_N_SHIFT_MECH-FAB2"/>
      <sheetName val="_03_07_10_N_SHIFT_MECH-TANK2"/>
      <sheetName val="_03_07_10_RS_&amp;_SECURITY_2"/>
      <sheetName val="03_07_10_CIVIL_WET_2"/>
      <sheetName val="_03_07_10_CIVIL_2"/>
      <sheetName val="_03_07_10_MECH-FAB_2"/>
      <sheetName val="_03_07_10_MECH-TANK_2"/>
      <sheetName val="_02_07_10_N_SHIFT_MECH-FAB_2"/>
      <sheetName val="_02_07_10_N_SHIFT_MECH-TANK_2"/>
      <sheetName val="_02_07_10_RS_&amp;_SECURITY2"/>
      <sheetName val="02_07_10_CIVIL_WET2"/>
      <sheetName val="_02_07_10_CIVIL2"/>
      <sheetName val="_02_07_10_MECH-FAB2"/>
      <sheetName val="_02_07_10_MECH-TANK2"/>
      <sheetName val="_01_07_10_N_SHIFT_MECH-FAB2"/>
      <sheetName val="_01_07_10_N_SHIFT_MECH-TANK2"/>
      <sheetName val="_01_07_10_RS_&amp;_SECURITY2"/>
      <sheetName val="01_07_10_CIVIL_WET2"/>
      <sheetName val="_01_07_10_CIVIL2"/>
      <sheetName val="_01_07_10_MECH-FAB2"/>
      <sheetName val="_01_07_10_MECH-TANK2"/>
      <sheetName val="_30_06_10_N_SHIFT_MECH-FAB2"/>
      <sheetName val="_30_06_10_N_SHIFT_MECH-TANK2"/>
      <sheetName val="scurve_calc_(2)2"/>
      <sheetName val="Meas_-Hotel_Part3"/>
      <sheetName val="BOQ_Direct_selling_cost2"/>
      <sheetName val="Direct_cost_shed_A-2_2"/>
      <sheetName val="Contract_Night_Staff2"/>
      <sheetName val="Contract_Day_Staff2"/>
      <sheetName val="Day_Shift2"/>
      <sheetName val="Night_Shift2"/>
      <sheetName val="Ave_wtd_rates2"/>
      <sheetName val="Material_2"/>
      <sheetName val="Labour_&amp;_Plant2"/>
      <sheetName val="22_12_20113"/>
      <sheetName val="BOQ_(2)3"/>
      <sheetName val="Cashflow_projection2"/>
      <sheetName val="PA-_Consutant_2"/>
      <sheetName val="Civil_Boq2"/>
      <sheetName val="Fee_Rate_Summary2"/>
      <sheetName val="Item-_Compact2"/>
      <sheetName val="final_abstract2"/>
      <sheetName val="TBAL9697__group_wise__sdpl2"/>
      <sheetName val="St_co_91_5lvl2"/>
      <sheetName val="Civil_Works2"/>
      <sheetName val="IO_List2"/>
      <sheetName val="Fill_this_out_first___2"/>
      <sheetName val="Meas__Hotel_Part2"/>
      <sheetName val="INPUT_SHEET2"/>
      <sheetName val="DI_Rate_Analysis3"/>
      <sheetName val="Economic_RisingMain__Ph-I3"/>
      <sheetName val="SP_Break_Up2"/>
      <sheetName val="Labour_productivity2"/>
      <sheetName val="_09_07_10_M顅ᎆ뤀ᨇ԰?缀?2"/>
      <sheetName val="Sales_&amp;_Prod2"/>
      <sheetName val="Cost_Index2"/>
      <sheetName val="cash_in_flow_Summary_JV_2"/>
      <sheetName val="water_prop_2"/>
      <sheetName val="GR_slab-reinft2"/>
      <sheetName val="Staff_Acco_2"/>
      <sheetName val="Rate_analysis-_BOQ_1_2"/>
      <sheetName val="MN_T_B_2"/>
      <sheetName val="Project_Details__2"/>
      <sheetName val="F20_Risk_Analysis2"/>
      <sheetName val="Change_Order_Log2"/>
      <sheetName val="2000_MOR2"/>
      <sheetName val="Driveway_Beams2"/>
      <sheetName val="Structure_Bills_Qty2"/>
      <sheetName val="Prelims_Breakup3"/>
      <sheetName val="INDIGINEOUS_ITEMS_2"/>
      <sheetName val="3cd_Annexure2"/>
      <sheetName val="Rate_Analysis2"/>
      <sheetName val="Fin__Assumpt__-_Sensitivities2"/>
      <sheetName val="Bill_12"/>
      <sheetName val="Bill_22"/>
      <sheetName val="Bill_32"/>
      <sheetName val="Bill_42"/>
      <sheetName val="Bill_52"/>
      <sheetName val="Bill_62"/>
      <sheetName val="Bill_72"/>
      <sheetName val="_09_07_10_M顅ᎆ뤀ᨇ԰2"/>
      <sheetName val="_09_07_10_M顅ᎆ뤀ᨇ԰_缀_2"/>
      <sheetName val="1_Civil-RA2"/>
      <sheetName val="Assumption_Inputs2"/>
      <sheetName val="Phase_12"/>
      <sheetName val="Pacakges_split2"/>
      <sheetName val="DEINKING(ANNEX_1)2"/>
      <sheetName val="AutoOpen_Stub_Data2"/>
      <sheetName val="Eqpmnt_Plng2"/>
      <sheetName val="Debits_as_on_12_04_081"/>
      <sheetName val="Data_Sheet1"/>
      <sheetName val="T-P1,_FINISHES_WORKING_2"/>
      <sheetName val="Assumption_&amp;_Exclusion2"/>
      <sheetName val="External_Doors2"/>
      <sheetName val="STAFFSCHED_1"/>
      <sheetName val="LABOUR_RATE2"/>
      <sheetName val="Material_Rate2"/>
      <sheetName val="Switch_V162"/>
      <sheetName val="India_F&amp;S_Template1"/>
      <sheetName val="_bus_bay1"/>
      <sheetName val="doq_41"/>
      <sheetName val="doq_21"/>
      <sheetName val="Grade_Slab_-12"/>
      <sheetName val="Grade_Slab_-22"/>
      <sheetName val="Grade_slab-32"/>
      <sheetName val="Grade_slab_-42"/>
      <sheetName val="Grade_slab_-52"/>
      <sheetName val="Grade_slab_-62"/>
      <sheetName val="Cat_A_Change_Control2"/>
      <sheetName val="Factor_Sheet2"/>
      <sheetName val="Theo_Cons-June'101"/>
      <sheetName val="11B_1"/>
      <sheetName val="ACAD_Finishes1"/>
      <sheetName val="Site_Details1"/>
      <sheetName val="Site_Area_Statement1"/>
      <sheetName val="Summary_WG1"/>
      <sheetName val="BOQ_LT1"/>
      <sheetName val="14_07_10_CIVIL_W [1"/>
      <sheetName val="AFAS_1"/>
      <sheetName val="RDS_&amp;_WLD1"/>
      <sheetName val="PA_System1"/>
      <sheetName val="Server_&amp;_PAC_Room1"/>
      <sheetName val="HVAC_BOQ1"/>
      <sheetName val="Invoice_Tracker1"/>
      <sheetName val="Income_Statement1"/>
      <sheetName val="Load_Details(B2)1"/>
      <sheetName val="Works_-_Quote_Sheet1"/>
      <sheetName val="BLOCK-A_(MEA_SHEET)1"/>
      <sheetName val="Top_Sheet1"/>
      <sheetName val="Col_NUM1"/>
      <sheetName val="COLUMN_RC_1"/>
      <sheetName val="STILT_Floor_Slab_NUM1"/>
      <sheetName val="First_Floor_Slab_RC1"/>
      <sheetName val="FIRST_FLOOR_SLAB_WT_SUMMARY1"/>
      <sheetName val="Stilt_Floor_Beam_NUM1"/>
      <sheetName val="STILT_BEAM_NUM1"/>
      <sheetName val="STILT_BEAM_RC1"/>
      <sheetName val="Stilt_wall_Num1"/>
      <sheetName val="STILT_WALL_RC1"/>
      <sheetName val="Z-DETAILS_ABOVE_RAFT_UPTO_+0_01"/>
      <sheetName val="Z-DETAILS_ABOVE_RAFT_UPTO_+_(21"/>
      <sheetName val="TOTAL_CHECK1"/>
      <sheetName val="TYP___wall_Num1"/>
      <sheetName val="Z-DETAILS_TYP__+2_85_TO_+8_851"/>
      <sheetName val="VF_Full_Recon"/>
      <sheetName val="PITP3_COPY"/>
      <sheetName val="Meas_"/>
      <sheetName val="Expenses_Actual_Vs__Budgeted"/>
      <sheetName val="Col_up_to_plinth"/>
      <sheetName val="RMG_-ABS"/>
      <sheetName val="T_P_-ABS"/>
      <sheetName val="T_P_-MB"/>
      <sheetName val="E_P_R-ABS"/>
      <sheetName val="E__R-MB"/>
      <sheetName val="Bldg_6-ABS"/>
      <sheetName val="Bldg_6-MB"/>
      <sheetName val="Kz_Grid_Press_foundation_ABS"/>
      <sheetName val="Kz_Grid_Press_foundation_meas"/>
      <sheetName val="600-1200T__ABS"/>
      <sheetName val="600-1200T_Meas"/>
      <sheetName val="BSR-II_ABS"/>
      <sheetName val="BSR-II_meas"/>
      <sheetName val="Misc_ABS"/>
      <sheetName val="Misc_MB"/>
      <sheetName val="This_Bill"/>
      <sheetName val="Upto_Previous"/>
      <sheetName val="Up_to_date"/>
      <sheetName val="Grand_Abstract"/>
      <sheetName val="Blank_MB"/>
      <sheetName val="cement_summary"/>
      <sheetName val="Reinforcement_Steel"/>
      <sheetName val="P-I_CEMENT_RECONCILIATION_"/>
      <sheetName val="Ra-38_area_wise_summary"/>
      <sheetName val="P-II_Cement_Reconciliation"/>
      <sheetName val="Ra-16_P-II"/>
      <sheetName val="RA_16-_GH"/>
      <sheetName val="RCC,Ret__Wall"/>
      <sheetName val="E_&amp;_R"/>
      <sheetName val="beam-reinft-machine_rm"/>
      <sheetName val="Cash_Flow_Input_Data_ISC"/>
      <sheetName val="Fin__Assumpt__-_SensitivitieH"/>
      <sheetName val="PRECAST_lightconc-II7"/>
      <sheetName val="Cleaning_&amp;_Grubbing7"/>
      <sheetName val="PRECAST_lightconc_II7"/>
      <sheetName val="College_Details7"/>
      <sheetName val="Personal_7"/>
      <sheetName val="jidal_dam7"/>
      <sheetName val="fran_temp7"/>
      <sheetName val="kona_swit7"/>
      <sheetName val="template_(8)7"/>
      <sheetName val="template_(9)7"/>
      <sheetName val="OVER_HEADS7"/>
      <sheetName val="Cover_Sheet7"/>
      <sheetName val="BOQ_REV_A7"/>
      <sheetName val="PTB_(IO)7"/>
      <sheetName val="BMS_7"/>
      <sheetName val="SPT_vs_PHI7"/>
      <sheetName val="TBAL9697_-group_wise__sdpl7"/>
      <sheetName val="Quantity_Schedule6"/>
      <sheetName val="Revenue__Schedule_6"/>
      <sheetName val="Balance_works_-_Direct_Cost6"/>
      <sheetName val="Balance_works_-_Indirect_Cost6"/>
      <sheetName val="Fund_Plan6"/>
      <sheetName val="Bill_of_Resources6"/>
      <sheetName val="SITE_OVERHEADS5"/>
      <sheetName val="labour_coeff5"/>
      <sheetName val="Expenditure_plan5"/>
      <sheetName val="ORDER_BOOKING5"/>
      <sheetName val="Site_Dev_BOQ5"/>
      <sheetName val="beam-reinft-IIInd_floor5"/>
      <sheetName val="M-Book_for_Conc5"/>
      <sheetName val="M-Book_for_FW5"/>
      <sheetName val="Costing_Upto_Mar'11_(2)5"/>
      <sheetName val="Tender_Summary5"/>
      <sheetName val="TAX_BILLS5"/>
      <sheetName val="CASH_BILLS5"/>
      <sheetName val="LABOUR_BILLS5"/>
      <sheetName val="puch_order5"/>
      <sheetName val="Sheet1_(2)5"/>
      <sheetName val="Boq_Block_A5"/>
      <sheetName val="_24_07_10_RS_&amp;_SECURITY5"/>
      <sheetName val="24_07_10_CIVIL_WET5"/>
      <sheetName val="_24_07_10_CIVIL5"/>
      <sheetName val="_24_07_10_MECH-FAB5"/>
      <sheetName val="_24_07_10_MECH-TANK5"/>
      <sheetName val="_23_07_10_N_SHIFT_MECH-FAB5"/>
      <sheetName val="_23_07_10_N_SHIFT_MECH-TANK5"/>
      <sheetName val="_23_07_10_RS_&amp;_SECURITY5"/>
      <sheetName val="23_07_10_CIVIL_WET5"/>
      <sheetName val="_23_07_10_CIVIL5"/>
      <sheetName val="_23_07_10_MECH-FAB5"/>
      <sheetName val="_23_07_10_MECH-TANK5"/>
      <sheetName val="_22_07_10_N_SHIFT_MECH-FAB5"/>
      <sheetName val="_22_07_10_N_SHIFT_MECH-TANK5"/>
      <sheetName val="_22_07_10_RS_&amp;_SECURITY5"/>
      <sheetName val="22_07_10_CIVIL_WET5"/>
      <sheetName val="_22_07_10_CIVIL5"/>
      <sheetName val="_22_07_10_MECH-FAB5"/>
      <sheetName val="_22_07_10_MECH-TANK5"/>
      <sheetName val="_21_07_10_N_SHIFT_MECH-FAB5"/>
      <sheetName val="_21_07_10_N_SHIFT_MECH-TANK5"/>
      <sheetName val="_21_07_10_RS_&amp;_SECURITY5"/>
      <sheetName val="21_07_10_CIVIL_WET5"/>
      <sheetName val="_21_07_10_CIVIL5"/>
      <sheetName val="_21_07_10_MECH-FAB5"/>
      <sheetName val="_21_07_10_MECH-TANK5"/>
      <sheetName val="_20_07_10_N_SHIFT_MECH-FAB5"/>
      <sheetName val="_20_07_10_N_SHIFT_MECH-TANK5"/>
      <sheetName val="_20_07_10_RS_&amp;_SECURITY5"/>
      <sheetName val="20_07_10_CIVIL_WET5"/>
      <sheetName val="_20_07_10_CIVIL5"/>
      <sheetName val="_20_07_10_MECH-FAB5"/>
      <sheetName val="_20_07_10_MECH-TANK5"/>
      <sheetName val="_19_07_10_N_SHIFT_MECH-FAB5"/>
      <sheetName val="_19_07_10_N_SHIFT_MECH-TANK5"/>
      <sheetName val="_19_07_10_RS_&amp;_SECURITY5"/>
      <sheetName val="19_07_10_CIVIL_WET5"/>
      <sheetName val="_19_07_10_CIVIL5"/>
      <sheetName val="_19_07_10_MECH-FAB5"/>
      <sheetName val="_19_07_10_MECH-TANK5"/>
      <sheetName val="_18_07_10_N_SHIFT_MECH-FAB5"/>
      <sheetName val="_18_07_10_N_SHIFT_MECH-TANK5"/>
      <sheetName val="_18_07_10_RS_&amp;_SECURITY5"/>
      <sheetName val="18_07_10_CIVIL_WET5"/>
      <sheetName val="_18_07_10_CIVIL5"/>
      <sheetName val="_18_07_10_MECH-FAB5"/>
      <sheetName val="_18_07_10_MECH-TANK5"/>
      <sheetName val="_17_07_10_N_SHIFT_MECH-FAB5"/>
      <sheetName val="_17_07_10_N_SHIFT_MECH-TANK5"/>
      <sheetName val="_17_07_10_RS_&amp;_SECURITY5"/>
      <sheetName val="17_07_10_CIVIL_WET5"/>
      <sheetName val="_17_07_10_CIVIL5"/>
      <sheetName val="_17_07_10_MECH-FAB5"/>
      <sheetName val="_17_07_10_MECH-TANK5"/>
      <sheetName val="_16_07_10_N_SHIFT_MECH-FAB4"/>
      <sheetName val="_16_07_10_N_SHIFT_MECH-TANK4"/>
      <sheetName val="_16_07_10_RS_&amp;_SECURITY4"/>
      <sheetName val="16_07_10_CIVIL_WET4"/>
      <sheetName val="_16_07_10_CIVIL4"/>
      <sheetName val="_16_07_10_MECH-FAB4"/>
      <sheetName val="_16_07_10_MECH-TANK4"/>
      <sheetName val="_15_07_10_N_SHIFT_MECH-FAB4"/>
      <sheetName val="_15_07_10_N_SHIFT_MECH-TANK4"/>
      <sheetName val="_15_07_10_RS_&amp;_SECURITY4"/>
      <sheetName val="15_07_10_CIVIL_WET4"/>
      <sheetName val="_15_07_10_CIVIL4"/>
      <sheetName val="_15_07_10_MECH-FAB4"/>
      <sheetName val="_15_07_10_MECH-TANK4"/>
      <sheetName val="_14_07_10_N_SHIFT_MECH-FAB4"/>
      <sheetName val="_14_07_10_N_SHIFT_MECH-TANK4"/>
      <sheetName val="_14_07_10_RS_&amp;_SECURITY4"/>
      <sheetName val="14_07_10_CIVIL_WET4"/>
      <sheetName val="_14_07_10_CIVIL4"/>
      <sheetName val="_14_07_10_MECH-FAB4"/>
      <sheetName val="_14_07_10_MECH-TANK4"/>
      <sheetName val="_13_07_10_N_SHIFT_MECH-FAB4"/>
      <sheetName val="_13_07_10_N_SHIFT_MECH-TANK4"/>
      <sheetName val="_13_07_10_RS_&amp;_SECURITY4"/>
      <sheetName val="13_07_10_CIVIL_WET4"/>
      <sheetName val="_13_07_10_CIVIL4"/>
      <sheetName val="_13_07_10_MECH-FAB4"/>
      <sheetName val="_13_07_10_MECH-TANK4"/>
      <sheetName val="_12_07_10_N_SHIFT_MECH-FAB4"/>
      <sheetName val="_12_07_10_N_SHIFT_MECH-TANK4"/>
      <sheetName val="_12_07_10_RS_&amp;_SECURITY4"/>
      <sheetName val="12_07_10_CIVIL_WET4"/>
      <sheetName val="_12_07_10_CIVIL4"/>
      <sheetName val="_12_07_10_MECH-FAB4"/>
      <sheetName val="_12_07_10_MECH-TANK4"/>
      <sheetName val="_11_07_10_N_SHIFT_MECH-FAB4"/>
      <sheetName val="_11_07_10_N_SHIFT_MECH-TANK4"/>
      <sheetName val="_11_07_10_RS_&amp;_SECURITY4"/>
      <sheetName val="11_07_10_CIVIL_WET4"/>
      <sheetName val="_11_07_10_CIVIL4"/>
      <sheetName val="_11_07_10_MECH-FAB4"/>
      <sheetName val="_11_07_10_MECH-TANK4"/>
      <sheetName val="_10_07_10_N_SHIFT_MECH-FAB4"/>
      <sheetName val="_10_07_10_N_SHIFT_MECH-TANK4"/>
      <sheetName val="_10_07_10_RS_&amp;_SECURITY4"/>
      <sheetName val="10_07_10_CIVIL_WET4"/>
      <sheetName val="_10_07_10_CIVIL4"/>
      <sheetName val="_10_07_10_MECH-FAB4"/>
      <sheetName val="_10_07_10_MECH-TANK4"/>
      <sheetName val="_09_07_10_N_SHIFT_MECH-FAB4"/>
      <sheetName val="_09_07_10_N_SHIFT_MECH-TANK4"/>
      <sheetName val="_09_07_10_RS_&amp;_SECURITY4"/>
      <sheetName val="09_07_10_CIVIL_WET4"/>
      <sheetName val="_09_07_10_CIVIL4"/>
      <sheetName val="_09_07_10_MECH-FAB4"/>
      <sheetName val="_09_07_10_MECH-TANK4"/>
      <sheetName val="_08_07_10_N_SHIFT_MECH-FAB4"/>
      <sheetName val="_08_07_10_N_SHIFT_MECH-TANK4"/>
      <sheetName val="_08_07_10_RS_&amp;_SECURITY4"/>
      <sheetName val="08_07_10_CIVIL_WET4"/>
      <sheetName val="_08_07_10_CIVIL4"/>
      <sheetName val="_08_07_10_MECH-FAB4"/>
      <sheetName val="_08_07_10_MECH-TANK4"/>
      <sheetName val="_07_07_10_N_SHIFT_MECH-FAB4"/>
      <sheetName val="_07_07_10_N_SHIFT_MECH-TANK4"/>
      <sheetName val="_07_07_10_RS_&amp;_SECURITY4"/>
      <sheetName val="07_07_10_CIVIL_WET4"/>
      <sheetName val="_07_07_10_CIVIL4"/>
      <sheetName val="_07_07_10_MECH-FAB4"/>
      <sheetName val="_07_07_10_MECH-TANK4"/>
      <sheetName val="_06_07_10_N_SHIFT_MECH-FAB4"/>
      <sheetName val="_06_07_10_N_SHIFT_MECH-TANK4"/>
      <sheetName val="_06_07_10_RS_&amp;_SECURITY4"/>
      <sheetName val="06_07_10_CIVIL_WET4"/>
      <sheetName val="_06_07_10_CIVIL4"/>
      <sheetName val="_06_07_10_MECH-FAB4"/>
      <sheetName val="_06_07_10_MECH-TANK4"/>
      <sheetName val="_05_07_10_N_SHIFT_MECH-FAB4"/>
      <sheetName val="_05_07_10_N_SHIFT_MECH-TANK4"/>
      <sheetName val="_05_07_10_RS_&amp;_SECURITY4"/>
      <sheetName val="05_07_10_CIVIL_WET4"/>
      <sheetName val="_05_07_10_CIVIL4"/>
      <sheetName val="_05_07_10_MECH-FAB4"/>
      <sheetName val="_05_07_10_MECH-TANK4"/>
      <sheetName val="_04_07_10_N_SHIFT_MECH-FAB4"/>
      <sheetName val="_04_07_10_N_SHIFT_MECH-TANK4"/>
      <sheetName val="_04_07_10_RS_&amp;_SECURITY4"/>
      <sheetName val="04_07_10_CIVIL_WET4"/>
      <sheetName val="_04_07_10_CIVIL4"/>
      <sheetName val="_04_07_10_MECH-FAB4"/>
      <sheetName val="_04_07_10_MECH-TANK4"/>
      <sheetName val="_03_07_10_N_SHIFT_MECH-FAB4"/>
      <sheetName val="_03_07_10_N_SHIFT_MECH-TANK4"/>
      <sheetName val="_03_07_10_RS_&amp;_SECURITY_4"/>
      <sheetName val="03_07_10_CIVIL_WET_4"/>
      <sheetName val="_03_07_10_CIVIL_4"/>
      <sheetName val="_03_07_10_MECH-FAB_4"/>
      <sheetName val="_03_07_10_MECH-TANK_4"/>
      <sheetName val="_02_07_10_N_SHIFT_MECH-FAB_4"/>
      <sheetName val="_02_07_10_N_SHIFT_MECH-TANK_4"/>
      <sheetName val="_02_07_10_RS_&amp;_SECURITY4"/>
      <sheetName val="02_07_10_CIVIL_WET4"/>
      <sheetName val="_02_07_10_CIVIL4"/>
      <sheetName val="_02_07_10_MECH-FAB4"/>
      <sheetName val="_02_07_10_MECH-TANK4"/>
      <sheetName val="_01_07_10_N_SHIFT_MECH-FAB4"/>
      <sheetName val="_01_07_10_N_SHIFT_MECH-TANK4"/>
      <sheetName val="_01_07_10_RS_&amp;_SECURITY4"/>
      <sheetName val="01_07_10_CIVIL_WET4"/>
      <sheetName val="_01_07_10_CIVIL4"/>
      <sheetName val="_01_07_10_MECH-FAB4"/>
      <sheetName val="_01_07_10_MECH-TANK4"/>
      <sheetName val="_30_06_10_N_SHIFT_MECH-FAB4"/>
      <sheetName val="_30_06_10_N_SHIFT_MECH-TANK4"/>
      <sheetName val="scurve_calc_(2)4"/>
      <sheetName val="Meas_-Hotel_Part5"/>
      <sheetName val="BOQ_Direct_selling_cost4"/>
      <sheetName val="Direct_cost_shed_A-2_4"/>
      <sheetName val="Contract_Night_Staff4"/>
      <sheetName val="Contract_Day_Staff4"/>
      <sheetName val="Day_Shift4"/>
      <sheetName val="Night_Shift4"/>
      <sheetName val="Ave_wtd_rates4"/>
      <sheetName val="Material_4"/>
      <sheetName val="Labour_&amp;_Plant4"/>
      <sheetName val="22_12_20115"/>
      <sheetName val="BOQ_(2)5"/>
      <sheetName val="Cashflow_projection4"/>
      <sheetName val="PA-_Consutant_4"/>
      <sheetName val="Civil_Boq4"/>
      <sheetName val="Fee_Rate_Summary4"/>
      <sheetName val="Item-_Compact4"/>
      <sheetName val="final_abstract4"/>
      <sheetName val="TBAL9697__group_wise__sdpl4"/>
      <sheetName val="St_co_91_5lvl4"/>
      <sheetName val="Civil_Works4"/>
      <sheetName val="IO_List4"/>
      <sheetName val="Fill_this_out_first___4"/>
      <sheetName val="Meas__Hotel_Part4"/>
      <sheetName val="INPUT_SHEET4"/>
      <sheetName val="DI_Rate_Analysis5"/>
      <sheetName val="Economic_RisingMain__Ph-I5"/>
      <sheetName val="SP_Break_Up4"/>
      <sheetName val="Labour_productivity4"/>
      <sheetName val="_09_07_10_M顅ᎆ뤀ᨇ԰?缀?4"/>
      <sheetName val="Sales_&amp;_Prod4"/>
      <sheetName val="Cost_Index4"/>
      <sheetName val="cash_in_flow_Summary_JV_4"/>
      <sheetName val="water_prop_4"/>
      <sheetName val="GR_slab-reinft4"/>
      <sheetName val="Staff_Acco_4"/>
      <sheetName val="Rate_analysis-_BOQ_1_4"/>
      <sheetName val="MN_T_B_4"/>
      <sheetName val="Project_Details__4"/>
      <sheetName val="F20_Risk_Analysis4"/>
      <sheetName val="Change_Order_Log4"/>
      <sheetName val="2000_MOR4"/>
      <sheetName val="Driveway_Beams4"/>
      <sheetName val="Structure_Bills_Qty4"/>
      <sheetName val="Prelims_Breakup5"/>
      <sheetName val="INDIGINEOUS_ITEMS_4"/>
      <sheetName val="3cd_Annexure4"/>
      <sheetName val="Rate_Analysis4"/>
      <sheetName val="Fin__Assumpt__-_Sensitivities4"/>
      <sheetName val="Bill_14"/>
      <sheetName val="Bill_24"/>
      <sheetName val="Bill_34"/>
      <sheetName val="Bill_44"/>
      <sheetName val="Bill_54"/>
      <sheetName val="Bill_64"/>
      <sheetName val="Bill_74"/>
      <sheetName val="_09_07_10_M顅ᎆ뤀ᨇ԰4"/>
      <sheetName val="_09_07_10_M顅ᎆ뤀ᨇ԰_缀_4"/>
      <sheetName val="1_Civil-RA4"/>
      <sheetName val="Assumption_Inputs4"/>
      <sheetName val="Phase_14"/>
      <sheetName val="Pacakges_split4"/>
      <sheetName val="DEINKING(ANNEX_1)4"/>
      <sheetName val="AutoOpen_Stub_Data4"/>
      <sheetName val="Eqpmnt_Plng4"/>
      <sheetName val="Debits_as_on_12_04_083"/>
      <sheetName val="Data_Sheet3"/>
      <sheetName val="T-P1,_FINISHES_WORKING_4"/>
      <sheetName val="Assumption_&amp;_Exclusion4"/>
      <sheetName val="External_Doors4"/>
      <sheetName val="STAFFSCHED_3"/>
      <sheetName val="LABOUR_RATE4"/>
      <sheetName val="Material_Rate4"/>
      <sheetName val="Switch_V164"/>
      <sheetName val="India_F&amp;S_Template3"/>
      <sheetName val="_bus_bay3"/>
      <sheetName val="doq_43"/>
      <sheetName val="doq_23"/>
      <sheetName val="Grade_Slab_-14"/>
      <sheetName val="Grade_Slab_-24"/>
      <sheetName val="Grade_slab-34"/>
      <sheetName val="Grade_slab_-44"/>
      <sheetName val="Grade_slab_-54"/>
      <sheetName val="Grade_slab_-64"/>
      <sheetName val="Cat_A_Change_Control4"/>
      <sheetName val="Factor_Sheet4"/>
      <sheetName val="Theo_Cons-June'103"/>
      <sheetName val="11B_3"/>
      <sheetName val="ACAD_Finishes3"/>
      <sheetName val="Site_Details3"/>
      <sheetName val="Site_Area_Statement3"/>
      <sheetName val="Summary_WG3"/>
      <sheetName val="BOQ_LT3"/>
      <sheetName val="14_07_10_CIVIL_W [3"/>
      <sheetName val="AFAS_3"/>
      <sheetName val="RDS_&amp;_WLD3"/>
      <sheetName val="PA_System3"/>
      <sheetName val="Server_&amp;_PAC_Room3"/>
      <sheetName val="HVAC_BOQ3"/>
      <sheetName val="Invoice_Tracker3"/>
      <sheetName val="Income_Statement3"/>
      <sheetName val="Load_Details(B2)3"/>
      <sheetName val="Works_-_Quote_Sheet3"/>
      <sheetName val="BLOCK-A_(MEA_SHEET)3"/>
      <sheetName val="Cost_Basis2"/>
      <sheetName val="Top_Sheet3"/>
      <sheetName val="Col_NUM3"/>
      <sheetName val="COLUMN_RC_3"/>
      <sheetName val="STILT_Floor_Slab_NUM3"/>
      <sheetName val="First_Floor_Slab_RC3"/>
      <sheetName val="FIRST_FLOOR_SLAB_WT_SUMMARY3"/>
      <sheetName val="Stilt_Floor_Beam_NUM3"/>
      <sheetName val="STILT_BEAM_NUM3"/>
      <sheetName val="STILT_BEAM_RC3"/>
      <sheetName val="Stilt_wall_Num3"/>
      <sheetName val="STILT_WALL_RC3"/>
      <sheetName val="Z-DETAILS_ABOVE_RAFT_UPTO_+0_03"/>
      <sheetName val="Z-DETAILS_ABOVE_RAFT_UPTO_+_(23"/>
      <sheetName val="TOTAL_CHECK3"/>
      <sheetName val="TYP___wall_Num3"/>
      <sheetName val="Z-DETAILS_TYP__+2_85_TO_+8_853"/>
      <sheetName val="d-safe_specs2"/>
      <sheetName val="Deduction_of_assets2"/>
      <sheetName val="Blr_hire2"/>
      <sheetName val="PRECAST_lig(tconc_II2"/>
      <sheetName val="VF_Full_Recon2"/>
      <sheetName val="PITP3_COPY2"/>
      <sheetName val="Meas_2"/>
      <sheetName val="Expenses_Actual_Vs__Budgeted2"/>
      <sheetName val="Col_up_to_plinth2"/>
      <sheetName val="MASTER_RATE_ANALYSIS2"/>
      <sheetName val="RMG_-ABS2"/>
      <sheetName val="T_P_-ABS2"/>
      <sheetName val="T_P_-MB2"/>
      <sheetName val="E_P_R-ABS2"/>
      <sheetName val="E__R-MB2"/>
      <sheetName val="Bldg_6-ABS2"/>
      <sheetName val="Bldg_6-MB2"/>
      <sheetName val="Kz_Grid_Press_foundation_ABS2"/>
      <sheetName val="Kz_Grid_Press_foundation_meas2"/>
      <sheetName val="600-1200T__ABS2"/>
      <sheetName val="600-1200T_Meas2"/>
      <sheetName val="BSR-II_ABS2"/>
      <sheetName val="BSR-II_meas2"/>
      <sheetName val="Misc_ABS2"/>
      <sheetName val="Misc_MB2"/>
      <sheetName val="This_Bill2"/>
      <sheetName val="Upto_Previous2"/>
      <sheetName val="Up_to_date2"/>
      <sheetName val="Grand_Abstract2"/>
      <sheetName val="Blank_MB2"/>
      <sheetName val="cement_summary2"/>
      <sheetName val="Reinforcement_Steel2"/>
      <sheetName val="P-I_CEMENT_RECONCILIATION_2"/>
      <sheetName val="Ra-38_area_wise_summary2"/>
      <sheetName val="P-II_Cement_Reconciliation2"/>
      <sheetName val="Ra-16_P-II2"/>
      <sheetName val="RA_16-_GH2"/>
      <sheetName val="Quote_Sheet2"/>
      <sheetName val="RCC,Ret__Wall2"/>
      <sheetName val="Name_List2"/>
      <sheetName val="Intro_2"/>
      <sheetName val="Gate_22"/>
      <sheetName val="Project_Ignite2"/>
      <sheetName val="E_&amp;_R2"/>
      <sheetName val="Customize_Your_Invoice2"/>
      <sheetName val="Misc__Data2"/>
      <sheetName val="beam-reinft-machine_rm2"/>
      <sheetName val="Cash_Flow_Input_Data_ISC2"/>
      <sheetName val="Fin__Assumpt__-_SensitivitieH2"/>
      <sheetName val="PRECAST_lightconc-II6"/>
      <sheetName val="Cleaning_&amp;_Grubbing6"/>
      <sheetName val="PRECAST_lightconc_II6"/>
      <sheetName val="College_Details6"/>
      <sheetName val="Personal_6"/>
      <sheetName val="jidal_dam6"/>
      <sheetName val="fran_temp6"/>
      <sheetName val="kona_swit6"/>
      <sheetName val="template_(8)6"/>
      <sheetName val="template_(9)6"/>
      <sheetName val="OVER_HEADS6"/>
      <sheetName val="Cover_Sheet6"/>
      <sheetName val="BOQ_REV_A6"/>
      <sheetName val="PTB_(IO)6"/>
      <sheetName val="BMS_6"/>
      <sheetName val="SPT_vs_PHI6"/>
      <sheetName val="TBAL9697_-group_wise__sdpl6"/>
      <sheetName val="Quantity_Schedule5"/>
      <sheetName val="Revenue__Schedule_5"/>
      <sheetName val="Balance_works_-_Direct_Cost5"/>
      <sheetName val="Balance_works_-_Indirect_Cost5"/>
      <sheetName val="Fund_Plan5"/>
      <sheetName val="Bill_of_Resources5"/>
      <sheetName val="SITE_OVERHEADS4"/>
      <sheetName val="labour_coeff4"/>
      <sheetName val="Expenditure_plan4"/>
      <sheetName val="ORDER_BOOKING4"/>
      <sheetName val="Site_Dev_BOQ4"/>
      <sheetName val="beam-reinft-IIInd_floor4"/>
      <sheetName val="M-Book_for_Conc4"/>
      <sheetName val="M-Book_for_FW4"/>
      <sheetName val="Costing_Upto_Mar'11_(2)4"/>
      <sheetName val="Tender_Summary4"/>
      <sheetName val="TAX_BILLS4"/>
      <sheetName val="CASH_BILLS4"/>
      <sheetName val="LABOUR_BILLS4"/>
      <sheetName val="puch_order4"/>
      <sheetName val="Sheet1_(2)4"/>
      <sheetName val="Boq_Block_A4"/>
      <sheetName val="_24_07_10_RS_&amp;_SECURITY4"/>
      <sheetName val="24_07_10_CIVIL_WET4"/>
      <sheetName val="_24_07_10_CIVIL4"/>
      <sheetName val="_24_07_10_MECH-FAB4"/>
      <sheetName val="_24_07_10_MECH-TANK4"/>
      <sheetName val="_23_07_10_N_SHIFT_MECH-FAB4"/>
      <sheetName val="_23_07_10_N_SHIFT_MECH-TANK4"/>
      <sheetName val="_23_07_10_RS_&amp;_SECURITY4"/>
      <sheetName val="23_07_10_CIVIL_WET4"/>
      <sheetName val="_23_07_10_CIVIL4"/>
      <sheetName val="_23_07_10_MECH-FAB4"/>
      <sheetName val="_23_07_10_MECH-TANK4"/>
      <sheetName val="_22_07_10_N_SHIFT_MECH-FAB4"/>
      <sheetName val="_22_07_10_N_SHIFT_MECH-TANK4"/>
      <sheetName val="_22_07_10_RS_&amp;_SECURITY4"/>
      <sheetName val="22_07_10_CIVIL_WET4"/>
      <sheetName val="_22_07_10_CIVIL4"/>
      <sheetName val="_22_07_10_MECH-FAB4"/>
      <sheetName val="_22_07_10_MECH-TANK4"/>
      <sheetName val="_21_07_10_N_SHIFT_MECH-FAB4"/>
      <sheetName val="_21_07_10_N_SHIFT_MECH-TANK4"/>
      <sheetName val="_21_07_10_RS_&amp;_SECURITY4"/>
      <sheetName val="21_07_10_CIVIL_WET4"/>
      <sheetName val="_21_07_10_CIVIL4"/>
      <sheetName val="_21_07_10_MECH-FAB4"/>
      <sheetName val="_21_07_10_MECH-TANK4"/>
      <sheetName val="_20_07_10_N_SHIFT_MECH-FAB4"/>
      <sheetName val="_20_07_10_N_SHIFT_MECH-TANK4"/>
      <sheetName val="_20_07_10_RS_&amp;_SECURITY4"/>
      <sheetName val="20_07_10_CIVIL_WET4"/>
      <sheetName val="_20_07_10_CIVIL4"/>
      <sheetName val="_20_07_10_MECH-FAB4"/>
      <sheetName val="_20_07_10_MECH-TANK4"/>
      <sheetName val="_19_07_10_N_SHIFT_MECH-FAB4"/>
      <sheetName val="_19_07_10_N_SHIFT_MECH-TANK4"/>
      <sheetName val="_19_07_10_RS_&amp;_SECURITY4"/>
      <sheetName val="19_07_10_CIVIL_WET4"/>
      <sheetName val="_19_07_10_CIVIL4"/>
      <sheetName val="_19_07_10_MECH-FAB4"/>
      <sheetName val="_19_07_10_MECH-TANK4"/>
      <sheetName val="_18_07_10_N_SHIFT_MECH-FAB4"/>
      <sheetName val="_18_07_10_N_SHIFT_MECH-TANK4"/>
      <sheetName val="_18_07_10_RS_&amp;_SECURITY4"/>
      <sheetName val="18_07_10_CIVIL_WET4"/>
      <sheetName val="_18_07_10_CIVIL4"/>
      <sheetName val="_18_07_10_MECH-FAB4"/>
      <sheetName val="_18_07_10_MECH-TANK4"/>
      <sheetName val="_17_07_10_N_SHIFT_MECH-FAB4"/>
      <sheetName val="_17_07_10_N_SHIFT_MECH-TANK4"/>
      <sheetName val="_17_07_10_RS_&amp;_SECURITY4"/>
      <sheetName val="17_07_10_CIVIL_WET4"/>
      <sheetName val="_17_07_10_CIVIL4"/>
      <sheetName val="_17_07_10_MECH-FAB4"/>
      <sheetName val="_17_07_10_MECH-TANK4"/>
      <sheetName val="_16_07_10_N_SHIFT_MECH-FAB3"/>
      <sheetName val="_16_07_10_N_SHIFT_MECH-TANK3"/>
      <sheetName val="_16_07_10_RS_&amp;_SECURITY3"/>
      <sheetName val="16_07_10_CIVIL_WET3"/>
      <sheetName val="_16_07_10_CIVIL3"/>
      <sheetName val="_16_07_10_MECH-FAB3"/>
      <sheetName val="_16_07_10_MECH-TANK3"/>
      <sheetName val="_15_07_10_N_SHIFT_MECH-FAB3"/>
      <sheetName val="_15_07_10_N_SHIFT_MECH-TANK3"/>
      <sheetName val="_15_07_10_RS_&amp;_SECURITY3"/>
      <sheetName val="15_07_10_CIVIL_WET3"/>
      <sheetName val="_15_07_10_CIVIL3"/>
      <sheetName val="_15_07_10_MECH-FAB3"/>
      <sheetName val="_15_07_10_MECH-TANK3"/>
      <sheetName val="_14_07_10_N_SHIFT_MECH-FAB3"/>
      <sheetName val="_14_07_10_N_SHIFT_MECH-TANK3"/>
      <sheetName val="_14_07_10_RS_&amp;_SECURITY3"/>
      <sheetName val="14_07_10_CIVIL_WET3"/>
      <sheetName val="_14_07_10_CIVIL3"/>
      <sheetName val="_14_07_10_MECH-FAB3"/>
      <sheetName val="_14_07_10_MECH-TANK3"/>
      <sheetName val="_13_07_10_N_SHIFT_MECH-FAB3"/>
      <sheetName val="_13_07_10_N_SHIFT_MECH-TANK3"/>
      <sheetName val="_13_07_10_RS_&amp;_SECURITY3"/>
      <sheetName val="13_07_10_CIVIL_WET3"/>
      <sheetName val="_13_07_10_CIVIL3"/>
      <sheetName val="_13_07_10_MECH-FAB3"/>
      <sheetName val="_13_07_10_MECH-TANK3"/>
      <sheetName val="_12_07_10_N_SHIFT_MECH-FAB3"/>
      <sheetName val="_12_07_10_N_SHIFT_MECH-TANK3"/>
      <sheetName val="_12_07_10_RS_&amp;_SECURITY3"/>
      <sheetName val="12_07_10_CIVIL_WET3"/>
      <sheetName val="_12_07_10_CIVIL3"/>
      <sheetName val="_12_07_10_MECH-FAB3"/>
      <sheetName val="_12_07_10_MECH-TANK3"/>
      <sheetName val="_11_07_10_N_SHIFT_MECH-FAB3"/>
      <sheetName val="_11_07_10_N_SHIFT_MECH-TANK3"/>
      <sheetName val="_11_07_10_RS_&amp;_SECURITY3"/>
      <sheetName val="11_07_10_CIVIL_WET3"/>
      <sheetName val="_11_07_10_CIVIL3"/>
      <sheetName val="_11_07_10_MECH-FAB3"/>
      <sheetName val="_11_07_10_MECH-TANK3"/>
      <sheetName val="_10_07_10_N_SHIFT_MECH-FAB3"/>
      <sheetName val="_10_07_10_N_SHIFT_MECH-TANK3"/>
      <sheetName val="_10_07_10_RS_&amp;_SECURITY3"/>
      <sheetName val="10_07_10_CIVIL_WET3"/>
      <sheetName val="_10_07_10_CIVIL3"/>
      <sheetName val="_10_07_10_MECH-FAB3"/>
      <sheetName val="_10_07_10_MECH-TANK3"/>
      <sheetName val="_09_07_10_N_SHIFT_MECH-FAB3"/>
      <sheetName val="_09_07_10_N_SHIFT_MECH-TANK3"/>
      <sheetName val="_09_07_10_RS_&amp;_SECURITY3"/>
      <sheetName val="09_07_10_CIVIL_WET3"/>
      <sheetName val="_09_07_10_CIVIL3"/>
      <sheetName val="_09_07_10_MECH-FAB3"/>
      <sheetName val="_09_07_10_MECH-TANK3"/>
      <sheetName val="_08_07_10_N_SHIFT_MECH-FAB3"/>
      <sheetName val="_08_07_10_N_SHIFT_MECH-TANK3"/>
      <sheetName val="_08_07_10_RS_&amp;_SECURITY3"/>
      <sheetName val="08_07_10_CIVIL_WET3"/>
      <sheetName val="_08_07_10_CIVIL3"/>
      <sheetName val="_08_07_10_MECH-FAB3"/>
      <sheetName val="_08_07_10_MECH-TANK3"/>
      <sheetName val="_07_07_10_N_SHIFT_MECH-FAB3"/>
      <sheetName val="_07_07_10_N_SHIFT_MECH-TANK3"/>
      <sheetName val="_07_07_10_RS_&amp;_SECURITY3"/>
      <sheetName val="07_07_10_CIVIL_WET3"/>
      <sheetName val="_07_07_10_CIVIL3"/>
      <sheetName val="_07_07_10_MECH-FAB3"/>
      <sheetName val="_07_07_10_MECH-TANK3"/>
      <sheetName val="_06_07_10_N_SHIFT_MECH-FAB3"/>
      <sheetName val="_06_07_10_N_SHIFT_MECH-TANK3"/>
      <sheetName val="_06_07_10_RS_&amp;_SECURITY3"/>
      <sheetName val="06_07_10_CIVIL_WET3"/>
      <sheetName val="_06_07_10_CIVIL3"/>
      <sheetName val="_06_07_10_MECH-FAB3"/>
      <sheetName val="_06_07_10_MECH-TANK3"/>
      <sheetName val="_05_07_10_N_SHIFT_MECH-FAB3"/>
      <sheetName val="_05_07_10_N_SHIFT_MECH-TANK3"/>
      <sheetName val="_05_07_10_RS_&amp;_SECURITY3"/>
      <sheetName val="05_07_10_CIVIL_WET3"/>
      <sheetName val="_05_07_10_CIVIL3"/>
      <sheetName val="_05_07_10_MECH-FAB3"/>
      <sheetName val="_05_07_10_MECH-TANK3"/>
      <sheetName val="_04_07_10_N_SHIFT_MECH-FAB3"/>
      <sheetName val="_04_07_10_N_SHIFT_MECH-TANK3"/>
      <sheetName val="_04_07_10_RS_&amp;_SECURITY3"/>
      <sheetName val="04_07_10_CIVIL_WET3"/>
      <sheetName val="_04_07_10_CIVIL3"/>
      <sheetName val="_04_07_10_MECH-FAB3"/>
      <sheetName val="_04_07_10_MECH-TANK3"/>
      <sheetName val="_03_07_10_N_SHIFT_MECH-FAB3"/>
      <sheetName val="_03_07_10_N_SHIFT_MECH-TANK3"/>
      <sheetName val="_03_07_10_RS_&amp;_SECURITY_3"/>
      <sheetName val="03_07_10_CIVIL_WET_3"/>
      <sheetName val="_03_07_10_CIVIL_3"/>
      <sheetName val="_03_07_10_MECH-FAB_3"/>
      <sheetName val="_03_07_10_MECH-TANK_3"/>
      <sheetName val="_02_07_10_N_SHIFT_MECH-FAB_3"/>
      <sheetName val="_02_07_10_N_SHIFT_MECH-TANK_3"/>
      <sheetName val="_02_07_10_RS_&amp;_SECURITY3"/>
      <sheetName val="02_07_10_CIVIL_WET3"/>
      <sheetName val="_02_07_10_CIVIL3"/>
      <sheetName val="_02_07_10_MECH-FAB3"/>
      <sheetName val="_02_07_10_MECH-TANK3"/>
      <sheetName val="_01_07_10_N_SHIFT_MECH-FAB3"/>
      <sheetName val="_01_07_10_N_SHIFT_MECH-TANK3"/>
      <sheetName val="_01_07_10_RS_&amp;_SECURITY3"/>
      <sheetName val="01_07_10_CIVIL_WET3"/>
      <sheetName val="_01_07_10_CIVIL3"/>
      <sheetName val="_01_07_10_MECH-FAB3"/>
      <sheetName val="_01_07_10_MECH-TANK3"/>
      <sheetName val="_30_06_10_N_SHIFT_MECH-FAB3"/>
      <sheetName val="_30_06_10_N_SHIFT_MECH-TANK3"/>
      <sheetName val="scurve_calc_(2)3"/>
      <sheetName val="Meas_-Hotel_Part4"/>
      <sheetName val="BOQ_Direct_selling_cost3"/>
      <sheetName val="Direct_cost_shed_A-2_3"/>
      <sheetName val="Contract_Night_Staff3"/>
      <sheetName val="Contract_Day_Staff3"/>
      <sheetName val="Day_Shift3"/>
      <sheetName val="Night_Shift3"/>
      <sheetName val="Ave_wtd_rates3"/>
      <sheetName val="Material_3"/>
      <sheetName val="Labour_&amp;_Plant3"/>
      <sheetName val="22_12_20114"/>
      <sheetName val="BOQ_(2)4"/>
      <sheetName val="Cashflow_projection3"/>
      <sheetName val="PA-_Consutant_3"/>
      <sheetName val="Civil_Boq3"/>
      <sheetName val="Fee_Rate_Summary3"/>
      <sheetName val="Item-_Compact3"/>
      <sheetName val="final_abstract3"/>
      <sheetName val="TBAL9697__group_wise__sdpl3"/>
      <sheetName val="St_co_91_5lvl3"/>
      <sheetName val="Civil_Works3"/>
      <sheetName val="IO_List3"/>
      <sheetName val="Fill_this_out_first___3"/>
      <sheetName val="Meas__Hotel_Part3"/>
      <sheetName val="INPUT_SHEET3"/>
      <sheetName val="DI_Rate_Analysis4"/>
      <sheetName val="Economic_RisingMain__Ph-I4"/>
      <sheetName val="SP_Break_Up3"/>
      <sheetName val="Labour_productivity3"/>
      <sheetName val="_09_07_10_M顅ᎆ뤀ᨇ԰?缀?3"/>
      <sheetName val="Sales_&amp;_Prod3"/>
      <sheetName val="Cost_Index3"/>
      <sheetName val="cash_in_flow_Summary_JV_3"/>
      <sheetName val="water_prop_3"/>
      <sheetName val="GR_slab-reinft3"/>
      <sheetName val="Staff_Acco_3"/>
      <sheetName val="Rate_analysis-_BOQ_1_3"/>
      <sheetName val="MN_T_B_3"/>
      <sheetName val="Project_Details__3"/>
      <sheetName val="F20_Risk_Analysis3"/>
      <sheetName val="Change_Order_Log3"/>
      <sheetName val="2000_MOR3"/>
      <sheetName val="Driveway_Beams3"/>
      <sheetName val="Structure_Bills_Qty3"/>
      <sheetName val="Prelims_Breakup4"/>
      <sheetName val="INDIGINEOUS_ITEMS_3"/>
      <sheetName val="3cd_Annexure3"/>
      <sheetName val="Rate_Analysis3"/>
      <sheetName val="Fin__Assumpt__-_Sensitivities3"/>
      <sheetName val="Bill_13"/>
      <sheetName val="Bill_23"/>
      <sheetName val="Bill_33"/>
      <sheetName val="Bill_43"/>
      <sheetName val="Bill_53"/>
      <sheetName val="Bill_63"/>
      <sheetName val="Bill_73"/>
      <sheetName val="_09_07_10_M顅ᎆ뤀ᨇ԰3"/>
      <sheetName val="_09_07_10_M顅ᎆ뤀ᨇ԰_缀_3"/>
      <sheetName val="1_Civil-RA3"/>
      <sheetName val="Assumption_Inputs3"/>
      <sheetName val="Phase_13"/>
      <sheetName val="Pacakges_split3"/>
      <sheetName val="DEINKING(ANNEX_1)3"/>
      <sheetName val="AutoOpen_Stub_Data3"/>
      <sheetName val="Eqpmnt_Plng3"/>
      <sheetName val="Debits_as_on_12_04_082"/>
      <sheetName val="Data_Sheet2"/>
      <sheetName val="T-P1,_FINISHES_WORKING_3"/>
      <sheetName val="Assumption_&amp;_Exclusion3"/>
      <sheetName val="External_Doors3"/>
      <sheetName val="STAFFSCHED_2"/>
      <sheetName val="LABOUR_RATE3"/>
      <sheetName val="Material_Rate3"/>
      <sheetName val="Switch_V163"/>
      <sheetName val="India_F&amp;S_Template2"/>
      <sheetName val="_bus_bay2"/>
      <sheetName val="doq_42"/>
      <sheetName val="doq_22"/>
      <sheetName val="Grade_Slab_-13"/>
      <sheetName val="Grade_Slab_-23"/>
      <sheetName val="Grade_slab-33"/>
      <sheetName val="Grade_slab_-43"/>
      <sheetName val="Grade_slab_-53"/>
      <sheetName val="Grade_slab_-63"/>
      <sheetName val="Cat_A_Change_Control3"/>
      <sheetName val="Factor_Sheet3"/>
      <sheetName val="Theo_Cons-June'102"/>
      <sheetName val="11B_2"/>
      <sheetName val="ACAD_Finishes2"/>
      <sheetName val="Site_Details2"/>
      <sheetName val="Site_Area_Statement2"/>
      <sheetName val="Summary_WG2"/>
      <sheetName val="BOQ_LT2"/>
      <sheetName val="14_07_10_CIVIL_W [2"/>
      <sheetName val="AFAS_2"/>
      <sheetName val="RDS_&amp;_WLD2"/>
      <sheetName val="PA_System2"/>
      <sheetName val="Server_&amp;_PAC_Room2"/>
      <sheetName val="HVAC_BOQ2"/>
      <sheetName val="Invoice_Tracker2"/>
      <sheetName val="Income_Statement2"/>
      <sheetName val="Load_Details(B2)2"/>
      <sheetName val="Works_-_Quote_Sheet2"/>
      <sheetName val="BLOCK-A_(MEA_SHEET)2"/>
      <sheetName val="Cost_Basis1"/>
      <sheetName val="Top_Sheet2"/>
      <sheetName val="Col_NUM2"/>
      <sheetName val="COLUMN_RC_2"/>
      <sheetName val="STILT_Floor_Slab_NUM2"/>
      <sheetName val="First_Floor_Slab_RC2"/>
      <sheetName val="FIRST_FLOOR_SLAB_WT_SUMMARY2"/>
      <sheetName val="Stilt_Floor_Beam_NUM2"/>
      <sheetName val="STILT_BEAM_NUM2"/>
      <sheetName val="STILT_BEAM_RC2"/>
      <sheetName val="Stilt_wall_Num2"/>
      <sheetName val="STILT_WALL_RC2"/>
      <sheetName val="Z-DETAILS_ABOVE_RAFT_UPTO_+0_02"/>
      <sheetName val="Z-DETAILS_ABOVE_RAFT_UPTO_+_(22"/>
      <sheetName val="TOTAL_CHECK2"/>
      <sheetName val="TYP___wall_Num2"/>
      <sheetName val="Z-DETAILS_TYP__+2_85_TO_+8_852"/>
      <sheetName val="d-safe_specs1"/>
      <sheetName val="Deduction_of_assets1"/>
      <sheetName val="Blr_hire1"/>
      <sheetName val="PRECAST_lig(tconc_II1"/>
      <sheetName val="VF_Full_Recon1"/>
      <sheetName val="PITP3_COPY1"/>
      <sheetName val="Meas_1"/>
      <sheetName val="Expenses_Actual_Vs__Budgeted1"/>
      <sheetName val="Col_up_to_plinth1"/>
      <sheetName val="MASTER_RATE_ANALYSIS1"/>
      <sheetName val="RMG_-ABS1"/>
      <sheetName val="T_P_-ABS1"/>
      <sheetName val="T_P_-MB1"/>
      <sheetName val="E_P_R-ABS1"/>
      <sheetName val="E__R-MB1"/>
      <sheetName val="Bldg_6-ABS1"/>
      <sheetName val="Bldg_6-MB1"/>
      <sheetName val="Kz_Grid_Press_foundation_ABS1"/>
      <sheetName val="Kz_Grid_Press_foundation_meas1"/>
      <sheetName val="600-1200T__ABS1"/>
      <sheetName val="600-1200T_Meas1"/>
      <sheetName val="BSR-II_ABS1"/>
      <sheetName val="BSR-II_meas1"/>
      <sheetName val="Misc_ABS1"/>
      <sheetName val="Misc_MB1"/>
      <sheetName val="This_Bill1"/>
      <sheetName val="Upto_Previous1"/>
      <sheetName val="Up_to_date1"/>
      <sheetName val="Grand_Abstract1"/>
      <sheetName val="Blank_MB1"/>
      <sheetName val="cement_summary1"/>
      <sheetName val="Reinforcement_Steel1"/>
      <sheetName val="P-I_CEMENT_RECONCILIATION_1"/>
      <sheetName val="Ra-38_area_wise_summary1"/>
      <sheetName val="P-II_Cement_Reconciliation1"/>
      <sheetName val="Ra-16_P-II1"/>
      <sheetName val="RA_16-_GH1"/>
      <sheetName val="Quote_Sheet1"/>
      <sheetName val="RCC,Ret__Wall1"/>
      <sheetName val="Name_List1"/>
      <sheetName val="Intro_1"/>
      <sheetName val="Gate_21"/>
      <sheetName val="Project_Ignite1"/>
      <sheetName val="E_&amp;_R1"/>
      <sheetName val="Customize_Your_Invoice1"/>
      <sheetName val="Misc__Data1"/>
      <sheetName val="beam-reinft-machine_rm1"/>
      <sheetName val="Cash_Flow_Input_Data_ISC1"/>
      <sheetName val="Fin__Assumpt__-_SensitivitieH1"/>
      <sheetName val="PRECAST_lightconc-II8"/>
      <sheetName val="Cleaning_&amp;_Grubbing8"/>
      <sheetName val="PRECAST_lightconc_II8"/>
      <sheetName val="College_Details8"/>
      <sheetName val="Personal_8"/>
      <sheetName val="jidal_dam8"/>
      <sheetName val="fran_temp8"/>
      <sheetName val="kona_swit8"/>
      <sheetName val="template_(8)8"/>
      <sheetName val="template_(9)8"/>
      <sheetName val="OVER_HEADS8"/>
      <sheetName val="Cover_Sheet8"/>
      <sheetName val="BOQ_REV_A8"/>
      <sheetName val="PTB_(IO)8"/>
      <sheetName val="BMS_8"/>
      <sheetName val="SPT_vs_PHI8"/>
      <sheetName val="TBAL9697_-group_wise__sdpl8"/>
      <sheetName val="Quantity_Schedule7"/>
      <sheetName val="Revenue__Schedule_7"/>
      <sheetName val="Balance_works_-_Direct_Cost7"/>
      <sheetName val="Balance_works_-_Indirect_Cost7"/>
      <sheetName val="Fund_Plan7"/>
      <sheetName val="Bill_of_Resources7"/>
      <sheetName val="SITE_OVERHEADS6"/>
      <sheetName val="labour_coeff6"/>
      <sheetName val="Expenditure_plan6"/>
      <sheetName val="ORDER_BOOKING6"/>
      <sheetName val="Site_Dev_BOQ6"/>
      <sheetName val="beam-reinft-IIInd_floor6"/>
      <sheetName val="M-Book_for_Conc6"/>
      <sheetName val="M-Book_for_FW6"/>
      <sheetName val="Costing_Upto_Mar'11_(2)6"/>
      <sheetName val="Tender_Summary6"/>
      <sheetName val="TAX_BILLS6"/>
      <sheetName val="CASH_BILLS6"/>
      <sheetName val="LABOUR_BILLS6"/>
      <sheetName val="puch_order6"/>
      <sheetName val="Sheet1_(2)6"/>
      <sheetName val="Boq_Block_A6"/>
      <sheetName val="_24_07_10_RS_&amp;_SECURITY6"/>
      <sheetName val="24_07_10_CIVIL_WET6"/>
      <sheetName val="_24_07_10_CIVIL6"/>
      <sheetName val="_24_07_10_MECH-FAB6"/>
      <sheetName val="_24_07_10_MECH-TANK6"/>
      <sheetName val="_23_07_10_N_SHIFT_MECH-FAB6"/>
      <sheetName val="_23_07_10_N_SHIFT_MECH-TANK6"/>
      <sheetName val="_23_07_10_RS_&amp;_SECURITY6"/>
      <sheetName val="23_07_10_CIVIL_WET6"/>
      <sheetName val="_23_07_10_CIVIL6"/>
      <sheetName val="_23_07_10_MECH-FAB6"/>
      <sheetName val="_23_07_10_MECH-TANK6"/>
      <sheetName val="_22_07_10_N_SHIFT_MECH-FAB6"/>
      <sheetName val="_22_07_10_N_SHIFT_MECH-TANK6"/>
      <sheetName val="_22_07_10_RS_&amp;_SECURITY6"/>
      <sheetName val="22_07_10_CIVIL_WET6"/>
      <sheetName val="_22_07_10_CIVIL6"/>
      <sheetName val="_22_07_10_MECH-FAB6"/>
      <sheetName val="_22_07_10_MECH-TANK6"/>
      <sheetName val="_21_07_10_N_SHIFT_MECH-FAB6"/>
      <sheetName val="_21_07_10_N_SHIFT_MECH-TANK6"/>
      <sheetName val="_21_07_10_RS_&amp;_SECURITY6"/>
      <sheetName val="21_07_10_CIVIL_WET6"/>
      <sheetName val="_21_07_10_CIVIL6"/>
      <sheetName val="_21_07_10_MECH-FAB6"/>
      <sheetName val="_21_07_10_MECH-TANK6"/>
      <sheetName val="_20_07_10_N_SHIFT_MECH-FAB6"/>
      <sheetName val="_20_07_10_N_SHIFT_MECH-TANK6"/>
      <sheetName val="_20_07_10_RS_&amp;_SECURITY6"/>
      <sheetName val="20_07_10_CIVIL_WET6"/>
      <sheetName val="_20_07_10_CIVIL6"/>
      <sheetName val="_20_07_10_MECH-FAB6"/>
      <sheetName val="_20_07_10_MECH-TANK6"/>
      <sheetName val="_19_07_10_N_SHIFT_MECH-FAB6"/>
      <sheetName val="_19_07_10_N_SHIFT_MECH-TANK6"/>
      <sheetName val="_19_07_10_RS_&amp;_SECURITY6"/>
      <sheetName val="19_07_10_CIVIL_WET6"/>
      <sheetName val="_19_07_10_CIVIL6"/>
      <sheetName val="_19_07_10_MECH-FAB6"/>
      <sheetName val="_19_07_10_MECH-TANK6"/>
      <sheetName val="_18_07_10_N_SHIFT_MECH-FAB6"/>
      <sheetName val="_18_07_10_N_SHIFT_MECH-TANK6"/>
      <sheetName val="_18_07_10_RS_&amp;_SECURITY6"/>
      <sheetName val="18_07_10_CIVIL_WET6"/>
      <sheetName val="_18_07_10_CIVIL6"/>
      <sheetName val="_18_07_10_MECH-FAB6"/>
      <sheetName val="_18_07_10_MECH-TANK6"/>
      <sheetName val="_17_07_10_N_SHIFT_MECH-FAB6"/>
      <sheetName val="_17_07_10_N_SHIFT_MECH-TANK6"/>
      <sheetName val="_17_07_10_RS_&amp;_SECURITY6"/>
      <sheetName val="17_07_10_CIVIL_WET6"/>
      <sheetName val="_17_07_10_CIVIL6"/>
      <sheetName val="_17_07_10_MECH-FAB6"/>
      <sheetName val="_17_07_10_MECH-TANK6"/>
      <sheetName val="_16_07_10_N_SHIFT_MECH-FAB5"/>
      <sheetName val="_16_07_10_N_SHIFT_MECH-TANK5"/>
      <sheetName val="_16_07_10_RS_&amp;_SECURITY5"/>
      <sheetName val="16_07_10_CIVIL_WET5"/>
      <sheetName val="_16_07_10_CIVIL5"/>
      <sheetName val="_16_07_10_MECH-FAB5"/>
      <sheetName val="_16_07_10_MECH-TANK5"/>
      <sheetName val="_15_07_10_N_SHIFT_MECH-FAB5"/>
      <sheetName val="_15_07_10_N_SHIFT_MECH-TANK5"/>
      <sheetName val="_15_07_10_RS_&amp;_SECURITY5"/>
      <sheetName val="15_07_10_CIVIL_WET5"/>
      <sheetName val="_15_07_10_CIVIL5"/>
      <sheetName val="_15_07_10_MECH-FAB5"/>
      <sheetName val="_15_07_10_MECH-TANK5"/>
      <sheetName val="_14_07_10_N_SHIFT_MECH-FAB5"/>
      <sheetName val="_14_07_10_N_SHIFT_MECH-TANK5"/>
      <sheetName val="_14_07_10_RS_&amp;_SECURITY5"/>
      <sheetName val="14_07_10_CIVIL_WET5"/>
      <sheetName val="_14_07_10_CIVIL5"/>
      <sheetName val="_14_07_10_MECH-FAB5"/>
      <sheetName val="_14_07_10_MECH-TANK5"/>
      <sheetName val="_13_07_10_N_SHIFT_MECH-FAB5"/>
      <sheetName val="_13_07_10_N_SHIFT_MECH-TANK5"/>
      <sheetName val="_13_07_10_RS_&amp;_SECURITY5"/>
      <sheetName val="13_07_10_CIVIL_WET5"/>
      <sheetName val="_13_07_10_CIVIL5"/>
      <sheetName val="_13_07_10_MECH-FAB5"/>
      <sheetName val="_13_07_10_MECH-TANK5"/>
      <sheetName val="_12_07_10_N_SHIFT_MECH-FAB5"/>
      <sheetName val="_12_07_10_N_SHIFT_MECH-TANK5"/>
      <sheetName val="_12_07_10_RS_&amp;_SECURITY5"/>
      <sheetName val="12_07_10_CIVIL_WET5"/>
      <sheetName val="_12_07_10_CIVIL5"/>
      <sheetName val="_12_07_10_MECH-FAB5"/>
      <sheetName val="_12_07_10_MECH-TANK5"/>
      <sheetName val="_11_07_10_N_SHIFT_MECH-FAB5"/>
      <sheetName val="_11_07_10_N_SHIFT_MECH-TANK5"/>
      <sheetName val="_11_07_10_RS_&amp;_SECURITY5"/>
      <sheetName val="11_07_10_CIVIL_WET5"/>
      <sheetName val="_11_07_10_CIVIL5"/>
      <sheetName val="_11_07_10_MECH-FAB5"/>
      <sheetName val="_11_07_10_MECH-TANK5"/>
      <sheetName val="_10_07_10_N_SHIFT_MECH-FAB5"/>
      <sheetName val="_10_07_10_N_SHIFT_MECH-TANK5"/>
      <sheetName val="_10_07_10_RS_&amp;_SECURITY5"/>
      <sheetName val="10_07_10_CIVIL_WET5"/>
      <sheetName val="_10_07_10_CIVIL5"/>
      <sheetName val="_10_07_10_MECH-FAB5"/>
      <sheetName val="_10_07_10_MECH-TANK5"/>
      <sheetName val="_09_07_10_N_SHIFT_MECH-FAB5"/>
      <sheetName val="_09_07_10_N_SHIFT_MECH-TANK5"/>
      <sheetName val="_09_07_10_RS_&amp;_SECURITY5"/>
      <sheetName val="09_07_10_CIVIL_WET5"/>
      <sheetName val="_09_07_10_CIVIL5"/>
      <sheetName val="_09_07_10_MECH-FAB5"/>
      <sheetName val="_09_07_10_MECH-TANK5"/>
      <sheetName val="_08_07_10_N_SHIFT_MECH-FAB5"/>
      <sheetName val="_08_07_10_N_SHIFT_MECH-TANK5"/>
      <sheetName val="_08_07_10_RS_&amp;_SECURITY5"/>
      <sheetName val="08_07_10_CIVIL_WET5"/>
      <sheetName val="_08_07_10_CIVIL5"/>
      <sheetName val="_08_07_10_MECH-FAB5"/>
      <sheetName val="_08_07_10_MECH-TANK5"/>
      <sheetName val="_07_07_10_N_SHIFT_MECH-FAB5"/>
      <sheetName val="_07_07_10_N_SHIFT_MECH-TANK5"/>
      <sheetName val="_07_07_10_RS_&amp;_SECURITY5"/>
      <sheetName val="07_07_10_CIVIL_WET5"/>
      <sheetName val="_07_07_10_CIVIL5"/>
      <sheetName val="_07_07_10_MECH-FAB5"/>
      <sheetName val="_07_07_10_MECH-TANK5"/>
      <sheetName val="_06_07_10_N_SHIFT_MECH-FAB5"/>
      <sheetName val="_06_07_10_N_SHIFT_MECH-TANK5"/>
      <sheetName val="_06_07_10_RS_&amp;_SECURITY5"/>
      <sheetName val="06_07_10_CIVIL_WET5"/>
      <sheetName val="_06_07_10_CIVIL5"/>
      <sheetName val="_06_07_10_MECH-FAB5"/>
      <sheetName val="_06_07_10_MECH-TANK5"/>
      <sheetName val="_05_07_10_N_SHIFT_MECH-FAB5"/>
      <sheetName val="_05_07_10_N_SHIFT_MECH-TANK5"/>
      <sheetName val="_05_07_10_RS_&amp;_SECURITY5"/>
      <sheetName val="05_07_10_CIVIL_WET5"/>
      <sheetName val="_05_07_10_CIVIL5"/>
      <sheetName val="_05_07_10_MECH-FAB5"/>
      <sheetName val="_05_07_10_MECH-TANK5"/>
      <sheetName val="_04_07_10_N_SHIFT_MECH-FAB5"/>
      <sheetName val="_04_07_10_N_SHIFT_MECH-TANK5"/>
      <sheetName val="_04_07_10_RS_&amp;_SECURITY5"/>
      <sheetName val="04_07_10_CIVIL_WET5"/>
      <sheetName val="_04_07_10_CIVIL5"/>
      <sheetName val="_04_07_10_MECH-FAB5"/>
      <sheetName val="_04_07_10_MECH-TANK5"/>
      <sheetName val="_03_07_10_N_SHIFT_MECH-FAB5"/>
      <sheetName val="_03_07_10_N_SHIFT_MECH-TANK5"/>
      <sheetName val="_03_07_10_RS_&amp;_SECURITY_5"/>
      <sheetName val="03_07_10_CIVIL_WET_5"/>
      <sheetName val="_03_07_10_CIVIL_5"/>
      <sheetName val="_03_07_10_MECH-FAB_5"/>
      <sheetName val="_03_07_10_MECH-TANK_5"/>
      <sheetName val="_02_07_10_N_SHIFT_MECH-FAB_5"/>
      <sheetName val="_02_07_10_N_SHIFT_MECH-TANK_5"/>
      <sheetName val="_02_07_10_RS_&amp;_SECURITY5"/>
      <sheetName val="02_07_10_CIVIL_WET5"/>
      <sheetName val="_02_07_10_CIVIL5"/>
      <sheetName val="_02_07_10_MECH-FAB5"/>
      <sheetName val="_02_07_10_MECH-TANK5"/>
      <sheetName val="_01_07_10_N_SHIFT_MECH-FAB5"/>
      <sheetName val="_01_07_10_N_SHIFT_MECH-TANK5"/>
      <sheetName val="_01_07_10_RS_&amp;_SECURITY5"/>
      <sheetName val="01_07_10_CIVIL_WET5"/>
      <sheetName val="_01_07_10_CIVIL5"/>
      <sheetName val="_01_07_10_MECH-FAB5"/>
      <sheetName val="_01_07_10_MECH-TANK5"/>
      <sheetName val="_30_06_10_N_SHIFT_MECH-FAB5"/>
      <sheetName val="_30_06_10_N_SHIFT_MECH-TANK5"/>
      <sheetName val="scurve_calc_(2)5"/>
      <sheetName val="Meas_-Hotel_Part6"/>
      <sheetName val="BOQ_Direct_selling_cost5"/>
      <sheetName val="Direct_cost_shed_A-2_5"/>
      <sheetName val="Contract_Night_Staff5"/>
      <sheetName val="Contract_Day_Staff5"/>
      <sheetName val="Day_Shift5"/>
      <sheetName val="Night_Shift5"/>
      <sheetName val="Ave_wtd_rates5"/>
      <sheetName val="Material_5"/>
      <sheetName val="Labour_&amp;_Plant5"/>
      <sheetName val="22_12_20116"/>
      <sheetName val="BOQ_(2)6"/>
      <sheetName val="Cashflow_projection5"/>
      <sheetName val="PA-_Consutant_5"/>
      <sheetName val="Civil_Boq5"/>
      <sheetName val="Fee_Rate_Summary5"/>
      <sheetName val="Item-_Compact5"/>
      <sheetName val="final_abstract5"/>
      <sheetName val="TBAL9697__group_wise__sdpl5"/>
      <sheetName val="St_co_91_5lvl5"/>
      <sheetName val="Civil_Works5"/>
      <sheetName val="IO_List5"/>
      <sheetName val="Fill_this_out_first___5"/>
      <sheetName val="Meas__Hotel_Part5"/>
      <sheetName val="INPUT_SHEET5"/>
      <sheetName val="DI_Rate_Analysis6"/>
      <sheetName val="Economic_RisingMain__Ph-I6"/>
      <sheetName val="SP_Break_Up5"/>
      <sheetName val="Labour_productivity5"/>
      <sheetName val="_09_07_10_M顅ᎆ뤀ᨇ԰?缀?5"/>
      <sheetName val="Sales_&amp;_Prod5"/>
      <sheetName val="Cost_Index5"/>
      <sheetName val="cash_in_flow_Summary_JV_5"/>
      <sheetName val="water_prop_5"/>
      <sheetName val="GR_slab-reinft5"/>
      <sheetName val="Staff_Acco_5"/>
      <sheetName val="Rate_analysis-_BOQ_1_5"/>
      <sheetName val="MN_T_B_5"/>
      <sheetName val="Project_Details__5"/>
      <sheetName val="F20_Risk_Analysis5"/>
      <sheetName val="Change_Order_Log5"/>
      <sheetName val="2000_MOR5"/>
      <sheetName val="Driveway_Beams5"/>
      <sheetName val="Structure_Bills_Qty5"/>
      <sheetName val="Prelims_Breakup6"/>
      <sheetName val="INDIGINEOUS_ITEMS_5"/>
      <sheetName val="3cd_Annexure5"/>
      <sheetName val="Rate_Analysis5"/>
      <sheetName val="Fin__Assumpt__-_Sensitivities5"/>
      <sheetName val="Bill_15"/>
      <sheetName val="Bill_25"/>
      <sheetName val="Bill_35"/>
      <sheetName val="Bill_45"/>
      <sheetName val="Bill_55"/>
      <sheetName val="Bill_65"/>
      <sheetName val="Bill_75"/>
      <sheetName val="_09_07_10_M顅ᎆ뤀ᨇ԰5"/>
      <sheetName val="_09_07_10_M顅ᎆ뤀ᨇ԰_缀_5"/>
      <sheetName val="1_Civil-RA5"/>
      <sheetName val="Assumption_Inputs5"/>
      <sheetName val="Phase_15"/>
      <sheetName val="Pacakges_split5"/>
      <sheetName val="DEINKING(ANNEX_1)5"/>
      <sheetName val="AutoOpen_Stub_Data5"/>
      <sheetName val="Eqpmnt_Plng5"/>
      <sheetName val="Debits_as_on_12_04_084"/>
      <sheetName val="Data_Sheet4"/>
      <sheetName val="T-P1,_FINISHES_WORKING_5"/>
      <sheetName val="Assumption_&amp;_Exclusion5"/>
      <sheetName val="External_Doors5"/>
      <sheetName val="STAFFSCHED_4"/>
      <sheetName val="LABOUR_RATE5"/>
      <sheetName val="Material_Rate5"/>
      <sheetName val="Switch_V165"/>
      <sheetName val="India_F&amp;S_Template4"/>
      <sheetName val="_bus_bay4"/>
      <sheetName val="doq_44"/>
      <sheetName val="doq_24"/>
      <sheetName val="Grade_Slab_-15"/>
      <sheetName val="Grade_Slab_-25"/>
      <sheetName val="Grade_slab-35"/>
      <sheetName val="Grade_slab_-45"/>
      <sheetName val="Grade_slab_-55"/>
      <sheetName val="Grade_slab_-65"/>
      <sheetName val="Cat_A_Change_Control5"/>
      <sheetName val="Factor_Sheet5"/>
      <sheetName val="Theo_Cons-June'104"/>
      <sheetName val="11B_4"/>
      <sheetName val="ACAD_Finishes4"/>
      <sheetName val="Site_Details4"/>
      <sheetName val="Site_Area_Statement4"/>
      <sheetName val="Summary_WG4"/>
      <sheetName val="BOQ_LT4"/>
      <sheetName val="14_07_10_CIVIL_W [4"/>
      <sheetName val="AFAS_4"/>
      <sheetName val="RDS_&amp;_WLD4"/>
      <sheetName val="PA_System4"/>
      <sheetName val="Server_&amp;_PAC_Room4"/>
      <sheetName val="HVAC_BOQ4"/>
      <sheetName val="Invoice_Tracker4"/>
      <sheetName val="Income_Statement4"/>
      <sheetName val="Load_Details(B2)4"/>
      <sheetName val="Works_-_Quote_Sheet4"/>
      <sheetName val="BLOCK-A_(MEA_SHEET)4"/>
      <sheetName val="Cost_Basis3"/>
      <sheetName val="Top_Sheet4"/>
      <sheetName val="Col_NUM4"/>
      <sheetName val="COLUMN_RC_4"/>
      <sheetName val="STILT_Floor_Slab_NUM4"/>
      <sheetName val="First_Floor_Slab_RC4"/>
      <sheetName val="FIRST_FLOOR_SLAB_WT_SUMMARY4"/>
      <sheetName val="Stilt_Floor_Beam_NUM4"/>
      <sheetName val="STILT_BEAM_NUM4"/>
      <sheetName val="STILT_BEAM_RC4"/>
      <sheetName val="Stilt_wall_Num4"/>
      <sheetName val="STILT_WALL_RC4"/>
      <sheetName val="Z-DETAILS_ABOVE_RAFT_UPTO_+0_04"/>
      <sheetName val="Z-DETAILS_ABOVE_RAFT_UPTO_+_(24"/>
      <sheetName val="TOTAL_CHECK4"/>
      <sheetName val="TYP___wall_Num4"/>
      <sheetName val="Z-DETAILS_TYP__+2_85_TO_+8_854"/>
      <sheetName val="d-safe_specs3"/>
      <sheetName val="Deduction_of_assets3"/>
      <sheetName val="Blr_hire3"/>
      <sheetName val="PRECAST_lig(tconc_II3"/>
      <sheetName val="VF_Full_Recon3"/>
      <sheetName val="PITP3_COPY3"/>
      <sheetName val="Meas_3"/>
      <sheetName val="Expenses_Actual_Vs__Budgeted3"/>
      <sheetName val="Col_up_to_plinth3"/>
      <sheetName val="MASTER_RATE_ANALYSIS3"/>
      <sheetName val="RMG_-ABS3"/>
      <sheetName val="T_P_-ABS3"/>
      <sheetName val="T_P_-MB3"/>
      <sheetName val="E_P_R-ABS3"/>
      <sheetName val="E__R-MB3"/>
      <sheetName val="Bldg_6-ABS3"/>
      <sheetName val="Bldg_6-MB3"/>
      <sheetName val="Kz_Grid_Press_foundation_ABS3"/>
      <sheetName val="Kz_Grid_Press_foundation_meas3"/>
      <sheetName val="600-1200T__ABS3"/>
      <sheetName val="600-1200T_Meas3"/>
      <sheetName val="BSR-II_ABS3"/>
      <sheetName val="BSR-II_meas3"/>
      <sheetName val="Misc_ABS3"/>
      <sheetName val="Misc_MB3"/>
      <sheetName val="This_Bill3"/>
      <sheetName val="Upto_Previous3"/>
      <sheetName val="Up_to_date3"/>
      <sheetName val="Grand_Abstract3"/>
      <sheetName val="Blank_MB3"/>
      <sheetName val="cement_summary3"/>
      <sheetName val="Reinforcement_Steel3"/>
      <sheetName val="P-I_CEMENT_RECONCILIATION_3"/>
      <sheetName val="Ra-38_area_wise_summary3"/>
      <sheetName val="P-II_Cement_Reconciliation3"/>
      <sheetName val="Ra-16_P-II3"/>
      <sheetName val="RA_16-_GH3"/>
      <sheetName val="Quote_Sheet3"/>
      <sheetName val="RCC,Ret__Wall3"/>
      <sheetName val="Name_List3"/>
      <sheetName val="Intro_3"/>
      <sheetName val="Gate_23"/>
      <sheetName val="Project_Ignite3"/>
      <sheetName val="E_&amp;_R3"/>
      <sheetName val="Customize_Your_Invoice3"/>
      <sheetName val="Misc__Data3"/>
      <sheetName val="beam-reinft-machine_rm3"/>
      <sheetName val="Cash_Flow_Input_Data_ISC3"/>
      <sheetName val="Fin__Assumpt__-_SensitivitieH3"/>
      <sheetName val="PRECAST_lightconc-II9"/>
      <sheetName val="Cleaning_&amp;_Grubbing9"/>
      <sheetName val="PRECAST_lightconc_II9"/>
      <sheetName val="College_Details9"/>
      <sheetName val="Personal_9"/>
      <sheetName val="jidal_dam9"/>
      <sheetName val="fran_temp9"/>
      <sheetName val="kona_swit9"/>
      <sheetName val="template_(8)9"/>
      <sheetName val="template_(9)9"/>
      <sheetName val="OVER_HEADS9"/>
      <sheetName val="Cover_Sheet9"/>
      <sheetName val="BOQ_REV_A9"/>
      <sheetName val="PTB_(IO)9"/>
      <sheetName val="BMS_9"/>
      <sheetName val="SPT_vs_PHI9"/>
      <sheetName val="TBAL9697_-group_wise__sdpl9"/>
      <sheetName val="Quantity_Schedule8"/>
      <sheetName val="Revenue__Schedule_8"/>
      <sheetName val="Balance_works_-_Direct_Cost8"/>
      <sheetName val="Balance_works_-_Indirect_Cost8"/>
      <sheetName val="Fund_Plan8"/>
      <sheetName val="Bill_of_Resources8"/>
      <sheetName val="SITE_OVERHEADS7"/>
      <sheetName val="labour_coeff7"/>
      <sheetName val="Expenditure_plan7"/>
      <sheetName val="ORDER_BOOKING7"/>
      <sheetName val="Site_Dev_BOQ7"/>
      <sheetName val="beam-reinft-IIInd_floor7"/>
      <sheetName val="M-Book_for_Conc7"/>
      <sheetName val="M-Book_for_FW7"/>
      <sheetName val="Costing_Upto_Mar'11_(2)7"/>
      <sheetName val="Tender_Summary7"/>
      <sheetName val="TAX_BILLS7"/>
      <sheetName val="CASH_BILLS7"/>
      <sheetName val="LABOUR_BILLS7"/>
      <sheetName val="puch_order7"/>
      <sheetName val="Sheet1_(2)7"/>
      <sheetName val="Boq_Block_A7"/>
      <sheetName val="_24_07_10_RS_&amp;_SECURITY7"/>
      <sheetName val="24_07_10_CIVIL_WET7"/>
      <sheetName val="_24_07_10_CIVIL7"/>
      <sheetName val="_24_07_10_MECH-FAB7"/>
      <sheetName val="_24_07_10_MECH-TANK7"/>
      <sheetName val="_23_07_10_N_SHIFT_MECH-FAB7"/>
      <sheetName val="_23_07_10_N_SHIFT_MECH-TANK7"/>
      <sheetName val="_23_07_10_RS_&amp;_SECURITY7"/>
      <sheetName val="23_07_10_CIVIL_WET7"/>
      <sheetName val="_23_07_10_CIVIL7"/>
      <sheetName val="_23_07_10_MECH-FAB7"/>
      <sheetName val="_23_07_10_MECH-TANK7"/>
      <sheetName val="_22_07_10_N_SHIFT_MECH-FAB7"/>
      <sheetName val="_22_07_10_N_SHIFT_MECH-TANK7"/>
      <sheetName val="_22_07_10_RS_&amp;_SECURITY7"/>
      <sheetName val="22_07_10_CIVIL_WET7"/>
      <sheetName val="_22_07_10_CIVIL7"/>
      <sheetName val="_22_07_10_MECH-FAB7"/>
      <sheetName val="_22_07_10_MECH-TANK7"/>
      <sheetName val="_21_07_10_N_SHIFT_MECH-FAB7"/>
      <sheetName val="_21_07_10_N_SHIFT_MECH-TANK7"/>
      <sheetName val="_21_07_10_RS_&amp;_SECURITY7"/>
      <sheetName val="21_07_10_CIVIL_WET7"/>
      <sheetName val="_21_07_10_CIVIL7"/>
      <sheetName val="_21_07_10_MECH-FAB7"/>
      <sheetName val="_21_07_10_MECH-TANK7"/>
      <sheetName val="_20_07_10_N_SHIFT_MECH-FAB7"/>
      <sheetName val="_20_07_10_N_SHIFT_MECH-TANK7"/>
      <sheetName val="_20_07_10_RS_&amp;_SECURITY7"/>
      <sheetName val="20_07_10_CIVIL_WET7"/>
      <sheetName val="_20_07_10_CIVIL7"/>
      <sheetName val="_20_07_10_MECH-FAB7"/>
      <sheetName val="_20_07_10_MECH-TANK7"/>
      <sheetName val="_19_07_10_N_SHIFT_MECH-FAB7"/>
      <sheetName val="_19_07_10_N_SHIFT_MECH-TANK7"/>
      <sheetName val="_19_07_10_RS_&amp;_SECURITY7"/>
      <sheetName val="19_07_10_CIVIL_WET7"/>
      <sheetName val="_19_07_10_CIVIL7"/>
      <sheetName val="_19_07_10_MECH-FAB7"/>
      <sheetName val="_19_07_10_MECH-TANK7"/>
      <sheetName val="_18_07_10_N_SHIFT_MECH-FAB7"/>
      <sheetName val="_18_07_10_N_SHIFT_MECH-TANK7"/>
      <sheetName val="_18_07_10_RS_&amp;_SECURITY7"/>
      <sheetName val="18_07_10_CIVIL_WET7"/>
      <sheetName val="_18_07_10_CIVIL7"/>
      <sheetName val="_18_07_10_MECH-FAB7"/>
      <sheetName val="_18_07_10_MECH-TANK7"/>
      <sheetName val="_17_07_10_N_SHIFT_MECH-FAB7"/>
      <sheetName val="_17_07_10_N_SHIFT_MECH-TANK7"/>
      <sheetName val="_17_07_10_RS_&amp;_SECURITY7"/>
      <sheetName val="17_07_10_CIVIL_WET7"/>
      <sheetName val="_17_07_10_CIVIL7"/>
      <sheetName val="_17_07_10_MECH-FAB7"/>
      <sheetName val="_17_07_10_MECH-TANK7"/>
      <sheetName val="_16_07_10_N_SHIFT_MECH-FAB6"/>
      <sheetName val="_16_07_10_N_SHIFT_MECH-TANK6"/>
      <sheetName val="_16_07_10_RS_&amp;_SECURITY6"/>
      <sheetName val="16_07_10_CIVIL_WET6"/>
      <sheetName val="_16_07_10_CIVIL6"/>
      <sheetName val="_16_07_10_MECH-FAB6"/>
      <sheetName val="_16_07_10_MECH-TANK6"/>
      <sheetName val="_15_07_10_N_SHIFT_MECH-FAB6"/>
      <sheetName val="_15_07_10_N_SHIFT_MECH-TANK6"/>
      <sheetName val="_15_07_10_RS_&amp;_SECURITY6"/>
      <sheetName val="15_07_10_CIVIL_WET6"/>
      <sheetName val="_15_07_10_CIVIL6"/>
      <sheetName val="_15_07_10_MECH-FAB6"/>
      <sheetName val="_15_07_10_MECH-TANK6"/>
      <sheetName val="_14_07_10_N_SHIFT_MECH-FAB6"/>
      <sheetName val="_14_07_10_N_SHIFT_MECH-TANK6"/>
      <sheetName val="_14_07_10_RS_&amp;_SECURITY6"/>
      <sheetName val="14_07_10_CIVIL_WET6"/>
      <sheetName val="_14_07_10_CIVIL6"/>
      <sheetName val="_14_07_10_MECH-FAB6"/>
      <sheetName val="_14_07_10_MECH-TANK6"/>
      <sheetName val="_13_07_10_N_SHIFT_MECH-FAB6"/>
      <sheetName val="_13_07_10_N_SHIFT_MECH-TANK6"/>
      <sheetName val="_13_07_10_RS_&amp;_SECURITY6"/>
      <sheetName val="13_07_10_CIVIL_WET6"/>
      <sheetName val="_13_07_10_CIVIL6"/>
      <sheetName val="_13_07_10_MECH-FAB6"/>
      <sheetName val="_13_07_10_MECH-TANK6"/>
      <sheetName val="_12_07_10_N_SHIFT_MECH-FAB6"/>
      <sheetName val="_12_07_10_N_SHIFT_MECH-TANK6"/>
      <sheetName val="_12_07_10_RS_&amp;_SECURITY6"/>
      <sheetName val="12_07_10_CIVIL_WET6"/>
      <sheetName val="_12_07_10_CIVIL6"/>
      <sheetName val="_12_07_10_MECH-FAB6"/>
      <sheetName val="_12_07_10_MECH-TANK6"/>
      <sheetName val="_11_07_10_N_SHIFT_MECH-FAB6"/>
      <sheetName val="_11_07_10_N_SHIFT_MECH-TANK6"/>
      <sheetName val="_11_07_10_RS_&amp;_SECURITY6"/>
      <sheetName val="11_07_10_CIVIL_WET6"/>
      <sheetName val="_11_07_10_CIVIL6"/>
      <sheetName val="_11_07_10_MECH-FAB6"/>
      <sheetName val="_11_07_10_MECH-TANK6"/>
      <sheetName val="_10_07_10_N_SHIFT_MECH-FAB6"/>
      <sheetName val="_10_07_10_N_SHIFT_MECH-TANK6"/>
      <sheetName val="_10_07_10_RS_&amp;_SECURITY6"/>
      <sheetName val="10_07_10_CIVIL_WET6"/>
      <sheetName val="_10_07_10_CIVIL6"/>
      <sheetName val="_10_07_10_MECH-FAB6"/>
      <sheetName val="_10_07_10_MECH-TANK6"/>
      <sheetName val="_09_07_10_N_SHIFT_MECH-FAB6"/>
      <sheetName val="_09_07_10_N_SHIFT_MECH-TANK6"/>
      <sheetName val="_09_07_10_RS_&amp;_SECURITY6"/>
      <sheetName val="09_07_10_CIVIL_WET6"/>
      <sheetName val="_09_07_10_CIVIL6"/>
      <sheetName val="_09_07_10_MECH-FAB6"/>
      <sheetName val="_09_07_10_MECH-TANK6"/>
      <sheetName val="_08_07_10_N_SHIFT_MECH-FAB6"/>
      <sheetName val="_08_07_10_N_SHIFT_MECH-TANK6"/>
      <sheetName val="_08_07_10_RS_&amp;_SECURITY6"/>
      <sheetName val="08_07_10_CIVIL_WET6"/>
      <sheetName val="_08_07_10_CIVIL6"/>
      <sheetName val="_08_07_10_MECH-FAB6"/>
      <sheetName val="_08_07_10_MECH-TANK6"/>
      <sheetName val="_07_07_10_N_SHIFT_MECH-FAB6"/>
      <sheetName val="_07_07_10_N_SHIFT_MECH-TANK6"/>
      <sheetName val="_07_07_10_RS_&amp;_SECURITY6"/>
      <sheetName val="07_07_10_CIVIL_WET6"/>
      <sheetName val="_07_07_10_CIVIL6"/>
      <sheetName val="_07_07_10_MECH-FAB6"/>
      <sheetName val="_07_07_10_MECH-TANK6"/>
      <sheetName val="_06_07_10_N_SHIFT_MECH-FAB6"/>
      <sheetName val="_06_07_10_N_SHIFT_MECH-TANK6"/>
      <sheetName val="_06_07_10_RS_&amp;_SECURITY6"/>
      <sheetName val="06_07_10_CIVIL_WET6"/>
      <sheetName val="_06_07_10_CIVIL6"/>
      <sheetName val="_06_07_10_MECH-FAB6"/>
      <sheetName val="_06_07_10_MECH-TANK6"/>
      <sheetName val="_05_07_10_N_SHIFT_MECH-FAB6"/>
      <sheetName val="_05_07_10_N_SHIFT_MECH-TANK6"/>
      <sheetName val="_05_07_10_RS_&amp;_SECURITY6"/>
      <sheetName val="05_07_10_CIVIL_WET6"/>
      <sheetName val="_05_07_10_CIVIL6"/>
      <sheetName val="_05_07_10_MECH-FAB6"/>
      <sheetName val="_05_07_10_MECH-TANK6"/>
      <sheetName val="_04_07_10_N_SHIFT_MECH-FAB6"/>
      <sheetName val="_04_07_10_N_SHIFT_MECH-TANK6"/>
      <sheetName val="_04_07_10_RS_&amp;_SECURITY6"/>
      <sheetName val="04_07_10_CIVIL_WET6"/>
      <sheetName val="_04_07_10_CIVIL6"/>
      <sheetName val="_04_07_10_MECH-FAB6"/>
      <sheetName val="_04_07_10_MECH-TANK6"/>
      <sheetName val="_03_07_10_N_SHIFT_MECH-FAB6"/>
      <sheetName val="_03_07_10_N_SHIFT_MECH-TANK6"/>
      <sheetName val="_03_07_10_RS_&amp;_SECURITY_6"/>
      <sheetName val="03_07_10_CIVIL_WET_6"/>
      <sheetName val="_03_07_10_CIVIL_6"/>
      <sheetName val="_03_07_10_MECH-FAB_6"/>
      <sheetName val="_03_07_10_MECH-TANK_6"/>
      <sheetName val="_02_07_10_N_SHIFT_MECH-FAB_6"/>
      <sheetName val="_02_07_10_N_SHIFT_MECH-TANK_6"/>
      <sheetName val="_02_07_10_RS_&amp;_SECURITY6"/>
      <sheetName val="02_07_10_CIVIL_WET6"/>
      <sheetName val="_02_07_10_CIVIL6"/>
      <sheetName val="_02_07_10_MECH-FAB6"/>
      <sheetName val="_02_07_10_MECH-TANK6"/>
      <sheetName val="_01_07_10_N_SHIFT_MECH-FAB6"/>
      <sheetName val="_01_07_10_N_SHIFT_MECH-TANK6"/>
      <sheetName val="_01_07_10_RS_&amp;_SECURITY6"/>
      <sheetName val="01_07_10_CIVIL_WET6"/>
      <sheetName val="_01_07_10_CIVIL6"/>
      <sheetName val="_01_07_10_MECH-FAB6"/>
      <sheetName val="_01_07_10_MECH-TANK6"/>
      <sheetName val="_30_06_10_N_SHIFT_MECH-FAB6"/>
      <sheetName val="_30_06_10_N_SHIFT_MECH-TANK6"/>
      <sheetName val="scurve_calc_(2)6"/>
      <sheetName val="Meas_-Hotel_Part7"/>
      <sheetName val="BOQ_Direct_selling_cost6"/>
      <sheetName val="Direct_cost_shed_A-2_6"/>
      <sheetName val="Contract_Night_Staff6"/>
      <sheetName val="Contract_Day_Staff6"/>
      <sheetName val="Day_Shift6"/>
      <sheetName val="Night_Shift6"/>
      <sheetName val="Ave_wtd_rates6"/>
      <sheetName val="Material_6"/>
      <sheetName val="Labour_&amp;_Plant6"/>
      <sheetName val="22_12_20117"/>
      <sheetName val="BOQ_(2)7"/>
      <sheetName val="Cashflow_projection6"/>
      <sheetName val="PA-_Consutant_6"/>
      <sheetName val="Civil_Boq6"/>
      <sheetName val="Fee_Rate_Summary6"/>
      <sheetName val="Item-_Compact6"/>
      <sheetName val="final_abstract6"/>
      <sheetName val="TBAL9697__group_wise__sdpl6"/>
      <sheetName val="St_co_91_5lvl6"/>
      <sheetName val="Civil_Works6"/>
      <sheetName val="IO_List6"/>
      <sheetName val="Fill_this_out_first___6"/>
      <sheetName val="Meas__Hotel_Part6"/>
      <sheetName val="INPUT_SHEET6"/>
      <sheetName val="DI_Rate_Analysis7"/>
      <sheetName val="Economic_RisingMain__Ph-I7"/>
      <sheetName val="SP_Break_Up6"/>
      <sheetName val="Labour_productivity6"/>
      <sheetName val="_09_07_10_M顅ᎆ뤀ᨇ԰?缀?6"/>
      <sheetName val="Sales_&amp;_Prod6"/>
      <sheetName val="Cost_Index6"/>
      <sheetName val="cash_in_flow_Summary_JV_6"/>
      <sheetName val="water_prop_6"/>
      <sheetName val="GR_slab-reinft6"/>
      <sheetName val="Staff_Acco_6"/>
      <sheetName val="Rate_analysis-_BOQ_1_6"/>
      <sheetName val="MN_T_B_6"/>
      <sheetName val="Project_Details__6"/>
      <sheetName val="F20_Risk_Analysis6"/>
      <sheetName val="Change_Order_Log6"/>
      <sheetName val="2000_MOR6"/>
      <sheetName val="Driveway_Beams6"/>
      <sheetName val="Structure_Bills_Qty6"/>
      <sheetName val="Prelims_Breakup7"/>
      <sheetName val="INDIGINEOUS_ITEMS_6"/>
      <sheetName val="3cd_Annexure6"/>
      <sheetName val="Rate_Analysis6"/>
      <sheetName val="Fin__Assumpt__-_Sensitivities6"/>
      <sheetName val="Bill_16"/>
      <sheetName val="Bill_26"/>
      <sheetName val="Bill_36"/>
      <sheetName val="Bill_46"/>
      <sheetName val="Bill_56"/>
      <sheetName val="Bill_66"/>
      <sheetName val="Bill_76"/>
      <sheetName val="_09_07_10_M顅ᎆ뤀ᨇ԰6"/>
      <sheetName val="_09_07_10_M顅ᎆ뤀ᨇ԰_缀_6"/>
      <sheetName val="1_Civil-RA6"/>
      <sheetName val="Assumption_Inputs6"/>
      <sheetName val="Phase_16"/>
      <sheetName val="Pacakges_split6"/>
      <sheetName val="DEINKING(ANNEX_1)6"/>
      <sheetName val="AutoOpen_Stub_Data6"/>
      <sheetName val="Eqpmnt_Plng6"/>
      <sheetName val="Debits_as_on_12_04_085"/>
      <sheetName val="Data_Sheet5"/>
      <sheetName val="T-P1,_FINISHES_WORKING_6"/>
      <sheetName val="Assumption_&amp;_Exclusion6"/>
      <sheetName val="External_Doors6"/>
      <sheetName val="STAFFSCHED_5"/>
      <sheetName val="LABOUR_RATE6"/>
      <sheetName val="Material_Rate6"/>
      <sheetName val="Switch_V166"/>
      <sheetName val="India_F&amp;S_Template5"/>
      <sheetName val="_bus_bay5"/>
      <sheetName val="doq_45"/>
      <sheetName val="doq_25"/>
      <sheetName val="Grade_Slab_-16"/>
      <sheetName val="Grade_Slab_-26"/>
      <sheetName val="Grade_slab-36"/>
      <sheetName val="Grade_slab_-46"/>
      <sheetName val="Grade_slab_-56"/>
      <sheetName val="Grade_slab_-66"/>
      <sheetName val="Cat_A_Change_Control6"/>
      <sheetName val="Factor_Sheet6"/>
      <sheetName val="Theo_Cons-June'105"/>
      <sheetName val="11B_5"/>
      <sheetName val="ACAD_Finishes5"/>
      <sheetName val="Site_Details5"/>
      <sheetName val="Site_Area_Statement5"/>
      <sheetName val="Summary_WG5"/>
      <sheetName val="BOQ_LT5"/>
      <sheetName val="14_07_10_CIVIL_W [5"/>
      <sheetName val="AFAS_5"/>
      <sheetName val="RDS_&amp;_WLD5"/>
      <sheetName val="PA_System5"/>
      <sheetName val="Server_&amp;_PAC_Room5"/>
      <sheetName val="HVAC_BOQ5"/>
      <sheetName val="Invoice_Tracker5"/>
      <sheetName val="Income_Statement5"/>
      <sheetName val="Load_Details(B2)5"/>
      <sheetName val="Works_-_Quote_Sheet5"/>
      <sheetName val="BLOCK-A_(MEA_SHEET)5"/>
      <sheetName val="Cost_Basis4"/>
      <sheetName val="Top_Sheet5"/>
      <sheetName val="Col_NUM5"/>
      <sheetName val="COLUMN_RC_5"/>
      <sheetName val="STILT_Floor_Slab_NUM5"/>
      <sheetName val="First_Floor_Slab_RC5"/>
      <sheetName val="FIRST_FLOOR_SLAB_WT_SUMMARY5"/>
      <sheetName val="Stilt_Floor_Beam_NUM5"/>
      <sheetName val="STILT_BEAM_NUM5"/>
      <sheetName val="STILT_BEAM_RC5"/>
      <sheetName val="Stilt_wall_Num5"/>
      <sheetName val="STILT_WALL_RC5"/>
      <sheetName val="Z-DETAILS_ABOVE_RAFT_UPTO_+0_06"/>
      <sheetName val="Z-DETAILS_ABOVE_RAFT_UPTO_+_(25"/>
      <sheetName val="TOTAL_CHECK5"/>
      <sheetName val="TYP___wall_Num5"/>
      <sheetName val="Z-DETAILS_TYP__+2_85_TO_+8_855"/>
      <sheetName val="d-safe_specs4"/>
      <sheetName val="Deduction_of_assets4"/>
      <sheetName val="Blr_hire4"/>
      <sheetName val="PRECAST_lig(tconc_II4"/>
      <sheetName val="VF_Full_Recon4"/>
      <sheetName val="PITP3_COPY4"/>
      <sheetName val="Meas_4"/>
      <sheetName val="Expenses_Actual_Vs__Budgeted4"/>
      <sheetName val="Col_up_to_plinth4"/>
      <sheetName val="MASTER_RATE_ANALYSIS4"/>
      <sheetName val="RMG_-ABS4"/>
      <sheetName val="T_P_-ABS4"/>
      <sheetName val="T_P_-MB4"/>
      <sheetName val="E_P_R-ABS4"/>
      <sheetName val="E__R-MB4"/>
      <sheetName val="Bldg_6-ABS4"/>
      <sheetName val="Bldg_6-MB4"/>
      <sheetName val="Kz_Grid_Press_foundation_ABS4"/>
      <sheetName val="Kz_Grid_Press_foundation_meas4"/>
      <sheetName val="600-1200T__ABS4"/>
      <sheetName val="600-1200T_Meas4"/>
      <sheetName val="BSR-II_ABS4"/>
      <sheetName val="BSR-II_meas4"/>
      <sheetName val="Misc_ABS4"/>
      <sheetName val="Misc_MB4"/>
      <sheetName val="This_Bill4"/>
      <sheetName val="Upto_Previous4"/>
      <sheetName val="Up_to_date4"/>
      <sheetName val="Grand_Abstract4"/>
      <sheetName val="Blank_MB4"/>
      <sheetName val="cement_summary4"/>
      <sheetName val="Reinforcement_Steel4"/>
      <sheetName val="P-I_CEMENT_RECONCILIATION_4"/>
      <sheetName val="Ra-38_area_wise_summary4"/>
      <sheetName val="P-II_Cement_Reconciliation4"/>
      <sheetName val="Ra-16_P-II4"/>
      <sheetName val="RA_16-_GH4"/>
      <sheetName val="Quote_Sheet4"/>
      <sheetName val="RCC,Ret__Wall4"/>
      <sheetName val="Name_List4"/>
      <sheetName val="Intro_4"/>
      <sheetName val="Gate_24"/>
      <sheetName val="Project_Ignite4"/>
      <sheetName val="E_&amp;_R4"/>
      <sheetName val="Customize_Your_Invoice4"/>
      <sheetName val="Misc__Data4"/>
      <sheetName val="beam-reinft-machine_rm4"/>
      <sheetName val="Cash_Flow_Input_Data_ISC4"/>
      <sheetName val="Fin__Assumpt__-_SensitivitieH4"/>
      <sheetName val="PRECAST_lightconc-II10"/>
      <sheetName val="Cleaning_&amp;_Grubbing10"/>
      <sheetName val="PRECAST_lightconc_II10"/>
      <sheetName val="College_Details10"/>
      <sheetName val="Personal_10"/>
      <sheetName val="jidal_dam10"/>
      <sheetName val="fran_temp10"/>
      <sheetName val="kona_swit10"/>
      <sheetName val="template_(8)10"/>
      <sheetName val="template_(9)10"/>
      <sheetName val="OVER_HEADS10"/>
      <sheetName val="Cover_Sheet10"/>
      <sheetName val="BOQ_REV_A10"/>
      <sheetName val="PTB_(IO)10"/>
      <sheetName val="BMS_10"/>
      <sheetName val="SPT_vs_PHI10"/>
      <sheetName val="TBAL9697_-group_wise__sdpl10"/>
      <sheetName val="Quantity_Schedule9"/>
      <sheetName val="Revenue__Schedule_9"/>
      <sheetName val="Balance_works_-_Direct_Cost9"/>
      <sheetName val="Balance_works_-_Indirect_Cost9"/>
      <sheetName val="Fund_Plan9"/>
      <sheetName val="Bill_of_Resources9"/>
      <sheetName val="SITE_OVERHEADS8"/>
      <sheetName val="labour_coeff8"/>
      <sheetName val="Expenditure_plan8"/>
      <sheetName val="ORDER_BOOKING8"/>
      <sheetName val="Site_Dev_BOQ8"/>
      <sheetName val="beam-reinft-IIInd_floor8"/>
      <sheetName val="M-Book_for_Conc8"/>
      <sheetName val="M-Book_for_FW8"/>
      <sheetName val="Costing_Upto_Mar'11_(2)8"/>
      <sheetName val="Tender_Summary8"/>
      <sheetName val="TAX_BILLS8"/>
      <sheetName val="CASH_BILLS8"/>
      <sheetName val="LABOUR_BILLS8"/>
      <sheetName val="puch_order8"/>
      <sheetName val="Sheet1_(2)8"/>
      <sheetName val="Boq_Block_A8"/>
      <sheetName val="_24_07_10_RS_&amp;_SECURITY8"/>
      <sheetName val="24_07_10_CIVIL_WET8"/>
      <sheetName val="_24_07_10_CIVIL8"/>
      <sheetName val="_24_07_10_MECH-FAB8"/>
      <sheetName val="_24_07_10_MECH-TANK8"/>
      <sheetName val="_23_07_10_N_SHIFT_MECH-FAB8"/>
      <sheetName val="_23_07_10_N_SHIFT_MECH-TANK8"/>
      <sheetName val="_23_07_10_RS_&amp;_SECURITY8"/>
      <sheetName val="23_07_10_CIVIL_WET8"/>
      <sheetName val="_23_07_10_CIVIL8"/>
      <sheetName val="_23_07_10_MECH-FAB8"/>
      <sheetName val="_23_07_10_MECH-TANK8"/>
      <sheetName val="_22_07_10_N_SHIFT_MECH-FAB8"/>
      <sheetName val="_22_07_10_N_SHIFT_MECH-TANK8"/>
      <sheetName val="_22_07_10_RS_&amp;_SECURITY8"/>
      <sheetName val="22_07_10_CIVIL_WET8"/>
      <sheetName val="_22_07_10_CIVIL8"/>
      <sheetName val="_22_07_10_MECH-FAB8"/>
      <sheetName val="_22_07_10_MECH-TANK8"/>
      <sheetName val="_21_07_10_N_SHIFT_MECH-FAB8"/>
      <sheetName val="_21_07_10_N_SHIFT_MECH-TANK8"/>
      <sheetName val="_21_07_10_RS_&amp;_SECURITY8"/>
      <sheetName val="21_07_10_CIVIL_WET8"/>
      <sheetName val="_21_07_10_CIVIL8"/>
      <sheetName val="_21_07_10_MECH-FAB8"/>
      <sheetName val="_21_07_10_MECH-TANK8"/>
      <sheetName val="_20_07_10_N_SHIFT_MECH-FAB8"/>
      <sheetName val="_20_07_10_N_SHIFT_MECH-TANK8"/>
      <sheetName val="_20_07_10_RS_&amp;_SECURITY8"/>
      <sheetName val="20_07_10_CIVIL_WET8"/>
      <sheetName val="_20_07_10_CIVIL8"/>
      <sheetName val="_20_07_10_MECH-FAB8"/>
      <sheetName val="_20_07_10_MECH-TANK8"/>
      <sheetName val="_19_07_10_N_SHIFT_MECH-FAB8"/>
      <sheetName val="_19_07_10_N_SHIFT_MECH-TANK8"/>
      <sheetName val="_19_07_10_RS_&amp;_SECURITY8"/>
      <sheetName val="19_07_10_CIVIL_WET8"/>
      <sheetName val="_19_07_10_CIVIL8"/>
      <sheetName val="_19_07_10_MECH-FAB8"/>
      <sheetName val="_19_07_10_MECH-TANK8"/>
      <sheetName val="_18_07_10_N_SHIFT_MECH-FAB8"/>
      <sheetName val="_18_07_10_N_SHIFT_MECH-TANK8"/>
      <sheetName val="_18_07_10_RS_&amp;_SECURITY8"/>
      <sheetName val="18_07_10_CIVIL_WET8"/>
      <sheetName val="_18_07_10_CIVIL8"/>
      <sheetName val="_18_07_10_MECH-FAB8"/>
      <sheetName val="_18_07_10_MECH-TANK8"/>
      <sheetName val="_17_07_10_N_SHIFT_MECH-FAB8"/>
      <sheetName val="_17_07_10_N_SHIFT_MECH-TANK8"/>
      <sheetName val="_17_07_10_RS_&amp;_SECURITY8"/>
      <sheetName val="17_07_10_CIVIL_WET8"/>
      <sheetName val="_17_07_10_CIVIL8"/>
      <sheetName val="_17_07_10_MECH-FAB8"/>
      <sheetName val="_17_07_10_MECH-TANK8"/>
      <sheetName val="_16_07_10_N_SHIFT_MECH-FAB7"/>
      <sheetName val="_16_07_10_N_SHIFT_MECH-TANK7"/>
      <sheetName val="_16_07_10_RS_&amp;_SECURITY7"/>
      <sheetName val="16_07_10_CIVIL_WET7"/>
      <sheetName val="_16_07_10_CIVIL7"/>
      <sheetName val="_16_07_10_MECH-FAB7"/>
      <sheetName val="_16_07_10_MECH-TANK7"/>
      <sheetName val="_15_07_10_N_SHIFT_MECH-FAB7"/>
      <sheetName val="_15_07_10_N_SHIFT_MECH-TANK7"/>
      <sheetName val="_15_07_10_RS_&amp;_SECURITY7"/>
      <sheetName val="15_07_10_CIVIL_WET7"/>
      <sheetName val="_15_07_10_CIVIL7"/>
      <sheetName val="_15_07_10_MECH-FAB7"/>
      <sheetName val="_15_07_10_MECH-TANK7"/>
      <sheetName val="_14_07_10_N_SHIFT_MECH-FAB7"/>
      <sheetName val="_14_07_10_N_SHIFT_MECH-TANK7"/>
      <sheetName val="_14_07_10_RS_&amp;_SECURITY7"/>
      <sheetName val="14_07_10_CIVIL_WET7"/>
      <sheetName val="_14_07_10_CIVIL7"/>
      <sheetName val="_14_07_10_MECH-FAB7"/>
      <sheetName val="_14_07_10_MECH-TANK7"/>
      <sheetName val="_13_07_10_N_SHIFT_MECH-FAB7"/>
      <sheetName val="_13_07_10_N_SHIFT_MECH-TANK7"/>
      <sheetName val="_13_07_10_RS_&amp;_SECURITY7"/>
      <sheetName val="13_07_10_CIVIL_WET7"/>
      <sheetName val="_13_07_10_CIVIL7"/>
      <sheetName val="_13_07_10_MECH-FAB7"/>
      <sheetName val="_13_07_10_MECH-TANK7"/>
      <sheetName val="_12_07_10_N_SHIFT_MECH-FAB7"/>
      <sheetName val="_12_07_10_N_SHIFT_MECH-TANK7"/>
      <sheetName val="_12_07_10_RS_&amp;_SECURITY7"/>
      <sheetName val="12_07_10_CIVIL_WET7"/>
      <sheetName val="_12_07_10_CIVIL7"/>
      <sheetName val="_12_07_10_MECH-FAB7"/>
      <sheetName val="_12_07_10_MECH-TANK7"/>
      <sheetName val="_11_07_10_N_SHIFT_MECH-FAB7"/>
      <sheetName val="_11_07_10_N_SHIFT_MECH-TANK7"/>
      <sheetName val="_11_07_10_RS_&amp;_SECURITY7"/>
      <sheetName val="11_07_10_CIVIL_WET7"/>
      <sheetName val="_11_07_10_CIVIL7"/>
      <sheetName val="_11_07_10_MECH-FAB7"/>
      <sheetName val="_11_07_10_MECH-TANK7"/>
      <sheetName val="_10_07_10_N_SHIFT_MECH-FAB7"/>
      <sheetName val="_10_07_10_N_SHIFT_MECH-TANK7"/>
      <sheetName val="_10_07_10_RS_&amp;_SECURITY7"/>
      <sheetName val="10_07_10_CIVIL_WET7"/>
      <sheetName val="_10_07_10_CIVIL7"/>
      <sheetName val="_10_07_10_MECH-FAB7"/>
      <sheetName val="_10_07_10_MECH-TANK7"/>
      <sheetName val="_09_07_10_N_SHIFT_MECH-FAB7"/>
      <sheetName val="_09_07_10_N_SHIFT_MECH-TANK7"/>
      <sheetName val="_09_07_10_RS_&amp;_SECURITY7"/>
      <sheetName val="09_07_10_CIVIL_WET7"/>
      <sheetName val="_09_07_10_CIVIL7"/>
      <sheetName val="_09_07_10_MECH-FAB7"/>
      <sheetName val="_09_07_10_MECH-TANK7"/>
      <sheetName val="_08_07_10_N_SHIFT_MECH-FAB7"/>
      <sheetName val="_08_07_10_N_SHIFT_MECH-TANK7"/>
      <sheetName val="_08_07_10_RS_&amp;_SECURITY7"/>
      <sheetName val="08_07_10_CIVIL_WET7"/>
      <sheetName val="_08_07_10_CIVIL7"/>
      <sheetName val="_08_07_10_MECH-FAB7"/>
      <sheetName val="_08_07_10_MECH-TANK7"/>
      <sheetName val="_07_07_10_N_SHIFT_MECH-FAB7"/>
      <sheetName val="_07_07_10_N_SHIFT_MECH-TANK7"/>
      <sheetName val="_07_07_10_RS_&amp;_SECURITY7"/>
      <sheetName val="07_07_10_CIVIL_WET7"/>
      <sheetName val="_07_07_10_CIVIL7"/>
      <sheetName val="_07_07_10_MECH-FAB7"/>
      <sheetName val="_07_07_10_MECH-TANK7"/>
      <sheetName val="_06_07_10_N_SHIFT_MECH-FAB7"/>
      <sheetName val="_06_07_10_N_SHIFT_MECH-TANK7"/>
      <sheetName val="_06_07_10_RS_&amp;_SECURITY7"/>
      <sheetName val="06_07_10_CIVIL_WET7"/>
      <sheetName val="_06_07_10_CIVIL7"/>
      <sheetName val="_06_07_10_MECH-FAB7"/>
      <sheetName val="_06_07_10_MECH-TANK7"/>
      <sheetName val="_05_07_10_N_SHIFT_MECH-FAB7"/>
      <sheetName val="_05_07_10_N_SHIFT_MECH-TANK7"/>
      <sheetName val="_05_07_10_RS_&amp;_SECURITY7"/>
      <sheetName val="05_07_10_CIVIL_WET7"/>
      <sheetName val="_05_07_10_CIVIL7"/>
      <sheetName val="_05_07_10_MECH-FAB7"/>
      <sheetName val="_05_07_10_MECH-TANK7"/>
      <sheetName val="_04_07_10_N_SHIFT_MECH-FAB7"/>
      <sheetName val="_04_07_10_N_SHIFT_MECH-TANK7"/>
      <sheetName val="_04_07_10_RS_&amp;_SECURITY7"/>
      <sheetName val="04_07_10_CIVIL_WET7"/>
      <sheetName val="_04_07_10_CIVIL7"/>
      <sheetName val="_04_07_10_MECH-FAB7"/>
      <sheetName val="_04_07_10_MECH-TANK7"/>
      <sheetName val="_03_07_10_N_SHIFT_MECH-FAB7"/>
      <sheetName val="_03_07_10_N_SHIFT_MECH-TANK7"/>
      <sheetName val="_03_07_10_RS_&amp;_SECURITY_7"/>
      <sheetName val="03_07_10_CIVIL_WET_7"/>
      <sheetName val="_03_07_10_CIVIL_7"/>
      <sheetName val="_03_07_10_MECH-FAB_7"/>
      <sheetName val="_03_07_10_MECH-TANK_7"/>
      <sheetName val="_02_07_10_N_SHIFT_MECH-FAB_7"/>
      <sheetName val="_02_07_10_N_SHIFT_MECH-TANK_7"/>
      <sheetName val="_02_07_10_RS_&amp;_SECURITY7"/>
      <sheetName val="02_07_10_CIVIL_WET7"/>
      <sheetName val="_02_07_10_CIVIL7"/>
      <sheetName val="_02_07_10_MECH-FAB7"/>
      <sheetName val="_02_07_10_MECH-TANK7"/>
      <sheetName val="_01_07_10_N_SHIFT_MECH-FAB7"/>
      <sheetName val="_01_07_10_N_SHIFT_MECH-TANK7"/>
      <sheetName val="_01_07_10_RS_&amp;_SECURITY7"/>
      <sheetName val="01_07_10_CIVIL_WET7"/>
      <sheetName val="_01_07_10_CIVIL7"/>
      <sheetName val="_01_07_10_MECH-FAB7"/>
      <sheetName val="_01_07_10_MECH-TANK7"/>
      <sheetName val="_30_06_10_N_SHIFT_MECH-FAB7"/>
      <sheetName val="_30_06_10_N_SHIFT_MECH-TANK7"/>
      <sheetName val="scurve_calc_(2)7"/>
      <sheetName val="Meas_-Hotel_Part8"/>
      <sheetName val="BOQ_Direct_selling_cost7"/>
      <sheetName val="Direct_cost_shed_A-2_7"/>
      <sheetName val="Contract_Night_Staff7"/>
      <sheetName val="Contract_Day_Staff7"/>
      <sheetName val="Day_Shift7"/>
      <sheetName val="Night_Shift7"/>
      <sheetName val="Ave_wtd_rates7"/>
      <sheetName val="Material_7"/>
      <sheetName val="Labour_&amp;_Plant7"/>
      <sheetName val="22_12_20118"/>
      <sheetName val="BOQ_(2)8"/>
      <sheetName val="Cashflow_projection7"/>
      <sheetName val="PA-_Consutant_7"/>
      <sheetName val="Civil_Boq7"/>
      <sheetName val="Fee_Rate_Summary7"/>
      <sheetName val="Item-_Compact7"/>
      <sheetName val="final_abstract7"/>
      <sheetName val="TBAL9697__group_wise__sdpl7"/>
      <sheetName val="St_co_91_5lvl7"/>
      <sheetName val="Civil_Works7"/>
      <sheetName val="IO_List7"/>
      <sheetName val="Fill_this_out_first___7"/>
      <sheetName val="Meas__Hotel_Part7"/>
      <sheetName val="INPUT_SHEET7"/>
      <sheetName val="DI_Rate_Analysis8"/>
      <sheetName val="Economic_RisingMain__Ph-I8"/>
      <sheetName val="SP_Break_Up7"/>
      <sheetName val="Labour_productivity7"/>
      <sheetName val="_09_07_10_M顅ᎆ뤀ᨇ԰?缀?7"/>
      <sheetName val="Sales_&amp;_Prod7"/>
      <sheetName val="Cost_Index7"/>
      <sheetName val="cash_in_flow_Summary_JV_7"/>
      <sheetName val="water_prop_7"/>
      <sheetName val="GR_slab-reinft7"/>
      <sheetName val="Staff_Acco_7"/>
      <sheetName val="Rate_analysis-_BOQ_1_7"/>
      <sheetName val="MN_T_B_7"/>
      <sheetName val="Project_Details__7"/>
      <sheetName val="F20_Risk_Analysis7"/>
      <sheetName val="Change_Order_Log7"/>
      <sheetName val="2000_MOR7"/>
      <sheetName val="Driveway_Beams7"/>
      <sheetName val="Structure_Bills_Qty7"/>
      <sheetName val="Prelims_Breakup8"/>
      <sheetName val="INDIGINEOUS_ITEMS_7"/>
      <sheetName val="3cd_Annexure7"/>
      <sheetName val="Rate_Analysis7"/>
      <sheetName val="Fin__Assumpt__-_Sensitivities7"/>
      <sheetName val="Bill_17"/>
      <sheetName val="Bill_27"/>
      <sheetName val="Bill_37"/>
      <sheetName val="Bill_47"/>
      <sheetName val="Bill_57"/>
      <sheetName val="Bill_67"/>
      <sheetName val="Bill_77"/>
      <sheetName val="_09_07_10_M顅ᎆ뤀ᨇ԰7"/>
      <sheetName val="_09_07_10_M顅ᎆ뤀ᨇ԰_缀_7"/>
      <sheetName val="1_Civil-RA7"/>
      <sheetName val="Assumption_Inputs7"/>
      <sheetName val="Phase_17"/>
      <sheetName val="Pacakges_split7"/>
      <sheetName val="DEINKING(ANNEX_1)7"/>
      <sheetName val="AutoOpen_Stub_Data7"/>
      <sheetName val="Eqpmnt_Plng7"/>
      <sheetName val="Debits_as_on_12_04_086"/>
      <sheetName val="Data_Sheet6"/>
      <sheetName val="T-P1,_FINISHES_WORKING_7"/>
      <sheetName val="Assumption_&amp;_Exclusion7"/>
      <sheetName val="External_Doors7"/>
      <sheetName val="STAFFSCHED_6"/>
      <sheetName val="LABOUR_RATE7"/>
      <sheetName val="Material_Rate7"/>
      <sheetName val="Switch_V167"/>
      <sheetName val="India_F&amp;S_Template6"/>
      <sheetName val="_bus_bay6"/>
      <sheetName val="doq_46"/>
      <sheetName val="doq_26"/>
      <sheetName val="Grade_Slab_-17"/>
      <sheetName val="Grade_Slab_-27"/>
      <sheetName val="Grade_slab-37"/>
      <sheetName val="Grade_slab_-47"/>
      <sheetName val="Grade_slab_-57"/>
      <sheetName val="Grade_slab_-67"/>
      <sheetName val="Cat_A_Change_Control7"/>
      <sheetName val="Factor_Sheet7"/>
      <sheetName val="Theo_Cons-June'106"/>
      <sheetName val="11B_6"/>
      <sheetName val="ACAD_Finishes6"/>
      <sheetName val="Site_Details6"/>
      <sheetName val="Site_Area_Statement6"/>
      <sheetName val="Summary_WG6"/>
      <sheetName val="BOQ_LT6"/>
      <sheetName val="14_07_10_CIVIL_W [6"/>
      <sheetName val="AFAS_6"/>
      <sheetName val="RDS_&amp;_WLD6"/>
      <sheetName val="PA_System6"/>
      <sheetName val="Server_&amp;_PAC_Room6"/>
      <sheetName val="HVAC_BOQ6"/>
      <sheetName val="Invoice_Tracker6"/>
      <sheetName val="Income_Statement6"/>
      <sheetName val="Load_Details(B2)6"/>
      <sheetName val="Works_-_Quote_Sheet6"/>
      <sheetName val="BLOCK-A_(MEA_SHEET)6"/>
      <sheetName val="Cost_Basis5"/>
      <sheetName val="Top_Sheet6"/>
      <sheetName val="Col_NUM6"/>
      <sheetName val="COLUMN_RC_6"/>
      <sheetName val="STILT_Floor_Slab_NUM6"/>
      <sheetName val="First_Floor_Slab_RC6"/>
      <sheetName val="FIRST_FLOOR_SLAB_WT_SUMMARY6"/>
      <sheetName val="Stilt_Floor_Beam_NUM6"/>
      <sheetName val="STILT_BEAM_NUM6"/>
      <sheetName val="STILT_BEAM_RC6"/>
      <sheetName val="Stilt_wall_Num6"/>
      <sheetName val="STILT_WALL_RC6"/>
      <sheetName val="Z-DETAILS_ABOVE_RAFT_UPTO_+0_07"/>
      <sheetName val="Z-DETAILS_ABOVE_RAFT_UPTO_+_(26"/>
      <sheetName val="TOTAL_CHECK6"/>
      <sheetName val="TYP___wall_Num6"/>
      <sheetName val="Z-DETAILS_TYP__+2_85_TO_+8_856"/>
      <sheetName val="d-safe_specs5"/>
      <sheetName val="Deduction_of_assets5"/>
      <sheetName val="Blr_hire5"/>
      <sheetName val="PRECAST_lig(tconc_II5"/>
      <sheetName val="VF_Full_Recon5"/>
      <sheetName val="PITP3_COPY5"/>
      <sheetName val="Meas_5"/>
      <sheetName val="Expenses_Actual_Vs__Budgeted5"/>
      <sheetName val="Col_up_to_plinth5"/>
      <sheetName val="MASTER_RATE_ANALYSIS5"/>
      <sheetName val="RMG_-ABS5"/>
      <sheetName val="T_P_-ABS5"/>
      <sheetName val="T_P_-MB5"/>
      <sheetName val="E_P_R-ABS5"/>
      <sheetName val="E__R-MB5"/>
      <sheetName val="Bldg_6-ABS5"/>
      <sheetName val="Bldg_6-MB5"/>
      <sheetName val="Kz_Grid_Press_foundation_ABS5"/>
      <sheetName val="Kz_Grid_Press_foundation_meas5"/>
      <sheetName val="600-1200T__ABS5"/>
      <sheetName val="600-1200T_Meas5"/>
      <sheetName val="BSR-II_ABS5"/>
      <sheetName val="BSR-II_meas5"/>
      <sheetName val="Misc_ABS5"/>
      <sheetName val="Misc_MB5"/>
      <sheetName val="This_Bill5"/>
      <sheetName val="Upto_Previous5"/>
      <sheetName val="Up_to_date5"/>
      <sheetName val="Grand_Abstract5"/>
      <sheetName val="Blank_MB5"/>
      <sheetName val="cement_summary5"/>
      <sheetName val="Reinforcement_Steel5"/>
      <sheetName val="P-I_CEMENT_RECONCILIATION_5"/>
      <sheetName val="Ra-38_area_wise_summary5"/>
      <sheetName val="P-II_Cement_Reconciliation5"/>
      <sheetName val="Ra-16_P-II5"/>
      <sheetName val="RA_16-_GH5"/>
      <sheetName val="Quote_Sheet5"/>
      <sheetName val="RCC,Ret__Wall5"/>
      <sheetName val="Name_List5"/>
      <sheetName val="Intro_5"/>
      <sheetName val="Gate_25"/>
      <sheetName val="Project_Ignite5"/>
      <sheetName val="E_&amp;_R5"/>
      <sheetName val="Customize_Your_Invoice5"/>
      <sheetName val="Misc__Data5"/>
      <sheetName val="beam-reinft-machine_rm5"/>
      <sheetName val="Cash_Flow_Input_Data_ISC5"/>
      <sheetName val="Fin__Assumpt__-_SensitivitieH5"/>
      <sheetName val="PRECAST_lightconc-II11"/>
      <sheetName val="Cleaning_&amp;_Grubbing11"/>
      <sheetName val="PRECAST_lightconc_II11"/>
      <sheetName val="College_Details11"/>
      <sheetName val="Personal_11"/>
      <sheetName val="jidal_dam11"/>
      <sheetName val="fran_temp11"/>
      <sheetName val="kona_swit11"/>
      <sheetName val="template_(8)11"/>
      <sheetName val="template_(9)11"/>
      <sheetName val="OVER_HEADS11"/>
      <sheetName val="Cover_Sheet11"/>
      <sheetName val="BOQ_REV_A11"/>
      <sheetName val="PTB_(IO)11"/>
      <sheetName val="BMS_11"/>
      <sheetName val="SPT_vs_PHI11"/>
      <sheetName val="TBAL9697_-group_wise__sdpl11"/>
      <sheetName val="Quantity_Schedule10"/>
      <sheetName val="Revenue__Schedule_10"/>
      <sheetName val="Balance_works_-_Direct_Cost10"/>
      <sheetName val="Balance_works_-_Indirect_Cost10"/>
      <sheetName val="Fund_Plan10"/>
      <sheetName val="Bill_of_Resources10"/>
      <sheetName val="SITE_OVERHEADS9"/>
      <sheetName val="labour_coeff9"/>
      <sheetName val="Expenditure_plan9"/>
      <sheetName val="ORDER_BOOKING9"/>
      <sheetName val="Site_Dev_BOQ9"/>
      <sheetName val="beam-reinft-IIInd_floor9"/>
      <sheetName val="M-Book_for_Conc9"/>
      <sheetName val="M-Book_for_FW9"/>
      <sheetName val="Costing_Upto_Mar'11_(2)9"/>
      <sheetName val="Tender_Summary9"/>
      <sheetName val="TAX_BILLS9"/>
      <sheetName val="CASH_BILLS9"/>
      <sheetName val="LABOUR_BILLS9"/>
      <sheetName val="puch_order9"/>
      <sheetName val="Sheet1_(2)9"/>
      <sheetName val="Boq_Block_A9"/>
      <sheetName val="_24_07_10_RS_&amp;_SECURITY9"/>
      <sheetName val="24_07_10_CIVIL_WET9"/>
      <sheetName val="_24_07_10_CIVIL9"/>
      <sheetName val="_24_07_10_MECH-FAB9"/>
      <sheetName val="_24_07_10_MECH-TANK9"/>
      <sheetName val="_23_07_10_N_SHIFT_MECH-FAB9"/>
      <sheetName val="_23_07_10_N_SHIFT_MECH-TANK9"/>
      <sheetName val="_23_07_10_RS_&amp;_SECURITY9"/>
      <sheetName val="23_07_10_CIVIL_WET9"/>
      <sheetName val="_23_07_10_CIVIL9"/>
      <sheetName val="_23_07_10_MECH-FAB9"/>
      <sheetName val="_23_07_10_MECH-TANK9"/>
      <sheetName val="_22_07_10_N_SHIFT_MECH-FAB9"/>
      <sheetName val="_22_07_10_N_SHIFT_MECH-TANK9"/>
      <sheetName val="_22_07_10_RS_&amp;_SECURITY9"/>
      <sheetName val="22_07_10_CIVIL_WET9"/>
      <sheetName val="_22_07_10_CIVIL9"/>
      <sheetName val="_22_07_10_MECH-FAB9"/>
      <sheetName val="_22_07_10_MECH-TANK9"/>
      <sheetName val="_21_07_10_N_SHIFT_MECH-FAB9"/>
      <sheetName val="_21_07_10_N_SHIFT_MECH-TANK9"/>
      <sheetName val="_21_07_10_RS_&amp;_SECURITY9"/>
      <sheetName val="21_07_10_CIVIL_WET9"/>
      <sheetName val="_21_07_10_CIVIL9"/>
      <sheetName val="_21_07_10_MECH-FAB9"/>
      <sheetName val="_21_07_10_MECH-TANK9"/>
      <sheetName val="_20_07_10_N_SHIFT_MECH-FAB9"/>
      <sheetName val="_20_07_10_N_SHIFT_MECH-TANK9"/>
      <sheetName val="_20_07_10_RS_&amp;_SECURITY9"/>
      <sheetName val="20_07_10_CIVIL_WET9"/>
      <sheetName val="_20_07_10_CIVIL9"/>
      <sheetName val="_20_07_10_MECH-FAB9"/>
      <sheetName val="_20_07_10_MECH-TANK9"/>
      <sheetName val="_19_07_10_N_SHIFT_MECH-FAB9"/>
      <sheetName val="_19_07_10_N_SHIFT_MECH-TANK9"/>
      <sheetName val="_19_07_10_RS_&amp;_SECURITY9"/>
      <sheetName val="19_07_10_CIVIL_WET9"/>
      <sheetName val="_19_07_10_CIVIL9"/>
      <sheetName val="_19_07_10_MECH-FAB9"/>
      <sheetName val="_19_07_10_MECH-TANK9"/>
      <sheetName val="_18_07_10_N_SHIFT_MECH-FAB9"/>
      <sheetName val="_18_07_10_N_SHIFT_MECH-TANK9"/>
      <sheetName val="_18_07_10_RS_&amp;_SECURITY9"/>
      <sheetName val="18_07_10_CIVIL_WET9"/>
      <sheetName val="_18_07_10_CIVIL9"/>
      <sheetName val="_18_07_10_MECH-FAB9"/>
      <sheetName val="_18_07_10_MECH-TANK9"/>
      <sheetName val="_17_07_10_N_SHIFT_MECH-FAB9"/>
      <sheetName val="_17_07_10_N_SHIFT_MECH-TANK9"/>
      <sheetName val="_17_07_10_RS_&amp;_SECURITY9"/>
      <sheetName val="17_07_10_CIVIL_WET9"/>
      <sheetName val="_17_07_10_CIVIL9"/>
      <sheetName val="_17_07_10_MECH-FAB9"/>
      <sheetName val="_17_07_10_MECH-TANK9"/>
      <sheetName val="_16_07_10_N_SHIFT_MECH-FAB8"/>
      <sheetName val="_16_07_10_N_SHIFT_MECH-TANK8"/>
      <sheetName val="_16_07_10_RS_&amp;_SECURITY8"/>
      <sheetName val="16_07_10_CIVIL_WET8"/>
      <sheetName val="_16_07_10_CIVIL8"/>
      <sheetName val="_16_07_10_MECH-FAB8"/>
      <sheetName val="_16_07_10_MECH-TANK8"/>
      <sheetName val="_15_07_10_N_SHIFT_MECH-FAB8"/>
      <sheetName val="_15_07_10_N_SHIFT_MECH-TANK8"/>
      <sheetName val="_15_07_10_RS_&amp;_SECURITY8"/>
      <sheetName val="15_07_10_CIVIL_WET8"/>
      <sheetName val="_15_07_10_CIVIL8"/>
      <sheetName val="_15_07_10_MECH-FAB8"/>
      <sheetName val="_15_07_10_MECH-TANK8"/>
      <sheetName val="_14_07_10_N_SHIFT_MECH-FAB8"/>
      <sheetName val="_14_07_10_N_SHIFT_MECH-TANK8"/>
      <sheetName val="_14_07_10_RS_&amp;_SECURITY8"/>
      <sheetName val="14_07_10_CIVIL_WET8"/>
      <sheetName val="_14_07_10_CIVIL8"/>
      <sheetName val="_14_07_10_MECH-FAB8"/>
      <sheetName val="_14_07_10_MECH-TANK8"/>
      <sheetName val="_13_07_10_N_SHIFT_MECH-FAB8"/>
      <sheetName val="_13_07_10_N_SHIFT_MECH-TANK8"/>
      <sheetName val="_13_07_10_RS_&amp;_SECURITY8"/>
      <sheetName val="13_07_10_CIVIL_WET8"/>
      <sheetName val="_13_07_10_CIVIL8"/>
      <sheetName val="_13_07_10_MECH-FAB8"/>
      <sheetName val="_13_07_10_MECH-TANK8"/>
      <sheetName val="_12_07_10_N_SHIFT_MECH-FAB8"/>
      <sheetName val="_12_07_10_N_SHIFT_MECH-TANK8"/>
      <sheetName val="_12_07_10_RS_&amp;_SECURITY8"/>
      <sheetName val="12_07_10_CIVIL_WET8"/>
      <sheetName val="_12_07_10_CIVIL8"/>
      <sheetName val="_12_07_10_MECH-FAB8"/>
      <sheetName val="_12_07_10_MECH-TANK8"/>
      <sheetName val="_11_07_10_N_SHIFT_MECH-FAB8"/>
      <sheetName val="_11_07_10_N_SHIFT_MECH-TANK8"/>
      <sheetName val="_11_07_10_RS_&amp;_SECURITY8"/>
      <sheetName val="11_07_10_CIVIL_WET8"/>
      <sheetName val="_11_07_10_CIVIL8"/>
      <sheetName val="_11_07_10_MECH-FAB8"/>
      <sheetName val="_11_07_10_MECH-TANK8"/>
      <sheetName val="_10_07_10_N_SHIFT_MECH-FAB8"/>
      <sheetName val="_10_07_10_N_SHIFT_MECH-TANK8"/>
      <sheetName val="_10_07_10_RS_&amp;_SECURITY8"/>
      <sheetName val="10_07_10_CIVIL_WET8"/>
      <sheetName val="_10_07_10_CIVIL8"/>
      <sheetName val="_10_07_10_MECH-FAB8"/>
      <sheetName val="_10_07_10_MECH-TANK8"/>
      <sheetName val="_09_07_10_N_SHIFT_MECH-FAB8"/>
      <sheetName val="_09_07_10_N_SHIFT_MECH-TANK8"/>
      <sheetName val="_09_07_10_RS_&amp;_SECURITY8"/>
      <sheetName val="09_07_10_CIVIL_WET8"/>
      <sheetName val="_09_07_10_CIVIL8"/>
      <sheetName val="_09_07_10_MECH-FAB8"/>
      <sheetName val="_09_07_10_MECH-TANK8"/>
      <sheetName val="_08_07_10_N_SHIFT_MECH-FAB8"/>
      <sheetName val="_08_07_10_N_SHIFT_MECH-TANK8"/>
      <sheetName val="_08_07_10_RS_&amp;_SECURITY8"/>
      <sheetName val="08_07_10_CIVIL_WET8"/>
      <sheetName val="_08_07_10_CIVIL8"/>
      <sheetName val="_08_07_10_MECH-FAB8"/>
      <sheetName val="_08_07_10_MECH-TANK8"/>
      <sheetName val="_07_07_10_N_SHIFT_MECH-FAB8"/>
      <sheetName val="_07_07_10_N_SHIFT_MECH-TANK8"/>
      <sheetName val="_07_07_10_RS_&amp;_SECURITY8"/>
      <sheetName val="07_07_10_CIVIL_WET8"/>
      <sheetName val="_07_07_10_CIVIL8"/>
      <sheetName val="_07_07_10_MECH-FAB8"/>
      <sheetName val="_07_07_10_MECH-TANK8"/>
      <sheetName val="_06_07_10_N_SHIFT_MECH-FAB8"/>
      <sheetName val="_06_07_10_N_SHIFT_MECH-TANK8"/>
      <sheetName val="_06_07_10_RS_&amp;_SECURITY8"/>
      <sheetName val="06_07_10_CIVIL_WET8"/>
      <sheetName val="_06_07_10_CIVIL8"/>
      <sheetName val="_06_07_10_MECH-FAB8"/>
      <sheetName val="_06_07_10_MECH-TANK8"/>
      <sheetName val="_05_07_10_N_SHIFT_MECH-FAB8"/>
      <sheetName val="_05_07_10_N_SHIFT_MECH-TANK8"/>
      <sheetName val="_05_07_10_RS_&amp;_SECURITY8"/>
      <sheetName val="05_07_10_CIVIL_WET8"/>
      <sheetName val="_05_07_10_CIVIL8"/>
      <sheetName val="_05_07_10_MECH-FAB8"/>
      <sheetName val="_05_07_10_MECH-TANK8"/>
      <sheetName val="_04_07_10_N_SHIFT_MECH-FAB8"/>
      <sheetName val="_04_07_10_N_SHIFT_MECH-TANK8"/>
      <sheetName val="_04_07_10_RS_&amp;_SECURITY8"/>
      <sheetName val="04_07_10_CIVIL_WET8"/>
      <sheetName val="_04_07_10_CIVIL8"/>
      <sheetName val="_04_07_10_MECH-FAB8"/>
      <sheetName val="_04_07_10_MECH-TANK8"/>
      <sheetName val="_03_07_10_N_SHIFT_MECH-FAB8"/>
      <sheetName val="_03_07_10_N_SHIFT_MECH-TANK8"/>
      <sheetName val="_03_07_10_RS_&amp;_SECURITY_8"/>
      <sheetName val="03_07_10_CIVIL_WET_8"/>
      <sheetName val="_03_07_10_CIVIL_8"/>
      <sheetName val="_03_07_10_MECH-FAB_8"/>
      <sheetName val="_03_07_10_MECH-TANK_8"/>
      <sheetName val="_02_07_10_N_SHIFT_MECH-FAB_8"/>
      <sheetName val="_02_07_10_N_SHIFT_MECH-TANK_8"/>
      <sheetName val="_02_07_10_RS_&amp;_SECURITY8"/>
      <sheetName val="02_07_10_CIVIL_WET8"/>
      <sheetName val="_02_07_10_CIVIL8"/>
      <sheetName val="_02_07_10_MECH-FAB8"/>
      <sheetName val="_02_07_10_MECH-TANK8"/>
      <sheetName val="_01_07_10_N_SHIFT_MECH-FAB8"/>
      <sheetName val="_01_07_10_N_SHIFT_MECH-TANK8"/>
      <sheetName val="_01_07_10_RS_&amp;_SECURITY8"/>
      <sheetName val="01_07_10_CIVIL_WET8"/>
      <sheetName val="_01_07_10_CIVIL8"/>
      <sheetName val="_01_07_10_MECH-FAB8"/>
      <sheetName val="_01_07_10_MECH-TANK8"/>
      <sheetName val="_30_06_10_N_SHIFT_MECH-FAB8"/>
      <sheetName val="_30_06_10_N_SHIFT_MECH-TANK8"/>
      <sheetName val="scurve_calc_(2)8"/>
      <sheetName val="Meas_-Hotel_Part9"/>
      <sheetName val="BOQ_Direct_selling_cost8"/>
      <sheetName val="Direct_cost_shed_A-2_8"/>
      <sheetName val="Contract_Night_Staff8"/>
      <sheetName val="Contract_Day_Staff8"/>
      <sheetName val="Day_Shift8"/>
      <sheetName val="Night_Shift8"/>
      <sheetName val="Ave_wtd_rates8"/>
      <sheetName val="Material_8"/>
      <sheetName val="Labour_&amp;_Plant8"/>
      <sheetName val="22_12_20119"/>
      <sheetName val="BOQ_(2)9"/>
      <sheetName val="Cashflow_projection8"/>
      <sheetName val="PA-_Consutant_8"/>
      <sheetName val="Civil_Boq8"/>
      <sheetName val="Fee_Rate_Summary8"/>
      <sheetName val="Item-_Compact8"/>
      <sheetName val="final_abstract8"/>
      <sheetName val="TBAL9697__group_wise__sdpl8"/>
      <sheetName val="St_co_91_5lvl8"/>
      <sheetName val="Civil_Works8"/>
      <sheetName val="IO_List8"/>
      <sheetName val="Fill_this_out_first___8"/>
      <sheetName val="Meas__Hotel_Part8"/>
      <sheetName val="INPUT_SHEET8"/>
      <sheetName val="DI_Rate_Analysis9"/>
      <sheetName val="Economic_RisingMain__Ph-I9"/>
      <sheetName val="SP_Break_Up8"/>
      <sheetName val="Labour_productivity8"/>
      <sheetName val="_09_07_10_M顅ᎆ뤀ᨇ԰?缀?8"/>
      <sheetName val="Sales_&amp;_Prod8"/>
      <sheetName val="Cost_Index8"/>
      <sheetName val="cash_in_flow_Summary_JV_8"/>
      <sheetName val="water_prop_8"/>
      <sheetName val="GR_slab-reinft8"/>
      <sheetName val="Staff_Acco_8"/>
      <sheetName val="Rate_analysis-_BOQ_1_8"/>
      <sheetName val="MN_T_B_8"/>
      <sheetName val="Project_Details__8"/>
      <sheetName val="F20_Risk_Analysis8"/>
      <sheetName val="Change_Order_Log8"/>
      <sheetName val="2000_MOR8"/>
      <sheetName val="Driveway_Beams8"/>
      <sheetName val="Structure_Bills_Qty8"/>
      <sheetName val="Prelims_Breakup9"/>
      <sheetName val="INDIGINEOUS_ITEMS_8"/>
      <sheetName val="3cd_Annexure8"/>
      <sheetName val="Rate_Analysis8"/>
      <sheetName val="Fin__Assumpt__-_Sensitivities8"/>
      <sheetName val="Bill_18"/>
      <sheetName val="Bill_28"/>
      <sheetName val="Bill_38"/>
      <sheetName val="Bill_48"/>
      <sheetName val="Bill_58"/>
      <sheetName val="Bill_68"/>
      <sheetName val="Bill_78"/>
      <sheetName val="_09_07_10_M顅ᎆ뤀ᨇ԰8"/>
      <sheetName val="_09_07_10_M顅ᎆ뤀ᨇ԰_缀_8"/>
      <sheetName val="1_Civil-RA8"/>
      <sheetName val="Assumption_Inputs8"/>
      <sheetName val="Phase_18"/>
      <sheetName val="Pacakges_split8"/>
      <sheetName val="DEINKING(ANNEX_1)8"/>
      <sheetName val="AutoOpen_Stub_Data8"/>
      <sheetName val="Eqpmnt_Plng8"/>
      <sheetName val="Debits_as_on_12_04_087"/>
      <sheetName val="Data_Sheet7"/>
      <sheetName val="T-P1,_FINISHES_WORKING_8"/>
      <sheetName val="Assumption_&amp;_Exclusion8"/>
      <sheetName val="External_Doors8"/>
      <sheetName val="STAFFSCHED_7"/>
      <sheetName val="LABOUR_RATE8"/>
      <sheetName val="Material_Rate8"/>
      <sheetName val="Switch_V168"/>
      <sheetName val="India_F&amp;S_Template7"/>
      <sheetName val="_bus_bay7"/>
      <sheetName val="doq_47"/>
      <sheetName val="doq_27"/>
      <sheetName val="Grade_Slab_-18"/>
      <sheetName val="Grade_Slab_-28"/>
      <sheetName val="Grade_slab-38"/>
      <sheetName val="Grade_slab_-48"/>
      <sheetName val="Grade_slab_-58"/>
      <sheetName val="Grade_slab_-68"/>
      <sheetName val="Cat_A_Change_Control8"/>
      <sheetName val="Factor_Sheet8"/>
      <sheetName val="Theo_Cons-June'107"/>
      <sheetName val="11B_7"/>
      <sheetName val="ACAD_Finishes7"/>
      <sheetName val="Site_Details7"/>
      <sheetName val="Site_Area_Statement7"/>
      <sheetName val="Summary_WG7"/>
      <sheetName val="BOQ_LT7"/>
      <sheetName val="14_07_10_CIVIL_W [7"/>
      <sheetName val="AFAS_7"/>
      <sheetName val="RDS_&amp;_WLD7"/>
      <sheetName val="PA_System7"/>
      <sheetName val="Server_&amp;_PAC_Room7"/>
      <sheetName val="HVAC_BOQ7"/>
      <sheetName val="Invoice_Tracker7"/>
      <sheetName val="Income_Statement7"/>
      <sheetName val="Load_Details(B2)7"/>
      <sheetName val="Works_-_Quote_Sheet7"/>
      <sheetName val="BLOCK-A_(MEA_SHEET)7"/>
      <sheetName val="Cost_Basis6"/>
      <sheetName val="Top_Sheet7"/>
      <sheetName val="Col_NUM7"/>
      <sheetName val="COLUMN_RC_7"/>
      <sheetName val="STILT_Floor_Slab_NUM7"/>
      <sheetName val="First_Floor_Slab_RC7"/>
      <sheetName val="FIRST_FLOOR_SLAB_WT_SUMMARY7"/>
      <sheetName val="Stilt_Floor_Beam_NUM7"/>
      <sheetName val="STILT_BEAM_NUM7"/>
      <sheetName val="STILT_BEAM_RC7"/>
      <sheetName val="Stilt_wall_Num7"/>
      <sheetName val="STILT_WALL_RC7"/>
      <sheetName val="Z-DETAILS_ABOVE_RAFT_UPTO_+0_08"/>
      <sheetName val="Z-DETAILS_ABOVE_RAFT_UPTO_+_(27"/>
      <sheetName val="TOTAL_CHECK7"/>
      <sheetName val="TYP___wall_Num7"/>
      <sheetName val="Z-DETAILS_TYP__+2_85_TO_+8_857"/>
      <sheetName val="d-safe_specs6"/>
      <sheetName val="Deduction_of_assets6"/>
      <sheetName val="Blr_hire6"/>
      <sheetName val="PRECAST_lig(tconc_II6"/>
      <sheetName val="VF_Full_Recon6"/>
      <sheetName val="PITP3_COPY6"/>
      <sheetName val="Meas_6"/>
      <sheetName val="Expenses_Actual_Vs__Budgeted6"/>
      <sheetName val="Col_up_to_plinth6"/>
      <sheetName val="MASTER_RATE_ANALYSIS6"/>
      <sheetName val="RMG_-ABS6"/>
      <sheetName val="T_P_-ABS6"/>
      <sheetName val="T_P_-MB6"/>
      <sheetName val="E_P_R-ABS6"/>
      <sheetName val="E__R-MB6"/>
      <sheetName val="Bldg_6-ABS6"/>
      <sheetName val="Bldg_6-MB6"/>
      <sheetName val="Kz_Grid_Press_foundation_ABS6"/>
      <sheetName val="Kz_Grid_Press_foundation_meas6"/>
      <sheetName val="600-1200T__ABS6"/>
      <sheetName val="600-1200T_Meas6"/>
      <sheetName val="BSR-II_ABS6"/>
      <sheetName val="BSR-II_meas6"/>
      <sheetName val="Misc_ABS6"/>
      <sheetName val="Misc_MB6"/>
      <sheetName val="This_Bill6"/>
      <sheetName val="Upto_Previous6"/>
      <sheetName val="Up_to_date6"/>
      <sheetName val="Grand_Abstract6"/>
      <sheetName val="Blank_MB6"/>
      <sheetName val="cement_summary6"/>
      <sheetName val="Reinforcement_Steel6"/>
      <sheetName val="P-I_CEMENT_RECONCILIATION_6"/>
      <sheetName val="Ra-38_area_wise_summary6"/>
      <sheetName val="P-II_Cement_Reconciliation6"/>
      <sheetName val="Ra-16_P-II6"/>
      <sheetName val="RA_16-_GH6"/>
      <sheetName val="Quote_Sheet6"/>
      <sheetName val="RCC,Ret__Wall6"/>
      <sheetName val="Name_List6"/>
      <sheetName val="Intro_6"/>
      <sheetName val="Gate_26"/>
      <sheetName val="Project_Ignite6"/>
      <sheetName val="E_&amp;_R6"/>
      <sheetName val="Customize_Your_Invoice6"/>
      <sheetName val="Misc__Data6"/>
      <sheetName val="beam-reinft-machine_rm6"/>
      <sheetName val="Cash_Flow_Input_Data_ISC6"/>
      <sheetName val="Fin__Assumpt__-_SensitivitieH6"/>
      <sheetName val="PRECAST_lightconc-II12"/>
      <sheetName val="Cleaning_&amp;_Grubbing12"/>
      <sheetName val="PRECAST_lightconc_II12"/>
      <sheetName val="College_Details12"/>
      <sheetName val="Personal_12"/>
      <sheetName val="jidal_dam12"/>
      <sheetName val="fran_temp12"/>
      <sheetName val="kona_swit12"/>
      <sheetName val="template_(8)12"/>
      <sheetName val="template_(9)12"/>
      <sheetName val="OVER_HEADS12"/>
      <sheetName val="Cover_Sheet12"/>
      <sheetName val="BOQ_REV_A12"/>
      <sheetName val="PTB_(IO)12"/>
      <sheetName val="BMS_12"/>
      <sheetName val="SPT_vs_PHI12"/>
      <sheetName val="TBAL9697_-group_wise__sdpl12"/>
      <sheetName val="Quantity_Schedule11"/>
      <sheetName val="Revenue__Schedule_11"/>
      <sheetName val="Balance_works_-_Direct_Cost11"/>
      <sheetName val="Balance_works_-_Indirect_Cost11"/>
      <sheetName val="Fund_Plan11"/>
      <sheetName val="Bill_of_Resources11"/>
      <sheetName val="SITE_OVERHEADS10"/>
      <sheetName val="labour_coeff10"/>
      <sheetName val="Expenditure_plan10"/>
      <sheetName val="ORDER_BOOKING10"/>
      <sheetName val="Site_Dev_BOQ10"/>
      <sheetName val="beam-reinft-IIInd_floor10"/>
      <sheetName val="M-Book_for_Conc10"/>
      <sheetName val="M-Book_for_FW10"/>
      <sheetName val="Costing_Upto_Mar'11_(2)10"/>
      <sheetName val="Tender_Summary10"/>
      <sheetName val="TAX_BILLS10"/>
      <sheetName val="CASH_BILLS10"/>
      <sheetName val="LABOUR_BILLS10"/>
      <sheetName val="puch_order10"/>
      <sheetName val="Sheet1_(2)10"/>
      <sheetName val="Boq_Block_A10"/>
      <sheetName val="_24_07_10_RS_&amp;_SECURITY10"/>
      <sheetName val="24_07_10_CIVIL_WET10"/>
      <sheetName val="_24_07_10_CIVIL10"/>
      <sheetName val="_24_07_10_MECH-FAB10"/>
      <sheetName val="_24_07_10_MECH-TANK10"/>
      <sheetName val="_23_07_10_N_SHIFT_MECH-FAB10"/>
      <sheetName val="_23_07_10_N_SHIFT_MECH-TANK10"/>
      <sheetName val="_23_07_10_RS_&amp;_SECURITY10"/>
      <sheetName val="23_07_10_CIVIL_WET10"/>
      <sheetName val="_23_07_10_CIVIL10"/>
      <sheetName val="_23_07_10_MECH-FAB10"/>
      <sheetName val="_23_07_10_MECH-TANK10"/>
      <sheetName val="_22_07_10_N_SHIFT_MECH-FAB10"/>
      <sheetName val="_22_07_10_N_SHIFT_MECH-TANK10"/>
      <sheetName val="_22_07_10_RS_&amp;_SECURITY10"/>
      <sheetName val="22_07_10_CIVIL_WET10"/>
      <sheetName val="_22_07_10_CIVIL10"/>
      <sheetName val="_22_07_10_MECH-FAB10"/>
      <sheetName val="_22_07_10_MECH-TANK10"/>
      <sheetName val="_21_07_10_N_SHIFT_MECH-FAB10"/>
      <sheetName val="_21_07_10_N_SHIFT_MECH-TANK10"/>
      <sheetName val="_21_07_10_RS_&amp;_SECURITY10"/>
      <sheetName val="21_07_10_CIVIL_WET10"/>
      <sheetName val="_21_07_10_CIVIL10"/>
      <sheetName val="_21_07_10_MECH-FAB10"/>
      <sheetName val="_21_07_10_MECH-TANK10"/>
      <sheetName val="_20_07_10_N_SHIFT_MECH-FAB10"/>
      <sheetName val="_20_07_10_N_SHIFT_MECH-TANK10"/>
      <sheetName val="_20_07_10_RS_&amp;_SECURITY10"/>
      <sheetName val="20_07_10_CIVIL_WET10"/>
      <sheetName val="_20_07_10_CIVIL10"/>
      <sheetName val="_20_07_10_MECH-FAB10"/>
      <sheetName val="_20_07_10_MECH-TANK10"/>
      <sheetName val="_19_07_10_N_SHIFT_MECH-FAB10"/>
      <sheetName val="_19_07_10_N_SHIFT_MECH-TANK10"/>
      <sheetName val="_19_07_10_RS_&amp;_SECURITY10"/>
      <sheetName val="19_07_10_CIVIL_WET10"/>
      <sheetName val="_19_07_10_CIVIL10"/>
      <sheetName val="_19_07_10_MECH-FAB10"/>
      <sheetName val="_19_07_10_MECH-TANK10"/>
      <sheetName val="_18_07_10_N_SHIFT_MECH-FAB10"/>
      <sheetName val="_18_07_10_N_SHIFT_MECH-TANK10"/>
      <sheetName val="_18_07_10_RS_&amp;_SECURITY10"/>
      <sheetName val="18_07_10_CIVIL_WET10"/>
      <sheetName val="_18_07_10_CIVIL10"/>
      <sheetName val="_18_07_10_MECH-FAB10"/>
      <sheetName val="_18_07_10_MECH-TANK10"/>
      <sheetName val="_17_07_10_N_SHIFT_MECH-FAB10"/>
      <sheetName val="_17_07_10_N_SHIFT_MECH-TANK10"/>
      <sheetName val="_17_07_10_RS_&amp;_SECURITY10"/>
      <sheetName val="17_07_10_CIVIL_WET10"/>
      <sheetName val="_17_07_10_CIVIL10"/>
      <sheetName val="_17_07_10_MECH-FAB10"/>
      <sheetName val="_17_07_10_MECH-TANK10"/>
      <sheetName val="_16_07_10_N_SHIFT_MECH-FAB9"/>
      <sheetName val="_16_07_10_N_SHIFT_MECH-TANK9"/>
      <sheetName val="_16_07_10_RS_&amp;_SECURITY9"/>
      <sheetName val="16_07_10_CIVIL_WET9"/>
      <sheetName val="_16_07_10_CIVIL9"/>
      <sheetName val="_16_07_10_MECH-FAB9"/>
      <sheetName val="_16_07_10_MECH-TANK9"/>
      <sheetName val="_15_07_10_N_SHIFT_MECH-FAB9"/>
      <sheetName val="_15_07_10_N_SHIFT_MECH-TANK9"/>
      <sheetName val="_15_07_10_RS_&amp;_SECURITY9"/>
      <sheetName val="15_07_10_CIVIL_WET9"/>
      <sheetName val="_15_07_10_CIVIL9"/>
      <sheetName val="_15_07_10_MECH-FAB9"/>
      <sheetName val="_15_07_10_MECH-TANK9"/>
      <sheetName val="_14_07_10_N_SHIFT_MECH-FAB9"/>
      <sheetName val="_14_07_10_N_SHIFT_MECH-TANK9"/>
      <sheetName val="_14_07_10_RS_&amp;_SECURITY9"/>
      <sheetName val="14_07_10_CIVIL_WET9"/>
      <sheetName val="_14_07_10_CIVIL9"/>
      <sheetName val="_14_07_10_MECH-FAB9"/>
      <sheetName val="_14_07_10_MECH-TANK9"/>
      <sheetName val="_13_07_10_N_SHIFT_MECH-FAB9"/>
      <sheetName val="_13_07_10_N_SHIFT_MECH-TANK9"/>
      <sheetName val="_13_07_10_RS_&amp;_SECURITY9"/>
      <sheetName val="13_07_10_CIVIL_WET9"/>
      <sheetName val="_13_07_10_CIVIL9"/>
      <sheetName val="_13_07_10_MECH-FAB9"/>
      <sheetName val="_13_07_10_MECH-TANK9"/>
      <sheetName val="_12_07_10_N_SHIFT_MECH-FAB9"/>
      <sheetName val="_12_07_10_N_SHIFT_MECH-TANK9"/>
      <sheetName val="_12_07_10_RS_&amp;_SECURITY9"/>
      <sheetName val="12_07_10_CIVIL_WET9"/>
      <sheetName val="_12_07_10_CIVIL9"/>
      <sheetName val="_12_07_10_MECH-FAB9"/>
      <sheetName val="_12_07_10_MECH-TANK9"/>
      <sheetName val="_11_07_10_N_SHIFT_MECH-FAB9"/>
      <sheetName val="_11_07_10_N_SHIFT_MECH-TANK9"/>
      <sheetName val="_11_07_10_RS_&amp;_SECURITY9"/>
      <sheetName val="11_07_10_CIVIL_WET9"/>
      <sheetName val="_11_07_10_CIVIL9"/>
      <sheetName val="_11_07_10_MECH-FAB9"/>
      <sheetName val="_11_07_10_MECH-TANK9"/>
      <sheetName val="_10_07_10_N_SHIFT_MECH-FAB9"/>
      <sheetName val="_10_07_10_N_SHIFT_MECH-TANK9"/>
      <sheetName val="_10_07_10_RS_&amp;_SECURITY9"/>
      <sheetName val="10_07_10_CIVIL_WET9"/>
      <sheetName val="_10_07_10_CIVIL9"/>
      <sheetName val="_10_07_10_MECH-FAB9"/>
      <sheetName val="_10_07_10_MECH-TANK9"/>
      <sheetName val="_09_07_10_N_SHIFT_MECH-FAB9"/>
      <sheetName val="_09_07_10_N_SHIFT_MECH-TANK9"/>
      <sheetName val="_09_07_10_RS_&amp;_SECURITY9"/>
      <sheetName val="09_07_10_CIVIL_WET9"/>
      <sheetName val="_09_07_10_CIVIL9"/>
      <sheetName val="_09_07_10_MECH-FAB9"/>
      <sheetName val="_09_07_10_MECH-TANK9"/>
      <sheetName val="_08_07_10_N_SHIFT_MECH-FAB9"/>
      <sheetName val="_08_07_10_N_SHIFT_MECH-TANK9"/>
      <sheetName val="_08_07_10_RS_&amp;_SECURITY9"/>
      <sheetName val="08_07_10_CIVIL_WET9"/>
      <sheetName val="_08_07_10_CIVIL9"/>
      <sheetName val="_08_07_10_MECH-FAB9"/>
      <sheetName val="_08_07_10_MECH-TANK9"/>
      <sheetName val="_07_07_10_N_SHIFT_MECH-FAB9"/>
      <sheetName val="_07_07_10_N_SHIFT_MECH-TANK9"/>
      <sheetName val="_07_07_10_RS_&amp;_SECURITY9"/>
      <sheetName val="07_07_10_CIVIL_WET9"/>
      <sheetName val="_07_07_10_CIVIL9"/>
      <sheetName val="_07_07_10_MECH-FAB9"/>
      <sheetName val="_07_07_10_MECH-TANK9"/>
      <sheetName val="_06_07_10_N_SHIFT_MECH-FAB9"/>
      <sheetName val="_06_07_10_N_SHIFT_MECH-TANK9"/>
      <sheetName val="_06_07_10_RS_&amp;_SECURITY9"/>
      <sheetName val="06_07_10_CIVIL_WET9"/>
      <sheetName val="_06_07_10_CIVIL9"/>
      <sheetName val="_06_07_10_MECH-FAB9"/>
      <sheetName val="_06_07_10_MECH-TANK9"/>
      <sheetName val="_05_07_10_N_SHIFT_MECH-FAB9"/>
      <sheetName val="_05_07_10_N_SHIFT_MECH-TANK9"/>
      <sheetName val="_05_07_10_RS_&amp;_SECURITY9"/>
      <sheetName val="05_07_10_CIVIL_WET9"/>
      <sheetName val="_05_07_10_CIVIL9"/>
      <sheetName val="_05_07_10_MECH-FAB9"/>
      <sheetName val="_05_07_10_MECH-TANK9"/>
      <sheetName val="_04_07_10_N_SHIFT_MECH-FAB9"/>
      <sheetName val="_04_07_10_N_SHIFT_MECH-TANK9"/>
      <sheetName val="_04_07_10_RS_&amp;_SECURITY9"/>
      <sheetName val="04_07_10_CIVIL_WET9"/>
      <sheetName val="_04_07_10_CIVIL9"/>
      <sheetName val="_04_07_10_MECH-FAB9"/>
      <sheetName val="_04_07_10_MECH-TANK9"/>
      <sheetName val="_03_07_10_N_SHIFT_MECH-FAB9"/>
      <sheetName val="_03_07_10_N_SHIFT_MECH-TANK9"/>
      <sheetName val="_03_07_10_RS_&amp;_SECURITY_9"/>
      <sheetName val="03_07_10_CIVIL_WET_9"/>
      <sheetName val="_03_07_10_CIVIL_9"/>
      <sheetName val="_03_07_10_MECH-FAB_9"/>
      <sheetName val="_03_07_10_MECH-TANK_9"/>
      <sheetName val="_02_07_10_N_SHIFT_MECH-FAB_9"/>
      <sheetName val="_02_07_10_N_SHIFT_MECH-TANK_9"/>
      <sheetName val="_02_07_10_RS_&amp;_SECURITY9"/>
      <sheetName val="02_07_10_CIVIL_WET9"/>
      <sheetName val="_02_07_10_CIVIL9"/>
      <sheetName val="_02_07_10_MECH-FAB9"/>
      <sheetName val="_02_07_10_MECH-TANK9"/>
      <sheetName val="_01_07_10_N_SHIFT_MECH-FAB9"/>
      <sheetName val="_01_07_10_N_SHIFT_MECH-TANK9"/>
      <sheetName val="_01_07_10_RS_&amp;_SECURITY9"/>
      <sheetName val="01_07_10_CIVIL_WET9"/>
      <sheetName val="_01_07_10_CIVIL9"/>
      <sheetName val="_01_07_10_MECH-FAB9"/>
      <sheetName val="_01_07_10_MECH-TANK9"/>
      <sheetName val="_30_06_10_N_SHIFT_MECH-FAB9"/>
      <sheetName val="_30_06_10_N_SHIFT_MECH-TANK9"/>
      <sheetName val="scurve_calc_(2)9"/>
      <sheetName val="Meas_-Hotel_Part10"/>
      <sheetName val="BOQ_Direct_selling_cost9"/>
      <sheetName val="Direct_cost_shed_A-2_9"/>
      <sheetName val="Contract_Night_Staff9"/>
      <sheetName val="Contract_Day_Staff9"/>
      <sheetName val="Day_Shift9"/>
      <sheetName val="Night_Shift9"/>
      <sheetName val="Ave_wtd_rates9"/>
      <sheetName val="Material_9"/>
      <sheetName val="Labour_&amp;_Plant9"/>
      <sheetName val="22_12_201110"/>
      <sheetName val="BOQ_(2)10"/>
      <sheetName val="Cashflow_projection9"/>
      <sheetName val="PA-_Consutant_9"/>
      <sheetName val="Civil_Boq9"/>
      <sheetName val="Fee_Rate_Summary9"/>
      <sheetName val="Item-_Compact9"/>
      <sheetName val="final_abstract9"/>
      <sheetName val="TBAL9697__group_wise__sdpl9"/>
      <sheetName val="St_co_91_5lvl9"/>
      <sheetName val="Civil_Works9"/>
      <sheetName val="IO_List9"/>
      <sheetName val="Fill_this_out_first___9"/>
      <sheetName val="Meas__Hotel_Part9"/>
      <sheetName val="INPUT_SHEET9"/>
      <sheetName val="DI_Rate_Analysis10"/>
      <sheetName val="Economic_RisingMain__Ph-I10"/>
      <sheetName val="SP_Break_Up9"/>
      <sheetName val="Labour_productivity9"/>
      <sheetName val="_09_07_10_M顅ᎆ뤀ᨇ԰?缀?9"/>
      <sheetName val="Sales_&amp;_Prod9"/>
      <sheetName val="Cost_Index9"/>
      <sheetName val="cash_in_flow_Summary_JV_9"/>
      <sheetName val="water_prop_9"/>
      <sheetName val="GR_slab-reinft9"/>
      <sheetName val="Staff_Acco_9"/>
      <sheetName val="Rate_analysis-_BOQ_1_9"/>
      <sheetName val="MN_T_B_9"/>
      <sheetName val="Project_Details__9"/>
      <sheetName val="F20_Risk_Analysis9"/>
      <sheetName val="Change_Order_Log9"/>
      <sheetName val="2000_MOR9"/>
      <sheetName val="Driveway_Beams9"/>
      <sheetName val="Structure_Bills_Qty9"/>
      <sheetName val="Prelims_Breakup10"/>
      <sheetName val="INDIGINEOUS_ITEMS_9"/>
      <sheetName val="3cd_Annexure9"/>
      <sheetName val="Rate_Analysis9"/>
      <sheetName val="Fin__Assumpt__-_Sensitivities9"/>
      <sheetName val="Bill_19"/>
      <sheetName val="Bill_29"/>
      <sheetName val="Bill_39"/>
      <sheetName val="Bill_49"/>
      <sheetName val="Bill_59"/>
      <sheetName val="Bill_69"/>
      <sheetName val="Bill_79"/>
      <sheetName val="_09_07_10_M顅ᎆ뤀ᨇ԰9"/>
      <sheetName val="_09_07_10_M顅ᎆ뤀ᨇ԰_缀_9"/>
      <sheetName val="1_Civil-RA9"/>
      <sheetName val="Assumption_Inputs9"/>
      <sheetName val="Phase_19"/>
      <sheetName val="Pacakges_split9"/>
      <sheetName val="DEINKING(ANNEX_1)9"/>
      <sheetName val="AutoOpen_Stub_Data9"/>
      <sheetName val="Eqpmnt_Plng9"/>
      <sheetName val="Debits_as_on_12_04_088"/>
      <sheetName val="Data_Sheet8"/>
      <sheetName val="T-P1,_FINISHES_WORKING_9"/>
      <sheetName val="Assumption_&amp;_Exclusion9"/>
      <sheetName val="External_Doors9"/>
      <sheetName val="STAFFSCHED_8"/>
      <sheetName val="LABOUR_RATE9"/>
      <sheetName val="Material_Rate9"/>
      <sheetName val="Switch_V169"/>
      <sheetName val="India_F&amp;S_Template8"/>
      <sheetName val="_bus_bay8"/>
      <sheetName val="doq_48"/>
      <sheetName val="doq_28"/>
      <sheetName val="Grade_Slab_-19"/>
      <sheetName val="Grade_Slab_-29"/>
      <sheetName val="Grade_slab-39"/>
      <sheetName val="Grade_slab_-49"/>
      <sheetName val="Grade_slab_-59"/>
      <sheetName val="Grade_slab_-69"/>
      <sheetName val="Cat_A_Change_Control9"/>
      <sheetName val="Factor_Sheet9"/>
      <sheetName val="Theo_Cons-June'108"/>
      <sheetName val="11B_8"/>
      <sheetName val="ACAD_Finishes8"/>
      <sheetName val="Site_Details8"/>
      <sheetName val="Site_Area_Statement8"/>
      <sheetName val="Summary_WG8"/>
      <sheetName val="BOQ_LT8"/>
      <sheetName val="14_07_10_CIVIL_W [8"/>
      <sheetName val="AFAS_8"/>
      <sheetName val="RDS_&amp;_WLD8"/>
      <sheetName val="PA_System8"/>
      <sheetName val="Server_&amp;_PAC_Room8"/>
      <sheetName val="HVAC_BOQ8"/>
      <sheetName val="Invoice_Tracker8"/>
      <sheetName val="Income_Statement8"/>
      <sheetName val="Load_Details(B2)8"/>
      <sheetName val="Works_-_Quote_Sheet8"/>
      <sheetName val="BLOCK-A_(MEA_SHEET)8"/>
      <sheetName val="Cost_Basis7"/>
      <sheetName val="Top_Sheet8"/>
      <sheetName val="Col_NUM8"/>
      <sheetName val="COLUMN_RC_8"/>
      <sheetName val="STILT_Floor_Slab_NUM8"/>
      <sheetName val="First_Floor_Slab_RC8"/>
      <sheetName val="FIRST_FLOOR_SLAB_WT_SUMMARY8"/>
      <sheetName val="Stilt_Floor_Beam_NUM8"/>
      <sheetName val="STILT_BEAM_NUM8"/>
      <sheetName val="STILT_BEAM_RC8"/>
      <sheetName val="Stilt_wall_Num8"/>
      <sheetName val="STILT_WALL_RC8"/>
      <sheetName val="Z-DETAILS_ABOVE_RAFT_UPTO_+0_09"/>
      <sheetName val="Z-DETAILS_ABOVE_RAFT_UPTO_+_(28"/>
      <sheetName val="TOTAL_CHECK8"/>
      <sheetName val="TYP___wall_Num8"/>
      <sheetName val="Z-DETAILS_TYP__+2_85_TO_+8_858"/>
      <sheetName val="d-safe_specs7"/>
      <sheetName val="Deduction_of_assets7"/>
      <sheetName val="Blr_hire7"/>
      <sheetName val="PRECAST_lig(tconc_II7"/>
      <sheetName val="VF_Full_Recon7"/>
      <sheetName val="PITP3_COPY7"/>
      <sheetName val="Meas_7"/>
      <sheetName val="Expenses_Actual_Vs__Budgeted7"/>
      <sheetName val="Col_up_to_plinth7"/>
      <sheetName val="MASTER_RATE_ANALYSIS7"/>
      <sheetName val="RMG_-ABS7"/>
      <sheetName val="T_P_-ABS7"/>
      <sheetName val="T_P_-MB7"/>
      <sheetName val="E_P_R-ABS7"/>
      <sheetName val="E__R-MB7"/>
      <sheetName val="Bldg_6-ABS7"/>
      <sheetName val="Bldg_6-MB7"/>
      <sheetName val="Kz_Grid_Press_foundation_ABS7"/>
      <sheetName val="Kz_Grid_Press_foundation_meas7"/>
      <sheetName val="600-1200T__ABS7"/>
      <sheetName val="600-1200T_Meas7"/>
      <sheetName val="BSR-II_ABS7"/>
      <sheetName val="BSR-II_meas7"/>
      <sheetName val="Misc_ABS7"/>
      <sheetName val="Misc_MB7"/>
      <sheetName val="This_Bill7"/>
      <sheetName val="Upto_Previous7"/>
      <sheetName val="Up_to_date7"/>
      <sheetName val="Grand_Abstract7"/>
      <sheetName val="Blank_MB7"/>
      <sheetName val="cement_summary7"/>
      <sheetName val="Reinforcement_Steel7"/>
      <sheetName val="P-I_CEMENT_RECONCILIATION_7"/>
      <sheetName val="Ra-38_area_wise_summary7"/>
      <sheetName val="P-II_Cement_Reconciliation7"/>
      <sheetName val="Ra-16_P-II7"/>
      <sheetName val="RA_16-_GH7"/>
      <sheetName val="Quote_Sheet7"/>
      <sheetName val="RCC,Ret__Wall7"/>
      <sheetName val="Name_List7"/>
      <sheetName val="Intro_7"/>
      <sheetName val="Gate_27"/>
      <sheetName val="Project_Ignite7"/>
      <sheetName val="E_&amp;_R7"/>
      <sheetName val="Customize_Your_Invoice7"/>
      <sheetName val="Misc__Data7"/>
      <sheetName val="beam-reinft-machine_rm7"/>
      <sheetName val="Cash_Flow_Input_Data_ISC7"/>
      <sheetName val="Fin__Assumpt__-_SensitivitieH7"/>
      <sheetName val="PRECAST_lightconc-II13"/>
      <sheetName val="Cleaning_&amp;_Grubbing13"/>
      <sheetName val="PRECAST_lightconc_II13"/>
      <sheetName val="College_Details13"/>
      <sheetName val="Personal_13"/>
      <sheetName val="jidal_dam13"/>
      <sheetName val="fran_temp13"/>
      <sheetName val="kona_swit13"/>
      <sheetName val="template_(8)13"/>
      <sheetName val="template_(9)13"/>
      <sheetName val="OVER_HEADS13"/>
      <sheetName val="Cover_Sheet13"/>
      <sheetName val="BOQ_REV_A13"/>
      <sheetName val="PTB_(IO)13"/>
      <sheetName val="BMS_13"/>
      <sheetName val="SPT_vs_PHI13"/>
      <sheetName val="TBAL9697_-group_wise__sdpl13"/>
      <sheetName val="Quantity_Schedule12"/>
      <sheetName val="Revenue__Schedule_12"/>
      <sheetName val="Balance_works_-_Direct_Cost12"/>
      <sheetName val="Balance_works_-_Indirect_Cost12"/>
      <sheetName val="Fund_Plan12"/>
      <sheetName val="Bill_of_Resources12"/>
      <sheetName val="SITE_OVERHEADS11"/>
      <sheetName val="labour_coeff11"/>
      <sheetName val="Expenditure_plan11"/>
      <sheetName val="ORDER_BOOKING11"/>
      <sheetName val="Site_Dev_BOQ11"/>
      <sheetName val="beam-reinft-IIInd_floor11"/>
      <sheetName val="M-Book_for_Conc11"/>
      <sheetName val="M-Book_for_FW11"/>
      <sheetName val="Costing_Upto_Mar'11_(2)11"/>
      <sheetName val="Tender_Summary11"/>
      <sheetName val="TAX_BILLS11"/>
      <sheetName val="CASH_BILLS11"/>
      <sheetName val="LABOUR_BILLS11"/>
      <sheetName val="puch_order11"/>
      <sheetName val="Sheet1_(2)11"/>
      <sheetName val="Boq_Block_A11"/>
      <sheetName val="_24_07_10_RS_&amp;_SECURITY11"/>
      <sheetName val="24_07_10_CIVIL_WET11"/>
      <sheetName val="_24_07_10_CIVIL11"/>
      <sheetName val="_24_07_10_MECH-FAB11"/>
      <sheetName val="_24_07_10_MECH-TANK11"/>
      <sheetName val="_23_07_10_N_SHIFT_MECH-FAB11"/>
      <sheetName val="_23_07_10_N_SHIFT_MECH-TANK11"/>
      <sheetName val="_23_07_10_RS_&amp;_SECURITY11"/>
      <sheetName val="23_07_10_CIVIL_WET11"/>
      <sheetName val="_23_07_10_CIVIL11"/>
      <sheetName val="_23_07_10_MECH-FAB11"/>
      <sheetName val="_23_07_10_MECH-TANK11"/>
      <sheetName val="_22_07_10_N_SHIFT_MECH-FAB11"/>
      <sheetName val="_22_07_10_N_SHIFT_MECH-TANK11"/>
      <sheetName val="_22_07_10_RS_&amp;_SECURITY11"/>
      <sheetName val="22_07_10_CIVIL_WET11"/>
      <sheetName val="_22_07_10_CIVIL11"/>
      <sheetName val="_22_07_10_MECH-FAB11"/>
      <sheetName val="_22_07_10_MECH-TANK11"/>
      <sheetName val="_21_07_10_N_SHIFT_MECH-FAB11"/>
      <sheetName val="_21_07_10_N_SHIFT_MECH-TANK11"/>
      <sheetName val="_21_07_10_RS_&amp;_SECURITY11"/>
      <sheetName val="21_07_10_CIVIL_WET11"/>
      <sheetName val="_21_07_10_CIVIL11"/>
      <sheetName val="_21_07_10_MECH-FAB11"/>
      <sheetName val="_21_07_10_MECH-TANK11"/>
      <sheetName val="_20_07_10_N_SHIFT_MECH-FAB11"/>
      <sheetName val="_20_07_10_N_SHIFT_MECH-TANK11"/>
      <sheetName val="_20_07_10_RS_&amp;_SECURITY11"/>
      <sheetName val="20_07_10_CIVIL_WET11"/>
      <sheetName val="_20_07_10_CIVIL11"/>
      <sheetName val="_20_07_10_MECH-FAB11"/>
      <sheetName val="_20_07_10_MECH-TANK11"/>
      <sheetName val="_19_07_10_N_SHIFT_MECH-FAB11"/>
      <sheetName val="_19_07_10_N_SHIFT_MECH-TANK11"/>
      <sheetName val="_19_07_10_RS_&amp;_SECURITY11"/>
      <sheetName val="19_07_10_CIVIL_WET11"/>
      <sheetName val="_19_07_10_CIVIL11"/>
      <sheetName val="_19_07_10_MECH-FAB11"/>
      <sheetName val="_19_07_10_MECH-TANK11"/>
      <sheetName val="_18_07_10_N_SHIFT_MECH-FAB11"/>
      <sheetName val="_18_07_10_N_SHIFT_MECH-TANK11"/>
      <sheetName val="_18_07_10_RS_&amp;_SECURITY11"/>
      <sheetName val="18_07_10_CIVIL_WET11"/>
      <sheetName val="_18_07_10_CIVIL11"/>
      <sheetName val="_18_07_10_MECH-FAB11"/>
      <sheetName val="_18_07_10_MECH-TANK11"/>
      <sheetName val="_17_07_10_N_SHIFT_MECH-FAB11"/>
      <sheetName val="_17_07_10_N_SHIFT_MECH-TANK11"/>
      <sheetName val="_17_07_10_RS_&amp;_SECURITY11"/>
      <sheetName val="17_07_10_CIVIL_WET11"/>
      <sheetName val="_17_07_10_CIVIL11"/>
      <sheetName val="_17_07_10_MECH-FAB11"/>
      <sheetName val="_17_07_10_MECH-TANK11"/>
      <sheetName val="_16_07_10_N_SHIFT_MECH-FAB10"/>
      <sheetName val="_16_07_10_N_SHIFT_MECH-TANK10"/>
      <sheetName val="_16_07_10_RS_&amp;_SECURITY10"/>
      <sheetName val="16_07_10_CIVIL_WET10"/>
      <sheetName val="_16_07_10_CIVIL10"/>
      <sheetName val="_16_07_10_MECH-FAB10"/>
      <sheetName val="_16_07_10_MECH-TANK10"/>
      <sheetName val="_15_07_10_N_SHIFT_MECH-FAB10"/>
      <sheetName val="_15_07_10_N_SHIFT_MECH-TANK10"/>
      <sheetName val="_15_07_10_RS_&amp;_SECURITY10"/>
      <sheetName val="15_07_10_CIVIL_WET10"/>
      <sheetName val="_15_07_10_CIVIL10"/>
      <sheetName val="_15_07_10_MECH-FAB10"/>
      <sheetName val="_15_07_10_MECH-TANK10"/>
      <sheetName val="_14_07_10_N_SHIFT_MECH-FAB10"/>
      <sheetName val="_14_07_10_N_SHIFT_MECH-TANK10"/>
      <sheetName val="_14_07_10_RS_&amp;_SECURITY10"/>
      <sheetName val="14_07_10_CIVIL_WET10"/>
      <sheetName val="_14_07_10_CIVIL10"/>
      <sheetName val="_14_07_10_MECH-FAB10"/>
      <sheetName val="_14_07_10_MECH-TANK10"/>
      <sheetName val="_13_07_10_N_SHIFT_MECH-FAB10"/>
      <sheetName val="_13_07_10_N_SHIFT_MECH-TANK10"/>
      <sheetName val="_13_07_10_RS_&amp;_SECURITY10"/>
      <sheetName val="13_07_10_CIVIL_WET10"/>
      <sheetName val="_13_07_10_CIVIL10"/>
      <sheetName val="_13_07_10_MECH-FAB10"/>
      <sheetName val="_13_07_10_MECH-TANK10"/>
      <sheetName val="_12_07_10_N_SHIFT_MECH-FAB10"/>
      <sheetName val="_12_07_10_N_SHIFT_MECH-TANK10"/>
      <sheetName val="_12_07_10_RS_&amp;_SECURITY10"/>
      <sheetName val="12_07_10_CIVIL_WET10"/>
      <sheetName val="_12_07_10_CIVIL10"/>
      <sheetName val="_12_07_10_MECH-FAB10"/>
      <sheetName val="_12_07_10_MECH-TANK10"/>
      <sheetName val="_11_07_10_N_SHIFT_MECH-FAB10"/>
      <sheetName val="_11_07_10_N_SHIFT_MECH-TANK10"/>
      <sheetName val="_11_07_10_RS_&amp;_SECURITY10"/>
      <sheetName val="11_07_10_CIVIL_WET10"/>
      <sheetName val="_11_07_10_CIVIL10"/>
      <sheetName val="_11_07_10_MECH-FAB10"/>
      <sheetName val="_11_07_10_MECH-TANK10"/>
      <sheetName val="_10_07_10_N_SHIFT_MECH-FAB10"/>
      <sheetName val="_10_07_10_N_SHIFT_MECH-TANK10"/>
      <sheetName val="_10_07_10_RS_&amp;_SECURITY10"/>
      <sheetName val="10_07_10_CIVIL_WET10"/>
      <sheetName val="_10_07_10_CIVIL10"/>
      <sheetName val="_10_07_10_MECH-FAB10"/>
      <sheetName val="_10_07_10_MECH-TANK10"/>
      <sheetName val="_09_07_10_N_SHIFT_MECH-FAB10"/>
      <sheetName val="_09_07_10_N_SHIFT_MECH-TANK10"/>
      <sheetName val="_09_07_10_RS_&amp;_SECURITY10"/>
      <sheetName val="09_07_10_CIVIL_WET10"/>
      <sheetName val="_09_07_10_CIVIL10"/>
      <sheetName val="_09_07_10_MECH-FAB10"/>
      <sheetName val="_09_07_10_MECH-TANK10"/>
      <sheetName val="_08_07_10_N_SHIFT_MECH-FAB10"/>
      <sheetName val="_08_07_10_N_SHIFT_MECH-TANK10"/>
      <sheetName val="_08_07_10_RS_&amp;_SECURITY10"/>
      <sheetName val="08_07_10_CIVIL_WET10"/>
      <sheetName val="_08_07_10_CIVIL10"/>
      <sheetName val="_08_07_10_MECH-FAB10"/>
      <sheetName val="_08_07_10_MECH-TANK10"/>
      <sheetName val="_07_07_10_N_SHIFT_MECH-FAB10"/>
      <sheetName val="_07_07_10_N_SHIFT_MECH-TANK10"/>
      <sheetName val="_07_07_10_RS_&amp;_SECURITY10"/>
      <sheetName val="07_07_10_CIVIL_WET10"/>
      <sheetName val="_07_07_10_CIVIL10"/>
      <sheetName val="_07_07_10_MECH-FAB10"/>
      <sheetName val="_07_07_10_MECH-TANK10"/>
      <sheetName val="_06_07_10_N_SHIFT_MECH-FAB10"/>
      <sheetName val="_06_07_10_N_SHIFT_MECH-TANK10"/>
      <sheetName val="_06_07_10_RS_&amp;_SECURITY10"/>
      <sheetName val="06_07_10_CIVIL_WET10"/>
      <sheetName val="_06_07_10_CIVIL10"/>
      <sheetName val="_06_07_10_MECH-FAB10"/>
      <sheetName val="_06_07_10_MECH-TANK10"/>
      <sheetName val="_05_07_10_N_SHIFT_MECH-FAB10"/>
      <sheetName val="_05_07_10_N_SHIFT_MECH-TANK10"/>
      <sheetName val="_05_07_10_RS_&amp;_SECURITY10"/>
      <sheetName val="05_07_10_CIVIL_WET10"/>
      <sheetName val="_05_07_10_CIVIL10"/>
      <sheetName val="_05_07_10_MECH-FAB10"/>
      <sheetName val="_05_07_10_MECH-TANK10"/>
      <sheetName val="_04_07_10_N_SHIFT_MECH-FAB10"/>
      <sheetName val="_04_07_10_N_SHIFT_MECH-TANK10"/>
      <sheetName val="_04_07_10_RS_&amp;_SECURITY10"/>
      <sheetName val="04_07_10_CIVIL_WET10"/>
      <sheetName val="_04_07_10_CIVIL10"/>
      <sheetName val="_04_07_10_MECH-FAB10"/>
      <sheetName val="_04_07_10_MECH-TANK10"/>
      <sheetName val="_03_07_10_N_SHIFT_MECH-FAB10"/>
      <sheetName val="_03_07_10_N_SHIFT_MECH-TANK10"/>
      <sheetName val="_03_07_10_RS_&amp;_SECURITY_10"/>
      <sheetName val="03_07_10_CIVIL_WET_10"/>
      <sheetName val="_03_07_10_CIVIL_10"/>
      <sheetName val="_03_07_10_MECH-FAB_10"/>
      <sheetName val="_03_07_10_MECH-TANK_10"/>
      <sheetName val="_02_07_10_N_SHIFT_MECH-FAB_10"/>
      <sheetName val="_02_07_10_N_SHIFT_MECH-TANK_10"/>
      <sheetName val="_02_07_10_RS_&amp;_SECURITY10"/>
      <sheetName val="02_07_10_CIVIL_WET10"/>
      <sheetName val="_02_07_10_CIVIL10"/>
      <sheetName val="_02_07_10_MECH-FAB10"/>
      <sheetName val="_02_07_10_MECH-TANK10"/>
      <sheetName val="_01_07_10_N_SHIFT_MECH-FAB10"/>
      <sheetName val="_01_07_10_N_SHIFT_MECH-TANK10"/>
      <sheetName val="_01_07_10_RS_&amp;_SECURITY10"/>
      <sheetName val="01_07_10_CIVIL_WET10"/>
      <sheetName val="_01_07_10_CIVIL10"/>
      <sheetName val="_01_07_10_MECH-FAB10"/>
      <sheetName val="_01_07_10_MECH-TANK10"/>
      <sheetName val="_30_06_10_N_SHIFT_MECH-FAB10"/>
      <sheetName val="_30_06_10_N_SHIFT_MECH-TANK10"/>
      <sheetName val="scurve_calc_(2)10"/>
      <sheetName val="Meas_-Hotel_Part11"/>
      <sheetName val="BOQ_Direct_selling_cost10"/>
      <sheetName val="Direct_cost_shed_A-2_10"/>
      <sheetName val="Contract_Night_Staff10"/>
      <sheetName val="Contract_Day_Staff10"/>
      <sheetName val="Day_Shift10"/>
      <sheetName val="Night_Shift10"/>
      <sheetName val="Ave_wtd_rates10"/>
      <sheetName val="Material_10"/>
      <sheetName val="Labour_&amp;_Plant10"/>
      <sheetName val="22_12_201111"/>
      <sheetName val="BOQ_(2)11"/>
      <sheetName val="Cashflow_projection10"/>
      <sheetName val="PA-_Consutant_10"/>
      <sheetName val="Civil_Boq10"/>
      <sheetName val="Fee_Rate_Summary10"/>
      <sheetName val="Item-_Compact10"/>
      <sheetName val="final_abstract10"/>
      <sheetName val="TBAL9697__group_wise__sdpl10"/>
      <sheetName val="St_co_91_5lvl10"/>
      <sheetName val="Civil_Works10"/>
      <sheetName val="IO_List10"/>
      <sheetName val="Fill_this_out_first___10"/>
      <sheetName val="Meas__Hotel_Part10"/>
      <sheetName val="INPUT_SHEET10"/>
      <sheetName val="DI_Rate_Analysis11"/>
      <sheetName val="Economic_RisingMain__Ph-I11"/>
      <sheetName val="SP_Break_Up10"/>
      <sheetName val="Labour_productivity10"/>
      <sheetName val="_09_07_10_M顅ᎆ뤀ᨇ԰?缀?10"/>
      <sheetName val="Sales_&amp;_Prod10"/>
      <sheetName val="Cost_Index10"/>
      <sheetName val="cash_in_flow_Summary_JV_10"/>
      <sheetName val="water_prop_10"/>
      <sheetName val="GR_slab-reinft10"/>
      <sheetName val="Staff_Acco_10"/>
      <sheetName val="Rate_analysis-_BOQ_1_10"/>
      <sheetName val="MN_T_B_10"/>
      <sheetName val="Project_Details__10"/>
      <sheetName val="F20_Risk_Analysis10"/>
      <sheetName val="Change_Order_Log10"/>
      <sheetName val="2000_MOR10"/>
      <sheetName val="Driveway_Beams10"/>
      <sheetName val="Structure_Bills_Qty10"/>
      <sheetName val="Prelims_Breakup11"/>
      <sheetName val="INDIGINEOUS_ITEMS_10"/>
      <sheetName val="3cd_Annexure10"/>
      <sheetName val="Rate_Analysis10"/>
      <sheetName val="Fin__Assumpt__-_Sensitivities10"/>
      <sheetName val="Bill_110"/>
      <sheetName val="Bill_210"/>
      <sheetName val="Bill_310"/>
      <sheetName val="Bill_410"/>
      <sheetName val="Bill_510"/>
      <sheetName val="Bill_610"/>
      <sheetName val="Bill_710"/>
      <sheetName val="_09_07_10_M顅ᎆ뤀ᨇ԰10"/>
      <sheetName val="_09_07_10_M顅ᎆ뤀ᨇ԰_缀_10"/>
      <sheetName val="1_Civil-RA10"/>
      <sheetName val="Assumption_Inputs10"/>
      <sheetName val="Phase_110"/>
      <sheetName val="Pacakges_split10"/>
      <sheetName val="DEINKING(ANNEX_1)10"/>
      <sheetName val="AutoOpen_Stub_Data10"/>
      <sheetName val="Eqpmnt_Plng10"/>
      <sheetName val="Debits_as_on_12_04_089"/>
      <sheetName val="Data_Sheet9"/>
      <sheetName val="T-P1,_FINISHES_WORKING_10"/>
      <sheetName val="Assumption_&amp;_Exclusion10"/>
      <sheetName val="External_Doors10"/>
      <sheetName val="STAFFSCHED_9"/>
      <sheetName val="LABOUR_RATE10"/>
      <sheetName val="Material_Rate10"/>
      <sheetName val="Switch_V1610"/>
      <sheetName val="India_F&amp;S_Template9"/>
      <sheetName val="_bus_bay9"/>
      <sheetName val="doq_49"/>
      <sheetName val="doq_29"/>
      <sheetName val="Grade_Slab_-110"/>
      <sheetName val="Grade_Slab_-210"/>
      <sheetName val="Grade_slab-310"/>
      <sheetName val="Grade_slab_-410"/>
      <sheetName val="Grade_slab_-510"/>
      <sheetName val="Grade_slab_-610"/>
      <sheetName val="Cat_A_Change_Control10"/>
      <sheetName val="Factor_Sheet10"/>
      <sheetName val="Theo_Cons-June'109"/>
      <sheetName val="11B_9"/>
      <sheetName val="ACAD_Finishes9"/>
      <sheetName val="Site_Details9"/>
      <sheetName val="Site_Area_Statement9"/>
      <sheetName val="Summary_WG9"/>
      <sheetName val="BOQ_LT9"/>
      <sheetName val="14_07_10_CIVIL_W [9"/>
      <sheetName val="AFAS_9"/>
      <sheetName val="RDS_&amp;_WLD9"/>
      <sheetName val="PA_System9"/>
      <sheetName val="Server_&amp;_PAC_Room9"/>
      <sheetName val="HVAC_BOQ9"/>
      <sheetName val="Invoice_Tracker9"/>
      <sheetName val="Income_Statement9"/>
      <sheetName val="Load_Details(B2)9"/>
      <sheetName val="Works_-_Quote_Sheet9"/>
      <sheetName val="BLOCK-A_(MEA_SHEET)9"/>
      <sheetName val="Cost_Basis8"/>
      <sheetName val="Top_Sheet9"/>
      <sheetName val="Col_NUM9"/>
      <sheetName val="COLUMN_RC_9"/>
      <sheetName val="STILT_Floor_Slab_NUM9"/>
      <sheetName val="First_Floor_Slab_RC9"/>
      <sheetName val="FIRST_FLOOR_SLAB_WT_SUMMARY9"/>
      <sheetName val="Stilt_Floor_Beam_NUM9"/>
      <sheetName val="STILT_BEAM_NUM9"/>
      <sheetName val="STILT_BEAM_RC9"/>
      <sheetName val="Stilt_wall_Num9"/>
      <sheetName val="STILT_WALL_RC9"/>
      <sheetName val="Z-DETAILS_ABOVE_RAFT_UPTO_+0_10"/>
      <sheetName val="Z-DETAILS_ABOVE_RAFT_UPTO_+_(29"/>
      <sheetName val="TOTAL_CHECK9"/>
      <sheetName val="TYP___wall_Num9"/>
      <sheetName val="Z-DETAILS_TYP__+2_85_TO_+8_859"/>
      <sheetName val="d-safe_specs8"/>
      <sheetName val="Deduction_of_assets8"/>
      <sheetName val="Blr_hire8"/>
      <sheetName val="PRECAST_lig(tconc_II8"/>
      <sheetName val="VF_Full_Recon8"/>
      <sheetName val="PITP3_COPY8"/>
      <sheetName val="Meas_8"/>
      <sheetName val="Expenses_Actual_Vs__Budgeted8"/>
      <sheetName val="Col_up_to_plinth8"/>
      <sheetName val="MASTER_RATE_ANALYSIS8"/>
      <sheetName val="RMG_-ABS8"/>
      <sheetName val="T_P_-ABS8"/>
      <sheetName val="T_P_-MB8"/>
      <sheetName val="E_P_R-ABS8"/>
      <sheetName val="E__R-MB8"/>
      <sheetName val="Bldg_6-ABS8"/>
      <sheetName val="Bldg_6-MB8"/>
      <sheetName val="Kz_Grid_Press_foundation_ABS8"/>
      <sheetName val="Kz_Grid_Press_foundation_meas8"/>
      <sheetName val="600-1200T__ABS8"/>
      <sheetName val="600-1200T_Meas8"/>
      <sheetName val="BSR-II_ABS8"/>
      <sheetName val="BSR-II_meas8"/>
      <sheetName val="Misc_ABS8"/>
      <sheetName val="Misc_MB8"/>
      <sheetName val="This_Bill8"/>
      <sheetName val="Upto_Previous8"/>
      <sheetName val="Up_to_date8"/>
      <sheetName val="Grand_Abstract8"/>
      <sheetName val="Blank_MB8"/>
      <sheetName val="cement_summary8"/>
      <sheetName val="Reinforcement_Steel8"/>
      <sheetName val="P-I_CEMENT_RECONCILIATION_8"/>
      <sheetName val="Ra-38_area_wise_summary8"/>
      <sheetName val="P-II_Cement_Reconciliation8"/>
      <sheetName val="Ra-16_P-II8"/>
      <sheetName val="RA_16-_GH8"/>
      <sheetName val="Quote_Sheet8"/>
      <sheetName val="RCC,Ret__Wall8"/>
      <sheetName val="Name_List8"/>
      <sheetName val="Intro_8"/>
      <sheetName val="Gate_28"/>
      <sheetName val="Project_Ignite8"/>
      <sheetName val="E_&amp;_R8"/>
      <sheetName val="Customize_Your_Invoice8"/>
      <sheetName val="Misc__Data8"/>
      <sheetName val="beam-reinft-machine_rm8"/>
      <sheetName val="Cash_Flow_Input_Data_ISC8"/>
      <sheetName val="Fin__Assumpt__-_SensitivitieH8"/>
      <sheetName val="PRECAST_lightconc-II19"/>
      <sheetName val="Cleaning_&amp;_Grubbing19"/>
      <sheetName val="PRECAST_lightconc_II19"/>
      <sheetName val="College_Details19"/>
      <sheetName val="Personal_19"/>
      <sheetName val="jidal_dam19"/>
      <sheetName val="fran_temp19"/>
      <sheetName val="kona_swit19"/>
      <sheetName val="template_(8)19"/>
      <sheetName val="template_(9)19"/>
      <sheetName val="OVER_HEADS19"/>
      <sheetName val="Cover_Sheet19"/>
      <sheetName val="BOQ_REV_A19"/>
      <sheetName val="PTB_(IO)19"/>
      <sheetName val="BMS_19"/>
      <sheetName val="SPT_vs_PHI19"/>
      <sheetName val="TBAL9697_-group_wise__sdpl19"/>
      <sheetName val="Quantity_Schedule18"/>
      <sheetName val="Revenue__Schedule_18"/>
      <sheetName val="Balance_works_-_Direct_Cost18"/>
      <sheetName val="Balance_works_-_Indirect_Cost18"/>
      <sheetName val="Fund_Plan18"/>
      <sheetName val="Bill_of_Resources18"/>
      <sheetName val="SITE_OVERHEADS17"/>
      <sheetName val="labour_coeff17"/>
      <sheetName val="Expenditure_plan17"/>
      <sheetName val="ORDER_BOOKING17"/>
      <sheetName val="Site_Dev_BOQ17"/>
      <sheetName val="beam-reinft-IIInd_floor17"/>
      <sheetName val="M-Book_for_Conc17"/>
      <sheetName val="M-Book_for_FW17"/>
      <sheetName val="Costing_Upto_Mar'11_(2)17"/>
      <sheetName val="Tender_Summary17"/>
      <sheetName val="TAX_BILLS17"/>
      <sheetName val="CASH_BILLS17"/>
      <sheetName val="LABOUR_BILLS17"/>
      <sheetName val="puch_order17"/>
      <sheetName val="Sheet1_(2)17"/>
      <sheetName val="Boq_Block_A17"/>
      <sheetName val="_24_07_10_RS_&amp;_SECURITY17"/>
      <sheetName val="24_07_10_CIVIL_WET17"/>
      <sheetName val="_24_07_10_CIVIL17"/>
      <sheetName val="_24_07_10_MECH-FAB17"/>
      <sheetName val="_24_07_10_MECH-TANK17"/>
      <sheetName val="_23_07_10_N_SHIFT_MECH-FAB17"/>
      <sheetName val="_23_07_10_N_SHIFT_MECH-TANK17"/>
      <sheetName val="_23_07_10_RS_&amp;_SECURITY17"/>
      <sheetName val="23_07_10_CIVIL_WET17"/>
      <sheetName val="_23_07_10_CIVIL17"/>
      <sheetName val="_23_07_10_MECH-FAB17"/>
      <sheetName val="_23_07_10_MECH-TANK17"/>
      <sheetName val="_22_07_10_N_SHIFT_MECH-FAB17"/>
      <sheetName val="_22_07_10_N_SHIFT_MECH-TANK17"/>
      <sheetName val="_22_07_10_RS_&amp;_SECURITY17"/>
      <sheetName val="22_07_10_CIVIL_WET17"/>
      <sheetName val="_22_07_10_CIVIL17"/>
      <sheetName val="_22_07_10_MECH-FAB17"/>
      <sheetName val="_22_07_10_MECH-TANK17"/>
      <sheetName val="_21_07_10_N_SHIFT_MECH-FAB17"/>
      <sheetName val="_21_07_10_N_SHIFT_MECH-TANK17"/>
      <sheetName val="_21_07_10_RS_&amp;_SECURITY17"/>
      <sheetName val="21_07_10_CIVIL_WET17"/>
      <sheetName val="_21_07_10_CIVIL17"/>
      <sheetName val="_21_07_10_MECH-FAB17"/>
      <sheetName val="_21_07_10_MECH-TANK17"/>
      <sheetName val="_20_07_10_N_SHIFT_MECH-FAB17"/>
      <sheetName val="_20_07_10_N_SHIFT_MECH-TANK17"/>
      <sheetName val="_20_07_10_RS_&amp;_SECURITY17"/>
      <sheetName val="20_07_10_CIVIL_WET17"/>
      <sheetName val="_20_07_10_CIVIL17"/>
      <sheetName val="_20_07_10_MECH-FAB17"/>
      <sheetName val="_20_07_10_MECH-TANK17"/>
      <sheetName val="_19_07_10_N_SHIFT_MECH-FAB17"/>
      <sheetName val="_19_07_10_N_SHIFT_MECH-TANK17"/>
      <sheetName val="_19_07_10_RS_&amp;_SECURITY17"/>
      <sheetName val="19_07_10_CIVIL_WET17"/>
      <sheetName val="_19_07_10_CIVIL17"/>
      <sheetName val="_19_07_10_MECH-FAB17"/>
      <sheetName val="_19_07_10_MECH-TANK17"/>
      <sheetName val="_18_07_10_N_SHIFT_MECH-FAB17"/>
      <sheetName val="_18_07_10_N_SHIFT_MECH-TANK17"/>
      <sheetName val="_18_07_10_RS_&amp;_SECURITY17"/>
      <sheetName val="18_07_10_CIVIL_WET17"/>
      <sheetName val="_18_07_10_CIVIL17"/>
      <sheetName val="_18_07_10_MECH-FAB17"/>
      <sheetName val="_18_07_10_MECH-TANK17"/>
      <sheetName val="_17_07_10_N_SHIFT_MECH-FAB17"/>
      <sheetName val="_17_07_10_N_SHIFT_MECH-TANK17"/>
      <sheetName val="_17_07_10_RS_&amp;_SECURITY17"/>
      <sheetName val="17_07_10_CIVIL_WET17"/>
      <sheetName val="_17_07_10_CIVIL17"/>
      <sheetName val="_17_07_10_MECH-FAB17"/>
      <sheetName val="_17_07_10_MECH-TANK17"/>
      <sheetName val="_16_07_10_N_SHIFT_MECH-FAB16"/>
      <sheetName val="_16_07_10_N_SHIFT_MECH-TANK16"/>
      <sheetName val="_16_07_10_RS_&amp;_SECURITY16"/>
      <sheetName val="16_07_10_CIVIL_WET16"/>
      <sheetName val="_16_07_10_CIVIL16"/>
      <sheetName val="_16_07_10_MECH-FAB16"/>
      <sheetName val="_16_07_10_MECH-TANK16"/>
      <sheetName val="_15_07_10_N_SHIFT_MECH-FAB16"/>
      <sheetName val="_15_07_10_N_SHIFT_MECH-TANK16"/>
      <sheetName val="_15_07_10_RS_&amp;_SECURITY16"/>
      <sheetName val="15_07_10_CIVIL_WET16"/>
      <sheetName val="_15_07_10_CIVIL16"/>
      <sheetName val="_15_07_10_MECH-FAB16"/>
      <sheetName val="_15_07_10_MECH-TANK16"/>
      <sheetName val="_14_07_10_N_SHIFT_MECH-FAB16"/>
      <sheetName val="_14_07_10_N_SHIFT_MECH-TANK16"/>
      <sheetName val="_14_07_10_RS_&amp;_SECURITY16"/>
      <sheetName val="14_07_10_CIVIL_WET16"/>
      <sheetName val="_14_07_10_CIVIL16"/>
      <sheetName val="_14_07_10_MECH-FAB16"/>
      <sheetName val="_14_07_10_MECH-TANK16"/>
      <sheetName val="_13_07_10_N_SHIFT_MECH-FAB16"/>
      <sheetName val="_13_07_10_N_SHIFT_MECH-TANK16"/>
      <sheetName val="_13_07_10_RS_&amp;_SECURITY16"/>
      <sheetName val="13_07_10_CIVIL_WET16"/>
      <sheetName val="_13_07_10_CIVIL16"/>
      <sheetName val="_13_07_10_MECH-FAB16"/>
      <sheetName val="_13_07_10_MECH-TANK16"/>
      <sheetName val="_12_07_10_N_SHIFT_MECH-FAB16"/>
      <sheetName val="_12_07_10_N_SHIFT_MECH-TANK16"/>
      <sheetName val="_12_07_10_RS_&amp;_SECURITY16"/>
      <sheetName val="12_07_10_CIVIL_WET16"/>
      <sheetName val="_12_07_10_CIVIL16"/>
      <sheetName val="_12_07_10_MECH-FAB16"/>
      <sheetName val="_12_07_10_MECH-TANK16"/>
      <sheetName val="_11_07_10_N_SHIFT_MECH-FAB16"/>
      <sheetName val="_11_07_10_N_SHIFT_MECH-TANK16"/>
      <sheetName val="_11_07_10_RS_&amp;_SECURITY16"/>
      <sheetName val="11_07_10_CIVIL_WET16"/>
      <sheetName val="_11_07_10_CIVIL16"/>
      <sheetName val="_11_07_10_MECH-FAB16"/>
      <sheetName val="_11_07_10_MECH-TANK16"/>
      <sheetName val="_10_07_10_N_SHIFT_MECH-FAB16"/>
      <sheetName val="_10_07_10_N_SHIFT_MECH-TANK16"/>
      <sheetName val="_10_07_10_RS_&amp;_SECURITY16"/>
      <sheetName val="10_07_10_CIVIL_WET16"/>
      <sheetName val="_10_07_10_CIVIL16"/>
      <sheetName val="_10_07_10_MECH-FAB16"/>
      <sheetName val="_10_07_10_MECH-TANK16"/>
      <sheetName val="_09_07_10_N_SHIFT_MECH-FAB16"/>
      <sheetName val="_09_07_10_N_SHIFT_MECH-TANK16"/>
      <sheetName val="_09_07_10_RS_&amp;_SECURITY16"/>
      <sheetName val="09_07_10_CIVIL_WET16"/>
      <sheetName val="_09_07_10_CIVIL16"/>
      <sheetName val="_09_07_10_MECH-FAB16"/>
      <sheetName val="_09_07_10_MECH-TANK16"/>
      <sheetName val="_08_07_10_N_SHIFT_MECH-FAB16"/>
      <sheetName val="_08_07_10_N_SHIFT_MECH-TANK16"/>
      <sheetName val="_08_07_10_RS_&amp;_SECURITY16"/>
      <sheetName val="08_07_10_CIVIL_WET16"/>
      <sheetName val="_08_07_10_CIVIL16"/>
      <sheetName val="_08_07_10_MECH-FAB16"/>
      <sheetName val="_08_07_10_MECH-TANK16"/>
      <sheetName val="_07_07_10_N_SHIFT_MECH-FAB16"/>
      <sheetName val="_07_07_10_N_SHIFT_MECH-TANK16"/>
      <sheetName val="_07_07_10_RS_&amp;_SECURITY16"/>
      <sheetName val="07_07_10_CIVIL_WET16"/>
      <sheetName val="_07_07_10_CIVIL16"/>
      <sheetName val="_07_07_10_MECH-FAB16"/>
      <sheetName val="_07_07_10_MECH-TANK16"/>
      <sheetName val="_06_07_10_N_SHIFT_MECH-FAB16"/>
      <sheetName val="_06_07_10_N_SHIFT_MECH-TANK16"/>
      <sheetName val="_06_07_10_RS_&amp;_SECURITY16"/>
      <sheetName val="06_07_10_CIVIL_WET16"/>
      <sheetName val="_06_07_10_CIVIL16"/>
      <sheetName val="_06_07_10_MECH-FAB16"/>
      <sheetName val="_06_07_10_MECH-TANK16"/>
      <sheetName val="_05_07_10_N_SHIFT_MECH-FAB16"/>
      <sheetName val="_05_07_10_N_SHIFT_MECH-TANK16"/>
      <sheetName val="_05_07_10_RS_&amp;_SECURITY16"/>
      <sheetName val="05_07_10_CIVIL_WET16"/>
      <sheetName val="_05_07_10_CIVIL16"/>
      <sheetName val="_05_07_10_MECH-FAB16"/>
      <sheetName val="_05_07_10_MECH-TANK16"/>
      <sheetName val="_04_07_10_N_SHIFT_MECH-FAB16"/>
      <sheetName val="_04_07_10_N_SHIFT_MECH-TANK16"/>
      <sheetName val="_04_07_10_RS_&amp;_SECURITY16"/>
      <sheetName val="04_07_10_CIVIL_WET16"/>
      <sheetName val="_04_07_10_CIVIL16"/>
      <sheetName val="_04_07_10_MECH-FAB16"/>
      <sheetName val="_04_07_10_MECH-TANK16"/>
      <sheetName val="_03_07_10_N_SHIFT_MECH-FAB16"/>
      <sheetName val="_03_07_10_N_SHIFT_MECH-TANK16"/>
      <sheetName val="_03_07_10_RS_&amp;_SECURITY_16"/>
      <sheetName val="03_07_10_CIVIL_WET_16"/>
      <sheetName val="_03_07_10_CIVIL_16"/>
      <sheetName val="_03_07_10_MECH-FAB_16"/>
      <sheetName val="_03_07_10_MECH-TANK_16"/>
      <sheetName val="_02_07_10_N_SHIFT_MECH-FAB_16"/>
      <sheetName val="_02_07_10_N_SHIFT_MECH-TANK_16"/>
      <sheetName val="_02_07_10_RS_&amp;_SECURITY16"/>
      <sheetName val="02_07_10_CIVIL_WET16"/>
      <sheetName val="_02_07_10_CIVIL16"/>
      <sheetName val="_02_07_10_MECH-FAB16"/>
      <sheetName val="_02_07_10_MECH-TANK16"/>
      <sheetName val="_01_07_10_N_SHIFT_MECH-FAB16"/>
      <sheetName val="_01_07_10_N_SHIFT_MECH-TANK16"/>
      <sheetName val="_01_07_10_RS_&amp;_SECURITY16"/>
      <sheetName val="01_07_10_CIVIL_WET16"/>
      <sheetName val="_01_07_10_CIVIL16"/>
      <sheetName val="_01_07_10_MECH-FAB16"/>
      <sheetName val="_01_07_10_MECH-TANK16"/>
      <sheetName val="_30_06_10_N_SHIFT_MECH-FAB16"/>
      <sheetName val="_30_06_10_N_SHIFT_MECH-TANK16"/>
      <sheetName val="scurve_calc_(2)16"/>
      <sheetName val="Meas_-Hotel_Part17"/>
      <sheetName val="BOQ_Direct_selling_cost16"/>
      <sheetName val="Direct_cost_shed_A-2_16"/>
      <sheetName val="Contract_Night_Staff16"/>
      <sheetName val="Contract_Day_Staff16"/>
      <sheetName val="Day_Shift16"/>
      <sheetName val="Night_Shift16"/>
      <sheetName val="Ave_wtd_rates16"/>
      <sheetName val="Material_16"/>
      <sheetName val="Labour_&amp;_Plant16"/>
      <sheetName val="22_12_201117"/>
      <sheetName val="BOQ_(2)17"/>
      <sheetName val="Cashflow_projection16"/>
      <sheetName val="PA-_Consutant_16"/>
      <sheetName val="Civil_Boq16"/>
      <sheetName val="Fee_Rate_Summary16"/>
      <sheetName val="Item-_Compact16"/>
      <sheetName val="final_abstract16"/>
      <sheetName val="TBAL9697__group_wise__sdpl16"/>
      <sheetName val="St_co_91_5lvl16"/>
      <sheetName val="Civil_Works16"/>
      <sheetName val="IO_List16"/>
      <sheetName val="Fill_this_out_first___16"/>
      <sheetName val="Meas__Hotel_Part16"/>
      <sheetName val="INPUT_SHEET16"/>
      <sheetName val="DI_Rate_Analysis17"/>
      <sheetName val="Economic_RisingMain__Ph-I17"/>
      <sheetName val="SP_Break_Up16"/>
      <sheetName val="Labour_productivity16"/>
      <sheetName val="_09_07_10_M顅ᎆ뤀ᨇ԰?缀?16"/>
      <sheetName val="Sales_&amp;_Prod16"/>
      <sheetName val="Cost_Index16"/>
      <sheetName val="cash_in_flow_Summary_JV_16"/>
      <sheetName val="water_prop_16"/>
      <sheetName val="GR_slab-reinft16"/>
      <sheetName val="Staff_Acco_16"/>
      <sheetName val="Rate_analysis-_BOQ_1_16"/>
      <sheetName val="MN_T_B_16"/>
      <sheetName val="Project_Details__16"/>
      <sheetName val="F20_Risk_Analysis16"/>
      <sheetName val="Change_Order_Log16"/>
      <sheetName val="2000_MOR16"/>
      <sheetName val="Driveway_Beams16"/>
      <sheetName val="Structure_Bills_Qty16"/>
      <sheetName val="Prelims_Breakup17"/>
      <sheetName val="INDIGINEOUS_ITEMS_16"/>
      <sheetName val="3cd_Annexure16"/>
      <sheetName val="Rate_Analysis16"/>
      <sheetName val="Fin__Assumpt__-_Sensitivities16"/>
      <sheetName val="Bill_116"/>
      <sheetName val="Bill_216"/>
      <sheetName val="Bill_316"/>
      <sheetName val="Bill_416"/>
      <sheetName val="Bill_516"/>
      <sheetName val="Bill_616"/>
      <sheetName val="Bill_716"/>
      <sheetName val="_09_07_10_M顅ᎆ뤀ᨇ԰16"/>
      <sheetName val="_09_07_10_M顅ᎆ뤀ᨇ԰_缀_16"/>
      <sheetName val="1_Civil-RA16"/>
      <sheetName val="Assumption_Inputs16"/>
      <sheetName val="Phase_116"/>
      <sheetName val="Pacakges_split16"/>
      <sheetName val="DEINKING(ANNEX_1)16"/>
      <sheetName val="AutoOpen_Stub_Data16"/>
      <sheetName val="Eqpmnt_Plng16"/>
      <sheetName val="Debits_as_on_12_04_0815"/>
      <sheetName val="Data_Sheet15"/>
      <sheetName val="T-P1,_FINISHES_WORKING_16"/>
      <sheetName val="Assumption_&amp;_Exclusion16"/>
      <sheetName val="External_Doors16"/>
      <sheetName val="STAFFSCHED_15"/>
      <sheetName val="LABOUR_RATE16"/>
      <sheetName val="Material_Rate16"/>
      <sheetName val="Switch_V1616"/>
      <sheetName val="India_F&amp;S_Template15"/>
      <sheetName val="_bus_bay15"/>
      <sheetName val="doq_415"/>
      <sheetName val="doq_215"/>
      <sheetName val="Grade_Slab_-116"/>
      <sheetName val="Grade_Slab_-216"/>
      <sheetName val="Grade_slab-316"/>
      <sheetName val="Grade_slab_-416"/>
      <sheetName val="Grade_slab_-516"/>
      <sheetName val="Grade_slab_-616"/>
      <sheetName val="Cat_A_Change_Control16"/>
      <sheetName val="Factor_Sheet16"/>
      <sheetName val="Theo_Cons-June'1015"/>
      <sheetName val="11B_15"/>
      <sheetName val="ACAD_Finishes15"/>
      <sheetName val="Site_Details15"/>
      <sheetName val="Site_Area_Statement15"/>
      <sheetName val="Summary_WG15"/>
      <sheetName val="BOQ_LT15"/>
      <sheetName val="14_07_10_CIVIL_W [15"/>
      <sheetName val="AFAS_15"/>
      <sheetName val="RDS_&amp;_WLD15"/>
      <sheetName val="PA_System15"/>
      <sheetName val="Server_&amp;_PAC_Room15"/>
      <sheetName val="HVAC_BOQ15"/>
      <sheetName val="Invoice_Tracker15"/>
      <sheetName val="Income_Statement15"/>
      <sheetName val="Load_Details(B2)15"/>
      <sheetName val="Works_-_Quote_Sheet15"/>
      <sheetName val="BLOCK-A_(MEA_SHEET)15"/>
      <sheetName val="Cost_Basis14"/>
      <sheetName val="Top_Sheet15"/>
      <sheetName val="Col_NUM15"/>
      <sheetName val="COLUMN_RC_15"/>
      <sheetName val="STILT_Floor_Slab_NUM15"/>
      <sheetName val="First_Floor_Slab_RC15"/>
      <sheetName val="FIRST_FLOOR_SLAB_WT_SUMMARY15"/>
      <sheetName val="Stilt_Floor_Beam_NUM15"/>
      <sheetName val="STILT_BEAM_NUM15"/>
      <sheetName val="STILT_BEAM_RC15"/>
      <sheetName val="Stilt_wall_Num15"/>
      <sheetName val="STILT_WALL_RC15"/>
      <sheetName val="Z-DETAILS_ABOVE_RAFT_UPTO_+0_16"/>
      <sheetName val="Z-DETAILS_ABOVE_RAFT_UPTO_+_(15"/>
      <sheetName val="TOTAL_CHECK15"/>
      <sheetName val="TYP___wall_Num15"/>
      <sheetName val="Z-DETAILS_TYP__+2_85_TO_+8_8515"/>
      <sheetName val="d-safe_specs14"/>
      <sheetName val="Deduction_of_assets14"/>
      <sheetName val="Blr_hire14"/>
      <sheetName val="PRECAST_lig(tconc_II14"/>
      <sheetName val="VF_Full_Recon14"/>
      <sheetName val="PITP3_COPY14"/>
      <sheetName val="Meas_14"/>
      <sheetName val="Expenses_Actual_Vs__Budgeted14"/>
      <sheetName val="Col_up_to_plinth14"/>
      <sheetName val="MASTER_RATE_ANALYSIS14"/>
      <sheetName val="RMG_-ABS14"/>
      <sheetName val="T_P_-ABS14"/>
      <sheetName val="T_P_-MB14"/>
      <sheetName val="E_P_R-ABS14"/>
      <sheetName val="E__R-MB14"/>
      <sheetName val="Bldg_6-ABS14"/>
      <sheetName val="Bldg_6-MB14"/>
      <sheetName val="Kz_Grid_Press_foundation_ABS14"/>
      <sheetName val="Kz_Grid_Press_foundation_meas14"/>
      <sheetName val="600-1200T__ABS14"/>
      <sheetName val="600-1200T_Meas14"/>
      <sheetName val="BSR-II_ABS14"/>
      <sheetName val="BSR-II_meas14"/>
      <sheetName val="Misc_ABS14"/>
      <sheetName val="Misc_MB14"/>
      <sheetName val="This_Bill14"/>
      <sheetName val="Upto_Previous14"/>
      <sheetName val="Up_to_date14"/>
      <sheetName val="Grand_Abstract14"/>
      <sheetName val="Blank_MB14"/>
      <sheetName val="cement_summary14"/>
      <sheetName val="Reinforcement_Steel14"/>
      <sheetName val="P-I_CEMENT_RECONCILIATION_14"/>
      <sheetName val="Ra-38_area_wise_summary14"/>
      <sheetName val="P-II_Cement_Reconciliation14"/>
      <sheetName val="Ra-16_P-II14"/>
      <sheetName val="RA_16-_GH14"/>
      <sheetName val="Quote_Sheet14"/>
      <sheetName val="RCC,Ret__Wall14"/>
      <sheetName val="Name_List14"/>
      <sheetName val="Intro_14"/>
      <sheetName val="Gate_214"/>
      <sheetName val="Project_Ignite14"/>
      <sheetName val="E_&amp;_R14"/>
      <sheetName val="Customize_Your_Invoice14"/>
      <sheetName val="Misc__Data14"/>
      <sheetName val="beam-reinft-machine_rm14"/>
      <sheetName val="Cash_Flow_Input_Data_ISC14"/>
      <sheetName val="Fin__Assumpt__-_SensitivitieH14"/>
      <sheetName val="PRECAST_lightconc-II15"/>
      <sheetName val="Cleaning_&amp;_Grubbing15"/>
      <sheetName val="PRECAST_lightconc_II15"/>
      <sheetName val="College_Details15"/>
      <sheetName val="Personal_15"/>
      <sheetName val="jidal_dam15"/>
      <sheetName val="fran_temp15"/>
      <sheetName val="kona_swit15"/>
      <sheetName val="template_(8)15"/>
      <sheetName val="template_(9)15"/>
      <sheetName val="OVER_HEADS15"/>
      <sheetName val="Cover_Sheet15"/>
      <sheetName val="BOQ_REV_A15"/>
      <sheetName val="PTB_(IO)15"/>
      <sheetName val="BMS_15"/>
      <sheetName val="SPT_vs_PHI15"/>
      <sheetName val="TBAL9697_-group_wise__sdpl15"/>
      <sheetName val="Quantity_Schedule14"/>
      <sheetName val="Revenue__Schedule_14"/>
      <sheetName val="Balance_works_-_Direct_Cost14"/>
      <sheetName val="Balance_works_-_Indirect_Cost14"/>
      <sheetName val="Fund_Plan14"/>
      <sheetName val="Bill_of_Resources14"/>
      <sheetName val="SITE_OVERHEADS13"/>
      <sheetName val="labour_coeff13"/>
      <sheetName val="Expenditure_plan13"/>
      <sheetName val="ORDER_BOOKING13"/>
      <sheetName val="Site_Dev_BOQ13"/>
      <sheetName val="beam-reinft-IIInd_floor13"/>
      <sheetName val="M-Book_for_Conc13"/>
      <sheetName val="M-Book_for_FW13"/>
      <sheetName val="Costing_Upto_Mar'11_(2)13"/>
      <sheetName val="Tender_Summary13"/>
      <sheetName val="TAX_BILLS13"/>
      <sheetName val="CASH_BILLS13"/>
      <sheetName val="LABOUR_BILLS13"/>
      <sheetName val="puch_order13"/>
      <sheetName val="Sheet1_(2)13"/>
      <sheetName val="Boq_Block_A13"/>
      <sheetName val="_24_07_10_RS_&amp;_SECURITY13"/>
      <sheetName val="24_07_10_CIVIL_WET13"/>
      <sheetName val="_24_07_10_CIVIL13"/>
      <sheetName val="_24_07_10_MECH-FAB13"/>
      <sheetName val="_24_07_10_MECH-TANK13"/>
      <sheetName val="_23_07_10_N_SHIFT_MECH-FAB13"/>
      <sheetName val="_23_07_10_N_SHIFT_MECH-TANK13"/>
      <sheetName val="_23_07_10_RS_&amp;_SECURITY13"/>
      <sheetName val="23_07_10_CIVIL_WET13"/>
      <sheetName val="_23_07_10_CIVIL13"/>
      <sheetName val="_23_07_10_MECH-FAB13"/>
      <sheetName val="_23_07_10_MECH-TANK13"/>
      <sheetName val="_22_07_10_N_SHIFT_MECH-FAB13"/>
      <sheetName val="_22_07_10_N_SHIFT_MECH-TANK13"/>
      <sheetName val="_22_07_10_RS_&amp;_SECURITY13"/>
      <sheetName val="22_07_10_CIVIL_WET13"/>
      <sheetName val="_22_07_10_CIVIL13"/>
      <sheetName val="_22_07_10_MECH-FAB13"/>
      <sheetName val="_22_07_10_MECH-TANK13"/>
      <sheetName val="_21_07_10_N_SHIFT_MECH-FAB13"/>
      <sheetName val="_21_07_10_N_SHIFT_MECH-TANK13"/>
      <sheetName val="_21_07_10_RS_&amp;_SECURITY13"/>
      <sheetName val="21_07_10_CIVIL_WET13"/>
      <sheetName val="_21_07_10_CIVIL13"/>
      <sheetName val="_21_07_10_MECH-FAB13"/>
      <sheetName val="_21_07_10_MECH-TANK13"/>
      <sheetName val="_20_07_10_N_SHIFT_MECH-FAB13"/>
      <sheetName val="_20_07_10_N_SHIFT_MECH-TANK13"/>
      <sheetName val="_20_07_10_RS_&amp;_SECURITY13"/>
      <sheetName val="20_07_10_CIVIL_WET13"/>
      <sheetName val="_20_07_10_CIVIL13"/>
      <sheetName val="_20_07_10_MECH-FAB13"/>
      <sheetName val="_20_07_10_MECH-TANK13"/>
      <sheetName val="_19_07_10_N_SHIFT_MECH-FAB13"/>
      <sheetName val="_19_07_10_N_SHIFT_MECH-TANK13"/>
      <sheetName val="_19_07_10_RS_&amp;_SECURITY13"/>
      <sheetName val="19_07_10_CIVIL_WET13"/>
      <sheetName val="_19_07_10_CIVIL13"/>
      <sheetName val="_19_07_10_MECH-FAB13"/>
      <sheetName val="_19_07_10_MECH-TANK13"/>
      <sheetName val="_18_07_10_N_SHIFT_MECH-FAB13"/>
      <sheetName val="_18_07_10_N_SHIFT_MECH-TANK13"/>
      <sheetName val="_18_07_10_RS_&amp;_SECURITY13"/>
      <sheetName val="18_07_10_CIVIL_WET13"/>
      <sheetName val="_18_07_10_CIVIL13"/>
      <sheetName val="_18_07_10_MECH-FAB13"/>
      <sheetName val="_18_07_10_MECH-TANK13"/>
      <sheetName val="_17_07_10_N_SHIFT_MECH-FAB13"/>
      <sheetName val="_17_07_10_N_SHIFT_MECH-TANK13"/>
      <sheetName val="_17_07_10_RS_&amp;_SECURITY13"/>
      <sheetName val="17_07_10_CIVIL_WET13"/>
      <sheetName val="_17_07_10_CIVIL13"/>
      <sheetName val="_17_07_10_MECH-FAB13"/>
      <sheetName val="_17_07_10_MECH-TANK13"/>
      <sheetName val="_16_07_10_N_SHIFT_MECH-FAB12"/>
      <sheetName val="_16_07_10_N_SHIFT_MECH-TANK12"/>
      <sheetName val="_16_07_10_RS_&amp;_SECURITY12"/>
      <sheetName val="16_07_10_CIVIL_WET12"/>
      <sheetName val="_16_07_10_CIVIL12"/>
      <sheetName val="_16_07_10_MECH-FAB12"/>
      <sheetName val="_16_07_10_MECH-TANK12"/>
      <sheetName val="_15_07_10_N_SHIFT_MECH-FAB12"/>
      <sheetName val="_15_07_10_N_SHIFT_MECH-TANK12"/>
      <sheetName val="_15_07_10_RS_&amp;_SECURITY12"/>
      <sheetName val="15_07_10_CIVIL_WET12"/>
      <sheetName val="_15_07_10_CIVIL12"/>
      <sheetName val="_15_07_10_MECH-FAB12"/>
      <sheetName val="_15_07_10_MECH-TANK12"/>
      <sheetName val="_14_07_10_N_SHIFT_MECH-FAB12"/>
      <sheetName val="_14_07_10_N_SHIFT_MECH-TANK12"/>
      <sheetName val="_14_07_10_RS_&amp;_SECURITY12"/>
      <sheetName val="14_07_10_CIVIL_WET12"/>
      <sheetName val="_14_07_10_CIVIL12"/>
      <sheetName val="_14_07_10_MECH-FAB12"/>
      <sheetName val="_14_07_10_MECH-TANK12"/>
      <sheetName val="_13_07_10_N_SHIFT_MECH-FAB12"/>
      <sheetName val="_13_07_10_N_SHIFT_MECH-TANK12"/>
      <sheetName val="_13_07_10_RS_&amp;_SECURITY12"/>
      <sheetName val="13_07_10_CIVIL_WET12"/>
      <sheetName val="_13_07_10_CIVIL12"/>
      <sheetName val="_13_07_10_MECH-FAB12"/>
      <sheetName val="_13_07_10_MECH-TANK12"/>
      <sheetName val="_12_07_10_N_SHIFT_MECH-FAB12"/>
      <sheetName val="_12_07_10_N_SHIFT_MECH-TANK12"/>
      <sheetName val="_12_07_10_RS_&amp;_SECURITY12"/>
      <sheetName val="12_07_10_CIVIL_WET12"/>
      <sheetName val="_12_07_10_CIVIL12"/>
      <sheetName val="_12_07_10_MECH-FAB12"/>
      <sheetName val="_12_07_10_MECH-TANK12"/>
      <sheetName val="_11_07_10_N_SHIFT_MECH-FAB12"/>
      <sheetName val="_11_07_10_N_SHIFT_MECH-TANK12"/>
      <sheetName val="_11_07_10_RS_&amp;_SECURITY12"/>
      <sheetName val="11_07_10_CIVIL_WET12"/>
      <sheetName val="_11_07_10_CIVIL12"/>
      <sheetName val="_11_07_10_MECH-FAB12"/>
      <sheetName val="_11_07_10_MECH-TANK12"/>
      <sheetName val="_10_07_10_N_SHIFT_MECH-FAB12"/>
      <sheetName val="_10_07_10_N_SHIFT_MECH-TANK12"/>
      <sheetName val="_10_07_10_RS_&amp;_SECURITY12"/>
      <sheetName val="10_07_10_CIVIL_WET12"/>
      <sheetName val="_10_07_10_CIVIL12"/>
      <sheetName val="_10_07_10_MECH-FAB12"/>
      <sheetName val="_10_07_10_MECH-TANK12"/>
      <sheetName val="_09_07_10_N_SHIFT_MECH-FAB12"/>
      <sheetName val="_09_07_10_N_SHIFT_MECH-TANK12"/>
      <sheetName val="_09_07_10_RS_&amp;_SECURITY12"/>
      <sheetName val="09_07_10_CIVIL_WET12"/>
      <sheetName val="_09_07_10_CIVIL12"/>
      <sheetName val="_09_07_10_MECH-FAB12"/>
      <sheetName val="_09_07_10_MECH-TANK12"/>
      <sheetName val="_08_07_10_N_SHIFT_MECH-FAB12"/>
      <sheetName val="_08_07_10_N_SHIFT_MECH-TANK12"/>
      <sheetName val="_08_07_10_RS_&amp;_SECURITY12"/>
      <sheetName val="08_07_10_CIVIL_WET12"/>
      <sheetName val="_08_07_10_CIVIL12"/>
      <sheetName val="_08_07_10_MECH-FAB12"/>
      <sheetName val="_08_07_10_MECH-TANK12"/>
      <sheetName val="_07_07_10_N_SHIFT_MECH-FAB12"/>
      <sheetName val="_07_07_10_N_SHIFT_MECH-TANK12"/>
      <sheetName val="_07_07_10_RS_&amp;_SECURITY12"/>
      <sheetName val="07_07_10_CIVIL_WET12"/>
      <sheetName val="_07_07_10_CIVIL12"/>
      <sheetName val="_07_07_10_MECH-FAB12"/>
      <sheetName val="_07_07_10_MECH-TANK12"/>
      <sheetName val="_06_07_10_N_SHIFT_MECH-FAB12"/>
      <sheetName val="_06_07_10_N_SHIFT_MECH-TANK12"/>
      <sheetName val="_06_07_10_RS_&amp;_SECURITY12"/>
      <sheetName val="06_07_10_CIVIL_WET12"/>
      <sheetName val="_06_07_10_CIVIL12"/>
      <sheetName val="_06_07_10_MECH-FAB12"/>
      <sheetName val="_06_07_10_MECH-TANK12"/>
      <sheetName val="_05_07_10_N_SHIFT_MECH-FAB12"/>
      <sheetName val="_05_07_10_N_SHIFT_MECH-TANK12"/>
      <sheetName val="_05_07_10_RS_&amp;_SECURITY12"/>
      <sheetName val="05_07_10_CIVIL_WET12"/>
      <sheetName val="_05_07_10_CIVIL12"/>
      <sheetName val="_05_07_10_MECH-FAB12"/>
      <sheetName val="_05_07_10_MECH-TANK12"/>
      <sheetName val="_04_07_10_N_SHIFT_MECH-FAB12"/>
      <sheetName val="_04_07_10_N_SHIFT_MECH-TANK12"/>
      <sheetName val="_04_07_10_RS_&amp;_SECURITY12"/>
      <sheetName val="04_07_10_CIVIL_WET12"/>
      <sheetName val="_04_07_10_CIVIL12"/>
      <sheetName val="_04_07_10_MECH-FAB12"/>
      <sheetName val="_04_07_10_MECH-TANK12"/>
      <sheetName val="_03_07_10_N_SHIFT_MECH-FAB12"/>
      <sheetName val="_03_07_10_N_SHIFT_MECH-TANK12"/>
      <sheetName val="_03_07_10_RS_&amp;_SECURITY_12"/>
      <sheetName val="03_07_10_CIVIL_WET_12"/>
      <sheetName val="_03_07_10_CIVIL_12"/>
      <sheetName val="_03_07_10_MECH-FAB_12"/>
      <sheetName val="_03_07_10_MECH-TANK_12"/>
      <sheetName val="_02_07_10_N_SHIFT_MECH-FAB_12"/>
      <sheetName val="_02_07_10_N_SHIFT_MECH-TANK_12"/>
      <sheetName val="_02_07_10_RS_&amp;_SECURITY12"/>
      <sheetName val="02_07_10_CIVIL_WET12"/>
      <sheetName val="_02_07_10_CIVIL12"/>
      <sheetName val="_02_07_10_MECH-FAB12"/>
      <sheetName val="_02_07_10_MECH-TANK12"/>
      <sheetName val="_01_07_10_N_SHIFT_MECH-FAB12"/>
      <sheetName val="_01_07_10_N_SHIFT_MECH-TANK12"/>
      <sheetName val="_01_07_10_RS_&amp;_SECURITY12"/>
      <sheetName val="01_07_10_CIVIL_WET12"/>
      <sheetName val="_01_07_10_CIVIL12"/>
      <sheetName val="_01_07_10_MECH-FAB12"/>
      <sheetName val="_01_07_10_MECH-TANK12"/>
      <sheetName val="_30_06_10_N_SHIFT_MECH-FAB12"/>
      <sheetName val="_30_06_10_N_SHIFT_MECH-TANK12"/>
      <sheetName val="scurve_calc_(2)12"/>
      <sheetName val="Meas_-Hotel_Part13"/>
      <sheetName val="BOQ_Direct_selling_cost12"/>
      <sheetName val="Direct_cost_shed_A-2_12"/>
      <sheetName val="Contract_Night_Staff12"/>
      <sheetName val="Contract_Day_Staff12"/>
      <sheetName val="Day_Shift12"/>
      <sheetName val="Night_Shift12"/>
      <sheetName val="Ave_wtd_rates12"/>
      <sheetName val="Material_12"/>
      <sheetName val="Labour_&amp;_Plant12"/>
      <sheetName val="22_12_201113"/>
      <sheetName val="BOQ_(2)13"/>
      <sheetName val="Cashflow_projection12"/>
      <sheetName val="PA-_Consutant_12"/>
      <sheetName val="Civil_Boq12"/>
      <sheetName val="Fee_Rate_Summary12"/>
      <sheetName val="Item-_Compact12"/>
      <sheetName val="final_abstract12"/>
      <sheetName val="TBAL9697__group_wise__sdpl12"/>
      <sheetName val="St_co_91_5lvl12"/>
      <sheetName val="Civil_Works12"/>
      <sheetName val="IO_List12"/>
      <sheetName val="Fill_this_out_first___12"/>
      <sheetName val="Meas__Hotel_Part12"/>
      <sheetName val="INPUT_SHEET12"/>
      <sheetName val="DI_Rate_Analysis13"/>
      <sheetName val="Economic_RisingMain__Ph-I13"/>
      <sheetName val="SP_Break_Up12"/>
      <sheetName val="Labour_productivity12"/>
      <sheetName val="_09_07_10_M顅ᎆ뤀ᨇ԰?缀?12"/>
      <sheetName val="Sales_&amp;_Prod12"/>
      <sheetName val="Cost_Index12"/>
      <sheetName val="cash_in_flow_Summary_JV_12"/>
      <sheetName val="water_prop_12"/>
      <sheetName val="GR_slab-reinft12"/>
      <sheetName val="Staff_Acco_12"/>
      <sheetName val="Rate_analysis-_BOQ_1_12"/>
      <sheetName val="MN_T_B_12"/>
      <sheetName val="Project_Details__12"/>
      <sheetName val="F20_Risk_Analysis12"/>
      <sheetName val="Change_Order_Log12"/>
      <sheetName val="2000_MOR12"/>
      <sheetName val="Driveway_Beams12"/>
      <sheetName val="Structure_Bills_Qty12"/>
      <sheetName val="Prelims_Breakup13"/>
      <sheetName val="INDIGINEOUS_ITEMS_12"/>
      <sheetName val="3cd_Annexure12"/>
      <sheetName val="Rate_Analysis12"/>
      <sheetName val="Fin__Assumpt__-_Sensitivities12"/>
      <sheetName val="Bill_112"/>
      <sheetName val="Bill_212"/>
      <sheetName val="Bill_312"/>
      <sheetName val="Bill_412"/>
      <sheetName val="Bill_512"/>
      <sheetName val="Bill_612"/>
      <sheetName val="Bill_712"/>
      <sheetName val="_09_07_10_M顅ᎆ뤀ᨇ԰12"/>
      <sheetName val="_09_07_10_M顅ᎆ뤀ᨇ԰_缀_12"/>
      <sheetName val="1_Civil-RA12"/>
      <sheetName val="Assumption_Inputs12"/>
      <sheetName val="Phase_112"/>
      <sheetName val="Pacakges_split12"/>
      <sheetName val="DEINKING(ANNEX_1)12"/>
      <sheetName val="AutoOpen_Stub_Data12"/>
      <sheetName val="Eqpmnt_Plng12"/>
      <sheetName val="Debits_as_on_12_04_0811"/>
      <sheetName val="Data_Sheet11"/>
      <sheetName val="T-P1,_FINISHES_WORKING_12"/>
      <sheetName val="Assumption_&amp;_Exclusion12"/>
      <sheetName val="External_Doors12"/>
      <sheetName val="STAFFSCHED_11"/>
      <sheetName val="LABOUR_RATE12"/>
      <sheetName val="Material_Rate12"/>
      <sheetName val="Switch_V1612"/>
      <sheetName val="India_F&amp;S_Template11"/>
      <sheetName val="_bus_bay11"/>
      <sheetName val="doq_411"/>
      <sheetName val="doq_211"/>
      <sheetName val="Grade_Slab_-112"/>
      <sheetName val="Grade_Slab_-212"/>
      <sheetName val="Grade_slab-312"/>
      <sheetName val="Grade_slab_-412"/>
      <sheetName val="Grade_slab_-512"/>
      <sheetName val="Grade_slab_-612"/>
      <sheetName val="Cat_A_Change_Control12"/>
      <sheetName val="Factor_Sheet12"/>
      <sheetName val="Theo_Cons-June'1011"/>
      <sheetName val="11B_11"/>
      <sheetName val="ACAD_Finishes11"/>
      <sheetName val="Site_Details11"/>
      <sheetName val="Site_Area_Statement11"/>
      <sheetName val="Summary_WG11"/>
      <sheetName val="BOQ_LT11"/>
      <sheetName val="14_07_10_CIVIL_W [11"/>
      <sheetName val="AFAS_11"/>
      <sheetName val="RDS_&amp;_WLD11"/>
      <sheetName val="PA_System11"/>
      <sheetName val="Server_&amp;_PAC_Room11"/>
      <sheetName val="HVAC_BOQ11"/>
      <sheetName val="Invoice_Tracker11"/>
      <sheetName val="Income_Statement11"/>
      <sheetName val="Load_Details(B2)11"/>
      <sheetName val="Works_-_Quote_Sheet11"/>
      <sheetName val="BLOCK-A_(MEA_SHEET)11"/>
      <sheetName val="Cost_Basis10"/>
      <sheetName val="Top_Sheet11"/>
      <sheetName val="Col_NUM11"/>
      <sheetName val="COLUMN_RC_11"/>
      <sheetName val="STILT_Floor_Slab_NUM11"/>
      <sheetName val="First_Floor_Slab_RC11"/>
      <sheetName val="FIRST_FLOOR_SLAB_WT_SUMMARY11"/>
      <sheetName val="Stilt_Floor_Beam_NUM11"/>
      <sheetName val="STILT_BEAM_NUM11"/>
      <sheetName val="STILT_BEAM_RC11"/>
      <sheetName val="Stilt_wall_Num11"/>
      <sheetName val="STILT_WALL_RC11"/>
      <sheetName val="Z-DETAILS_ABOVE_RAFT_UPTO_+0_12"/>
      <sheetName val="Z-DETAILS_ABOVE_RAFT_UPTO_+_(11"/>
      <sheetName val="TOTAL_CHECK11"/>
      <sheetName val="TYP___wall_Num11"/>
      <sheetName val="Z-DETAILS_TYP__+2_85_TO_+8_8511"/>
      <sheetName val="d-safe_specs10"/>
      <sheetName val="Deduction_of_assets10"/>
      <sheetName val="Blr_hire10"/>
      <sheetName val="PRECAST_lig(tconc_II10"/>
      <sheetName val="VF_Full_Recon10"/>
      <sheetName val="PITP3_COPY10"/>
      <sheetName val="Meas_10"/>
      <sheetName val="Expenses_Actual_Vs__Budgeted10"/>
      <sheetName val="Col_up_to_plinth10"/>
      <sheetName val="MASTER_RATE_ANALYSIS10"/>
      <sheetName val="RMG_-ABS10"/>
      <sheetName val="T_P_-ABS10"/>
      <sheetName val="T_P_-MB10"/>
      <sheetName val="E_P_R-ABS10"/>
      <sheetName val="E__R-MB10"/>
      <sheetName val="Bldg_6-ABS10"/>
      <sheetName val="Bldg_6-MB10"/>
      <sheetName val="Kz_Grid_Press_foundation_ABS10"/>
      <sheetName val="Kz_Grid_Press_foundation_meas10"/>
      <sheetName val="600-1200T__ABS10"/>
      <sheetName val="600-1200T_Meas10"/>
      <sheetName val="BSR-II_ABS10"/>
      <sheetName val="BSR-II_meas10"/>
      <sheetName val="Misc_ABS10"/>
      <sheetName val="Misc_MB10"/>
      <sheetName val="This_Bill10"/>
      <sheetName val="Upto_Previous10"/>
      <sheetName val="Up_to_date10"/>
      <sheetName val="Grand_Abstract10"/>
      <sheetName val="Blank_MB10"/>
      <sheetName val="cement_summary10"/>
      <sheetName val="Reinforcement_Steel10"/>
      <sheetName val="P-I_CEMENT_RECONCILIATION_10"/>
      <sheetName val="Ra-38_area_wise_summary10"/>
      <sheetName val="P-II_Cement_Reconciliation10"/>
      <sheetName val="Ra-16_P-II10"/>
      <sheetName val="RA_16-_GH10"/>
      <sheetName val="Quote_Sheet10"/>
      <sheetName val="RCC,Ret__Wall10"/>
      <sheetName val="Name_List10"/>
      <sheetName val="Intro_10"/>
      <sheetName val="Gate_210"/>
      <sheetName val="Project_Ignite10"/>
      <sheetName val="E_&amp;_R10"/>
      <sheetName val="Customize_Your_Invoice10"/>
      <sheetName val="Misc__Data10"/>
      <sheetName val="beam-reinft-machine_rm10"/>
      <sheetName val="Cash_Flow_Input_Data_ISC10"/>
      <sheetName val="Fin__Assumpt__-_SensitivitieH10"/>
      <sheetName val="PRECAST_lightconc-II14"/>
      <sheetName val="Cleaning_&amp;_Grubbing14"/>
      <sheetName val="PRECAST_lightconc_II14"/>
      <sheetName val="College_Details14"/>
      <sheetName val="Personal_14"/>
      <sheetName val="jidal_dam14"/>
      <sheetName val="fran_temp14"/>
      <sheetName val="kona_swit14"/>
      <sheetName val="template_(8)14"/>
      <sheetName val="template_(9)14"/>
      <sheetName val="OVER_HEADS14"/>
      <sheetName val="Cover_Sheet14"/>
      <sheetName val="BOQ_REV_A14"/>
      <sheetName val="PTB_(IO)14"/>
      <sheetName val="BMS_14"/>
      <sheetName val="SPT_vs_PHI14"/>
      <sheetName val="TBAL9697_-group_wise__sdpl14"/>
      <sheetName val="Quantity_Schedule13"/>
      <sheetName val="Revenue__Schedule_13"/>
      <sheetName val="Balance_works_-_Direct_Cost13"/>
      <sheetName val="Balance_works_-_Indirect_Cost13"/>
      <sheetName val="Fund_Plan13"/>
      <sheetName val="Bill_of_Resources13"/>
      <sheetName val="SITE_OVERHEADS12"/>
      <sheetName val="labour_coeff12"/>
      <sheetName val="Expenditure_plan12"/>
      <sheetName val="ORDER_BOOKING12"/>
      <sheetName val="Site_Dev_BOQ12"/>
      <sheetName val="beam-reinft-IIInd_floor12"/>
      <sheetName val="M-Book_for_Conc12"/>
      <sheetName val="M-Book_for_FW12"/>
      <sheetName val="Costing_Upto_Mar'11_(2)12"/>
      <sheetName val="Tender_Summary12"/>
      <sheetName val="TAX_BILLS12"/>
      <sheetName val="CASH_BILLS12"/>
      <sheetName val="LABOUR_BILLS12"/>
      <sheetName val="puch_order12"/>
      <sheetName val="Sheet1_(2)12"/>
      <sheetName val="Boq_Block_A12"/>
      <sheetName val="_24_07_10_RS_&amp;_SECURITY12"/>
      <sheetName val="24_07_10_CIVIL_WET12"/>
      <sheetName val="_24_07_10_CIVIL12"/>
      <sheetName val="_24_07_10_MECH-FAB12"/>
      <sheetName val="_24_07_10_MECH-TANK12"/>
      <sheetName val="_23_07_10_N_SHIFT_MECH-FAB12"/>
      <sheetName val="_23_07_10_N_SHIFT_MECH-TANK12"/>
      <sheetName val="_23_07_10_RS_&amp;_SECURITY12"/>
      <sheetName val="23_07_10_CIVIL_WET12"/>
      <sheetName val="_23_07_10_CIVIL12"/>
      <sheetName val="_23_07_10_MECH-FAB12"/>
      <sheetName val="_23_07_10_MECH-TANK12"/>
      <sheetName val="_22_07_10_N_SHIFT_MECH-FAB12"/>
      <sheetName val="_22_07_10_N_SHIFT_MECH-TANK12"/>
      <sheetName val="_22_07_10_RS_&amp;_SECURITY12"/>
      <sheetName val="22_07_10_CIVIL_WET12"/>
      <sheetName val="_22_07_10_CIVIL12"/>
      <sheetName val="_22_07_10_MECH-FAB12"/>
      <sheetName val="_22_07_10_MECH-TANK12"/>
      <sheetName val="_21_07_10_N_SHIFT_MECH-FAB12"/>
      <sheetName val="_21_07_10_N_SHIFT_MECH-TANK12"/>
      <sheetName val="_21_07_10_RS_&amp;_SECURITY12"/>
      <sheetName val="21_07_10_CIVIL_WET12"/>
      <sheetName val="_21_07_10_CIVIL12"/>
      <sheetName val="_21_07_10_MECH-FAB12"/>
      <sheetName val="_21_07_10_MECH-TANK12"/>
      <sheetName val="_20_07_10_N_SHIFT_MECH-FAB12"/>
      <sheetName val="_20_07_10_N_SHIFT_MECH-TANK12"/>
      <sheetName val="_20_07_10_RS_&amp;_SECURITY12"/>
      <sheetName val="20_07_10_CIVIL_WET12"/>
      <sheetName val="_20_07_10_CIVIL12"/>
      <sheetName val="_20_07_10_MECH-FAB12"/>
      <sheetName val="_20_07_10_MECH-TANK12"/>
      <sheetName val="_19_07_10_N_SHIFT_MECH-FAB12"/>
      <sheetName val="_19_07_10_N_SHIFT_MECH-TANK12"/>
      <sheetName val="_19_07_10_RS_&amp;_SECURITY12"/>
      <sheetName val="19_07_10_CIVIL_WET12"/>
      <sheetName val="_19_07_10_CIVIL12"/>
      <sheetName val="_19_07_10_MECH-FAB12"/>
      <sheetName val="_19_07_10_MECH-TANK12"/>
      <sheetName val="_18_07_10_N_SHIFT_MECH-FAB12"/>
      <sheetName val="_18_07_10_N_SHIFT_MECH-TANK12"/>
      <sheetName val="_18_07_10_RS_&amp;_SECURITY12"/>
      <sheetName val="18_07_10_CIVIL_WET12"/>
      <sheetName val="_18_07_10_CIVIL12"/>
      <sheetName val="_18_07_10_MECH-FAB12"/>
      <sheetName val="_18_07_10_MECH-TANK12"/>
      <sheetName val="_17_07_10_N_SHIFT_MECH-FAB12"/>
      <sheetName val="_17_07_10_N_SHIFT_MECH-TANK12"/>
      <sheetName val="_17_07_10_RS_&amp;_SECURITY12"/>
      <sheetName val="17_07_10_CIVIL_WET12"/>
      <sheetName val="_17_07_10_CIVIL12"/>
      <sheetName val="_17_07_10_MECH-FAB12"/>
      <sheetName val="_17_07_10_MECH-TANK12"/>
      <sheetName val="_16_07_10_N_SHIFT_MECH-FAB11"/>
      <sheetName val="_16_07_10_N_SHIFT_MECH-TANK11"/>
      <sheetName val="_16_07_10_RS_&amp;_SECURITY11"/>
      <sheetName val="16_07_10_CIVIL_WET11"/>
      <sheetName val="_16_07_10_CIVIL11"/>
      <sheetName val="_16_07_10_MECH-FAB11"/>
      <sheetName val="_16_07_10_MECH-TANK11"/>
      <sheetName val="_15_07_10_N_SHIFT_MECH-FAB11"/>
      <sheetName val="_15_07_10_N_SHIFT_MECH-TANK11"/>
      <sheetName val="_15_07_10_RS_&amp;_SECURITY11"/>
      <sheetName val="15_07_10_CIVIL_WET11"/>
      <sheetName val="_15_07_10_CIVIL11"/>
      <sheetName val="_15_07_10_MECH-FAB11"/>
      <sheetName val="_15_07_10_MECH-TANK11"/>
      <sheetName val="_14_07_10_N_SHIFT_MECH-FAB11"/>
      <sheetName val="_14_07_10_N_SHIFT_MECH-TANK11"/>
      <sheetName val="_14_07_10_RS_&amp;_SECURITY11"/>
      <sheetName val="14_07_10_CIVIL_WET11"/>
      <sheetName val="_14_07_10_CIVIL11"/>
      <sheetName val="_14_07_10_MECH-FAB11"/>
      <sheetName val="_14_07_10_MECH-TANK11"/>
      <sheetName val="_13_07_10_N_SHIFT_MECH-FAB11"/>
      <sheetName val="_13_07_10_N_SHIFT_MECH-TANK11"/>
      <sheetName val="_13_07_10_RS_&amp;_SECURITY11"/>
      <sheetName val="13_07_10_CIVIL_WET11"/>
      <sheetName val="_13_07_10_CIVIL11"/>
      <sheetName val="_13_07_10_MECH-FAB11"/>
      <sheetName val="_13_07_10_MECH-TANK11"/>
      <sheetName val="_12_07_10_N_SHIFT_MECH-FAB11"/>
      <sheetName val="_12_07_10_N_SHIFT_MECH-TANK11"/>
      <sheetName val="_12_07_10_RS_&amp;_SECURITY11"/>
      <sheetName val="12_07_10_CIVIL_WET11"/>
      <sheetName val="_12_07_10_CIVIL11"/>
      <sheetName val="_12_07_10_MECH-FAB11"/>
      <sheetName val="_12_07_10_MECH-TANK11"/>
      <sheetName val="_11_07_10_N_SHIFT_MECH-FAB11"/>
      <sheetName val="_11_07_10_N_SHIFT_MECH-TANK11"/>
      <sheetName val="_11_07_10_RS_&amp;_SECURITY11"/>
      <sheetName val="11_07_10_CIVIL_WET11"/>
      <sheetName val="_11_07_10_CIVIL11"/>
      <sheetName val="_11_07_10_MECH-FAB11"/>
      <sheetName val="_11_07_10_MECH-TANK11"/>
      <sheetName val="_10_07_10_N_SHIFT_MECH-FAB11"/>
      <sheetName val="_10_07_10_N_SHIFT_MECH-TANK11"/>
      <sheetName val="_10_07_10_RS_&amp;_SECURITY11"/>
      <sheetName val="10_07_10_CIVIL_WET11"/>
      <sheetName val="_10_07_10_CIVIL11"/>
      <sheetName val="_10_07_10_MECH-FAB11"/>
      <sheetName val="_10_07_10_MECH-TANK11"/>
      <sheetName val="_09_07_10_N_SHIFT_MECH-FAB11"/>
      <sheetName val="_09_07_10_N_SHIFT_MECH-TANK11"/>
      <sheetName val="_09_07_10_RS_&amp;_SECURITY11"/>
      <sheetName val="09_07_10_CIVIL_WET11"/>
      <sheetName val="_09_07_10_CIVIL11"/>
      <sheetName val="_09_07_10_MECH-FAB11"/>
      <sheetName val="_09_07_10_MECH-TANK11"/>
      <sheetName val="_08_07_10_N_SHIFT_MECH-FAB11"/>
      <sheetName val="_08_07_10_N_SHIFT_MECH-TANK11"/>
      <sheetName val="_08_07_10_RS_&amp;_SECURITY11"/>
      <sheetName val="08_07_10_CIVIL_WET11"/>
      <sheetName val="_08_07_10_CIVIL11"/>
      <sheetName val="_08_07_10_MECH-FAB11"/>
      <sheetName val="_08_07_10_MECH-TANK11"/>
      <sheetName val="_07_07_10_N_SHIFT_MECH-FAB11"/>
      <sheetName val="_07_07_10_N_SHIFT_MECH-TANK11"/>
      <sheetName val="_07_07_10_RS_&amp;_SECURITY11"/>
      <sheetName val="07_07_10_CIVIL_WET11"/>
      <sheetName val="_07_07_10_CIVIL11"/>
      <sheetName val="_07_07_10_MECH-FAB11"/>
      <sheetName val="_07_07_10_MECH-TANK11"/>
      <sheetName val="_06_07_10_N_SHIFT_MECH-FAB11"/>
      <sheetName val="_06_07_10_N_SHIFT_MECH-TANK11"/>
      <sheetName val="_06_07_10_RS_&amp;_SECURITY11"/>
      <sheetName val="06_07_10_CIVIL_WET11"/>
      <sheetName val="_06_07_10_CIVIL11"/>
      <sheetName val="_06_07_10_MECH-FAB11"/>
      <sheetName val="_06_07_10_MECH-TANK11"/>
      <sheetName val="_05_07_10_N_SHIFT_MECH-FAB11"/>
      <sheetName val="_05_07_10_N_SHIFT_MECH-TANK11"/>
      <sheetName val="_05_07_10_RS_&amp;_SECURITY11"/>
      <sheetName val="05_07_10_CIVIL_WET11"/>
      <sheetName val="_05_07_10_CIVIL11"/>
      <sheetName val="_05_07_10_MECH-FAB11"/>
      <sheetName val="_05_07_10_MECH-TANK11"/>
      <sheetName val="_04_07_10_N_SHIFT_MECH-FAB11"/>
      <sheetName val="_04_07_10_N_SHIFT_MECH-TANK11"/>
      <sheetName val="_04_07_10_RS_&amp;_SECURITY11"/>
      <sheetName val="04_07_10_CIVIL_WET11"/>
      <sheetName val="_04_07_10_CIVIL11"/>
      <sheetName val="_04_07_10_MECH-FAB11"/>
      <sheetName val="_04_07_10_MECH-TANK11"/>
      <sheetName val="_03_07_10_N_SHIFT_MECH-FAB11"/>
      <sheetName val="_03_07_10_N_SHIFT_MECH-TANK11"/>
      <sheetName val="_03_07_10_RS_&amp;_SECURITY_11"/>
      <sheetName val="03_07_10_CIVIL_WET_11"/>
      <sheetName val="_03_07_10_CIVIL_11"/>
      <sheetName val="_03_07_10_MECH-FAB_11"/>
      <sheetName val="_03_07_10_MECH-TANK_11"/>
      <sheetName val="_02_07_10_N_SHIFT_MECH-FAB_11"/>
      <sheetName val="_02_07_10_N_SHIFT_MECH-TANK_11"/>
      <sheetName val="_02_07_10_RS_&amp;_SECURITY11"/>
      <sheetName val="02_07_10_CIVIL_WET11"/>
      <sheetName val="_02_07_10_CIVIL11"/>
      <sheetName val="_02_07_10_MECH-FAB11"/>
      <sheetName val="_02_07_10_MECH-TANK11"/>
      <sheetName val="_01_07_10_N_SHIFT_MECH-FAB11"/>
      <sheetName val="_01_07_10_N_SHIFT_MECH-TANK11"/>
      <sheetName val="_01_07_10_RS_&amp;_SECURITY11"/>
      <sheetName val="01_07_10_CIVIL_WET11"/>
      <sheetName val="_01_07_10_CIVIL11"/>
      <sheetName val="_01_07_10_MECH-FAB11"/>
      <sheetName val="_01_07_10_MECH-TANK11"/>
      <sheetName val="_30_06_10_N_SHIFT_MECH-FAB11"/>
      <sheetName val="_30_06_10_N_SHIFT_MECH-TANK11"/>
      <sheetName val="scurve_calc_(2)11"/>
      <sheetName val="Meas_-Hotel_Part12"/>
      <sheetName val="BOQ_Direct_selling_cost11"/>
      <sheetName val="Direct_cost_shed_A-2_11"/>
      <sheetName val="Contract_Night_Staff11"/>
      <sheetName val="Contract_Day_Staff11"/>
      <sheetName val="Day_Shift11"/>
      <sheetName val="Night_Shift11"/>
      <sheetName val="Ave_wtd_rates11"/>
      <sheetName val="Material_11"/>
      <sheetName val="Labour_&amp;_Plant11"/>
      <sheetName val="22_12_201112"/>
      <sheetName val="BOQ_(2)12"/>
      <sheetName val="Cashflow_projection11"/>
      <sheetName val="PA-_Consutant_11"/>
      <sheetName val="Civil_Boq11"/>
      <sheetName val="Fee_Rate_Summary11"/>
      <sheetName val="Item-_Compact11"/>
      <sheetName val="final_abstract11"/>
      <sheetName val="TBAL9697__group_wise__sdpl11"/>
      <sheetName val="St_co_91_5lvl11"/>
      <sheetName val="Civil_Works11"/>
      <sheetName val="IO_List11"/>
      <sheetName val="Fill_this_out_first___11"/>
      <sheetName val="Meas__Hotel_Part11"/>
      <sheetName val="INPUT_SHEET11"/>
      <sheetName val="DI_Rate_Analysis12"/>
      <sheetName val="Economic_RisingMain__Ph-I12"/>
      <sheetName val="SP_Break_Up11"/>
      <sheetName val="Labour_productivity11"/>
      <sheetName val="_09_07_10_M顅ᎆ뤀ᨇ԰?缀?11"/>
      <sheetName val="Sales_&amp;_Prod11"/>
      <sheetName val="Cost_Index11"/>
      <sheetName val="cash_in_flow_Summary_JV_11"/>
      <sheetName val="water_prop_11"/>
      <sheetName val="GR_slab-reinft11"/>
      <sheetName val="Staff_Acco_11"/>
      <sheetName val="Rate_analysis-_BOQ_1_11"/>
      <sheetName val="MN_T_B_11"/>
      <sheetName val="Project_Details__11"/>
      <sheetName val="F20_Risk_Analysis11"/>
      <sheetName val="Change_Order_Log11"/>
      <sheetName val="2000_MOR11"/>
      <sheetName val="Driveway_Beams11"/>
      <sheetName val="Structure_Bills_Qty11"/>
      <sheetName val="Prelims_Breakup12"/>
      <sheetName val="INDIGINEOUS_ITEMS_11"/>
      <sheetName val="3cd_Annexure11"/>
      <sheetName val="Rate_Analysis11"/>
      <sheetName val="Fin__Assumpt__-_Sensitivities11"/>
      <sheetName val="Bill_111"/>
      <sheetName val="Bill_211"/>
      <sheetName val="Bill_311"/>
      <sheetName val="Bill_411"/>
      <sheetName val="Bill_511"/>
      <sheetName val="Bill_611"/>
      <sheetName val="Bill_711"/>
      <sheetName val="_09_07_10_M顅ᎆ뤀ᨇ԰11"/>
      <sheetName val="_09_07_10_M顅ᎆ뤀ᨇ԰_缀_11"/>
      <sheetName val="1_Civil-RA11"/>
      <sheetName val="Assumption_Inputs11"/>
      <sheetName val="Phase_111"/>
      <sheetName val="Pacakges_split11"/>
      <sheetName val="DEINKING(ANNEX_1)11"/>
      <sheetName val="AutoOpen_Stub_Data11"/>
      <sheetName val="Eqpmnt_Plng11"/>
      <sheetName val="Debits_as_on_12_04_0810"/>
      <sheetName val="Data_Sheet10"/>
      <sheetName val="T-P1,_FINISHES_WORKING_11"/>
      <sheetName val="Assumption_&amp;_Exclusion11"/>
      <sheetName val="External_Doors11"/>
      <sheetName val="STAFFSCHED_10"/>
      <sheetName val="LABOUR_RATE11"/>
      <sheetName val="Material_Rate11"/>
      <sheetName val="Switch_V1611"/>
      <sheetName val="India_F&amp;S_Template10"/>
      <sheetName val="_bus_bay10"/>
      <sheetName val="doq_410"/>
      <sheetName val="doq_210"/>
      <sheetName val="Grade_Slab_-111"/>
      <sheetName val="Grade_Slab_-211"/>
      <sheetName val="Grade_slab-311"/>
      <sheetName val="Grade_slab_-411"/>
      <sheetName val="Grade_slab_-511"/>
      <sheetName val="Grade_slab_-611"/>
      <sheetName val="Cat_A_Change_Control11"/>
      <sheetName val="Factor_Sheet11"/>
      <sheetName val="Theo_Cons-June'1010"/>
      <sheetName val="11B_10"/>
      <sheetName val="ACAD_Finishes10"/>
      <sheetName val="Site_Details10"/>
      <sheetName val="Site_Area_Statement10"/>
      <sheetName val="Summary_WG10"/>
      <sheetName val="BOQ_LT10"/>
      <sheetName val="14_07_10_CIVIL_W [10"/>
      <sheetName val="AFAS_10"/>
      <sheetName val="RDS_&amp;_WLD10"/>
      <sheetName val="PA_System10"/>
      <sheetName val="Server_&amp;_PAC_Room10"/>
      <sheetName val="HVAC_BOQ10"/>
      <sheetName val="Invoice_Tracker10"/>
      <sheetName val="Income_Statement10"/>
      <sheetName val="Load_Details(B2)10"/>
      <sheetName val="Works_-_Quote_Sheet10"/>
      <sheetName val="BLOCK-A_(MEA_SHEET)10"/>
      <sheetName val="Cost_Basis9"/>
      <sheetName val="Top_Sheet10"/>
      <sheetName val="Col_NUM10"/>
      <sheetName val="COLUMN_RC_10"/>
      <sheetName val="STILT_Floor_Slab_NUM10"/>
      <sheetName val="First_Floor_Slab_RC10"/>
      <sheetName val="FIRST_FLOOR_SLAB_WT_SUMMARY10"/>
      <sheetName val="Stilt_Floor_Beam_NUM10"/>
      <sheetName val="STILT_BEAM_NUM10"/>
      <sheetName val="STILT_BEAM_RC10"/>
      <sheetName val="Stilt_wall_Num10"/>
      <sheetName val="STILT_WALL_RC10"/>
      <sheetName val="Z-DETAILS_ABOVE_RAFT_UPTO_+0_11"/>
      <sheetName val="Z-DETAILS_ABOVE_RAFT_UPTO_+_(10"/>
      <sheetName val="TOTAL_CHECK10"/>
      <sheetName val="TYP___wall_Num10"/>
      <sheetName val="Z-DETAILS_TYP__+2_85_TO_+8_8510"/>
      <sheetName val="d-safe_specs9"/>
      <sheetName val="Deduction_of_assets9"/>
      <sheetName val="Blr_hire9"/>
      <sheetName val="PRECAST_lig(tconc_II9"/>
      <sheetName val="VF_Full_Recon9"/>
      <sheetName val="PITP3_COPY9"/>
      <sheetName val="Meas_9"/>
      <sheetName val="Expenses_Actual_Vs__Budgeted9"/>
      <sheetName val="Col_up_to_plinth9"/>
      <sheetName val="MASTER_RATE_ANALYSIS9"/>
      <sheetName val="RMG_-ABS9"/>
      <sheetName val="T_P_-ABS9"/>
      <sheetName val="T_P_-MB9"/>
      <sheetName val="E_P_R-ABS9"/>
      <sheetName val="E__R-MB9"/>
      <sheetName val="Bldg_6-ABS9"/>
      <sheetName val="Bldg_6-MB9"/>
      <sheetName val="Kz_Grid_Press_foundation_ABS9"/>
      <sheetName val="Kz_Grid_Press_foundation_meas9"/>
      <sheetName val="600-1200T__ABS9"/>
      <sheetName val="600-1200T_Meas9"/>
      <sheetName val="BSR-II_ABS9"/>
      <sheetName val="BSR-II_meas9"/>
      <sheetName val="Misc_ABS9"/>
      <sheetName val="Misc_MB9"/>
      <sheetName val="This_Bill9"/>
      <sheetName val="Upto_Previous9"/>
      <sheetName val="Up_to_date9"/>
      <sheetName val="Grand_Abstract9"/>
      <sheetName val="Blank_MB9"/>
      <sheetName val="cement_summary9"/>
      <sheetName val="Reinforcement_Steel9"/>
      <sheetName val="P-I_CEMENT_RECONCILIATION_9"/>
      <sheetName val="Ra-38_area_wise_summary9"/>
      <sheetName val="P-II_Cement_Reconciliation9"/>
      <sheetName val="Ra-16_P-II9"/>
      <sheetName val="RA_16-_GH9"/>
      <sheetName val="Quote_Sheet9"/>
      <sheetName val="RCC,Ret__Wall9"/>
      <sheetName val="Name_List9"/>
      <sheetName val="Intro_9"/>
      <sheetName val="Gate_29"/>
      <sheetName val="Project_Ignite9"/>
      <sheetName val="E_&amp;_R9"/>
      <sheetName val="Customize_Your_Invoice9"/>
      <sheetName val="Misc__Data9"/>
      <sheetName val="beam-reinft-machine_rm9"/>
      <sheetName val="Cash_Flow_Input_Data_ISC9"/>
      <sheetName val="Fin__Assumpt__-_SensitivitieH9"/>
      <sheetName val="PRECAST_lightconc-II16"/>
      <sheetName val="Cleaning_&amp;_Grubbing16"/>
      <sheetName val="PRECAST_lightconc_II16"/>
      <sheetName val="College_Details16"/>
      <sheetName val="Personal_16"/>
      <sheetName val="jidal_dam16"/>
      <sheetName val="fran_temp16"/>
      <sheetName val="kona_swit16"/>
      <sheetName val="template_(8)16"/>
      <sheetName val="template_(9)16"/>
      <sheetName val="OVER_HEADS16"/>
      <sheetName val="Cover_Sheet16"/>
      <sheetName val="BOQ_REV_A16"/>
      <sheetName val="PTB_(IO)16"/>
      <sheetName val="BMS_16"/>
      <sheetName val="SPT_vs_PHI16"/>
      <sheetName val="TBAL9697_-group_wise__sdpl16"/>
      <sheetName val="Quantity_Schedule15"/>
      <sheetName val="Revenue__Schedule_15"/>
      <sheetName val="Balance_works_-_Direct_Cost15"/>
      <sheetName val="Balance_works_-_Indirect_Cost15"/>
      <sheetName val="Fund_Plan15"/>
      <sheetName val="Bill_of_Resources15"/>
      <sheetName val="SITE_OVERHEADS14"/>
      <sheetName val="labour_coeff14"/>
      <sheetName val="Expenditure_plan14"/>
      <sheetName val="ORDER_BOOKING14"/>
      <sheetName val="Site_Dev_BOQ14"/>
      <sheetName val="beam-reinft-IIInd_floor14"/>
      <sheetName val="M-Book_for_Conc14"/>
      <sheetName val="M-Book_for_FW14"/>
      <sheetName val="Costing_Upto_Mar'11_(2)14"/>
      <sheetName val="Tender_Summary14"/>
      <sheetName val="TAX_BILLS14"/>
      <sheetName val="CASH_BILLS14"/>
      <sheetName val="LABOUR_BILLS14"/>
      <sheetName val="puch_order14"/>
      <sheetName val="Sheet1_(2)14"/>
      <sheetName val="Boq_Block_A14"/>
      <sheetName val="_24_07_10_RS_&amp;_SECURITY14"/>
      <sheetName val="24_07_10_CIVIL_WET14"/>
      <sheetName val="_24_07_10_CIVIL14"/>
      <sheetName val="_24_07_10_MECH-FAB14"/>
      <sheetName val="_24_07_10_MECH-TANK14"/>
      <sheetName val="_23_07_10_N_SHIFT_MECH-FAB14"/>
      <sheetName val="_23_07_10_N_SHIFT_MECH-TANK14"/>
      <sheetName val="_23_07_10_RS_&amp;_SECURITY14"/>
      <sheetName val="23_07_10_CIVIL_WET14"/>
      <sheetName val="_23_07_10_CIVIL14"/>
      <sheetName val="_23_07_10_MECH-FAB14"/>
      <sheetName val="_23_07_10_MECH-TANK14"/>
      <sheetName val="_22_07_10_N_SHIFT_MECH-FAB14"/>
      <sheetName val="_22_07_10_N_SHIFT_MECH-TANK14"/>
      <sheetName val="_22_07_10_RS_&amp;_SECURITY14"/>
      <sheetName val="22_07_10_CIVIL_WET14"/>
      <sheetName val="_22_07_10_CIVIL14"/>
      <sheetName val="_22_07_10_MECH-FAB14"/>
      <sheetName val="_22_07_10_MECH-TANK14"/>
      <sheetName val="_21_07_10_N_SHIFT_MECH-FAB14"/>
      <sheetName val="_21_07_10_N_SHIFT_MECH-TANK14"/>
      <sheetName val="_21_07_10_RS_&amp;_SECURITY14"/>
      <sheetName val="21_07_10_CIVIL_WET14"/>
      <sheetName val="_21_07_10_CIVIL14"/>
      <sheetName val="_21_07_10_MECH-FAB14"/>
      <sheetName val="_21_07_10_MECH-TANK14"/>
      <sheetName val="_20_07_10_N_SHIFT_MECH-FAB14"/>
      <sheetName val="_20_07_10_N_SHIFT_MECH-TANK14"/>
      <sheetName val="_20_07_10_RS_&amp;_SECURITY14"/>
      <sheetName val="20_07_10_CIVIL_WET14"/>
      <sheetName val="_20_07_10_CIVIL14"/>
      <sheetName val="_20_07_10_MECH-FAB14"/>
      <sheetName val="_20_07_10_MECH-TANK14"/>
      <sheetName val="_19_07_10_N_SHIFT_MECH-FAB14"/>
      <sheetName val="_19_07_10_N_SHIFT_MECH-TANK14"/>
      <sheetName val="_19_07_10_RS_&amp;_SECURITY14"/>
      <sheetName val="19_07_10_CIVIL_WET14"/>
      <sheetName val="_19_07_10_CIVIL14"/>
      <sheetName val="_19_07_10_MECH-FAB14"/>
      <sheetName val="_19_07_10_MECH-TANK14"/>
      <sheetName val="_18_07_10_N_SHIFT_MECH-FAB14"/>
      <sheetName val="_18_07_10_N_SHIFT_MECH-TANK14"/>
      <sheetName val="_18_07_10_RS_&amp;_SECURITY14"/>
      <sheetName val="18_07_10_CIVIL_WET14"/>
      <sheetName val="_18_07_10_CIVIL14"/>
      <sheetName val="_18_07_10_MECH-FAB14"/>
      <sheetName val="_18_07_10_MECH-TANK14"/>
      <sheetName val="_17_07_10_N_SHIFT_MECH-FAB14"/>
      <sheetName val="_17_07_10_N_SHIFT_MECH-TANK14"/>
      <sheetName val="_17_07_10_RS_&amp;_SECURITY14"/>
      <sheetName val="17_07_10_CIVIL_WET14"/>
      <sheetName val="_17_07_10_CIVIL14"/>
      <sheetName val="_17_07_10_MECH-FAB14"/>
      <sheetName val="_17_07_10_MECH-TANK14"/>
      <sheetName val="_16_07_10_N_SHIFT_MECH-FAB13"/>
      <sheetName val="_16_07_10_N_SHIFT_MECH-TANK13"/>
      <sheetName val="_16_07_10_RS_&amp;_SECURITY13"/>
      <sheetName val="16_07_10_CIVIL_WET13"/>
      <sheetName val="_16_07_10_CIVIL13"/>
      <sheetName val="_16_07_10_MECH-FAB13"/>
      <sheetName val="_16_07_10_MECH-TANK13"/>
      <sheetName val="_15_07_10_N_SHIFT_MECH-FAB13"/>
      <sheetName val="_15_07_10_N_SHIFT_MECH-TANK13"/>
      <sheetName val="_15_07_10_RS_&amp;_SECURITY13"/>
      <sheetName val="15_07_10_CIVIL_WET13"/>
      <sheetName val="_15_07_10_CIVIL13"/>
      <sheetName val="_15_07_10_MECH-FAB13"/>
      <sheetName val="_15_07_10_MECH-TANK13"/>
      <sheetName val="_14_07_10_N_SHIFT_MECH-FAB13"/>
      <sheetName val="_14_07_10_N_SHIFT_MECH-TANK13"/>
      <sheetName val="_14_07_10_RS_&amp;_SECURITY13"/>
      <sheetName val="14_07_10_CIVIL_WET13"/>
      <sheetName val="_14_07_10_CIVIL13"/>
      <sheetName val="_14_07_10_MECH-FAB13"/>
      <sheetName val="_14_07_10_MECH-TANK13"/>
      <sheetName val="_13_07_10_N_SHIFT_MECH-FAB13"/>
      <sheetName val="_13_07_10_N_SHIFT_MECH-TANK13"/>
      <sheetName val="_13_07_10_RS_&amp;_SECURITY13"/>
      <sheetName val="13_07_10_CIVIL_WET13"/>
      <sheetName val="_13_07_10_CIVIL13"/>
      <sheetName val="_13_07_10_MECH-FAB13"/>
      <sheetName val="_13_07_10_MECH-TANK13"/>
      <sheetName val="_12_07_10_N_SHIFT_MECH-FAB13"/>
      <sheetName val="_12_07_10_N_SHIFT_MECH-TANK13"/>
      <sheetName val="_12_07_10_RS_&amp;_SECURITY13"/>
      <sheetName val="12_07_10_CIVIL_WET13"/>
      <sheetName val="_12_07_10_CIVIL13"/>
      <sheetName val="_12_07_10_MECH-FAB13"/>
      <sheetName val="_12_07_10_MECH-TANK13"/>
      <sheetName val="_11_07_10_N_SHIFT_MECH-FAB13"/>
      <sheetName val="_11_07_10_N_SHIFT_MECH-TANK13"/>
      <sheetName val="_11_07_10_RS_&amp;_SECURITY13"/>
      <sheetName val="11_07_10_CIVIL_WET13"/>
      <sheetName val="_11_07_10_CIVIL13"/>
      <sheetName val="_11_07_10_MECH-FAB13"/>
      <sheetName val="_11_07_10_MECH-TANK13"/>
      <sheetName val="_10_07_10_N_SHIFT_MECH-FAB13"/>
      <sheetName val="_10_07_10_N_SHIFT_MECH-TANK13"/>
      <sheetName val="_10_07_10_RS_&amp;_SECURITY13"/>
      <sheetName val="10_07_10_CIVIL_WET13"/>
      <sheetName val="_10_07_10_CIVIL13"/>
      <sheetName val="_10_07_10_MECH-FAB13"/>
      <sheetName val="_10_07_10_MECH-TANK13"/>
      <sheetName val="_09_07_10_N_SHIFT_MECH-FAB13"/>
      <sheetName val="_09_07_10_N_SHIFT_MECH-TANK13"/>
      <sheetName val="_09_07_10_RS_&amp;_SECURITY13"/>
      <sheetName val="09_07_10_CIVIL_WET13"/>
      <sheetName val="_09_07_10_CIVIL13"/>
      <sheetName val="_09_07_10_MECH-FAB13"/>
      <sheetName val="_09_07_10_MECH-TANK13"/>
      <sheetName val="_08_07_10_N_SHIFT_MECH-FAB13"/>
      <sheetName val="_08_07_10_N_SHIFT_MECH-TANK13"/>
      <sheetName val="_08_07_10_RS_&amp;_SECURITY13"/>
      <sheetName val="08_07_10_CIVIL_WET13"/>
      <sheetName val="_08_07_10_CIVIL13"/>
      <sheetName val="_08_07_10_MECH-FAB13"/>
      <sheetName val="_08_07_10_MECH-TANK13"/>
      <sheetName val="_07_07_10_N_SHIFT_MECH-FAB13"/>
      <sheetName val="_07_07_10_N_SHIFT_MECH-TANK13"/>
      <sheetName val="_07_07_10_RS_&amp;_SECURITY13"/>
      <sheetName val="07_07_10_CIVIL_WET13"/>
      <sheetName val="_07_07_10_CIVIL13"/>
      <sheetName val="_07_07_10_MECH-FAB13"/>
      <sheetName val="_07_07_10_MECH-TANK13"/>
      <sheetName val="_06_07_10_N_SHIFT_MECH-FAB13"/>
      <sheetName val="_06_07_10_N_SHIFT_MECH-TANK13"/>
      <sheetName val="_06_07_10_RS_&amp;_SECURITY13"/>
      <sheetName val="06_07_10_CIVIL_WET13"/>
      <sheetName val="_06_07_10_CIVIL13"/>
      <sheetName val="_06_07_10_MECH-FAB13"/>
      <sheetName val="_06_07_10_MECH-TANK13"/>
      <sheetName val="_05_07_10_N_SHIFT_MECH-FAB13"/>
      <sheetName val="_05_07_10_N_SHIFT_MECH-TANK13"/>
      <sheetName val="_05_07_10_RS_&amp;_SECURITY13"/>
      <sheetName val="05_07_10_CIVIL_WET13"/>
      <sheetName val="_05_07_10_CIVIL13"/>
      <sheetName val="_05_07_10_MECH-FAB13"/>
      <sheetName val="_05_07_10_MECH-TANK13"/>
      <sheetName val="_04_07_10_N_SHIFT_MECH-FAB13"/>
      <sheetName val="_04_07_10_N_SHIFT_MECH-TANK13"/>
      <sheetName val="_04_07_10_RS_&amp;_SECURITY13"/>
      <sheetName val="04_07_10_CIVIL_WET13"/>
      <sheetName val="_04_07_10_CIVIL13"/>
      <sheetName val="_04_07_10_MECH-FAB13"/>
      <sheetName val="_04_07_10_MECH-TANK13"/>
      <sheetName val="_03_07_10_N_SHIFT_MECH-FAB13"/>
      <sheetName val="_03_07_10_N_SHIFT_MECH-TANK13"/>
      <sheetName val="_03_07_10_RS_&amp;_SECURITY_13"/>
      <sheetName val="03_07_10_CIVIL_WET_13"/>
      <sheetName val="_03_07_10_CIVIL_13"/>
      <sheetName val="_03_07_10_MECH-FAB_13"/>
      <sheetName val="_03_07_10_MECH-TANK_13"/>
      <sheetName val="_02_07_10_N_SHIFT_MECH-FAB_13"/>
      <sheetName val="_02_07_10_N_SHIFT_MECH-TANK_13"/>
      <sheetName val="_02_07_10_RS_&amp;_SECURITY13"/>
      <sheetName val="02_07_10_CIVIL_WET13"/>
      <sheetName val="_02_07_10_CIVIL13"/>
      <sheetName val="_02_07_10_MECH-FAB13"/>
      <sheetName val="_02_07_10_MECH-TANK13"/>
      <sheetName val="_01_07_10_N_SHIFT_MECH-FAB13"/>
      <sheetName val="_01_07_10_N_SHIFT_MECH-TANK13"/>
      <sheetName val="_01_07_10_RS_&amp;_SECURITY13"/>
      <sheetName val="01_07_10_CIVIL_WET13"/>
      <sheetName val="_01_07_10_CIVIL13"/>
      <sheetName val="_01_07_10_MECH-FAB13"/>
      <sheetName val="_01_07_10_MECH-TANK13"/>
      <sheetName val="_30_06_10_N_SHIFT_MECH-FAB13"/>
      <sheetName val="_30_06_10_N_SHIFT_MECH-TANK13"/>
      <sheetName val="scurve_calc_(2)13"/>
      <sheetName val="Meas_-Hotel_Part14"/>
      <sheetName val="BOQ_Direct_selling_cost13"/>
      <sheetName val="Direct_cost_shed_A-2_13"/>
      <sheetName val="Contract_Night_Staff13"/>
      <sheetName val="Contract_Day_Staff13"/>
      <sheetName val="Day_Shift13"/>
      <sheetName val="Night_Shift13"/>
      <sheetName val="Ave_wtd_rates13"/>
      <sheetName val="Material_13"/>
      <sheetName val="Labour_&amp;_Plant13"/>
      <sheetName val="22_12_201114"/>
      <sheetName val="BOQ_(2)14"/>
      <sheetName val="Cashflow_projection13"/>
      <sheetName val="PA-_Consutant_13"/>
      <sheetName val="Civil_Boq13"/>
      <sheetName val="Fee_Rate_Summary13"/>
      <sheetName val="Item-_Compact13"/>
      <sheetName val="final_abstract13"/>
      <sheetName val="TBAL9697__group_wise__sdpl13"/>
      <sheetName val="St_co_91_5lvl13"/>
      <sheetName val="Civil_Works13"/>
      <sheetName val="IO_List13"/>
      <sheetName val="Fill_this_out_first___13"/>
      <sheetName val="Meas__Hotel_Part13"/>
      <sheetName val="INPUT_SHEET13"/>
      <sheetName val="DI_Rate_Analysis14"/>
      <sheetName val="Economic_RisingMain__Ph-I14"/>
      <sheetName val="SP_Break_Up13"/>
      <sheetName val="Labour_productivity13"/>
      <sheetName val="_09_07_10_M顅ᎆ뤀ᨇ԰?缀?13"/>
      <sheetName val="Sales_&amp;_Prod13"/>
      <sheetName val="Cost_Index13"/>
      <sheetName val="cash_in_flow_Summary_JV_13"/>
      <sheetName val="water_prop_13"/>
      <sheetName val="GR_slab-reinft13"/>
      <sheetName val="Staff_Acco_13"/>
      <sheetName val="Rate_analysis-_BOQ_1_13"/>
      <sheetName val="MN_T_B_13"/>
      <sheetName val="Project_Details__13"/>
      <sheetName val="F20_Risk_Analysis13"/>
      <sheetName val="Change_Order_Log13"/>
      <sheetName val="2000_MOR13"/>
      <sheetName val="Driveway_Beams13"/>
      <sheetName val="Structure_Bills_Qty13"/>
      <sheetName val="Prelims_Breakup14"/>
      <sheetName val="INDIGINEOUS_ITEMS_13"/>
      <sheetName val="3cd_Annexure13"/>
      <sheetName val="Rate_Analysis13"/>
      <sheetName val="Fin__Assumpt__-_Sensitivities13"/>
      <sheetName val="Bill_113"/>
      <sheetName val="Bill_213"/>
      <sheetName val="Bill_313"/>
      <sheetName val="Bill_413"/>
      <sheetName val="Bill_513"/>
      <sheetName val="Bill_613"/>
      <sheetName val="Bill_713"/>
      <sheetName val="_09_07_10_M顅ᎆ뤀ᨇ԰13"/>
      <sheetName val="_09_07_10_M顅ᎆ뤀ᨇ԰_缀_13"/>
      <sheetName val="1_Civil-RA13"/>
      <sheetName val="Assumption_Inputs13"/>
      <sheetName val="Phase_113"/>
      <sheetName val="Pacakges_split13"/>
      <sheetName val="DEINKING(ANNEX_1)13"/>
      <sheetName val="AutoOpen_Stub_Data13"/>
      <sheetName val="Eqpmnt_Plng13"/>
      <sheetName val="Debits_as_on_12_04_0812"/>
      <sheetName val="Data_Sheet12"/>
      <sheetName val="T-P1,_FINISHES_WORKING_13"/>
      <sheetName val="Assumption_&amp;_Exclusion13"/>
      <sheetName val="External_Doors13"/>
      <sheetName val="STAFFSCHED_12"/>
      <sheetName val="LABOUR_RATE13"/>
      <sheetName val="Material_Rate13"/>
      <sheetName val="Switch_V1613"/>
      <sheetName val="India_F&amp;S_Template12"/>
      <sheetName val="_bus_bay12"/>
      <sheetName val="doq_412"/>
      <sheetName val="doq_212"/>
      <sheetName val="Grade_Slab_-113"/>
      <sheetName val="Grade_Slab_-213"/>
      <sheetName val="Grade_slab-313"/>
      <sheetName val="Grade_slab_-413"/>
      <sheetName val="Grade_slab_-513"/>
      <sheetName val="Grade_slab_-613"/>
      <sheetName val="Cat_A_Change_Control13"/>
      <sheetName val="Factor_Sheet13"/>
      <sheetName val="Theo_Cons-June'1012"/>
      <sheetName val="11B_12"/>
      <sheetName val="ACAD_Finishes12"/>
      <sheetName val="Site_Details12"/>
      <sheetName val="Site_Area_Statement12"/>
      <sheetName val="Summary_WG12"/>
      <sheetName val="BOQ_LT12"/>
      <sheetName val="14_07_10_CIVIL_W [12"/>
      <sheetName val="AFAS_12"/>
      <sheetName val="RDS_&amp;_WLD12"/>
      <sheetName val="PA_System12"/>
      <sheetName val="Server_&amp;_PAC_Room12"/>
      <sheetName val="HVAC_BOQ12"/>
      <sheetName val="Invoice_Tracker12"/>
      <sheetName val="Income_Statement12"/>
      <sheetName val="Load_Details(B2)12"/>
      <sheetName val="Works_-_Quote_Sheet12"/>
      <sheetName val="BLOCK-A_(MEA_SHEET)12"/>
      <sheetName val="Cost_Basis11"/>
      <sheetName val="Top_Sheet12"/>
      <sheetName val="Col_NUM12"/>
      <sheetName val="COLUMN_RC_12"/>
      <sheetName val="STILT_Floor_Slab_NUM12"/>
      <sheetName val="First_Floor_Slab_RC12"/>
      <sheetName val="FIRST_FLOOR_SLAB_WT_SUMMARY12"/>
      <sheetName val="Stilt_Floor_Beam_NUM12"/>
      <sheetName val="STILT_BEAM_NUM12"/>
      <sheetName val="STILT_BEAM_RC12"/>
      <sheetName val="Stilt_wall_Num12"/>
      <sheetName val="STILT_WALL_RC12"/>
      <sheetName val="Z-DETAILS_ABOVE_RAFT_UPTO_+0_13"/>
      <sheetName val="Z-DETAILS_ABOVE_RAFT_UPTO_+_(12"/>
      <sheetName val="TOTAL_CHECK12"/>
      <sheetName val="TYP___wall_Num12"/>
      <sheetName val="Z-DETAILS_TYP__+2_85_TO_+8_8512"/>
      <sheetName val="d-safe_specs11"/>
      <sheetName val="Deduction_of_assets11"/>
      <sheetName val="Blr_hire11"/>
      <sheetName val="PRECAST_lig(tconc_II11"/>
      <sheetName val="VF_Full_Recon11"/>
      <sheetName val="PITP3_COPY11"/>
      <sheetName val="Meas_11"/>
      <sheetName val="Expenses_Actual_Vs__Budgeted11"/>
      <sheetName val="Col_up_to_plinth11"/>
      <sheetName val="MASTER_RATE_ANALYSIS11"/>
      <sheetName val="RMG_-ABS11"/>
      <sheetName val="T_P_-ABS11"/>
      <sheetName val="T_P_-MB11"/>
      <sheetName val="E_P_R-ABS11"/>
      <sheetName val="E__R-MB11"/>
      <sheetName val="Bldg_6-ABS11"/>
      <sheetName val="Bldg_6-MB11"/>
      <sheetName val="Kz_Grid_Press_foundation_ABS11"/>
      <sheetName val="Kz_Grid_Press_foundation_meas11"/>
      <sheetName val="600-1200T__ABS11"/>
      <sheetName val="600-1200T_Meas11"/>
      <sheetName val="BSR-II_ABS11"/>
      <sheetName val="BSR-II_meas11"/>
      <sheetName val="Misc_ABS11"/>
      <sheetName val="Misc_MB11"/>
      <sheetName val="This_Bill11"/>
      <sheetName val="Upto_Previous11"/>
      <sheetName val="Up_to_date11"/>
      <sheetName val="Grand_Abstract11"/>
      <sheetName val="Blank_MB11"/>
      <sheetName val="cement_summary11"/>
      <sheetName val="Reinforcement_Steel11"/>
      <sheetName val="P-I_CEMENT_RECONCILIATION_11"/>
      <sheetName val="Ra-38_area_wise_summary11"/>
      <sheetName val="P-II_Cement_Reconciliation11"/>
      <sheetName val="Ra-16_P-II11"/>
      <sheetName val="RA_16-_GH11"/>
      <sheetName val="Quote_Sheet11"/>
      <sheetName val="RCC,Ret__Wall11"/>
      <sheetName val="Name_List11"/>
      <sheetName val="Intro_11"/>
      <sheetName val="Gate_211"/>
      <sheetName val="Project_Ignite11"/>
      <sheetName val="E_&amp;_R11"/>
      <sheetName val="Customize_Your_Invoice11"/>
      <sheetName val="Misc__Data11"/>
      <sheetName val="beam-reinft-machine_rm11"/>
      <sheetName val="Cash_Flow_Input_Data_ISC11"/>
      <sheetName val="Fin__Assumpt__-_SensitivitieH11"/>
      <sheetName val="PRECAST_lightconc-II17"/>
      <sheetName val="Cleaning_&amp;_Grubbing17"/>
      <sheetName val="PRECAST_lightconc_II17"/>
      <sheetName val="College_Details17"/>
      <sheetName val="Personal_17"/>
      <sheetName val="jidal_dam17"/>
      <sheetName val="fran_temp17"/>
      <sheetName val="kona_swit17"/>
      <sheetName val="template_(8)17"/>
      <sheetName val="template_(9)17"/>
      <sheetName val="OVER_HEADS17"/>
      <sheetName val="Cover_Sheet17"/>
      <sheetName val="BOQ_REV_A17"/>
      <sheetName val="PTB_(IO)17"/>
      <sheetName val="BMS_17"/>
      <sheetName val="SPT_vs_PHI17"/>
      <sheetName val="TBAL9697_-group_wise__sdpl17"/>
      <sheetName val="Quantity_Schedule16"/>
      <sheetName val="Revenue__Schedule_16"/>
      <sheetName val="Balance_works_-_Direct_Cost16"/>
      <sheetName val="Balance_works_-_Indirect_Cost16"/>
      <sheetName val="Fund_Plan16"/>
      <sheetName val="Bill_of_Resources16"/>
      <sheetName val="SITE_OVERHEADS15"/>
      <sheetName val="labour_coeff15"/>
      <sheetName val="Expenditure_plan15"/>
      <sheetName val="ORDER_BOOKING15"/>
      <sheetName val="Site_Dev_BOQ15"/>
      <sheetName val="beam-reinft-IIInd_floor15"/>
      <sheetName val="M-Book_for_Conc15"/>
      <sheetName val="M-Book_for_FW15"/>
      <sheetName val="Costing_Upto_Mar'11_(2)15"/>
      <sheetName val="Tender_Summary15"/>
      <sheetName val="TAX_BILLS15"/>
      <sheetName val="CASH_BILLS15"/>
      <sheetName val="LABOUR_BILLS15"/>
      <sheetName val="puch_order15"/>
      <sheetName val="Sheet1_(2)15"/>
      <sheetName val="Boq_Block_A15"/>
      <sheetName val="_24_07_10_RS_&amp;_SECURITY15"/>
      <sheetName val="24_07_10_CIVIL_WET15"/>
      <sheetName val="_24_07_10_CIVIL15"/>
      <sheetName val="_24_07_10_MECH-FAB15"/>
      <sheetName val="_24_07_10_MECH-TANK15"/>
      <sheetName val="_23_07_10_N_SHIFT_MECH-FAB15"/>
      <sheetName val="_23_07_10_N_SHIFT_MECH-TANK15"/>
      <sheetName val="_23_07_10_RS_&amp;_SECURITY15"/>
      <sheetName val="23_07_10_CIVIL_WET15"/>
      <sheetName val="_23_07_10_CIVIL15"/>
      <sheetName val="_23_07_10_MECH-FAB15"/>
      <sheetName val="_23_07_10_MECH-TANK15"/>
      <sheetName val="_22_07_10_N_SHIFT_MECH-FAB15"/>
      <sheetName val="_22_07_10_N_SHIFT_MECH-TANK15"/>
      <sheetName val="_22_07_10_RS_&amp;_SECURITY15"/>
      <sheetName val="22_07_10_CIVIL_WET15"/>
      <sheetName val="_22_07_10_CIVIL15"/>
      <sheetName val="_22_07_10_MECH-FAB15"/>
      <sheetName val="_22_07_10_MECH-TANK15"/>
      <sheetName val="_21_07_10_N_SHIFT_MECH-FAB15"/>
      <sheetName val="_21_07_10_N_SHIFT_MECH-TANK15"/>
      <sheetName val="_21_07_10_RS_&amp;_SECURITY15"/>
      <sheetName val="21_07_10_CIVIL_WET15"/>
      <sheetName val="_21_07_10_CIVIL15"/>
      <sheetName val="_21_07_10_MECH-FAB15"/>
      <sheetName val="_21_07_10_MECH-TANK15"/>
      <sheetName val="_20_07_10_N_SHIFT_MECH-FAB15"/>
      <sheetName val="_20_07_10_N_SHIFT_MECH-TANK15"/>
      <sheetName val="_20_07_10_RS_&amp;_SECURITY15"/>
      <sheetName val="20_07_10_CIVIL_WET15"/>
      <sheetName val="_20_07_10_CIVIL15"/>
      <sheetName val="_20_07_10_MECH-FAB15"/>
      <sheetName val="_20_07_10_MECH-TANK15"/>
      <sheetName val="_19_07_10_N_SHIFT_MECH-FAB15"/>
      <sheetName val="_19_07_10_N_SHIFT_MECH-TANK15"/>
      <sheetName val="_19_07_10_RS_&amp;_SECURITY15"/>
      <sheetName val="19_07_10_CIVIL_WET15"/>
      <sheetName val="_19_07_10_CIVIL15"/>
      <sheetName val="_19_07_10_MECH-FAB15"/>
      <sheetName val="_19_07_10_MECH-TANK15"/>
      <sheetName val="_18_07_10_N_SHIFT_MECH-FAB15"/>
      <sheetName val="_18_07_10_N_SHIFT_MECH-TANK15"/>
      <sheetName val="_18_07_10_RS_&amp;_SECURITY15"/>
      <sheetName val="18_07_10_CIVIL_WET15"/>
      <sheetName val="_18_07_10_CIVIL15"/>
      <sheetName val="_18_07_10_MECH-FAB15"/>
      <sheetName val="_18_07_10_MECH-TANK15"/>
      <sheetName val="_17_07_10_N_SHIFT_MECH-FAB15"/>
      <sheetName val="_17_07_10_N_SHIFT_MECH-TANK15"/>
      <sheetName val="_17_07_10_RS_&amp;_SECURITY15"/>
      <sheetName val="17_07_10_CIVIL_WET15"/>
      <sheetName val="_17_07_10_CIVIL15"/>
      <sheetName val="_17_07_10_MECH-FAB15"/>
      <sheetName val="_17_07_10_MECH-TANK15"/>
      <sheetName val="_16_07_10_N_SHIFT_MECH-FAB14"/>
      <sheetName val="_16_07_10_N_SHIFT_MECH-TANK14"/>
      <sheetName val="_16_07_10_RS_&amp;_SECURITY14"/>
      <sheetName val="16_07_10_CIVIL_WET14"/>
      <sheetName val="_16_07_10_CIVIL14"/>
      <sheetName val="_16_07_10_MECH-FAB14"/>
      <sheetName val="_16_07_10_MECH-TANK14"/>
      <sheetName val="_15_07_10_N_SHIFT_MECH-FAB14"/>
      <sheetName val="_15_07_10_N_SHIFT_MECH-TANK14"/>
      <sheetName val="_15_07_10_RS_&amp;_SECURITY14"/>
      <sheetName val="15_07_10_CIVIL_WET14"/>
      <sheetName val="_15_07_10_CIVIL14"/>
      <sheetName val="_15_07_10_MECH-FAB14"/>
      <sheetName val="_15_07_10_MECH-TANK14"/>
      <sheetName val="_14_07_10_N_SHIFT_MECH-FAB14"/>
      <sheetName val="_14_07_10_N_SHIFT_MECH-TANK14"/>
      <sheetName val="_14_07_10_RS_&amp;_SECURITY14"/>
      <sheetName val="14_07_10_CIVIL_WET14"/>
      <sheetName val="_14_07_10_CIVIL14"/>
      <sheetName val="_14_07_10_MECH-FAB14"/>
      <sheetName val="_14_07_10_MECH-TANK14"/>
      <sheetName val="_13_07_10_N_SHIFT_MECH-FAB14"/>
      <sheetName val="_13_07_10_N_SHIFT_MECH-TANK14"/>
      <sheetName val="_13_07_10_RS_&amp;_SECURITY14"/>
      <sheetName val="13_07_10_CIVIL_WET14"/>
      <sheetName val="_13_07_10_CIVIL14"/>
      <sheetName val="_13_07_10_MECH-FAB14"/>
      <sheetName val="_13_07_10_MECH-TANK14"/>
      <sheetName val="_12_07_10_N_SHIFT_MECH-FAB14"/>
      <sheetName val="_12_07_10_N_SHIFT_MECH-TANK14"/>
      <sheetName val="_12_07_10_RS_&amp;_SECURITY14"/>
      <sheetName val="12_07_10_CIVIL_WET14"/>
      <sheetName val="_12_07_10_CIVIL14"/>
      <sheetName val="_12_07_10_MECH-FAB14"/>
      <sheetName val="_12_07_10_MECH-TANK14"/>
      <sheetName val="_11_07_10_N_SHIFT_MECH-FAB14"/>
      <sheetName val="_11_07_10_N_SHIFT_MECH-TANK14"/>
      <sheetName val="_11_07_10_RS_&amp;_SECURITY14"/>
      <sheetName val="11_07_10_CIVIL_WET14"/>
      <sheetName val="_11_07_10_CIVIL14"/>
      <sheetName val="_11_07_10_MECH-FAB14"/>
      <sheetName val="_11_07_10_MECH-TANK14"/>
      <sheetName val="_10_07_10_N_SHIFT_MECH-FAB14"/>
      <sheetName val="_10_07_10_N_SHIFT_MECH-TANK14"/>
      <sheetName val="_10_07_10_RS_&amp;_SECURITY14"/>
      <sheetName val="10_07_10_CIVIL_WET14"/>
      <sheetName val="_10_07_10_CIVIL14"/>
      <sheetName val="_10_07_10_MECH-FAB14"/>
      <sheetName val="_10_07_10_MECH-TANK14"/>
      <sheetName val="_09_07_10_N_SHIFT_MECH-FAB14"/>
      <sheetName val="_09_07_10_N_SHIFT_MECH-TANK14"/>
      <sheetName val="_09_07_10_RS_&amp;_SECURITY14"/>
      <sheetName val="09_07_10_CIVIL_WET14"/>
      <sheetName val="_09_07_10_CIVIL14"/>
      <sheetName val="_09_07_10_MECH-FAB14"/>
      <sheetName val="_09_07_10_MECH-TANK14"/>
      <sheetName val="_08_07_10_N_SHIFT_MECH-FAB14"/>
      <sheetName val="_08_07_10_N_SHIFT_MECH-TANK14"/>
      <sheetName val="_08_07_10_RS_&amp;_SECURITY14"/>
      <sheetName val="08_07_10_CIVIL_WET14"/>
      <sheetName val="_08_07_10_CIVIL14"/>
      <sheetName val="_08_07_10_MECH-FAB14"/>
      <sheetName val="_08_07_10_MECH-TANK14"/>
      <sheetName val="_07_07_10_N_SHIFT_MECH-FAB14"/>
      <sheetName val="_07_07_10_N_SHIFT_MECH-TANK14"/>
      <sheetName val="_07_07_10_RS_&amp;_SECURITY14"/>
      <sheetName val="07_07_10_CIVIL_WET14"/>
      <sheetName val="_07_07_10_CIVIL14"/>
      <sheetName val="_07_07_10_MECH-FAB14"/>
      <sheetName val="_07_07_10_MECH-TANK14"/>
      <sheetName val="_06_07_10_N_SHIFT_MECH-FAB14"/>
      <sheetName val="_06_07_10_N_SHIFT_MECH-TANK14"/>
      <sheetName val="_06_07_10_RS_&amp;_SECURITY14"/>
      <sheetName val="06_07_10_CIVIL_WET14"/>
      <sheetName val="_06_07_10_CIVIL14"/>
      <sheetName val="_06_07_10_MECH-FAB14"/>
      <sheetName val="_06_07_10_MECH-TANK14"/>
      <sheetName val="_05_07_10_N_SHIFT_MECH-FAB14"/>
      <sheetName val="_05_07_10_N_SHIFT_MECH-TANK14"/>
      <sheetName val="_05_07_10_RS_&amp;_SECURITY14"/>
      <sheetName val="05_07_10_CIVIL_WET14"/>
      <sheetName val="_05_07_10_CIVIL14"/>
      <sheetName val="_05_07_10_MECH-FAB14"/>
      <sheetName val="_05_07_10_MECH-TANK14"/>
      <sheetName val="_04_07_10_N_SHIFT_MECH-FAB14"/>
      <sheetName val="_04_07_10_N_SHIFT_MECH-TANK14"/>
      <sheetName val="_04_07_10_RS_&amp;_SECURITY14"/>
      <sheetName val="04_07_10_CIVIL_WET14"/>
      <sheetName val="_04_07_10_CIVIL14"/>
      <sheetName val="_04_07_10_MECH-FAB14"/>
      <sheetName val="_04_07_10_MECH-TANK14"/>
      <sheetName val="_03_07_10_N_SHIFT_MECH-FAB14"/>
      <sheetName val="_03_07_10_N_SHIFT_MECH-TANK14"/>
      <sheetName val="_03_07_10_RS_&amp;_SECURITY_14"/>
      <sheetName val="03_07_10_CIVIL_WET_14"/>
      <sheetName val="_03_07_10_CIVIL_14"/>
      <sheetName val="_03_07_10_MECH-FAB_14"/>
      <sheetName val="_03_07_10_MECH-TANK_14"/>
      <sheetName val="_02_07_10_N_SHIFT_MECH-FAB_14"/>
      <sheetName val="_02_07_10_N_SHIFT_MECH-TANK_14"/>
      <sheetName val="_02_07_10_RS_&amp;_SECURITY14"/>
      <sheetName val="02_07_10_CIVIL_WET14"/>
      <sheetName val="_02_07_10_CIVIL14"/>
      <sheetName val="_02_07_10_MECH-FAB14"/>
      <sheetName val="_02_07_10_MECH-TANK14"/>
      <sheetName val="_01_07_10_N_SHIFT_MECH-FAB14"/>
      <sheetName val="_01_07_10_N_SHIFT_MECH-TANK14"/>
      <sheetName val="_01_07_10_RS_&amp;_SECURITY14"/>
      <sheetName val="01_07_10_CIVIL_WET14"/>
      <sheetName val="_01_07_10_CIVIL14"/>
      <sheetName val="_01_07_10_MECH-FAB14"/>
      <sheetName val="_01_07_10_MECH-TANK14"/>
      <sheetName val="_30_06_10_N_SHIFT_MECH-FAB14"/>
      <sheetName val="_30_06_10_N_SHIFT_MECH-TANK14"/>
      <sheetName val="scurve_calc_(2)14"/>
      <sheetName val="Meas_-Hotel_Part15"/>
      <sheetName val="BOQ_Direct_selling_cost14"/>
      <sheetName val="Direct_cost_shed_A-2_14"/>
      <sheetName val="Contract_Night_Staff14"/>
      <sheetName val="Contract_Day_Staff14"/>
      <sheetName val="Day_Shift14"/>
      <sheetName val="Night_Shift14"/>
      <sheetName val="Ave_wtd_rates14"/>
      <sheetName val="Material_14"/>
      <sheetName val="Labour_&amp;_Plant14"/>
      <sheetName val="22_12_201115"/>
      <sheetName val="BOQ_(2)15"/>
      <sheetName val="Cashflow_projection14"/>
      <sheetName val="PA-_Consutant_14"/>
      <sheetName val="Civil_Boq14"/>
      <sheetName val="Fee_Rate_Summary14"/>
      <sheetName val="Item-_Compact14"/>
      <sheetName val="final_abstract14"/>
      <sheetName val="TBAL9697__group_wise__sdpl14"/>
      <sheetName val="St_co_91_5lvl14"/>
      <sheetName val="Civil_Works14"/>
      <sheetName val="IO_List14"/>
      <sheetName val="Fill_this_out_first___14"/>
      <sheetName val="Meas__Hotel_Part14"/>
      <sheetName val="INPUT_SHEET14"/>
      <sheetName val="DI_Rate_Analysis15"/>
      <sheetName val="Economic_RisingMain__Ph-I15"/>
      <sheetName val="SP_Break_Up14"/>
      <sheetName val="Labour_productivity14"/>
      <sheetName val="_09_07_10_M顅ᎆ뤀ᨇ԰?缀?14"/>
      <sheetName val="Sales_&amp;_Prod14"/>
      <sheetName val="Cost_Index14"/>
      <sheetName val="cash_in_flow_Summary_JV_14"/>
      <sheetName val="water_prop_14"/>
      <sheetName val="GR_slab-reinft14"/>
      <sheetName val="Staff_Acco_14"/>
      <sheetName val="Rate_analysis-_BOQ_1_14"/>
      <sheetName val="MN_T_B_14"/>
      <sheetName val="Project_Details__14"/>
      <sheetName val="F20_Risk_Analysis14"/>
      <sheetName val="Change_Order_Log14"/>
      <sheetName val="2000_MOR14"/>
      <sheetName val="Driveway_Beams14"/>
      <sheetName val="Structure_Bills_Qty14"/>
      <sheetName val="Prelims_Breakup15"/>
      <sheetName val="INDIGINEOUS_ITEMS_14"/>
      <sheetName val="3cd_Annexure14"/>
      <sheetName val="Rate_Analysis14"/>
      <sheetName val="Fin__Assumpt__-_Sensitivities14"/>
      <sheetName val="Bill_114"/>
      <sheetName val="Bill_214"/>
      <sheetName val="Bill_314"/>
      <sheetName val="Bill_414"/>
      <sheetName val="Bill_514"/>
      <sheetName val="Bill_614"/>
      <sheetName val="Bill_714"/>
      <sheetName val="_09_07_10_M顅ᎆ뤀ᨇ԰14"/>
      <sheetName val="_09_07_10_M顅ᎆ뤀ᨇ԰_缀_14"/>
      <sheetName val="1_Civil-RA14"/>
      <sheetName val="Assumption_Inputs14"/>
      <sheetName val="Phase_114"/>
      <sheetName val="Pacakges_split14"/>
      <sheetName val="DEINKING(ANNEX_1)14"/>
      <sheetName val="AutoOpen_Stub_Data14"/>
      <sheetName val="Eqpmnt_Plng14"/>
      <sheetName val="Debits_as_on_12_04_0813"/>
      <sheetName val="Data_Sheet13"/>
      <sheetName val="T-P1,_FINISHES_WORKING_14"/>
      <sheetName val="Assumption_&amp;_Exclusion14"/>
      <sheetName val="External_Doors14"/>
      <sheetName val="STAFFSCHED_13"/>
      <sheetName val="LABOUR_RATE14"/>
      <sheetName val="Material_Rate14"/>
      <sheetName val="Switch_V1614"/>
      <sheetName val="India_F&amp;S_Template13"/>
      <sheetName val="_bus_bay13"/>
      <sheetName val="doq_413"/>
      <sheetName val="doq_213"/>
      <sheetName val="Grade_Slab_-114"/>
      <sheetName val="Grade_Slab_-214"/>
      <sheetName val="Grade_slab-314"/>
      <sheetName val="Grade_slab_-414"/>
      <sheetName val="Grade_slab_-514"/>
      <sheetName val="Grade_slab_-614"/>
      <sheetName val="Cat_A_Change_Control14"/>
      <sheetName val="Factor_Sheet14"/>
      <sheetName val="Theo_Cons-June'1013"/>
      <sheetName val="11B_13"/>
      <sheetName val="ACAD_Finishes13"/>
      <sheetName val="Site_Details13"/>
      <sheetName val="Site_Area_Statement13"/>
      <sheetName val="Summary_WG13"/>
      <sheetName val="BOQ_LT13"/>
      <sheetName val="14_07_10_CIVIL_W [13"/>
      <sheetName val="AFAS_13"/>
      <sheetName val="RDS_&amp;_WLD13"/>
      <sheetName val="PA_System13"/>
      <sheetName val="Server_&amp;_PAC_Room13"/>
      <sheetName val="HVAC_BOQ13"/>
      <sheetName val="Invoice_Tracker13"/>
      <sheetName val="Income_Statement13"/>
      <sheetName val="Load_Details(B2)13"/>
      <sheetName val="Works_-_Quote_Sheet13"/>
      <sheetName val="BLOCK-A_(MEA_SHEET)13"/>
      <sheetName val="Cost_Basis12"/>
      <sheetName val="Top_Sheet13"/>
      <sheetName val="Col_NUM13"/>
      <sheetName val="COLUMN_RC_13"/>
      <sheetName val="STILT_Floor_Slab_NUM13"/>
      <sheetName val="First_Floor_Slab_RC13"/>
      <sheetName val="FIRST_FLOOR_SLAB_WT_SUMMARY13"/>
      <sheetName val="Stilt_Floor_Beam_NUM13"/>
      <sheetName val="STILT_BEAM_NUM13"/>
      <sheetName val="STILT_BEAM_RC13"/>
      <sheetName val="Stilt_wall_Num13"/>
      <sheetName val="STILT_WALL_RC13"/>
      <sheetName val="Z-DETAILS_ABOVE_RAFT_UPTO_+0_14"/>
      <sheetName val="Z-DETAILS_ABOVE_RAFT_UPTO_+_(13"/>
      <sheetName val="TOTAL_CHECK13"/>
      <sheetName val="TYP___wall_Num13"/>
      <sheetName val="Z-DETAILS_TYP__+2_85_TO_+8_8513"/>
      <sheetName val="d-safe_specs12"/>
      <sheetName val="Deduction_of_assets12"/>
      <sheetName val="Blr_hire12"/>
      <sheetName val="PRECAST_lig(tconc_II12"/>
      <sheetName val="VF_Full_Recon12"/>
      <sheetName val="PITP3_COPY12"/>
      <sheetName val="Meas_12"/>
      <sheetName val="Expenses_Actual_Vs__Budgeted12"/>
      <sheetName val="Col_up_to_plinth12"/>
      <sheetName val="MASTER_RATE_ANALYSIS12"/>
      <sheetName val="RMG_-ABS12"/>
      <sheetName val="T_P_-ABS12"/>
      <sheetName val="T_P_-MB12"/>
      <sheetName val="E_P_R-ABS12"/>
      <sheetName val="E__R-MB12"/>
      <sheetName val="Bldg_6-ABS12"/>
      <sheetName val="Bldg_6-MB12"/>
      <sheetName val="Kz_Grid_Press_foundation_ABS12"/>
      <sheetName val="Kz_Grid_Press_foundation_meas12"/>
      <sheetName val="600-1200T__ABS12"/>
      <sheetName val="600-1200T_Meas12"/>
      <sheetName val="BSR-II_ABS12"/>
      <sheetName val="BSR-II_meas12"/>
      <sheetName val="Misc_ABS12"/>
      <sheetName val="Misc_MB12"/>
      <sheetName val="This_Bill12"/>
      <sheetName val="Upto_Previous12"/>
      <sheetName val="Up_to_date12"/>
      <sheetName val="Grand_Abstract12"/>
      <sheetName val="Blank_MB12"/>
      <sheetName val="cement_summary12"/>
      <sheetName val="Reinforcement_Steel12"/>
      <sheetName val="P-I_CEMENT_RECONCILIATION_12"/>
      <sheetName val="Ra-38_area_wise_summary12"/>
      <sheetName val="P-II_Cement_Reconciliation12"/>
      <sheetName val="Ra-16_P-II12"/>
      <sheetName val="RA_16-_GH12"/>
      <sheetName val="Quote_Sheet12"/>
      <sheetName val="RCC,Ret__Wall12"/>
      <sheetName val="Name_List12"/>
      <sheetName val="Intro_12"/>
      <sheetName val="Gate_212"/>
      <sheetName val="Project_Ignite12"/>
      <sheetName val="E_&amp;_R12"/>
      <sheetName val="Customize_Your_Invoice12"/>
      <sheetName val="Misc__Data12"/>
      <sheetName val="beam-reinft-machine_rm12"/>
      <sheetName val="Cash_Flow_Input_Data_ISC12"/>
      <sheetName val="Fin__Assumpt__-_SensitivitieH12"/>
      <sheetName val="PRECAST_lightconc-II18"/>
      <sheetName val="Cleaning_&amp;_Grubbing18"/>
      <sheetName val="PRECAST_lightconc_II18"/>
      <sheetName val="College_Details18"/>
      <sheetName val="Personal_18"/>
      <sheetName val="jidal_dam18"/>
      <sheetName val="fran_temp18"/>
      <sheetName val="kona_swit18"/>
      <sheetName val="template_(8)18"/>
      <sheetName val="template_(9)18"/>
      <sheetName val="OVER_HEADS18"/>
      <sheetName val="Cover_Sheet18"/>
      <sheetName val="BOQ_REV_A18"/>
      <sheetName val="PTB_(IO)18"/>
      <sheetName val="BMS_18"/>
      <sheetName val="SPT_vs_PHI18"/>
      <sheetName val="TBAL9697_-group_wise__sdpl18"/>
      <sheetName val="Quantity_Schedule17"/>
      <sheetName val="Revenue__Schedule_17"/>
      <sheetName val="Balance_works_-_Direct_Cost17"/>
      <sheetName val="Balance_works_-_Indirect_Cost17"/>
      <sheetName val="Fund_Plan17"/>
      <sheetName val="Bill_of_Resources17"/>
      <sheetName val="SITE_OVERHEADS16"/>
      <sheetName val="labour_coeff16"/>
      <sheetName val="Expenditure_plan16"/>
      <sheetName val="ORDER_BOOKING16"/>
      <sheetName val="Site_Dev_BOQ16"/>
      <sheetName val="beam-reinft-IIInd_floor16"/>
      <sheetName val="M-Book_for_Conc16"/>
      <sheetName val="M-Book_for_FW16"/>
      <sheetName val="Costing_Upto_Mar'11_(2)16"/>
      <sheetName val="Tender_Summary16"/>
      <sheetName val="TAX_BILLS16"/>
      <sheetName val="CASH_BILLS16"/>
      <sheetName val="LABOUR_BILLS16"/>
      <sheetName val="puch_order16"/>
      <sheetName val="Sheet1_(2)16"/>
      <sheetName val="Boq_Block_A16"/>
      <sheetName val="_24_07_10_RS_&amp;_SECURITY16"/>
      <sheetName val="24_07_10_CIVIL_WET16"/>
      <sheetName val="_24_07_10_CIVIL16"/>
      <sheetName val="_24_07_10_MECH-FAB16"/>
      <sheetName val="_24_07_10_MECH-TANK16"/>
      <sheetName val="_23_07_10_N_SHIFT_MECH-FAB16"/>
      <sheetName val="_23_07_10_N_SHIFT_MECH-TANK16"/>
      <sheetName val="_23_07_10_RS_&amp;_SECURITY16"/>
      <sheetName val="23_07_10_CIVIL_WET16"/>
      <sheetName val="_23_07_10_CIVIL16"/>
      <sheetName val="_23_07_10_MECH-FAB16"/>
      <sheetName val="_23_07_10_MECH-TANK16"/>
      <sheetName val="_22_07_10_N_SHIFT_MECH-FAB16"/>
      <sheetName val="_22_07_10_N_SHIFT_MECH-TANK16"/>
      <sheetName val="_22_07_10_RS_&amp;_SECURITY16"/>
      <sheetName val="22_07_10_CIVIL_WET16"/>
      <sheetName val="_22_07_10_CIVIL16"/>
      <sheetName val="_22_07_10_MECH-FAB16"/>
      <sheetName val="_22_07_10_MECH-TANK16"/>
      <sheetName val="_21_07_10_N_SHIFT_MECH-FAB16"/>
      <sheetName val="_21_07_10_N_SHIFT_MECH-TANK16"/>
      <sheetName val="_21_07_10_RS_&amp;_SECURITY16"/>
      <sheetName val="21_07_10_CIVIL_WET16"/>
      <sheetName val="_21_07_10_CIVIL16"/>
      <sheetName val="_21_07_10_MECH-FAB16"/>
      <sheetName val="_21_07_10_MECH-TANK16"/>
      <sheetName val="_20_07_10_N_SHIFT_MECH-FAB16"/>
      <sheetName val="_20_07_10_N_SHIFT_MECH-TANK16"/>
      <sheetName val="_20_07_10_RS_&amp;_SECURITY16"/>
      <sheetName val="20_07_10_CIVIL_WET16"/>
      <sheetName val="_20_07_10_CIVIL16"/>
      <sheetName val="_20_07_10_MECH-FAB16"/>
      <sheetName val="_20_07_10_MECH-TANK16"/>
      <sheetName val="_19_07_10_N_SHIFT_MECH-FAB16"/>
      <sheetName val="_19_07_10_N_SHIFT_MECH-TANK16"/>
      <sheetName val="_19_07_10_RS_&amp;_SECURITY16"/>
      <sheetName val="19_07_10_CIVIL_WET16"/>
      <sheetName val="_19_07_10_CIVIL16"/>
      <sheetName val="_19_07_10_MECH-FAB16"/>
      <sheetName val="_19_07_10_MECH-TANK16"/>
      <sheetName val="_18_07_10_N_SHIFT_MECH-FAB16"/>
      <sheetName val="_18_07_10_N_SHIFT_MECH-TANK16"/>
      <sheetName val="_18_07_10_RS_&amp;_SECURITY16"/>
      <sheetName val="18_07_10_CIVIL_WET16"/>
      <sheetName val="_18_07_10_CIVIL16"/>
      <sheetName val="_18_07_10_MECH-FAB16"/>
      <sheetName val="_18_07_10_MECH-TANK16"/>
      <sheetName val="_17_07_10_N_SHIFT_MECH-FAB16"/>
      <sheetName val="_17_07_10_N_SHIFT_MECH-TANK16"/>
      <sheetName val="_17_07_10_RS_&amp;_SECURITY16"/>
      <sheetName val="17_07_10_CIVIL_WET16"/>
      <sheetName val="_17_07_10_CIVIL16"/>
      <sheetName val="_17_07_10_MECH-FAB16"/>
      <sheetName val="_17_07_10_MECH-TANK16"/>
      <sheetName val="_16_07_10_N_SHIFT_MECH-FAB15"/>
      <sheetName val="_16_07_10_N_SHIFT_MECH-TANK15"/>
      <sheetName val="_16_07_10_RS_&amp;_SECURITY15"/>
      <sheetName val="16_07_10_CIVIL_WET15"/>
      <sheetName val="_16_07_10_CIVIL15"/>
      <sheetName val="_16_07_10_MECH-FAB15"/>
      <sheetName val="_16_07_10_MECH-TANK15"/>
      <sheetName val="_15_07_10_N_SHIFT_MECH-FAB15"/>
      <sheetName val="_15_07_10_N_SHIFT_MECH-TANK15"/>
      <sheetName val="_15_07_10_RS_&amp;_SECURITY15"/>
      <sheetName val="15_07_10_CIVIL_WET15"/>
      <sheetName val="_15_07_10_CIVIL15"/>
      <sheetName val="_15_07_10_MECH-FAB15"/>
      <sheetName val="_15_07_10_MECH-TANK15"/>
      <sheetName val="_14_07_10_N_SHIFT_MECH-FAB15"/>
      <sheetName val="_14_07_10_N_SHIFT_MECH-TANK15"/>
      <sheetName val="_14_07_10_RS_&amp;_SECURITY15"/>
      <sheetName val="14_07_10_CIVIL_WET15"/>
      <sheetName val="_14_07_10_CIVIL15"/>
      <sheetName val="_14_07_10_MECH-FAB15"/>
      <sheetName val="_14_07_10_MECH-TANK15"/>
      <sheetName val="_13_07_10_N_SHIFT_MECH-FAB15"/>
      <sheetName val="_13_07_10_N_SHIFT_MECH-TANK15"/>
      <sheetName val="_13_07_10_RS_&amp;_SECURITY15"/>
      <sheetName val="13_07_10_CIVIL_WET15"/>
      <sheetName val="_13_07_10_CIVIL15"/>
      <sheetName val="_13_07_10_MECH-FAB15"/>
      <sheetName val="_13_07_10_MECH-TANK15"/>
      <sheetName val="_12_07_10_N_SHIFT_MECH-FAB15"/>
      <sheetName val="_12_07_10_N_SHIFT_MECH-TANK15"/>
      <sheetName val="_12_07_10_RS_&amp;_SECURITY15"/>
      <sheetName val="12_07_10_CIVIL_WET15"/>
      <sheetName val="_12_07_10_CIVIL15"/>
      <sheetName val="_12_07_10_MECH-FAB15"/>
      <sheetName val="_12_07_10_MECH-TANK15"/>
      <sheetName val="_11_07_10_N_SHIFT_MECH-FAB15"/>
      <sheetName val="_11_07_10_N_SHIFT_MECH-TANK15"/>
      <sheetName val="_11_07_10_RS_&amp;_SECURITY15"/>
      <sheetName val="11_07_10_CIVIL_WET15"/>
      <sheetName val="_11_07_10_CIVIL15"/>
      <sheetName val="_11_07_10_MECH-FAB15"/>
      <sheetName val="_11_07_10_MECH-TANK15"/>
      <sheetName val="_10_07_10_N_SHIFT_MECH-FAB15"/>
      <sheetName val="_10_07_10_N_SHIFT_MECH-TANK15"/>
      <sheetName val="_10_07_10_RS_&amp;_SECURITY15"/>
      <sheetName val="10_07_10_CIVIL_WET15"/>
      <sheetName val="_10_07_10_CIVIL15"/>
      <sheetName val="_10_07_10_MECH-FAB15"/>
      <sheetName val="_10_07_10_MECH-TANK15"/>
      <sheetName val="_09_07_10_N_SHIFT_MECH-FAB15"/>
      <sheetName val="_09_07_10_N_SHIFT_MECH-TANK15"/>
      <sheetName val="_09_07_10_RS_&amp;_SECURITY15"/>
      <sheetName val="09_07_10_CIVIL_WET15"/>
      <sheetName val="_09_07_10_CIVIL15"/>
      <sheetName val="_09_07_10_MECH-FAB15"/>
      <sheetName val="_09_07_10_MECH-TANK15"/>
      <sheetName val="_08_07_10_N_SHIFT_MECH-FAB15"/>
      <sheetName val="_08_07_10_N_SHIFT_MECH-TANK15"/>
      <sheetName val="_08_07_10_RS_&amp;_SECURITY15"/>
      <sheetName val="08_07_10_CIVIL_WET15"/>
      <sheetName val="_08_07_10_CIVIL15"/>
      <sheetName val="_08_07_10_MECH-FAB15"/>
      <sheetName val="_08_07_10_MECH-TANK15"/>
      <sheetName val="_07_07_10_N_SHIFT_MECH-FAB15"/>
      <sheetName val="_07_07_10_N_SHIFT_MECH-TANK15"/>
      <sheetName val="_07_07_10_RS_&amp;_SECURITY15"/>
      <sheetName val="07_07_10_CIVIL_WET15"/>
      <sheetName val="_07_07_10_CIVIL15"/>
      <sheetName val="_07_07_10_MECH-FAB15"/>
      <sheetName val="_07_07_10_MECH-TANK15"/>
      <sheetName val="_06_07_10_N_SHIFT_MECH-FAB15"/>
      <sheetName val="_06_07_10_N_SHIFT_MECH-TANK15"/>
      <sheetName val="_06_07_10_RS_&amp;_SECURITY15"/>
      <sheetName val="06_07_10_CIVIL_WET15"/>
      <sheetName val="_06_07_10_CIVIL15"/>
      <sheetName val="_06_07_10_MECH-FAB15"/>
      <sheetName val="_06_07_10_MECH-TANK15"/>
      <sheetName val="_05_07_10_N_SHIFT_MECH-FAB15"/>
      <sheetName val="_05_07_10_N_SHIFT_MECH-TANK15"/>
      <sheetName val="_05_07_10_RS_&amp;_SECURITY15"/>
      <sheetName val="05_07_10_CIVIL_WET15"/>
      <sheetName val="_05_07_10_CIVIL15"/>
      <sheetName val="_05_07_10_MECH-FAB15"/>
      <sheetName val="_05_07_10_MECH-TANK15"/>
      <sheetName val="_04_07_10_N_SHIFT_MECH-FAB15"/>
      <sheetName val="_04_07_10_N_SHIFT_MECH-TANK15"/>
      <sheetName val="_04_07_10_RS_&amp;_SECURITY15"/>
      <sheetName val="04_07_10_CIVIL_WET15"/>
      <sheetName val="_04_07_10_CIVIL15"/>
      <sheetName val="_04_07_10_MECH-FAB15"/>
      <sheetName val="_04_07_10_MECH-TANK15"/>
      <sheetName val="_03_07_10_N_SHIFT_MECH-FAB15"/>
      <sheetName val="_03_07_10_N_SHIFT_MECH-TANK15"/>
      <sheetName val="_03_07_10_RS_&amp;_SECURITY_15"/>
      <sheetName val="03_07_10_CIVIL_WET_15"/>
      <sheetName val="_03_07_10_CIVIL_15"/>
      <sheetName val="_03_07_10_MECH-FAB_15"/>
      <sheetName val="_03_07_10_MECH-TANK_15"/>
      <sheetName val="_02_07_10_N_SHIFT_MECH-FAB_15"/>
      <sheetName val="_02_07_10_N_SHIFT_MECH-TANK_15"/>
      <sheetName val="_02_07_10_RS_&amp;_SECURITY15"/>
      <sheetName val="02_07_10_CIVIL_WET15"/>
      <sheetName val="_02_07_10_CIVIL15"/>
      <sheetName val="_02_07_10_MECH-FAB15"/>
      <sheetName val="_02_07_10_MECH-TANK15"/>
      <sheetName val="_01_07_10_N_SHIFT_MECH-FAB15"/>
      <sheetName val="_01_07_10_N_SHIFT_MECH-TANK15"/>
      <sheetName val="_01_07_10_RS_&amp;_SECURITY15"/>
      <sheetName val="01_07_10_CIVIL_WET15"/>
      <sheetName val="_01_07_10_CIVIL15"/>
      <sheetName val="_01_07_10_MECH-FAB15"/>
      <sheetName val="_01_07_10_MECH-TANK15"/>
      <sheetName val="_30_06_10_N_SHIFT_MECH-FAB15"/>
      <sheetName val="_30_06_10_N_SHIFT_MECH-TANK15"/>
      <sheetName val="scurve_calc_(2)15"/>
      <sheetName val="Meas_-Hotel_Part16"/>
      <sheetName val="BOQ_Direct_selling_cost15"/>
      <sheetName val="Direct_cost_shed_A-2_15"/>
      <sheetName val="Contract_Night_Staff15"/>
      <sheetName val="Contract_Day_Staff15"/>
      <sheetName val="Day_Shift15"/>
      <sheetName val="Night_Shift15"/>
      <sheetName val="Ave_wtd_rates15"/>
      <sheetName val="Material_15"/>
      <sheetName val="Labour_&amp;_Plant15"/>
      <sheetName val="22_12_201116"/>
      <sheetName val="BOQ_(2)16"/>
      <sheetName val="Cashflow_projection15"/>
      <sheetName val="PA-_Consutant_15"/>
      <sheetName val="Civil_Boq15"/>
      <sheetName val="Fee_Rate_Summary15"/>
      <sheetName val="Item-_Compact15"/>
      <sheetName val="final_abstract15"/>
      <sheetName val="TBAL9697__group_wise__sdpl15"/>
      <sheetName val="St_co_91_5lvl15"/>
      <sheetName val="Civil_Works15"/>
      <sheetName val="IO_List15"/>
      <sheetName val="Fill_this_out_first___15"/>
      <sheetName val="Meas__Hotel_Part15"/>
      <sheetName val="INPUT_SHEET15"/>
      <sheetName val="DI_Rate_Analysis16"/>
      <sheetName val="Economic_RisingMain__Ph-I16"/>
      <sheetName val="SP_Break_Up15"/>
      <sheetName val="Labour_productivity15"/>
      <sheetName val="_09_07_10_M顅ᎆ뤀ᨇ԰?缀?15"/>
      <sheetName val="Sales_&amp;_Prod15"/>
      <sheetName val="Cost_Index15"/>
      <sheetName val="cash_in_flow_Summary_JV_15"/>
      <sheetName val="water_prop_15"/>
      <sheetName val="GR_slab-reinft15"/>
      <sheetName val="Staff_Acco_15"/>
      <sheetName val="Rate_analysis-_BOQ_1_15"/>
      <sheetName val="MN_T_B_15"/>
      <sheetName val="Project_Details__15"/>
      <sheetName val="F20_Risk_Analysis15"/>
      <sheetName val="Change_Order_Log15"/>
      <sheetName val="2000_MOR15"/>
      <sheetName val="Driveway_Beams15"/>
      <sheetName val="Structure_Bills_Qty15"/>
      <sheetName val="Prelims_Breakup16"/>
      <sheetName val="INDIGINEOUS_ITEMS_15"/>
      <sheetName val="3cd_Annexure15"/>
      <sheetName val="Rate_Analysis15"/>
      <sheetName val="Fin__Assumpt__-_Sensitivities15"/>
      <sheetName val="Bill_115"/>
      <sheetName val="Bill_215"/>
      <sheetName val="Bill_315"/>
      <sheetName val="Bill_415"/>
      <sheetName val="Bill_515"/>
      <sheetName val="Bill_615"/>
      <sheetName val="Bill_715"/>
      <sheetName val="_09_07_10_M顅ᎆ뤀ᨇ԰15"/>
      <sheetName val="_09_07_10_M顅ᎆ뤀ᨇ԰_缀_15"/>
      <sheetName val="1_Civil-RA15"/>
      <sheetName val="Assumption_Inputs15"/>
      <sheetName val="Phase_115"/>
      <sheetName val="Pacakges_split15"/>
      <sheetName val="DEINKING(ANNEX_1)15"/>
      <sheetName val="AutoOpen_Stub_Data15"/>
      <sheetName val="Eqpmnt_Plng15"/>
      <sheetName val="Debits_as_on_12_04_0814"/>
      <sheetName val="Data_Sheet14"/>
      <sheetName val="T-P1,_FINISHES_WORKING_15"/>
      <sheetName val="Assumption_&amp;_Exclusion15"/>
      <sheetName val="External_Doors15"/>
      <sheetName val="STAFFSCHED_14"/>
      <sheetName val="LABOUR_RATE15"/>
      <sheetName val="Material_Rate15"/>
      <sheetName val="Switch_V1615"/>
      <sheetName val="India_F&amp;S_Template14"/>
      <sheetName val="_bus_bay14"/>
      <sheetName val="doq_414"/>
      <sheetName val="doq_214"/>
      <sheetName val="Grade_Slab_-115"/>
      <sheetName val="Grade_Slab_-215"/>
      <sheetName val="Grade_slab-315"/>
      <sheetName val="Grade_slab_-415"/>
      <sheetName val="Grade_slab_-515"/>
      <sheetName val="Grade_slab_-615"/>
      <sheetName val="Cat_A_Change_Control15"/>
      <sheetName val="Factor_Sheet15"/>
      <sheetName val="Theo_Cons-June'1014"/>
      <sheetName val="11B_14"/>
      <sheetName val="ACAD_Finishes14"/>
      <sheetName val="Site_Details14"/>
      <sheetName val="Site_Area_Statement14"/>
      <sheetName val="Summary_WG14"/>
      <sheetName val="BOQ_LT14"/>
      <sheetName val="14_07_10_CIVIL_W [14"/>
      <sheetName val="AFAS_14"/>
      <sheetName val="RDS_&amp;_WLD14"/>
      <sheetName val="PA_System14"/>
      <sheetName val="Server_&amp;_PAC_Room14"/>
      <sheetName val="HVAC_BOQ14"/>
      <sheetName val="Invoice_Tracker14"/>
      <sheetName val="Income_Statement14"/>
      <sheetName val="Load_Details(B2)14"/>
      <sheetName val="Works_-_Quote_Sheet14"/>
      <sheetName val="BLOCK-A_(MEA_SHEET)14"/>
      <sheetName val="Cost_Basis13"/>
      <sheetName val="Top_Sheet14"/>
      <sheetName val="Col_NUM14"/>
      <sheetName val="COLUMN_RC_14"/>
      <sheetName val="STILT_Floor_Slab_NUM14"/>
      <sheetName val="First_Floor_Slab_RC14"/>
      <sheetName val="FIRST_FLOOR_SLAB_WT_SUMMARY14"/>
      <sheetName val="Stilt_Floor_Beam_NUM14"/>
      <sheetName val="STILT_BEAM_NUM14"/>
      <sheetName val="STILT_BEAM_RC14"/>
      <sheetName val="Stilt_wall_Num14"/>
      <sheetName val="STILT_WALL_RC14"/>
      <sheetName val="Z-DETAILS_ABOVE_RAFT_UPTO_+0_15"/>
      <sheetName val="Z-DETAILS_ABOVE_RAFT_UPTO_+_(14"/>
      <sheetName val="TOTAL_CHECK14"/>
      <sheetName val="TYP___wall_Num14"/>
      <sheetName val="Z-DETAILS_TYP__+2_85_TO_+8_8514"/>
      <sheetName val="d-safe_specs13"/>
      <sheetName val="Deduction_of_assets13"/>
      <sheetName val="Blr_hire13"/>
      <sheetName val="PRECAST_lig(tconc_II13"/>
      <sheetName val="VF_Full_Recon13"/>
      <sheetName val="PITP3_COPY13"/>
      <sheetName val="Meas_13"/>
      <sheetName val="Expenses_Actual_Vs__Budgeted13"/>
      <sheetName val="Col_up_to_plinth13"/>
      <sheetName val="MASTER_RATE_ANALYSIS13"/>
      <sheetName val="RMG_-ABS13"/>
      <sheetName val="T_P_-ABS13"/>
      <sheetName val="T_P_-MB13"/>
      <sheetName val="E_P_R-ABS13"/>
      <sheetName val="E__R-MB13"/>
      <sheetName val="Bldg_6-ABS13"/>
      <sheetName val="Bldg_6-MB13"/>
      <sheetName val="Kz_Grid_Press_foundation_ABS13"/>
      <sheetName val="Kz_Grid_Press_foundation_meas13"/>
      <sheetName val="600-1200T__ABS13"/>
      <sheetName val="600-1200T_Meas13"/>
      <sheetName val="BSR-II_ABS13"/>
      <sheetName val="BSR-II_meas13"/>
      <sheetName val="Misc_ABS13"/>
      <sheetName val="Misc_MB13"/>
      <sheetName val="This_Bill13"/>
      <sheetName val="Upto_Previous13"/>
      <sheetName val="Up_to_date13"/>
      <sheetName val="Grand_Abstract13"/>
      <sheetName val="Blank_MB13"/>
      <sheetName val="cement_summary13"/>
      <sheetName val="Reinforcement_Steel13"/>
      <sheetName val="P-I_CEMENT_RECONCILIATION_13"/>
      <sheetName val="Ra-38_area_wise_summary13"/>
      <sheetName val="P-II_Cement_Reconciliation13"/>
      <sheetName val="Ra-16_P-II13"/>
      <sheetName val="RA_16-_GH13"/>
      <sheetName val="Quote_Sheet13"/>
      <sheetName val="RCC,Ret__Wall13"/>
      <sheetName val="Name_List13"/>
      <sheetName val="Intro_13"/>
      <sheetName val="Gate_213"/>
      <sheetName val="Project_Ignite13"/>
      <sheetName val="E_&amp;_R13"/>
      <sheetName val="Customize_Your_Invoice13"/>
      <sheetName val="Misc__Data13"/>
      <sheetName val="beam-reinft-machine_rm13"/>
      <sheetName val="Cash_Flow_Input_Data_ISC13"/>
      <sheetName val="Fin__Assumpt__-_SensitivitieH13"/>
      <sheetName val="PRECAST_lightconc-II25"/>
      <sheetName val="Cleaning_&amp;_Grubbing25"/>
      <sheetName val="PRECAST_lightconc_II25"/>
      <sheetName val="College_Details25"/>
      <sheetName val="Personal_25"/>
      <sheetName val="jidal_dam25"/>
      <sheetName val="fran_temp25"/>
      <sheetName val="kona_swit25"/>
      <sheetName val="template_(8)25"/>
      <sheetName val="template_(9)25"/>
      <sheetName val="OVER_HEADS25"/>
      <sheetName val="Cover_Sheet25"/>
      <sheetName val="BOQ_REV_A25"/>
      <sheetName val="PTB_(IO)25"/>
      <sheetName val="BMS_25"/>
      <sheetName val="SPT_vs_PHI25"/>
      <sheetName val="TBAL9697_-group_wise__sdpl25"/>
      <sheetName val="Quantity_Schedule24"/>
      <sheetName val="Revenue__Schedule_24"/>
      <sheetName val="Balance_works_-_Direct_Cost24"/>
      <sheetName val="Balance_works_-_Indirect_Cost24"/>
      <sheetName val="Fund_Plan24"/>
      <sheetName val="Bill_of_Resources24"/>
      <sheetName val="SITE_OVERHEADS23"/>
      <sheetName val="labour_coeff23"/>
      <sheetName val="Expenditure_plan23"/>
      <sheetName val="ORDER_BOOKING23"/>
      <sheetName val="Site_Dev_BOQ23"/>
      <sheetName val="beam-reinft-IIInd_floor23"/>
      <sheetName val="M-Book_for_Conc23"/>
      <sheetName val="M-Book_for_FW23"/>
      <sheetName val="Costing_Upto_Mar'11_(2)23"/>
      <sheetName val="Tender_Summary23"/>
      <sheetName val="TAX_BILLS23"/>
      <sheetName val="CASH_BILLS23"/>
      <sheetName val="LABOUR_BILLS23"/>
      <sheetName val="puch_order23"/>
      <sheetName val="Sheet1_(2)23"/>
      <sheetName val="Boq_Block_A23"/>
      <sheetName val="_24_07_10_RS_&amp;_SECURITY23"/>
      <sheetName val="24_07_10_CIVIL_WET23"/>
      <sheetName val="_24_07_10_CIVIL23"/>
      <sheetName val="_24_07_10_MECH-FAB23"/>
      <sheetName val="_24_07_10_MECH-TANK23"/>
      <sheetName val="_23_07_10_N_SHIFT_MECH-FAB23"/>
      <sheetName val="_23_07_10_N_SHIFT_MECH-TANK23"/>
      <sheetName val="_23_07_10_RS_&amp;_SECURITY23"/>
      <sheetName val="23_07_10_CIVIL_WET23"/>
      <sheetName val="_23_07_10_CIVIL23"/>
      <sheetName val="_23_07_10_MECH-FAB23"/>
      <sheetName val="_23_07_10_MECH-TANK23"/>
      <sheetName val="_22_07_10_N_SHIFT_MECH-FAB23"/>
      <sheetName val="_22_07_10_N_SHIFT_MECH-TANK23"/>
      <sheetName val="_22_07_10_RS_&amp;_SECURITY23"/>
      <sheetName val="22_07_10_CIVIL_WET23"/>
      <sheetName val="_22_07_10_CIVIL23"/>
      <sheetName val="_22_07_10_MECH-FAB23"/>
      <sheetName val="_22_07_10_MECH-TANK23"/>
      <sheetName val="_21_07_10_N_SHIFT_MECH-FAB23"/>
      <sheetName val="_21_07_10_N_SHIFT_MECH-TANK23"/>
      <sheetName val="_21_07_10_RS_&amp;_SECURITY23"/>
      <sheetName val="21_07_10_CIVIL_WET23"/>
      <sheetName val="_21_07_10_CIVIL23"/>
      <sheetName val="_21_07_10_MECH-FAB23"/>
      <sheetName val="_21_07_10_MECH-TANK23"/>
      <sheetName val="_20_07_10_N_SHIFT_MECH-FAB23"/>
      <sheetName val="_20_07_10_N_SHIFT_MECH-TANK23"/>
      <sheetName val="_20_07_10_RS_&amp;_SECURITY23"/>
      <sheetName val="20_07_10_CIVIL_WET23"/>
      <sheetName val="_20_07_10_CIVIL23"/>
      <sheetName val="_20_07_10_MECH-FAB23"/>
      <sheetName val="_20_07_10_MECH-TANK23"/>
      <sheetName val="_19_07_10_N_SHIFT_MECH-FAB23"/>
      <sheetName val="_19_07_10_N_SHIFT_MECH-TANK23"/>
      <sheetName val="_19_07_10_RS_&amp;_SECURITY23"/>
      <sheetName val="19_07_10_CIVIL_WET23"/>
      <sheetName val="_19_07_10_CIVIL23"/>
      <sheetName val="_19_07_10_MECH-FAB23"/>
      <sheetName val="_19_07_10_MECH-TANK23"/>
      <sheetName val="_18_07_10_N_SHIFT_MECH-FAB23"/>
      <sheetName val="_18_07_10_N_SHIFT_MECH-TANK23"/>
      <sheetName val="_18_07_10_RS_&amp;_SECURITY23"/>
      <sheetName val="18_07_10_CIVIL_WET23"/>
      <sheetName val="_18_07_10_CIVIL23"/>
      <sheetName val="_18_07_10_MECH-FAB23"/>
      <sheetName val="_18_07_10_MECH-TANK23"/>
      <sheetName val="_17_07_10_N_SHIFT_MECH-FAB23"/>
      <sheetName val="_17_07_10_N_SHIFT_MECH-TANK23"/>
      <sheetName val="_17_07_10_RS_&amp;_SECURITY23"/>
      <sheetName val="17_07_10_CIVIL_WET23"/>
      <sheetName val="_17_07_10_CIVIL23"/>
      <sheetName val="_17_07_10_MECH-FAB23"/>
      <sheetName val="_17_07_10_MECH-TANK23"/>
      <sheetName val="_16_07_10_N_SHIFT_MECH-FAB22"/>
      <sheetName val="_16_07_10_N_SHIFT_MECH-TANK22"/>
      <sheetName val="_16_07_10_RS_&amp;_SECURITY22"/>
      <sheetName val="16_07_10_CIVIL_WET22"/>
      <sheetName val="_16_07_10_CIVIL22"/>
      <sheetName val="_16_07_10_MECH-FAB22"/>
      <sheetName val="_16_07_10_MECH-TANK22"/>
      <sheetName val="_15_07_10_N_SHIFT_MECH-FAB22"/>
      <sheetName val="_15_07_10_N_SHIFT_MECH-TANK22"/>
      <sheetName val="_15_07_10_RS_&amp;_SECURITY22"/>
      <sheetName val="15_07_10_CIVIL_WET22"/>
      <sheetName val="_15_07_10_CIVIL22"/>
      <sheetName val="_15_07_10_MECH-FAB22"/>
      <sheetName val="_15_07_10_MECH-TANK22"/>
      <sheetName val="_14_07_10_N_SHIFT_MECH-FAB22"/>
      <sheetName val="_14_07_10_N_SHIFT_MECH-TANK22"/>
      <sheetName val="_14_07_10_RS_&amp;_SECURITY22"/>
      <sheetName val="14_07_10_CIVIL_WET22"/>
      <sheetName val="_14_07_10_CIVIL22"/>
      <sheetName val="_14_07_10_MECH-FAB22"/>
      <sheetName val="_14_07_10_MECH-TANK22"/>
      <sheetName val="_13_07_10_N_SHIFT_MECH-FAB22"/>
      <sheetName val="_13_07_10_N_SHIFT_MECH-TANK22"/>
      <sheetName val="_13_07_10_RS_&amp;_SECURITY22"/>
      <sheetName val="13_07_10_CIVIL_WET22"/>
      <sheetName val="_13_07_10_CIVIL22"/>
      <sheetName val="_13_07_10_MECH-FAB22"/>
      <sheetName val="_13_07_10_MECH-TANK22"/>
      <sheetName val="_12_07_10_N_SHIFT_MECH-FAB22"/>
      <sheetName val="_12_07_10_N_SHIFT_MECH-TANK22"/>
      <sheetName val="_12_07_10_RS_&amp;_SECURITY22"/>
      <sheetName val="12_07_10_CIVIL_WET22"/>
      <sheetName val="_12_07_10_CIVIL22"/>
      <sheetName val="_12_07_10_MECH-FAB22"/>
      <sheetName val="_12_07_10_MECH-TANK22"/>
      <sheetName val="_11_07_10_N_SHIFT_MECH-FAB22"/>
      <sheetName val="_11_07_10_N_SHIFT_MECH-TANK22"/>
      <sheetName val="_11_07_10_RS_&amp;_SECURITY22"/>
      <sheetName val="11_07_10_CIVIL_WET22"/>
      <sheetName val="_11_07_10_CIVIL22"/>
      <sheetName val="_11_07_10_MECH-FAB22"/>
      <sheetName val="_11_07_10_MECH-TANK22"/>
      <sheetName val="_10_07_10_N_SHIFT_MECH-FAB22"/>
      <sheetName val="_10_07_10_N_SHIFT_MECH-TANK22"/>
      <sheetName val="_10_07_10_RS_&amp;_SECURITY22"/>
      <sheetName val="10_07_10_CIVIL_WET22"/>
      <sheetName val="_10_07_10_CIVIL22"/>
      <sheetName val="_10_07_10_MECH-FAB22"/>
      <sheetName val="_10_07_10_MECH-TANK22"/>
      <sheetName val="_09_07_10_N_SHIFT_MECH-FAB22"/>
      <sheetName val="_09_07_10_N_SHIFT_MECH-TANK22"/>
      <sheetName val="_09_07_10_RS_&amp;_SECURITY22"/>
      <sheetName val="09_07_10_CIVIL_WET22"/>
      <sheetName val="_09_07_10_CIVIL22"/>
      <sheetName val="_09_07_10_MECH-FAB22"/>
      <sheetName val="_09_07_10_MECH-TANK22"/>
      <sheetName val="_08_07_10_N_SHIFT_MECH-FAB22"/>
      <sheetName val="_08_07_10_N_SHIFT_MECH-TANK22"/>
      <sheetName val="_08_07_10_RS_&amp;_SECURITY22"/>
      <sheetName val="08_07_10_CIVIL_WET22"/>
      <sheetName val="_08_07_10_CIVIL22"/>
      <sheetName val="_08_07_10_MECH-FAB22"/>
      <sheetName val="_08_07_10_MECH-TANK22"/>
      <sheetName val="_07_07_10_N_SHIFT_MECH-FAB22"/>
      <sheetName val="_07_07_10_N_SHIFT_MECH-TANK22"/>
      <sheetName val="_07_07_10_RS_&amp;_SECURITY22"/>
      <sheetName val="07_07_10_CIVIL_WET22"/>
      <sheetName val="_07_07_10_CIVIL22"/>
      <sheetName val="_07_07_10_MECH-FAB22"/>
      <sheetName val="_07_07_10_MECH-TANK22"/>
      <sheetName val="_06_07_10_N_SHIFT_MECH-FAB22"/>
      <sheetName val="_06_07_10_N_SHIFT_MECH-TANK22"/>
      <sheetName val="_06_07_10_RS_&amp;_SECURITY22"/>
      <sheetName val="06_07_10_CIVIL_WET22"/>
      <sheetName val="_06_07_10_CIVIL22"/>
      <sheetName val="_06_07_10_MECH-FAB22"/>
      <sheetName val="_06_07_10_MECH-TANK22"/>
      <sheetName val="_05_07_10_N_SHIFT_MECH-FAB22"/>
      <sheetName val="_05_07_10_N_SHIFT_MECH-TANK22"/>
      <sheetName val="_05_07_10_RS_&amp;_SECURITY22"/>
      <sheetName val="05_07_10_CIVIL_WET22"/>
      <sheetName val="_05_07_10_CIVIL22"/>
      <sheetName val="_05_07_10_MECH-FAB22"/>
      <sheetName val="_05_07_10_MECH-TANK22"/>
      <sheetName val="_04_07_10_N_SHIFT_MECH-FAB22"/>
      <sheetName val="_04_07_10_N_SHIFT_MECH-TANK22"/>
      <sheetName val="_04_07_10_RS_&amp;_SECURITY22"/>
      <sheetName val="04_07_10_CIVIL_WET22"/>
      <sheetName val="_04_07_10_CIVIL22"/>
      <sheetName val="_04_07_10_MECH-FAB22"/>
      <sheetName val="_04_07_10_MECH-TANK22"/>
      <sheetName val="_03_07_10_N_SHIFT_MECH-FAB22"/>
      <sheetName val="_03_07_10_N_SHIFT_MECH-TANK22"/>
      <sheetName val="_03_07_10_RS_&amp;_SECURITY_22"/>
      <sheetName val="03_07_10_CIVIL_WET_22"/>
      <sheetName val="_03_07_10_CIVIL_22"/>
      <sheetName val="_03_07_10_MECH-FAB_22"/>
      <sheetName val="_03_07_10_MECH-TANK_22"/>
      <sheetName val="_02_07_10_N_SHIFT_MECH-FAB_22"/>
      <sheetName val="_02_07_10_N_SHIFT_MECH-TANK_22"/>
      <sheetName val="_02_07_10_RS_&amp;_SECURITY22"/>
      <sheetName val="02_07_10_CIVIL_WET22"/>
      <sheetName val="_02_07_10_CIVIL22"/>
      <sheetName val="_02_07_10_MECH-FAB22"/>
      <sheetName val="_02_07_10_MECH-TANK22"/>
      <sheetName val="_01_07_10_N_SHIFT_MECH-FAB22"/>
      <sheetName val="_01_07_10_N_SHIFT_MECH-TANK22"/>
      <sheetName val="_01_07_10_RS_&amp;_SECURITY22"/>
      <sheetName val="01_07_10_CIVIL_WET22"/>
      <sheetName val="_01_07_10_CIVIL22"/>
      <sheetName val="_01_07_10_MECH-FAB22"/>
      <sheetName val="_01_07_10_MECH-TANK22"/>
      <sheetName val="_30_06_10_N_SHIFT_MECH-FAB22"/>
      <sheetName val="_30_06_10_N_SHIFT_MECH-TANK22"/>
      <sheetName val="scurve_calc_(2)22"/>
      <sheetName val="Meas_-Hotel_Part23"/>
      <sheetName val="BOQ_Direct_selling_cost22"/>
      <sheetName val="Direct_cost_shed_A-2_22"/>
      <sheetName val="Contract_Night_Staff22"/>
      <sheetName val="Contract_Day_Staff22"/>
      <sheetName val="Day_Shift22"/>
      <sheetName val="Night_Shift22"/>
      <sheetName val="Ave_wtd_rates22"/>
      <sheetName val="Material_22"/>
      <sheetName val="Labour_&amp;_Plant22"/>
      <sheetName val="22_12_201123"/>
      <sheetName val="BOQ_(2)23"/>
      <sheetName val="Cashflow_projection22"/>
      <sheetName val="PA-_Consutant_22"/>
      <sheetName val="Civil_Boq22"/>
      <sheetName val="Fee_Rate_Summary22"/>
      <sheetName val="Item-_Compact22"/>
      <sheetName val="final_abstract22"/>
      <sheetName val="TBAL9697__group_wise__sdpl22"/>
      <sheetName val="St_co_91_5lvl22"/>
      <sheetName val="Civil_Works22"/>
      <sheetName val="IO_List22"/>
      <sheetName val="Fill_this_out_first___22"/>
      <sheetName val="Meas__Hotel_Part22"/>
      <sheetName val="INPUT_SHEET22"/>
      <sheetName val="DI_Rate_Analysis23"/>
      <sheetName val="Economic_RisingMain__Ph-I23"/>
      <sheetName val="SP_Break_Up22"/>
      <sheetName val="Labour_productivity22"/>
      <sheetName val="_09_07_10_M顅ᎆ뤀ᨇ԰?缀?22"/>
      <sheetName val="Sales_&amp;_Prod22"/>
      <sheetName val="Cost_Index22"/>
      <sheetName val="cash_in_flow_Summary_JV_22"/>
      <sheetName val="water_prop_22"/>
      <sheetName val="GR_slab-reinft22"/>
      <sheetName val="Staff_Acco_22"/>
      <sheetName val="Rate_analysis-_BOQ_1_22"/>
      <sheetName val="MN_T_B_22"/>
      <sheetName val="Project_Details__22"/>
      <sheetName val="F20_Risk_Analysis22"/>
      <sheetName val="Change_Order_Log22"/>
      <sheetName val="2000_MOR22"/>
      <sheetName val="Driveway_Beams22"/>
      <sheetName val="Structure_Bills_Qty22"/>
      <sheetName val="Prelims_Breakup23"/>
      <sheetName val="INDIGINEOUS_ITEMS_22"/>
      <sheetName val="3cd_Annexure22"/>
      <sheetName val="Rate_Analysis22"/>
      <sheetName val="Fin__Assumpt__-_Sensitivities22"/>
      <sheetName val="Bill_122"/>
      <sheetName val="Bill_222"/>
      <sheetName val="Bill_322"/>
      <sheetName val="Bill_422"/>
      <sheetName val="Bill_522"/>
      <sheetName val="Bill_622"/>
      <sheetName val="Bill_722"/>
      <sheetName val="_09_07_10_M顅ᎆ뤀ᨇ԰22"/>
      <sheetName val="_09_07_10_M顅ᎆ뤀ᨇ԰_缀_22"/>
      <sheetName val="1_Civil-RA22"/>
      <sheetName val="Assumption_Inputs22"/>
      <sheetName val="Phase_122"/>
      <sheetName val="Pacakges_split22"/>
      <sheetName val="DEINKING(ANNEX_1)22"/>
      <sheetName val="AutoOpen_Stub_Data22"/>
      <sheetName val="Eqpmnt_Plng22"/>
      <sheetName val="Debits_as_on_12_04_0821"/>
      <sheetName val="Data_Sheet21"/>
      <sheetName val="T-P1,_FINISHES_WORKING_22"/>
      <sheetName val="Assumption_&amp;_Exclusion22"/>
      <sheetName val="External_Doors22"/>
      <sheetName val="STAFFSCHED_21"/>
      <sheetName val="LABOUR_RATE22"/>
      <sheetName val="Material_Rate22"/>
      <sheetName val="Switch_V1622"/>
      <sheetName val="India_F&amp;S_Template21"/>
      <sheetName val="_bus_bay21"/>
      <sheetName val="doq_421"/>
      <sheetName val="doq_221"/>
      <sheetName val="Grade_Slab_-122"/>
      <sheetName val="Grade_Slab_-222"/>
      <sheetName val="Grade_slab-322"/>
      <sheetName val="Grade_slab_-422"/>
      <sheetName val="Grade_slab_-522"/>
      <sheetName val="Grade_slab_-622"/>
      <sheetName val="Cat_A_Change_Control22"/>
      <sheetName val="Factor_Sheet22"/>
      <sheetName val="Theo_Cons-June'1021"/>
      <sheetName val="11B_21"/>
      <sheetName val="ACAD_Finishes21"/>
      <sheetName val="Site_Details21"/>
      <sheetName val="Site_Area_Statement21"/>
      <sheetName val="Summary_WG21"/>
      <sheetName val="BOQ_LT21"/>
      <sheetName val="14_07_10_CIVIL_W [21"/>
      <sheetName val="AFAS_21"/>
      <sheetName val="RDS_&amp;_WLD21"/>
      <sheetName val="PA_System21"/>
      <sheetName val="Server_&amp;_PAC_Room21"/>
      <sheetName val="HVAC_BOQ21"/>
      <sheetName val="Invoice_Tracker21"/>
      <sheetName val="Income_Statement21"/>
      <sheetName val="Load_Details(B2)21"/>
      <sheetName val="Works_-_Quote_Sheet21"/>
      <sheetName val="BLOCK-A_(MEA_SHEET)21"/>
      <sheetName val="Cost_Basis20"/>
      <sheetName val="Top_Sheet21"/>
      <sheetName val="Col_NUM21"/>
      <sheetName val="COLUMN_RC_21"/>
      <sheetName val="STILT_Floor_Slab_NUM21"/>
      <sheetName val="First_Floor_Slab_RC21"/>
      <sheetName val="FIRST_FLOOR_SLAB_WT_SUMMARY21"/>
      <sheetName val="Stilt_Floor_Beam_NUM21"/>
      <sheetName val="STILT_BEAM_NUM21"/>
      <sheetName val="STILT_BEAM_RC21"/>
      <sheetName val="Stilt_wall_Num21"/>
      <sheetName val="STILT_WALL_RC21"/>
      <sheetName val="Z-DETAILS_ABOVE_RAFT_UPTO_+0_22"/>
      <sheetName val="Z-DETAILS_ABOVE_RAFT_UPTO_+_(30"/>
      <sheetName val="TOTAL_CHECK21"/>
      <sheetName val="TYP___wall_Num21"/>
      <sheetName val="Z-DETAILS_TYP__+2_85_TO_+8_8521"/>
      <sheetName val="d-safe_specs20"/>
      <sheetName val="Deduction_of_assets20"/>
      <sheetName val="Blr_hire20"/>
      <sheetName val="PRECAST_lig(tconc_II20"/>
      <sheetName val="VF_Full_Recon20"/>
      <sheetName val="PITP3_COPY20"/>
      <sheetName val="Meas_20"/>
      <sheetName val="Expenses_Actual_Vs__Budgeted20"/>
      <sheetName val="Col_up_to_plinth20"/>
      <sheetName val="MASTER_RATE_ANALYSIS20"/>
      <sheetName val="RMG_-ABS20"/>
      <sheetName val="T_P_-ABS20"/>
      <sheetName val="T_P_-MB20"/>
      <sheetName val="E_P_R-ABS20"/>
      <sheetName val="E__R-MB20"/>
      <sheetName val="Bldg_6-ABS20"/>
      <sheetName val="Bldg_6-MB20"/>
      <sheetName val="Kz_Grid_Press_foundation_ABS20"/>
      <sheetName val="Kz_Grid_Press_foundation_meas20"/>
      <sheetName val="600-1200T__ABS20"/>
      <sheetName val="600-1200T_Meas20"/>
      <sheetName val="BSR-II_ABS20"/>
      <sheetName val="BSR-II_meas20"/>
      <sheetName val="Misc_ABS20"/>
      <sheetName val="Misc_MB20"/>
      <sheetName val="This_Bill20"/>
      <sheetName val="Upto_Previous20"/>
      <sheetName val="Up_to_date20"/>
      <sheetName val="Grand_Abstract20"/>
      <sheetName val="Blank_MB20"/>
      <sheetName val="cement_summary20"/>
      <sheetName val="Reinforcement_Steel20"/>
      <sheetName val="P-I_CEMENT_RECONCILIATION_20"/>
      <sheetName val="Ra-38_area_wise_summary20"/>
      <sheetName val="P-II_Cement_Reconciliation20"/>
      <sheetName val="Ra-16_P-II20"/>
      <sheetName val="RA_16-_GH20"/>
      <sheetName val="Quote_Sheet20"/>
      <sheetName val="RCC,Ret__Wall20"/>
      <sheetName val="Name_List20"/>
      <sheetName val="Intro_20"/>
      <sheetName val="Gate_220"/>
      <sheetName val="Project_Ignite20"/>
      <sheetName val="E_&amp;_R20"/>
      <sheetName val="Customize_Your_Invoice20"/>
      <sheetName val="Misc__Data20"/>
      <sheetName val="beam-reinft-machine_rm20"/>
      <sheetName val="Cash_Flow_Input_Data_ISC20"/>
      <sheetName val="Fin__Assumpt__-_SensitivitieH20"/>
      <sheetName val="PRECAST_lightconc-II20"/>
      <sheetName val="Cleaning_&amp;_Grubbing20"/>
      <sheetName val="PRECAST_lightconc_II20"/>
      <sheetName val="College_Details20"/>
      <sheetName val="Personal_20"/>
      <sheetName val="jidal_dam20"/>
      <sheetName val="fran_temp20"/>
      <sheetName val="kona_swit20"/>
      <sheetName val="template_(8)20"/>
      <sheetName val="template_(9)20"/>
      <sheetName val="OVER_HEADS20"/>
      <sheetName val="Cover_Sheet20"/>
      <sheetName val="BOQ_REV_A20"/>
      <sheetName val="PTB_(IO)20"/>
      <sheetName val="BMS_20"/>
      <sheetName val="SPT_vs_PHI20"/>
      <sheetName val="TBAL9697_-group_wise__sdpl20"/>
      <sheetName val="Quantity_Schedule19"/>
      <sheetName val="Revenue__Schedule_19"/>
      <sheetName val="Balance_works_-_Direct_Cost19"/>
      <sheetName val="Balance_works_-_Indirect_Cost19"/>
      <sheetName val="Fund_Plan19"/>
      <sheetName val="Bill_of_Resources19"/>
      <sheetName val="SITE_OVERHEADS18"/>
      <sheetName val="labour_coeff18"/>
      <sheetName val="Expenditure_plan18"/>
      <sheetName val="ORDER_BOOKING18"/>
      <sheetName val="Site_Dev_BOQ18"/>
      <sheetName val="beam-reinft-IIInd_floor18"/>
      <sheetName val="M-Book_for_Conc18"/>
      <sheetName val="M-Book_for_FW18"/>
      <sheetName val="Costing_Upto_Mar'11_(2)18"/>
      <sheetName val="Tender_Summary18"/>
      <sheetName val="TAX_BILLS18"/>
      <sheetName val="CASH_BILLS18"/>
      <sheetName val="LABOUR_BILLS18"/>
      <sheetName val="puch_order18"/>
      <sheetName val="Sheet1_(2)18"/>
      <sheetName val="Boq_Block_A18"/>
      <sheetName val="_24_07_10_RS_&amp;_SECURITY18"/>
      <sheetName val="24_07_10_CIVIL_WET18"/>
      <sheetName val="_24_07_10_CIVIL18"/>
      <sheetName val="_24_07_10_MECH-FAB18"/>
      <sheetName val="_24_07_10_MECH-TANK18"/>
      <sheetName val="_23_07_10_N_SHIFT_MECH-FAB18"/>
      <sheetName val="_23_07_10_N_SHIFT_MECH-TANK18"/>
      <sheetName val="_23_07_10_RS_&amp;_SECURITY18"/>
      <sheetName val="23_07_10_CIVIL_WET18"/>
      <sheetName val="_23_07_10_CIVIL18"/>
      <sheetName val="_23_07_10_MECH-FAB18"/>
      <sheetName val="_23_07_10_MECH-TANK18"/>
      <sheetName val="_22_07_10_N_SHIFT_MECH-FAB18"/>
      <sheetName val="_22_07_10_N_SHIFT_MECH-TANK18"/>
      <sheetName val="_22_07_10_RS_&amp;_SECURITY18"/>
      <sheetName val="22_07_10_CIVIL_WET18"/>
      <sheetName val="_22_07_10_CIVIL18"/>
      <sheetName val="_22_07_10_MECH-FAB18"/>
      <sheetName val="_22_07_10_MECH-TANK18"/>
      <sheetName val="_21_07_10_N_SHIFT_MECH-FAB18"/>
      <sheetName val="_21_07_10_N_SHIFT_MECH-TANK18"/>
      <sheetName val="_21_07_10_RS_&amp;_SECURITY18"/>
      <sheetName val="21_07_10_CIVIL_WET18"/>
      <sheetName val="_21_07_10_CIVIL18"/>
      <sheetName val="_21_07_10_MECH-FAB18"/>
      <sheetName val="_21_07_10_MECH-TANK18"/>
      <sheetName val="_20_07_10_N_SHIFT_MECH-FAB18"/>
      <sheetName val="_20_07_10_N_SHIFT_MECH-TANK18"/>
      <sheetName val="_20_07_10_RS_&amp;_SECURITY18"/>
      <sheetName val="20_07_10_CIVIL_WET18"/>
      <sheetName val="_20_07_10_CIVIL18"/>
      <sheetName val="_20_07_10_MECH-FAB18"/>
      <sheetName val="_20_07_10_MECH-TANK18"/>
      <sheetName val="_19_07_10_N_SHIFT_MECH-FAB18"/>
      <sheetName val="_19_07_10_N_SHIFT_MECH-TANK18"/>
      <sheetName val="_19_07_10_RS_&amp;_SECURITY18"/>
      <sheetName val="19_07_10_CIVIL_WET18"/>
      <sheetName val="_19_07_10_CIVIL18"/>
      <sheetName val="_19_07_10_MECH-FAB18"/>
      <sheetName val="_19_07_10_MECH-TANK18"/>
      <sheetName val="_18_07_10_N_SHIFT_MECH-FAB18"/>
      <sheetName val="_18_07_10_N_SHIFT_MECH-TANK18"/>
      <sheetName val="_18_07_10_RS_&amp;_SECURITY18"/>
      <sheetName val="18_07_10_CIVIL_WET18"/>
      <sheetName val="_18_07_10_CIVIL18"/>
      <sheetName val="_18_07_10_MECH-FAB18"/>
      <sheetName val="_18_07_10_MECH-TANK18"/>
      <sheetName val="_17_07_10_N_SHIFT_MECH-FAB18"/>
      <sheetName val="_17_07_10_N_SHIFT_MECH-TANK18"/>
      <sheetName val="_17_07_10_RS_&amp;_SECURITY18"/>
      <sheetName val="17_07_10_CIVIL_WET18"/>
      <sheetName val="_17_07_10_CIVIL18"/>
      <sheetName val="_17_07_10_MECH-FAB18"/>
      <sheetName val="_17_07_10_MECH-TANK18"/>
      <sheetName val="_16_07_10_N_SHIFT_MECH-FAB17"/>
      <sheetName val="_16_07_10_N_SHIFT_MECH-TANK17"/>
      <sheetName val="_16_07_10_RS_&amp;_SECURITY17"/>
      <sheetName val="16_07_10_CIVIL_WET17"/>
      <sheetName val="_16_07_10_CIVIL17"/>
      <sheetName val="_16_07_10_MECH-FAB17"/>
      <sheetName val="_16_07_10_MECH-TANK17"/>
      <sheetName val="_15_07_10_N_SHIFT_MECH-FAB17"/>
      <sheetName val="_15_07_10_N_SHIFT_MECH-TANK17"/>
      <sheetName val="_15_07_10_RS_&amp;_SECURITY17"/>
      <sheetName val="15_07_10_CIVIL_WET17"/>
      <sheetName val="_15_07_10_CIVIL17"/>
      <sheetName val="_15_07_10_MECH-FAB17"/>
      <sheetName val="_15_07_10_MECH-TANK17"/>
      <sheetName val="_14_07_10_N_SHIFT_MECH-FAB17"/>
      <sheetName val="_14_07_10_N_SHIFT_MECH-TANK17"/>
      <sheetName val="_14_07_10_RS_&amp;_SECURITY17"/>
      <sheetName val="14_07_10_CIVIL_WET17"/>
      <sheetName val="_14_07_10_CIVIL17"/>
      <sheetName val="_14_07_10_MECH-FAB17"/>
      <sheetName val="_14_07_10_MECH-TANK17"/>
      <sheetName val="_13_07_10_N_SHIFT_MECH-FAB17"/>
      <sheetName val="_13_07_10_N_SHIFT_MECH-TANK17"/>
      <sheetName val="_13_07_10_RS_&amp;_SECURITY17"/>
      <sheetName val="13_07_10_CIVIL_WET17"/>
      <sheetName val="_13_07_10_CIVIL17"/>
      <sheetName val="_13_07_10_MECH-FAB17"/>
      <sheetName val="_13_07_10_MECH-TANK17"/>
      <sheetName val="_12_07_10_N_SHIFT_MECH-FAB17"/>
      <sheetName val="_12_07_10_N_SHIFT_MECH-TANK17"/>
      <sheetName val="_12_07_10_RS_&amp;_SECURITY17"/>
      <sheetName val="12_07_10_CIVIL_WET17"/>
      <sheetName val="_12_07_10_CIVIL17"/>
      <sheetName val="_12_07_10_MECH-FAB17"/>
      <sheetName val="_12_07_10_MECH-TANK17"/>
      <sheetName val="_11_07_10_N_SHIFT_MECH-FAB17"/>
      <sheetName val="_11_07_10_N_SHIFT_MECH-TANK17"/>
      <sheetName val="_11_07_10_RS_&amp;_SECURITY17"/>
      <sheetName val="11_07_10_CIVIL_WET17"/>
      <sheetName val="_11_07_10_CIVIL17"/>
      <sheetName val="_11_07_10_MECH-FAB17"/>
      <sheetName val="_11_07_10_MECH-TANK17"/>
      <sheetName val="_10_07_10_N_SHIFT_MECH-FAB17"/>
      <sheetName val="_10_07_10_N_SHIFT_MECH-TANK17"/>
      <sheetName val="_10_07_10_RS_&amp;_SECURITY17"/>
      <sheetName val="10_07_10_CIVIL_WET17"/>
      <sheetName val="_10_07_10_CIVIL17"/>
      <sheetName val="_10_07_10_MECH-FAB17"/>
      <sheetName val="_10_07_10_MECH-TANK17"/>
      <sheetName val="_09_07_10_N_SHIFT_MECH-FAB17"/>
      <sheetName val="_09_07_10_N_SHIFT_MECH-TANK17"/>
      <sheetName val="_09_07_10_RS_&amp;_SECURITY17"/>
      <sheetName val="09_07_10_CIVIL_WET17"/>
      <sheetName val="_09_07_10_CIVIL17"/>
      <sheetName val="_09_07_10_MECH-FAB17"/>
      <sheetName val="_09_07_10_MECH-TANK17"/>
      <sheetName val="_08_07_10_N_SHIFT_MECH-FAB17"/>
      <sheetName val="_08_07_10_N_SHIFT_MECH-TANK17"/>
      <sheetName val="_08_07_10_RS_&amp;_SECURITY17"/>
      <sheetName val="08_07_10_CIVIL_WET17"/>
      <sheetName val="_08_07_10_CIVIL17"/>
      <sheetName val="_08_07_10_MECH-FAB17"/>
      <sheetName val="_08_07_10_MECH-TANK17"/>
      <sheetName val="_07_07_10_N_SHIFT_MECH-FAB17"/>
      <sheetName val="_07_07_10_N_SHIFT_MECH-TANK17"/>
      <sheetName val="_07_07_10_RS_&amp;_SECURITY17"/>
      <sheetName val="07_07_10_CIVIL_WET17"/>
      <sheetName val="_07_07_10_CIVIL17"/>
      <sheetName val="_07_07_10_MECH-FAB17"/>
      <sheetName val="_07_07_10_MECH-TANK17"/>
      <sheetName val="_06_07_10_N_SHIFT_MECH-FAB17"/>
      <sheetName val="_06_07_10_N_SHIFT_MECH-TANK17"/>
      <sheetName val="_06_07_10_RS_&amp;_SECURITY17"/>
      <sheetName val="06_07_10_CIVIL_WET17"/>
      <sheetName val="_06_07_10_CIVIL17"/>
      <sheetName val="_06_07_10_MECH-FAB17"/>
      <sheetName val="_06_07_10_MECH-TANK17"/>
      <sheetName val="_05_07_10_N_SHIFT_MECH-FAB17"/>
      <sheetName val="_05_07_10_N_SHIFT_MECH-TANK17"/>
      <sheetName val="_05_07_10_RS_&amp;_SECURITY17"/>
      <sheetName val="05_07_10_CIVIL_WET17"/>
      <sheetName val="_05_07_10_CIVIL17"/>
      <sheetName val="_05_07_10_MECH-FAB17"/>
      <sheetName val="_05_07_10_MECH-TANK17"/>
      <sheetName val="_04_07_10_N_SHIFT_MECH-FAB17"/>
      <sheetName val="_04_07_10_N_SHIFT_MECH-TANK17"/>
      <sheetName val="_04_07_10_RS_&amp;_SECURITY17"/>
      <sheetName val="04_07_10_CIVIL_WET17"/>
      <sheetName val="_04_07_10_CIVIL17"/>
      <sheetName val="_04_07_10_MECH-FAB17"/>
      <sheetName val="_04_07_10_MECH-TANK17"/>
      <sheetName val="_03_07_10_N_SHIFT_MECH-FAB17"/>
      <sheetName val="_03_07_10_N_SHIFT_MECH-TANK17"/>
      <sheetName val="_03_07_10_RS_&amp;_SECURITY_17"/>
      <sheetName val="03_07_10_CIVIL_WET_17"/>
      <sheetName val="_03_07_10_CIVIL_17"/>
      <sheetName val="_03_07_10_MECH-FAB_17"/>
      <sheetName val="_03_07_10_MECH-TANK_17"/>
      <sheetName val="_02_07_10_N_SHIFT_MECH-FAB_17"/>
      <sheetName val="_02_07_10_N_SHIFT_MECH-TANK_17"/>
      <sheetName val="_02_07_10_RS_&amp;_SECURITY17"/>
      <sheetName val="02_07_10_CIVIL_WET17"/>
      <sheetName val="_02_07_10_CIVIL17"/>
      <sheetName val="_02_07_10_MECH-FAB17"/>
      <sheetName val="_02_07_10_MECH-TANK17"/>
      <sheetName val="_01_07_10_N_SHIFT_MECH-FAB17"/>
      <sheetName val="_01_07_10_N_SHIFT_MECH-TANK17"/>
      <sheetName val="_01_07_10_RS_&amp;_SECURITY17"/>
      <sheetName val="01_07_10_CIVIL_WET17"/>
      <sheetName val="_01_07_10_CIVIL17"/>
      <sheetName val="_01_07_10_MECH-FAB17"/>
      <sheetName val="_01_07_10_MECH-TANK17"/>
      <sheetName val="_30_06_10_N_SHIFT_MECH-FAB17"/>
      <sheetName val="_30_06_10_N_SHIFT_MECH-TANK17"/>
      <sheetName val="scurve_calc_(2)17"/>
      <sheetName val="Meas_-Hotel_Part18"/>
      <sheetName val="BOQ_Direct_selling_cost17"/>
      <sheetName val="Direct_cost_shed_A-2_17"/>
      <sheetName val="Contract_Night_Staff17"/>
      <sheetName val="Contract_Day_Staff17"/>
      <sheetName val="Day_Shift17"/>
      <sheetName val="Night_Shift17"/>
      <sheetName val="Ave_wtd_rates17"/>
      <sheetName val="Material_17"/>
      <sheetName val="Labour_&amp;_Plant17"/>
      <sheetName val="22_12_201118"/>
      <sheetName val="BOQ_(2)18"/>
      <sheetName val="Cashflow_projection17"/>
      <sheetName val="PA-_Consutant_17"/>
      <sheetName val="Civil_Boq17"/>
      <sheetName val="Fee_Rate_Summary17"/>
      <sheetName val="Item-_Compact17"/>
      <sheetName val="final_abstract17"/>
      <sheetName val="TBAL9697__group_wise__sdpl17"/>
      <sheetName val="St_co_91_5lvl17"/>
      <sheetName val="Civil_Works17"/>
      <sheetName val="IO_List17"/>
      <sheetName val="Fill_this_out_first___17"/>
      <sheetName val="Meas__Hotel_Part17"/>
      <sheetName val="INPUT_SHEET17"/>
      <sheetName val="DI_Rate_Analysis18"/>
      <sheetName val="Economic_RisingMain__Ph-I18"/>
      <sheetName val="SP_Break_Up17"/>
      <sheetName val="Labour_productivity17"/>
      <sheetName val="_09_07_10_M顅ᎆ뤀ᨇ԰?缀?17"/>
      <sheetName val="Sales_&amp;_Prod17"/>
      <sheetName val="Cost_Index17"/>
      <sheetName val="cash_in_flow_Summary_JV_17"/>
      <sheetName val="water_prop_17"/>
      <sheetName val="GR_slab-reinft17"/>
      <sheetName val="Staff_Acco_17"/>
      <sheetName val="Rate_analysis-_BOQ_1_17"/>
      <sheetName val="MN_T_B_17"/>
      <sheetName val="Project_Details__17"/>
      <sheetName val="F20_Risk_Analysis17"/>
      <sheetName val="Change_Order_Log17"/>
      <sheetName val="2000_MOR17"/>
      <sheetName val="Driveway_Beams17"/>
      <sheetName val="Structure_Bills_Qty17"/>
      <sheetName val="Prelims_Breakup18"/>
      <sheetName val="INDIGINEOUS_ITEMS_17"/>
      <sheetName val="3cd_Annexure17"/>
      <sheetName val="Rate_Analysis17"/>
      <sheetName val="Fin__Assumpt__-_Sensitivities17"/>
      <sheetName val="Bill_117"/>
      <sheetName val="Bill_217"/>
      <sheetName val="Bill_317"/>
      <sheetName val="Bill_417"/>
      <sheetName val="Bill_517"/>
      <sheetName val="Bill_617"/>
      <sheetName val="Bill_717"/>
      <sheetName val="_09_07_10_M顅ᎆ뤀ᨇ԰17"/>
      <sheetName val="_09_07_10_M顅ᎆ뤀ᨇ԰_缀_17"/>
      <sheetName val="1_Civil-RA17"/>
      <sheetName val="Assumption_Inputs17"/>
      <sheetName val="Phase_117"/>
      <sheetName val="Pacakges_split17"/>
      <sheetName val="DEINKING(ANNEX_1)17"/>
      <sheetName val="AutoOpen_Stub_Data17"/>
      <sheetName val="Eqpmnt_Plng17"/>
      <sheetName val="Debits_as_on_12_04_0816"/>
      <sheetName val="Data_Sheet16"/>
      <sheetName val="T-P1,_FINISHES_WORKING_17"/>
      <sheetName val="Assumption_&amp;_Exclusion17"/>
      <sheetName val="External_Doors17"/>
      <sheetName val="STAFFSCHED_16"/>
      <sheetName val="LABOUR_RATE17"/>
      <sheetName val="Material_Rate17"/>
      <sheetName val="Switch_V1617"/>
      <sheetName val="India_F&amp;S_Template16"/>
      <sheetName val="_bus_bay16"/>
      <sheetName val="doq_416"/>
      <sheetName val="doq_216"/>
      <sheetName val="Grade_Slab_-117"/>
      <sheetName val="Grade_Slab_-217"/>
      <sheetName val="Grade_slab-317"/>
      <sheetName val="Grade_slab_-417"/>
      <sheetName val="Grade_slab_-517"/>
      <sheetName val="Grade_slab_-617"/>
      <sheetName val="Cat_A_Change_Control17"/>
      <sheetName val="Factor_Sheet17"/>
      <sheetName val="Theo_Cons-June'1016"/>
      <sheetName val="11B_16"/>
      <sheetName val="ACAD_Finishes16"/>
      <sheetName val="Site_Details16"/>
      <sheetName val="Site_Area_Statement16"/>
      <sheetName val="Summary_WG16"/>
      <sheetName val="BOQ_LT16"/>
      <sheetName val="14_07_10_CIVIL_W [16"/>
      <sheetName val="AFAS_16"/>
      <sheetName val="RDS_&amp;_WLD16"/>
      <sheetName val="PA_System16"/>
      <sheetName val="Server_&amp;_PAC_Room16"/>
      <sheetName val="HVAC_BOQ16"/>
      <sheetName val="Invoice_Tracker16"/>
      <sheetName val="Income_Statement16"/>
      <sheetName val="Load_Details(B2)16"/>
      <sheetName val="Works_-_Quote_Sheet16"/>
      <sheetName val="BLOCK-A_(MEA_SHEET)16"/>
      <sheetName val="Cost_Basis15"/>
      <sheetName val="Top_Sheet16"/>
      <sheetName val="Col_NUM16"/>
      <sheetName val="COLUMN_RC_16"/>
      <sheetName val="STILT_Floor_Slab_NUM16"/>
      <sheetName val="First_Floor_Slab_RC16"/>
      <sheetName val="FIRST_FLOOR_SLAB_WT_SUMMARY16"/>
      <sheetName val="Stilt_Floor_Beam_NUM16"/>
      <sheetName val="STILT_BEAM_NUM16"/>
      <sheetName val="STILT_BEAM_RC16"/>
      <sheetName val="Stilt_wall_Num16"/>
      <sheetName val="STILT_WALL_RC16"/>
      <sheetName val="Z-DETAILS_ABOVE_RAFT_UPTO_+0_17"/>
      <sheetName val="Z-DETAILS_ABOVE_RAFT_UPTO_+_(16"/>
      <sheetName val="TOTAL_CHECK16"/>
      <sheetName val="TYP___wall_Num16"/>
      <sheetName val="Z-DETAILS_TYP__+2_85_TO_+8_8516"/>
      <sheetName val="d-safe_specs15"/>
      <sheetName val="Deduction_of_assets15"/>
      <sheetName val="Blr_hire15"/>
      <sheetName val="PRECAST_lig(tconc_II15"/>
      <sheetName val="VF_Full_Recon15"/>
      <sheetName val="PITP3_COPY15"/>
      <sheetName val="Meas_15"/>
      <sheetName val="Expenses_Actual_Vs__Budgeted15"/>
      <sheetName val="Col_up_to_plinth15"/>
      <sheetName val="MASTER_RATE_ANALYSIS15"/>
      <sheetName val="RMG_-ABS15"/>
      <sheetName val="T_P_-ABS15"/>
      <sheetName val="T_P_-MB15"/>
      <sheetName val="E_P_R-ABS15"/>
      <sheetName val="E__R-MB15"/>
      <sheetName val="Bldg_6-ABS15"/>
      <sheetName val="Bldg_6-MB15"/>
      <sheetName val="Kz_Grid_Press_foundation_ABS15"/>
      <sheetName val="Kz_Grid_Press_foundation_meas15"/>
      <sheetName val="600-1200T__ABS15"/>
      <sheetName val="600-1200T_Meas15"/>
      <sheetName val="BSR-II_ABS15"/>
      <sheetName val="BSR-II_meas15"/>
      <sheetName val="Misc_ABS15"/>
      <sheetName val="Misc_MB15"/>
      <sheetName val="This_Bill15"/>
      <sheetName val="Upto_Previous15"/>
      <sheetName val="Up_to_date15"/>
      <sheetName val="Grand_Abstract15"/>
      <sheetName val="Blank_MB15"/>
      <sheetName val="cement_summary15"/>
      <sheetName val="Reinforcement_Steel15"/>
      <sheetName val="P-I_CEMENT_RECONCILIATION_15"/>
      <sheetName val="Ra-38_area_wise_summary15"/>
      <sheetName val="P-II_Cement_Reconciliation15"/>
      <sheetName val="Ra-16_P-II15"/>
      <sheetName val="RA_16-_GH15"/>
      <sheetName val="Quote_Sheet15"/>
      <sheetName val="RCC,Ret__Wall15"/>
      <sheetName val="Name_List15"/>
      <sheetName val="Intro_15"/>
      <sheetName val="Gate_215"/>
      <sheetName val="Project_Ignite15"/>
      <sheetName val="E_&amp;_R15"/>
      <sheetName val="Customize_Your_Invoice15"/>
      <sheetName val="Misc__Data15"/>
      <sheetName val="beam-reinft-machine_rm15"/>
      <sheetName val="Cash_Flow_Input_Data_ISC15"/>
      <sheetName val="Fin__Assumpt__-_SensitivitieH15"/>
      <sheetName val="PRECAST_lightconc-II21"/>
      <sheetName val="Cleaning_&amp;_Grubbing21"/>
      <sheetName val="PRECAST_lightconc_II21"/>
      <sheetName val="College_Details21"/>
      <sheetName val="Personal_21"/>
      <sheetName val="jidal_dam21"/>
      <sheetName val="fran_temp21"/>
      <sheetName val="kona_swit21"/>
      <sheetName val="template_(8)21"/>
      <sheetName val="template_(9)21"/>
      <sheetName val="OVER_HEADS21"/>
      <sheetName val="Cover_Sheet21"/>
      <sheetName val="BOQ_REV_A21"/>
      <sheetName val="PTB_(IO)21"/>
      <sheetName val="BMS_21"/>
      <sheetName val="SPT_vs_PHI21"/>
      <sheetName val="TBAL9697_-group_wise__sdpl21"/>
      <sheetName val="Quantity_Schedule20"/>
      <sheetName val="Revenue__Schedule_20"/>
      <sheetName val="Balance_works_-_Direct_Cost20"/>
      <sheetName val="Balance_works_-_Indirect_Cost20"/>
      <sheetName val="Fund_Plan20"/>
      <sheetName val="Bill_of_Resources20"/>
      <sheetName val="SITE_OVERHEADS19"/>
      <sheetName val="labour_coeff19"/>
      <sheetName val="Expenditure_plan19"/>
      <sheetName val="ORDER_BOOKING19"/>
      <sheetName val="Site_Dev_BOQ19"/>
      <sheetName val="beam-reinft-IIInd_floor19"/>
      <sheetName val="M-Book_for_Conc19"/>
      <sheetName val="M-Book_for_FW19"/>
      <sheetName val="Costing_Upto_Mar'11_(2)19"/>
      <sheetName val="Tender_Summary19"/>
      <sheetName val="TAX_BILLS19"/>
      <sheetName val="CASH_BILLS19"/>
      <sheetName val="LABOUR_BILLS19"/>
      <sheetName val="puch_order19"/>
      <sheetName val="Sheet1_(2)19"/>
      <sheetName val="Boq_Block_A19"/>
      <sheetName val="_24_07_10_RS_&amp;_SECURITY19"/>
      <sheetName val="24_07_10_CIVIL_WET19"/>
      <sheetName val="_24_07_10_CIVIL19"/>
      <sheetName val="_24_07_10_MECH-FAB19"/>
      <sheetName val="_24_07_10_MECH-TANK19"/>
      <sheetName val="_23_07_10_N_SHIFT_MECH-FAB19"/>
      <sheetName val="_23_07_10_N_SHIFT_MECH-TANK19"/>
      <sheetName val="_23_07_10_RS_&amp;_SECURITY19"/>
      <sheetName val="23_07_10_CIVIL_WET19"/>
      <sheetName val="_23_07_10_CIVIL19"/>
      <sheetName val="_23_07_10_MECH-FAB19"/>
      <sheetName val="_23_07_10_MECH-TANK19"/>
      <sheetName val="_22_07_10_N_SHIFT_MECH-FAB19"/>
      <sheetName val="_22_07_10_N_SHIFT_MECH-TANK19"/>
      <sheetName val="_22_07_10_RS_&amp;_SECURITY19"/>
      <sheetName val="22_07_10_CIVIL_WET19"/>
      <sheetName val="_22_07_10_CIVIL19"/>
      <sheetName val="_22_07_10_MECH-FAB19"/>
      <sheetName val="_22_07_10_MECH-TANK19"/>
      <sheetName val="_21_07_10_N_SHIFT_MECH-FAB19"/>
      <sheetName val="_21_07_10_N_SHIFT_MECH-TANK19"/>
      <sheetName val="_21_07_10_RS_&amp;_SECURITY19"/>
      <sheetName val="21_07_10_CIVIL_WET19"/>
      <sheetName val="_21_07_10_CIVIL19"/>
      <sheetName val="_21_07_10_MECH-FAB19"/>
      <sheetName val="_21_07_10_MECH-TANK19"/>
      <sheetName val="_20_07_10_N_SHIFT_MECH-FAB19"/>
      <sheetName val="_20_07_10_N_SHIFT_MECH-TANK19"/>
      <sheetName val="_20_07_10_RS_&amp;_SECURITY19"/>
      <sheetName val="20_07_10_CIVIL_WET19"/>
      <sheetName val="_20_07_10_CIVIL19"/>
      <sheetName val="_20_07_10_MECH-FAB19"/>
      <sheetName val="_20_07_10_MECH-TANK19"/>
      <sheetName val="_19_07_10_N_SHIFT_MECH-FAB19"/>
      <sheetName val="_19_07_10_N_SHIFT_MECH-TANK19"/>
      <sheetName val="_19_07_10_RS_&amp;_SECURITY19"/>
      <sheetName val="19_07_10_CIVIL_WET19"/>
      <sheetName val="_19_07_10_CIVIL19"/>
      <sheetName val="_19_07_10_MECH-FAB19"/>
      <sheetName val="_19_07_10_MECH-TANK19"/>
      <sheetName val="_18_07_10_N_SHIFT_MECH-FAB19"/>
      <sheetName val="_18_07_10_N_SHIFT_MECH-TANK19"/>
      <sheetName val="_18_07_10_RS_&amp;_SECURITY19"/>
      <sheetName val="18_07_10_CIVIL_WET19"/>
      <sheetName val="_18_07_10_CIVIL19"/>
      <sheetName val="_18_07_10_MECH-FAB19"/>
      <sheetName val="_18_07_10_MECH-TANK19"/>
      <sheetName val="_17_07_10_N_SHIFT_MECH-FAB19"/>
      <sheetName val="_17_07_10_N_SHIFT_MECH-TANK19"/>
      <sheetName val="_17_07_10_RS_&amp;_SECURITY19"/>
      <sheetName val="17_07_10_CIVIL_WET19"/>
      <sheetName val="_17_07_10_CIVIL19"/>
      <sheetName val="_17_07_10_MECH-FAB19"/>
      <sheetName val="_17_07_10_MECH-TANK19"/>
      <sheetName val="_16_07_10_N_SHIFT_MECH-FAB18"/>
      <sheetName val="_16_07_10_N_SHIFT_MECH-TANK18"/>
      <sheetName val="_16_07_10_RS_&amp;_SECURITY18"/>
      <sheetName val="16_07_10_CIVIL_WET18"/>
      <sheetName val="_16_07_10_CIVIL18"/>
      <sheetName val="_16_07_10_MECH-FAB18"/>
      <sheetName val="_16_07_10_MECH-TANK18"/>
      <sheetName val="_15_07_10_N_SHIFT_MECH-FAB18"/>
      <sheetName val="_15_07_10_N_SHIFT_MECH-TANK18"/>
      <sheetName val="_15_07_10_RS_&amp;_SECURITY18"/>
      <sheetName val="15_07_10_CIVIL_WET18"/>
      <sheetName val="_15_07_10_CIVIL18"/>
      <sheetName val="_15_07_10_MECH-FAB18"/>
      <sheetName val="_15_07_10_MECH-TANK18"/>
      <sheetName val="_14_07_10_N_SHIFT_MECH-FAB18"/>
      <sheetName val="_14_07_10_N_SHIFT_MECH-TANK18"/>
      <sheetName val="_14_07_10_RS_&amp;_SECURITY18"/>
      <sheetName val="14_07_10_CIVIL_WET18"/>
      <sheetName val="_14_07_10_CIVIL18"/>
      <sheetName val="_14_07_10_MECH-FAB18"/>
      <sheetName val="_14_07_10_MECH-TANK18"/>
      <sheetName val="_13_07_10_N_SHIFT_MECH-FAB18"/>
      <sheetName val="_13_07_10_N_SHIFT_MECH-TANK18"/>
      <sheetName val="_13_07_10_RS_&amp;_SECURITY18"/>
      <sheetName val="13_07_10_CIVIL_WET18"/>
      <sheetName val="_13_07_10_CIVIL18"/>
      <sheetName val="_13_07_10_MECH-FAB18"/>
      <sheetName val="_13_07_10_MECH-TANK18"/>
      <sheetName val="_12_07_10_N_SHIFT_MECH-FAB18"/>
      <sheetName val="_12_07_10_N_SHIFT_MECH-TANK18"/>
      <sheetName val="_12_07_10_RS_&amp;_SECURITY18"/>
      <sheetName val="12_07_10_CIVIL_WET18"/>
      <sheetName val="_12_07_10_CIVIL18"/>
      <sheetName val="_12_07_10_MECH-FAB18"/>
      <sheetName val="_12_07_10_MECH-TANK18"/>
      <sheetName val="_11_07_10_N_SHIFT_MECH-FAB18"/>
      <sheetName val="_11_07_10_N_SHIFT_MECH-TANK18"/>
      <sheetName val="_11_07_10_RS_&amp;_SECURITY18"/>
      <sheetName val="11_07_10_CIVIL_WET18"/>
      <sheetName val="_11_07_10_CIVIL18"/>
      <sheetName val="_11_07_10_MECH-FAB18"/>
      <sheetName val="_11_07_10_MECH-TANK18"/>
      <sheetName val="_10_07_10_N_SHIFT_MECH-FAB18"/>
      <sheetName val="_10_07_10_N_SHIFT_MECH-TANK18"/>
      <sheetName val="_10_07_10_RS_&amp;_SECURITY18"/>
      <sheetName val="10_07_10_CIVIL_WET18"/>
      <sheetName val="_10_07_10_CIVIL18"/>
      <sheetName val="_10_07_10_MECH-FAB18"/>
      <sheetName val="_10_07_10_MECH-TANK18"/>
      <sheetName val="_09_07_10_N_SHIFT_MECH-FAB18"/>
      <sheetName val="_09_07_10_N_SHIFT_MECH-TANK18"/>
      <sheetName val="_09_07_10_RS_&amp;_SECURITY18"/>
      <sheetName val="09_07_10_CIVIL_WET18"/>
      <sheetName val="_09_07_10_CIVIL18"/>
      <sheetName val="_09_07_10_MECH-FAB18"/>
      <sheetName val="_09_07_10_MECH-TANK18"/>
      <sheetName val="_08_07_10_N_SHIFT_MECH-FAB18"/>
      <sheetName val="_08_07_10_N_SHIFT_MECH-TANK18"/>
      <sheetName val="_08_07_10_RS_&amp;_SECURITY18"/>
      <sheetName val="08_07_10_CIVIL_WET18"/>
      <sheetName val="_08_07_10_CIVIL18"/>
      <sheetName val="_08_07_10_MECH-FAB18"/>
      <sheetName val="_08_07_10_MECH-TANK18"/>
      <sheetName val="_07_07_10_N_SHIFT_MECH-FAB18"/>
      <sheetName val="_07_07_10_N_SHIFT_MECH-TANK18"/>
      <sheetName val="_07_07_10_RS_&amp;_SECURITY18"/>
      <sheetName val="07_07_10_CIVIL_WET18"/>
      <sheetName val="_07_07_10_CIVIL18"/>
      <sheetName val="_07_07_10_MECH-FAB18"/>
      <sheetName val="_07_07_10_MECH-TANK18"/>
      <sheetName val="_06_07_10_N_SHIFT_MECH-FAB18"/>
      <sheetName val="_06_07_10_N_SHIFT_MECH-TANK18"/>
      <sheetName val="_06_07_10_RS_&amp;_SECURITY18"/>
      <sheetName val="06_07_10_CIVIL_WET18"/>
      <sheetName val="_06_07_10_CIVIL18"/>
      <sheetName val="_06_07_10_MECH-FAB18"/>
      <sheetName val="_06_07_10_MECH-TANK18"/>
      <sheetName val="_05_07_10_N_SHIFT_MECH-FAB18"/>
      <sheetName val="_05_07_10_N_SHIFT_MECH-TANK18"/>
      <sheetName val="_05_07_10_RS_&amp;_SECURITY18"/>
      <sheetName val="05_07_10_CIVIL_WET18"/>
      <sheetName val="_05_07_10_CIVIL18"/>
      <sheetName val="_05_07_10_MECH-FAB18"/>
      <sheetName val="_05_07_10_MECH-TANK18"/>
      <sheetName val="_04_07_10_N_SHIFT_MECH-FAB18"/>
      <sheetName val="_04_07_10_N_SHIFT_MECH-TANK18"/>
      <sheetName val="_04_07_10_RS_&amp;_SECURITY18"/>
      <sheetName val="04_07_10_CIVIL_WET18"/>
      <sheetName val="_04_07_10_CIVIL18"/>
      <sheetName val="_04_07_10_MECH-FAB18"/>
      <sheetName val="_04_07_10_MECH-TANK18"/>
      <sheetName val="_03_07_10_N_SHIFT_MECH-FAB18"/>
      <sheetName val="_03_07_10_N_SHIFT_MECH-TANK18"/>
      <sheetName val="_03_07_10_RS_&amp;_SECURITY_18"/>
      <sheetName val="03_07_10_CIVIL_WET_18"/>
      <sheetName val="_03_07_10_CIVIL_18"/>
      <sheetName val="_03_07_10_MECH-FAB_18"/>
      <sheetName val="_03_07_10_MECH-TANK_18"/>
      <sheetName val="_02_07_10_N_SHIFT_MECH-FAB_18"/>
      <sheetName val="_02_07_10_N_SHIFT_MECH-TANK_18"/>
      <sheetName val="_02_07_10_RS_&amp;_SECURITY18"/>
      <sheetName val="02_07_10_CIVIL_WET18"/>
      <sheetName val="_02_07_10_CIVIL18"/>
      <sheetName val="_02_07_10_MECH-FAB18"/>
      <sheetName val="_02_07_10_MECH-TANK18"/>
      <sheetName val="_01_07_10_N_SHIFT_MECH-FAB18"/>
      <sheetName val="_01_07_10_N_SHIFT_MECH-TANK18"/>
      <sheetName val="_01_07_10_RS_&amp;_SECURITY18"/>
      <sheetName val="01_07_10_CIVIL_WET18"/>
      <sheetName val="_01_07_10_CIVIL18"/>
      <sheetName val="_01_07_10_MECH-FAB18"/>
      <sheetName val="_01_07_10_MECH-TANK18"/>
      <sheetName val="_30_06_10_N_SHIFT_MECH-FAB18"/>
      <sheetName val="_30_06_10_N_SHIFT_MECH-TANK18"/>
      <sheetName val="scurve_calc_(2)18"/>
      <sheetName val="Meas_-Hotel_Part19"/>
      <sheetName val="BOQ_Direct_selling_cost18"/>
      <sheetName val="Direct_cost_shed_A-2_18"/>
      <sheetName val="Contract_Night_Staff18"/>
      <sheetName val="Contract_Day_Staff18"/>
      <sheetName val="Day_Shift18"/>
      <sheetName val="Night_Shift18"/>
      <sheetName val="Ave_wtd_rates18"/>
      <sheetName val="Material_18"/>
      <sheetName val="Labour_&amp;_Plant18"/>
      <sheetName val="22_12_201119"/>
      <sheetName val="BOQ_(2)19"/>
      <sheetName val="Cashflow_projection18"/>
      <sheetName val="PA-_Consutant_18"/>
      <sheetName val="Civil_Boq18"/>
      <sheetName val="Fee_Rate_Summary18"/>
      <sheetName val="Item-_Compact18"/>
      <sheetName val="final_abstract18"/>
      <sheetName val="TBAL9697__group_wise__sdpl18"/>
      <sheetName val="St_co_91_5lvl18"/>
      <sheetName val="Civil_Works18"/>
      <sheetName val="IO_List18"/>
      <sheetName val="Fill_this_out_first___18"/>
      <sheetName val="Meas__Hotel_Part18"/>
      <sheetName val="INPUT_SHEET18"/>
      <sheetName val="DI_Rate_Analysis19"/>
      <sheetName val="Economic_RisingMain__Ph-I19"/>
      <sheetName val="SP_Break_Up18"/>
      <sheetName val="Labour_productivity18"/>
      <sheetName val="_09_07_10_M顅ᎆ뤀ᨇ԰?缀?18"/>
      <sheetName val="Sales_&amp;_Prod18"/>
      <sheetName val="Cost_Index18"/>
      <sheetName val="cash_in_flow_Summary_JV_18"/>
      <sheetName val="water_prop_18"/>
      <sheetName val="GR_slab-reinft18"/>
      <sheetName val="Staff_Acco_18"/>
      <sheetName val="Rate_analysis-_BOQ_1_18"/>
      <sheetName val="MN_T_B_18"/>
      <sheetName val="Project_Details__18"/>
      <sheetName val="F20_Risk_Analysis18"/>
      <sheetName val="Change_Order_Log18"/>
      <sheetName val="2000_MOR18"/>
      <sheetName val="Driveway_Beams18"/>
      <sheetName val="Structure_Bills_Qty18"/>
      <sheetName val="Prelims_Breakup19"/>
      <sheetName val="INDIGINEOUS_ITEMS_18"/>
      <sheetName val="3cd_Annexure18"/>
      <sheetName val="Rate_Analysis18"/>
      <sheetName val="Fin__Assumpt__-_Sensitivities18"/>
      <sheetName val="Bill_118"/>
      <sheetName val="Bill_218"/>
      <sheetName val="Bill_318"/>
      <sheetName val="Bill_418"/>
      <sheetName val="Bill_518"/>
      <sheetName val="Bill_618"/>
      <sheetName val="Bill_718"/>
      <sheetName val="_09_07_10_M顅ᎆ뤀ᨇ԰18"/>
      <sheetName val="_09_07_10_M顅ᎆ뤀ᨇ԰_缀_18"/>
      <sheetName val="1_Civil-RA18"/>
      <sheetName val="Assumption_Inputs18"/>
      <sheetName val="Phase_118"/>
      <sheetName val="Pacakges_split18"/>
      <sheetName val="DEINKING(ANNEX_1)18"/>
      <sheetName val="AutoOpen_Stub_Data18"/>
      <sheetName val="Eqpmnt_Plng18"/>
      <sheetName val="Debits_as_on_12_04_0817"/>
      <sheetName val="Data_Sheet17"/>
      <sheetName val="T-P1,_FINISHES_WORKING_18"/>
      <sheetName val="Assumption_&amp;_Exclusion18"/>
      <sheetName val="External_Doors18"/>
      <sheetName val="STAFFSCHED_17"/>
      <sheetName val="LABOUR_RATE18"/>
      <sheetName val="Material_Rate18"/>
      <sheetName val="Switch_V1618"/>
      <sheetName val="India_F&amp;S_Template17"/>
      <sheetName val="_bus_bay17"/>
      <sheetName val="doq_417"/>
      <sheetName val="doq_217"/>
      <sheetName val="Grade_Slab_-118"/>
      <sheetName val="Grade_Slab_-218"/>
      <sheetName val="Grade_slab-318"/>
      <sheetName val="Grade_slab_-418"/>
      <sheetName val="Grade_slab_-518"/>
      <sheetName val="Grade_slab_-618"/>
      <sheetName val="Cat_A_Change_Control18"/>
      <sheetName val="Factor_Sheet18"/>
      <sheetName val="Theo_Cons-June'1017"/>
      <sheetName val="11B_17"/>
      <sheetName val="ACAD_Finishes17"/>
      <sheetName val="Site_Details17"/>
      <sheetName val="Site_Area_Statement17"/>
      <sheetName val="Summary_WG17"/>
      <sheetName val="BOQ_LT17"/>
      <sheetName val="14_07_10_CIVIL_W [17"/>
      <sheetName val="AFAS_17"/>
      <sheetName val="RDS_&amp;_WLD17"/>
      <sheetName val="PA_System17"/>
      <sheetName val="Server_&amp;_PAC_Room17"/>
      <sheetName val="HVAC_BOQ17"/>
      <sheetName val="Invoice_Tracker17"/>
      <sheetName val="Income_Statement17"/>
      <sheetName val="Load_Details(B2)17"/>
      <sheetName val="Works_-_Quote_Sheet17"/>
      <sheetName val="BLOCK-A_(MEA_SHEET)17"/>
      <sheetName val="Cost_Basis16"/>
      <sheetName val="Top_Sheet17"/>
      <sheetName val="Col_NUM17"/>
      <sheetName val="COLUMN_RC_17"/>
      <sheetName val="STILT_Floor_Slab_NUM17"/>
      <sheetName val="First_Floor_Slab_RC17"/>
      <sheetName val="FIRST_FLOOR_SLAB_WT_SUMMARY17"/>
      <sheetName val="Stilt_Floor_Beam_NUM17"/>
      <sheetName val="STILT_BEAM_NUM17"/>
      <sheetName val="STILT_BEAM_RC17"/>
      <sheetName val="Stilt_wall_Num17"/>
      <sheetName val="STILT_WALL_RC17"/>
      <sheetName val="Z-DETAILS_ABOVE_RAFT_UPTO_+0_18"/>
      <sheetName val="Z-DETAILS_ABOVE_RAFT_UPTO_+_(17"/>
      <sheetName val="TOTAL_CHECK17"/>
      <sheetName val="TYP___wall_Num17"/>
      <sheetName val="Z-DETAILS_TYP__+2_85_TO_+8_8517"/>
      <sheetName val="d-safe_specs16"/>
      <sheetName val="Deduction_of_assets16"/>
      <sheetName val="Blr_hire16"/>
      <sheetName val="PRECAST_lig(tconc_II16"/>
      <sheetName val="VF_Full_Recon16"/>
      <sheetName val="PITP3_COPY16"/>
      <sheetName val="Meas_16"/>
      <sheetName val="Expenses_Actual_Vs__Budgeted16"/>
      <sheetName val="Col_up_to_plinth16"/>
      <sheetName val="MASTER_RATE_ANALYSIS16"/>
      <sheetName val="RMG_-ABS16"/>
      <sheetName val="T_P_-ABS16"/>
      <sheetName val="T_P_-MB16"/>
      <sheetName val="E_P_R-ABS16"/>
      <sheetName val="E__R-MB16"/>
      <sheetName val="Bldg_6-ABS16"/>
      <sheetName val="Bldg_6-MB16"/>
      <sheetName val="Kz_Grid_Press_foundation_ABS16"/>
      <sheetName val="Kz_Grid_Press_foundation_meas16"/>
      <sheetName val="600-1200T__ABS16"/>
      <sheetName val="600-1200T_Meas16"/>
      <sheetName val="BSR-II_ABS16"/>
      <sheetName val="BSR-II_meas16"/>
      <sheetName val="Misc_ABS16"/>
      <sheetName val="Misc_MB16"/>
      <sheetName val="This_Bill16"/>
      <sheetName val="Upto_Previous16"/>
      <sheetName val="Up_to_date16"/>
      <sheetName val="Grand_Abstract16"/>
      <sheetName val="Blank_MB16"/>
      <sheetName val="cement_summary16"/>
      <sheetName val="Reinforcement_Steel16"/>
      <sheetName val="P-I_CEMENT_RECONCILIATION_16"/>
      <sheetName val="Ra-38_area_wise_summary16"/>
      <sheetName val="P-II_Cement_Reconciliation16"/>
      <sheetName val="Ra-16_P-II16"/>
      <sheetName val="RA_16-_GH16"/>
      <sheetName val="Quote_Sheet16"/>
      <sheetName val="RCC,Ret__Wall16"/>
      <sheetName val="Name_List16"/>
      <sheetName val="Intro_16"/>
      <sheetName val="Gate_216"/>
      <sheetName val="Project_Ignite16"/>
      <sheetName val="E_&amp;_R16"/>
      <sheetName val="Customize_Your_Invoice16"/>
      <sheetName val="Misc__Data16"/>
      <sheetName val="beam-reinft-machine_rm16"/>
      <sheetName val="Cash_Flow_Input_Data_ISC16"/>
      <sheetName val="Fin__Assumpt__-_SensitivitieH16"/>
      <sheetName val="공사비_내역_(가)3"/>
      <sheetName val="Raw_Data3"/>
      <sheetName val="KSt_-_Analysis_3"/>
      <sheetName val="Section_Catalogue3"/>
      <sheetName val="__¢&amp;ú5#4"/>
      <sheetName val="__¢&amp;???ú5#???????4"/>
      <sheetName val="PRECAST_lightconc-II22"/>
      <sheetName val="Cleaning_&amp;_Grubbing22"/>
      <sheetName val="PRECAST_lightconc_II22"/>
      <sheetName val="College_Details22"/>
      <sheetName val="Personal_22"/>
      <sheetName val="jidal_dam22"/>
      <sheetName val="fran_temp22"/>
      <sheetName val="kona_swit22"/>
      <sheetName val="template_(8)22"/>
      <sheetName val="template_(9)22"/>
      <sheetName val="OVER_HEADS22"/>
      <sheetName val="Cover_Sheet22"/>
      <sheetName val="BOQ_REV_A22"/>
      <sheetName val="PTB_(IO)22"/>
      <sheetName val="BMS_22"/>
      <sheetName val="SPT_vs_PHI22"/>
      <sheetName val="TBAL9697_-group_wise__sdpl22"/>
      <sheetName val="Quantity_Schedule21"/>
      <sheetName val="Revenue__Schedule_21"/>
      <sheetName val="Balance_works_-_Direct_Cost21"/>
      <sheetName val="Balance_works_-_Indirect_Cost21"/>
      <sheetName val="Fund_Plan21"/>
      <sheetName val="Bill_of_Resources21"/>
      <sheetName val="SITE_OVERHEADS20"/>
      <sheetName val="labour_coeff20"/>
      <sheetName val="Expenditure_plan20"/>
      <sheetName val="ORDER_BOOKING20"/>
      <sheetName val="Site_Dev_BOQ20"/>
      <sheetName val="beam-reinft-IIInd_floor20"/>
      <sheetName val="M-Book_for_Conc20"/>
      <sheetName val="M-Book_for_FW20"/>
      <sheetName val="Costing_Upto_Mar'11_(2)20"/>
      <sheetName val="Tender_Summary20"/>
      <sheetName val="TAX_BILLS20"/>
      <sheetName val="CASH_BILLS20"/>
      <sheetName val="LABOUR_BILLS20"/>
      <sheetName val="puch_order20"/>
      <sheetName val="Sheet1_(2)20"/>
      <sheetName val="Boq_Block_A20"/>
      <sheetName val="_24_07_10_RS_&amp;_SECURITY20"/>
      <sheetName val="24_07_10_CIVIL_WET20"/>
      <sheetName val="_24_07_10_CIVIL20"/>
      <sheetName val="_24_07_10_MECH-FAB20"/>
      <sheetName val="_24_07_10_MECH-TANK20"/>
      <sheetName val="_23_07_10_N_SHIFT_MECH-FAB20"/>
      <sheetName val="_23_07_10_N_SHIFT_MECH-TANK20"/>
      <sheetName val="_23_07_10_RS_&amp;_SECURITY20"/>
      <sheetName val="23_07_10_CIVIL_WET20"/>
      <sheetName val="_23_07_10_CIVIL20"/>
      <sheetName val="_23_07_10_MECH-FAB20"/>
      <sheetName val="_23_07_10_MECH-TANK20"/>
      <sheetName val="_22_07_10_N_SHIFT_MECH-FAB20"/>
      <sheetName val="_22_07_10_N_SHIFT_MECH-TANK20"/>
      <sheetName val="_22_07_10_RS_&amp;_SECURITY20"/>
      <sheetName val="22_07_10_CIVIL_WET20"/>
      <sheetName val="_22_07_10_CIVIL20"/>
      <sheetName val="_22_07_10_MECH-FAB20"/>
      <sheetName val="_22_07_10_MECH-TANK20"/>
      <sheetName val="_21_07_10_N_SHIFT_MECH-FAB20"/>
      <sheetName val="_21_07_10_N_SHIFT_MECH-TANK20"/>
      <sheetName val="_21_07_10_RS_&amp;_SECURITY20"/>
      <sheetName val="21_07_10_CIVIL_WET20"/>
      <sheetName val="_21_07_10_CIVIL20"/>
      <sheetName val="_21_07_10_MECH-FAB20"/>
      <sheetName val="_21_07_10_MECH-TANK20"/>
      <sheetName val="_20_07_10_N_SHIFT_MECH-FAB20"/>
      <sheetName val="_20_07_10_N_SHIFT_MECH-TANK20"/>
      <sheetName val="_20_07_10_RS_&amp;_SECURITY20"/>
      <sheetName val="20_07_10_CIVIL_WET20"/>
      <sheetName val="_20_07_10_CIVIL20"/>
      <sheetName val="_20_07_10_MECH-FAB20"/>
      <sheetName val="_20_07_10_MECH-TANK20"/>
      <sheetName val="_19_07_10_N_SHIFT_MECH-FAB20"/>
      <sheetName val="_19_07_10_N_SHIFT_MECH-TANK20"/>
      <sheetName val="_19_07_10_RS_&amp;_SECURITY20"/>
      <sheetName val="19_07_10_CIVIL_WET20"/>
      <sheetName val="_19_07_10_CIVIL20"/>
      <sheetName val="_19_07_10_MECH-FAB20"/>
      <sheetName val="_19_07_10_MECH-TANK20"/>
      <sheetName val="_18_07_10_N_SHIFT_MECH-FAB20"/>
      <sheetName val="_18_07_10_N_SHIFT_MECH-TANK20"/>
      <sheetName val="_18_07_10_RS_&amp;_SECURITY20"/>
      <sheetName val="18_07_10_CIVIL_WET20"/>
      <sheetName val="_18_07_10_CIVIL20"/>
      <sheetName val="_18_07_10_MECH-FAB20"/>
      <sheetName val="_18_07_10_MECH-TANK20"/>
      <sheetName val="_17_07_10_N_SHIFT_MECH-FAB20"/>
      <sheetName val="_17_07_10_N_SHIFT_MECH-TANK20"/>
      <sheetName val="_17_07_10_RS_&amp;_SECURITY20"/>
      <sheetName val="17_07_10_CIVIL_WET20"/>
      <sheetName val="_17_07_10_CIVIL20"/>
      <sheetName val="_17_07_10_MECH-FAB20"/>
      <sheetName val="_17_07_10_MECH-TANK20"/>
      <sheetName val="_16_07_10_N_SHIFT_MECH-FAB19"/>
      <sheetName val="_16_07_10_N_SHIFT_MECH-TANK19"/>
      <sheetName val="_16_07_10_RS_&amp;_SECURITY19"/>
      <sheetName val="16_07_10_CIVIL_WET19"/>
      <sheetName val="_16_07_10_CIVIL19"/>
      <sheetName val="_16_07_10_MECH-FAB19"/>
      <sheetName val="_16_07_10_MECH-TANK19"/>
      <sheetName val="_15_07_10_N_SHIFT_MECH-FAB19"/>
      <sheetName val="_15_07_10_N_SHIFT_MECH-TANK19"/>
      <sheetName val="_15_07_10_RS_&amp;_SECURITY19"/>
      <sheetName val="15_07_10_CIVIL_WET19"/>
      <sheetName val="_15_07_10_CIVIL19"/>
      <sheetName val="_15_07_10_MECH-FAB19"/>
      <sheetName val="_15_07_10_MECH-TANK19"/>
      <sheetName val="_14_07_10_N_SHIFT_MECH-FAB19"/>
      <sheetName val="_14_07_10_N_SHIFT_MECH-TANK19"/>
      <sheetName val="_14_07_10_RS_&amp;_SECURITY19"/>
      <sheetName val="14_07_10_CIVIL_WET19"/>
      <sheetName val="_14_07_10_CIVIL19"/>
      <sheetName val="_14_07_10_MECH-FAB19"/>
      <sheetName val="_14_07_10_MECH-TANK19"/>
      <sheetName val="_13_07_10_N_SHIFT_MECH-FAB19"/>
      <sheetName val="_13_07_10_N_SHIFT_MECH-TANK19"/>
      <sheetName val="_13_07_10_RS_&amp;_SECURITY19"/>
      <sheetName val="13_07_10_CIVIL_WET19"/>
      <sheetName val="_13_07_10_CIVIL19"/>
      <sheetName val="_13_07_10_MECH-FAB19"/>
      <sheetName val="_13_07_10_MECH-TANK19"/>
      <sheetName val="_12_07_10_N_SHIFT_MECH-FAB19"/>
      <sheetName val="_12_07_10_N_SHIFT_MECH-TANK19"/>
      <sheetName val="_12_07_10_RS_&amp;_SECURITY19"/>
      <sheetName val="12_07_10_CIVIL_WET19"/>
      <sheetName val="_12_07_10_CIVIL19"/>
      <sheetName val="_12_07_10_MECH-FAB19"/>
      <sheetName val="_12_07_10_MECH-TANK19"/>
      <sheetName val="_11_07_10_N_SHIFT_MECH-FAB19"/>
      <sheetName val="_11_07_10_N_SHIFT_MECH-TANK19"/>
      <sheetName val="_11_07_10_RS_&amp;_SECURITY19"/>
      <sheetName val="11_07_10_CIVIL_WET19"/>
      <sheetName val="_11_07_10_CIVIL19"/>
      <sheetName val="_11_07_10_MECH-FAB19"/>
      <sheetName val="_11_07_10_MECH-TANK19"/>
      <sheetName val="_10_07_10_N_SHIFT_MECH-FAB19"/>
      <sheetName val="_10_07_10_N_SHIFT_MECH-TANK19"/>
      <sheetName val="_10_07_10_RS_&amp;_SECURITY19"/>
      <sheetName val="10_07_10_CIVIL_WET19"/>
      <sheetName val="_10_07_10_CIVIL19"/>
      <sheetName val="_10_07_10_MECH-FAB19"/>
      <sheetName val="_10_07_10_MECH-TANK19"/>
      <sheetName val="_09_07_10_N_SHIFT_MECH-FAB19"/>
      <sheetName val="_09_07_10_N_SHIFT_MECH-TANK19"/>
      <sheetName val="_09_07_10_RS_&amp;_SECURITY19"/>
      <sheetName val="09_07_10_CIVIL_WET19"/>
      <sheetName val="_09_07_10_CIVIL19"/>
      <sheetName val="_09_07_10_MECH-FAB19"/>
      <sheetName val="_09_07_10_MECH-TANK19"/>
      <sheetName val="_08_07_10_N_SHIFT_MECH-FAB19"/>
      <sheetName val="_08_07_10_N_SHIFT_MECH-TANK19"/>
      <sheetName val="_08_07_10_RS_&amp;_SECURITY19"/>
      <sheetName val="08_07_10_CIVIL_WET19"/>
      <sheetName val="_08_07_10_CIVIL19"/>
      <sheetName val="_08_07_10_MECH-FAB19"/>
      <sheetName val="_08_07_10_MECH-TANK19"/>
      <sheetName val="_07_07_10_N_SHIFT_MECH-FAB19"/>
      <sheetName val="_07_07_10_N_SHIFT_MECH-TANK19"/>
      <sheetName val="_07_07_10_RS_&amp;_SECURITY19"/>
      <sheetName val="07_07_10_CIVIL_WET19"/>
      <sheetName val="_07_07_10_CIVIL19"/>
      <sheetName val="_07_07_10_MECH-FAB19"/>
      <sheetName val="_07_07_10_MECH-TANK19"/>
      <sheetName val="_06_07_10_N_SHIFT_MECH-FAB19"/>
      <sheetName val="_06_07_10_N_SHIFT_MECH-TANK19"/>
      <sheetName val="_06_07_10_RS_&amp;_SECURITY19"/>
      <sheetName val="06_07_10_CIVIL_WET19"/>
      <sheetName val="_06_07_10_CIVIL19"/>
      <sheetName val="_06_07_10_MECH-FAB19"/>
      <sheetName val="_06_07_10_MECH-TANK19"/>
      <sheetName val="_05_07_10_N_SHIFT_MECH-FAB19"/>
      <sheetName val="_05_07_10_N_SHIFT_MECH-TANK19"/>
      <sheetName val="_05_07_10_RS_&amp;_SECURITY19"/>
      <sheetName val="05_07_10_CIVIL_WET19"/>
      <sheetName val="_05_07_10_CIVIL19"/>
      <sheetName val="_05_07_10_MECH-FAB19"/>
      <sheetName val="_05_07_10_MECH-TANK19"/>
      <sheetName val="_04_07_10_N_SHIFT_MECH-FAB19"/>
      <sheetName val="_04_07_10_N_SHIFT_MECH-TANK19"/>
      <sheetName val="_04_07_10_RS_&amp;_SECURITY19"/>
      <sheetName val="04_07_10_CIVIL_WET19"/>
      <sheetName val="_04_07_10_CIVIL19"/>
      <sheetName val="_04_07_10_MECH-FAB19"/>
      <sheetName val="_04_07_10_MECH-TANK19"/>
      <sheetName val="_03_07_10_N_SHIFT_MECH-FAB19"/>
      <sheetName val="_03_07_10_N_SHIFT_MECH-TANK19"/>
      <sheetName val="_03_07_10_RS_&amp;_SECURITY_19"/>
      <sheetName val="03_07_10_CIVIL_WET_19"/>
      <sheetName val="_03_07_10_CIVIL_19"/>
      <sheetName val="_03_07_10_MECH-FAB_19"/>
      <sheetName val="_03_07_10_MECH-TANK_19"/>
      <sheetName val="_02_07_10_N_SHIFT_MECH-FAB_19"/>
      <sheetName val="_02_07_10_N_SHIFT_MECH-TANK_19"/>
      <sheetName val="_02_07_10_RS_&amp;_SECURITY19"/>
      <sheetName val="02_07_10_CIVIL_WET19"/>
      <sheetName val="_02_07_10_CIVIL19"/>
      <sheetName val="_02_07_10_MECH-FAB19"/>
      <sheetName val="_02_07_10_MECH-TANK19"/>
      <sheetName val="_01_07_10_N_SHIFT_MECH-FAB19"/>
      <sheetName val="_01_07_10_N_SHIFT_MECH-TANK19"/>
      <sheetName val="_01_07_10_RS_&amp;_SECURITY19"/>
      <sheetName val="01_07_10_CIVIL_WET19"/>
      <sheetName val="_01_07_10_CIVIL19"/>
      <sheetName val="_01_07_10_MECH-FAB19"/>
      <sheetName val="_01_07_10_MECH-TANK19"/>
      <sheetName val="_30_06_10_N_SHIFT_MECH-FAB19"/>
      <sheetName val="_30_06_10_N_SHIFT_MECH-TANK19"/>
      <sheetName val="scurve_calc_(2)19"/>
      <sheetName val="Meas_-Hotel_Part20"/>
      <sheetName val="BOQ_Direct_selling_cost19"/>
      <sheetName val="Direct_cost_shed_A-2_19"/>
      <sheetName val="Contract_Night_Staff19"/>
      <sheetName val="Contract_Day_Staff19"/>
      <sheetName val="Day_Shift19"/>
      <sheetName val="Night_Shift19"/>
      <sheetName val="Ave_wtd_rates19"/>
      <sheetName val="Material_19"/>
      <sheetName val="Labour_&amp;_Plant19"/>
      <sheetName val="22_12_201120"/>
      <sheetName val="BOQ_(2)20"/>
      <sheetName val="Cashflow_projection19"/>
      <sheetName val="PA-_Consutant_19"/>
      <sheetName val="Civil_Boq19"/>
      <sheetName val="Fee_Rate_Summary19"/>
      <sheetName val="Item-_Compact19"/>
      <sheetName val="final_abstract19"/>
      <sheetName val="TBAL9697__group_wise__sdpl19"/>
      <sheetName val="St_co_91_5lvl19"/>
      <sheetName val="Civil_Works19"/>
      <sheetName val="IO_List19"/>
      <sheetName val="Fill_this_out_first___19"/>
      <sheetName val="Meas__Hotel_Part19"/>
      <sheetName val="INPUT_SHEET19"/>
      <sheetName val="DI_Rate_Analysis20"/>
      <sheetName val="Economic_RisingMain__Ph-I20"/>
      <sheetName val="SP_Break_Up19"/>
      <sheetName val="Labour_productivity19"/>
      <sheetName val="_09_07_10_M顅ᎆ뤀ᨇ԰?缀?19"/>
      <sheetName val="Sales_&amp;_Prod19"/>
      <sheetName val="Cost_Index19"/>
      <sheetName val="cash_in_flow_Summary_JV_19"/>
      <sheetName val="water_prop_19"/>
      <sheetName val="GR_slab-reinft19"/>
      <sheetName val="Staff_Acco_19"/>
      <sheetName val="Rate_analysis-_BOQ_1_19"/>
      <sheetName val="MN_T_B_19"/>
      <sheetName val="Project_Details__19"/>
      <sheetName val="F20_Risk_Analysis19"/>
      <sheetName val="Change_Order_Log19"/>
      <sheetName val="2000_MOR19"/>
      <sheetName val="Driveway_Beams19"/>
      <sheetName val="Structure_Bills_Qty19"/>
      <sheetName val="Prelims_Breakup20"/>
      <sheetName val="INDIGINEOUS_ITEMS_19"/>
      <sheetName val="3cd_Annexure19"/>
      <sheetName val="Rate_Analysis19"/>
      <sheetName val="Fin__Assumpt__-_Sensitivities19"/>
      <sheetName val="Bill_119"/>
      <sheetName val="Bill_219"/>
      <sheetName val="Bill_319"/>
      <sheetName val="Bill_419"/>
      <sheetName val="Bill_519"/>
      <sheetName val="Bill_619"/>
      <sheetName val="Bill_719"/>
      <sheetName val="_09_07_10_M顅ᎆ뤀ᨇ԰19"/>
      <sheetName val="_09_07_10_M顅ᎆ뤀ᨇ԰_缀_19"/>
      <sheetName val="1_Civil-RA19"/>
      <sheetName val="Assumption_Inputs19"/>
      <sheetName val="Phase_119"/>
      <sheetName val="Pacakges_split19"/>
      <sheetName val="DEINKING(ANNEX_1)19"/>
      <sheetName val="AutoOpen_Stub_Data19"/>
      <sheetName val="Eqpmnt_Plng19"/>
      <sheetName val="Debits_as_on_12_04_0818"/>
      <sheetName val="Data_Sheet18"/>
      <sheetName val="T-P1,_FINISHES_WORKING_19"/>
      <sheetName val="Assumption_&amp;_Exclusion19"/>
      <sheetName val="External_Doors19"/>
      <sheetName val="STAFFSCHED_18"/>
      <sheetName val="LABOUR_RATE19"/>
      <sheetName val="Material_Rate19"/>
      <sheetName val="Switch_V1619"/>
      <sheetName val="India_F&amp;S_Template18"/>
      <sheetName val="_bus_bay18"/>
      <sheetName val="doq_418"/>
      <sheetName val="doq_218"/>
      <sheetName val="Grade_Slab_-119"/>
      <sheetName val="Grade_Slab_-219"/>
      <sheetName val="Grade_slab-319"/>
      <sheetName val="Grade_slab_-419"/>
      <sheetName val="Grade_slab_-519"/>
      <sheetName val="Grade_slab_-619"/>
      <sheetName val="Cat_A_Change_Control19"/>
      <sheetName val="Factor_Sheet19"/>
      <sheetName val="Theo_Cons-June'1018"/>
      <sheetName val="11B_18"/>
      <sheetName val="ACAD_Finishes18"/>
      <sheetName val="Site_Details18"/>
      <sheetName val="Site_Area_Statement18"/>
      <sheetName val="Summary_WG18"/>
      <sheetName val="BOQ_LT18"/>
      <sheetName val="14_07_10_CIVIL_W [18"/>
      <sheetName val="AFAS_18"/>
      <sheetName val="RDS_&amp;_WLD18"/>
      <sheetName val="PA_System18"/>
      <sheetName val="Server_&amp;_PAC_Room18"/>
      <sheetName val="HVAC_BOQ18"/>
      <sheetName val="Invoice_Tracker18"/>
      <sheetName val="Income_Statement18"/>
      <sheetName val="Load_Details(B2)18"/>
      <sheetName val="Works_-_Quote_Sheet18"/>
      <sheetName val="BLOCK-A_(MEA_SHEET)18"/>
      <sheetName val="Cost_Basis17"/>
      <sheetName val="Top_Sheet18"/>
      <sheetName val="Col_NUM18"/>
      <sheetName val="COLUMN_RC_18"/>
      <sheetName val="STILT_Floor_Slab_NUM18"/>
      <sheetName val="First_Floor_Slab_RC18"/>
      <sheetName val="FIRST_FLOOR_SLAB_WT_SUMMARY18"/>
      <sheetName val="Stilt_Floor_Beam_NUM18"/>
      <sheetName val="STILT_BEAM_NUM18"/>
      <sheetName val="STILT_BEAM_RC18"/>
      <sheetName val="Stilt_wall_Num18"/>
      <sheetName val="STILT_WALL_RC18"/>
      <sheetName val="Z-DETAILS_ABOVE_RAFT_UPTO_+0_19"/>
      <sheetName val="Z-DETAILS_ABOVE_RAFT_UPTO_+_(18"/>
      <sheetName val="TOTAL_CHECK18"/>
      <sheetName val="TYP___wall_Num18"/>
      <sheetName val="Z-DETAILS_TYP__+2_85_TO_+8_8518"/>
      <sheetName val="d-safe_specs17"/>
      <sheetName val="Deduction_of_assets17"/>
      <sheetName val="Blr_hire17"/>
      <sheetName val="PRECAST_lig(tconc_II17"/>
      <sheetName val="VF_Full_Recon17"/>
      <sheetName val="PITP3_COPY17"/>
      <sheetName val="Meas_17"/>
      <sheetName val="Expenses_Actual_Vs__Budgeted17"/>
      <sheetName val="Col_up_to_plinth17"/>
      <sheetName val="MASTER_RATE_ANALYSIS17"/>
      <sheetName val="RMG_-ABS17"/>
      <sheetName val="T_P_-ABS17"/>
      <sheetName val="T_P_-MB17"/>
      <sheetName val="E_P_R-ABS17"/>
      <sheetName val="E__R-MB17"/>
      <sheetName val="Bldg_6-ABS17"/>
      <sheetName val="Bldg_6-MB17"/>
      <sheetName val="Kz_Grid_Press_foundation_ABS17"/>
      <sheetName val="Kz_Grid_Press_foundation_meas17"/>
      <sheetName val="600-1200T__ABS17"/>
      <sheetName val="600-1200T_Meas17"/>
      <sheetName val="BSR-II_ABS17"/>
      <sheetName val="BSR-II_meas17"/>
      <sheetName val="Misc_ABS17"/>
      <sheetName val="Misc_MB17"/>
      <sheetName val="This_Bill17"/>
      <sheetName val="Upto_Previous17"/>
      <sheetName val="Up_to_date17"/>
      <sheetName val="Grand_Abstract17"/>
      <sheetName val="Blank_MB17"/>
      <sheetName val="cement_summary17"/>
      <sheetName val="Reinforcement_Steel17"/>
      <sheetName val="P-I_CEMENT_RECONCILIATION_17"/>
      <sheetName val="Ra-38_area_wise_summary17"/>
      <sheetName val="P-II_Cement_Reconciliation17"/>
      <sheetName val="Ra-16_P-II17"/>
      <sheetName val="RA_16-_GH17"/>
      <sheetName val="Quote_Sheet17"/>
      <sheetName val="RCC,Ret__Wall17"/>
      <sheetName val="Name_List17"/>
      <sheetName val="Intro_17"/>
      <sheetName val="Gate_217"/>
      <sheetName val="Project_Ignite17"/>
      <sheetName val="E_&amp;_R17"/>
      <sheetName val="Customize_Your_Invoice17"/>
      <sheetName val="Misc__Data17"/>
      <sheetName val="beam-reinft-machine_rm17"/>
      <sheetName val="Cash_Flow_Input_Data_ISC17"/>
      <sheetName val="Fin__Assumpt__-_SensitivitieH17"/>
      <sheetName val="공사비_내역_(가)"/>
      <sheetName val="Raw_Data"/>
      <sheetName val="KSt_-_Analysis_"/>
      <sheetName val="Section_Catalogue"/>
      <sheetName val="__¢&amp;ú5#1"/>
      <sheetName val="__¢&amp;???ú5#???????1"/>
      <sheetName val="PRECAST_lightconc-II23"/>
      <sheetName val="Cleaning_&amp;_Grubbing23"/>
      <sheetName val="PRECAST_lightconc_II23"/>
      <sheetName val="College_Details23"/>
      <sheetName val="Personal_23"/>
      <sheetName val="jidal_dam23"/>
      <sheetName val="fran_temp23"/>
      <sheetName val="kona_swit23"/>
      <sheetName val="template_(8)23"/>
      <sheetName val="template_(9)23"/>
      <sheetName val="OVER_HEADS23"/>
      <sheetName val="Cover_Sheet23"/>
      <sheetName val="BOQ_REV_A23"/>
      <sheetName val="PTB_(IO)23"/>
      <sheetName val="BMS_23"/>
      <sheetName val="SPT_vs_PHI23"/>
      <sheetName val="TBAL9697_-group_wise__sdpl23"/>
      <sheetName val="Quantity_Schedule22"/>
      <sheetName val="Revenue__Schedule_22"/>
      <sheetName val="Balance_works_-_Direct_Cost22"/>
      <sheetName val="Balance_works_-_Indirect_Cost22"/>
      <sheetName val="Fund_Plan22"/>
      <sheetName val="Bill_of_Resources22"/>
      <sheetName val="SITE_OVERHEADS21"/>
      <sheetName val="labour_coeff21"/>
      <sheetName val="Expenditure_plan21"/>
      <sheetName val="ORDER_BOOKING21"/>
      <sheetName val="Site_Dev_BOQ21"/>
      <sheetName val="beam-reinft-IIInd_floor21"/>
      <sheetName val="M-Book_for_Conc21"/>
      <sheetName val="M-Book_for_FW21"/>
      <sheetName val="Costing_Upto_Mar'11_(2)21"/>
      <sheetName val="Tender_Summary21"/>
      <sheetName val="TAX_BILLS21"/>
      <sheetName val="CASH_BILLS21"/>
      <sheetName val="LABOUR_BILLS21"/>
      <sheetName val="puch_order21"/>
      <sheetName val="Sheet1_(2)21"/>
      <sheetName val="Boq_Block_A21"/>
      <sheetName val="_24_07_10_RS_&amp;_SECURITY21"/>
      <sheetName val="24_07_10_CIVIL_WET21"/>
      <sheetName val="_24_07_10_CIVIL21"/>
      <sheetName val="_24_07_10_MECH-FAB21"/>
      <sheetName val="_24_07_10_MECH-TANK21"/>
      <sheetName val="_23_07_10_N_SHIFT_MECH-FAB21"/>
      <sheetName val="_23_07_10_N_SHIFT_MECH-TANK21"/>
      <sheetName val="_23_07_10_RS_&amp;_SECURITY21"/>
      <sheetName val="23_07_10_CIVIL_WET21"/>
      <sheetName val="_23_07_10_CIVIL21"/>
      <sheetName val="_23_07_10_MECH-FAB21"/>
      <sheetName val="_23_07_10_MECH-TANK21"/>
      <sheetName val="_22_07_10_N_SHIFT_MECH-FAB21"/>
      <sheetName val="_22_07_10_N_SHIFT_MECH-TANK21"/>
      <sheetName val="_22_07_10_RS_&amp;_SECURITY21"/>
      <sheetName val="22_07_10_CIVIL_WET21"/>
      <sheetName val="_22_07_10_CIVIL21"/>
      <sheetName val="_22_07_10_MECH-FAB21"/>
      <sheetName val="_22_07_10_MECH-TANK21"/>
      <sheetName val="_21_07_10_N_SHIFT_MECH-FAB21"/>
      <sheetName val="_21_07_10_N_SHIFT_MECH-TANK21"/>
      <sheetName val="_21_07_10_RS_&amp;_SECURITY21"/>
      <sheetName val="21_07_10_CIVIL_WET21"/>
      <sheetName val="_21_07_10_CIVIL21"/>
      <sheetName val="_21_07_10_MECH-FAB21"/>
      <sheetName val="_21_07_10_MECH-TANK21"/>
      <sheetName val="_20_07_10_N_SHIFT_MECH-FAB21"/>
      <sheetName val="_20_07_10_N_SHIFT_MECH-TANK21"/>
      <sheetName val="_20_07_10_RS_&amp;_SECURITY21"/>
      <sheetName val="20_07_10_CIVIL_WET21"/>
      <sheetName val="_20_07_10_CIVIL21"/>
      <sheetName val="_20_07_10_MECH-FAB21"/>
      <sheetName val="_20_07_10_MECH-TANK21"/>
      <sheetName val="_19_07_10_N_SHIFT_MECH-FAB21"/>
      <sheetName val="_19_07_10_N_SHIFT_MECH-TANK21"/>
      <sheetName val="_19_07_10_RS_&amp;_SECURITY21"/>
      <sheetName val="19_07_10_CIVIL_WET21"/>
      <sheetName val="_19_07_10_CIVIL21"/>
      <sheetName val="_19_07_10_MECH-FAB21"/>
      <sheetName val="_19_07_10_MECH-TANK21"/>
      <sheetName val="_18_07_10_N_SHIFT_MECH-FAB21"/>
      <sheetName val="_18_07_10_N_SHIFT_MECH-TANK21"/>
      <sheetName val="_18_07_10_RS_&amp;_SECURITY21"/>
      <sheetName val="18_07_10_CIVIL_WET21"/>
      <sheetName val="_18_07_10_CIVIL21"/>
      <sheetName val="_18_07_10_MECH-FAB21"/>
      <sheetName val="_18_07_10_MECH-TANK21"/>
      <sheetName val="_17_07_10_N_SHIFT_MECH-FAB21"/>
      <sheetName val="_17_07_10_N_SHIFT_MECH-TANK21"/>
      <sheetName val="_17_07_10_RS_&amp;_SECURITY21"/>
      <sheetName val="17_07_10_CIVIL_WET21"/>
      <sheetName val="_17_07_10_CIVIL21"/>
      <sheetName val="_17_07_10_MECH-FAB21"/>
      <sheetName val="_17_07_10_MECH-TANK21"/>
      <sheetName val="_16_07_10_N_SHIFT_MECH-FAB20"/>
      <sheetName val="_16_07_10_N_SHIFT_MECH-TANK20"/>
      <sheetName val="_16_07_10_RS_&amp;_SECURITY20"/>
      <sheetName val="16_07_10_CIVIL_WET20"/>
      <sheetName val="_16_07_10_CIVIL20"/>
      <sheetName val="_16_07_10_MECH-FAB20"/>
      <sheetName val="_16_07_10_MECH-TANK20"/>
      <sheetName val="_15_07_10_N_SHIFT_MECH-FAB20"/>
      <sheetName val="_15_07_10_N_SHIFT_MECH-TANK20"/>
      <sheetName val="_15_07_10_RS_&amp;_SECURITY20"/>
      <sheetName val="15_07_10_CIVIL_WET20"/>
      <sheetName val="_15_07_10_CIVIL20"/>
      <sheetName val="_15_07_10_MECH-FAB20"/>
      <sheetName val="_15_07_10_MECH-TANK20"/>
      <sheetName val="_14_07_10_N_SHIFT_MECH-FAB20"/>
      <sheetName val="_14_07_10_N_SHIFT_MECH-TANK20"/>
      <sheetName val="_14_07_10_RS_&amp;_SECURITY20"/>
      <sheetName val="14_07_10_CIVIL_WET20"/>
      <sheetName val="_14_07_10_CIVIL20"/>
      <sheetName val="_14_07_10_MECH-FAB20"/>
      <sheetName val="_14_07_10_MECH-TANK20"/>
      <sheetName val="_13_07_10_N_SHIFT_MECH-FAB20"/>
      <sheetName val="_13_07_10_N_SHIFT_MECH-TANK20"/>
      <sheetName val="_13_07_10_RS_&amp;_SECURITY20"/>
      <sheetName val="13_07_10_CIVIL_WET20"/>
      <sheetName val="_13_07_10_CIVIL20"/>
      <sheetName val="_13_07_10_MECH-FAB20"/>
      <sheetName val="_13_07_10_MECH-TANK20"/>
      <sheetName val="_12_07_10_N_SHIFT_MECH-FAB20"/>
      <sheetName val="_12_07_10_N_SHIFT_MECH-TANK20"/>
      <sheetName val="_12_07_10_RS_&amp;_SECURITY20"/>
      <sheetName val="12_07_10_CIVIL_WET20"/>
      <sheetName val="_12_07_10_CIVIL20"/>
      <sheetName val="_12_07_10_MECH-FAB20"/>
      <sheetName val="_12_07_10_MECH-TANK20"/>
      <sheetName val="_11_07_10_N_SHIFT_MECH-FAB20"/>
      <sheetName val="_11_07_10_N_SHIFT_MECH-TANK20"/>
      <sheetName val="_11_07_10_RS_&amp;_SECURITY20"/>
      <sheetName val="11_07_10_CIVIL_WET20"/>
      <sheetName val="_11_07_10_CIVIL20"/>
      <sheetName val="_11_07_10_MECH-FAB20"/>
      <sheetName val="_11_07_10_MECH-TANK20"/>
      <sheetName val="_10_07_10_N_SHIFT_MECH-FAB20"/>
      <sheetName val="_10_07_10_N_SHIFT_MECH-TANK20"/>
      <sheetName val="_10_07_10_RS_&amp;_SECURITY20"/>
      <sheetName val="10_07_10_CIVIL_WET20"/>
      <sheetName val="_10_07_10_CIVIL20"/>
      <sheetName val="_10_07_10_MECH-FAB20"/>
      <sheetName val="_10_07_10_MECH-TANK20"/>
      <sheetName val="_09_07_10_N_SHIFT_MECH-FAB20"/>
      <sheetName val="_09_07_10_N_SHIFT_MECH-TANK20"/>
      <sheetName val="_09_07_10_RS_&amp;_SECURITY20"/>
      <sheetName val="09_07_10_CIVIL_WET20"/>
      <sheetName val="_09_07_10_CIVIL20"/>
      <sheetName val="_09_07_10_MECH-FAB20"/>
      <sheetName val="_09_07_10_MECH-TANK20"/>
      <sheetName val="_08_07_10_N_SHIFT_MECH-FAB20"/>
      <sheetName val="_08_07_10_N_SHIFT_MECH-TANK20"/>
      <sheetName val="_08_07_10_RS_&amp;_SECURITY20"/>
      <sheetName val="08_07_10_CIVIL_WET20"/>
      <sheetName val="_08_07_10_CIVIL20"/>
      <sheetName val="_08_07_10_MECH-FAB20"/>
      <sheetName val="_08_07_10_MECH-TANK20"/>
      <sheetName val="_07_07_10_N_SHIFT_MECH-FAB20"/>
      <sheetName val="_07_07_10_N_SHIFT_MECH-TANK20"/>
      <sheetName val="_07_07_10_RS_&amp;_SECURITY20"/>
      <sheetName val="07_07_10_CIVIL_WET20"/>
      <sheetName val="_07_07_10_CIVIL20"/>
      <sheetName val="_07_07_10_MECH-FAB20"/>
      <sheetName val="_07_07_10_MECH-TANK20"/>
      <sheetName val="_06_07_10_N_SHIFT_MECH-FAB20"/>
      <sheetName val="_06_07_10_N_SHIFT_MECH-TANK20"/>
      <sheetName val="_06_07_10_RS_&amp;_SECURITY20"/>
      <sheetName val="06_07_10_CIVIL_WET20"/>
      <sheetName val="_06_07_10_CIVIL20"/>
      <sheetName val="_06_07_10_MECH-FAB20"/>
      <sheetName val="_06_07_10_MECH-TANK20"/>
      <sheetName val="_05_07_10_N_SHIFT_MECH-FAB20"/>
      <sheetName val="_05_07_10_N_SHIFT_MECH-TANK20"/>
      <sheetName val="_05_07_10_RS_&amp;_SECURITY20"/>
      <sheetName val="05_07_10_CIVIL_WET20"/>
      <sheetName val="_05_07_10_CIVIL20"/>
      <sheetName val="_05_07_10_MECH-FAB20"/>
      <sheetName val="_05_07_10_MECH-TANK20"/>
      <sheetName val="_04_07_10_N_SHIFT_MECH-FAB20"/>
      <sheetName val="_04_07_10_N_SHIFT_MECH-TANK20"/>
      <sheetName val="_04_07_10_RS_&amp;_SECURITY20"/>
      <sheetName val="04_07_10_CIVIL_WET20"/>
      <sheetName val="_04_07_10_CIVIL20"/>
      <sheetName val="_04_07_10_MECH-FAB20"/>
      <sheetName val="_04_07_10_MECH-TANK20"/>
      <sheetName val="_03_07_10_N_SHIFT_MECH-FAB20"/>
      <sheetName val="_03_07_10_N_SHIFT_MECH-TANK20"/>
      <sheetName val="_03_07_10_RS_&amp;_SECURITY_20"/>
      <sheetName val="03_07_10_CIVIL_WET_20"/>
      <sheetName val="_03_07_10_CIVIL_20"/>
      <sheetName val="_03_07_10_MECH-FAB_20"/>
      <sheetName val="_03_07_10_MECH-TANK_20"/>
      <sheetName val="_02_07_10_N_SHIFT_MECH-FAB_20"/>
      <sheetName val="_02_07_10_N_SHIFT_MECH-TANK_20"/>
      <sheetName val="_02_07_10_RS_&amp;_SECURITY20"/>
      <sheetName val="02_07_10_CIVIL_WET20"/>
      <sheetName val="_02_07_10_CIVIL20"/>
      <sheetName val="_02_07_10_MECH-FAB20"/>
      <sheetName val="_02_07_10_MECH-TANK20"/>
      <sheetName val="_01_07_10_N_SHIFT_MECH-FAB20"/>
      <sheetName val="_01_07_10_N_SHIFT_MECH-TANK20"/>
      <sheetName val="_01_07_10_RS_&amp;_SECURITY20"/>
      <sheetName val="01_07_10_CIVIL_WET20"/>
      <sheetName val="_01_07_10_CIVIL20"/>
      <sheetName val="_01_07_10_MECH-FAB20"/>
      <sheetName val="_01_07_10_MECH-TANK20"/>
      <sheetName val="_30_06_10_N_SHIFT_MECH-FAB20"/>
      <sheetName val="_30_06_10_N_SHIFT_MECH-TANK20"/>
      <sheetName val="scurve_calc_(2)20"/>
      <sheetName val="Meas_-Hotel_Part21"/>
      <sheetName val="BOQ_Direct_selling_cost20"/>
      <sheetName val="Direct_cost_shed_A-2_20"/>
      <sheetName val="Contract_Night_Staff20"/>
      <sheetName val="Contract_Day_Staff20"/>
      <sheetName val="Day_Shift20"/>
      <sheetName val="Night_Shift20"/>
      <sheetName val="Ave_wtd_rates20"/>
      <sheetName val="Material_20"/>
      <sheetName val="Labour_&amp;_Plant20"/>
      <sheetName val="22_12_201121"/>
      <sheetName val="BOQ_(2)21"/>
      <sheetName val="Cashflow_projection20"/>
      <sheetName val="PA-_Consutant_20"/>
      <sheetName val="Civil_Boq20"/>
      <sheetName val="Fee_Rate_Summary20"/>
      <sheetName val="Item-_Compact20"/>
      <sheetName val="final_abstract20"/>
      <sheetName val="TBAL9697__group_wise__sdpl20"/>
      <sheetName val="St_co_91_5lvl20"/>
      <sheetName val="Civil_Works20"/>
      <sheetName val="IO_List20"/>
      <sheetName val="Fill_this_out_first___20"/>
      <sheetName val="Meas__Hotel_Part20"/>
      <sheetName val="INPUT_SHEET20"/>
      <sheetName val="DI_Rate_Analysis21"/>
      <sheetName val="Economic_RisingMain__Ph-I21"/>
      <sheetName val="SP_Break_Up20"/>
      <sheetName val="Labour_productivity20"/>
      <sheetName val="_09_07_10_M顅ᎆ뤀ᨇ԰?缀?20"/>
      <sheetName val="Sales_&amp;_Prod20"/>
      <sheetName val="Cost_Index20"/>
      <sheetName val="cash_in_flow_Summary_JV_20"/>
      <sheetName val="water_prop_20"/>
      <sheetName val="GR_slab-reinft20"/>
      <sheetName val="Staff_Acco_20"/>
      <sheetName val="Rate_analysis-_BOQ_1_20"/>
      <sheetName val="MN_T_B_20"/>
      <sheetName val="Project_Details__20"/>
      <sheetName val="F20_Risk_Analysis20"/>
      <sheetName val="Change_Order_Log20"/>
      <sheetName val="2000_MOR20"/>
      <sheetName val="Driveway_Beams20"/>
      <sheetName val="Structure_Bills_Qty20"/>
      <sheetName val="Prelims_Breakup21"/>
      <sheetName val="INDIGINEOUS_ITEMS_20"/>
      <sheetName val="3cd_Annexure20"/>
      <sheetName val="Rate_Analysis20"/>
      <sheetName val="Fin__Assumpt__-_Sensitivities20"/>
      <sheetName val="Bill_120"/>
      <sheetName val="Bill_220"/>
      <sheetName val="Bill_320"/>
      <sheetName val="Bill_420"/>
      <sheetName val="Bill_520"/>
      <sheetName val="Bill_620"/>
      <sheetName val="Bill_720"/>
      <sheetName val="_09_07_10_M顅ᎆ뤀ᨇ԰20"/>
      <sheetName val="_09_07_10_M顅ᎆ뤀ᨇ԰_缀_20"/>
      <sheetName val="1_Civil-RA20"/>
      <sheetName val="Assumption_Inputs20"/>
      <sheetName val="Phase_120"/>
      <sheetName val="Pacakges_split20"/>
      <sheetName val="DEINKING(ANNEX_1)20"/>
      <sheetName val="AutoOpen_Stub_Data20"/>
      <sheetName val="Eqpmnt_Plng20"/>
      <sheetName val="Debits_as_on_12_04_0819"/>
      <sheetName val="Data_Sheet19"/>
      <sheetName val="T-P1,_FINISHES_WORKING_20"/>
      <sheetName val="Assumption_&amp;_Exclusion20"/>
      <sheetName val="External_Doors20"/>
      <sheetName val="STAFFSCHED_19"/>
      <sheetName val="LABOUR_RATE20"/>
      <sheetName val="Material_Rate20"/>
      <sheetName val="Switch_V1620"/>
      <sheetName val="India_F&amp;S_Template19"/>
      <sheetName val="_bus_bay19"/>
      <sheetName val="doq_419"/>
      <sheetName val="doq_219"/>
      <sheetName val="Grade_Slab_-120"/>
      <sheetName val="Grade_Slab_-220"/>
      <sheetName val="Grade_slab-320"/>
      <sheetName val="Grade_slab_-420"/>
      <sheetName val="Grade_slab_-520"/>
      <sheetName val="Grade_slab_-620"/>
      <sheetName val="Cat_A_Change_Control20"/>
      <sheetName val="Factor_Sheet20"/>
      <sheetName val="Theo_Cons-June'1019"/>
      <sheetName val="11B_19"/>
      <sheetName val="ACAD_Finishes19"/>
      <sheetName val="Site_Details19"/>
      <sheetName val="Site_Area_Statement19"/>
      <sheetName val="Summary_WG19"/>
      <sheetName val="BOQ_LT19"/>
      <sheetName val="14_07_10_CIVIL_W [19"/>
      <sheetName val="AFAS_19"/>
      <sheetName val="RDS_&amp;_WLD19"/>
      <sheetName val="PA_System19"/>
      <sheetName val="Server_&amp;_PAC_Room19"/>
      <sheetName val="HVAC_BOQ19"/>
      <sheetName val="Invoice_Tracker19"/>
      <sheetName val="Income_Statement19"/>
      <sheetName val="Load_Details(B2)19"/>
      <sheetName val="Works_-_Quote_Sheet19"/>
      <sheetName val="BLOCK-A_(MEA_SHEET)19"/>
      <sheetName val="Cost_Basis18"/>
      <sheetName val="Top_Sheet19"/>
      <sheetName val="Col_NUM19"/>
      <sheetName val="COLUMN_RC_19"/>
      <sheetName val="STILT_Floor_Slab_NUM19"/>
      <sheetName val="First_Floor_Slab_RC19"/>
      <sheetName val="FIRST_FLOOR_SLAB_WT_SUMMARY19"/>
      <sheetName val="Stilt_Floor_Beam_NUM19"/>
      <sheetName val="STILT_BEAM_NUM19"/>
      <sheetName val="STILT_BEAM_RC19"/>
      <sheetName val="Stilt_wall_Num19"/>
      <sheetName val="STILT_WALL_RC19"/>
      <sheetName val="Z-DETAILS_ABOVE_RAFT_UPTO_+0_20"/>
      <sheetName val="Z-DETAILS_ABOVE_RAFT_UPTO_+_(19"/>
      <sheetName val="TOTAL_CHECK19"/>
      <sheetName val="TYP___wall_Num19"/>
      <sheetName val="Z-DETAILS_TYP__+2_85_TO_+8_8519"/>
      <sheetName val="d-safe_specs18"/>
      <sheetName val="Deduction_of_assets18"/>
      <sheetName val="Blr_hire18"/>
      <sheetName val="PRECAST_lig(tconc_II18"/>
      <sheetName val="VF_Full_Recon18"/>
      <sheetName val="PITP3_COPY18"/>
      <sheetName val="Meas_18"/>
      <sheetName val="Expenses_Actual_Vs__Budgeted18"/>
      <sheetName val="Col_up_to_plinth18"/>
      <sheetName val="MASTER_RATE_ANALYSIS18"/>
      <sheetName val="RMG_-ABS18"/>
      <sheetName val="T_P_-ABS18"/>
      <sheetName val="T_P_-MB18"/>
      <sheetName val="E_P_R-ABS18"/>
      <sheetName val="E__R-MB18"/>
      <sheetName val="Bldg_6-ABS18"/>
      <sheetName val="Bldg_6-MB18"/>
      <sheetName val="Kz_Grid_Press_foundation_ABS18"/>
      <sheetName val="Kz_Grid_Press_foundation_meas18"/>
      <sheetName val="600-1200T__ABS18"/>
      <sheetName val="600-1200T_Meas18"/>
      <sheetName val="BSR-II_ABS18"/>
      <sheetName val="BSR-II_meas18"/>
      <sheetName val="Misc_ABS18"/>
      <sheetName val="Misc_MB18"/>
      <sheetName val="This_Bill18"/>
      <sheetName val="Upto_Previous18"/>
      <sheetName val="Up_to_date18"/>
      <sheetName val="Grand_Abstract18"/>
      <sheetName val="Blank_MB18"/>
      <sheetName val="cement_summary18"/>
      <sheetName val="Reinforcement_Steel18"/>
      <sheetName val="P-I_CEMENT_RECONCILIATION_18"/>
      <sheetName val="Ra-38_area_wise_summary18"/>
      <sheetName val="P-II_Cement_Reconciliation18"/>
      <sheetName val="Ra-16_P-II18"/>
      <sheetName val="RA_16-_GH18"/>
      <sheetName val="Quote_Sheet18"/>
      <sheetName val="RCC,Ret__Wall18"/>
      <sheetName val="Name_List18"/>
      <sheetName val="Intro_18"/>
      <sheetName val="Gate_218"/>
      <sheetName val="Project_Ignite18"/>
      <sheetName val="E_&amp;_R18"/>
      <sheetName val="Customize_Your_Invoice18"/>
      <sheetName val="Misc__Data18"/>
      <sheetName val="beam-reinft-machine_rm18"/>
      <sheetName val="Cash_Flow_Input_Data_ISC18"/>
      <sheetName val="Fin__Assumpt__-_SensitivitieH18"/>
      <sheetName val="공사비_내역_(가)1"/>
      <sheetName val="Raw_Data1"/>
      <sheetName val="KSt_-_Analysis_1"/>
      <sheetName val="Section_Catalogue1"/>
      <sheetName val="__¢&amp;ú5#2"/>
      <sheetName val="__¢&amp;???ú5#???????2"/>
      <sheetName val="PRECAST_lightconc-II24"/>
      <sheetName val="Cleaning_&amp;_Grubbing24"/>
      <sheetName val="PRECAST_lightconc_II24"/>
      <sheetName val="College_Details24"/>
      <sheetName val="Personal_24"/>
      <sheetName val="jidal_dam24"/>
      <sheetName val="fran_temp24"/>
      <sheetName val="kona_swit24"/>
      <sheetName val="template_(8)24"/>
      <sheetName val="template_(9)24"/>
      <sheetName val="OVER_HEADS24"/>
      <sheetName val="Cover_Sheet24"/>
      <sheetName val="BOQ_REV_A24"/>
      <sheetName val="PTB_(IO)24"/>
      <sheetName val="BMS_24"/>
      <sheetName val="SPT_vs_PHI24"/>
      <sheetName val="TBAL9697_-group_wise__sdpl24"/>
      <sheetName val="Quantity_Schedule23"/>
      <sheetName val="Revenue__Schedule_23"/>
      <sheetName val="Balance_works_-_Direct_Cost23"/>
      <sheetName val="Balance_works_-_Indirect_Cost23"/>
      <sheetName val="Fund_Plan23"/>
      <sheetName val="Bill_of_Resources23"/>
      <sheetName val="SITE_OVERHEADS22"/>
      <sheetName val="labour_coeff22"/>
      <sheetName val="Expenditure_plan22"/>
      <sheetName val="ORDER_BOOKING22"/>
      <sheetName val="Site_Dev_BOQ22"/>
      <sheetName val="beam-reinft-IIInd_floor22"/>
      <sheetName val="M-Book_for_Conc22"/>
      <sheetName val="M-Book_for_FW22"/>
      <sheetName val="Costing_Upto_Mar'11_(2)22"/>
      <sheetName val="Tender_Summary22"/>
      <sheetName val="TAX_BILLS22"/>
      <sheetName val="CASH_BILLS22"/>
      <sheetName val="LABOUR_BILLS22"/>
      <sheetName val="puch_order22"/>
      <sheetName val="Sheet1_(2)22"/>
      <sheetName val="Boq_Block_A22"/>
      <sheetName val="_24_07_10_RS_&amp;_SECURITY22"/>
      <sheetName val="24_07_10_CIVIL_WET22"/>
      <sheetName val="_24_07_10_CIVIL22"/>
      <sheetName val="_24_07_10_MECH-FAB22"/>
      <sheetName val="_24_07_10_MECH-TANK22"/>
      <sheetName val="_23_07_10_N_SHIFT_MECH-FAB22"/>
      <sheetName val="_23_07_10_N_SHIFT_MECH-TANK22"/>
      <sheetName val="_23_07_10_RS_&amp;_SECURITY22"/>
      <sheetName val="23_07_10_CIVIL_WET22"/>
      <sheetName val="_23_07_10_CIVIL22"/>
      <sheetName val="_23_07_10_MECH-FAB22"/>
      <sheetName val="_23_07_10_MECH-TANK22"/>
      <sheetName val="_22_07_10_N_SHIFT_MECH-FAB22"/>
      <sheetName val="_22_07_10_N_SHIFT_MECH-TANK22"/>
      <sheetName val="_22_07_10_RS_&amp;_SECURITY22"/>
      <sheetName val="22_07_10_CIVIL_WET22"/>
      <sheetName val="_22_07_10_CIVIL22"/>
      <sheetName val="_22_07_10_MECH-FAB22"/>
      <sheetName val="_22_07_10_MECH-TANK22"/>
      <sheetName val="_21_07_10_N_SHIFT_MECH-FAB22"/>
      <sheetName val="_21_07_10_N_SHIFT_MECH-TANK22"/>
      <sheetName val="_21_07_10_RS_&amp;_SECURITY22"/>
      <sheetName val="21_07_10_CIVIL_WET22"/>
      <sheetName val="_21_07_10_CIVIL22"/>
      <sheetName val="_21_07_10_MECH-FAB22"/>
      <sheetName val="_21_07_10_MECH-TANK22"/>
      <sheetName val="_20_07_10_N_SHIFT_MECH-FAB22"/>
      <sheetName val="_20_07_10_N_SHIFT_MECH-TANK22"/>
      <sheetName val="_20_07_10_RS_&amp;_SECURITY22"/>
      <sheetName val="20_07_10_CIVIL_WET22"/>
      <sheetName val="_20_07_10_CIVIL22"/>
      <sheetName val="_20_07_10_MECH-FAB22"/>
      <sheetName val="_20_07_10_MECH-TANK22"/>
      <sheetName val="_19_07_10_N_SHIFT_MECH-FAB22"/>
      <sheetName val="_19_07_10_N_SHIFT_MECH-TANK22"/>
      <sheetName val="_19_07_10_RS_&amp;_SECURITY22"/>
      <sheetName val="19_07_10_CIVIL_WET22"/>
      <sheetName val="_19_07_10_CIVIL22"/>
      <sheetName val="_19_07_10_MECH-FAB22"/>
      <sheetName val="_19_07_10_MECH-TANK22"/>
      <sheetName val="_18_07_10_N_SHIFT_MECH-FAB22"/>
      <sheetName val="_18_07_10_N_SHIFT_MECH-TANK22"/>
      <sheetName val="_18_07_10_RS_&amp;_SECURITY22"/>
      <sheetName val="18_07_10_CIVIL_WET22"/>
      <sheetName val="_18_07_10_CIVIL22"/>
      <sheetName val="_18_07_10_MECH-FAB22"/>
      <sheetName val="_18_07_10_MECH-TANK22"/>
      <sheetName val="_17_07_10_N_SHIFT_MECH-FAB22"/>
      <sheetName val="_17_07_10_N_SHIFT_MECH-TANK22"/>
      <sheetName val="_17_07_10_RS_&amp;_SECURITY22"/>
      <sheetName val="17_07_10_CIVIL_WET22"/>
      <sheetName val="_17_07_10_CIVIL22"/>
      <sheetName val="_17_07_10_MECH-FAB22"/>
      <sheetName val="_17_07_10_MECH-TANK22"/>
      <sheetName val="_16_07_10_N_SHIFT_MECH-FAB21"/>
      <sheetName val="_16_07_10_N_SHIFT_MECH-TANK21"/>
      <sheetName val="_16_07_10_RS_&amp;_SECURITY21"/>
      <sheetName val="16_07_10_CIVIL_WET21"/>
      <sheetName val="_16_07_10_CIVIL21"/>
      <sheetName val="_16_07_10_MECH-FAB21"/>
      <sheetName val="_16_07_10_MECH-TANK21"/>
      <sheetName val="_15_07_10_N_SHIFT_MECH-FAB21"/>
      <sheetName val="_15_07_10_N_SHIFT_MECH-TANK21"/>
      <sheetName val="_15_07_10_RS_&amp;_SECURITY21"/>
      <sheetName val="15_07_10_CIVIL_WET21"/>
      <sheetName val="_15_07_10_CIVIL21"/>
      <sheetName val="_15_07_10_MECH-FAB21"/>
      <sheetName val="_15_07_10_MECH-TANK21"/>
      <sheetName val="_14_07_10_N_SHIFT_MECH-FAB21"/>
      <sheetName val="_14_07_10_N_SHIFT_MECH-TANK21"/>
      <sheetName val="_14_07_10_RS_&amp;_SECURITY21"/>
      <sheetName val="14_07_10_CIVIL_WET21"/>
      <sheetName val="_14_07_10_CIVIL21"/>
      <sheetName val="_14_07_10_MECH-FAB21"/>
      <sheetName val="_14_07_10_MECH-TANK21"/>
      <sheetName val="_13_07_10_N_SHIFT_MECH-FAB21"/>
      <sheetName val="_13_07_10_N_SHIFT_MECH-TANK21"/>
      <sheetName val="_13_07_10_RS_&amp;_SECURITY21"/>
      <sheetName val="13_07_10_CIVIL_WET21"/>
      <sheetName val="_13_07_10_CIVIL21"/>
      <sheetName val="_13_07_10_MECH-FAB21"/>
      <sheetName val="_13_07_10_MECH-TANK21"/>
      <sheetName val="_12_07_10_N_SHIFT_MECH-FAB21"/>
      <sheetName val="_12_07_10_N_SHIFT_MECH-TANK21"/>
      <sheetName val="_12_07_10_RS_&amp;_SECURITY21"/>
      <sheetName val="12_07_10_CIVIL_WET21"/>
      <sheetName val="_12_07_10_CIVIL21"/>
      <sheetName val="_12_07_10_MECH-FAB21"/>
      <sheetName val="_12_07_10_MECH-TANK21"/>
      <sheetName val="_11_07_10_N_SHIFT_MECH-FAB21"/>
      <sheetName val="_11_07_10_N_SHIFT_MECH-TANK21"/>
      <sheetName val="_11_07_10_RS_&amp;_SECURITY21"/>
      <sheetName val="11_07_10_CIVIL_WET21"/>
      <sheetName val="_11_07_10_CIVIL21"/>
      <sheetName val="_11_07_10_MECH-FAB21"/>
      <sheetName val="_11_07_10_MECH-TANK21"/>
      <sheetName val="_10_07_10_N_SHIFT_MECH-FAB21"/>
      <sheetName val="_10_07_10_N_SHIFT_MECH-TANK21"/>
      <sheetName val="_10_07_10_RS_&amp;_SECURITY21"/>
      <sheetName val="10_07_10_CIVIL_WET21"/>
      <sheetName val="_10_07_10_CIVIL21"/>
      <sheetName val="_10_07_10_MECH-FAB21"/>
      <sheetName val="_10_07_10_MECH-TANK21"/>
      <sheetName val="_09_07_10_N_SHIFT_MECH-FAB21"/>
      <sheetName val="_09_07_10_N_SHIFT_MECH-TANK21"/>
      <sheetName val="_09_07_10_RS_&amp;_SECURITY21"/>
      <sheetName val="09_07_10_CIVIL_WET21"/>
      <sheetName val="_09_07_10_CIVIL21"/>
      <sheetName val="_09_07_10_MECH-FAB21"/>
      <sheetName val="_09_07_10_MECH-TANK21"/>
      <sheetName val="_08_07_10_N_SHIFT_MECH-FAB21"/>
      <sheetName val="_08_07_10_N_SHIFT_MECH-TANK21"/>
      <sheetName val="_08_07_10_RS_&amp;_SECURITY21"/>
      <sheetName val="08_07_10_CIVIL_WET21"/>
      <sheetName val="_08_07_10_CIVIL21"/>
      <sheetName val="_08_07_10_MECH-FAB21"/>
      <sheetName val="_08_07_10_MECH-TANK21"/>
      <sheetName val="_07_07_10_N_SHIFT_MECH-FAB21"/>
      <sheetName val="_07_07_10_N_SHIFT_MECH-TANK21"/>
      <sheetName val="_07_07_10_RS_&amp;_SECURITY21"/>
      <sheetName val="07_07_10_CIVIL_WET21"/>
      <sheetName val="_07_07_10_CIVIL21"/>
      <sheetName val="_07_07_10_MECH-FAB21"/>
      <sheetName val="_07_07_10_MECH-TANK21"/>
      <sheetName val="_06_07_10_N_SHIFT_MECH-FAB21"/>
      <sheetName val="_06_07_10_N_SHIFT_MECH-TANK21"/>
      <sheetName val="_06_07_10_RS_&amp;_SECURITY21"/>
      <sheetName val="06_07_10_CIVIL_WET21"/>
      <sheetName val="_06_07_10_CIVIL21"/>
      <sheetName val="_06_07_10_MECH-FAB21"/>
      <sheetName val="_06_07_10_MECH-TANK21"/>
      <sheetName val="_05_07_10_N_SHIFT_MECH-FAB21"/>
      <sheetName val="_05_07_10_N_SHIFT_MECH-TANK21"/>
      <sheetName val="_05_07_10_RS_&amp;_SECURITY21"/>
      <sheetName val="05_07_10_CIVIL_WET21"/>
      <sheetName val="_05_07_10_CIVIL21"/>
      <sheetName val="_05_07_10_MECH-FAB21"/>
      <sheetName val="_05_07_10_MECH-TANK21"/>
      <sheetName val="_04_07_10_N_SHIFT_MECH-FAB21"/>
      <sheetName val="_04_07_10_N_SHIFT_MECH-TANK21"/>
      <sheetName val="_04_07_10_RS_&amp;_SECURITY21"/>
      <sheetName val="04_07_10_CIVIL_WET21"/>
      <sheetName val="_04_07_10_CIVIL21"/>
      <sheetName val="_04_07_10_MECH-FAB21"/>
      <sheetName val="_04_07_10_MECH-TANK21"/>
      <sheetName val="_03_07_10_N_SHIFT_MECH-FAB21"/>
      <sheetName val="_03_07_10_N_SHIFT_MECH-TANK21"/>
      <sheetName val="_03_07_10_RS_&amp;_SECURITY_21"/>
      <sheetName val="03_07_10_CIVIL_WET_21"/>
      <sheetName val="_03_07_10_CIVIL_21"/>
      <sheetName val="_03_07_10_MECH-FAB_21"/>
      <sheetName val="_03_07_10_MECH-TANK_21"/>
      <sheetName val="_02_07_10_N_SHIFT_MECH-FAB_21"/>
      <sheetName val="_02_07_10_N_SHIFT_MECH-TANK_21"/>
      <sheetName val="_02_07_10_RS_&amp;_SECURITY21"/>
      <sheetName val="02_07_10_CIVIL_WET21"/>
      <sheetName val="_02_07_10_CIVIL21"/>
      <sheetName val="_02_07_10_MECH-FAB21"/>
      <sheetName val="_02_07_10_MECH-TANK21"/>
      <sheetName val="_01_07_10_N_SHIFT_MECH-FAB21"/>
      <sheetName val="_01_07_10_N_SHIFT_MECH-TANK21"/>
      <sheetName val="_01_07_10_RS_&amp;_SECURITY21"/>
      <sheetName val="01_07_10_CIVIL_WET21"/>
      <sheetName val="_01_07_10_CIVIL21"/>
      <sheetName val="_01_07_10_MECH-FAB21"/>
      <sheetName val="_01_07_10_MECH-TANK21"/>
      <sheetName val="_30_06_10_N_SHIFT_MECH-FAB21"/>
      <sheetName val="_30_06_10_N_SHIFT_MECH-TANK21"/>
      <sheetName val="scurve_calc_(2)21"/>
      <sheetName val="Meas_-Hotel_Part22"/>
      <sheetName val="BOQ_Direct_selling_cost21"/>
      <sheetName val="Direct_cost_shed_A-2_21"/>
      <sheetName val="Contract_Night_Staff21"/>
      <sheetName val="Contract_Day_Staff21"/>
      <sheetName val="Day_Shift21"/>
      <sheetName val="Night_Shift21"/>
      <sheetName val="Ave_wtd_rates21"/>
      <sheetName val="Material_21"/>
      <sheetName val="Labour_&amp;_Plant21"/>
      <sheetName val="22_12_201122"/>
      <sheetName val="BOQ_(2)22"/>
      <sheetName val="Cashflow_projection21"/>
      <sheetName val="PA-_Consutant_21"/>
      <sheetName val="Civil_Boq21"/>
      <sheetName val="Fee_Rate_Summary21"/>
      <sheetName val="Item-_Compact21"/>
      <sheetName val="final_abstract21"/>
      <sheetName val="TBAL9697__group_wise__sdpl21"/>
      <sheetName val="St_co_91_5lvl21"/>
      <sheetName val="Civil_Works21"/>
      <sheetName val="IO_List21"/>
      <sheetName val="Fill_this_out_first___21"/>
      <sheetName val="Meas__Hotel_Part21"/>
      <sheetName val="INPUT_SHEET21"/>
      <sheetName val="DI_Rate_Analysis22"/>
      <sheetName val="Economic_RisingMain__Ph-I22"/>
      <sheetName val="SP_Break_Up21"/>
      <sheetName val="Labour_productivity21"/>
      <sheetName val="_09_07_10_M顅ᎆ뤀ᨇ԰?缀?21"/>
      <sheetName val="Sales_&amp;_Prod21"/>
      <sheetName val="Cost_Index21"/>
      <sheetName val="cash_in_flow_Summary_JV_21"/>
      <sheetName val="water_prop_21"/>
      <sheetName val="GR_slab-reinft21"/>
      <sheetName val="Staff_Acco_21"/>
      <sheetName val="Rate_analysis-_BOQ_1_21"/>
      <sheetName val="MN_T_B_21"/>
      <sheetName val="Project_Details__21"/>
      <sheetName val="F20_Risk_Analysis21"/>
      <sheetName val="Change_Order_Log21"/>
      <sheetName val="2000_MOR21"/>
      <sheetName val="Driveway_Beams21"/>
      <sheetName val="Structure_Bills_Qty21"/>
      <sheetName val="Prelims_Breakup22"/>
      <sheetName val="INDIGINEOUS_ITEMS_21"/>
      <sheetName val="3cd_Annexure21"/>
      <sheetName val="Rate_Analysis21"/>
      <sheetName val="Fin__Assumpt__-_Sensitivities21"/>
      <sheetName val="Bill_121"/>
      <sheetName val="Bill_221"/>
      <sheetName val="Bill_321"/>
      <sheetName val="Bill_421"/>
      <sheetName val="Bill_521"/>
      <sheetName val="Bill_621"/>
      <sheetName val="Bill_721"/>
      <sheetName val="_09_07_10_M顅ᎆ뤀ᨇ԰21"/>
      <sheetName val="_09_07_10_M顅ᎆ뤀ᨇ԰_缀_21"/>
      <sheetName val="1_Civil-RA21"/>
      <sheetName val="Assumption_Inputs21"/>
      <sheetName val="Phase_121"/>
      <sheetName val="Pacakges_split21"/>
      <sheetName val="DEINKING(ANNEX_1)21"/>
      <sheetName val="AutoOpen_Stub_Data21"/>
      <sheetName val="Eqpmnt_Plng21"/>
      <sheetName val="Debits_as_on_12_04_0820"/>
      <sheetName val="Data_Sheet20"/>
      <sheetName val="T-P1,_FINISHES_WORKING_21"/>
      <sheetName val="Assumption_&amp;_Exclusion21"/>
      <sheetName val="External_Doors21"/>
      <sheetName val="STAFFSCHED_20"/>
      <sheetName val="LABOUR_RATE21"/>
      <sheetName val="Material_Rate21"/>
      <sheetName val="Switch_V1621"/>
      <sheetName val="India_F&amp;S_Template20"/>
      <sheetName val="_bus_bay20"/>
      <sheetName val="doq_420"/>
      <sheetName val="doq_220"/>
      <sheetName val="Grade_Slab_-121"/>
      <sheetName val="Grade_Slab_-221"/>
      <sheetName val="Grade_slab-321"/>
      <sheetName val="Grade_slab_-421"/>
      <sheetName val="Grade_slab_-521"/>
      <sheetName val="Grade_slab_-621"/>
      <sheetName val="Cat_A_Change_Control21"/>
      <sheetName val="Factor_Sheet21"/>
      <sheetName val="Theo_Cons-June'1020"/>
      <sheetName val="11B_20"/>
      <sheetName val="ACAD_Finishes20"/>
      <sheetName val="Site_Details20"/>
      <sheetName val="Site_Area_Statement20"/>
      <sheetName val="Summary_WG20"/>
      <sheetName val="BOQ_LT20"/>
      <sheetName val="14_07_10_CIVIL_W [20"/>
      <sheetName val="AFAS_20"/>
      <sheetName val="RDS_&amp;_WLD20"/>
      <sheetName val="PA_System20"/>
      <sheetName val="Server_&amp;_PAC_Room20"/>
      <sheetName val="HVAC_BOQ20"/>
      <sheetName val="Invoice_Tracker20"/>
      <sheetName val="Income_Statement20"/>
      <sheetName val="Load_Details(B2)20"/>
      <sheetName val="Works_-_Quote_Sheet20"/>
      <sheetName val="BLOCK-A_(MEA_SHEET)20"/>
      <sheetName val="Cost_Basis19"/>
      <sheetName val="Top_Sheet20"/>
      <sheetName val="Col_NUM20"/>
      <sheetName val="COLUMN_RC_20"/>
      <sheetName val="STILT_Floor_Slab_NUM20"/>
      <sheetName val="First_Floor_Slab_RC20"/>
      <sheetName val="FIRST_FLOOR_SLAB_WT_SUMMARY20"/>
      <sheetName val="Stilt_Floor_Beam_NUM20"/>
      <sheetName val="STILT_BEAM_NUM20"/>
      <sheetName val="STILT_BEAM_RC20"/>
      <sheetName val="Stilt_wall_Num20"/>
      <sheetName val="STILT_WALL_RC20"/>
      <sheetName val="Z-DETAILS_ABOVE_RAFT_UPTO_+0_21"/>
      <sheetName val="Z-DETAILS_ABOVE_RAFT_UPTO_+_(20"/>
      <sheetName val="TOTAL_CHECK20"/>
      <sheetName val="TYP___wall_Num20"/>
      <sheetName val="Z-DETAILS_TYP__+2_85_TO_+8_8520"/>
      <sheetName val="d-safe_specs19"/>
      <sheetName val="Deduction_of_assets19"/>
      <sheetName val="Blr_hire19"/>
      <sheetName val="PRECAST_lig(tconc_II19"/>
      <sheetName val="VF_Full_Recon19"/>
      <sheetName val="PITP3_COPY19"/>
      <sheetName val="Meas_19"/>
      <sheetName val="Expenses_Actual_Vs__Budgeted19"/>
      <sheetName val="Col_up_to_plinth19"/>
      <sheetName val="MASTER_RATE_ANALYSIS19"/>
      <sheetName val="RMG_-ABS19"/>
      <sheetName val="T_P_-ABS19"/>
      <sheetName val="T_P_-MB19"/>
      <sheetName val="E_P_R-ABS19"/>
      <sheetName val="E__R-MB19"/>
      <sheetName val="Bldg_6-ABS19"/>
      <sheetName val="Bldg_6-MB19"/>
      <sheetName val="Kz_Grid_Press_foundation_ABS19"/>
      <sheetName val="Kz_Grid_Press_foundation_meas19"/>
      <sheetName val="600-1200T__ABS19"/>
      <sheetName val="600-1200T_Meas19"/>
      <sheetName val="BSR-II_ABS19"/>
      <sheetName val="BSR-II_meas19"/>
      <sheetName val="Misc_ABS19"/>
      <sheetName val="Misc_MB19"/>
      <sheetName val="This_Bill19"/>
      <sheetName val="Upto_Previous19"/>
      <sheetName val="Up_to_date19"/>
      <sheetName val="Grand_Abstract19"/>
      <sheetName val="Blank_MB19"/>
      <sheetName val="cement_summary19"/>
      <sheetName val="Reinforcement_Steel19"/>
      <sheetName val="P-I_CEMENT_RECONCILIATION_19"/>
      <sheetName val="Ra-38_area_wise_summary19"/>
      <sheetName val="P-II_Cement_Reconciliation19"/>
      <sheetName val="Ra-16_P-II19"/>
      <sheetName val="RA_16-_GH19"/>
      <sheetName val="Quote_Sheet19"/>
      <sheetName val="RCC,Ret__Wall19"/>
      <sheetName val="Name_List19"/>
      <sheetName val="Intro_19"/>
      <sheetName val="Gate_219"/>
      <sheetName val="Project_Ignite19"/>
      <sheetName val="E_&amp;_R19"/>
      <sheetName val="Customize_Your_Invoice19"/>
      <sheetName val="Misc__Data19"/>
      <sheetName val="beam-reinft-machine_rm19"/>
      <sheetName val="Cash_Flow_Input_Data_ISC19"/>
      <sheetName val="Fin__Assumpt__-_SensitivitieH19"/>
      <sheetName val="공사비_내역_(가)2"/>
      <sheetName val="Raw_Data2"/>
      <sheetName val="KSt_-_Analysis_2"/>
      <sheetName val="Section_Catalogue2"/>
      <sheetName val="__¢&amp;ú5#3"/>
      <sheetName val="__¢&amp;???ú5#???????3"/>
      <sheetName val="PRECAST_lightconc-II26"/>
      <sheetName val="Cleaning_&amp;_Grubbing26"/>
      <sheetName val="PRECAST_lightconc_II26"/>
      <sheetName val="College_Details26"/>
      <sheetName val="Personal_26"/>
      <sheetName val="jidal_dam26"/>
      <sheetName val="fran_temp26"/>
      <sheetName val="kona_swit26"/>
      <sheetName val="template_(8)26"/>
      <sheetName val="template_(9)26"/>
      <sheetName val="OVER_HEADS26"/>
      <sheetName val="Cover_Sheet26"/>
      <sheetName val="BOQ_REV_A26"/>
      <sheetName val="PTB_(IO)26"/>
      <sheetName val="BMS_26"/>
      <sheetName val="SPT_vs_PHI26"/>
      <sheetName val="TBAL9697_-group_wise__sdpl26"/>
      <sheetName val="Quantity_Schedule25"/>
      <sheetName val="Revenue__Schedule_25"/>
      <sheetName val="Balance_works_-_Direct_Cost25"/>
      <sheetName val="Balance_works_-_Indirect_Cost25"/>
      <sheetName val="Fund_Plan25"/>
      <sheetName val="Bill_of_Resources25"/>
      <sheetName val="SITE_OVERHEADS24"/>
      <sheetName val="labour_coeff24"/>
      <sheetName val="Expenditure_plan24"/>
      <sheetName val="ORDER_BOOKING24"/>
      <sheetName val="Site_Dev_BOQ24"/>
      <sheetName val="beam-reinft-IIInd_floor24"/>
      <sheetName val="M-Book_for_Conc24"/>
      <sheetName val="M-Book_for_FW24"/>
      <sheetName val="Costing_Upto_Mar'11_(2)24"/>
      <sheetName val="Tender_Summary24"/>
      <sheetName val="TAX_BILLS24"/>
      <sheetName val="CASH_BILLS24"/>
      <sheetName val="LABOUR_BILLS24"/>
      <sheetName val="puch_order24"/>
      <sheetName val="Sheet1_(2)24"/>
      <sheetName val="Boq_Block_A24"/>
      <sheetName val="_24_07_10_RS_&amp;_SECURITY24"/>
      <sheetName val="24_07_10_CIVIL_WET24"/>
      <sheetName val="_24_07_10_CIVIL24"/>
      <sheetName val="_24_07_10_MECH-FAB24"/>
      <sheetName val="_24_07_10_MECH-TANK24"/>
      <sheetName val="_23_07_10_N_SHIFT_MECH-FAB24"/>
      <sheetName val="_23_07_10_N_SHIFT_MECH-TANK24"/>
      <sheetName val="_23_07_10_RS_&amp;_SECURITY24"/>
      <sheetName val="23_07_10_CIVIL_WET24"/>
      <sheetName val="_23_07_10_CIVIL24"/>
      <sheetName val="_23_07_10_MECH-FAB24"/>
      <sheetName val="_23_07_10_MECH-TANK24"/>
      <sheetName val="_22_07_10_N_SHIFT_MECH-FAB24"/>
      <sheetName val="_22_07_10_N_SHIFT_MECH-TANK24"/>
      <sheetName val="_22_07_10_RS_&amp;_SECURITY24"/>
      <sheetName val="22_07_10_CIVIL_WET24"/>
      <sheetName val="_22_07_10_CIVIL24"/>
      <sheetName val="_22_07_10_MECH-FAB24"/>
      <sheetName val="_22_07_10_MECH-TANK24"/>
      <sheetName val="_21_07_10_N_SHIFT_MECH-FAB24"/>
      <sheetName val="_21_07_10_N_SHIFT_MECH-TANK24"/>
      <sheetName val="_21_07_10_RS_&amp;_SECURITY24"/>
      <sheetName val="21_07_10_CIVIL_WET24"/>
      <sheetName val="_21_07_10_CIVIL24"/>
      <sheetName val="_21_07_10_MECH-FAB24"/>
      <sheetName val="_21_07_10_MECH-TANK24"/>
      <sheetName val="_20_07_10_N_SHIFT_MECH-FAB24"/>
      <sheetName val="_20_07_10_N_SHIFT_MECH-TANK24"/>
      <sheetName val="_20_07_10_RS_&amp;_SECURITY24"/>
      <sheetName val="20_07_10_CIVIL_WET24"/>
      <sheetName val="_20_07_10_CIVIL24"/>
      <sheetName val="_20_07_10_MECH-FAB24"/>
      <sheetName val="_20_07_10_MECH-TANK24"/>
      <sheetName val="_19_07_10_N_SHIFT_MECH-FAB24"/>
      <sheetName val="_19_07_10_N_SHIFT_MECH-TANK24"/>
      <sheetName val="_19_07_10_RS_&amp;_SECURITY24"/>
      <sheetName val="19_07_10_CIVIL_WET24"/>
      <sheetName val="_19_07_10_CIVIL24"/>
      <sheetName val="_19_07_10_MECH-FAB24"/>
      <sheetName val="_19_07_10_MECH-TANK24"/>
      <sheetName val="_18_07_10_N_SHIFT_MECH-FAB24"/>
      <sheetName val="_18_07_10_N_SHIFT_MECH-TANK24"/>
      <sheetName val="_18_07_10_RS_&amp;_SECURITY24"/>
      <sheetName val="18_07_10_CIVIL_WET24"/>
      <sheetName val="_18_07_10_CIVIL24"/>
      <sheetName val="_18_07_10_MECH-FAB24"/>
      <sheetName val="_18_07_10_MECH-TANK24"/>
      <sheetName val="_17_07_10_N_SHIFT_MECH-FAB24"/>
      <sheetName val="_17_07_10_N_SHIFT_MECH-TANK24"/>
      <sheetName val="_17_07_10_RS_&amp;_SECURITY24"/>
      <sheetName val="17_07_10_CIVIL_WET24"/>
      <sheetName val="_17_07_10_CIVIL24"/>
      <sheetName val="_17_07_10_MECH-FAB24"/>
      <sheetName val="_17_07_10_MECH-TANK24"/>
      <sheetName val="_16_07_10_N_SHIFT_MECH-FAB23"/>
      <sheetName val="_16_07_10_N_SHIFT_MECH-TANK23"/>
      <sheetName val="_16_07_10_RS_&amp;_SECURITY23"/>
      <sheetName val="16_07_10_CIVIL_WET23"/>
      <sheetName val="_16_07_10_CIVIL23"/>
      <sheetName val="_16_07_10_MECH-FAB23"/>
      <sheetName val="_16_07_10_MECH-TANK23"/>
      <sheetName val="_15_07_10_N_SHIFT_MECH-FAB23"/>
      <sheetName val="_15_07_10_N_SHIFT_MECH-TANK23"/>
      <sheetName val="_15_07_10_RS_&amp;_SECURITY23"/>
      <sheetName val="15_07_10_CIVIL_WET23"/>
      <sheetName val="_15_07_10_CIVIL23"/>
      <sheetName val="_15_07_10_MECH-FAB23"/>
      <sheetName val="_15_07_10_MECH-TANK23"/>
      <sheetName val="_14_07_10_N_SHIFT_MECH-FAB23"/>
      <sheetName val="_14_07_10_N_SHIFT_MECH-TANK23"/>
      <sheetName val="_14_07_10_RS_&amp;_SECURITY23"/>
      <sheetName val="14_07_10_CIVIL_WET23"/>
      <sheetName val="_14_07_10_CIVIL23"/>
      <sheetName val="_14_07_10_MECH-FAB23"/>
      <sheetName val="_14_07_10_MECH-TANK23"/>
      <sheetName val="_13_07_10_N_SHIFT_MECH-FAB23"/>
      <sheetName val="_13_07_10_N_SHIFT_MECH-TANK23"/>
      <sheetName val="_13_07_10_RS_&amp;_SECURITY23"/>
      <sheetName val="13_07_10_CIVIL_WET23"/>
      <sheetName val="_13_07_10_CIVIL23"/>
      <sheetName val="_13_07_10_MECH-FAB23"/>
      <sheetName val="_13_07_10_MECH-TANK23"/>
      <sheetName val="_12_07_10_N_SHIFT_MECH-FAB23"/>
      <sheetName val="_12_07_10_N_SHIFT_MECH-TANK23"/>
      <sheetName val="_12_07_10_RS_&amp;_SECURITY23"/>
      <sheetName val="12_07_10_CIVIL_WET23"/>
      <sheetName val="_12_07_10_CIVIL23"/>
      <sheetName val="_12_07_10_MECH-FAB23"/>
      <sheetName val="_12_07_10_MECH-TANK23"/>
      <sheetName val="_11_07_10_N_SHIFT_MECH-FAB23"/>
      <sheetName val="_11_07_10_N_SHIFT_MECH-TANK23"/>
      <sheetName val="_11_07_10_RS_&amp;_SECURITY23"/>
      <sheetName val="11_07_10_CIVIL_WET23"/>
      <sheetName val="_11_07_10_CIVIL23"/>
      <sheetName val="_11_07_10_MECH-FAB23"/>
      <sheetName val="_11_07_10_MECH-TANK23"/>
      <sheetName val="_10_07_10_N_SHIFT_MECH-FAB23"/>
      <sheetName val="_10_07_10_N_SHIFT_MECH-TANK23"/>
      <sheetName val="_10_07_10_RS_&amp;_SECURITY23"/>
      <sheetName val="10_07_10_CIVIL_WET23"/>
      <sheetName val="_10_07_10_CIVIL23"/>
      <sheetName val="_10_07_10_MECH-FAB23"/>
      <sheetName val="_10_07_10_MECH-TANK23"/>
      <sheetName val="_09_07_10_N_SHIFT_MECH-FAB23"/>
      <sheetName val="_09_07_10_N_SHIFT_MECH-TANK23"/>
      <sheetName val="_09_07_10_RS_&amp;_SECURITY23"/>
      <sheetName val="09_07_10_CIVIL_WET23"/>
      <sheetName val="_09_07_10_CIVIL23"/>
      <sheetName val="_09_07_10_MECH-FAB23"/>
      <sheetName val="_09_07_10_MECH-TANK23"/>
      <sheetName val="_08_07_10_N_SHIFT_MECH-FAB23"/>
      <sheetName val="_08_07_10_N_SHIFT_MECH-TANK23"/>
      <sheetName val="_08_07_10_RS_&amp;_SECURITY23"/>
      <sheetName val="08_07_10_CIVIL_WET23"/>
      <sheetName val="_08_07_10_CIVIL23"/>
      <sheetName val="_08_07_10_MECH-FAB23"/>
      <sheetName val="_08_07_10_MECH-TANK23"/>
      <sheetName val="_07_07_10_N_SHIFT_MECH-FAB23"/>
      <sheetName val="_07_07_10_N_SHIFT_MECH-TANK23"/>
      <sheetName val="_07_07_10_RS_&amp;_SECURITY23"/>
      <sheetName val="07_07_10_CIVIL_WET23"/>
      <sheetName val="_07_07_10_CIVIL23"/>
      <sheetName val="_07_07_10_MECH-FAB23"/>
      <sheetName val="_07_07_10_MECH-TANK23"/>
      <sheetName val="_06_07_10_N_SHIFT_MECH-FAB23"/>
      <sheetName val="_06_07_10_N_SHIFT_MECH-TANK23"/>
      <sheetName val="_06_07_10_RS_&amp;_SECURITY23"/>
      <sheetName val="06_07_10_CIVIL_WET23"/>
      <sheetName val="_06_07_10_CIVIL23"/>
      <sheetName val="_06_07_10_MECH-FAB23"/>
      <sheetName val="_06_07_10_MECH-TANK23"/>
      <sheetName val="_05_07_10_N_SHIFT_MECH-FAB23"/>
      <sheetName val="_05_07_10_N_SHIFT_MECH-TANK23"/>
      <sheetName val="_05_07_10_RS_&amp;_SECURITY23"/>
      <sheetName val="05_07_10_CIVIL_WET23"/>
      <sheetName val="_05_07_10_CIVIL23"/>
      <sheetName val="_05_07_10_MECH-FAB23"/>
      <sheetName val="_05_07_10_MECH-TANK23"/>
      <sheetName val="_04_07_10_N_SHIFT_MECH-FAB23"/>
      <sheetName val="_04_07_10_N_SHIFT_MECH-TANK23"/>
      <sheetName val="_04_07_10_RS_&amp;_SECURITY23"/>
      <sheetName val="04_07_10_CIVIL_WET23"/>
      <sheetName val="_04_07_10_CIVIL23"/>
      <sheetName val="_04_07_10_MECH-FAB23"/>
      <sheetName val="_04_07_10_MECH-TANK23"/>
      <sheetName val="_03_07_10_N_SHIFT_MECH-FAB23"/>
      <sheetName val="_03_07_10_N_SHIFT_MECH-TANK23"/>
      <sheetName val="_03_07_10_RS_&amp;_SECURITY_23"/>
      <sheetName val="03_07_10_CIVIL_WET_23"/>
      <sheetName val="_03_07_10_CIVIL_23"/>
      <sheetName val="_03_07_10_MECH-FAB_23"/>
      <sheetName val="_03_07_10_MECH-TANK_23"/>
      <sheetName val="_02_07_10_N_SHIFT_MECH-FAB_23"/>
      <sheetName val="_02_07_10_N_SHIFT_MECH-TANK_23"/>
      <sheetName val="_02_07_10_RS_&amp;_SECURITY23"/>
      <sheetName val="02_07_10_CIVIL_WET23"/>
      <sheetName val="_02_07_10_CIVIL23"/>
      <sheetName val="_02_07_10_MECH-FAB23"/>
      <sheetName val="_02_07_10_MECH-TANK23"/>
      <sheetName val="_01_07_10_N_SHIFT_MECH-FAB23"/>
      <sheetName val="_01_07_10_N_SHIFT_MECH-TANK23"/>
      <sheetName val="_01_07_10_RS_&amp;_SECURITY23"/>
      <sheetName val="01_07_10_CIVIL_WET23"/>
      <sheetName val="_01_07_10_CIVIL23"/>
      <sheetName val="_01_07_10_MECH-FAB23"/>
      <sheetName val="_01_07_10_MECH-TANK23"/>
      <sheetName val="_30_06_10_N_SHIFT_MECH-FAB23"/>
      <sheetName val="_30_06_10_N_SHIFT_MECH-TANK23"/>
      <sheetName val="scurve_calc_(2)23"/>
      <sheetName val="Meas_-Hotel_Part24"/>
      <sheetName val="BOQ_Direct_selling_cost23"/>
      <sheetName val="Direct_cost_shed_A-2_23"/>
      <sheetName val="Contract_Night_Staff23"/>
      <sheetName val="Contract_Day_Staff23"/>
      <sheetName val="Day_Shift23"/>
      <sheetName val="Night_Shift23"/>
      <sheetName val="Ave_wtd_rates23"/>
      <sheetName val="Material_23"/>
      <sheetName val="Labour_&amp;_Plant23"/>
      <sheetName val="22_12_201124"/>
      <sheetName val="BOQ_(2)24"/>
      <sheetName val="Cashflow_projection23"/>
      <sheetName val="PA-_Consutant_23"/>
      <sheetName val="Civil_Boq23"/>
      <sheetName val="Fee_Rate_Summary23"/>
      <sheetName val="Item-_Compact23"/>
      <sheetName val="final_abstract23"/>
      <sheetName val="TBAL9697__group_wise__sdpl23"/>
      <sheetName val="St_co_91_5lvl23"/>
      <sheetName val="Civil_Works23"/>
      <sheetName val="IO_List23"/>
      <sheetName val="Fill_this_out_first___23"/>
      <sheetName val="Meas__Hotel_Part23"/>
      <sheetName val="INPUT_SHEET23"/>
      <sheetName val="DI_Rate_Analysis24"/>
      <sheetName val="Economic_RisingMain__Ph-I24"/>
      <sheetName val="SP_Break_Up23"/>
      <sheetName val="Labour_productivity23"/>
      <sheetName val="_09_07_10_M顅ᎆ뤀ᨇ԰?缀?23"/>
      <sheetName val="Sales_&amp;_Prod23"/>
      <sheetName val="Cost_Index23"/>
      <sheetName val="cash_in_flow_Summary_JV_23"/>
      <sheetName val="water_prop_23"/>
      <sheetName val="GR_slab-reinft23"/>
      <sheetName val="Staff_Acco_23"/>
      <sheetName val="Rate_analysis-_BOQ_1_23"/>
      <sheetName val="MN_T_B_23"/>
      <sheetName val="Project_Details__23"/>
      <sheetName val="F20_Risk_Analysis23"/>
      <sheetName val="Change_Order_Log23"/>
      <sheetName val="2000_MOR23"/>
      <sheetName val="Driveway_Beams23"/>
      <sheetName val="Structure_Bills_Qty23"/>
      <sheetName val="Prelims_Breakup24"/>
      <sheetName val="INDIGINEOUS_ITEMS_23"/>
      <sheetName val="3cd_Annexure23"/>
      <sheetName val="Rate_Analysis23"/>
      <sheetName val="Fin__Assumpt__-_Sensitivities23"/>
      <sheetName val="Bill_123"/>
      <sheetName val="Bill_223"/>
      <sheetName val="Bill_323"/>
      <sheetName val="Bill_423"/>
      <sheetName val="Bill_523"/>
      <sheetName val="Bill_623"/>
      <sheetName val="Bill_723"/>
      <sheetName val="_09_07_10_M顅ᎆ뤀ᨇ԰23"/>
      <sheetName val="_09_07_10_M顅ᎆ뤀ᨇ԰_缀_23"/>
      <sheetName val="1_Civil-RA23"/>
      <sheetName val="Assumption_Inputs23"/>
      <sheetName val="Phase_123"/>
      <sheetName val="Pacakges_split23"/>
      <sheetName val="DEINKING(ANNEX_1)23"/>
      <sheetName val="AutoOpen_Stub_Data23"/>
      <sheetName val="Eqpmnt_Plng23"/>
      <sheetName val="Debits_as_on_12_04_0822"/>
      <sheetName val="Data_Sheet22"/>
      <sheetName val="T-P1,_FINISHES_WORKING_23"/>
      <sheetName val="Assumption_&amp;_Exclusion23"/>
      <sheetName val="External_Doors23"/>
      <sheetName val="STAFFSCHED_22"/>
      <sheetName val="LABOUR_RATE23"/>
      <sheetName val="Material_Rate23"/>
      <sheetName val="Switch_V1623"/>
      <sheetName val="India_F&amp;S_Template22"/>
      <sheetName val="_bus_bay22"/>
      <sheetName val="doq_422"/>
      <sheetName val="doq_222"/>
      <sheetName val="Grade_Slab_-123"/>
      <sheetName val="Grade_Slab_-223"/>
      <sheetName val="Grade_slab-323"/>
      <sheetName val="Grade_slab_-423"/>
      <sheetName val="Grade_slab_-523"/>
      <sheetName val="Grade_slab_-623"/>
      <sheetName val="Cat_A_Change_Control23"/>
      <sheetName val="Factor_Sheet23"/>
      <sheetName val="Theo_Cons-June'1022"/>
      <sheetName val="11B_22"/>
      <sheetName val="ACAD_Finishes22"/>
      <sheetName val="Site_Details22"/>
      <sheetName val="Site_Area_Statement22"/>
      <sheetName val="Summary_WG22"/>
      <sheetName val="BOQ_LT22"/>
      <sheetName val="14_07_10_CIVIL_W [22"/>
      <sheetName val="AFAS_22"/>
      <sheetName val="RDS_&amp;_WLD22"/>
      <sheetName val="PA_System22"/>
      <sheetName val="Server_&amp;_PAC_Room22"/>
      <sheetName val="HVAC_BOQ22"/>
      <sheetName val="Invoice_Tracker22"/>
      <sheetName val="Income_Statement22"/>
      <sheetName val="Load_Details(B2)22"/>
      <sheetName val="Works_-_Quote_Sheet22"/>
      <sheetName val="BLOCK-A_(MEA_SHEET)22"/>
      <sheetName val="Cost_Basis21"/>
      <sheetName val="Top_Sheet22"/>
      <sheetName val="Col_NUM22"/>
      <sheetName val="COLUMN_RC_22"/>
      <sheetName val="STILT_Floor_Slab_NUM22"/>
      <sheetName val="First_Floor_Slab_RC22"/>
      <sheetName val="FIRST_FLOOR_SLAB_WT_SUMMARY22"/>
      <sheetName val="Stilt_Floor_Beam_NUM22"/>
      <sheetName val="STILT_BEAM_NUM22"/>
      <sheetName val="STILT_BEAM_RC22"/>
      <sheetName val="Stilt_wall_Num22"/>
      <sheetName val="STILT_WALL_RC22"/>
      <sheetName val="Z-DETAILS_ABOVE_RAFT_UPTO_+0_23"/>
      <sheetName val="Z-DETAILS_ABOVE_RAFT_UPTO_+_(31"/>
      <sheetName val="TOTAL_CHECK22"/>
      <sheetName val="TYP___wall_Num22"/>
      <sheetName val="Z-DETAILS_TYP__+2_85_TO_+8_8522"/>
      <sheetName val="d-safe_specs21"/>
      <sheetName val="Deduction_of_assets21"/>
      <sheetName val="Blr_hire21"/>
      <sheetName val="PRECAST_lig(tconc_II21"/>
      <sheetName val="VF_Full_Recon21"/>
      <sheetName val="PITP3_COPY21"/>
      <sheetName val="Meas_21"/>
      <sheetName val="Expenses_Actual_Vs__Budgeted21"/>
      <sheetName val="Col_up_to_plinth21"/>
      <sheetName val="MASTER_RATE_ANALYSIS21"/>
      <sheetName val="RMG_-ABS21"/>
      <sheetName val="T_P_-ABS21"/>
      <sheetName val="T_P_-MB21"/>
      <sheetName val="E_P_R-ABS21"/>
      <sheetName val="E__R-MB21"/>
      <sheetName val="Bldg_6-ABS21"/>
      <sheetName val="Bldg_6-MB21"/>
      <sheetName val="Kz_Grid_Press_foundation_ABS21"/>
      <sheetName val="Kz_Grid_Press_foundation_meas21"/>
      <sheetName val="600-1200T__ABS21"/>
      <sheetName val="600-1200T_Meas21"/>
      <sheetName val="BSR-II_ABS21"/>
      <sheetName val="BSR-II_meas21"/>
      <sheetName val="Misc_ABS21"/>
      <sheetName val="Misc_MB21"/>
      <sheetName val="This_Bill21"/>
      <sheetName val="Upto_Previous21"/>
      <sheetName val="Up_to_date21"/>
      <sheetName val="Grand_Abstract21"/>
      <sheetName val="Blank_MB21"/>
      <sheetName val="cement_summary21"/>
      <sheetName val="Reinforcement_Steel21"/>
      <sheetName val="P-I_CEMENT_RECONCILIATION_21"/>
      <sheetName val="Ra-38_area_wise_summary21"/>
      <sheetName val="P-II_Cement_Reconciliation21"/>
      <sheetName val="Ra-16_P-II21"/>
      <sheetName val="RA_16-_GH21"/>
      <sheetName val="Quote_Sheet21"/>
      <sheetName val="RCC,Ret__Wall21"/>
      <sheetName val="Name_List21"/>
      <sheetName val="Intro_21"/>
      <sheetName val="Gate_221"/>
      <sheetName val="Project_Ignite21"/>
      <sheetName val="E_&amp;_R21"/>
      <sheetName val="Customize_Your_Invoice21"/>
      <sheetName val="Misc__Data21"/>
      <sheetName val="beam-reinft-machine_rm21"/>
      <sheetName val="Cash_Flow_Input_Data_ISC21"/>
      <sheetName val="Fin__Assumpt__-_SensitivitieH21"/>
      <sheetName val="공사비_내역_(가)4"/>
      <sheetName val="Raw_Data4"/>
      <sheetName val="KSt_-_Analysis_4"/>
      <sheetName val="Section_Catalogue4"/>
      <sheetName val="__¢&amp;ú5#5"/>
      <sheetName val="__¢&amp;???ú5#???????5"/>
      <sheetName val="PRECAST_lightconc-II27"/>
      <sheetName val="Cleaning_&amp;_Grubbing27"/>
      <sheetName val="PRECAST_lightconc_II27"/>
      <sheetName val="College_Details27"/>
      <sheetName val="Personal_27"/>
      <sheetName val="jidal_dam27"/>
      <sheetName val="fran_temp27"/>
      <sheetName val="kona_swit27"/>
      <sheetName val="template_(8)27"/>
      <sheetName val="template_(9)27"/>
      <sheetName val="OVER_HEADS27"/>
      <sheetName val="Cover_Sheet27"/>
      <sheetName val="BOQ_REV_A27"/>
      <sheetName val="PTB_(IO)27"/>
      <sheetName val="BMS_27"/>
      <sheetName val="SPT_vs_PHI27"/>
      <sheetName val="TBAL9697_-group_wise__sdpl27"/>
      <sheetName val="Quantity_Schedule26"/>
      <sheetName val="Revenue__Schedule_26"/>
      <sheetName val="Balance_works_-_Direct_Cost26"/>
      <sheetName val="Balance_works_-_Indirect_Cost26"/>
      <sheetName val="Fund_Plan26"/>
      <sheetName val="Bill_of_Resources26"/>
      <sheetName val="SITE_OVERHEADS25"/>
      <sheetName val="labour_coeff25"/>
      <sheetName val="Expenditure_plan25"/>
      <sheetName val="ORDER_BOOKING25"/>
      <sheetName val="Site_Dev_BOQ25"/>
      <sheetName val="beam-reinft-IIInd_floor25"/>
      <sheetName val="M-Book_for_Conc25"/>
      <sheetName val="M-Book_for_FW25"/>
      <sheetName val="Costing_Upto_Mar'11_(2)25"/>
      <sheetName val="Tender_Summary25"/>
      <sheetName val="TAX_BILLS25"/>
      <sheetName val="CASH_BILLS25"/>
      <sheetName val="LABOUR_BILLS25"/>
      <sheetName val="puch_order25"/>
      <sheetName val="Sheet1_(2)25"/>
      <sheetName val="Boq_Block_A25"/>
      <sheetName val="_24_07_10_RS_&amp;_SECURITY25"/>
      <sheetName val="24_07_10_CIVIL_WET25"/>
      <sheetName val="_24_07_10_CIVIL25"/>
      <sheetName val="_24_07_10_MECH-FAB25"/>
      <sheetName val="_24_07_10_MECH-TANK25"/>
      <sheetName val="_23_07_10_N_SHIFT_MECH-FAB25"/>
      <sheetName val="_23_07_10_N_SHIFT_MECH-TANK25"/>
      <sheetName val="_23_07_10_RS_&amp;_SECURITY25"/>
      <sheetName val="23_07_10_CIVIL_WET25"/>
      <sheetName val="_23_07_10_CIVIL25"/>
      <sheetName val="_23_07_10_MECH-FAB25"/>
      <sheetName val="_23_07_10_MECH-TANK25"/>
      <sheetName val="_22_07_10_N_SHIFT_MECH-FAB25"/>
      <sheetName val="_22_07_10_N_SHIFT_MECH-TANK25"/>
      <sheetName val="_22_07_10_RS_&amp;_SECURITY25"/>
      <sheetName val="22_07_10_CIVIL_WET25"/>
      <sheetName val="_22_07_10_CIVIL25"/>
      <sheetName val="_22_07_10_MECH-FAB25"/>
      <sheetName val="_22_07_10_MECH-TANK25"/>
      <sheetName val="_21_07_10_N_SHIFT_MECH-FAB25"/>
      <sheetName val="_21_07_10_N_SHIFT_MECH-TANK25"/>
      <sheetName val="_21_07_10_RS_&amp;_SECURITY25"/>
      <sheetName val="21_07_10_CIVIL_WET25"/>
      <sheetName val="_21_07_10_CIVIL25"/>
      <sheetName val="_21_07_10_MECH-FAB25"/>
      <sheetName val="_21_07_10_MECH-TANK25"/>
      <sheetName val="_20_07_10_N_SHIFT_MECH-FAB25"/>
      <sheetName val="_20_07_10_N_SHIFT_MECH-TANK25"/>
      <sheetName val="_20_07_10_RS_&amp;_SECURITY25"/>
      <sheetName val="20_07_10_CIVIL_WET25"/>
      <sheetName val="_20_07_10_CIVIL25"/>
      <sheetName val="_20_07_10_MECH-FAB25"/>
      <sheetName val="_20_07_10_MECH-TANK25"/>
      <sheetName val="_19_07_10_N_SHIFT_MECH-FAB25"/>
      <sheetName val="_19_07_10_N_SHIFT_MECH-TANK25"/>
      <sheetName val="_19_07_10_RS_&amp;_SECURITY25"/>
      <sheetName val="19_07_10_CIVIL_WET25"/>
      <sheetName val="_19_07_10_CIVIL25"/>
      <sheetName val="_19_07_10_MECH-FAB25"/>
      <sheetName val="_19_07_10_MECH-TANK25"/>
      <sheetName val="_18_07_10_N_SHIFT_MECH-FAB25"/>
      <sheetName val="_18_07_10_N_SHIFT_MECH-TANK25"/>
      <sheetName val="_18_07_10_RS_&amp;_SECURITY25"/>
      <sheetName val="18_07_10_CIVIL_WET25"/>
      <sheetName val="_18_07_10_CIVIL25"/>
      <sheetName val="_18_07_10_MECH-FAB25"/>
      <sheetName val="_18_07_10_MECH-TANK25"/>
      <sheetName val="_17_07_10_N_SHIFT_MECH-FAB25"/>
      <sheetName val="_17_07_10_N_SHIFT_MECH-TANK25"/>
      <sheetName val="_17_07_10_RS_&amp;_SECURITY25"/>
      <sheetName val="17_07_10_CIVIL_WET25"/>
      <sheetName val="_17_07_10_CIVIL25"/>
      <sheetName val="_17_07_10_MECH-FAB25"/>
      <sheetName val="_17_07_10_MECH-TANK25"/>
      <sheetName val="_16_07_10_N_SHIFT_MECH-FAB24"/>
      <sheetName val="_16_07_10_N_SHIFT_MECH-TANK24"/>
      <sheetName val="_16_07_10_RS_&amp;_SECURITY24"/>
      <sheetName val="16_07_10_CIVIL_WET24"/>
      <sheetName val="_16_07_10_CIVIL24"/>
      <sheetName val="_16_07_10_MECH-FAB24"/>
      <sheetName val="_16_07_10_MECH-TANK24"/>
      <sheetName val="_15_07_10_N_SHIFT_MECH-FAB24"/>
      <sheetName val="_15_07_10_N_SHIFT_MECH-TANK24"/>
      <sheetName val="_15_07_10_RS_&amp;_SECURITY24"/>
      <sheetName val="15_07_10_CIVIL_WET24"/>
      <sheetName val="_15_07_10_CIVIL24"/>
      <sheetName val="_15_07_10_MECH-FAB24"/>
      <sheetName val="_15_07_10_MECH-TANK24"/>
      <sheetName val="_14_07_10_N_SHIFT_MECH-FAB24"/>
      <sheetName val="_14_07_10_N_SHIFT_MECH-TANK24"/>
      <sheetName val="_14_07_10_RS_&amp;_SECURITY24"/>
      <sheetName val="14_07_10_CIVIL_WET24"/>
      <sheetName val="_14_07_10_CIVIL24"/>
      <sheetName val="_14_07_10_MECH-FAB24"/>
      <sheetName val="_14_07_10_MECH-TANK24"/>
      <sheetName val="_13_07_10_N_SHIFT_MECH-FAB24"/>
      <sheetName val="_13_07_10_N_SHIFT_MECH-TANK24"/>
      <sheetName val="_13_07_10_RS_&amp;_SECURITY24"/>
      <sheetName val="13_07_10_CIVIL_WET24"/>
      <sheetName val="_13_07_10_CIVIL24"/>
      <sheetName val="_13_07_10_MECH-FAB24"/>
      <sheetName val="_13_07_10_MECH-TANK24"/>
      <sheetName val="_12_07_10_N_SHIFT_MECH-FAB24"/>
      <sheetName val="_12_07_10_N_SHIFT_MECH-TANK24"/>
      <sheetName val="_12_07_10_RS_&amp;_SECURITY24"/>
      <sheetName val="12_07_10_CIVIL_WET24"/>
      <sheetName val="_12_07_10_CIVIL24"/>
      <sheetName val="_12_07_10_MECH-FAB24"/>
      <sheetName val="_12_07_10_MECH-TANK24"/>
      <sheetName val="_11_07_10_N_SHIFT_MECH-FAB24"/>
      <sheetName val="_11_07_10_N_SHIFT_MECH-TANK24"/>
      <sheetName val="_11_07_10_RS_&amp;_SECURITY24"/>
      <sheetName val="11_07_10_CIVIL_WET24"/>
      <sheetName val="_11_07_10_CIVIL24"/>
      <sheetName val="_11_07_10_MECH-FAB24"/>
      <sheetName val="_11_07_10_MECH-TANK24"/>
      <sheetName val="_10_07_10_N_SHIFT_MECH-FAB24"/>
      <sheetName val="_10_07_10_N_SHIFT_MECH-TANK24"/>
      <sheetName val="_10_07_10_RS_&amp;_SECURITY24"/>
      <sheetName val="10_07_10_CIVIL_WET24"/>
      <sheetName val="_10_07_10_CIVIL24"/>
      <sheetName val="_10_07_10_MECH-FAB24"/>
      <sheetName val="_10_07_10_MECH-TANK24"/>
      <sheetName val="_09_07_10_N_SHIFT_MECH-FAB24"/>
      <sheetName val="_09_07_10_N_SHIFT_MECH-TANK24"/>
      <sheetName val="_09_07_10_RS_&amp;_SECURITY24"/>
      <sheetName val="09_07_10_CIVIL_WET24"/>
      <sheetName val="_09_07_10_CIVIL24"/>
      <sheetName val="_09_07_10_MECH-FAB24"/>
      <sheetName val="_09_07_10_MECH-TANK24"/>
      <sheetName val="_08_07_10_N_SHIFT_MECH-FAB24"/>
      <sheetName val="_08_07_10_N_SHIFT_MECH-TANK24"/>
      <sheetName val="_08_07_10_RS_&amp;_SECURITY24"/>
      <sheetName val="08_07_10_CIVIL_WET24"/>
      <sheetName val="_08_07_10_CIVIL24"/>
      <sheetName val="_08_07_10_MECH-FAB24"/>
      <sheetName val="_08_07_10_MECH-TANK24"/>
      <sheetName val="_07_07_10_N_SHIFT_MECH-FAB24"/>
      <sheetName val="_07_07_10_N_SHIFT_MECH-TANK24"/>
      <sheetName val="_07_07_10_RS_&amp;_SECURITY24"/>
      <sheetName val="07_07_10_CIVIL_WET24"/>
      <sheetName val="_07_07_10_CIVIL24"/>
      <sheetName val="_07_07_10_MECH-FAB24"/>
      <sheetName val="_07_07_10_MECH-TANK24"/>
      <sheetName val="_06_07_10_N_SHIFT_MECH-FAB24"/>
      <sheetName val="_06_07_10_N_SHIFT_MECH-TANK24"/>
      <sheetName val="_06_07_10_RS_&amp;_SECURITY24"/>
      <sheetName val="06_07_10_CIVIL_WET24"/>
      <sheetName val="_06_07_10_CIVIL24"/>
      <sheetName val="_06_07_10_MECH-FAB24"/>
      <sheetName val="_06_07_10_MECH-TANK24"/>
      <sheetName val="_05_07_10_N_SHIFT_MECH-FAB24"/>
      <sheetName val="_05_07_10_N_SHIFT_MECH-TANK24"/>
      <sheetName val="_05_07_10_RS_&amp;_SECURITY24"/>
      <sheetName val="05_07_10_CIVIL_WET24"/>
      <sheetName val="_05_07_10_CIVIL24"/>
      <sheetName val="_05_07_10_MECH-FAB24"/>
      <sheetName val="_05_07_10_MECH-TANK24"/>
      <sheetName val="_04_07_10_N_SHIFT_MECH-FAB24"/>
      <sheetName val="_04_07_10_N_SHIFT_MECH-TANK24"/>
      <sheetName val="_04_07_10_RS_&amp;_SECURITY24"/>
      <sheetName val="04_07_10_CIVIL_WET24"/>
      <sheetName val="_04_07_10_CIVIL24"/>
      <sheetName val="_04_07_10_MECH-FAB24"/>
      <sheetName val="_04_07_10_MECH-TANK24"/>
      <sheetName val="_03_07_10_N_SHIFT_MECH-FAB24"/>
      <sheetName val="_03_07_10_N_SHIFT_MECH-TANK24"/>
      <sheetName val="_03_07_10_RS_&amp;_SECURITY_24"/>
      <sheetName val="03_07_10_CIVIL_WET_24"/>
      <sheetName val="_03_07_10_CIVIL_24"/>
      <sheetName val="_03_07_10_MECH-FAB_24"/>
      <sheetName val="_03_07_10_MECH-TANK_24"/>
      <sheetName val="_02_07_10_N_SHIFT_MECH-FAB_24"/>
      <sheetName val="_02_07_10_N_SHIFT_MECH-TANK_24"/>
      <sheetName val="_02_07_10_RS_&amp;_SECURITY24"/>
      <sheetName val="02_07_10_CIVIL_WET24"/>
      <sheetName val="_02_07_10_CIVIL24"/>
      <sheetName val="_02_07_10_MECH-FAB24"/>
      <sheetName val="_02_07_10_MECH-TANK24"/>
      <sheetName val="_01_07_10_N_SHIFT_MECH-FAB24"/>
      <sheetName val="_01_07_10_N_SHIFT_MECH-TANK24"/>
      <sheetName val="_01_07_10_RS_&amp;_SECURITY24"/>
      <sheetName val="01_07_10_CIVIL_WET24"/>
      <sheetName val="_01_07_10_CIVIL24"/>
      <sheetName val="_01_07_10_MECH-FAB24"/>
      <sheetName val="_01_07_10_MECH-TANK24"/>
      <sheetName val="_30_06_10_N_SHIFT_MECH-FAB24"/>
      <sheetName val="_30_06_10_N_SHIFT_MECH-TANK24"/>
      <sheetName val="scurve_calc_(2)24"/>
      <sheetName val="Meas_-Hotel_Part25"/>
      <sheetName val="BOQ_Direct_selling_cost24"/>
      <sheetName val="Direct_cost_shed_A-2_24"/>
      <sheetName val="Contract_Night_Staff24"/>
      <sheetName val="Contract_Day_Staff24"/>
      <sheetName val="Day_Shift24"/>
      <sheetName val="Night_Shift24"/>
      <sheetName val="Ave_wtd_rates24"/>
      <sheetName val="Material_24"/>
      <sheetName val="Labour_&amp;_Plant24"/>
      <sheetName val="22_12_201125"/>
      <sheetName val="BOQ_(2)25"/>
      <sheetName val="Cashflow_projection24"/>
      <sheetName val="PA-_Consutant_24"/>
      <sheetName val="Civil_Boq24"/>
      <sheetName val="Fee_Rate_Summary24"/>
      <sheetName val="Item-_Compact24"/>
      <sheetName val="final_abstract24"/>
      <sheetName val="TBAL9697__group_wise__sdpl24"/>
      <sheetName val="St_co_91_5lvl24"/>
      <sheetName val="Civil_Works24"/>
      <sheetName val="IO_List24"/>
      <sheetName val="Fill_this_out_first___24"/>
      <sheetName val="Meas__Hotel_Part24"/>
      <sheetName val="INPUT_SHEET24"/>
      <sheetName val="DI_Rate_Analysis25"/>
      <sheetName val="Economic_RisingMain__Ph-I25"/>
      <sheetName val="SP_Break_Up24"/>
      <sheetName val="Labour_productivity24"/>
      <sheetName val="_09_07_10_M顅ᎆ뤀ᨇ԰?缀?24"/>
      <sheetName val="Sales_&amp;_Prod24"/>
      <sheetName val="Cost_Index24"/>
      <sheetName val="cash_in_flow_Summary_JV_24"/>
      <sheetName val="water_prop_24"/>
      <sheetName val="GR_slab-reinft24"/>
      <sheetName val="Staff_Acco_24"/>
      <sheetName val="Rate_analysis-_BOQ_1_24"/>
      <sheetName val="MN_T_B_24"/>
      <sheetName val="Project_Details__24"/>
      <sheetName val="F20_Risk_Analysis24"/>
      <sheetName val="Change_Order_Log24"/>
      <sheetName val="2000_MOR24"/>
      <sheetName val="Driveway_Beams24"/>
      <sheetName val="Structure_Bills_Qty24"/>
      <sheetName val="Prelims_Breakup25"/>
      <sheetName val="INDIGINEOUS_ITEMS_24"/>
      <sheetName val="3cd_Annexure24"/>
      <sheetName val="Rate_Analysis24"/>
      <sheetName val="Fin__Assumpt__-_Sensitivities24"/>
      <sheetName val="Bill_124"/>
      <sheetName val="Bill_224"/>
      <sheetName val="Bill_324"/>
      <sheetName val="Bill_424"/>
      <sheetName val="Bill_524"/>
      <sheetName val="Bill_624"/>
      <sheetName val="Bill_724"/>
      <sheetName val="_09_07_10_M顅ᎆ뤀ᨇ԰24"/>
      <sheetName val="_09_07_10_M顅ᎆ뤀ᨇ԰_缀_24"/>
      <sheetName val="1_Civil-RA24"/>
      <sheetName val="Assumption_Inputs24"/>
      <sheetName val="Phase_124"/>
      <sheetName val="Pacakges_split24"/>
      <sheetName val="DEINKING(ANNEX_1)24"/>
      <sheetName val="AutoOpen_Stub_Data24"/>
      <sheetName val="Eqpmnt_Plng24"/>
      <sheetName val="Debits_as_on_12_04_0823"/>
      <sheetName val="Data_Sheet23"/>
      <sheetName val="T-P1,_FINISHES_WORKING_24"/>
      <sheetName val="Assumption_&amp;_Exclusion24"/>
      <sheetName val="External_Doors24"/>
      <sheetName val="STAFFSCHED_23"/>
      <sheetName val="LABOUR_RATE24"/>
      <sheetName val="Material_Rate24"/>
      <sheetName val="Switch_V1624"/>
      <sheetName val="India_F&amp;S_Template23"/>
      <sheetName val="_bus_bay23"/>
      <sheetName val="doq_423"/>
      <sheetName val="doq_223"/>
      <sheetName val="Grade_Slab_-124"/>
      <sheetName val="Grade_Slab_-224"/>
      <sheetName val="Grade_slab-324"/>
      <sheetName val="Grade_slab_-424"/>
      <sheetName val="Grade_slab_-524"/>
      <sheetName val="Grade_slab_-624"/>
      <sheetName val="Cat_A_Change_Control24"/>
      <sheetName val="Factor_Sheet24"/>
      <sheetName val="Theo_Cons-June'1023"/>
      <sheetName val="11B_23"/>
      <sheetName val="ACAD_Finishes23"/>
      <sheetName val="Site_Details23"/>
      <sheetName val="Site_Area_Statement23"/>
      <sheetName val="Summary_WG23"/>
      <sheetName val="BOQ_LT23"/>
      <sheetName val="14_07_10_CIVIL_W [23"/>
      <sheetName val="AFAS_23"/>
      <sheetName val="RDS_&amp;_WLD23"/>
      <sheetName val="PA_System23"/>
      <sheetName val="Server_&amp;_PAC_Room23"/>
      <sheetName val="HVAC_BOQ23"/>
      <sheetName val="Invoice_Tracker23"/>
      <sheetName val="Income_Statement23"/>
      <sheetName val="Load_Details(B2)23"/>
      <sheetName val="Works_-_Quote_Sheet23"/>
      <sheetName val="BLOCK-A_(MEA_SHEET)23"/>
      <sheetName val="Cost_Basis22"/>
      <sheetName val="Top_Sheet23"/>
      <sheetName val="Col_NUM23"/>
      <sheetName val="COLUMN_RC_23"/>
      <sheetName val="STILT_Floor_Slab_NUM23"/>
      <sheetName val="First_Floor_Slab_RC23"/>
      <sheetName val="FIRST_FLOOR_SLAB_WT_SUMMARY23"/>
      <sheetName val="Stilt_Floor_Beam_NUM23"/>
      <sheetName val="STILT_BEAM_NUM23"/>
      <sheetName val="STILT_BEAM_RC23"/>
      <sheetName val="Stilt_wall_Num23"/>
      <sheetName val="STILT_WALL_RC23"/>
      <sheetName val="Z-DETAILS_ABOVE_RAFT_UPTO_+0_24"/>
      <sheetName val="Z-DETAILS_ABOVE_RAFT_UPTO_+_(32"/>
      <sheetName val="TOTAL_CHECK23"/>
      <sheetName val="TYP___wall_Num23"/>
      <sheetName val="Z-DETAILS_TYP__+2_85_TO_+8_8523"/>
      <sheetName val="d-safe_specs22"/>
      <sheetName val="Deduction_of_assets22"/>
      <sheetName val="Blr_hire22"/>
      <sheetName val="PRECAST_lig(tconc_II22"/>
      <sheetName val="VF_Full_Recon22"/>
      <sheetName val="PITP3_COPY22"/>
      <sheetName val="Meas_22"/>
      <sheetName val="Expenses_Actual_Vs__Budgeted22"/>
      <sheetName val="Col_up_to_plinth22"/>
      <sheetName val="MASTER_RATE_ANALYSIS22"/>
      <sheetName val="RMG_-ABS22"/>
      <sheetName val="T_P_-ABS22"/>
      <sheetName val="T_P_-MB22"/>
      <sheetName val="E_P_R-ABS22"/>
      <sheetName val="E__R-MB22"/>
      <sheetName val="Bldg_6-ABS22"/>
      <sheetName val="Bldg_6-MB22"/>
      <sheetName val="Kz_Grid_Press_foundation_ABS22"/>
      <sheetName val="Kz_Grid_Press_foundation_meas22"/>
      <sheetName val="600-1200T__ABS22"/>
      <sheetName val="600-1200T_Meas22"/>
      <sheetName val="BSR-II_ABS22"/>
      <sheetName val="BSR-II_meas22"/>
      <sheetName val="Misc_ABS22"/>
      <sheetName val="Misc_MB22"/>
      <sheetName val="This_Bill22"/>
      <sheetName val="Upto_Previous22"/>
      <sheetName val="Up_to_date22"/>
      <sheetName val="Grand_Abstract22"/>
      <sheetName val="Blank_MB22"/>
      <sheetName val="cement_summary22"/>
      <sheetName val="Reinforcement_Steel22"/>
      <sheetName val="P-I_CEMENT_RECONCILIATION_22"/>
      <sheetName val="Ra-38_area_wise_summary22"/>
      <sheetName val="P-II_Cement_Reconciliation22"/>
      <sheetName val="Ra-16_P-II22"/>
      <sheetName val="RA_16-_GH22"/>
      <sheetName val="Quote_Sheet22"/>
      <sheetName val="RCC,Ret__Wall22"/>
      <sheetName val="Name_List22"/>
      <sheetName val="Intro_22"/>
      <sheetName val="Gate_222"/>
      <sheetName val="Project_Ignite22"/>
      <sheetName val="E_&amp;_R22"/>
      <sheetName val="Customize_Your_Invoice22"/>
      <sheetName val="Misc__Data22"/>
      <sheetName val="beam-reinft-machine_rm22"/>
      <sheetName val="Cash_Flow_Input_Data_ISC22"/>
      <sheetName val="Fin__Assumpt__-_SensitivitieH22"/>
      <sheetName val="공사비_내역_(가)5"/>
      <sheetName val="Raw_Data5"/>
      <sheetName val="KSt_-_Analysis_5"/>
      <sheetName val="Section_Catalogue5"/>
      <sheetName val="__¢&amp;ú5#6"/>
      <sheetName val="__¢&amp;???ú5#???????6"/>
      <sheetName val="COP Final"/>
      <sheetName val="foot-slab reinft"/>
      <sheetName val="inter"/>
      <sheetName val="SOR"/>
      <sheetName val="Civil-BOQ"/>
      <sheetName val="Elec-BOQ"/>
      <sheetName val="Plumb-BOQ"/>
      <sheetName val="Lifts &amp; Escal-BOQ"/>
      <sheetName val="FIRE BOQ"/>
      <sheetName val="Costcal"/>
      <sheetName val="dummy"/>
      <sheetName val="Basement Budget"/>
      <sheetName val="RES-PLANNING"/>
      <sheetName val="Varthur 1"/>
      <sheetName val="_x0000__x0017__x0000__x0012__x0000__x000f__x0000__x0012__x0000__x0013__x0000_ _x0000__x001a__x0000__x001b__x0000__x0017__x0000_"/>
      <sheetName val="TEXT"/>
      <sheetName val="sept-plan"/>
      <sheetName val="WORK TABLE"/>
      <sheetName val="PRECAST_lightconc-II28"/>
      <sheetName val="Cleaning_&amp;_Grubbing28"/>
      <sheetName val="PRECAST_lightconc_II28"/>
      <sheetName val="College_Details28"/>
      <sheetName val="Personal_28"/>
      <sheetName val="jidal_dam28"/>
      <sheetName val="fran_temp28"/>
      <sheetName val="kona_swit28"/>
      <sheetName val="template_(8)28"/>
      <sheetName val="template_(9)28"/>
      <sheetName val="OVER_HEADS28"/>
      <sheetName val="Cover_Sheet28"/>
      <sheetName val="BOQ_REV_A28"/>
      <sheetName val="PTB_(IO)28"/>
      <sheetName val="BMS_28"/>
      <sheetName val="SPT_vs_PHI28"/>
      <sheetName val="TBAL9697_-group_wise__sdpl28"/>
      <sheetName val="Quantity_Schedule27"/>
      <sheetName val="Revenue__Schedule_27"/>
      <sheetName val="Balance_works_-_Direct_Cost27"/>
      <sheetName val="Balance_works_-_Indirect_Cost27"/>
      <sheetName val="Fund_Plan27"/>
      <sheetName val="Bill_of_Resources27"/>
      <sheetName val="SITE_OVERHEADS26"/>
      <sheetName val="labour_coeff26"/>
      <sheetName val="Expenditure_plan26"/>
      <sheetName val="ORDER_BOOKING26"/>
      <sheetName val="Site_Dev_BOQ26"/>
      <sheetName val="beam-reinft-IIInd_floor26"/>
      <sheetName val="M-Book_for_Conc26"/>
      <sheetName val="M-Book_for_FW26"/>
      <sheetName val="Costing_Upto_Mar'11_(2)26"/>
      <sheetName val="Tender_Summary26"/>
      <sheetName val="TAX_BILLS26"/>
      <sheetName val="CASH_BILLS26"/>
      <sheetName val="LABOUR_BILLS26"/>
      <sheetName val="puch_order26"/>
      <sheetName val="Sheet1_(2)26"/>
      <sheetName val="Boq_Block_A26"/>
      <sheetName val="_24_07_10_RS_&amp;_SECURITY26"/>
      <sheetName val="24_07_10_CIVIL_WET26"/>
      <sheetName val="_24_07_10_CIVIL26"/>
      <sheetName val="_24_07_10_MECH-FAB26"/>
      <sheetName val="_24_07_10_MECH-TANK26"/>
      <sheetName val="_23_07_10_N_SHIFT_MECH-FAB26"/>
      <sheetName val="_23_07_10_N_SHIFT_MECH-TANK26"/>
      <sheetName val="_23_07_10_RS_&amp;_SECURITY26"/>
      <sheetName val="23_07_10_CIVIL_WET26"/>
      <sheetName val="_23_07_10_CIVIL26"/>
      <sheetName val="_23_07_10_MECH-FAB26"/>
      <sheetName val="_23_07_10_MECH-TANK26"/>
      <sheetName val="_22_07_10_N_SHIFT_MECH-FAB26"/>
      <sheetName val="_22_07_10_N_SHIFT_MECH-TANK26"/>
      <sheetName val="_22_07_10_RS_&amp;_SECURITY26"/>
      <sheetName val="22_07_10_CIVIL_WET26"/>
      <sheetName val="_22_07_10_CIVIL26"/>
      <sheetName val="_22_07_10_MECH-FAB26"/>
      <sheetName val="_22_07_10_MECH-TANK26"/>
      <sheetName val="_21_07_10_N_SHIFT_MECH-FAB26"/>
      <sheetName val="_21_07_10_N_SHIFT_MECH-TANK26"/>
      <sheetName val="_21_07_10_RS_&amp;_SECURITY26"/>
      <sheetName val="21_07_10_CIVIL_WET26"/>
      <sheetName val="_21_07_10_CIVIL26"/>
      <sheetName val="_21_07_10_MECH-FAB26"/>
      <sheetName val="_21_07_10_MECH-TANK26"/>
      <sheetName val="_20_07_10_N_SHIFT_MECH-FAB26"/>
      <sheetName val="_20_07_10_N_SHIFT_MECH-TANK26"/>
      <sheetName val="_20_07_10_RS_&amp;_SECURITY26"/>
      <sheetName val="20_07_10_CIVIL_WET26"/>
      <sheetName val="_20_07_10_CIVIL26"/>
      <sheetName val="_20_07_10_MECH-FAB26"/>
      <sheetName val="_20_07_10_MECH-TANK26"/>
      <sheetName val="_19_07_10_N_SHIFT_MECH-FAB26"/>
      <sheetName val="_19_07_10_N_SHIFT_MECH-TANK26"/>
      <sheetName val="_19_07_10_RS_&amp;_SECURITY26"/>
      <sheetName val="19_07_10_CIVIL_WET26"/>
      <sheetName val="_19_07_10_CIVIL26"/>
      <sheetName val="_19_07_10_MECH-FAB26"/>
      <sheetName val="_19_07_10_MECH-TANK26"/>
      <sheetName val="_18_07_10_N_SHIFT_MECH-FAB26"/>
      <sheetName val="_18_07_10_N_SHIFT_MECH-TANK26"/>
      <sheetName val="_18_07_10_RS_&amp;_SECURITY26"/>
      <sheetName val="18_07_10_CIVIL_WET26"/>
      <sheetName val="_18_07_10_CIVIL26"/>
      <sheetName val="_18_07_10_MECH-FAB26"/>
      <sheetName val="_18_07_10_MECH-TANK26"/>
      <sheetName val="_17_07_10_N_SHIFT_MECH-FAB26"/>
      <sheetName val="_17_07_10_N_SHIFT_MECH-TANK26"/>
      <sheetName val="_17_07_10_RS_&amp;_SECURITY26"/>
      <sheetName val="17_07_10_CIVIL_WET26"/>
      <sheetName val="_17_07_10_CIVIL26"/>
      <sheetName val="_17_07_10_MECH-FAB26"/>
      <sheetName val="_17_07_10_MECH-TANK26"/>
      <sheetName val="_16_07_10_N_SHIFT_MECH-FAB25"/>
      <sheetName val="_16_07_10_N_SHIFT_MECH-TANK25"/>
      <sheetName val="_16_07_10_RS_&amp;_SECURITY25"/>
      <sheetName val="16_07_10_CIVIL_WET25"/>
      <sheetName val="_16_07_10_CIVIL25"/>
      <sheetName val="_16_07_10_MECH-FAB25"/>
      <sheetName val="_16_07_10_MECH-TANK25"/>
      <sheetName val="_15_07_10_N_SHIFT_MECH-FAB25"/>
      <sheetName val="_15_07_10_N_SHIFT_MECH-TANK25"/>
      <sheetName val="_15_07_10_RS_&amp;_SECURITY25"/>
      <sheetName val="15_07_10_CIVIL_WET25"/>
      <sheetName val="_15_07_10_CIVIL25"/>
      <sheetName val="_15_07_10_MECH-FAB25"/>
      <sheetName val="_15_07_10_MECH-TANK25"/>
      <sheetName val="_14_07_10_N_SHIFT_MECH-FAB25"/>
      <sheetName val="_14_07_10_N_SHIFT_MECH-TANK25"/>
      <sheetName val="_14_07_10_RS_&amp;_SECURITY25"/>
      <sheetName val="14_07_10_CIVIL_WET25"/>
      <sheetName val="_14_07_10_CIVIL25"/>
      <sheetName val="_14_07_10_MECH-FAB25"/>
      <sheetName val="_14_07_10_MECH-TANK25"/>
      <sheetName val="_13_07_10_N_SHIFT_MECH-FAB25"/>
      <sheetName val="_13_07_10_N_SHIFT_MECH-TANK25"/>
      <sheetName val="_13_07_10_RS_&amp;_SECURITY25"/>
      <sheetName val="13_07_10_CIVIL_WET25"/>
      <sheetName val="_13_07_10_CIVIL25"/>
      <sheetName val="_13_07_10_MECH-FAB25"/>
      <sheetName val="_13_07_10_MECH-TANK25"/>
      <sheetName val="_12_07_10_N_SHIFT_MECH-FAB25"/>
      <sheetName val="_12_07_10_N_SHIFT_MECH-TANK25"/>
      <sheetName val="_12_07_10_RS_&amp;_SECURITY25"/>
      <sheetName val="12_07_10_CIVIL_WET25"/>
      <sheetName val="_12_07_10_CIVIL25"/>
      <sheetName val="_12_07_10_MECH-FAB25"/>
      <sheetName val="_12_07_10_MECH-TANK25"/>
      <sheetName val="_11_07_10_N_SHIFT_MECH-FAB25"/>
      <sheetName val="_11_07_10_N_SHIFT_MECH-TANK25"/>
      <sheetName val="_11_07_10_RS_&amp;_SECURITY25"/>
      <sheetName val="11_07_10_CIVIL_WET25"/>
      <sheetName val="_11_07_10_CIVIL25"/>
      <sheetName val="_11_07_10_MECH-FAB25"/>
      <sheetName val="_11_07_10_MECH-TANK25"/>
      <sheetName val="_10_07_10_N_SHIFT_MECH-FAB25"/>
      <sheetName val="_10_07_10_N_SHIFT_MECH-TANK25"/>
      <sheetName val="_10_07_10_RS_&amp;_SECURITY25"/>
      <sheetName val="10_07_10_CIVIL_WET25"/>
      <sheetName val="_10_07_10_CIVIL25"/>
      <sheetName val="_10_07_10_MECH-FAB25"/>
      <sheetName val="_10_07_10_MECH-TANK25"/>
      <sheetName val="_09_07_10_N_SHIFT_MECH-FAB25"/>
      <sheetName val="_09_07_10_N_SHIFT_MECH-TANK25"/>
      <sheetName val="_09_07_10_RS_&amp;_SECURITY25"/>
      <sheetName val="09_07_10_CIVIL_WET25"/>
      <sheetName val="_09_07_10_CIVIL25"/>
      <sheetName val="_09_07_10_MECH-FAB25"/>
      <sheetName val="_09_07_10_MECH-TANK25"/>
      <sheetName val="_08_07_10_N_SHIFT_MECH-FAB25"/>
      <sheetName val="_08_07_10_N_SHIFT_MECH-TANK25"/>
      <sheetName val="_08_07_10_RS_&amp;_SECURITY25"/>
      <sheetName val="08_07_10_CIVIL_WET25"/>
      <sheetName val="_08_07_10_CIVIL25"/>
      <sheetName val="_08_07_10_MECH-FAB25"/>
      <sheetName val="_08_07_10_MECH-TANK25"/>
      <sheetName val="_07_07_10_N_SHIFT_MECH-FAB25"/>
      <sheetName val="_07_07_10_N_SHIFT_MECH-TANK25"/>
      <sheetName val="_07_07_10_RS_&amp;_SECURITY25"/>
      <sheetName val="07_07_10_CIVIL_WET25"/>
      <sheetName val="_07_07_10_CIVIL25"/>
      <sheetName val="_07_07_10_MECH-FAB25"/>
      <sheetName val="_07_07_10_MECH-TANK25"/>
      <sheetName val="_06_07_10_N_SHIFT_MECH-FAB25"/>
      <sheetName val="_06_07_10_N_SHIFT_MECH-TANK25"/>
      <sheetName val="_06_07_10_RS_&amp;_SECURITY25"/>
      <sheetName val="06_07_10_CIVIL_WET25"/>
      <sheetName val="_06_07_10_CIVIL25"/>
      <sheetName val="_06_07_10_MECH-FAB25"/>
      <sheetName val="_06_07_10_MECH-TANK25"/>
      <sheetName val="_05_07_10_N_SHIFT_MECH-FAB25"/>
      <sheetName val="_05_07_10_N_SHIFT_MECH-TANK25"/>
      <sheetName val="_05_07_10_RS_&amp;_SECURITY25"/>
      <sheetName val="05_07_10_CIVIL_WET25"/>
      <sheetName val="_05_07_10_CIVIL25"/>
      <sheetName val="_05_07_10_MECH-FAB25"/>
      <sheetName val="_05_07_10_MECH-TANK25"/>
      <sheetName val="_04_07_10_N_SHIFT_MECH-FAB25"/>
      <sheetName val="_04_07_10_N_SHIFT_MECH-TANK25"/>
      <sheetName val="_04_07_10_RS_&amp;_SECURITY25"/>
      <sheetName val="04_07_10_CIVIL_WET25"/>
      <sheetName val="_04_07_10_CIVIL25"/>
      <sheetName val="_04_07_10_MECH-FAB25"/>
      <sheetName val="_04_07_10_MECH-TANK25"/>
      <sheetName val="_03_07_10_N_SHIFT_MECH-FAB25"/>
      <sheetName val="_03_07_10_N_SHIFT_MECH-TANK25"/>
      <sheetName val="_03_07_10_RS_&amp;_SECURITY_25"/>
      <sheetName val="03_07_10_CIVIL_WET_25"/>
      <sheetName val="_03_07_10_CIVIL_25"/>
      <sheetName val="_03_07_10_MECH-FAB_25"/>
      <sheetName val="_03_07_10_MECH-TANK_25"/>
      <sheetName val="_02_07_10_N_SHIFT_MECH-FAB_25"/>
      <sheetName val="_02_07_10_N_SHIFT_MECH-TANK_25"/>
      <sheetName val="_02_07_10_RS_&amp;_SECURITY25"/>
      <sheetName val="02_07_10_CIVIL_WET25"/>
      <sheetName val="_02_07_10_CIVIL25"/>
      <sheetName val="_02_07_10_MECH-FAB25"/>
      <sheetName val="_02_07_10_MECH-TANK25"/>
      <sheetName val="_01_07_10_N_SHIFT_MECH-FAB25"/>
      <sheetName val="_01_07_10_N_SHIFT_MECH-TANK25"/>
      <sheetName val="_01_07_10_RS_&amp;_SECURITY25"/>
      <sheetName val="01_07_10_CIVIL_WET25"/>
      <sheetName val="_01_07_10_CIVIL25"/>
      <sheetName val="_01_07_10_MECH-FAB25"/>
      <sheetName val="_01_07_10_MECH-TANK25"/>
      <sheetName val="_30_06_10_N_SHIFT_MECH-FAB25"/>
      <sheetName val="_30_06_10_N_SHIFT_MECH-TANK25"/>
      <sheetName val="scurve_calc_(2)25"/>
      <sheetName val="Meas_-Hotel_Part26"/>
      <sheetName val="BOQ_Direct_selling_cost25"/>
      <sheetName val="Direct_cost_shed_A-2_25"/>
      <sheetName val="Contract_Night_Staff25"/>
      <sheetName val="Contract_Day_Staff25"/>
      <sheetName val="Day_Shift25"/>
      <sheetName val="Night_Shift25"/>
      <sheetName val="Ave_wtd_rates25"/>
      <sheetName val="Material_25"/>
      <sheetName val="Labour_&amp;_Plant25"/>
      <sheetName val="22_12_201126"/>
      <sheetName val="BOQ_(2)26"/>
      <sheetName val="Cashflow_projection25"/>
      <sheetName val="PA-_Consutant_25"/>
      <sheetName val="Civil_Boq25"/>
      <sheetName val="Fee_Rate_Summary25"/>
      <sheetName val="Item-_Compact25"/>
      <sheetName val="final_abstract25"/>
      <sheetName val="TBAL9697__group_wise__sdpl25"/>
      <sheetName val="St_co_91_5lvl25"/>
      <sheetName val="Civil_Works25"/>
      <sheetName val="IO_List25"/>
      <sheetName val="Fill_this_out_first___25"/>
      <sheetName val="Meas__Hotel_Part25"/>
      <sheetName val="INPUT_SHEET25"/>
      <sheetName val="DI_Rate_Analysis26"/>
      <sheetName val="Economic_RisingMain__Ph-I26"/>
      <sheetName val="SP_Break_Up25"/>
      <sheetName val="Labour_productivity25"/>
      <sheetName val="_09_07_10_M顅ᎆ뤀ᨇ԰?缀?25"/>
      <sheetName val="Sales_&amp;_Prod25"/>
      <sheetName val="Cost_Index25"/>
      <sheetName val="cash_in_flow_Summary_JV_25"/>
      <sheetName val="water_prop_25"/>
      <sheetName val="GR_slab-reinft25"/>
      <sheetName val="Staff_Acco_25"/>
      <sheetName val="Rate_analysis-_BOQ_1_25"/>
      <sheetName val="MN_T_B_25"/>
      <sheetName val="Project_Details__25"/>
      <sheetName val="F20_Risk_Analysis25"/>
      <sheetName val="Change_Order_Log25"/>
      <sheetName val="2000_MOR25"/>
      <sheetName val="Driveway_Beams25"/>
      <sheetName val="Structure_Bills_Qty25"/>
      <sheetName val="Prelims_Breakup26"/>
      <sheetName val="INDIGINEOUS_ITEMS_25"/>
      <sheetName val="3cd_Annexure25"/>
      <sheetName val="Rate_Analysis25"/>
      <sheetName val="Fin__Assumpt__-_Sensitivities25"/>
      <sheetName val="Bill_125"/>
      <sheetName val="Bill_225"/>
      <sheetName val="Bill_325"/>
      <sheetName val="Bill_425"/>
      <sheetName val="Bill_525"/>
      <sheetName val="Bill_625"/>
      <sheetName val="Bill_725"/>
      <sheetName val="_09_07_10_M顅ᎆ뤀ᨇ԰25"/>
      <sheetName val="_09_07_10_M顅ᎆ뤀ᨇ԰_缀_25"/>
      <sheetName val="1_Civil-RA25"/>
      <sheetName val="Assumption_Inputs25"/>
      <sheetName val="Phase_125"/>
      <sheetName val="Pacakges_split25"/>
      <sheetName val="DEINKING(ANNEX_1)25"/>
      <sheetName val="AutoOpen_Stub_Data25"/>
      <sheetName val="Eqpmnt_Plng25"/>
      <sheetName val="Debits_as_on_12_04_0824"/>
      <sheetName val="Data_Sheet24"/>
      <sheetName val="T-P1,_FINISHES_WORKING_25"/>
      <sheetName val="Assumption_&amp;_Exclusion25"/>
      <sheetName val="External_Doors25"/>
      <sheetName val="STAFFSCHED_24"/>
      <sheetName val="LABOUR_RATE25"/>
      <sheetName val="Material_Rate25"/>
      <sheetName val="Switch_V1625"/>
      <sheetName val="India_F&amp;S_Template24"/>
      <sheetName val="_bus_bay24"/>
      <sheetName val="doq_424"/>
      <sheetName val="doq_224"/>
      <sheetName val="Grade_Slab_-125"/>
      <sheetName val="Grade_Slab_-225"/>
      <sheetName val="Grade_slab-325"/>
      <sheetName val="Grade_slab_-425"/>
      <sheetName val="Grade_slab_-525"/>
      <sheetName val="Grade_slab_-625"/>
      <sheetName val="Cat_A_Change_Control25"/>
      <sheetName val="Factor_Sheet25"/>
      <sheetName val="Theo_Cons-June'1024"/>
      <sheetName val="11B_24"/>
      <sheetName val="ACAD_Finishes24"/>
      <sheetName val="Site_Details24"/>
      <sheetName val="Site_Area_Statement24"/>
      <sheetName val="Summary_WG24"/>
      <sheetName val="BOQ_LT24"/>
      <sheetName val="14_07_10_CIVIL_W [24"/>
      <sheetName val="AFAS_24"/>
      <sheetName val="RDS_&amp;_WLD24"/>
      <sheetName val="PA_System24"/>
      <sheetName val="Server_&amp;_PAC_Room24"/>
      <sheetName val="HVAC_BOQ24"/>
      <sheetName val="Invoice_Tracker24"/>
      <sheetName val="Income_Statement24"/>
      <sheetName val="Load_Details(B2)24"/>
      <sheetName val="Works_-_Quote_Sheet24"/>
      <sheetName val="BLOCK-A_(MEA_SHEET)24"/>
      <sheetName val="Cost_Basis23"/>
      <sheetName val="Top_Sheet24"/>
      <sheetName val="Col_NUM24"/>
      <sheetName val="COLUMN_RC_24"/>
      <sheetName val="STILT_Floor_Slab_NUM24"/>
      <sheetName val="First_Floor_Slab_RC24"/>
      <sheetName val="FIRST_FLOOR_SLAB_WT_SUMMARY24"/>
      <sheetName val="Stilt_Floor_Beam_NUM24"/>
      <sheetName val="STILT_BEAM_NUM24"/>
      <sheetName val="STILT_BEAM_RC24"/>
      <sheetName val="Stilt_wall_Num24"/>
      <sheetName val="STILT_WALL_RC24"/>
      <sheetName val="Z-DETAILS_ABOVE_RAFT_UPTO_+0_25"/>
      <sheetName val="Z-DETAILS_ABOVE_RAFT_UPTO_+_(33"/>
      <sheetName val="TOTAL_CHECK24"/>
      <sheetName val="TYP___wall_Num24"/>
      <sheetName val="Z-DETAILS_TYP__+2_85_TO_+8_8524"/>
      <sheetName val="d-safe_specs23"/>
      <sheetName val="Deduction_of_assets23"/>
      <sheetName val="Blr_hire23"/>
      <sheetName val="PRECAST_lig(tconc_II23"/>
      <sheetName val="VF_Full_Recon23"/>
      <sheetName val="PITP3_COPY23"/>
      <sheetName val="Meas_23"/>
      <sheetName val="Expenses_Actual_Vs__Budgeted23"/>
      <sheetName val="Col_up_to_plinth23"/>
      <sheetName val="MASTER_RATE_ANALYSIS23"/>
      <sheetName val="RMG_-ABS23"/>
      <sheetName val="T_P_-ABS23"/>
      <sheetName val="T_P_-MB23"/>
      <sheetName val="E_P_R-ABS23"/>
      <sheetName val="E__R-MB23"/>
      <sheetName val="Bldg_6-ABS23"/>
      <sheetName val="Bldg_6-MB23"/>
      <sheetName val="Kz_Grid_Press_foundation_ABS23"/>
      <sheetName val="Kz_Grid_Press_foundation_meas23"/>
      <sheetName val="600-1200T__ABS23"/>
      <sheetName val="600-1200T_Meas23"/>
      <sheetName val="BSR-II_ABS23"/>
      <sheetName val="BSR-II_meas23"/>
      <sheetName val="Misc_ABS23"/>
      <sheetName val="Misc_MB23"/>
      <sheetName val="This_Bill23"/>
      <sheetName val="Upto_Previous23"/>
      <sheetName val="Up_to_date23"/>
      <sheetName val="Grand_Abstract23"/>
      <sheetName val="Blank_MB23"/>
      <sheetName val="cement_summary23"/>
      <sheetName val="Reinforcement_Steel23"/>
      <sheetName val="P-I_CEMENT_RECONCILIATION_23"/>
      <sheetName val="Ra-38_area_wise_summary23"/>
      <sheetName val="P-II_Cement_Reconciliation23"/>
      <sheetName val="Ra-16_P-II23"/>
      <sheetName val="RA_16-_GH23"/>
      <sheetName val="Quote_Sheet23"/>
      <sheetName val="RCC,Ret__Wall23"/>
      <sheetName val="Name_List23"/>
      <sheetName val="Intro_23"/>
      <sheetName val="Gate_223"/>
      <sheetName val="Project_Ignite23"/>
      <sheetName val="E_&amp;_R23"/>
      <sheetName val="Customize_Your_Invoice23"/>
      <sheetName val="Misc__Data23"/>
      <sheetName val="beam-reinft-machine_rm23"/>
      <sheetName val="Cash_Flow_Input_Data_ISC23"/>
      <sheetName val="Fin__Assumpt__-_SensitivitieH23"/>
      <sheetName val="공사비_내역_(가)6"/>
      <sheetName val="Raw_Data6"/>
      <sheetName val="KSt_-_Analysis_6"/>
      <sheetName val="Section_Catalogue6"/>
      <sheetName val="__¢&amp;ú5#7"/>
      <sheetName val="__¢&amp;???ú5#???????7"/>
      <sheetName val="PRECAST_lightconc-II29"/>
      <sheetName val="Cleaning_&amp;_Grubbing29"/>
      <sheetName val="PRECAST_lightconc_II29"/>
      <sheetName val="College_Details29"/>
      <sheetName val="Personal_29"/>
      <sheetName val="jidal_dam29"/>
      <sheetName val="fran_temp29"/>
      <sheetName val="kona_swit29"/>
      <sheetName val="template_(8)29"/>
      <sheetName val="template_(9)29"/>
      <sheetName val="OVER_HEADS29"/>
      <sheetName val="Cover_Sheet29"/>
      <sheetName val="BOQ_REV_A29"/>
      <sheetName val="PTB_(IO)29"/>
      <sheetName val="BMS_29"/>
      <sheetName val="SPT_vs_PHI29"/>
      <sheetName val="TBAL9697_-group_wise__sdpl29"/>
      <sheetName val="Quantity_Schedule28"/>
      <sheetName val="Revenue__Schedule_28"/>
      <sheetName val="Balance_works_-_Direct_Cost28"/>
      <sheetName val="Balance_works_-_Indirect_Cost28"/>
      <sheetName val="Fund_Plan28"/>
      <sheetName val="Bill_of_Resources28"/>
      <sheetName val="SITE_OVERHEADS27"/>
      <sheetName val="labour_coeff27"/>
      <sheetName val="Expenditure_plan27"/>
      <sheetName val="ORDER_BOOKING27"/>
      <sheetName val="Site_Dev_BOQ27"/>
      <sheetName val="beam-reinft-IIInd_floor27"/>
      <sheetName val="M-Book_for_Conc27"/>
      <sheetName val="M-Book_for_FW27"/>
      <sheetName val="Costing_Upto_Mar'11_(2)27"/>
      <sheetName val="Tender_Summary27"/>
      <sheetName val="TAX_BILLS27"/>
      <sheetName val="CASH_BILLS27"/>
      <sheetName val="LABOUR_BILLS27"/>
      <sheetName val="puch_order27"/>
      <sheetName val="Sheet1_(2)27"/>
      <sheetName val="Boq_Block_A27"/>
      <sheetName val="_24_07_10_RS_&amp;_SECURITY27"/>
      <sheetName val="24_07_10_CIVIL_WET27"/>
      <sheetName val="_24_07_10_CIVIL27"/>
      <sheetName val="_24_07_10_MECH-FAB27"/>
      <sheetName val="_24_07_10_MECH-TANK27"/>
      <sheetName val="_23_07_10_N_SHIFT_MECH-FAB27"/>
      <sheetName val="_23_07_10_N_SHIFT_MECH-TANK27"/>
      <sheetName val="_23_07_10_RS_&amp;_SECURITY27"/>
      <sheetName val="23_07_10_CIVIL_WET27"/>
      <sheetName val="_23_07_10_CIVIL27"/>
      <sheetName val="_23_07_10_MECH-FAB27"/>
      <sheetName val="_23_07_10_MECH-TANK27"/>
      <sheetName val="_22_07_10_N_SHIFT_MECH-FAB27"/>
      <sheetName val="_22_07_10_N_SHIFT_MECH-TANK27"/>
      <sheetName val="_22_07_10_RS_&amp;_SECURITY27"/>
      <sheetName val="22_07_10_CIVIL_WET27"/>
      <sheetName val="_22_07_10_CIVIL27"/>
      <sheetName val="_22_07_10_MECH-FAB27"/>
      <sheetName val="_22_07_10_MECH-TANK27"/>
      <sheetName val="_21_07_10_N_SHIFT_MECH-FAB27"/>
      <sheetName val="_21_07_10_N_SHIFT_MECH-TANK27"/>
      <sheetName val="_21_07_10_RS_&amp;_SECURITY27"/>
      <sheetName val="21_07_10_CIVIL_WET27"/>
      <sheetName val="_21_07_10_CIVIL27"/>
      <sheetName val="_21_07_10_MECH-FAB27"/>
      <sheetName val="_21_07_10_MECH-TANK27"/>
      <sheetName val="_20_07_10_N_SHIFT_MECH-FAB27"/>
      <sheetName val="_20_07_10_N_SHIFT_MECH-TANK27"/>
      <sheetName val="_20_07_10_RS_&amp;_SECURITY27"/>
      <sheetName val="20_07_10_CIVIL_WET27"/>
      <sheetName val="_20_07_10_CIVIL27"/>
      <sheetName val="_20_07_10_MECH-FAB27"/>
      <sheetName val="_20_07_10_MECH-TANK27"/>
      <sheetName val="_19_07_10_N_SHIFT_MECH-FAB27"/>
      <sheetName val="_19_07_10_N_SHIFT_MECH-TANK27"/>
      <sheetName val="_19_07_10_RS_&amp;_SECURITY27"/>
      <sheetName val="19_07_10_CIVIL_WET27"/>
      <sheetName val="_19_07_10_CIVIL27"/>
      <sheetName val="_19_07_10_MECH-FAB27"/>
      <sheetName val="_19_07_10_MECH-TANK27"/>
      <sheetName val="_18_07_10_N_SHIFT_MECH-FAB27"/>
      <sheetName val="_18_07_10_N_SHIFT_MECH-TANK27"/>
      <sheetName val="_18_07_10_RS_&amp;_SECURITY27"/>
      <sheetName val="18_07_10_CIVIL_WET27"/>
      <sheetName val="_18_07_10_CIVIL27"/>
      <sheetName val="_18_07_10_MECH-FAB27"/>
      <sheetName val="_18_07_10_MECH-TANK27"/>
      <sheetName val="_17_07_10_N_SHIFT_MECH-FAB27"/>
      <sheetName val="_17_07_10_N_SHIFT_MECH-TANK27"/>
      <sheetName val="_17_07_10_RS_&amp;_SECURITY27"/>
      <sheetName val="17_07_10_CIVIL_WET27"/>
      <sheetName val="_17_07_10_CIVIL27"/>
      <sheetName val="_17_07_10_MECH-FAB27"/>
      <sheetName val="_17_07_10_MECH-TANK27"/>
      <sheetName val="_16_07_10_N_SHIFT_MECH-FAB26"/>
      <sheetName val="_16_07_10_N_SHIFT_MECH-TANK26"/>
      <sheetName val="_16_07_10_RS_&amp;_SECURITY26"/>
      <sheetName val="16_07_10_CIVIL_WET26"/>
      <sheetName val="_16_07_10_CIVIL26"/>
      <sheetName val="_16_07_10_MECH-FAB26"/>
      <sheetName val="_16_07_10_MECH-TANK26"/>
      <sheetName val="_15_07_10_N_SHIFT_MECH-FAB26"/>
      <sheetName val="_15_07_10_N_SHIFT_MECH-TANK26"/>
      <sheetName val="_15_07_10_RS_&amp;_SECURITY26"/>
      <sheetName val="15_07_10_CIVIL_WET26"/>
      <sheetName val="_15_07_10_CIVIL26"/>
      <sheetName val="_15_07_10_MECH-FAB26"/>
      <sheetName val="_15_07_10_MECH-TANK26"/>
      <sheetName val="_14_07_10_N_SHIFT_MECH-FAB26"/>
      <sheetName val="_14_07_10_N_SHIFT_MECH-TANK26"/>
      <sheetName val="_14_07_10_RS_&amp;_SECURITY26"/>
      <sheetName val="14_07_10_CIVIL_WET26"/>
      <sheetName val="_14_07_10_CIVIL26"/>
      <sheetName val="_14_07_10_MECH-FAB26"/>
      <sheetName val="_14_07_10_MECH-TANK26"/>
      <sheetName val="_13_07_10_N_SHIFT_MECH-FAB26"/>
      <sheetName val="_13_07_10_N_SHIFT_MECH-TANK26"/>
      <sheetName val="_13_07_10_RS_&amp;_SECURITY26"/>
      <sheetName val="13_07_10_CIVIL_WET26"/>
      <sheetName val="_13_07_10_CIVIL26"/>
      <sheetName val="_13_07_10_MECH-FAB26"/>
      <sheetName val="_13_07_10_MECH-TANK26"/>
      <sheetName val="_12_07_10_N_SHIFT_MECH-FAB26"/>
      <sheetName val="_12_07_10_N_SHIFT_MECH-TANK26"/>
      <sheetName val="_12_07_10_RS_&amp;_SECURITY26"/>
      <sheetName val="12_07_10_CIVIL_WET26"/>
      <sheetName val="_12_07_10_CIVIL26"/>
      <sheetName val="_12_07_10_MECH-FAB26"/>
      <sheetName val="_12_07_10_MECH-TANK26"/>
      <sheetName val="_11_07_10_N_SHIFT_MECH-FAB26"/>
      <sheetName val="_11_07_10_N_SHIFT_MECH-TANK26"/>
      <sheetName val="_11_07_10_RS_&amp;_SECURITY26"/>
      <sheetName val="11_07_10_CIVIL_WET26"/>
      <sheetName val="_11_07_10_CIVIL26"/>
      <sheetName val="_11_07_10_MECH-FAB26"/>
      <sheetName val="_11_07_10_MECH-TANK26"/>
      <sheetName val="_10_07_10_N_SHIFT_MECH-FAB26"/>
      <sheetName val="_10_07_10_N_SHIFT_MECH-TANK26"/>
      <sheetName val="_10_07_10_RS_&amp;_SECURITY26"/>
      <sheetName val="10_07_10_CIVIL_WET26"/>
      <sheetName val="_10_07_10_CIVIL26"/>
      <sheetName val="_10_07_10_MECH-FAB26"/>
      <sheetName val="_10_07_10_MECH-TANK26"/>
      <sheetName val="_09_07_10_N_SHIFT_MECH-FAB26"/>
      <sheetName val="_09_07_10_N_SHIFT_MECH-TANK26"/>
      <sheetName val="_09_07_10_RS_&amp;_SECURITY26"/>
      <sheetName val="09_07_10_CIVIL_WET26"/>
      <sheetName val="_09_07_10_CIVIL26"/>
      <sheetName val="_09_07_10_MECH-FAB26"/>
      <sheetName val="_09_07_10_MECH-TANK26"/>
      <sheetName val="_08_07_10_N_SHIFT_MECH-FAB26"/>
      <sheetName val="_08_07_10_N_SHIFT_MECH-TANK26"/>
      <sheetName val="_08_07_10_RS_&amp;_SECURITY26"/>
      <sheetName val="08_07_10_CIVIL_WET26"/>
      <sheetName val="_08_07_10_CIVIL26"/>
      <sheetName val="_08_07_10_MECH-FAB26"/>
      <sheetName val="_08_07_10_MECH-TANK26"/>
      <sheetName val="_07_07_10_N_SHIFT_MECH-FAB26"/>
      <sheetName val="_07_07_10_N_SHIFT_MECH-TANK26"/>
      <sheetName val="_07_07_10_RS_&amp;_SECURITY26"/>
      <sheetName val="07_07_10_CIVIL_WET26"/>
      <sheetName val="_07_07_10_CIVIL26"/>
      <sheetName val="_07_07_10_MECH-FAB26"/>
      <sheetName val="_07_07_10_MECH-TANK26"/>
      <sheetName val="_06_07_10_N_SHIFT_MECH-FAB26"/>
      <sheetName val="_06_07_10_N_SHIFT_MECH-TANK26"/>
      <sheetName val="_06_07_10_RS_&amp;_SECURITY26"/>
      <sheetName val="06_07_10_CIVIL_WET26"/>
      <sheetName val="_06_07_10_CIVIL26"/>
      <sheetName val="_06_07_10_MECH-FAB26"/>
      <sheetName val="_06_07_10_MECH-TANK26"/>
      <sheetName val="_05_07_10_N_SHIFT_MECH-FAB26"/>
      <sheetName val="_05_07_10_N_SHIFT_MECH-TANK26"/>
      <sheetName val="_05_07_10_RS_&amp;_SECURITY26"/>
      <sheetName val="05_07_10_CIVIL_WET26"/>
      <sheetName val="_05_07_10_CIVIL26"/>
      <sheetName val="_05_07_10_MECH-FAB26"/>
      <sheetName val="_05_07_10_MECH-TANK26"/>
      <sheetName val="_04_07_10_N_SHIFT_MECH-FAB26"/>
      <sheetName val="_04_07_10_N_SHIFT_MECH-TANK26"/>
      <sheetName val="_04_07_10_RS_&amp;_SECURITY26"/>
      <sheetName val="04_07_10_CIVIL_WET26"/>
      <sheetName val="_04_07_10_CIVIL26"/>
      <sheetName val="_04_07_10_MECH-FAB26"/>
      <sheetName val="_04_07_10_MECH-TANK26"/>
      <sheetName val="_03_07_10_N_SHIFT_MECH-FAB26"/>
      <sheetName val="_03_07_10_N_SHIFT_MECH-TANK26"/>
      <sheetName val="_03_07_10_RS_&amp;_SECURITY_26"/>
      <sheetName val="03_07_10_CIVIL_WET_26"/>
      <sheetName val="_03_07_10_CIVIL_26"/>
      <sheetName val="_03_07_10_MECH-FAB_26"/>
      <sheetName val="_03_07_10_MECH-TANK_26"/>
      <sheetName val="_02_07_10_N_SHIFT_MECH-FAB_26"/>
      <sheetName val="_02_07_10_N_SHIFT_MECH-TANK_26"/>
      <sheetName val="_02_07_10_RS_&amp;_SECURITY26"/>
      <sheetName val="02_07_10_CIVIL_WET26"/>
      <sheetName val="_02_07_10_CIVIL26"/>
      <sheetName val="_02_07_10_MECH-FAB26"/>
      <sheetName val="_02_07_10_MECH-TANK26"/>
      <sheetName val="_01_07_10_N_SHIFT_MECH-FAB26"/>
      <sheetName val="_01_07_10_N_SHIFT_MECH-TANK26"/>
      <sheetName val="_01_07_10_RS_&amp;_SECURITY26"/>
      <sheetName val="01_07_10_CIVIL_WET26"/>
      <sheetName val="_01_07_10_CIVIL26"/>
      <sheetName val="_01_07_10_MECH-FAB26"/>
      <sheetName val="_01_07_10_MECH-TANK26"/>
      <sheetName val="_30_06_10_N_SHIFT_MECH-FAB26"/>
      <sheetName val="_30_06_10_N_SHIFT_MECH-TANK26"/>
      <sheetName val="scurve_calc_(2)26"/>
      <sheetName val="Meas_-Hotel_Part27"/>
      <sheetName val="BOQ_Direct_selling_cost26"/>
      <sheetName val="Direct_cost_shed_A-2_26"/>
      <sheetName val="Contract_Night_Staff26"/>
      <sheetName val="Contract_Day_Staff26"/>
      <sheetName val="Day_Shift26"/>
      <sheetName val="Night_Shift26"/>
      <sheetName val="Ave_wtd_rates26"/>
      <sheetName val="Material_26"/>
      <sheetName val="Labour_&amp;_Plant26"/>
      <sheetName val="22_12_201127"/>
      <sheetName val="BOQ_(2)27"/>
      <sheetName val="Cashflow_projection26"/>
      <sheetName val="PA-_Consutant_26"/>
      <sheetName val="Civil_Boq26"/>
      <sheetName val="Fee_Rate_Summary26"/>
      <sheetName val="Item-_Compact26"/>
      <sheetName val="final_abstract26"/>
      <sheetName val="TBAL9697__group_wise__sdpl26"/>
      <sheetName val="St_co_91_5lvl26"/>
      <sheetName val="Civil_Works26"/>
      <sheetName val="IO_List26"/>
      <sheetName val="Fill_this_out_first___26"/>
      <sheetName val="Meas__Hotel_Part26"/>
      <sheetName val="INPUT_SHEET26"/>
      <sheetName val="DI_Rate_Analysis27"/>
      <sheetName val="Economic_RisingMain__Ph-I27"/>
      <sheetName val="SP_Break_Up26"/>
      <sheetName val="Labour_productivity26"/>
      <sheetName val="_09_07_10_M顅ᎆ뤀ᨇ԰?缀?26"/>
      <sheetName val="Sales_&amp;_Prod26"/>
      <sheetName val="Cost_Index26"/>
      <sheetName val="cash_in_flow_Summary_JV_26"/>
      <sheetName val="water_prop_26"/>
      <sheetName val="GR_slab-reinft26"/>
      <sheetName val="Staff_Acco_26"/>
      <sheetName val="Rate_analysis-_BOQ_1_26"/>
      <sheetName val="MN_T_B_26"/>
      <sheetName val="Project_Details__26"/>
      <sheetName val="F20_Risk_Analysis26"/>
      <sheetName val="Change_Order_Log26"/>
      <sheetName val="2000_MOR26"/>
      <sheetName val="Driveway_Beams26"/>
      <sheetName val="Structure_Bills_Qty26"/>
      <sheetName val="Prelims_Breakup27"/>
      <sheetName val="INDIGINEOUS_ITEMS_26"/>
      <sheetName val="3cd_Annexure26"/>
      <sheetName val="Rate_Analysis26"/>
      <sheetName val="Fin__Assumpt__-_Sensitivities26"/>
      <sheetName val="Bill_126"/>
      <sheetName val="Bill_226"/>
      <sheetName val="Bill_326"/>
      <sheetName val="Bill_426"/>
      <sheetName val="Bill_526"/>
      <sheetName val="Bill_626"/>
      <sheetName val="Bill_726"/>
      <sheetName val="_09_07_10_M顅ᎆ뤀ᨇ԰26"/>
      <sheetName val="_09_07_10_M顅ᎆ뤀ᨇ԰_缀_26"/>
      <sheetName val="1_Civil-RA26"/>
      <sheetName val="Assumption_Inputs26"/>
      <sheetName val="Phase_126"/>
      <sheetName val="Pacakges_split26"/>
      <sheetName val="DEINKING(ANNEX_1)26"/>
      <sheetName val="AutoOpen_Stub_Data26"/>
      <sheetName val="Eqpmnt_Plng26"/>
      <sheetName val="Debits_as_on_12_04_0825"/>
      <sheetName val="Data_Sheet25"/>
      <sheetName val="T-P1,_FINISHES_WORKING_26"/>
      <sheetName val="Assumption_&amp;_Exclusion26"/>
      <sheetName val="External_Doors26"/>
      <sheetName val="STAFFSCHED_25"/>
      <sheetName val="LABOUR_RATE26"/>
      <sheetName val="Material_Rate26"/>
      <sheetName val="Switch_V1626"/>
      <sheetName val="India_F&amp;S_Template25"/>
      <sheetName val="_bus_bay25"/>
      <sheetName val="doq_425"/>
      <sheetName val="doq_225"/>
      <sheetName val="Grade_Slab_-126"/>
      <sheetName val="Grade_Slab_-226"/>
      <sheetName val="Grade_slab-326"/>
      <sheetName val="Grade_slab_-426"/>
      <sheetName val="Grade_slab_-526"/>
      <sheetName val="Grade_slab_-626"/>
      <sheetName val="Cat_A_Change_Control26"/>
      <sheetName val="Factor_Sheet26"/>
      <sheetName val="Theo_Cons-June'1025"/>
      <sheetName val="11B_25"/>
      <sheetName val="ACAD_Finishes25"/>
      <sheetName val="Site_Details25"/>
      <sheetName val="Site_Area_Statement25"/>
      <sheetName val="Summary_WG25"/>
      <sheetName val="BOQ_LT25"/>
      <sheetName val="14_07_10_CIVIL_W [25"/>
      <sheetName val="AFAS_25"/>
      <sheetName val="RDS_&amp;_WLD25"/>
      <sheetName val="PA_System25"/>
      <sheetName val="Server_&amp;_PAC_Room25"/>
      <sheetName val="HVAC_BOQ25"/>
      <sheetName val="Invoice_Tracker25"/>
      <sheetName val="Income_Statement25"/>
      <sheetName val="Load_Details(B2)25"/>
      <sheetName val="Works_-_Quote_Sheet25"/>
      <sheetName val="BLOCK-A_(MEA_SHEET)25"/>
      <sheetName val="Cost_Basis24"/>
      <sheetName val="Top_Sheet25"/>
      <sheetName val="Col_NUM25"/>
      <sheetName val="COLUMN_RC_25"/>
      <sheetName val="STILT_Floor_Slab_NUM25"/>
      <sheetName val="First_Floor_Slab_RC25"/>
      <sheetName val="FIRST_FLOOR_SLAB_WT_SUMMARY25"/>
      <sheetName val="Stilt_Floor_Beam_NUM25"/>
      <sheetName val="STILT_BEAM_NUM25"/>
      <sheetName val="STILT_BEAM_RC25"/>
      <sheetName val="Stilt_wall_Num25"/>
      <sheetName val="STILT_WALL_RC25"/>
      <sheetName val="Z-DETAILS_ABOVE_RAFT_UPTO_+0_26"/>
      <sheetName val="Z-DETAILS_ABOVE_RAFT_UPTO_+_(34"/>
      <sheetName val="TOTAL_CHECK25"/>
      <sheetName val="TYP___wall_Num25"/>
      <sheetName val="Z-DETAILS_TYP__+2_85_TO_+8_8525"/>
      <sheetName val="d-safe_specs24"/>
      <sheetName val="Deduction_of_assets24"/>
      <sheetName val="Blr_hire24"/>
      <sheetName val="PRECAST_lig(tconc_II24"/>
      <sheetName val="VF_Full_Recon24"/>
      <sheetName val="PITP3_COPY24"/>
      <sheetName val="Meas_24"/>
      <sheetName val="Expenses_Actual_Vs__Budgeted24"/>
      <sheetName val="Col_up_to_plinth24"/>
      <sheetName val="MASTER_RATE_ANALYSIS24"/>
      <sheetName val="RMG_-ABS24"/>
      <sheetName val="T_P_-ABS24"/>
      <sheetName val="T_P_-MB24"/>
      <sheetName val="E_P_R-ABS24"/>
      <sheetName val="E__R-MB24"/>
      <sheetName val="Bldg_6-ABS24"/>
      <sheetName val="Bldg_6-MB24"/>
      <sheetName val="Kz_Grid_Press_foundation_ABS24"/>
      <sheetName val="Kz_Grid_Press_foundation_meas24"/>
      <sheetName val="600-1200T__ABS24"/>
      <sheetName val="600-1200T_Meas24"/>
      <sheetName val="BSR-II_ABS24"/>
      <sheetName val="BSR-II_meas24"/>
      <sheetName val="Misc_ABS24"/>
      <sheetName val="Misc_MB24"/>
      <sheetName val="This_Bill24"/>
      <sheetName val="Upto_Previous24"/>
      <sheetName val="Up_to_date24"/>
      <sheetName val="Grand_Abstract24"/>
      <sheetName val="Blank_MB24"/>
      <sheetName val="cement_summary24"/>
      <sheetName val="Reinforcement_Steel24"/>
      <sheetName val="P-I_CEMENT_RECONCILIATION_24"/>
      <sheetName val="Ra-38_area_wise_summary24"/>
      <sheetName val="P-II_Cement_Reconciliation24"/>
      <sheetName val="Ra-16_P-II24"/>
      <sheetName val="RA_16-_GH24"/>
      <sheetName val="Quote_Sheet24"/>
      <sheetName val="RCC,Ret__Wall24"/>
      <sheetName val="Name_List24"/>
      <sheetName val="Intro_24"/>
      <sheetName val="Gate_224"/>
      <sheetName val="Project_Ignite24"/>
      <sheetName val="Misc__Data24"/>
      <sheetName val="Customize_Your_Invoice24"/>
      <sheetName val="E_&amp;_R24"/>
      <sheetName val="beam-reinft-machine_rm24"/>
      <sheetName val="Cash_Flow_Input_Data_ISC24"/>
      <sheetName val="Fin__Assumpt__-_SensitivitieH24"/>
      <sheetName val="공사비_내역_(가)7"/>
      <sheetName val="Raw_Data7"/>
      <sheetName val="KSt_-_Analysis_7"/>
      <sheetName val="Section_Catalogue7"/>
      <sheetName val="__¢&amp;ú5#8"/>
      <sheetName val="__¢&amp;???ú5#???????8"/>
      <sheetName val="LEVEL_SHEET"/>
      <sheetName val="Form_6"/>
      <sheetName val="old_serial no."/>
      <sheetName val="tot_ass_9697"/>
      <sheetName val="08.07.10헾】_x0005_??헾　_x0005__x0000_"/>
      <sheetName val="08.07.10헾】_x0005_??苈ô헾⼤"/>
      <sheetName val="Deprec."/>
      <sheetName val="RA BILL - 1"/>
      <sheetName val="Tax Inv"/>
      <sheetName val="Tax Inv (Client)"/>
      <sheetName val="Guide"/>
      <sheetName val="_22_07_10_MECH-FþÕ"/>
      <sheetName val="08.07.10 CIVIՌ_x0000_缀_x0000__x0000_"/>
      <sheetName val="Lifts_&amp;_Escal-BOQ"/>
      <sheetName val="FIRE_BOQ"/>
      <sheetName val="R.A."/>
      <sheetName val="ETC Plant Cost"/>
      <sheetName val="Array"/>
      <sheetName val="Array (2)"/>
      <sheetName val=" _¢_x0002_&amp;_x0000__x0000__x0000"/>
      <sheetName val="PIPELINE"/>
      <sheetName val="CIVIL"/>
      <sheetName val="Eqpmnt Pln_x0000_"/>
      <sheetName val="Eqpmnt PlnH"/>
      <sheetName val="Eqpmnt PlnÄ"/>
      <sheetName val="PROG_DATA"/>
      <sheetName val="PointNo.5"/>
      <sheetName val="Progress"/>
      <sheetName val="Form_61"/>
      <sheetName val="Lifts_&amp;_Escal-BOQ1"/>
      <sheetName val="FIRE_BOQ1"/>
      <sheetName val="Rate_analysis_civil"/>
      <sheetName val="Fin__Assumpt__-_Sensitivitie"/>
      <sheetName val=" _x000a_¢_x0002_&amp;_x0000__x0000_"/>
      <sheetName val="14.07.10@"/>
      <sheetName val="14.07.10Á_x000c__x0003_&amp;"/>
      <sheetName val="08.07.10헾】_x0005_____菈_x0013_"/>
      <sheetName val="  ¢_x0002_&amp;"/>
      <sheetName val="  ¢_x0002_&amp;___ú5#_______"/>
      <sheetName val="14.07.10 CIVIL W _"/>
      <sheetName val="14.07.10@^__x0001_&amp;"/>
      <sheetName val="_x0001_"/>
      <sheetName val="Con0304"/>
      <sheetName val="MS Loan repayments"/>
      <sheetName val="Input"/>
      <sheetName val="OpTrack"/>
      <sheetName val="Erection"/>
      <sheetName val="Cumulative Karnatka Purchase"/>
      <sheetName val="Purchase---"/>
      <sheetName val="Reco- Project wise"/>
      <sheetName val="Purchase head Wise"/>
      <sheetName val="Reco"/>
      <sheetName val="List of Project"/>
      <sheetName val="Sheet5"/>
      <sheetName val="Cumulative Karnatka Purchas (2"/>
      <sheetName val="Pivot table"/>
      <sheetName val="BL Staff"/>
      <sheetName val="Temporary"/>
      <sheetName val="P-II_Cement_Reconkiliation2"/>
      <sheetName val="Deprec_"/>
      <sheetName val="Deprec_1"/>
      <sheetName val="R_A_"/>
      <sheetName val="Master data"/>
      <sheetName val="SALA-002"/>
      <sheetName val="Material List "/>
      <sheetName val="Summary output"/>
      <sheetName val="Plant &amp;  Machinery"/>
      <sheetName val="data_existing_do_not_delete"/>
      <sheetName val="data_existing_do_not_delete1"/>
      <sheetName val="macros"/>
      <sheetName val="Detail In Door Stad"/>
      <sheetName val="Shuttering Material"/>
      <sheetName val=" _x000a_¢_x0002_&amp;"/>
      <sheetName val="14.07.10@^\_x0001_&amp;"/>
      <sheetName val="08.07.10헾】_x0005_??_x0005_"/>
      <sheetName val="08.07.10헾】_x0005_??헾⿂_x0005_"/>
      <sheetName val="08.07.10헾】_x0005_??ꮸ⽚_x0005_"/>
      <sheetName val="08.07.10헾】_x0005_??丵⼽_x0005_"/>
      <sheetName val="08.07.10헾】_x0005_??헾⽀_x0005_"/>
      <sheetName val="08.07.10헾】_x0005_??헾⾑_x0005_"/>
      <sheetName val=" _x000d_¢_x0002_&amp;"/>
      <sheetName val="B3-B4-B5-_x0006_"/>
      <sheetName val="08.07.10"/>
      <sheetName val="pvc_basic"/>
      <sheetName val="GF SB Ok "/>
      <sheetName val="ST CODE"/>
      <sheetName val="Jafiliya"/>
      <sheetName val="Oud Metha"/>
      <sheetName val="Port Saeed"/>
      <sheetName val="Al Wasl"/>
      <sheetName val="Zabeel"/>
      <sheetName val="œheet3"/>
      <sheetName val=" "/>
      <sheetName val="  ¢_x0002_&amp;_x0000__x0000_"/>
      <sheetName val="HDPE"/>
      <sheetName val="DI"/>
      <sheetName val="pvc"/>
      <sheetName val="hdpe_basic"/>
      <sheetName val="abst-of -cost"/>
      <sheetName val="ABB"/>
      <sheetName val="GE"/>
      <sheetName val="SC Cost MAR 02"/>
      <sheetName val="Balustrade"/>
      <sheetName val="S1BOQ"/>
      <sheetName val="rdamdata"/>
      <sheetName val="lead-st"/>
      <sheetName val="r"/>
      <sheetName val="BLR 1"/>
      <sheetName val="GAS"/>
      <sheetName val="DEAE"/>
      <sheetName val="BLR2"/>
      <sheetName val="BLR3"/>
      <sheetName val="BLR4"/>
      <sheetName val="BLR5"/>
      <sheetName val="DEM"/>
      <sheetName val="SAM"/>
      <sheetName val="CHEM"/>
      <sheetName val="COP"/>
      <sheetName val="Proposal"/>
      <sheetName val="PROCESS"/>
      <sheetName val="변수적용"/>
      <sheetName val="HRSG PRINT"/>
      <sheetName val="CAT_5"/>
      <sheetName val="SCHEDULE"/>
      <sheetName val="Conversions"/>
      <sheetName val="csdim"/>
      <sheetName val="cdsload"/>
      <sheetName val="chsload"/>
      <sheetName val="CLAMP"/>
      <sheetName val="cvsload"/>
      <sheetName val="pipe"/>
      <sheetName val="보일러"/>
      <sheetName val="견적"/>
      <sheetName val="Cost control"/>
      <sheetName val="CondPol"/>
      <sheetName val="Combined Results "/>
      <sheetName val="Cashflow"/>
      <sheetName val="Deprec_2"/>
      <sheetName val="Form_62"/>
      <sheetName val="Lifts_&amp;_Escal-BOQ2"/>
      <sheetName val="FIRE_BOQ2"/>
      <sheetName val="MFG"/>
      <sheetName val="Basis"/>
      <sheetName val="FINOLEX"/>
      <sheetName val="Equipment Master"/>
      <sheetName val="Material Master"/>
      <sheetName val="SALE&amp;COST"/>
      <sheetName val="Keyword"/>
      <sheetName val="BOM"/>
      <sheetName val="Model"/>
      <sheetName val="CONSTRUCTION COMPONENT"/>
      <sheetName val=" 09.07.10 M顅ᎆ뤀ᨇ԰_x0000_v喐"/>
      <sheetName val=" 09.07.10 M顅ᎆ뤀ᨇ԰_x0000_È盰"/>
      <sheetName val="High Rise Abstract "/>
      <sheetName val="Eartwork Item (1.1.1)"/>
      <sheetName val="Sand Filling Item (1.3)"/>
      <sheetName val="Raft Con. M 40 Item(2.3.1 C)"/>
      <sheetName val="Raft Con. M 40 Item(2.3.1 d)"/>
      <sheetName val="Raft Shut.Item (2.6.1 a)"/>
      <sheetName val="Slab Conc. M 50 2.3.2 f"/>
      <sheetName val="Slab Conc. M 60 Item (2.3.2 d)"/>
      <sheetName val="Slab Conc. M 40 Item (2.3.2 d)"/>
      <sheetName val="Pkg - 3 staircase Kota 2.8.1.4"/>
      <sheetName val="Pkg - 3 staircase Kota 2.8.2.4"/>
      <sheetName val="Slab Shut. Item 2.5.1 (c)"/>
      <sheetName val="Col Conc. M 40 Item 2.3.3(e )"/>
      <sheetName val="Col &amp; Wall Shutt. Item(2.5.1d)"/>
      <sheetName val="Col Conc. M 50 Item 2.3.3(e)"/>
      <sheetName val="Col Conc. M 60 Item 2.3.3(f)"/>
      <sheetName val="Cir. Col. Shutt. Item(2.6.1.g)"/>
      <sheetName val="Bw 115 (3.4.1 a) Flr 1st-15th"/>
      <sheetName val="Bw 115 (3.4.1 b) 16th-28th"/>
      <sheetName val="Bw 115 (3.4.1 c) 29th-Terrace"/>
      <sheetName val="Bw 230 (3.2.1 a) Flr 1st to15th"/>
      <sheetName val="Bw 230 (3.2.1 b) Flr 16 to 28th"/>
      <sheetName val="Bw 230 (3.2.1 c) Flr 29th-Terra"/>
      <sheetName val="Water Tank Wall WP 4.3.2"/>
      <sheetName val="Core Cutting 8.17"/>
      <sheetName val="HT Wall Cemnt Plaster 6.1.1"/>
      <sheetName val="External Wall Cement plaster6.3"/>
      <sheetName val="Ceiling Cement Plaster 6.2"/>
      <sheetName val="Wood Door frame"/>
      <sheetName val="Extra Item 15(Dism. of DF)"/>
      <sheetName val="Anchor Fastner 2.11.1"/>
      <sheetName val="Item 4.1.1Railing (Pckg - 03)"/>
      <sheetName val="IPS Flooring Item 5.6"/>
      <sheetName val="Sunken Water Proofing Item 4.01"/>
      <sheetName val="Sunken Filling Item 4.10"/>
      <sheetName val="Raft Water Proofing Item 4.01A"/>
      <sheetName val="PVC water stop Item 8.8.1"/>
      <sheetName val="HT MS Sleeves 8.13"/>
      <sheetName val="Rebaring Details 2.7.5"/>
      <sheetName val="HT PVC Sleeves 8.14"/>
      <sheetName val="Chipping Item 2.7.6"/>
      <sheetName val="NITO BOND Item 2.7.7"/>
      <sheetName val="IMACO COncrete Item 2.7.8"/>
      <sheetName val="HT MS puddle Flange "/>
      <sheetName val="Full Brk Dismantling Work 9.1"/>
      <sheetName val="Half Brk Dismantling Work 9.2"/>
      <sheetName val="Conc Dismantling Work 9.3"/>
      <sheetName val="Steel Lintel 8.18.1 (i)"/>
      <sheetName val="Steel Lintel8.18.1 (ii)"/>
      <sheetName val="Steel Lintel 8.18.1 (iii)"/>
      <sheetName val="Steel Lintel 8.18.1(iv)"/>
      <sheetName val="Shaft Plaster 6.4"/>
      <sheetName val="White Wash 7.1"/>
      <sheetName val="Gypsum Plaster Wall 6.5.1"/>
      <sheetName val="Gypsum Plaster Ceiling 6.5.2"/>
      <sheetName val="Making of Khura 4.9"/>
      <sheetName val="RWP cutout encasing (13)"/>
      <sheetName val="Extra Item (11)"/>
      <sheetName val="Extra Item (12)"/>
      <sheetName val="Contract Status"/>
      <sheetName val="Sheet7"/>
      <sheetName val="measure"/>
      <sheetName val="WORD"/>
      <sheetName val="Forecast"/>
      <sheetName val="Database"/>
      <sheetName val="Abstract"/>
      <sheetName val="PriceSummary"/>
      <sheetName val="HK"/>
      <sheetName val="Calendar"/>
      <sheetName val="08.07.10헾】_x0005____x0005_"/>
      <sheetName val="08.07.10헾】_x0005___壀&quot;夌&quot;"/>
      <sheetName val="08.07.10헾】_x0005___헾⿂_x0005_"/>
      <sheetName val="08.07.10헾】_x0005___ꮸ⽚_x0005_"/>
      <sheetName val="08.07.10헾】_x0005_____懇"/>
      <sheetName val="08.07.10헾】_x0005___丵⼽_x0005_"/>
      <sheetName val="08.07.10헾】_x0005_____癠_"/>
      <sheetName val="08.07.10헾】_x0005___헾⽀_x0005_"/>
      <sheetName val="08.07.10헾】_x0005___헾⾑_x0005_"/>
      <sheetName val="08.07.10헾】_x0005___壀$夌$"/>
      <sheetName val="08.07.10 CIVIՌ"/>
      <sheetName val="14_07_10@&amp;Ò_"/>
      <sheetName val="¸_;b+_î&lt;î_&amp;&amp;"/>
      <sheetName val="14_07_10_CIVIL_W _"/>
      <sheetName val="08_07_10헾】____菈"/>
      <sheetName val="08_07_10헾】__"/>
      <sheetName val="14_07_10@^_&amp;8"/>
      <sheetName val="Ü5)bÝ_8)6)&amp;&amp;"/>
      <sheetName val="08_07_10헾】__壀&quot;夌&quot;"/>
      <sheetName val="08.07.10헾】_x0005___헾　_x0005_"/>
      <sheetName val="Reinforcement"/>
      <sheetName val="Pilling_24"/>
      <sheetName val="Steel-Circular"/>
      <sheetName val="08.07.10_x0000__x0000_쪸_x0000__x0000__x0000_㱗褰譬'"/>
      <sheetName val="_x0017__x0000__x0012__x0000__x000f__x0000__x0012__x0000__x0013__x0000__x001a__x0000__x0013__x0000__x000b__x0000__x0006__x0000__x0011__x0000__x0010__x0000__x0007__x0000__x0003__x0000__x0003_"/>
      <sheetName val="Ring Details"/>
      <sheetName val="Measurment"/>
      <sheetName val="banilad"/>
      <sheetName val="Mactan"/>
      <sheetName val="Mandaue"/>
      <sheetName val="Sch-3"/>
      <sheetName val="08.07.10헾】_x0005_?︀ᇕ԰_x0000_缀"/>
      <sheetName val="08.07.10헾】_x0005_?蠄ሹꠀ䁮_xdc02_"/>
      <sheetName val="08.07.10헾】_x0005_?/_x0000_退Ý_x0000_"/>
      <sheetName val="08.07.10헾】_x0005_?蠌ሹ⠀䁫_xdc02_"/>
      <sheetName val="TBEAM"/>
      <sheetName val="08.07.10헾】_x0005_??睮は_x0005__x0000_"/>
      <sheetName val="BBS-Residential"/>
      <sheetName val="activit-graph  "/>
      <sheetName val="Theme"/>
      <sheetName val="ITB COST"/>
      <sheetName val="_x0000__x0017__x0000__x0012__x0000__x000f__x0000__x0012__x0000__x0013__x0000__x000a__x0000__x001a__x0000__x001b__x0000__x0012__x0000_"/>
      <sheetName val="_x0000_ _x0000__x000e__x0000__x0003__x0000__x0017__x0000__x0012__x0000__x000f__x0000__x0012__x0000__x0013__x0000__x001a__x0000__x001b__x0000__x0017__x0000_"/>
      <sheetName val="ᬀᜀሀༀሀጀᨀᬀᜀሀༀሀጀᨀᬀᜀሀༀ"/>
      <sheetName val="w't table"/>
      <sheetName val="cover page"/>
      <sheetName val="AREAS"/>
      <sheetName val="Angles"/>
      <sheetName val="PMS"/>
      <sheetName val="DISTRIBUTION"/>
      <sheetName val="_x0000__x0017__x0000__x0012__x0000__x000f__x0000__x0012__x0000__x0013__x0000_ _x0000__x001a__x0000__x001b__x0000__x0012__x0000_"/>
      <sheetName val=" _x000a_¢_x0002_&amp;___ú5#_______"/>
      <sheetName val="14.07.10@_x0000__x0003_&amp;_x0000"/>
      <sheetName val="_x0000__x0000__x0000__x0000__x0"/>
      <sheetName val="14.07.10Á_x000c__x0003_&amp;_x0000"/>
      <sheetName val="  ¢_x0002_&amp;_x0000__x0000__x0000"/>
      <sheetName val="08.07.10헾】_x0005____x0005__x00"/>
      <sheetName val=" _x000d_¢_x0002_&amp;_x0000__x0000_"/>
      <sheetName val=" _x000d_¢_x0002_&amp;___ú5#_______"/>
      <sheetName val="__x000a_¢&amp;___ú5#_______"/>
      <sheetName val="14.07.10@^__x0001_&amp;_x0000__x000"/>
      <sheetName val="08.07.10헾】_x0005___헾⿂_x0005__x"/>
      <sheetName val="08.07.10헾】_x0005___ꮸ⽚_x0005__x"/>
      <sheetName val="08.07.10헾】_x0005___丵⼽_x0005__x"/>
      <sheetName val="08.07.10헾】_x0005___헾⽀_x0005__x"/>
      <sheetName val="_x0000__x0017__x0000__x0012__x0"/>
      <sheetName val="ᬀᜀሀༀሀ_x0000__x0000__x0000__x000"/>
      <sheetName val="08.07.10헾】_x0005___헾⾑_x0005__x"/>
      <sheetName val="08.07.10_x0000__x0000_ⴠ_x0000__"/>
      <sheetName val="08.07.10 CIVIՌ_x0000_缀_x0000__x"/>
      <sheetName val="08.07.10헾】_x0005___헾　_x0005__x"/>
      <sheetName val="_ ¢&amp;___ú5#_______"/>
      <sheetName val="08.07.10헾】_x0005___苈ô헾⼤"/>
      <sheetName val="08_07_10헾】__헾⿂"/>
      <sheetName val="08_07_10헾】____懇"/>
      <sheetName val="08_07_10헾】__ꮸ⽚"/>
      <sheetName val="08_07_10헾】__丵⼽"/>
      <sheetName val="08_07_10헾】____癠_"/>
      <sheetName val="08_07_10헾】__헾⽀"/>
      <sheetName val="08_07_10헾】__헾⾑"/>
      <sheetName val="08_07_10헾】__壀$夌$"/>
      <sheetName val="14_07_10_CIVIL_W _1"/>
      <sheetName val="14_07_10_CIVIL_W _3"/>
      <sheetName val="14_07_10_CIVIL_W _2"/>
      <sheetName val="14_07_10_CIVIL_W _4"/>
      <sheetName val="14_07_10_CIVIL_W _5"/>
      <sheetName val="14_07_10_CIVIL_W _6"/>
      <sheetName val="14_07_10_CIVIL_W _7"/>
      <sheetName val="14_07_10_CIVIL_W _8"/>
      <sheetName val="14_07_10_CIVIL_W _9"/>
      <sheetName val="Substation"/>
      <sheetName val="wordsdatþ"/>
      <sheetName val="GEN_LOOKUPS"/>
      <sheetName val="Interior"/>
      <sheetName val="Electrical"/>
      <sheetName val="Mechanical"/>
      <sheetName val="Fire Hydrant"/>
      <sheetName val="Material Spec."/>
      <sheetName val="Terms &amp; conditions"/>
      <sheetName val="Main Abs (3)"/>
      <sheetName val="Main Abs"/>
      <sheetName val="Ltg Abs"/>
      <sheetName val="BBT Abs"/>
      <sheetName val="Cables"/>
      <sheetName val="Ear"/>
      <sheetName val="PC Raceway "/>
      <sheetName val="Raceway Flr GI "/>
      <sheetName val="PERFORATED TRAY"/>
      <sheetName val="bbt"/>
      <sheetName val="Earthing "/>
      <sheetName val="LT Panel"/>
      <sheetName val="Temp Cable"/>
      <sheetName val="Junction Box"/>
      <sheetName val="DB's &amp; MCB's"/>
      <sheetName val="SOCKETS"/>
      <sheetName val="Point Wiring"/>
      <sheetName val="Floor Chipping"/>
      <sheetName val="Light Fixtures"/>
      <sheetName val="Conduit"/>
      <sheetName val="2C 1 SQMM"/>
      <sheetName val="1R 4C 2.5SQMM"/>
      <sheetName val="3c x 2.5(RP) 5.1"/>
      <sheetName val="4c x 6sqmm"/>
      <sheetName val="3c X 2.5 (UPS)"/>
      <sheetName val="3c x 6 sqmm"/>
      <sheetName val="3C X 1.5SQMM"/>
      <sheetName val="08.07.10헾】_x0005____x0005__x0000__x0000_"/>
      <sheetName val="14.07.10@_x0000__x0003_&amp;_x0000__x0000__x0000_Ò."/>
      <sheetName val="_x0000__x0000__x0000__x0000__x0000__x0000__x0000_8!_x0000_;bÂ_Ò.!_x0000_Ò8!_x0000_&amp;_x0000__x0000__x0000_&amp;_x0000__x0000__x0000_"/>
      <sheetName val="_x0000__x0000__x0000__x0000__x0000__x0000__x0000_¸._x001f__x0000_;b+_î&lt;_x001f__x0000_î._x001f__x0000_&amp;_x0000__x0000__x0000_&amp;_x0000__x0000__x0000_"/>
      <sheetName val="14.07.10@^__x0001_&amp;_x0000__x0000__x0000__x0012_8"/>
      <sheetName val="_x0000__x0000__x0000__x0000__x0000__x0000__x0000_Ü5)_x0000__x001e_bÝ__x0012_8)_x0000__x0012_6)_x0000_&amp;_x0000__x0000__x0000_&amp;_x0000__x0000__x0000_"/>
      <sheetName val="08.07.10헾】_x0005___헾⿂_x0005__x0000_"/>
      <sheetName val="08.07.10헾】_x0005___ꮸ⽚_x0005__x0000_"/>
      <sheetName val="08.07.10헾】_x0005___丵⼽_x0005__x0000_"/>
      <sheetName val="08.07.10헾】_x0005___헾⽀_x0005__x0000_"/>
      <sheetName val="08.07.10헾】_x0005___헾⾑_x0005__x0000_"/>
      <sheetName val="08.07.10헾】_x0005___헾　_x0005__x0000_"/>
      <sheetName val="collections plan 0401"/>
      <sheetName val="reference"/>
      <sheetName val="DataSheet"/>
      <sheetName val="Variations"/>
      <sheetName val="Criteria"/>
      <sheetName val="Basic Rates"/>
      <sheetName val="Main Gate House"/>
      <sheetName val="ICO_budzet_97"/>
      <sheetName val="Infrastructure"/>
      <sheetName val="NetBQ"/>
      <sheetName val="unit.cost."/>
      <sheetName val="IDCCALHYD-GOO"/>
      <sheetName val="GF Columns"/>
      <sheetName val="_"/>
      <sheetName val="Eqpmnt Pln"/>
      <sheetName val="SC Cost FEB 03"/>
      <sheetName val="Door"/>
      <sheetName val="13. Steel - Ratio"/>
      <sheetName val="DM tANK Allow"/>
      <sheetName val=" 09.07.10 M蕸\헾⿓_x0005_"/>
      <sheetName val="Site_Dev_BO䡑3"/>
      <sheetName val=" _¢_x0002_&amp;_x0000__x0000_"/>
      <sheetName val="08.07.10헾】_x0005_??헾　_x0005_"/>
      <sheetName val="MSU"/>
      <sheetName val="Material recovery"/>
      <sheetName val="3LBHK RA"/>
      <sheetName val="PPA Summary"/>
      <sheetName val="wdr bldg"/>
      <sheetName val="CMSBM"/>
      <sheetName val="CIF_COST_ITEM"/>
      <sheetName val="Adimi bldg"/>
      <sheetName val="Pump House"/>
      <sheetName val="Fuel Regu Station"/>
      <sheetName val="0200 Siteworks"/>
      <sheetName val="Macro custom function"/>
      <sheetName val="MENSUAL"/>
      <sheetName val="Gym AV"/>
      <sheetName val="Oud_Metha"/>
      <sheetName val="Port_Saeed"/>
      <sheetName val="Al_Wasl"/>
      <sheetName val="w't_table"/>
      <sheetName val="cover_page"/>
      <sheetName val="ST_CODE"/>
      <sheetName val="DM_tANK_Allow"/>
      <sheetName val="CIF_COST_ITEM1"/>
      <sheetName val="Oud_Metha1"/>
      <sheetName val="Port_Saeed1"/>
      <sheetName val="Al_Wasl1"/>
      <sheetName val="w't_table1"/>
      <sheetName val="cover_page1"/>
      <sheetName val="ST_CODE1"/>
      <sheetName val="Rate_analysis_civil1"/>
      <sheetName val="DM_tANK_Allow1"/>
      <sheetName val="CIF_COST_ITEM3"/>
      <sheetName val="Oud_Metha3"/>
      <sheetName val="Port_Saeed3"/>
      <sheetName val="Al_Wasl3"/>
      <sheetName val="w't_table3"/>
      <sheetName val="cover_page3"/>
      <sheetName val="ST_CODE3"/>
      <sheetName val="Deprec_3"/>
      <sheetName val="Rate_analysis_civil3"/>
      <sheetName val="DM_tANK_Allow3"/>
      <sheetName val="CIF_COST_ITEM2"/>
      <sheetName val="Oud_Metha2"/>
      <sheetName val="Port_Saeed2"/>
      <sheetName val="Al_Wasl2"/>
      <sheetName val="w't_table2"/>
      <sheetName val="cover_page2"/>
      <sheetName val="ST_CODE2"/>
      <sheetName val="Rate_analysis_civil2"/>
      <sheetName val="DM_tANK_Allow2"/>
      <sheetName val="CIF_COST_ITEM4"/>
      <sheetName val="Oud_Metha4"/>
      <sheetName val="Port_Saeed4"/>
      <sheetName val="Al_Wasl4"/>
      <sheetName val="w't_table4"/>
      <sheetName val="cover_page4"/>
      <sheetName val="ST_CODE4"/>
      <sheetName val="Deprec_4"/>
      <sheetName val="Rate_analysis_civil4"/>
      <sheetName val="DM_tANK_Allow4"/>
      <sheetName val="Macro_custom_function"/>
      <sheetName val="Gym_AV"/>
      <sheetName val="Hardware"/>
      <sheetName val="Cable Data"/>
      <sheetName val="Sheet"/>
      <sheetName val="14_07_10_CIVIL_W _15"/>
      <sheetName val="14_07_10_CIVIL_W _11"/>
      <sheetName val="14_07_10_CIVIL_W _10"/>
      <sheetName val="14_07_10_CIVIL_W _12"/>
      <sheetName val="14_07_10_CIVIL_W _13"/>
      <sheetName val="14_07_10_CIVIL_W _14"/>
      <sheetName val="14_07_10_CIVIL_W _21"/>
      <sheetName val="14_07_10_CIVIL_W _16"/>
      <sheetName val="14_07_10_CIVIL_W _17"/>
      <sheetName val="__¢&amp;___ú5#_______4"/>
      <sheetName val="14_07_10_CIVIL_W _18"/>
      <sheetName val="__¢&amp;___ú5#_______1"/>
      <sheetName val="14_07_10_CIVIL_W _19"/>
      <sheetName val="__¢&amp;___ú5#_______2"/>
      <sheetName val="14_07_10_CIVIL_W _20"/>
      <sheetName val="__¢&amp;___ú5#_______3"/>
      <sheetName val="14_07_10_CIVIL_W _22"/>
      <sheetName val="__¢&amp;___ú5#_______5"/>
      <sheetName val="14_07_10_CIVIL_W _23"/>
      <sheetName val="__¢&amp;___ú5#_______6"/>
      <sheetName val="14_07_10_CIVIL_W _24"/>
      <sheetName val="__¢&amp;___ú5#_______7"/>
      <sheetName val="14_07_10_CIVIL_W _25"/>
      <sheetName val="__¢&amp;___ú5#_______8"/>
      <sheetName val="08.07.10헾】_x0005___睮は_x0005_"/>
      <sheetName val="08.07.10헾】_x0005__︀ᇕ԰"/>
      <sheetName val="08.07.10헾】_x0005__蠄ሹꠀ䁮�"/>
      <sheetName val="08.07.10헾】_x0005___"/>
      <sheetName val="08.07.10헾】_x0005__蠌ሹ⠀䁫�"/>
      <sheetName val="_x0017_"/>
      <sheetName val="PRECAST_lightconc-II30"/>
      <sheetName val="PRECAST_lightconc_II30"/>
      <sheetName val="College_Details30"/>
      <sheetName val="Personal_30"/>
      <sheetName val="Cleaning_&amp;_Grubbing30"/>
      <sheetName val="jidal_dam30"/>
      <sheetName val="fran_temp30"/>
      <sheetName val="kona_swit30"/>
      <sheetName val="template_(8)30"/>
      <sheetName val="template_(9)30"/>
      <sheetName val="OVER_HEADS30"/>
      <sheetName val="Cover_Sheet30"/>
      <sheetName val="BOQ_REV_A30"/>
      <sheetName val="PTB_(IO)30"/>
      <sheetName val="BMS_30"/>
      <sheetName val="TBAL9697_-group_wise__sdpl30"/>
      <sheetName val="SPT_vs_PHI30"/>
      <sheetName val="Quantity_Schedule29"/>
      <sheetName val="Revenue__Schedule_29"/>
      <sheetName val="Balance_works_-_Direct_Cost29"/>
      <sheetName val="Balance_works_-_Indirect_Cost29"/>
      <sheetName val="Fund_Plan29"/>
      <sheetName val="Bill_of_Resources29"/>
      <sheetName val="SITE_OVERHEADS28"/>
      <sheetName val="labour_coeff28"/>
      <sheetName val="Site_Dev_BOQ28"/>
      <sheetName val="Costing_Upto_Mar'11_(2)28"/>
      <sheetName val="Tender_Summary28"/>
      <sheetName val="beam-reinft-IIInd_floor28"/>
      <sheetName val="TAX_BILLS28"/>
      <sheetName val="CASH_BILLS28"/>
      <sheetName val="LABOUR_BILLS28"/>
      <sheetName val="puch_order28"/>
      <sheetName val="Sheet1_(2)28"/>
      <sheetName val="Expenditure_plan28"/>
      <sheetName val="ORDER_BOOKING28"/>
      <sheetName val="M-Book_for_Conc28"/>
      <sheetName val="M-Book_for_FW28"/>
      <sheetName val="Boq_Block_A28"/>
      <sheetName val="_24_07_10_RS_&amp;_SECURITY28"/>
      <sheetName val="24_07_10_CIVIL_WET28"/>
      <sheetName val="_24_07_10_CIVIL28"/>
      <sheetName val="_24_07_10_MECH-FAB28"/>
      <sheetName val="_24_07_10_MECH-TANK28"/>
      <sheetName val="_23_07_10_N_SHIFT_MECH-FAB28"/>
      <sheetName val="_23_07_10_N_SHIFT_MECH-TANK28"/>
      <sheetName val="_23_07_10_RS_&amp;_SECURITY28"/>
      <sheetName val="23_07_10_CIVIL_WET28"/>
      <sheetName val="_23_07_10_CIVIL28"/>
      <sheetName val="_23_07_10_MECH-FAB28"/>
      <sheetName val="_23_07_10_MECH-TANK28"/>
      <sheetName val="_22_07_10_N_SHIFT_MECH-FAB28"/>
      <sheetName val="_22_07_10_N_SHIFT_MECH-TANK28"/>
      <sheetName val="_22_07_10_RS_&amp;_SECURITY28"/>
      <sheetName val="22_07_10_CIVIL_WET28"/>
      <sheetName val="_22_07_10_CIVIL28"/>
      <sheetName val="_22_07_10_MECH-FAB28"/>
      <sheetName val="_22_07_10_MECH-TANK28"/>
      <sheetName val="_21_07_10_N_SHIFT_MECH-FAB28"/>
      <sheetName val="_21_07_10_N_SHIFT_MECH-TANK28"/>
      <sheetName val="_21_07_10_RS_&amp;_SECURITY28"/>
      <sheetName val="21_07_10_CIVIL_WET28"/>
      <sheetName val="_21_07_10_CIVIL28"/>
      <sheetName val="_21_07_10_MECH-FAB28"/>
      <sheetName val="_21_07_10_MECH-TANK28"/>
      <sheetName val="_20_07_10_N_SHIFT_MECH-FAB28"/>
      <sheetName val="_20_07_10_N_SHIFT_MECH-TANK28"/>
      <sheetName val="_20_07_10_RS_&amp;_SECURITY28"/>
      <sheetName val="20_07_10_CIVIL_WET28"/>
      <sheetName val="_20_07_10_CIVIL28"/>
      <sheetName val="_20_07_10_MECH-FAB28"/>
      <sheetName val="_20_07_10_MECH-TANK28"/>
      <sheetName val="_19_07_10_N_SHIFT_MECH-FAB28"/>
      <sheetName val="_19_07_10_N_SHIFT_MECH-TANK28"/>
      <sheetName val="_19_07_10_RS_&amp;_SECURITY28"/>
      <sheetName val="19_07_10_CIVIL_WET28"/>
      <sheetName val="_19_07_10_CIVIL28"/>
      <sheetName val="_19_07_10_MECH-FAB28"/>
      <sheetName val="_19_07_10_MECH-TANK28"/>
      <sheetName val="_18_07_10_N_SHIFT_MECH-FAB28"/>
      <sheetName val="_18_07_10_N_SHIFT_MECH-TANK28"/>
      <sheetName val="_18_07_10_RS_&amp;_SECURITY28"/>
      <sheetName val="18_07_10_CIVIL_WET28"/>
      <sheetName val="_18_07_10_CIVIL28"/>
      <sheetName val="_18_07_10_MECH-FAB28"/>
      <sheetName val="_18_07_10_MECH-TANK28"/>
      <sheetName val="_17_07_10_N_SHIFT_MECH-FAB28"/>
      <sheetName val="_17_07_10_N_SHIFT_MECH-TANK28"/>
      <sheetName val="_17_07_10_RS_&amp;_SECURITY28"/>
      <sheetName val="17_07_10_CIVIL_WET28"/>
      <sheetName val="_17_07_10_CIVIL28"/>
      <sheetName val="_17_07_10_MECH-FAB28"/>
      <sheetName val="_17_07_10_MECH-TANK28"/>
      <sheetName val="_16_07_10_N_SHIFT_MECH-FAB27"/>
      <sheetName val="_16_07_10_N_SHIFT_MECH-TANK27"/>
      <sheetName val="_16_07_10_RS_&amp;_SECURITY27"/>
      <sheetName val="16_07_10_CIVIL_WET27"/>
      <sheetName val="_16_07_10_CIVIL27"/>
      <sheetName val="_16_07_10_MECH-FAB27"/>
      <sheetName val="_16_07_10_MECH-TANK27"/>
      <sheetName val="_15_07_10_N_SHIFT_MECH-FAB27"/>
      <sheetName val="_15_07_10_N_SHIFT_MECH-TANK27"/>
      <sheetName val="_15_07_10_RS_&amp;_SECURITY27"/>
      <sheetName val="15_07_10_CIVIL_WET27"/>
      <sheetName val="_15_07_10_CIVIL27"/>
      <sheetName val="_15_07_10_MECH-FAB27"/>
      <sheetName val="_15_07_10_MECH-TANK27"/>
      <sheetName val="_14_07_10_N_SHIFT_MECH-FAB27"/>
      <sheetName val="_14_07_10_N_SHIFT_MECH-TANK27"/>
      <sheetName val="_14_07_10_RS_&amp;_SECURITY27"/>
      <sheetName val="14_07_10_CIVIL_WET27"/>
      <sheetName val="_14_07_10_CIVIL27"/>
      <sheetName val="_14_07_10_MECH-FAB27"/>
      <sheetName val="_14_07_10_MECH-TANK27"/>
      <sheetName val="_13_07_10_N_SHIFT_MECH-FAB27"/>
      <sheetName val="_13_07_10_N_SHIFT_MECH-TANK27"/>
      <sheetName val="_13_07_10_RS_&amp;_SECURITY27"/>
      <sheetName val="13_07_10_CIVIL_WET27"/>
      <sheetName val="_13_07_10_CIVIL27"/>
      <sheetName val="_13_07_10_MECH-FAB27"/>
      <sheetName val="_13_07_10_MECH-TANK27"/>
      <sheetName val="_12_07_10_N_SHIFT_MECH-FAB27"/>
      <sheetName val="_12_07_10_N_SHIFT_MECH-TANK27"/>
      <sheetName val="_12_07_10_RS_&amp;_SECURITY27"/>
      <sheetName val="12_07_10_CIVIL_WET27"/>
      <sheetName val="_12_07_10_CIVIL27"/>
      <sheetName val="_12_07_10_MECH-FAB27"/>
      <sheetName val="_12_07_10_MECH-TANK27"/>
      <sheetName val="_11_07_10_N_SHIFT_MECH-FAB27"/>
      <sheetName val="_11_07_10_N_SHIFT_MECH-TANK27"/>
      <sheetName val="_11_07_10_RS_&amp;_SECURITY27"/>
      <sheetName val="11_07_10_CIVIL_WET27"/>
      <sheetName val="_11_07_10_CIVIL27"/>
      <sheetName val="_11_07_10_MECH-FAB27"/>
      <sheetName val="_11_07_10_MECH-TANK27"/>
      <sheetName val="_10_07_10_N_SHIFT_MECH-FAB27"/>
      <sheetName val="_10_07_10_N_SHIFT_MECH-TANK27"/>
      <sheetName val="_10_07_10_RS_&amp;_SECURITY27"/>
      <sheetName val="10_07_10_CIVIL_WET27"/>
      <sheetName val="_10_07_10_CIVIL27"/>
      <sheetName val="_10_07_10_MECH-FAB27"/>
      <sheetName val="_10_07_10_MECH-TANK27"/>
      <sheetName val="_09_07_10_N_SHIFT_MECH-FAB27"/>
      <sheetName val="_09_07_10_N_SHIFT_MECH-TANK27"/>
      <sheetName val="_09_07_10_RS_&amp;_SECURITY27"/>
      <sheetName val="09_07_10_CIVIL_WET27"/>
      <sheetName val="_09_07_10_CIVIL27"/>
      <sheetName val="_09_07_10_MECH-FAB27"/>
      <sheetName val="_09_07_10_MECH-TANK27"/>
      <sheetName val="_08_07_10_N_SHIFT_MECH-FAB27"/>
      <sheetName val="_08_07_10_N_SHIFT_MECH-TANK27"/>
      <sheetName val="_08_07_10_RS_&amp;_SECURITY27"/>
      <sheetName val="08_07_10_CIVIL_WET27"/>
      <sheetName val="_08_07_10_CIVIL27"/>
      <sheetName val="_08_07_10_MECH-FAB27"/>
      <sheetName val="_08_07_10_MECH-TANK27"/>
      <sheetName val="_07_07_10_N_SHIFT_MECH-FAB27"/>
      <sheetName val="_07_07_10_N_SHIFT_MECH-TANK27"/>
      <sheetName val="_07_07_10_RS_&amp;_SECURITY27"/>
      <sheetName val="07_07_10_CIVIL_WET27"/>
      <sheetName val="_07_07_10_CIVIL27"/>
      <sheetName val="_07_07_10_MECH-FAB27"/>
      <sheetName val="_07_07_10_MECH-TANK27"/>
      <sheetName val="_06_07_10_N_SHIFT_MECH-FAB27"/>
      <sheetName val="_06_07_10_N_SHIFT_MECH-TANK27"/>
      <sheetName val="_06_07_10_RS_&amp;_SECURITY27"/>
      <sheetName val="06_07_10_CIVIL_WET27"/>
      <sheetName val="_06_07_10_CIVIL27"/>
      <sheetName val="_06_07_10_MECH-FAB27"/>
      <sheetName val="_06_07_10_MECH-TANK27"/>
      <sheetName val="_05_07_10_N_SHIFT_MECH-FAB27"/>
      <sheetName val="_05_07_10_N_SHIFT_MECH-TANK27"/>
      <sheetName val="_05_07_10_RS_&amp;_SECURITY27"/>
      <sheetName val="05_07_10_CIVIL_WET27"/>
      <sheetName val="_05_07_10_CIVIL27"/>
      <sheetName val="_05_07_10_MECH-FAB27"/>
      <sheetName val="_05_07_10_MECH-TANK27"/>
      <sheetName val="_04_07_10_N_SHIFT_MECH-FAB27"/>
      <sheetName val="_04_07_10_N_SHIFT_MECH-TANK27"/>
      <sheetName val="_04_07_10_RS_&amp;_SECURITY27"/>
      <sheetName val="04_07_10_CIVIL_WET27"/>
      <sheetName val="_04_07_10_CIVIL27"/>
      <sheetName val="_04_07_10_MECH-FAB27"/>
      <sheetName val="_04_07_10_MECH-TANK27"/>
      <sheetName val="_03_07_10_N_SHIFT_MECH-FAB27"/>
      <sheetName val="_03_07_10_N_SHIFT_MECH-TANK27"/>
      <sheetName val="_03_07_10_RS_&amp;_SECURITY_27"/>
      <sheetName val="03_07_10_CIVIL_WET_27"/>
      <sheetName val="_03_07_10_CIVIL_27"/>
      <sheetName val="_03_07_10_MECH-FAB_27"/>
      <sheetName val="_03_07_10_MECH-TANK_27"/>
      <sheetName val="_02_07_10_N_SHIFT_MECH-FAB_27"/>
      <sheetName val="_02_07_10_N_SHIFT_MECH-TANK_27"/>
      <sheetName val="_02_07_10_RS_&amp;_SECURITY27"/>
      <sheetName val="02_07_10_CIVIL_WET27"/>
      <sheetName val="_02_07_10_CIVIL27"/>
      <sheetName val="_02_07_10_MECH-FAB27"/>
      <sheetName val="_02_07_10_MECH-TANK27"/>
      <sheetName val="_01_07_10_N_SHIFT_MECH-FAB27"/>
      <sheetName val="_01_07_10_N_SHIFT_MECH-TANK27"/>
      <sheetName val="_01_07_10_RS_&amp;_SECURITY27"/>
      <sheetName val="01_07_10_CIVIL_WET27"/>
      <sheetName val="_01_07_10_CIVIL27"/>
      <sheetName val="_01_07_10_MECH-FAB27"/>
      <sheetName val="_01_07_10_MECH-TANK27"/>
      <sheetName val="_30_06_10_N_SHIFT_MECH-FAB27"/>
      <sheetName val="_30_06_10_N_SHIFT_MECH-TANK27"/>
      <sheetName val="BOQ_Direct_selling_cost27"/>
      <sheetName val="22_12_201128"/>
      <sheetName val="scurve_calc_(2)27"/>
      <sheetName val="Direct_cost_shed_A-2_27"/>
      <sheetName val="BOQ_(2)28"/>
      <sheetName val="Fee_Rate_Summary27"/>
      <sheetName val="Civil_Boq27"/>
      <sheetName val="Meas_-Hotel_Part28"/>
      <sheetName val="Contract_Night_Staff27"/>
      <sheetName val="Contract_Day_Staff27"/>
      <sheetName val="Day_Shift27"/>
      <sheetName val="Night_Shift27"/>
      <sheetName val="IO_List27"/>
      <sheetName val="Meas__Hotel_Part27"/>
      <sheetName val="Fill_this_out_first___27"/>
      <sheetName val="Labour_productivity27"/>
      <sheetName val="INPUT_SHEET27"/>
      <sheetName val="final_abstract27"/>
      <sheetName val="Ave_wtd_rates27"/>
      <sheetName val="Material_27"/>
      <sheetName val="Labour_&amp;_Plant27"/>
      <sheetName val="St_co_91_5lvl27"/>
      <sheetName val="Cashflow_projection27"/>
      <sheetName val="Item-_Compact27"/>
      <sheetName val="PA-_Consutant_27"/>
      <sheetName val="TBAL9697__group_wise__sdpl27"/>
      <sheetName val="Civil_Works27"/>
      <sheetName val="SP_Break_Up27"/>
      <sheetName val="INDIGINEOUS_ITEMS_27"/>
      <sheetName val="MN_T_B_27"/>
      <sheetName val="PROCURE"/>
      <sheetName val="단면가정"/>
      <sheetName val="설계조건"/>
      <sheetName val="P&amp;L-BDMC"/>
      <sheetName val="Rates"/>
      <sheetName val="@risk rents and incentives"/>
      <sheetName val="Car park lease"/>
      <sheetName val="Net rent analysis"/>
      <sheetName val="PANEL ANNEXURE"/>
      <sheetName val="2_civil-RA"/>
      <sheetName val="2_civil-RA1"/>
      <sheetName val="2_civil-RA2"/>
      <sheetName val="2_civil-RA3"/>
      <sheetName val="Fin Sum"/>
      <sheetName val="Sump"/>
      <sheetName val="TITLES"/>
      <sheetName val="Rate"/>
      <sheetName val="VARIABLE"/>
      <sheetName val="FITZ MORT 94"/>
      <sheetName val="Inter Co Balances"/>
      <sheetName val="Masters"/>
      <sheetName val="MB-August"/>
      <sheetName val="Labels"/>
      <sheetName val="DCI-STR"/>
      <sheetName val="Field Values"/>
      <sheetName val="9. Package split - Cost "/>
      <sheetName val="Initial Data"/>
      <sheetName val="Sum6Jun99"/>
      <sheetName val="Basement_Budget"/>
      <sheetName val="Initial_Data"/>
      <sheetName val="CIF_COST_ITEM5"/>
      <sheetName val="Initial_Data1"/>
      <sheetName val="Basement_Budget1"/>
      <sheetName val="CIF_COST_ITEM6"/>
      <sheetName val="Initial_Data2"/>
      <sheetName val="Basement_Budget2"/>
      <sheetName val="CIF_COST_ITEM7"/>
      <sheetName val="Initial_Data3"/>
      <sheetName val="Basement_Budget3"/>
      <sheetName val="공사비_내역_(가)8"/>
      <sheetName val="Raw_Data8"/>
      <sheetName val="CIF_COST_ITEM8"/>
      <sheetName val="Oud_Metha5"/>
      <sheetName val="Port_Saeed5"/>
      <sheetName val="Al_Wasl5"/>
      <sheetName val="Basement_Budget4"/>
      <sheetName val="Initial_Data4"/>
      <sheetName val="B2"/>
      <sheetName val="B3"/>
      <sheetName val="B4"/>
      <sheetName val="B5"/>
      <sheetName val="B6"/>
      <sheetName val="B7"/>
      <sheetName val="B8"/>
      <sheetName val="B9"/>
      <sheetName val="B10"/>
      <sheetName val="공사비_내역_(가)9"/>
      <sheetName val="Raw_Data9"/>
      <sheetName val="CIF_COST_ITEM9"/>
      <sheetName val="Oud_Metha6"/>
      <sheetName val="Port_Saeed6"/>
      <sheetName val="Al_Wasl6"/>
      <sheetName val="Basement_Budget5"/>
      <sheetName val="Initial_Data5"/>
      <sheetName val="3"/>
      <sheetName val="공사비_내역_(가)10"/>
      <sheetName val="Raw_Data10"/>
      <sheetName val="CIF_COST_ITEM10"/>
      <sheetName val="Oud_Metha7"/>
      <sheetName val="Port_Saeed7"/>
      <sheetName val="Al_Wasl7"/>
      <sheetName val="Basement_Budget6"/>
      <sheetName val="Initial_Data6"/>
      <sheetName val="Contents"/>
      <sheetName val="F4.13"/>
      <sheetName val="TOTAL"/>
      <sheetName val="OPENINGS"/>
      <sheetName val="Break up Sheet"/>
      <sheetName val="_Data"/>
      <sheetName val="RateAnalysis"/>
      <sheetName val="Main Assump."/>
      <sheetName val="N-Amritsar 135"/>
      <sheetName val="RMes"/>
      <sheetName val="ETC_Plant_Cost"/>
      <sheetName val="Cost summary"/>
      <sheetName val="HPL"/>
      <sheetName val="Walk Across"/>
      <sheetName val="08.07.10헾】_x0005_??睮は_x0005_"/>
      <sheetName val="08.07.10헾】_x0005_?︀ᇕ԰"/>
      <sheetName val="08.07.10헾】_x0005_?蠄ሹꠀ䁮"/>
      <sheetName val="08.07.10헾】_x0005_?/"/>
      <sheetName val="08.07.10헾】_x0005_?蠌ሹ⠀䁫"/>
      <sheetName val="COMPLEXALL"/>
      <sheetName val="doc-specific"/>
      <sheetName val="shuttering"/>
      <sheetName val="Employee Details"/>
      <sheetName val="A1-Continuous"/>
      <sheetName val="[temp.xls]14.07.10@_x0000__x0003_&amp;_x0000__x0000__x0000_Ò:"/>
      <sheetName val="[temp.xls]14.07.10@^\_x0001_&amp;_x0000__x0000__x0000__x0012_8"/>
      <sheetName val="[temp.xls]14_07_10@&amp;Ò:"/>
      <sheetName val="[temp.xls]¸:;b+/î&lt;î:&amp;&amp;"/>
      <sheetName val="[temp.xls]14_07_10@^\&amp;8"/>
      <sheetName val="[temp.xls]Ü5)bÝ/8)6)&amp;&amp;"/>
      <sheetName val="[temp.xls]08.07.10헾】_x0005_?/_x0000_退Ý_x0000_"/>
      <sheetName val="s"/>
      <sheetName val="Labour List "/>
      <sheetName val="Plant List"/>
      <sheetName val="Material List"/>
      <sheetName val="Main Summary"/>
      <sheetName val="Summary year Plan"/>
      <sheetName val="labour rates"/>
      <sheetName val="BOQ T4B"/>
      <sheetName val="Building_List"/>
      <sheetName val="det_est"/>
      <sheetName val="abs_est"/>
      <sheetName val="specials for pumping main"/>
      <sheetName val="EWE_Anne 1"/>
      <sheetName val="xxx"/>
      <sheetName val="DI,CI&amp;RUBBER RINGS_Pipes"/>
      <sheetName val="ASPECIALS AND valveS"/>
      <sheetName val="lowering&amp;fixing"/>
      <sheetName val="MBQ"/>
      <sheetName val="drg study"/>
      <sheetName val="RA"/>
      <sheetName val="block"/>
      <sheetName val="BP"/>
      <sheetName val="Technicla manpower"/>
      <sheetName val="Mixer"/>
      <sheetName val="KSt_-_Analysis_8"/>
      <sheetName val="Section_Catalogue8"/>
      <sheetName val="Deprec_8"/>
      <sheetName val="Deprec_7"/>
      <sheetName val="2_civil-RA5"/>
      <sheetName val="08_07_10ⴠ㭮㢝輜"/>
      <sheetName val="08_07_10_CIVIՌ缀"/>
      <sheetName val="Lifts_&amp;_Escal-BOQ5"/>
      <sheetName val="FIRE_BOQ5"/>
      <sheetName val="Fin__Assumpt__-_Sensitivitie5"/>
      <sheetName val="Form_65"/>
      <sheetName val="Frango_Work_sheet5"/>
      <sheetName val="TCMO_(2)5"/>
      <sheetName val="Advance_tax5"/>
      <sheetName val="Cashflow_5"/>
      <sheetName val="ITDEP_revised5"/>
      <sheetName val="Deferred_tax5"/>
      <sheetName val="grp_5"/>
      <sheetName val="Debtors_Ageing_5"/>
      <sheetName val="08_07_10헾】??헾　"/>
      <sheetName val="Rate_analysis_civil5"/>
      <sheetName val="Fin__Assumpt__-_Sensitivitie1"/>
      <sheetName val="Frango_Work_sheet1"/>
      <sheetName val="TCMO_(2)1"/>
      <sheetName val="Advance_tax1"/>
      <sheetName val="Cashflow_1"/>
      <sheetName val="ITDEP_revised1"/>
      <sheetName val="Deferred_tax1"/>
      <sheetName val="grp_1"/>
      <sheetName val="Debtors_Ageing_1"/>
      <sheetName val="Frango_Work_sheet"/>
      <sheetName val="TCMO_(2)"/>
      <sheetName val="Advance_tax"/>
      <sheetName val="Cashflow_"/>
      <sheetName val="ITDEP_revised"/>
      <sheetName val="Deferred_tax"/>
      <sheetName val="grp_"/>
      <sheetName val="Debtors_Ageing_"/>
      <sheetName val="__¢&amp;_x0000"/>
      <sheetName val="Deprec_6"/>
      <sheetName val="2_civil-RA4"/>
      <sheetName val="Lifts_&amp;_Escal-BOQ4"/>
      <sheetName val="FIRE_BOQ4"/>
      <sheetName val="Fin__Assumpt__-_Sensitivitie4"/>
      <sheetName val="Form_64"/>
      <sheetName val="Frango_Work_sheet4"/>
      <sheetName val="TCMO_(2)4"/>
      <sheetName val="Advance_tax4"/>
      <sheetName val="Cashflow_4"/>
      <sheetName val="ITDEP_revised4"/>
      <sheetName val="Deferred_tax4"/>
      <sheetName val="grp_4"/>
      <sheetName val="Debtors_Ageing_4"/>
      <sheetName val="Fin__Assumpt__-_Sensitivitie2"/>
      <sheetName val="Frango_Work_sheet2"/>
      <sheetName val="TCMO_(2)2"/>
      <sheetName val="Advance_tax2"/>
      <sheetName val="Cashflow_2"/>
      <sheetName val="ITDEP_revised2"/>
      <sheetName val="Deferred_tax2"/>
      <sheetName val="grp_2"/>
      <sheetName val="Debtors_Ageing_2"/>
      <sheetName val="Deprec_5"/>
      <sheetName val="Lifts_&amp;_Escal-BOQ3"/>
      <sheetName val="FIRE_BOQ3"/>
      <sheetName val="Fin__Assumpt__-_Sensitivitie3"/>
      <sheetName val="Form_63"/>
      <sheetName val="Frango_Work_sheet3"/>
      <sheetName val="TCMO_(2)3"/>
      <sheetName val="Advance_tax3"/>
      <sheetName val="Cashflow_3"/>
      <sheetName val="ITDEP_revised3"/>
      <sheetName val="Deferred_tax3"/>
      <sheetName val="grp_3"/>
      <sheetName val="Debtors_Ageing_3"/>
      <sheetName val="KSt_-_Analysis_9"/>
      <sheetName val="Section_Catalogue9"/>
      <sheetName val="Deprec_9"/>
      <sheetName val="2_civil-RA6"/>
      <sheetName val="Lifts_&amp;_Escal-BOQ6"/>
      <sheetName val="FIRE_BOQ6"/>
      <sheetName val="Fin__Assumpt__-_Sensitivitie6"/>
      <sheetName val="Form_66"/>
      <sheetName val="Frango_Work_sheet6"/>
      <sheetName val="TCMO_(2)6"/>
      <sheetName val="Advance_tax6"/>
      <sheetName val="Cashflow_6"/>
      <sheetName val="ITDEP_revised6"/>
      <sheetName val="Deferred_tax6"/>
      <sheetName val="grp_6"/>
      <sheetName val="Debtors_Ageing_6"/>
      <sheetName val="Rate_analysis_civil6"/>
      <sheetName val="KSt_-_Analysis_10"/>
      <sheetName val="Section_Catalogue10"/>
      <sheetName val="Deprec_10"/>
      <sheetName val="2_civil-RA7"/>
      <sheetName val="Lifts_&amp;_Escal-BOQ7"/>
      <sheetName val="FIRE_BOQ7"/>
      <sheetName val="Fin__Assumpt__-_Sensitivitie7"/>
      <sheetName val="Form_67"/>
      <sheetName val="Frango_Work_sheet7"/>
      <sheetName val="TCMO_(2)7"/>
      <sheetName val="Advance_tax7"/>
      <sheetName val="Cashflow_7"/>
      <sheetName val="ITDEP_revised7"/>
      <sheetName val="Deferred_tax7"/>
      <sheetName val="grp_7"/>
      <sheetName val="Debtors_Ageing_7"/>
      <sheetName val="Rate_analysis_civil7"/>
      <sheetName val="KSt_-_Analysis_12"/>
      <sheetName val="Section_Catalogue12"/>
      <sheetName val="Deprec_12"/>
      <sheetName val="2_civil-RA9"/>
      <sheetName val="Lifts_&amp;_Escal-BOQ8"/>
      <sheetName val="FIRE_BOQ8"/>
      <sheetName val="Fin__Assumpt__-_Sensitivitie8"/>
      <sheetName val="Form_68"/>
      <sheetName val="Frango_Work_sheet8"/>
      <sheetName val="TCMO_(2)8"/>
      <sheetName val="Advance_tax8"/>
      <sheetName val="Cashflow_8"/>
      <sheetName val="ITDEP_revised8"/>
      <sheetName val="Deferred_tax8"/>
      <sheetName val="grp_8"/>
      <sheetName val="Debtors_Ageing_8"/>
      <sheetName val="Rate_analysis_civil8"/>
      <sheetName val="KSt_-_Analysis_11"/>
      <sheetName val="Section_Catalogue11"/>
      <sheetName val="Deprec_11"/>
      <sheetName val="2_civil-RA8"/>
      <sheetName val="KSt_-_Analysis_14"/>
      <sheetName val="Section_Catalogue14"/>
      <sheetName val="Deprec_14"/>
      <sheetName val="2_civil-RA11"/>
      <sheetName val="Frango_Work_sheet10"/>
      <sheetName val="TCMO_(2)10"/>
      <sheetName val="Advance_tax10"/>
      <sheetName val="Cashflow_10"/>
      <sheetName val="ITDEP_revised10"/>
      <sheetName val="Deferred_tax10"/>
      <sheetName val="grp_10"/>
      <sheetName val="Debtors_Ageing_10"/>
      <sheetName val="LEVEL_SHEET1"/>
      <sheetName val="Form_610"/>
      <sheetName val="Fin__Assumpt__-_Sensitivitie10"/>
      <sheetName val="Lifts_&amp;_Escal-BOQ10"/>
      <sheetName val="FIRE_BOQ10"/>
      <sheetName val="Rate_analysis_civil10"/>
      <sheetName val="KSt_-_Analysis_13"/>
      <sheetName val="Section_Catalogue13"/>
      <sheetName val="Deprec_13"/>
      <sheetName val="2_civil-RA10"/>
      <sheetName val="Lifts_&amp;_Escal-BOQ9"/>
      <sheetName val="FIRE_BOQ9"/>
      <sheetName val="Fin__Assumpt__-_Sensitivitie9"/>
      <sheetName val="Form_69"/>
      <sheetName val="Frango_Work_sheet9"/>
      <sheetName val="TCMO_(2)9"/>
      <sheetName val="Advance_tax9"/>
      <sheetName val="Cashflow_9"/>
      <sheetName val="ITDEP_revised9"/>
      <sheetName val="Deferred_tax9"/>
      <sheetName val="grp_9"/>
      <sheetName val="Debtors_Ageing_9"/>
      <sheetName val="Rate_analysis_civil9"/>
      <sheetName val="KSt_-_Analysis_15"/>
      <sheetName val="Section_Catalogue15"/>
      <sheetName val="Deprec_15"/>
      <sheetName val="2_civil-RA12"/>
      <sheetName val="Lifts_&amp;_Escal-BOQ11"/>
      <sheetName val="FIRE_BOQ11"/>
      <sheetName val="Raw_Data11"/>
      <sheetName val="Fin__Assumpt__-_Sensitivitie11"/>
      <sheetName val="Form_611"/>
      <sheetName val="Frango_Work_sheet11"/>
      <sheetName val="TCMO_(2)11"/>
      <sheetName val="Advance_tax11"/>
      <sheetName val="Cashflow_11"/>
      <sheetName val="ITDEP_revised11"/>
      <sheetName val="Deferred_tax11"/>
      <sheetName val="grp_11"/>
      <sheetName val="Debtors_Ageing_11"/>
      <sheetName val="Rate_analysis_civil11"/>
      <sheetName val="Eqpmnt_Pln"/>
      <sheetName val="Eqpmnt_PlnH"/>
      <sheetName val="Eqpmnt_PlnÄ"/>
      <sheetName val="PointNo_5"/>
      <sheetName val="precast_RC_element"/>
      <sheetName val="General_Input"/>
      <sheetName val="08_07_10헾】??苈ô헾⼤"/>
      <sheetName val="RA_BILL_-_1"/>
      <sheetName val="Tax_Inv"/>
      <sheetName val="Tax_Inv_(Client)"/>
      <sheetName val="foot-slab_reinft"/>
      <sheetName val="LEVEL_SHEET2"/>
      <sheetName val="7_Other_Costs"/>
      <sheetName val="Vind_-_BtB"/>
      <sheetName val="WORK_TABLE"/>
      <sheetName val="KSt_-_Analysis_16"/>
      <sheetName val="Section_Catalogue16"/>
      <sheetName val="Deprec_16"/>
      <sheetName val="2_civil-RA13"/>
      <sheetName val="Lifts_&amp;_Escal-BOQ12"/>
      <sheetName val="FIRE_BOQ12"/>
      <sheetName val="Raw_Data12"/>
      <sheetName val="Fin__Assumpt__-_Sensitivitie12"/>
      <sheetName val="Form_612"/>
      <sheetName val="Frango_Work_sheet12"/>
      <sheetName val="TCMO_(2)12"/>
      <sheetName val="Advance_tax12"/>
      <sheetName val="Cashflow_12"/>
      <sheetName val="ITDEP_revised12"/>
      <sheetName val="Deferred_tax12"/>
      <sheetName val="grp_12"/>
      <sheetName val="Debtors_Ageing_12"/>
      <sheetName val="Rate_analysis_civil12"/>
      <sheetName val="Eqpmnt_PlnH1"/>
      <sheetName val="Eqpmnt_PlnÄ1"/>
      <sheetName val="PointNo_51"/>
      <sheetName val="precast_RC_element1"/>
      <sheetName val="General_Input1"/>
      <sheetName val="RA_BILL_-_11"/>
      <sheetName val="Tax_Inv1"/>
      <sheetName val="Tax_Inv_(Client)1"/>
      <sheetName val="foot-slab_reinft1"/>
      <sheetName val="LEVEL_SHEET3"/>
      <sheetName val="7_Other_Costs1"/>
      <sheetName val="Vind_-_BtB1"/>
      <sheetName val="WORK_TABLE1"/>
      <sheetName val="KSt_-_Analysis_17"/>
      <sheetName val="Section_Catalogue17"/>
      <sheetName val="Deprec_17"/>
      <sheetName val="2_civil-RA14"/>
      <sheetName val="Frango_Work_sheet13"/>
      <sheetName val="TCMO_(2)13"/>
      <sheetName val="Advance_tax13"/>
      <sheetName val="Cashflow_13"/>
      <sheetName val="ITDEP_revised13"/>
      <sheetName val="Deferred_tax13"/>
      <sheetName val="grp_13"/>
      <sheetName val="Debtors_Ageing_13"/>
      <sheetName val="LEVEL_SHEET4"/>
      <sheetName val="Form_613"/>
      <sheetName val="Fin__Assumpt__-_Sensitivitie13"/>
      <sheetName val="Lifts_&amp;_Escal-BOQ13"/>
      <sheetName val="FIRE_BOQ13"/>
      <sheetName val="Raw_Data13"/>
      <sheetName val="Rate_analysis_civil13"/>
      <sheetName val="Eqpmnt_PlnH2"/>
      <sheetName val="Eqpmnt_PlnÄ2"/>
      <sheetName val="PointNo_52"/>
      <sheetName val="precast_RC_element2"/>
      <sheetName val="General_Input2"/>
      <sheetName val="RA_BILL_-_12"/>
      <sheetName val="Tax_Inv2"/>
      <sheetName val="Tax_Inv_(Client)2"/>
      <sheetName val="foot-slab_reinft2"/>
      <sheetName val="7_Other_Costs2"/>
      <sheetName val="Vind_-_BtB2"/>
      <sheetName val="WORK_TABLE2"/>
      <sheetName val="KSt_-_Analysis_18"/>
      <sheetName val="Section_Catalogue18"/>
      <sheetName val="Deprec_18"/>
      <sheetName val="2_civil-RA15"/>
      <sheetName val="Frango_Work_sheet14"/>
      <sheetName val="TCMO_(2)14"/>
      <sheetName val="Advance_tax14"/>
      <sheetName val="Cashflow_14"/>
      <sheetName val="ITDEP_revised14"/>
      <sheetName val="Deferred_tax14"/>
      <sheetName val="grp_14"/>
      <sheetName val="Debtors_Ageing_14"/>
      <sheetName val="LEVEL_SHEET5"/>
      <sheetName val="Form_614"/>
      <sheetName val="Fin__Assumpt__-_Sensitivitie14"/>
      <sheetName val="Lifts_&amp;_Escal-BOQ14"/>
      <sheetName val="FIRE_BOQ14"/>
      <sheetName val="Raw_Data14"/>
      <sheetName val="Rate_analysis_civil14"/>
      <sheetName val="Eqpmnt_PlnH3"/>
      <sheetName val="Eqpmnt_PlnÄ3"/>
      <sheetName val="PointNo_53"/>
      <sheetName val="precast_RC_element3"/>
      <sheetName val="General_Input3"/>
      <sheetName val="RA_BILL_-_13"/>
      <sheetName val="Tax_Inv3"/>
      <sheetName val="Tax_Inv_(Client)3"/>
      <sheetName val="foot-slab_reinft3"/>
      <sheetName val="7_Other_Costs3"/>
      <sheetName val="Vind_-_BtB3"/>
      <sheetName val="WORK_TABLE3"/>
      <sheetName val="KSt_-_Analysis_19"/>
      <sheetName val="Section_Catalogue19"/>
      <sheetName val="Deprec_19"/>
      <sheetName val="2_civil-RA16"/>
      <sheetName val="Frango_Work_sheet15"/>
      <sheetName val="TCMO_(2)15"/>
      <sheetName val="Advance_tax15"/>
      <sheetName val="Cashflow_15"/>
      <sheetName val="ITDEP_revised15"/>
      <sheetName val="Deferred_tax15"/>
      <sheetName val="grp_15"/>
      <sheetName val="Debtors_Ageing_15"/>
      <sheetName val="LEVEL_SHEET6"/>
      <sheetName val="Form_615"/>
      <sheetName val="Fin__Assumpt__-_Sensitivitie15"/>
      <sheetName val="Lifts_&amp;_Escal-BOQ15"/>
      <sheetName val="FIRE_BOQ15"/>
      <sheetName val="Raw_Data15"/>
      <sheetName val="Rate_analysis_civil15"/>
      <sheetName val="Eqpmnt_PlnH4"/>
      <sheetName val="Eqpmnt_PlnÄ4"/>
      <sheetName val="PointNo_54"/>
      <sheetName val="precast_RC_element4"/>
      <sheetName val="General_Input4"/>
      <sheetName val="RA_BILL_-_14"/>
      <sheetName val="Tax_Inv4"/>
      <sheetName val="Tax_Inv_(Client)4"/>
      <sheetName val="foot-slab_reinft4"/>
      <sheetName val="7_Other_Costs4"/>
      <sheetName val="Vind_-_BtB4"/>
      <sheetName val="WORK_TABLE4"/>
      <sheetName val="Labour Rate "/>
      <sheetName val="(M+L)"/>
      <sheetName val="General"/>
      <sheetName val="B1"/>
      <sheetName val="Ward areas"/>
      <sheetName val="Set"/>
      <sheetName val="Story Drift-Part 2"/>
      <sheetName val="Current Bill MB ref"/>
      <sheetName val=" AnalysisPCC"/>
      <sheetName val="Analysis-NH-Culverts"/>
      <sheetName val="Analysis-NH-Roads"/>
      <sheetName val="Analysis-NH-Bridges"/>
      <sheetName val="CIV INV&amp;EXP"/>
      <sheetName val="2.0 Floor Area Summary"/>
      <sheetName val="Angebot18.7."/>
      <sheetName val="Footings"/>
      <sheetName val="App_6"/>
      <sheetName val="AoR Finishing"/>
      <sheetName val="Project Brief"/>
      <sheetName val="Internet"/>
      <sheetName val="Ground Floor"/>
      <sheetName val=" COP 100%"/>
      <sheetName val="Switch costs lookup"/>
      <sheetName val="intr stool brkup"/>
      <sheetName val="co_5"/>
      <sheetName val="C-1"/>
      <sheetName val="C-10"/>
      <sheetName val="C-11"/>
      <sheetName val="C-2"/>
      <sheetName val="C-3"/>
      <sheetName val="C-4"/>
      <sheetName val="C-5"/>
      <sheetName val="C-5A"/>
      <sheetName val="C-6"/>
      <sheetName val="C-6A"/>
      <sheetName val="C-7"/>
      <sheetName val="C-8"/>
      <sheetName val="C-9"/>
      <sheetName val="E-400 (BW)"/>
      <sheetName val="E-400 (Pl)"/>
      <sheetName val="E-400 Schedule (Pl)"/>
      <sheetName val="E-330 (Pl)"/>
      <sheetName val="E-330 Schedule (Pl)"/>
      <sheetName val="GEN REQ"/>
      <sheetName val="SD and START UP"/>
      <sheetName val="PRSH"/>
      <sheetName val="contactor"/>
      <sheetName val="Version"/>
      <sheetName val="GLOBAL_REFERRENCE_SHEET"/>
      <sheetName val="PROGRAMME"/>
      <sheetName val="PROG SUMMARY"/>
      <sheetName val="NPV"/>
      <sheetName val="08.07.10헾】_x0005_???dlvo"/>
      <sheetName val="08.07.10헾】_x0005_?"/>
      <sheetName val="08.07.10_x0000__x0000_쪸_x0000__"/>
      <sheetName val="08.07.10헾】_x0005___睮は_x0005__x"/>
      <sheetName val="08.07.10헾】_x0005__︀ᇕ԰_x0000_缀"/>
      <sheetName val="08.07.10헾】_x0005__蠄ሹꠀ䁮_xdc02_"/>
      <sheetName val="08.07.10헾】_x0005____x0000_退Ý_x"/>
      <sheetName val="08.07.10헾】_x0005__蠌ሹ⠀䁫_xdc02_"/>
      <sheetName val="_x0017__x0000__x0012__x0000__x0"/>
      <sheetName val=" 09.07.10 M蕸_헾⿓_x0005_"/>
      <sheetName val="Timesheet"/>
      <sheetName val="1.01 (a)"/>
      <sheetName val="[temp.xls]14.07.10@^\_x0001_&amp;"/>
      <sheetName val="Quantity Freeze"/>
      <sheetName val="Chipping RCC"/>
      <sheetName val="M.S."/>
      <sheetName val="見積書"/>
      <sheetName val=" 09.07.10 _x0005__x0000__x0000__x0000__x0002__x0000_"/>
      <sheetName val="wordsdat_x0000_"/>
      <sheetName val="08.07.10헾】_x0005_?蠄ሹꠀ䁮?"/>
      <sheetName val="08.07.10헾】_x0005_?蠌ሹ⠀䁫?"/>
      <sheetName val="Atlas"/>
      <sheetName val="FX Rates"/>
      <sheetName val="Summary (GBP)"/>
      <sheetName val="[temp.xls] 09.07.10 M蕸\헾⿓_x0005_"/>
      <sheetName val="F20_Risk_Analysis27"/>
      <sheetName val="Change_Order_Log27"/>
      <sheetName val="2000_MOR27"/>
      <sheetName val="Sales_&amp;_Prod27"/>
      <sheetName val="_09_07_10_M顅ᎆ뤀ᨇ԰?缀?27"/>
      <sheetName val="DI_Rate_Analysis28"/>
      <sheetName val="Economic_RisingMain__Ph-I28"/>
      <sheetName val="_09_07_10_M顅ᎆ뤀ᨇ԰27"/>
      <sheetName val="_09_07_10_M顅ᎆ뤀ᨇ԰_缀_27"/>
      <sheetName val="cash_in_flow_Summary_JV_27"/>
      <sheetName val="water_prop_27"/>
      <sheetName val="GR_slab-reinft27"/>
      <sheetName val="Cost_Index27"/>
      <sheetName val="Staff_Acco_27"/>
      <sheetName val="3cd_Annexure27"/>
      <sheetName val="Prelims_Breakup28"/>
      <sheetName val="Fin__Assumpt__-_Sensitivities27"/>
      <sheetName val="Bill_127"/>
      <sheetName val="Bill_227"/>
      <sheetName val="Bill_327"/>
      <sheetName val="Bill_427"/>
      <sheetName val="Bill_527"/>
      <sheetName val="Bill_627"/>
      <sheetName val="Bill_727"/>
      <sheetName val="1_Civil-RA27"/>
      <sheetName val="Structure_Bills_Qty27"/>
      <sheetName val="Rate_analysis-_BOQ_1_27"/>
      <sheetName val="Project_Details__27"/>
      <sheetName val="Driveway_Beams27"/>
      <sheetName val="DEINKING(ANNEX_1)27"/>
      <sheetName val="Rate_Analysis27"/>
      <sheetName val="T-P1,_FINISHES_WORKING_27"/>
      <sheetName val="Assumption_&amp;_Exclusion27"/>
      <sheetName val="Data_Sheet26"/>
      <sheetName val="External_Doors27"/>
      <sheetName val="Assumption_Inputs27"/>
      <sheetName val="Factor_Sheet27"/>
      <sheetName val="Phase_127"/>
      <sheetName val="Pacakges_split27"/>
      <sheetName val="Eqpmnt_Plng27"/>
      <sheetName val="LABOUR_RATE27"/>
      <sheetName val="Material_Rate27"/>
      <sheetName val="Switch_V1627"/>
      <sheetName val="AutoOpen_Stub_Data27"/>
      <sheetName val="Summary_WG26"/>
      <sheetName val="Cat_A_Change_Control27"/>
      <sheetName val="Theo_Cons-June'1026"/>
      <sheetName val="AFAS_26"/>
      <sheetName val="RDS_&amp;_WLD26"/>
      <sheetName val="PA_System26"/>
      <sheetName val="Server_&amp;_PAC_Room26"/>
      <sheetName val="HVAC_BOQ26"/>
      <sheetName val="Grade_Slab_-127"/>
      <sheetName val="Grade_Slab_-227"/>
      <sheetName val="Grade_slab-327"/>
      <sheetName val="Grade_slab_-427"/>
      <sheetName val="Grade_slab_-527"/>
      <sheetName val="Grade_slab_-627"/>
      <sheetName val="Debits_as_on_12_04_0826"/>
      <sheetName val="Deduction_of_assets25"/>
      <sheetName val="d-safe_specs25"/>
      <sheetName val="Invoice_Tracker26"/>
      <sheetName val="STAFFSCHED_26"/>
      <sheetName val="India_F&amp;S_Template26"/>
      <sheetName val="_bus_bay26"/>
      <sheetName val="doq_426"/>
      <sheetName val="doq_226"/>
      <sheetName val="Customize_Your_Invoice25"/>
      <sheetName val="11B_26"/>
      <sheetName val="ACAD_Finishes26"/>
      <sheetName val="Site_Details26"/>
      <sheetName val="Site_Area_Statement26"/>
      <sheetName val="Blr_hire25"/>
      <sheetName val="PRECAST_lig(tconc_II25"/>
      <sheetName val="14_07_10_CIVIL_W [26"/>
      <sheetName val="BOQ_LT26"/>
      <sheetName val="Cost_Basis25"/>
      <sheetName val="Load_Details(B2)26"/>
      <sheetName val="Works_-_Quote_Sheet26"/>
      <sheetName val="Income_Statement26"/>
      <sheetName val="BLOCK-A_(MEA_SHEET)26"/>
      <sheetName val="VF_Full_Recon25"/>
      <sheetName val="MASTER_RATE_ANALYSIS25"/>
      <sheetName val="Top_Sheet26"/>
      <sheetName val="Col_NUM26"/>
      <sheetName val="COLUMN_RC_26"/>
      <sheetName val="STILT_Floor_Slab_NUM26"/>
      <sheetName val="First_Floor_Slab_RC26"/>
      <sheetName val="FIRST_FLOOR_SLAB_WT_SUMMARY26"/>
      <sheetName val="Stilt_Floor_Beam_NUM26"/>
      <sheetName val="STILT_BEAM_NUM26"/>
      <sheetName val="STILT_BEAM_RC26"/>
      <sheetName val="Stilt_wall_Num26"/>
      <sheetName val="STILT_WALL_RC26"/>
      <sheetName val="Z-DETAILS_ABOVE_RAFT_UPTO_+0_27"/>
      <sheetName val="Z-DETAILS_ABOVE_RAFT_UPTO_+_(35"/>
      <sheetName val="TOTAL_CHECK26"/>
      <sheetName val="TYP___wall_Num26"/>
      <sheetName val="Z-DETAILS_TYP__+2_85_TO_+8_8526"/>
      <sheetName val="Quote_Sheet25"/>
      <sheetName val="Intro_25"/>
      <sheetName val="Gate_225"/>
      <sheetName val="Name_List25"/>
      <sheetName val="Project_Ignite25"/>
      <sheetName val="Misc__Data25"/>
      <sheetName val="PITP3_COPY25"/>
      <sheetName val="Meas_25"/>
      <sheetName val="Expenses_Actual_Vs__Budgeted25"/>
      <sheetName val="Col_up_to_plinth25"/>
      <sheetName val="RCC,Ret__Wall25"/>
      <sheetName val="Fin__Assumpt__-_SensitivitieH25"/>
      <sheetName val="RMG_-ABS25"/>
      <sheetName val="T_P_-ABS25"/>
      <sheetName val="T_P_-MB25"/>
      <sheetName val="E_P_R-ABS25"/>
      <sheetName val="E__R-MB25"/>
      <sheetName val="Bldg_6-ABS25"/>
      <sheetName val="Bldg_6-MB25"/>
      <sheetName val="Kz_Grid_Press_foundation_ABS25"/>
      <sheetName val="Kz_Grid_Press_foundation_meas25"/>
      <sheetName val="600-1200T__ABS25"/>
      <sheetName val="600-1200T_Meas25"/>
      <sheetName val="BSR-II_ABS25"/>
      <sheetName val="BSR-II_meas25"/>
      <sheetName val="Misc_ABS25"/>
      <sheetName val="Misc_MB25"/>
      <sheetName val="This_Bill25"/>
      <sheetName val="Upto_Previous25"/>
      <sheetName val="Up_to_date25"/>
      <sheetName val="Grand_Abstract25"/>
      <sheetName val="Blank_MB25"/>
      <sheetName val="cement_summary25"/>
      <sheetName val="Reinforcement_Steel25"/>
      <sheetName val="P-I_CEMENT_RECONCILIATION_25"/>
      <sheetName val="Ra-38_area_wise_summary25"/>
      <sheetName val="P-II_Cement_Reconciliation25"/>
      <sheetName val="Ra-16_P-II25"/>
      <sheetName val="RA_16-_GH25"/>
      <sheetName val="__x000a_¢&amp;"/>
      <sheetName val="__¢&amp;ú5#9"/>
      <sheetName val="__¢&amp;???ú5#???????9"/>
      <sheetName val="beam-reinft-machine_rm25"/>
      <sheetName val="E_&amp;_R25"/>
      <sheetName val="R_A_1"/>
      <sheetName val="Cash_Flow_Input_Data_ISC25"/>
      <sheetName val="MS_Loan_repayments"/>
      <sheetName val="Footing_"/>
      <sheetName val="Array_(2)"/>
      <sheetName val="COP_Final"/>
      <sheetName val="Cumulative_Karnatka_Purchase"/>
      <sheetName val="Reco-_Project_wise"/>
      <sheetName val="Purchase_head_Wise"/>
      <sheetName val="List_of_Project"/>
      <sheetName val="Cumulative_Karnatka_Purchas_(2"/>
      <sheetName val="Pivot_table"/>
      <sheetName val="BL_Staff"/>
      <sheetName val="14_07_10@"/>
      <sheetName val="14_07_10Á&amp;"/>
      <sheetName val="__¢&amp;1"/>
      <sheetName val="14_07_10@^_&amp;"/>
      <sheetName val="Varthur_1"/>
      <sheetName val="old_serial_no_"/>
      <sheetName val="Master_data"/>
      <sheetName val="_1"/>
      <sheetName val="08_07_10헾】__"/>
      <sheetName val="08_07_10"/>
      <sheetName val="08_07_10_CIVIՌ"/>
      <sheetName val="08_07_10헾】__헾　"/>
      <sheetName val="abst-of_-cost"/>
      <sheetName val="Combined_Results_"/>
      <sheetName val="Detail_In_Door_Stad"/>
      <sheetName val="SC_Cost_MAR_02"/>
      <sheetName val="Material_List_"/>
      <sheetName val="Shuttering_Material"/>
      <sheetName val="14_07_10@&amp;_x0000"/>
      <sheetName val="_x0"/>
      <sheetName val="14_07_10Á&amp;_x0000"/>
      <sheetName val="__¢&amp;_x00001"/>
      <sheetName val="08_07_10헾】___x00"/>
      <sheetName val="14_07_10@^_&amp;_x000"/>
      <sheetName val="08_07_10헾】__헾⿂_x"/>
      <sheetName val="08_07_10헾】__ꮸ⽚_x"/>
      <sheetName val="08_07_10헾】__丵⼽_x"/>
      <sheetName val="08_07_10헾】__헾⽀_x"/>
      <sheetName val="ᬀᜀሀༀሀ_x000"/>
      <sheetName val="08_07_10헾】__헾⾑_x"/>
      <sheetName val="08_07_10ⴠ_"/>
      <sheetName val="08_07_10_CIVIՌ缀_x"/>
      <sheetName val="08_07_10헾】__헾　_x"/>
      <sheetName val="08_07_10헾】__苈ô헾⼤"/>
      <sheetName val="Equipment_Master"/>
      <sheetName val="Material_Master"/>
      <sheetName val="Contract_Status"/>
      <sheetName val="08_07_10쪸㱗褰譬'"/>
      <sheetName val="High_Rise_Abstract_"/>
      <sheetName val="Eartwork_Item_(1_1_1)"/>
      <sheetName val="Sand_Filling_Item_(1_3)"/>
      <sheetName val="Raft_Con__M_40_Item(2_3_1_C)"/>
      <sheetName val="Raft_Con__M_40_Item(2_3_1_d)"/>
      <sheetName val="Raft_Shut_Item_(2_6_1_a)"/>
      <sheetName val="Slab_Conc__M_50_2_3_2_f"/>
      <sheetName val="Slab_Conc__M_60_Item_(2_3_2_d)"/>
      <sheetName val="Slab_Conc__M_40_Item_(2_3_2_d)"/>
      <sheetName val="Pkg_-_3_staircase_Kota_2_8_1_4"/>
      <sheetName val="Pkg_-_3_staircase_Kota_2_8_2_4"/>
      <sheetName val="Slab_Shut__Item_2_5_1_(c)"/>
      <sheetName val="Col_Conc__M_40_Item_2_3_3(e_)"/>
      <sheetName val="Col_&amp;_Wall_Shutt__Item(2_5_1d)"/>
      <sheetName val="Col_Conc__M_50_Item_2_3_3(e)"/>
      <sheetName val="Col_Conc__M_60_Item_2_3_3(f)"/>
      <sheetName val="Cir__Col__Shutt__Item(2_6_1_g)"/>
      <sheetName val="Bw_115_(3_4_1_a)_Flr_1st-15th"/>
      <sheetName val="Bw_115_(3_4_1_b)_16th-28th"/>
      <sheetName val="Bw_115_(3_4_1_c)_29th-Terrace"/>
      <sheetName val="Bw_230_(3_2_1_a)_Flr_1st_to15th"/>
      <sheetName val="Bw_230_(3_2_1_b)_Flr_16_to_28th"/>
      <sheetName val="Bw_230_(3_2_1_c)_Flr_29th-Terra"/>
      <sheetName val="Water_Tank_Wall_WP_4_3_2"/>
      <sheetName val="Core_Cutting_8_17"/>
      <sheetName val="HT_Wall_Cemnt_Plaster_6_1_1"/>
      <sheetName val="External_Wall_Cement_plaster6_3"/>
      <sheetName val="Ceiling_Cement_Plaster_6_2"/>
      <sheetName val="Wood_Door_frame"/>
      <sheetName val="Extra_Item_15(Dism__of_DF)"/>
      <sheetName val="Anchor_Fastner_2_11_1"/>
      <sheetName val="Item_4_1_1Railing_(Pckg_-_03)"/>
      <sheetName val="IPS_Flooring_Item_5_6"/>
      <sheetName val="Sunken_Water_Proofing_Item_4_01"/>
      <sheetName val="Sunken_Filling_Item_4_10"/>
      <sheetName val="Raft_Water_Proofing_Item_4_01A"/>
      <sheetName val="PVC_water_stop_Item_8_8_1"/>
      <sheetName val="HT_MS_Sleeves_8_13"/>
      <sheetName val="Rebaring_Details_2_7_5"/>
      <sheetName val="HT_PVC_Sleeves_8_14"/>
      <sheetName val="Chipping_Item_2_7_6"/>
      <sheetName val="NITO_BOND_Item_2_7_7"/>
      <sheetName val="IMACO_COncrete_Item_2_7_8"/>
      <sheetName val="HT_MS_puddle_Flange_"/>
      <sheetName val="Full_Brk_Dismantling_Work_9_1"/>
      <sheetName val="Half_Brk_Dismantling_Work_9_2"/>
      <sheetName val="Conc_Dismantling_Work_9_3"/>
      <sheetName val="Steel_Lintel_8_18_1_(i)"/>
      <sheetName val="Steel_Lintel8_18_1_(ii)"/>
      <sheetName val="Steel_Lintel_8_18_1_(iii)"/>
      <sheetName val="Steel_Lintel_8_18_1(iv)"/>
      <sheetName val="Shaft_Plaster_6_4"/>
      <sheetName val="White_Wash_7_1"/>
      <sheetName val="Gypsum_Plaster_Wall_6_5_1"/>
      <sheetName val="Gypsum_Plaster_Ceiling_6_5_2"/>
      <sheetName val="Making_of_Khura_4_9"/>
      <sheetName val="RWP_cutout_encasing_(13)"/>
      <sheetName val="Extra_Item_(11)"/>
      <sheetName val="Extra_Item_(12)"/>
      <sheetName val="CONSTRUCTION_COMPONENT"/>
      <sheetName val="_09_07_10_M顅ᎆ뤀ᨇ԰v喐"/>
      <sheetName val="_09_07_10_M顅ᎆ뤀ᨇ԰È盰"/>
      <sheetName val="Fire_Hydrant"/>
      <sheetName val="Material_Spec_"/>
      <sheetName val="Terms_&amp;_conditions"/>
      <sheetName val="Summary_output"/>
      <sheetName val="ITB_COST"/>
      <sheetName val="collections_plan_0401"/>
      <sheetName val="8!;bÂ_Ò_!Ò8!&amp;&amp;"/>
      <sheetName val="Main_Abs_(3)"/>
      <sheetName val="Main_Abs"/>
      <sheetName val="Ltg_Abs"/>
      <sheetName val="BBT_Abs"/>
      <sheetName val="PC_Raceway_"/>
      <sheetName val="Raceway_Flr_GI_"/>
      <sheetName val="PERFORATED_TRAY"/>
      <sheetName val="Earthing_"/>
      <sheetName val="LT_Panel"/>
      <sheetName val="Temp_Cable"/>
      <sheetName val="Junction_Box"/>
      <sheetName val="DB's_&amp;_MCB's"/>
      <sheetName val="Point_Wiring"/>
      <sheetName val="Floor_Chipping"/>
      <sheetName val="Light_Fixtures"/>
      <sheetName val="2C_1_SQMM"/>
      <sheetName val="1R_4C_2_5SQMM"/>
      <sheetName val="3c_x_2_5(RP)_5_1"/>
      <sheetName val="4c_x_6sqmm"/>
      <sheetName val="3c_X_2_5_(UPS)"/>
      <sheetName val="3c_x_6_sqmm"/>
      <sheetName val="3C_X_1_5SQMM"/>
      <sheetName val="08_07_10헾】??睮は"/>
      <sheetName val="Ring_Details"/>
      <sheetName val="08_07_10헾】?︀ᇕ԰缀"/>
      <sheetName val="08_07_10헾】?蠄ሹꠀ䁮"/>
      <sheetName val="08_07_10헾】?/退Ý"/>
      <sheetName val="08_07_10헾】?蠌ሹ⠀䁫"/>
      <sheetName val="activit-graph__"/>
      <sheetName val="PRECAST_lightconc-II31"/>
      <sheetName val="PRECAST_lightconc_II31"/>
      <sheetName val="Cleaning_&amp;_Grubbing31"/>
      <sheetName val="College_Details31"/>
      <sheetName val="Personal_31"/>
      <sheetName val="jidal_dam31"/>
      <sheetName val="fran_temp31"/>
      <sheetName val="kona_swit31"/>
      <sheetName val="template_(8)31"/>
      <sheetName val="template_(9)31"/>
      <sheetName val="OVER_HEADS31"/>
      <sheetName val="Cover_Sheet31"/>
      <sheetName val="BOQ_REV_A31"/>
      <sheetName val="PTB_(IO)31"/>
      <sheetName val="BMS_31"/>
      <sheetName val="SPT_vs_PHI31"/>
      <sheetName val="TBAL9697_-group_wise__sdpl31"/>
      <sheetName val="TAX_BILLS29"/>
      <sheetName val="CASH_BILLS29"/>
      <sheetName val="LABOUR_BILLS29"/>
      <sheetName val="puch_order29"/>
      <sheetName val="Sheet1_(2)29"/>
      <sheetName val="Quantity_Schedule30"/>
      <sheetName val="Revenue__Schedule_30"/>
      <sheetName val="Balance_works_-_Direct_Cost30"/>
      <sheetName val="Balance_works_-_Indirect_Cost30"/>
      <sheetName val="Fund_Plan30"/>
      <sheetName val="Bill_of_Resources30"/>
      <sheetName val="SITE_OVERHEADS29"/>
      <sheetName val="labour_coeff29"/>
      <sheetName val="Site_Dev_BOQ29"/>
      <sheetName val="Costing_Upto_Mar'11_(2)29"/>
      <sheetName val="Tender_Summary29"/>
      <sheetName val="Boq_Block_A29"/>
      <sheetName val="beam-reinft-IIInd_floor29"/>
      <sheetName val="Expenditure_plan29"/>
      <sheetName val="ORDER_BOOKING29"/>
      <sheetName val="final_abstract28"/>
      <sheetName val="M-Book_for_Conc29"/>
      <sheetName val="M-Book_for_FW29"/>
      <sheetName val="Meas_-Hotel_Part29"/>
      <sheetName val="Contract_Night_Staff28"/>
      <sheetName val="Contract_Day_Staff28"/>
      <sheetName val="Day_Shift28"/>
      <sheetName val="Night_Shift28"/>
      <sheetName val="_24_07_10_RS_&amp;_SECURITY29"/>
      <sheetName val="24_07_10_CIVIL_WET29"/>
      <sheetName val="_24_07_10_CIVIL29"/>
      <sheetName val="_24_07_10_MECH-FAB29"/>
      <sheetName val="_24_07_10_MECH-TANK29"/>
      <sheetName val="_23_07_10_N_SHIFT_MECH-FAB29"/>
      <sheetName val="_23_07_10_N_SHIFT_MECH-TANK29"/>
      <sheetName val="_23_07_10_RS_&amp;_SECURITY29"/>
      <sheetName val="23_07_10_CIVIL_WET29"/>
      <sheetName val="_23_07_10_CIVIL29"/>
      <sheetName val="_23_07_10_MECH-FAB29"/>
      <sheetName val="_23_07_10_MECH-TANK29"/>
      <sheetName val="_22_07_10_N_SHIFT_MECH-FAB29"/>
      <sheetName val="_22_07_10_N_SHIFT_MECH-TANK29"/>
      <sheetName val="_22_07_10_RS_&amp;_SECURITY29"/>
      <sheetName val="22_07_10_CIVIL_WET29"/>
      <sheetName val="_22_07_10_CIVIL29"/>
      <sheetName val="_22_07_10_MECH-FAB29"/>
      <sheetName val="_22_07_10_MECH-TANK29"/>
      <sheetName val="_21_07_10_N_SHIFT_MECH-FAB29"/>
      <sheetName val="_21_07_10_N_SHIFT_MECH-TANK29"/>
      <sheetName val="_21_07_10_RS_&amp;_SECURITY29"/>
      <sheetName val="21_07_10_CIVIL_WET29"/>
      <sheetName val="_21_07_10_CIVIL29"/>
      <sheetName val="_21_07_10_MECH-FAB29"/>
      <sheetName val="_21_07_10_MECH-TANK29"/>
      <sheetName val="_20_07_10_N_SHIFT_MECH-FAB29"/>
      <sheetName val="_20_07_10_N_SHIFT_MECH-TANK29"/>
      <sheetName val="_20_07_10_RS_&amp;_SECURITY29"/>
      <sheetName val="20_07_10_CIVIL_WET29"/>
      <sheetName val="_20_07_10_CIVIL29"/>
      <sheetName val="_20_07_10_MECH-FAB29"/>
      <sheetName val="_20_07_10_MECH-TANK29"/>
      <sheetName val="_19_07_10_N_SHIFT_MECH-FAB29"/>
      <sheetName val="_19_07_10_N_SHIFT_MECH-TANK29"/>
      <sheetName val="_19_07_10_RS_&amp;_SECURITY29"/>
      <sheetName val="19_07_10_CIVIL_WET29"/>
      <sheetName val="_19_07_10_CIVIL29"/>
      <sheetName val="_19_07_10_MECH-FAB29"/>
      <sheetName val="_19_07_10_MECH-TANK29"/>
      <sheetName val="_18_07_10_N_SHIFT_MECH-FAB29"/>
      <sheetName val="_18_07_10_N_SHIFT_MECH-TANK29"/>
      <sheetName val="_18_07_10_RS_&amp;_SECURITY29"/>
      <sheetName val="18_07_10_CIVIL_WET29"/>
      <sheetName val="_18_07_10_CIVIL29"/>
      <sheetName val="_18_07_10_MECH-FAB29"/>
      <sheetName val="_18_07_10_MECH-TANK29"/>
      <sheetName val="_17_07_10_N_SHIFT_MECH-FAB29"/>
      <sheetName val="_17_07_10_N_SHIFT_MECH-TANK29"/>
      <sheetName val="_17_07_10_RS_&amp;_SECURITY29"/>
      <sheetName val="17_07_10_CIVIL_WET29"/>
      <sheetName val="_17_07_10_CIVIL29"/>
      <sheetName val="_17_07_10_MECH-FAB29"/>
      <sheetName val="_17_07_10_MECH-TANK29"/>
      <sheetName val="_16_07_10_N_SHIFT_MECH-FAB28"/>
      <sheetName val="_16_07_10_N_SHIFT_MECH-TANK28"/>
      <sheetName val="_16_07_10_RS_&amp;_SECURITY28"/>
      <sheetName val="16_07_10_CIVIL_WET28"/>
      <sheetName val="_16_07_10_CIVIL28"/>
      <sheetName val="_16_07_10_MECH-FAB28"/>
      <sheetName val="_16_07_10_MECH-TANK28"/>
      <sheetName val="_15_07_10_N_SHIFT_MECH-FAB28"/>
      <sheetName val="_15_07_10_N_SHIFT_MECH-TANK28"/>
      <sheetName val="_15_07_10_RS_&amp;_SECURITY28"/>
      <sheetName val="15_07_10_CIVIL_WET28"/>
      <sheetName val="_15_07_10_CIVIL28"/>
      <sheetName val="_15_07_10_MECH-FAB28"/>
      <sheetName val="_15_07_10_MECH-TANK28"/>
      <sheetName val="_14_07_10_N_SHIFT_MECH-FAB28"/>
      <sheetName val="_14_07_10_N_SHIFT_MECH-TANK28"/>
      <sheetName val="_14_07_10_RS_&amp;_SECURITY28"/>
      <sheetName val="14_07_10_CIVIL_WET28"/>
      <sheetName val="_14_07_10_CIVIL28"/>
      <sheetName val="_14_07_10_MECH-FAB28"/>
      <sheetName val="_14_07_10_MECH-TANK28"/>
      <sheetName val="_13_07_10_N_SHIFT_MECH-FAB28"/>
      <sheetName val="_13_07_10_N_SHIFT_MECH-TANK28"/>
      <sheetName val="_13_07_10_RS_&amp;_SECURITY28"/>
      <sheetName val="13_07_10_CIVIL_WET28"/>
      <sheetName val="_13_07_10_CIVIL28"/>
      <sheetName val="_13_07_10_MECH-FAB28"/>
      <sheetName val="_13_07_10_MECH-TANK28"/>
      <sheetName val="_12_07_10_N_SHIFT_MECH-FAB28"/>
      <sheetName val="_12_07_10_N_SHIFT_MECH-TANK28"/>
      <sheetName val="_12_07_10_RS_&amp;_SECURITY28"/>
      <sheetName val="12_07_10_CIVIL_WET28"/>
      <sheetName val="_12_07_10_CIVIL28"/>
      <sheetName val="_12_07_10_MECH-FAB28"/>
      <sheetName val="_12_07_10_MECH-TANK28"/>
      <sheetName val="_11_07_10_N_SHIFT_MECH-FAB28"/>
      <sheetName val="_11_07_10_N_SHIFT_MECH-TANK28"/>
      <sheetName val="_11_07_10_RS_&amp;_SECURITY28"/>
      <sheetName val="11_07_10_CIVIL_WET28"/>
      <sheetName val="_11_07_10_CIVIL28"/>
      <sheetName val="_11_07_10_MECH-FAB28"/>
      <sheetName val="_11_07_10_MECH-TANK28"/>
      <sheetName val="_10_07_10_N_SHIFT_MECH-FAB28"/>
      <sheetName val="_10_07_10_N_SHIFT_MECH-TANK28"/>
      <sheetName val="_10_07_10_RS_&amp;_SECURITY28"/>
      <sheetName val="10_07_10_CIVIL_WET28"/>
      <sheetName val="_10_07_10_CIVIL28"/>
      <sheetName val="_10_07_10_MECH-FAB28"/>
      <sheetName val="_10_07_10_MECH-TANK28"/>
      <sheetName val="_09_07_10_N_SHIFT_MECH-FAB28"/>
      <sheetName val="_09_07_10_N_SHIFT_MECH-TANK28"/>
      <sheetName val="_09_07_10_RS_&amp;_SECURITY28"/>
      <sheetName val="09_07_10_CIVIL_WET28"/>
      <sheetName val="_09_07_10_CIVIL28"/>
      <sheetName val="_09_07_10_MECH-FAB28"/>
      <sheetName val="_09_07_10_MECH-TANK28"/>
      <sheetName val="_08_07_10_N_SHIFT_MECH-FAB28"/>
      <sheetName val="_08_07_10_N_SHIFT_MECH-TANK28"/>
      <sheetName val="_08_07_10_RS_&amp;_SECURITY28"/>
      <sheetName val="08_07_10_CIVIL_WET28"/>
      <sheetName val="_08_07_10_CIVIL28"/>
      <sheetName val="_08_07_10_MECH-FAB28"/>
      <sheetName val="_08_07_10_MECH-TANK28"/>
      <sheetName val="_07_07_10_N_SHIFT_MECH-FAB28"/>
      <sheetName val="_07_07_10_N_SHIFT_MECH-TANK28"/>
      <sheetName val="_07_07_10_RS_&amp;_SECURITY28"/>
      <sheetName val="07_07_10_CIVIL_WET28"/>
      <sheetName val="_07_07_10_CIVIL28"/>
      <sheetName val="_07_07_10_MECH-FAB28"/>
      <sheetName val="_07_07_10_MECH-TANK28"/>
      <sheetName val="_06_07_10_N_SHIFT_MECH-FAB28"/>
      <sheetName val="_06_07_10_N_SHIFT_MECH-TANK28"/>
      <sheetName val="_06_07_10_RS_&amp;_SECURITY28"/>
      <sheetName val="06_07_10_CIVIL_WET28"/>
      <sheetName val="_06_07_10_CIVIL28"/>
      <sheetName val="_06_07_10_MECH-FAB28"/>
      <sheetName val="_06_07_10_MECH-TANK28"/>
      <sheetName val="_05_07_10_N_SHIFT_MECH-FAB28"/>
      <sheetName val="_05_07_10_N_SHIFT_MECH-TANK28"/>
      <sheetName val="_05_07_10_RS_&amp;_SECURITY28"/>
      <sheetName val="05_07_10_CIVIL_WET28"/>
      <sheetName val="_05_07_10_CIVIL28"/>
      <sheetName val="_05_07_10_MECH-FAB28"/>
      <sheetName val="_05_07_10_MECH-TANK28"/>
      <sheetName val="_04_07_10_N_SHIFT_MECH-FAB28"/>
      <sheetName val="_04_07_10_N_SHIFT_MECH-TANK28"/>
      <sheetName val="_04_07_10_RS_&amp;_SECURITY28"/>
      <sheetName val="04_07_10_CIVIL_WET28"/>
      <sheetName val="_04_07_10_CIVIL28"/>
      <sheetName val="_04_07_10_MECH-FAB28"/>
      <sheetName val="_04_07_10_MECH-TANK28"/>
      <sheetName val="_03_07_10_N_SHIFT_MECH-FAB28"/>
      <sheetName val="_03_07_10_N_SHIFT_MECH-TANK28"/>
      <sheetName val="_03_07_10_RS_&amp;_SECURITY_28"/>
      <sheetName val="03_07_10_CIVIL_WET_28"/>
      <sheetName val="_03_07_10_CIVIL_28"/>
      <sheetName val="_03_07_10_MECH-FAB_28"/>
      <sheetName val="_03_07_10_MECH-TANK_28"/>
      <sheetName val="_02_07_10_N_SHIFT_MECH-FAB_28"/>
      <sheetName val="_02_07_10_N_SHIFT_MECH-TANK_28"/>
      <sheetName val="_02_07_10_RS_&amp;_SECURITY28"/>
      <sheetName val="02_07_10_CIVIL_WET28"/>
      <sheetName val="_02_07_10_CIVIL28"/>
      <sheetName val="_02_07_10_MECH-FAB28"/>
      <sheetName val="_02_07_10_MECH-TANK28"/>
      <sheetName val="_01_07_10_N_SHIFT_MECH-FAB28"/>
      <sheetName val="_01_07_10_N_SHIFT_MECH-TANK28"/>
      <sheetName val="_01_07_10_RS_&amp;_SECURITY28"/>
      <sheetName val="01_07_10_CIVIL_WET28"/>
      <sheetName val="_01_07_10_CIVIL28"/>
      <sheetName val="_01_07_10_MECH-FAB28"/>
      <sheetName val="_01_07_10_MECH-TANK28"/>
      <sheetName val="_30_06_10_N_SHIFT_MECH-FAB28"/>
      <sheetName val="_30_06_10_N_SHIFT_MECH-TANK28"/>
      <sheetName val="scurve_calc_(2)28"/>
      <sheetName val="Direct_cost_shed_A-2_28"/>
      <sheetName val="BOQ_Direct_selling_cost28"/>
      <sheetName val="Fee_Rate_Summary28"/>
      <sheetName val="Civil_Boq28"/>
      <sheetName val="22_12_201129"/>
      <sheetName val="BOQ_(2)29"/>
      <sheetName val="F20_Risk_Analysis28"/>
      <sheetName val="Change_Order_Log28"/>
      <sheetName val="2000_MOR28"/>
      <sheetName val="Meas__Hotel_Part28"/>
      <sheetName val="St_co_91_5lvl28"/>
      <sheetName val="Sales_&amp;_Prod28"/>
      <sheetName val="INPUT_SHEET28"/>
      <sheetName val="_09_07_10_M顅ᎆ뤀ᨇ԰?缀?28"/>
      <sheetName val="DI_Rate_Analysis29"/>
      <sheetName val="Economic_RisingMain__Ph-I29"/>
      <sheetName val="Fill_this_out_first___28"/>
      <sheetName val="Ave_wtd_rates28"/>
      <sheetName val="Material_28"/>
      <sheetName val="Labour_&amp;_Plant28"/>
      <sheetName val="Civil_Works28"/>
      <sheetName val="Cashflow_projection28"/>
      <sheetName val="IO_List28"/>
      <sheetName val="Item-_Compact28"/>
      <sheetName val="PA-_Consutant_28"/>
      <sheetName val="TBAL9697__group_wise__sdpl28"/>
      <sheetName val="SP_Break_Up28"/>
      <sheetName val="Labour_productivity28"/>
      <sheetName val="_09_07_10_M顅ᎆ뤀ᨇ԰28"/>
      <sheetName val="_09_07_10_M顅ᎆ뤀ᨇ԰_缀_28"/>
      <sheetName val="cash_in_flow_Summary_JV_28"/>
      <sheetName val="water_prop_28"/>
      <sheetName val="GR_slab-reinft28"/>
      <sheetName val="Cost_Index28"/>
      <sheetName val="MN_T_B_28"/>
      <sheetName val="Staff_Acco_28"/>
      <sheetName val="3cd_Annexure28"/>
      <sheetName val="Prelims_Breakup29"/>
      <sheetName val="Fin__Assumpt__-_Sensitivities28"/>
      <sheetName val="Bill_128"/>
      <sheetName val="Bill_228"/>
      <sheetName val="Bill_328"/>
      <sheetName val="Bill_428"/>
      <sheetName val="Bill_528"/>
      <sheetName val="Bill_628"/>
      <sheetName val="Bill_728"/>
      <sheetName val="1_Civil-RA28"/>
      <sheetName val="Structure_Bills_Qty28"/>
      <sheetName val="Rate_analysis-_BOQ_1_28"/>
      <sheetName val="Project_Details__28"/>
      <sheetName val="Driveway_Beams28"/>
      <sheetName val="INDIGINEOUS_ITEMS_28"/>
      <sheetName val="DEINKING(ANNEX_1)28"/>
      <sheetName val="Rate_Analysis28"/>
      <sheetName val="T-P1,_FINISHES_WORKING_28"/>
      <sheetName val="Assumption_&amp;_Exclusion28"/>
      <sheetName val="Data_Sheet27"/>
      <sheetName val="External_Doors28"/>
      <sheetName val="Assumption_Inputs28"/>
      <sheetName val="Factor_Sheet28"/>
      <sheetName val="Phase_128"/>
      <sheetName val="Pacakges_split28"/>
      <sheetName val="Eqpmnt_Plng28"/>
      <sheetName val="LABOUR_RATE28"/>
      <sheetName val="Material_Rate28"/>
      <sheetName val="Switch_V1628"/>
      <sheetName val="AutoOpen_Stub_Data28"/>
      <sheetName val="Summary_WG27"/>
      <sheetName val="Cat_A_Change_Control28"/>
      <sheetName val="Theo_Cons-June'1027"/>
      <sheetName val="AFAS_27"/>
      <sheetName val="RDS_&amp;_WLD27"/>
      <sheetName val="PA_System27"/>
      <sheetName val="Server_&amp;_PAC_Room27"/>
      <sheetName val="HVAC_BOQ27"/>
      <sheetName val="Grade_Slab_-128"/>
      <sheetName val="Grade_Slab_-228"/>
      <sheetName val="Grade_slab-328"/>
      <sheetName val="Grade_slab_-428"/>
      <sheetName val="Grade_slab_-528"/>
      <sheetName val="Grade_slab_-628"/>
      <sheetName val="Debits_as_on_12_04_0827"/>
      <sheetName val="Deduction_of_assets26"/>
      <sheetName val="d-safe_specs26"/>
      <sheetName val="Invoice_Tracker27"/>
      <sheetName val="STAFFSCHED_27"/>
      <sheetName val="India_F&amp;S_Template27"/>
      <sheetName val="_bus_bay27"/>
      <sheetName val="doq_427"/>
      <sheetName val="doq_227"/>
      <sheetName val="Customize_Your_Invoice26"/>
      <sheetName val="11B_27"/>
      <sheetName val="ACAD_Finishes27"/>
      <sheetName val="Site_Details27"/>
      <sheetName val="Site_Area_Statement27"/>
      <sheetName val="Blr_hire26"/>
      <sheetName val="PRECAST_lig(tconc_II26"/>
      <sheetName val="14_07_10_CIVIL_W [27"/>
      <sheetName val="BOQ_LT27"/>
      <sheetName val="Cost_Basis26"/>
      <sheetName val="Load_Details(B2)27"/>
      <sheetName val="Works_-_Quote_Sheet27"/>
      <sheetName val="Income_Statement27"/>
      <sheetName val="BLOCK-A_(MEA_SHEET)27"/>
      <sheetName val="VF_Full_Recon26"/>
      <sheetName val="MASTER_RATE_ANALYSIS26"/>
      <sheetName val="Top_Sheet27"/>
      <sheetName val="Col_NUM27"/>
      <sheetName val="COLUMN_RC_27"/>
      <sheetName val="STILT_Floor_Slab_NUM27"/>
      <sheetName val="First_Floor_Slab_RC27"/>
      <sheetName val="FIRST_FLOOR_SLAB_WT_SUMMARY27"/>
      <sheetName val="Stilt_Floor_Beam_NUM27"/>
      <sheetName val="STILT_BEAM_NUM27"/>
      <sheetName val="STILT_BEAM_RC27"/>
      <sheetName val="Stilt_wall_Num27"/>
      <sheetName val="STILT_WALL_RC27"/>
      <sheetName val="Z-DETAILS_ABOVE_RAFT_UPTO_+0_28"/>
      <sheetName val="Z-DETAILS_ABOVE_RAFT_UPTO_+_(36"/>
      <sheetName val="TOTAL_CHECK27"/>
      <sheetName val="TYP___wall_Num27"/>
      <sheetName val="Z-DETAILS_TYP__+2_85_TO_+8_8527"/>
      <sheetName val="Quote_Sheet26"/>
      <sheetName val="Intro_26"/>
      <sheetName val="Gate_226"/>
      <sheetName val="Name_List26"/>
      <sheetName val="Project_Ignite26"/>
      <sheetName val="Misc__Data26"/>
      <sheetName val="PITP3_COPY26"/>
      <sheetName val="Meas_26"/>
      <sheetName val="Expenses_Actual_Vs__Budgeted26"/>
      <sheetName val="Col_up_to_plinth26"/>
      <sheetName val="RCC,Ret__Wall26"/>
      <sheetName val="Fin__Assumpt__-_SensitivitieH26"/>
      <sheetName val="RMG_-ABS26"/>
      <sheetName val="T_P_-ABS26"/>
      <sheetName val="T_P_-MB26"/>
      <sheetName val="E_P_R-ABS26"/>
      <sheetName val="E__R-MB26"/>
      <sheetName val="Bldg_6-ABS26"/>
      <sheetName val="Bldg_6-MB26"/>
      <sheetName val="Kz_Grid_Press_foundation_ABS26"/>
      <sheetName val="Kz_Grid_Press_foundation_meas26"/>
      <sheetName val="600-1200T__ABS26"/>
      <sheetName val="600-1200T_Meas26"/>
      <sheetName val="BSR-II_ABS26"/>
      <sheetName val="BSR-II_meas26"/>
      <sheetName val="Misc_ABS26"/>
      <sheetName val="Misc_MB26"/>
      <sheetName val="This_Bill26"/>
      <sheetName val="Upto_Previous26"/>
      <sheetName val="Up_to_date26"/>
      <sheetName val="Grand_Abstract26"/>
      <sheetName val="Blank_MB26"/>
      <sheetName val="cement_summary26"/>
      <sheetName val="Reinforcement_Steel26"/>
      <sheetName val="P-I_CEMENT_RECONCILIATION_26"/>
      <sheetName val="Ra-38_area_wise_summary26"/>
      <sheetName val="P-II_Cement_Reconciliation26"/>
      <sheetName val="Ra-16_P-II26"/>
      <sheetName val="RA_16-_GH26"/>
      <sheetName val="__¢&amp;ú5#10"/>
      <sheetName val="__¢&amp;???ú5#???????10"/>
      <sheetName val="beam-reinft-machine_rm26"/>
      <sheetName val="E_&amp;_R26"/>
      <sheetName val="R_A_2"/>
      <sheetName val="Cash_Flow_Input_Data_ISC26"/>
      <sheetName val="MS_Loan_repayments1"/>
      <sheetName val="Footing_1"/>
      <sheetName val="ETC_Plant_Cost1"/>
      <sheetName val="Array_(2)1"/>
      <sheetName val="COP_Final1"/>
      <sheetName val="Cumulative_Karnatka_Purchase1"/>
      <sheetName val="Reco-_Project_wise1"/>
      <sheetName val="Purchase_head_Wise1"/>
      <sheetName val="List_of_Project1"/>
      <sheetName val="Cumulative_Karnatka_Purchas_(21"/>
      <sheetName val="Pivot_table1"/>
      <sheetName val="BL_Staff1"/>
      <sheetName val="14_07_10@1"/>
      <sheetName val="Varthur_11"/>
      <sheetName val="old_serial_no_1"/>
      <sheetName val="Master_data1"/>
      <sheetName val="_2"/>
      <sheetName val="08_07_101"/>
      <sheetName val="08_07_10_CIVIՌ1"/>
      <sheetName val="abst-of_-cost1"/>
      <sheetName val="Combined_Results_1"/>
      <sheetName val="Detail_In_Door_Stad1"/>
      <sheetName val="SC_Cost_MAR_021"/>
      <sheetName val="Material_List_1"/>
      <sheetName val="Shuttering_Material1"/>
      <sheetName val="Equipment_Master1"/>
      <sheetName val="Material_Master1"/>
      <sheetName val="Contract_Status1"/>
      <sheetName val="High_Rise_Abstract_1"/>
      <sheetName val="Eartwork_Item_(1_1_1)1"/>
      <sheetName val="Sand_Filling_Item_(1_3)1"/>
      <sheetName val="Raft_Con__M_40_Item(2_3_1_C)1"/>
      <sheetName val="Raft_Con__M_40_Item(2_3_1_d)1"/>
      <sheetName val="Raft_Shut_Item_(2_6_1_a)1"/>
      <sheetName val="Slab_Conc__M_50_2_3_2_f1"/>
      <sheetName val="Slab_Conc__M_60_Item_(2_3_2_d)1"/>
      <sheetName val="Slab_Conc__M_40_Item_(2_3_2_d)1"/>
      <sheetName val="Pkg_-_3_staircase_Kota_2_8_1_41"/>
      <sheetName val="Pkg_-_3_staircase_Kota_2_8_2_41"/>
      <sheetName val="Slab_Shut__Item_2_5_1_(c)1"/>
      <sheetName val="Col_Conc__M_40_Item_2_3_3(e_)1"/>
      <sheetName val="Col_&amp;_Wall_Shutt__Item(2_5_1d)1"/>
      <sheetName val="Col_Conc__M_50_Item_2_3_3(e)1"/>
      <sheetName val="Col_Conc__M_60_Item_2_3_3(f)1"/>
      <sheetName val="Cir__Col__Shutt__Item(2_6_1_g)1"/>
      <sheetName val="Bw_115_(3_4_1_a)_Flr_1st-15th1"/>
      <sheetName val="Bw_115_(3_4_1_b)_16th-28th1"/>
      <sheetName val="Bw_115_(3_4_1_c)_29th-Terrace1"/>
      <sheetName val="Bw_230_(3_2_1_a)_Flr_1st_to15t1"/>
      <sheetName val="Bw_230_(3_2_1_b)_Flr_16_to_28t1"/>
      <sheetName val="Bw_230_(3_2_1_c)_Flr_29th-Terr1"/>
      <sheetName val="Water_Tank_Wall_WP_4_3_21"/>
      <sheetName val="Core_Cutting_8_171"/>
      <sheetName val="HT_Wall_Cemnt_Plaster_6_1_11"/>
      <sheetName val="External_Wall_Cement_plaster6_1"/>
      <sheetName val="Ceiling_Cement_Plaster_6_21"/>
      <sheetName val="Wood_Door_frame1"/>
      <sheetName val="Extra_Item_15(Dism__of_DF)1"/>
      <sheetName val="Anchor_Fastner_2_11_11"/>
      <sheetName val="Item_4_1_1Railing_(Pckg_-_03)1"/>
      <sheetName val="IPS_Flooring_Item_5_61"/>
      <sheetName val="Sunken_Water_Proofing_Item_4_02"/>
      <sheetName val="Sunken_Filling_Item_4_101"/>
      <sheetName val="Raft_Water_Proofing_Item_4_01A1"/>
      <sheetName val="PVC_water_stop_Item_8_8_11"/>
      <sheetName val="HT_MS_Sleeves_8_131"/>
      <sheetName val="Rebaring_Details_2_7_51"/>
      <sheetName val="HT_PVC_Sleeves_8_141"/>
      <sheetName val="Chipping_Item_2_7_61"/>
      <sheetName val="NITO_BOND_Item_2_7_71"/>
      <sheetName val="IMACO_COncrete_Item_2_7_81"/>
      <sheetName val="HT_MS_puddle_Flange_1"/>
      <sheetName val="Full_Brk_Dismantling_Work_9_11"/>
      <sheetName val="Half_Brk_Dismantling_Work_9_21"/>
      <sheetName val="Conc_Dismantling_Work_9_31"/>
      <sheetName val="Steel_Lintel_8_18_1_(i)1"/>
      <sheetName val="Steel_Lintel8_18_1_(ii)1"/>
      <sheetName val="Steel_Lintel_8_18_1_(iii)1"/>
      <sheetName val="Steel_Lintel_8_18_1(iv)1"/>
      <sheetName val="Shaft_Plaster_6_41"/>
      <sheetName val="White_Wash_7_11"/>
      <sheetName val="Gypsum_Plaster_Wall_6_5_11"/>
      <sheetName val="Gypsum_Plaster_Ceiling_6_5_21"/>
      <sheetName val="Making_of_Khura_4_91"/>
      <sheetName val="RWP_cutout_encasing_(13)1"/>
      <sheetName val="Extra_Item_(11)1"/>
      <sheetName val="Extra_Item_(12)1"/>
      <sheetName val="CONSTRUCTION_COMPONENT1"/>
      <sheetName val="Fire_Hydrant1"/>
      <sheetName val="Material_Spec_1"/>
      <sheetName val="Terms_&amp;_conditions1"/>
      <sheetName val="Summary_output1"/>
      <sheetName val="ITB_COST1"/>
      <sheetName val="collections_plan_04011"/>
      <sheetName val="Main_Abs_(3)1"/>
      <sheetName val="Main_Abs1"/>
      <sheetName val="Ltg_Abs1"/>
      <sheetName val="BBT_Abs1"/>
      <sheetName val="PC_Raceway_1"/>
      <sheetName val="Raceway_Flr_GI_1"/>
      <sheetName val="PERFORATED_TRAY1"/>
      <sheetName val="Earthing_1"/>
      <sheetName val="LT_Panel1"/>
      <sheetName val="Temp_Cable1"/>
      <sheetName val="Junction_Box1"/>
      <sheetName val="DB's_&amp;_MCB's1"/>
      <sheetName val="Point_Wiring1"/>
      <sheetName val="Floor_Chipping1"/>
      <sheetName val="Light_Fixtures1"/>
      <sheetName val="2C_1_SQMM1"/>
      <sheetName val="1R_4C_2_5SQMM1"/>
      <sheetName val="3c_x_2_5(RP)_5_11"/>
      <sheetName val="4c_x_6sqmm1"/>
      <sheetName val="3c_X_2_5_(UPS)1"/>
      <sheetName val="3c_x_6_sqmm1"/>
      <sheetName val="3C_X_1_5SQMM1"/>
      <sheetName val="Ring_Details1"/>
      <sheetName val="Eqpmnt_Pln1"/>
      <sheetName val="activit-graph__1"/>
      <sheetName val="PRECAST_lightconc-II32"/>
      <sheetName val="PRECAST_lightconc_II32"/>
      <sheetName val="Cleaning_&amp;_Grubbing32"/>
      <sheetName val="College_Details32"/>
      <sheetName val="Personal_32"/>
      <sheetName val="jidal_dam32"/>
      <sheetName val="fran_temp32"/>
      <sheetName val="kona_swit32"/>
      <sheetName val="template_(8)32"/>
      <sheetName val="template_(9)32"/>
      <sheetName val="OVER_HEADS32"/>
      <sheetName val="Cover_Sheet32"/>
      <sheetName val="BOQ_REV_A32"/>
      <sheetName val="PTB_(IO)32"/>
      <sheetName val="BMS_32"/>
      <sheetName val="SPT_vs_PHI32"/>
      <sheetName val="TBAL9697_-group_wise__sdpl32"/>
      <sheetName val="TAX_BILLS30"/>
      <sheetName val="CASH_BILLS30"/>
      <sheetName val="LABOUR_BILLS30"/>
      <sheetName val="puch_order30"/>
      <sheetName val="Sheet1_(2)30"/>
      <sheetName val="Quantity_Schedule31"/>
      <sheetName val="Revenue__Schedule_31"/>
      <sheetName val="Balance_works_-_Direct_Cost31"/>
      <sheetName val="Balance_works_-_Indirect_Cost31"/>
      <sheetName val="Fund_Plan31"/>
      <sheetName val="Bill_of_Resources31"/>
      <sheetName val="SITE_OVERHEADS30"/>
      <sheetName val="labour_coeff30"/>
      <sheetName val="Site_Dev_BOQ30"/>
      <sheetName val="Costing_Upto_Mar'11_(2)30"/>
      <sheetName val="Tender_Summary30"/>
      <sheetName val="Boq_Block_A30"/>
      <sheetName val="beam-reinft-IIInd_floor30"/>
      <sheetName val="Expenditure_plan30"/>
      <sheetName val="ORDER_BOOKING30"/>
      <sheetName val="final_abstract29"/>
      <sheetName val="M-Book_for_Conc30"/>
      <sheetName val="M-Book_for_FW30"/>
      <sheetName val="Meas_-Hotel_Part30"/>
      <sheetName val="Contract_Night_Staff29"/>
      <sheetName val="Contract_Day_Staff29"/>
      <sheetName val="Day_Shift29"/>
      <sheetName val="Night_Shift29"/>
      <sheetName val="_24_07_10_RS_&amp;_SECURITY30"/>
      <sheetName val="24_07_10_CIVIL_WET30"/>
      <sheetName val="_24_07_10_CIVIL30"/>
      <sheetName val="_24_07_10_MECH-FAB30"/>
      <sheetName val="_24_07_10_MECH-TANK30"/>
      <sheetName val="_23_07_10_N_SHIFT_MECH-FAB30"/>
      <sheetName val="_23_07_10_N_SHIFT_MECH-TANK30"/>
      <sheetName val="_23_07_10_RS_&amp;_SECURITY30"/>
      <sheetName val="23_07_10_CIVIL_WET30"/>
      <sheetName val="_23_07_10_CIVIL30"/>
      <sheetName val="_23_07_10_MECH-FAB30"/>
      <sheetName val="_23_07_10_MECH-TANK30"/>
      <sheetName val="_22_07_10_N_SHIFT_MECH-FAB30"/>
      <sheetName val="_22_07_10_N_SHIFT_MECH-TANK30"/>
      <sheetName val="_22_07_10_RS_&amp;_SECURITY30"/>
      <sheetName val="22_07_10_CIVIL_WET30"/>
      <sheetName val="_22_07_10_CIVIL30"/>
      <sheetName val="_22_07_10_MECH-FAB30"/>
      <sheetName val="_22_07_10_MECH-TANK30"/>
      <sheetName val="_21_07_10_N_SHIFT_MECH-FAB30"/>
      <sheetName val="_21_07_10_N_SHIFT_MECH-TANK30"/>
      <sheetName val="_21_07_10_RS_&amp;_SECURITY30"/>
      <sheetName val="21_07_10_CIVIL_WET30"/>
      <sheetName val="_21_07_10_CIVIL30"/>
      <sheetName val="_21_07_10_MECH-FAB30"/>
      <sheetName val="_21_07_10_MECH-TANK30"/>
      <sheetName val="_20_07_10_N_SHIFT_MECH-FAB30"/>
      <sheetName val="_20_07_10_N_SHIFT_MECH-TANK30"/>
      <sheetName val="_20_07_10_RS_&amp;_SECURITY30"/>
      <sheetName val="20_07_10_CIVIL_WET30"/>
      <sheetName val="_20_07_10_CIVIL30"/>
      <sheetName val="_20_07_10_MECH-FAB30"/>
      <sheetName val="_20_07_10_MECH-TANK30"/>
      <sheetName val="_19_07_10_N_SHIFT_MECH-FAB30"/>
      <sheetName val="_19_07_10_N_SHIFT_MECH-TANK30"/>
      <sheetName val="_19_07_10_RS_&amp;_SECURITY30"/>
      <sheetName val="19_07_10_CIVIL_WET30"/>
      <sheetName val="_19_07_10_CIVIL30"/>
      <sheetName val="_19_07_10_MECH-FAB30"/>
      <sheetName val="_19_07_10_MECH-TANK30"/>
      <sheetName val="_18_07_10_N_SHIFT_MECH-FAB30"/>
      <sheetName val="_18_07_10_N_SHIFT_MECH-TANK30"/>
      <sheetName val="_18_07_10_RS_&amp;_SECURITY30"/>
      <sheetName val="18_07_10_CIVIL_WET30"/>
      <sheetName val="_18_07_10_CIVIL30"/>
      <sheetName val="_18_07_10_MECH-FAB30"/>
      <sheetName val="_18_07_10_MECH-TANK30"/>
      <sheetName val="_17_07_10_N_SHIFT_MECH-FAB30"/>
      <sheetName val="_17_07_10_N_SHIFT_MECH-TANK30"/>
      <sheetName val="_17_07_10_RS_&amp;_SECURITY30"/>
      <sheetName val="17_07_10_CIVIL_WET30"/>
      <sheetName val="_17_07_10_CIVIL30"/>
      <sheetName val="_17_07_10_MECH-FAB30"/>
      <sheetName val="_17_07_10_MECH-TANK30"/>
      <sheetName val="_16_07_10_N_SHIFT_MECH-FAB29"/>
      <sheetName val="_16_07_10_N_SHIFT_MECH-TANK29"/>
      <sheetName val="_16_07_10_RS_&amp;_SECURITY29"/>
      <sheetName val="16_07_10_CIVIL_WET29"/>
      <sheetName val="_16_07_10_CIVIL29"/>
      <sheetName val="_16_07_10_MECH-FAB29"/>
      <sheetName val="_16_07_10_MECH-TANK29"/>
      <sheetName val="_15_07_10_N_SHIFT_MECH-FAB29"/>
      <sheetName val="_15_07_10_N_SHIFT_MECH-TANK29"/>
      <sheetName val="_15_07_10_RS_&amp;_SECURITY29"/>
      <sheetName val="15_07_10_CIVIL_WET29"/>
      <sheetName val="_15_07_10_CIVIL29"/>
      <sheetName val="_15_07_10_MECH-FAB29"/>
      <sheetName val="_15_07_10_MECH-TANK29"/>
      <sheetName val="_14_07_10_N_SHIFT_MECH-FAB29"/>
      <sheetName val="_14_07_10_N_SHIFT_MECH-TANK29"/>
      <sheetName val="_14_07_10_RS_&amp;_SECURITY29"/>
      <sheetName val="14_07_10_CIVIL_WET29"/>
      <sheetName val="_14_07_10_CIVIL29"/>
      <sheetName val="_14_07_10_MECH-FAB29"/>
      <sheetName val="_14_07_10_MECH-TANK29"/>
      <sheetName val="_13_07_10_N_SHIFT_MECH-FAB29"/>
      <sheetName val="_13_07_10_N_SHIFT_MECH-TANK29"/>
      <sheetName val="_13_07_10_RS_&amp;_SECURITY29"/>
      <sheetName val="13_07_10_CIVIL_WET29"/>
      <sheetName val="_13_07_10_CIVIL29"/>
      <sheetName val="_13_07_10_MECH-FAB29"/>
      <sheetName val="_13_07_10_MECH-TANK29"/>
      <sheetName val="_12_07_10_N_SHIFT_MECH-FAB29"/>
      <sheetName val="_12_07_10_N_SHIFT_MECH-TANK29"/>
      <sheetName val="_12_07_10_RS_&amp;_SECURITY29"/>
      <sheetName val="12_07_10_CIVIL_WET29"/>
      <sheetName val="_12_07_10_CIVIL29"/>
      <sheetName val="_12_07_10_MECH-FAB29"/>
      <sheetName val="_12_07_10_MECH-TANK29"/>
      <sheetName val="_11_07_10_N_SHIFT_MECH-FAB29"/>
      <sheetName val="_11_07_10_N_SHIFT_MECH-TANK29"/>
      <sheetName val="_11_07_10_RS_&amp;_SECURITY29"/>
      <sheetName val="11_07_10_CIVIL_WET29"/>
      <sheetName val="_11_07_10_CIVIL29"/>
      <sheetName val="_11_07_10_MECH-FAB29"/>
      <sheetName val="_11_07_10_MECH-TANK29"/>
      <sheetName val="_10_07_10_N_SHIFT_MECH-FAB29"/>
      <sheetName val="_10_07_10_N_SHIFT_MECH-TANK29"/>
      <sheetName val="_10_07_10_RS_&amp;_SECURITY29"/>
      <sheetName val="10_07_10_CIVIL_WET29"/>
      <sheetName val="_10_07_10_CIVIL29"/>
      <sheetName val="_10_07_10_MECH-FAB29"/>
      <sheetName val="_10_07_10_MECH-TANK29"/>
      <sheetName val="_09_07_10_N_SHIFT_MECH-FAB29"/>
      <sheetName val="_09_07_10_N_SHIFT_MECH-TANK29"/>
      <sheetName val="_09_07_10_RS_&amp;_SECURITY29"/>
      <sheetName val="09_07_10_CIVIL_WET29"/>
      <sheetName val="_09_07_10_CIVIL29"/>
      <sheetName val="_09_07_10_MECH-FAB29"/>
      <sheetName val="_09_07_10_MECH-TANK29"/>
      <sheetName val="_08_07_10_N_SHIFT_MECH-FAB29"/>
      <sheetName val="_08_07_10_N_SHIFT_MECH-TANK29"/>
      <sheetName val="_08_07_10_RS_&amp;_SECURITY29"/>
      <sheetName val="08_07_10_CIVIL_WET29"/>
      <sheetName val="_08_07_10_CIVIL29"/>
      <sheetName val="_08_07_10_MECH-FAB29"/>
      <sheetName val="_08_07_10_MECH-TANK29"/>
      <sheetName val="_07_07_10_N_SHIFT_MECH-FAB29"/>
      <sheetName val="_07_07_10_N_SHIFT_MECH-TANK29"/>
      <sheetName val="_07_07_10_RS_&amp;_SECURITY29"/>
      <sheetName val="07_07_10_CIVIL_WET29"/>
      <sheetName val="_07_07_10_CIVIL29"/>
      <sheetName val="_07_07_10_MECH-FAB29"/>
      <sheetName val="_07_07_10_MECH-TANK29"/>
      <sheetName val="_06_07_10_N_SHIFT_MECH-FAB29"/>
      <sheetName val="_06_07_10_N_SHIFT_MECH-TANK29"/>
      <sheetName val="_06_07_10_RS_&amp;_SECURITY29"/>
      <sheetName val="06_07_10_CIVIL_WET29"/>
      <sheetName val="_06_07_10_CIVIL29"/>
      <sheetName val="_06_07_10_MECH-FAB29"/>
      <sheetName val="_06_07_10_MECH-TANK29"/>
      <sheetName val="_05_07_10_N_SHIFT_MECH-FAB29"/>
      <sheetName val="_05_07_10_N_SHIFT_MECH-TANK29"/>
      <sheetName val="_05_07_10_RS_&amp;_SECURITY29"/>
      <sheetName val="05_07_10_CIVIL_WET29"/>
      <sheetName val="_05_07_10_CIVIL29"/>
      <sheetName val="_05_07_10_MECH-FAB29"/>
      <sheetName val="_05_07_10_MECH-TANK29"/>
      <sheetName val="_04_07_10_N_SHIFT_MECH-FAB29"/>
      <sheetName val="_04_07_10_N_SHIFT_MECH-TANK29"/>
      <sheetName val="_04_07_10_RS_&amp;_SECURITY29"/>
      <sheetName val="04_07_10_CIVIL_WET29"/>
      <sheetName val="_04_07_10_CIVIL29"/>
      <sheetName val="_04_07_10_MECH-FAB29"/>
      <sheetName val="_04_07_10_MECH-TANK29"/>
      <sheetName val="_03_07_10_N_SHIFT_MECH-FAB29"/>
      <sheetName val="_03_07_10_N_SHIFT_MECH-TANK29"/>
      <sheetName val="_03_07_10_RS_&amp;_SECURITY_29"/>
      <sheetName val="03_07_10_CIVIL_WET_29"/>
      <sheetName val="_03_07_10_CIVIL_29"/>
      <sheetName val="_03_07_10_MECH-FAB_29"/>
      <sheetName val="_03_07_10_MECH-TANK_29"/>
      <sheetName val="_02_07_10_N_SHIFT_MECH-FAB_29"/>
      <sheetName val="_02_07_10_N_SHIFT_MECH-TANK_29"/>
      <sheetName val="_02_07_10_RS_&amp;_SECURITY29"/>
      <sheetName val="02_07_10_CIVIL_WET29"/>
      <sheetName val="_02_07_10_CIVIL29"/>
      <sheetName val="_02_07_10_MECH-FAB29"/>
      <sheetName val="_02_07_10_MECH-TANK29"/>
      <sheetName val="_01_07_10_N_SHIFT_MECH-FAB29"/>
      <sheetName val="_01_07_10_N_SHIFT_MECH-TANK29"/>
      <sheetName val="_01_07_10_RS_&amp;_SECURITY29"/>
      <sheetName val="01_07_10_CIVIL_WET29"/>
      <sheetName val="_01_07_10_CIVIL29"/>
      <sheetName val="_01_07_10_MECH-FAB29"/>
      <sheetName val="_01_07_10_MECH-TANK29"/>
      <sheetName val="_30_06_10_N_SHIFT_MECH-FAB29"/>
      <sheetName val="_30_06_10_N_SHIFT_MECH-TANK29"/>
      <sheetName val="scurve_calc_(2)29"/>
      <sheetName val="Direct_cost_shed_A-2_29"/>
      <sheetName val="BOQ_Direct_selling_cost29"/>
      <sheetName val="Fee_Rate_Summary29"/>
      <sheetName val="Civil_Boq29"/>
      <sheetName val="22_12_201130"/>
      <sheetName val="BOQ_(2)30"/>
      <sheetName val="F20_Risk_Analysis29"/>
      <sheetName val="Change_Order_Log29"/>
      <sheetName val="2000_MOR29"/>
      <sheetName val="Meas__Hotel_Part29"/>
      <sheetName val="St_co_91_5lvl29"/>
      <sheetName val="Sales_&amp;_Prod29"/>
      <sheetName val="INPUT_SHEET29"/>
      <sheetName val="_09_07_10_M顅ᎆ뤀ᨇ԰?缀?29"/>
      <sheetName val="DI_Rate_Analysis30"/>
      <sheetName val="Economic_RisingMain__Ph-I30"/>
      <sheetName val="Fill_this_out_first___29"/>
      <sheetName val="Ave_wtd_rates29"/>
      <sheetName val="Material_29"/>
      <sheetName val="Labour_&amp;_Plant29"/>
      <sheetName val="Civil_Works29"/>
      <sheetName val="Cashflow_projection29"/>
      <sheetName val="IO_List29"/>
      <sheetName val="Item-_Compact29"/>
      <sheetName val="PA-_Consutant_29"/>
      <sheetName val="TBAL9697__group_wise__sdpl29"/>
      <sheetName val="SP_Break_Up29"/>
      <sheetName val="Labour_productivity29"/>
      <sheetName val="_09_07_10_M顅ᎆ뤀ᨇ԰29"/>
      <sheetName val="_09_07_10_M顅ᎆ뤀ᨇ԰_缀_29"/>
      <sheetName val="cash_in_flow_Summary_JV_29"/>
      <sheetName val="water_prop_29"/>
      <sheetName val="GR_slab-reinft29"/>
      <sheetName val="Cost_Index29"/>
      <sheetName val="MN_T_B_29"/>
      <sheetName val="Staff_Acco_29"/>
      <sheetName val="3cd_Annexure29"/>
      <sheetName val="Prelims_Breakup30"/>
      <sheetName val="Fin__Assumpt__-_Sensitivities29"/>
      <sheetName val="Bill_129"/>
      <sheetName val="Bill_229"/>
      <sheetName val="Bill_329"/>
      <sheetName val="Bill_429"/>
      <sheetName val="Bill_529"/>
      <sheetName val="Bill_629"/>
      <sheetName val="Bill_729"/>
      <sheetName val="1_Civil-RA29"/>
      <sheetName val="Structure_Bills_Qty29"/>
      <sheetName val="Rate_analysis-_BOQ_1_29"/>
      <sheetName val="Project_Details__29"/>
      <sheetName val="Driveway_Beams29"/>
      <sheetName val="INDIGINEOUS_ITEMS_29"/>
      <sheetName val="DEINKING(ANNEX_1)29"/>
      <sheetName val="Rate_Analysis29"/>
      <sheetName val="T-P1,_FINISHES_WORKING_29"/>
      <sheetName val="Assumption_&amp;_Exclusion29"/>
      <sheetName val="Data_Sheet28"/>
      <sheetName val="External_Doors29"/>
      <sheetName val="Assumption_Inputs29"/>
      <sheetName val="Factor_Sheet29"/>
      <sheetName val="Phase_129"/>
      <sheetName val="Pacakges_split29"/>
      <sheetName val="Eqpmnt_Plng29"/>
      <sheetName val="LABOUR_RATE29"/>
      <sheetName val="Material_Rate29"/>
      <sheetName val="Switch_V1629"/>
      <sheetName val="AutoOpen_Stub_Data29"/>
      <sheetName val="Summary_WG28"/>
      <sheetName val="Cat_A_Change_Control29"/>
      <sheetName val="Theo_Cons-June'1028"/>
      <sheetName val="AFAS_28"/>
      <sheetName val="RDS_&amp;_WLD28"/>
      <sheetName val="PA_System28"/>
      <sheetName val="Server_&amp;_PAC_Room28"/>
      <sheetName val="HVAC_BOQ28"/>
      <sheetName val="Grade_Slab_-129"/>
      <sheetName val="Grade_Slab_-229"/>
      <sheetName val="Grade_slab-329"/>
      <sheetName val="Grade_slab_-429"/>
      <sheetName val="Grade_slab_-529"/>
      <sheetName val="Grade_slab_-629"/>
      <sheetName val="Debits_as_on_12_04_0828"/>
      <sheetName val="Deduction_of_assets27"/>
      <sheetName val="d-safe_specs27"/>
      <sheetName val="Invoice_Tracker28"/>
      <sheetName val="STAFFSCHED_28"/>
      <sheetName val="India_F&amp;S_Template28"/>
      <sheetName val="_bus_bay28"/>
      <sheetName val="doq_428"/>
      <sheetName val="doq_228"/>
      <sheetName val="Customize_Your_Invoice27"/>
      <sheetName val="11B_28"/>
      <sheetName val="ACAD_Finishes28"/>
      <sheetName val="Site_Details28"/>
      <sheetName val="Site_Area_Statement28"/>
      <sheetName val="Blr_hire27"/>
      <sheetName val="PRECAST_lig(tconc_II27"/>
      <sheetName val="14_07_10_CIVIL_W [28"/>
      <sheetName val="BOQ_LT28"/>
      <sheetName val="Cost_Basis27"/>
      <sheetName val="Load_Details(B2)28"/>
      <sheetName val="Works_-_Quote_Sheet28"/>
      <sheetName val="Income_Statement28"/>
      <sheetName val="BLOCK-A_(MEA_SHEET)28"/>
      <sheetName val="VF_Full_Recon27"/>
      <sheetName val="MASTER_RATE_ANALYSIS27"/>
      <sheetName val="Top_Sheet28"/>
      <sheetName val="Col_NUM28"/>
      <sheetName val="COLUMN_RC_28"/>
      <sheetName val="STILT_Floor_Slab_NUM28"/>
      <sheetName val="First_Floor_Slab_RC28"/>
      <sheetName val="FIRST_FLOOR_SLAB_WT_SUMMARY28"/>
      <sheetName val="Stilt_Floor_Beam_NUM28"/>
      <sheetName val="STILT_BEAM_NUM28"/>
      <sheetName val="STILT_BEAM_RC28"/>
      <sheetName val="Stilt_wall_Num28"/>
      <sheetName val="STILT_WALL_RC28"/>
      <sheetName val="Z-DETAILS_ABOVE_RAFT_UPTO_+0_29"/>
      <sheetName val="Z-DETAILS_ABOVE_RAFT_UPTO_+_(37"/>
      <sheetName val="TOTAL_CHECK28"/>
      <sheetName val="TYP___wall_Num28"/>
      <sheetName val="Z-DETAILS_TYP__+2_85_TO_+8_8528"/>
      <sheetName val="Quote_Sheet27"/>
      <sheetName val="Intro_27"/>
      <sheetName val="Gate_227"/>
      <sheetName val="Name_List27"/>
      <sheetName val="Project_Ignite27"/>
      <sheetName val="Misc__Data27"/>
      <sheetName val="PITP3_COPY27"/>
      <sheetName val="Meas_27"/>
      <sheetName val="Expenses_Actual_Vs__Budgeted27"/>
      <sheetName val="Col_up_to_plinth27"/>
      <sheetName val="RCC,Ret__Wall27"/>
      <sheetName val="Fin__Assumpt__-_SensitivitieH27"/>
      <sheetName val="RMG_-ABS27"/>
      <sheetName val="T_P_-ABS27"/>
      <sheetName val="T_P_-MB27"/>
      <sheetName val="E_P_R-ABS27"/>
      <sheetName val="E__R-MB27"/>
      <sheetName val="Bldg_6-ABS27"/>
      <sheetName val="Bldg_6-MB27"/>
      <sheetName val="Kz_Grid_Press_foundation_ABS27"/>
      <sheetName val="Kz_Grid_Press_foundation_meas27"/>
      <sheetName val="600-1200T__ABS27"/>
      <sheetName val="600-1200T_Meas27"/>
      <sheetName val="BSR-II_ABS27"/>
      <sheetName val="BSR-II_meas27"/>
      <sheetName val="Misc_ABS27"/>
      <sheetName val="Misc_MB27"/>
      <sheetName val="This_Bill27"/>
      <sheetName val="Upto_Previous27"/>
      <sheetName val="Up_to_date27"/>
      <sheetName val="Grand_Abstract27"/>
      <sheetName val="Blank_MB27"/>
      <sheetName val="cement_summary27"/>
      <sheetName val="Reinforcement_Steel27"/>
      <sheetName val="P-I_CEMENT_RECONCILIATION_27"/>
      <sheetName val="Ra-38_area_wise_summary27"/>
      <sheetName val="P-II_Cement_Reconciliation27"/>
      <sheetName val="Ra-16_P-II27"/>
      <sheetName val="RA_16-_GH27"/>
      <sheetName val="__¢&amp;ú5#11"/>
      <sheetName val="__¢&amp;???ú5#???????11"/>
      <sheetName val="beam-reinft-machine_rm27"/>
      <sheetName val="E_&amp;_R27"/>
      <sheetName val="R_A_3"/>
      <sheetName val="Cash_Flow_Input_Data_ISC27"/>
      <sheetName val="MS_Loan_repayments2"/>
      <sheetName val="Footing_2"/>
      <sheetName val="ETC_Plant_Cost2"/>
      <sheetName val="Array_(2)2"/>
      <sheetName val="COP_Final2"/>
      <sheetName val="Cumulative_Karnatka_Purchase2"/>
      <sheetName val="Reco-_Project_wise2"/>
      <sheetName val="Purchase_head_Wise2"/>
      <sheetName val="List_of_Project2"/>
      <sheetName val="Cumulative_Karnatka_Purchas_(22"/>
      <sheetName val="Pivot_table2"/>
      <sheetName val="BL_Staff2"/>
      <sheetName val="14_07_10@2"/>
      <sheetName val="Varthur_12"/>
      <sheetName val="old_serial_no_2"/>
      <sheetName val="Master_data2"/>
      <sheetName val="_3"/>
      <sheetName val="08_07_102"/>
      <sheetName val="08_07_10_CIVIՌ2"/>
      <sheetName val="abst-of_-cost2"/>
      <sheetName val="Combined_Results_2"/>
      <sheetName val="Detail_In_Door_Stad2"/>
      <sheetName val="SC_Cost_MAR_022"/>
      <sheetName val="Material_List_2"/>
      <sheetName val="Shuttering_Material2"/>
      <sheetName val="Equipment_Master2"/>
      <sheetName val="Material_Master2"/>
      <sheetName val="Contract_Status2"/>
      <sheetName val="High_Rise_Abstract_2"/>
      <sheetName val="Eartwork_Item_(1_1_1)2"/>
      <sheetName val="Sand_Filling_Item_(1_3)2"/>
      <sheetName val="Raft_Con__M_40_Item(2_3_1_C)2"/>
      <sheetName val="Raft_Con__M_40_Item(2_3_1_d)2"/>
      <sheetName val="Raft_Shut_Item_(2_6_1_a)2"/>
      <sheetName val="Slab_Conc__M_50_2_3_2_f2"/>
      <sheetName val="Slab_Conc__M_60_Item_(2_3_2_d)2"/>
      <sheetName val="Slab_Conc__M_40_Item_(2_3_2_d)2"/>
      <sheetName val="Pkg_-_3_staircase_Kota_2_8_1_42"/>
      <sheetName val="Pkg_-_3_staircase_Kota_2_8_2_42"/>
      <sheetName val="Slab_Shut__Item_2_5_1_(c)2"/>
      <sheetName val="Col_Conc__M_40_Item_2_3_3(e_)2"/>
      <sheetName val="Col_&amp;_Wall_Shutt__Item(2_5_1d)2"/>
      <sheetName val="Col_Conc__M_50_Item_2_3_3(e)2"/>
      <sheetName val="Col_Conc__M_60_Item_2_3_3(f)2"/>
      <sheetName val="Cir__Col__Shutt__Item(2_6_1_g)2"/>
      <sheetName val="Bw_115_(3_4_1_a)_Flr_1st-15th2"/>
      <sheetName val="Bw_115_(3_4_1_b)_16th-28th2"/>
      <sheetName val="Bw_115_(3_4_1_c)_29th-Terrace2"/>
      <sheetName val="Bw_230_(3_2_1_a)_Flr_1st_to15t2"/>
      <sheetName val="Bw_230_(3_2_1_b)_Flr_16_to_28t2"/>
      <sheetName val="Bw_230_(3_2_1_c)_Flr_29th-Terr2"/>
      <sheetName val="Water_Tank_Wall_WP_4_3_22"/>
      <sheetName val="Core_Cutting_8_172"/>
      <sheetName val="HT_Wall_Cemnt_Plaster_6_1_12"/>
      <sheetName val="External_Wall_Cement_plaster6_2"/>
      <sheetName val="Ceiling_Cement_Plaster_6_22"/>
      <sheetName val="Wood_Door_frame2"/>
      <sheetName val="Extra_Item_15(Dism__of_DF)2"/>
      <sheetName val="Anchor_Fastner_2_11_12"/>
      <sheetName val="Item_4_1_1Railing_(Pckg_-_03)2"/>
      <sheetName val="IPS_Flooring_Item_5_62"/>
      <sheetName val="Sunken_Water_Proofing_Item_4_03"/>
      <sheetName val="Sunken_Filling_Item_4_102"/>
      <sheetName val="Raft_Water_Proofing_Item_4_01A2"/>
      <sheetName val="PVC_water_stop_Item_8_8_12"/>
      <sheetName val="HT_MS_Sleeves_8_132"/>
      <sheetName val="Rebaring_Details_2_7_52"/>
      <sheetName val="HT_PVC_Sleeves_8_142"/>
      <sheetName val="Chipping_Item_2_7_62"/>
      <sheetName val="NITO_BOND_Item_2_7_72"/>
      <sheetName val="IMACO_COncrete_Item_2_7_82"/>
      <sheetName val="HT_MS_puddle_Flange_2"/>
      <sheetName val="Full_Brk_Dismantling_Work_9_12"/>
      <sheetName val="Half_Brk_Dismantling_Work_9_22"/>
      <sheetName val="Conc_Dismantling_Work_9_32"/>
      <sheetName val="Steel_Lintel_8_18_1_(i)2"/>
      <sheetName val="Steel_Lintel8_18_1_(ii)2"/>
      <sheetName val="Steel_Lintel_8_18_1_(iii)2"/>
      <sheetName val="Steel_Lintel_8_18_1(iv)2"/>
      <sheetName val="Shaft_Plaster_6_42"/>
      <sheetName val="White_Wash_7_12"/>
      <sheetName val="Gypsum_Plaster_Wall_6_5_12"/>
      <sheetName val="Gypsum_Plaster_Ceiling_6_5_22"/>
      <sheetName val="Making_of_Khura_4_92"/>
      <sheetName val="RWP_cutout_encasing_(13)2"/>
      <sheetName val="Extra_Item_(11)2"/>
      <sheetName val="Extra_Item_(12)2"/>
      <sheetName val="CONSTRUCTION_COMPONENT2"/>
      <sheetName val="Fire_Hydrant2"/>
      <sheetName val="Material_Spec_2"/>
      <sheetName val="Terms_&amp;_conditions2"/>
      <sheetName val="Summary_output2"/>
      <sheetName val="ITB_COST2"/>
      <sheetName val="collections_plan_04012"/>
      <sheetName val="Main_Abs_(3)2"/>
      <sheetName val="Main_Abs2"/>
      <sheetName val="Ltg_Abs2"/>
      <sheetName val="BBT_Abs2"/>
      <sheetName val="PC_Raceway_2"/>
      <sheetName val="Raceway_Flr_GI_2"/>
      <sheetName val="PERFORATED_TRAY2"/>
      <sheetName val="Earthing_2"/>
      <sheetName val="LT_Panel2"/>
      <sheetName val="Temp_Cable2"/>
      <sheetName val="Junction_Box2"/>
      <sheetName val="DB's_&amp;_MCB's2"/>
      <sheetName val="Point_Wiring2"/>
      <sheetName val="Floor_Chipping2"/>
      <sheetName val="Light_Fixtures2"/>
      <sheetName val="2C_1_SQMM2"/>
      <sheetName val="1R_4C_2_5SQMM2"/>
      <sheetName val="3c_x_2_5(RP)_5_12"/>
      <sheetName val="4c_x_6sqmm2"/>
      <sheetName val="3c_X_2_5_(UPS)2"/>
      <sheetName val="3c_x_6_sqmm2"/>
      <sheetName val="3C_X_1_5SQMM2"/>
      <sheetName val="Ring_Details2"/>
      <sheetName val="Eqpmnt_Pln2"/>
      <sheetName val="activit-graph__2"/>
      <sheetName val="PRECAST_lightconc-II33"/>
      <sheetName val="PRECAST_lightconc_II33"/>
      <sheetName val="Cleaning_&amp;_Grubbing33"/>
      <sheetName val="College_Details33"/>
      <sheetName val="Personal_33"/>
      <sheetName val="jidal_dam33"/>
      <sheetName val="fran_temp33"/>
      <sheetName val="kona_swit33"/>
      <sheetName val="template_(8)33"/>
      <sheetName val="template_(9)33"/>
      <sheetName val="OVER_HEADS33"/>
      <sheetName val="Cover_Sheet33"/>
      <sheetName val="BOQ_REV_A33"/>
      <sheetName val="PTB_(IO)33"/>
      <sheetName val="BMS_33"/>
      <sheetName val="SPT_vs_PHI33"/>
      <sheetName val="TBAL9697_-group_wise__sdpl33"/>
      <sheetName val="TAX_BILLS31"/>
      <sheetName val="CASH_BILLS31"/>
      <sheetName val="LABOUR_BILLS31"/>
      <sheetName val="puch_order31"/>
      <sheetName val="Sheet1_(2)31"/>
      <sheetName val="Quantity_Schedule32"/>
      <sheetName val="Revenue__Schedule_32"/>
      <sheetName val="Balance_works_-_Direct_Cost32"/>
      <sheetName val="Balance_works_-_Indirect_Cost32"/>
      <sheetName val="Fund_Plan32"/>
      <sheetName val="Bill_of_Resources32"/>
      <sheetName val="SITE_OVERHEADS31"/>
      <sheetName val="labour_coeff31"/>
      <sheetName val="Site_Dev_BOQ31"/>
      <sheetName val="Costing_Upto_Mar'11_(2)31"/>
      <sheetName val="Tender_Summary31"/>
      <sheetName val="Boq_Block_A31"/>
      <sheetName val="beam-reinft-IIInd_floor31"/>
      <sheetName val="Expenditure_plan31"/>
      <sheetName val="ORDER_BOOKING31"/>
      <sheetName val="final_abstract30"/>
      <sheetName val="M-Book_for_Conc31"/>
      <sheetName val="M-Book_for_FW31"/>
      <sheetName val="Meas_-Hotel_Part31"/>
      <sheetName val="Contract_Night_Staff30"/>
      <sheetName val="Contract_Day_Staff30"/>
      <sheetName val="Day_Shift30"/>
      <sheetName val="Night_Shift30"/>
      <sheetName val="_24_07_10_RS_&amp;_SECURITY31"/>
      <sheetName val="24_07_10_CIVIL_WET31"/>
      <sheetName val="_24_07_10_CIVIL31"/>
      <sheetName val="_24_07_10_MECH-FAB31"/>
      <sheetName val="_24_07_10_MECH-TANK31"/>
      <sheetName val="_23_07_10_N_SHIFT_MECH-FAB31"/>
      <sheetName val="_23_07_10_N_SHIFT_MECH-TANK31"/>
      <sheetName val="_23_07_10_RS_&amp;_SECURITY31"/>
      <sheetName val="23_07_10_CIVIL_WET31"/>
      <sheetName val="_23_07_10_CIVIL31"/>
      <sheetName val="_23_07_10_MECH-FAB31"/>
      <sheetName val="_23_07_10_MECH-TANK31"/>
      <sheetName val="_22_07_10_N_SHIFT_MECH-FAB31"/>
      <sheetName val="_22_07_10_N_SHIFT_MECH-TANK31"/>
      <sheetName val="_22_07_10_RS_&amp;_SECURITY31"/>
      <sheetName val="22_07_10_CIVIL_WET31"/>
      <sheetName val="_22_07_10_CIVIL31"/>
      <sheetName val="_22_07_10_MECH-FAB31"/>
      <sheetName val="_22_07_10_MECH-TANK31"/>
      <sheetName val="_21_07_10_N_SHIFT_MECH-FAB31"/>
      <sheetName val="_21_07_10_N_SHIFT_MECH-TANK31"/>
      <sheetName val="_21_07_10_RS_&amp;_SECURITY31"/>
      <sheetName val="21_07_10_CIVIL_WET31"/>
      <sheetName val="_21_07_10_CIVIL31"/>
      <sheetName val="_21_07_10_MECH-FAB31"/>
      <sheetName val="_21_07_10_MECH-TANK31"/>
      <sheetName val="_20_07_10_N_SHIFT_MECH-FAB31"/>
      <sheetName val="_20_07_10_N_SHIFT_MECH-TANK31"/>
      <sheetName val="_20_07_10_RS_&amp;_SECURITY31"/>
      <sheetName val="20_07_10_CIVIL_WET31"/>
      <sheetName val="_20_07_10_CIVIL31"/>
      <sheetName val="_20_07_10_MECH-FAB31"/>
      <sheetName val="_20_07_10_MECH-TANK31"/>
      <sheetName val="_19_07_10_N_SHIFT_MECH-FAB31"/>
      <sheetName val="_19_07_10_N_SHIFT_MECH-TANK31"/>
      <sheetName val="_19_07_10_RS_&amp;_SECURITY31"/>
      <sheetName val="19_07_10_CIVIL_WET31"/>
      <sheetName val="_19_07_10_CIVIL31"/>
      <sheetName val="_19_07_10_MECH-FAB31"/>
      <sheetName val="_19_07_10_MECH-TANK31"/>
      <sheetName val="_18_07_10_N_SHIFT_MECH-FAB31"/>
      <sheetName val="_18_07_10_N_SHIFT_MECH-TANK31"/>
      <sheetName val="_18_07_10_RS_&amp;_SECURITY31"/>
      <sheetName val="18_07_10_CIVIL_WET31"/>
      <sheetName val="_18_07_10_CIVIL31"/>
      <sheetName val="_18_07_10_MECH-FAB31"/>
      <sheetName val="_18_07_10_MECH-TANK31"/>
      <sheetName val="_17_07_10_N_SHIFT_MECH-FAB31"/>
      <sheetName val="_17_07_10_N_SHIFT_MECH-TANK31"/>
      <sheetName val="_17_07_10_RS_&amp;_SECURITY31"/>
      <sheetName val="17_07_10_CIVIL_WET31"/>
      <sheetName val="_17_07_10_CIVIL31"/>
      <sheetName val="_17_07_10_MECH-FAB31"/>
      <sheetName val="_17_07_10_MECH-TANK31"/>
      <sheetName val="_16_07_10_N_SHIFT_MECH-FAB30"/>
      <sheetName val="_16_07_10_N_SHIFT_MECH-TANK30"/>
      <sheetName val="_16_07_10_RS_&amp;_SECURITY30"/>
      <sheetName val="16_07_10_CIVIL_WET30"/>
      <sheetName val="_16_07_10_CIVIL30"/>
      <sheetName val="_16_07_10_MECH-FAB30"/>
      <sheetName val="_16_07_10_MECH-TANK30"/>
      <sheetName val="_15_07_10_N_SHIFT_MECH-FAB30"/>
      <sheetName val="_15_07_10_N_SHIFT_MECH-TANK30"/>
      <sheetName val="_15_07_10_RS_&amp;_SECURITY30"/>
      <sheetName val="15_07_10_CIVIL_WET30"/>
      <sheetName val="_15_07_10_CIVIL30"/>
      <sheetName val="_15_07_10_MECH-FAB30"/>
      <sheetName val="_15_07_10_MECH-TANK30"/>
      <sheetName val="_14_07_10_N_SHIFT_MECH-FAB30"/>
      <sheetName val="_14_07_10_N_SHIFT_MECH-TANK30"/>
      <sheetName val="_14_07_10_RS_&amp;_SECURITY30"/>
      <sheetName val="14_07_10_CIVIL_WET30"/>
      <sheetName val="_14_07_10_CIVIL30"/>
      <sheetName val="_14_07_10_MECH-FAB30"/>
      <sheetName val="_14_07_10_MECH-TANK30"/>
      <sheetName val="_13_07_10_N_SHIFT_MECH-FAB30"/>
      <sheetName val="_13_07_10_N_SHIFT_MECH-TANK30"/>
      <sheetName val="_13_07_10_RS_&amp;_SECURITY30"/>
      <sheetName val="13_07_10_CIVIL_WET30"/>
      <sheetName val="_13_07_10_CIVIL30"/>
      <sheetName val="_13_07_10_MECH-FAB30"/>
      <sheetName val="_13_07_10_MECH-TANK30"/>
      <sheetName val="_12_07_10_N_SHIFT_MECH-FAB30"/>
      <sheetName val="_12_07_10_N_SHIFT_MECH-TANK30"/>
      <sheetName val="_12_07_10_RS_&amp;_SECURITY30"/>
      <sheetName val="12_07_10_CIVIL_WET30"/>
      <sheetName val="_12_07_10_CIVIL30"/>
      <sheetName val="_12_07_10_MECH-FAB30"/>
      <sheetName val="_12_07_10_MECH-TANK30"/>
      <sheetName val="_11_07_10_N_SHIFT_MECH-FAB30"/>
      <sheetName val="_11_07_10_N_SHIFT_MECH-TANK30"/>
      <sheetName val="_11_07_10_RS_&amp;_SECURITY30"/>
      <sheetName val="11_07_10_CIVIL_WET30"/>
      <sheetName val="_11_07_10_CIVIL30"/>
      <sheetName val="_11_07_10_MECH-FAB30"/>
      <sheetName val="_11_07_10_MECH-TANK30"/>
      <sheetName val="_10_07_10_N_SHIFT_MECH-FAB30"/>
      <sheetName val="_10_07_10_N_SHIFT_MECH-TANK30"/>
      <sheetName val="_10_07_10_RS_&amp;_SECURITY30"/>
      <sheetName val="10_07_10_CIVIL_WET30"/>
      <sheetName val="_10_07_10_CIVIL30"/>
      <sheetName val="_10_07_10_MECH-FAB30"/>
      <sheetName val="_10_07_10_MECH-TANK30"/>
      <sheetName val="_09_07_10_N_SHIFT_MECH-FAB30"/>
      <sheetName val="_09_07_10_N_SHIFT_MECH-TANK30"/>
      <sheetName val="_09_07_10_RS_&amp;_SECURITY30"/>
      <sheetName val="09_07_10_CIVIL_WET30"/>
      <sheetName val="_09_07_10_CIVIL30"/>
      <sheetName val="_09_07_10_MECH-FAB30"/>
      <sheetName val="_09_07_10_MECH-TANK30"/>
      <sheetName val="_08_07_10_N_SHIFT_MECH-FAB30"/>
      <sheetName val="_08_07_10_N_SHIFT_MECH-TANK30"/>
      <sheetName val="_08_07_10_RS_&amp;_SECURITY30"/>
      <sheetName val="08_07_10_CIVIL_WET30"/>
      <sheetName val="_08_07_10_CIVIL30"/>
      <sheetName val="_08_07_10_MECH-FAB30"/>
      <sheetName val="_08_07_10_MECH-TANK30"/>
      <sheetName val="_07_07_10_N_SHIFT_MECH-FAB30"/>
      <sheetName val="_07_07_10_N_SHIFT_MECH-TANK30"/>
      <sheetName val="_07_07_10_RS_&amp;_SECURITY30"/>
      <sheetName val="07_07_10_CIVIL_WET30"/>
      <sheetName val="_07_07_10_CIVIL30"/>
      <sheetName val="_07_07_10_MECH-FAB30"/>
      <sheetName val="_07_07_10_MECH-TANK30"/>
      <sheetName val="_06_07_10_N_SHIFT_MECH-FAB30"/>
      <sheetName val="_06_07_10_N_SHIFT_MECH-TANK30"/>
      <sheetName val="_06_07_10_RS_&amp;_SECURITY30"/>
      <sheetName val="06_07_10_CIVIL_WET30"/>
      <sheetName val="_06_07_10_CIVIL30"/>
      <sheetName val="_06_07_10_MECH-FAB30"/>
      <sheetName val="_06_07_10_MECH-TANK30"/>
      <sheetName val="_05_07_10_N_SHIFT_MECH-FAB30"/>
      <sheetName val="_05_07_10_N_SHIFT_MECH-TANK30"/>
      <sheetName val="_05_07_10_RS_&amp;_SECURITY30"/>
      <sheetName val="05_07_10_CIVIL_WET30"/>
      <sheetName val="_05_07_10_CIVIL30"/>
      <sheetName val="_05_07_10_MECH-FAB30"/>
      <sheetName val="_05_07_10_MECH-TANK30"/>
      <sheetName val="_04_07_10_N_SHIFT_MECH-FAB30"/>
      <sheetName val="_04_07_10_N_SHIFT_MECH-TANK30"/>
      <sheetName val="_04_07_10_RS_&amp;_SECURITY30"/>
      <sheetName val="04_07_10_CIVIL_WET30"/>
      <sheetName val="_04_07_10_CIVIL30"/>
      <sheetName val="_04_07_10_MECH-FAB30"/>
      <sheetName val="_04_07_10_MECH-TANK30"/>
      <sheetName val="_03_07_10_N_SHIFT_MECH-FAB30"/>
      <sheetName val="_03_07_10_N_SHIFT_MECH-TANK30"/>
      <sheetName val="_03_07_10_RS_&amp;_SECURITY_30"/>
      <sheetName val="03_07_10_CIVIL_WET_30"/>
      <sheetName val="_03_07_10_CIVIL_30"/>
      <sheetName val="_03_07_10_MECH-FAB_30"/>
      <sheetName val="_03_07_10_MECH-TANK_30"/>
      <sheetName val="_02_07_10_N_SHIFT_MECH-FAB_30"/>
      <sheetName val="_02_07_10_N_SHIFT_MECH-TANK_30"/>
      <sheetName val="_02_07_10_RS_&amp;_SECURITY30"/>
      <sheetName val="02_07_10_CIVIL_WET30"/>
      <sheetName val="_02_07_10_CIVIL30"/>
      <sheetName val="_02_07_10_MECH-FAB30"/>
      <sheetName val="_02_07_10_MECH-TANK30"/>
      <sheetName val="_01_07_10_N_SHIFT_MECH-FAB30"/>
      <sheetName val="_01_07_10_N_SHIFT_MECH-TANK30"/>
      <sheetName val="_01_07_10_RS_&amp;_SECURITY30"/>
      <sheetName val="01_07_10_CIVIL_WET30"/>
      <sheetName val="_01_07_10_CIVIL30"/>
      <sheetName val="_01_07_10_MECH-FAB30"/>
      <sheetName val="_01_07_10_MECH-TANK30"/>
      <sheetName val="_30_06_10_N_SHIFT_MECH-FAB30"/>
      <sheetName val="_30_06_10_N_SHIFT_MECH-TANK30"/>
      <sheetName val="scurve_calc_(2)30"/>
      <sheetName val="Direct_cost_shed_A-2_30"/>
      <sheetName val="BOQ_Direct_selling_cost30"/>
      <sheetName val="Fee_Rate_Summary30"/>
      <sheetName val="Civil_Boq30"/>
      <sheetName val="22_12_201131"/>
      <sheetName val="BOQ_(2)31"/>
      <sheetName val="F20_Risk_Analysis30"/>
      <sheetName val="Change_Order_Log30"/>
      <sheetName val="2000_MOR30"/>
      <sheetName val="Meas__Hotel_Part30"/>
      <sheetName val="St_co_91_5lvl30"/>
      <sheetName val="Sales_&amp;_Prod30"/>
      <sheetName val="INPUT_SHEET30"/>
      <sheetName val="_09_07_10_M顅ᎆ뤀ᨇ԰?缀?30"/>
      <sheetName val="DI_Rate_Analysis31"/>
      <sheetName val="Economic_RisingMain__Ph-I31"/>
      <sheetName val="Fill_this_out_first___30"/>
      <sheetName val="Ave_wtd_rates30"/>
      <sheetName val="Material_30"/>
      <sheetName val="Labour_&amp;_Plant30"/>
      <sheetName val="Civil_Works30"/>
      <sheetName val="Cashflow_projection30"/>
      <sheetName val="IO_List30"/>
      <sheetName val="Item-_Compact30"/>
      <sheetName val="PA-_Consutant_30"/>
      <sheetName val="TBAL9697__group_wise__sdpl30"/>
      <sheetName val="SP_Break_Up30"/>
      <sheetName val="Labour_productivity30"/>
      <sheetName val="_09_07_10_M顅ᎆ뤀ᨇ԰30"/>
      <sheetName val="_09_07_10_M顅ᎆ뤀ᨇ԰_缀_30"/>
      <sheetName val="cash_in_flow_Summary_JV_30"/>
      <sheetName val="water_prop_30"/>
      <sheetName val="GR_slab-reinft30"/>
      <sheetName val="Cost_Index30"/>
      <sheetName val="MN_T_B_30"/>
      <sheetName val="Staff_Acco_30"/>
      <sheetName val="3cd_Annexure30"/>
      <sheetName val="Prelims_Breakup31"/>
      <sheetName val="Fin__Assumpt__-_Sensitivities30"/>
      <sheetName val="Bill_130"/>
      <sheetName val="Bill_230"/>
      <sheetName val="Bill_330"/>
      <sheetName val="Bill_430"/>
      <sheetName val="Bill_530"/>
      <sheetName val="Bill_630"/>
      <sheetName val="Bill_730"/>
      <sheetName val="1_Civil-RA30"/>
      <sheetName val="Structure_Bills_Qty30"/>
      <sheetName val="Rate_analysis-_BOQ_1_30"/>
      <sheetName val="Project_Details__30"/>
      <sheetName val="Driveway_Beams30"/>
      <sheetName val="INDIGINEOUS_ITEMS_30"/>
      <sheetName val="DEINKING(ANNEX_1)30"/>
      <sheetName val="Rate_Analysis30"/>
      <sheetName val="T-P1,_FINISHES_WORKING_30"/>
      <sheetName val="Assumption_&amp;_Exclusion30"/>
      <sheetName val="Data_Sheet29"/>
      <sheetName val="External_Doors30"/>
      <sheetName val="Assumption_Inputs30"/>
      <sheetName val="Factor_Sheet30"/>
      <sheetName val="Phase_130"/>
      <sheetName val="Pacakges_split30"/>
      <sheetName val="Eqpmnt_Plng30"/>
      <sheetName val="LABOUR_RATE30"/>
      <sheetName val="Material_Rate30"/>
      <sheetName val="Switch_V1630"/>
      <sheetName val="AutoOpen_Stub_Data30"/>
      <sheetName val="Summary_WG29"/>
      <sheetName val="Cat_A_Change_Control30"/>
      <sheetName val="Theo_Cons-June'1029"/>
      <sheetName val="AFAS_29"/>
      <sheetName val="RDS_&amp;_WLD29"/>
      <sheetName val="PA_System29"/>
      <sheetName val="Server_&amp;_PAC_Room29"/>
      <sheetName val="HVAC_BOQ29"/>
      <sheetName val="Grade_Slab_-130"/>
      <sheetName val="Grade_Slab_-230"/>
      <sheetName val="Grade_slab-330"/>
      <sheetName val="Grade_slab_-430"/>
      <sheetName val="Grade_slab_-530"/>
      <sheetName val="Grade_slab_-630"/>
      <sheetName val="Debits_as_on_12_04_0829"/>
      <sheetName val="Deduction_of_assets28"/>
      <sheetName val="d-safe_specs28"/>
      <sheetName val="Invoice_Tracker29"/>
      <sheetName val="STAFFSCHED_29"/>
      <sheetName val="India_F&amp;S_Template29"/>
      <sheetName val="_bus_bay29"/>
      <sheetName val="doq_429"/>
      <sheetName val="doq_229"/>
      <sheetName val="Customize_Your_Invoice28"/>
      <sheetName val="11B_29"/>
      <sheetName val="ACAD_Finishes29"/>
      <sheetName val="Site_Details29"/>
      <sheetName val="Site_Area_Statement29"/>
      <sheetName val="Blr_hire28"/>
      <sheetName val="PRECAST_lig(tconc_II28"/>
      <sheetName val="14_07_10_CIVIL_W [29"/>
      <sheetName val="BOQ_LT29"/>
      <sheetName val="Cost_Basis28"/>
      <sheetName val="Load_Details(B2)29"/>
      <sheetName val="Works_-_Quote_Sheet29"/>
      <sheetName val="Income_Statement29"/>
      <sheetName val="BLOCK-A_(MEA_SHEET)29"/>
      <sheetName val="VF_Full_Recon28"/>
      <sheetName val="MASTER_RATE_ANALYSIS28"/>
      <sheetName val="Top_Sheet29"/>
      <sheetName val="Col_NUM29"/>
      <sheetName val="COLUMN_RC_29"/>
      <sheetName val="STILT_Floor_Slab_NUM29"/>
      <sheetName val="First_Floor_Slab_RC29"/>
      <sheetName val="FIRST_FLOOR_SLAB_WT_SUMMARY29"/>
      <sheetName val="Stilt_Floor_Beam_NUM29"/>
      <sheetName val="STILT_BEAM_NUM29"/>
      <sheetName val="STILT_BEAM_RC29"/>
      <sheetName val="Stilt_wall_Num29"/>
      <sheetName val="STILT_WALL_RC29"/>
      <sheetName val="Z-DETAILS_ABOVE_RAFT_UPTO_+0_30"/>
      <sheetName val="Z-DETAILS_ABOVE_RAFT_UPTO_+_(38"/>
      <sheetName val="TOTAL_CHECK29"/>
      <sheetName val="TYP___wall_Num29"/>
      <sheetName val="Z-DETAILS_TYP__+2_85_TO_+8_8529"/>
      <sheetName val="Quote_Sheet28"/>
      <sheetName val="Intro_28"/>
      <sheetName val="Gate_228"/>
      <sheetName val="Name_List28"/>
      <sheetName val="Project_Ignite28"/>
      <sheetName val="Misc__Data28"/>
      <sheetName val="PITP3_COPY28"/>
      <sheetName val="Meas_28"/>
      <sheetName val="Expenses_Actual_Vs__Budgeted28"/>
      <sheetName val="Col_up_to_plinth28"/>
      <sheetName val="RCC,Ret__Wall28"/>
      <sheetName val="Fin__Assumpt__-_SensitivitieH28"/>
      <sheetName val="RMG_-ABS28"/>
      <sheetName val="T_P_-ABS28"/>
      <sheetName val="T_P_-MB28"/>
      <sheetName val="E_P_R-ABS28"/>
      <sheetName val="E__R-MB28"/>
      <sheetName val="Bldg_6-ABS28"/>
      <sheetName val="Bldg_6-MB28"/>
      <sheetName val="Kz_Grid_Press_foundation_ABS28"/>
      <sheetName val="Kz_Grid_Press_foundation_meas28"/>
      <sheetName val="600-1200T__ABS28"/>
      <sheetName val="600-1200T_Meas28"/>
      <sheetName val="BSR-II_ABS28"/>
      <sheetName val="BSR-II_meas28"/>
      <sheetName val="Misc_ABS28"/>
      <sheetName val="Misc_MB28"/>
      <sheetName val="This_Bill28"/>
      <sheetName val="Upto_Previous28"/>
      <sheetName val="Up_to_date28"/>
      <sheetName val="Grand_Abstract28"/>
      <sheetName val="Blank_MB28"/>
      <sheetName val="cement_summary28"/>
      <sheetName val="Reinforcement_Steel28"/>
      <sheetName val="P-I_CEMENT_RECONCILIATION_28"/>
      <sheetName val="Ra-38_area_wise_summary28"/>
      <sheetName val="P-II_Cement_Reconciliation28"/>
      <sheetName val="Ra-16_P-II28"/>
      <sheetName val="RA_16-_GH28"/>
      <sheetName val="__¢&amp;ú5#12"/>
      <sheetName val="__¢&amp;???ú5#???????12"/>
      <sheetName val="beam-reinft-machine_rm28"/>
      <sheetName val="E_&amp;_R28"/>
      <sheetName val="R_A_4"/>
      <sheetName val="공사비_내역_(가)11"/>
      <sheetName val="Cash_Flow_Input_Data_ISC28"/>
      <sheetName val="MS_Loan_repayments3"/>
      <sheetName val="Footing_3"/>
      <sheetName val="ETC_Plant_Cost3"/>
      <sheetName val="Array_(2)3"/>
      <sheetName val="COP_Final3"/>
      <sheetName val="Cumulative_Karnatka_Purchase3"/>
      <sheetName val="Reco-_Project_wise3"/>
      <sheetName val="Purchase_head_Wise3"/>
      <sheetName val="List_of_Project3"/>
      <sheetName val="Cumulative_Karnatka_Purchas_(23"/>
      <sheetName val="Pivot_table3"/>
      <sheetName val="BL_Staff3"/>
      <sheetName val="14_07_10@3"/>
      <sheetName val="Varthur_13"/>
      <sheetName val="old_serial_no_3"/>
      <sheetName val="Master_data3"/>
      <sheetName val="_4"/>
      <sheetName val="08_07_103"/>
      <sheetName val="08_07_10_CIVIՌ3"/>
      <sheetName val="abst-of_-cost3"/>
      <sheetName val="Combined_Results_3"/>
      <sheetName val="Detail_In_Door_Stad3"/>
      <sheetName val="SC_Cost_MAR_023"/>
      <sheetName val="Material_List_3"/>
      <sheetName val="Shuttering_Material3"/>
      <sheetName val="Equipment_Master3"/>
      <sheetName val="Material_Master3"/>
      <sheetName val="Contract_Status3"/>
      <sheetName val="High_Rise_Abstract_3"/>
      <sheetName val="Eartwork_Item_(1_1_1)3"/>
      <sheetName val="Sand_Filling_Item_(1_3)3"/>
      <sheetName val="Raft_Con__M_40_Item(2_3_1_C)3"/>
      <sheetName val="Raft_Con__M_40_Item(2_3_1_d)3"/>
      <sheetName val="Raft_Shut_Item_(2_6_1_a)3"/>
      <sheetName val="Slab_Conc__M_50_2_3_2_f3"/>
      <sheetName val="Slab_Conc__M_60_Item_(2_3_2_d)3"/>
      <sheetName val="Slab_Conc__M_40_Item_(2_3_2_d)3"/>
      <sheetName val="Pkg_-_3_staircase_Kota_2_8_1_43"/>
      <sheetName val="Pkg_-_3_staircase_Kota_2_8_2_43"/>
      <sheetName val="Slab_Shut__Item_2_5_1_(c)3"/>
      <sheetName val="Col_Conc__M_40_Item_2_3_3(e_)3"/>
      <sheetName val="Col_&amp;_Wall_Shutt__Item(2_5_1d)3"/>
      <sheetName val="Col_Conc__M_50_Item_2_3_3(e)3"/>
      <sheetName val="Col_Conc__M_60_Item_2_3_3(f)3"/>
      <sheetName val="Cir__Col__Shutt__Item(2_6_1_g)3"/>
      <sheetName val="Bw_115_(3_4_1_a)_Flr_1st-15th3"/>
      <sheetName val="Bw_115_(3_4_1_b)_16th-28th3"/>
      <sheetName val="Bw_115_(3_4_1_c)_29th-Terrace3"/>
      <sheetName val="Bw_230_(3_2_1_a)_Flr_1st_to15t3"/>
      <sheetName val="Bw_230_(3_2_1_b)_Flr_16_to_28t3"/>
      <sheetName val="Bw_230_(3_2_1_c)_Flr_29th-Terr3"/>
      <sheetName val="Water_Tank_Wall_WP_4_3_23"/>
      <sheetName val="Core_Cutting_8_173"/>
      <sheetName val="HT_Wall_Cemnt_Plaster_6_1_13"/>
      <sheetName val="External_Wall_Cement_plaster6_4"/>
      <sheetName val="Ceiling_Cement_Plaster_6_23"/>
      <sheetName val="Wood_Door_frame3"/>
      <sheetName val="Extra_Item_15(Dism__of_DF)3"/>
      <sheetName val="Anchor_Fastner_2_11_13"/>
      <sheetName val="Item_4_1_1Railing_(Pckg_-_03)3"/>
      <sheetName val="IPS_Flooring_Item_5_63"/>
      <sheetName val="Sunken_Water_Proofing_Item_4_04"/>
      <sheetName val="Sunken_Filling_Item_4_103"/>
      <sheetName val="Raft_Water_Proofing_Item_4_01A3"/>
      <sheetName val="PVC_water_stop_Item_8_8_13"/>
      <sheetName val="HT_MS_Sleeves_8_133"/>
      <sheetName val="Rebaring_Details_2_7_53"/>
      <sheetName val="HT_PVC_Sleeves_8_143"/>
      <sheetName val="Chipping_Item_2_7_63"/>
      <sheetName val="NITO_BOND_Item_2_7_73"/>
      <sheetName val="IMACO_COncrete_Item_2_7_83"/>
      <sheetName val="HT_MS_puddle_Flange_3"/>
      <sheetName val="Full_Brk_Dismantling_Work_9_13"/>
      <sheetName val="Half_Brk_Dismantling_Work_9_23"/>
      <sheetName val="Conc_Dismantling_Work_9_33"/>
      <sheetName val="Steel_Lintel_8_18_1_(i)3"/>
      <sheetName val="Steel_Lintel8_18_1_(ii)3"/>
      <sheetName val="Steel_Lintel_8_18_1_(iii)3"/>
      <sheetName val="Steel_Lintel_8_18_1(iv)3"/>
      <sheetName val="Shaft_Plaster_6_43"/>
      <sheetName val="White_Wash_7_13"/>
      <sheetName val="Gypsum_Plaster_Wall_6_5_13"/>
      <sheetName val="Gypsum_Plaster_Ceiling_6_5_23"/>
      <sheetName val="Making_of_Khura_4_93"/>
      <sheetName val="RWP_cutout_encasing_(13)3"/>
      <sheetName val="Extra_Item_(11)3"/>
      <sheetName val="Extra_Item_(12)3"/>
      <sheetName val="CONSTRUCTION_COMPONENT3"/>
      <sheetName val="Fire_Hydrant3"/>
      <sheetName val="Material_Spec_3"/>
      <sheetName val="Terms_&amp;_conditions3"/>
      <sheetName val="Summary_output3"/>
      <sheetName val="ITB_COST3"/>
      <sheetName val="collections_plan_04013"/>
      <sheetName val="Main_Abs_(3)3"/>
      <sheetName val="Main_Abs3"/>
      <sheetName val="Ltg_Abs3"/>
      <sheetName val="BBT_Abs3"/>
      <sheetName val="PC_Raceway_3"/>
      <sheetName val="Raceway_Flr_GI_3"/>
      <sheetName val="PERFORATED_TRAY3"/>
      <sheetName val="Earthing_3"/>
      <sheetName val="LT_Panel3"/>
      <sheetName val="Temp_Cable3"/>
      <sheetName val="Junction_Box3"/>
      <sheetName val="DB's_&amp;_MCB's3"/>
      <sheetName val="Point_Wiring3"/>
      <sheetName val="Floor_Chipping3"/>
      <sheetName val="Light_Fixtures3"/>
      <sheetName val="2C_1_SQMM3"/>
      <sheetName val="1R_4C_2_5SQMM3"/>
      <sheetName val="3c_x_2_5(RP)_5_13"/>
      <sheetName val="4c_x_6sqmm3"/>
      <sheetName val="3c_X_2_5_(UPS)3"/>
      <sheetName val="3c_x_6_sqmm3"/>
      <sheetName val="3C_X_1_5SQMM3"/>
      <sheetName val="Ring_Details3"/>
      <sheetName val="Eqpmnt_Pln3"/>
      <sheetName val="activit-graph__3"/>
      <sheetName val="PRECAST_lightconc-II34"/>
      <sheetName val="PRECAST_lightconc_II34"/>
      <sheetName val="Cleaning_&amp;_Grubbing34"/>
      <sheetName val="College_Details34"/>
      <sheetName val="Personal_34"/>
      <sheetName val="jidal_dam34"/>
      <sheetName val="fran_temp34"/>
      <sheetName val="kona_swit34"/>
      <sheetName val="template_(8)34"/>
      <sheetName val="template_(9)34"/>
      <sheetName val="OVER_HEADS34"/>
      <sheetName val="Cover_Sheet34"/>
      <sheetName val="BOQ_REV_A34"/>
      <sheetName val="PTB_(IO)34"/>
      <sheetName val="BMS_34"/>
      <sheetName val="SPT_vs_PHI34"/>
      <sheetName val="TBAL9697_-group_wise__sdpl34"/>
      <sheetName val="TAX_BILLS32"/>
      <sheetName val="CASH_BILLS32"/>
      <sheetName val="LABOUR_BILLS32"/>
      <sheetName val="puch_order32"/>
      <sheetName val="Sheet1_(2)32"/>
      <sheetName val="Quantity_Schedule33"/>
      <sheetName val="Revenue__Schedule_33"/>
      <sheetName val="Balance_works_-_Direct_Cost33"/>
      <sheetName val="Balance_works_-_Indirect_Cost33"/>
      <sheetName val="Fund_Plan33"/>
      <sheetName val="Bill_of_Resources33"/>
      <sheetName val="SITE_OVERHEADS32"/>
      <sheetName val="labour_coeff32"/>
      <sheetName val="Site_Dev_BOQ32"/>
      <sheetName val="Costing_Upto_Mar'11_(2)32"/>
      <sheetName val="Tender_Summary32"/>
      <sheetName val="Boq_Block_A32"/>
      <sheetName val="beam-reinft-IIInd_floor32"/>
      <sheetName val="Expenditure_plan32"/>
      <sheetName val="ORDER_BOOKING32"/>
      <sheetName val="final_abstract31"/>
      <sheetName val="M-Book_for_Conc32"/>
      <sheetName val="M-Book_for_FW32"/>
      <sheetName val="Meas_-Hotel_Part32"/>
      <sheetName val="Contract_Night_Staff31"/>
      <sheetName val="Contract_Day_Staff31"/>
      <sheetName val="Day_Shift31"/>
      <sheetName val="Night_Shift31"/>
      <sheetName val="_24_07_10_RS_&amp;_SECURITY32"/>
      <sheetName val="24_07_10_CIVIL_WET32"/>
      <sheetName val="_24_07_10_CIVIL32"/>
      <sheetName val="_24_07_10_MECH-FAB32"/>
      <sheetName val="_24_07_10_MECH-TANK32"/>
      <sheetName val="_23_07_10_N_SHIFT_MECH-FAB32"/>
      <sheetName val="_23_07_10_N_SHIFT_MECH-TANK32"/>
      <sheetName val="_23_07_10_RS_&amp;_SECURITY32"/>
      <sheetName val="23_07_10_CIVIL_WET32"/>
      <sheetName val="_23_07_10_CIVIL32"/>
      <sheetName val="_23_07_10_MECH-FAB32"/>
      <sheetName val="_23_07_10_MECH-TANK32"/>
      <sheetName val="_22_07_10_N_SHIFT_MECH-FAB32"/>
      <sheetName val="_22_07_10_N_SHIFT_MECH-TANK32"/>
      <sheetName val="_22_07_10_RS_&amp;_SECURITY32"/>
      <sheetName val="22_07_10_CIVIL_WET32"/>
      <sheetName val="_22_07_10_CIVIL32"/>
      <sheetName val="_22_07_10_MECH-FAB32"/>
      <sheetName val="_22_07_10_MECH-TANK32"/>
      <sheetName val="_21_07_10_N_SHIFT_MECH-FAB32"/>
      <sheetName val="_21_07_10_N_SHIFT_MECH-TANK32"/>
      <sheetName val="_21_07_10_RS_&amp;_SECURITY32"/>
      <sheetName val="21_07_10_CIVIL_WET32"/>
      <sheetName val="_21_07_10_CIVIL32"/>
      <sheetName val="_21_07_10_MECH-FAB32"/>
      <sheetName val="_21_07_10_MECH-TANK32"/>
      <sheetName val="_20_07_10_N_SHIFT_MECH-FAB32"/>
      <sheetName val="_20_07_10_N_SHIFT_MECH-TANK32"/>
      <sheetName val="_20_07_10_RS_&amp;_SECURITY32"/>
      <sheetName val="20_07_10_CIVIL_WET32"/>
      <sheetName val="_20_07_10_CIVIL32"/>
      <sheetName val="_20_07_10_MECH-FAB32"/>
      <sheetName val="_20_07_10_MECH-TANK32"/>
      <sheetName val="_19_07_10_N_SHIFT_MECH-FAB32"/>
      <sheetName val="_19_07_10_N_SHIFT_MECH-TANK32"/>
      <sheetName val="_19_07_10_RS_&amp;_SECURITY32"/>
      <sheetName val="19_07_10_CIVIL_WET32"/>
      <sheetName val="_19_07_10_CIVIL32"/>
      <sheetName val="_19_07_10_MECH-FAB32"/>
      <sheetName val="_19_07_10_MECH-TANK32"/>
      <sheetName val="_18_07_10_N_SHIFT_MECH-FAB32"/>
      <sheetName val="_18_07_10_N_SHIFT_MECH-TANK32"/>
      <sheetName val="_18_07_10_RS_&amp;_SECURITY32"/>
      <sheetName val="18_07_10_CIVIL_WET32"/>
      <sheetName val="_18_07_10_CIVIL32"/>
      <sheetName val="_18_07_10_MECH-FAB32"/>
      <sheetName val="_18_07_10_MECH-TANK32"/>
      <sheetName val="_17_07_10_N_SHIFT_MECH-FAB32"/>
      <sheetName val="_17_07_10_N_SHIFT_MECH-TANK32"/>
      <sheetName val="_17_07_10_RS_&amp;_SECURITY32"/>
      <sheetName val="17_07_10_CIVIL_WET32"/>
      <sheetName val="_17_07_10_CIVIL32"/>
      <sheetName val="_17_07_10_MECH-FAB32"/>
      <sheetName val="_17_07_10_MECH-TANK32"/>
      <sheetName val="_16_07_10_N_SHIFT_MECH-FAB31"/>
      <sheetName val="_16_07_10_N_SHIFT_MECH-TANK31"/>
      <sheetName val="_16_07_10_RS_&amp;_SECURITY31"/>
      <sheetName val="16_07_10_CIVIL_WET31"/>
      <sheetName val="_16_07_10_CIVIL31"/>
      <sheetName val="_16_07_10_MECH-FAB31"/>
      <sheetName val="_16_07_10_MECH-TANK31"/>
      <sheetName val="_15_07_10_N_SHIFT_MECH-FAB31"/>
      <sheetName val="_15_07_10_N_SHIFT_MECH-TANK31"/>
      <sheetName val="_15_07_10_RS_&amp;_SECURITY31"/>
      <sheetName val="15_07_10_CIVIL_WET31"/>
      <sheetName val="_15_07_10_CIVIL31"/>
      <sheetName val="_15_07_10_MECH-FAB31"/>
      <sheetName val="_15_07_10_MECH-TANK31"/>
      <sheetName val="_14_07_10_N_SHIFT_MECH-FAB31"/>
      <sheetName val="_14_07_10_N_SHIFT_MECH-TANK31"/>
      <sheetName val="_14_07_10_RS_&amp;_SECURITY31"/>
      <sheetName val="14_07_10_CIVIL_WET31"/>
      <sheetName val="_14_07_10_CIVIL31"/>
      <sheetName val="_14_07_10_MECH-FAB31"/>
      <sheetName val="_14_07_10_MECH-TANK31"/>
      <sheetName val="_13_07_10_N_SHIFT_MECH-FAB31"/>
      <sheetName val="_13_07_10_N_SHIFT_MECH-TANK31"/>
      <sheetName val="_13_07_10_RS_&amp;_SECURITY31"/>
      <sheetName val="13_07_10_CIVIL_WET31"/>
      <sheetName val="_13_07_10_CIVIL31"/>
      <sheetName val="_13_07_10_MECH-FAB31"/>
      <sheetName val="_13_07_10_MECH-TANK31"/>
      <sheetName val="_12_07_10_N_SHIFT_MECH-FAB31"/>
      <sheetName val="_12_07_10_N_SHIFT_MECH-TANK31"/>
      <sheetName val="_12_07_10_RS_&amp;_SECURITY31"/>
      <sheetName val="12_07_10_CIVIL_WET31"/>
      <sheetName val="_12_07_10_CIVIL31"/>
      <sheetName val="_12_07_10_MECH-FAB31"/>
      <sheetName val="_12_07_10_MECH-TANK31"/>
      <sheetName val="_11_07_10_N_SHIFT_MECH-FAB31"/>
      <sheetName val="_11_07_10_N_SHIFT_MECH-TANK31"/>
      <sheetName val="_11_07_10_RS_&amp;_SECURITY31"/>
      <sheetName val="11_07_10_CIVIL_WET31"/>
      <sheetName val="_11_07_10_CIVIL31"/>
      <sheetName val="_11_07_10_MECH-FAB31"/>
      <sheetName val="_11_07_10_MECH-TANK31"/>
      <sheetName val="_10_07_10_N_SHIFT_MECH-FAB31"/>
      <sheetName val="_10_07_10_N_SHIFT_MECH-TANK31"/>
      <sheetName val="_10_07_10_RS_&amp;_SECURITY31"/>
      <sheetName val="10_07_10_CIVIL_WET31"/>
      <sheetName val="_10_07_10_CIVIL31"/>
      <sheetName val="_10_07_10_MECH-FAB31"/>
      <sheetName val="_10_07_10_MECH-TANK31"/>
      <sheetName val="_09_07_10_N_SHIFT_MECH-FAB31"/>
      <sheetName val="_09_07_10_N_SHIFT_MECH-TANK31"/>
      <sheetName val="_09_07_10_RS_&amp;_SECURITY31"/>
      <sheetName val="09_07_10_CIVIL_WET31"/>
      <sheetName val="_09_07_10_CIVIL31"/>
      <sheetName val="_09_07_10_MECH-FAB31"/>
      <sheetName val="_09_07_10_MECH-TANK31"/>
      <sheetName val="_08_07_10_N_SHIFT_MECH-FAB31"/>
      <sheetName val="_08_07_10_N_SHIFT_MECH-TANK31"/>
      <sheetName val="_08_07_10_RS_&amp;_SECURITY31"/>
      <sheetName val="08_07_10_CIVIL_WET31"/>
      <sheetName val="_08_07_10_CIVIL31"/>
      <sheetName val="_08_07_10_MECH-FAB31"/>
      <sheetName val="_08_07_10_MECH-TANK31"/>
      <sheetName val="_07_07_10_N_SHIFT_MECH-FAB31"/>
      <sheetName val="_07_07_10_N_SHIFT_MECH-TANK31"/>
      <sheetName val="_07_07_10_RS_&amp;_SECURITY31"/>
      <sheetName val="07_07_10_CIVIL_WET31"/>
      <sheetName val="_07_07_10_CIVIL31"/>
      <sheetName val="_07_07_10_MECH-FAB31"/>
      <sheetName val="_07_07_10_MECH-TANK31"/>
      <sheetName val="_06_07_10_N_SHIFT_MECH-FAB31"/>
      <sheetName val="_06_07_10_N_SHIFT_MECH-TANK31"/>
      <sheetName val="_06_07_10_RS_&amp;_SECURITY31"/>
      <sheetName val="06_07_10_CIVIL_WET31"/>
      <sheetName val="_06_07_10_CIVIL31"/>
      <sheetName val="_06_07_10_MECH-FAB31"/>
      <sheetName val="_06_07_10_MECH-TANK31"/>
      <sheetName val="_05_07_10_N_SHIFT_MECH-FAB31"/>
      <sheetName val="_05_07_10_N_SHIFT_MECH-TANK31"/>
      <sheetName val="_05_07_10_RS_&amp;_SECURITY31"/>
      <sheetName val="05_07_10_CIVIL_WET31"/>
      <sheetName val="_05_07_10_CIVIL31"/>
      <sheetName val="_05_07_10_MECH-FAB31"/>
      <sheetName val="_05_07_10_MECH-TANK31"/>
      <sheetName val="_04_07_10_N_SHIFT_MECH-FAB31"/>
      <sheetName val="_04_07_10_N_SHIFT_MECH-TANK31"/>
      <sheetName val="_04_07_10_RS_&amp;_SECURITY31"/>
      <sheetName val="04_07_10_CIVIL_WET31"/>
      <sheetName val="_04_07_10_CIVIL31"/>
      <sheetName val="_04_07_10_MECH-FAB31"/>
      <sheetName val="_04_07_10_MECH-TANK31"/>
      <sheetName val="_03_07_10_N_SHIFT_MECH-FAB31"/>
      <sheetName val="_03_07_10_N_SHIFT_MECH-TANK31"/>
      <sheetName val="_03_07_10_RS_&amp;_SECURITY_31"/>
      <sheetName val="03_07_10_CIVIL_WET_31"/>
      <sheetName val="_03_07_10_CIVIL_31"/>
      <sheetName val="_03_07_10_MECH-FAB_31"/>
      <sheetName val="_03_07_10_MECH-TANK_31"/>
      <sheetName val="_02_07_10_N_SHIFT_MECH-FAB_31"/>
      <sheetName val="_02_07_10_N_SHIFT_MECH-TANK_31"/>
      <sheetName val="_02_07_10_RS_&amp;_SECURITY31"/>
      <sheetName val="02_07_10_CIVIL_WET31"/>
      <sheetName val="_02_07_10_CIVIL31"/>
      <sheetName val="_02_07_10_MECH-FAB31"/>
      <sheetName val="_02_07_10_MECH-TANK31"/>
      <sheetName val="_01_07_10_N_SHIFT_MECH-FAB31"/>
      <sheetName val="_01_07_10_N_SHIFT_MECH-TANK31"/>
      <sheetName val="_01_07_10_RS_&amp;_SECURITY31"/>
      <sheetName val="01_07_10_CIVIL_WET31"/>
      <sheetName val="_01_07_10_CIVIL31"/>
      <sheetName val="_01_07_10_MECH-FAB31"/>
      <sheetName val="_01_07_10_MECH-TANK31"/>
      <sheetName val="_30_06_10_N_SHIFT_MECH-FAB31"/>
      <sheetName val="_30_06_10_N_SHIFT_MECH-TANK31"/>
      <sheetName val="scurve_calc_(2)31"/>
      <sheetName val="Direct_cost_shed_A-2_31"/>
      <sheetName val="BOQ_Direct_selling_cost31"/>
      <sheetName val="Fee_Rate_Summary31"/>
      <sheetName val="Civil_Boq31"/>
      <sheetName val="22_12_201132"/>
      <sheetName val="BOQ_(2)32"/>
      <sheetName val="F20_Risk_Analysis31"/>
      <sheetName val="Change_Order_Log31"/>
      <sheetName val="2000_MOR31"/>
      <sheetName val="Meas__Hotel_Part31"/>
      <sheetName val="St_co_91_5lvl31"/>
      <sheetName val="Sales_&amp;_Prod31"/>
      <sheetName val="INPUT_SHEET31"/>
      <sheetName val="_09_07_10_M顅ᎆ뤀ᨇ԰?缀?31"/>
      <sheetName val="DI_Rate_Analysis32"/>
      <sheetName val="Economic_RisingMain__Ph-I32"/>
      <sheetName val="Fill_this_out_first___31"/>
      <sheetName val="Ave_wtd_rates31"/>
      <sheetName val="Material_31"/>
      <sheetName val="Labour_&amp;_Plant31"/>
      <sheetName val="Civil_Works31"/>
      <sheetName val="Cashflow_projection31"/>
      <sheetName val="IO_List31"/>
      <sheetName val="Item-_Compact31"/>
      <sheetName val="PA-_Consutant_31"/>
      <sheetName val="TBAL9697__group_wise__sdpl31"/>
      <sheetName val="SP_Break_Up31"/>
      <sheetName val="Labour_productivity31"/>
      <sheetName val="_09_07_10_M顅ᎆ뤀ᨇ԰31"/>
      <sheetName val="_09_07_10_M顅ᎆ뤀ᨇ԰_缀_31"/>
      <sheetName val="cash_in_flow_Summary_JV_31"/>
      <sheetName val="water_prop_31"/>
      <sheetName val="GR_slab-reinft31"/>
      <sheetName val="Cost_Index31"/>
      <sheetName val="MN_T_B_31"/>
      <sheetName val="Staff_Acco_31"/>
      <sheetName val="3cd_Annexure31"/>
      <sheetName val="Prelims_Breakup32"/>
      <sheetName val="Fin__Assumpt__-_Sensitivities31"/>
      <sheetName val="Bill_131"/>
      <sheetName val="Bill_231"/>
      <sheetName val="Bill_331"/>
      <sheetName val="Bill_431"/>
      <sheetName val="Bill_531"/>
      <sheetName val="Bill_631"/>
      <sheetName val="Bill_731"/>
      <sheetName val="1_Civil-RA31"/>
      <sheetName val="Structure_Bills_Qty31"/>
      <sheetName val="Rate_analysis-_BOQ_1_31"/>
      <sheetName val="Project_Details__31"/>
      <sheetName val="Driveway_Beams31"/>
      <sheetName val="INDIGINEOUS_ITEMS_31"/>
      <sheetName val="DEINKING(ANNEX_1)31"/>
      <sheetName val="Rate_Analysis31"/>
      <sheetName val="T-P1,_FINISHES_WORKING_31"/>
      <sheetName val="Assumption_&amp;_Exclusion31"/>
      <sheetName val="Data_Sheet30"/>
      <sheetName val="External_Doors31"/>
      <sheetName val="Assumption_Inputs31"/>
      <sheetName val="Factor_Sheet31"/>
      <sheetName val="Phase_131"/>
      <sheetName val="Pacakges_split31"/>
      <sheetName val="Eqpmnt_Plng31"/>
      <sheetName val="LABOUR_RATE31"/>
      <sheetName val="Material_Rate31"/>
      <sheetName val="Switch_V1631"/>
      <sheetName val="AutoOpen_Stub_Data31"/>
      <sheetName val="Summary_WG30"/>
      <sheetName val="Cat_A_Change_Control31"/>
      <sheetName val="Theo_Cons-June'1030"/>
      <sheetName val="AFAS_30"/>
      <sheetName val="RDS_&amp;_WLD30"/>
      <sheetName val="PA_System30"/>
      <sheetName val="Server_&amp;_PAC_Room30"/>
      <sheetName val="HVAC_BOQ30"/>
      <sheetName val="Grade_Slab_-131"/>
      <sheetName val="Grade_Slab_-231"/>
      <sheetName val="Grade_slab-331"/>
      <sheetName val="Grade_slab_-431"/>
      <sheetName val="Grade_slab_-531"/>
      <sheetName val="Grade_slab_-631"/>
      <sheetName val="Debits_as_on_12_04_0830"/>
      <sheetName val="Deduction_of_assets29"/>
      <sheetName val="d-safe_specs29"/>
      <sheetName val="Invoice_Tracker30"/>
      <sheetName val="STAFFSCHED_30"/>
      <sheetName val="India_F&amp;S_Template30"/>
      <sheetName val="_bus_bay30"/>
      <sheetName val="doq_430"/>
      <sheetName val="doq_230"/>
      <sheetName val="Customize_Your_Invoice29"/>
      <sheetName val="11B_30"/>
      <sheetName val="ACAD_Finishes30"/>
      <sheetName val="Site_Details30"/>
      <sheetName val="Site_Area_Statement30"/>
      <sheetName val="Blr_hire29"/>
      <sheetName val="PRECAST_lig(tconc_II29"/>
      <sheetName val="14_07_10_CIVIL_W [30"/>
      <sheetName val="BOQ_LT30"/>
      <sheetName val="Cost_Basis29"/>
      <sheetName val="Load_Details(B2)30"/>
      <sheetName val="Works_-_Quote_Sheet30"/>
      <sheetName val="Income_Statement30"/>
      <sheetName val="BLOCK-A_(MEA_SHEET)30"/>
      <sheetName val="VF_Full_Recon29"/>
      <sheetName val="MASTER_RATE_ANALYSIS29"/>
      <sheetName val="Top_Sheet30"/>
      <sheetName val="Col_NUM30"/>
      <sheetName val="COLUMN_RC_30"/>
      <sheetName val="STILT_Floor_Slab_NUM30"/>
      <sheetName val="First_Floor_Slab_RC30"/>
      <sheetName val="FIRST_FLOOR_SLAB_WT_SUMMARY30"/>
      <sheetName val="Stilt_Floor_Beam_NUM30"/>
      <sheetName val="STILT_BEAM_NUM30"/>
      <sheetName val="STILT_BEAM_RC30"/>
      <sheetName val="Stilt_wall_Num30"/>
      <sheetName val="STILT_WALL_RC30"/>
      <sheetName val="Z-DETAILS_ABOVE_RAFT_UPTO_+0_31"/>
      <sheetName val="Z-DETAILS_ABOVE_RAFT_UPTO_+_(39"/>
      <sheetName val="TOTAL_CHECK30"/>
      <sheetName val="TYP___wall_Num30"/>
      <sheetName val="Z-DETAILS_TYP__+2_85_TO_+8_8530"/>
      <sheetName val="Quote_Sheet29"/>
      <sheetName val="Intro_29"/>
      <sheetName val="Gate_229"/>
      <sheetName val="Name_List29"/>
      <sheetName val="Project_Ignite29"/>
      <sheetName val="Misc__Data29"/>
      <sheetName val="PITP3_COPY29"/>
      <sheetName val="Meas_29"/>
      <sheetName val="Expenses_Actual_Vs__Budgeted29"/>
      <sheetName val="Col_up_to_plinth29"/>
      <sheetName val="RCC,Ret__Wall29"/>
      <sheetName val="Fin__Assumpt__-_SensitivitieH29"/>
      <sheetName val="RMG_-ABS29"/>
      <sheetName val="T_P_-ABS29"/>
      <sheetName val="T_P_-MB29"/>
      <sheetName val="E_P_R-ABS29"/>
      <sheetName val="E__R-MB29"/>
      <sheetName val="Bldg_6-ABS29"/>
      <sheetName val="Bldg_6-MB29"/>
      <sheetName val="Kz_Grid_Press_foundation_ABS29"/>
      <sheetName val="Kz_Grid_Press_foundation_meas29"/>
      <sheetName val="600-1200T__ABS29"/>
      <sheetName val="600-1200T_Meas29"/>
      <sheetName val="BSR-II_ABS29"/>
      <sheetName val="BSR-II_meas29"/>
      <sheetName val="Misc_ABS29"/>
      <sheetName val="Misc_MB29"/>
      <sheetName val="This_Bill29"/>
      <sheetName val="Upto_Previous29"/>
      <sheetName val="Up_to_date29"/>
      <sheetName val="Grand_Abstract29"/>
      <sheetName val="Blank_MB29"/>
      <sheetName val="cement_summary29"/>
      <sheetName val="Reinforcement_Steel29"/>
      <sheetName val="P-I_CEMENT_RECONCILIATION_29"/>
      <sheetName val="Ra-38_area_wise_summary29"/>
      <sheetName val="P-II_Cement_Reconciliation29"/>
      <sheetName val="Ra-16_P-II29"/>
      <sheetName val="RA_16-_GH29"/>
      <sheetName val="__¢&amp;ú5#13"/>
      <sheetName val="__¢&amp;???ú5#???????13"/>
      <sheetName val="beam-reinft-machine_rm29"/>
      <sheetName val="E_&amp;_R29"/>
      <sheetName val="R_A_5"/>
      <sheetName val="공사비_내역_(가)12"/>
      <sheetName val="Cash_Flow_Input_Data_ISC29"/>
      <sheetName val="MS_Loan_repayments4"/>
      <sheetName val="Footing_4"/>
      <sheetName val="ETC_Plant_Cost4"/>
      <sheetName val="Array_(2)4"/>
      <sheetName val="COP_Final4"/>
      <sheetName val="Cumulative_Karnatka_Purchase4"/>
      <sheetName val="Reco-_Project_wise4"/>
      <sheetName val="Purchase_head_Wise4"/>
      <sheetName val="List_of_Project4"/>
      <sheetName val="Cumulative_Karnatka_Purchas_(24"/>
      <sheetName val="Pivot_table4"/>
      <sheetName val="BL_Staff4"/>
      <sheetName val="14_07_10@4"/>
      <sheetName val="Varthur_14"/>
      <sheetName val="old_serial_no_4"/>
      <sheetName val="Master_data4"/>
      <sheetName val="_5"/>
      <sheetName val="08_07_104"/>
      <sheetName val="08_07_10_CIVIՌ4"/>
      <sheetName val="abst-of_-cost4"/>
      <sheetName val="Combined_Results_4"/>
      <sheetName val="Detail_In_Door_Stad4"/>
      <sheetName val="SC_Cost_MAR_024"/>
      <sheetName val="Material_List_4"/>
      <sheetName val="Shuttering_Material4"/>
      <sheetName val="Equipment_Master4"/>
      <sheetName val="Material_Master4"/>
      <sheetName val="Contract_Status4"/>
      <sheetName val="High_Rise_Abstract_4"/>
      <sheetName val="Eartwork_Item_(1_1_1)4"/>
      <sheetName val="Sand_Filling_Item_(1_3)4"/>
      <sheetName val="Raft_Con__M_40_Item(2_3_1_C)4"/>
      <sheetName val="Raft_Con__M_40_Item(2_3_1_d)4"/>
      <sheetName val="Raft_Shut_Item_(2_6_1_a)4"/>
      <sheetName val="Slab_Conc__M_50_2_3_2_f4"/>
      <sheetName val="Slab_Conc__M_60_Item_(2_3_2_d)4"/>
      <sheetName val="Slab_Conc__M_40_Item_(2_3_2_d)4"/>
      <sheetName val="Pkg_-_3_staircase_Kota_2_8_1_44"/>
      <sheetName val="Pkg_-_3_staircase_Kota_2_8_2_44"/>
      <sheetName val="Slab_Shut__Item_2_5_1_(c)4"/>
      <sheetName val="Col_Conc__M_40_Item_2_3_3(e_)4"/>
      <sheetName val="Col_&amp;_Wall_Shutt__Item(2_5_1d)4"/>
      <sheetName val="Col_Conc__M_50_Item_2_3_3(e)4"/>
      <sheetName val="Col_Conc__M_60_Item_2_3_3(f)4"/>
      <sheetName val="Cir__Col__Shutt__Item(2_6_1_g)4"/>
      <sheetName val="Bw_115_(3_4_1_a)_Flr_1st-15th4"/>
      <sheetName val="Bw_115_(3_4_1_b)_16th-28th4"/>
      <sheetName val="Bw_115_(3_4_1_c)_29th-Terrace4"/>
      <sheetName val="Bw_230_(3_2_1_a)_Flr_1st_to15t4"/>
      <sheetName val="Bw_230_(3_2_1_b)_Flr_16_to_28t4"/>
      <sheetName val="Bw_230_(3_2_1_c)_Flr_29th-Terr4"/>
      <sheetName val="Water_Tank_Wall_WP_4_3_24"/>
      <sheetName val="Core_Cutting_8_174"/>
      <sheetName val="HT_Wall_Cemnt_Plaster_6_1_14"/>
      <sheetName val="External_Wall_Cement_plaster6_5"/>
      <sheetName val="Ceiling_Cement_Plaster_6_24"/>
      <sheetName val="Wood_Door_frame4"/>
      <sheetName val="Extra_Item_15(Dism__of_DF)4"/>
      <sheetName val="Anchor_Fastner_2_11_14"/>
      <sheetName val="Item_4_1_1Railing_(Pckg_-_03)4"/>
      <sheetName val="IPS_Flooring_Item_5_64"/>
      <sheetName val="Sunken_Water_Proofing_Item_4_05"/>
      <sheetName val="Sunken_Filling_Item_4_104"/>
      <sheetName val="Raft_Water_Proofing_Item_4_01A4"/>
      <sheetName val="PVC_water_stop_Item_8_8_14"/>
      <sheetName val="HT_MS_Sleeves_8_134"/>
      <sheetName val="Rebaring_Details_2_7_54"/>
      <sheetName val="HT_PVC_Sleeves_8_144"/>
      <sheetName val="Chipping_Item_2_7_64"/>
      <sheetName val="NITO_BOND_Item_2_7_74"/>
      <sheetName val="IMACO_COncrete_Item_2_7_84"/>
      <sheetName val="HT_MS_puddle_Flange_4"/>
      <sheetName val="Full_Brk_Dismantling_Work_9_14"/>
      <sheetName val="Half_Brk_Dismantling_Work_9_24"/>
      <sheetName val="Conc_Dismantling_Work_9_34"/>
      <sheetName val="Steel_Lintel_8_18_1_(i)4"/>
      <sheetName val="Steel_Lintel8_18_1_(ii)4"/>
      <sheetName val="Steel_Lintel_8_18_1_(iii)4"/>
      <sheetName val="Steel_Lintel_8_18_1(iv)4"/>
      <sheetName val="Shaft_Plaster_6_44"/>
      <sheetName val="White_Wash_7_14"/>
      <sheetName val="Gypsum_Plaster_Wall_6_5_14"/>
      <sheetName val="Gypsum_Plaster_Ceiling_6_5_24"/>
      <sheetName val="Making_of_Khura_4_94"/>
      <sheetName val="RWP_cutout_encasing_(13)4"/>
      <sheetName val="Extra_Item_(11)4"/>
      <sheetName val="Extra_Item_(12)4"/>
      <sheetName val="CONSTRUCTION_COMPONENT4"/>
      <sheetName val="Fire_Hydrant4"/>
      <sheetName val="Material_Spec_4"/>
      <sheetName val="Terms_&amp;_conditions4"/>
      <sheetName val="Summary_output4"/>
      <sheetName val="ITB_COST4"/>
      <sheetName val="collections_plan_04014"/>
      <sheetName val="Main_Abs_(3)4"/>
      <sheetName val="Main_Abs4"/>
      <sheetName val="Ltg_Abs4"/>
      <sheetName val="BBT_Abs4"/>
      <sheetName val="PC_Raceway_4"/>
      <sheetName val="Raceway_Flr_GI_4"/>
      <sheetName val="PERFORATED_TRAY4"/>
      <sheetName val="Earthing_4"/>
      <sheetName val="LT_Panel4"/>
      <sheetName val="Temp_Cable4"/>
      <sheetName val="Junction_Box4"/>
      <sheetName val="DB's_&amp;_MCB's4"/>
      <sheetName val="Point_Wiring4"/>
      <sheetName val="Floor_Chipping4"/>
      <sheetName val="Light_Fixtures4"/>
      <sheetName val="2C_1_SQMM4"/>
      <sheetName val="1R_4C_2_5SQMM4"/>
      <sheetName val="3c_x_2_5(RP)_5_14"/>
      <sheetName val="4c_x_6sqmm4"/>
      <sheetName val="3c_X_2_5_(UPS)4"/>
      <sheetName val="3c_x_6_sqmm4"/>
      <sheetName val="3C_X_1_5SQMM4"/>
      <sheetName val="Ring_Details4"/>
      <sheetName val="Eqpmnt_Pln4"/>
      <sheetName val="activit-graph__4"/>
      <sheetName val="Material_recovery"/>
      <sheetName val="SPEC SHEET"/>
      <sheetName val="MH BUDGET JAN'98"/>
      <sheetName val="15THMONTH"/>
      <sheetName val="p_2"/>
      <sheetName val="MH CONSPTN"/>
      <sheetName val="BASE DATI"/>
      <sheetName val="book1"/>
      <sheetName val="Sch No. 1 - Building Works"/>
      <sheetName val="B &amp; C class items "/>
      <sheetName val="Load Details(B1)"/>
      <sheetName val="Main_Gate_House"/>
      <sheetName val="unit_cost_"/>
      <sheetName val="GF_Columns"/>
      <sheetName val="14_07_10@^\&amp;"/>
      <sheetName val="08_07_10헾】??"/>
      <sheetName val="Basic_Rates"/>
      <sheetName val="3LBHK_RA"/>
      <sheetName val="SC_Cost_FEB_03"/>
      <sheetName val="13__Steel_-_Ratio"/>
      <sheetName val="_09_07_10_M蕸\헾⿓"/>
      <sheetName val="PPA_Summary"/>
      <sheetName val="Table 4"/>
      <sheetName val="Table 5"/>
      <sheetName val="Table 2"/>
      <sheetName val="Table 27"/>
      <sheetName val="INTSHEET"/>
      <sheetName val="INTSHEET3"/>
      <sheetName val="oresreqsum"/>
      <sheetName val="Exc"/>
      <sheetName val="RCC"/>
      <sheetName val="GM &amp; TA"/>
      <sheetName val="細目"/>
      <sheetName val="Profile"/>
      <sheetName val="item"/>
      <sheetName val="except wiring"/>
      <sheetName val="CCNs"/>
      <sheetName val="改加胶玻璃、室外栏杆"/>
      <sheetName val="SRC-B3U2"/>
      <sheetName val="D &amp; W sizes"/>
      <sheetName val="BOARD - STATUS"/>
      <sheetName val="lists"/>
      <sheetName val="73 Free Chart Templates - 3"/>
      <sheetName val="Gia vat tu"/>
      <sheetName val="成本多栏明细账"/>
      <sheetName val="Costs"/>
      <sheetName val="D"/>
      <sheetName val="Stress Calculation"/>
      <sheetName val="Sheet3 (2)"/>
      <sheetName val="PRICE-COMP"/>
      <sheetName val="tie beam"/>
      <sheetName val="Insts"/>
      <sheetName val="12a. CFTable"/>
      <sheetName val="P&amp;LSum"/>
      <sheetName val="Centaurus- Consultacny"/>
      <sheetName val="Cashflows "/>
      <sheetName val="Elect."/>
      <sheetName val="Equiv.Length"/>
      <sheetName val="ON BPCS"/>
      <sheetName val="Pur"/>
      <sheetName val="450 x 350"/>
      <sheetName val="C_link"/>
      <sheetName val="P_link"/>
      <sheetName val="MB.Prod"/>
      <sheetName val="accom cash"/>
      <sheetName val="External"/>
      <sheetName val="SUPPLY -Sanitary Fixtures"/>
      <sheetName val="ITEMS FOR CIVIL TENDER"/>
      <sheetName val="PO NOS"/>
      <sheetName val="LT DATA (Cable)"/>
      <sheetName val="Apr_07"/>
      <sheetName val="SEP_07 _F_"/>
      <sheetName val="OCT_07 _F_"/>
      <sheetName val="Jul_07 _F_"/>
      <sheetName val="May_07 without Sale"/>
      <sheetName val="May_07 _MIS_"/>
      <sheetName val="May_07 _F_"/>
      <sheetName val="NOV_07 _F_"/>
      <sheetName val="OCT_07"/>
      <sheetName val="SEP_07"/>
      <sheetName val="AUG_07"/>
      <sheetName val="Jul_07"/>
      <sheetName val="Jun_07"/>
      <sheetName val="Jun_07 _F_"/>
      <sheetName val="Aug_07 _F_"/>
      <sheetName val="WORK"/>
      <sheetName val=" 08.07.10 RS &amp; S䂰⁜㩰⁜_x0000__x0000_e"/>
      <sheetName val="equiplist"/>
      <sheetName val="HIRA Format"/>
      <sheetName val="2nd "/>
      <sheetName val="FIRE - Tower"/>
      <sheetName val="Formulas"/>
      <sheetName val="pri-com"/>
      <sheetName val="Fill this out first___"/>
      <sheetName val="CapitalMetrics"/>
      <sheetName val="Staff Forecast spread"/>
      <sheetName val="1st Slab"/>
      <sheetName val=" 09.07.10 M顅ᎆ뤀ᨇ԰_x005f_x0000_缀_x005f_x0000_"/>
      <sheetName val="CIF_COST_ITEM11"/>
      <sheetName val="Basement_Budget7"/>
      <sheetName val="14_07_10_CIVIL_W _26"/>
      <sheetName val="ST_CODE5"/>
      <sheetName val="Oud_Metha8"/>
      <sheetName val="Port_Saeed8"/>
      <sheetName val="Al_Wasl8"/>
      <sheetName val="__¢&amp;___ú5#_______9"/>
      <sheetName val="w't_table5"/>
      <sheetName val="cover_page5"/>
      <sheetName val="BLR_1"/>
      <sheetName val="HRSG_PRINT"/>
      <sheetName val="Cost_control"/>
      <sheetName val="DM_tANK_Allow5"/>
      <sheetName val="08_07_10헾】__睮は"/>
      <sheetName val="08_07_10헾】_︀ᇕ԰"/>
      <sheetName val="08_07_10헾】_蠄ሹꠀ䁮�"/>
      <sheetName val="08_07_10헾】_蠌ሹ⠀䁫�"/>
      <sheetName val="Cable_Data"/>
      <sheetName val="Adimi_bldg"/>
      <sheetName val="Pump_House"/>
      <sheetName val="Fuel_Regu_Station"/>
      <sheetName val="0200_Siteworks"/>
      <sheetName val="@risk_rents_and_incentives"/>
      <sheetName val="Car_park_lease"/>
      <sheetName val="Net_rent_analysis"/>
      <sheetName val="PANEL_ANNEXURE"/>
      <sheetName val="wdr_bldg"/>
      <sheetName val="Macro_custom_function1"/>
      <sheetName val="Gym_AV1"/>
      <sheetName val="Walk_Across"/>
      <sheetName val="Cost_summary"/>
      <sheetName val="Employee_Details"/>
      <sheetName val="AoR_Finishing"/>
      <sheetName val="Initial_Data7"/>
      <sheetName val="F4_13"/>
      <sheetName val="Break_up_Sheet"/>
      <sheetName val="Fin_Sum"/>
      <sheetName val="Field_Values"/>
      <sheetName val="9__Package_split_-_Cost_"/>
      <sheetName val="labour_rates"/>
      <sheetName val="BOQ_T4B"/>
      <sheetName val="Summary_year_Plan"/>
      <sheetName val="Project_Brief"/>
      <sheetName val="Ground_Floor"/>
      <sheetName val="_COP_100%"/>
      <sheetName val="Switch_costs_lookup"/>
      <sheetName val="2_0_Floor_Area_Summary"/>
      <sheetName val="Angebot18_7_"/>
      <sheetName val="E-400_(BW)"/>
      <sheetName val="E-400_(Pl)"/>
      <sheetName val="E-400_Schedule_(Pl)"/>
      <sheetName val="E-330_(Pl)"/>
      <sheetName val="E-330_Schedule_(Pl)"/>
      <sheetName val="CIV_INV&amp;EXP"/>
      <sheetName val="intr_stool_brkup"/>
      <sheetName val="GEN_REQ"/>
      <sheetName val="SD_and_START_UP"/>
      <sheetName val="_AnalysisPCC"/>
      <sheetName val="Labour_List_"/>
      <sheetName val="Plant_List"/>
      <sheetName val="Material_List"/>
      <sheetName val="PROG_SUMMARY"/>
      <sheetName val="08_07_10쪸_"/>
      <sheetName val="08_07_10헾】__睮は_x"/>
      <sheetName val="08_07_10헾】_︀ᇕ԰缀"/>
      <sheetName val="08_07_10헾】__退Ý_x"/>
      <sheetName val="_09_07_10_M蕸_헾⿓"/>
      <sheetName val="Inter_Co_Balances"/>
      <sheetName val="1_01_(a)"/>
      <sheetName val="[temp_xls]14_07_10@&amp;Ò:"/>
      <sheetName val="[temp_xls]14_07_10@^\&amp;8"/>
      <sheetName val="[temp_xls]¸:;b+/î&lt;î:&amp;&amp;"/>
      <sheetName val="[temp_xls]Ü5)bÝ/8)6)&amp;&amp;"/>
      <sheetName val="[temp_xls]08_07_10헾】?/退Ý"/>
      <sheetName val="[temp_xls]14_07_10@^\&amp;"/>
      <sheetName val="Quantity_Freeze"/>
      <sheetName val="Chipping_RCC"/>
      <sheetName val="Main_Assump_"/>
      <sheetName val="N-Amritsar_135"/>
      <sheetName val="08_07_10헾】?︀ᇕ԰"/>
      <sheetName val="08_07_10헾】?/"/>
      <sheetName val="08_07_10헾】???dlvo"/>
      <sheetName val="08_07_10헾】?"/>
      <sheetName val="M_S_"/>
      <sheetName val="[temp_xls]_09_07_10_M蕸\헾⿓"/>
      <sheetName val="Ward_areas"/>
      <sheetName val="Labor abs-NMR"/>
      <sheetName val="BFS"/>
      <sheetName val="Coalmine"/>
      <sheetName val="_ ¢&amp;"/>
      <sheetName val="SB_SCH_A3"/>
      <sheetName val="SB SCH_A7"/>
      <sheetName val="PARAMETRES"/>
      <sheetName val="Grouping TB"/>
      <sheetName val="08.07.10헾】_x005f_x0005_"/>
      <sheetName val="08.07.10헾】_x005f_x0005_____ꎋ"/>
      <sheetName val=" _¢_x005f_x0002_&amp;"/>
      <sheetName val="08.07.10헾】_x005f_x0005__x005f_x0000__x0000"/>
      <sheetName val=" _x005f_x000a_¢_x005f_x0002_&amp;_x005f_x0000__x005f_x0000_"/>
      <sheetName val=" _x005f_x000a_¢_x005f_x0002_&amp;___ú5#_______"/>
      <sheetName val="14.07.10@_x005f_x0000__x005f_x0003_&amp;_x0000"/>
      <sheetName val="_x005f_x0000__x005f_x0000__x005f_x0000__x005f_x0000__x0"/>
      <sheetName val="14.07.10Á_x005f_x000c__x005f_x0003_&amp;_x0000"/>
      <sheetName val="_x005f_x0000_"/>
      <sheetName val="08.07.10헾】_x005f_x0005_____菈_x005f_x0013_"/>
      <sheetName val="  ¢_x005f_x0002_&amp;_x005f_x0000__x005f_x0000__x0000"/>
      <sheetName val="  ¢_x005f_x0002_&amp;___ú5#_______"/>
      <sheetName val="08.07.10헾】_x005f_x0005____x005f_x0005__x00"/>
      <sheetName val=" _x005f_x000d_¢_x005f_x0002_&amp;_x005f_x0000__x005f_x0000_"/>
      <sheetName val=" _x005f_x000d_¢_x005f_x0002_&amp;___ú5#_______"/>
      <sheetName val="__x005f_x000a_¢&amp;ú5#"/>
      <sheetName val="__x005f_x000a_¢&amp;___ú5#_______"/>
      <sheetName val="Miscellan%ous_x005f_x0008_civil"/>
      <sheetName val="14.07.10@^__x005f_x0001_&amp;_x005f_x0000__x000"/>
      <sheetName val="_x005f_x0001__x005f_x0000__x005f_x0000__x005f_x0000_"/>
      <sheetName val="08.07.10헾】_x005f_x0005___壀&quot;夌&quot;"/>
      <sheetName val="08.07.10헾】_x005f_x0005___헾⿂_x005f_x0005__x"/>
      <sheetName val="08.07.10헾】_x005f_x0005___ꮸ⽚_x005f_x0005__x"/>
      <sheetName val="08.07.10헾】_x005f_x0005_____懇"/>
      <sheetName val="08.07.10헾】_x005f_x0005___丵⼽_x005f_x0005__x"/>
      <sheetName val="08.07.10헾】_x005f_x0005_____癠_"/>
      <sheetName val=" _¢_x005f_x0002_&amp;___ú5#_______"/>
      <sheetName val="08.07.10헾】_x005f_x0005___헾⽀_x005f_x0005__x"/>
      <sheetName val="B3-B4-B5-_x005f_x0006__x005f_x0000_"/>
      <sheetName val="_x005f_x0000__x005f_x0017__x005f_x0000__x005f_x0012__x0"/>
      <sheetName val="ᬀᜀሀༀሀ_x005f_x0000__x005f_x0000__x005f_x0000__x000"/>
      <sheetName val="08.07.10헾】_x005f_x0005___헾⾑_x005f_x0005__x"/>
      <sheetName val="08.07.10헾】_x005f_x0005___壀$夌$"/>
      <sheetName val="08.07.10_x005f_x0000__x005f_x0000_ⴠ_x005f_x0000__"/>
      <sheetName val="08.07.10 CIVIՌ_x005f_x0000_缀_x005f_x0000__x"/>
      <sheetName val="08.07.10헾】_x005f_x0005___헾　_x005f_x0005__x"/>
      <sheetName val=" _¢_x005f_x0002_&amp;_x005f_x0000__x005f_x0000__x0000"/>
      <sheetName val="08.07.10헾】_x005f_x0005___苈ô헾⼤"/>
      <sheetName val="_x005f_x000a_"/>
      <sheetName val="Eqpmnt Pln_x005f_x0000_"/>
      <sheetName val=" _¢_x005f_x0002_&amp;_x005f_x0000__x005f_x0000_"/>
      <sheetName val="14.07.10Á_x005f_x000c__x005f_x0003_&amp;"/>
      <sheetName val="  ¢_x005f_x0002_&amp;"/>
      <sheetName val="08.07.10헾】_x005f_x0005____x005f_x0005_"/>
      <sheetName val="14.07.10@^__x005f_x0001_&amp;"/>
      <sheetName val="_x005f_x0001_"/>
      <sheetName val="08.07.10헾】_x005f_x0005___헾⿂_x005f_x0005_"/>
      <sheetName val="08.07.10헾】_x005f_x0005___ꮸ⽚_x005f_x0005_"/>
      <sheetName val="08.07.10헾】_x005f_x0005___丵⼽_x005f_x0005_"/>
      <sheetName val="08.07.10헾】_x005f_x0005___헾⽀_x005f_x0005_"/>
      <sheetName val="08.07.10헾】_x005f_x0005___헾⾑_x005f_x0005_"/>
      <sheetName val="B3-B4-B5-_x005f_x0006_"/>
      <sheetName val="08.07.10헾】_x005f_x0005___헾　_x005f_x0005_"/>
      <sheetName val="[temp.xls]08.07.10헾】_x0005_?/"/>
      <sheetName val="Pile"/>
      <sheetName val="Internal"/>
      <sheetName val="SC_Cost_FEB_031"/>
      <sheetName val="BLR_11"/>
      <sheetName val="HRSG_PRINT1"/>
      <sheetName val="Cost_control1"/>
      <sheetName val="SC_Cost_FEB_032"/>
      <sheetName val="BLR_12"/>
      <sheetName val="HRSG_PRINT2"/>
      <sheetName val="Cost_control2"/>
      <sheetName val="SC_Cost_FEB_033"/>
      <sheetName val="BLR_13"/>
      <sheetName val="HRSG_PRINT3"/>
      <sheetName val="Cost_control3"/>
      <sheetName val="PRECAST_lightconc-II35"/>
      <sheetName val="PRECAST_lightconc_II35"/>
      <sheetName val="College_Details35"/>
      <sheetName val="Personal_35"/>
      <sheetName val="Cleaning_&amp;_Grubbing35"/>
      <sheetName val="jidal_dam35"/>
      <sheetName val="fran_temp35"/>
      <sheetName val="kona_swit35"/>
      <sheetName val="template_(8)35"/>
      <sheetName val="template_(9)35"/>
      <sheetName val="OVER_HEADS35"/>
      <sheetName val="Cover_Sheet35"/>
      <sheetName val="BOQ_REV_A35"/>
      <sheetName val="PTB_(IO)35"/>
      <sheetName val="BMS_35"/>
      <sheetName val="SPT_vs_PHI35"/>
      <sheetName val="TBAL9697_-group_wise__sdpl35"/>
      <sheetName val="Quantity_Schedule34"/>
      <sheetName val="Revenue__Schedule_34"/>
      <sheetName val="Balance_works_-_Direct_Cost34"/>
      <sheetName val="Balance_works_-_Indirect_Cost34"/>
      <sheetName val="Fund_Plan34"/>
      <sheetName val="Bill_of_Resources34"/>
      <sheetName val="SITE_OVERHEADS33"/>
      <sheetName val="labour_coeff33"/>
      <sheetName val="Site_Dev_BOQ33"/>
      <sheetName val="Expenditure_plan33"/>
      <sheetName val="ORDER_BOOKING33"/>
      <sheetName val="TAX_BILLS33"/>
      <sheetName val="CASH_BILLS33"/>
      <sheetName val="LABOUR_BILLS33"/>
      <sheetName val="puch_order33"/>
      <sheetName val="Sheet1_(2)33"/>
      <sheetName val="beam-reinft-IIInd_floor33"/>
      <sheetName val="Costing_Upto_Mar'11_(2)33"/>
      <sheetName val="Tender_Summary33"/>
      <sheetName val="M-Book_for_Conc33"/>
      <sheetName val="M-Book_for_FW33"/>
      <sheetName val="Boq_Block_A33"/>
      <sheetName val="scurve_calc_(2)32"/>
      <sheetName val="_24_07_10_RS_&amp;_SECURITY33"/>
      <sheetName val="24_07_10_CIVIL_WET33"/>
      <sheetName val="_24_07_10_CIVIL33"/>
      <sheetName val="_24_07_10_MECH-FAB33"/>
      <sheetName val="_24_07_10_MECH-TANK33"/>
      <sheetName val="_23_07_10_N_SHIFT_MECH-FAB33"/>
      <sheetName val="_23_07_10_N_SHIFT_MECH-TANK33"/>
      <sheetName val="_23_07_10_RS_&amp;_SECURITY33"/>
      <sheetName val="23_07_10_CIVIL_WET33"/>
      <sheetName val="_23_07_10_CIVIL33"/>
      <sheetName val="_23_07_10_MECH-FAB33"/>
      <sheetName val="_23_07_10_MECH-TANK33"/>
      <sheetName val="_22_07_10_N_SHIFT_MECH-FAB33"/>
      <sheetName val="_22_07_10_N_SHIFT_MECH-TANK33"/>
      <sheetName val="_22_07_10_RS_&amp;_SECURITY33"/>
      <sheetName val="22_07_10_CIVIL_WET33"/>
      <sheetName val="_22_07_10_CIVIL33"/>
      <sheetName val="_22_07_10_MECH-FAB33"/>
      <sheetName val="_22_07_10_MECH-TANK33"/>
      <sheetName val="_21_07_10_N_SHIFT_MECH-FAB33"/>
      <sheetName val="_21_07_10_N_SHIFT_MECH-TANK33"/>
      <sheetName val="_21_07_10_RS_&amp;_SECURITY33"/>
      <sheetName val="21_07_10_CIVIL_WET33"/>
      <sheetName val="_21_07_10_CIVIL33"/>
      <sheetName val="_21_07_10_MECH-FAB33"/>
      <sheetName val="_21_07_10_MECH-TANK33"/>
      <sheetName val="_20_07_10_N_SHIFT_MECH-FAB33"/>
      <sheetName val="_20_07_10_N_SHIFT_MECH-TANK33"/>
      <sheetName val="_20_07_10_RS_&amp;_SECURITY33"/>
      <sheetName val="20_07_10_CIVIL_WET33"/>
      <sheetName val="_20_07_10_CIVIL33"/>
      <sheetName val="_20_07_10_MECH-FAB33"/>
      <sheetName val="_20_07_10_MECH-TANK33"/>
      <sheetName val="_19_07_10_N_SHIFT_MECH-FAB33"/>
      <sheetName val="_19_07_10_N_SHIFT_MECH-TANK33"/>
      <sheetName val="_19_07_10_RS_&amp;_SECURITY33"/>
      <sheetName val="19_07_10_CIVIL_WET33"/>
      <sheetName val="_19_07_10_CIVIL33"/>
      <sheetName val="_19_07_10_MECH-FAB33"/>
      <sheetName val="_19_07_10_MECH-TANK33"/>
      <sheetName val="_18_07_10_N_SHIFT_MECH-FAB33"/>
      <sheetName val="_18_07_10_N_SHIFT_MECH-TANK33"/>
      <sheetName val="_18_07_10_RS_&amp;_SECURITY33"/>
      <sheetName val="18_07_10_CIVIL_WET33"/>
      <sheetName val="_18_07_10_CIVIL33"/>
      <sheetName val="_18_07_10_MECH-FAB33"/>
      <sheetName val="_18_07_10_MECH-TANK33"/>
      <sheetName val="_17_07_10_N_SHIFT_MECH-FAB33"/>
      <sheetName val="_17_07_10_N_SHIFT_MECH-TANK33"/>
      <sheetName val="_17_07_10_RS_&amp;_SECURITY33"/>
      <sheetName val="17_07_10_CIVIL_WET33"/>
      <sheetName val="_17_07_10_CIVIL33"/>
      <sheetName val="_17_07_10_MECH-FAB33"/>
      <sheetName val="_17_07_10_MECH-TANK33"/>
      <sheetName val="_16_07_10_N_SHIFT_MECH-FAB32"/>
      <sheetName val="_16_07_10_N_SHIFT_MECH-TANK32"/>
      <sheetName val="_16_07_10_RS_&amp;_SECURITY32"/>
      <sheetName val="16_07_10_CIVIL_WET32"/>
      <sheetName val="_16_07_10_CIVIL32"/>
      <sheetName val="_16_07_10_MECH-FAB32"/>
      <sheetName val="_16_07_10_MECH-TANK32"/>
      <sheetName val="_15_07_10_N_SHIFT_MECH-FAB32"/>
      <sheetName val="_15_07_10_N_SHIFT_MECH-TANK32"/>
      <sheetName val="_15_07_10_RS_&amp;_SECURITY32"/>
      <sheetName val="15_07_10_CIVIL_WET32"/>
      <sheetName val="_15_07_10_CIVIL32"/>
      <sheetName val="_15_07_10_MECH-FAB32"/>
      <sheetName val="_15_07_10_MECH-TANK32"/>
      <sheetName val="_14_07_10_N_SHIFT_MECH-FAB32"/>
      <sheetName val="_14_07_10_N_SHIFT_MECH-TANK32"/>
      <sheetName val="_14_07_10_RS_&amp;_SECURITY32"/>
      <sheetName val="14_07_10_CIVIL_WET32"/>
      <sheetName val="_14_07_10_CIVIL32"/>
      <sheetName val="_14_07_10_MECH-FAB32"/>
      <sheetName val="_14_07_10_MECH-TANK32"/>
      <sheetName val="_13_07_10_N_SHIFT_MECH-FAB32"/>
      <sheetName val="_13_07_10_N_SHIFT_MECH-TANK32"/>
      <sheetName val="_13_07_10_RS_&amp;_SECURITY32"/>
      <sheetName val="13_07_10_CIVIL_WET32"/>
      <sheetName val="_13_07_10_CIVIL32"/>
      <sheetName val="_13_07_10_MECH-FAB32"/>
      <sheetName val="_13_07_10_MECH-TANK32"/>
      <sheetName val="_12_07_10_N_SHIFT_MECH-FAB32"/>
      <sheetName val="_12_07_10_N_SHIFT_MECH-TANK32"/>
      <sheetName val="_12_07_10_RS_&amp;_SECURITY32"/>
      <sheetName val="12_07_10_CIVIL_WET32"/>
      <sheetName val="_12_07_10_CIVIL32"/>
      <sheetName val="_12_07_10_MECH-FAB32"/>
      <sheetName val="_12_07_10_MECH-TANK32"/>
      <sheetName val="_11_07_10_N_SHIFT_MECH-FAB32"/>
      <sheetName val="_11_07_10_N_SHIFT_MECH-TANK32"/>
      <sheetName val="_11_07_10_RS_&amp;_SECURITY32"/>
      <sheetName val="11_07_10_CIVIL_WET32"/>
      <sheetName val="_11_07_10_CIVIL32"/>
      <sheetName val="_11_07_10_MECH-FAB32"/>
      <sheetName val="_11_07_10_MECH-TANK32"/>
      <sheetName val="_10_07_10_N_SHIFT_MECH-FAB32"/>
      <sheetName val="_10_07_10_N_SHIFT_MECH-TANK32"/>
      <sheetName val="_10_07_10_RS_&amp;_SECURITY32"/>
      <sheetName val="10_07_10_CIVIL_WET32"/>
      <sheetName val="_10_07_10_CIVIL32"/>
      <sheetName val="_10_07_10_MECH-FAB32"/>
      <sheetName val="_10_07_10_MECH-TANK32"/>
      <sheetName val="_09_07_10_N_SHIFT_MECH-FAB32"/>
      <sheetName val="_09_07_10_N_SHIFT_MECH-TANK32"/>
      <sheetName val="_09_07_10_RS_&amp;_SECURITY32"/>
      <sheetName val="09_07_10_CIVIL_WET32"/>
      <sheetName val="_09_07_10_CIVIL32"/>
      <sheetName val="_09_07_10_MECH-FAB32"/>
      <sheetName val="_09_07_10_MECH-TANK32"/>
      <sheetName val="_08_07_10_N_SHIFT_MECH-FAB32"/>
      <sheetName val="_08_07_10_N_SHIFT_MECH-TANK32"/>
      <sheetName val="_08_07_10_RS_&amp;_SECURITY32"/>
      <sheetName val="08_07_10_CIVIL_WET32"/>
      <sheetName val="_08_07_10_CIVIL32"/>
      <sheetName val="_08_07_10_MECH-FAB32"/>
      <sheetName val="_08_07_10_MECH-TANK32"/>
      <sheetName val="_07_07_10_N_SHIFT_MECH-FAB32"/>
      <sheetName val="_07_07_10_N_SHIFT_MECH-TANK32"/>
      <sheetName val="_07_07_10_RS_&amp;_SECURITY32"/>
      <sheetName val="07_07_10_CIVIL_WET32"/>
      <sheetName val="_07_07_10_CIVIL32"/>
      <sheetName val="_07_07_10_MECH-FAB32"/>
      <sheetName val="_07_07_10_MECH-TANK32"/>
      <sheetName val="_06_07_10_N_SHIFT_MECH-FAB32"/>
      <sheetName val="_06_07_10_N_SHIFT_MECH-TANK32"/>
      <sheetName val="_06_07_10_RS_&amp;_SECURITY32"/>
      <sheetName val="06_07_10_CIVIL_WET32"/>
      <sheetName val="_06_07_10_CIVIL32"/>
      <sheetName val="_06_07_10_MECH-FAB32"/>
      <sheetName val="_06_07_10_MECH-TANK32"/>
      <sheetName val="_05_07_10_N_SHIFT_MECH-FAB32"/>
      <sheetName val="_05_07_10_N_SHIFT_MECH-TANK32"/>
      <sheetName val="_05_07_10_RS_&amp;_SECURITY32"/>
      <sheetName val="05_07_10_CIVIL_WET32"/>
      <sheetName val="_05_07_10_CIVIL32"/>
      <sheetName val="_05_07_10_MECH-FAB32"/>
      <sheetName val="_05_07_10_MECH-TANK32"/>
      <sheetName val="_04_07_10_N_SHIFT_MECH-FAB32"/>
      <sheetName val="_04_07_10_N_SHIFT_MECH-TANK32"/>
      <sheetName val="_04_07_10_RS_&amp;_SECURITY32"/>
      <sheetName val="04_07_10_CIVIL_WET32"/>
      <sheetName val="_04_07_10_CIVIL32"/>
      <sheetName val="_04_07_10_MECH-FAB32"/>
      <sheetName val="_04_07_10_MECH-TANK32"/>
      <sheetName val="_03_07_10_N_SHIFT_MECH-FAB32"/>
      <sheetName val="_03_07_10_N_SHIFT_MECH-TANK32"/>
      <sheetName val="_03_07_10_RS_&amp;_SECURITY_32"/>
      <sheetName val="03_07_10_CIVIL_WET_32"/>
      <sheetName val="_03_07_10_CIVIL_32"/>
      <sheetName val="_03_07_10_MECH-FAB_32"/>
      <sheetName val="_03_07_10_MECH-TANK_32"/>
      <sheetName val="_02_07_10_N_SHIFT_MECH-FAB_32"/>
      <sheetName val="_02_07_10_N_SHIFT_MECH-TANK_32"/>
      <sheetName val="_02_07_10_RS_&amp;_SECURITY32"/>
      <sheetName val="02_07_10_CIVIL_WET32"/>
      <sheetName val="_02_07_10_CIVIL32"/>
      <sheetName val="_02_07_10_MECH-FAB32"/>
      <sheetName val="_02_07_10_MECH-TANK32"/>
      <sheetName val="_01_07_10_N_SHIFT_MECH-FAB32"/>
      <sheetName val="_01_07_10_N_SHIFT_MECH-TANK32"/>
      <sheetName val="_01_07_10_RS_&amp;_SECURITY32"/>
      <sheetName val="01_07_10_CIVIL_WET32"/>
      <sheetName val="_01_07_10_CIVIL32"/>
      <sheetName val="_01_07_10_MECH-FAB32"/>
      <sheetName val="_01_07_10_MECH-TANK32"/>
      <sheetName val="_30_06_10_N_SHIFT_MECH-FAB32"/>
      <sheetName val="_30_06_10_N_SHIFT_MECH-TANK32"/>
      <sheetName val="Meas_-Hotel_Part33"/>
      <sheetName val="BOQ_Direct_selling_cost32"/>
      <sheetName val="22_12_201133"/>
      <sheetName val="BOQ_(2)33"/>
      <sheetName val="Direct_cost_shed_A-2_32"/>
      <sheetName val="Ave_wtd_rates32"/>
      <sheetName val="Material_32"/>
      <sheetName val="Labour_&amp;_Plant32"/>
      <sheetName val="Contract_Night_Staff32"/>
      <sheetName val="Contract_Day_Staff32"/>
      <sheetName val="Day_Shift32"/>
      <sheetName val="Night_Shift32"/>
      <sheetName val="Cashflow_projection32"/>
      <sheetName val="PA-_Consutant_32"/>
      <sheetName val="Item-_Compact32"/>
      <sheetName val="Fee_Rate_Summary32"/>
      <sheetName val="Civil_Boq32"/>
      <sheetName val="St_co_91_5lvl32"/>
      <sheetName val="Civil_Works32"/>
      <sheetName val="SP_Break_Up32"/>
      <sheetName val="final_abstract32"/>
      <sheetName val="TBAL9697__group_wise__sdpl32"/>
      <sheetName val="Meas__Hotel_Part32"/>
      <sheetName val="INPUT_SHEET32"/>
      <sheetName val="IO_List32"/>
      <sheetName val="Fill_this_out_first___32"/>
      <sheetName val="Labour_productivity32"/>
      <sheetName val="DI_Rate_Analysis33"/>
      <sheetName val="Economic_RisingMain__Ph-I33"/>
      <sheetName val="_09_07_10_M顅ᎆ뤀ᨇ԰?缀?32"/>
      <sheetName val="Cost_Index32"/>
      <sheetName val="cash_in_flow_Summary_JV_32"/>
      <sheetName val="water_prop_32"/>
      <sheetName val="GR_slab-reinft32"/>
      <sheetName val="Structure_Bills_Qty32"/>
      <sheetName val="F20_Risk_Analysis32"/>
      <sheetName val="Change_Order_Log32"/>
      <sheetName val="2000_MOR32"/>
      <sheetName val="Sales_&amp;_Prod32"/>
      <sheetName val="Staff_Acco_32"/>
      <sheetName val="3cd_Annexure32"/>
      <sheetName val="Prelims_Breakup33"/>
      <sheetName val="Fin__Assumpt__-_Sensitivities32"/>
      <sheetName val="Bill_132"/>
      <sheetName val="Bill_232"/>
      <sheetName val="Bill_332"/>
      <sheetName val="Bill_432"/>
      <sheetName val="Bill_532"/>
      <sheetName val="Bill_632"/>
      <sheetName val="Bill_732"/>
      <sheetName val="Project_Details__32"/>
      <sheetName val="Rate_analysis-_BOQ_1_32"/>
      <sheetName val="MN_T_B_32"/>
      <sheetName val="Driveway_Beams32"/>
      <sheetName val="INDIGINEOUS_ITEMS_32"/>
      <sheetName val="1_Civil-RA32"/>
      <sheetName val="_09_07_10_M顅ᎆ뤀ᨇ԰32"/>
      <sheetName val="_09_07_10_M顅ᎆ뤀ᨇ԰_缀_32"/>
      <sheetName val="T-P1,_FINISHES_WORKING_32"/>
      <sheetName val="Assumption_&amp;_Exclusion32"/>
      <sheetName val="Rate_Analysis32"/>
      <sheetName val="Theo_Cons-June'1031"/>
      <sheetName val="Eqpmnt_Plng32"/>
      <sheetName val="LABOUR_RATE32"/>
      <sheetName val="Material_Rate32"/>
      <sheetName val="AFAS_31"/>
      <sheetName val="RDS_&amp;_WLD31"/>
      <sheetName val="PA_System31"/>
      <sheetName val="Server_&amp;_PAC_Room31"/>
      <sheetName val="HVAC_BOQ31"/>
      <sheetName val="Assumption_Inputs32"/>
      <sheetName val="DEINKING(ANNEX_1)32"/>
      <sheetName val="Grade_Slab_-132"/>
      <sheetName val="Grade_Slab_-232"/>
      <sheetName val="Grade_slab-332"/>
      <sheetName val="Grade_slab_-432"/>
      <sheetName val="Grade_slab_-532"/>
      <sheetName val="Grade_slab_-632"/>
      <sheetName val="Switch_V1632"/>
      <sheetName val="Data_Sheet31"/>
      <sheetName val="Summary_WG31"/>
      <sheetName val="Debits_as_on_12_04_0831"/>
      <sheetName val="Phase_132"/>
      <sheetName val="Pacakges_split32"/>
      <sheetName val="AutoOpen_Stub_Data32"/>
      <sheetName val="External_Doors32"/>
      <sheetName val="STAFFSCHED_31"/>
      <sheetName val="Deduction_of_assets30"/>
      <sheetName val="India_F&amp;S_Template31"/>
      <sheetName val="_bus_bay31"/>
      <sheetName val="doq_431"/>
      <sheetName val="doq_231"/>
      <sheetName val="Cat_A_Change_Control32"/>
      <sheetName val="d-safe_specs30"/>
      <sheetName val="Factor_Sheet32"/>
      <sheetName val="Invoice_Tracker31"/>
      <sheetName val="11B_31"/>
      <sheetName val="Quote_Sheet30"/>
      <sheetName val="Intro_30"/>
      <sheetName val="Gate_230"/>
      <sheetName val="ACAD_Finishes31"/>
      <sheetName val="Site_Details31"/>
      <sheetName val="Site_Area_Statement31"/>
      <sheetName val="Blr_hire30"/>
      <sheetName val="PRECAST_lig(tconc_II30"/>
      <sheetName val="Top_Sheet31"/>
      <sheetName val="Col_NUM31"/>
      <sheetName val="COLUMN_RC_31"/>
      <sheetName val="STILT_Floor_Slab_NUM31"/>
      <sheetName val="First_Floor_Slab_RC31"/>
      <sheetName val="FIRST_FLOOR_SLAB_WT_SUMMARY31"/>
      <sheetName val="Stilt_Floor_Beam_NUM31"/>
      <sheetName val="STILT_BEAM_NUM31"/>
      <sheetName val="STILT_BEAM_RC31"/>
      <sheetName val="Stilt_wall_Num31"/>
      <sheetName val="STILT_WALL_RC31"/>
      <sheetName val="Z-DETAILS_ABOVE_RAFT_UPTO_+0_32"/>
      <sheetName val="Z-DETAILS_ABOVE_RAFT_UPTO_+_(40"/>
      <sheetName val="TOTAL_CHECK31"/>
      <sheetName val="TYP___wall_Num31"/>
      <sheetName val="Z-DETAILS_TYP__+2_85_TO_+8_8531"/>
      <sheetName val="14_07_10_CIVIL_W [31"/>
      <sheetName val="Cost_Basis30"/>
      <sheetName val="BOQ_LT31"/>
      <sheetName val="VF_Full_Recon30"/>
      <sheetName val="Load_Details(B2)31"/>
      <sheetName val="Works_-_Quote_Sheet31"/>
      <sheetName val="Income_Statement31"/>
      <sheetName val="MASTER_RATE_ANALYSIS30"/>
      <sheetName val="Name_List30"/>
      <sheetName val="Misc__Data30"/>
      <sheetName val="__¢&amp;ú5#14"/>
      <sheetName val="__¢&amp;???ú5#???????14"/>
      <sheetName val="BLOCK-A_(MEA_SHEET)31"/>
      <sheetName val="RMG_-ABS30"/>
      <sheetName val="T_P_-ABS30"/>
      <sheetName val="T_P_-MB30"/>
      <sheetName val="E_P_R-ABS30"/>
      <sheetName val="E__R-MB30"/>
      <sheetName val="Bldg_6-ABS30"/>
      <sheetName val="Bldg_6-MB30"/>
      <sheetName val="Kz_Grid_Press_foundation_ABS30"/>
      <sheetName val="Kz_Grid_Press_foundation_meas30"/>
      <sheetName val="600-1200T__ABS30"/>
      <sheetName val="600-1200T_Meas30"/>
      <sheetName val="BSR-II_ABS30"/>
      <sheetName val="BSR-II_meas30"/>
      <sheetName val="Misc_ABS30"/>
      <sheetName val="Misc_MB30"/>
      <sheetName val="This_Bill30"/>
      <sheetName val="Upto_Previous30"/>
      <sheetName val="Up_to_date30"/>
      <sheetName val="Grand_Abstract30"/>
      <sheetName val="Blank_MB30"/>
      <sheetName val="cement_summary30"/>
      <sheetName val="Reinforcement_Steel30"/>
      <sheetName val="P-I_CEMENT_RECONCILIATION_30"/>
      <sheetName val="Ra-38_area_wise_summary30"/>
      <sheetName val="P-II_Cement_Reconciliation30"/>
      <sheetName val="Ra-16_P-II30"/>
      <sheetName val="RA_16-_GH30"/>
      <sheetName val="PITP3_COPY30"/>
      <sheetName val="Meas_30"/>
      <sheetName val="Expenses_Actual_Vs__Budgeted30"/>
      <sheetName val="Col_up_to_plinth30"/>
      <sheetName val="RCC,Ret__Wall30"/>
      <sheetName val="Customize_Your_Invoice30"/>
      <sheetName val="Project_Ignite30"/>
      <sheetName val="공사비_내역_(가)13"/>
      <sheetName val="Fin__Assumpt__-_SensitivitieH30"/>
      <sheetName val="R_A_6"/>
      <sheetName val="RA_BILL_-_15"/>
      <sheetName val="Tax_Inv5"/>
      <sheetName val="Tax_Inv_(Client)5"/>
      <sheetName val="beam-reinft-machine_rm30"/>
      <sheetName val="precast_RC_element5"/>
      <sheetName val="Cash_Flow_Input_Data_ISC30"/>
      <sheetName val="Eqpmnt_PlnH5"/>
      <sheetName val="Eqpmnt_PlnÄ5"/>
      <sheetName val="E_&amp;_R30"/>
      <sheetName val="WORK_TABLE5"/>
      <sheetName val="ETC_Plant_Cost5"/>
      <sheetName val="Array_(2)5"/>
      <sheetName val="Footing_5"/>
      <sheetName val="General_Input5"/>
      <sheetName val="foot-slab_reinft5"/>
      <sheetName val="7_Other_Costs5"/>
      <sheetName val="Vind_-_BtB5"/>
      <sheetName val="COP_Final5"/>
      <sheetName val="PointNo_55"/>
      <sheetName val="14_07_10@5"/>
      <sheetName val="MS_Loan_repayments5"/>
      <sheetName val="Cumulative_Karnatka_Purchase5"/>
      <sheetName val="Reco-_Project_wise5"/>
      <sheetName val="Purchase_head_Wise5"/>
      <sheetName val="List_of_Project5"/>
      <sheetName val="Cumulative_Karnatka_Purchas_(25"/>
      <sheetName val="Pivot_table5"/>
      <sheetName val="BL_Staff5"/>
      <sheetName val="Varthur_15"/>
      <sheetName val="Material_List_5"/>
      <sheetName val="Shuttering_Material5"/>
      <sheetName val="Detail_In_Door_Stad5"/>
      <sheetName val="old_serial_no_5"/>
      <sheetName val="abst-of_-cost5"/>
      <sheetName val="Master_data5"/>
      <sheetName val="SC_Cost_MAR_025"/>
      <sheetName val="KSt_-_Analysis_20"/>
      <sheetName val="Section_Catalogue20"/>
      <sheetName val="Deprec_20"/>
      <sheetName val="2_civil-RA17"/>
      <sheetName val="Frango_Work_sheet16"/>
      <sheetName val="TCMO_(2)16"/>
      <sheetName val="Advance_tax16"/>
      <sheetName val="Cashflow_16"/>
      <sheetName val="ITDEP_revised16"/>
      <sheetName val="Deferred_tax16"/>
      <sheetName val="grp_16"/>
      <sheetName val="Debtors_Ageing_16"/>
      <sheetName val="LEVEL_SHEET7"/>
      <sheetName val="Form_616"/>
      <sheetName val="Fin__Assumpt__-_Sensitivitie16"/>
      <sheetName val="Lifts_&amp;_Escal-BOQ16"/>
      <sheetName val="FIRE_BOQ16"/>
      <sheetName val="Raw_Data16"/>
      <sheetName val="Rate_analysis_civil16"/>
      <sheetName val="KSt_-_Analysis_21"/>
      <sheetName val="Section_Catalogue21"/>
      <sheetName val="Deprec_21"/>
      <sheetName val="2_civil-RA18"/>
      <sheetName val="Frango_Work_sheet17"/>
      <sheetName val="TCMO_(2)17"/>
      <sheetName val="Advance_tax17"/>
      <sheetName val="Cashflow_17"/>
      <sheetName val="ITDEP_revised17"/>
      <sheetName val="Deferred_tax17"/>
      <sheetName val="grp_17"/>
      <sheetName val="Debtors_Ageing_17"/>
      <sheetName val="LEVEL_SHEET8"/>
      <sheetName val="Form_617"/>
      <sheetName val="Fin__Assumpt__-_Sensitivitie17"/>
      <sheetName val="Lifts_&amp;_Escal-BOQ17"/>
      <sheetName val="FIRE_BOQ17"/>
      <sheetName val="Raw_Data17"/>
      <sheetName val="Rate_analysis_civil17"/>
      <sheetName val="Eqpmnt_PlnH6"/>
      <sheetName val="Eqpmnt_PlnÄ6"/>
      <sheetName val="PointNo_56"/>
      <sheetName val="precast_RC_element6"/>
      <sheetName val="General_Input6"/>
      <sheetName val="RA_BILL_-_16"/>
      <sheetName val="Tax_Inv6"/>
      <sheetName val="Tax_Inv_(Client)6"/>
      <sheetName val="foot-slab_reinft6"/>
      <sheetName val="7_Other_Costs6"/>
      <sheetName val="Vind_-_BtB6"/>
      <sheetName val="WORK_TABLE6"/>
      <sheetName val="KSt_-_Analysis_24"/>
      <sheetName val="Section_Catalogue24"/>
      <sheetName val="Deprec_24"/>
      <sheetName val="2_civil-RA21"/>
      <sheetName val="Frango_Work_sheet20"/>
      <sheetName val="TCMO_(2)20"/>
      <sheetName val="Advance_tax20"/>
      <sheetName val="Cashflow_20"/>
      <sheetName val="ITDEP_revised20"/>
      <sheetName val="Deferred_tax20"/>
      <sheetName val="grp_20"/>
      <sheetName val="Debtors_Ageing_20"/>
      <sheetName val="LEVEL_SHEET11"/>
      <sheetName val="Form_620"/>
      <sheetName val="Fin__Assumpt__-_Sensitivitie20"/>
      <sheetName val="Lifts_&amp;_Escal-BOQ20"/>
      <sheetName val="FIRE_BOQ20"/>
      <sheetName val="Raw_Data20"/>
      <sheetName val="Rate_analysis_civil20"/>
      <sheetName val="Eqpmnt_PlnH9"/>
      <sheetName val="Eqpmnt_PlnÄ9"/>
      <sheetName val="PointNo_59"/>
      <sheetName val="precast_RC_element9"/>
      <sheetName val="General_Input9"/>
      <sheetName val="RA_BILL_-_19"/>
      <sheetName val="Tax_Inv9"/>
      <sheetName val="Tax_Inv_(Client)9"/>
      <sheetName val="foot-slab_reinft9"/>
      <sheetName val="7_Other_Costs9"/>
      <sheetName val="Vind_-_BtB9"/>
      <sheetName val="Basement_Budget9"/>
      <sheetName val="WORK_TABLE9"/>
      <sheetName val="KSt_-_Analysis_23"/>
      <sheetName val="Section_Catalogue23"/>
      <sheetName val="Deprec_23"/>
      <sheetName val="2_civil-RA20"/>
      <sheetName val="Frango_Work_sheet19"/>
      <sheetName val="TCMO_(2)19"/>
      <sheetName val="Advance_tax19"/>
      <sheetName val="Cashflow_19"/>
      <sheetName val="ITDEP_revised19"/>
      <sheetName val="Deferred_tax19"/>
      <sheetName val="grp_19"/>
      <sheetName val="Debtors_Ageing_19"/>
      <sheetName val="LEVEL_SHEET10"/>
      <sheetName val="Form_619"/>
      <sheetName val="Fin__Assumpt__-_Sensitivitie19"/>
      <sheetName val="Lifts_&amp;_Escal-BOQ19"/>
      <sheetName val="FIRE_BOQ19"/>
      <sheetName val="Raw_Data19"/>
      <sheetName val="Rate_analysis_civil19"/>
      <sheetName val="Eqpmnt_PlnH8"/>
      <sheetName val="Eqpmnt_PlnÄ8"/>
      <sheetName val="PointNo_58"/>
      <sheetName val="precast_RC_element8"/>
      <sheetName val="General_Input8"/>
      <sheetName val="RA_BILL_-_18"/>
      <sheetName val="Tax_Inv8"/>
      <sheetName val="Tax_Inv_(Client)8"/>
      <sheetName val="foot-slab_reinft8"/>
      <sheetName val="7_Other_Costs8"/>
      <sheetName val="Vind_-_BtB8"/>
      <sheetName val="Basement_Budget8"/>
      <sheetName val="WORK_TABLE8"/>
      <sheetName val="KSt_-_Analysis_22"/>
      <sheetName val="Section_Catalogue22"/>
      <sheetName val="Deprec_22"/>
      <sheetName val="2_civil-RA19"/>
      <sheetName val="Frango_Work_sheet18"/>
      <sheetName val="TCMO_(2)18"/>
      <sheetName val="Advance_tax18"/>
      <sheetName val="Cashflow_18"/>
      <sheetName val="ITDEP_revised18"/>
      <sheetName val="Deferred_tax18"/>
      <sheetName val="grp_18"/>
      <sheetName val="Debtors_Ageing_18"/>
      <sheetName val="LEVEL_SHEET9"/>
      <sheetName val="Form_618"/>
      <sheetName val="Fin__Assumpt__-_Sensitivitie18"/>
      <sheetName val="Lifts_&amp;_Escal-BOQ18"/>
      <sheetName val="FIRE_BOQ18"/>
      <sheetName val="Raw_Data18"/>
      <sheetName val="Rate_analysis_civil18"/>
      <sheetName val="Eqpmnt_PlnH7"/>
      <sheetName val="Eqpmnt_PlnÄ7"/>
      <sheetName val="PointNo_57"/>
      <sheetName val="precast_RC_element7"/>
      <sheetName val="General_Input7"/>
      <sheetName val="RA_BILL_-_17"/>
      <sheetName val="Tax_Inv7"/>
      <sheetName val="Tax_Inv_(Client)7"/>
      <sheetName val="foot-slab_reinft7"/>
      <sheetName val="7_Other_Costs7"/>
      <sheetName val="Vind_-_BtB7"/>
      <sheetName val="WORK_TABLE7"/>
      <sheetName val="KSt_-_Analysis_25"/>
      <sheetName val="Section_Catalogue25"/>
      <sheetName val="Deprec_25"/>
      <sheetName val="2_civil-RA22"/>
      <sheetName val="Frango_Work_sheet21"/>
      <sheetName val="TCMO_(2)21"/>
      <sheetName val="Advance_tax21"/>
      <sheetName val="Cashflow_21"/>
      <sheetName val="ITDEP_revised21"/>
      <sheetName val="Deferred_tax21"/>
      <sheetName val="grp_21"/>
      <sheetName val="Debtors_Ageing_21"/>
      <sheetName val="LEVEL_SHEET12"/>
      <sheetName val="Form_621"/>
      <sheetName val="Fin__Assumpt__-_Sensitivitie21"/>
      <sheetName val="Lifts_&amp;_Escal-BOQ21"/>
      <sheetName val="FIRE_BOQ21"/>
      <sheetName val="Raw_Data21"/>
      <sheetName val="Rate_analysis_civil21"/>
      <sheetName val="Eqpmnt_PlnH10"/>
      <sheetName val="Eqpmnt_PlnÄ10"/>
      <sheetName val="PointNo_510"/>
      <sheetName val="precast_RC_element10"/>
      <sheetName val="General_Input10"/>
      <sheetName val="RA_BILL_-_110"/>
      <sheetName val="Tax_Inv10"/>
      <sheetName val="Tax_Inv_(Client)10"/>
      <sheetName val="foot-slab_reinft10"/>
      <sheetName val="7_Other_Costs10"/>
      <sheetName val="Vind_-_BtB10"/>
      <sheetName val="Basement_Budget10"/>
      <sheetName val="WORK_TABLE10"/>
      <sheetName val="FACE"/>
      <sheetName val="ENCL9"/>
      <sheetName val="Aug"/>
      <sheetName val="FEB"/>
      <sheetName val="Cash Flow Working"/>
      <sheetName val="Sheet4"/>
      <sheetName val="_1唷_07镟10_譎_SH偉FT_襍ECH-TANK21"/>
      <sheetName val="Structure Bills Q_x0011__x0000_"/>
      <sheetName val="ༀሀጀᨀᬀᜀ"/>
      <sheetName val="Item-_C"/>
      <sheetName val="Link"/>
      <sheetName val="LOADDAT"/>
      <sheetName val="Deckblatt"/>
      <sheetName val="ENG"/>
      <sheetName val="Materials Cost(PCC)"/>
      <sheetName val="Options"/>
      <sheetName val="Comparison"/>
      <sheetName val="Introduction"/>
      <sheetName val="B2.B_Site "/>
      <sheetName val="Dropdowns"/>
      <sheetName val="CEMENT PSP"/>
      <sheetName val="TORRENT CEMENT"/>
      <sheetName val="[temp.xls]08_07_10헾】?/退Ý"/>
      <sheetName val="[temp.xls]14_07_10@^\&amp;"/>
      <sheetName val="[temp.xls]_09_07_10_M蕸\헾⿓"/>
      <sheetName val="[temp.xls]08_07_10헾】?/"/>
      <sheetName val="_07_07_10 CIVIL7"/>
      <sheetName val="Start"/>
      <sheetName val="RMG_-@BS18"/>
      <sheetName val="매크로"/>
      <sheetName val="Dropdown List"/>
      <sheetName val="08.07.10헾】_x0005_?⇯_x0000__x0000_瘀Ᏸ"/>
      <sheetName val="[temp.xls]14.07.10@"/>
      <sheetName val=" 09.07.10 _x0005_"/>
      <sheetName val="wordsdat"/>
      <sheetName val=" 08.07.10 RS &amp; S䂰⁜㩰⁜"/>
      <sheetName val="Trial Bal"/>
      <sheetName val="Desc "/>
      <sheetName val="Asumptions"/>
      <sheetName val="Cost_any"/>
      <sheetName val="Price Comparison"/>
      <sheetName val="Sch"/>
      <sheetName val="co.tax"/>
      <sheetName val="Groups"/>
      <sheetName val="Bsheet"/>
      <sheetName val="steam outlet"/>
      <sheetName val="Quotation"/>
      <sheetName val="Reinf master"/>
      <sheetName val="Structure Bills Q_x0011_"/>
      <sheetName val="_21_07_10_N_SHIFT_M"/>
      <sheetName val="弰彎䡓䙉彔䕍䡃䘭䉁_x001b_开ㄲた強〱也卟䥈呆䵟䍅ⵈ䅔䭎_x000b_挀汯爭楥普ㅴ"/>
      <sheetName val="_Recovered_SheetName_428_"/>
      <sheetName val="_Recovered_SheetName_429_"/>
      <sheetName val="_Recovered_SheetName_430_"/>
      <sheetName val="_Recovered_SheetName_431_"/>
      <sheetName val="_Recovered_SheetName_432_"/>
      <sheetName val="_Recovered_SheetName_433_"/>
      <sheetName val="_Recovered_SheetName_434_"/>
      <sheetName val="_Recovered_SheetName_435_"/>
      <sheetName val="_Recovered_SheetName_436_"/>
      <sheetName val="_Recovered_SheetName_437_"/>
      <sheetName val="_Recovered_SheetName_438_"/>
      <sheetName val="_Recovered_SheetName_439_"/>
      <sheetName val="_Recovered_SheetName_440_"/>
      <sheetName val="_Recovered_SheetName_441_"/>
      <sheetName val="_Recovered_SheetName_442_"/>
      <sheetName val="_Recovered_SheetName_443_"/>
      <sheetName val="_Recovered_SheetName_444_"/>
      <sheetName val="_Recovered_SheetName_445_"/>
      <sheetName val="_Recovered_SheetName_446_"/>
      <sheetName val="_Recovered_SheetName_447_"/>
      <sheetName val="_Recovered_SheetName_448_"/>
      <sheetName val="_Recovered_SheetName_449_"/>
      <sheetName val="_Recovered_SheetName_450_"/>
      <sheetName val="_Recovered_SheetName_451_"/>
      <sheetName val="_Recovered_SheetName_452_"/>
      <sheetName val="_Recovered_SheetName_453_"/>
      <sheetName val="_Recovered_SheetName_454_"/>
      <sheetName val="_Recovered_SheetName_455_"/>
      <sheetName val="_Recovered_SheetName_456_"/>
      <sheetName val="_Recovered_SheetName_457_"/>
      <sheetName val="_Recovered_SheetName_458_"/>
      <sheetName val="_Recovered_SheetName_459_"/>
      <sheetName val="_Recovered_SheetName_460_"/>
      <sheetName val="_Recovered_SheetName_461_"/>
      <sheetName val="_Recovered_SheetName_462_"/>
      <sheetName val="_Recovered_SheetName_463_"/>
      <sheetName val="_Recovered_SheetName_464_"/>
      <sheetName val="_Recovered_SheetName_465_"/>
      <sheetName val="_Recovered_SheetName_466_"/>
      <sheetName val="_Recovered_SheetName_467_"/>
      <sheetName val="_Recovered_SheetName_468_"/>
      <sheetName val="_Recovered_SheetName_469_"/>
      <sheetName val="_Recovered_SheetName_470_"/>
      <sheetName val="_Recovered_SheetName_471_"/>
      <sheetName val="_Recovered_SheetName_472_"/>
      <sheetName val="_Recovered_SheetName_473_"/>
      <sheetName val="_Recovered_SheetName_474_"/>
      <sheetName val="_Recovered_SheetName_475_"/>
      <sheetName val="_Recovered_SheetName_476_"/>
      <sheetName val="_Recovered_SheetName_477_"/>
      <sheetName val="_Recovered_SheetName_478_"/>
      <sheetName val="_Recovered_SheetName_479_"/>
      <sheetName val="_Recovered_SheetName_480_"/>
      <sheetName val="_Recovered_SheetName_481_"/>
      <sheetName val="_Recovered_SheetName_482_"/>
      <sheetName val="_Recovered_SheetName_483_"/>
      <sheetName val="_Recovered_SheetName_484_"/>
      <sheetName val="_Recovered_SheetName_485_"/>
      <sheetName val="_Recovered_SheetName_486_"/>
      <sheetName val="_Recovered_SheetName_487_"/>
      <sheetName val="_Recovered_SheetName_488_"/>
      <sheetName val="_Recovered_SheetName_489_"/>
      <sheetName val="_Recovered_SheetName_490_"/>
      <sheetName val="_Recovered_SheetName_491_"/>
      <sheetName val="_Recovered_SheetName_492_"/>
      <sheetName val="_Recovered_SheetName_493_"/>
      <sheetName val="_Recovered_SheetName_494_"/>
      <sheetName val="_Recovered_SheetName_495_"/>
      <sheetName val="_Recovered_SheetName_496_"/>
      <sheetName val="_Recovered_SheetName_497_"/>
      <sheetName val="_Recovered_SheetName_498_"/>
      <sheetName val="_Recovered_SheetName_499_"/>
      <sheetName val="_Recovered_SheetName_500_"/>
      <sheetName val="_Recovered_SheetName_501_"/>
      <sheetName val="_Recovered_SheetName_502_"/>
      <sheetName val="_Recovered_SheetName_503_"/>
      <sheetName val="_Recovered_SheetName_504_"/>
      <sheetName val="_Recovered_SheetName_505_"/>
      <sheetName val="_Recovered_SheetName_506_"/>
      <sheetName val="_Recovered_SheetName_507_"/>
      <sheetName val="_Recovered_SheetName_508_"/>
      <sheetName val="_Recovered_SheetName_509_"/>
      <sheetName val="_Recovered_SheetName_510_"/>
      <sheetName val="_Recovered_SheetName_511_"/>
      <sheetName val="_Recovered_SheetName_512_"/>
      <sheetName val="_Recovered_SheetName_513_"/>
      <sheetName val="_Recovered_SheetName_514_"/>
      <sheetName val="_Recovered_SheetName_515_"/>
      <sheetName val="_Recovered_SheetName_516_"/>
      <sheetName val="_Recovered_SheetName_517_"/>
      <sheetName val="_Recovered_SheetName_518_"/>
      <sheetName val="_Recovered_SheetName_519_"/>
      <sheetName val="_Recovered_SheetName_520_"/>
      <sheetName val="_Recovered_SheetName_521_"/>
      <sheetName val="_Recovered_SheetName_522_"/>
      <sheetName val="_Recovered_SheetName_523_"/>
      <sheetName val="_Recovered_SheetName_524_"/>
      <sheetName val="_Recovered_SheetName_525_"/>
      <sheetName val="_Recovered_SheetName_526_"/>
      <sheetName val="_Recovered_SheetName_527_"/>
      <sheetName val="_Recovered_SheetName_528_"/>
      <sheetName val="_Recovered_SheetName_529_"/>
      <sheetName val="_Recovered_SheetName_530_"/>
      <sheetName val="_Recovered_SheetName_531_"/>
      <sheetName val="_Recovered_SheetName_532_"/>
      <sheetName val="_Recovered_SheetName_533_"/>
      <sheetName val="_Recovered_SheetName_534_"/>
      <sheetName val="_Recovered_SheetName_535_"/>
      <sheetName val="_Recovered_SheetName_536_"/>
      <sheetName val="_Recovered_SheetName_537_"/>
      <sheetName val="_Recovered_SheetName_538_"/>
      <sheetName val="_Recovered_SheetName_539_"/>
      <sheetName val="_Recovered_SheetName_540_"/>
      <sheetName val="_Recovered_SheetName_541_"/>
      <sheetName val="_Recovered_SheetName_542_"/>
      <sheetName val="_Recovered_SheetName_543_"/>
      <sheetName val="_Recovered_SheetName_544_"/>
      <sheetName val="_Recovered_SheetName_545_"/>
      <sheetName val="_Recovered_SheetName_546_"/>
      <sheetName val="_Recovered_SheetName_547_"/>
      <sheetName val="_Recovered_SheetName_548_"/>
      <sheetName val="_Recovered_SheetName_549_"/>
      <sheetName val="_Recovered_SheetName_550_"/>
      <sheetName val="_Recovered_SheetName_551_"/>
      <sheetName val="_Recovered_SheetName_552_"/>
      <sheetName val="_Recovered_SheetName_553_"/>
      <sheetName val="_Recovered_SheetName_554_"/>
      <sheetName val="_Recovered_SheetName_555_"/>
      <sheetName val="_Recovered_SheetName_556_"/>
      <sheetName val="_Recovered_SheetName_557_"/>
      <sheetName val="_Recovered_SheetName_558_"/>
      <sheetName val="_Recovered_SheetName_559_"/>
      <sheetName val="_Recovered_SheetName_560_"/>
      <sheetName val="_Recovered_SheetName_561_"/>
      <sheetName val="_Recovered_SheetName_562_"/>
      <sheetName val="_Recovered_SheetName_563_"/>
      <sheetName val="_Recovered_SheetName_564_"/>
      <sheetName val="_Recovered_SheetName_565_"/>
      <sheetName val="_Recovered_SheetName_566_"/>
      <sheetName val="_Recovered_SheetName_567_"/>
      <sheetName val="_Recovered_SheetName_568_"/>
      <sheetName val="_Recovered_SheetName_569_"/>
      <sheetName val="_Recovered_SheetName_570_"/>
      <sheetName val="_Recovered_SheetName_571_"/>
      <sheetName val="_Recovered_SheetName_572_"/>
      <sheetName val="_Recovered_SheetName_573_"/>
      <sheetName val="_Recovered_SheetName_574_"/>
      <sheetName val="_Recovered_SheetName_575_"/>
      <sheetName val="_Recovered_SheetName_576_"/>
      <sheetName val="_Recovered_SheetName_577_"/>
      <sheetName val="_Recovered_SheetName_578_"/>
      <sheetName val="_Recovered_SheetName_579_"/>
      <sheetName val="_Recovered_SheetName_580_"/>
      <sheetName val="_Recovered_SheetName_581_"/>
      <sheetName val="_Recovered_SheetName_582_"/>
      <sheetName val="_Recovered_SheetName_583_"/>
      <sheetName val="_Recovered_SheetName_584_"/>
      <sheetName val="_Recovered_SheetName_585_"/>
      <sheetName val="_Recovered_SheetName_586_"/>
      <sheetName val="_Recovered_SheetName_587_"/>
      <sheetName val="_Recovered_SheetName_588_"/>
      <sheetName val="_Recovered_SheetName_589_"/>
      <sheetName val="_Recovered_SheetName_590_"/>
      <sheetName val="_Recovered_SheetName_591_"/>
      <sheetName val="_Recovered_SheetName_592_"/>
      <sheetName val="_Recovered_SheetName_593_"/>
      <sheetName val="_Recovered_SheetName_594_"/>
      <sheetName val="_Recovered_SheetName_595_"/>
      <sheetName val="_Recovered_SheetName_596_"/>
      <sheetName val="_Recovered_SheetName_597_"/>
      <sheetName val="_Recovered_SheetName_598_"/>
      <sheetName val="_Recovered_SheetName_599_"/>
      <sheetName val="_Recovered_SheetName_600_"/>
      <sheetName val="_Recovered_SheetName_601_"/>
      <sheetName val="_Recovered_SheetName_602_"/>
      <sheetName val="_Recovered_SheetName_603_"/>
      <sheetName val="_Recovered_SheetName_604_"/>
      <sheetName val="_Recovered_SheetName_605_"/>
      <sheetName val="_Recovered_SheetName_606_"/>
      <sheetName val="_Recovered_SheetName_607_"/>
      <sheetName val="_Recovered_SheetName_608_"/>
      <sheetName val="_Recovered_SheetName_609_"/>
      <sheetName val="_Recovered_SheetName_610_"/>
      <sheetName val="_Recovered_SheetName_611_"/>
      <sheetName val="_Recovered_SheetName_612_"/>
      <sheetName val="_Recovered_SheetName_613_"/>
      <sheetName val="_Recovered_SheetName_614_"/>
      <sheetName val="_Recovered_SheetName_615_"/>
      <sheetName val="_Recovered_SheetName_616_"/>
      <sheetName val="_Recovered_SheetName_617_"/>
      <sheetName val="_Recovered_SheetName_618_"/>
      <sheetName val="_Recovered_SheetName_619_"/>
      <sheetName val="_Recovered_SheetName_620_"/>
      <sheetName val="_Recovered_SheetName_621_"/>
      <sheetName val="_Recovered_SheetName_622_"/>
      <sheetName val="_Recovered_SheetName_623_"/>
      <sheetName val="_Recovered_SheetName_624_"/>
      <sheetName val="_Recovered_SheetName_625_"/>
      <sheetName val="_Recovered_SheetName_626_"/>
      <sheetName val="_Recovered_SheetName_627_"/>
      <sheetName val="_Recovered_SheetName_628_"/>
      <sheetName val="_Recovered_SheetName_629_"/>
      <sheetName val="_Recovered_SheetName_630_"/>
      <sheetName val="_Recovered_SheetName_631_"/>
      <sheetName val="_Recovered_SheetName_632_"/>
      <sheetName val="_Recovered_SheetName_633_"/>
      <sheetName val="_Recovered_SheetName_634_"/>
      <sheetName val="_Recovered_SheetName_635_"/>
      <sheetName val="_Recovered_SheetName_636_"/>
      <sheetName val="_Recovered_SheetName_637_"/>
      <sheetName val="_Recovered_SheetName_638_"/>
      <sheetName val="_Recovered_SheetName_639_"/>
      <sheetName val="_Recovered_SheetName_640_"/>
      <sheetName val="_Recovered_SheetName_641_"/>
      <sheetName val="_Recovered_SheetName_642_"/>
      <sheetName val="_Recovered_SheetName_643_"/>
      <sheetName val="_Recovered_SheetName_644_"/>
      <sheetName val="_Recovered_SheetName_645_"/>
      <sheetName val="_Recovered_SheetName_646_"/>
      <sheetName val="_Recovered_SheetName_647_"/>
      <sheetName val="_Recovered_SheetName_648_"/>
      <sheetName val="_Recovered_SheetName_649_"/>
      <sheetName val="_Recovered_SheetName_650_"/>
      <sheetName val="_Recovered_SheetName_651_"/>
      <sheetName val="_Recovered_SheetName_652_"/>
      <sheetName val="_Recovered_SheetName_653_"/>
      <sheetName val="_Recovered_SheetName_654_"/>
      <sheetName val="_Recovered_SheetName_655_"/>
      <sheetName val="_Recovered_SheetName_656_"/>
      <sheetName val="_Recovered_SheetName_657_"/>
      <sheetName val="_Recovered_SheetName_658_"/>
      <sheetName val="_Recovered_SheetName_659_"/>
      <sheetName val="_Recovered_SheetName_660_"/>
      <sheetName val="_Recovered_SheetName_661_"/>
      <sheetName val="_Recovered_SheetName_662_"/>
      <sheetName val="_Recovered_SheetName_663_"/>
      <sheetName val="_Recovered_SheetName_664_"/>
      <sheetName val="_Recovered_SheetName_665_"/>
      <sheetName val="_Recovered_SheetName_666_"/>
      <sheetName val="_Recovered_SheetName_667_"/>
      <sheetName val="_Recovered_SheetName_668_"/>
      <sheetName val="_Recovered_SheetName_669_"/>
      <sheetName val="_Recovered_SheetName_670_"/>
      <sheetName val="_Recovered_SheetName_671_"/>
      <sheetName val="_Recovered_SheetName_672_"/>
      <sheetName val="_Recovered_SheetName_673_"/>
      <sheetName val="_Recovered_SheetName_674_"/>
      <sheetName val="_Recovered_SheetName_675_"/>
      <sheetName val="_Recovered_SheetName_676_"/>
      <sheetName val="_Recovered_SheetName_677_"/>
      <sheetName val="_Recovered_SheetName_678_"/>
      <sheetName val="_Recovered_SheetName_679_"/>
      <sheetName val="_Recovered_SheetName_680_"/>
      <sheetName val="_Recovered_SheetName_681_"/>
      <sheetName val="_Recovered_SheetName_682_"/>
      <sheetName val="_Recovered_SheetName_683_"/>
      <sheetName val="_Recovered_SheetName_684_"/>
      <sheetName val="_Recovered_SheetName_685_"/>
      <sheetName val="_Recovered_SheetName_686_"/>
      <sheetName val="_Recovered_SheetName_687_"/>
      <sheetName val="_Recovered_SheetName_688_"/>
      <sheetName val="_Recovered_SheetName_689_"/>
      <sheetName val="_Recovered_SheetName_690_"/>
      <sheetName val="_Recovered_SheetName_691_"/>
      <sheetName val="_Recovered_SheetName_692_"/>
      <sheetName val="_Recovered_SheetName_693_"/>
      <sheetName val="_Recovered_SheetName_694_"/>
      <sheetName val="_Recovered_SheetName_695_"/>
      <sheetName val="_Recovered_SheetName_696_"/>
      <sheetName val="_Recovered_SheetName_697_"/>
      <sheetName val="_Recovered_SheetName_698_"/>
      <sheetName val="_Recovered_SheetName_699_"/>
      <sheetName val="_Recovered_SheetName_700_"/>
      <sheetName val="_Recovered_SheetName_701_"/>
      <sheetName val="_Recovered_SheetName_702_"/>
      <sheetName val="_Recovered_SheetName_703_"/>
      <sheetName val="_Recovered_SheetName_704_"/>
      <sheetName val="_Recovered_SheetName_705_"/>
      <sheetName val="_Recovered_SheetName_706_"/>
      <sheetName val="_Recovered_SheetName_707_"/>
      <sheetName val="_Recovered_SheetName_708_"/>
      <sheetName val="_Recovered_SheetName_709_"/>
      <sheetName val="_Recovered_SheetName_710_"/>
      <sheetName val="_Recovered_SheetName_711_"/>
      <sheetName val="_Recovered_SheetName_712_"/>
      <sheetName val="_Recovered_SheetName_713_"/>
      <sheetName val="_Recovered_SheetName_714_"/>
      <sheetName val="_Recovered_SheetName_715_"/>
      <sheetName val="_Recovered_SheetName_716_"/>
      <sheetName val="_Recovered_SheetName_717_"/>
      <sheetName val="_Recovered_SheetName_718_"/>
      <sheetName val="_Recovered_SheetName_719_"/>
      <sheetName val="_Recovered_SheetName_720_"/>
      <sheetName val="_Recovered_SheetName_721_"/>
      <sheetName val="_Recovered_SheetName_722_"/>
      <sheetName val="_Recovered_SheetName_723_"/>
      <sheetName val="_Recovered_SheetName_724_"/>
      <sheetName val="_Recovered_SheetName_725_"/>
      <sheetName val="_Recovered_SheetName_726_"/>
      <sheetName val="_Recovered_SheetName_727_"/>
      <sheetName val="_Recovered_SheetName_728_"/>
      <sheetName val="_Recovered_SheetName_729_"/>
      <sheetName val="_Recovered_SheetName_730_"/>
      <sheetName val="_Recovered_SheetName_731_"/>
      <sheetName val="_Recovered_SheetName_732_"/>
      <sheetName val="_Recovered_SheetName_733_"/>
      <sheetName val="_Recovered_SheetName_734_"/>
      <sheetName val="_Recovered_SheetName_735_"/>
      <sheetName val="_Recovered_SheetName_736_"/>
      <sheetName val="_Recovered_SheetName_737_"/>
      <sheetName val="_Recovered_SheetName_738_"/>
      <sheetName val="_Recovered_SheetName_739_"/>
      <sheetName val="_Recovered_SheetName_740_"/>
      <sheetName val="_Recovered_SheetName_741_"/>
      <sheetName val="_Recovered_SheetName_742_"/>
      <sheetName val="_Recovered_SheetName_743_"/>
      <sheetName val="_Recovered_SheetName_744_"/>
      <sheetName val="_Recovered_SheetName_745_"/>
      <sheetName val="_Recovered_SheetName_746_"/>
      <sheetName val="_Recovered_SheetName_747_"/>
      <sheetName val="_Recovered_SheetName_748_"/>
      <sheetName val="_Recovered_SheetName_749_"/>
      <sheetName val="_Recovered_SheetName_750_"/>
      <sheetName val="_Recovered_SheetName_751_"/>
      <sheetName val="_Recovered_SheetName_752_"/>
      <sheetName val="_Recovered_SheetName_753_"/>
      <sheetName val="_Recovered_SheetName_754_"/>
      <sheetName val="_Recovered_SheetName_755_"/>
      <sheetName val="_Recovered_SheetName_756_"/>
      <sheetName val="_Recovered_SheetName_757_"/>
      <sheetName val="_Recovered_SheetName_758_"/>
      <sheetName val="_Recovered_SheetName_759_"/>
      <sheetName val="_Recovered_SheetName_760_"/>
      <sheetName val="_Recovered_SheetName_761_"/>
      <sheetName val="_Recovered_SheetName_762_"/>
      <sheetName val="_Recovered_SheetName_763_"/>
      <sheetName val="_Recovered_SheetName_764_"/>
      <sheetName val="_Recovered_SheetName_765_"/>
      <sheetName val="_Recovered_SheetName_766_"/>
      <sheetName val="_Recovered_SheetName_767_"/>
      <sheetName val="_Recovered_SheetName_768_"/>
      <sheetName val="_Recovered_SheetName_769_"/>
      <sheetName val="_Recovered_SheetName_770_"/>
      <sheetName val="_Recovered_SheetName_771_"/>
      <sheetName val="_Recovered_SheetName_772_"/>
      <sheetName val="_Recovered_SheetName_773_"/>
      <sheetName val="_Recovered_SheetName_774_"/>
      <sheetName val="_Recovered_SheetName_775_"/>
      <sheetName val="_Recovered_SheetName_776_"/>
      <sheetName val="_Recovered_SheetName_777_"/>
      <sheetName val="_Recovered_SheetName_778_"/>
      <sheetName val="_Recovered_SheetName_779_"/>
      <sheetName val="_Recovered_SheetName_780_"/>
      <sheetName val="_Recovered_SheetName_781_"/>
      <sheetName val="_Recovered_SheetName_782_"/>
      <sheetName val="_Recovered_SheetName_783_"/>
      <sheetName val="_Recovered_SheetName_784_"/>
      <sheetName val="_Recovered_SheetName_785_"/>
      <sheetName val="_Recovered_SheetName_786_"/>
      <sheetName val="_Recovered_SheetName_787_"/>
      <sheetName val="_Recovered_SheetName_788_"/>
      <sheetName val="_Recovered_SheetName_789_"/>
      <sheetName val="_Recovered_SheetName_790_"/>
      <sheetName val="_Recovered_SheetName_791_"/>
      <sheetName val="_Recovered_SheetName_792_"/>
      <sheetName val="_Recovered_SheetName_793_"/>
      <sheetName val="_Recovered_SheetName_794_"/>
      <sheetName val="_Recovered_SheetName_795_"/>
      <sheetName val="_Recovered_SheetName_796_"/>
      <sheetName val="_Recovered_SheetName_797_"/>
      <sheetName val="_Recovered_SheetName_798_"/>
      <sheetName val="_Recovered_SheetName_799_"/>
      <sheetName val="_Recovered_SheetName_800_"/>
      <sheetName val="_Recovered_SheetName_801_"/>
      <sheetName val="_Recovered_SheetName_802_"/>
      <sheetName val="_Recovered_SheetName_803_"/>
      <sheetName val="_Recovered_SheetName_804_"/>
      <sheetName val="_Recovered_SheetName_805_"/>
      <sheetName val="_Recovered_SheetName_806_"/>
      <sheetName val="_Recovered_SheetName_807_"/>
      <sheetName val="_Recovered_SheetName_808_"/>
      <sheetName val="_Recovered_SheetName_809_"/>
      <sheetName val="_Recovered_SheetName_810_"/>
      <sheetName val="_Recovered_SheetName_811_"/>
      <sheetName val="_Recovered_SheetName_812_"/>
      <sheetName val="_Recovered_SheetName_813_"/>
      <sheetName val="_Recovered_SheetName_814_"/>
      <sheetName val="_Recovered_SheetName_815_"/>
      <sheetName val="_Recovered_SheetName_816_"/>
      <sheetName val="_Recovered_SheetName_817_"/>
      <sheetName val="_Recovered_SheetName_818_"/>
      <sheetName val="_Recovered_SheetName_819_"/>
      <sheetName val="_Recovered_SheetName_820_"/>
      <sheetName val="_Recovered_SheetName_821_"/>
      <sheetName val="_Recovered_SheetName_822_"/>
      <sheetName val="_Recovered_SheetName_823_"/>
      <sheetName val="_Recovered_SheetName_824_"/>
      <sheetName val="_Recovered_SheetName_825_"/>
      <sheetName val="_Recovered_SheetName_826_"/>
      <sheetName val="_Recovered_SheetName_827_"/>
      <sheetName val="_Recovered_SheetName_828_"/>
      <sheetName val="_Recovered_SheetName_829_"/>
      <sheetName val="_Recovered_SheetName_830_"/>
      <sheetName val="_Recovered_SheetName_831_"/>
      <sheetName val="_Recovered_SheetName_832_"/>
      <sheetName val="_Recovered_SheetName_833_"/>
      <sheetName val="_Recovered_SheetName_834_"/>
      <sheetName val="_Recovered_SheetName_835_"/>
      <sheetName val="_Recovered_SheetName_836_"/>
      <sheetName val="_Recovered_SheetName_837_"/>
      <sheetName val="_Recovered_SheetName_838_"/>
      <sheetName val="_Recovered_SheetName_839_"/>
      <sheetName val="_Recovered_SheetName_840_"/>
      <sheetName val="_Recovered_SheetName_841_"/>
      <sheetName val="_Recovered_SheetName_842_"/>
      <sheetName val="_Recovered_SheetName_843_"/>
      <sheetName val="_Recovered_SheetName_844_"/>
      <sheetName val="_Recovered_SheetName_845_"/>
      <sheetName val="_Recovered_SheetName_846_"/>
      <sheetName val="_Recovered_SheetName_847_"/>
      <sheetName val="_Recovered_SheetName_848_"/>
      <sheetName val="_Recovered_SheetName_849_"/>
      <sheetName val="_Recovered_SheetName_850_"/>
      <sheetName val="_Recovered_SheetName_851_"/>
      <sheetName val="_Recovered_SheetName_852_"/>
      <sheetName val="_Recovered_SheetName_853_"/>
      <sheetName val="_Recovered_SheetName_854_"/>
      <sheetName val="_Recovered_SheetName_855_"/>
      <sheetName val="_Recovered_SheetName_856_"/>
      <sheetName val="_Recovered_SheetName_857_"/>
      <sheetName val="_Recovered_SheetName_858_"/>
      <sheetName val="_Recovered_SheetName_859_"/>
      <sheetName val="_Recovered_SheetName_860_"/>
      <sheetName val="_Recovered_SheetName_861_"/>
      <sheetName val="_Recovered_SheetName_862_"/>
      <sheetName val="_Recovered_SheetName_863_"/>
      <sheetName val="_Recovered_SheetName_864_"/>
      <sheetName val="_Recovered_SheetName_865_"/>
      <sheetName val="_Recovered_SheetName_866_"/>
      <sheetName val="_Recovered_SheetName_867_"/>
      <sheetName val="_Recovered_SheetName_868_"/>
      <sheetName val="_Recovered_SheetName_869_"/>
      <sheetName val="_Recovered_SheetName_870_"/>
      <sheetName val="_Recovered_SheetName_871_"/>
      <sheetName val="_Recovered_SheetName_872_"/>
      <sheetName val="_Recovered_SheetName_873_"/>
      <sheetName val="_Recovered_SheetName_874_"/>
      <sheetName val="_Recovered_SheetName_875_"/>
      <sheetName val="_Recovered_SheetName_876_"/>
      <sheetName val="_Recovered_SheetName_877_"/>
      <sheetName val="_Recovered_SheetName_878_"/>
      <sheetName val="_Recovered_SheetName_879_"/>
      <sheetName val="_Recovered_SheetName_880_"/>
      <sheetName val="_Recovered_SheetName_881_"/>
      <sheetName val="_Recovered_SheetName_882_"/>
      <sheetName val="_Recovered_SheetName_883_"/>
      <sheetName val="_Recovered_SheetName_884_"/>
      <sheetName val="_Recovered_SheetName_885_"/>
      <sheetName val="_Recovered_SheetName_886_"/>
      <sheetName val="_Recovered_SheetName_887_"/>
      <sheetName val="_Recovered_SheetName_888_"/>
      <sheetName val="_Recovered_SheetName_889_"/>
      <sheetName val="_Recovered_SheetName_890_"/>
      <sheetName val="_Recovered_SheetName_891_"/>
      <sheetName val="_Recovered_SheetName_892_"/>
      <sheetName val="_Recovered_SheetName_893_"/>
      <sheetName val="_Recovered_SheetName_894_"/>
      <sheetName val="_Recovered_SheetName_895_"/>
      <sheetName val="_Recovered_SheetName_896_"/>
      <sheetName val="_Recovered_SheetName_897_"/>
      <sheetName val="_Recovered_SheetName_898_"/>
      <sheetName val="_Recovered_SheetName_899_"/>
      <sheetName val="_Recovered_SheetName_900_"/>
      <sheetName val="_Recovered_SheetName_901_"/>
      <sheetName val="_Recovered_SheetName_902_"/>
      <sheetName val="_Recovered_SheetName_903_"/>
      <sheetName val="_Recovered_SheetName_904_"/>
      <sheetName val="_Recovered_SheetName_905_"/>
      <sheetName val="_Recovered_SheetName_906_"/>
      <sheetName val="_Recovered_SheetName_907_"/>
      <sheetName val="_Recovered_SheetName_908_"/>
      <sheetName val="_Recovered_SheetName_909_"/>
      <sheetName val="_Recovered_SheetName_910_"/>
      <sheetName val="_Recovered_SheetName_911_"/>
      <sheetName val="_Recovered_SheetName_912_"/>
      <sheetName val="_Recovered_SheetName_913_"/>
      <sheetName val="_Recovered_SheetName_914_"/>
      <sheetName val="_Recovered_SheetName_915_"/>
      <sheetName val="_Recovered_SheetName_916_"/>
      <sheetName val="_Recovered_SheetName_917_"/>
      <sheetName val="_Recovered_SheetName_918_"/>
      <sheetName val="_Recovered_SheetName_919_"/>
      <sheetName val="_Recovered_SheetName_920_"/>
      <sheetName val="_Recovered_SheetName_921_"/>
      <sheetName val="_Recovered_SheetName_922_"/>
      <sheetName val="_Recovered_SheetName_923_"/>
      <sheetName val="_Recovered_SheetName_924_"/>
      <sheetName val="_Recovered_SheetName_925_"/>
      <sheetName val="_Recovered_SheetName_926_"/>
      <sheetName val="_Recovered_SheetName_927_"/>
      <sheetName val="_Recovered_SheetName_928_"/>
      <sheetName val="_Recovered_SheetName_929_"/>
      <sheetName val="_Recovered_SheetName_930_"/>
      <sheetName val="_Recovered_SheetName_931_"/>
      <sheetName val="_Recovered_SheetName_932_"/>
      <sheetName val="_Recovered_SheetName_933_"/>
      <sheetName val="_Recovered_SheetName_934_"/>
      <sheetName val="_Recovered_SheetName_935_"/>
      <sheetName val="_Recovered_SheetName_936_"/>
      <sheetName val="_Recovered_SheetName_937_"/>
      <sheetName val="_Recovered_SheetName_938_"/>
      <sheetName val="_Recovered_SheetName_939_"/>
      <sheetName val="_Recovered_SheetName_940_"/>
      <sheetName val="_Recovered_SheetName_941_"/>
      <sheetName val="_Recovered_SheetName_942_"/>
      <sheetName val="_Recovered_SheetName_943_"/>
      <sheetName val="_Recovered_SheetName_944_"/>
      <sheetName val="_Recovered_SheetName_945_"/>
      <sheetName val="_Recovered_SheetName_946_"/>
      <sheetName val="_Recovered_SheetName_947_"/>
      <sheetName val="_Recovered_SheetName_948_"/>
      <sheetName val="_Recovered_SheetName_949_"/>
      <sheetName val="_Recovered_SheetName_950_"/>
      <sheetName val="_Recovered_SheetName_951_"/>
      <sheetName val="_Recovered_SheetName_952_"/>
      <sheetName val="_Recovered_SheetName_953_"/>
      <sheetName val="_Recovered_SheetName_954_"/>
      <sheetName val="_Recovered_SheetName_955_"/>
      <sheetName val="_Recovered_SheetName_956_"/>
      <sheetName val="_Recovered_SheetName_957_"/>
      <sheetName val="_Recovered_SheetName_958_"/>
      <sheetName val="_Recovered_SheetName_959_"/>
      <sheetName val="_Recovered_SheetName_960_"/>
      <sheetName val="_Recovered_SheetName_961_"/>
      <sheetName val="_Recovered_SheetName_962_"/>
      <sheetName val="_Recovered_SheetName_963_"/>
      <sheetName val="_Recovered_SheetName_964_"/>
      <sheetName val="_Recovered_SheetName_965_"/>
      <sheetName val="_Recovered_SheetName_966_"/>
      <sheetName val="_Recovered_SheetName_967_"/>
      <sheetName val="_Recovered_SheetName_968_"/>
      <sheetName val="_Recovered_SheetName_969_"/>
      <sheetName val="_Recovered_SheetName_970_"/>
      <sheetName val="_Recovered_SheetName_971_"/>
      <sheetName val="_Recovered_SheetName_972_"/>
      <sheetName val="_Recovered_SheetName_973_"/>
      <sheetName val="_Recovered_SheetName_974_"/>
      <sheetName val="_Recovered_SheetName_975_"/>
      <sheetName val="_Recovered_SheetName_976_"/>
      <sheetName val="_Recovered_SheetName_977_"/>
      <sheetName val="_Recovered_SheetName_978_"/>
      <sheetName val="_Recovered_SheetName_979_"/>
      <sheetName val="_Recovered_SheetName_980_"/>
      <sheetName val="_Recovered_SheetName_981_"/>
      <sheetName val="_Recovered_SheetName_982_"/>
      <sheetName val="_Recovered_SheetName_983_"/>
      <sheetName val="_Recovered_SheetName_984_"/>
      <sheetName val="_Recovered_SheetName_985_"/>
      <sheetName val="_Recovered_SheetName_986_"/>
      <sheetName val="_Recovered_SheetName_987_"/>
      <sheetName val="_Recovered_SheetName_988_"/>
      <sheetName val="_Recovered_SheetName_989_"/>
      <sheetName val="_Recovered_SheetName_990_"/>
      <sheetName val="_Recovered_SheetName_991_"/>
      <sheetName val="_Recovered_SheetName_992_"/>
      <sheetName val="_Recovered_SheetName_993_"/>
      <sheetName val="_Recovered_SheetName_994_"/>
      <sheetName val="_Recovered_SheetName_995_"/>
      <sheetName val="_Recovered_SheetName_996_"/>
      <sheetName val="_Recovered_SheetName_997_"/>
      <sheetName val="_Recovered_SheetName_998_"/>
      <sheetName val="_Recovered_SheetName_999_"/>
      <sheetName val="_Recovered_SheetName_1000_"/>
      <sheetName val="_Recovered_SheetName_1001_"/>
      <sheetName val="_Recovered_SheetName_1002_"/>
      <sheetName val="_Recovered_SheetName_1003_"/>
      <sheetName val="_Recovered_SheetName_1004_"/>
      <sheetName val="_Recovered_SheetName_1005_"/>
      <sheetName val="_Recovered_SheetName_1006_"/>
      <sheetName val="_Recovered_SheetName_1007_"/>
      <sheetName val="_Recovered_SheetName_1008_"/>
      <sheetName val="_Recovered_SheetName_1009_"/>
      <sheetName val="_Recovered_SheetName_1010_"/>
      <sheetName val="_Recovered_SheetName_1011_"/>
      <sheetName val="_Recovered_SheetName_1012_"/>
      <sheetName val="_Recovered_SheetName_1013_"/>
      <sheetName val="_Recovered_SheetName_1014_"/>
      <sheetName val="_Recovered_SheetName_1015_"/>
      <sheetName val="_Recovered_SheetName_1016_"/>
      <sheetName val="_Recovered_SheetName_1017_"/>
      <sheetName val="_Recovered_SheetName_1018_"/>
      <sheetName val="_Recovered_SheetName_1019_"/>
      <sheetName val="_Recovered_SheetName_1020_"/>
      <sheetName val="_Recovered_SheetName_1021_"/>
      <sheetName val="_Recovered_SheetName_1022_"/>
      <sheetName val="_Recovered_SheetName_1023_"/>
      <sheetName val="_Recovered_SheetName_1024_"/>
      <sheetName val="_Recovered_SheetName_1025_"/>
      <sheetName val="_Recovered_SheetName_1026_"/>
      <sheetName val="_Recovered_SheetName_1027_"/>
      <sheetName val="_Recovered_SheetName_1028_"/>
      <sheetName val="_Recovered_SheetName_1029_"/>
      <sheetName val="_Recovered_SheetName_1030_"/>
      <sheetName val="_Recovered_SheetName_1031_"/>
      <sheetName val="_Recovered_SheetName_1032_"/>
      <sheetName val="_Recovered_SheetName_1033_"/>
      <sheetName val="_Recovered_SheetName_1034_"/>
      <sheetName val="_Recovered_SheetName_1035_"/>
      <sheetName val="_Recovered_SheetName_1036_"/>
      <sheetName val="_Recovered_SheetName_1037_"/>
      <sheetName val="_Recovered_SheetName_1038_"/>
      <sheetName val="_Recovered_SheetName_1039_"/>
      <sheetName val="_Recovered_SheetName_1040_"/>
      <sheetName val="_Recovered_SheetName_1041_"/>
      <sheetName val="_Recovered_SheetName_1042_"/>
      <sheetName val="_Recovered_SheetName_1043_"/>
      <sheetName val="_Recovered_SheetName_1044_"/>
      <sheetName val="_Recovered_SheetName_1045_"/>
      <sheetName val="_Recovered_SheetName_1046_"/>
      <sheetName val="_Recovered_SheetName_1047_"/>
      <sheetName val="_Recovered_SheetName_1048_"/>
      <sheetName val="_Recovered_SheetName_1049_"/>
      <sheetName val="_Recovered_SheetName_1050_"/>
      <sheetName val="_Recovered_SheetName_1051_"/>
      <sheetName val="_Recovered_SheetName_1052_"/>
      <sheetName val="_Recovered_SheetName_1053_"/>
      <sheetName val="_Recovered_SheetName_1054_"/>
      <sheetName val="_Recovered_SheetName_1055_"/>
      <sheetName val="_Recovered_SheetName_1056_"/>
      <sheetName val="_Recovered_SheetName_1057_"/>
      <sheetName val="_Recovered_SheetName_1058_"/>
      <sheetName val="_Recovered_SheetName_1059_"/>
      <sheetName val="_Recovered_SheetName_1060_"/>
      <sheetName val="_Recovered_SheetName_1061_"/>
      <sheetName val="_Recovered_SheetName_1062_"/>
      <sheetName val="_Recovered_SheetName_1063_"/>
      <sheetName val="_Recovered_SheetName_1064_"/>
      <sheetName val="_Recovered_SheetName_1065_"/>
      <sheetName val="_Recovered_SheetName_1066_"/>
      <sheetName val="_Recovered_SheetName_1067_"/>
      <sheetName val="_Recovered_SheetName_1068_"/>
      <sheetName val="_Recovered_SheetName_1069_"/>
      <sheetName val="_Recovered_SheetName_1070_"/>
      <sheetName val="_Recovered_SheetName_1071_"/>
      <sheetName val="_Recovered_SheetName_1072_"/>
      <sheetName val="_Recovered_SheetName_1073_"/>
      <sheetName val="_Recovered_SheetName_1074_"/>
      <sheetName val="_Recovered_SheetName_1075_"/>
      <sheetName val="_Recovered_SheetName_1076_"/>
      <sheetName val="_Recovered_SheetName_1077_"/>
      <sheetName val="_Recovered_SheetName_1078_"/>
      <sheetName val="_Recovered_SheetName_1079_"/>
      <sheetName val="_Recovered_SheetName_1080_"/>
      <sheetName val="_Recovered_SheetName_1081_"/>
      <sheetName val="_Recovered_SheetName_1082_"/>
      <sheetName val="_Recovered_SheetName_1083_"/>
      <sheetName val="_Recovered_SheetName_1084_"/>
      <sheetName val="_Recovered_SheetName_1085_"/>
      <sheetName val="_Recovered_SheetName_1086_"/>
      <sheetName val="_Recovered_SheetName_1087_"/>
      <sheetName val="_Recovered_SheetName_1088_"/>
      <sheetName val="_Recovered_SheetName_1089_"/>
      <sheetName val="_Recovered_SheetName_1090_"/>
      <sheetName val="_Recovered_SheetName_1091_"/>
      <sheetName val="_Recovered_SheetName_1092_"/>
      <sheetName val="_Recovered_SheetName_1093_"/>
      <sheetName val="_Recovered_SheetName_1094_"/>
      <sheetName val="_Recovered_SheetName_1095_"/>
      <sheetName val="_Recovered_SheetName_1096_"/>
      <sheetName val="_Recovered_SheetName_1097_"/>
      <sheetName val="_Recovered_SheetName_1098_"/>
      <sheetName val="_Recovered_SheetName_1099_"/>
      <sheetName val="_Recovered_SheetName_1100_"/>
      <sheetName val="_Recovered_SheetName_1101_"/>
      <sheetName val="_Recovered_SheetName_1102_"/>
      <sheetName val="_Recovered_SheetName_1103_"/>
      <sheetName val="_Recovered_SheetName_1104_"/>
      <sheetName val="_Recovered_SheetName_1105_"/>
      <sheetName val="_Recovered_SheetName_1106_"/>
      <sheetName val="_Recovered_SheetName_1107_"/>
      <sheetName val="_Recovered_SheetName_1108_"/>
      <sheetName val="_Recovered_SheetName_1109_"/>
      <sheetName val="_Recovered_SheetName_1110_"/>
      <sheetName val="_Recovered_SheetName_1111_"/>
      <sheetName val="_Recovered_SheetName_1112_"/>
      <sheetName val="_Recovered_SheetName_1113_"/>
      <sheetName val="_Recovered_SheetName_1114_"/>
      <sheetName val="_Recovered_SheetName_1115_"/>
      <sheetName val="_Recovered_SheetName_1116_"/>
      <sheetName val="_Recovered_SheetName_1117_"/>
      <sheetName val="_Recovered_SheetName_1118_"/>
      <sheetName val="_Recovered_SheetName_1119_"/>
      <sheetName val="_Recovered_SheetName_1120_"/>
      <sheetName val="_Recovered_SheetName_1121_"/>
      <sheetName val="_Recovered_SheetName_1122_"/>
      <sheetName val="_Recovered_SheetName_1123_"/>
      <sheetName val="_Recovered_SheetName_1124_"/>
      <sheetName val="_Recovered_SheetName_1125_"/>
      <sheetName val="_Recovered_SheetName_1126_"/>
      <sheetName val="_Recovered_SheetName_1127_"/>
      <sheetName val="_Recovered_SheetName_1128_"/>
      <sheetName val="_Recovered_SheetName_1129_"/>
      <sheetName val="_Recovered_SheetName_1130_"/>
      <sheetName val="_Recovered_SheetName_1131_"/>
      <sheetName val="_Recovered_SheetName_1132_"/>
      <sheetName val="_Recovered_SheetName_1133_"/>
      <sheetName val="_Recovered_SheetName_1134_"/>
      <sheetName val="_Recovered_SheetName_1135_"/>
      <sheetName val="_Recovered_SheetName_1136_"/>
      <sheetName val="_Recovered_SheetName_1137_"/>
      <sheetName val="_Recovered_SheetName_1138_"/>
      <sheetName val="_Recovered_SheetName_1139_"/>
      <sheetName val="_Recovered_SheetName_1140_"/>
      <sheetName val="_Recovered_SheetName_1141_"/>
      <sheetName val="_Recovered_SheetName_1142_"/>
      <sheetName val="_Recovered_SheetName_1143_"/>
      <sheetName val="_Recovered_SheetName_1144_"/>
      <sheetName val="_Recovered_SheetName_1145_"/>
      <sheetName val="_Recovered_SheetName_1146_"/>
      <sheetName val="_Recovered_SheetName_1147_"/>
      <sheetName val="_Recovered_SheetName_1148_"/>
      <sheetName val="_Recovered_SheetName_1149_"/>
      <sheetName val="_Recovered_SheetName_1150_"/>
      <sheetName val="_Recovered_SheetName_1151_"/>
      <sheetName val="_Recovered_SheetName_1152_"/>
      <sheetName val="_Recovered_SheetName_1153_"/>
      <sheetName val="_Recovered_SheetName_1154_"/>
      <sheetName val="_Recovered_SheetName_1155_"/>
      <sheetName val="_Recovered_SheetName_1156_"/>
      <sheetName val="_Recovered_SheetName_1157_"/>
      <sheetName val="_Recovered_SheetName_1158_"/>
      <sheetName val="_Recovered_SheetName_1159_"/>
      <sheetName val="_Recovered_SheetName_1160_"/>
      <sheetName val="_Recovered_SheetName_1161_"/>
      <sheetName val="_Recovered_SheetName_1162_"/>
      <sheetName val="_Recovered_SheetName_1163_"/>
      <sheetName val="_Recovered_SheetName_1164_"/>
      <sheetName val="_Recovered_SheetName_1165_"/>
      <sheetName val="_Recovered_SheetName_1166_"/>
      <sheetName val="_Recovered_SheetName_1167_"/>
      <sheetName val="_Recovered_SheetName_1168_"/>
      <sheetName val="_Recovered_SheetName_1169_"/>
      <sheetName val="_Recovered_SheetName_1170_"/>
      <sheetName val="_Recovered_SheetName_1171_"/>
      <sheetName val="_Recovered_SheetName_1172_"/>
      <sheetName val="_Recovered_SheetName_1173_"/>
      <sheetName val="_Recovered_SheetName_1174_"/>
      <sheetName val="_Recovered_SheetName_1175_"/>
      <sheetName val="_Recovered_SheetName_1176_"/>
      <sheetName val="_Recovered_SheetName_1177_"/>
      <sheetName val="_Recovered_SheetName_1178_"/>
      <sheetName val="_Recovered_SheetName_1179_"/>
      <sheetName val="_Recovered_SheetName_1180_"/>
      <sheetName val="_Recovered_SheetName_1181_"/>
      <sheetName val="_Recovered_SheetName_1182_"/>
      <sheetName val="_Recovered_SheetName_1183_"/>
      <sheetName val="_Recovered_SheetName_1184_"/>
      <sheetName val="_Recovered_SheetName_1185_"/>
      <sheetName val="_Recovered_SheetName_1186_"/>
      <sheetName val="_Recovered_SheetName_1187_"/>
      <sheetName val="_Recovered_SheetName_1188_"/>
      <sheetName val="_Recovered_SheetName_1189_"/>
      <sheetName val="_Recovered_SheetName_1190_"/>
      <sheetName val="_Recovered_SheetName_1191_"/>
      <sheetName val="_Recovered_SheetName_1192_"/>
      <sheetName val="_Recovered_SheetName_1193_"/>
      <sheetName val="_Recovered_SheetName_1194_"/>
      <sheetName val="_Recovered_SheetName_1195_"/>
      <sheetName val="_Recovered_SheetName_1196_"/>
      <sheetName val="_Recovered_SheetName_1197_"/>
      <sheetName val="_Recovered_SheetName_1198_"/>
      <sheetName val="_Recovered_SheetName_1199_"/>
      <sheetName val="_Recovered_SheetName_1200_"/>
      <sheetName val="_Recovered_SheetName_1201_"/>
      <sheetName val="_Recovered_SheetName_1202_"/>
      <sheetName val="_Recovered_SheetName_1203_"/>
      <sheetName val="_Recovered_SheetName_1204_"/>
      <sheetName val="_Recovered_SheetName_1205_"/>
      <sheetName val="_Recovered_SheetName_1206_"/>
      <sheetName val="_Recovered_SheetName_1207_"/>
      <sheetName val="_Recovered_SheetName_1208_"/>
      <sheetName val="_Recovered_SheetName_1209_"/>
      <sheetName val="_Recovered_SheetName_1210_"/>
      <sheetName val="_Recovered_SheetName_1211_"/>
      <sheetName val="_Recovered_SheetName_1212_"/>
      <sheetName val="_Recovered_SheetName_1213_"/>
      <sheetName val="_Recovered_SheetName_1214_"/>
      <sheetName val="_Recovered_SheetName_1215_"/>
      <sheetName val="_Recovered_SheetName_1216_"/>
      <sheetName val="_Recovered_SheetName_1217_"/>
      <sheetName val="_Recovered_SheetName_1218_"/>
      <sheetName val="_Recovered_SheetName_1219_"/>
      <sheetName val="_Recovered_SheetName_1220_"/>
      <sheetName val="_Recovered_SheetName_1221_"/>
      <sheetName val="_Recovered_SheetName_1222_"/>
      <sheetName val="_Recovered_SheetName_1223_"/>
      <sheetName val="_Recovered_SheetName_1224_"/>
      <sheetName val="_Recovered_SheetName_1225_"/>
      <sheetName val="_Recovered_SheetName_1226_"/>
      <sheetName val="_Recovered_SheetName_1227_"/>
      <sheetName val="_Recovered_SheetName_1228_"/>
      <sheetName val="_Recovered_SheetName_1229_"/>
      <sheetName val="_Recovered_SheetName_1230_"/>
      <sheetName val="_Recovered_SheetName_1231_"/>
      <sheetName val="_Recovered_SheetName_1232_"/>
      <sheetName val="_Recovered_SheetName_1233_"/>
      <sheetName val="_Recovered_SheetName_1234_"/>
      <sheetName val="_Recovered_SheetName_1235_"/>
      <sheetName val="_Recovered_SheetName_1236_"/>
      <sheetName val="_Recovered_SheetName_1237_"/>
      <sheetName val="_Recovered_SheetName_1238_"/>
      <sheetName val="_Recovered_SheetName_1239_"/>
      <sheetName val="_Recovered_SheetName_1240_"/>
      <sheetName val="_Recovered_SheetName_1241_"/>
      <sheetName val="_Recovered_SheetName_1242_"/>
      <sheetName val="_Recovered_SheetName_1243_"/>
      <sheetName val="_Recovered_SheetName_1244_"/>
      <sheetName val="_Recovered_SheetName_1245_"/>
      <sheetName val="_Recovered_SheetName_1246_"/>
      <sheetName val="_Recovered_SheetName_1247_"/>
      <sheetName val="_Recovered_SheetName_1248_"/>
      <sheetName val="_Recovered_SheetName_1249_"/>
      <sheetName val="_Recovered_SheetName_1250_"/>
      <sheetName val="_Recovered_SheetName_1251_"/>
      <sheetName val="_Recovered_SheetName_1252_"/>
      <sheetName val="_Recovered_SheetName_1253_"/>
      <sheetName val="_Recovered_SheetName_1254_"/>
      <sheetName val="_Recovered_SheetName_1255_"/>
      <sheetName val="_Recovered_SheetName_1256_"/>
      <sheetName val="_Recovered_SheetName_1257_"/>
      <sheetName val="_Recovered_SheetName_1258_"/>
      <sheetName val="_Recovered_SheetName_1259_"/>
      <sheetName val="_Recovered_SheetName_1260_"/>
      <sheetName val="_Recovered_SheetName_1261_"/>
      <sheetName val="_Recovered_SheetName_1262_"/>
      <sheetName val="_Recovered_SheetName_1263_"/>
      <sheetName val="_Recovered_SheetName_1264_"/>
      <sheetName val="_Recovered_SheetName_1265_"/>
      <sheetName val="_Recovered_SheetName_1266_"/>
      <sheetName val="_Recovered_SheetName_1267_"/>
      <sheetName val="_Recovered_SheetName_1268_"/>
      <sheetName val="_Recovered_SheetName_1269_"/>
      <sheetName val="_Recovered_SheetName_1270_"/>
      <sheetName val="_Recovered_SheetName_1271_"/>
      <sheetName val="_Recovered_SheetName_1272_"/>
      <sheetName val="_Recovered_SheetName_1273_"/>
      <sheetName val="_Recovered_SheetName_1274_"/>
      <sheetName val="_Recovered_SheetName_1275_"/>
      <sheetName val="_Recovered_SheetName_1276_"/>
      <sheetName val="_Recovered_SheetName_1277_"/>
      <sheetName val="_Recovered_SheetName_1278_"/>
      <sheetName val="_Recovered_SheetName_1279_"/>
      <sheetName val="_Recovered_SheetName_1280_"/>
      <sheetName val="_Recovered_SheetName_1281_"/>
      <sheetName val="_Recovered_SheetName_1282_"/>
      <sheetName val="_Recovered_SheetName_1283_"/>
      <sheetName val="_Recovered_SheetName_1284_"/>
      <sheetName val="_Recovered_SheetName_1285_"/>
      <sheetName val="_Recovered_SheetName_1286_"/>
      <sheetName val="_Recovered_SheetName_1287_"/>
      <sheetName val="_Recovered_SheetName_1288_"/>
      <sheetName val="_Recovered_SheetName_1289_"/>
      <sheetName val="_Recovered_SheetName_1290_"/>
      <sheetName val="_Recovered_SheetName_1291_"/>
      <sheetName val="_Recovered_SheetName_1292_"/>
      <sheetName val="_Recovered_SheetName_1293_"/>
      <sheetName val="_Recovered_SheetName_1294_"/>
      <sheetName val="_Recovered_SheetName_1295_"/>
      <sheetName val="_Recovered_SheetName_1296_"/>
      <sheetName val="_Recovered_SheetName_1297_"/>
      <sheetName val="_Recovered_SheetName_1298_"/>
      <sheetName val="_Recovered_SheetName_1299_"/>
      <sheetName val="_Recovered_SheetName_1300_"/>
      <sheetName val="_Recovered_SheetName_1301_"/>
      <sheetName val="_Recovered_SheetName_1302_"/>
      <sheetName val="_Recovered_SheetName_1303_"/>
      <sheetName val="_Recovered_SheetName_1304_"/>
      <sheetName val="_Recovered_SheetName_1305_"/>
      <sheetName val="_Recovered_SheetName_1306_"/>
      <sheetName val="_Recovered_SheetName_1307_"/>
      <sheetName val="_Recovered_SheetName_1308_"/>
      <sheetName val="_Recovered_SheetName_1309_"/>
      <sheetName val="_Recovered_SheetName_1310_"/>
      <sheetName val="_Recovered_SheetName_1311_"/>
      <sheetName val="_Recovered_SheetName_1312_"/>
      <sheetName val="_Recovered_SheetName_1313_"/>
      <sheetName val="_Recovered_SheetName_1314_"/>
      <sheetName val="_Recovered_SheetName_1315_"/>
      <sheetName val="_Recovered_SheetName_1316_"/>
      <sheetName val="_Recovered_SheetName_1317_"/>
      <sheetName val="_Recovered_SheetName_1318_"/>
      <sheetName val="_Recovered_SheetName_1319_"/>
      <sheetName val="_Recovered_SheetName_1320_"/>
      <sheetName val="_Recovered_SheetName_1321_"/>
      <sheetName val="_Recovered_SheetName_1322_"/>
      <sheetName val="_Recovered_SheetName_1323_"/>
      <sheetName val="_Recovered_SheetName_1324_"/>
      <sheetName val="_Recovered_SheetName_1325_"/>
      <sheetName val="_Recovered_SheetName_1326_"/>
      <sheetName val="_Recovered_SheetName_1327_"/>
      <sheetName val="_Recovered_SheetName_1328_"/>
      <sheetName val="_Recovered_SheetName_1329_"/>
      <sheetName val="_Recovered_SheetName_1330_"/>
      <sheetName val="_Recovered_SheetName_1331_"/>
      <sheetName val="_Recovered_SheetName_1332_"/>
      <sheetName val="_Recovered_SheetName_1333_"/>
      <sheetName val="_Recovered_SheetName_1334_"/>
      <sheetName val="_Recovered_SheetName_1335_"/>
      <sheetName val="_Recovered_SheetName_1336_"/>
      <sheetName val="_Recovered_SheetName_1337_"/>
      <sheetName val="_Recovered_SheetName_1338_"/>
      <sheetName val="_Recovered_SheetName_1339_"/>
      <sheetName val="_Recovered_SheetName_1340_"/>
      <sheetName val="_Recovered_SheetName_1341_"/>
      <sheetName val="_Recovered_SheetName_1342_"/>
      <sheetName val="_Recovered_SheetName_1343_"/>
      <sheetName val="_Recovered_SheetName_1344_"/>
      <sheetName val="_Recovered_SheetName_1345_"/>
      <sheetName val="_Recovered_SheetName_1346_"/>
      <sheetName val="_Recovered_SheetName_1347_"/>
      <sheetName val="_Recovered_SheetName_1348_"/>
      <sheetName val="_Recovered_SheetName_1349_"/>
      <sheetName val="_Recovered_SheetName_1350_"/>
      <sheetName val="_Recovered_SheetName_1351_"/>
      <sheetName val="_Recovered_SheetName_1352_"/>
      <sheetName val="_Recovered_SheetName_1353_"/>
      <sheetName val="_Recovered_SheetName_1354_"/>
      <sheetName val="_Recovered_SheetName_1355_"/>
      <sheetName val="_Recovered_SheetName_1356_"/>
      <sheetName val="_Recovered_SheetName_1357_"/>
      <sheetName val="_Recovered_SheetName_1358_"/>
      <sheetName val="_Recovered_SheetName_1359_"/>
      <sheetName val="_Recovered_SheetName_1360_"/>
      <sheetName val="_Recovered_SheetName_1361_"/>
      <sheetName val="_Recovered_SheetName_1362_"/>
      <sheetName val="_Recovered_SheetName_1363_"/>
      <sheetName val="_Recovered_SheetName_1364_"/>
      <sheetName val="_Recovered_SheetName_1365_"/>
      <sheetName val="_Recovered_SheetName_1366_"/>
      <sheetName val="_Recovered_SheetName_1367_"/>
      <sheetName val="_Recovered_SheetName_1368_"/>
      <sheetName val="_Recovered_SheetName_1369_"/>
      <sheetName val="_Recovered_SheetName_1370_"/>
      <sheetName val="_Recovered_SheetName_1371_"/>
      <sheetName val="_Recovered_SheetName_1372_"/>
      <sheetName val="_Recovered_SheetName_1373_"/>
      <sheetName val="_Recovered_SheetName_1374_"/>
      <sheetName val="_Recovered_SheetName_1375_"/>
      <sheetName val="_Recovered_SheetName_1376_"/>
      <sheetName val="_Recovered_SheetName_1377_"/>
      <sheetName val="_Recovered_SheetName_1378_"/>
      <sheetName val="_Recovered_SheetName_1379_"/>
      <sheetName val="_Recovered_SheetName_1380_"/>
      <sheetName val="_Recovered_SheetName_1381_"/>
      <sheetName val="_Recovered_SheetName_1382_"/>
      <sheetName val="_Recovered_SheetName_1383_"/>
      <sheetName val="_Recovered_SheetName_1384_"/>
      <sheetName val="_Recovered_SheetName_1385_"/>
      <sheetName val="_Recovered_SheetName_1386_"/>
      <sheetName val="_Recovered_SheetName_1387_"/>
      <sheetName val="_Recovered_SheetName_1388_"/>
      <sheetName val="_Recovered_SheetName_1389_"/>
      <sheetName val="_Recovered_SheetName_1390_"/>
      <sheetName val="_Recovered_SheetName_1391_"/>
      <sheetName val="_Recovered_SheetName_1392_"/>
      <sheetName val="_Recovered_SheetName_1393_"/>
      <sheetName val="_Recovered_SheetName_1394_"/>
      <sheetName val="_Recovered_SheetName_1395_"/>
      <sheetName val="_Recovered_SheetName_1396_"/>
      <sheetName val="_Recovered_SheetName_1397_"/>
      <sheetName val="_Recovered_SheetName_1398_"/>
      <sheetName val="_Recovered_SheetName_1399_"/>
      <sheetName val="_Recovered_SheetName_1400_"/>
      <sheetName val="_Recovered_SheetName_1401_"/>
      <sheetName val="_Recovered_SheetName_1402_"/>
      <sheetName val="_Recovered_SheetName_1403_"/>
      <sheetName val="_Recovered_SheetName_1404_"/>
      <sheetName val="_Recovered_SheetName_1405_"/>
      <sheetName val="_Recovered_SheetName_1406_"/>
      <sheetName val="_Recovered_SheetName_1407_"/>
      <sheetName val="_Recovered_SheetName_1408_"/>
      <sheetName val="_Recovered_SheetName_1409_"/>
      <sheetName val="_Recovered_SheetName_1410_"/>
      <sheetName val="_Recovered_SheetName_1411_"/>
      <sheetName val="_Recovered_SheetName_1412_"/>
      <sheetName val="_Recovered_SheetName_1413_"/>
      <sheetName val="_Recovered_SheetName_1414_"/>
      <sheetName val="_Recovered_SheetName_1415_"/>
      <sheetName val="_Recovered_SheetName_1416_"/>
      <sheetName val="_Recovered_SheetName_1417_"/>
      <sheetName val="_Recovered_SheetName_1418_"/>
      <sheetName val="_Recovered_SheetName_1419_"/>
      <sheetName val="_Recovered_SheetName_1420_"/>
      <sheetName val="_Recovered_SheetName_1421_"/>
      <sheetName val="_Recovered_SheetName_1422_"/>
      <sheetName val="_Recovered_SheetName_1423_"/>
      <sheetName val="_Recovered_SheetName_1424_"/>
      <sheetName val="_Recovered_SheetName_1425_"/>
      <sheetName val="_Recovered_SheetName_1426_"/>
      <sheetName val="_Recovered_SheetName_1427_"/>
      <sheetName val="_Recovered_SheetName_1428_"/>
      <sheetName val="_Recovered_SheetName_1429_"/>
      <sheetName val="_Recovered_SheetName_1430_"/>
      <sheetName val="_Recovered_SheetName_1431_"/>
      <sheetName val="_Recovered_SheetName_1432_"/>
      <sheetName val="_Recovered_SheetName_1433_"/>
      <sheetName val="_Recovered_SheetName_1434_"/>
      <sheetName val="_Recovered_SheetName_1435_"/>
      <sheetName val="_Recovered_SheetName_1436_"/>
      <sheetName val="_Recovered_SheetName_1437_"/>
      <sheetName val="_Recovered_SheetName_1438_"/>
      <sheetName val="_Recovered_SheetName_1439_"/>
      <sheetName val="_Recovered_SheetName_1440_"/>
      <sheetName val="_Recovered_SheetName_1441_"/>
      <sheetName val="_Recovered_SheetName_1442_"/>
      <sheetName val="_Recovered_SheetName_1443_"/>
      <sheetName val="_Recovered_SheetName_1444_"/>
      <sheetName val="_Recovered_SheetName_1445_"/>
      <sheetName val="_Recovered_SheetName_1446_"/>
      <sheetName val="_Recovered_SheetName_1447_"/>
      <sheetName val="_Recovered_SheetName_1448_"/>
      <sheetName val="_Recovered_SheetName_1449_"/>
      <sheetName val="_Recovered_SheetName_1450_"/>
      <sheetName val="_Recovered_SheetName_1451_"/>
      <sheetName val="_Recovered_SheetName_1452_"/>
      <sheetName val="_Recovered_SheetName_1453_"/>
      <sheetName val="_Recovered_SheetName_1454_"/>
      <sheetName val="_Recovered_SheetName_1455_"/>
      <sheetName val="_Recovered_SheetName_1456_"/>
      <sheetName val="_Recovered_SheetName_1457_"/>
      <sheetName val="_Recovered_SheetName_1458_"/>
      <sheetName val="_Recovered_SheetName_1459_"/>
      <sheetName val="_Recovered_SheetName_1460_"/>
      <sheetName val="_Recovered_SheetName_1461_"/>
      <sheetName val="_Recovered_SheetName_1462_"/>
      <sheetName val="_Recovered_SheetName_1463_"/>
      <sheetName val="_Recovered_SheetName_1464_"/>
      <sheetName val="_Recovered_SheetName_1465_"/>
      <sheetName val="_Recovered_SheetName_1466_"/>
      <sheetName val="_Recovered_SheetName_1467_"/>
      <sheetName val="_Recovered_SheetName_1468_"/>
      <sheetName val="_Recovered_SheetName_1469_"/>
      <sheetName val="_Recovered_SheetName_1470_"/>
      <sheetName val="_Recovered_SheetName_1471_"/>
      <sheetName val="_Recovered_SheetName_1472_"/>
      <sheetName val="_Recovered_SheetName_1473_"/>
      <sheetName val="_Recovered_SheetName_1474_"/>
      <sheetName val="_Recovered_SheetName_1475_"/>
      <sheetName val="_Recovered_SheetName_1476_"/>
      <sheetName val="_Recovered_SheetName_1477_"/>
      <sheetName val="_Recovered_SheetName_1478_"/>
      <sheetName val="_Recovered_SheetName_1479_"/>
      <sheetName val="_Recovered_SheetName_1480_"/>
      <sheetName val="_Recovered_SheetName_1481_"/>
      <sheetName val="_Recovered_SheetName_1482_"/>
      <sheetName val="_Recovered_SheetName_1483_"/>
      <sheetName val="_Recovered_SheetName_1484_"/>
      <sheetName val="_Recovered_SheetName_1485_"/>
      <sheetName val="_Recovered_SheetName_1486_"/>
      <sheetName val="_Recovered_SheetName_1487_"/>
      <sheetName val="_Recovered_SheetName_1488_"/>
      <sheetName val="_Recovered_SheetName_1489_"/>
      <sheetName val="_Recovered_SheetName_1490_"/>
      <sheetName val="_Recovered_SheetName_1491_"/>
      <sheetName val="_Recovered_SheetName_1492_"/>
      <sheetName val="_Recovered_SheetName_1493_"/>
      <sheetName val="_Recovered_SheetName_1494_"/>
      <sheetName val="_Recovered_SheetName_1495_"/>
      <sheetName val="_Recovered_SheetName_1496_"/>
      <sheetName val="_Recovered_SheetName_1497_"/>
      <sheetName val="_Recovered_SheetName_1498_"/>
      <sheetName val="_Recovered_SheetName_1499_"/>
      <sheetName val="_Recovered_SheetName_1500_"/>
      <sheetName val="_Recovered_SheetName_1501_"/>
      <sheetName val="_Recovered_SheetName_1502_"/>
      <sheetName val="_Recovered_SheetName_1503_"/>
      <sheetName val="_Recovered_SheetName_1504_"/>
      <sheetName val="_Recovered_SheetName_1505_"/>
      <sheetName val="_Recovered_SheetName_1506_"/>
      <sheetName val="_Recovered_SheetName_1507_"/>
      <sheetName val="_Recovered_SheetName_1508_"/>
      <sheetName val="_Recovered_SheetName_1509_"/>
      <sheetName val="_Recovered_SheetName_1510_"/>
      <sheetName val="_Recovered_SheetName_1511_"/>
      <sheetName val="_Recovered_SheetName_1512_"/>
      <sheetName val="_Recovered_SheetName_1513_"/>
      <sheetName val="_Recovered_SheetName_1514_"/>
      <sheetName val="_Recovered_SheetName_1515_"/>
      <sheetName val="_Recovered_SheetName_1516_"/>
      <sheetName val="_Recovered_SheetName_1517_"/>
      <sheetName val="_Recovered_SheetName_1518_"/>
      <sheetName val="_Recovered_SheetName_1519_"/>
      <sheetName val="_Recovered_SheetName_1520_"/>
      <sheetName val="_Recovered_SheetName_1521_"/>
      <sheetName val="_Recovered_SheetName_1522_"/>
      <sheetName val="_Recovered_SheetName_1523_"/>
      <sheetName val="_Recovered_SheetName_1524_"/>
      <sheetName val="_Recovered_SheetName_1525_"/>
      <sheetName val="_Recovered_SheetName_1526_"/>
      <sheetName val="_Recovered_SheetName_1527_"/>
      <sheetName val="_Recovered_SheetName_1528_"/>
      <sheetName val="_Recovered_SheetName_1529_"/>
      <sheetName val="_Recovered_SheetName_1530_"/>
      <sheetName val="_Recovered_SheetName_1531_"/>
      <sheetName val="_Recovered_SheetName_1532_"/>
      <sheetName val="_Recovered_SheetName_1533_"/>
      <sheetName val="_Recovered_SheetName_1534_"/>
      <sheetName val="_Recovered_SheetName_1535_"/>
      <sheetName val="_Recovered_SheetName_1536_"/>
      <sheetName val="_Recovered_SheetName_1537_"/>
      <sheetName val="_Recovered_SheetName_1538_"/>
      <sheetName val="_Recovered_SheetName_1539_"/>
      <sheetName val="_Recovered_SheetName_1540_"/>
      <sheetName val="_Recovered_SheetName_1541_"/>
      <sheetName val="_Recovered_SheetName_1542_"/>
      <sheetName val="_Recovered_SheetName_1543_"/>
      <sheetName val="_Recovered_SheetName_1544_"/>
      <sheetName val="_Recovered_SheetName_1545_"/>
      <sheetName val="_Recovered_SheetName_1546_"/>
      <sheetName val="_Recovered_SheetName_1547_"/>
      <sheetName val="_Recovered_SheetName_1548_"/>
      <sheetName val="_Recovered_SheetName_1549_"/>
      <sheetName val="_Recovered_SheetName_1550_"/>
      <sheetName val="_Recovered_SheetName_1551_"/>
      <sheetName val="_Recovered_SheetName_1552_"/>
      <sheetName val="_Recovered_SheetName_1553_"/>
      <sheetName val="_Recovered_SheetName_1554_"/>
      <sheetName val="_Recovered_SheetName_1555_"/>
      <sheetName val="_Recovered_SheetName_1556_"/>
      <sheetName val="_Recovered_SheetName_1557_"/>
      <sheetName val="_Recovered_SheetName_1558_"/>
      <sheetName val="_Recovered_SheetName_1559_"/>
      <sheetName val="_Recovered_SheetName_1560_"/>
      <sheetName val="_Recovered_SheetName_1561_"/>
      <sheetName val="_Recovered_SheetName_1562_"/>
      <sheetName val="_Recovered_SheetName_1563_"/>
      <sheetName val="_Recovered_SheetName_1564_"/>
      <sheetName val="_Recovered_SheetName_1565_"/>
      <sheetName val="_Recovered_SheetName_1566_"/>
      <sheetName val="_Recovered_SheetName_1567_"/>
      <sheetName val="_Recovered_SheetName_1568_"/>
      <sheetName val="_Recovered_SheetName_1569_"/>
      <sheetName val="_Recovered_SheetName_1570_"/>
      <sheetName val="_Recovered_SheetName_1571_"/>
      <sheetName val="_Recovered_SheetName_1572_"/>
      <sheetName val="_Recovered_SheetName_1573_"/>
      <sheetName val="_Recovered_SheetName_1574_"/>
      <sheetName val="_Recovered_SheetName_1575_"/>
      <sheetName val="_Recovered_SheetName_1576_"/>
      <sheetName val="_Recovered_SheetName_1577_"/>
      <sheetName val="_Recovered_SheetName_1578_"/>
      <sheetName val="_Recovered_SheetName_1579_"/>
      <sheetName val="_Recovered_SheetName_1580_"/>
      <sheetName val="_Recovered_SheetName_1581_"/>
      <sheetName val="_Recovered_SheetName_1582_"/>
      <sheetName val="_Recovered_SheetName_1583_"/>
      <sheetName val="_Recovered_SheetName_1584_"/>
      <sheetName val="_Recovered_SheetName_1585_"/>
      <sheetName val="_Recovered_SheetName_1586_"/>
      <sheetName val="_Recovered_SheetName_1587_"/>
      <sheetName val="_Recovered_SheetName_1588_"/>
      <sheetName val="_Recovered_SheetName_1589_"/>
      <sheetName val="_Recovered_SheetName_1590_"/>
      <sheetName val="_Recovered_SheetName_1591_"/>
      <sheetName val="_Recovered_SheetName_1592_"/>
      <sheetName val="_Recovered_SheetName_1593_"/>
      <sheetName val="_Recovered_SheetName_1594_"/>
      <sheetName val="_Recovered_SheetName_1595_"/>
      <sheetName val="_Recovered_SheetName_1596_"/>
      <sheetName val="_Recovered_SheetName_1597_"/>
      <sheetName val="_Recovered_SheetName_1598_"/>
      <sheetName val="_Recovered_SheetName_1599_"/>
      <sheetName val="_Recovered_SheetName_1600_"/>
      <sheetName val="_Recovered_SheetName_1601_"/>
      <sheetName val="_Recovered_SheetName_1602_"/>
      <sheetName val="_Recovered_SheetName_1603_"/>
      <sheetName val="_Recovered_SheetName_1604_"/>
      <sheetName val="_Recovered_SheetName_1605_"/>
      <sheetName val="_Recovered_SheetName_1606_"/>
      <sheetName val="_Recovered_SheetName_1607_"/>
      <sheetName val="_Recovered_SheetName_1608_"/>
      <sheetName val="_Recovered_SheetName_1609_"/>
      <sheetName val="_Recovered_SheetName_1610_"/>
      <sheetName val="_Recovered_SheetName_1611_"/>
      <sheetName val="_Recovered_SheetName_1612_"/>
      <sheetName val="_Recovered_SheetName_1613_"/>
      <sheetName val="_Recovered_SheetName_1614_"/>
      <sheetName val="_Recovered_SheetName_1615_"/>
      <sheetName val="_Recovered_SheetName_1616_"/>
      <sheetName val="_Recovered_SheetName_1617_"/>
      <sheetName val="_Recovered_SheetName_1618_"/>
      <sheetName val="_Recovered_SheetName_1619_"/>
      <sheetName val="_Recovered_SheetName_1620_"/>
      <sheetName val="_Recovered_SheetName_1621_"/>
      <sheetName val="_Recovered_SheetName_1622_"/>
      <sheetName val="_Recovered_SheetName_1623_"/>
      <sheetName val="_Recovered_SheetName_1624_"/>
      <sheetName val="_Recovered_SheetName_1625_"/>
      <sheetName val="_Recovered_SheetName_1626_"/>
      <sheetName val="_Recovered_SheetName_1627_"/>
      <sheetName val="_Recovered_SheetName_1628_"/>
      <sheetName val="_Recovered_SheetName_1629_"/>
      <sheetName val="_Recovered_SheetName_1630_"/>
      <sheetName val="_Recovered_SheetName_1631_"/>
      <sheetName val="_Recovered_SheetName_1632_"/>
      <sheetName val="_Recovered_SheetName_1633_"/>
      <sheetName val="_Recovered_SheetName_1634_"/>
      <sheetName val="_Recovered_SheetName_1635_"/>
      <sheetName val="_Recovered_SheetName_1636_"/>
      <sheetName val="_Recovered_SheetName_1637_"/>
      <sheetName val="_Recovered_SheetName_1638_"/>
      <sheetName val="_Recovered_SheetName_1639_"/>
      <sheetName val="_Recovered_SheetName_1640_"/>
      <sheetName val="_Recovered_SheetName_1641_"/>
      <sheetName val="_Recovered_SheetName_1642_"/>
      <sheetName val="_Recovered_SheetName_1643_"/>
      <sheetName val="_Recovered_SheetName_1644_"/>
      <sheetName val="_Recovered_SheetName_1645_"/>
      <sheetName val="_Recovered_SheetName_1646_"/>
      <sheetName val="_Recovered_SheetName_1647_"/>
      <sheetName val="_Recovered_SheetName_1648_"/>
      <sheetName val="_Recovered_SheetName_1649_"/>
      <sheetName val="_Recovered_SheetName_1650_"/>
      <sheetName val="_Recovered_SheetName_1651_"/>
      <sheetName val="_Recovered_SheetName_1652_"/>
      <sheetName val="_Recovered_SheetName_1653_"/>
      <sheetName val="_Recovered_SheetName_1654_"/>
      <sheetName val="_Recovered_SheetName_1655_"/>
      <sheetName val="_Recovered_SheetName_1656_"/>
      <sheetName val="_Recovered_SheetName_1657_"/>
      <sheetName val="_Recovered_SheetName_1658_"/>
      <sheetName val="_Recovered_SheetName_1659_"/>
      <sheetName val="_Recovered_SheetName_1660_"/>
      <sheetName val="_Recovered_SheetName_1661_"/>
      <sheetName val="_Recovered_SheetName_1662_"/>
      <sheetName val="_Recovered_SheetName_1663_"/>
      <sheetName val="_Recovered_SheetName_1664_"/>
      <sheetName val="_Recovered_SheetName_1665_"/>
      <sheetName val="_Recovered_SheetName_1666_"/>
      <sheetName val="_Recovered_SheetName_1667_"/>
      <sheetName val="_Recovered_SheetName_1668_"/>
      <sheetName val="_Recovered_SheetName_1669_"/>
      <sheetName val="_Recovered_SheetName_1670_"/>
      <sheetName val="_Recovered_SheetName_1671_"/>
      <sheetName val="_Recovered_SheetName_1672_"/>
      <sheetName val="_Recovered_SheetName_1673_"/>
      <sheetName val="_Recovered_SheetName_1674_"/>
      <sheetName val="_Recovered_SheetName_1675_"/>
      <sheetName val="_Recovered_SheetName_1676_"/>
      <sheetName val="_Recovered_SheetName_1677_"/>
      <sheetName val="_Recovered_SheetName_1678_"/>
      <sheetName val="_Recovered_SheetName_1679_"/>
      <sheetName val="_Recovered_SheetName_1680_"/>
      <sheetName val="_Recovered_SheetName_1681_"/>
      <sheetName val="_Recovered_SheetName_1682_"/>
      <sheetName val="_Recovered_SheetName_1683_"/>
      <sheetName val="_Recovered_SheetName_1684_"/>
      <sheetName val="_Recovered_SheetName_1685_"/>
      <sheetName val="_Recovered_SheetName_1686_"/>
      <sheetName val="_Recovered_SheetName_1687_"/>
      <sheetName val="_Recovered_SheetName_1688_"/>
      <sheetName val="_Recovered_SheetName_1689_"/>
      <sheetName val="_Recovered_SheetName_1690_"/>
      <sheetName val="_Recovered_SheetName_1691_"/>
      <sheetName val="_Recovered_SheetName_1692_"/>
      <sheetName val="_Recovered_SheetName_1693_"/>
      <sheetName val="_Recovered_SheetName_1694_"/>
      <sheetName val="_Recovered_SheetName_1695_"/>
      <sheetName val="_Recovered_SheetName_1696_"/>
      <sheetName val="_Recovered_SheetName_1697_"/>
      <sheetName val="_Recovered_SheetName_1698_"/>
      <sheetName val="_Recovered_SheetName_1699_"/>
      <sheetName val="_Recovered_SheetName_1700_"/>
      <sheetName val="_Recovered_SheetName_1701_"/>
      <sheetName val="_Recovered_SheetName_1702_"/>
      <sheetName val="_Recovered_SheetName_1703_"/>
      <sheetName val="_Recovered_SheetName_1704_"/>
      <sheetName val="_Recovered_SheetName_1705_"/>
      <sheetName val="_Recovered_SheetName_1706_"/>
      <sheetName val="_Recovered_SheetName_1707_"/>
      <sheetName val="_Recovered_SheetName_1708_"/>
      <sheetName val="_Recovered_SheetName_1709_"/>
      <sheetName val="_Recovered_SheetName_1710_"/>
      <sheetName val="_Recovered_SheetName_1711_"/>
      <sheetName val="_Recovered_SheetName_1712_"/>
      <sheetName val="_Recovered_SheetName_1713_"/>
      <sheetName val="_Recovered_SheetName_1714_"/>
      <sheetName val="_Recovered_SheetName_1715_"/>
      <sheetName val="_Recovered_SheetName_1716_"/>
      <sheetName val="_Recovered_SheetName_1717_"/>
      <sheetName val="_Recovered_SheetName_1718_"/>
      <sheetName val="_Recovered_SheetName_1719_"/>
      <sheetName val="_Recovered_SheetName_1720_"/>
      <sheetName val="_Recovered_SheetName_1721_"/>
      <sheetName val="_Recovered_SheetName_1722_"/>
      <sheetName val="_Recovered_SheetName_1723_"/>
      <sheetName val="_Recovered_SheetName_1724_"/>
      <sheetName val="_Recovered_SheetName_1725_"/>
      <sheetName val="_Recovered_SheetName_1726_"/>
      <sheetName val="_Recovered_SheetName_1727_"/>
      <sheetName val="_Recovered_SheetName_1728_"/>
      <sheetName val="_Recovered_SheetName_1729_"/>
      <sheetName val="_Recovered_SheetName_1730_"/>
      <sheetName val="_Recovered_SheetName_1731_"/>
      <sheetName val="_Recovered_SheetName_1732_"/>
      <sheetName val="_Recovered_SheetName_1733_"/>
      <sheetName val="_Recovered_SheetName_1734_"/>
      <sheetName val="_Recovered_SheetName_1735_"/>
      <sheetName val="_Recovered_SheetName_1736_"/>
      <sheetName val="_Recovered_SheetName_1737_"/>
      <sheetName val="_Recovered_SheetName_1738_"/>
      <sheetName val="_Recovered_SheetName_1739_"/>
      <sheetName val="_Recovered_SheetName_1740_"/>
      <sheetName val="_Recovered_SheetName_1741_"/>
      <sheetName val="_Recovered_SheetName_1742_"/>
      <sheetName val="_Recovered_SheetName_1743_"/>
      <sheetName val="_Recovered_SheetName_1744_"/>
      <sheetName val="_Recovered_SheetName_1745_"/>
      <sheetName val="_Recovered_SheetName_1746_"/>
      <sheetName val="_Recovered_SheetName_1747_"/>
      <sheetName val="_Recovered_SheetName_1748_"/>
      <sheetName val="_Recovered_SheetName_1749_"/>
      <sheetName val="_Recovered_SheetName_1750_"/>
      <sheetName val="_Recovered_SheetName_1751_"/>
      <sheetName val="_Recovered_SheetName_1752_"/>
      <sheetName val="_Recovered_SheetName_1753_"/>
      <sheetName val="_Recovered_SheetName_1754_"/>
      <sheetName val="_Recovered_SheetName_1755_"/>
      <sheetName val="_Recovered_SheetName_1756_"/>
      <sheetName val="_Recovered_SheetName_1757_"/>
      <sheetName val="_Recovered_SheetName_1758_"/>
      <sheetName val="_Recovered_SheetName_1759_"/>
      <sheetName val="_Recovered_SheetName_1760_"/>
      <sheetName val="_Recovered_SheetName_1761_"/>
      <sheetName val="_Recovered_SheetName_1762_"/>
      <sheetName val="_Recovered_SheetName_1763_"/>
      <sheetName val="_Recovered_SheetName_1764_"/>
      <sheetName val="_Recovered_SheetName_1765_"/>
      <sheetName val="_Recovered_SheetName_1766_"/>
      <sheetName val="_Recovered_SheetName_1767_"/>
      <sheetName val="_Recovered_SheetName_1768_"/>
      <sheetName val="_Recovered_SheetName_1769_"/>
      <sheetName val="_Recovered_SheetName_1770_"/>
      <sheetName val="_Recovered_SheetName_1771_"/>
      <sheetName val="_Recovered_SheetName_1772_"/>
      <sheetName val="_Recovered_SheetName_1773_"/>
      <sheetName val="_Recovered_SheetName_1774_"/>
      <sheetName val="_Recovered_SheetName_1775_"/>
      <sheetName val="_Recovered_SheetName_1776_"/>
      <sheetName val="_Recovered_SheetName_1777_"/>
      <sheetName val="_Recovered_SheetName_1778_"/>
      <sheetName val="_Recovered_SheetName_1779_"/>
      <sheetName val="_Recovered_SheetName_1780_"/>
      <sheetName val="_Recovered_SheetName_1781_"/>
      <sheetName val="_Recovered_SheetName_1782_"/>
      <sheetName val="_Recovered_SheetName_1783_"/>
      <sheetName val="_Recovered_SheetName_1784_"/>
      <sheetName val="_Recovered_SheetName_1785_"/>
      <sheetName val="_Recovered_SheetName_1786_"/>
      <sheetName val="_Recovered_SheetName_1787_"/>
      <sheetName val="_Recovered_SheetName_1788_"/>
      <sheetName val="_Recovered_SheetName_1789_"/>
      <sheetName val="_Recovered_SheetName_1790_"/>
      <sheetName val="_Recovered_SheetName_1791_"/>
      <sheetName val="_Recovered_SheetName_1792_"/>
      <sheetName val="_Recovered_SheetName_1793_"/>
      <sheetName val="_Recovered_SheetName_1794_"/>
      <sheetName val="_Recovered_SheetName_1795_"/>
      <sheetName val="_Recovered_SheetName_1796_"/>
      <sheetName val="_Recovered_SheetName_1797_"/>
      <sheetName val="_Recovered_SheetName_1798_"/>
      <sheetName val="_Recovered_SheetName_1799_"/>
      <sheetName val="_Recovered_SheetName_1800_"/>
      <sheetName val="_Recovered_SheetName_1801_"/>
      <sheetName val="_Recovered_SheetName_1802_"/>
      <sheetName val="_Recovered_SheetName_1803_"/>
      <sheetName val="_Recovered_SheetName_1804_"/>
      <sheetName val="_Recovered_SheetName_1805_"/>
      <sheetName val="_Recovered_SheetName_1806_"/>
      <sheetName val="_Recovered_SheetName_1807_"/>
      <sheetName val="_Recovered_SheetName_1808_"/>
      <sheetName val="_Recovered_SheetName_1809_"/>
      <sheetName val="_Recovered_SheetName_1810_"/>
      <sheetName val="_Recovered_SheetName_1811_"/>
      <sheetName val="_Recovered_SheetName_1812_"/>
      <sheetName val="_Recovered_SheetName_1813_"/>
      <sheetName val="_Recovered_SheetName_1814_"/>
      <sheetName val="_Recovered_SheetName_1815_"/>
      <sheetName val="_Recovered_SheetName_1816_"/>
      <sheetName val="_Recovered_SheetName_1817_"/>
      <sheetName val="_Recovered_SheetName_1818_"/>
      <sheetName val="_Recovered_SheetName_1819_"/>
      <sheetName val="_Recovered_SheetName_1820_"/>
      <sheetName val="_Recovered_SheetName_1821_"/>
      <sheetName val="_Recovered_SheetName_1822_"/>
      <sheetName val="_Recovered_SheetName_1823_"/>
      <sheetName val="_Recovered_SheetName_1824_"/>
      <sheetName val="_Recovered_SheetName_1825_"/>
      <sheetName val="_Recovered_SheetName_1826_"/>
      <sheetName val="_Recovered_SheetName_1827_"/>
      <sheetName val="_Recovered_SheetName_1828_"/>
      <sheetName val="_Recovered_SheetName_1829_"/>
      <sheetName val="_Recovered_SheetName_1830_"/>
      <sheetName val="_Recovered_SheetName_1831_"/>
      <sheetName val="_Recovered_SheetName_1832_"/>
      <sheetName val="_Recovered_SheetName_1833_"/>
      <sheetName val="_Recovered_SheetName_1834_"/>
      <sheetName val="_Recovered_SheetName_1835_"/>
      <sheetName val="_Recovered_SheetName_1836_"/>
      <sheetName val="_Recovered_SheetName_1837_"/>
      <sheetName val="_Recovered_SheetName_1838_"/>
      <sheetName val="_Recovered_SheetName_1839_"/>
      <sheetName val="_Recovered_SheetName_1840_"/>
      <sheetName val="_Recovered_SheetName_1841_"/>
      <sheetName val="_Recovered_SheetName_1842_"/>
      <sheetName val="_Recovered_SheetName_1843_"/>
      <sheetName val="_Recovered_SheetName_1844_"/>
      <sheetName val="_Recovered_SheetName_1845_"/>
      <sheetName val="_Recovered_SheetName_1846_"/>
      <sheetName val="_Recovered_SheetName_1847_"/>
      <sheetName val="_Recovered_SheetName_1848_"/>
      <sheetName val="_Recovered_SheetName_1849_"/>
      <sheetName val="_Recovered_SheetName_1850_"/>
      <sheetName val="_Recovered_SheetName_1851_"/>
      <sheetName val="_Recovered_SheetName_1852_"/>
      <sheetName val="_Recovered_SheetName_1853_"/>
      <sheetName val="_Recovered_SheetName_1854_"/>
      <sheetName val="_Recovered_SheetName_1855_"/>
      <sheetName val="_Recovered_SheetName_1856_"/>
      <sheetName val="_Recovered_SheetName_1857_"/>
      <sheetName val="_Recovered_SheetName_1858_"/>
      <sheetName val="_Recovered_SheetName_1859_"/>
      <sheetName val="_Recovered_SheetName_1860_"/>
      <sheetName val="_Recovered_SheetName_1861_"/>
      <sheetName val="_Recovered_SheetName_1862_"/>
      <sheetName val="_Recovered_SheetName_1863_"/>
      <sheetName val="_Recovered_SheetName_1864_"/>
      <sheetName val="_Recovered_SheetName_1865_"/>
      <sheetName val="_Recovered_SheetName_1866_"/>
      <sheetName val="_Recovered_SheetName_1867_"/>
      <sheetName val="_Recovered_SheetName_1868_"/>
      <sheetName val="_Recovered_SheetName_1869_"/>
      <sheetName val="_Recovered_SheetName_1870_"/>
      <sheetName val="_Recovered_SheetName_1871_"/>
      <sheetName val="_Recovered_SheetName_1872_"/>
      <sheetName val="_Recovered_SheetName_1873_"/>
      <sheetName val="_Recovered_SheetName_1874_"/>
      <sheetName val="_Recovered_SheetName_1875_"/>
      <sheetName val="_Recovered_SheetName_1876_"/>
      <sheetName val="_Recovered_SheetName_1877_"/>
      <sheetName val="_Recovered_SheetName_1878_"/>
      <sheetName val="_Recovered_SheetName_1879_"/>
      <sheetName val="_Recovered_SheetName_1880_"/>
      <sheetName val="_Recovered_SheetName_1881_"/>
      <sheetName val="_Recovered_SheetName_1882_"/>
      <sheetName val="_Recovered_SheetName_1883_"/>
      <sheetName val="_Recovered_SheetName_1884_"/>
      <sheetName val="_Recovered_SheetName_1885_"/>
      <sheetName val="_Recovered_SheetName_1886_"/>
      <sheetName val="_Recovered_SheetName_1887_"/>
      <sheetName val="_Recovered_SheetName_1888_"/>
      <sheetName val="_Recovered_SheetName_1889_"/>
      <sheetName val="_Recovered_SheetName_1890_"/>
      <sheetName val="_Recovered_SheetName_1891_"/>
      <sheetName val="_Recovered_SheetName_1892_"/>
      <sheetName val="_Recovered_SheetName_1893_"/>
      <sheetName val="_Recovered_SheetName_1894_"/>
      <sheetName val="_Recovered_SheetName_1895_"/>
      <sheetName val="_Recovered_SheetName_1896_"/>
      <sheetName val="_Recovered_SheetName_1897_"/>
      <sheetName val="_Recovered_SheetName_1898_"/>
      <sheetName val="_Recovered_SheetName_1899_"/>
      <sheetName val="_Recovered_SheetName_1900_"/>
      <sheetName val="_Recovered_SheetName_1901_"/>
      <sheetName val="_Recovered_SheetName_1902_"/>
      <sheetName val="_Recovered_SheetName_1903_"/>
      <sheetName val="_Recovered_SheetName_1904_"/>
      <sheetName val="_Recovered_SheetName_1905_"/>
      <sheetName val="_Recovered_SheetName_1906_"/>
      <sheetName val="_Recovered_SheetName_1907_"/>
      <sheetName val="_Recovered_SheetName_1908_"/>
      <sheetName val="_Recovered_SheetName_1909_"/>
      <sheetName val="_Recovered_SheetName_1910_"/>
      <sheetName val="_Recovered_SheetName_1911_"/>
      <sheetName val="_Recovered_SheetName_1912_"/>
      <sheetName val="_Recovered_SheetName_1913_"/>
      <sheetName val="_Recovered_SheetName_1914_"/>
      <sheetName val="_Recovered_SheetName_1915_"/>
      <sheetName val="_Recovered_SheetName_1916_"/>
      <sheetName val="_Recovered_SheetName_1917_"/>
      <sheetName val="_Recovered_SheetName_1918_"/>
      <sheetName val="_Recovered_SheetName_1919_"/>
      <sheetName val="_Recovered_SheetName_1920_"/>
      <sheetName val="_Recovered_SheetName_1921_"/>
      <sheetName val="_Recovered_SheetName_1922_"/>
      <sheetName val="_Recovered_SheetName_1923_"/>
      <sheetName val="_Recovered_SheetName_1924_"/>
      <sheetName val="_Recovered_SheetName_1925_"/>
      <sheetName val="_Recovered_SheetName_1926_"/>
      <sheetName val="_Recovered_SheetName_1927_"/>
      <sheetName val="_Recovered_SheetName_1928_"/>
      <sheetName val="_Recovered_SheetName_1929_"/>
      <sheetName val="_Recovered_SheetName_1930_"/>
      <sheetName val="_Recovered_SheetName_1931_"/>
      <sheetName val="_Recovered_SheetName_1932_"/>
      <sheetName val="_Recovered_SheetName_1933_"/>
      <sheetName val="_Recovered_SheetName_1934_"/>
      <sheetName val="_Recovered_SheetName_1935_"/>
      <sheetName val="_Recovered_SheetName_1936_"/>
      <sheetName val="_Recovered_SheetName_1937_"/>
      <sheetName val="_Recovered_SheetName_1938_"/>
      <sheetName val="_Recovered_SheetName_1939_"/>
      <sheetName val="_Recovered_SheetName_1940_"/>
      <sheetName val="_Recovered_SheetName_1941_"/>
      <sheetName val="_Recovered_SheetName_1942_"/>
      <sheetName val="_Recovered_SheetName_1943_"/>
      <sheetName val="_Recovered_SheetName_1944_"/>
      <sheetName val="_Recovered_SheetName_1945_"/>
      <sheetName val="_Recovered_SheetName_1946_"/>
      <sheetName val="_Recovered_SheetName_1947_"/>
      <sheetName val="_Recovered_SheetName_1948_"/>
      <sheetName val="_Recovered_SheetName_1949_"/>
      <sheetName val="_Recovered_SheetName_1950_"/>
      <sheetName val="_Recovered_SheetName_1951_"/>
      <sheetName val="_Recovered_SheetName_1952_"/>
      <sheetName val="_Recovered_SheetName_1953_"/>
      <sheetName val="_Recovered_SheetName_1954_"/>
      <sheetName val="_Recovered_SheetName_1955_"/>
      <sheetName val="_Recovered_SheetName_1956_"/>
      <sheetName val="_Recovered_SheetName_1957_"/>
      <sheetName val="_Recovered_SheetName_1958_"/>
      <sheetName val="_Recovered_SheetName_1959_"/>
      <sheetName val="_Recovered_SheetName_1960_"/>
      <sheetName val="_Recovered_SheetName_1961_"/>
      <sheetName val="_Recovered_SheetName_1962_"/>
      <sheetName val="_Recovered_SheetName_1963_"/>
      <sheetName val="_Recovered_SheetName_1964_"/>
      <sheetName val="_Recovered_SheetName_1965_"/>
      <sheetName val="_Recovered_SheetName_1966_"/>
      <sheetName val="_Recovered_SheetName_1967_"/>
      <sheetName val="_Recovered_SheetName_1968_"/>
      <sheetName val="_Recovered_SheetName_1969_"/>
      <sheetName val="_Recovered_SheetName_1970_"/>
      <sheetName val="_Recovered_SheetName_1971_"/>
      <sheetName val="_Recovered_SheetName_1972_"/>
      <sheetName val="_Recovered_SheetName_1973_"/>
      <sheetName val="_Recovered_SheetName_1974_"/>
      <sheetName val="_Recovered_SheetName_1975_"/>
      <sheetName val="_Recovered_SheetName_1976_"/>
      <sheetName val="_Recovered_SheetName_1977_"/>
      <sheetName val="_Recovered_SheetName_1978_"/>
      <sheetName val="_Recovered_SheetName_1979_"/>
      <sheetName val="_Recovered_SheetName_1980_"/>
      <sheetName val="_Recovered_SheetName_1981_"/>
      <sheetName val="_Recovered_SheetName_1982_"/>
      <sheetName val="_Recovered_SheetName_1983_"/>
      <sheetName val="_Recovered_SheetName_1984_"/>
      <sheetName val="_Recovered_SheetName_1985_"/>
      <sheetName val="_Recovered_SheetName_1986_"/>
      <sheetName val="_Recovered_SheetName_1987_"/>
      <sheetName val="_Recovered_SheetName_1988_"/>
      <sheetName val="_Recovered_SheetName_1989_"/>
      <sheetName val="_Recovered_SheetName_1990_"/>
      <sheetName val="_Recovered_SheetName_1991_"/>
      <sheetName val="_Recovered_SheetName_1992_"/>
      <sheetName val="_Recovered_SheetName_1993_"/>
      <sheetName val="_Recovered_SheetName_1994_"/>
      <sheetName val="_Recovered_SheetName_1995_"/>
      <sheetName val="_Recovered_SheetName_1996_"/>
      <sheetName val="_Recovered_SheetName_1997_"/>
      <sheetName val="_Recovered_SheetName_1998_"/>
      <sheetName val="_Recovered_SheetName_1999_"/>
      <sheetName val="_Recovered_SheetName_2000_"/>
      <sheetName val="_Recovered_SheetName_2001_"/>
      <sheetName val="_Recovered_SheetName_2002_"/>
      <sheetName val="_Recovered_SheetName_2003_"/>
      <sheetName val="_Recovered_SheetName_2004_"/>
      <sheetName val="_Recovered_SheetName_2005_"/>
      <sheetName val="_Recovered_SheetName_2006_"/>
      <sheetName val="_Recovered_SheetName_2007_"/>
      <sheetName val="_Recovered_SheetName_2008_"/>
      <sheetName val="_Recovered_SheetName_2009_"/>
      <sheetName val="_Recovered_SheetName_2010_"/>
      <sheetName val="_Recovered_SheetName_2011_"/>
      <sheetName val="_Recovered_SheetName_2012_"/>
      <sheetName val="_Recovered_SheetName_2013_"/>
      <sheetName val="_Recovered_SheetName_2014_"/>
      <sheetName val="_Recovered_SheetName_2015_"/>
      <sheetName val="_Recovered_SheetName_2016_"/>
      <sheetName val="_Recovered_SheetName_2017_"/>
      <sheetName val="_Recovered_SheetName_2018_"/>
      <sheetName val="_Recovered_SheetName_2019_"/>
      <sheetName val="_Recovered_SheetName_2020_"/>
      <sheetName val="_Recovered_SheetName_2021_"/>
      <sheetName val="_Recovered_SheetName_2022_"/>
      <sheetName val="_Recovered_SheetName_2023_"/>
      <sheetName val="_Recovered_SheetName_2024_"/>
      <sheetName val="_Recovered_SheetName_2025_"/>
      <sheetName val="_Recovered_SheetName_2026_"/>
      <sheetName val="_Recovered_SheetName_2027_"/>
      <sheetName val="_Recovered_SheetName_2028_"/>
      <sheetName val="_Recovered_SheetName_2029_"/>
      <sheetName val="_Recovered_SheetName_2030_"/>
      <sheetName val="_Recovered_SheetName_2031_"/>
      <sheetName val="_Recovered_SheetName_2032_"/>
      <sheetName val="_Recovered_SheetName_2033_"/>
      <sheetName val="_Recovered_SheetName_2034_"/>
      <sheetName val="_Recovered_SheetName_2035_"/>
      <sheetName val="_Recovered_SheetName_2036_"/>
      <sheetName val="_Recovered_SheetName_2037_"/>
      <sheetName val="_Recovered_SheetName_2038_"/>
      <sheetName val="_Recovered_SheetName_2039_"/>
      <sheetName val="_Recovered_SheetName_2040_"/>
      <sheetName val="_Recovered_SheetName_2041_"/>
      <sheetName val="_Recovered_SheetName_2042_"/>
      <sheetName val="_Recovered_SheetName_2043_"/>
      <sheetName val="_Recovered_SheetName_2044_"/>
      <sheetName val="_Recovered_SheetName_2045_"/>
      <sheetName val="_Recovered_SheetName_2046_"/>
      <sheetName val="_Recovered_SheetName_2047_"/>
      <sheetName val="_Recovered_SheetName_2048_"/>
      <sheetName val="_Recovered_SheetName_2049_"/>
      <sheetName val="_Recovered_SheetName_2050_"/>
      <sheetName val="_Recovered_SheetName_2051_"/>
      <sheetName val="_Recovered_SheetName_2052_"/>
      <sheetName val="_Recovered_SheetName_2053_"/>
      <sheetName val="_Recovered_SheetName_2054_"/>
      <sheetName val="_Recovered_SheetName_2055_"/>
      <sheetName val="_Recovered_SheetName_2056_"/>
      <sheetName val="_Recovered_SheetName_2057_"/>
      <sheetName val="_Recovered_SheetName_2058_"/>
      <sheetName val="_Recovered_SheetName_2059_"/>
      <sheetName val="_Recovered_SheetName_2060_"/>
      <sheetName val="_Recovered_SheetName_2061_"/>
      <sheetName val="_Recovered_SheetName_2062_"/>
      <sheetName val="_Recovered_SheetName_2063_"/>
      <sheetName val="_Recovered_SheetName_2064_"/>
      <sheetName val="_Recovered_SheetName_2065_"/>
      <sheetName val="_Recovered_SheetName_2066_"/>
      <sheetName val="_Recovered_SheetName_2067_"/>
      <sheetName val="_Recovered_SheetName_2068_"/>
      <sheetName val="_Recovered_SheetName_2069_"/>
      <sheetName val="_Recovered_SheetName_2070_"/>
      <sheetName val="_Recovered_SheetName_2071_"/>
      <sheetName val="_Recovered_SheetName_2072_"/>
      <sheetName val="_Recovered_SheetName_2073_"/>
      <sheetName val="_Recovered_SheetName_2074_"/>
      <sheetName val="_Recovered_SheetName_2075_"/>
      <sheetName val="_Recovered_SheetName_2076_"/>
      <sheetName val="_Recovered_SheetName_2077_"/>
      <sheetName val="_Recovered_SheetName_2078_"/>
      <sheetName val="_Recovered_SheetName_2079_"/>
      <sheetName val="_Recovered_SheetName_2080_"/>
      <sheetName val="_Recovered_SheetName_2081_"/>
      <sheetName val="_Recovered_SheetName_2082_"/>
      <sheetName val="_Recovered_SheetName_2083_"/>
      <sheetName val="_Recovered_SheetName_2084_"/>
      <sheetName val="_Recovered_SheetName_2085_"/>
      <sheetName val="_Recovered_SheetName_2086_"/>
      <sheetName val="_Recovered_SheetName_2087_"/>
      <sheetName val="_Recovered_SheetName_2088_"/>
      <sheetName val="_Recovered_SheetName_2089_"/>
      <sheetName val="_Recovered_SheetName_2090_"/>
      <sheetName val="_Recovered_SheetName_2091_"/>
      <sheetName val="_Recovered_SheetName_2092_"/>
      <sheetName val="_Recovered_SheetName_2093_"/>
      <sheetName val="_Recovered_SheetName_2094_"/>
      <sheetName val="_Recovered_SheetName_2095_"/>
      <sheetName val="_Recovered_SheetName_2096_"/>
      <sheetName val="_Recovered_SheetName_2097_"/>
      <sheetName val="_Recovered_SheetName_2098_"/>
      <sheetName val="_Recovered_SheetName_2099_"/>
      <sheetName val="_Recovered_SheetName_2100_"/>
      <sheetName val="_Recovered_SheetName_2101_"/>
      <sheetName val="_Recovered_SheetName_2102_"/>
      <sheetName val="_Recovered_SheetName_2103_"/>
      <sheetName val="_Recovered_SheetName_2104_"/>
      <sheetName val="_Recovered_SheetName_2105_"/>
      <sheetName val="_Recovered_SheetName_2106_"/>
      <sheetName val="_Recovered_SheetName_2107_"/>
      <sheetName val="_Recovered_SheetName_2108_"/>
      <sheetName val="_Recovered_SheetName_2109_"/>
      <sheetName val="_Recovered_SheetName_2110_"/>
      <sheetName val="_Recovered_SheetName_2111_"/>
      <sheetName val="_Recovered_SheetName_2112_"/>
      <sheetName val="_Recovered_SheetName_2113_"/>
      <sheetName val="_Recovered_SheetName_2114_"/>
      <sheetName val="_Recovered_SheetName_2115_"/>
      <sheetName val="_Recovered_SheetName_2116_"/>
      <sheetName val="_Recovered_SheetName_2117_"/>
      <sheetName val="_Recovered_SheetName_2118_"/>
      <sheetName val="_Recovered_SheetName_2119_"/>
      <sheetName val="_Recovered_SheetName_2120_"/>
      <sheetName val="_Recovered_SheetName_2121_"/>
      <sheetName val="_Recovered_SheetName_2122_"/>
      <sheetName val="_Recovered_SheetName_2123_"/>
      <sheetName val="_Recovered_SheetName_2124_"/>
      <sheetName val="_Recovered_SheetName_2125_"/>
      <sheetName val="_Recovered_SheetName_2126_"/>
      <sheetName val="_Recovered_SheetName_2127_"/>
      <sheetName val="_Recovered_SheetName_2128_"/>
      <sheetName val="_Recovered_SheetName_2129_"/>
      <sheetName val="_Recovered_SheetName_2130_"/>
      <sheetName val="_Recovered_SheetName_2131_"/>
      <sheetName val="_Recovered_SheetName_2132_"/>
      <sheetName val="_Recovered_SheetName_2133_"/>
      <sheetName val="_Recovered_SheetName_2134_"/>
      <sheetName val="_Recovered_SheetName_2135_"/>
      <sheetName val="_Recovered_SheetName_2136_"/>
      <sheetName val="_Recovered_SheetName_2137_"/>
      <sheetName val="_Recovered_SheetName_2138_"/>
      <sheetName val="_Recovered_SheetName_2139_"/>
      <sheetName val="_Recovered_SheetName_2140_"/>
      <sheetName val="_Recovered_SheetName_2141_"/>
      <sheetName val="_Recovered_SheetName_2142_"/>
      <sheetName val="_Recovered_SheetName_2143_"/>
      <sheetName val="_Recovered_SheetName_2144_"/>
      <sheetName val="_Recovered_SheetName_2145_"/>
      <sheetName val="_Recovered_SheetName_2146_"/>
      <sheetName val="_Recovered_SheetName_2147_"/>
      <sheetName val="_Recovered_SheetName_2148_"/>
      <sheetName val="_Recovered_SheetName_2149_"/>
      <sheetName val="_Recovered_SheetName_2150_"/>
      <sheetName val="_Recovered_SheetName_2151_"/>
      <sheetName val="_Recovered_SheetName_2152_"/>
      <sheetName val="_Recovered_SheetName_2153_"/>
      <sheetName val="_Recovered_SheetName_2154_"/>
      <sheetName val="_Recovered_SheetName_2155_"/>
      <sheetName val="_Recovered_SheetName_2156_"/>
      <sheetName val="_Recovered_SheetName_2157_"/>
      <sheetName val="_Recovered_SheetName_2158_"/>
      <sheetName val="_Recovered_SheetName_2159_"/>
      <sheetName val="_Recovered_SheetName_2160_"/>
      <sheetName val="_Recovered_SheetName_2161_"/>
      <sheetName val="_Recovered_SheetName_2162_"/>
      <sheetName val="_Recovered_SheetName_2163_"/>
      <sheetName val="_Recovered_SheetName_2164_"/>
      <sheetName val="_Recovered_SheetName_2165_"/>
      <sheetName val="_Recovered_SheetName_2166_"/>
      <sheetName val="_Recovered_SheetName_2167_"/>
      <sheetName val="_Recovered_SheetName_2168_"/>
      <sheetName val="_Recovered_SheetName_2169_"/>
      <sheetName val="_Recovered_SheetName_2170_"/>
      <sheetName val="_Recovered_SheetName_2171_"/>
      <sheetName val="_Recovered_SheetName_2172_"/>
      <sheetName val="_Recovered_SheetName_2173_"/>
      <sheetName val="_Recovered_SheetName_2174_"/>
      <sheetName val="_Recovered_SheetName_2175_"/>
      <sheetName val="_Recovered_SheetName_2176_"/>
      <sheetName val="_Recovered_SheetName_2177_"/>
      <sheetName val="_Recovered_SheetName_2178_"/>
      <sheetName val="_Recovered_SheetName_2179_"/>
      <sheetName val="_Recovered_SheetName_2180_"/>
      <sheetName val="_Recovered_SheetName_2181_"/>
      <sheetName val="_Recovered_SheetName_2182_"/>
      <sheetName val="_Recovered_SheetName_2183_"/>
      <sheetName val="_Recovered_SheetName_2184_"/>
      <sheetName val="_Recovered_SheetName_2185_"/>
      <sheetName val="_Recovered_SheetName_2186_"/>
      <sheetName val="_Recovered_SheetName_2187_"/>
      <sheetName val="_Recovered_SheetName_2188_"/>
      <sheetName val="_Recovered_SheetName_2189_"/>
      <sheetName val="_Recovered_SheetName_2190_"/>
      <sheetName val="_Recovered_SheetName_2191_"/>
      <sheetName val="_Recovered_SheetName_2192_"/>
      <sheetName val="_Recovered_SheetName_2193_"/>
      <sheetName val="_Recovered_SheetName_2194_"/>
      <sheetName val="_Recovered_SheetName_2195_"/>
      <sheetName val="_Recovered_SheetName_2196_"/>
      <sheetName val="_Recovered_SheetName_2197_"/>
      <sheetName val="_Recovered_SheetName_2198_"/>
      <sheetName val="_Recovered_SheetName_2199_"/>
      <sheetName val="_Recovered_SheetName_2200_"/>
      <sheetName val="_Recovered_SheetName_2201_"/>
      <sheetName val="_Recovered_SheetName_2202_"/>
      <sheetName val="_Recovered_SheetName_2203_"/>
      <sheetName val="_Recovered_SheetName_2204_"/>
      <sheetName val="_Recovered_SheetName_2205_"/>
      <sheetName val="_Recovered_SheetName_2206_"/>
      <sheetName val="_Recovered_SheetName_2207_"/>
      <sheetName val="_Recovered_SheetName_2208_"/>
      <sheetName val="_Recovered_SheetName_2209_"/>
      <sheetName val="_Recovered_SheetName_2210_"/>
      <sheetName val="_Recovered_SheetName_2211_"/>
      <sheetName val="_Recovered_SheetName_2212_"/>
      <sheetName val="_Recovered_SheetName_2213_"/>
      <sheetName val="_Recovered_SheetName_2214_"/>
      <sheetName val="_Recovered_SheetName_2215_"/>
      <sheetName val="_Recovered_SheetName_2216_"/>
      <sheetName val="_Recovered_SheetName_2217_"/>
      <sheetName val="_Recovered_SheetName_2218_"/>
      <sheetName val="_Recovered_SheetName_2219_"/>
      <sheetName val="_Recovered_SheetName_2220_"/>
      <sheetName val="_Recovered_SheetName_2221_"/>
      <sheetName val="_Recovered_SheetName_2222_"/>
      <sheetName val="_Recovered_SheetName_2223_"/>
      <sheetName val="_Recovered_SheetName_2224_"/>
      <sheetName val="_Recovered_SheetName_2225_"/>
      <sheetName val="_Recovered_SheetName_2226_"/>
      <sheetName val="_Recovered_SheetName_2227_"/>
      <sheetName val="_Recovered_SheetName_2228_"/>
      <sheetName val="_Recovered_SheetName_2229_"/>
      <sheetName val="_Recovered_SheetName_2230_"/>
      <sheetName val="_Recovered_SheetName_2231_"/>
      <sheetName val="_Recovered_SheetName_2232_"/>
      <sheetName val="_Recovered_SheetName_2233_"/>
      <sheetName val="_Recovered_SheetName_2234_"/>
      <sheetName val="_Recovered_SheetName_2235_"/>
      <sheetName val="_Recovered_SheetName_2236_"/>
      <sheetName val="_Recovered_SheetName_2237_"/>
      <sheetName val="_Recovered_SheetName_2238_"/>
      <sheetName val="_Recovered_SheetName_2239_"/>
      <sheetName val="_Recovered_SheetName_2240_"/>
      <sheetName val="_Recovered_SheetName_2241_"/>
      <sheetName val="_Recovered_SheetName_2242_"/>
      <sheetName val="_Recovered_SheetName_2243_"/>
      <sheetName val="_Recovered_SheetName_2244_"/>
      <sheetName val="_Recovered_SheetName_2245_"/>
      <sheetName val="_Recovered_SheetName_2246_"/>
      <sheetName val="_Recovered_SheetName_2247_"/>
      <sheetName val="_Recovered_SheetName_2248_"/>
      <sheetName val="_Recovered_SheetName_2249_"/>
      <sheetName val="_Recovered_SheetName_2250_"/>
      <sheetName val="_Recovered_SheetName_2251_"/>
      <sheetName val="_Recovered_SheetName_2252_"/>
      <sheetName val="_Recovered_SheetName_2253_"/>
      <sheetName val="_Recovered_SheetName_2254_"/>
      <sheetName val="_Recovered_SheetName_2255_"/>
      <sheetName val="_Recovered_SheetName_2256_"/>
      <sheetName val="_Recovered_SheetName_2257_"/>
      <sheetName val="_Recovered_SheetName_2258_"/>
      <sheetName val="_Recovered_SheetName_2259_"/>
      <sheetName val="_Recovered_SheetName_2260_"/>
      <sheetName val="_Recovered_SheetName_2261_"/>
      <sheetName val="_Recovered_SheetName_2262_"/>
      <sheetName val="_Recovered_SheetName_2263_"/>
      <sheetName val="_Recovered_SheetName_2264_"/>
      <sheetName val="_Recovered_SheetName_2265_"/>
      <sheetName val="_Recovered_SheetName_2266_"/>
      <sheetName val="_Recovered_SheetName_2267_"/>
      <sheetName val="_Recovered_SheetName_2268_"/>
      <sheetName val="_Recovered_SheetName_2269_"/>
      <sheetName val="_Recovered_SheetName_2270_"/>
      <sheetName val="_Recovered_SheetName_2271_"/>
      <sheetName val="_Recovered_SheetName_2272_"/>
      <sheetName val="_Recovered_SheetName_2273_"/>
      <sheetName val="_Recovered_SheetName_2274_"/>
      <sheetName val="_Recovered_SheetName_2275_"/>
      <sheetName val="_Recovered_SheetName_2276_"/>
      <sheetName val="_Recovered_SheetName_2277_"/>
      <sheetName val="_Recovered_SheetName_2278_"/>
      <sheetName val="_Recovered_SheetName_2279_"/>
      <sheetName val="_Recovered_SheetName_2280_"/>
      <sheetName val="_Recovered_SheetName_2281_"/>
      <sheetName val="_Recovered_SheetName_2282_"/>
      <sheetName val="_Recovered_SheetName_2283_"/>
      <sheetName val="_Recovered_SheetName_2284_"/>
      <sheetName val="_Recovered_SheetName_2285_"/>
      <sheetName val="_Recovered_SheetName_2286_"/>
      <sheetName val="_Recovered_SheetName_2287_"/>
      <sheetName val="_Recovered_SheetName_2288_"/>
      <sheetName val="_Recovered_SheetName_2289_"/>
      <sheetName val="_Recovered_SheetName_2290_"/>
      <sheetName val="_Recovered_SheetName_2291_"/>
      <sheetName val="_Recovered_SheetName_2292_"/>
      <sheetName val="_Recovered_SheetName_2293_"/>
      <sheetName val="_Recovered_SheetName_2294_"/>
      <sheetName val="_Recovered_SheetName_2295_"/>
      <sheetName val="_Recovered_SheetName_2296_"/>
      <sheetName val="_Recovered_SheetName_2297_"/>
      <sheetName val="_Recovered_SheetName_2298_"/>
      <sheetName val="_Recovered_SheetName_2299_"/>
      <sheetName val="_Recovered_SheetName_2300_"/>
      <sheetName val="_Recovered_SheetName_2301_"/>
      <sheetName val="_Recovered_SheetName_2302_"/>
      <sheetName val="_Recovered_SheetName_2303_"/>
      <sheetName val="_Recovered_SheetName_2304_"/>
      <sheetName val="_Recovered_SheetName_2305_"/>
      <sheetName val="_Recovered_SheetName_2306_"/>
      <sheetName val="_Recovered_SheetName_2307_"/>
      <sheetName val="_Recovered_SheetName_2308_"/>
      <sheetName val="_Recovered_SheetName_2309_"/>
      <sheetName val="_Recovered_SheetName_2310_"/>
      <sheetName val="_Recovered_SheetName_2311_"/>
      <sheetName val="_Recovered_SheetName_2312_"/>
      <sheetName val="_Recovered_SheetName_2313_"/>
      <sheetName val="_Recovered_SheetName_2314_"/>
      <sheetName val="_Recovered_SheetName_2315_"/>
      <sheetName val="_Recovered_SheetName_2316_"/>
      <sheetName val="_Recovered_SheetName_2317_"/>
      <sheetName val="_Recovered_SheetName_2318_"/>
      <sheetName val="_Recovered_SheetName_2319_"/>
      <sheetName val="_Recovered_SheetName_2320_"/>
      <sheetName val="_Recovered_SheetName_2321_"/>
      <sheetName val="_Recovered_SheetName_2322_"/>
      <sheetName val="_Recovered_SheetName_2323_"/>
      <sheetName val="_Recovered_SheetName_2324_"/>
      <sheetName val="_Recovered_SheetName_2325_"/>
      <sheetName val="_Recovered_SheetName_2326_"/>
      <sheetName val="_Recovered_SheetName_2327_"/>
      <sheetName val="_Recovered_SheetName_2328_"/>
      <sheetName val="_Recovered_SheetName_2329_"/>
      <sheetName val="_Recovered_SheetName_2330_"/>
      <sheetName val="_Recovered_SheetName_2331_"/>
      <sheetName val="_Recovered_SheetName_2332_"/>
      <sheetName val="_Recovered_SheetName_2333_"/>
      <sheetName val="_Recovered_SheetName_2334_"/>
      <sheetName val="_Recovered_SheetName_2335_"/>
      <sheetName val="_Recovered_SheetName_2336_"/>
      <sheetName val="_Recovered_SheetName_2337_"/>
      <sheetName val="_Recovered_SheetName_2338_"/>
      <sheetName val="_Recovered_SheetName_2339_"/>
      <sheetName val="_Recovered_SheetName_2340_"/>
      <sheetName val="_Recovered_SheetName_2341_"/>
      <sheetName val="_Recovered_SheetName_2342_"/>
      <sheetName val="_Recovered_SheetName_2343_"/>
      <sheetName val="_Recovered_SheetName_2344_"/>
      <sheetName val="_Recovered_SheetName_2345_"/>
      <sheetName val="_Recovered_SheetName_2346_"/>
      <sheetName val="_Recovered_SheetName_2347_"/>
      <sheetName val="_Recovered_SheetName_2348_"/>
      <sheetName val="_Recovered_SheetName_2349_"/>
      <sheetName val="_Recovered_SheetName_2350_"/>
      <sheetName val="_Recovered_SheetName_2351_"/>
      <sheetName val="_Recovered_SheetName_2352_"/>
      <sheetName val="_Recovered_SheetName_2353_"/>
      <sheetName val="_Recovered_SheetName_2354_"/>
      <sheetName val="_Recovered_SheetName_2355_"/>
      <sheetName val="_Recovered_SheetName_2356_"/>
      <sheetName val="_Recovered_SheetName_2357_"/>
      <sheetName val="_Recovered_SheetName_2358_"/>
      <sheetName val="_Recovered_SheetName_2359_"/>
      <sheetName val="_Recovered_SheetName_2360_"/>
      <sheetName val="_Recovered_SheetName_2361_"/>
      <sheetName val="_Recovered_SheetName_2362_"/>
      <sheetName val="_Recovered_SheetName_2363_"/>
      <sheetName val="_Recovered_SheetName_2364_"/>
      <sheetName val="_Recovered_SheetName_2365_"/>
      <sheetName val="_Recovered_SheetName_2366_"/>
      <sheetName val="_Recovered_SheetName_2367_"/>
      <sheetName val="_Recovered_SheetName_2368_"/>
      <sheetName val="_Recovered_SheetName_2369_"/>
      <sheetName val="_Recovered_SheetName_2370_"/>
      <sheetName val="_Recovered_SheetName_2371_"/>
      <sheetName val="_Recovered_SheetName_2372_"/>
      <sheetName val="_Recovered_SheetName_2373_"/>
      <sheetName val="_Recovered_SheetName_2374_"/>
      <sheetName val="_Recovered_SheetName_2375_"/>
      <sheetName val="_Recovered_SheetName_2376_"/>
      <sheetName val="_Recovered_SheetName_2377_"/>
      <sheetName val="_Recovered_SheetName_2378_"/>
      <sheetName val="_Recovered_SheetName_2379_"/>
      <sheetName val="_Recovered_SheetName_2380_"/>
      <sheetName val="_Recovered_SheetName_2381_"/>
      <sheetName val="_Recovered_SheetName_2382_"/>
      <sheetName val="_Recovered_SheetName_2383_"/>
      <sheetName val="_Recovered_SheetName_2384_"/>
      <sheetName val="_Recovered_SheetName_2385_"/>
      <sheetName val="_Recovered_SheetName_2386_"/>
      <sheetName val="_Recovered_SheetName_2387_"/>
      <sheetName val="_Recovered_SheetName_2388_"/>
      <sheetName val="_Recovered_SheetName_2389_"/>
      <sheetName val="_Recovered_SheetName_2390_"/>
      <sheetName val="_Recovered_SheetName_2391_"/>
      <sheetName val="_Recovered_SheetName_2392_"/>
      <sheetName val="_Recovered_SheetName_2393_"/>
      <sheetName val="_Recovered_SheetName_2394_"/>
      <sheetName val="_Recovered_SheetName_2395_"/>
      <sheetName val="_Recovered_SheetName_2396_"/>
      <sheetName val="_Recovered_SheetName_2397_"/>
      <sheetName val="_Recovered_SheetName_2398_"/>
      <sheetName val="_Recovered_SheetName_2399_"/>
      <sheetName val="_Recovered_SheetName_2400_"/>
      <sheetName val="_Recovered_SheetName_2401_"/>
      <sheetName val="_Recovered_SheetName_2402_"/>
      <sheetName val="_Recovered_SheetName_2403_"/>
      <sheetName val="_Recovered_SheetName_2404_"/>
      <sheetName val="_Recovered_SheetName_2405_"/>
      <sheetName val="_Recovered_SheetName_2406_"/>
      <sheetName val="_Recovered_SheetName_2407_"/>
      <sheetName val="_Recovered_SheetName_2408_"/>
      <sheetName val="_Recovered_SheetName_2409_"/>
      <sheetName val="_Recovered_SheetName_2410_"/>
      <sheetName val="_Recovered_SheetName_2411_"/>
      <sheetName val="_Recovered_SheetName_2412_"/>
      <sheetName val="_Recovered_SheetName_2413_"/>
      <sheetName val="_Recovered_SheetName_2414_"/>
      <sheetName val="_Recovered_SheetName_2415_"/>
      <sheetName val="_Recovered_SheetName_2416_"/>
      <sheetName val="_Recovered_SheetName_2417_"/>
      <sheetName val="_Recovered_SheetName_2418_"/>
      <sheetName val="_Recovered_SheetName_2419_"/>
      <sheetName val="_Recovered_SheetName_2420_"/>
      <sheetName val="_Recovered_SheetName_2421_"/>
      <sheetName val="_Recovered_SheetName_2422_"/>
      <sheetName val="_Recovered_SheetName_2423_"/>
      <sheetName val="_Recovered_SheetName_2424_"/>
      <sheetName val="_Recovered_SheetName_2425_"/>
      <sheetName val="_Recovered_SheetName_2426_"/>
      <sheetName val="_Recovered_SheetName_2427_"/>
      <sheetName val="_Recovered_SheetName_2428_"/>
      <sheetName val="_Recovered_SheetName_2429_"/>
      <sheetName val="_Recovered_SheetName_2430_"/>
      <sheetName val="_Recovered_SheetName_2431_"/>
      <sheetName val="_Recovered_SheetName_2432_"/>
      <sheetName val="_Recovered_SheetName_2433_"/>
      <sheetName val="_Recovered_SheetName_2434_"/>
      <sheetName val="_Recovered_SheetName_2435_"/>
      <sheetName val="_Recovered_SheetName_2436_"/>
      <sheetName val="_Recovered_SheetName_2437_"/>
      <sheetName val="_Recovered_SheetName_2438_"/>
      <sheetName val="_Recovered_SheetName_2439_"/>
      <sheetName val="_Recovered_SheetName_2440_"/>
      <sheetName val="_Recovered_SheetName_2441_"/>
      <sheetName val="_Recovered_SheetName_2442_"/>
      <sheetName val="_Recovered_SheetName_2443_"/>
      <sheetName val="_Recovered_SheetName_2444_"/>
      <sheetName val="_Recovered_SheetName_2445_"/>
      <sheetName val="_Recovered_SheetName_2446_"/>
      <sheetName val="_Recovered_SheetName_2447_"/>
      <sheetName val="_Recovered_SheetName_2448_"/>
      <sheetName val="_Recovered_SheetName_2449_"/>
      <sheetName val="_Recovered_SheetName_2450_"/>
      <sheetName val="_Recovered_SheetName_2451_"/>
      <sheetName val="_Recovered_SheetName_2452_"/>
      <sheetName val="_Recovered_SheetName_2453_"/>
      <sheetName val="_Recovered_SheetName_2454_"/>
      <sheetName val="_Recovered_SheetName_2455_"/>
      <sheetName val="_Recovered_SheetName_2456_"/>
      <sheetName val="_Recovered_SheetName_2457_"/>
      <sheetName val="_Recovered_SheetName_2458_"/>
      <sheetName val="_Recovered_SheetName_2459_"/>
      <sheetName val="_Recovered_SheetName_2460_"/>
      <sheetName val="_Recovered_SheetName_2461_"/>
      <sheetName val="_Recovered_SheetName_2462_"/>
      <sheetName val="_Recovered_SheetName_2463_"/>
      <sheetName val="_Recovered_SheetName_2464_"/>
      <sheetName val="_Recovered_SheetName_2465_"/>
      <sheetName val="_Recovered_SheetName_2466_"/>
      <sheetName val="_Recovered_SheetName_2467_"/>
      <sheetName val="_Recovered_SheetName_2468_"/>
      <sheetName val="_Recovered_SheetName_2469_"/>
      <sheetName val="_Recovered_SheetName_2470_"/>
      <sheetName val="_Recovered_SheetName_2471_"/>
      <sheetName val="_Recovered_SheetName_2472_"/>
      <sheetName val="_Recovered_SheetName_2473_"/>
      <sheetName val="_Recovered_SheetName_2474_"/>
      <sheetName val="_Recovered_SheetName_2475_"/>
      <sheetName val="_Recovered_SheetName_2476_"/>
      <sheetName val="_Recovered_SheetName_2477_"/>
      <sheetName val="_Recovered_SheetName_2478_"/>
      <sheetName val="_Recovered_SheetName_2479_"/>
      <sheetName val="_Recovered_SheetName_2480_"/>
      <sheetName val="_Recovered_SheetName_2481_"/>
      <sheetName val="_Recovered_SheetName_2482_"/>
      <sheetName val="_Recovered_SheetName_2483_"/>
      <sheetName val="_Recovered_SheetName_2484_"/>
      <sheetName val="_Recovered_SheetName_2485_"/>
      <sheetName val="_Recovered_SheetName_2486_"/>
      <sheetName val="_Recovered_SheetName_2487_"/>
      <sheetName val="_Recovered_SheetName_2488_"/>
      <sheetName val="_Recovered_SheetName_2489_"/>
      <sheetName val="_Recovered_SheetName_2490_"/>
      <sheetName val="_Recovered_SheetName_2491_"/>
      <sheetName val="_Recovered_SheetName_2492_"/>
      <sheetName val="_Recovered_SheetName_2493_"/>
      <sheetName val="_Recovered_SheetName_2494_"/>
      <sheetName val="_Recovered_SheetName_2495_"/>
      <sheetName val="_Recovered_SheetName_2496_"/>
      <sheetName val="_Recovered_SheetName_2497_"/>
      <sheetName val="_Recovered_SheetName_2498_"/>
      <sheetName val="_Recovered_SheetName_2499_"/>
      <sheetName val="_Recovered_SheetName_2500_"/>
      <sheetName val="_Recovered_SheetName_2501_"/>
      <sheetName val="_Recovered_SheetName_2502_"/>
      <sheetName val="_Recovered_SheetName_2503_"/>
      <sheetName val="_Recovered_SheetName_2504_"/>
      <sheetName val="_Recovered_SheetName_2505_"/>
      <sheetName val="_Recovered_SheetName_2506_"/>
      <sheetName val="_Recovered_SheetName_2507_"/>
      <sheetName val="_Recovered_SheetName_2508_"/>
      <sheetName val="_Recovered_SheetName_2509_"/>
      <sheetName val="_Recovered_SheetName_2510_"/>
      <sheetName val="_Recovered_SheetName_2511_"/>
      <sheetName val="_Recovered_SheetName_2512_"/>
      <sheetName val="_Recovered_SheetName_2513_"/>
      <sheetName val="_Recovered_SheetName_2514_"/>
      <sheetName val="_Recovered_SheetName_2515_"/>
      <sheetName val="_Recovered_SheetName_2516_"/>
      <sheetName val="_Recovered_SheetName_2517_"/>
      <sheetName val="_Recovered_SheetName_2518_"/>
      <sheetName val="_Recovered_SheetName_2519_"/>
      <sheetName val="_Recovered_SheetName_2520_"/>
      <sheetName val="_Recovered_SheetName_2521_"/>
      <sheetName val="_Recovered_SheetName_2522_"/>
      <sheetName val="_Recovered_SheetName_2523_"/>
      <sheetName val="_Recovered_SheetName_2524_"/>
      <sheetName val="_Recovered_SheetName_2525_"/>
      <sheetName val="_Recovered_SheetName_2526_"/>
      <sheetName val="_Recovered_SheetName_2527_"/>
      <sheetName val="_Recovered_SheetName_2528_"/>
      <sheetName val="_Recovered_SheetName_2529_"/>
      <sheetName val="_Recovered_SheetName_2530_"/>
      <sheetName val="_Recovered_SheetName_2531_"/>
      <sheetName val="_Recovered_SheetName_2532_"/>
      <sheetName val="_Recovered_SheetName_2533_"/>
      <sheetName val="_Recovered_SheetName_2534_"/>
      <sheetName val="_Recovered_SheetName_2535_"/>
      <sheetName val="_Recovered_SheetName_2536_"/>
      <sheetName val="_Recovered_SheetName_2537_"/>
      <sheetName val="_Recovered_SheetName_2538_"/>
      <sheetName val="_Recovered_SheetName_2539_"/>
      <sheetName val="_Recovered_SheetName_2540_"/>
      <sheetName val="_Recovered_SheetName_2541_"/>
      <sheetName val="_Recovered_SheetName_2542_"/>
      <sheetName val="_Recovered_SheetName_2543_"/>
      <sheetName val="_Recovered_SheetName_2544_"/>
      <sheetName val="_Recovered_SheetName_2545_"/>
      <sheetName val="_Recovered_SheetName_2546_"/>
      <sheetName val="_Recovered_SheetName_2547_"/>
      <sheetName val="_Recovered_SheetName_2548_"/>
      <sheetName val="_Recovered_SheetName_2549_"/>
      <sheetName val="_Recovered_SheetName_2550_"/>
      <sheetName val="_Recovered_SheetName_2551_"/>
      <sheetName val="_Recovered_SheetName_2552_"/>
      <sheetName val="_Recovered_SheetName_2553_"/>
      <sheetName val="_Recovered_SheetName_2554_"/>
      <sheetName val="_Recovered_SheetName_2555_"/>
      <sheetName val="_Recovered_SheetName_2556_"/>
      <sheetName val="_Recovered_SheetName_2557_"/>
      <sheetName val="_Recovered_SheetName_2558_"/>
      <sheetName val="_Recovered_SheetName_2559_"/>
      <sheetName val="_Recovered_SheetName_2560_"/>
      <sheetName val="_Recovered_SheetName_2561_"/>
      <sheetName val="_Recovered_SheetName_2562_"/>
      <sheetName val="_Recovered_SheetName_2563_"/>
      <sheetName val="_Recovered_SheetName_2564_"/>
      <sheetName val="_Recovered_SheetName_2565_"/>
      <sheetName val="_Recovered_SheetName_2566_"/>
      <sheetName val="_Recovered_SheetName_2567_"/>
      <sheetName val="_Recovered_SheetName_2568_"/>
      <sheetName val="_Recovered_SheetName_2569_"/>
      <sheetName val="_Recovered_SheetName_2570_"/>
      <sheetName val="_Recovered_SheetName_2571_"/>
      <sheetName val="_Recovered_SheetName_2572_"/>
      <sheetName val="_Recovered_SheetName_2573_"/>
      <sheetName val="_Recovered_SheetName_2574_"/>
      <sheetName val="_Recovered_SheetName_2575_"/>
      <sheetName val="_Recovered_SheetName_2576_"/>
      <sheetName val="_Recovered_SheetName_2577_"/>
      <sheetName val="_Recovered_SheetName_2578_"/>
      <sheetName val="_Recovered_SheetName_2579_"/>
      <sheetName val="_Recovered_SheetName_2580_"/>
      <sheetName val="_Recovered_SheetName_2581_"/>
      <sheetName val="_Recovered_SheetName_2582_"/>
      <sheetName val="_Recovered_SheetName_2583_"/>
      <sheetName val="_Recovered_SheetName_2584_"/>
      <sheetName val="_Recovered_SheetName_2585_"/>
      <sheetName val="_Recovered_SheetName_2586_"/>
      <sheetName val="_Recovered_SheetName_2587_"/>
      <sheetName val="_Recovered_SheetName_2588_"/>
      <sheetName val="_Recovered_SheetName_2589_"/>
      <sheetName val="_Recovered_SheetName_2590_"/>
      <sheetName val="_Recovered_SheetName_2591_"/>
      <sheetName val="_Recovered_SheetName_2592_"/>
      <sheetName val="_Recovered_SheetName_2593_"/>
      <sheetName val="_Recovered_SheetName_2594_"/>
      <sheetName val="_Recovered_SheetName_2595_"/>
      <sheetName val="_Recovered_SheetName_2596_"/>
      <sheetName val="_Recovered_SheetName_2597_"/>
      <sheetName val="_Recovered_SheetName_2598_"/>
      <sheetName val="_Recovered_SheetName_2599_"/>
      <sheetName val="_Recovered_SheetName_2600_"/>
      <sheetName val="_Recovered_SheetName_2601_"/>
      <sheetName val="_Recovered_SheetName_2602_"/>
      <sheetName val="_Recovered_SheetName_2603_"/>
      <sheetName val="_Recovered_SheetName_2604_"/>
      <sheetName val="_Recovered_SheetName_2605_"/>
      <sheetName val="_Recovered_SheetName_2606_"/>
      <sheetName val="_Recovered_SheetName_2607_"/>
      <sheetName val="_Recovered_SheetName_2608_"/>
      <sheetName val="_Recovered_SheetName_2609_"/>
      <sheetName val="_Recovered_SheetName_2610_"/>
      <sheetName val="_Recovered_SheetName_2611_"/>
      <sheetName val="_Recovered_SheetName_2612_"/>
      <sheetName val="_Recovered_SheetName_2613_"/>
      <sheetName val="_Recovered_SheetName_2614_"/>
      <sheetName val="_Recovered_SheetName_2615_"/>
      <sheetName val="_Recovered_SheetName_2616_"/>
      <sheetName val="_Recovered_SheetName_2617_"/>
      <sheetName val="_Recovered_SheetName_2618_"/>
      <sheetName val="_Recovered_SheetName_2619_"/>
      <sheetName val="_Recovered_SheetName_2620_"/>
      <sheetName val="_Recovered_SheetName_2621_"/>
      <sheetName val="_Recovered_SheetName_2622_"/>
      <sheetName val="_Recovered_SheetName_2623_"/>
      <sheetName val="_Recovered_SheetName_2624_"/>
      <sheetName val="_Recovered_SheetName_2625_"/>
      <sheetName val="_Recovered_SheetName_2626_"/>
      <sheetName val="_Recovered_SheetName_2627_"/>
      <sheetName val="_Recovered_SheetName_2628_"/>
      <sheetName val="_Recovered_SheetName_2629_"/>
      <sheetName val="_Recovered_SheetName_2630_"/>
      <sheetName val="_Recovered_SheetName_2631_"/>
      <sheetName val="_Recovered_SheetName_2632_"/>
      <sheetName val="_Recovered_SheetName_2633_"/>
      <sheetName val="_Recovered_SheetName_2634_"/>
      <sheetName val="_Recovered_SheetName_2635_"/>
      <sheetName val="_Recovered_SheetName_2636_"/>
      <sheetName val="_Recovered_SheetName_2637_"/>
      <sheetName val="_Recovered_SheetName_2638_"/>
      <sheetName val="_Recovered_SheetName_2639_"/>
      <sheetName val="_Recovered_SheetName_2640_"/>
      <sheetName val="_Recovered_SheetName_2641_"/>
      <sheetName val="_Recovered_SheetName_2642_"/>
      <sheetName val="_Recovered_SheetName_2643_"/>
      <sheetName val="_Recovered_SheetName_2644_"/>
      <sheetName val="_Recovered_SheetName_2645_"/>
      <sheetName val="_Recovered_SheetName_2646_"/>
      <sheetName val="_Recovered_SheetName_2647_"/>
      <sheetName val="_Recovered_SheetName_2648_"/>
      <sheetName val="_Recovered_SheetName_2649_"/>
      <sheetName val="_Recovered_SheetName_2650_"/>
      <sheetName val="_Recovered_SheetName_2651_"/>
      <sheetName val="_Recovered_SheetName_2652_"/>
      <sheetName val="_Recovered_SheetName_2653_"/>
      <sheetName val="_Recovered_SheetName_2654_"/>
      <sheetName val="_Recovered_SheetName_2655_"/>
      <sheetName val="_Recovered_SheetName_2656_"/>
      <sheetName val="_Recovered_SheetName_2657_"/>
      <sheetName val="_Recovered_SheetName_2658_"/>
      <sheetName val="_Recovered_SheetName_2659_"/>
      <sheetName val="_Recovered_SheetName_2660_"/>
      <sheetName val="_Recovered_SheetName_2661_"/>
      <sheetName val="_Recovered_SheetName_2662_"/>
      <sheetName val="_Recovered_SheetName_2663_"/>
      <sheetName val="_Recovered_SheetName_2664_"/>
      <sheetName val="_Recovered_SheetName_2665_"/>
      <sheetName val="_Recovered_SheetName_2666_"/>
      <sheetName val="_Recovered_SheetName_2667_"/>
      <sheetName val="_Recovered_SheetName_2668_"/>
      <sheetName val="_Recovered_SheetName_2669_"/>
      <sheetName val="_Recovered_SheetName_2670_"/>
      <sheetName val="_Recovered_SheetName_2671_"/>
      <sheetName val="_Recovered_SheetName_2672_"/>
      <sheetName val="_Recovered_SheetName_2673_"/>
      <sheetName val="_Recovered_SheetName_2674_"/>
      <sheetName val="_Recovered_SheetName_2675_"/>
      <sheetName val="_Recovered_SheetName_2676_"/>
      <sheetName val="_Recovered_SheetName_2677_"/>
      <sheetName val="_Recovered_SheetName_2678_"/>
      <sheetName val="_Recovered_SheetName_2679_"/>
      <sheetName val="_Recovered_SheetName_2680_"/>
      <sheetName val="_Recovered_SheetName_2681_"/>
      <sheetName val="_Recovered_SheetName_2682_"/>
      <sheetName val="_Recovered_SheetName_2683_"/>
      <sheetName val="_Recovered_SheetName_2684_"/>
      <sheetName val="_Recovered_SheetName_2685_"/>
      <sheetName val="_Recovered_SheetName_2686_"/>
      <sheetName val="_Recovered_SheetName_2687_"/>
      <sheetName val="_Recovered_SheetName_2688_"/>
      <sheetName val="_Recovered_SheetName_2689_"/>
      <sheetName val="_Recovered_SheetName_2690_"/>
      <sheetName val="_Recovered_SheetName_2691_"/>
      <sheetName val="_Recovered_SheetName_2692_"/>
      <sheetName val="_Recovered_SheetName_2693_"/>
      <sheetName val="_Recovered_SheetName_2694_"/>
      <sheetName val="_Recovered_SheetName_2695_"/>
      <sheetName val="_Recovered_SheetName_2696_"/>
      <sheetName val="_Recovered_SheetName_2697_"/>
      <sheetName val="_Recovered_SheetName_2698_"/>
      <sheetName val="_Recovered_SheetName_2699_"/>
      <sheetName val="_Recovered_SheetName_2700_"/>
      <sheetName val="_Recovered_SheetName_2701_"/>
      <sheetName val="_Recovered_SheetName_2702_"/>
      <sheetName val="_Recovered_SheetName_2703_"/>
      <sheetName val="_Recovered_SheetName_2704_"/>
      <sheetName val="_Recovered_SheetName_2705_"/>
      <sheetName val="_Recovered_SheetName_2706_"/>
      <sheetName val="_Recovered_SheetName_2707_"/>
      <sheetName val="_Recovered_SheetName_2708_"/>
      <sheetName val="_Recovered_SheetName_2709_"/>
      <sheetName val="_Recovered_SheetName_2710_"/>
      <sheetName val="_Recovered_SheetName_2711_"/>
      <sheetName val="_Recovered_SheetName_2712_"/>
      <sheetName val="_Recovered_SheetName_2713_"/>
      <sheetName val="_Recovered_SheetName_2714_"/>
      <sheetName val="_Recovered_SheetName_2715_"/>
      <sheetName val="_Recovered_SheetName_2716_"/>
      <sheetName val="_Recovered_SheetName_2717_"/>
      <sheetName val="_Recovered_SheetName_2718_"/>
      <sheetName val="_Recovered_SheetName_2719_"/>
      <sheetName val="_Recovered_SheetName_2720_"/>
      <sheetName val="_Recovered_SheetName_2721_"/>
      <sheetName val="_Recovered_SheetName_2722_"/>
      <sheetName val="_Recovered_SheetName_2723_"/>
      <sheetName val="_Recovered_SheetName_2724_"/>
      <sheetName val="_Recovered_SheetName_2725_"/>
      <sheetName val="_Recovered_SheetName_2726_"/>
      <sheetName val="_Recovered_SheetName_2727_"/>
      <sheetName val="_Recovered_SheetName_2728_"/>
      <sheetName val="_Recovered_SheetName_2729_"/>
      <sheetName val="_Recovered_SheetName_2730_"/>
      <sheetName val="_Recovered_SheetName_2731_"/>
      <sheetName val="_Recovered_SheetName_2732_"/>
      <sheetName val="_Recovered_SheetName_2733_"/>
      <sheetName val="_Recovered_SheetName_2734_"/>
      <sheetName val="_Recovered_SheetName_2735_"/>
      <sheetName val="_Recovered_SheetName_2736_"/>
      <sheetName val="_Recovered_SheetName_2737_"/>
      <sheetName val="_Recovered_SheetName_2738_"/>
      <sheetName val="_Recovered_SheetName_2739_"/>
      <sheetName val="_Recovered_SheetName_2740_"/>
      <sheetName val="_Recovered_SheetName_2741_"/>
      <sheetName val="_Recovered_SheetName_2742_"/>
      <sheetName val="_Recovered_SheetName_2743_"/>
      <sheetName val="_Recovered_SheetName_2744_"/>
      <sheetName val="_Recovered_SheetName_2745_"/>
      <sheetName val="_Recovered_SheetName_2746_"/>
      <sheetName val="_Recovered_SheetName_2747_"/>
      <sheetName val="_Recovered_SheetName_2748_"/>
      <sheetName val="_Recovered_SheetName_2749_"/>
      <sheetName val="_Recovered_SheetName_2750_"/>
      <sheetName val="_Recovered_SheetName_2751_"/>
      <sheetName val="_Recovered_SheetName_2752_"/>
      <sheetName val="_Recovered_SheetName_2753_"/>
      <sheetName val="_Recovered_SheetName_2754_"/>
      <sheetName val="_Recovered_SheetName_2755_"/>
      <sheetName val="_Recovered_SheetName_2756_"/>
      <sheetName val="_Recovered_SheetName_2757_"/>
      <sheetName val="_Recovered_SheetName_2758_"/>
      <sheetName val="_Recovered_SheetName_2759_"/>
      <sheetName val="_Recovered_SheetName_2760_"/>
      <sheetName val="_Recovered_SheetName_2761_"/>
      <sheetName val="_Recovered_SheetName_2762_"/>
      <sheetName val="_Recovered_SheetName_2763_"/>
      <sheetName val="_Recovered_SheetName_2764_"/>
      <sheetName val="_Recovered_SheetName_2765_"/>
      <sheetName val="_Recovered_SheetName_2766_"/>
      <sheetName val="_Recovered_SheetName_2767_"/>
      <sheetName val="_Recovered_SheetName_2768_"/>
      <sheetName val="_Recovered_SheetName_2769_"/>
      <sheetName val="_Recovered_SheetName_2770_"/>
      <sheetName val="_Recovered_SheetName_2771_"/>
      <sheetName val="_Recovered_SheetName_2772_"/>
      <sheetName val="_Recovered_SheetName_2773_"/>
      <sheetName val="_Recovered_SheetName_2774_"/>
      <sheetName val="_Recovered_SheetName_2775_"/>
      <sheetName val="_Recovered_SheetName_2776_"/>
      <sheetName val="_Recovered_SheetName_2777_"/>
      <sheetName val="_Recovered_SheetName_2778_"/>
      <sheetName val="_Recovered_SheetName_2779_"/>
      <sheetName val="_Recovered_SheetName_2780_"/>
      <sheetName val="_Recovered_SheetName_2781_"/>
      <sheetName val="_Recovered_SheetName_2782_"/>
      <sheetName val="_Recovered_SheetName_2783_"/>
      <sheetName val="_Recovered_SheetName_2784_"/>
      <sheetName val="_Recovered_SheetName_2785_"/>
      <sheetName val="_Recovered_SheetName_2786_"/>
      <sheetName val="_Recovered_SheetName_2787_"/>
      <sheetName val="_Recovered_SheetName_2788_"/>
      <sheetName val="_Recovered_SheetName_2789_"/>
      <sheetName val="_Recovered_SheetName_2790_"/>
      <sheetName val="_Recovered_SheetName_2791_"/>
      <sheetName val="_Recovered_SheetName_2792_"/>
      <sheetName val="_Recovered_SheetName_2793_"/>
      <sheetName val="_Recovered_SheetName_2794_"/>
      <sheetName val="_Recovered_SheetName_2795_"/>
      <sheetName val="_Recovered_SheetName_2796_"/>
      <sheetName val="_Recovered_SheetName_2797_"/>
      <sheetName val="_Recovered_SheetName_2798_"/>
      <sheetName val="_Recovered_SheetName_2799_"/>
      <sheetName val="_Recovered_SheetName_2800_"/>
      <sheetName val="_Recovered_SheetName_2801_"/>
      <sheetName val="_Recovered_SheetName_2802_"/>
      <sheetName val="_Recovered_SheetName_2803_"/>
      <sheetName val="_Recovered_SheetName_2804_"/>
      <sheetName val="_Recovered_SheetName_2805_"/>
      <sheetName val="_Recovered_SheetName_2806_"/>
      <sheetName val="_Recovered_SheetName_2807_"/>
      <sheetName val="_Recovered_SheetName_2808_"/>
      <sheetName val="_Recovered_SheetName_2809_"/>
      <sheetName val="_Recovered_SheetName_2810_"/>
      <sheetName val="_Recovered_SheetName_2811_"/>
      <sheetName val="_Recovered_SheetName_2812_"/>
      <sheetName val="_Recovered_SheetName_2813_"/>
      <sheetName val="_Recovered_SheetName_2814_"/>
      <sheetName val="_Recovered_SheetName_2815_"/>
      <sheetName val="_Recovered_SheetName_2816_"/>
      <sheetName val="_Recovered_SheetName_2817_"/>
      <sheetName val="_Recovered_SheetName_2818_"/>
      <sheetName val="_Recovered_SheetName_2819_"/>
      <sheetName val="_Recovered_SheetName_2820_"/>
      <sheetName val="_Recovered_SheetName_2821_"/>
      <sheetName val="_Recovered_SheetName_2822_"/>
      <sheetName val="_Recovered_SheetName_2823_"/>
      <sheetName val="_Recovered_SheetName_2824_"/>
      <sheetName val="_Recovered_SheetName_2825_"/>
      <sheetName val="_Recovered_SheetName_2826_"/>
      <sheetName val="_Recovered_SheetName_2827_"/>
      <sheetName val="_Recovered_SheetName_2828_"/>
      <sheetName val="_Recovered_SheetName_2829_"/>
      <sheetName val="_Recovered_SheetName_2830_"/>
      <sheetName val="_Recovered_SheetName_2831_"/>
      <sheetName val="_Recovered_SheetName_2832_"/>
      <sheetName val="_Recovered_SheetName_2833_"/>
      <sheetName val="_Recovered_SheetName_2834_"/>
      <sheetName val="_Recovered_SheetName_2835_"/>
      <sheetName val="_Recovered_SheetName_2836_"/>
      <sheetName val="_Recovered_SheetName_2837_"/>
      <sheetName val="_Recovered_SheetName_2838_"/>
      <sheetName val="_Recovered_SheetName_2839_"/>
      <sheetName val="_Recovered_SheetName_2840_"/>
      <sheetName val="_Recovered_SheetName_2841_"/>
      <sheetName val="_Recovered_SheetName_2842_"/>
      <sheetName val="_Recovered_SheetName_2843_"/>
      <sheetName val="_Recovered_SheetName_2844_"/>
      <sheetName val="_Recovered_SheetName_2845_"/>
      <sheetName val="_Recovered_SheetName_2846_"/>
      <sheetName val="_Recovered_SheetName_2847_"/>
      <sheetName val="_Recovered_SheetName_2848_"/>
      <sheetName val="_Recovered_SheetName_2849_"/>
      <sheetName val="_Recovered_SheetName_2850_"/>
      <sheetName val="_Recovered_SheetName_2851_"/>
      <sheetName val="_Recovered_SheetName_2852_"/>
      <sheetName val="_Recovered_SheetName_2853_"/>
      <sheetName val="_Recovered_SheetName_2854_"/>
      <sheetName val="_Recovered_SheetName_2855_"/>
      <sheetName val="_Recovered_SheetName_2856_"/>
      <sheetName val="_Recovered_SheetName_2857_"/>
      <sheetName val="_Recovered_SheetName_2858_"/>
      <sheetName val="_Recovered_SheetName_2859_"/>
      <sheetName val="_Recovered_SheetName_2860_"/>
      <sheetName val="_Recovered_SheetName_2861_"/>
      <sheetName val="_Recovered_SheetName_2862_"/>
      <sheetName val="_Recovered_SheetName_2863_"/>
      <sheetName val="_Recovered_SheetName_2864_"/>
      <sheetName val="_Recovered_SheetName_2865_"/>
      <sheetName val="_Recovered_SheetName_2866_"/>
      <sheetName val="_Recovered_SheetName_2867_"/>
      <sheetName val="_Recovered_SheetName_2868_"/>
      <sheetName val="_Recovered_SheetName_2869_"/>
      <sheetName val="_Recovered_SheetName_2870_"/>
      <sheetName val="_Recovered_SheetName_2871_"/>
      <sheetName val="_Recovered_SheetName_2872_"/>
      <sheetName val="_Recovered_SheetName_2873_"/>
      <sheetName val="_Recovered_SheetName_2874_"/>
      <sheetName val="_Recovered_SheetName_2875_"/>
      <sheetName val="_Recovered_SheetName_2876_"/>
      <sheetName val="_Recovered_SheetName_2877_"/>
      <sheetName val="_Recovered_SheetName_2878_"/>
      <sheetName val="_Recovered_SheetName_2879_"/>
      <sheetName val="_Recovered_SheetName_2880_"/>
      <sheetName val="_Recovered_SheetName_2881_"/>
      <sheetName val="_Recovered_SheetName_2882_"/>
      <sheetName val="_Recovered_SheetName_2883_"/>
      <sheetName val="_Recovered_SheetName_2884_"/>
      <sheetName val="_Recovered_SheetName_2885_"/>
      <sheetName val="_Recovered_SheetName_2886_"/>
      <sheetName val="_Recovered_SheetName_2887_"/>
      <sheetName val="_Recovered_SheetName_2888_"/>
      <sheetName val="_Recovered_SheetName_2889_"/>
      <sheetName val="_Recovered_SheetName_2890_"/>
      <sheetName val="_Recovered_SheetName_2891_"/>
      <sheetName val="_Recovered_SheetName_2892_"/>
      <sheetName val="_Recovered_SheetName_2893_"/>
      <sheetName val="_Recovered_SheetName_2894_"/>
      <sheetName val="_Recovered_SheetName_2895_"/>
      <sheetName val="_Recovered_SheetName_2896_"/>
      <sheetName val="_Recovered_SheetName_2897_"/>
      <sheetName val="_Recovered_SheetName_2898_"/>
      <sheetName val="_Recovered_SheetName_2899_"/>
      <sheetName val="_Recovered_SheetName_2900_"/>
      <sheetName val="_Recovered_SheetName_2901_"/>
      <sheetName val="_Recovered_SheetName_2902_"/>
      <sheetName val="_Recovered_SheetName_2903_"/>
      <sheetName val="_Recovered_SheetName_2904_"/>
      <sheetName val="_Recovered_SheetName_2905_"/>
      <sheetName val="_Recovered_SheetName_2906_"/>
      <sheetName val="_Recovered_SheetName_2907_"/>
      <sheetName val="_Recovered_SheetName_2908_"/>
      <sheetName val="_Recovered_SheetName_2909_"/>
      <sheetName val="_Recovered_SheetName_2910_"/>
      <sheetName val="_Recovered_SheetName_2911_"/>
      <sheetName val="_Recovered_SheetName_2912_"/>
      <sheetName val="_Recovered_SheetName_2913_"/>
      <sheetName val="_Recovered_SheetName_2914_"/>
      <sheetName val="_Recovered_SheetName_2915_"/>
      <sheetName val="_Recovered_SheetName_2916_"/>
      <sheetName val="_Recovered_SheetName_2917_"/>
      <sheetName val="_Recovered_SheetName_2918_"/>
      <sheetName val="_Recovered_SheetName_2919_"/>
      <sheetName val="_Recovered_SheetName_2920_"/>
      <sheetName val="_Recovered_SheetName_2921_"/>
      <sheetName val="_Recovered_SheetName_2922_"/>
      <sheetName val="_Recovered_SheetName_2923_"/>
      <sheetName val="_Recovered_SheetName_2924_"/>
      <sheetName val="_Recovered_SheetName_2925_"/>
      <sheetName val="_Recovered_SheetName_2926_"/>
      <sheetName val="_Recovered_SheetName_2927_"/>
      <sheetName val="_Recovered_SheetName_2928_"/>
      <sheetName val="_Recovered_SheetName_2929_"/>
      <sheetName val="_Recovered_SheetName_2930_"/>
      <sheetName val="_Recovered_SheetName_2931_"/>
      <sheetName val="_Recovered_SheetName_2932_"/>
      <sheetName val="_Recovered_SheetName_2933_"/>
      <sheetName val="_Recovered_SheetName_2934_"/>
      <sheetName val="_Recovered_SheetName_2935_"/>
      <sheetName val="_Recovered_SheetName_2936_"/>
      <sheetName val="_Recovered_SheetName_2937_"/>
      <sheetName val="_Recovered_SheetName_2938_"/>
      <sheetName val="_Recovered_SheetName_2939_"/>
      <sheetName val="_Recovered_SheetName_2940_"/>
      <sheetName val="_Recovered_SheetName_2941_"/>
      <sheetName val="_Recovered_SheetName_2942_"/>
      <sheetName val="_Recovered_SheetName_2943_"/>
      <sheetName val="_Recovered_SheetName_2944_"/>
      <sheetName val="_Recovered_SheetName_2945_"/>
      <sheetName val="_Recovered_SheetName_2946_"/>
      <sheetName val="_Recovered_SheetName_2947_"/>
      <sheetName val="_Recovered_SheetName_2948_"/>
      <sheetName val="_Recovered_SheetName_2949_"/>
      <sheetName val="_Recovered_SheetName_2950_"/>
      <sheetName val="_Recovered_SheetName_2951_"/>
      <sheetName val="_Recovered_SheetName_2952_"/>
      <sheetName val="_Recovered_SheetName_2953_"/>
      <sheetName val="_Recovered_SheetName_2954_"/>
      <sheetName val="_Recovered_SheetName_2955_"/>
      <sheetName val="_Recovered_SheetName_2956_"/>
      <sheetName val="_Recovered_SheetName_2957_"/>
      <sheetName val="_Recovered_SheetName_2958_"/>
      <sheetName val="_Recovered_SheetName_2959_"/>
      <sheetName val="_Recovered_SheetName_2960_"/>
      <sheetName val="_Recovered_SheetName_2961_"/>
      <sheetName val="_Recovered_SheetName_2962_"/>
      <sheetName val="_Recovered_SheetName_2963_"/>
      <sheetName val="_Recovered_SheetName_2964_"/>
      <sheetName val="_Recovered_SheetName_2965_"/>
      <sheetName val="_Recovered_SheetName_2966_"/>
      <sheetName val="_Recovered_SheetName_2967_"/>
      <sheetName val="_Recovered_SheetName_2968_"/>
      <sheetName val="_Recovered_SheetName_2969_"/>
      <sheetName val="_Recovered_SheetName_2970_"/>
      <sheetName val="_Recovered_SheetName_2971_"/>
      <sheetName val="_Recovered_SheetName_2972_"/>
      <sheetName val="_Recovered_SheetName_2973_"/>
      <sheetName val="_Recovered_SheetName_2974_"/>
      <sheetName val="_Recovered_SheetName_2975_"/>
      <sheetName val="_Recovered_SheetName_2976_"/>
      <sheetName val="_Recovered_SheetName_2977_"/>
      <sheetName val="_Recovered_SheetName_2978_"/>
      <sheetName val="_Recovered_SheetName_2979_"/>
      <sheetName val="_Recovered_SheetName_2980_"/>
      <sheetName val="_Recovered_SheetName_2981_"/>
      <sheetName val="_Recovered_SheetName_2982_"/>
      <sheetName val="_Recovered_SheetName_2983_"/>
      <sheetName val="_Recovered_SheetName_2984_"/>
      <sheetName val="_Recovered_SheetName_2985_"/>
      <sheetName val="_Recovered_SheetName_2986_"/>
      <sheetName val="_Recovered_SheetName_2987_"/>
      <sheetName val="_Recovered_SheetName_2988_"/>
      <sheetName val="_Recovered_SheetName_2989_"/>
      <sheetName val="_Recovered_SheetName_2990_"/>
      <sheetName val="_Recovered_SheetName_2991_"/>
      <sheetName val="_Recovered_SheetName_2992_"/>
      <sheetName val="_Recovered_SheetName_2993_"/>
      <sheetName val="_Recovered_SheetName_2994_"/>
      <sheetName val="_Recovered_SheetName_2995_"/>
      <sheetName val="_Recovered_SheetName_2996_"/>
      <sheetName val="_Recovered_SheetName_2997_"/>
      <sheetName val="_Recovered_SheetName_2998_"/>
      <sheetName val="_Recovered_SheetName_2999_"/>
      <sheetName val="_Recovered_SheetName_3000_"/>
      <sheetName val="_Recovered_SheetName_3001_"/>
      <sheetName val="_Recovered_SheetName_3002_"/>
      <sheetName val="_Recovered_SheetName_3003_"/>
      <sheetName val="_Recovered_SheetName_3004_"/>
      <sheetName val="_Recovered_SheetName_3005_"/>
      <sheetName val="_Recovered_SheetName_3006_"/>
      <sheetName val="_Recovered_SheetName_3007_"/>
      <sheetName val="_Recovered_SheetName_3008_"/>
      <sheetName val="_Recovered_SheetName_3009_"/>
      <sheetName val="_Recovered_SheetName_3010_"/>
      <sheetName val="_Recovered_SheetName_3011_"/>
      <sheetName val="_Recovered_SheetName_3012_"/>
      <sheetName val="_Recovered_SheetName_3013_"/>
      <sheetName val="_Recovered_SheetName_3014_"/>
      <sheetName val="_Recovered_SheetName_3015_"/>
      <sheetName val="_Recovered_SheetName_3016_"/>
      <sheetName val="_Recovered_SheetName_3017_"/>
      <sheetName val="_Recovered_SheetName_3018_"/>
      <sheetName val="_Recovered_SheetName_3019_"/>
      <sheetName val="_Recovered_SheetName_3020_"/>
      <sheetName val="_Recovered_SheetName_3021_"/>
      <sheetName val="_Recovered_SheetName_3022_"/>
      <sheetName val="_Recovered_SheetName_3023_"/>
      <sheetName val="_Recovered_SheetName_3024_"/>
      <sheetName val="_Recovered_SheetName_3025_"/>
      <sheetName val="_Recovered_SheetName_3026_"/>
      <sheetName val="_Recovered_SheetName_3027_"/>
      <sheetName val="_Recovered_SheetName_3028_"/>
      <sheetName val="_Recovered_SheetName_3029_"/>
      <sheetName val="_Recovered_SheetName_3030_"/>
      <sheetName val="_Recovered_SheetName_3031_"/>
      <sheetName val="_Recovered_SheetName_3032_"/>
      <sheetName val="_Recovered_SheetName_3033_"/>
      <sheetName val="_Recovered_SheetName_3034_"/>
      <sheetName val="_Recovered_SheetName_3035_"/>
      <sheetName val="_Recovered_SheetName_3036_"/>
      <sheetName val="_Recovered_SheetName_3037_"/>
      <sheetName val="_Recovered_SheetName_3038_"/>
      <sheetName val="_Recovered_SheetName_3039_"/>
      <sheetName val="_Recovered_SheetName_3040_"/>
      <sheetName val="_Recovered_SheetName_3041_"/>
      <sheetName val="_Recovered_SheetName_3042_"/>
      <sheetName val="_Recovered_SheetName_3043_"/>
      <sheetName val="_Recovered_SheetName_3044_"/>
      <sheetName val="_Recovered_SheetName_3045_"/>
      <sheetName val="_Recovered_SheetName_3046_"/>
      <sheetName val="_Recovered_SheetName_3047_"/>
      <sheetName val="_Recovered_SheetName_3048_"/>
      <sheetName val="_Recovered_SheetName_3049_"/>
      <sheetName val="_Recovered_SheetName_3050_"/>
      <sheetName val="_Recovered_SheetName_3051_"/>
      <sheetName val="_Recovered_SheetName_3052_"/>
      <sheetName val="_Recovered_SheetName_3053_"/>
      <sheetName val="_Recovered_SheetName_3054_"/>
      <sheetName val="_Recovered_SheetName_3055_"/>
      <sheetName val="_Recovered_SheetName_3056_"/>
      <sheetName val="_Recovered_SheetName_3057_"/>
      <sheetName val="_Recovered_SheetName_3058_"/>
      <sheetName val="_Recovered_SheetName_3059_"/>
      <sheetName val="_Recovered_SheetName_3060_"/>
      <sheetName val="_Recovered_SheetName_3061_"/>
      <sheetName val="_Recovered_SheetName_3062_"/>
      <sheetName val="_Recovered_SheetName_3063_"/>
      <sheetName val="_Recovered_SheetName_3064_"/>
      <sheetName val="_Recovered_SheetName_3065_"/>
      <sheetName val="_Recovered_SheetName_3066_"/>
      <sheetName val="_Recovered_SheetName_3067_"/>
      <sheetName val="_Recovered_SheetName_3068_"/>
      <sheetName val="_Recovered_SheetName_3069_"/>
      <sheetName val="_Recovered_SheetName_3070_"/>
      <sheetName val="_Recovered_SheetName_3071_"/>
      <sheetName val="_Recovered_SheetName_3072_"/>
      <sheetName val="_Recovered_SheetName_3073_"/>
      <sheetName val="_Recovered_SheetName_3074_"/>
      <sheetName val="_Recovered_SheetName_3075_"/>
      <sheetName val="_Recovered_SheetName_3076_"/>
      <sheetName val="_Recovered_SheetName_3077_"/>
      <sheetName val="_Recovered_SheetName_3078_"/>
      <sheetName val="_Recovered_SheetName_3079_"/>
      <sheetName val="_Recovered_SheetName_3080_"/>
      <sheetName val="_Recovered_SheetName_3081_"/>
      <sheetName val="_Recovered_SheetName_3082_"/>
      <sheetName val="_Recovered_SheetName_3083_"/>
      <sheetName val="_Recovered_SheetName_3084_"/>
      <sheetName val="_Recovered_SheetName_3085_"/>
      <sheetName val="_Recovered_SheetName_3086_"/>
      <sheetName val="_Recovered_SheetName_3087_"/>
      <sheetName val="_Recovered_SheetName_3088_"/>
      <sheetName val="_Recovered_SheetName_3089_"/>
      <sheetName val="_Recovered_SheetName_3090_"/>
      <sheetName val="_Recovered_SheetName_3091_"/>
      <sheetName val="_Recovered_SheetName_3092_"/>
      <sheetName val="_Recovered_SheetName_3093_"/>
      <sheetName val="_Recovered_SheetName_3094_"/>
      <sheetName val="_Recovered_SheetName_3095_"/>
      <sheetName val="_Recovered_SheetName_3096_"/>
      <sheetName val="_Recovered_SheetName_3097_"/>
      <sheetName val="_Recovered_SheetName_3098_"/>
      <sheetName val="_Recovered_SheetName_3099_"/>
      <sheetName val="_Recovered_SheetName_3100_"/>
      <sheetName val="_Recovered_SheetName_3101_"/>
      <sheetName val="_Recovered_SheetName_3102_"/>
      <sheetName val="_Recovered_SheetName_3103_"/>
      <sheetName val="_Recovered_SheetName_3104_"/>
      <sheetName val="_Recovered_SheetName_3105_"/>
      <sheetName val="_Recovered_SheetName_3106_"/>
      <sheetName val="_Recovered_SheetName_3107_"/>
      <sheetName val="_Recovered_SheetName_3108_"/>
      <sheetName val="_Recovered_SheetName_3109_"/>
      <sheetName val="_Recovered_SheetName_3110_"/>
      <sheetName val="_Recovered_SheetName_3111_"/>
      <sheetName val="_Recovered_SheetName_3112_"/>
      <sheetName val="_Recovered_SheetName_3113_"/>
      <sheetName val="_Recovered_SheetName_3114_"/>
      <sheetName val="_Recovered_SheetName_3115_"/>
      <sheetName val="_Recovered_SheetName_3116_"/>
      <sheetName val="_Recovered_SheetName_3117_"/>
      <sheetName val="_Recovered_SheetName_3118_"/>
      <sheetName val="_Recovered_SheetName_3119_"/>
      <sheetName val="_Recovered_SheetName_3120_"/>
      <sheetName val="_Recovered_SheetName_3121_"/>
      <sheetName val="_Recovered_SheetName_3122_"/>
      <sheetName val="_Recovered_SheetName_3123_"/>
      <sheetName val="_Recovered_SheetName_3124_"/>
      <sheetName val="_Recovered_SheetName_3125_"/>
      <sheetName val="_Recovered_SheetName_3126_"/>
      <sheetName val="_Recovered_SheetName_3127_"/>
      <sheetName val="_Recovered_SheetName_3128_"/>
      <sheetName val="_Recovered_SheetName_3129_"/>
      <sheetName val="_Recovered_SheetName_3130_"/>
      <sheetName val="_Recovered_SheetName_3131_"/>
      <sheetName val="_Recovered_SheetName_3132_"/>
      <sheetName val="_Recovered_SheetName_3133_"/>
      <sheetName val="_Recovered_SheetName_3134_"/>
      <sheetName val="_Recovered_SheetName_3135_"/>
      <sheetName val="_Recovered_SheetName_3136_"/>
      <sheetName val="_Recovered_SheetName_3137_"/>
      <sheetName val="_Recovered_SheetName_3138_"/>
      <sheetName val="_Recovered_SheetName_3139_"/>
      <sheetName val="_Recovered_SheetName_3140_"/>
      <sheetName val="_Recovered_SheetName_3141_"/>
      <sheetName val="_Recovered_SheetName_3142_"/>
      <sheetName val="_Recovered_SheetName_3143_"/>
      <sheetName val="_Recovered_SheetName_3144_"/>
      <sheetName val="_Recovered_SheetName_3145_"/>
      <sheetName val="_Recovered_SheetName_3146_"/>
      <sheetName val="_Recovered_SheetName_3147_"/>
      <sheetName val="_Recovered_SheetName_3148_"/>
      <sheetName val="_Recovered_SheetName_3149_"/>
      <sheetName val="_Recovered_SheetName_3150_"/>
      <sheetName val="_Recovered_SheetName_3151_"/>
      <sheetName val="_Recovered_SheetName_3152_"/>
      <sheetName val="_Recovered_SheetName_3153_"/>
      <sheetName val="_Recovered_SheetName_3154_"/>
      <sheetName val="_Recovered_SheetName_3155_"/>
      <sheetName val="_Recovered_SheetName_3156_"/>
      <sheetName val="_Recovered_SheetName_3157_"/>
      <sheetName val="_Recovered_SheetName_3158_"/>
      <sheetName val="_Recovered_SheetName_3159_"/>
      <sheetName val="_Recovered_SheetName_3160_"/>
      <sheetName val="_Recovered_SheetName_3161_"/>
      <sheetName val="_Recovered_SheetName_3162_"/>
      <sheetName val="_Recovered_SheetName_3163_"/>
      <sheetName val="_Recovered_SheetName_3164_"/>
      <sheetName val="_Recovered_SheetName_3165_"/>
      <sheetName val="_Recovered_SheetName_3166_"/>
      <sheetName val="_Recovered_SheetName_3167_"/>
      <sheetName val="_Recovered_SheetName_3168_"/>
      <sheetName val="_Recovered_SheetName_3169_"/>
      <sheetName val="_Recovered_SheetName_3170_"/>
      <sheetName val="_Recovered_SheetName_3171_"/>
      <sheetName val="_Recovered_SheetName_3172_"/>
      <sheetName val="_Recovered_SheetName_3173_"/>
      <sheetName val="_Recovered_SheetName_3174_"/>
      <sheetName val="_Recovered_SheetName_3175_"/>
      <sheetName val="_Recovered_SheetName_3176_"/>
      <sheetName val="_Recovered_SheetName_3177_"/>
      <sheetName val="_Recovered_SheetName_3178_"/>
      <sheetName val="_Recovered_SheetName_3179_"/>
      <sheetName val="_Recovered_SheetName_3180_"/>
      <sheetName val="_Recovered_SheetName_3181_"/>
      <sheetName val="_Recovered_SheetName_3182_"/>
      <sheetName val="_Recovered_SheetName_3183_"/>
      <sheetName val="_Recovered_SheetName_3184_"/>
      <sheetName val="_Recovered_SheetName_3185_"/>
      <sheetName val="_Recovered_SheetName_3186_"/>
      <sheetName val="_Recovered_SheetName_3187_"/>
      <sheetName val="_Recovered_SheetName_3188_"/>
      <sheetName val="_Recovered_SheetName_3189_"/>
      <sheetName val="_Recovered_SheetName_3190_"/>
      <sheetName val="_Recovered_SheetName_3191_"/>
      <sheetName val="_Recovered_SheetName_3192_"/>
      <sheetName val="_Recovered_SheetName_3193_"/>
      <sheetName val="_Recovered_SheetName_3194_"/>
      <sheetName val="_Recovered_SheetName_3195_"/>
      <sheetName val="_Recovered_SheetName_3196_"/>
      <sheetName val="_Recovered_SheetName_3197_"/>
      <sheetName val="_Recovered_SheetName_3198_"/>
      <sheetName val="_Recovered_SheetName_3199_"/>
      <sheetName val="_Recovered_SheetName_3200_"/>
      <sheetName val="_Recovered_SheetName_3201_"/>
      <sheetName val="_Recovered_SheetName_3202_"/>
      <sheetName val="_Recovered_SheetName_3203_"/>
      <sheetName val="_Recovered_SheetName_3204_"/>
      <sheetName val="_Recovered_SheetName_3205_"/>
      <sheetName val="_Recovered_SheetName_3206_"/>
      <sheetName val="_Recovered_SheetName_3207_"/>
      <sheetName val="_Recovered_SheetName_3208_"/>
      <sheetName val="_Recovered_SheetName_3209_"/>
      <sheetName val="_Recovered_SheetName_3210_"/>
      <sheetName val="_Recovered_SheetName_3211_"/>
      <sheetName val="_Recovered_SheetName_3212_"/>
      <sheetName val="_Recovered_SheetName_3213_"/>
      <sheetName val="_Recovered_SheetName_3214_"/>
      <sheetName val="_Recovered_SheetName_3215_"/>
      <sheetName val="_Recovered_SheetName_3216_"/>
      <sheetName val="_Recovered_SheetName_3217_"/>
      <sheetName val="_Recovered_SheetName_3218_"/>
      <sheetName val="_Recovered_SheetName_3219_"/>
      <sheetName val="_Recovered_SheetName_3220_"/>
      <sheetName val="_Recovered_SheetName_3221_"/>
      <sheetName val="_Recovered_SheetName_3222_"/>
      <sheetName val="_Recovered_SheetName_3223_"/>
      <sheetName val="_Recovered_SheetName_3224_"/>
      <sheetName val="_Recovered_SheetName_3225_"/>
      <sheetName val="_Recovered_SheetName_3226_"/>
      <sheetName val="_Recovered_SheetName_3227_"/>
      <sheetName val="_Recovered_SheetName_3228_"/>
      <sheetName val="_Recovered_SheetName_3229_"/>
      <sheetName val="_Recovered_SheetName_3230_"/>
      <sheetName val="_Recovered_SheetName_3231_"/>
      <sheetName val="_Recovered_SheetName_3232_"/>
      <sheetName val="_Recovered_SheetName_3233_"/>
      <sheetName val="_Recovered_SheetName_3234_"/>
      <sheetName val="_Recovered_SheetName_3235_"/>
      <sheetName val="_Recovered_SheetName_3236_"/>
      <sheetName val="_Recovered_SheetName_3237_"/>
      <sheetName val="_Recovered_SheetName_3238_"/>
      <sheetName val="_Recovered_SheetName_3239_"/>
      <sheetName val="_Recovered_SheetName_3240_"/>
      <sheetName val="_Recovered_SheetName_3241_"/>
      <sheetName val="_Recovered_SheetName_3242_"/>
      <sheetName val="_Recovered_SheetName_3243_"/>
      <sheetName val="_Recovered_SheetName_3244_"/>
      <sheetName val="_Recovered_SheetName_3245_"/>
      <sheetName val="_Recovered_SheetName_3246_"/>
      <sheetName val="_Recovered_SheetName_3247_"/>
      <sheetName val="_Recovered_SheetName_3248_"/>
      <sheetName val="_Recovered_SheetName_3249_"/>
      <sheetName val="_Recovered_SheetName_3250_"/>
      <sheetName val="_Recovered_SheetName_3251_"/>
      <sheetName val="_Recovered_SheetName_3252_"/>
      <sheetName val="_Recovered_SheetName_3253_"/>
      <sheetName val="_Recovered_SheetName_3254_"/>
      <sheetName val="_Recovered_SheetName_3255_"/>
      <sheetName val="_Recovered_SheetName_3256_"/>
      <sheetName val="_Recovered_SheetName_3257_"/>
      <sheetName val="_Recovered_SheetName_3258_"/>
      <sheetName val="_Recovered_SheetName_3259_"/>
      <sheetName val="_Recovered_SheetName_3260_"/>
      <sheetName val="_Recovered_SheetName_3261_"/>
      <sheetName val="_Recovered_SheetName_3262_"/>
      <sheetName val="_Recovered_SheetName_3263_"/>
      <sheetName val="_Recovered_SheetName_3264_"/>
      <sheetName val="_Recovered_SheetName_3265_"/>
      <sheetName val="_Recovered_SheetName_3266_"/>
      <sheetName val="_Recovered_SheetName_3267_"/>
      <sheetName val="_Recovered_SheetName_3268_"/>
      <sheetName val="_Recovered_SheetName_3269_"/>
      <sheetName val="_Recovered_SheetName_3270_"/>
      <sheetName val="_Recovered_SheetName_3271_"/>
      <sheetName val="_Recovered_SheetName_3272_"/>
      <sheetName val="_Recovered_SheetName_3273_"/>
      <sheetName val="_Recovered_SheetName_3274_"/>
      <sheetName val="_Recovered_SheetName_3275_"/>
      <sheetName val="_Recovered_SheetName_3276_"/>
      <sheetName val="_Recovered_SheetName_3277_"/>
      <sheetName val="_Recovered_SheetName_3278_"/>
      <sheetName val="_Recovered_SheetName_3279_"/>
      <sheetName val="_Recovered_SheetName_3280_"/>
      <sheetName val="_Recovered_SheetName_3281_"/>
      <sheetName val="_Recovered_SheetName_3282_"/>
      <sheetName val="_Recovered_SheetName_3283_"/>
      <sheetName val="_Recovered_SheetName_3284_"/>
      <sheetName val="_Recovered_SheetName_3285_"/>
      <sheetName val="_Recovered_SheetName_3286_"/>
      <sheetName val="_Recovered_SheetName_3287_"/>
      <sheetName val="_Recovered_SheetName_3288_"/>
      <sheetName val="_Recovered_SheetName_3289_"/>
      <sheetName val="_Recovered_SheetName_3290_"/>
      <sheetName val="_Recovered_SheetName_3291_"/>
      <sheetName val="_Recovered_SheetName_3292_"/>
      <sheetName val="_Recovered_SheetName_3293_"/>
      <sheetName val="_Recovered_SheetName_3294_"/>
      <sheetName val="_Recovered_SheetName_3295_"/>
      <sheetName val="_Recovered_SheetName_3296_"/>
      <sheetName val="_Recovered_SheetName_3297_"/>
      <sheetName val="_Recovered_SheetName_3298_"/>
      <sheetName val="_Recovered_SheetName_3299_"/>
      <sheetName val="_Recovered_SheetName_3300_"/>
      <sheetName val="_Recovered_SheetName_3301_"/>
      <sheetName val="_Recovered_SheetName_3302_"/>
      <sheetName val="_Recovered_SheetName_3303_"/>
      <sheetName val="_Recovered_SheetName_3304_"/>
      <sheetName val="_Recovered_SheetName_3305_"/>
      <sheetName val="_Recovered_SheetName_3306_"/>
      <sheetName val="_Recovered_SheetName_3307_"/>
      <sheetName val="_Recovered_SheetName_3308_"/>
      <sheetName val="_Recovered_SheetName_3309_"/>
      <sheetName val="_Recovered_SheetName_3310_"/>
      <sheetName val="_Recovered_SheetName_3311_"/>
      <sheetName val="_Recovered_SheetName_3312_"/>
      <sheetName val="_Recovered_SheetName_3313_"/>
      <sheetName val="_Recovered_SheetName_3314_"/>
      <sheetName val="_Recovered_SheetName_3315_"/>
      <sheetName val="_Recovered_SheetName_3316_"/>
      <sheetName val="_Recovered_SheetName_3317_"/>
      <sheetName val="_Recovered_SheetName_3318_"/>
      <sheetName val="_Recovered_SheetName_3319_"/>
      <sheetName val="_Recovered_SheetName_3320_"/>
      <sheetName val="_Recovered_SheetName_3321_"/>
      <sheetName val="_Recovered_SheetName_3322_"/>
      <sheetName val="_Recovered_SheetName_3323_"/>
      <sheetName val="_Recovered_SheetName_3324_"/>
      <sheetName val="_Recovered_SheetName_3325_"/>
      <sheetName val="_Recovered_SheetName_3326_"/>
      <sheetName val="_Recovered_SheetName_3327_"/>
      <sheetName val="_Recovered_SheetName_3328_"/>
      <sheetName val="_Recovered_SheetName_3329_"/>
      <sheetName val="_Recovered_SheetName_3330_"/>
      <sheetName val="_Recovered_SheetName_3331_"/>
      <sheetName val="_Recovered_SheetName_3332_"/>
      <sheetName val="_Recovered_SheetName_3333_"/>
      <sheetName val="_Recovered_SheetName_3334_"/>
      <sheetName val="_Recovered_SheetName_3335_"/>
      <sheetName val="_Recovered_SheetName_3336_"/>
      <sheetName val="_Recovered_SheetName_3337_"/>
      <sheetName val="_Recovered_SheetName_3338_"/>
      <sheetName val="_Recovered_SheetName_3339_"/>
      <sheetName val="_Recovered_SheetName_3340_"/>
      <sheetName val="_Recovered_SheetName_3341_"/>
      <sheetName val="_Recovered_SheetName_3342_"/>
      <sheetName val="_Recovered_SheetName_3343_"/>
      <sheetName val="_Recovered_SheetName_3344_"/>
      <sheetName val="_Recovered_SheetName_3345_"/>
      <sheetName val="_Recovered_SheetName_3346_"/>
      <sheetName val="_Recovered_SheetName_3347_"/>
      <sheetName val="_Recovered_SheetName_3348_"/>
      <sheetName val="_Recovered_SheetName_3349_"/>
      <sheetName val="_Recovered_SheetName_3350_"/>
      <sheetName val="_Recovered_SheetName_3351_"/>
      <sheetName val="_Recovered_SheetName_3352_"/>
      <sheetName val="_Recovered_SheetName_3353_"/>
      <sheetName val="_Recovered_SheetName_3354_"/>
      <sheetName val="_Recovered_SheetName_3355_"/>
      <sheetName val="_Recovered_SheetName_3356_"/>
      <sheetName val="_Recovered_SheetName_3357_"/>
      <sheetName val="_Recovered_SheetName_3358_"/>
      <sheetName val="_Recovered_SheetName_3359_"/>
      <sheetName val="_Recovered_SheetName_3360_"/>
      <sheetName val="_Recovered_SheetName_3361_"/>
      <sheetName val="_Recovered_SheetName_3362_"/>
      <sheetName val="_Recovered_SheetName_3363_"/>
      <sheetName val="_Recovered_SheetName_3364_"/>
      <sheetName val="_Recovered_SheetName_3365_"/>
      <sheetName val="_Recovered_SheetName_3366_"/>
      <sheetName val="_Recovered_SheetName_3367_"/>
      <sheetName val="_Recovered_SheetName_3368_"/>
      <sheetName val="_Recovered_SheetName_3369_"/>
      <sheetName val="_Recovered_SheetName_3370_"/>
      <sheetName val="_Recovered_SheetName_3371_"/>
      <sheetName val="_Recovered_SheetName_3372_"/>
      <sheetName val="_Recovered_SheetName_3373_"/>
      <sheetName val="_Recovered_SheetName_3374_"/>
      <sheetName val="_Recovered_SheetName_3375_"/>
      <sheetName val="_Recovered_SheetName_3376_"/>
      <sheetName val="_Recovered_SheetName_3377_"/>
      <sheetName val="_Recovered_SheetName_3378_"/>
      <sheetName val="_Recovered_SheetName_3379_"/>
      <sheetName val="_Recovered_SheetName_3380_"/>
      <sheetName val="_Recovered_SheetName_3381_"/>
      <sheetName val="_Recovered_SheetName_3382_"/>
      <sheetName val="_Recovered_SheetName_3383_"/>
      <sheetName val="_Recovered_SheetName_3384_"/>
      <sheetName val="_Recovered_SheetName_3385_"/>
      <sheetName val="_Recovered_SheetName_3386_"/>
      <sheetName val="_Recovered_SheetName_3387_"/>
      <sheetName val="_Recovered_SheetName_3388_"/>
      <sheetName val="_Recovered_SheetName_3389_"/>
      <sheetName val="_Recovered_SheetName_3390_"/>
      <sheetName val="_Recovered_SheetName_3391_"/>
      <sheetName val="_Recovered_SheetName_3392_"/>
      <sheetName val="_Recovered_SheetName_3393_"/>
      <sheetName val="_Recovered_SheetName_3394_"/>
      <sheetName val="_Recovered_SheetName_3395_"/>
      <sheetName val="_Recovered_SheetName_3396_"/>
      <sheetName val="_Recovered_SheetName_3397_"/>
      <sheetName val="_Recovered_SheetName_3398_"/>
      <sheetName val="_Recovered_SheetName_3399_"/>
      <sheetName val="_Recovered_SheetName_3400_"/>
      <sheetName val="_Recovered_SheetName_3401_"/>
      <sheetName val="_Recovered_SheetName_3402_"/>
      <sheetName val="_Recovered_SheetName_3403_"/>
      <sheetName val="_Recovered_SheetName_3404_"/>
      <sheetName val="_Recovered_SheetName_3405_"/>
      <sheetName val="_Recovered_SheetName_3406_"/>
      <sheetName val="_Recovered_SheetName_3407_"/>
      <sheetName val="_Recovered_SheetName_3408_"/>
      <sheetName val="_Recovered_SheetName_3409_"/>
      <sheetName val="_Recovered_SheetName_3410_"/>
      <sheetName val="_Recovered_SheetName_3411_"/>
      <sheetName val="_Recovered_SheetName_3412_"/>
      <sheetName val="_Recovered_SheetName_3413_"/>
      <sheetName val="_Recovered_SheetName_3414_"/>
      <sheetName val="_Recovered_SheetName_3415_"/>
      <sheetName val="_Recovered_SheetName_3416_"/>
      <sheetName val="_Recovered_SheetName_3417_"/>
      <sheetName val="_Recovered_SheetName_3418_"/>
      <sheetName val="_Recovered_SheetName_3419_"/>
      <sheetName val="_Recovered_SheetName_3420_"/>
      <sheetName val="_Recovered_SheetName_3421_"/>
      <sheetName val="_Recovered_SheetName_3422_"/>
      <sheetName val="_Recovered_SheetName_3423_"/>
      <sheetName val="_Recovered_SheetName_3424_"/>
      <sheetName val="_Recovered_SheetName_3425_"/>
      <sheetName val="_Recovered_SheetName_3426_"/>
      <sheetName val="_Recovered_SheetName_3427_"/>
      <sheetName val="_Recovered_SheetName_3428_"/>
      <sheetName val="_Recovered_SheetName_3429_"/>
      <sheetName val="_Recovered_SheetName_3430_"/>
      <sheetName val="_Recovered_SheetName_3431_"/>
      <sheetName val="_Recovered_SheetName_3432_"/>
      <sheetName val="_Recovered_SheetName_3433_"/>
      <sheetName val="_Recovered_SheetName_3434_"/>
      <sheetName val="_Recovered_SheetName_3435_"/>
      <sheetName val="_Recovered_SheetName_3436_"/>
      <sheetName val="_Recovered_SheetName_3437_"/>
      <sheetName val="_Recovered_SheetName_3438_"/>
      <sheetName val="_Recovered_SheetName_3439_"/>
      <sheetName val="_Recovered_SheetName_3440_"/>
      <sheetName val="_Recovered_SheetName_3441_"/>
      <sheetName val="_Recovered_SheetName_3442_"/>
      <sheetName val="_Recovered_SheetName_3443_"/>
      <sheetName val="_Recovered_SheetName_3444_"/>
      <sheetName val="_Recovered_SheetName_3445_"/>
      <sheetName val="_Recovered_SheetName_3446_"/>
      <sheetName val="_Recovered_SheetName_3447_"/>
      <sheetName val="_Recovered_SheetName_3448_"/>
      <sheetName val="_Recovered_SheetName_3449_"/>
      <sheetName val="_Recovered_SheetName_3450_"/>
      <sheetName val="_Recovered_SheetName_3451_"/>
      <sheetName val="_Recovered_SheetName_3452_"/>
      <sheetName val="_Recovered_SheetName_3453_"/>
      <sheetName val="_Recovered_SheetName_3454_"/>
      <sheetName val="_Recovered_SheetName_3455_"/>
      <sheetName val="_Recovered_SheetName_3456_"/>
      <sheetName val="_Recovered_SheetName_3457_"/>
      <sheetName val="_Recovered_SheetName_3458_"/>
      <sheetName val="_Recovered_SheetName_3459_"/>
      <sheetName val="_Recovered_SheetName_3460_"/>
      <sheetName val="_Recovered_SheetName_3461_"/>
      <sheetName val="_Recovered_SheetName_3462_"/>
      <sheetName val="_Recovered_SheetName_3463_"/>
      <sheetName val="_Recovered_SheetName_3464_"/>
      <sheetName val="_Recovered_SheetName_3465_"/>
      <sheetName val="_Recovered_SheetName_3466_"/>
      <sheetName val="_Recovered_SheetName_3467_"/>
      <sheetName val="_Recovered_SheetName_3468_"/>
      <sheetName val="_Recovered_SheetName_3469_"/>
      <sheetName val="_Recovered_SheetName_3470_"/>
      <sheetName val="_Recovered_SheetName_3471_"/>
      <sheetName val="_Recovered_SheetName_3472_"/>
      <sheetName val="_Recovered_SheetName_3473_"/>
      <sheetName val="_Recovered_SheetName_3474_"/>
      <sheetName val="_Recovered_SheetName_3475_"/>
      <sheetName val="_Recovered_SheetName_3476_"/>
      <sheetName val="_Recovered_SheetName_3477_"/>
      <sheetName val="_Recovered_SheetName_3478_"/>
      <sheetName val="_Recovered_SheetName_3479_"/>
      <sheetName val="_Recovered_SheetName_3480_"/>
      <sheetName val="_Recovered_SheetName_3481_"/>
      <sheetName val="_Recovered_SheetName_3482_"/>
      <sheetName val="_Recovered_SheetName_3483_"/>
      <sheetName val="_Recovered_SheetName_3484_"/>
      <sheetName val="_Recovered_SheetName_3485_"/>
      <sheetName val="_Recovered_SheetName_3486_"/>
      <sheetName val="_Recovered_SheetName_3487_"/>
      <sheetName val="_Recovered_SheetName_3488_"/>
      <sheetName val="_Recovered_SheetName_3489_"/>
      <sheetName val="_Recovered_SheetName_3490_"/>
      <sheetName val="_Recovered_SheetName_3491_"/>
      <sheetName val="_Recovered_SheetName_3492_"/>
      <sheetName val="_Recovered_SheetName_3493_"/>
      <sheetName val="_Recovered_SheetName_3494_"/>
      <sheetName val="_Recovered_SheetName_3495_"/>
      <sheetName val="_Recovered_SheetName_3496_"/>
      <sheetName val="_Recovered_SheetName_3497_"/>
      <sheetName val="_Recovered_SheetName_3498_"/>
      <sheetName val="_Recovered_SheetName_3499_"/>
      <sheetName val="_Recovered_SheetName_3500_"/>
      <sheetName val="_Recovered_SheetName_3501_"/>
      <sheetName val="_Recovered_SheetName_3502_"/>
      <sheetName val="_Recovered_SheetName_3503_"/>
      <sheetName val="_Recovered_SheetName_3504_"/>
      <sheetName val="_Recovered_SheetName_3505_"/>
      <sheetName val="_Recovered_SheetName_3506_"/>
      <sheetName val="_Recovered_SheetName_3507_"/>
      <sheetName val="_Recovered_SheetName_3508_"/>
      <sheetName val="_Recovered_SheetName_3509_"/>
      <sheetName val="_Recovered_SheetName_3510_"/>
      <sheetName val="_Recovered_SheetName_3511_"/>
      <sheetName val="_Recovered_SheetName_3512_"/>
      <sheetName val="_Recovered_SheetName_3513_"/>
      <sheetName val="_Recovered_SheetName_3514_"/>
      <sheetName val="_Recovered_SheetName_3515_"/>
      <sheetName val="_Recovered_SheetName_3516_"/>
      <sheetName val="_Recovered_SheetName_3517_"/>
      <sheetName val="_Recovered_SheetName_3518_"/>
      <sheetName val="_Recovered_SheetName_3519_"/>
      <sheetName val="_Recovered_SheetName_3520_"/>
      <sheetName val="_Recovered_SheetName_3521_"/>
      <sheetName val="_Recovered_SheetName_3522_"/>
      <sheetName val="_Recovered_SheetName_3523_"/>
      <sheetName val="_Recovered_SheetName_3524_"/>
      <sheetName val="_Recovered_SheetName_3525_"/>
      <sheetName val="_Recovered_SheetName_3526_"/>
      <sheetName val="_Recovered_SheetName_3527_"/>
      <sheetName val="_Recovered_SheetName_3528_"/>
      <sheetName val="_Recovered_SheetName_3529_"/>
      <sheetName val="_Recovered_SheetName_3530_"/>
      <sheetName val="_Recovered_SheetName_3531_"/>
      <sheetName val="_Recovered_SheetName_3532_"/>
      <sheetName val="_Recovered_SheetName_3533_"/>
      <sheetName val="_Recovered_SheetName_3534_"/>
      <sheetName val="_Recovered_SheetName_3535_"/>
      <sheetName val="_Recovered_SheetName_3536_"/>
      <sheetName val="_Recovered_SheetName_3537_"/>
      <sheetName val="_Recovered_SheetName_3538_"/>
      <sheetName val="_Recovered_SheetName_3539_"/>
      <sheetName val="_Recovered_SheetName_3540_"/>
      <sheetName val="_Recovered_SheetName_3541_"/>
      <sheetName val="_Recovered_SheetName_3542_"/>
      <sheetName val="_Recovered_SheetName_3543_"/>
      <sheetName val="_Recovered_SheetName_3544_"/>
      <sheetName val="_Recovered_SheetName_3545_"/>
      <sheetName val="_Recovered_SheetName_3546_"/>
      <sheetName val="_Recovered_SheetName_3547_"/>
      <sheetName val="_Recovered_SheetName_3548_"/>
      <sheetName val="_Recovered_SheetName_3549_"/>
      <sheetName val="_Recovered_SheetName_3550_"/>
      <sheetName val="_Recovered_SheetName_3551_"/>
      <sheetName val="_Recovered_SheetName_3552_"/>
      <sheetName val="_Recovered_SheetName_3553_"/>
      <sheetName val="_Recovered_SheetName_3554_"/>
      <sheetName val="_Recovered_SheetName_3555_"/>
      <sheetName val="_Recovered_SheetName_3556_"/>
      <sheetName val="_Recovered_SheetName_3557_"/>
      <sheetName val="_Recovered_SheetName_3558_"/>
      <sheetName val="_Recovered_SheetName_3559_"/>
      <sheetName val="_Recovered_SheetName_3560_"/>
      <sheetName val="_Recovered_SheetName_3561_"/>
      <sheetName val="_Recovered_SheetName_3562_"/>
      <sheetName val="_Recovered_SheetName_3563_"/>
      <sheetName val="_Recovered_SheetName_3564_"/>
      <sheetName val="_Recovered_SheetName_3565_"/>
      <sheetName val="_Recovered_SheetName_3566_"/>
      <sheetName val="_Recovered_SheetName_3567_"/>
      <sheetName val="_Recovered_SheetName_3568_"/>
      <sheetName val="_Recovered_SheetName_3569_"/>
      <sheetName val="_Recovered_SheetName_3570_"/>
      <sheetName val="_Recovered_SheetName_3571_"/>
      <sheetName val="_Recovered_SheetName_3572_"/>
      <sheetName val="_Recovered_SheetName_3573_"/>
      <sheetName val="_Recovered_SheetName_3574_"/>
      <sheetName val="_Recovered_SheetName_3575_"/>
      <sheetName val="_Recovered_SheetName_3576_"/>
      <sheetName val="_Recovered_SheetName_3577_"/>
      <sheetName val="_Recovered_SheetName_3578_"/>
      <sheetName val="_Recovered_SheetName_3579_"/>
      <sheetName val="_Recovered_SheetName_3580_"/>
      <sheetName val="_Recovered_SheetName_3581_"/>
      <sheetName val="_Recovered_SheetName_3582_"/>
      <sheetName val="_Recovered_SheetName_3583_"/>
      <sheetName val="_Recovered_SheetName_3584_"/>
      <sheetName val="_Recovered_SheetName_3585_"/>
      <sheetName val="_Recovered_SheetName_3586_"/>
      <sheetName val="_Recovered_SheetName_3587_"/>
      <sheetName val="_Recovered_SheetName_3588_"/>
      <sheetName val="_Recovered_SheetName_3589_"/>
      <sheetName val="_Recovered_SheetName_3590_"/>
      <sheetName val="_Recovered_SheetName_3591_"/>
      <sheetName val="_Recovered_SheetName_3592_"/>
      <sheetName val="_Recovered_SheetName_3593_"/>
      <sheetName val="_Recovered_SheetName_3594_"/>
      <sheetName val="_Recovered_SheetName_3595_"/>
      <sheetName val="_Recovered_SheetName_3596_"/>
      <sheetName val="_Recovered_SheetName_3597_"/>
      <sheetName val="_Recovered_SheetName_3598_"/>
      <sheetName val="_Recovered_SheetName_3599_"/>
      <sheetName val="_Recovered_SheetName_3600_"/>
      <sheetName val="_Recovered_SheetName_3601_"/>
      <sheetName val="_Recovered_SheetName_3602_"/>
      <sheetName val="_Recovered_SheetName_3603_"/>
      <sheetName val="_Recovered_SheetName_3604_"/>
      <sheetName val="_Recovered_SheetName_3605_"/>
      <sheetName val="_Recovered_SheetName_3606_"/>
      <sheetName val="_Recovered_SheetName_3607_"/>
      <sheetName val="_Recovered_SheetName_3608_"/>
      <sheetName val="_Recovered_SheetName_3609_"/>
      <sheetName val="_Recovered_SheetName_3610_"/>
      <sheetName val="_Recovered_SheetName_3611_"/>
      <sheetName val="_Recovered_SheetName_3612_"/>
      <sheetName val="_Recovered_SheetName_3613_"/>
      <sheetName val="_Recovered_SheetName_3614_"/>
      <sheetName val="_Recovered_SheetName_3615_"/>
      <sheetName val="_Recovered_SheetName_3616_"/>
      <sheetName val="_Recovered_SheetName_3617_"/>
      <sheetName val="_Recovered_SheetName_3618_"/>
      <sheetName val="_Recovered_SheetName_3619_"/>
      <sheetName val="_Recovered_SheetName_3620_"/>
      <sheetName val="_Recovered_SheetName_3621_"/>
      <sheetName val="_Recovered_SheetName_3622_"/>
      <sheetName val="_Recovered_SheetName_3623_"/>
      <sheetName val="_Recovered_SheetName_3624_"/>
      <sheetName val="_Recovered_SheetName_3625_"/>
      <sheetName val="_Recovered_SheetName_3626_"/>
      <sheetName val="_Recovered_SheetName_3627_"/>
      <sheetName val="_Recovered_SheetName_3628_"/>
      <sheetName val="_Recovered_SheetName_3629_"/>
      <sheetName val="_Recovered_SheetName_3630_"/>
      <sheetName val="_Recovered_SheetName_3631_"/>
      <sheetName val="_Recovered_SheetName_3632_"/>
      <sheetName val="_Recovered_SheetName_3633_"/>
      <sheetName val="_Recovered_SheetName_3634_"/>
      <sheetName val="_Recovered_SheetName_3635_"/>
      <sheetName val="_Recovered_SheetName_3636_"/>
      <sheetName val="_Recovered_SheetName_3637_"/>
      <sheetName val="_Recovered_SheetName_3638_"/>
      <sheetName val="_Recovered_SheetName_3639_"/>
      <sheetName val="_Recovered_SheetName_3640_"/>
      <sheetName val="_Recovered_SheetName_3641_"/>
      <sheetName val="_Recovered_SheetName_3642_"/>
      <sheetName val="_Recovered_SheetName_3643_"/>
      <sheetName val="_Recovered_SheetName_3644_"/>
      <sheetName val="_Recovered_SheetName_3645_"/>
      <sheetName val="_Recovered_SheetName_3646_"/>
      <sheetName val="_Recovered_SheetName_3647_"/>
      <sheetName val="_Recovered_SheetName_3648_"/>
      <sheetName val="_Recovered_SheetName_3649_"/>
      <sheetName val="_Recovered_SheetName_3650_"/>
      <sheetName val="_Recovered_SheetName_3651_"/>
      <sheetName val="_Recovered_SheetName_3652_"/>
      <sheetName val="_Recovered_SheetName_3653_"/>
      <sheetName val="_Recovered_SheetName_3654_"/>
      <sheetName val="_Recovered_SheetName_3655_"/>
      <sheetName val="_Recovered_SheetName_3656_"/>
      <sheetName val="_Recovered_SheetName_3657_"/>
      <sheetName val="_Recovered_SheetName_3658_"/>
      <sheetName val="_Recovered_SheetName_3659_"/>
      <sheetName val="_Recovered_SheetName_3660_"/>
      <sheetName val="_Recovered_SheetName_3661_"/>
      <sheetName val="_Recovered_SheetName_3662_"/>
      <sheetName val="_Recovered_SheetName_3663_"/>
      <sheetName val="_Recovered_SheetName_3664_"/>
      <sheetName val="_Recovered_SheetName_3665_"/>
      <sheetName val="_Recovered_SheetName_3666_"/>
      <sheetName val="_Recovered_SheetName_3667_"/>
      <sheetName val="_Recovered_SheetName_3668_"/>
      <sheetName val="_Recovered_SheetName_3669_"/>
      <sheetName val="_Recovered_SheetName_3670_"/>
      <sheetName val="_Recovered_SheetName_3671_"/>
      <sheetName val="_Recovered_SheetName_3672_"/>
      <sheetName val="_Recovered_SheetName_3673_"/>
      <sheetName val="_Recovered_SheetName_3674_"/>
      <sheetName val="_Recovered_SheetName_3675_"/>
      <sheetName val="_Recovered_SheetName_3676_"/>
      <sheetName val="_Recovered_SheetName_3677_"/>
      <sheetName val="_Recovered_SheetName_3678_"/>
      <sheetName val="_Recovered_SheetName_3679_"/>
      <sheetName val="_Recovered_SheetName_3680_"/>
      <sheetName val="_Recovered_SheetName_3681_"/>
      <sheetName val="_Recovered_SheetName_3682_"/>
      <sheetName val="_Recovered_SheetName_3683_"/>
      <sheetName val="_Recovered_SheetName_3684_"/>
      <sheetName val="_Recovered_SheetName_3685_"/>
      <sheetName val="_Recovered_SheetName_3686_"/>
      <sheetName val="_Recovered_SheetName_3687_"/>
      <sheetName val="_Recovered_SheetName_3688_"/>
      <sheetName val="_Recovered_SheetName_3689_"/>
      <sheetName val="_Recovered_SheetName_3690_"/>
      <sheetName val="_Recovered_SheetName_3691_"/>
      <sheetName val="_Recovered_SheetName_3692_"/>
      <sheetName val="_Recovered_SheetName_3693_"/>
      <sheetName val="_Recovered_SheetName_3694_"/>
      <sheetName val="_Recovered_SheetName_3695_"/>
      <sheetName val="_Recovered_SheetName_3696_"/>
      <sheetName val="_Recovered_SheetName_3697_"/>
      <sheetName val="_Recovered_SheetName_3698_"/>
      <sheetName val="_Recovered_SheetName_3699_"/>
      <sheetName val="_Recovered_SheetName_3700_"/>
      <sheetName val="_Recovered_SheetName_3701_"/>
      <sheetName val="_Recovered_SheetName_3702_"/>
      <sheetName val="_Recovered_SheetName_3703_"/>
      <sheetName val="_Recovered_SheetName_3704_"/>
      <sheetName val="_Recovered_SheetName_3705_"/>
      <sheetName val="_Recovered_SheetName_3706_"/>
      <sheetName val="_Recovered_SheetName_3707_"/>
      <sheetName val="_Recovered_SheetName_3708_"/>
      <sheetName val="_Recovered_SheetName_3709_"/>
      <sheetName val="_Recovered_SheetName_3710_"/>
      <sheetName val="_Recovered_SheetName_3711_"/>
      <sheetName val="_Recovered_SheetName_3712_"/>
      <sheetName val="_Recovered_SheetName_3713_"/>
      <sheetName val="_Recovered_SheetName_3714_"/>
      <sheetName val="_Recovered_SheetName_3715_"/>
      <sheetName val="_Recovered_SheetName_3716_"/>
      <sheetName val="_Recovered_SheetName_3717_"/>
      <sheetName val="_Recovered_SheetName_3718_"/>
      <sheetName val="_Recovered_SheetName_3719_"/>
      <sheetName val="_Recovered_SheetName_3720_"/>
      <sheetName val="_Recovered_SheetName_3721_"/>
      <sheetName val="_Recovered_SheetName_3722_"/>
      <sheetName val="_Recovered_SheetName_3723_"/>
      <sheetName val="_Recovered_SheetName_3724_"/>
      <sheetName val="_Recovered_SheetName_3725_"/>
      <sheetName val="_Recovered_SheetName_3726_"/>
      <sheetName val="_Recovered_SheetName_3727_"/>
      <sheetName val="_Recovered_SheetName_3728_"/>
      <sheetName val="_Recovered_SheetName_3729_"/>
      <sheetName val="_Recovered_SheetName_3730_"/>
      <sheetName val="_Recovered_SheetName_3731_"/>
      <sheetName val="_Recovered_SheetName_3732_"/>
      <sheetName val="_Recovered_SheetName_3733_"/>
      <sheetName val="_Recovered_SheetName_3734_"/>
      <sheetName val="_Recovered_SheetName_3735_"/>
      <sheetName val="_Recovered_SheetName_3736_"/>
      <sheetName val="_Recovered_SheetName_3737_"/>
      <sheetName val="_Recovered_SheetName_3738_"/>
      <sheetName val="_Recovered_SheetName_3739_"/>
      <sheetName val="_Recovered_SheetName_3740_"/>
      <sheetName val="_Recovered_SheetName_3741_"/>
      <sheetName val="_Recovered_SheetName_3742_"/>
      <sheetName val="_Recovered_SheetName_3743_"/>
      <sheetName val="_Recovered_SheetName_3744_"/>
      <sheetName val="_Recovered_SheetName_3745_"/>
      <sheetName val="_Recovered_SheetName_3746_"/>
      <sheetName val="_Recovered_SheetName_3747_"/>
      <sheetName val="_Recovered_SheetName_3748_"/>
      <sheetName val="_Recovered_SheetName_3749_"/>
      <sheetName val="_Recovered_SheetName_3750_"/>
      <sheetName val="_Recovered_SheetName_3751_"/>
      <sheetName val="_Recovered_SheetName_3752_"/>
      <sheetName val="_Recovered_SheetName_3753_"/>
      <sheetName val="_Recovered_SheetName_3754_"/>
      <sheetName val="_Recovered_SheetName_3755_"/>
      <sheetName val="_Recovered_SheetName_3756_"/>
      <sheetName val="_Recovered_SheetName_3757_"/>
      <sheetName val="_Recovered_SheetName_3758_"/>
      <sheetName val="_Recovered_SheetName_3759_"/>
      <sheetName val="_Recovered_SheetName_3760_"/>
      <sheetName val="_Recovered_SheetName_3761_"/>
      <sheetName val="_Recovered_SheetName_3762_"/>
      <sheetName val="_Recovered_SheetName_3763_"/>
      <sheetName val="_Recovered_SheetName_3764_"/>
      <sheetName val="_Recovered_SheetName_3765_"/>
      <sheetName val="_Recovered_SheetName_3766_"/>
      <sheetName val="_Recovered_SheetName_3767_"/>
      <sheetName val="_Recovered_SheetName_3768_"/>
      <sheetName val="_Recovered_SheetName_3769_"/>
      <sheetName val="_Recovered_SheetName_3770_"/>
      <sheetName val="_Recovered_SheetName_3771_"/>
      <sheetName val="_Recovered_SheetName_3772_"/>
      <sheetName val="_Recovered_SheetName_3773_"/>
      <sheetName val="_Recovered_SheetName_3774_"/>
      <sheetName val="_Recovered_SheetName_3775_"/>
      <sheetName val="_Recovered_SheetName_3776_"/>
      <sheetName val="_Recovered_SheetName_3777_"/>
      <sheetName val="_Recovered_SheetName_3778_"/>
      <sheetName val="_Recovered_SheetName_3779_"/>
      <sheetName val="_Recovered_SheetName_3780_"/>
      <sheetName val="_Recovered_SheetName_3781_"/>
      <sheetName val="_Recovered_SheetName_3782_"/>
      <sheetName val="_Recovered_SheetName_3783_"/>
      <sheetName val="_Recovered_SheetName_3784_"/>
      <sheetName val="_Recovered_SheetName_3785_"/>
      <sheetName val="_Recovered_SheetName_3786_"/>
      <sheetName val="_Recovered_SheetName_3787_"/>
      <sheetName val="_Recovered_SheetName_3788_"/>
      <sheetName val="_Recovered_SheetName_3789_"/>
      <sheetName val="_Recovered_SheetName_3790_"/>
      <sheetName val="_Recovered_SheetName_3791_"/>
      <sheetName val="_Recovered_SheetName_3792_"/>
      <sheetName val="_Recovered_SheetName_3793_"/>
      <sheetName val="_Recovered_SheetName_3794_"/>
      <sheetName val="_Recovered_SheetName_3795_"/>
      <sheetName val="_Recovered_SheetName_3796_"/>
      <sheetName val="_Recovered_SheetName_3797_"/>
      <sheetName val="_Recovered_SheetName_3798_"/>
      <sheetName val="_Recovered_SheetName_3799_"/>
      <sheetName val="_Recovered_SheetName_3800_"/>
      <sheetName val="_Recovered_SheetName_3801_"/>
      <sheetName val="_Recovered_SheetName_3802_"/>
      <sheetName val="_Recovered_SheetName_3803_"/>
      <sheetName val="_Recovered_SheetName_3804_"/>
      <sheetName val="_Recovered_SheetName_3805_"/>
      <sheetName val="_Recovered_SheetName_3806_"/>
      <sheetName val="_Recovered_SheetName_3807_"/>
      <sheetName val="_Recovered_SheetName_3808_"/>
      <sheetName val="_Recovered_SheetName_3809_"/>
      <sheetName val="_Recovered_SheetName_3810_"/>
      <sheetName val="_Recovered_SheetName_3811_"/>
      <sheetName val="_Recovered_SheetName_3812_"/>
      <sheetName val="_Recovered_SheetName_3813_"/>
      <sheetName val="_Recovered_SheetName_3814_"/>
      <sheetName val="_Recovered_SheetName_3815_"/>
      <sheetName val="_Recovered_SheetName_3816_"/>
      <sheetName val="_Recovered_SheetName_3817_"/>
      <sheetName val="_Recovered_SheetName_3818_"/>
      <sheetName val="_Recovered_SheetName_3819_"/>
      <sheetName val="_Recovered_SheetName_3820_"/>
      <sheetName val="_Recovered_SheetName_3821_"/>
      <sheetName val="_Recovered_SheetName_3822_"/>
      <sheetName val="_Recovered_SheetName_3823_"/>
      <sheetName val="_Recovered_SheetName_3824_"/>
      <sheetName val="_Recovered_SheetName_3825_"/>
      <sheetName val="_Recovered_SheetName_3826_"/>
      <sheetName val="_Recovered_SheetName_3827_"/>
      <sheetName val="_Recovered_SheetName_3828_"/>
      <sheetName val="_Recovered_SheetName_3829_"/>
      <sheetName val="_Recovered_SheetName_3830_"/>
      <sheetName val="_Recovered_SheetName_3831_"/>
      <sheetName val="_Recovered_SheetName_3832_"/>
      <sheetName val="_Recovered_SheetName_3833_"/>
      <sheetName val="_Recovered_SheetName_3834_"/>
      <sheetName val="_Recovered_SheetName_3835_"/>
      <sheetName val="_Recovered_SheetName_3836_"/>
      <sheetName val="_Recovered_SheetName_3837_"/>
      <sheetName val="_Recovered_SheetName_3838_"/>
      <sheetName val="_Recovered_SheetName_3839_"/>
      <sheetName val="_Recovered_SheetName_3840_"/>
      <sheetName val="_Recovered_SheetName_3841_"/>
      <sheetName val="_Recovered_SheetName_3842_"/>
      <sheetName val="_Recovered_SheetName_3843_"/>
      <sheetName val="_Recovered_SheetName_3844_"/>
      <sheetName val="_Recovered_SheetName_3845_"/>
      <sheetName val="_Recovered_SheetName_3846_"/>
      <sheetName val="_Recovered_SheetName_3847_"/>
      <sheetName val="_Recovered_SheetName_3848_"/>
      <sheetName val="_Recovered_SheetName_3849_"/>
      <sheetName val="_Recovered_SheetName_3850_"/>
      <sheetName val="_Recovered_SheetName_3851_"/>
      <sheetName val="_Recovered_SheetName_3852_"/>
      <sheetName val="_Recovered_SheetName_3853_"/>
      <sheetName val="_Recovered_SheetName_3854_"/>
      <sheetName val="_Recovered_SheetName_3855_"/>
      <sheetName val="_Recovered_SheetName_3856_"/>
      <sheetName val="_Recovered_SheetName_3857_"/>
      <sheetName val="_Recovered_SheetName_3858_"/>
      <sheetName val="_Recovered_SheetName_3859_"/>
      <sheetName val="_Recovered_SheetName_3860_"/>
      <sheetName val="_Recovered_SheetName_3861_"/>
      <sheetName val="_Recovered_SheetName_3862_"/>
      <sheetName val="_Recovered_SheetName_3863_"/>
      <sheetName val="_Recovered_SheetName_3864_"/>
      <sheetName val="_Recovered_SheetName_3865_"/>
      <sheetName val="_Recovered_SheetName_3866_"/>
      <sheetName val="_Recovered_SheetName_3867_"/>
      <sheetName val="_Recovered_SheetName_3868_"/>
      <sheetName val="_Recovered_SheetName_3869_"/>
      <sheetName val="_Recovered_SheetName_3870_"/>
      <sheetName val="_Recovered_SheetName_3871_"/>
      <sheetName val="_Recovered_SheetName_3872_"/>
      <sheetName val="_Recovered_SheetName_3873_"/>
      <sheetName val="_Recovered_SheetName_3874_"/>
      <sheetName val="_Recovered_SheetName_3875_"/>
      <sheetName val="_Recovered_SheetName_3876_"/>
      <sheetName val="_Recovered_SheetName_3877_"/>
      <sheetName val="_Recovered_SheetName_3878_"/>
      <sheetName val="_Recovered_SheetName_3879_"/>
      <sheetName val="_Recovered_SheetName_3880_"/>
      <sheetName val="_Recovered_SheetName_3881_"/>
      <sheetName val="_Recovered_SheetName_3882_"/>
      <sheetName val="_Recovered_SheetName_3883_"/>
      <sheetName val="_Recovered_SheetName_3884_"/>
      <sheetName val="_Recovered_SheetName_3885_"/>
      <sheetName val="_Recovered_SheetName_3886_"/>
      <sheetName val="_Recovered_SheetName_3887_"/>
      <sheetName val="_Recovered_SheetName_3888_"/>
      <sheetName val="_Recovered_SheetName_3889_"/>
      <sheetName val="_Recovered_SheetName_3890_"/>
      <sheetName val="_Recovered_SheetName_3891_"/>
      <sheetName val="_Recovered_SheetName_3892_"/>
      <sheetName val="_Recovered_SheetName_3893_"/>
      <sheetName val="_Recovered_SheetName_3894_"/>
      <sheetName val="_Recovered_SheetName_3895_"/>
      <sheetName val="_Recovered_SheetName_3896_"/>
      <sheetName val="_Recovered_SheetName_3897_"/>
      <sheetName val="_Recovered_SheetName_3898_"/>
      <sheetName val="_Recovered_SheetName_3899_"/>
      <sheetName val="_Recovered_SheetName_3900_"/>
      <sheetName val="_Recovered_SheetName_3901_"/>
      <sheetName val="_Recovered_SheetName_3902_"/>
      <sheetName val="_Recovered_SheetName_3903_"/>
      <sheetName val="_Recovered_SheetName_3904_"/>
      <sheetName val="_Recovered_SheetName_3905_"/>
      <sheetName val="_Recovered_SheetName_3906_"/>
      <sheetName val="_Recovered_SheetName_3907_"/>
      <sheetName val="_Recovered_SheetName_3908_"/>
      <sheetName val="_Recovered_SheetName_3909_"/>
      <sheetName val="_Recovered_SheetName_3910_"/>
      <sheetName val="_Recovered_SheetName_3911_"/>
      <sheetName val="_Recovered_SheetName_3912_"/>
      <sheetName val="_Recovered_SheetName_3913_"/>
      <sheetName val="_Recovered_SheetName_3914_"/>
      <sheetName val="_Recovered_SheetName_3915_"/>
      <sheetName val="_Recovered_SheetName_3916_"/>
      <sheetName val="_Recovered_SheetName_3917_"/>
      <sheetName val="_Recovered_SheetName_3918_"/>
      <sheetName val="_Recovered_SheetName_3919_"/>
      <sheetName val="_Recovered_SheetName_3920_"/>
      <sheetName val="_Recovered_SheetName_3921_"/>
      <sheetName val="_Recovered_SheetName_3922_"/>
      <sheetName val="_Recovered_SheetName_3923_"/>
      <sheetName val="_Recovered_SheetName_3924_"/>
      <sheetName val="_Recovered_SheetName_3925_"/>
      <sheetName val="_Recovered_SheetName_3926_"/>
      <sheetName val="_Recovered_SheetName_3927_"/>
      <sheetName val="_Recovered_SheetName_3928_"/>
      <sheetName val="_Recovered_SheetName_3929_"/>
      <sheetName val="_Recovered_SheetName_3930_"/>
      <sheetName val="_Recovered_SheetName_3931_"/>
      <sheetName val="_Recovered_SheetName_3932_"/>
      <sheetName val="_Recovered_SheetName_3933_"/>
      <sheetName val="_Recovered_SheetName_3934_"/>
      <sheetName val="_Recovered_SheetName_3935_"/>
      <sheetName val="_Recovered_SheetName_3936_"/>
      <sheetName val="_Recovered_SheetName_3937_"/>
      <sheetName val="_Recovered_SheetName_3938_"/>
      <sheetName val="_Recovered_SheetName_3939_"/>
      <sheetName val="_Recovered_SheetName_3940_"/>
      <sheetName val="_Recovered_SheetName_3941_"/>
      <sheetName val="_Recovered_SheetName_3942_"/>
      <sheetName val="_Recovered_SheetName_3943_"/>
      <sheetName val="_Recovered_SheetName_3944_"/>
      <sheetName val="_Recovered_SheetName_3945_"/>
      <sheetName val="_Recovered_SheetName_3946_"/>
      <sheetName val="_Recovered_SheetName_3947_"/>
      <sheetName val="_Recovered_SheetName_3948_"/>
      <sheetName val="_Recovered_SheetName_3949_"/>
      <sheetName val="_Recovered_SheetName_3950_"/>
      <sheetName val="_Recovered_SheetName_3951_"/>
      <sheetName val="_Recovered_SheetName_3952_"/>
      <sheetName val="_Recovered_SheetName_3953_"/>
      <sheetName val="_Recovered_SheetName_3954_"/>
      <sheetName val="_Recovered_SheetName_3955_"/>
      <sheetName val="_Recovered_SheetName_3956_"/>
      <sheetName val="_Recovered_SheetName_3957_"/>
      <sheetName val="_Recovered_SheetName_3958_"/>
      <sheetName val="_Recovered_SheetName_3959_"/>
      <sheetName val="_Recovered_SheetName_3960_"/>
      <sheetName val="_Recovered_SheetName_3961_"/>
      <sheetName val="_Recovered_SheetName_3962_"/>
      <sheetName val="_Recovered_SheetName_3963_"/>
      <sheetName val="_Recovered_SheetName_3964_"/>
      <sheetName val="_Recovered_SheetName_3965_"/>
      <sheetName val="_Recovered_SheetName_3966_"/>
      <sheetName val="_Recovered_SheetName_3967_"/>
      <sheetName val="_Recovered_SheetName_3968_"/>
      <sheetName val="_Recovered_SheetName_3969_"/>
      <sheetName val="_Recovered_SheetName_3970_"/>
      <sheetName val="_Recovered_SheetName_3971_"/>
      <sheetName val="_Recovered_SheetName_3972_"/>
      <sheetName val="_Recovered_SheetName_3973_"/>
      <sheetName val="_Recovered_SheetName_3974_"/>
      <sheetName val="_Recovered_SheetName_3975_"/>
      <sheetName val="_Recovered_SheetName_3976_"/>
      <sheetName val="_Recovered_SheetName_3977_"/>
      <sheetName val="_Recovered_SheetName_3978_"/>
      <sheetName val="_Recovered_SheetName_3979_"/>
      <sheetName val="_Recovered_SheetName_3980_"/>
      <sheetName val="_Recovered_SheetName_3981_"/>
      <sheetName val="_Recovered_SheetName_3982_"/>
      <sheetName val="_Recovered_SheetName_3983_"/>
      <sheetName val="_Recovered_SheetName_3984_"/>
      <sheetName val="_Recovered_SheetName_3985_"/>
      <sheetName val="_Recovered_SheetName_3986_"/>
      <sheetName val="_Recovered_SheetName_3987_"/>
      <sheetName val="_Recovered_SheetName_3988_"/>
      <sheetName val="_Recovered_SheetName_3989_"/>
      <sheetName val="_Recovered_SheetName_3990_"/>
      <sheetName val="_Recovered_SheetName_3991_"/>
      <sheetName val="_Recovered_SheetName_3992_"/>
      <sheetName val="_Recovered_SheetName_3993_"/>
      <sheetName val="_Recovered_SheetName_3994_"/>
      <sheetName val="_Recovered_SheetName_3995_"/>
      <sheetName val="_Recovered_SheetName_3996_"/>
      <sheetName val="_Recovered_SheetName_3997_"/>
      <sheetName val="_Recovered_SheetName_3998_"/>
      <sheetName val="_Recovered_SheetName_3999_"/>
      <sheetName val="_Recovered_SheetName_4000_"/>
      <sheetName val="_Recovered_SheetName_4001_"/>
      <sheetName val="_Recovered_SheetName_4002_"/>
      <sheetName val="_Recovered_SheetName_4003_"/>
      <sheetName val="_Recovered_SheetName_4004_"/>
      <sheetName val="_Recovered_SheetName_4005_"/>
      <sheetName val="_Recovered_SheetName_4006_"/>
      <sheetName val="_Recovered_SheetName_4007_"/>
      <sheetName val="_Recovered_SheetName_4008_"/>
      <sheetName val="_Recovered_SheetName_4009_"/>
      <sheetName val="_Recovered_SheetName_4010_"/>
      <sheetName val="_Recovered_SheetName_4011_"/>
      <sheetName val="_Recovered_SheetName_4012_"/>
      <sheetName val="_Recovered_SheetName_4013_"/>
      <sheetName val="_Recovered_SheetName_4014_"/>
      <sheetName val="_Recovered_SheetName_4015_"/>
      <sheetName val="_Recovered_SheetName_4016_"/>
      <sheetName val="_Recovered_SheetName_4017_"/>
      <sheetName val="_Recovered_SheetName_4018_"/>
      <sheetName val="_Recovered_SheetName_4019_"/>
      <sheetName val="_Recovered_SheetName_4020_"/>
      <sheetName val="_Recovered_SheetName_4021_"/>
      <sheetName val="_Recovered_SheetName_4022_"/>
      <sheetName val="_Recovered_SheetName_4023_"/>
      <sheetName val="_Recovered_SheetName_4024_"/>
      <sheetName val="_Recovered_SheetName_4025_"/>
      <sheetName val="_Recovered_SheetName_4026_"/>
      <sheetName val="_Recovered_SheetName_4027_"/>
      <sheetName val="_Recovered_SheetName_4028_"/>
      <sheetName val="_Recovered_SheetName_4029_"/>
      <sheetName val="_Recovered_SheetName_4030_"/>
      <sheetName val="_Recovered_SheetName_4031_"/>
      <sheetName val="_Recovered_SheetName_4032_"/>
      <sheetName val="_Recovered_SheetName_4033_"/>
      <sheetName val="_Recovered_SheetName_4034_"/>
      <sheetName val="_Recovered_SheetName_4035_"/>
      <sheetName val="_Recovered_SheetName_4036_"/>
      <sheetName val="_Recovered_SheetName_4037_"/>
      <sheetName val="_Recovered_SheetName_4038_"/>
      <sheetName val="_Recovered_SheetName_4039_"/>
      <sheetName val="_Recovered_SheetName_4040_"/>
      <sheetName val="_Recovered_SheetName_4041_"/>
      <sheetName val="_Recovered_SheetName_4042_"/>
      <sheetName val="_Recovered_SheetName_4043_"/>
      <sheetName val="_Recovered_SheetName_4044_"/>
      <sheetName val="_Recovered_SheetName_4045_"/>
      <sheetName val="_Recovered_SheetName_4046_"/>
      <sheetName val="_Recovered_SheetName_4047_"/>
      <sheetName val="_Recovered_SheetName_4048_"/>
      <sheetName val="_Recovered_SheetName_4049_"/>
      <sheetName val="_Recovered_SheetName_4050_"/>
      <sheetName val="_Recovered_SheetName_4051_"/>
      <sheetName val="_Recovered_SheetName_4052_"/>
      <sheetName val="_Recovered_SheetName_4053_"/>
      <sheetName val="_Recovered_SheetName_4054_"/>
      <sheetName val="_Recovered_SheetName_4055_"/>
      <sheetName val="_Recovered_SheetName_4056_"/>
      <sheetName val="_Recovered_SheetName_4057_"/>
      <sheetName val="_Recovered_SheetName_4058_"/>
      <sheetName val="_Recovered_SheetName_4059_"/>
      <sheetName val="_Recovered_SheetName_4060_"/>
      <sheetName val="_Recovered_SheetName_4061_"/>
      <sheetName val="_Recovered_SheetName_4062_"/>
      <sheetName val="_Recovered_SheetName_4063_"/>
      <sheetName val="_Recovered_SheetName_4064_"/>
      <sheetName val="_Recovered_SheetName_4065_"/>
      <sheetName val="_Recovered_SheetName_4066_"/>
      <sheetName val="_Recovered_SheetName_4067_"/>
      <sheetName val="_Recovered_SheetName_4068_"/>
      <sheetName val="_Recovered_SheetName_4069_"/>
      <sheetName val="_Recovered_SheetName_4070_"/>
      <sheetName val="_Recovered_SheetName_4071_"/>
      <sheetName val="_Recovered_SheetName_4072_"/>
      <sheetName val="_Recovered_SheetName_4073_"/>
      <sheetName val="_Recovered_SheetName_4074_"/>
      <sheetName val="_Recovered_SheetName_4075_"/>
      <sheetName val="_Recovered_SheetName_4076_"/>
      <sheetName val="_Recovered_SheetName_4077_"/>
      <sheetName val="_Recovered_SheetName_4078_"/>
      <sheetName val="_Recovered_SheetName_4079_"/>
      <sheetName val="_Recovered_SheetName_4080_"/>
      <sheetName val="_Recovered_SheetName_4081_"/>
      <sheetName val="_Recovered_SheetName_4082_"/>
      <sheetName val="_Recovered_SheetName_4083_"/>
      <sheetName val="_Recovered_SheetName_4084_"/>
      <sheetName val="_Recovered_SheetName_4085_"/>
      <sheetName val="_Recovered_SheetName_4086_"/>
      <sheetName val="_Recovered_SheetName_4087_"/>
      <sheetName val="_Recovered_SheetName_4088_"/>
      <sheetName val="_Recovered_SheetName_4089_"/>
      <sheetName val="_Recovered_SheetName_4090_"/>
      <sheetName val="_Recovered_SheetName_4091_"/>
      <sheetName val="_Recovered_SheetName_4092_"/>
      <sheetName val="_Recovered_SheetName_4093_"/>
      <sheetName val="_Recovered_SheetName_4094_"/>
      <sheetName val="_Recovered_SheetName_4095_"/>
      <sheetName val="_Recovered_SheetName_4096_"/>
      <sheetName val="_Recovered_SheetName_4097_"/>
      <sheetName val="_Recovered_SheetName_4098_"/>
      <sheetName val="_Recovered_SheetName_4099_"/>
      <sheetName val="_Recovered_SheetName_4100_"/>
      <sheetName val="_Recovered_SheetName_4101_"/>
      <sheetName val="_Recovered_SheetName_4102_"/>
      <sheetName val="_Recovered_SheetName_4103_"/>
      <sheetName val="_Recovered_SheetName_4104_"/>
      <sheetName val="_Recovered_SheetName_4105_"/>
      <sheetName val="_Recovered_SheetName_4106_"/>
      <sheetName val="_Recovered_SheetName_4107_"/>
      <sheetName val="_Recovered_SheetName_4108_"/>
      <sheetName val="_Recovered_SheetName_4109_"/>
      <sheetName val="_Recovered_SheetName_4110_"/>
      <sheetName val="_Recovered_SheetName_4111_"/>
      <sheetName val="_Recovered_SheetName_4112_"/>
      <sheetName val="_Recovered_SheetName_4113_"/>
      <sheetName val="_Recovered_SheetName_4114_"/>
      <sheetName val="_Recovered_SheetName_4115_"/>
      <sheetName val="_Recovered_SheetName_4116_"/>
      <sheetName val="_Recovered_SheetName_4117_"/>
      <sheetName val="_Recovered_SheetName_4118_"/>
      <sheetName val="_Recovered_SheetName_4119_"/>
      <sheetName val="_Recovered_SheetName_4120_"/>
      <sheetName val="_Recovered_SheetName_4121_"/>
      <sheetName val="_Recovered_SheetName_4122_"/>
      <sheetName val="_Recovered_SheetName_4123_"/>
      <sheetName val="_Recovered_SheetName_4124_"/>
      <sheetName val="_Recovered_SheetName_4125_"/>
      <sheetName val="_Recovered_SheetName_4126_"/>
      <sheetName val="_Recovered_SheetName_4127_"/>
      <sheetName val="_Recovered_SheetName_4128_"/>
      <sheetName val="_Recovered_SheetName_4129_"/>
      <sheetName val="_Recovered_SheetName_4130_"/>
      <sheetName val="_Recovered_SheetName_4131_"/>
      <sheetName val="_Recovered_SheetName_4132_"/>
      <sheetName val="_Recovered_SheetName_4133_"/>
      <sheetName val="_Recovered_SheetName_4134_"/>
      <sheetName val="_Recovered_SheetName_4135_"/>
      <sheetName val="_Recovered_SheetName_4136_"/>
      <sheetName val="_Recovered_SheetName_4137_"/>
      <sheetName val="_Recovered_SheetName_4138_"/>
      <sheetName val="_Recovered_SheetName_4139_"/>
      <sheetName val="_Recovered_SheetName_4140_"/>
      <sheetName val="_Recovered_SheetName_4141_"/>
      <sheetName val="_Recovered_SheetName_4142_"/>
      <sheetName val="_Recovered_SheetName_4143_"/>
      <sheetName val="_Recovered_SheetName_4144_"/>
      <sheetName val="_Recovered_SheetName_4145_"/>
      <sheetName val="_Recovered_SheetName_4146_"/>
      <sheetName val="_Recovered_SheetName_4147_"/>
      <sheetName val="_Recovered_SheetName_4148_"/>
      <sheetName val="_Recovered_SheetName_4149_"/>
      <sheetName val="_Recovered_SheetName_4150_"/>
      <sheetName val="_Recovered_SheetName_4151_"/>
      <sheetName val="_Recovered_SheetName_4152_"/>
      <sheetName val="_Recovered_SheetName_4153_"/>
      <sheetName val="_Recovered_SheetName_4154_"/>
      <sheetName val="_Recovered_SheetName_4155_"/>
      <sheetName val="_Recovered_SheetName_4156_"/>
      <sheetName val="_Recovered_SheetName_4157_"/>
      <sheetName val="_Recovered_SheetName_4158_"/>
      <sheetName val="_Recovered_SheetName_4159_"/>
      <sheetName val="_Recovered_SheetName_4160_"/>
      <sheetName val="_Recovered_SheetName_4161_"/>
      <sheetName val="_Recovered_SheetName_4162_"/>
      <sheetName val="_Recovered_SheetName_4163_"/>
      <sheetName val="_Recovered_SheetName_4164_"/>
      <sheetName val="_Recovered_SheetName_4165_"/>
      <sheetName val="_Recovered_SheetName_4166_"/>
      <sheetName val="_Recovered_SheetName_4167_"/>
      <sheetName val="_Recovered_SheetName_4168_"/>
      <sheetName val="_Recovered_SheetName_4169_"/>
      <sheetName val="_Recovered_SheetName_4170_"/>
      <sheetName val="_Recovered_SheetName_4171_"/>
      <sheetName val="_Recovered_SheetName_4172_"/>
      <sheetName val="_Recovered_SheetName_4173_"/>
      <sheetName val="_Recovered_SheetName_4174_"/>
      <sheetName val="_Recovered_SheetName_4175_"/>
      <sheetName val="_Recovered_SheetName_4176_"/>
      <sheetName val="_Recovered_SheetName_4177_"/>
      <sheetName val="_Recovered_SheetName_4178_"/>
      <sheetName val="_Recovered_SheetName_4179_"/>
      <sheetName val="_Recovered_SheetName_4180_"/>
      <sheetName val="_Recovered_SheetName_4181_"/>
      <sheetName val="_Recovered_SheetName_4182_"/>
      <sheetName val="_Recovered_SheetName_4183_"/>
      <sheetName val="_Recovered_SheetName_4184_"/>
      <sheetName val="_Recovered_SheetName_4185_"/>
      <sheetName val="_Recovered_SheetName_4186_"/>
      <sheetName val="_Recovered_SheetName_4187_"/>
      <sheetName val="_Recovered_SheetName_4188_"/>
      <sheetName val="_Recovered_SheetName_4189_"/>
      <sheetName val="_Recovered_SheetName_4190_"/>
      <sheetName val="_Recovered_SheetName_4191_"/>
      <sheetName val="_Recovered_SheetName_4192_"/>
      <sheetName val="_Recovered_SheetName_4193_"/>
      <sheetName val="_Recovered_SheetName_4194_"/>
      <sheetName val="_Recovered_SheetName_4195_"/>
      <sheetName val="_Recovered_SheetName_4196_"/>
      <sheetName val="_Recovered_SheetName_4197_"/>
      <sheetName val="_Recovered_SheetName_4198_"/>
      <sheetName val="_Recovered_SheetName_4199_"/>
      <sheetName val="_Recovered_SheetName_4200_"/>
      <sheetName val="_Recovered_SheetName_4201_"/>
      <sheetName val="_Recovered_SheetName_4202_"/>
      <sheetName val="_Recovered_SheetName_4203_"/>
      <sheetName val="_Recovered_SheetName_4204_"/>
      <sheetName val="_Recovered_SheetName_4205_"/>
      <sheetName val="_Recovered_SheetName_4206_"/>
      <sheetName val="_Recovered_SheetName_4207_"/>
      <sheetName val="_Recovered_SheetName_4208_"/>
      <sheetName val="_Recovered_SheetName_4209_"/>
      <sheetName val="_Recovered_SheetName_4210_"/>
      <sheetName val="_Recovered_SheetName_4211_"/>
      <sheetName val="_Recovered_SheetName_4212_"/>
      <sheetName val="_Recovered_SheetName_4213_"/>
      <sheetName val="_Recovered_SheetName_4214_"/>
      <sheetName val="_Recovered_SheetName_4215_"/>
      <sheetName val="_Recovered_SheetName_4216_"/>
      <sheetName val="_Recovered_SheetName_4217_"/>
      <sheetName val="_Recovered_SheetName_4218_"/>
      <sheetName val="_Recovered_SheetName_4219_"/>
      <sheetName val="_Recovered_SheetName_4220_"/>
      <sheetName val="_Recovered_SheetName_4221_"/>
      <sheetName val="_Recovered_SheetName_4222_"/>
      <sheetName val="_Recovered_SheetName_4223_"/>
      <sheetName val="_Recovered_SheetName_4224_"/>
      <sheetName val="_Recovered_SheetName_4225_"/>
      <sheetName val="_Recovered_SheetName_4226_"/>
      <sheetName val="_Recovered_SheetName_4227_"/>
      <sheetName val="_Recovered_SheetName_4228_"/>
      <sheetName val="_Recovered_SheetName_4229_"/>
      <sheetName val="_Recovered_SheetName_4230_"/>
      <sheetName val="_Recovered_SheetName_4231_"/>
      <sheetName val="_Recovered_SheetName_4232_"/>
      <sheetName val="_Recovered_SheetName_4233_"/>
      <sheetName val="_Recovered_SheetName_4234_"/>
      <sheetName val="_Recovered_SheetName_4235_"/>
      <sheetName val="_Recovered_SheetName_4236_"/>
      <sheetName val="_Recovered_SheetName_4237_"/>
      <sheetName val="_Recovered_SheetName_4238_"/>
      <sheetName val="_Recovered_SheetName_4239_"/>
      <sheetName val="_Recovered_SheetName_4240_"/>
      <sheetName val="_Recovered_SheetName_4241_"/>
      <sheetName val="_Recovered_SheetName_4242_"/>
      <sheetName val="_Recovered_SheetName_4243_"/>
      <sheetName val="_Recovered_SheetName_4244_"/>
      <sheetName val="_Recovered_SheetName_4245_"/>
      <sheetName val="_Recovered_SheetName_4246_"/>
      <sheetName val="_Recovered_SheetName_4247_"/>
      <sheetName val="_Recovered_SheetName_4248_"/>
      <sheetName val="_Recovered_SheetName_4249_"/>
      <sheetName val="_Recovered_SheetName_4250_"/>
      <sheetName val="_Recovered_SheetName_4251_"/>
      <sheetName val="_Recovered_SheetName_4252_"/>
      <sheetName val="_Recovered_SheetName_4253_"/>
      <sheetName val="_Recovered_SheetName_4254_"/>
      <sheetName val="_Recovered_SheetName_4255_"/>
      <sheetName val="_Recovered_SheetName_4256_"/>
      <sheetName val="_Recovered_SheetName_4257_"/>
      <sheetName val="_Recovered_SheetName_4258_"/>
      <sheetName val="_Recovered_SheetName_4259_"/>
      <sheetName val="_Recovered_SheetName_4260_"/>
      <sheetName val="_Recovered_SheetName_4261_"/>
      <sheetName val="_Recovered_SheetName_4262_"/>
      <sheetName val="_Recovered_SheetName_4263_"/>
      <sheetName val="_Recovered_SheetName_4264_"/>
      <sheetName val="_Recovered_SheetName_4265_"/>
      <sheetName val="_Recovered_SheetName_4266_"/>
      <sheetName val="_Recovered_SheetName_4267_"/>
      <sheetName val="_Recovered_SheetName_4268_"/>
      <sheetName val="_Recovered_SheetName_4269_"/>
      <sheetName val="_Recovered_SheetName_4270_"/>
      <sheetName val="_Recovered_SheetName_4271_"/>
      <sheetName val="_Recovered_SheetName_4272_"/>
      <sheetName val="_Recovered_SheetName_4273_"/>
      <sheetName val="_Recovered_SheetName_4274_"/>
      <sheetName val="_Recovered_SheetName_4275_"/>
      <sheetName val="_Recovered_SheetName_4276_"/>
      <sheetName val="_Recovered_SheetName_4277_"/>
      <sheetName val="_Recovered_SheetName_4278_"/>
      <sheetName val="_Recovered_SheetName_4279_"/>
      <sheetName val="_Recovered_SheetName_4280_"/>
      <sheetName val="_Recovered_SheetName_4281_"/>
      <sheetName val="_Recovered_SheetName_4282_"/>
      <sheetName val="_Recovered_SheetName_4283_"/>
      <sheetName val="_Recovered_SheetName_4284_"/>
      <sheetName val="_Recovered_SheetName_4285_"/>
      <sheetName val="_Recovered_SheetName_4286_"/>
      <sheetName val="_Recovered_SheetName_4287_"/>
      <sheetName val="_Recovered_SheetName_4288_"/>
      <sheetName val="_Recovered_SheetName_4289_"/>
      <sheetName val="_Recovered_SheetName_4290_"/>
      <sheetName val="_Recovered_SheetName_4291_"/>
      <sheetName val="_Recovered_SheetName_4292_"/>
      <sheetName val="_Recovered_SheetName_4293_"/>
      <sheetName val="_Recovered_SheetName_4294_"/>
      <sheetName val="_Recovered_SheetName_4295_"/>
      <sheetName val="_Recovered_SheetName_4296_"/>
      <sheetName val="_Recovered_SheetName_4297_"/>
      <sheetName val="_Recovered_SheetName_4298_"/>
      <sheetName val="_Recovered_SheetName_4299_"/>
      <sheetName val="_Recovered_SheetName_4300_"/>
      <sheetName val="_Recovered_SheetName_4301_"/>
      <sheetName val="_Recovered_SheetName_4302_"/>
      <sheetName val="_Recovered_SheetName_4303_"/>
      <sheetName val="_Recovered_SheetName_4304_"/>
      <sheetName val="_Recovered_SheetName_4305_"/>
      <sheetName val="_Recovered_SheetName_4306_"/>
      <sheetName val="_Recovered_SheetName_4307_"/>
      <sheetName val="_Recovered_SheetName_4308_"/>
      <sheetName val="_Recovered_SheetName_4309_"/>
      <sheetName val="_Recovered_SheetName_4310_"/>
      <sheetName val="_Recovered_SheetName_4311_"/>
      <sheetName val="_Recovered_SheetName_4312_"/>
      <sheetName val="_Recovered_SheetName_4313_"/>
      <sheetName val="_Recovered_SheetName_4314_"/>
      <sheetName val="_Recovered_SheetName_4315_"/>
      <sheetName val="_Recovered_SheetName_4316_"/>
      <sheetName val="_Recovered_SheetName_4317_"/>
      <sheetName val="_Recovered_SheetName_4318_"/>
      <sheetName val="_Recovered_SheetName_4319_"/>
      <sheetName val="_Recovered_SheetName_4320_"/>
      <sheetName val="_Recovered_SheetName_4321_"/>
      <sheetName val="_Recovered_SheetName_4322_"/>
      <sheetName val="_Recovered_SheetName_4323_"/>
      <sheetName val="_Recovered_SheetName_4324_"/>
      <sheetName val="_Recovered_SheetName_4325_"/>
      <sheetName val="_Recovered_SheetName_4326_"/>
      <sheetName val="_Recovered_SheetName_4327_"/>
      <sheetName val="_Recovered_SheetName_4328_"/>
      <sheetName val="_Recovered_SheetName_4329_"/>
      <sheetName val="_Recovered_SheetName_4330_"/>
      <sheetName val="_Recovered_SheetName_4331_"/>
      <sheetName val="_Recovered_SheetName_4332_"/>
      <sheetName val="_Recovered_SheetName_4333_"/>
      <sheetName val="_Recovered_SheetName_4334_"/>
      <sheetName val="_Recovered_SheetName_4335_"/>
      <sheetName val="_Recovered_SheetName_4336_"/>
      <sheetName val="_Recovered_SheetName_4337_"/>
      <sheetName val="_Recovered_SheetName_4338_"/>
      <sheetName val="_Recovered_SheetName_4339_"/>
      <sheetName val="_Recovered_SheetName_4340_"/>
      <sheetName val="_Recovered_SheetName_4341_"/>
      <sheetName val="_Recovered_SheetName_4342_"/>
      <sheetName val="_Recovered_SheetName_4343_"/>
      <sheetName val="_Recovered_SheetName_4344_"/>
      <sheetName val="_Recovered_SheetName_4345_"/>
      <sheetName val="_Recovered_SheetName_4346_"/>
      <sheetName val="_Recovered_SheetName_4347_"/>
      <sheetName val="_Recovered_SheetName_4348_"/>
      <sheetName val="_Recovered_SheetName_4349_"/>
      <sheetName val="_Recovered_SheetName_4350_"/>
      <sheetName val="_Recovered_SheetName_4351_"/>
      <sheetName val="_Recovered_SheetName_4352_"/>
      <sheetName val="_Recovered_SheetName_4353_"/>
      <sheetName val="_Recovered_SheetName_4354_"/>
      <sheetName val="_Recovered_SheetName_4355_"/>
      <sheetName val="_Recovered_SheetName_4356_"/>
      <sheetName val="_Recovered_SheetName_4357_"/>
      <sheetName val="_Recovered_SheetName_4358_"/>
      <sheetName val="_Recovered_SheetName_4359_"/>
      <sheetName val="_Recovered_SheetName_4360_"/>
      <sheetName val="_Recovered_SheetName_4361_"/>
      <sheetName val="_Recovered_SheetName_4362_"/>
      <sheetName val="_Recovered_SheetName_4363_"/>
      <sheetName val="_Recovered_SheetName_4364_"/>
      <sheetName val="_Recovered_SheetName_4365_"/>
      <sheetName val="_Recovered_SheetName_4366_"/>
      <sheetName val="_Recovered_SheetName_4367_"/>
      <sheetName val="_Recovered_SheetName_4368_"/>
      <sheetName val="_Recovered_SheetName_4369_"/>
      <sheetName val="_Recovered_SheetName_4370_"/>
      <sheetName val="_Recovered_SheetName_4371_"/>
      <sheetName val="_Recovered_SheetName_4372_"/>
      <sheetName val="_Recovered_SheetName_4373_"/>
      <sheetName val="_Recovered_SheetName_4374_"/>
      <sheetName val="_Recovered_SheetName_4375_"/>
      <sheetName val="_Recovered_SheetName_4376_"/>
      <sheetName val="_Recovered_SheetName_4377_"/>
      <sheetName val="_Recovered_SheetName_4378_"/>
      <sheetName val="_Recovered_SheetName_4379_"/>
      <sheetName val="_Recovered_SheetName_4380_"/>
      <sheetName val="_Recovered_SheetName_4381_"/>
      <sheetName val="_Recovered_SheetName_4382_"/>
      <sheetName val="_Recovered_SheetName_4383_"/>
      <sheetName val="_Recovered_SheetName_4384_"/>
      <sheetName val="_Recovered_SheetName_4385_"/>
      <sheetName val="_Recovered_SheetName_4386_"/>
      <sheetName val="_Recovered_SheetName_4387_"/>
      <sheetName val="_Recovered_SheetName_4388_"/>
      <sheetName val="_Recovered_SheetName_4389_"/>
      <sheetName val="_Recovered_SheetName_4390_"/>
      <sheetName val="_Recovered_SheetName_4391_"/>
      <sheetName val="_Recovered_SheetName_4392_"/>
      <sheetName val="_Recovered_SheetName_4393_"/>
      <sheetName val="_Recovered_SheetName_4394_"/>
      <sheetName val="_Recovered_SheetName_4395_"/>
      <sheetName val="_Recovered_SheetName_4396_"/>
      <sheetName val="_Recovered_SheetName_4397_"/>
      <sheetName val="_Recovered_SheetName_4398_"/>
      <sheetName val="_Recovered_SheetName_4399_"/>
      <sheetName val="_Recovered_SheetName_4400_"/>
      <sheetName val="_Recovered_SheetName_4401_"/>
      <sheetName val="_Recovered_SheetName_4402_"/>
      <sheetName val="_Recovered_SheetName_4403_"/>
      <sheetName val="_Recovered_SheetName_4404_"/>
      <sheetName val="_Recovered_SheetName_4405_"/>
      <sheetName val="_Recovered_SheetName_4406_"/>
      <sheetName val="_Recovered_SheetName_4407_"/>
      <sheetName val="_Recovered_SheetName_4408_"/>
      <sheetName val="_Recovered_SheetName_4409_"/>
      <sheetName val="_Recovered_SheetName_4410_"/>
      <sheetName val="_Recovered_SheetName_4411_"/>
      <sheetName val="_Recovered_SheetName_4412_"/>
      <sheetName val="_Recovered_SheetName_4413_"/>
      <sheetName val="_Recovered_SheetName_4414_"/>
      <sheetName val="_Recovered_SheetName_4415_"/>
      <sheetName val="_Recovered_SheetName_4416_"/>
      <sheetName val="_Recovered_SheetName_4417_"/>
      <sheetName val="_Recovered_SheetName_4418_"/>
      <sheetName val="_Recovered_SheetName_4419_"/>
      <sheetName val="_Recovered_SheetName_4420_"/>
      <sheetName val="_Recovered_SheetName_4421_"/>
      <sheetName val="_Recovered_SheetName_4422_"/>
      <sheetName val="_Recovered_SheetName_4423_"/>
      <sheetName val="_Recovered_SheetName_4424_"/>
      <sheetName val="_Recovered_SheetName_4425_"/>
      <sheetName val="_Recovered_SheetName_4426_"/>
      <sheetName val="_Recovered_SheetName_4427_"/>
      <sheetName val="_Recovered_SheetName_4428_"/>
      <sheetName val="_Recovered_SheetName_4429_"/>
      <sheetName val="_Recovered_SheetName_4430_"/>
      <sheetName val="_Recovered_SheetName_4431_"/>
      <sheetName val="_Recovered_SheetName_4432_"/>
      <sheetName val="_Recovered_SheetName_4433_"/>
      <sheetName val="_Recovered_SheetName_4434_"/>
      <sheetName val="_Recovered_SheetName_4435_"/>
      <sheetName val="_Recovered_SheetName_4436_"/>
      <sheetName val="_Recovered_SheetName_4437_"/>
      <sheetName val="_Recovered_SheetName_4438_"/>
      <sheetName val="_Recovered_SheetName_4439_"/>
      <sheetName val="_Recovered_SheetName_4440_"/>
      <sheetName val="_Recovered_SheetName_4441_"/>
      <sheetName val="_Recovered_SheetName_4442_"/>
      <sheetName val="_Recovered_SheetName_4443_"/>
      <sheetName val="_Recovered_SheetName_4444_"/>
      <sheetName val="_Recovered_SheetName_4445_"/>
      <sheetName val="_Recovered_SheetName_4446_"/>
      <sheetName val="_Recovered_SheetName_4447_"/>
      <sheetName val="_Recovered_SheetName_4448_"/>
      <sheetName val="_Recovered_SheetName_4449_"/>
      <sheetName val="_Recovered_SheetName_4450_"/>
      <sheetName val="_Recovered_SheetName_4451_"/>
      <sheetName val="_Recovered_SheetName_4452_"/>
      <sheetName val="_Recovered_SheetName_4453_"/>
      <sheetName val="_Recovered_SheetName_4454_"/>
      <sheetName val="_Recovered_SheetName_4455_"/>
      <sheetName val="_Recovered_SheetName_4456_"/>
      <sheetName val="_Recovered_SheetName_4457_"/>
      <sheetName val="_Recovered_SheetName_4458_"/>
      <sheetName val="_Recovered_SheetName_4459_"/>
      <sheetName val="_Recovered_SheetName_4460_"/>
      <sheetName val="_Recovered_SheetName_4461_"/>
      <sheetName val="_Recovered_SheetName_4462_"/>
      <sheetName val="_Recovered_SheetName_4463_"/>
      <sheetName val="_Recovered_SheetName_4464_"/>
      <sheetName val="_Recovered_SheetName_4465_"/>
      <sheetName val="_Recovered_SheetName_4466_"/>
      <sheetName val="_Recovered_SheetName_4467_"/>
      <sheetName val="_Recovered_SheetName_4468_"/>
      <sheetName val="_Recovered_SheetName_4469_"/>
      <sheetName val="_Recovered_SheetName_4470_"/>
      <sheetName val="_Recovered_SheetName_4471_"/>
      <sheetName val="_Recovered_SheetName_4472_"/>
      <sheetName val="_Recovered_SheetName_4473_"/>
      <sheetName val="_Recovered_SheetName_4474_"/>
      <sheetName val="_Recovered_SheetName_4475_"/>
      <sheetName val="_Recovered_SheetName_4476_"/>
      <sheetName val="_Recovered_SheetName_4477_"/>
      <sheetName val="_Recovered_SheetName_4478_"/>
      <sheetName val="_Recovered_SheetName_4479_"/>
      <sheetName val="_Recovered_SheetName_4480_"/>
      <sheetName val="_Recovered_SheetName_4481_"/>
      <sheetName val="_Recovered_SheetName_4482_"/>
      <sheetName val="_Recovered_SheetName_4483_"/>
      <sheetName val="_Recovered_SheetName_4484_"/>
      <sheetName val="_Recovered_SheetName_4485_"/>
      <sheetName val="_Recovered_SheetName_4486_"/>
      <sheetName val="_Recovered_SheetName_4487_"/>
      <sheetName val="_Recovered_SheetName_4488_"/>
      <sheetName val="_Recovered_SheetName_4489_"/>
      <sheetName val="_Recovered_SheetName_4490_"/>
      <sheetName val="_Recovered_SheetName_4491_"/>
      <sheetName val="_Recovered_SheetName_4492_"/>
      <sheetName val="_Recovered_SheetName_4493_"/>
      <sheetName val="_Recovered_SheetName_4494_"/>
      <sheetName val="_Recovered_SheetName_4495_"/>
      <sheetName val="_Recovered_SheetName_4496_"/>
      <sheetName val="_Recovered_SheetName_4497_"/>
      <sheetName val="_Recovered_SheetName_4498_"/>
      <sheetName val="_Recovered_SheetName_4499_"/>
      <sheetName val="_Recovered_SheetName_4500_"/>
      <sheetName val="_Recovered_SheetName_4501_"/>
      <sheetName val="_Recovered_SheetName_4502_"/>
      <sheetName val="_Recovered_SheetName_4503_"/>
      <sheetName val="_Recovered_SheetName_4504_"/>
      <sheetName val="_Recovered_SheetName_4505_"/>
      <sheetName val="_Recovered_SheetName_4506_"/>
      <sheetName val="_Recovered_SheetName_4507_"/>
      <sheetName val="_Recovered_SheetName_4508_"/>
      <sheetName val="_Recovered_SheetName_4509_"/>
      <sheetName val="_Recovered_SheetName_4510_"/>
      <sheetName val="_Recovered_SheetName_4511_"/>
      <sheetName val="_Recovered_SheetName_4512_"/>
      <sheetName val="_Recovered_SheetName_4513_"/>
      <sheetName val="_Recovered_SheetName_4514_"/>
      <sheetName val="_Recovered_SheetName_4515_"/>
      <sheetName val="_Recovered_SheetName_4516_"/>
      <sheetName val="_Recovered_SheetName_4517_"/>
      <sheetName val="_Recovered_SheetName_4518_"/>
      <sheetName val="_Recovered_SheetName_4519_"/>
      <sheetName val="_Recovered_SheetName_4520_"/>
      <sheetName val="_Recovered_SheetName_4521_"/>
      <sheetName val="_Recovered_SheetName_4522_"/>
      <sheetName val="_Recovered_SheetName_4523_"/>
      <sheetName val="_Recovered_SheetName_4524_"/>
      <sheetName val="_Recovered_SheetName_4525_"/>
      <sheetName val="_Recovered_SheetName_4526_"/>
      <sheetName val="_Recovered_SheetName_4527_"/>
      <sheetName val="_Recovered_SheetName_4528_"/>
      <sheetName val="_Recovered_SheetName_4529_"/>
      <sheetName val="_Recovered_SheetName_4530_"/>
      <sheetName val="_Recovered_SheetName_4531_"/>
      <sheetName val="_Recovered_SheetName_4532_"/>
      <sheetName val="_Recovered_SheetName_4533_"/>
      <sheetName val="_Recovered_SheetName_4534_"/>
      <sheetName val="_Recovered_SheetName_4535_"/>
      <sheetName val="_Recovered_SheetName_4536_"/>
      <sheetName val="_Recovered_SheetName_4537_"/>
      <sheetName val="_Recovered_SheetName_4538_"/>
      <sheetName val="_Recovered_SheetName_4539_"/>
      <sheetName val="_Recovered_SheetName_4540_"/>
      <sheetName val="_Recovered_SheetName_4541_"/>
      <sheetName val="_Recovered_SheetName_4542_"/>
      <sheetName val="_Recovered_SheetName_4543_"/>
      <sheetName val="_Recovered_SheetName_4544_"/>
      <sheetName val="_Recovered_SheetName_4545_"/>
      <sheetName val="_Recovered_SheetName_4546_"/>
      <sheetName val="_Recovered_SheetName_4547_"/>
      <sheetName val="_Recovered_SheetName_4548_"/>
      <sheetName val="_Recovered_SheetName_4549_"/>
      <sheetName val="_Recovered_SheetName_4550_"/>
      <sheetName val="_Recovered_SheetName_4551_"/>
      <sheetName val="_Recovered_SheetName_4552_"/>
      <sheetName val="_Recovered_SheetName_4553_"/>
      <sheetName val="_Recovered_SheetName_4554_"/>
      <sheetName val="_Recovered_SheetName_4555_"/>
      <sheetName val="_Recovered_SheetName_4556_"/>
      <sheetName val="_Recovered_SheetName_4557_"/>
      <sheetName val="_Recovered_SheetName_4558_"/>
      <sheetName val="_Recovered_SheetName_4559_"/>
      <sheetName val="_Recovered_SheetName_4560_"/>
      <sheetName val="_Recovered_SheetName_4561_"/>
      <sheetName val="_Recovered_SheetName_4562_"/>
      <sheetName val="_Recovered_SheetName_4563_"/>
      <sheetName val="_Recovered_SheetName_4564_"/>
      <sheetName val="_Recovered_SheetName_4565_"/>
      <sheetName val="_Recovered_SheetName_4566_"/>
      <sheetName val="_Recovered_SheetName_4567_"/>
      <sheetName val="_Recovered_SheetName_4568_"/>
      <sheetName val="_Recovered_SheetName_4569_"/>
      <sheetName val="_Recovered_SheetName_4570_"/>
      <sheetName val="_Recovered_SheetName_4571_"/>
      <sheetName val="_Recovered_SheetName_4572_"/>
      <sheetName val="_Recovered_SheetName_4573_"/>
      <sheetName val="_Recovered_SheetName_4574_"/>
      <sheetName val="_Recovered_SheetName_4575_"/>
      <sheetName val="_Recovered_SheetName_4576_"/>
      <sheetName val="_Recovered_SheetName_4577_"/>
      <sheetName val="_Recovered_SheetName_4578_"/>
      <sheetName val="_Recovered_SheetName_4579_"/>
      <sheetName val="_Recovered_SheetName_4580_"/>
      <sheetName val="_Recovered_SheetName_4581_"/>
      <sheetName val="_Recovered_SheetName_4582_"/>
      <sheetName val="_Recovered_SheetName_4583_"/>
      <sheetName val="_Recovered_SheetName_4584_"/>
      <sheetName val="_Recovered_SheetName_4585_"/>
      <sheetName val="_Recovered_SheetName_4586_"/>
      <sheetName val="_Recovered_SheetName_4587_"/>
      <sheetName val="_Recovered_SheetName_4588_"/>
      <sheetName val="_Recovered_SheetName_4589_"/>
      <sheetName val="_Recovered_SheetName_4590_"/>
      <sheetName val="_Recovered_SheetName_4591_"/>
      <sheetName val="_Recovered_SheetName_4592_"/>
      <sheetName val="_Recovered_SheetName_4593_"/>
      <sheetName val="_Recovered_SheetName_4594_"/>
      <sheetName val="_Recovered_SheetName_4595_"/>
      <sheetName val="_Recovered_SheetName_4596_"/>
      <sheetName val="_Recovered_SheetName_4597_"/>
      <sheetName val="_Recovered_SheetName_4598_"/>
      <sheetName val="_Recovered_SheetName_4599_"/>
      <sheetName val="_Recovered_SheetName_4600_"/>
      <sheetName val="_Recovered_SheetName_4601_"/>
      <sheetName val="_Recovered_SheetName_4602_"/>
      <sheetName val="_Recovered_SheetName_4603_"/>
      <sheetName val="_Recovered_SheetName_4604_"/>
      <sheetName val="_Recovered_SheetName_4605_"/>
      <sheetName val="_Recovered_SheetName_4606_"/>
      <sheetName val="_Recovered_SheetName_4607_"/>
      <sheetName val="_Recovered_SheetName_4608_"/>
      <sheetName val="_Recovered_SheetName_4609_"/>
      <sheetName val="_Recovered_SheetName_4610_"/>
      <sheetName val="_Recovered_SheetName_4611_"/>
      <sheetName val="_Recovered_SheetName_4612_"/>
      <sheetName val="_Recovered_SheetName_4613_"/>
      <sheetName val="_Recovered_SheetName_4614_"/>
      <sheetName val="_Recovered_SheetName_4615_"/>
      <sheetName val="_Recovered_SheetName_4616_"/>
      <sheetName val="_Recovered_SheetName_4617_"/>
      <sheetName val="_Recovered_SheetName_4618_"/>
      <sheetName val="_Recovered_SheetName_4619_"/>
      <sheetName val="_Recovered_SheetName_4620_"/>
      <sheetName val="_Recovered_SheetName_4621_"/>
      <sheetName val="_Recovered_SheetName_4622_"/>
      <sheetName val="_Recovered_SheetName_4623_"/>
      <sheetName val="_Recovered_SheetName_4624_"/>
      <sheetName val="_Recovered_SheetName_4625_"/>
      <sheetName val="_Recovered_SheetName_4626_"/>
      <sheetName val="_Recovered_SheetName_4627_"/>
      <sheetName val="_Recovered_SheetName_4628_"/>
      <sheetName val="_Recovered_SheetName_4629_"/>
      <sheetName val="_Recovered_SheetName_4630_"/>
      <sheetName val="_Recovered_SheetName_4631_"/>
      <sheetName val="_Recovered_SheetName_4632_"/>
      <sheetName val="_Recovered_SheetName_4633_"/>
      <sheetName val="_Recovered_SheetName_4634_"/>
      <sheetName val="_Recovered_SheetName_4635_"/>
      <sheetName val="_Recovered_SheetName_4636_"/>
      <sheetName val="_Recovered_SheetName_4637_"/>
      <sheetName val="_Recovered_SheetName_4638_"/>
      <sheetName val="_Recovered_SheetName_4639_"/>
      <sheetName val="_Recovered_SheetName_4640_"/>
      <sheetName val="_Recovered_SheetName_4641_"/>
      <sheetName val="_Recovered_SheetName_4642_"/>
      <sheetName val="_Recovered_SheetName_4643_"/>
      <sheetName val="_Recovered_SheetName_4644_"/>
      <sheetName val="_Recovered_SheetName_4645_"/>
      <sheetName val="_Recovered_SheetName_4646_"/>
      <sheetName val="_Recovered_SheetName_4647_"/>
      <sheetName val="_Recovered_SheetName_4648_"/>
      <sheetName val="_Recovered_SheetName_4649_"/>
      <sheetName val="_Recovered_SheetName_4650_"/>
      <sheetName val="_Recovered_SheetName_4651_"/>
      <sheetName val="_Recovered_SheetName_4652_"/>
      <sheetName val="_Recovered_SheetName_4653_"/>
      <sheetName val="_Recovered_SheetName_4654_"/>
      <sheetName val="_Recovered_SheetName_4655_"/>
      <sheetName val="_Recovered_SheetName_4656_"/>
      <sheetName val="_Recovered_SheetName_4657_"/>
      <sheetName val="_Recovered_SheetName_4658_"/>
      <sheetName val="_Recovered_SheetName_4659_"/>
      <sheetName val="_Recovered_SheetName_4660_"/>
      <sheetName val="_Recovered_SheetName_4661_"/>
      <sheetName val="_Recovered_SheetName_4662_"/>
      <sheetName val="_Recovered_SheetName_4663_"/>
      <sheetName val="_Recovered_SheetName_4664_"/>
      <sheetName val="_Recovered_SheetName_4665_"/>
      <sheetName val="_Recovered_SheetName_4666_"/>
      <sheetName val="_Recovered_SheetName_4667_"/>
      <sheetName val="_Recovered_SheetName_4668_"/>
      <sheetName val="_Recovered_SheetName_4669_"/>
      <sheetName val="_Recovered_SheetName_4670_"/>
      <sheetName val="_Recovered_SheetName_4671_"/>
      <sheetName val="_Recovered_SheetName_4672_"/>
      <sheetName val="_Recovered_SheetName_4673_"/>
      <sheetName val="_Recovered_SheetName_4674_"/>
      <sheetName val="_Recovered_SheetName_4675_"/>
      <sheetName val="_Recovered_SheetName_4676_"/>
      <sheetName val="_Recovered_SheetName_4677_"/>
      <sheetName val="_Recovered_SheetName_4678_"/>
      <sheetName val="_Recovered_SheetName_4679_"/>
      <sheetName val="_Recovered_SheetName_4680_"/>
      <sheetName val="_Recovered_SheetName_4681_"/>
      <sheetName val="_Recovered_SheetName_4682_"/>
      <sheetName val="_Recovered_SheetName_4683_"/>
      <sheetName val="_Recovered_SheetName_4684_"/>
      <sheetName val="_Recovered_SheetName_4685_"/>
      <sheetName val="_Recovered_SheetName_4686_"/>
      <sheetName val="_Recovered_SheetName_4687_"/>
      <sheetName val="_Recovered_SheetName_4688_"/>
      <sheetName val="_Recovered_SheetName_4689_"/>
      <sheetName val="_Recovered_SheetName_4690_"/>
      <sheetName val="_Recovered_SheetName_4691_"/>
      <sheetName val="_Recovered_SheetName_4692_"/>
      <sheetName val="_Recovered_SheetName_4693_"/>
      <sheetName val="_Recovered_SheetName_4694_"/>
      <sheetName val="_Recovered_SheetName_4695_"/>
      <sheetName val="_Recovered_SheetName_4696_"/>
      <sheetName val="_Recovered_SheetName_4697_"/>
      <sheetName val="_Recovered_SheetName_4698_"/>
      <sheetName val="_Recovered_SheetName_4699_"/>
      <sheetName val="_Recovered_SheetName_4700_"/>
      <sheetName val="_Recovered_SheetName_4701_"/>
      <sheetName val="_Recovered_SheetName_4702_"/>
      <sheetName val="_Recovered_SheetName_4703_"/>
      <sheetName val="_Recovered_SheetName_4704_"/>
      <sheetName val="_Recovered_SheetName_4705_"/>
      <sheetName val="_Recovered_SheetName_4706_"/>
      <sheetName val="_Recovered_SheetName_4707_"/>
      <sheetName val="_Recovered_SheetName_4708_"/>
      <sheetName val="_Recovered_SheetName_4709_"/>
      <sheetName val="_Recovered_SheetName_4710_"/>
      <sheetName val="_Recovered_SheetName_4711_"/>
      <sheetName val="_Recovered_SheetName_4712_"/>
      <sheetName val="_Recovered_SheetName_4713_"/>
      <sheetName val="_Recovered_SheetName_4714_"/>
      <sheetName val="_Recovered_SheetName_4715_"/>
      <sheetName val="_Recovered_SheetName_4716_"/>
      <sheetName val="_Recovered_SheetName_4717_"/>
      <sheetName val="_Recovered_SheetName_4718_"/>
      <sheetName val="_Recovered_SheetName_4719_"/>
      <sheetName val="_Recovered_SheetName_4720_"/>
      <sheetName val="_Recovered_SheetName_4721_"/>
      <sheetName val="_Recovered_SheetName_4722_"/>
      <sheetName val="_Recovered_SheetName_4723_"/>
      <sheetName val="_Recovered_SheetName_4724_"/>
      <sheetName val="_Recovered_SheetName_4725_"/>
      <sheetName val="_Recovered_SheetName_4726_"/>
      <sheetName val="_Recovered_SheetName_4727_"/>
      <sheetName val="_Recovered_SheetName_4728_"/>
      <sheetName val="_Recovered_SheetName_4729_"/>
      <sheetName val="_Recovered_SheetName_4730_"/>
      <sheetName val="_Recovered_SheetName_4731_"/>
      <sheetName val="_Recovered_SheetName_4732_"/>
      <sheetName val="_Recovered_SheetName_4733_"/>
      <sheetName val="_Recovered_SheetName_4734_"/>
      <sheetName val="_Recovered_SheetName_4735_"/>
      <sheetName val="_Recovered_SheetName_4736_"/>
      <sheetName val="_Recovered_SheetName_4737_"/>
      <sheetName val="_Recovered_SheetName_4738_"/>
      <sheetName val="_Recovered_SheetName_4739_"/>
      <sheetName val="_Recovered_SheetName_4740_"/>
      <sheetName val="_Recovered_SheetName_4741_"/>
      <sheetName val="_Recovered_SheetName_4742_"/>
      <sheetName val="_Recovered_SheetName_4743_"/>
      <sheetName val="_Recovered_SheetName_4744_"/>
      <sheetName val="_Recovered_SheetName_4745_"/>
      <sheetName val="_Recovered_SheetName_4746_"/>
      <sheetName val="_Recovered_SheetName_4747_"/>
      <sheetName val="_Recovered_SheetName_4748_"/>
      <sheetName val="_Recovered_SheetName_4749_"/>
      <sheetName val="_Recovered_SheetName_4750_"/>
      <sheetName val="_Recovered_SheetName_4751_"/>
      <sheetName val="_Recovered_SheetName_4752_"/>
      <sheetName val="_Recovered_SheetName_4753_"/>
      <sheetName val="_Recovered_SheetName_4754_"/>
      <sheetName val="_Recovered_SheetName_4755_"/>
      <sheetName val="_Recovered_SheetName_4756_"/>
      <sheetName val="_Recovered_SheetName_4757_"/>
      <sheetName val="_Recovered_SheetName_4758_"/>
      <sheetName val="_Recovered_SheetName_4759_"/>
      <sheetName val="_Recovered_SheetName_4760_"/>
      <sheetName val="_Recovered_SheetName_4761_"/>
      <sheetName val="_Recovered_SheetName_4762_"/>
      <sheetName val="_Recovered_SheetName_4763_"/>
      <sheetName val="_Recovered_SheetName_4764_"/>
      <sheetName val="_Recovered_SheetName_4765_"/>
      <sheetName val="_Recovered_SheetName_4766_"/>
      <sheetName val="_Recovered_SheetName_4767_"/>
      <sheetName val="_Recovered_SheetName_4768_"/>
      <sheetName val="_Recovered_SheetName_4769_"/>
      <sheetName val="_Recovered_SheetName_4770_"/>
      <sheetName val="_Recovered_SheetName_4771_"/>
      <sheetName val="_Recovered_SheetName_4772_"/>
      <sheetName val="_Recovered_SheetName_4773_"/>
      <sheetName val="_Recovered_SheetName_4774_"/>
      <sheetName val="_Recovered_SheetName_4775_"/>
      <sheetName val="_Recovered_SheetName_4776_"/>
      <sheetName val="_Recovered_SheetName_4777_"/>
      <sheetName val="_Recovered_SheetName_4778_"/>
      <sheetName val="_Recovered_SheetName_4779_"/>
      <sheetName val="_Recovered_SheetName_4780_"/>
      <sheetName val="_Recovered_SheetName_4781_"/>
      <sheetName val="_Recovered_SheetName_4782_"/>
      <sheetName val="_Recovered_SheetName_4783_"/>
      <sheetName val="_Recovered_SheetName_4784_"/>
      <sheetName val="_Recovered_SheetName_4785_"/>
      <sheetName val="_Recovered_SheetName_4786_"/>
      <sheetName val="_Recovered_SheetName_4787_"/>
      <sheetName val="_Recovered_SheetName_4788_"/>
      <sheetName val="_Recovered_SheetName_4789_"/>
      <sheetName val="_Recovered_SheetName_4790_"/>
      <sheetName val="_Recovered_SheetName_4791_"/>
      <sheetName val="_Recovered_SheetName_4792_"/>
      <sheetName val="_Recovered_SheetName_4793_"/>
      <sheetName val="_Recovered_SheetName_4794_"/>
      <sheetName val="_Recovered_SheetName_4795_"/>
      <sheetName val="_Recovered_SheetName_4796_"/>
      <sheetName val="_Recovered_SheetName_4797_"/>
      <sheetName val="_Recovered_SheetName_4798_"/>
      <sheetName val="_Recovered_SheetName_4799_"/>
      <sheetName val="_Recovered_SheetName_4800_"/>
      <sheetName val="_Recovered_SheetName_4801_"/>
      <sheetName val="_Recovered_SheetName_4802_"/>
      <sheetName val="_Recovered_SheetName_4803_"/>
      <sheetName val="_Recovered_SheetName_4804_"/>
      <sheetName val="_Recovered_SheetName_4805_"/>
      <sheetName val="_Recovered_SheetName_4806_"/>
      <sheetName val="_Recovered_SheetName_4807_"/>
      <sheetName val="_Recovered_SheetName_4808_"/>
      <sheetName val="_Recovered_SheetName_4809_"/>
      <sheetName val="_Recovered_SheetName_4810_"/>
      <sheetName val="_Recovered_SheetName_4811_"/>
      <sheetName val="_Recovered_SheetName_4812_"/>
      <sheetName val="_Recovered_SheetName_4813_"/>
      <sheetName val="_Recovered_SheetName_4814_"/>
      <sheetName val="_Recovered_SheetName_4815_"/>
      <sheetName val="_Recovered_SheetName_4816_"/>
      <sheetName val="_Recovered_SheetName_4817_"/>
      <sheetName val="_Recovered_SheetName_4818_"/>
      <sheetName val="_Recovered_SheetName_4819_"/>
      <sheetName val="_Recovered_SheetName_4820_"/>
      <sheetName val="_Recovered_SheetName_4821_"/>
      <sheetName val="_Recovered_SheetName_4822_"/>
      <sheetName val="_Recovered_SheetName_4823_"/>
      <sheetName val="_Recovered_SheetName_4824_"/>
      <sheetName val="_Recovered_SheetName_4825_"/>
      <sheetName val="_Recovered_SheetName_4826_"/>
      <sheetName val="_Recovered_SheetName_4827_"/>
      <sheetName val="_Recovered_SheetName_4828_"/>
      <sheetName val="_Recovered_SheetName_4829_"/>
      <sheetName val="_Recovered_SheetName_4830_"/>
      <sheetName val="_Recovered_SheetName_4831_"/>
      <sheetName val="_Recovered_SheetName_4832_"/>
      <sheetName val="_Recovered_SheetName_4833_"/>
      <sheetName val="_Recovered_SheetName_4834_"/>
      <sheetName val="_Recovered_SheetName_4835_"/>
      <sheetName val="_Recovered_SheetName_4836_"/>
      <sheetName val="_Recovered_SheetName_4837_"/>
      <sheetName val="_Recovered_SheetName_4838_"/>
      <sheetName val="_Recovered_SheetName_4839_"/>
      <sheetName val="_Recovered_SheetName_4840_"/>
      <sheetName val="_Recovered_SheetName_4841_"/>
      <sheetName val="_Recovered_SheetName_4842_"/>
      <sheetName val="_Recovered_SheetName_4843_"/>
      <sheetName val="_Recovered_SheetName_4844_"/>
      <sheetName val="_Recovered_SheetName_4845_"/>
      <sheetName val="_Recovered_SheetName_4846_"/>
      <sheetName val="_Recovered_SheetName_4847_"/>
      <sheetName val="_Recovered_SheetName_4848_"/>
      <sheetName val="_Recovered_SheetName_4849_"/>
      <sheetName val="_Recovered_SheetName_4850_"/>
      <sheetName val="_Recovered_SheetName_4851_"/>
      <sheetName val="_Recovered_SheetName_4852_"/>
      <sheetName val="_Recovered_SheetName_4853_"/>
      <sheetName val="_Recovered_SheetName_4854_"/>
      <sheetName val="_Recovered_SheetName_4855_"/>
      <sheetName val="_Recovered_SheetName_4856_"/>
      <sheetName val="_Recovered_SheetName_4857_"/>
      <sheetName val="_Recovered_SheetName_4858_"/>
      <sheetName val="_Recovered_SheetName_4859_"/>
      <sheetName val="_Recovered_SheetName_4860_"/>
      <sheetName val="_Recovered_SheetName_4861_"/>
      <sheetName val="_Recovered_SheetName_4862_"/>
      <sheetName val="_Recovered_SheetName_4863_"/>
      <sheetName val="_Recovered_SheetName_4864_"/>
      <sheetName val="_Recovered_SheetName_4865_"/>
      <sheetName val="_Recovered_SheetName_4866_"/>
      <sheetName val="_Recovered_SheetName_4867_"/>
      <sheetName val="_Recovered_SheetName_4868_"/>
      <sheetName val="_Recovered_SheetName_4869_"/>
      <sheetName val="_Recovered_SheetName_4870_"/>
      <sheetName val="_Recovered_SheetName_4871_"/>
      <sheetName val="_Recovered_SheetName_4872_"/>
      <sheetName val="_Recovered_SheetName_4873_"/>
      <sheetName val="_Recovered_SheetName_4874_"/>
      <sheetName val="_Recovered_SheetName_4875_"/>
      <sheetName val="_Recovered_SheetName_4876_"/>
      <sheetName val="_Recovered_SheetName_4877_"/>
      <sheetName val="_Recovered_SheetName_4878_"/>
      <sheetName val="_Recovered_SheetName_4879_"/>
      <sheetName val="_Recovered_SheetName_4880_"/>
      <sheetName val="_Recovered_SheetName_4881_"/>
      <sheetName val="_Recovered_SheetName_4882_"/>
      <sheetName val="_Recovered_SheetName_4883_"/>
      <sheetName val="_Recovered_SheetName_4884_"/>
      <sheetName val="_Recovered_SheetName_4885_"/>
      <sheetName val="_Recovered_SheetName_4886_"/>
      <sheetName val="_Recovered_SheetName_4887_"/>
      <sheetName val="_Recovered_SheetName_4888_"/>
      <sheetName val="_Recovered_SheetName_4889_"/>
      <sheetName val="_Recovered_SheetName_4890_"/>
      <sheetName val="_Recovered_SheetName_4891_"/>
      <sheetName val="_Recovered_SheetName_4892_"/>
      <sheetName val="_Recovered_SheetName_4893_"/>
      <sheetName val="_Recovered_SheetName_4894_"/>
      <sheetName val="_Recovered_SheetName_4895_"/>
      <sheetName val="_Recovered_SheetName_4896_"/>
      <sheetName val="_Recovered_SheetName_4897_"/>
      <sheetName val="_Recovered_SheetName_4898_"/>
      <sheetName val="_Recovered_SheetName_4899_"/>
      <sheetName val="_Recovered_SheetName_4900_"/>
      <sheetName val="_Recovered_SheetName_4901_"/>
      <sheetName val="_Recovered_SheetName_4902_"/>
      <sheetName val="_Recovered_SheetName_4903_"/>
      <sheetName val="_Recovered_SheetName_4904_"/>
      <sheetName val="_Recovered_SheetName_4905_"/>
      <sheetName val="_Recovered_SheetName_4906_"/>
      <sheetName val="_Recovered_SheetName_4907_"/>
      <sheetName val="_Recovered_SheetName_4908_"/>
      <sheetName val="_Recovered_SheetName_4909_"/>
      <sheetName val="_Recovered_SheetName_4910_"/>
      <sheetName val="_Recovered_SheetName_4911_"/>
      <sheetName val="_Recovered_SheetName_4912_"/>
      <sheetName val="_Recovered_SheetName_4913_"/>
      <sheetName val="_Recovered_SheetName_4914_"/>
      <sheetName val="_Recovered_SheetName_4915_"/>
      <sheetName val="_Recovered_SheetName_4916_"/>
      <sheetName val="_Recovered_SheetName_4917_"/>
      <sheetName val="_Recovered_SheetName_4918_"/>
      <sheetName val="_Recovered_SheetName_4919_"/>
      <sheetName val="_Recovered_SheetName_4920_"/>
      <sheetName val="_Recovered_SheetName_4921_"/>
      <sheetName val="_Recovered_SheetName_4922_"/>
      <sheetName val="_Recovered_SheetName_4923_"/>
      <sheetName val="_Recovered_SheetName_4924_"/>
      <sheetName val="_Recovered_SheetName_4925_"/>
      <sheetName val="_Recovered_SheetName_4926_"/>
      <sheetName val="_Recovered_SheetName_4927_"/>
      <sheetName val="_Recovered_SheetName_4928_"/>
      <sheetName val="_Recovered_SheetName_4929_"/>
      <sheetName val="_Recovered_SheetName_4930_"/>
      <sheetName val="_Recovered_SheetName_4931_"/>
      <sheetName val="_Recovered_SheetName_4932_"/>
      <sheetName val="_Recovered_SheetName_4933_"/>
      <sheetName val="_Recovered_SheetName_4934_"/>
      <sheetName val="_Recovered_SheetName_4935_"/>
      <sheetName val="_Recovered_SheetName_4936_"/>
      <sheetName val="_Recovered_SheetName_4937_"/>
      <sheetName val="_Recovered_SheetName_4938_"/>
      <sheetName val="_Recovered_SheetName_4939_"/>
      <sheetName val="_Recovered_SheetName_4940_"/>
      <sheetName val="_Recovered_SheetName_4941_"/>
      <sheetName val="_Recovered_SheetName_4942_"/>
      <sheetName val="_Recovered_SheetName_4943_"/>
      <sheetName val="_Recovered_SheetName_4944_"/>
      <sheetName val="_Recovered_SheetName_4945_"/>
      <sheetName val="_Recovered_SheetName_4946_"/>
      <sheetName val="_Recovered_SheetName_4947_"/>
      <sheetName val="_Recovered_SheetName_4948_"/>
      <sheetName val="_Recovered_SheetName_4949_"/>
      <sheetName val="_Recovered_SheetName_4950_"/>
      <sheetName val="_Recovered_SheetName_4951_"/>
      <sheetName val="_Recovered_SheetName_4952_"/>
      <sheetName val="_Recovered_SheetName_4953_"/>
      <sheetName val="_Recovered_SheetName_4954_"/>
      <sheetName val="_Recovered_SheetName_4955_"/>
      <sheetName val="_Recovered_SheetName_4956_"/>
      <sheetName val="_Recovered_SheetName_4957_"/>
      <sheetName val="_Recovered_SheetName_4958_"/>
      <sheetName val="_Recovered_SheetName_4959_"/>
      <sheetName val="_Recovered_SheetName_4960_"/>
      <sheetName val="_Recovered_SheetName_4961_"/>
      <sheetName val="_Recovered_SheetName_4962_"/>
      <sheetName val="_Recovered_SheetName_4963_"/>
      <sheetName val="_Recovered_SheetName_4964_"/>
      <sheetName val="_Recovered_SheetName_4965_"/>
      <sheetName val="_Recovered_SheetName_4966_"/>
      <sheetName val="_Recovered_SheetName_4967_"/>
      <sheetName val="_Recovered_SheetName_4968_"/>
      <sheetName val="_Recovered_SheetName_4969_"/>
      <sheetName val="_Recovered_SheetName_4970_"/>
      <sheetName val="_Recovered_SheetName_4971_"/>
      <sheetName val="_Recovered_SheetName_4972_"/>
      <sheetName val="_Recovered_SheetName_4973_"/>
      <sheetName val="_Recovered_SheetName_4974_"/>
      <sheetName val="_Recovered_SheetName_4975_"/>
      <sheetName val="_Recovered_SheetName_4976_"/>
      <sheetName val="_Recovered_SheetName_4977_"/>
      <sheetName val="_Recovered_SheetName_4978_"/>
      <sheetName val="_Recovered_SheetName_4979_"/>
      <sheetName val="_Recovered_SheetName_4980_"/>
      <sheetName val="_Recovered_SheetName_4981_"/>
      <sheetName val="_Recovered_SheetName_4982_"/>
      <sheetName val="_Recovered_SheetName_4983_"/>
      <sheetName val="_Recovered_SheetName_4984_"/>
      <sheetName val="_Recovered_SheetName_4985_"/>
      <sheetName val="_Recovered_SheetName_4986_"/>
      <sheetName val="_Recovered_SheetName_4987_"/>
      <sheetName val="_Recovered_SheetName_4988_"/>
      <sheetName val="_Recovered_SheetName_4989_"/>
      <sheetName val="_Recovered_SheetName_4990_"/>
      <sheetName val="_Recovered_SheetName_4991_"/>
      <sheetName val="_Recovered_SheetName_4992_"/>
      <sheetName val="_Recovered_SheetName_4993_"/>
      <sheetName val="_Recovered_SheetName_4994_"/>
      <sheetName val="_Recovered_SheetName_4995_"/>
      <sheetName val="_Recovered_SheetName_4996_"/>
      <sheetName val="_Recovered_SheetName_4997_"/>
      <sheetName val="_Recovered_SheetName_4998_"/>
      <sheetName val="_Recovered_SheetName_4999_"/>
      <sheetName val="_Recovered_SheetName_5000_"/>
      <sheetName val="_Recovered_SheetName_5001_"/>
      <sheetName val="_Recovered_SheetName_5002_"/>
      <sheetName val="_Recovered_SheetName_5003_"/>
      <sheetName val="_Recovered_SheetName_5004_"/>
      <sheetName val="_Recovered_SheetName_5005_"/>
      <sheetName val="_Recovered_SheetName_5006_"/>
      <sheetName val="_Recovered_SheetName_5007_"/>
      <sheetName val="_Recovered_SheetName_5008_"/>
      <sheetName val="_Recovered_SheetName_5009_"/>
      <sheetName val="_Recovered_SheetName_5010_"/>
      <sheetName val="_Recovered_SheetName_5011_"/>
      <sheetName val="_Recovered_SheetName_5012_"/>
      <sheetName val="_Recovered_SheetName_5013_"/>
      <sheetName val="_Recovered_SheetName_5014_"/>
      <sheetName val="_Recovered_SheetName_5015_"/>
      <sheetName val="_Recovered_SheetName_5016_"/>
      <sheetName val="_Recovered_SheetName_5017_"/>
      <sheetName val="_Recovered_SheetName_5018_"/>
      <sheetName val="_Recovered_SheetName_5019_"/>
      <sheetName val="_Recovered_SheetName_5020_"/>
      <sheetName val="_Recovered_SheetName_5021_"/>
      <sheetName val="_Recovered_SheetName_5022_"/>
      <sheetName val="_Recovered_SheetName_5023_"/>
      <sheetName val="_Recovered_SheetName_5024_"/>
      <sheetName val="_Recovered_SheetName_5025_"/>
      <sheetName val="_Recovered_SheetName_5026_"/>
      <sheetName val="_Recovered_SheetName_5027_"/>
      <sheetName val="_Recovered_SheetName_5028_"/>
      <sheetName val="_Recovered_SheetName_5029_"/>
      <sheetName val="_Recovered_SheetName_5030_"/>
      <sheetName val="_Recovered_SheetName_5031_"/>
      <sheetName val="_Recovered_SheetName_5032_"/>
      <sheetName val="_Recovered_SheetName_5033_"/>
      <sheetName val="_Recovered_SheetName_5034_"/>
      <sheetName val="_Recovered_SheetName_5035_"/>
      <sheetName val="_Recovered_SheetName_5036_"/>
      <sheetName val="_Recovered_SheetName_5037_"/>
      <sheetName val="_Recovered_SheetName_5038_"/>
      <sheetName val="_Recovered_SheetName_5039_"/>
      <sheetName val="_Recovered_SheetName_5040_"/>
      <sheetName val="_Recovered_SheetName_5041_"/>
      <sheetName val="_Recovered_SheetName_5042_"/>
      <sheetName val="_Recovered_SheetName_5043_"/>
      <sheetName val="_Recovered_SheetName_5044_"/>
      <sheetName val="_Recovered_SheetName_5045_"/>
      <sheetName val="_Recovered_SheetName_5046_"/>
      <sheetName val="_Recovered_SheetName_5047_"/>
      <sheetName val="_Recovered_SheetName_5048_"/>
      <sheetName val="_Recovered_SheetName_5049_"/>
      <sheetName val="_Recovered_SheetName_5050_"/>
      <sheetName val="_Recovered_SheetName_5051_"/>
      <sheetName val="_Recovered_SheetName_5052_"/>
      <sheetName val="_Recovered_SheetName_5053_"/>
      <sheetName val="_Recovered_SheetName_5054_"/>
      <sheetName val="_Recovered_SheetName_5055_"/>
      <sheetName val="_Recovered_SheetName_5056_"/>
      <sheetName val="_Recovered_SheetName_5057_"/>
      <sheetName val="_Recovered_SheetName_5058_"/>
      <sheetName val="_Recovered_SheetName_5059_"/>
      <sheetName val="_Recovered_SheetName_5060_"/>
      <sheetName val="_Recovered_SheetName_5061_"/>
      <sheetName val="_Recovered_SheetName_5062_"/>
      <sheetName val="_Recovered_SheetName_5063_"/>
      <sheetName val="_Recovered_SheetName_5064_"/>
      <sheetName val="_Recovered_SheetName_5065_"/>
      <sheetName val="_Recovered_SheetName_5066_"/>
      <sheetName val="_Recovered_SheetName_5067_"/>
      <sheetName val="_Recovered_SheetName_5068_"/>
      <sheetName val="_Recovered_SheetName_5069_"/>
      <sheetName val="_Recovered_SheetName_5070_"/>
      <sheetName val="_Recovered_SheetName_5071_"/>
      <sheetName val="_Recovered_SheetName_5072_"/>
      <sheetName val="_Recovered_SheetName_5073_"/>
      <sheetName val="_Recovered_SheetName_5074_"/>
      <sheetName val="_Recovered_SheetName_5075_"/>
      <sheetName val="_Recovered_SheetName_5076_"/>
      <sheetName val="_Recovered_SheetName_5077_"/>
      <sheetName val="_Recovered_SheetName_5078_"/>
      <sheetName val="_Recovered_SheetName_5079_"/>
      <sheetName val="_Recovered_SheetName_5080_"/>
      <sheetName val="_Recovered_SheetName_5081_"/>
      <sheetName val="_Recovered_SheetName_5082_"/>
      <sheetName val="_Recovered_SheetName_5083_"/>
      <sheetName val="_Recovered_SheetName_5084_"/>
      <sheetName val="_Recovered_SheetName_5085_"/>
      <sheetName val="_Recovered_SheetName_5086_"/>
      <sheetName val="_Recovered_SheetName_5087_"/>
      <sheetName val="_Recovered_SheetName_5088_"/>
      <sheetName val="_Recovered_SheetName_5089_"/>
      <sheetName val="_Recovered_SheetName_5090_"/>
      <sheetName val="_Recovered_SheetName_5091_"/>
      <sheetName val="_Recovered_SheetName_5092_"/>
      <sheetName val="_Recovered_SheetName_5093_"/>
      <sheetName val="_Recovered_SheetName_5094_"/>
      <sheetName val="_Recovered_SheetName_5095_"/>
      <sheetName val="_Recovered_SheetName_5096_"/>
      <sheetName val="_Recovered_SheetName_5097_"/>
      <sheetName val="_Recovered_SheetName_5098_"/>
      <sheetName val="_Recovered_SheetName_5099_"/>
      <sheetName val="_Recovered_SheetName_5100_"/>
      <sheetName val="_Recovered_SheetName_5101_"/>
      <sheetName val="_Recovered_SheetName_5102_"/>
      <sheetName val="_Recovered_SheetName_5103_"/>
      <sheetName val="_Recovered_SheetName_5104_"/>
      <sheetName val="_Recovered_SheetName_5105_"/>
      <sheetName val="_Recovered_SheetName_5106_"/>
      <sheetName val="_Recovered_SheetName_5107_"/>
      <sheetName val="_Recovered_SheetName_5108_"/>
      <sheetName val="_Recovered_SheetName_5109_"/>
      <sheetName val="_Recovered_SheetName_5110_"/>
      <sheetName val="_Recovered_SheetName_5111_"/>
      <sheetName val="_Recovered_SheetName_5112_"/>
      <sheetName val="_Recovered_SheetName_5113_"/>
      <sheetName val="_Recovered_SheetName_5114_"/>
      <sheetName val="_Recovered_SheetName_5115_"/>
      <sheetName val="_Recovered_SheetName_5116_"/>
      <sheetName val="_Recovered_SheetName_5117_"/>
      <sheetName val="_Recovered_SheetName_5118_"/>
      <sheetName val="_Recovered_SheetName_5119_"/>
      <sheetName val="_Recovered_SheetName_5120_"/>
      <sheetName val="_Recovered_SheetName_5121_"/>
      <sheetName val="_Recovered_SheetName_5122_"/>
      <sheetName val="_Recovered_SheetName_5123_"/>
      <sheetName val="_Recovered_SheetName_5124_"/>
      <sheetName val="_Recovered_SheetName_5125_"/>
      <sheetName val="_Recovered_SheetName_5126_"/>
      <sheetName val="_Recovered_SheetName_5127_"/>
      <sheetName val="_Recovered_SheetName_5128_"/>
      <sheetName val="_Recovered_SheetName_5129_"/>
      <sheetName val="_Recovered_SheetName_5130_"/>
      <sheetName val="_Recovered_SheetName_5131_"/>
      <sheetName val="_Recovered_SheetName_5132_"/>
      <sheetName val="_Recovered_SheetName_5133_"/>
      <sheetName val="_Recovered_SheetName_5134_"/>
      <sheetName val="_Recovered_SheetName_5135_"/>
      <sheetName val="_Recovered_SheetName_5136_"/>
      <sheetName val="_Recovered_SheetName_5137_"/>
      <sheetName val="_Recovered_SheetName_5138_"/>
      <sheetName val="_Recovered_SheetName_5139_"/>
      <sheetName val="_Recovered_SheetName_5140_"/>
      <sheetName val="_Recovered_SheetName_5141_"/>
      <sheetName val="_Recovered_SheetName_5142_"/>
      <sheetName val="_Recovered_SheetName_5143_"/>
      <sheetName val="_Recovered_SheetName_5144_"/>
      <sheetName val="_Recovered_SheetName_5145_"/>
      <sheetName val="_Recovered_SheetName_5146_"/>
      <sheetName val="_Recovered_SheetName_5147_"/>
      <sheetName val="_Recovered_SheetName_5148_"/>
      <sheetName val="_Recovered_SheetName_5149_"/>
      <sheetName val="_Recovered_SheetName_5150_"/>
      <sheetName val="_Recovered_SheetName_5151_"/>
      <sheetName val="_Recovered_SheetName_5152_"/>
      <sheetName val="_Recovered_SheetName_5153_"/>
      <sheetName val="_Recovered_SheetName_5154_"/>
      <sheetName val="_Recovered_SheetName_5155_"/>
      <sheetName val="_Recovered_SheetName_5156_"/>
      <sheetName val="_Recovered_SheetName_5157_"/>
      <sheetName val="_Recovered_SheetName_5158_"/>
      <sheetName val="_Recovered_SheetName_5159_"/>
      <sheetName val="_Recovered_SheetName_5160_"/>
      <sheetName val="_Recovered_SheetName_5161_"/>
      <sheetName val="_Recovered_SheetName_5162_"/>
      <sheetName val="_Recovered_SheetName_5163_"/>
      <sheetName val="_Recovered_SheetName_5164_"/>
      <sheetName val="_Recovered_SheetName_5165_"/>
      <sheetName val="_Recovered_SheetName_5166_"/>
      <sheetName val="_Recovered_SheetName_5167_"/>
      <sheetName val="_Recovered_SheetName_5168_"/>
      <sheetName val="_Recovered_SheetName_5169_"/>
      <sheetName val="_Recovered_SheetName_5170_"/>
      <sheetName val="_Recovered_SheetName_5171_"/>
      <sheetName val="_Recovered_SheetName_5172_"/>
      <sheetName val="_Recovered_SheetName_5173_"/>
      <sheetName val="_Recovered_SheetName_5174_"/>
      <sheetName val="_Recovered_SheetName_5175_"/>
      <sheetName val="_Recovered_SheetName_5176_"/>
      <sheetName val="_Recovered_SheetName_5177_"/>
      <sheetName val="_Recovered_SheetName_5178_"/>
      <sheetName val="_Recovered_SheetName_5179_"/>
      <sheetName val="_Recovered_SheetName_5180_"/>
      <sheetName val="_Recovered_SheetName_5181_"/>
      <sheetName val="_Recovered_SheetName_5182_"/>
      <sheetName val="_Recovered_SheetName_5183_"/>
      <sheetName val="_Recovered_SheetName_5184_"/>
      <sheetName val="_Recovered_SheetName_5185_"/>
      <sheetName val="_Recovered_SheetName_5186_"/>
      <sheetName val="_Recovered_SheetName_5187_"/>
      <sheetName val="_Recovered_SheetName_5188_"/>
      <sheetName val="_Recovered_SheetName_5189_"/>
      <sheetName val="_Recovered_SheetName_5190_"/>
      <sheetName val="_Recovered_SheetName_5191_"/>
      <sheetName val="_Recovered_SheetName_5192_"/>
      <sheetName val="_Recovered_SheetName_5193_"/>
      <sheetName val="_Recovered_SheetName_5194_"/>
      <sheetName val="_Recovered_SheetName_5195_"/>
      <sheetName val="_Recovered_SheetName_5196_"/>
      <sheetName val="_Recovered_SheetName_5197_"/>
      <sheetName val="_Recovered_SheetName_5198_"/>
      <sheetName val="_Recovered_SheetName_5199_"/>
      <sheetName val="_Recovered_SheetName_5200_"/>
      <sheetName val="_Recovered_SheetName_5201_"/>
      <sheetName val="_Recovered_SheetName_5202_"/>
      <sheetName val="_Recovered_SheetName_5203_"/>
      <sheetName val="_Recovered_SheetName_5204_"/>
      <sheetName val="_Recovered_SheetName_5205_"/>
      <sheetName val="_Recovered_SheetName_5206_"/>
      <sheetName val="_Recovered_SheetName_5207_"/>
      <sheetName val="_Recovered_SheetName_5208_"/>
      <sheetName val="_Recovered_SheetName_5209_"/>
      <sheetName val="_Recovered_SheetName_5210_"/>
      <sheetName val="_Recovered_SheetName_5211_"/>
      <sheetName val="_Recovered_SheetName_5212_"/>
      <sheetName val="_Recovered_SheetName_5213_"/>
      <sheetName val="_Recovered_SheetName_5214_"/>
      <sheetName val="_Recovered_SheetName_5215_"/>
      <sheetName val="_Recovered_SheetName_5216_"/>
      <sheetName val="_Recovered_SheetName_5217_"/>
      <sheetName val="_Recovered_SheetName_5218_"/>
      <sheetName val="_Recovered_SheetName_5219_"/>
      <sheetName val="_Recovered_SheetName_5220_"/>
      <sheetName val="_Recovered_SheetName_5221_"/>
      <sheetName val="_Recovered_SheetName_5222_"/>
      <sheetName val="_Recovered_SheetName_5223_"/>
      <sheetName val="_Recovered_SheetName_5224_"/>
      <sheetName val="_Recovered_SheetName_5225_"/>
      <sheetName val="_Recovered_SheetName_5226_"/>
      <sheetName val="_Recovered_SheetName_5227_"/>
      <sheetName val="_Recovered_SheetName_5228_"/>
      <sheetName val="_Recovered_SheetName_5229_"/>
      <sheetName val="_Recovered_SheetName_5230_"/>
      <sheetName val="_Recovered_SheetName_5231_"/>
      <sheetName val="_Recovered_SheetName_5232_"/>
      <sheetName val="_Recovered_SheetName_5233_"/>
      <sheetName val="_Recovered_SheetName_5234_"/>
      <sheetName val="_Recovered_SheetName_5235_"/>
      <sheetName val="_Recovered_SheetName_5236_"/>
      <sheetName val="_Recovered_SheetName_5237_"/>
      <sheetName val="_Recovered_SheetName_5238_"/>
      <sheetName val="_Recovered_SheetName_5239_"/>
      <sheetName val="_Recovered_SheetName_5240_"/>
      <sheetName val="_Recovered_SheetName_5241_"/>
      <sheetName val="_Recovered_SheetName_5242_"/>
      <sheetName val="_Recovered_SheetName_5243_"/>
      <sheetName val="_Recovered_SheetName_5244_"/>
      <sheetName val="_Recovered_SheetName_5245_"/>
      <sheetName val="_Recovered_SheetName_5246_"/>
      <sheetName val="_Recovered_SheetName_5247_"/>
      <sheetName val="_Recovered_SheetName_5248_"/>
      <sheetName val="_Recovered_SheetName_5249_"/>
      <sheetName val="_Recovered_SheetName_5250_"/>
      <sheetName val="_Recovered_SheetName_5251_"/>
      <sheetName val="_Recovered_SheetName_5252_"/>
      <sheetName val="_Recovered_SheetName_5253_"/>
      <sheetName val="_Recovered_SheetName_5254_"/>
      <sheetName val="_Recovered_SheetName_5255_"/>
      <sheetName val="_Recovered_SheetName_5256_"/>
      <sheetName val="_Recovered_SheetName_5257_"/>
      <sheetName val="_Recovered_SheetName_5258_"/>
      <sheetName val="_Recovered_SheetName_5259_"/>
      <sheetName val="_Recovered_SheetName_5260_"/>
      <sheetName val="_Recovered_SheetName_5261_"/>
      <sheetName val="_Recovered_SheetName_5262_"/>
      <sheetName val="_Recovered_SheetName_5263_"/>
      <sheetName val="_Recovered_SheetName_5264_"/>
      <sheetName val="_Recovered_SheetName_5265_"/>
      <sheetName val="_Recovered_SheetName_5266_"/>
      <sheetName val="_Recovered_SheetName_5267_"/>
      <sheetName val="_Recovered_SheetName_5268_"/>
      <sheetName val="_Recovered_SheetName_5269_"/>
      <sheetName val="_Recovered_SheetName_5270_"/>
      <sheetName val="_Recovered_SheetName_5271_"/>
      <sheetName val="_Recovered_SheetName_5272_"/>
      <sheetName val="_Recovered_SheetName_5273_"/>
      <sheetName val="_Recovered_SheetName_5274_"/>
      <sheetName val="_Recovered_SheetName_5275_"/>
      <sheetName val="_Recovered_SheetName_5276_"/>
      <sheetName val="_Recovered_SheetName_5277_"/>
      <sheetName val="_Recovered_SheetName_5278_"/>
      <sheetName val="_Recovered_SheetName_5279_"/>
      <sheetName val="_Recovered_SheetName_5280_"/>
      <sheetName val="_Recovered_SheetName_5281_"/>
      <sheetName val="_Recovered_SheetName_5282_"/>
      <sheetName val="_Recovered_SheetName_5283_"/>
      <sheetName val="_Recovered_SheetName_5284_"/>
      <sheetName val="_Recovered_SheetName_5285_"/>
      <sheetName val="_Recovered_SheetName_5286_"/>
      <sheetName val="_Recovered_SheetName_5287_"/>
      <sheetName val="_Recovered_SheetName_5288_"/>
      <sheetName val="_Recovered_SheetName_5289_"/>
      <sheetName val="_Recovered_SheetName_5290_"/>
      <sheetName val="_Recovered_SheetName_5291_"/>
      <sheetName val="_Recovered_SheetName_5292_"/>
      <sheetName val="_Recovered_SheetName_5293_"/>
      <sheetName val="_Recovered_SheetName_5294_"/>
      <sheetName val="_Recovered_SheetName_5295_"/>
      <sheetName val="_Recovered_SheetName_5296_"/>
      <sheetName val="_Recovered_SheetName_5297_"/>
      <sheetName val="_Recovered_SheetName_5298_"/>
      <sheetName val="_Recovered_SheetName_5299_"/>
      <sheetName val="_Recovered_SheetName_5300_"/>
      <sheetName val="_Recovered_SheetName_5301_"/>
      <sheetName val="_Recovered_SheetName_5302_"/>
      <sheetName val="_Recovered_SheetName_5303_"/>
      <sheetName val="_Recovered_SheetName_5304_"/>
      <sheetName val="_Recovered_SheetName_5305_"/>
      <sheetName val="_Recovered_SheetName_5306_"/>
      <sheetName val="_Recovered_SheetName_5307_"/>
      <sheetName val="_Recovered_SheetName_5308_"/>
      <sheetName val="_Recovered_SheetName_5309_"/>
      <sheetName val="_Recovered_SheetName_5310_"/>
      <sheetName val="_Recovered_SheetName_5311_"/>
      <sheetName val="_Recovered_SheetName_5312_"/>
      <sheetName val="_Recovered_SheetName_5313_"/>
      <sheetName val="_Recovered_SheetName_5314_"/>
      <sheetName val="_Recovered_SheetName_5315_"/>
      <sheetName val="_Recovered_SheetName_5316_"/>
      <sheetName val="_Recovered_SheetName_5317_"/>
      <sheetName val="_Recovered_SheetName_5318_"/>
      <sheetName val="_Recovered_SheetName_5319_"/>
      <sheetName val="_Recovered_SheetName_5320_"/>
      <sheetName val="_Recovered_SheetName_5321_"/>
      <sheetName val="_Recovered_SheetName_5322_"/>
      <sheetName val="_Recovered_SheetName_5323_"/>
      <sheetName val="_Recovered_SheetName_5324_"/>
      <sheetName val="_Recovered_SheetName_5325_"/>
      <sheetName val="_Recovered_SheetName_5326_"/>
      <sheetName val="_Recovered_SheetName_5327_"/>
      <sheetName val="_Recovered_SheetName_5328_"/>
      <sheetName val="_Recovered_SheetName_5329_"/>
      <sheetName val="_Recovered_SheetName_5330_"/>
      <sheetName val="_Recovered_SheetName_5331_"/>
      <sheetName val="_Recovered_SheetName_5332_"/>
      <sheetName val="_Recovered_SheetName_5333_"/>
      <sheetName val="_Recovered_SheetName_5334_"/>
      <sheetName val="_Recovered_SheetName_5335_"/>
      <sheetName val="_Recovered_SheetName_5336_"/>
      <sheetName val="_Recovered_SheetName_5337_"/>
      <sheetName val="_Recovered_SheetName_5338_"/>
      <sheetName val="_Recovered_SheetName_5339_"/>
      <sheetName val="_Recovered_SheetName_5340_"/>
      <sheetName val="_Recovered_SheetName_5341_"/>
      <sheetName val="_Recovered_SheetName_5342_"/>
      <sheetName val="_Recovered_SheetName_5343_"/>
      <sheetName val="_Recovered_SheetName_5344_"/>
      <sheetName val="_Recovered_SheetName_5345_"/>
      <sheetName val="_Recovered_SheetName_5346_"/>
      <sheetName val="_Recovered_SheetName_5347_"/>
      <sheetName val="_Recovered_SheetName_5348_"/>
      <sheetName val="_Recovered_SheetName_5349_"/>
      <sheetName val="_Recovered_SheetName_5350_"/>
      <sheetName val="_Recovered_SheetName_5351_"/>
      <sheetName val="_Recovered_SheetName_5352_"/>
      <sheetName val="_Recovered_SheetName_5353_"/>
      <sheetName val="_Recovered_SheetName_5354_"/>
      <sheetName val="_Recovered_SheetName_5355_"/>
      <sheetName val="_Recovered_SheetName_5356_"/>
      <sheetName val="_Recovered_SheetName_5357_"/>
      <sheetName val="_Recovered_SheetName_5358_"/>
      <sheetName val="_Recovered_SheetName_5359_"/>
      <sheetName val="_Recovered_SheetName_5360_"/>
      <sheetName val="_Recovered_SheetName_5361_"/>
      <sheetName val="_Recovered_SheetName_5362_"/>
      <sheetName val="_Recovered_SheetName_5363_"/>
      <sheetName val="_Recovered_SheetName_5364_"/>
      <sheetName val="_Recovered_SheetName_5365_"/>
      <sheetName val="_Recovered_SheetName_5366_"/>
      <sheetName val="_Recovered_SheetName_5367_"/>
      <sheetName val="_Recovered_SheetName_5368_"/>
      <sheetName val="_Recovered_SheetName_5369_"/>
      <sheetName val="_Recovered_SheetName_5370_"/>
      <sheetName val="_Recovered_SheetName_5371_"/>
      <sheetName val="_Recovered_SheetName_5372_"/>
      <sheetName val="_Recovered_SheetName_5373_"/>
      <sheetName val="_Recovered_SheetName_5374_"/>
      <sheetName val="_Recovered_SheetName_5375_"/>
      <sheetName val="_Recovered_SheetName_5376_"/>
      <sheetName val="_Recovered_SheetName_5377_"/>
      <sheetName val="_Recovered_SheetName_5378_"/>
      <sheetName val="_Recovered_SheetName_5379_"/>
      <sheetName val="_Recovered_SheetName_5380_"/>
      <sheetName val="_Recovered_SheetName_5381_"/>
      <sheetName val="_Recovered_SheetName_5382_"/>
      <sheetName val="_Recovered_SheetName_5383_"/>
      <sheetName val="_Recovered_SheetName_5384_"/>
      <sheetName val="_Recovered_SheetName_5385_"/>
      <sheetName val="_Recovered_SheetName_5386_"/>
      <sheetName val="_Recovered_SheetName_5387_"/>
      <sheetName val="_Recovered_SheetName_5388_"/>
      <sheetName val="_Recovered_SheetName_5389_"/>
      <sheetName val="_Recovered_SheetName_5390_"/>
      <sheetName val="_Recovered_SheetName_5391_"/>
      <sheetName val="_Recovered_SheetName_5392_"/>
      <sheetName val="_Recovered_SheetName_5393_"/>
      <sheetName val="_Recovered_SheetName_5394_"/>
      <sheetName val="_Recovered_SheetName_5395_"/>
      <sheetName val="_Recovered_SheetName_5396_"/>
      <sheetName val="_Recovered_SheetName_5397_"/>
      <sheetName val="_Recovered_SheetName_5398_"/>
      <sheetName val="_Recovered_SheetName_5399_"/>
      <sheetName val="_Recovered_SheetName_5400_"/>
      <sheetName val="_Recovered_SheetName_5401_"/>
      <sheetName val="_Recovered_SheetName_5402_"/>
      <sheetName val="_Recovered_SheetName_5403_"/>
      <sheetName val="_Recovered_SheetName_5404_"/>
      <sheetName val="_Recovered_SheetName_5405_"/>
      <sheetName val="_Recovered_SheetName_5406_"/>
      <sheetName val="_Recovered_SheetName_5407_"/>
      <sheetName val="_Recovered_SheetName_5408_"/>
      <sheetName val="_Recovered_SheetName_5409_"/>
      <sheetName val="_Recovered_SheetName_5410_"/>
      <sheetName val="_Recovered_SheetName_5411_"/>
      <sheetName val="_Recovered_SheetName_5412_"/>
      <sheetName val="_Recovered_SheetName_5413_"/>
      <sheetName val="_Recovered_SheetName_5414_"/>
      <sheetName val="_Recovered_SheetName_5415_"/>
      <sheetName val="_Recovered_SheetName_5416_"/>
      <sheetName val="_Recovered_SheetName_5417_"/>
      <sheetName val="_Recovered_SheetName_5418_"/>
      <sheetName val="_Recovered_SheetName_5419_"/>
      <sheetName val="_Recovered_SheetName_5420_"/>
      <sheetName val="_Recovered_SheetName_5421_"/>
      <sheetName val="_Recovered_SheetName_5422_"/>
      <sheetName val="_Recovered_SheetName_5423_"/>
      <sheetName val="_Recovered_SheetName_5424_"/>
      <sheetName val="_Recovered_SheetName_5425_"/>
      <sheetName val="_Recovered_SheetName_5426_"/>
      <sheetName val="_Recovered_SheetName_5427_"/>
      <sheetName val="_Recovered_SheetName_5428_"/>
      <sheetName val="_Recovered_SheetName_5429_"/>
      <sheetName val="_Recovered_SheetName_5430_"/>
      <sheetName val="_Recovered_SheetName_5431_"/>
      <sheetName val="_Recovered_SheetName_5432_"/>
      <sheetName val="_Recovered_SheetName_5433_"/>
      <sheetName val="_Recovered_SheetName_5434_"/>
      <sheetName val="_Recovered_SheetName_5435_"/>
      <sheetName val="_Recovered_SheetName_5436_"/>
      <sheetName val="_Recovered_SheetName_5437_"/>
      <sheetName val="_Recovered_SheetName_5438_"/>
      <sheetName val="_Recovered_SheetName_5439_"/>
      <sheetName val="_Recovered_SheetName_5440_"/>
      <sheetName val="_Recovered_SheetName_5441_"/>
      <sheetName val="_Recovered_SheetName_5442_"/>
      <sheetName val="_Recovered_SheetName_5443_"/>
      <sheetName val="_Recovered_SheetName_5444_"/>
      <sheetName val="_Recovered_SheetName_5445_"/>
      <sheetName val="_Recovered_SheetName_5446_"/>
      <sheetName val="_Recovered_SheetName_5447_"/>
      <sheetName val="_Recovered_SheetName_5448_"/>
      <sheetName val="_Recovered_SheetName_5449_"/>
      <sheetName val="_Recovered_SheetName_5450_"/>
      <sheetName val="_Recovered_SheetName_5451_"/>
      <sheetName val="_Recovered_SheetName_5452_"/>
      <sheetName val="_Recovered_SheetName_5453_"/>
      <sheetName val="_Recovered_SheetName_5454_"/>
      <sheetName val="_Recovered_SheetName_5455_"/>
      <sheetName val="_Recovered_SheetName_5456_"/>
      <sheetName val="_Recovered_SheetName_5457_"/>
      <sheetName val="_Recovered_SheetName_5458_"/>
      <sheetName val="_Recovered_SheetName_5459_"/>
      <sheetName val="_Recovered_SheetName_5460_"/>
      <sheetName val="_Recovered_SheetName_5461_"/>
      <sheetName val="_Recovered_SheetName_5462_"/>
      <sheetName val="_Recovered_SheetName_5463_"/>
      <sheetName val="_Recovered_SheetName_5464_"/>
      <sheetName val="_Recovered_SheetName_5465_"/>
      <sheetName val="_Recovered_SheetName_5466_"/>
      <sheetName val="_Recovered_SheetName_5467_"/>
      <sheetName val="_Recovered_SheetName_5468_"/>
      <sheetName val="_Recovered_SheetName_5469_"/>
      <sheetName val="_Recovered_SheetName_5470_"/>
      <sheetName val="_Recovered_SheetName_5471_"/>
      <sheetName val="_Recovered_SheetName_5472_"/>
      <sheetName val="_Recovered_SheetName_5473_"/>
      <sheetName val="_Recovered_SheetName_5474_"/>
      <sheetName val="_Recovered_SheetName_5475_"/>
      <sheetName val="_Recovered_SheetName_5476_"/>
      <sheetName val="_Recovered_SheetName_5477_"/>
      <sheetName val="_Recovered_SheetName_5478_"/>
      <sheetName val="_Recovered_SheetName_5479_"/>
      <sheetName val="_Recovered_SheetName_5480_"/>
      <sheetName val="_Recovered_SheetName_5481_"/>
      <sheetName val="_Recovered_SheetName_5482_"/>
      <sheetName val="_Recovered_SheetName_5483_"/>
      <sheetName val="_Recovered_SheetName_5484_"/>
      <sheetName val="_Recovered_SheetName_5485_"/>
      <sheetName val="_Recovered_SheetName_5486_"/>
      <sheetName val="_Recovered_SheetName_5487_"/>
      <sheetName val="_Recovered_SheetName_5488_"/>
      <sheetName val="_Recovered_SheetName_5489_"/>
      <sheetName val="_Recovered_SheetName_5490_"/>
      <sheetName val="_Recovered_SheetName_5491_"/>
      <sheetName val="_Recovered_SheetName_5492_"/>
      <sheetName val="_Recovered_SheetName_5493_"/>
      <sheetName val="_Recovered_SheetName_5494_"/>
      <sheetName val="_Recovered_SheetName_5495_"/>
      <sheetName val="_Recovered_SheetName_5496_"/>
      <sheetName val="_Recovered_SheetName_5497_"/>
      <sheetName val="_Recovered_SheetName_5498_"/>
      <sheetName val="_Recovered_SheetName_5499_"/>
      <sheetName val="_Recovered_SheetName_5500_"/>
      <sheetName val="_Recovered_SheetName_5501_"/>
      <sheetName val="_Recovered_SheetName_5502_"/>
      <sheetName val="_Recovered_SheetName_5503_"/>
      <sheetName val="_Recovered_SheetName_5504_"/>
      <sheetName val="_Recovered_SheetName_5505_"/>
      <sheetName val="_Recovered_SheetName_5506_"/>
      <sheetName val="_Recovered_SheetName_5507_"/>
      <sheetName val="_Recovered_SheetName_5508_"/>
      <sheetName val="_Recovered_SheetName_5509_"/>
      <sheetName val="_Recovered_SheetName_5510_"/>
      <sheetName val="_Recovered_SheetName_5511_"/>
      <sheetName val="_Recovered_SheetName_5512_"/>
      <sheetName val="_Recovered_SheetName_5513_"/>
      <sheetName val="_Recovered_SheetName_5514_"/>
      <sheetName val="_Recovered_SheetName_5515_"/>
      <sheetName val="_Recovered_SheetName_5516_"/>
      <sheetName val="_Recovered_SheetName_5517_"/>
      <sheetName val="_Recovered_SheetName_5518_"/>
      <sheetName val="_Recovered_SheetName_5519_"/>
      <sheetName val="_Recovered_SheetName_5520_"/>
      <sheetName val="_Recovered_SheetName_5521_"/>
      <sheetName val="_Recovered_SheetName_5522_"/>
      <sheetName val="_Recovered_SheetName_5523_"/>
      <sheetName val="_Recovered_SheetName_5524_"/>
      <sheetName val="_Recovered_SheetName_5525_"/>
      <sheetName val="_Recovered_SheetName_5526_"/>
      <sheetName val="_Recovered_SheetName_5527_"/>
      <sheetName val="_Recovered_SheetName_5528_"/>
      <sheetName val="_Recovered_SheetName_5529_"/>
      <sheetName val="_Recovered_SheetName_5530_"/>
      <sheetName val="_Recovered_SheetName_5531_"/>
      <sheetName val="_Recovered_SheetName_5532_"/>
      <sheetName val="_Recovered_SheetName_5533_"/>
      <sheetName val="_Recovered_SheetName_5534_"/>
      <sheetName val="_Recovered_SheetName_5535_"/>
      <sheetName val="_Recovered_SheetName_5536_"/>
      <sheetName val="_Recovered_SheetName_5537_"/>
      <sheetName val="_Recovered_SheetName_5538_"/>
      <sheetName val="_Recovered_SheetName_5539_"/>
      <sheetName val="_Recovered_SheetName_5540_"/>
      <sheetName val="_Recovered_SheetName_5541_"/>
      <sheetName val="_Recovered_SheetName_5542_"/>
      <sheetName val="_Recovered_SheetName_5543_"/>
      <sheetName val="_Recovered_SheetName_5544_"/>
      <sheetName val="_Recovered_SheetName_5545_"/>
      <sheetName val="_Recovered_SheetName_5546_"/>
      <sheetName val="_Recovered_SheetName_5547_"/>
      <sheetName val="_Recovered_SheetName_5548_"/>
      <sheetName val="_Recovered_SheetName_5549_"/>
      <sheetName val="_Recovered_SheetName_5550_"/>
      <sheetName val="_Recovered_SheetName_5551_"/>
      <sheetName val="_Recovered_SheetName_5552_"/>
      <sheetName val="_Recovered_SheetName_5553_"/>
      <sheetName val="_Recovered_SheetName_5554_"/>
      <sheetName val="_Recovered_SheetName_5555_"/>
      <sheetName val="_Recovered_SheetName_5556_"/>
      <sheetName val="_Recovered_SheetName_5557_"/>
      <sheetName val="_Recovered_SheetName_5558_"/>
      <sheetName val="_Recovered_SheetName_5559_"/>
      <sheetName val="_Recovered_SheetName_5560_"/>
      <sheetName val="_Recovered_SheetName_5561_"/>
      <sheetName val="_Recovered_SheetName_5562_"/>
      <sheetName val="_Recovered_SheetName_5563_"/>
      <sheetName val="_Recovered_SheetName_5564_"/>
      <sheetName val="_Recovered_SheetName_5565_"/>
      <sheetName val="_Recovered_SheetName_5566_"/>
      <sheetName val="_Recovered_SheetName_5567_"/>
      <sheetName val="_Recovered_SheetName_5568_"/>
      <sheetName val="_Recovered_SheetName_5569_"/>
      <sheetName val="_Recovered_SheetName_5570_"/>
      <sheetName val="_Recovered_SheetName_5571_"/>
      <sheetName val="_Recovered_SheetName_5572_"/>
      <sheetName val="_Recovered_SheetName_5573_"/>
      <sheetName val="_Recovered_SheetName_5574_"/>
      <sheetName val="_Recovered_SheetName_5575_"/>
      <sheetName val="_Recovered_SheetName_5576_"/>
      <sheetName val="_Recovered_SheetName_5577_"/>
      <sheetName val="_Recovered_SheetName_5578_"/>
      <sheetName val="_Recovered_SheetName_5579_"/>
      <sheetName val="_Recovered_SheetName_5580_"/>
      <sheetName val="_Recovered_SheetName_5581_"/>
      <sheetName val="_Recovered_SheetName_5582_"/>
      <sheetName val="_Recovered_SheetName_5583_"/>
      <sheetName val="_Recovered_SheetName_5584_"/>
      <sheetName val="_Recovered_SheetName_5585_"/>
      <sheetName val="_Recovered_SheetName_5586_"/>
      <sheetName val="_Recovered_SheetName_5587_"/>
      <sheetName val="_Recovered_SheetName_5588_"/>
      <sheetName val="_Recovered_SheetName_5589_"/>
      <sheetName val="_Recovered_SheetName_5590_"/>
      <sheetName val="_Recovered_SheetName_5591_"/>
      <sheetName val="_Recovered_SheetName_5592_"/>
      <sheetName val="_Recovered_SheetName_5593_"/>
      <sheetName val="_Recovered_SheetName_5594_"/>
      <sheetName val="_Recovered_SheetName_5595_"/>
      <sheetName val="_Recovered_SheetName_5596_"/>
      <sheetName val="_Recovered_SheetName_5597_"/>
      <sheetName val="_Recovered_SheetName_5598_"/>
      <sheetName val="_Recovered_SheetName_5599_"/>
      <sheetName val="_Recovered_SheetName_5600_"/>
      <sheetName val="_Recovered_SheetName_5601_"/>
      <sheetName val="_Recovered_SheetName_5602_"/>
      <sheetName val="_Recovered_SheetName_5603_"/>
      <sheetName val="_Recovered_SheetName_5604_"/>
      <sheetName val="_Recovered_SheetName_5605_"/>
      <sheetName val="_Recovered_SheetName_5606_"/>
      <sheetName val="_Recovered_SheetName_5607_"/>
      <sheetName val="_Recovered_SheetName_5608_"/>
      <sheetName val="_Recovered_SheetName_5609_"/>
      <sheetName val="_Recovered_SheetName_5610_"/>
      <sheetName val="_Recovered_SheetName_5611_"/>
      <sheetName val="_Recovered_SheetName_5612_"/>
      <sheetName val="_Recovered_SheetName_5613_"/>
      <sheetName val="_Recovered_SheetName_5614_"/>
      <sheetName val="_Recovered_SheetName_5615_"/>
      <sheetName val="_Recovered_SheetName_5616_"/>
      <sheetName val="_Recovered_SheetName_5617_"/>
      <sheetName val="_Recovered_SheetName_5618_"/>
      <sheetName val="_Recovered_SheetName_5619_"/>
      <sheetName val="_Recovered_SheetName_5620_"/>
      <sheetName val="_Recovered_SheetName_5621_"/>
      <sheetName val="_Recovered_SheetName_5622_"/>
      <sheetName val="_Recovered_SheetName_5623_"/>
      <sheetName val="_Recovered_SheetName_5624_"/>
      <sheetName val="_Recovered_SheetName_5625_"/>
      <sheetName val="_Recovered_SheetName_5626_"/>
      <sheetName val="_Recovered_SheetName_5627_"/>
      <sheetName val="_Recovered_SheetName_5628_"/>
      <sheetName val="_Recovered_SheetName_5629_"/>
      <sheetName val="_Recovered_SheetName_5630_"/>
      <sheetName val="_Recovered_SheetName_5631_"/>
      <sheetName val="_Recovered_SheetName_5632_"/>
      <sheetName val="_Recovered_SheetName_5633_"/>
      <sheetName val="_Recovered_SheetName_5634_"/>
      <sheetName val="_Recovered_SheetName_5635_"/>
      <sheetName val="_Recovered_SheetName_5636_"/>
      <sheetName val="_Recovered_SheetName_5637_"/>
      <sheetName val="_Recovered_SheetName_5638_"/>
      <sheetName val="_Recovered_SheetName_5639_"/>
      <sheetName val="_Recovered_SheetName_5640_"/>
      <sheetName val="_Recovered_SheetName_5641_"/>
      <sheetName val="_Recovered_SheetName_5642_"/>
      <sheetName val="_Recovered_SheetName_5643_"/>
      <sheetName val="_Recovered_SheetName_5644_"/>
      <sheetName val="_Recovered_SheetName_5645_"/>
      <sheetName val="_Recovered_SheetName_5646_"/>
      <sheetName val="_Recovered_SheetName_5647_"/>
      <sheetName val="_Recovered_SheetName_5648_"/>
      <sheetName val="_Recovered_SheetName_5649_"/>
      <sheetName val="_Recovered_SheetName_5650_"/>
      <sheetName val="_Recovered_SheetName_5651_"/>
      <sheetName val="_Recovered_SheetName_5652_"/>
      <sheetName val="_Recovered_SheetName_5653_"/>
      <sheetName val="_Recovered_SheetName_5654_"/>
      <sheetName val="_Recovered_SheetName_5655_"/>
      <sheetName val="_Recovered_SheetName_5656_"/>
      <sheetName val="_Recovered_SheetName_5657_"/>
      <sheetName val="_Recovered_SheetName_5658_"/>
      <sheetName val="_Recovered_SheetName_5659_"/>
      <sheetName val="_Recovered_SheetName_5660_"/>
      <sheetName val="_Recovered_SheetName_5661_"/>
      <sheetName val="_Recovered_SheetName_5662_"/>
      <sheetName val="_Recovered_SheetName_5663_"/>
      <sheetName val="_Recovered_SheetName_5664_"/>
      <sheetName val="_Recovered_SheetName_5665_"/>
      <sheetName val="_Recovered_SheetName_5666_"/>
      <sheetName val="_Recovered_SheetName_5667_"/>
      <sheetName val="_Recovered_SheetName_5668_"/>
      <sheetName val="_Recovered_SheetName_5669_"/>
      <sheetName val="_Recovered_SheetName_5670_"/>
      <sheetName val="_Recovered_SheetName_5671_"/>
      <sheetName val="_Recovered_SheetName_5672_"/>
      <sheetName val="_Recovered_SheetName_5673_"/>
      <sheetName val="_Recovered_SheetName_5674_"/>
      <sheetName val="_Recovered_SheetName_5675_"/>
      <sheetName val="_Recovered_SheetName_5676_"/>
      <sheetName val="_Recovered_SheetName_5677_"/>
      <sheetName val="_Recovered_SheetName_5678_"/>
      <sheetName val="_Recovered_SheetName_5679_"/>
      <sheetName val="_Recovered_SheetName_5680_"/>
      <sheetName val="_Recovered_SheetName_5681_"/>
      <sheetName val="_Recovered_SheetName_5682_"/>
      <sheetName val="_Recovered_SheetName_5683_"/>
      <sheetName val="_Recovered_SheetName_5684_"/>
      <sheetName val="_Recovered_SheetName_5685_"/>
      <sheetName val="_Recovered_SheetName_5686_"/>
      <sheetName val="_Recovered_SheetName_5687_"/>
      <sheetName val="_Recovered_SheetName_5688_"/>
      <sheetName val="_Recovered_SheetName_5689_"/>
      <sheetName val="_Recovered_SheetName_5690_"/>
      <sheetName val="_Recovered_SheetName_5691_"/>
      <sheetName val="_Recovered_SheetName_5692_"/>
      <sheetName val="_Recovered_SheetName_5693_"/>
      <sheetName val="_Recovered_SheetName_5694_"/>
      <sheetName val="_Recovered_SheetName_5695_"/>
      <sheetName val="_Recovered_SheetName_5696_"/>
      <sheetName val="_Recovered_SheetName_5697_"/>
      <sheetName val="_Recovered_SheetName_5698_"/>
      <sheetName val="_Recovered_SheetName_5699_"/>
      <sheetName val="_Recovered_SheetName_5700_"/>
      <sheetName val="_Recovered_SheetName_5701_"/>
      <sheetName val="_Recovered_SheetName_5702_"/>
      <sheetName val="_Recovered_SheetName_5703_"/>
      <sheetName val="_Recovered_SheetName_5704_"/>
      <sheetName val="_Recovered_SheetName_5705_"/>
      <sheetName val="_Recovered_SheetName_5706_"/>
      <sheetName val="_Recovered_SheetName_5707_"/>
      <sheetName val="_Recovered_SheetName_5708_"/>
      <sheetName val="_Recovered_SheetName_5709_"/>
      <sheetName val="_Recovered_SheetName_5710_"/>
      <sheetName val="_Recovered_SheetName_5711_"/>
      <sheetName val="_Recovered_SheetName_5712_"/>
      <sheetName val="_Recovered_SheetName_5713_"/>
      <sheetName val="_Recovered_SheetName_5714_"/>
      <sheetName val="_Recovered_SheetName_5715_"/>
      <sheetName val="_Recovered_SheetName_5716_"/>
      <sheetName val="_Recovered_SheetName_5717_"/>
      <sheetName val="_Recovered_SheetName_5718_"/>
      <sheetName val="_Recovered_SheetName_5719_"/>
      <sheetName val="_Recovered_SheetName_5720_"/>
      <sheetName val="_Recovered_SheetName_5721_"/>
      <sheetName val="_Recovered_SheetName_5722_"/>
      <sheetName val="_Recovered_SheetName_5723_"/>
      <sheetName val="_Recovered_SheetName_5724_"/>
      <sheetName val="_Recovered_SheetName_5725_"/>
      <sheetName val="_Recovered_SheetName_5726_"/>
      <sheetName val="_Recovered_SheetName_5727_"/>
      <sheetName val="_Recovered_SheetName_5728_"/>
      <sheetName val="_Recovered_SheetName_5729_"/>
      <sheetName val="_Recovered_SheetName_5730_"/>
      <sheetName val="_Recovered_SheetName_5731_"/>
      <sheetName val="_Recovered_SheetName_5732_"/>
      <sheetName val="_Recovered_SheetName_5733_"/>
      <sheetName val="_Recovered_SheetName_5734_"/>
      <sheetName val="_Recovered_SheetName_5735_"/>
      <sheetName val="_Recovered_SheetName_5736_"/>
      <sheetName val="_Recovered_SheetName_5737_"/>
      <sheetName val="_Recovered_SheetName_5738_"/>
      <sheetName val="_Recovered_SheetName_5739_"/>
      <sheetName val="_Recovered_SheetName_5740_"/>
      <sheetName val="_Recovered_SheetName_5741_"/>
      <sheetName val="_Recovered_SheetName_5742_"/>
      <sheetName val="_Recovered_SheetName_5743_"/>
      <sheetName val="_Recovered_SheetName_5744_"/>
      <sheetName val="_Recovered_SheetName_5745_"/>
      <sheetName val="_Recovered_SheetName_5746_"/>
      <sheetName val="_Recovered_SheetName_5747_"/>
      <sheetName val="_Recovered_SheetName_5748_"/>
      <sheetName val="_Recovered_SheetName_5749_"/>
      <sheetName val="_Recovered_SheetName_5750_"/>
      <sheetName val="_Recovered_SheetName_5751_"/>
      <sheetName val="_Recovered_SheetName_5752_"/>
      <sheetName val="_Recovered_SheetName_5753_"/>
      <sheetName val="_Recovered_SheetName_5754_"/>
      <sheetName val="_Recovered_SheetName_5755_"/>
      <sheetName val="_Recovered_SheetName_5756_"/>
      <sheetName val="_Recovered_SheetName_5757_"/>
      <sheetName val="_Recovered_SheetName_5758_"/>
      <sheetName val="_Recovered_SheetName_5759_"/>
      <sheetName val="_Recovered_SheetName_5760_"/>
      <sheetName val="_Recovered_SheetName_5761_"/>
      <sheetName val="_Recovered_SheetName_5762_"/>
      <sheetName val="_Recovered_SheetName_5763_"/>
      <sheetName val="_Recovered_SheetName_5764_"/>
      <sheetName val="_Recovered_SheetName_5765_"/>
      <sheetName val="_Recovered_SheetName_5766_"/>
      <sheetName val="_Recovered_SheetName_5767_"/>
      <sheetName val="_Recovered_SheetName_5768_"/>
      <sheetName val="_Recovered_SheetName_5769_"/>
      <sheetName val="_Recovered_SheetName_5770_"/>
      <sheetName val="_Recovered_SheetName_5771_"/>
      <sheetName val="_Recovered_SheetName_5772_"/>
      <sheetName val="_Recovered_SheetName_5773_"/>
      <sheetName val="_Recovered_SheetName_5774_"/>
      <sheetName val="_Recovered_SheetName_5775_"/>
      <sheetName val="_Recovered_SheetName_5776_"/>
      <sheetName val="_Recovered_SheetName_5777_"/>
      <sheetName val="_Recovered_SheetName_5778_"/>
      <sheetName val="_Recovered_SheetName_5779_"/>
      <sheetName val="_Recovered_SheetName_5780_"/>
      <sheetName val="_Recovered_SheetName_5781_"/>
      <sheetName val="_Recovered_SheetName_5782_"/>
      <sheetName val="_Recovered_SheetName_5783_"/>
      <sheetName val="_Recovered_SheetName_5784_"/>
      <sheetName val="_Recovered_SheetName_5785_"/>
      <sheetName val="_Recovered_SheetName_5786_"/>
      <sheetName val="_Recovered_SheetName_5787_"/>
      <sheetName val="_Recovered_SheetName_5788_"/>
      <sheetName val="_Recovered_SheetName_5789_"/>
      <sheetName val="_Recovered_SheetName_5790_"/>
      <sheetName val="_Recovered_SheetName_5791_"/>
      <sheetName val="_Recovered_SheetName_5792_"/>
      <sheetName val="_Recovered_SheetName_5793_"/>
      <sheetName val="_Recovered_SheetName_5794_"/>
      <sheetName val="_Recovered_SheetName_5795_"/>
      <sheetName val="_Recovered_SheetName_5796_"/>
      <sheetName val="_Recovered_SheetName_5797_"/>
      <sheetName val="_Recovered_SheetName_5798_"/>
      <sheetName val="_Recovered_SheetName_5799_"/>
      <sheetName val="_Recovered_SheetName_5800_"/>
      <sheetName val="_Recovered_SheetName_5801_"/>
      <sheetName val="_Recovered_SheetName_5802_"/>
      <sheetName val="_Recovered_SheetName_5803_"/>
      <sheetName val="_Recovered_SheetName_5804_"/>
      <sheetName val="_Recovered_SheetName_5805_"/>
      <sheetName val="_Recovered_SheetName_5806_"/>
      <sheetName val="_Recovered_SheetName_5807_"/>
      <sheetName val="_Recovered_SheetName_5808_"/>
      <sheetName val="_Recovered_SheetName_5809_"/>
      <sheetName val="_Recovered_SheetName_5810_"/>
      <sheetName val="_Recovered_SheetName_5811_"/>
      <sheetName val="_Recovered_SheetName_5812_"/>
      <sheetName val="_Recovered_SheetName_5813_"/>
      <sheetName val="_Recovered_SheetName_5814_"/>
      <sheetName val="_Recovered_SheetName_5815_"/>
      <sheetName val="_Recovered_SheetName_5816_"/>
      <sheetName val="_Recovered_SheetName_5817_"/>
      <sheetName val="_Recovered_SheetName_5818_"/>
      <sheetName val="_Recovered_SheetName_5819_"/>
      <sheetName val="_Recovered_SheetName_5820_"/>
      <sheetName val="_Recovered_SheetName_5821_"/>
      <sheetName val="_Recovered_SheetName_5822_"/>
      <sheetName val="_Recovered_SheetName_5823_"/>
      <sheetName val="_Recovered_SheetName_5824_"/>
      <sheetName val="_Recovered_SheetName_5825_"/>
      <sheetName val="_Recovered_SheetName_5826_"/>
      <sheetName val="_Recovered_SheetName_5827_"/>
      <sheetName val="_Recovered_SheetName_5828_"/>
      <sheetName val="_Recovered_SheetName_5829_"/>
      <sheetName val="_Recovered_SheetName_5830_"/>
      <sheetName val="_Recovered_SheetName_5831_"/>
      <sheetName val="_Recovered_SheetName_5832_"/>
      <sheetName val="_Recovered_SheetName_5833_"/>
      <sheetName val="_Recovered_SheetName_5834_"/>
      <sheetName val="_Recovered_SheetName_5835_"/>
      <sheetName val="_Recovered_SheetName_5836_"/>
      <sheetName val="_Recovered_SheetName_5837_"/>
      <sheetName val="_Recovered_SheetName_5838_"/>
      <sheetName val="_Recovered_SheetName_5839_"/>
      <sheetName val="_Recovered_SheetName_5840_"/>
      <sheetName val="_Recovered_SheetName_5841_"/>
      <sheetName val="_Recovered_SheetName_5842_"/>
      <sheetName val="_Recovered_SheetName_5843_"/>
      <sheetName val="_Recovered_SheetName_5844_"/>
      <sheetName val="_Recovered_SheetName_5845_"/>
      <sheetName val="_Recovered_SheetName_5846_"/>
      <sheetName val="_Recovered_SheetName_5847_"/>
      <sheetName val="_Recovered_SheetName_5848_"/>
      <sheetName val="_Recovered_SheetName_5849_"/>
      <sheetName val="_Recovered_SheetName_5850_"/>
      <sheetName val="_Recovered_SheetName_5851_"/>
      <sheetName val="_Recovered_SheetName_5852_"/>
      <sheetName val="_Recovered_SheetName_5853_"/>
      <sheetName val="_Recovered_SheetName_5854_"/>
      <sheetName val="_Recovered_SheetName_5855_"/>
      <sheetName val="_Recovered_SheetName_5856_"/>
      <sheetName val="_Recovered_SheetName_5857_"/>
      <sheetName val="_Recovered_SheetName_5858_"/>
      <sheetName val="_Recovered_SheetName_5859_"/>
      <sheetName val="_Recovered_SheetName_5860_"/>
      <sheetName val="_Recovered_SheetName_5861_"/>
      <sheetName val="_Recovered_SheetName_5862_"/>
      <sheetName val="_Recovered_SheetName_5863_"/>
      <sheetName val="_Recovered_SheetName_5864_"/>
      <sheetName val="_Recovered_SheetName_5865_"/>
      <sheetName val="_Recovered_SheetName_5866_"/>
      <sheetName val="_Recovered_SheetName_5867_"/>
      <sheetName val="_Recovered_SheetName_5868_"/>
      <sheetName val="_Recovered_SheetName_5869_"/>
      <sheetName val="_Recovered_SheetName_5870_"/>
      <sheetName val="_Recovered_SheetName_5871_"/>
      <sheetName val="_Recovered_SheetName_5872_"/>
      <sheetName val="_Recovered_SheetName_5873_"/>
      <sheetName val="_Recovered_SheetName_5874_"/>
      <sheetName val="_Recovered_SheetName_5875_"/>
      <sheetName val="_Recovered_SheetName_5876_"/>
      <sheetName val="_Recovered_SheetName_5877_"/>
      <sheetName val="_Recovered_SheetName_5878_"/>
      <sheetName val="_Recovered_SheetName_5879_"/>
      <sheetName val="_Recovered_SheetName_5880_"/>
      <sheetName val="_Recovered_SheetName_5881_"/>
      <sheetName val="_Recovered_SheetName_5882_"/>
      <sheetName val="_Recovered_SheetName_5883_"/>
      <sheetName val="_Recovered_SheetName_5884_"/>
      <sheetName val="_Recovered_SheetName_5885_"/>
      <sheetName val="_Recovered_SheetName_5886_"/>
      <sheetName val="_Recovered_SheetName_5887_"/>
      <sheetName val="_Recovered_SheetName_5888_"/>
      <sheetName val="_Recovered_SheetName_5889_"/>
      <sheetName val="_Recovered_SheetName_5890_"/>
      <sheetName val="_Recovered_SheetName_5891_"/>
      <sheetName val="_Recovered_SheetName_5892_"/>
      <sheetName val="_Recovered_SheetName_5893_"/>
      <sheetName val="_Recovered_SheetName_5894_"/>
      <sheetName val="_Recovered_SheetName_5895_"/>
      <sheetName val="_Recovered_SheetName_5896_"/>
      <sheetName val="_Recovered_SheetName_5897_"/>
      <sheetName val="_Recovered_SheetName_5898_"/>
      <sheetName val="_Recovered_SheetName_5899_"/>
      <sheetName val="_Recovered_SheetName_5900_"/>
      <sheetName val="_Recovered_SheetName_5901_"/>
      <sheetName val="_Recovered_SheetName_5902_"/>
      <sheetName val="_Recovered_SheetName_5903_"/>
      <sheetName val="_Recovered_SheetName_5904_"/>
      <sheetName val="_Recovered_SheetName_5905_"/>
      <sheetName val="_Recovered_SheetName_5906_"/>
      <sheetName val="_Recovered_SheetName_5907_"/>
      <sheetName val="_Recovered_SheetName_5908_"/>
      <sheetName val="_Recovered_SheetName_5909_"/>
      <sheetName val="_Recovered_SheetName_5910_"/>
      <sheetName val="_Recovered_SheetName_5911_"/>
      <sheetName val="_Recovered_SheetName_5912_"/>
      <sheetName val="_Recovered_SheetName_5913_"/>
      <sheetName val="_Recovered_SheetName_5914_"/>
      <sheetName val="_Recovered_SheetName_5915_"/>
      <sheetName val="_Recovered_SheetName_5916_"/>
      <sheetName val="_Recovered_SheetName_5917_"/>
      <sheetName val="_Recovered_SheetName_5918_"/>
      <sheetName val="_Recovered_SheetName_5919_"/>
      <sheetName val="_Recovered_SheetName_5920_"/>
      <sheetName val="_Recovered_SheetName_5921_"/>
      <sheetName val="_Recovered_SheetName_5922_"/>
      <sheetName val="_Recovered_SheetName_5923_"/>
      <sheetName val="_Recovered_SheetName_5924_"/>
      <sheetName val="_Recovered_SheetName_5925_"/>
      <sheetName val="_Recovered_SheetName_5926_"/>
      <sheetName val="_Recovered_SheetName_5927_"/>
      <sheetName val="_Recovered_SheetName_5928_"/>
      <sheetName val="_Recovered_SheetName_5929_"/>
      <sheetName val="_Recovered_SheetName_5930_"/>
      <sheetName val="_Recovered_SheetName_5931_"/>
      <sheetName val="_Recovered_SheetName_5932_"/>
      <sheetName val="_Recovered_SheetName_5933_"/>
      <sheetName val="_Recovered_SheetName_5934_"/>
      <sheetName val="_Recovered_SheetName_5935_"/>
      <sheetName val="_Recovered_SheetName_5936_"/>
      <sheetName val="_Recovered_SheetName_5937_"/>
      <sheetName val="_Recovered_SheetName_5938_"/>
      <sheetName val="_Recovered_SheetName_5939_"/>
      <sheetName val="_Recovered_SheetName_5940_"/>
      <sheetName val="_Recovered_SheetName_5941_"/>
      <sheetName val="_Recovered_SheetName_5942_"/>
      <sheetName val="_Recovered_SheetName_5943_"/>
      <sheetName val="_Recovered_SheetName_5944_"/>
      <sheetName val="_Recovered_SheetName_5945_"/>
      <sheetName val="_Recovered_SheetName_5946_"/>
      <sheetName val="_Recovered_SheetName_5947_"/>
      <sheetName val="_Recovered_SheetName_5948_"/>
      <sheetName val="_Recovered_SheetName_5949_"/>
      <sheetName val="_Recovered_SheetName_5950_"/>
      <sheetName val="_Recovered_SheetName_5951_"/>
      <sheetName val="_Recovered_SheetName_5952_"/>
      <sheetName val="_Recovered_SheetName_5953_"/>
      <sheetName val="_Recovered_SheetName_5954_"/>
      <sheetName val="_Recovered_SheetName_5955_"/>
      <sheetName val="_Recovered_SheetName_5956_"/>
      <sheetName val="_Recovered_SheetName_5957_"/>
      <sheetName val="_Recovered_SheetName_5958_"/>
      <sheetName val="_Recovered_SheetName_5959_"/>
      <sheetName val="_Recovered_SheetName_5960_"/>
      <sheetName val="_Recovered_SheetName_5961_"/>
      <sheetName val="_Recovered_SheetName_5962_"/>
      <sheetName val="_Recovered_SheetName_5963_"/>
      <sheetName val="_Recovered_SheetName_5964_"/>
      <sheetName val="_Recovered_SheetName_5965_"/>
      <sheetName val="_Recovered_SheetName_5966_"/>
      <sheetName val="_Recovered_SheetName_5967_"/>
      <sheetName val="_Recovered_SheetName_5968_"/>
      <sheetName val="_Recovered_SheetName_5969_"/>
      <sheetName val="_Recovered_SheetName_5970_"/>
      <sheetName val="_Recovered_SheetName_5971_"/>
      <sheetName val="_Recovered_SheetName_5972_"/>
      <sheetName val="_Recovered_SheetName_5973_"/>
      <sheetName val="_Recovered_SheetName_5974_"/>
      <sheetName val="_Recovered_SheetName_5975_"/>
      <sheetName val="_Recovered_SheetName_5976_"/>
      <sheetName val="_Recovered_SheetName_5977_"/>
      <sheetName val="_Recovered_SheetName_5978_"/>
      <sheetName val="_Recovered_SheetName_5979_"/>
      <sheetName val="_Recovered_SheetName_5980_"/>
      <sheetName val="_Recovered_SheetName_5981_"/>
      <sheetName val="_Recovered_SheetName_5982_"/>
      <sheetName val="_Recovered_SheetName_5983_"/>
      <sheetName val="_Recovered_SheetName_5984_"/>
      <sheetName val="_Recovered_SheetName_5985_"/>
      <sheetName val="_Recovered_SheetName_5986_"/>
      <sheetName val="_Recovered_SheetName_5987_"/>
      <sheetName val="_Recovered_SheetName_5988_"/>
      <sheetName val="_Recovered_SheetName_5989_"/>
      <sheetName val="_Recovered_SheetName_5990_"/>
      <sheetName val="_Recovered_SheetName_5991_"/>
      <sheetName val="_Recovered_SheetName_5992_"/>
      <sheetName val="_Recovered_SheetName_5993_"/>
      <sheetName val="_Recovered_SheetName_5994_"/>
      <sheetName val="_Recovered_SheetName_5995_"/>
      <sheetName val="_Recovered_SheetName_5996_"/>
      <sheetName val="_Recovered_SheetName_5997_"/>
      <sheetName val="_Recovered_SheetName_5998_"/>
      <sheetName val="_Recovered_SheetName_5999_"/>
      <sheetName val="_Recovered_SheetName_6000_"/>
      <sheetName val="_Recovered_SheetName_6001_"/>
      <sheetName val="_Recovered_SheetName_6002_"/>
      <sheetName val="_Recovered_SheetName_6003_"/>
      <sheetName val="_Recovered_SheetName_6004_"/>
      <sheetName val="_Recovered_SheetName_6005_"/>
      <sheetName val="_Recovered_SheetName_6006_"/>
      <sheetName val="_Recovered_SheetName_6007_"/>
      <sheetName val="_Recovered_SheetName_6008_"/>
      <sheetName val="_Recovered_SheetName_6009_"/>
      <sheetName val="_Recovered_SheetName_6010_"/>
      <sheetName val="_Recovered_SheetName_6011_"/>
      <sheetName val="_Recovered_SheetName_6012_"/>
      <sheetName val="_Recovered_SheetName_6013_"/>
      <sheetName val="_Recovered_SheetName_6014_"/>
      <sheetName val="_Recovered_SheetName_6015_"/>
      <sheetName val="_Recovered_SheetName_6016_"/>
      <sheetName val="_Recovered_SheetName_6017_"/>
      <sheetName val="_Recovered_SheetName_6018_"/>
      <sheetName val="_Recovered_SheetName_6019_"/>
      <sheetName val="_Recovered_SheetName_6020_"/>
      <sheetName val="_Recovered_SheetName_6021_"/>
      <sheetName val="_Recovered_SheetName_6022_"/>
      <sheetName val="_Recovered_SheetName_6023_"/>
      <sheetName val="_Recovered_SheetName_6024_"/>
      <sheetName val="_Recovered_SheetName_6025_"/>
      <sheetName val="_Recovered_SheetName_6026_"/>
      <sheetName val="_Recovered_SheetName_6027_"/>
      <sheetName val="_Recovered_SheetName_6028_"/>
      <sheetName val="_Recovered_SheetName_6029_"/>
      <sheetName val="_Recovered_SheetName_6030_"/>
      <sheetName val="_Recovered_SheetName_6031_"/>
      <sheetName val="_Recovered_SheetName_6032_"/>
      <sheetName val="_Recovered_SheetName_6033_"/>
      <sheetName val="_Recovered_SheetName_6034_"/>
      <sheetName val="_Recovered_SheetName_6035_"/>
      <sheetName val="_Recovered_SheetName_6036_"/>
      <sheetName val="_Recovered_SheetName_6037_"/>
      <sheetName val="_Recovered_SheetName_6038_"/>
      <sheetName val="_Recovered_SheetName_6039_"/>
      <sheetName val="_Recovered_SheetName_6040_"/>
      <sheetName val="_Recovered_SheetName_6041_"/>
      <sheetName val="_Recovered_SheetName_6042_"/>
      <sheetName val="_Recovered_SheetName_6043_"/>
      <sheetName val="_Recovered_SheetName_6044_"/>
      <sheetName val="_Recovered_SheetName_6045_"/>
      <sheetName val="_Recovered_SheetName_6046_"/>
      <sheetName val="_Recovered_SheetName_6047_"/>
      <sheetName val="_Recovered_SheetName_6048_"/>
      <sheetName val="_Recovered_SheetName_6049_"/>
      <sheetName val="_Recovered_SheetName_6050_"/>
      <sheetName val="_Recovered_SheetName_6051_"/>
      <sheetName val="_Recovered_SheetName_6052_"/>
      <sheetName val="_Recovered_SheetName_6053_"/>
      <sheetName val="_Recovered_SheetName_6054_"/>
      <sheetName val="_Recovered_SheetName_6055_"/>
      <sheetName val="_Recovered_SheetName_6056_"/>
      <sheetName val="_Recovered_SheetName_6057_"/>
      <sheetName val="_Recovered_SheetName_6058_"/>
      <sheetName val="_Recovered_SheetName_6059_"/>
      <sheetName val="_Recovered_SheetName_6060_"/>
      <sheetName val="_Recovered_SheetName_6061_"/>
      <sheetName val="_Recovered_SheetName_6062_"/>
      <sheetName val="_Recovered_SheetName_6063_"/>
      <sheetName val="_Recovered_SheetName_6064_"/>
      <sheetName val="_Recovered_SheetName_6065_"/>
      <sheetName val="_Recovered_SheetName_6066_"/>
      <sheetName val="_Recovered_SheetName_6067_"/>
      <sheetName val="_Recovered_SheetName_6068_"/>
      <sheetName val="_Recovered_SheetName_6069_"/>
      <sheetName val="_Recovered_SheetName_6070_"/>
      <sheetName val="_Recovered_SheetName_6071_"/>
      <sheetName val="_Recovered_SheetName_6072_"/>
      <sheetName val="_Recovered_SheetName_6073_"/>
      <sheetName val="_Recovered_SheetName_6074_"/>
      <sheetName val="_Recovered_SheetName_6075_"/>
      <sheetName val="_Recovered_SheetName_6076_"/>
      <sheetName val="_Recovered_SheetName_6077_"/>
      <sheetName val="_Recovered_SheetName_6078_"/>
      <sheetName val="_Recovered_SheetName_6079_"/>
      <sheetName val="_Recovered_SheetName_6080_"/>
      <sheetName val="_Recovered_SheetName_6081_"/>
      <sheetName val="_Recovered_SheetName_6082_"/>
      <sheetName val="_Recovered_SheetName_6083_"/>
      <sheetName val="_Recovered_SheetName_6084_"/>
      <sheetName val="_Recovered_SheetName_6085_"/>
      <sheetName val="_Recovered_SheetName_6086_"/>
      <sheetName val="_Recovered_SheetName_6087_"/>
      <sheetName val="_Recovered_SheetName_6088_"/>
      <sheetName val="_Recovered_SheetName_6089_"/>
      <sheetName val="_Recovered_SheetName_6090_"/>
      <sheetName val="_Recovered_SheetName_6091_"/>
      <sheetName val="_Recovered_SheetName_6092_"/>
      <sheetName val="_Recovered_SheetName_6093_"/>
      <sheetName val="_Recovered_SheetName_6094_"/>
      <sheetName val="_Recovered_SheetName_6095_"/>
      <sheetName val="_Recovered_SheetName_6096_"/>
      <sheetName val="_Recovered_SheetName_6097_"/>
      <sheetName val="_Recovered_SheetName_6098_"/>
      <sheetName val="_Recovered_SheetName_6099_"/>
      <sheetName val="_Recovered_SheetName_6100_"/>
      <sheetName val="_Recovered_SheetName_6101_"/>
      <sheetName val="_Recovered_SheetName_6102_"/>
      <sheetName val="_Recovered_SheetName_6103_"/>
      <sheetName val="_Recovered_SheetName_6104_"/>
      <sheetName val="_Recovered_SheetName_6105_"/>
      <sheetName val="_Recovered_SheetName_6106_"/>
      <sheetName val="_Recovered_SheetName_6107_"/>
      <sheetName val="_Recovered_SheetName_6108_"/>
      <sheetName val="_Recovered_SheetName_6109_"/>
      <sheetName val="_Recovered_SheetName_6110_"/>
      <sheetName val="_Recovered_SheetName_6111_"/>
      <sheetName val="_Recovered_SheetName_6112_"/>
      <sheetName val="_Recovered_SheetName_6113_"/>
      <sheetName val="_Recovered_SheetName_6114_"/>
      <sheetName val="_Recovered_SheetName_6115_"/>
      <sheetName val="_Recovered_SheetName_6116_"/>
      <sheetName val="_Recovered_SheetName_6117_"/>
      <sheetName val="_Recovered_SheetName_6118_"/>
      <sheetName val="_Recovered_SheetName_6119_"/>
      <sheetName val="_Recovered_SheetName_6120_"/>
      <sheetName val="_Recovered_SheetName_6121_"/>
      <sheetName val="_Recovered_SheetName_6122_"/>
      <sheetName val="_Recovered_SheetName_6123_"/>
      <sheetName val="_Recovered_SheetName_6124_"/>
      <sheetName val="_Recovered_SheetName_6125_"/>
      <sheetName val="_Recovered_SheetName_6126_"/>
      <sheetName val="_Recovered_SheetName_6127_"/>
      <sheetName val="_Recovered_SheetName_6128_"/>
      <sheetName val="_Recovered_SheetName_6129_"/>
      <sheetName val="_Recovered_SheetName_6130_"/>
      <sheetName val="_Recovered_SheetName_6131_"/>
      <sheetName val="_Recovered_SheetName_6132_"/>
      <sheetName val="_Recovered_SheetName_6133_"/>
      <sheetName val="_Recovered_SheetName_6134_"/>
      <sheetName val="_Recovered_SheetName_6135_"/>
      <sheetName val="_Recovered_SheetName_6136_"/>
      <sheetName val="_Recovered_SheetName_6137_"/>
      <sheetName val="_Recovered_SheetName_6138_"/>
      <sheetName val="_Recovered_SheetName_6139_"/>
      <sheetName val="_Recovered_SheetName_6140_"/>
      <sheetName val="_Recovered_SheetName_6141_"/>
      <sheetName val="_Recovered_SheetName_6142_"/>
      <sheetName val="_Recovered_SheetName_6143_"/>
      <sheetName val="_Recovered_SheetName_6144_"/>
      <sheetName val="_Recovered_SheetName_6145_"/>
      <sheetName val="_Recovered_SheetName_6146_"/>
      <sheetName val="_Recovered_SheetName_6147_"/>
      <sheetName val="_Recovered_SheetName_6148_"/>
      <sheetName val="_Recovered_SheetName_6149_"/>
      <sheetName val="_Recovered_SheetName_6150_"/>
      <sheetName val="_Recovered_SheetName_6151_"/>
      <sheetName val="_Recovered_SheetName_6152_"/>
      <sheetName val="_Recovered_SheetName_6153_"/>
      <sheetName val="_Recovered_SheetName_6154_"/>
      <sheetName val="_Recovered_SheetName_6155_"/>
      <sheetName val="_Recovered_SheetName_6156_"/>
      <sheetName val="_Recovered_SheetName_6157_"/>
      <sheetName val="_Recovered_SheetName_6158_"/>
      <sheetName val="_Recovered_SheetName_6159_"/>
      <sheetName val="_Recovered_SheetName_6160_"/>
      <sheetName val="_Recovered_SheetName_6161_"/>
      <sheetName val="_Recovered_SheetName_6162_"/>
      <sheetName val="_Recovered_SheetName_6163_"/>
      <sheetName val="_Recovered_SheetName_6164_"/>
      <sheetName val="_Recovered_SheetName_6165_"/>
      <sheetName val="_Recovered_SheetName_6166_"/>
      <sheetName val="_Recovered_SheetName_6167_"/>
      <sheetName val="_Recovered_SheetName_6168_"/>
      <sheetName val="_Recovered_SheetName_6169_"/>
      <sheetName val="_Recovered_SheetName_6170_"/>
      <sheetName val="_Recovered_SheetName_6171_"/>
      <sheetName val="_Recovered_SheetName_6172_"/>
      <sheetName val="_Recovered_SheetName_6173_"/>
      <sheetName val="_Recovered_SheetName_6174_"/>
      <sheetName val="_Recovered_SheetName_6175_"/>
      <sheetName val="_Recovered_SheetName_6176_"/>
      <sheetName val="_Recovered_SheetName_6177_"/>
      <sheetName val="_Recovered_SheetName_6178_"/>
      <sheetName val="_Recovered_SheetName_6179_"/>
      <sheetName val="_Recovered_SheetName_6180_"/>
      <sheetName val="_Recovered_SheetName_6181_"/>
      <sheetName val="_Recovered_SheetName_6182_"/>
      <sheetName val="_Recovered_SheetName_6183_"/>
      <sheetName val="_Recovered_SheetName_6184_"/>
      <sheetName val="_Recovered_SheetName_6185_"/>
      <sheetName val="_Recovered_SheetName_6186_"/>
      <sheetName val="_Recovered_SheetName_6187_"/>
      <sheetName val="_Recovered_SheetName_6188_"/>
      <sheetName val="_Recovered_SheetName_6189_"/>
      <sheetName val="_Recovered_SheetName_6190_"/>
      <sheetName val="_Recovered_SheetName_6191_"/>
      <sheetName val="_Recovered_SheetName_6192_"/>
      <sheetName val="_Recovered_SheetName_6193_"/>
      <sheetName val="_Recovered_SheetName_6194_"/>
      <sheetName val="_Recovered_SheetName_6195_"/>
      <sheetName val="_Recovered_SheetName_6196_"/>
      <sheetName val="_Recovered_SheetName_6197_"/>
      <sheetName val="_Recovered_SheetName_6198_"/>
      <sheetName val="_Recovered_SheetName_6199_"/>
      <sheetName val="_Recovered_SheetName_6200_"/>
      <sheetName val="_Recovered_SheetName_6201_"/>
      <sheetName val="_Recovered_SheetName_6202_"/>
      <sheetName val="_Recovered_SheetName_6203_"/>
      <sheetName val="_Recovered_SheetName_6204_"/>
      <sheetName val="_Recovered_SheetName_6205_"/>
      <sheetName val="_Recovered_SheetName_6206_"/>
      <sheetName val="_Recovered_SheetName_6207_"/>
      <sheetName val="_Recovered_SheetName_6208_"/>
      <sheetName val="_Recovered_SheetName_6209_"/>
      <sheetName val="_Recovered_SheetName_6210_"/>
      <sheetName val="_Recovered_SheetName_6211_"/>
      <sheetName val="_Recovered_SheetName_6212_"/>
      <sheetName val="_Recovered_SheetName_6213_"/>
      <sheetName val="_Recovered_SheetName_6214_"/>
      <sheetName val="_Recovered_SheetName_6215_"/>
      <sheetName val="_Recovered_SheetName_6216_"/>
      <sheetName val="_Recovered_SheetName_6217_"/>
      <sheetName val="_Recovered_SheetName_6218_"/>
      <sheetName val="_Recovered_SheetName_6219_"/>
      <sheetName val="_Recovered_SheetName_6220_"/>
      <sheetName val="_Recovered_SheetName_6221_"/>
      <sheetName val="_Recovered_SheetName_6222_"/>
      <sheetName val="_Recovered_SheetName_6223_"/>
      <sheetName val="_Recovered_SheetName_6224_"/>
      <sheetName val="_Recovered_SheetName_6225_"/>
      <sheetName val="_Recovered_SheetName_6226_"/>
      <sheetName val="_Recovered_SheetName_6227_"/>
      <sheetName val="_Recovered_SheetName_6228_"/>
      <sheetName val="_Recovered_SheetName_6229_"/>
      <sheetName val="_Recovered_SheetName_6230_"/>
      <sheetName val="_Recovered_SheetName_6231_"/>
      <sheetName val="_Recovered_SheetName_6232_"/>
      <sheetName val="_Recovered_SheetName_6233_"/>
      <sheetName val="_Recovered_SheetName_6234_"/>
      <sheetName val="_Recovered_SheetName_6235_"/>
      <sheetName val="_Recovered_SheetName_6236_"/>
      <sheetName val="_Recovered_SheetName_6237_"/>
      <sheetName val="_Recovered_SheetName_6238_"/>
      <sheetName val="_Recovered_SheetName_6239_"/>
      <sheetName val="_Recovered_SheetName_6240_"/>
      <sheetName val="_Recovered_SheetName_6241_"/>
      <sheetName val="_Recovered_SheetName_6242_"/>
      <sheetName val="_Recovered_SheetName_6243_"/>
      <sheetName val="_Recovered_SheetName_6244_"/>
      <sheetName val="_Recovered_SheetName_6245_"/>
      <sheetName val="_Recovered_SheetName_6246_"/>
      <sheetName val="_Recovered_SheetName_6247_"/>
      <sheetName val="_Recovered_SheetName_6248_"/>
      <sheetName val="_Recovered_SheetName_6249_"/>
      <sheetName val="_Recovered_SheetName_6250_"/>
      <sheetName val="_Recovered_SheetName_6251_"/>
      <sheetName val="_Recovered_SheetName_6252_"/>
      <sheetName val="_Recovered_SheetName_6253_"/>
      <sheetName val="_Recovered_SheetName_6254_"/>
      <sheetName val="_Recovered_SheetName_6255_"/>
      <sheetName val="_Recovered_SheetName_6256_"/>
      <sheetName val="_Recovered_SheetName_6257_"/>
      <sheetName val="_Recovered_SheetName_6258_"/>
      <sheetName val="_Recovered_SheetName_6259_"/>
      <sheetName val="_Recovered_SheetName_6260_"/>
      <sheetName val="_Recovered_SheetName_6261_"/>
      <sheetName val="_Recovered_SheetName_6262_"/>
      <sheetName val="_Recovered_SheetName_6263_"/>
      <sheetName val="_Recovered_SheetName_6264_"/>
      <sheetName val="_Recovered_SheetName_6265_"/>
      <sheetName val="_Recovered_SheetName_6266_"/>
      <sheetName val="_Recovered_SheetName_6267_"/>
      <sheetName val="_Recovered_SheetName_6268_"/>
      <sheetName val="_Recovered_SheetName_6269_"/>
      <sheetName val="_Recovered_SheetName_6270_"/>
      <sheetName val="_Recovered_SheetName_6271_"/>
      <sheetName val="_Recovered_SheetName_6272_"/>
      <sheetName val="_Recovered_SheetName_6273_"/>
      <sheetName val="_Recovered_SheetName_6274_"/>
      <sheetName val="_Recovered_SheetName_6275_"/>
      <sheetName val="_Recovered_SheetName_6276_"/>
      <sheetName val="_Recovered_SheetName_6277_"/>
      <sheetName val="_Recovered_SheetName_6278_"/>
      <sheetName val="_Recovered_SheetName_6279_"/>
      <sheetName val="_Recovered_SheetName_6280_"/>
      <sheetName val="_Recovered_SheetName_6281_"/>
      <sheetName val="_Recovered_SheetName_6282_"/>
      <sheetName val="_Recovered_SheetName_6283_"/>
      <sheetName val="_Recovered_SheetName_6284_"/>
      <sheetName val="_Recovered_SheetName_6285_"/>
      <sheetName val="_Recovered_SheetName_6286_"/>
      <sheetName val="_Recovered_SheetName_6287_"/>
      <sheetName val="_Recovered_SheetName_6288_"/>
      <sheetName val="_Recovered_SheetName_6289_"/>
      <sheetName val="_Recovered_SheetName_6290_"/>
      <sheetName val="_Recovered_SheetName_6291_"/>
      <sheetName val="_Recovered_SheetName_6292_"/>
      <sheetName val="_Recovered_SheetName_6293_"/>
      <sheetName val="_Recovered_SheetName_6294_"/>
      <sheetName val="_Recovered_SheetName_6295_"/>
      <sheetName val="_Recovered_SheetName_6296_"/>
      <sheetName val="_Recovered_SheetName_6297_"/>
      <sheetName val="_Recovered_SheetName_6298_"/>
      <sheetName val="_Recovered_SheetName_6299_"/>
      <sheetName val="_Recovered_SheetName_6300_"/>
      <sheetName val="_Recovered_SheetName_6301_"/>
      <sheetName val="_Recovered_SheetName_6302_"/>
      <sheetName val="_Recovered_SheetName_6303_"/>
      <sheetName val="_Recovered_SheetName_6304_"/>
      <sheetName val="_Recovered_SheetName_6305_"/>
      <sheetName val="_Recovered_SheetName_6306_"/>
      <sheetName val="_Recovered_SheetName_6307_"/>
      <sheetName val="_Recovered_SheetName_6308_"/>
      <sheetName val="_Recovered_SheetName_6309_"/>
      <sheetName val="_Recovered_SheetName_6310_"/>
      <sheetName val="_Recovered_SheetName_6311_"/>
      <sheetName val="_Recovered_SheetName_6312_"/>
      <sheetName val="_Recovered_SheetName_6313_"/>
      <sheetName val="_Recovered_SheetName_6314_"/>
      <sheetName val="_Recovered_SheetName_6315_"/>
      <sheetName val="_Recovered_SheetName_6316_"/>
      <sheetName val="_Recovered_SheetName_6317_"/>
      <sheetName val="_Recovered_SheetName_6318_"/>
      <sheetName val="_Recovered_SheetName_6319_"/>
      <sheetName val="_Recovered_SheetName_6320_"/>
      <sheetName val="_Recovered_SheetName_6321_"/>
      <sheetName val="_Recovered_SheetName_6322_"/>
      <sheetName val="_Recovered_SheetName_6323_"/>
      <sheetName val="_Recovered_SheetName_6324_"/>
      <sheetName val="_Recovered_SheetName_6325_"/>
      <sheetName val="_Recovered_SheetName_6326_"/>
      <sheetName val="_Recovered_SheetName_6327_"/>
      <sheetName val="_Recovered_SheetName_6328_"/>
      <sheetName val="_Recovered_SheetName_6329_"/>
      <sheetName val="_Recovered_SheetName_6330_"/>
      <sheetName val="_Recovered_SheetName_6331_"/>
      <sheetName val="_Recovered_SheetName_6332_"/>
      <sheetName val="_Recovered_SheetName_6333_"/>
      <sheetName val="_Recovered_SheetName_6334_"/>
      <sheetName val="_Recovered_SheetName_6335_"/>
      <sheetName val="_Recovered_SheetName_6336_"/>
      <sheetName val="_Recovered_SheetName_6337_"/>
      <sheetName val="_Recovered_SheetName_6338_"/>
      <sheetName val="_Recovered_SheetName_6339_"/>
      <sheetName val="_Recovered_SheetName_6340_"/>
      <sheetName val="_Recovered_SheetName_6341_"/>
      <sheetName val="_Recovered_SheetName_6342_"/>
      <sheetName val="_Recovered_SheetName_6343_"/>
      <sheetName val="_Recovered_SheetName_6344_"/>
      <sheetName val="_Recovered_SheetName_6345_"/>
      <sheetName val="_Recovered_SheetName_6346_"/>
      <sheetName val="_Recovered_SheetName_6347_"/>
      <sheetName val="_Recovered_SheetName_6348_"/>
      <sheetName val="_Recovered_SheetName_6349_"/>
      <sheetName val="_Recovered_SheetName_6350_"/>
      <sheetName val="_Recovered_SheetName_6351_"/>
      <sheetName val="_Recovered_SheetName_6352_"/>
      <sheetName val="_Recovered_SheetName_6353_"/>
      <sheetName val="_Recovered_SheetName_6354_"/>
      <sheetName val="_Recovered_SheetName_6355_"/>
      <sheetName val="_Recovered_SheetName_6356_"/>
      <sheetName val="_Recovered_SheetName_6357_"/>
      <sheetName val="_Recovered_SheetName_6358_"/>
      <sheetName val="_Recovered_SheetName_6359_"/>
      <sheetName val="_Recovered_SheetName_6360_"/>
      <sheetName val="_Recovered_SheetName_6361_"/>
      <sheetName val="_Recovered_SheetName_6362_"/>
      <sheetName val="_Recovered_SheetName_6363_"/>
      <sheetName val="_Recovered_SheetName_6364_"/>
      <sheetName val="_Recovered_SheetName_6365_"/>
      <sheetName val="_Recovered_SheetName_6366_"/>
      <sheetName val="_Recovered_SheetName_6367_"/>
      <sheetName val="_Recovered_SheetName_6368_"/>
      <sheetName val="_Recovered_SheetName_6369_"/>
      <sheetName val="_Recovered_SheetName_6370_"/>
      <sheetName val="_Recovered_SheetName_6371_"/>
      <sheetName val="_Recovered_SheetName_6372_"/>
      <sheetName val="_Recovered_SheetName_6373_"/>
      <sheetName val="_Recovered_SheetName_6374_"/>
      <sheetName val="_Recovered_SheetName_6375_"/>
      <sheetName val="_Recovered_SheetName_6376_"/>
      <sheetName val="_Recovered_SheetName_6377_"/>
      <sheetName val="_Recovered_SheetName_6378_"/>
      <sheetName val="_Recovered_SheetName_6379_"/>
      <sheetName val="_Recovered_SheetName_6380_"/>
      <sheetName val="_Recovered_SheetName_6381_"/>
      <sheetName val="_Recovered_SheetName_6382_"/>
      <sheetName val="_Recovered_SheetName_6383_"/>
      <sheetName val="_Recovered_SheetName_6384_"/>
      <sheetName val="_Recovered_SheetName_6385_"/>
      <sheetName val="_Recovered_SheetName_6386_"/>
      <sheetName val="_Recovered_SheetName_6387_"/>
      <sheetName val="_Recovered_SheetName_6388_"/>
      <sheetName val="_Recovered_SheetName_6389_"/>
      <sheetName val="_Recovered_SheetName_6390_"/>
      <sheetName val="_Recovered_SheetName_6391_"/>
      <sheetName val="_Recovered_SheetName_6392_"/>
      <sheetName val="_Recovered_SheetName_6393_"/>
      <sheetName val="_Recovered_SheetName_6394_"/>
      <sheetName val="_Recovered_SheetName_6395_"/>
      <sheetName val="_Recovered_SheetName_6396_"/>
      <sheetName val="_Recovered_SheetName_6397_"/>
      <sheetName val="_Recovered_SheetName_6398_"/>
      <sheetName val="_Recovered_SheetName_6399_"/>
      <sheetName val="_Recovered_SheetName_6400_"/>
      <sheetName val="_Recovered_SheetName_6401_"/>
      <sheetName val="_Recovered_SheetName_6402_"/>
      <sheetName val="_Recovered_SheetName_6403_"/>
      <sheetName val="_Recovered_SheetName_6404_"/>
      <sheetName val="_Recovered_SheetName_6405_"/>
      <sheetName val="_Recovered_SheetName_6406_"/>
      <sheetName val="_Recovered_SheetName_6407_"/>
      <sheetName val="_Recovered_SheetName_6408_"/>
      <sheetName val="_Recovered_SheetName_6409_"/>
      <sheetName val="_Recovered_SheetName_6410_"/>
      <sheetName val="_Recovered_SheetName_6411_"/>
      <sheetName val="_Recovered_SheetName_6412_"/>
      <sheetName val="_Recovered_SheetName_6413_"/>
      <sheetName val="_Recovered_SheetName_6414_"/>
      <sheetName val="_Recovered_SheetName_6415_"/>
      <sheetName val="_Recovered_SheetName_6416_"/>
      <sheetName val="_Recovered_SheetName_6417_"/>
      <sheetName val="_Recovered_SheetName_6418_"/>
      <sheetName val="_Recovered_SheetName_6419_"/>
      <sheetName val="_Recovered_SheetName_6420_"/>
      <sheetName val="_Recovered_SheetName_6421_"/>
      <sheetName val="_Recovered_SheetName_6422_"/>
      <sheetName val="_Recovered_SheetName_6423_"/>
      <sheetName val="_Recovered_SheetName_6424_"/>
      <sheetName val="_Recovered_SheetName_6425_"/>
      <sheetName val="_Recovered_SheetName_6426_"/>
      <sheetName val="_Recovered_SheetName_6427_"/>
      <sheetName val="_Recovered_SheetName_6428_"/>
      <sheetName val="_Recovered_SheetName_6429_"/>
      <sheetName val="_Recovered_SheetName_6430_"/>
      <sheetName val="_Recovered_SheetName_6431_"/>
      <sheetName val="_Recovered_SheetName_6432_"/>
      <sheetName val="_Recovered_SheetName_6433_"/>
      <sheetName val="_Recovered_SheetName_6434_"/>
      <sheetName val="_Recovered_SheetName_6435_"/>
      <sheetName val="_Recovered_SheetName_6436_"/>
      <sheetName val="_Recovered_SheetName_6437_"/>
      <sheetName val="_Recovered_SheetName_6438_"/>
      <sheetName val="_Recovered_SheetName_6439_"/>
      <sheetName val="_Recovered_SheetName_6440_"/>
      <sheetName val="_Recovered_SheetName_6441_"/>
      <sheetName val="_Recovered_SheetName_6442_"/>
      <sheetName val="_Recovered_SheetName_6443_"/>
      <sheetName val="_Recovered_SheetName_6444_"/>
      <sheetName val="_Recovered_SheetName_6445_"/>
      <sheetName val="_Recovered_SheetName_6446_"/>
      <sheetName val="_Recovered_SheetName_6447_"/>
      <sheetName val="_Recovered_SheetName_6448_"/>
      <sheetName val="_Recovered_SheetName_6449_"/>
      <sheetName val="_Recovered_SheetName_6450_"/>
      <sheetName val="_Recovered_SheetName_6451_"/>
      <sheetName val="_Recovered_SheetName_6452_"/>
      <sheetName val="_Recovered_SheetName_6453_"/>
      <sheetName val="_Recovered_SheetName_6454_"/>
      <sheetName val="_Recovered_SheetName_6455_"/>
      <sheetName val="_Recovered_SheetName_6456_"/>
      <sheetName val="_Recovered_SheetName_6457_"/>
      <sheetName val="_Recovered_SheetName_6458_"/>
      <sheetName val="_Recovered_SheetName_6459_"/>
      <sheetName val="_Recovered_SheetName_6460_"/>
      <sheetName val="_Recovered_SheetName_6461_"/>
      <sheetName val="_Recovered_SheetName_6462_"/>
      <sheetName val="_Recovered_SheetName_6463_"/>
      <sheetName val="_Recovered_SheetName_6464_"/>
      <sheetName val="_Recovered_SheetName_6465_"/>
      <sheetName val="_Recovered_SheetName_6466_"/>
      <sheetName val="_Recovered_SheetName_6467_"/>
      <sheetName val="_Recovered_SheetName_6468_"/>
      <sheetName val="_Recovered_SheetName_6469_"/>
      <sheetName val="_Recovered_SheetName_6470_"/>
      <sheetName val="_Recovered_SheetName_6471_"/>
      <sheetName val="_Recovered_SheetName_6472_"/>
      <sheetName val="_Recovered_SheetName_6473_"/>
      <sheetName val="_Recovered_SheetName_6474_"/>
      <sheetName val="_Recovered_SheetName_6475_"/>
      <sheetName val="_Recovered_SheetName_6476_"/>
      <sheetName val="_Recovered_SheetName_6477_"/>
      <sheetName val="_Recovered_SheetName_6478_"/>
      <sheetName val="_Recovered_SheetName_6479_"/>
      <sheetName val="_Recovered_SheetName_6480_"/>
      <sheetName val="_Recovered_SheetName_6481_"/>
      <sheetName val="_Recovered_SheetName_6482_"/>
      <sheetName val="_Recovered_SheetName_6483_"/>
      <sheetName val="_Recovered_SheetName_6484_"/>
      <sheetName val="_Recovered_SheetName_6485_"/>
      <sheetName val="_Recovered_SheetName_6486_"/>
      <sheetName val="_Recovered_SheetName_6487_"/>
      <sheetName val="_Recovered_SheetName_6488_"/>
      <sheetName val="_Recovered_SheetName_6489_"/>
      <sheetName val="_Recovered_SheetName_6490_"/>
      <sheetName val="_Recovered_SheetName_6491_"/>
      <sheetName val="_Recovered_SheetName_6492_"/>
      <sheetName val="_Recovered_SheetName_6493_"/>
      <sheetName val="_Recovered_SheetName_6494_"/>
      <sheetName val="_Recovered_SheetName_6495_"/>
      <sheetName val="_Recovered_SheetName_6496_"/>
      <sheetName val="_Recovered_SheetName_6497_"/>
      <sheetName val="_Recovered_SheetName_6498_"/>
      <sheetName val="_Recovered_SheetName_6499_"/>
      <sheetName val="_Recovered_SheetName_6500_"/>
      <sheetName val="_Recovered_SheetName_6501_"/>
      <sheetName val="_Recovered_SheetName_6502_"/>
      <sheetName val="_Recovered_SheetName_6503_"/>
      <sheetName val="_Recovered_SheetName_6504_"/>
      <sheetName val="_Recovered_SheetName_6505_"/>
      <sheetName val="_Recovered_SheetName_6506_"/>
      <sheetName val="_Recovered_SheetName_6507_"/>
      <sheetName val="_Recovered_SheetName_6508_"/>
      <sheetName val="_Recovered_SheetName_6509_"/>
      <sheetName val="_Recovered_SheetName_6510_"/>
      <sheetName val="_Recovered_SheetName_6511_"/>
      <sheetName val="_Recovered_SheetName_6512_"/>
      <sheetName val="_Recovered_SheetName_6513_"/>
      <sheetName val="_Recovered_SheetName_6514_"/>
      <sheetName val="_Recovered_SheetName_6515_"/>
      <sheetName val="_Recovered_SheetName_6516_"/>
      <sheetName val="_Recovered_SheetName_6517_"/>
      <sheetName val="_Recovered_SheetName_6518_"/>
      <sheetName val="_Recovered_SheetName_6519_"/>
      <sheetName val="_Recovered_SheetName_6520_"/>
      <sheetName val="_Recovered_SheetName_6521_"/>
      <sheetName val="_Recovered_SheetName_6522_"/>
      <sheetName val="_Recovered_SheetName_6523_"/>
      <sheetName val="_Recovered_SheetName_6524_"/>
      <sheetName val="_Recovered_SheetName_6525_"/>
      <sheetName val="_Recovered_SheetName_6526_"/>
      <sheetName val="_Recovered_SheetName_6527_"/>
      <sheetName val="_Recovered_SheetName_6528_"/>
      <sheetName val="_Recovered_SheetName_6529_"/>
      <sheetName val="_Recovered_SheetName_6530_"/>
      <sheetName val="_Recovered_SheetName_6531_"/>
      <sheetName val="_Recovered_SheetName_6532_"/>
      <sheetName val="_Recovered_SheetName_6533_"/>
      <sheetName val="_Recovered_SheetName_6534_"/>
      <sheetName val="_Recovered_SheetName_6535_"/>
      <sheetName val="_Recovered_SheetName_6536_"/>
      <sheetName val="_Recovered_SheetName_6537_"/>
      <sheetName val="_Recovered_SheetName_6538_"/>
      <sheetName val="_Recovered_SheetName_6539_"/>
      <sheetName val="_Recovered_SheetName_6540_"/>
      <sheetName val="_Recovered_SheetName_6541_"/>
      <sheetName val="_Recovered_SheetName_6542_"/>
      <sheetName val="_Recovered_SheetName_6543_"/>
      <sheetName val="_Recovered_SheetName_6544_"/>
      <sheetName val="_Recovered_SheetName_6545_"/>
      <sheetName val="_Recovered_SheetName_6546_"/>
      <sheetName val="_Recovered_SheetName_6547_"/>
      <sheetName val="_Recovered_SheetName_6548_"/>
      <sheetName val="_Recovered_SheetName_6549_"/>
      <sheetName val="_Recovered_SheetName_6550_"/>
      <sheetName val="_Recovered_SheetName_6551_"/>
      <sheetName val="_Recovered_SheetName_6552_"/>
      <sheetName val="_Recovered_SheetName_6553_"/>
      <sheetName val="_Recovered_SheetName_6554_"/>
      <sheetName val="_Recovered_SheetName_6555_"/>
      <sheetName val="_Recovered_SheetName_6556_"/>
      <sheetName val="_Recovered_SheetName_6557_"/>
      <sheetName val="_Recovered_SheetName_6558_"/>
      <sheetName val="_Recovered_SheetName_6559_"/>
      <sheetName val="_Recovered_SheetName_6560_"/>
      <sheetName val="_Recovered_SheetName_6561_"/>
      <sheetName val="_Recovered_SheetName_6562_"/>
      <sheetName val="_Recovered_SheetName_6563_"/>
      <sheetName val="_Recovered_SheetName_6564_"/>
      <sheetName val="_Recovered_SheetName_6565_"/>
      <sheetName val="_Recovered_SheetName_6566_"/>
      <sheetName val="_Recovered_SheetName_6567_"/>
      <sheetName val="_Recovered_SheetName_6568_"/>
      <sheetName val="_Recovered_SheetName_6569_"/>
      <sheetName val="_Recovered_SheetName_6570_"/>
      <sheetName val="_Recovered_SheetName_6571_"/>
      <sheetName val="_Recovered_SheetName_6572_"/>
      <sheetName val="_Recovered_SheetName_6573_"/>
      <sheetName val="_Recovered_SheetName_6574_"/>
      <sheetName val="_Recovered_SheetName_6575_"/>
      <sheetName val="_Recovered_SheetName_6576_"/>
      <sheetName val="_Recovered_SheetName_6577_"/>
      <sheetName val="_Recovered_SheetName_6578_"/>
      <sheetName val="_Recovered_SheetName_6579_"/>
      <sheetName val="_Recovered_SheetName_6580_"/>
      <sheetName val="_Recovered_SheetName_6581_"/>
      <sheetName val="_Recovered_SheetName_6582_"/>
      <sheetName val="_Recovered_SheetName_6583_"/>
      <sheetName val="_Recovered_SheetName_6584_"/>
      <sheetName val="_Recovered_SheetName_6585_"/>
      <sheetName val="_Recovered_SheetName_6586_"/>
      <sheetName val="_Recovered_SheetName_6587_"/>
      <sheetName val="_Recovered_SheetName_6588_"/>
      <sheetName val="_Recovered_SheetName_6589_"/>
      <sheetName val="_Recovered_SheetName_6590_"/>
      <sheetName val="_Recovered_SheetName_6591_"/>
      <sheetName val="_Recovered_SheetName_6592_"/>
      <sheetName val="_Recovered_SheetName_6593_"/>
      <sheetName val="_Recovered_SheetName_6594_"/>
      <sheetName val="_Recovered_SheetName_6595_"/>
      <sheetName val="_Recovered_SheetName_6596_"/>
      <sheetName val="_Recovered_SheetName_6597_"/>
      <sheetName val="_Recovered_SheetName_6598_"/>
      <sheetName val="_Recovered_SheetName_6599_"/>
      <sheetName val="_Recovered_SheetName_6600_"/>
      <sheetName val="_Recovered_SheetName_6601_"/>
      <sheetName val="_Recovered_SheetName_6602_"/>
      <sheetName val="_Recovered_SheetName_6603_"/>
      <sheetName val="_Recovered_SheetName_6604_"/>
      <sheetName val="_Recovered_SheetName_6605_"/>
      <sheetName val="_Recovered_SheetName_6606_"/>
      <sheetName val="_Recovered_SheetName_6607_"/>
      <sheetName val="_Recovered_SheetName_6608_"/>
      <sheetName val="_Recovered_SheetName_6609_"/>
      <sheetName val="_Recovered_SheetName_6610_"/>
      <sheetName val="_Recovered_SheetName_6611_"/>
      <sheetName val="_Recovered_SheetName_6612_"/>
      <sheetName val="_Recovered_SheetName_6613_"/>
      <sheetName val="_Recovered_SheetName_6614_"/>
      <sheetName val="_Recovered_SheetName_6615_"/>
      <sheetName val="_Recovered_SheetName_6616_"/>
      <sheetName val="_Recovered_SheetName_6617_"/>
      <sheetName val="_Recovered_SheetName_6618_"/>
      <sheetName val="_Recovered_SheetName_6619_"/>
      <sheetName val="_Recovered_SheetName_6620_"/>
      <sheetName val="_Recovered_SheetName_6621_"/>
      <sheetName val="_Recovered_SheetName_6622_"/>
      <sheetName val="_Recovered_SheetName_6623_"/>
      <sheetName val="_Recovered_SheetName_6624_"/>
      <sheetName val="_Recovered_SheetName_6625_"/>
      <sheetName val="_Recovered_SheetName_6626_"/>
      <sheetName val="_Recovered_SheetName_6627_"/>
      <sheetName val="_Recovered_SheetName_6628_"/>
      <sheetName val="_Recovered_SheetName_6629_"/>
      <sheetName val="_Recovered_SheetName_6630_"/>
      <sheetName val="_Recovered_SheetName_6631_"/>
      <sheetName val="_Recovered_SheetName_6632_"/>
      <sheetName val="_Recovered_SheetName_6633_"/>
      <sheetName val="_Recovered_SheetName_6634_"/>
      <sheetName val="_Recovered_SheetName_6635_"/>
      <sheetName val="_Recovered_SheetName_6636_"/>
      <sheetName val="_Recovered_SheetName_6637_"/>
      <sheetName val="_Recovered_SheetName_6638_"/>
      <sheetName val="_Recovered_SheetName_6639_"/>
      <sheetName val="_Recovered_SheetName_6640_"/>
      <sheetName val="_Recovered_SheetName_6641_"/>
      <sheetName val="_Recovered_SheetName_6642_"/>
      <sheetName val="_Recovered_SheetName_6643_"/>
      <sheetName val="_Recovered_SheetName_6644_"/>
      <sheetName val="_Recovered_SheetName_6645_"/>
      <sheetName val="_Recovered_SheetName_6646_"/>
      <sheetName val="_Recovered_SheetName_6647_"/>
      <sheetName val="_Recovered_SheetName_6648_"/>
      <sheetName val="_Recovered_SheetName_6649_"/>
      <sheetName val="_Recovered_SheetName_6650_"/>
      <sheetName val="_Recovered_SheetName_6651_"/>
      <sheetName val="_Recovered_SheetName_6652_"/>
      <sheetName val="_Recovered_SheetName_6653_"/>
      <sheetName val="_Recovered_SheetName_6654_"/>
      <sheetName val="_Recovered_SheetName_6655_"/>
      <sheetName val="_Recovered_SheetName_6656_"/>
      <sheetName val="_Recovered_SheetName_6657_"/>
      <sheetName val="_Recovered_SheetName_6658_"/>
      <sheetName val="_Recovered_SheetName_6659_"/>
      <sheetName val="_Recovered_SheetName_6660_"/>
      <sheetName val="_Recovered_SheetName_6661_"/>
      <sheetName val="_Recovered_SheetName_6662_"/>
      <sheetName val="_Recovered_SheetName_6663_"/>
      <sheetName val="_Recovered_SheetName_6664_"/>
      <sheetName val="_Recovered_SheetName_6665_"/>
      <sheetName val="_Recovered_SheetName_6666_"/>
      <sheetName val="_Recovered_SheetName_6667_"/>
      <sheetName val="_Recovered_SheetName_6668_"/>
      <sheetName val="_Recovered_SheetName_6669_"/>
      <sheetName val="_Recovered_SheetName_6670_"/>
      <sheetName val="_Recovered_SheetName_6671_"/>
      <sheetName val="_Recovered_SheetName_6672_"/>
      <sheetName val="_Recovered_SheetName_6673_"/>
      <sheetName val="_Recovered_SheetName_6674_"/>
      <sheetName val="_Recovered_SheetName_6675_"/>
      <sheetName val="_Recovered_SheetName_6676_"/>
      <sheetName val="_Recovered_SheetName_6677_"/>
      <sheetName val="_Recovered_SheetName_6678_"/>
      <sheetName val="_Recovered_SheetName_6679_"/>
      <sheetName val="_Recovered_SheetName_6680_"/>
      <sheetName val="_Recovered_SheetName_6681_"/>
      <sheetName val="_Recovered_SheetName_6682_"/>
      <sheetName val="_Recovered_SheetName_6683_"/>
      <sheetName val="_Recovered_SheetName_6684_"/>
      <sheetName val="_Recovered_SheetName_6685_"/>
      <sheetName val="_Recovered_SheetName_6686_"/>
      <sheetName val="_Recovered_SheetName_6687_"/>
      <sheetName val="_Recovered_SheetName_6688_"/>
      <sheetName val="_Recovered_SheetName_6689_"/>
      <sheetName val="_Recovered_SheetName_6690_"/>
      <sheetName val="_Recovered_SheetName_6691_"/>
      <sheetName val="_Recovered_SheetName_6692_"/>
      <sheetName val="_Recovered_SheetName_6693_"/>
      <sheetName val="_Recovered_SheetName_6694_"/>
      <sheetName val="_Recovered_SheetName_6695_"/>
      <sheetName val="_Recovered_SheetName_6696_"/>
      <sheetName val="_Recovered_SheetName_6697_"/>
      <sheetName val="_Recovered_SheetName_6698_"/>
      <sheetName val="_Recovered_SheetName_6699_"/>
      <sheetName val="_Recovered_SheetName_6700_"/>
      <sheetName val="_Recovered_SheetName_6701_"/>
      <sheetName val="_Recovered_SheetName_6702_"/>
      <sheetName val="_Recovered_SheetName_6703_"/>
      <sheetName val="_Recovered_SheetName_6704_"/>
      <sheetName val="_Recovered_SheetName_6705_"/>
      <sheetName val="_Recovered_SheetName_6706_"/>
      <sheetName val="_Recovered_SheetName_6707_"/>
      <sheetName val="_Recovered_SheetName_6708_"/>
      <sheetName val="_Recovered_SheetName_6709_"/>
      <sheetName val="_Recovered_SheetName_6710_"/>
      <sheetName val="_Recovered_SheetName_6711_"/>
      <sheetName val="_Recovered_SheetName_6712_"/>
      <sheetName val="_Recovered_SheetName_6713_"/>
      <sheetName val="_Recovered_SheetName_6714_"/>
      <sheetName val="_Recovered_SheetName_6715_"/>
      <sheetName val="_Recovered_SheetName_6716_"/>
      <sheetName val="_Recovered_SheetName_6717_"/>
      <sheetName val="_Recovered_SheetName_6718_"/>
      <sheetName val="_Recovered_SheetName_6719_"/>
      <sheetName val="_Recovered_SheetName_6720_"/>
      <sheetName val="_Recovered_SheetName_6721_"/>
      <sheetName val="_Recovered_SheetName_6722_"/>
      <sheetName val="_Recovered_SheetName_6723_"/>
      <sheetName val="_Recovered_SheetName_6724_"/>
      <sheetName val="_Recovered_SheetName_6725_"/>
      <sheetName val="_Recovered_SheetName_6726_"/>
      <sheetName val="_Recovered_SheetName_6727_"/>
      <sheetName val="_Recovered_SheetName_6728_"/>
      <sheetName val="_Recovered_SheetName_6729_"/>
      <sheetName val="_Recovered_SheetName_6730_"/>
      <sheetName val="_Recovered_SheetName_6731_"/>
      <sheetName val="_Recovered_SheetName_6732_"/>
      <sheetName val="_Recovered_SheetName_6733_"/>
      <sheetName val="_Recovered_SheetName_6734_"/>
      <sheetName val="_Recovered_SheetName_6735_"/>
      <sheetName val="_Recovered_SheetName_6736_"/>
      <sheetName val="_Recovered_SheetName_6737_"/>
      <sheetName val="_Recovered_SheetName_6738_"/>
      <sheetName val="_Recovered_SheetName_6739_"/>
      <sheetName val="_Recovered_SheetName_6740_"/>
      <sheetName val="_Recovered_SheetName_6741_"/>
      <sheetName val="_Recovered_SheetName_6742_"/>
      <sheetName val="_Recovered_SheetName_6743_"/>
      <sheetName val="_Recovered_SheetName_6744_"/>
      <sheetName val="_Recovered_SheetName_6745_"/>
      <sheetName val="_Recovered_SheetName_6746_"/>
      <sheetName val="_Recovered_SheetName_6747_"/>
      <sheetName val="_Recovered_SheetName_6748_"/>
      <sheetName val="_Recovered_SheetName_6749_"/>
      <sheetName val="_Recovered_SheetName_6750_"/>
      <sheetName val="_Recovered_SheetName_6751_"/>
      <sheetName val="_Recovered_SheetName_6752_"/>
      <sheetName val="_Recovered_SheetName_6753_"/>
      <sheetName val="_Recovered_SheetName_6754_"/>
      <sheetName val="_Recovered_SheetName_6755_"/>
      <sheetName val="_Recovered_SheetName_6756_"/>
      <sheetName val="_Recovered_SheetName_6757_"/>
      <sheetName val="_Recovered_SheetName_6758_"/>
      <sheetName val="_Recovered_SheetName_6759_"/>
      <sheetName val="_Recovered_SheetName_6760_"/>
      <sheetName val="_Recovered_SheetName_6761_"/>
      <sheetName val="_Recovered_SheetName_6762_"/>
      <sheetName val="_Recovered_SheetName_6763_"/>
      <sheetName val="_Recovered_SheetName_6764_"/>
      <sheetName val="_Recovered_SheetName_6765_"/>
      <sheetName val="_Recovered_SheetName_6766_"/>
      <sheetName val="_Recovered_SheetName_6767_"/>
      <sheetName val="_Recovered_SheetName_6768_"/>
      <sheetName val="_Recovered_SheetName_6769_"/>
      <sheetName val="_Recovered_SheetName_6770_"/>
      <sheetName val="_Recovered_SheetName_6771_"/>
      <sheetName val="_Recovered_SheetName_6772_"/>
      <sheetName val="_Recovered_SheetName_6773_"/>
      <sheetName val="_Recovered_SheetName_6774_"/>
      <sheetName val="_Recovered_SheetName_6775_"/>
      <sheetName val="_Recovered_SheetName_6776_"/>
      <sheetName val="_Recovered_SheetName_6777_"/>
      <sheetName val="_Recovered_SheetName_6778_"/>
      <sheetName val="_Recovered_SheetName_6779_"/>
      <sheetName val="_Recovered_SheetName_6780_"/>
      <sheetName val="_Recovered_SheetName_6781_"/>
      <sheetName val="_Recovered_SheetName_6782_"/>
      <sheetName val="_Recovered_SheetName_6783_"/>
      <sheetName val="_Recovered_SheetName_6784_"/>
      <sheetName val="_Recovered_SheetName_6785_"/>
      <sheetName val="_Recovered_SheetName_6786_"/>
      <sheetName val="_Recovered_SheetName_6787_"/>
      <sheetName val="_Recovered_SheetName_6788_"/>
      <sheetName val="_Recovered_SheetName_6789_"/>
      <sheetName val="_Recovered_SheetName_6790_"/>
      <sheetName val="_Recovered_SheetName_6791_"/>
      <sheetName val="_Recovered_SheetName_6792_"/>
      <sheetName val="_Recovered_SheetName_6793_"/>
      <sheetName val="_Recovered_SheetName_6794_"/>
      <sheetName val="_Recovered_SheetName_6795_"/>
      <sheetName val="_Recovered_SheetName_6796_"/>
      <sheetName val="_Recovered_SheetName_6797_"/>
      <sheetName val="_Recovered_SheetName_6798_"/>
      <sheetName val="_Recovered_SheetName_6799_"/>
      <sheetName val="_Recovered_SheetName_6800_"/>
      <sheetName val="_Recovered_SheetName_6801_"/>
      <sheetName val="_Recovered_SheetName_6802_"/>
      <sheetName val="_Recovered_SheetName_6803_"/>
      <sheetName val="_Recovered_SheetName_6804_"/>
      <sheetName val="_Recovered_SheetName_6805_"/>
      <sheetName val="_Recovered_SheetName_6806_"/>
      <sheetName val="_Recovered_SheetName_6807_"/>
      <sheetName val="_Recovered_SheetName_6808_"/>
      <sheetName val="_Recovered_SheetName_6809_"/>
      <sheetName val="_Recovered_SheetName_6810_"/>
      <sheetName val="_Recovered_SheetName_6811_"/>
      <sheetName val="_Recovered_SheetName_6812_"/>
      <sheetName val="_Recovered_SheetName_6813_"/>
      <sheetName val="_Recovered_SheetName_6814_"/>
      <sheetName val="_Recovered_SheetName_6815_"/>
      <sheetName val="_Recovered_SheetName_6816_"/>
      <sheetName val="_Recovered_SheetName_6817_"/>
      <sheetName val="_Recovered_SheetName_6818_"/>
      <sheetName val="_Recovered_SheetName_6819_"/>
      <sheetName val="_Recovered_SheetName_6820_"/>
      <sheetName val="_Recovered_SheetName_6821_"/>
      <sheetName val="_Recovered_SheetName_6822_"/>
      <sheetName val="_Recovered_SheetName_6823_"/>
      <sheetName val="_Recovered_SheetName_6824_"/>
      <sheetName val="_Recovered_SheetName_6825_"/>
      <sheetName val="_Recovered_SheetName_6826_"/>
      <sheetName val="_Recovered_SheetName_6827_"/>
      <sheetName val="_Recovered_SheetName_6828_"/>
      <sheetName val="_Recovered_SheetName_6829_"/>
      <sheetName val="_Recovered_SheetName_6830_"/>
      <sheetName val="_Recovered_SheetName_6831_"/>
      <sheetName val="_Recovered_SheetName_6832_"/>
      <sheetName val="_Recovered_SheetName_6833_"/>
      <sheetName val="_Recovered_SheetName_6834_"/>
      <sheetName val="_Recovered_SheetName_6835_"/>
      <sheetName val="_Recovered_SheetName_6836_"/>
      <sheetName val="_Recovered_SheetName_6837_"/>
      <sheetName val="_Recovered_SheetName_6838_"/>
      <sheetName val="_Recovered_SheetName_6839_"/>
      <sheetName val="_Recovered_SheetName_6840_"/>
      <sheetName val="_Recovered_SheetName_6841_"/>
      <sheetName val="_Recovered_SheetName_6842_"/>
      <sheetName val="_Recovered_SheetName_6843_"/>
      <sheetName val="_Recovered_SheetName_6844_"/>
      <sheetName val="_Recovered_SheetName_6845_"/>
      <sheetName val="_Recovered_SheetName_6846_"/>
      <sheetName val="_Recovered_SheetName_6847_"/>
      <sheetName val="_Recovered_SheetName_6848_"/>
      <sheetName val="_Recovered_SheetName_6849_"/>
      <sheetName val="_Recovered_SheetName_6850_"/>
      <sheetName val="_Recovered_SheetName_6851_"/>
      <sheetName val="_Recovered_SheetName_6852_"/>
      <sheetName val="_Recovered_SheetName_6853_"/>
      <sheetName val="_Recovered_SheetName_6854_"/>
      <sheetName val="_Recovered_SheetName_6855_"/>
      <sheetName val="_Recovered_SheetName_6856_"/>
      <sheetName val="_Recovered_SheetName_6857_"/>
      <sheetName val="_Recovered_SheetName_6858_"/>
      <sheetName val="_Recovered_SheetName_6859_"/>
      <sheetName val="_Recovered_SheetName_6860_"/>
      <sheetName val="_Recovered_SheetName_6861_"/>
      <sheetName val="_Recovered_SheetName_6862_"/>
      <sheetName val="_Recovered_SheetName_6863_"/>
      <sheetName val="_Recovered_SheetName_6864_"/>
      <sheetName val="_Recovered_SheetName_6865_"/>
      <sheetName val="_Recovered_SheetName_6866_"/>
      <sheetName val="_Recovered_SheetName_6867_"/>
      <sheetName val="_Recovered_SheetName_6868_"/>
      <sheetName val="_Recovered_SheetName_6869_"/>
      <sheetName val="_Recovered_SheetName_6870_"/>
      <sheetName val="_Recovered_SheetName_6871_"/>
      <sheetName val="_Recovered_SheetName_6872_"/>
      <sheetName val="_Recovered_SheetName_6873_"/>
      <sheetName val="_Recovered_SheetName_6874_"/>
      <sheetName val="_Recovered_SheetName_6875_"/>
      <sheetName val="_Recovered_SheetName_6876_"/>
      <sheetName val="_Recovered_SheetName_6877_"/>
      <sheetName val="_Recovered_SheetName_6878_"/>
      <sheetName val="_Recovered_SheetName_6879_"/>
      <sheetName val="_Recovered_SheetName_6880_"/>
      <sheetName val="_Recovered_SheetName_6881_"/>
      <sheetName val="_Recovered_SheetName_6882_"/>
      <sheetName val="_Recovered_SheetName_6883_"/>
      <sheetName val="_Recovered_SheetName_6884_"/>
      <sheetName val="_Recovered_SheetName_6885_"/>
      <sheetName val="_Recovered_SheetName_6886_"/>
      <sheetName val="_Recovered_SheetName_6887_"/>
      <sheetName val="_Recovered_SheetName_6888_"/>
      <sheetName val="_Recovered_SheetName_6889_"/>
      <sheetName val="_Recovered_SheetName_6890_"/>
      <sheetName val="_Recovered_SheetName_6891_"/>
      <sheetName val="_Recovered_SheetName_6892_"/>
      <sheetName val="_Recovered_SheetName_6893_"/>
      <sheetName val="_Recovered_SheetName_6894_"/>
      <sheetName val="_Recovered_SheetName_6895_"/>
      <sheetName val="_Recovered_SheetName_6896_"/>
      <sheetName val="_Recovered_SheetName_6897_"/>
      <sheetName val="_Recovered_SheetName_6898_"/>
      <sheetName val="_Recovered_SheetName_6899_"/>
      <sheetName val="_Recovered_SheetName_6900_"/>
      <sheetName val="_Recovered_SheetName_6901_"/>
      <sheetName val="_Recovered_SheetName_6902_"/>
      <sheetName val="_Recovered_SheetName_6903_"/>
      <sheetName val="_Recovered_SheetName_6904_"/>
      <sheetName val="_Recovered_SheetName_6905_"/>
      <sheetName val="_Recovered_SheetName_6906_"/>
      <sheetName val="_Recovered_SheetName_6907_"/>
      <sheetName val="_Recovered_SheetName_6908_"/>
      <sheetName val="_Recovered_SheetName_6909_"/>
      <sheetName val="_Recovered_SheetName_6910_"/>
      <sheetName val="_Recovered_SheetName_6911_"/>
      <sheetName val="_Recovered_SheetName_6912_"/>
      <sheetName val="_Recovered_SheetName_6913_"/>
      <sheetName val="_Recovered_SheetName_6914_"/>
      <sheetName val="_Recovered_SheetName_6915_"/>
      <sheetName val="_Recovered_SheetName_6916_"/>
      <sheetName val="_Recovered_SheetName_6917_"/>
      <sheetName val="_Recovered_SheetName_6918_"/>
      <sheetName val="_Recovered_SheetName_6919_"/>
      <sheetName val="_Recovered_SheetName_6920_"/>
      <sheetName val="_Recovered_SheetName_6921_"/>
      <sheetName val="_Recovered_SheetName_6922_"/>
      <sheetName val="_Recovered_SheetName_6923_"/>
      <sheetName val="_Recovered_SheetName_6924_"/>
      <sheetName val="_Recovered_SheetName_6925_"/>
      <sheetName val="_Recovered_SheetName_6926_"/>
      <sheetName val="_Recovered_SheetName_6927_"/>
      <sheetName val="_Recovered_SheetName_6928_"/>
      <sheetName val="_Recovered_SheetName_6929_"/>
      <sheetName val="_Recovered_SheetName_6930_"/>
      <sheetName val="_Recovered_SheetName_6931_"/>
      <sheetName val="_Recovered_SheetName_6932_"/>
      <sheetName val="_Recovered_SheetName_6933_"/>
      <sheetName val="_Recovered_SheetName_6934_"/>
      <sheetName val="_Recovered_SheetName_6935_"/>
      <sheetName val="_Recovered_SheetName_6936_"/>
      <sheetName val="_Recovered_SheetName_6937_"/>
      <sheetName val="_Recovered_SheetName_6938_"/>
      <sheetName val="_Recovered_SheetName_6939_"/>
      <sheetName val="_Recovered_SheetName_6940_"/>
      <sheetName val="_Recovered_SheetName_6941_"/>
      <sheetName val="_Recovered_SheetName_6942_"/>
      <sheetName val="_Recovered_SheetName_6943_"/>
      <sheetName val="_Recovered_SheetName_6944_"/>
      <sheetName val="_Recovered_SheetName_6945_"/>
      <sheetName val="_Recovered_SheetName_6946_"/>
      <sheetName val="_Recovered_SheetName_6947_"/>
      <sheetName val="_Recovered_SheetName_6948_"/>
      <sheetName val="_Recovered_SheetName_6949_"/>
      <sheetName val="_Recovered_SheetName_6950_"/>
      <sheetName val="_Recovered_SheetName_6951_"/>
      <sheetName val="_Recovered_SheetName_6952_"/>
      <sheetName val="_Recovered_SheetName_6953_"/>
      <sheetName val="_Recovered_SheetName_6954_"/>
      <sheetName val="_Recovered_SheetName_6955_"/>
      <sheetName val="_Recovered_SheetName_6956_"/>
      <sheetName val="_Recovered_SheetName_6957_"/>
      <sheetName val="_Recovered_SheetName_6958_"/>
      <sheetName val="_Recovered_SheetName_6959_"/>
      <sheetName val="_Recovered_SheetName_6960_"/>
      <sheetName val="_Recovered_SheetName_6961_"/>
      <sheetName val="_Recovered_SheetName_6962_"/>
      <sheetName val="_Recovered_SheetName_6963_"/>
      <sheetName val="_Recovered_SheetName_6964_"/>
      <sheetName val="_Recovered_SheetName_6965_"/>
      <sheetName val="_Recovered_SheetName_6966_"/>
      <sheetName val="_Recovered_SheetName_6967_"/>
      <sheetName val="_Recovered_SheetName_6968_"/>
      <sheetName val="_Recovered_SheetName_6969_"/>
      <sheetName val="_Recovered_SheetName_6970_"/>
      <sheetName val="_Recovered_SheetName_6971_"/>
      <sheetName val="_Recovered_SheetName_6972_"/>
      <sheetName val="_Recovered_SheetName_6973_"/>
      <sheetName val="_Recovered_SheetName_6974_"/>
      <sheetName val="_Recovered_SheetName_6975_"/>
      <sheetName val="_Recovered_SheetName_6976_"/>
      <sheetName val="_Recovered_SheetName_6977_"/>
      <sheetName val="_Recovered_SheetName_6978_"/>
      <sheetName val="_Recovered_SheetName_6979_"/>
      <sheetName val="_Recovered_SheetName_6980_"/>
      <sheetName val="_Recovered_SheetName_6981_"/>
      <sheetName val="_Recovered_SheetName_6982_"/>
      <sheetName val="_Recovered_SheetName_6983_"/>
      <sheetName val="_Recovered_SheetName_6984_"/>
      <sheetName val="_Recovered_SheetName_6985_"/>
      <sheetName val="_Recovered_SheetName_6986_"/>
      <sheetName val="_Recovered_SheetName_6987_"/>
      <sheetName val="_Recovered_SheetName_6988_"/>
      <sheetName val="_Recovered_SheetName_6989_"/>
      <sheetName val="_Recovered_SheetName_6990_"/>
      <sheetName val="_Recovered_SheetName_6991_"/>
      <sheetName val="_Recovered_SheetName_6992_"/>
      <sheetName val="_Recovered_SheetName_6993_"/>
      <sheetName val="_Recovered_SheetName_6994_"/>
      <sheetName val="_Recovered_SheetName_6995_"/>
      <sheetName val="_Recovered_SheetName_6996_"/>
      <sheetName val="_Recovered_SheetName_6997_"/>
      <sheetName val="_Recovered_SheetName_6998_"/>
      <sheetName val="_Recovered_SheetName_6999_"/>
      <sheetName val="_Recovered_SheetName_7000_"/>
      <sheetName val="_Recovered_SheetName_7001_"/>
      <sheetName val="_Recovered_SheetName_7002_"/>
      <sheetName val="_Recovered_SheetName_7003_"/>
      <sheetName val="_Recovered_SheetName_7004_"/>
      <sheetName val="_Recovered_SheetName_7005_"/>
      <sheetName val="_Recovered_SheetName_7006_"/>
      <sheetName val="_Recovered_SheetName_7007_"/>
      <sheetName val="_Recovered_SheetName_7008_"/>
      <sheetName val="_Recovered_SheetName_7009_"/>
      <sheetName val="_Recovered_SheetName_7010_"/>
      <sheetName val="_Recovered_SheetName_7011_"/>
      <sheetName val="_Recovered_SheetName_7012_"/>
      <sheetName val="_Recovered_SheetName_7013_"/>
      <sheetName val="_Recovered_SheetName_7014_"/>
      <sheetName val="_Recovered_SheetName_7015_"/>
      <sheetName val="_Recovered_SheetName_7016_"/>
      <sheetName val="_Recovered_SheetName_7017_"/>
      <sheetName val="_Recovered_SheetName_7018_"/>
      <sheetName val="_Recovered_SheetName_7019_"/>
      <sheetName val="_Recovered_SheetName_7020_"/>
      <sheetName val="_Recovered_SheetName_7021_"/>
      <sheetName val="_Recovered_SheetName_7022_"/>
      <sheetName val="_Recovered_SheetName_7023_"/>
      <sheetName val="_Recovered_SheetName_7024_"/>
      <sheetName val="_Recovered_SheetName_7025_"/>
      <sheetName val="_Recovered_SheetName_7026_"/>
      <sheetName val="_Recovered_SheetName_7027_"/>
      <sheetName val="_Recovered_SheetName_7028_"/>
      <sheetName val="_Recovered_SheetName_7029_"/>
      <sheetName val="_Recovered_SheetName_7030_"/>
      <sheetName val="_Recovered_SheetName_7031_"/>
      <sheetName val="_Recovered_SheetName_7032_"/>
      <sheetName val="_Recovered_SheetName_7033_"/>
      <sheetName val="_Recovered_SheetName_7034_"/>
      <sheetName val="_Recovered_SheetName_7035_"/>
      <sheetName val="_Recovered_SheetName_7036_"/>
      <sheetName val="_Recovered_SheetName_7037_"/>
      <sheetName val="_Recovered_SheetName_7038_"/>
      <sheetName val="_Recovered_SheetName_7039_"/>
      <sheetName val="_Recovered_SheetName_7040_"/>
      <sheetName val="_Recovered_SheetName_7041_"/>
      <sheetName val="_Recovered_SheetName_7042_"/>
      <sheetName val="_Recovered_SheetName_7043_"/>
      <sheetName val="_Recovered_SheetName_7044_"/>
      <sheetName val="_Recovered_SheetName_7045_"/>
      <sheetName val="_Recovered_SheetName_7046_"/>
      <sheetName val="_Recovered_SheetName_7047_"/>
      <sheetName val="_Recovered_SheetName_7048_"/>
      <sheetName val="_Recovered_SheetName_7049_"/>
      <sheetName val="_Recovered_SheetName_7050_"/>
      <sheetName val="_Recovered_SheetName_7051_"/>
      <sheetName val="_Recovered_SheetName_7052_"/>
      <sheetName val="_Recovered_SheetName_7053_"/>
      <sheetName val="_Recovered_SheetName_7054_"/>
      <sheetName val="_Recovered_SheetName_7055_"/>
      <sheetName val="_Recovered_SheetName_7056_"/>
      <sheetName val="_Recovered_SheetName_7057_"/>
      <sheetName val="_Recovered_SheetName_7058_"/>
      <sheetName val="_Recovered_SheetName_7059_"/>
      <sheetName val="_Recovered_SheetName_7060_"/>
      <sheetName val="_Recovered_SheetName_7061_"/>
      <sheetName val="_Recovered_SheetName_7062_"/>
      <sheetName val="_Recovered_SheetName_7063_"/>
      <sheetName val="_Recovered_SheetName_7064_"/>
      <sheetName val="_Recovered_SheetName_7065_"/>
      <sheetName val="_Recovered_SheetName_7066_"/>
      <sheetName val="_Recovered_SheetName_7067_"/>
      <sheetName val="_Recovered_SheetName_7068_"/>
      <sheetName val="_Recovered_SheetName_7069_"/>
      <sheetName val="_Recovered_SheetName_7070_"/>
      <sheetName val="_Recovered_SheetName_7071_"/>
      <sheetName val="_Recovered_SheetName_7072_"/>
      <sheetName val="_Recovered_SheetName_7073_"/>
      <sheetName val="_Recovered_SheetName_7074_"/>
      <sheetName val="_Recovered_SheetName_7075_"/>
      <sheetName val="_Recovered_SheetName_7076_"/>
      <sheetName val="_Recovered_SheetName_7077_"/>
      <sheetName val="_Recovered_SheetName_7078_"/>
      <sheetName val="_Recovered_SheetName_7079_"/>
      <sheetName val="_Recovered_SheetName_7080_"/>
      <sheetName val="_Recovered_SheetName_7081_"/>
      <sheetName val="_Recovered_SheetName_7082_"/>
      <sheetName val="_Recovered_SheetName_7083_"/>
      <sheetName val="_Recovered_SheetName_7084_"/>
      <sheetName val="_Recovered_SheetName_7085_"/>
      <sheetName val="_Recovered_SheetName_7086_"/>
      <sheetName val="_Recovered_SheetName_7087_"/>
      <sheetName val="_Recovered_SheetName_7088_"/>
      <sheetName val="_Recovered_SheetName_7089_"/>
      <sheetName val="_Recovered_SheetName_7090_"/>
      <sheetName val="_Recovered_SheetName_7091_"/>
      <sheetName val="_Recovered_SheetName_7092_"/>
      <sheetName val="_Recovered_SheetName_7093_"/>
      <sheetName val="_Recovered_SheetName_7094_"/>
      <sheetName val="_Recovered_SheetName_7095_"/>
      <sheetName val="_Recovered_SheetName_7096_"/>
      <sheetName val="_Recovered_SheetName_7097_"/>
      <sheetName val="_Recovered_SheetName_7098_"/>
      <sheetName val="_Recovered_SheetName_7099_"/>
      <sheetName val="_Recovered_SheetName_7100_"/>
      <sheetName val="_Recovered_SheetName_7101_"/>
      <sheetName val="_Recovered_SheetName_7102_"/>
      <sheetName val="_Recovered_SheetName_7103_"/>
      <sheetName val="_Recovered_SheetName_7104_"/>
      <sheetName val="_Recovered_SheetName_7105_"/>
      <sheetName val="_Recovered_SheetName_7106_"/>
      <sheetName val="_Recovered_SheetName_7107_"/>
      <sheetName val="_Recovered_SheetName_7108_"/>
      <sheetName val="_Recovered_SheetName_7109_"/>
      <sheetName val="_Recovered_SheetName_7110_"/>
      <sheetName val="_Recovered_SheetName_7111_"/>
      <sheetName val="_Recovered_SheetName_7112_"/>
      <sheetName val="_Recovered_SheetName_7113_"/>
      <sheetName val="_Recovered_SheetName_7114_"/>
      <sheetName val="_Recovered_SheetName_7115_"/>
      <sheetName val="_Recovered_SheetName_7116_"/>
      <sheetName val="_Recovered_SheetName_7117_"/>
      <sheetName val="_Recovered_SheetName_7118_"/>
      <sheetName val="_Recovered_SheetName_7119_"/>
      <sheetName val="_Recovered_SheetName_7120_"/>
      <sheetName val="_Recovered_SheetName_7121_"/>
      <sheetName val="_Recovered_SheetName_7122_"/>
      <sheetName val="_Recovered_SheetName_7123_"/>
      <sheetName val="_Recovered_SheetName_7124_"/>
      <sheetName val="_Recovered_SheetName_7125_"/>
      <sheetName val="_Recovered_SheetName_7126_"/>
      <sheetName val="_Recovered_SheetName_7127_"/>
      <sheetName val="_Recovered_SheetName_7128_"/>
      <sheetName val="_Recovered_SheetName_7129_"/>
      <sheetName val="_Recovered_SheetName_7130_"/>
      <sheetName val="_Recovered_SheetName_7131_"/>
      <sheetName val="_Recovered_SheetName_7132_"/>
      <sheetName val="_Recovered_SheetName_7133_"/>
      <sheetName val="_Recovered_SheetName_7134_"/>
      <sheetName val="_Recovered_SheetName_7135_"/>
      <sheetName val="_Recovered_SheetName_7136_"/>
      <sheetName val="_Recovered_SheetName_7137_"/>
      <sheetName val="_Recovered_SheetName_7138_"/>
      <sheetName val="_Recovered_SheetName_7139_"/>
      <sheetName val="_Recovered_SheetName_7140_"/>
      <sheetName val="_Recovered_SheetName_7141_"/>
      <sheetName val="_Recovered_SheetName_7142_"/>
      <sheetName val="_Recovered_SheetName_7143_"/>
      <sheetName val="_Recovered_SheetName_7144_"/>
      <sheetName val="_Recovered_SheetName_7145_"/>
      <sheetName val="_Recovered_SheetName_7146_"/>
      <sheetName val="_Recovered_SheetName_7147_"/>
      <sheetName val="_Recovered_SheetName_7148_"/>
      <sheetName val="_Recovered_SheetName_7149_"/>
      <sheetName val="_Recovered_SheetName_7150_"/>
      <sheetName val="_Recovered_SheetName_7151_"/>
      <sheetName val="_Recovered_SheetName_7152_"/>
      <sheetName val="_Recovered_SheetName_7153_"/>
      <sheetName val="_Recovered_SheetName_7154_"/>
      <sheetName val="_Recovered_SheetName_7155_"/>
      <sheetName val="_Recovered_SheetName_7156_"/>
      <sheetName val="_Recovered_SheetName_7157_"/>
      <sheetName val="_Recovered_SheetName_7158_"/>
      <sheetName val="_Recovered_SheetName_7159_"/>
      <sheetName val="_Recovered_SheetName_7160_"/>
      <sheetName val="_Recovered_SheetName_7161_"/>
      <sheetName val="_Recovered_SheetName_7162_"/>
      <sheetName val="_Recovered_SheetName_7163_"/>
      <sheetName val="_Recovered_SheetName_7164_"/>
      <sheetName val="_Recovered_SheetName_7165_"/>
      <sheetName val="_Recovered_SheetName_7166_"/>
      <sheetName val="_Recovered_SheetName_7167_"/>
      <sheetName val="_Recovered_SheetName_7168_"/>
      <sheetName val="_Recovered_SheetName_7169_"/>
      <sheetName val="_Recovered_SheetName_7170_"/>
      <sheetName val="_Recovered_SheetName_7171_"/>
      <sheetName val="_Recovered_SheetName_7172_"/>
      <sheetName val="_Recovered_SheetName_7173_"/>
      <sheetName val="_Recovered_SheetName_7174_"/>
      <sheetName val="_Recovered_SheetName_7175_"/>
      <sheetName val="_Recovered_SheetName_7176_"/>
      <sheetName val="_Recovered_SheetName_7177_"/>
      <sheetName val="_Recovered_SheetName_7178_"/>
      <sheetName val="_Recovered_SheetName_7179_"/>
      <sheetName val="_Recovered_SheetName_7180_"/>
      <sheetName val="_Recovered_SheetName_7181_"/>
      <sheetName val="_Recovered_SheetName_7182_"/>
      <sheetName val="_Recovered_SheetName_7183_"/>
      <sheetName val="_Recovered_SheetName_7184_"/>
      <sheetName val="_Recovered_SheetName_7185_"/>
      <sheetName val="_Recovered_SheetName_7186_"/>
      <sheetName val="_Recovered_SheetName_7187_"/>
      <sheetName val="_Recovered_SheetName_7188_"/>
      <sheetName val="_Recovered_SheetName_7189_"/>
      <sheetName val="_Recovered_SheetName_7190_"/>
      <sheetName val="_Recovered_SheetName_7191_"/>
      <sheetName val="_Recovered_SheetName_7192_"/>
      <sheetName val="_Recovered_SheetName_7193_"/>
      <sheetName val="_Recovered_SheetName_7194_"/>
      <sheetName val="_Recovered_SheetName_7195_"/>
      <sheetName val="_Recovered_SheetName_7196_"/>
      <sheetName val="_Recovered_SheetName_7197_"/>
      <sheetName val="_Recovered_SheetName_7198_"/>
      <sheetName val="_Recovered_SheetName_7199_"/>
      <sheetName val="_Recovered_SheetName_7200_"/>
      <sheetName val="_Recovered_SheetName_7201_"/>
      <sheetName val="_Recovered_SheetName_7202_"/>
      <sheetName val="_Recovered_SheetName_7203_"/>
      <sheetName val="_Recovered_SheetName_7204_"/>
      <sheetName val="_Recovered_SheetName_7205_"/>
      <sheetName val="_Recovered_SheetName_7206_"/>
      <sheetName val="_Recovered_SheetName_7207_"/>
      <sheetName val="_Recovered_SheetName_7208_"/>
      <sheetName val="_Recovered_SheetName_7209_"/>
      <sheetName val="_Recovered_SheetName_7210_"/>
      <sheetName val="_Recovered_SheetName_7211_"/>
      <sheetName val="_Recovered_SheetName_7212_"/>
      <sheetName val="_Recovered_SheetName_7213_"/>
      <sheetName val="_Recovered_SheetName_7214_"/>
      <sheetName val="_Recovered_SheetName_7215_"/>
      <sheetName val="_Recovered_SheetName_7216_"/>
      <sheetName val="_Recovered_SheetName_7217_"/>
      <sheetName val="_Recovered_SheetName_7218_"/>
      <sheetName val="_Recovered_SheetName_7219_"/>
      <sheetName val="_Recovered_SheetName_7220_"/>
      <sheetName val="_Recovered_SheetName_7221_"/>
      <sheetName val="_Recovered_SheetName_7222_"/>
      <sheetName val="_Recovered_SheetName_7223_"/>
      <sheetName val="_Recovered_SheetName_7224_"/>
      <sheetName val="_Recovered_SheetName_7225_"/>
      <sheetName val="_Recovered_SheetName_7226_"/>
      <sheetName val="_Recovered_SheetName_7227_"/>
      <sheetName val="_Recovered_SheetName_7228_"/>
      <sheetName val="_Recovered_SheetName_7229_"/>
      <sheetName val="_Recovered_SheetName_7230_"/>
      <sheetName val="_Recovered_SheetName_7231_"/>
      <sheetName val="_Recovered_SheetName_7232_"/>
      <sheetName val="_Recovered_SheetName_7233_"/>
      <sheetName val="_Recovered_SheetName_7234_"/>
      <sheetName val="_Recovered_SheetName_7235_"/>
      <sheetName val="_Recovered_SheetName_7236_"/>
      <sheetName val="_Recovered_SheetName_7237_"/>
      <sheetName val="_Recovered_SheetName_7238_"/>
      <sheetName val="_Recovered_SheetName_7239_"/>
      <sheetName val="_Recovered_SheetName_7240_"/>
      <sheetName val="_Recovered_SheetName_7241_"/>
      <sheetName val="_Recovered_SheetName_7242_"/>
      <sheetName val="_Recovered_SheetName_7243_"/>
      <sheetName val="_Recovered_SheetName_7244_"/>
      <sheetName val="_Recovered_SheetName_7245_"/>
      <sheetName val="_Recovered_SheetName_7246_"/>
      <sheetName val="_Recovered_SheetName_7247_"/>
      <sheetName val="_Recovered_SheetName_7248_"/>
      <sheetName val="_Recovered_SheetName_7249_"/>
      <sheetName val="_Recovered_SheetName_7250_"/>
      <sheetName val="_Recovered_SheetName_7251_"/>
      <sheetName val="_Recovered_SheetName_7252_"/>
      <sheetName val="_Recovered_SheetName_7253_"/>
      <sheetName val="_Recovered_SheetName_7254_"/>
      <sheetName val="_Recovered_SheetName_7255_"/>
      <sheetName val="_Recovered_SheetName_7256_"/>
      <sheetName val="_Recovered_SheetName_7257_"/>
      <sheetName val="_Recovered_SheetName_7258_"/>
      <sheetName val="_Recovered_SheetName_7259_"/>
      <sheetName val="_Recovered_SheetName_7260_"/>
      <sheetName val="_Recovered_SheetName_7261_"/>
      <sheetName val="_Recovered_SheetName_7262_"/>
      <sheetName val="_Recovered_SheetName_7263_"/>
      <sheetName val="_Recovered_SheetName_7264_"/>
      <sheetName val="_Recovered_SheetName_7265_"/>
      <sheetName val="_Recovered_SheetName_7266_"/>
      <sheetName val="_Recovered_SheetName_7267_"/>
      <sheetName val="_Recovered_SheetName_7268_"/>
      <sheetName val="_Recovered_SheetName_7269_"/>
      <sheetName val="_Recovered_SheetName_7270_"/>
      <sheetName val="_Recovered_SheetName_7271_"/>
      <sheetName val="_Recovered_SheetName_7272_"/>
      <sheetName val="_Recovered_SheetName_7273_"/>
      <sheetName val="_Recovered_SheetName_7274_"/>
      <sheetName val="_Recovered_SheetName_7275_"/>
      <sheetName val="_Recovered_SheetName_7276_"/>
      <sheetName val="_Recovered_SheetName_7277_"/>
      <sheetName val="_Recovered_SheetName_7278_"/>
      <sheetName val="_Recovered_SheetName_7279_"/>
      <sheetName val="_Recovered_SheetName_7280_"/>
      <sheetName val="_Recovered_SheetName_7281_"/>
      <sheetName val="_Recovered_SheetName_7282_"/>
      <sheetName val="_Recovered_SheetName_7283_"/>
      <sheetName val="_Recovered_SheetName_7284_"/>
      <sheetName val="_Recovered_SheetName_7285_"/>
      <sheetName val="_Recovered_SheetName_7286_"/>
      <sheetName val="_Recovered_SheetName_7287_"/>
      <sheetName val="_Recovered_SheetName_7288_"/>
      <sheetName val="_Recovered_SheetName_7289_"/>
      <sheetName val="_Recovered_SheetName_7290_"/>
      <sheetName val="_Recovered_SheetName_7291_"/>
      <sheetName val="_Recovered_SheetName_7292_"/>
      <sheetName val="_Recovered_SheetName_7293_"/>
      <sheetName val="_Recovered_SheetName_7294_"/>
      <sheetName val="_Recovered_SheetName_7295_"/>
      <sheetName val="_Recovered_SheetName_7296_"/>
      <sheetName val="_Recovered_SheetName_7297_"/>
      <sheetName val="_Recovered_SheetName_7298_"/>
      <sheetName val="_Recovered_SheetName_7299_"/>
      <sheetName val="_Recovered_SheetName_7300_"/>
      <sheetName val="_Recovered_SheetName_7301_"/>
      <sheetName val="_Recovered_SheetName_7302_"/>
      <sheetName val="_Recovered_SheetName_7303_"/>
      <sheetName val="_Recovered_SheetName_7304_"/>
      <sheetName val="_Recovered_SheetName_7305_"/>
      <sheetName val="_Recovered_SheetName_7306_"/>
      <sheetName val="_Recovered_SheetName_7307_"/>
      <sheetName val="_Recovered_SheetName_7308_"/>
      <sheetName val="_Recovered_SheetName_7309_"/>
      <sheetName val="_Recovered_SheetName_7310_"/>
      <sheetName val="_Recovered_SheetName_7311_"/>
      <sheetName val="_Recovered_SheetName_7312_"/>
      <sheetName val="_Recovered_SheetName_7313_"/>
      <sheetName val="_Recovered_SheetName_7314_"/>
      <sheetName val="_Recovered_SheetName_7315_"/>
      <sheetName val="_Recovered_SheetName_7316_"/>
      <sheetName val="_Recovered_SheetName_7317_"/>
      <sheetName val="_Recovered_SheetName_7318_"/>
      <sheetName val="_Recovered_SheetName_7319_"/>
      <sheetName val="_Recovered_SheetName_7320_"/>
      <sheetName val="_Recovered_SheetName_7321_"/>
      <sheetName val="_Recovered_SheetName_7322_"/>
      <sheetName val="_Recovered_SheetName_7323_"/>
      <sheetName val="_Recovered_SheetName_7324_"/>
      <sheetName val="_Recovered_SheetName_7325_"/>
      <sheetName val="_Recovered_SheetName_7326_"/>
      <sheetName val="_Recovered_SheetName_7327_"/>
      <sheetName val="_Recovered_SheetName_7328_"/>
      <sheetName val="_Recovered_SheetName_7329_"/>
      <sheetName val="_Recovered_SheetName_7330_"/>
      <sheetName val="_Recovered_SheetName_7331_"/>
      <sheetName val="_Recovered_SheetName_7332_"/>
      <sheetName val="_Recovered_SheetName_7333_"/>
      <sheetName val="_Recovered_SheetName_7334_"/>
      <sheetName val="_Recovered_SheetName_7335_"/>
      <sheetName val="_Recovered_SheetName_7336_"/>
      <sheetName val="_Recovered_SheetName_7337_"/>
      <sheetName val="_Recovered_SheetName_7338_"/>
      <sheetName val="_Recovered_SheetName_7339_"/>
      <sheetName val="_Recovered_SheetName_7340_"/>
      <sheetName val="_Recovered_SheetName_7341_"/>
      <sheetName val="_Recovered_SheetName_7342_"/>
      <sheetName val="_Recovered_SheetName_7343_"/>
      <sheetName val="_Recovered_SheetName_7344_"/>
      <sheetName val="_Recovered_SheetName_7345_"/>
      <sheetName val="_Recovered_SheetName_7346_"/>
      <sheetName val="_Recovered_SheetName_7347_"/>
      <sheetName val="_Recovered_SheetName_7348_"/>
      <sheetName val="_Recovered_SheetName_7349_"/>
      <sheetName val="_Recovered_SheetName_7350_"/>
      <sheetName val="_Recovered_SheetName_7351_"/>
      <sheetName val="_Recovered_SheetName_7352_"/>
      <sheetName val="_Recovered_SheetName_7353_"/>
      <sheetName val="_Recovered_SheetName_7354_"/>
      <sheetName val="_Recovered_SheetName_7355_"/>
      <sheetName val="_Recovered_SheetName_7356_"/>
      <sheetName val="_Recovered_SheetName_7357_"/>
      <sheetName val="_Recovered_SheetName_7358_"/>
      <sheetName val="_Recovered_SheetName_7359_"/>
      <sheetName val="_Recovered_SheetName_7360_"/>
      <sheetName val="_Recovered_SheetName_7361_"/>
      <sheetName val="_Recovered_SheetName_7362_"/>
      <sheetName val="_Recovered_SheetName_7363_"/>
      <sheetName val="_Recovered_SheetName_7364_"/>
      <sheetName val="_Recovered_SheetName_7365_"/>
      <sheetName val="_Recovered_SheetName_7366_"/>
      <sheetName val="_Recovered_SheetName_7367_"/>
      <sheetName val="_Recovered_SheetName_7368_"/>
      <sheetName val="_Recovered_SheetName_7369_"/>
      <sheetName val="_Recovered_SheetName_7370_"/>
      <sheetName val="_Recovered_SheetName_7371_"/>
      <sheetName val="_Recovered_SheetName_7372_"/>
      <sheetName val="_Recovered_SheetName_7373_"/>
      <sheetName val="_Recovered_SheetName_7374_"/>
      <sheetName val="_Recovered_SheetName_7375_"/>
      <sheetName val="_Recovered_SheetName_7376_"/>
      <sheetName val="_Recovered_SheetName_7377_"/>
      <sheetName val="_Recovered_SheetName_7378_"/>
      <sheetName val="_Recovered_SheetName_7379_"/>
      <sheetName val="_Recovered_SheetName_7380_"/>
      <sheetName val="_Recovered_SheetName_7381_"/>
      <sheetName val="_Recovered_SheetName_7382_"/>
      <sheetName val="_Recovered_SheetName_7383_"/>
      <sheetName val="_Recovered_SheetName_7384_"/>
      <sheetName val="_Recovered_SheetName_7385_"/>
      <sheetName val="_Recovered_SheetName_7386_"/>
      <sheetName val="_Recovered_SheetName_7387_"/>
      <sheetName val="_Recovered_SheetName_7388_"/>
      <sheetName val="_Recovered_SheetName_7389_"/>
      <sheetName val="_Recovered_SheetName_7390_"/>
      <sheetName val="_Recovered_SheetName_7391_"/>
      <sheetName val="_Recovered_SheetName_7392_"/>
      <sheetName val="_Recovered_SheetName_7393_"/>
      <sheetName val="_Recovered_SheetName_7394_"/>
      <sheetName val="_Recovered_SheetName_7395_"/>
      <sheetName val="_Recovered_SheetName_7396_"/>
      <sheetName val="_Recovered_SheetName_7397_"/>
      <sheetName val="_Recovered_SheetName_7398_"/>
      <sheetName val="_Recovered_SheetName_7399_"/>
      <sheetName val="_Recovered_SheetName_7400_"/>
      <sheetName val="_Recovered_SheetName_7401_"/>
      <sheetName val="_Recovered_SheetName_7402_"/>
      <sheetName val="_Recovered_SheetName_7403_"/>
      <sheetName val="_Recovered_SheetName_7404_"/>
      <sheetName val="_Recovered_SheetName_7405_"/>
      <sheetName val="_Recovered_SheetName_7406_"/>
      <sheetName val="_Recovered_SheetName_7407_"/>
      <sheetName val="_Recovered_SheetName_7408_"/>
      <sheetName val="_Recovered_SheetName_7409_"/>
      <sheetName val="_Recovered_SheetName_7410_"/>
      <sheetName val="_Recovered_SheetName_7411_"/>
      <sheetName val="_Recovered_SheetName_7412_"/>
      <sheetName val="_Recovered_SheetName_7413_"/>
      <sheetName val="_Recovered_SheetName_7414_"/>
      <sheetName val="_Recovered_SheetName_7415_"/>
      <sheetName val="_Recovered_SheetName_7416_"/>
      <sheetName val="_Recovered_SheetName_7417_"/>
      <sheetName val="_Recovered_SheetName_7418_"/>
      <sheetName val="_Recovered_SheetName_7419_"/>
      <sheetName val="_Recovered_SheetName_7420_"/>
      <sheetName val="_Recovered_SheetName_7421_"/>
      <sheetName val="_Recovered_SheetName_7422_"/>
      <sheetName val="_Recovered_SheetName_7423_"/>
      <sheetName val="_Recovered_SheetName_7424_"/>
      <sheetName val="_Recovered_SheetName_7425_"/>
      <sheetName val="_Recovered_SheetName_7426_"/>
      <sheetName val="_Recovered_SheetName_7427_"/>
      <sheetName val="_Recovered_SheetName_7428_"/>
      <sheetName val="_Recovered_SheetName_7429_"/>
      <sheetName val="_Recovered_SheetName_7430_"/>
      <sheetName val="_Recovered_SheetName_7431_"/>
      <sheetName val="_Recovered_SheetName_7432_"/>
      <sheetName val="_Recovered_SheetName_7433_"/>
      <sheetName val="_Recovered_SheetName_7434_"/>
      <sheetName val="_Recovered_SheetName_7435_"/>
      <sheetName val="_Recovered_SheetName_7436_"/>
      <sheetName val="_Recovered_SheetName_7437_"/>
      <sheetName val="_Recovered_SheetName_7438_"/>
      <sheetName val="_Recovered_SheetName_7439_"/>
      <sheetName val="_Recovered_SheetName_7440_"/>
      <sheetName val="_Recovered_SheetName_7441_"/>
      <sheetName val="_Recovered_SheetName_7442_"/>
      <sheetName val="_Recovered_SheetName_7443_"/>
      <sheetName val="_Recovered_SheetName_7444_"/>
      <sheetName val="_Recovered_SheetName_7445_"/>
      <sheetName val="_Recovered_SheetName_7446_"/>
      <sheetName val="_Recovered_SheetName_7447_"/>
      <sheetName val="_Recovered_SheetName_7448_"/>
      <sheetName val="_Recovered_SheetName_7449_"/>
      <sheetName val="_Recovered_SheetName_7450_"/>
      <sheetName val="_Recovered_SheetName_7451_"/>
      <sheetName val="_Recovered_SheetName_7452_"/>
      <sheetName val="_Recovered_SheetName_7453_"/>
      <sheetName val="_Recovered_SheetName_7454_"/>
      <sheetName val="_Recovered_SheetName_7455_"/>
      <sheetName val="_Recovered_SheetName_7456_"/>
      <sheetName val="_Recovered_SheetName_7457_"/>
      <sheetName val="_Recovered_SheetName_7458_"/>
      <sheetName val="_Recovered_SheetName_7459_"/>
      <sheetName val="_Recovered_SheetName_7460_"/>
      <sheetName val="_Recovered_SheetName_7461_"/>
      <sheetName val="_Recovered_SheetName_7462_"/>
      <sheetName val="_Recovered_SheetName_7463_"/>
      <sheetName val="_Recovered_SheetName_7464_"/>
      <sheetName val="_Recovered_SheetName_7465_"/>
      <sheetName val="_Recovered_SheetName_7466_"/>
      <sheetName val="_Recovered_SheetName_7467_"/>
      <sheetName val="_Recovered_SheetName_7468_"/>
      <sheetName val="_Recovered_SheetName_7469_"/>
      <sheetName val="_Recovered_SheetName_7470_"/>
      <sheetName val="_Recovered_SheetName_7471_"/>
      <sheetName val="_Recovered_SheetName_7472_"/>
      <sheetName val="_Recovered_SheetName_7473_"/>
      <sheetName val="_Recovered_SheetName_7474_"/>
      <sheetName val="_Recovered_SheetName_7475_"/>
      <sheetName val="_Recovered_SheetName_7476_"/>
      <sheetName val="_Recovered_SheetName_7477_"/>
      <sheetName val="_Recovered_SheetName_7478_"/>
      <sheetName val="_Recovered_SheetName_7479_"/>
      <sheetName val="_Recovered_SheetName_7480_"/>
      <sheetName val="_Recovered_SheetName_7481_"/>
      <sheetName val="_Recovered_SheetName_7482_"/>
      <sheetName val="_Recovered_SheetName_7483_"/>
      <sheetName val="_Recovered_SheetName_7484_"/>
      <sheetName val="_Recovered_SheetName_7485_"/>
      <sheetName val="_Recovered_SheetName_7486_"/>
      <sheetName val="_Recovered_SheetName_7487_"/>
      <sheetName val="_Recovered_SheetName_7488_"/>
      <sheetName val="_Recovered_SheetName_7489_"/>
      <sheetName val="_Recovered_SheetName_7490_"/>
      <sheetName val="_Recovered_SheetName_7491_"/>
      <sheetName val="_Recovered_SheetName_7492_"/>
      <sheetName val="_Recovered_SheetName_7493_"/>
      <sheetName val="_Recovered_SheetName_7494_"/>
      <sheetName val="_Recovered_SheetName_7495_"/>
      <sheetName val="_Recovered_SheetName_7496_"/>
      <sheetName val="_Recovered_SheetName_7497_"/>
      <sheetName val="_Recovered_SheetName_7498_"/>
      <sheetName val="_Recovered_SheetName_7499_"/>
      <sheetName val="_Recovered_SheetName_7500_"/>
      <sheetName val="_Recovered_SheetName_7501_"/>
      <sheetName val="_Recovered_SheetName_7502_"/>
      <sheetName val="_Recovered_SheetName_7503_"/>
      <sheetName val="_Recovered_SheetName_7504_"/>
      <sheetName val="_Recovered_SheetName_7505_"/>
      <sheetName val="_Recovered_SheetName_7506_"/>
      <sheetName val="_Recovered_SheetName_7507_"/>
      <sheetName val="_Recovered_SheetName_7508_"/>
      <sheetName val="_Recovered_SheetName_7509_"/>
      <sheetName val="_Recovered_SheetName_7510_"/>
      <sheetName val="_Recovered_SheetName_7511_"/>
      <sheetName val="_Recovered_SheetName_7512_"/>
      <sheetName val="_Recovered_SheetName_7513_"/>
      <sheetName val="_Recovered_SheetName_7514_"/>
      <sheetName val="_Recovered_SheetName_7515_"/>
      <sheetName val="_Recovered_SheetName_7516_"/>
      <sheetName val="_Recovered_SheetName_7517_"/>
      <sheetName val="_Recovered_SheetName_7518_"/>
      <sheetName val="_Recovered_SheetName_7519_"/>
      <sheetName val="_Recovered_SheetName_7520_"/>
      <sheetName val="_Recovered_SheetName_7521_"/>
      <sheetName val="_Recovered_SheetName_7522_"/>
      <sheetName val="_Recovered_SheetName_7523_"/>
      <sheetName val="_Recovered_SheetName_7524_"/>
      <sheetName val="_Recovered_SheetName_7525_"/>
      <sheetName val="_Recovered_SheetName_7526_"/>
      <sheetName val="_Recovered_SheetName_7527_"/>
      <sheetName val="_Recovered_SheetName_7528_"/>
      <sheetName val="_Recovered_SheetName_7529_"/>
      <sheetName val="_Recovered_SheetName_7530_"/>
      <sheetName val="_Recovered_SheetName_7531_"/>
      <sheetName val="_Recovered_SheetName_7532_"/>
      <sheetName val="_Recovered_SheetName_7533_"/>
      <sheetName val="_Recovered_SheetName_7534_"/>
      <sheetName val="_Recovered_SheetName_7535_"/>
      <sheetName val="_Recovered_SheetName_7536_"/>
      <sheetName val="_Recovered_SheetName_7537_"/>
      <sheetName val="_Recovered_SheetName_7538_"/>
      <sheetName val="_Recovered_SheetName_7539_"/>
      <sheetName val="_Recovered_SheetName_7540_"/>
      <sheetName val="_Recovered_SheetName_7541_"/>
      <sheetName val="_Recovered_SheetName_7542_"/>
      <sheetName val="_Recovered_SheetName_7543_"/>
      <sheetName val="_Recovered_SheetName_7544_"/>
      <sheetName val="_Recovered_SheetName_7545_"/>
      <sheetName val="_Recovered_SheetName_7546_"/>
      <sheetName val="_Recovered_SheetName_7547_"/>
      <sheetName val="_Recovered_SheetName_7548_"/>
      <sheetName val="_Recovered_SheetName_7549_"/>
      <sheetName val="_Recovered_SheetName_7550_"/>
      <sheetName val="_Recovered_SheetName_7551_"/>
      <sheetName val="_Recovered_SheetName_7552_"/>
      <sheetName val="_Recovered_SheetName_7553_"/>
      <sheetName val="_Recovered_SheetName_7554_"/>
      <sheetName val="_Recovered_SheetName_7555_"/>
      <sheetName val="_Recovered_SheetName_7556_"/>
      <sheetName val="_Recovered_SheetName_7557_"/>
      <sheetName val="_Recovered_SheetName_7558_"/>
      <sheetName val="_Recovered_SheetName_7559_"/>
      <sheetName val="_Recovered_SheetName_7560_"/>
      <sheetName val="_Recovered_SheetName_7561_"/>
      <sheetName val="_Recovered_SheetName_7562_"/>
      <sheetName val="_Recovered_SheetName_7563_"/>
      <sheetName val="_Recovered_SheetName_7564_"/>
      <sheetName val="_Recovered_SheetName_7565_"/>
      <sheetName val="_Recovered_SheetName_7566_"/>
      <sheetName val="_Recovered_SheetName_7567_"/>
      <sheetName val="_Recovered_SheetName_7568_"/>
      <sheetName val="_Recovered_SheetName_7569_"/>
      <sheetName val="_Recovered_SheetName_7570_"/>
      <sheetName val="_Recovered_SheetName_7571_"/>
      <sheetName val="_Recovered_SheetName_7572_"/>
      <sheetName val="_Recovered_SheetName_7573_"/>
      <sheetName val="_Recovered_SheetName_7574_"/>
      <sheetName val="_Recovered_SheetName_7575_"/>
      <sheetName val="_Recovered_SheetName_7576_"/>
      <sheetName val="_Recovered_SheetName_7577_"/>
      <sheetName val="_Recovered_SheetName_7578_"/>
      <sheetName val="_Recovered_SheetName_7579_"/>
      <sheetName val="_Recovered_SheetName_7580_"/>
      <sheetName val="_Recovered_SheetName_7581_"/>
      <sheetName val="_Recovered_SheetName_7582_"/>
      <sheetName val="_Recovered_SheetName_7583_"/>
      <sheetName val="_Recovered_SheetName_7584_"/>
      <sheetName val="_Recovered_SheetName_7585_"/>
      <sheetName val="_Recovered_SheetName_7586_"/>
      <sheetName val="_Recovered_SheetName_7587_"/>
      <sheetName val="_Recovered_SheetName_7588_"/>
      <sheetName val="_Recovered_SheetName_7589_"/>
      <sheetName val="_Recovered_SheetName_7590_"/>
      <sheetName val="_Recovered_SheetName_7591_"/>
      <sheetName val="_Recovered_SheetName_7592_"/>
      <sheetName val="_Recovered_SheetName_7593_"/>
      <sheetName val="_Recovered_SheetName_7594_"/>
      <sheetName val="_Recovered_SheetName_7595_"/>
      <sheetName val="_Recovered_SheetName_7596_"/>
      <sheetName val="_Recovered_SheetName_7597_"/>
      <sheetName val="_Recovered_SheetName_7598_"/>
      <sheetName val="_Recovered_SheetName_7599_"/>
      <sheetName val="_Recovered_SheetName_7600_"/>
      <sheetName val="_Recovered_SheetName_7601_"/>
      <sheetName val="_Recovered_SheetName_7602_"/>
      <sheetName val="_Recovered_SheetName_7603_"/>
      <sheetName val="_Recovered_SheetName_7604_"/>
      <sheetName val="_Recovered_SheetName_7605_"/>
      <sheetName val="_Recovered_SheetName_7606_"/>
      <sheetName val="_Recovered_SheetName_7607_"/>
      <sheetName val="_Recovered_SheetName_7608_"/>
      <sheetName val="_Recovered_SheetName_7609_"/>
      <sheetName val="_Recovered_SheetName_7610_"/>
      <sheetName val="_Recovered_SheetName_7611_"/>
      <sheetName val="_Recovered_SheetName_7612_"/>
      <sheetName val="_Recovered_SheetName_7613_"/>
      <sheetName val="_Recovered_SheetName_7614_"/>
      <sheetName val="_Recovered_SheetName_7615_"/>
      <sheetName val="_Recovered_SheetName_7616_"/>
      <sheetName val="_Recovered_SheetName_7617_"/>
      <sheetName val="_Recovered_SheetName_7618_"/>
      <sheetName val="_Recovered_SheetName_7619_"/>
      <sheetName val="_Recovered_SheetName_7620_"/>
      <sheetName val="_Recovered_SheetName_7621_"/>
      <sheetName val="_Recovered_SheetName_7622_"/>
      <sheetName val="_Recovered_SheetName_7623_"/>
      <sheetName val="_Recovered_SheetName_7624_"/>
      <sheetName val="_Recovered_SheetName_7625_"/>
      <sheetName val="_Recovered_SheetName_7626_"/>
      <sheetName val="_Recovered_SheetName_7627_"/>
      <sheetName val="_Recovered_SheetName_7628_"/>
      <sheetName val="_Recovered_SheetName_7629_"/>
      <sheetName val="_Recovered_SheetName_7630_"/>
      <sheetName val="_Recovered_SheetName_7631_"/>
      <sheetName val="_Recovered_SheetName_7632_"/>
      <sheetName val="_Recovered_SheetName_7633_"/>
      <sheetName val="_Recovered_SheetName_7634_"/>
      <sheetName val="_Recovered_SheetName_7635_"/>
      <sheetName val="_Recovered_SheetName_7636_"/>
      <sheetName val="_Recovered_SheetName_7637_"/>
      <sheetName val="_Recovered_SheetName_7638_"/>
      <sheetName val="_Recovered_SheetName_7639_"/>
      <sheetName val="_Recovered_SheetName_7640_"/>
      <sheetName val="_Recovered_SheetName_7641_"/>
      <sheetName val="_Recovered_SheetName_7642_"/>
      <sheetName val="_Recovered_SheetName_7643_"/>
      <sheetName val="_Recovered_SheetName_7644_"/>
      <sheetName val="_Recovered_SheetName_7645_"/>
      <sheetName val="_Recovered_SheetName_7646_"/>
      <sheetName val="_Recovered_SheetName_7647_"/>
      <sheetName val="_Recovered_SheetName_7648_"/>
      <sheetName val="_Recovered_SheetName_7649_"/>
      <sheetName val="_Recovered_SheetName_7650_"/>
      <sheetName val="_Recovered_SheetName_7651_"/>
      <sheetName val="_Recovered_SheetName_7652_"/>
      <sheetName val="_Recovered_SheetName_7653_"/>
      <sheetName val="_Recovered_SheetName_7654_"/>
      <sheetName val="_Recovered_SheetName_7655_"/>
      <sheetName val="_Recovered_SheetName_7656_"/>
      <sheetName val="_Recovered_SheetName_7657_"/>
      <sheetName val="_Recovered_SheetName_7658_"/>
      <sheetName val="_Recovered_SheetName_7659_"/>
      <sheetName val="_Recovered_SheetName_7660_"/>
      <sheetName val="_Recovered_SheetName_7661_"/>
      <sheetName val="_Recovered_SheetName_7662_"/>
      <sheetName val="_Recovered_SheetName_7663_"/>
      <sheetName val="_Recovered_SheetName_7664_"/>
      <sheetName val="_Recovered_SheetName_7665_"/>
      <sheetName val="_Recovered_SheetName_7666_"/>
      <sheetName val="_Recovered_SheetName_7667_"/>
      <sheetName val="_Recovered_SheetName_7668_"/>
      <sheetName val="_Recovered_SheetName_7669_"/>
      <sheetName val="_Recovered_SheetName_7670_"/>
      <sheetName val="_Recovered_SheetName_7671_"/>
      <sheetName val="_Recovered_SheetName_7672_"/>
      <sheetName val="_Recovered_SheetName_7673_"/>
      <sheetName val="_Recovered_SheetName_7674_"/>
      <sheetName val="_Recovered_SheetName_7675_"/>
      <sheetName val="_Recovered_SheetName_7676_"/>
      <sheetName val="_Recovered_SheetName_7677_"/>
      <sheetName val="_Recovered_SheetName_7678_"/>
      <sheetName val="_Recovered_SheetName_7679_"/>
      <sheetName val="_Recovered_SheetName_7680_"/>
      <sheetName val="_Recovered_SheetName_7681_"/>
      <sheetName val="_Recovered_SheetName_7682_"/>
      <sheetName val="_Recovered_SheetName_7683_"/>
      <sheetName val="_Recovered_SheetName_7684_"/>
      <sheetName val="_Recovered_SheetName_7685_"/>
      <sheetName val="_Recovered_SheetName_7686_"/>
      <sheetName val="_Recovered_SheetName_7687_"/>
      <sheetName val="_Recovered_SheetName_7688_"/>
      <sheetName val="_Recovered_SheetName_7689_"/>
      <sheetName val="_Recovered_SheetName_7690_"/>
      <sheetName val="_Recovered_SheetName_7691_"/>
      <sheetName val="_Recovered_SheetName_7692_"/>
      <sheetName val="_Recovered_SheetName_7693_"/>
      <sheetName val="_Recovered_SheetName_7694_"/>
      <sheetName val="_Recovered_SheetName_7695_"/>
      <sheetName val="_Recovered_SheetName_7696_"/>
      <sheetName val="_Recovered_SheetName_7697_"/>
      <sheetName val="_Recovered_SheetName_7698_"/>
      <sheetName val="_Recovered_SheetName_7699_"/>
      <sheetName val="_Recovered_SheetName_7700_"/>
      <sheetName val="_Recovered_SheetName_7701_"/>
      <sheetName val="_Recovered_SheetName_7702_"/>
      <sheetName val="_Recovered_SheetName_7703_"/>
      <sheetName val="_Recovered_SheetName_7704_"/>
      <sheetName val="_Recovered_SheetName_7705_"/>
      <sheetName val="_Recovered_SheetName_7706_"/>
      <sheetName val="_Recovered_SheetName_7707_"/>
      <sheetName val="_Recovered_SheetName_7708_"/>
      <sheetName val="_Recovered_SheetName_7709_"/>
      <sheetName val="_Recovered_SheetName_7710_"/>
      <sheetName val="_Recovered_SheetName_7711_"/>
      <sheetName val="_Recovered_SheetName_7712_"/>
      <sheetName val="_Recovered_SheetName_7713_"/>
      <sheetName val="_Recovered_SheetName_7714_"/>
      <sheetName val="_Recovered_SheetName_7715_"/>
      <sheetName val="_Recovered_SheetName_7716_"/>
      <sheetName val="_Recovered_SheetName_7717_"/>
      <sheetName val="_Recovered_SheetName_7718_"/>
      <sheetName val="_Recovered_SheetName_7719_"/>
      <sheetName val="_Recovered_SheetName_7720_"/>
      <sheetName val="_Recovered_SheetName_7721_"/>
      <sheetName val="_Recovered_SheetName_7722_"/>
      <sheetName val="_Recovered_SheetName_7723_"/>
      <sheetName val="_Recovered_SheetName_7724_"/>
      <sheetName val="_Recovered_SheetName_7725_"/>
      <sheetName val="_Recovered_SheetName_7726_"/>
      <sheetName val="_Recovered_SheetName_7727_"/>
      <sheetName val="_Recovered_SheetName_7728_"/>
      <sheetName val="_Recovered_SheetName_7729_"/>
      <sheetName val="_Recovered_SheetName_7730_"/>
      <sheetName val="_Recovered_SheetName_7731_"/>
      <sheetName val="_Recovered_SheetName_7732_"/>
      <sheetName val="_Recovered_SheetName_7733_"/>
      <sheetName val="_Recovered_SheetName_7734_"/>
      <sheetName val="_Recovered_SheetName_7735_"/>
      <sheetName val="_Recovered_SheetName_7736_"/>
      <sheetName val="_Recovered_SheetName_7737_"/>
      <sheetName val="_Recovered_SheetName_7738_"/>
      <sheetName val="_Recovered_SheetName_7739_"/>
      <sheetName val="_Recovered_SheetName_7740_"/>
      <sheetName val="_Recovered_SheetName_7741_"/>
      <sheetName val="_Recovered_SheetName_7742_"/>
      <sheetName val="_Recovered_SheetName_7743_"/>
      <sheetName val="_Recovered_SheetName_7744_"/>
      <sheetName val="_Recovered_SheetName_7745_"/>
      <sheetName val="_Recovered_SheetName_7746_"/>
      <sheetName val="_Recovered_SheetName_7747_"/>
      <sheetName val="_Recovered_SheetName_7748_"/>
      <sheetName val="_Recovered_SheetName_7749_"/>
      <sheetName val="_Recovered_SheetName_7750_"/>
      <sheetName val="_Recovered_SheetName_7751_"/>
      <sheetName val="_Recovered_SheetName_7752_"/>
      <sheetName val="_Recovered_SheetName_7753_"/>
      <sheetName val="_Recovered_SheetName_7754_"/>
      <sheetName val="_Recovered_SheetName_7755_"/>
      <sheetName val="_Recovered_SheetName_7756_"/>
      <sheetName val="_Recovered_SheetName_7757_"/>
      <sheetName val="_Recovered_SheetName_7758_"/>
      <sheetName val="_Recovered_SheetName_7759_"/>
      <sheetName val="_Recovered_SheetName_7760_"/>
      <sheetName val="_Recovered_SheetName_7761_"/>
      <sheetName val="_Recovered_SheetName_7762_"/>
      <sheetName val="_Recovered_SheetName_7763_"/>
      <sheetName val="_Recovered_SheetName_7764_"/>
      <sheetName val="_Recovered_SheetName_7765_"/>
      <sheetName val="_Recovered_SheetName_7766_"/>
      <sheetName val="_Recovered_SheetName_7767_"/>
      <sheetName val="_Recovered_SheetName_7768_"/>
      <sheetName val="_Recovered_SheetName_7769_"/>
      <sheetName val="_Recovered_SheetName_7770_"/>
      <sheetName val="_Recovered_SheetName_7771_"/>
      <sheetName val="_Recovered_SheetName_7772_"/>
      <sheetName val="_Recovered_SheetName_7773_"/>
      <sheetName val="_Recovered_SheetName_7774_"/>
      <sheetName val="_Recovered_SheetName_7775_"/>
      <sheetName val="_Recovered_SheetName_7776_"/>
      <sheetName val="_Recovered_SheetName_7777_"/>
      <sheetName val="_Recovered_SheetName_7778_"/>
      <sheetName val="_Recovered_SheetName_7779_"/>
      <sheetName val="_Recovered_SheetName_7780_"/>
      <sheetName val="_Recovered_SheetName_7781_"/>
      <sheetName val="_Recovered_SheetName_7782_"/>
      <sheetName val="_Recovered_SheetName_7783_"/>
      <sheetName val="_Recovered_SheetName_7784_"/>
      <sheetName val="_Recovered_SheetName_7785_"/>
      <sheetName val="_Recovered_SheetName_7786_"/>
      <sheetName val="_Recovered_SheetName_7787_"/>
      <sheetName val="_Recovered_SheetName_7788_"/>
      <sheetName val="_Recovered_SheetName_7789_"/>
      <sheetName val="_Recovered_SheetName_7790_"/>
      <sheetName val="_Recovered_SheetName_7791_"/>
      <sheetName val="_Recovered_SheetName_7792_"/>
      <sheetName val="_Recovered_SheetName_7793_"/>
      <sheetName val="_Recovered_SheetName_7794_"/>
      <sheetName val="_Recovered_SheetName_7795_"/>
      <sheetName val="_Recovered_SheetName_7796_"/>
      <sheetName val="_Recovered_SheetName_7797_"/>
      <sheetName val="_Recovered_SheetName_7798_"/>
      <sheetName val="_Recovered_SheetName_7799_"/>
      <sheetName val="_Recovered_SheetName_7800_"/>
      <sheetName val="_Recovered_SheetName_7801_"/>
      <sheetName val="_Recovered_SheetName_7802_"/>
      <sheetName val="_Recovered_SheetName_7803_"/>
      <sheetName val="_Recovered_SheetName_7804_"/>
      <sheetName val="_Recovered_SheetName_7805_"/>
      <sheetName val="_Recovered_SheetName_7806_"/>
      <sheetName val="_Recovered_SheetName_7807_"/>
      <sheetName val="_Recovered_SheetName_7808_"/>
      <sheetName val="_Recovered_SheetName_7809_"/>
      <sheetName val="_Recovered_SheetName_7810_"/>
      <sheetName val="_Recovered_SheetName_7811_"/>
      <sheetName val="_Recovered_SheetName_7812_"/>
      <sheetName val="_Recovered_SheetName_7813_"/>
      <sheetName val="_Recovered_SheetName_7814_"/>
      <sheetName val="_Recovered_SheetName_7815_"/>
      <sheetName val="_Recovered_SheetName_7816_"/>
      <sheetName val="_Recovered_SheetName_7817_"/>
      <sheetName val="_Recovered_SheetName_7818_"/>
      <sheetName val="_Recovered_SheetName_7819_"/>
      <sheetName val="_Recovered_SheetName_7820_"/>
      <sheetName val="_Recovered_SheetName_7821_"/>
      <sheetName val="_Recovered_SheetName_7822_"/>
      <sheetName val="_Recovered_SheetName_7823_"/>
      <sheetName val="_Recovered_SheetName_7824_"/>
      <sheetName val="_Recovered_SheetName_7825_"/>
      <sheetName val="_Recovered_SheetName_7826_"/>
      <sheetName val="_Recovered_SheetName_7827_"/>
      <sheetName val="_Recovered_SheetName_7828_"/>
      <sheetName val="_Recovered_SheetName_7829_"/>
      <sheetName val="_Recovered_SheetName_7830_"/>
      <sheetName val="_Recovered_SheetName_7831_"/>
      <sheetName val="_Recovered_SheetName_7832_"/>
      <sheetName val="_Recovered_SheetName_7833_"/>
      <sheetName val="_Recovered_SheetName_7834_"/>
      <sheetName val="_Recovered_SheetName_7835_"/>
      <sheetName val="_Recovered_SheetName_7836_"/>
      <sheetName val="_Recovered_SheetName_7837_"/>
      <sheetName val="_Recovered_SheetName_7838_"/>
      <sheetName val="_Recovered_SheetName_7839_"/>
      <sheetName val="_Recovered_SheetName_7840_"/>
      <sheetName val="_Recovered_SheetName_7841_"/>
      <sheetName val="_Recovered_SheetName_7842_"/>
      <sheetName val="_Recovered_SheetName_7843_"/>
      <sheetName val="_Recovered_SheetName_7844_"/>
      <sheetName val="_Recovered_SheetName_7845_"/>
      <sheetName val="_Recovered_SheetName_7846_"/>
      <sheetName val="_Recovered_SheetName_7847_"/>
      <sheetName val="_Recovered_SheetName_7848_"/>
      <sheetName val="_Recovered_SheetName_7849_"/>
      <sheetName val="_Recovered_SheetName_7850_"/>
      <sheetName val="_Recovered_SheetName_7851_"/>
      <sheetName val="_Recovered_SheetName_7852_"/>
      <sheetName val="_Recovered_SheetName_7853_"/>
      <sheetName val="_Recovered_SheetName_7854_"/>
      <sheetName val="_Recovered_SheetName_7855_"/>
      <sheetName val="_Recovered_SheetName_7856_"/>
      <sheetName val="_Recovered_SheetName_7857_"/>
      <sheetName val="_Recovered_SheetName_7858_"/>
      <sheetName val="_Recovered_SheetName_7859_"/>
      <sheetName val="_Recovered_SheetName_7860_"/>
      <sheetName val="_Recovered_SheetName_7861_"/>
      <sheetName val="_Recovered_SheetName_7862_"/>
      <sheetName val="_Recovered_SheetName_7863_"/>
      <sheetName val="_Recovered_SheetName_7864_"/>
      <sheetName val="_Recovered_SheetName_7865_"/>
      <sheetName val="_Recovered_SheetName_7866_"/>
      <sheetName val="_Recovered_SheetName_7867_"/>
      <sheetName val="_Recovered_SheetName_7868_"/>
      <sheetName val="_Recovered_SheetName_7869_"/>
      <sheetName val="_Recovered_SheetName_7870_"/>
      <sheetName val="_Recovered_SheetName_7871_"/>
      <sheetName val="_Recovered_SheetName_7872_"/>
      <sheetName val="_Recovered_SheetName_7873_"/>
      <sheetName val="_Recovered_SheetName_7874_"/>
      <sheetName val="_Recovered_SheetName_7875_"/>
      <sheetName val="_Recovered_SheetName_7876_"/>
      <sheetName val="_Recovered_SheetName_7877_"/>
      <sheetName val="_Recovered_SheetName_7878_"/>
      <sheetName val="_Recovered_SheetName_7879_"/>
      <sheetName val="_Recovered_SheetName_7880_"/>
      <sheetName val="_Recovered_SheetName_7881_"/>
      <sheetName val="_Recovered_SheetName_7882_"/>
      <sheetName val="_Recovered_SheetName_7883_"/>
      <sheetName val="_Recovered_SheetName_7884_"/>
      <sheetName val="_Recovered_SheetName_7885_"/>
      <sheetName val="_Recovered_SheetName_7886_"/>
      <sheetName val="_Recovered_SheetName_7887_"/>
      <sheetName val="_Recovered_SheetName_7888_"/>
      <sheetName val="_Recovered_SheetName_7889_"/>
      <sheetName val="_Recovered_SheetName_7890_"/>
      <sheetName val="_Recovered_SheetName_7891_"/>
      <sheetName val="_Recovered_SheetName_7892_"/>
      <sheetName val="_Recovered_SheetName_7893_"/>
      <sheetName val="_Recovered_SheetName_7894_"/>
      <sheetName val="_Recovered_SheetName_7895_"/>
      <sheetName val="_Recovered_SheetName_7896_"/>
      <sheetName val="_Recovered_SheetName_7897_"/>
      <sheetName val="_Recovered_SheetName_7898_"/>
      <sheetName val="_Recovered_SheetName_7899_"/>
      <sheetName val="_Recovered_SheetName_7900_"/>
      <sheetName val="_Recovered_SheetName_7901_"/>
      <sheetName val="_Recovered_SheetName_7902_"/>
      <sheetName val="_Recovered_SheetName_7903_"/>
      <sheetName val="_Recovered_SheetName_7904_"/>
      <sheetName val="_Recovered_SheetName_7905_"/>
      <sheetName val="_Recovered_SheetName_7906_"/>
      <sheetName val="_Recovered_SheetName_7907_"/>
      <sheetName val="_Recovered_SheetName_7908_"/>
      <sheetName val="_Recovered_SheetName_7909_"/>
      <sheetName val="_Recovered_SheetName_7910_"/>
      <sheetName val="_Recovered_SheetName_7911_"/>
      <sheetName val="_Recovered_SheetName_7912_"/>
      <sheetName val="_Recovered_SheetName_7913_"/>
      <sheetName val="_Recovered_SheetName_7914_"/>
      <sheetName val="_Recovered_SheetName_7915_"/>
      <sheetName val="_Recovered_SheetName_7916_"/>
      <sheetName val="_Recovered_SheetName_7917_"/>
      <sheetName val="_Recovered_SheetName_7918_"/>
      <sheetName val="_Recovered_SheetName_7919_"/>
      <sheetName val="_Recovered_SheetName_7920_"/>
      <sheetName val="_Recovered_SheetName_7921_"/>
      <sheetName val="_Recovered_SheetName_7922_"/>
      <sheetName val="_Recovered_SheetName_7923_"/>
      <sheetName val="_Recovered_SheetName_7924_"/>
      <sheetName val="_Recovered_SheetName_7925_"/>
      <sheetName val="_Recovered_SheetName_7926_"/>
      <sheetName val="_Recovered_SheetName_7927_"/>
      <sheetName val="_Recovered_SheetName_7928_"/>
      <sheetName val="_Recovered_SheetName_7929_"/>
      <sheetName val="_Recovered_SheetName_7930_"/>
      <sheetName val="_Recovered_SheetName_7931_"/>
      <sheetName val="_Recovered_SheetName_7932_"/>
      <sheetName val="_Recovered_SheetName_7933_"/>
      <sheetName val="_Recovered_SheetName_7934_"/>
      <sheetName val="_Recovered_SheetName_7935_"/>
      <sheetName val="_Recovered_SheetName_7936_"/>
      <sheetName val="_Recovered_SheetName_7937_"/>
      <sheetName val="_Recovered_SheetName_7938_"/>
      <sheetName val="_Recovered_SheetName_7939_"/>
      <sheetName val="_Recovered_SheetName_7940_"/>
      <sheetName val="_Recovered_SheetName_7941_"/>
      <sheetName val="_Recovered_SheetName_7942_"/>
      <sheetName val="_Recovered_SheetName_7943_"/>
      <sheetName val="_Recovered_SheetName_7944_"/>
      <sheetName val="_Recovered_SheetName_7945_"/>
      <sheetName val="_Recovered_SheetName_7946_"/>
      <sheetName val="_Recovered_SheetName_7947_"/>
      <sheetName val="_Recovered_SheetName_7948_"/>
      <sheetName val="_Recovered_SheetName_7949_"/>
      <sheetName val="_Recovered_SheetName_7950_"/>
      <sheetName val="_Recovered_SheetName_7951_"/>
      <sheetName val="_Recovered_SheetName_7952_"/>
      <sheetName val="_Recovered_SheetName_7953_"/>
      <sheetName val="_Recovered_SheetName_7954_"/>
      <sheetName val="_Recovered_SheetName_7955_"/>
      <sheetName val="_Recovered_SheetName_7956_"/>
      <sheetName val="_Recovered_SheetName_7957_"/>
      <sheetName val="_Recovered_SheetName_7958_"/>
      <sheetName val="_Recovered_SheetName_7959_"/>
      <sheetName val="_Recovered_SheetName_7960_"/>
      <sheetName val="_Recovered_SheetName_7961_"/>
      <sheetName val="_Recovered_SheetName_7962_"/>
      <sheetName val="_Recovered_SheetName_7963_"/>
      <sheetName val="_Recovered_SheetName_7964_"/>
      <sheetName val="_Recovered_SheetName_7965_"/>
      <sheetName val="_Recovered_SheetName_7966_"/>
      <sheetName val="_Recovered_SheetName_7967_"/>
      <sheetName val="_Recovered_SheetName_7968_"/>
      <sheetName val="_Recovered_SheetName_7969_"/>
      <sheetName val="_Recovered_SheetName_7970_"/>
      <sheetName val="_Recovered_SheetName_7971_"/>
      <sheetName val="_Recovered_SheetName_7972_"/>
      <sheetName val="_Recovered_SheetName_7973_"/>
      <sheetName val="_Recovered_SheetName_7974_"/>
      <sheetName val="_Recovered_SheetName_7975_"/>
      <sheetName val="_Recovered_SheetName_7976_"/>
      <sheetName val="_Recovered_SheetName_7977_"/>
      <sheetName val="_Recovered_SheetName_7978_"/>
      <sheetName val="_Recovered_SheetName_7979_"/>
      <sheetName val="_Recovered_SheetName_7980_"/>
      <sheetName val="_Recovered_SheetName_7981_"/>
      <sheetName val="_Recovered_SheetName_7982_"/>
      <sheetName val="_Recovered_SheetName_7983_"/>
      <sheetName val="_Recovered_SheetName_7984_"/>
      <sheetName val="_Recovered_SheetName_7985_"/>
      <sheetName val="_Recovered_SheetName_7986_"/>
      <sheetName val="_Recovered_SheetName_7987_"/>
      <sheetName val="_Recovered_SheetName_7988_"/>
      <sheetName val="_Recovered_SheetName_7989_"/>
      <sheetName val="_Recovered_SheetName_7990_"/>
      <sheetName val="_Recovered_SheetName_7991_"/>
      <sheetName val="_Recovered_SheetName_7992_"/>
      <sheetName val="_Recovered_SheetName_7993_"/>
      <sheetName val="_Recovered_SheetName_7994_"/>
      <sheetName val="_Recovered_SheetName_7995_"/>
      <sheetName val="_Recovered_SheetName_7996_"/>
      <sheetName val="_Recovered_SheetName_7997_"/>
      <sheetName val="_Recovered_SheetName_7998_"/>
      <sheetName val="_Recovered_SheetName_7999_"/>
      <sheetName val="_Recovered_SheetName_8000_"/>
      <sheetName val="_Recovered_SheetName_8001_"/>
      <sheetName val="_Recovered_SheetName_8002_"/>
      <sheetName val="_Recovered_SheetName_8003_"/>
      <sheetName val="_Recovered_SheetName_8004_"/>
      <sheetName val="_Recovered_SheetName_8005_"/>
      <sheetName val="_Recovered_SheetName_8006_"/>
      <sheetName val="_Recovered_SheetName_8007_"/>
      <sheetName val="_Recovered_SheetName_8008_"/>
      <sheetName val="_Recovered_SheetName_8009_"/>
      <sheetName val="_Recovered_SheetName_8010_"/>
      <sheetName val="_Recovered_SheetName_8011_"/>
      <sheetName val="_Recovered_SheetName_8012_"/>
      <sheetName val="_Recovered_SheetName_8013_"/>
      <sheetName val="_Recovered_SheetName_8014_"/>
      <sheetName val="_Recovered_SheetName_8015_"/>
      <sheetName val="_Recovered_SheetName_8016_"/>
      <sheetName val="_Recovered_SheetName_8017_"/>
      <sheetName val="_Recovered_SheetName_8018_"/>
      <sheetName val="_Recovered_SheetName_8019_"/>
      <sheetName val="_Recovered_SheetName_8020_"/>
      <sheetName val="_Recovered_SheetName_8021_"/>
      <sheetName val="_Recovered_SheetName_8022_"/>
      <sheetName val="_Recovered_SheetName_8023_"/>
      <sheetName val="_Recovered_SheetName_8024_"/>
      <sheetName val="_Recovered_SheetName_8025_"/>
      <sheetName val="_Recovered_SheetName_8026_"/>
      <sheetName val="_Recovered_SheetName_8027_"/>
      <sheetName val="_Recovered_SheetName_8028_"/>
      <sheetName val="_Recovered_SheetName_8029_"/>
      <sheetName val="_Recovered_SheetName_8030_"/>
      <sheetName val="_Recovered_SheetName_8031_"/>
      <sheetName val="_Recovered_SheetName_8032_"/>
      <sheetName val="_Recovered_SheetName_8033_"/>
      <sheetName val="_Recovered_SheetName_8034_"/>
      <sheetName val="_Recovered_SheetName_8035_"/>
      <sheetName val="_Recovered_SheetName_8036_"/>
      <sheetName val="_Recovered_SheetName_8037_"/>
      <sheetName val="_Recovered_SheetName_8038_"/>
      <sheetName val="_Recovered_SheetName_8039_"/>
      <sheetName val="_Recovered_SheetName_8040_"/>
      <sheetName val="_Recovered_SheetName_8041_"/>
      <sheetName val="_Recovered_SheetName_8042_"/>
      <sheetName val="_Recovered_SheetName_8043_"/>
      <sheetName val="_Recovered_SheetName_8044_"/>
      <sheetName val="_Recovered_SheetName_8045_"/>
      <sheetName val="_Recovered_SheetName_8046_"/>
      <sheetName val="_Recovered_SheetName_8047_"/>
      <sheetName val="_Recovered_SheetName_8048_"/>
      <sheetName val="_Recovered_SheetName_8049_"/>
      <sheetName val="_Recovered_SheetName_8050_"/>
      <sheetName val="_Recovered_SheetName_8051_"/>
      <sheetName val="_Recovered_SheetName_8052_"/>
      <sheetName val="_Recovered_SheetName_8053_"/>
      <sheetName val="_Recovered_SheetName_8054_"/>
      <sheetName val="_Recovered_SheetName_8055_"/>
      <sheetName val="_Recovered_SheetName_8056_"/>
      <sheetName val="_Recovered_SheetName_8057_"/>
      <sheetName val="_Recovered_SheetName_8058_"/>
      <sheetName val="_Recovered_SheetName_8059_"/>
      <sheetName val="_Recovered_SheetName_8060_"/>
      <sheetName val="_Recovered_SheetName_8061_"/>
      <sheetName val="_Recovered_SheetName_8062_"/>
      <sheetName val="_Recovered_SheetName_8063_"/>
      <sheetName val="_Recovered_SheetName_8064_"/>
      <sheetName val="_Recovered_SheetName_8065_"/>
      <sheetName val="_Recovered_SheetName_8066_"/>
      <sheetName val="_Recovered_SheetName_8067_"/>
      <sheetName val="_Recovered_SheetName_8068_"/>
      <sheetName val="_Recovered_SheetName_8069_"/>
      <sheetName val="_Recovered_SheetName_8070_"/>
      <sheetName val="_Recovered_SheetName_8071_"/>
      <sheetName val="_Recovered_SheetName_8072_"/>
      <sheetName val="_Recovered_SheetName_8073_"/>
      <sheetName val="_Recovered_SheetName_8074_"/>
      <sheetName val="_Recovered_SheetName_8075_"/>
      <sheetName val="_Recovered_SheetName_8076_"/>
      <sheetName val="_Recovered_SheetName_8077_"/>
      <sheetName val="_Recovered_SheetName_8078_"/>
      <sheetName val="_Recovered_SheetName_8079_"/>
      <sheetName val="_Recovered_SheetName_8080_"/>
      <sheetName val="_Recovered_SheetName_8081_"/>
      <sheetName val="_Recovered_SheetName_8082_"/>
      <sheetName val="_Recovered_SheetName_8083_"/>
      <sheetName val="_Recovered_SheetName_8084_"/>
      <sheetName val="_Recovered_SheetName_8085_"/>
      <sheetName val="_Recovered_SheetName_8086_"/>
      <sheetName val="_Recovered_SheetName_8087_"/>
      <sheetName val="_Recovered_SheetName_8088_"/>
      <sheetName val="_Recovered_SheetName_8089_"/>
      <sheetName val="_Recovered_SheetName_8090_"/>
      <sheetName val="_Recovered_SheetName_8091_"/>
      <sheetName val="_Recovered_SheetName_8092_"/>
      <sheetName val="_Recovered_SheetName_8093_"/>
      <sheetName val="_Recovered_SheetName_8094_"/>
      <sheetName val="_Recovered_SheetName_8095_"/>
      <sheetName val="_Recovered_SheetName_8096_"/>
      <sheetName val="_Recovered_SheetName_8097_"/>
      <sheetName val="_Recovered_SheetName_8098_"/>
      <sheetName val="_Recovered_SheetName_8099_"/>
      <sheetName val="_Recovered_SheetName_8100_"/>
      <sheetName val="_Recovered_SheetName_8101_"/>
      <sheetName val="_Recovered_SheetName_8102_"/>
      <sheetName val="_Recovered_SheetName_8103_"/>
      <sheetName val="_Recovered_SheetName_8104_"/>
      <sheetName val="_Recovered_SheetName_8105_"/>
      <sheetName val="_Recovered_SheetName_8106_"/>
      <sheetName val="_Recovered_SheetName_8107_"/>
      <sheetName val="_Recovered_SheetName_8108_"/>
      <sheetName val="_Recovered_SheetName_8109_"/>
      <sheetName val="_Recovered_SheetName_8110_"/>
      <sheetName val="_Recovered_SheetName_8111_"/>
      <sheetName val="_Recovered_SheetName_8112_"/>
      <sheetName val="_Recovered_SheetName_8113_"/>
      <sheetName val="_Recovered_SheetName_8114_"/>
      <sheetName val="_Recovered_SheetName_8115_"/>
      <sheetName val="_Recovered_SheetName_8116_"/>
      <sheetName val="_Recovered_SheetName_8117_"/>
      <sheetName val="_Recovered_SheetName_8118_"/>
      <sheetName val="_Recovered_SheetName_8119_"/>
      <sheetName val="_Recovered_SheetName_8120_"/>
      <sheetName val="_Recovered_SheetName_8121_"/>
      <sheetName val="_Recovered_SheetName_8122_"/>
      <sheetName val="_Recovered_SheetName_8123_"/>
      <sheetName val="_Recovered_SheetName_8124_"/>
      <sheetName val="_Recovered_SheetName_8125_"/>
      <sheetName val="_Recovered_SheetName_8126_"/>
      <sheetName val="_Recovered_SheetName_8127_"/>
      <sheetName val="_Recovered_SheetName_8128_"/>
      <sheetName val="_Recovered_SheetName_8129_"/>
      <sheetName val="_Recovered_SheetName_8130_"/>
      <sheetName val="_Recovered_SheetName_8131_"/>
      <sheetName val="_Recovered_SheetName_8132_"/>
      <sheetName val="_Recovered_SheetName_8133_"/>
      <sheetName val="_Recovered_SheetName_8134_"/>
      <sheetName val="_Recovered_SheetName_8135_"/>
      <sheetName val="_Recovered_SheetName_8136_"/>
      <sheetName val="_Recovered_SheetName_8137_"/>
      <sheetName val="_Recovered_SheetName_8138_"/>
      <sheetName val="_Recovered_SheetName_8139_"/>
      <sheetName val="_Recovered_SheetName_8140_"/>
      <sheetName val="_Recovered_SheetName_8141_"/>
      <sheetName val="_Recovered_SheetName_8142_"/>
      <sheetName val="_Recovered_SheetName_8143_"/>
      <sheetName val="_Recovered_SheetName_8144_"/>
      <sheetName val="_Recovered_SheetName_8145_"/>
      <sheetName val="_Recovered_SheetName_8146_"/>
      <sheetName val="_Recovered_SheetName_8147_"/>
      <sheetName val="_Recovered_SheetName_8148_"/>
      <sheetName val="_Recovered_SheetName_8149_"/>
      <sheetName val="_Recovered_SheetName_8150_"/>
      <sheetName val="_Recovered_SheetName_8151_"/>
      <sheetName val="_Recovered_SheetName_8152_"/>
      <sheetName val="_Recovered_SheetName_8153_"/>
      <sheetName val="_Recovered_SheetName_8154_"/>
      <sheetName val="_Recovered_SheetName_8155_"/>
      <sheetName val="_Recovered_SheetName_8156_"/>
      <sheetName val="_Recovered_SheetName_8157_"/>
      <sheetName val="_Recovered_SheetName_8158_"/>
      <sheetName val="_Recovered_SheetName_8159_"/>
      <sheetName val="_Recovered_SheetName_8160_"/>
      <sheetName val="_Recovered_SheetName_8161_"/>
      <sheetName val="_Recovered_SheetName_8162_"/>
      <sheetName val="_Recovered_SheetName_8163_"/>
      <sheetName val="_Recovered_SheetName_8164_"/>
      <sheetName val="_Recovered_SheetName_8165_"/>
      <sheetName val="_Recovered_SheetName_8166_"/>
      <sheetName val="_Recovered_SheetName_8167_"/>
      <sheetName val="_Recovered_SheetName_8168_"/>
      <sheetName val="_Recovered_SheetName_8169_"/>
      <sheetName val="_Recovered_SheetName_8170_"/>
      <sheetName val="_Recovered_SheetName_8171_"/>
      <sheetName val="_Recovered_SheetName_8172_"/>
      <sheetName val="_Recovered_SheetName_8173_"/>
      <sheetName val="_Recovered_SheetName_8174_"/>
      <sheetName val="_Recovered_SheetName_8175_"/>
      <sheetName val="_Recovered_SheetName_8176_"/>
      <sheetName val="_Recovered_SheetName_8177_"/>
      <sheetName val="_Recovered_SheetName_8178_"/>
      <sheetName val="_Recovered_SheetName_8179_"/>
      <sheetName val="_Recovered_SheetName_8180_"/>
      <sheetName val="_Recovered_SheetName_8181_"/>
      <sheetName val="_Recovered_SheetName_8182_"/>
      <sheetName val="_Recovered_SheetName_8183_"/>
      <sheetName val="_Recovered_SheetName_8184_"/>
      <sheetName val="_Recovered_SheetName_8185_"/>
      <sheetName val="_Recovered_SheetName_8186_"/>
      <sheetName val="_Recovered_SheetName_8187_"/>
      <sheetName val="_Recovered_SheetName_8188_"/>
      <sheetName val="_Recovered_SheetName_8189_"/>
      <sheetName val="_Recovered_SheetName_8190_"/>
      <sheetName val="_Recovered_SheetName_8191_"/>
      <sheetName val="_Recovered_SheetName_8192_"/>
      <sheetName val="_Recovered_SheetName_8193_"/>
      <sheetName val="_Recovered_SheetName_8194_"/>
      <sheetName val="_Recovered_SheetName_8195_"/>
      <sheetName val="_Recovered_SheetName_8196_"/>
      <sheetName val="_Recovered_SheetName_8197_"/>
      <sheetName val="_Recovered_SheetName_8198_"/>
      <sheetName val="_Recovered_SheetName_8199_"/>
      <sheetName val="_Recovered_SheetName_8200_"/>
      <sheetName val="_Recovered_SheetName_8201_"/>
      <sheetName val="_Recovered_SheetName_8202_"/>
      <sheetName val="_Recovered_SheetName_8203_"/>
      <sheetName val="_Recovered_SheetName_8204_"/>
      <sheetName val="_Recovered_SheetName_8205_"/>
      <sheetName val="_Recovered_SheetName_8206_"/>
      <sheetName val="_Recovered_SheetName_8207_"/>
      <sheetName val="_Recovered_SheetName_8208_"/>
      <sheetName val="_Recovered_SheetName_8209_"/>
      <sheetName val="_Recovered_SheetName_8210_"/>
      <sheetName val="_Recovered_SheetName_8211_"/>
      <sheetName val="_Recovered_SheetName_8212_"/>
      <sheetName val="_Recovered_SheetName_8213_"/>
      <sheetName val="_Recovered_SheetName_8214_"/>
      <sheetName val="_Recovered_SheetName_8215_"/>
      <sheetName val="_Recovered_SheetName_8216_"/>
      <sheetName val="_Recovered_SheetName_8217_"/>
      <sheetName val="_Recovered_SheetName_8218_"/>
      <sheetName val="_Recovered_SheetName_8219_"/>
      <sheetName val="_Recovered_SheetName_8220_"/>
      <sheetName val="_Recovered_SheetName_8221_"/>
      <sheetName val="_Recovered_SheetName_8222_"/>
      <sheetName val="_Recovered_SheetName_8223_"/>
      <sheetName val="_Recovered_SheetName_8224_"/>
      <sheetName val="_Recovered_SheetName_8225_"/>
      <sheetName val="_Recovered_SheetName_8226_"/>
      <sheetName val="_Recovered_SheetName_8227_"/>
      <sheetName val="_Recovered_SheetName_8228_"/>
      <sheetName val="_Recovered_SheetName_8229_"/>
      <sheetName val="_Recovered_SheetName_8230_"/>
      <sheetName val="_Recovered_SheetName_8231_"/>
      <sheetName val="_Recovered_SheetName_8232_"/>
      <sheetName val="_Recovered_SheetName_8233_"/>
      <sheetName val="_Recovered_SheetName_8234_"/>
      <sheetName val="_Recovered_SheetName_8235_"/>
      <sheetName val="_Recovered_SheetName_8236_"/>
      <sheetName val="_Recovered_SheetName_8237_"/>
      <sheetName val="_Recovered_SheetName_8238_"/>
      <sheetName val="_Recovered_SheetName_8239_"/>
      <sheetName val="_Recovered_SheetName_8240_"/>
      <sheetName val="_Recovered_SheetName_8241_"/>
      <sheetName val="_Recovered_SheetName_8242_"/>
      <sheetName val="_Recovered_SheetName_8243_"/>
      <sheetName val="_Recovered_SheetName_8244_"/>
      <sheetName val="_Recovered_SheetName_8245_"/>
      <sheetName val="_Recovered_SheetName_8246_"/>
      <sheetName val="_Recovered_SheetName_8247_"/>
      <sheetName val="_Recovered_SheetName_8248_"/>
      <sheetName val="_Recovered_SheetName_8249_"/>
      <sheetName val="_Recovered_SheetName_8250_"/>
      <sheetName val="_Recovered_SheetName_8251_"/>
      <sheetName val="_Recovered_SheetName_8252_"/>
      <sheetName val="_Recovered_SheetName_8253_"/>
      <sheetName val="_Recovered_SheetName_8254_"/>
      <sheetName val="_Recovered_SheetName_8255_"/>
      <sheetName val="_Recovered_SheetName_8256_"/>
      <sheetName val="_Recovered_SheetName_8257_"/>
      <sheetName val="_Recovered_SheetName_8258_"/>
      <sheetName val="_Recovered_SheetName_8259_"/>
      <sheetName val="_Recovered_SheetName_8260_"/>
      <sheetName val="_Recovered_SheetName_8261_"/>
      <sheetName val="_Recovered_SheetName_8262_"/>
      <sheetName val="_Recovered_SheetName_8263_"/>
      <sheetName val="_Recovered_SheetName_8264_"/>
      <sheetName val="_Recovered_SheetName_8265_"/>
      <sheetName val="_Recovered_SheetName_8266_"/>
      <sheetName val="_Recovered_SheetName_8267_"/>
      <sheetName val="_Recovered_SheetName_8268_"/>
      <sheetName val="_Recovered_SheetName_8269_"/>
      <sheetName val="_Recovered_SheetName_8270_"/>
      <sheetName val="_Recovered_SheetName_8271_"/>
      <sheetName val="_Recovered_SheetName_8272_"/>
      <sheetName val="_Recovered_SheetName_8273_"/>
      <sheetName val="_Recovered_SheetName_8274_"/>
      <sheetName val="_Recovered_SheetName_8275_"/>
      <sheetName val="_Recovered_SheetName_8276_"/>
      <sheetName val="_Recovered_SheetName_8277_"/>
      <sheetName val="_Recovered_SheetName_8278_"/>
      <sheetName val="_Recovered_SheetName_8279_"/>
      <sheetName val="_Recovered_SheetName_8280_"/>
      <sheetName val="_Recovered_SheetName_8281_"/>
      <sheetName val="_Recovered_SheetName_8282_"/>
      <sheetName val="_Recovered_SheetName_8283_"/>
      <sheetName val="_Recovered_SheetName_8284_"/>
      <sheetName val="_Recovered_SheetName_8285_"/>
      <sheetName val="_Recovered_SheetName_8286_"/>
      <sheetName val="_Recovered_SheetName_8287_"/>
      <sheetName val="_Recovered_SheetName_8288_"/>
      <sheetName val="_Recovered_SheetName_8289_"/>
      <sheetName val="_Recovered_SheetName_8290_"/>
      <sheetName val="_Recovered_SheetName_8291_"/>
      <sheetName val="_Recovered_SheetName_8292_"/>
      <sheetName val="_Recovered_SheetName_8293_"/>
      <sheetName val="_Recovered_SheetName_8294_"/>
      <sheetName val="_Recovered_SheetName_8295_"/>
      <sheetName val="_Recovered_SheetName_8296_"/>
      <sheetName val="_Recovered_SheetName_8297_"/>
      <sheetName val="_Recovered_SheetName_8298_"/>
      <sheetName val="_Recovered_SheetName_8299_"/>
      <sheetName val="_Recovered_SheetName_8300_"/>
      <sheetName val="_Recovered_SheetName_8301_"/>
      <sheetName val="_Recovered_SheetName_8302_"/>
      <sheetName val="_Recovered_SheetName_8303_"/>
      <sheetName val="_Recovered_SheetName_8304_"/>
      <sheetName val="_Recovered_SheetName_8305_"/>
      <sheetName val="_Recovered_SheetName_8306_"/>
      <sheetName val="_Recovered_SheetName_8307_"/>
      <sheetName val="_Recovered_SheetName_8308_"/>
      <sheetName val="_Recovered_SheetName_8309_"/>
      <sheetName val="_Recovered_SheetName_8310_"/>
      <sheetName val="_Recovered_SheetName_8311_"/>
      <sheetName val="_Recovered_SheetName_8312_"/>
      <sheetName val="_Recovered_SheetName_8313_"/>
      <sheetName val="_Recovered_SheetName_8314_"/>
      <sheetName val="_Recovered_SheetName_8315_"/>
      <sheetName val="_Recovered_SheetName_8316_"/>
      <sheetName val="_Recovered_SheetName_8317_"/>
      <sheetName val="_Recovered_SheetName_8318_"/>
      <sheetName val="_Recovered_SheetName_8319_"/>
      <sheetName val="_Recovered_SheetName_8320_"/>
      <sheetName val="_Recovered_SheetName_8321_"/>
      <sheetName val="_Recovered_SheetName_8322_"/>
      <sheetName val="_Recovered_SheetName_8323_"/>
      <sheetName val="_Recovered_SheetName_8324_"/>
      <sheetName val="_Recovered_SheetName_8325_"/>
      <sheetName val="_Recovered_SheetName_8326_"/>
      <sheetName val="_Recovered_SheetName_8327_"/>
      <sheetName val="_Recovered_SheetName_8328_"/>
      <sheetName val="_Recovered_SheetName_8329_"/>
      <sheetName val="_Recovered_SheetName_8330_"/>
      <sheetName val="_Recovered_SheetName_8331_"/>
      <sheetName val="_Recovered_SheetName_8332_"/>
      <sheetName val="_Recovered_SheetName_8333_"/>
      <sheetName val="_Recovered_SheetName_8334_"/>
      <sheetName val="_Recovered_SheetName_8335_"/>
      <sheetName val="_Recovered_SheetName_8336_"/>
      <sheetName val="_Recovered_SheetName_8337_"/>
      <sheetName val="_Recovered_SheetName_8338_"/>
      <sheetName val="_Recovered_SheetName_8339_"/>
      <sheetName val="_Recovered_SheetName_8340_"/>
      <sheetName val="_Recovered_SheetName_8341_"/>
      <sheetName val="_Recovered_SheetName_8342_"/>
      <sheetName val="_Recovered_SheetName_8343_"/>
      <sheetName val="_Recovered_SheetName_8344_"/>
      <sheetName val="_Recovered_SheetName_8345_"/>
      <sheetName val="_Recovered_SheetName_8346_"/>
      <sheetName val="_Recovered_SheetName_8347_"/>
      <sheetName val="_Recovered_SheetName_8348_"/>
      <sheetName val="_Recovered_SheetName_8349_"/>
      <sheetName val="_Recovered_SheetName_8350_"/>
      <sheetName val="_Recovered_SheetName_8351_"/>
      <sheetName val="_Recovered_SheetName_8352_"/>
      <sheetName val="_Recovered_SheetName_8353_"/>
      <sheetName val="_Recovered_SheetName_8354_"/>
      <sheetName val="_Recovered_SheetName_8355_"/>
      <sheetName val="_Recovered_SheetName_8356_"/>
      <sheetName val="_Recovered_SheetName_8357_"/>
      <sheetName val="_Recovered_SheetName_8358_"/>
      <sheetName val="_Recovered_SheetName_8359_"/>
      <sheetName val="_Recovered_SheetName_8360_"/>
      <sheetName val="_Recovered_SheetName_8361_"/>
      <sheetName val="_Recovered_SheetName_8362_"/>
      <sheetName val="_Recovered_SheetName_8363_"/>
      <sheetName val="_Recovered_SheetName_8364_"/>
      <sheetName val="_Recovered_SheetName_8365_"/>
      <sheetName val="_Recovered_SheetName_8366_"/>
      <sheetName val="_Recovered_SheetName_8367_"/>
      <sheetName val="_Recovered_SheetName_8368_"/>
      <sheetName val="_Recovered_SheetName_8369_"/>
      <sheetName val="_Recovered_SheetName_8370_"/>
      <sheetName val="_Recovered_SheetName_8371_"/>
      <sheetName val="_Recovered_SheetName_8372_"/>
      <sheetName val="_Recovered_SheetName_8373_"/>
      <sheetName val="_Recovered_SheetName_8374_"/>
      <sheetName val="_Recovered_SheetName_8375_"/>
      <sheetName val="_Recovered_SheetName_8376_"/>
      <sheetName val="_Recovered_SheetName_8377_"/>
      <sheetName val="_Recovered_SheetName_8378_"/>
      <sheetName val="_Recovered_SheetName_8379_"/>
      <sheetName val="_Recovered_SheetName_8380_"/>
      <sheetName val="_Recovered_SheetName_8381_"/>
      <sheetName val="_Recovered_SheetName_8382_"/>
      <sheetName val="_Recovered_SheetName_8383_"/>
      <sheetName val="_Recovered_SheetName_8384_"/>
      <sheetName val="_Recovered_SheetName_8385_"/>
      <sheetName val="_Recovered_SheetName_8386_"/>
      <sheetName val="_Recovered_SheetName_8387_"/>
      <sheetName val="_Recovered_SheetName_8388_"/>
      <sheetName val="_Recovered_SheetName_8389_"/>
      <sheetName val="_Recovered_SheetName_8390_"/>
      <sheetName val="_Recovered_SheetName_8391_"/>
      <sheetName val="_Recovered_SheetName_8392_"/>
      <sheetName val="_Recovered_SheetName_8393_"/>
      <sheetName val="_Recovered_SheetName_8394_"/>
      <sheetName val="_Recovered_SheetName_8395_"/>
      <sheetName val="_Recovered_SheetName_8396_"/>
      <sheetName val="_Recovered_SheetName_8397_"/>
      <sheetName val="_Recovered_SheetName_8398_"/>
      <sheetName val="_Recovered_SheetName_8399_"/>
      <sheetName val="_Recovered_SheetName_8400_"/>
      <sheetName val="_Recovered_SheetName_8401_"/>
      <sheetName val="_Recovered_SheetName_8402_"/>
      <sheetName val="_Recovered_SheetName_8403_"/>
      <sheetName val="_Recovered_SheetName_8404_"/>
      <sheetName val="_Recovered_SheetName_8405_"/>
      <sheetName val="_Recovered_SheetName_8406_"/>
      <sheetName val="_Recovered_SheetName_8407_"/>
      <sheetName val="_Recovered_SheetName_8408_"/>
      <sheetName val="_Recovered_SheetName_8409_"/>
      <sheetName val="_Recovered_SheetName_8410_"/>
      <sheetName val="_Recovered_SheetName_8411_"/>
      <sheetName val="_Recovered_SheetName_8412_"/>
      <sheetName val="_Recovered_SheetName_8413_"/>
      <sheetName val="_Recovered_SheetName_8414_"/>
      <sheetName val="_Recovered_SheetName_8415_"/>
      <sheetName val="_Recovered_SheetName_8416_"/>
      <sheetName val="_Recovered_SheetName_8417_"/>
      <sheetName val="_Recovered_SheetName_8418_"/>
      <sheetName val="_Recovered_SheetName_8419_"/>
      <sheetName val="_Recovered_SheetName_8420_"/>
      <sheetName val="_Recovered_SheetName_8421_"/>
      <sheetName val="_Recovered_SheetName_8422_"/>
      <sheetName val="_Recovered_SheetName_8423_"/>
      <sheetName val="_Recovered_SheetName_8424_"/>
      <sheetName val="_Recovered_SheetName_8425_"/>
      <sheetName val="_Recovered_SheetName_8426_"/>
      <sheetName val="_Recovered_SheetName_8427_"/>
      <sheetName val="_Recovered_SheetName_8428_"/>
      <sheetName val="_Recovered_SheetName_8429_"/>
      <sheetName val="_Recovered_SheetName_8430_"/>
      <sheetName val="_Recovered_SheetName_8431_"/>
      <sheetName val="_Recovered_SheetName_8432_"/>
      <sheetName val="_Recovered_SheetName_8433_"/>
      <sheetName val="_Recovered_SheetName_8434_"/>
      <sheetName val="_Recovered_SheetName_8435_"/>
      <sheetName val="_Recovered_SheetName_8436_"/>
      <sheetName val="_Recovered_SheetName_8437_"/>
      <sheetName val="_Recovered_SheetName_8438_"/>
      <sheetName val="_Recovered_SheetName_8439_"/>
      <sheetName val="_Recovered_SheetName_8440_"/>
      <sheetName val="_Recovered_SheetName_8441_"/>
      <sheetName val="_Recovered_SheetName_8442_"/>
      <sheetName val="_Recovered_SheetName_8443_"/>
      <sheetName val="_Recovered_SheetName_8444_"/>
      <sheetName val="_Recovered_SheetName_8445_"/>
      <sheetName val="_Recovered_SheetName_8446_"/>
      <sheetName val="_Recovered_SheetName_8447_"/>
      <sheetName val="_Recovered_SheetName_8448_"/>
      <sheetName val="_Recovered_SheetName_8449_"/>
      <sheetName val="_Recovered_SheetName_8450_"/>
      <sheetName val="_Recovered_SheetName_8451_"/>
      <sheetName val="_Recovered_SheetName_8452_"/>
      <sheetName val="_Recovered_SheetName_8453_"/>
      <sheetName val="_Recovered_SheetName_8454_"/>
      <sheetName val="_Recovered_SheetName_8455_"/>
      <sheetName val="_Recovered_SheetName_8456_"/>
      <sheetName val="_Recovered_SheetName_8457_"/>
      <sheetName val="_Recovered_SheetName_8458_"/>
      <sheetName val="_Recovered_SheetName_8459_"/>
      <sheetName val="_Recovered_SheetName_8460_"/>
      <sheetName val="_Recovered_SheetName_8461_"/>
      <sheetName val="_Recovered_SheetName_8462_"/>
      <sheetName val="_Recovered_SheetName_8463_"/>
      <sheetName val="_Recovered_SheetName_8464_"/>
      <sheetName val="_Recovered_SheetName_8465_"/>
      <sheetName val="_Recovered_SheetName_8466_"/>
      <sheetName val="_Recovered_SheetName_8467_"/>
      <sheetName val="_Recovered_SheetName_8468_"/>
      <sheetName val="_Recovered_SheetName_8469_"/>
      <sheetName val="_Recovered_SheetName_8470_"/>
      <sheetName val="_Recovered_SheetName_8471_"/>
      <sheetName val="_Recovered_SheetName_8472_"/>
      <sheetName val="_Recovered_SheetName_8473_"/>
      <sheetName val="_Recovered_SheetName_8474_"/>
      <sheetName val="_Recovered_SheetName_8475_"/>
      <sheetName val="_Recovered_SheetName_8476_"/>
      <sheetName val="_Recovered_SheetName_8477_"/>
      <sheetName val="_Recovered_SheetName_8478_"/>
      <sheetName val="_Recovered_SheetName_8479_"/>
      <sheetName val="_Recovered_SheetName_8480_"/>
      <sheetName val="_Recovered_SheetName_8481_"/>
      <sheetName val="_Recovered_SheetName_8482_"/>
      <sheetName val="_Recovered_SheetName_8483_"/>
      <sheetName val="_Recovered_SheetName_8484_"/>
      <sheetName val="_Recovered_SheetName_8485_"/>
      <sheetName val="_Recovered_SheetName_8486_"/>
      <sheetName val="_Recovered_SheetName_8487_"/>
      <sheetName val="_Recovered_SheetName_8488_"/>
      <sheetName val="_Recovered_SheetName_8489_"/>
      <sheetName val="_Recovered_SheetName_8490_"/>
      <sheetName val="_Recovered_SheetName_8491_"/>
      <sheetName val="_Recovered_SheetName_8492_"/>
      <sheetName val="_Recovered_SheetName_8493_"/>
      <sheetName val="_Recovered_SheetName_8494_"/>
      <sheetName val="_Recovered_SheetName_8495_"/>
      <sheetName val="_Recovered_SheetName_8496_"/>
      <sheetName val="_Recovered_SheetName_8497_"/>
      <sheetName val="_Recovered_SheetName_8498_"/>
      <sheetName val="_Recovered_SheetName_8499_"/>
      <sheetName val="_Recovered_SheetName_8500_"/>
      <sheetName val="_Recovered_SheetName_8501_"/>
      <sheetName val="_Recovered_SheetName_8502_"/>
      <sheetName val="_Recovered_SheetName_8503_"/>
      <sheetName val="_Recovered_SheetName_8504_"/>
      <sheetName val="_Recovered_SheetName_8505_"/>
      <sheetName val="_Recovered_SheetName_8506_"/>
      <sheetName val="_Recovered_SheetName_8507_"/>
      <sheetName val="_Recovered_SheetName_8508_"/>
      <sheetName val="_Recovered_SheetName_8509_"/>
      <sheetName val="_Recovered_SheetName_8510_"/>
      <sheetName val="_Recovered_SheetName_8511_"/>
      <sheetName val="_Recovered_SheetName_8512_"/>
      <sheetName val="_Recovered_SheetName_8513_"/>
      <sheetName val="_Recovered_SheetName_8514_"/>
      <sheetName val="_Recovered_SheetName_8515_"/>
      <sheetName val="_Recovered_SheetName_8516_"/>
      <sheetName val="_Recovered_SheetName_8517_"/>
      <sheetName val="_Recovered_SheetName_8518_"/>
      <sheetName val="_Recovered_SheetName_8519_"/>
      <sheetName val="_Recovered_SheetName_8520_"/>
      <sheetName val="_Recovered_SheetName_8521_"/>
      <sheetName val="_Recovered_SheetName_8522_"/>
      <sheetName val="_Recovered_SheetName_8523_"/>
      <sheetName val="_Recovered_SheetName_8524_"/>
      <sheetName val="_Recovered_SheetName_8525_"/>
      <sheetName val="_Recovered_SheetName_8526_"/>
      <sheetName val="_Recovered_SheetName_8527_"/>
      <sheetName val="_Recovered_SheetName_8528_"/>
      <sheetName val="_Recovered_SheetName_8529_"/>
      <sheetName val="_Recovered_SheetName_8530_"/>
      <sheetName val="_Recovered_SheetName_8531_"/>
      <sheetName val="_Recovered_SheetName_8532_"/>
      <sheetName val="_Recovered_SheetName_8533_"/>
      <sheetName val="_Recovered_SheetName_8534_"/>
      <sheetName val="_Recovered_SheetName_8535_"/>
      <sheetName val="_Recovered_SheetName_8536_"/>
      <sheetName val="_Recovered_SheetName_8537_"/>
      <sheetName val="_Recovered_SheetName_8538_"/>
      <sheetName val="_Recovered_SheetName_8539_"/>
      <sheetName val="_Recovered_SheetName_8540_"/>
      <sheetName val="_Recovered_SheetName_8541_"/>
      <sheetName val="_Recovered_SheetName_8542_"/>
      <sheetName val="_Recovered_SheetName_8543_"/>
      <sheetName val="_Recovered_SheetName_8544_"/>
      <sheetName val="_Recovered_SheetName_8545_"/>
      <sheetName val="_Recovered_SheetName_8546_"/>
      <sheetName val="_Recovered_SheetName_8547_"/>
      <sheetName val="_Recovered_SheetName_8548_"/>
      <sheetName val="_Recovered_SheetName_8549_"/>
      <sheetName val="_Recovered_SheetName_8550_"/>
      <sheetName val="_Recovered_SheetName_8551_"/>
      <sheetName val="_Recovered_SheetName_8552_"/>
      <sheetName val="_Recovered_SheetName_8553_"/>
      <sheetName val="_Recovered_SheetName_8554_"/>
      <sheetName val="_Recovered_SheetName_8555_"/>
      <sheetName val="_Recovered_SheetName_8556_"/>
      <sheetName val="_Recovered_SheetName_8557_"/>
      <sheetName val="_Recovered_SheetName_8558_"/>
      <sheetName val="_Recovered_SheetName_8559_"/>
      <sheetName val="_Recovered_SheetName_8560_"/>
      <sheetName val="_Recovered_SheetName_8561_"/>
      <sheetName val="_Recovered_SheetName_8562_"/>
      <sheetName val="_Recovered_SheetName_8563_"/>
      <sheetName val="_Recovered_SheetName_8564_"/>
      <sheetName val="_Recovered_SheetName_8565_"/>
      <sheetName val="_Recovered_SheetName_8566_"/>
      <sheetName val="_Recovered_SheetName_8567_"/>
      <sheetName val="_Recovered_SheetName_8568_"/>
      <sheetName val="_Recovered_SheetName_8569_"/>
      <sheetName val="_Recovered_SheetName_8570_"/>
      <sheetName val="_Recovered_SheetName_8571_"/>
      <sheetName val="_Recovered_SheetName_8572_"/>
      <sheetName val="_Recovered_SheetName_8573_"/>
      <sheetName val="_Recovered_SheetName_8574_"/>
      <sheetName val="_Recovered_SheetName_8575_"/>
      <sheetName val="_Recovered_SheetName_8576_"/>
      <sheetName val="_Recovered_SheetName_8577_"/>
      <sheetName val="_Recovered_SheetName_8578_"/>
      <sheetName val="_Recovered_SheetName_8579_"/>
      <sheetName val="_Recovered_SheetName_8580_"/>
      <sheetName val="_Recovered_SheetName_8581_"/>
      <sheetName val="_Recovered_SheetName_8582_"/>
      <sheetName val="_Recovered_SheetName_8583_"/>
      <sheetName val="_Recovered_SheetName_8584_"/>
      <sheetName val="_Recovered_SheetName_8585_"/>
      <sheetName val="_Recovered_SheetName_8586_"/>
      <sheetName val="_Recovered_SheetName_8587_"/>
      <sheetName val="_Recovered_SheetName_8588_"/>
      <sheetName val="_Recovered_SheetName_8589_"/>
      <sheetName val="_Recovered_SheetName_8590_"/>
      <sheetName val="_Recovered_SheetName_8591_"/>
      <sheetName val="_Recovered_SheetName_8592_"/>
      <sheetName val="_Recovered_SheetName_8593_"/>
      <sheetName val="_Recovered_SheetName_8594_"/>
      <sheetName val="_Recovered_SheetName_8595_"/>
      <sheetName val="_Recovered_SheetName_8596_"/>
      <sheetName val="_Recovered_SheetName_8597_"/>
      <sheetName val="_Recovered_SheetName_8598_"/>
      <sheetName val="_Recovered_SheetName_8599_"/>
      <sheetName val="_Recovered_SheetName_8600_"/>
      <sheetName val="_Recovered_SheetName_8601_"/>
      <sheetName val="_Recovered_SheetName_8602_"/>
      <sheetName val="_Recovered_SheetName_8603_"/>
      <sheetName val="_Recovered_SheetName_8604_"/>
      <sheetName val="_Recovered_SheetName_8605_"/>
      <sheetName val="_Recovered_SheetName_8606_"/>
      <sheetName val="_Recovered_SheetName_8607_"/>
      <sheetName val="_Recovered_SheetName_8608_"/>
      <sheetName val="_Recovered_SheetName_8609_"/>
      <sheetName val="_Recovered_SheetName_8610_"/>
      <sheetName val="_Recovered_SheetName_8611_"/>
      <sheetName val="_Recovered_SheetName_8612_"/>
      <sheetName val="_Recovered_SheetName_8613_"/>
      <sheetName val="_Recovered_SheetName_8614_"/>
      <sheetName val="_Recovered_SheetName_8615_"/>
      <sheetName val="_Recovered_SheetName_8616_"/>
      <sheetName val="_Recovered_SheetName_8617_"/>
      <sheetName val="_Recovered_SheetName_8618_"/>
      <sheetName val="_Recovered_SheetName_8619_"/>
      <sheetName val="_Recovered_SheetName_8620_"/>
      <sheetName val="_Recovered_SheetName_8621_"/>
      <sheetName val="_Recovered_SheetName_8622_"/>
      <sheetName val="_Recovered_SheetName_8623_"/>
      <sheetName val="_Recovered_SheetName_8624_"/>
      <sheetName val="_Recovered_SheetName_8625_"/>
      <sheetName val="_Recovered_SheetName_8626_"/>
      <sheetName val="_Recovered_SheetName_8627_"/>
      <sheetName val="_Recovered_SheetName_8628_"/>
      <sheetName val="_Recovered_SheetName_8629_"/>
      <sheetName val="_Recovered_SheetName_8630_"/>
      <sheetName val="_Recovered_SheetName_8631_"/>
      <sheetName val="_Recovered_SheetName_8632_"/>
      <sheetName val="_Recovered_SheetName_8633_"/>
      <sheetName val="_Recovered_SheetName_8634_"/>
      <sheetName val="_Recovered_SheetName_8635_"/>
      <sheetName val="_Recovered_SheetName_8636_"/>
      <sheetName val="_Recovered_SheetName_8637_"/>
      <sheetName val="_Recovered_SheetName_8638_"/>
      <sheetName val="_Recovered_SheetName_8639_"/>
      <sheetName val="_Recovered_SheetName_8640_"/>
      <sheetName val="_Recovered_SheetName_8641_"/>
      <sheetName val="_Recovered_SheetName_8642_"/>
      <sheetName val="_Recovered_SheetName_8643_"/>
      <sheetName val="_Recovered_SheetName_8644_"/>
      <sheetName val="_Recovered_SheetName_8645_"/>
      <sheetName val="_Recovered_SheetName_8646_"/>
      <sheetName val="_Recovered_SheetName_8647_"/>
      <sheetName val="_Recovered_SheetName_8648_"/>
      <sheetName val="_Recovered_SheetName_8649_"/>
      <sheetName val="_Recovered_SheetName_8650_"/>
      <sheetName val="_Recovered_SheetName_8651_"/>
      <sheetName val="_Recovered_SheetName_8652_"/>
      <sheetName val="_Recovered_SheetName_8653_"/>
      <sheetName val="_Recovered_SheetName_8654_"/>
      <sheetName val="_Recovered_SheetName_8655_"/>
      <sheetName val="_Recovered_SheetName_8656_"/>
      <sheetName val="_Recovered_SheetName_8657_"/>
      <sheetName val="_Recovered_SheetName_8658_"/>
      <sheetName val="_Recovered_SheetName_8659_"/>
      <sheetName val="_Recovered_SheetName_8660_"/>
      <sheetName val="_Recovered_SheetName_8661_"/>
      <sheetName val="_Recovered_SheetName_8662_"/>
      <sheetName val="_Recovered_SheetName_8663_"/>
      <sheetName val="_Recovered_SheetName_8664_"/>
      <sheetName val="_Recovered_SheetName_8665_"/>
      <sheetName val="_Recovered_SheetName_8666_"/>
      <sheetName val="_Recovered_SheetName_8667_"/>
      <sheetName val="_Recovered_SheetName_8668_"/>
      <sheetName val="_Recovered_SheetName_8669_"/>
      <sheetName val="_Recovered_SheetName_8670_"/>
      <sheetName val="_Recovered_SheetName_8671_"/>
      <sheetName val="_Recovered_SheetName_8672_"/>
      <sheetName val="_Recovered_SheetName_8673_"/>
      <sheetName val="_Recovered_SheetName_8674_"/>
      <sheetName val="_Recovered_SheetName_8675_"/>
      <sheetName val="_Recovered_SheetName_8676_"/>
      <sheetName val="_Recovered_SheetName_8677_"/>
      <sheetName val="_Recovered_SheetName_8678_"/>
      <sheetName val="_Recovered_SheetName_8679_"/>
      <sheetName val="_Recovered_SheetName_8680_"/>
      <sheetName val="_Recovered_SheetName_8681_"/>
      <sheetName val="_Recovered_SheetName_8682_"/>
      <sheetName val="_Recovered_SheetName_8683_"/>
      <sheetName val="_Recovered_SheetName_8684_"/>
      <sheetName val="_Recovered_SheetName_8685_"/>
      <sheetName val="_Recovered_SheetName_8686_"/>
      <sheetName val="_Recovered_SheetName_8687_"/>
      <sheetName val="_Recovered_SheetName_8688_"/>
      <sheetName val="_Recovered_SheetName_8689_"/>
      <sheetName val="_Recovered_SheetName_8690_"/>
      <sheetName val="_Recovered_SheetName_8691_"/>
      <sheetName val="_Recovered_SheetName_8692_"/>
      <sheetName val="_Recovered_SheetName_8693_"/>
      <sheetName val="_Recovered_SheetName_8694_"/>
      <sheetName val="_Recovered_SheetName_8695_"/>
      <sheetName val="_Recovered_SheetName_8696_"/>
      <sheetName val="_Recovered_SheetName_8697_"/>
      <sheetName val="_Recovered_SheetName_8698_"/>
      <sheetName val="_Recovered_SheetName_8699_"/>
      <sheetName val="_Recovered_SheetName_8700_"/>
      <sheetName val="_Recovered_SheetName_8701_"/>
      <sheetName val="_Recovered_SheetName_8702_"/>
      <sheetName val="_Recovered_SheetName_8703_"/>
      <sheetName val="_Recovered_SheetName_8704_"/>
      <sheetName val="_Recovered_SheetName_8705_"/>
      <sheetName val="_Recovered_SheetName_8706_"/>
      <sheetName val="_Recovered_SheetName_8707_"/>
      <sheetName val="_Recovered_SheetName_8708_"/>
      <sheetName val="_Recovered_SheetName_8709_"/>
      <sheetName val="_Recovered_SheetName_8710_"/>
      <sheetName val="_Recovered_SheetName_8711_"/>
      <sheetName val="_Recovered_SheetName_8712_"/>
      <sheetName val="_Recovered_SheetName_8713_"/>
      <sheetName val="_Recovered_SheetName_8714_"/>
      <sheetName val="_Recovered_SheetName_8715_"/>
      <sheetName val="_Recovered_SheetName_8716_"/>
      <sheetName val="_Recovered_SheetName_8717_"/>
      <sheetName val="_Recovered_SheetName_8718_"/>
      <sheetName val="_Recovered_SheetName_8719_"/>
      <sheetName val="_Recovered_SheetName_8720_"/>
      <sheetName val="_Recovered_SheetName_8721_"/>
      <sheetName val="_Recovered_SheetName_8722_"/>
      <sheetName val="_Recovered_SheetName_8723_"/>
      <sheetName val="_Recovered_SheetName_8724_"/>
      <sheetName val="_Recovered_SheetName_8725_"/>
      <sheetName val="_Recovered_SheetName_8726_"/>
      <sheetName val="_Recovered_SheetName_8727_"/>
      <sheetName val="_Recovered_SheetName_8728_"/>
      <sheetName val="_Recovered_SheetName_8729_"/>
      <sheetName val="_Recovered_SheetName_8730_"/>
      <sheetName val="_Recovered_SheetName_8731_"/>
      <sheetName val="_Recovered_SheetName_8732_"/>
      <sheetName val="_Recovered_SheetName_8733_"/>
      <sheetName val="_Recovered_SheetName_8734_"/>
      <sheetName val="_Recovered_SheetName_8735_"/>
      <sheetName val="_Recovered_SheetName_8736_"/>
      <sheetName val="_Recovered_SheetName_8737_"/>
      <sheetName val="_Recovered_SheetName_8738_"/>
      <sheetName val="_Recovered_SheetName_8739_"/>
      <sheetName val="_Recovered_SheetName_8740_"/>
      <sheetName val="_Recovered_SheetName_8741_"/>
      <sheetName val="_Recovered_SheetName_8742_"/>
      <sheetName val="_Recovered_SheetName_8743_"/>
      <sheetName val="_Recovered_SheetName_8744_"/>
      <sheetName val="_Recovered_SheetName_8745_"/>
      <sheetName val="_Recovered_SheetName_8746_"/>
      <sheetName val="_Recovered_SheetName_8747_"/>
      <sheetName val="_Recovered_SheetName_8748_"/>
      <sheetName val="_Recovered_SheetName_8749_"/>
      <sheetName val="_Recovered_SheetName_8750_"/>
      <sheetName val="_Recovered_SheetName_8751_"/>
      <sheetName val="_Recovered_SheetName_8752_"/>
      <sheetName val="_Recovered_SheetName_8753_"/>
      <sheetName val="_Recovered_SheetName_8754_"/>
      <sheetName val="_Recovered_SheetName_8755_"/>
      <sheetName val="_Recovered_SheetName_8756_"/>
      <sheetName val="_Recovered_SheetName_8757_"/>
      <sheetName val="_Recovered_SheetName_8758_"/>
      <sheetName val="_Recovered_SheetName_8759_"/>
      <sheetName val="_Recovered_SheetName_8760_"/>
      <sheetName val="_Recovered_SheetName_8761_"/>
      <sheetName val="_Recovered_SheetName_8762_"/>
      <sheetName val="_Recovered_SheetName_8763_"/>
      <sheetName val="_Recovered_SheetName_8764_"/>
      <sheetName val="_Recovered_SheetName_8765_"/>
      <sheetName val="_Recovered_SheetName_8766_"/>
      <sheetName val="_Recovered_SheetName_8767_"/>
      <sheetName val="_Recovered_SheetName_8768_"/>
      <sheetName val="_Recovered_SheetName_8769_"/>
      <sheetName val="_Recovered_SheetName_8770_"/>
      <sheetName val="_Recovered_SheetName_8771_"/>
      <sheetName val="_Recovered_SheetName_8772_"/>
      <sheetName val="_Recovered_SheetName_8773_"/>
      <sheetName val="_Recovered_SheetName_8774_"/>
      <sheetName val="_Recovered_SheetName_8775_"/>
      <sheetName val="_Recovered_SheetName_8776_"/>
      <sheetName val="_Recovered_SheetName_8777_"/>
      <sheetName val="_Recovered_SheetName_8778_"/>
      <sheetName val="_Recovered_SheetName_8779_"/>
      <sheetName val="_Recovered_SheetName_8780_"/>
      <sheetName val="_Recovered_SheetName_8781_"/>
      <sheetName val="_Recovered_SheetName_8782_"/>
      <sheetName val="_Recovered_SheetName_8783_"/>
      <sheetName val="_Recovered_SheetName_8784_"/>
      <sheetName val="_Recovered_SheetName_8785_"/>
      <sheetName val="_Recovered_SheetName_8786_"/>
      <sheetName val="_Recovered_SheetName_8787_"/>
      <sheetName val="_Recovered_SheetName_8788_"/>
      <sheetName val="_Recovered_SheetName_8789_"/>
      <sheetName val="_Recovered_SheetName_8790_"/>
      <sheetName val="_Recovered_SheetName_8791_"/>
      <sheetName val="_Recovered_SheetName_8792_"/>
      <sheetName val="_Recovered_SheetName_8793_"/>
      <sheetName val="_Recovered_SheetName_8794_"/>
      <sheetName val="_Recovered_SheetName_8795_"/>
      <sheetName val="_Recovered_SheetName_8796_"/>
      <sheetName val="_Recovered_SheetName_8797_"/>
      <sheetName val="_Recovered_SheetName_8798_"/>
      <sheetName val="_Recovered_SheetName_8799_"/>
      <sheetName val="_Recovered_SheetName_8800_"/>
      <sheetName val="_Recovered_SheetName_8801_"/>
      <sheetName val="_Recovered_SheetName_8802_"/>
      <sheetName val="_Recovered_SheetName_8803_"/>
      <sheetName val="_Recovered_SheetName_8804_"/>
      <sheetName val="_Recovered_SheetName_8805_"/>
      <sheetName val="_Recovered_SheetName_8806_"/>
      <sheetName val="_Recovered_SheetName_8807_"/>
      <sheetName val="_Recovered_SheetName_8808_"/>
      <sheetName val="_Recovered_SheetName_8809_"/>
      <sheetName val="_Recovered_SheetName_8810_"/>
      <sheetName val="_Recovered_SheetName_8811_"/>
      <sheetName val="_Recovered_SheetName_8812_"/>
      <sheetName val="_Recovered_SheetName_8813_"/>
      <sheetName val="_Recovered_SheetName_8814_"/>
      <sheetName val="_Recovered_SheetName_8815_"/>
      <sheetName val="_Recovered_SheetName_8816_"/>
      <sheetName val="_Recovered_SheetName_8817_"/>
      <sheetName val="_Recovered_SheetName_8818_"/>
      <sheetName val="_Recovered_SheetName_8819_"/>
      <sheetName val="_Recovered_SheetName_8820_"/>
      <sheetName val="_Recovered_SheetName_8821_"/>
      <sheetName val="_Recovered_SheetName_8822_"/>
      <sheetName val="_Recovered_SheetName_8823_"/>
      <sheetName val="_Recovered_SheetName_8824_"/>
      <sheetName val="_Recovered_SheetName_8825_"/>
      <sheetName val="_Recovered_SheetName_8826_"/>
      <sheetName val="_Recovered_SheetName_8827_"/>
      <sheetName val="_Recovered_SheetName_8828_"/>
      <sheetName val="_Recovered_SheetName_8829_"/>
      <sheetName val="_Recovered_SheetName_8830_"/>
      <sheetName val="_Recovered_SheetName_8831_"/>
      <sheetName val="_Recovered_SheetName_8832_"/>
      <sheetName val="_Recovered_SheetName_8833_"/>
      <sheetName val="_Recovered_SheetName_8834_"/>
      <sheetName val="_Recovered_SheetName_8835_"/>
      <sheetName val="_Recovered_SheetName_8836_"/>
      <sheetName val="_Recovered_SheetName_8837_"/>
      <sheetName val="_Recovered_SheetName_8838_"/>
      <sheetName val="_Recovered_SheetName_8839_"/>
      <sheetName val="_Recovered_SheetName_8840_"/>
      <sheetName val="_Recovered_SheetName_8841_"/>
      <sheetName val="_Recovered_SheetName_8842_"/>
      <sheetName val="_Recovered_SheetName_8843_"/>
      <sheetName val="_Recovered_SheetName_8844_"/>
      <sheetName val="_Recovered_SheetName_8845_"/>
      <sheetName val="_Recovered_SheetName_8846_"/>
      <sheetName val="_Recovered_SheetName_8847_"/>
      <sheetName val="_Recovered_SheetName_8848_"/>
      <sheetName val="_Recovered_SheetName_8849_"/>
      <sheetName val="_Recovered_SheetName_8850_"/>
      <sheetName val="_Recovered_SheetName_8851_"/>
      <sheetName val="_Recovered_SheetName_8852_"/>
      <sheetName val="_Recovered_SheetName_8853_"/>
      <sheetName val="_Recovered_SheetName_8854_"/>
      <sheetName val="_Recovered_SheetName_8855_"/>
      <sheetName val="_Recovered_SheetName_8856_"/>
      <sheetName val="_Recovered_SheetName_8857_"/>
      <sheetName val="_Recovered_SheetName_8858_"/>
      <sheetName val="_Recovered_SheetName_8859_"/>
      <sheetName val="_Recovered_SheetName_8860_"/>
      <sheetName val="_Recovered_SheetName_8861_"/>
      <sheetName val="_Recovered_SheetName_8862_"/>
      <sheetName val="_Recovered_SheetName_8863_"/>
      <sheetName val="_Recovered_SheetName_8864_"/>
      <sheetName val="_Recovered_SheetName_8865_"/>
      <sheetName val="_Recovered_SheetName_8866_"/>
      <sheetName val="_Recovered_SheetName_8867_"/>
      <sheetName val="_Recovered_SheetName_8868_"/>
      <sheetName val="_Recovered_SheetName_8869_"/>
      <sheetName val="_Recovered_SheetName_8870_"/>
      <sheetName val="_Recovered_SheetName_8871_"/>
      <sheetName val="_Recovered_SheetName_8872_"/>
      <sheetName val="_Recovered_SheetName_8873_"/>
      <sheetName val="_Recovered_SheetName_8874_"/>
      <sheetName val="_Recovered_SheetName_8875_"/>
      <sheetName val="_Recovered_SheetName_8876_"/>
      <sheetName val="_Recovered_SheetName_8877_"/>
      <sheetName val="_Recovered_SheetName_8878_"/>
      <sheetName val="_Recovered_SheetName_8879_"/>
      <sheetName val="_Recovered_SheetName_8880_"/>
      <sheetName val="_Recovered_SheetName_8881_"/>
      <sheetName val="_Recovered_SheetName_8882_"/>
      <sheetName val="_Recovered_SheetName_8883_"/>
      <sheetName val="_Recovered_SheetName_8884_"/>
      <sheetName val="_Recovered_SheetName_8885_"/>
      <sheetName val="_Recovered_SheetName_8886_"/>
      <sheetName val="_Recovered_SheetName_8887_"/>
      <sheetName val="_Recovered_SheetName_8888_"/>
      <sheetName val="_Recovered_SheetName_8889_"/>
      <sheetName val="_Recovered_SheetName_8890_"/>
      <sheetName val="_Recovered_SheetName_8891_"/>
      <sheetName val="_Recovered_SheetName_8892_"/>
      <sheetName val="_Recovered_SheetName_8893_"/>
      <sheetName val="_Recovered_SheetName_8894_"/>
      <sheetName val="_Recovered_SheetName_8895_"/>
      <sheetName val="_Recovered_SheetName_8896_"/>
      <sheetName val="_Recovered_SheetName_8897_"/>
      <sheetName val="_Recovered_SheetName_8898_"/>
      <sheetName val="_Recovered_SheetName_8899_"/>
      <sheetName val="_Recovered_SheetName_8900_"/>
      <sheetName val="_Recovered_SheetName_8901_"/>
      <sheetName val="_Recovered_SheetName_8902_"/>
      <sheetName val="_Recovered_SheetName_8903_"/>
      <sheetName val="_Recovered_SheetName_8904_"/>
      <sheetName val="_Recovered_SheetName_8905_"/>
      <sheetName val="_Recovered_SheetName_8906_"/>
      <sheetName val="_Recovered_SheetName_8907_"/>
      <sheetName val="_Recovered_SheetName_8908_"/>
      <sheetName val="_Recovered_SheetName_8909_"/>
      <sheetName val="_Recovered_SheetName_8910_"/>
      <sheetName val="_Recovered_SheetName_8911_"/>
      <sheetName val="_Recovered_SheetName_8912_"/>
      <sheetName val="_Recovered_SheetName_8913_"/>
      <sheetName val="_Recovered_SheetName_8914_"/>
      <sheetName val="_Recovered_SheetName_8915_"/>
      <sheetName val="_Recovered_SheetName_8916_"/>
      <sheetName val="_Recovered_SheetName_8917_"/>
      <sheetName val="_Recovered_SheetName_8918_"/>
      <sheetName val="_Recovered_SheetName_8919_"/>
      <sheetName val="_Recovered_SheetName_8920_"/>
      <sheetName val="_Recovered_SheetName_8921_"/>
      <sheetName val="_Recovered_SheetName_8922_"/>
      <sheetName val="_Recovered_SheetName_8923_"/>
      <sheetName val="_Recovered_SheetName_8924_"/>
      <sheetName val="_Recovered_SheetName_8925_"/>
      <sheetName val="_Recovered_SheetName_8926_"/>
      <sheetName val="_Recovered_SheetName_8927_"/>
      <sheetName val="_Recovered_SheetName_8928_"/>
      <sheetName val="_Recovered_SheetName_8929_"/>
      <sheetName val="_Recovered_SheetName_8930_"/>
      <sheetName val="_Recovered_SheetName_8931_"/>
      <sheetName val="_Recovered_SheetName_8932_"/>
      <sheetName val="_Recovered_SheetName_8933_"/>
      <sheetName val="_Recovered_SheetName_8934_"/>
      <sheetName val="_Recovered_SheetName_8935_"/>
      <sheetName val="_Recovered_SheetName_8936_"/>
      <sheetName val="_Recovered_SheetName_8937_"/>
      <sheetName val="_Recovered_SheetName_8938_"/>
      <sheetName val="_Recovered_SheetName_8939_"/>
      <sheetName val="_Recovered_SheetName_8940_"/>
      <sheetName val="_Recovered_SheetName_8941_"/>
      <sheetName val="_Recovered_SheetName_8942_"/>
      <sheetName val="_Recovered_SheetName_8943_"/>
      <sheetName val="_Recovered_SheetName_8944_"/>
      <sheetName val="_Recovered_SheetName_8945_"/>
      <sheetName val="_Recovered_SheetName_8946_"/>
      <sheetName val="_Recovered_SheetName_8947_"/>
      <sheetName val="_Recovered_SheetName_8948_"/>
      <sheetName val="_Recovered_SheetName_8949_"/>
      <sheetName val="_Recovered_SheetName_8950_"/>
      <sheetName val="_Recovered_SheetName_8951_"/>
      <sheetName val="_Recovered_SheetName_8952_"/>
      <sheetName val="_Recovered_SheetName_8953_"/>
      <sheetName val="_Recovered_SheetName_8954_"/>
      <sheetName val="_Recovered_SheetName_8955_"/>
      <sheetName val="_Recovered_SheetName_8956_"/>
      <sheetName val="_Recovered_SheetName_8957_"/>
      <sheetName val="_Recovered_SheetName_8958_"/>
      <sheetName val="_Recovered_SheetName_8959_"/>
      <sheetName val="_Recovered_SheetName_8960_"/>
      <sheetName val="_Recovered_SheetName_8961_"/>
      <sheetName val="_Recovered_SheetName_8962_"/>
      <sheetName val="_Recovered_SheetName_8963_"/>
      <sheetName val="_Recovered_SheetName_8964_"/>
      <sheetName val="_Recovered_SheetName_8965_"/>
      <sheetName val="_Recovered_SheetName_8966_"/>
      <sheetName val="_Recovered_SheetName_8967_"/>
      <sheetName val="_Recovered_SheetName_8968_"/>
      <sheetName val="_Recovered_SheetName_8969_"/>
      <sheetName val="_Recovered_SheetName_8970_"/>
      <sheetName val="_Recovered_SheetName_8971_"/>
      <sheetName val="_Recovered_SheetName_8972_"/>
      <sheetName val="_Recovered_SheetName_8973_"/>
      <sheetName val="_Recovered_SheetName_8974_"/>
      <sheetName val="_Recovered_SheetName_8975_"/>
      <sheetName val="_Recovered_SheetName_8976_"/>
      <sheetName val="_Recovered_SheetName_8977_"/>
      <sheetName val="_Recovered_SheetName_8978_"/>
      <sheetName val="_Recovered_SheetName_8979_"/>
      <sheetName val="_Recovered_SheetName_8980_"/>
      <sheetName val="_Recovered_SheetName_8981_"/>
      <sheetName val="_Recovered_SheetName_8982_"/>
      <sheetName val="_Recovered_SheetName_8983_"/>
      <sheetName val="_Recovered_SheetName_8984_"/>
      <sheetName val="_Recovered_SheetName_8985_"/>
      <sheetName val="_Recovered_SheetName_8986_"/>
      <sheetName val="_Recovered_SheetName_8987_"/>
      <sheetName val="_Recovered_SheetName_8988_"/>
      <sheetName val="_Recovered_SheetName_8989_"/>
      <sheetName val="_Recovered_SheetName_8990_"/>
      <sheetName val="_Recovered_SheetName_8991_"/>
      <sheetName val="_Recovered_SheetName_8992_"/>
      <sheetName val="_Recovered_SheetName_8993_"/>
      <sheetName val="_Recovered_SheetName_8994_"/>
      <sheetName val="_Recovered_SheetName_8995_"/>
      <sheetName val="_Recovered_SheetName_8996_"/>
      <sheetName val="_Recovered_SheetName_8997_"/>
      <sheetName val="_Recovered_SheetName_8998_"/>
      <sheetName val="_Recovered_SheetName_8999_"/>
      <sheetName val="_Recovered_SheetName_9000_"/>
      <sheetName val="_Recovered_SheetName_9001_"/>
      <sheetName val="_Recovered_SheetName_9002_"/>
      <sheetName val="_Recovered_SheetName_9003_"/>
      <sheetName val="_Recovered_SheetName_9004_"/>
      <sheetName val="_Recovered_SheetName_9005_"/>
      <sheetName val="_Recovered_SheetName_9006_"/>
      <sheetName val="_Recovered_SheetName_9007_"/>
      <sheetName val="_Recovered_SheetName_9008_"/>
      <sheetName val="_Recovered_SheetName_9009_"/>
      <sheetName val="_Recovered_SheetName_9010_"/>
      <sheetName val="_Recovered_SheetName_9011_"/>
      <sheetName val="_Recovered_SheetName_9012_"/>
      <sheetName val="_Recovered_SheetName_9013_"/>
      <sheetName val="_Recovered_SheetName_9014_"/>
      <sheetName val="_Recovered_SheetName_9015_"/>
      <sheetName val="_Recovered_SheetName_9016_"/>
      <sheetName val="_Recovered_SheetName_9017_"/>
      <sheetName val="_Recovered_SheetName_9018_"/>
      <sheetName val="_Recovered_SheetName_9019_"/>
      <sheetName val="_Recovered_SheetName_9020_"/>
      <sheetName val="_Recovered_SheetName_9021_"/>
      <sheetName val="_Recovered_SheetName_9022_"/>
      <sheetName val="_Recovered_SheetName_9023_"/>
      <sheetName val="_Recovered_SheetName_9024_"/>
      <sheetName val="_Recovered_SheetName_9025_"/>
      <sheetName val="_Recovered_SheetName_9026_"/>
      <sheetName val="_Recovered_SheetName_9027_"/>
      <sheetName val="_Recovered_SheetName_9028_"/>
      <sheetName val="_Recovered_SheetName_9029_"/>
      <sheetName val="_Recovered_SheetName_9030_"/>
      <sheetName val="_Recovered_SheetName_9031_"/>
      <sheetName val="_Recovered_SheetName_9032_"/>
      <sheetName val="_Recovered_SheetName_9033_"/>
      <sheetName val="_Recovered_SheetName_9034_"/>
      <sheetName val="_Recovered_SheetName_9035_"/>
      <sheetName val="_Recovered_SheetName_9036_"/>
      <sheetName val="_Recovered_SheetName_9037_"/>
      <sheetName val="_Recovered_SheetName_9038_"/>
      <sheetName val="_Recovered_SheetName_9039_"/>
      <sheetName val="_Recovered_SheetName_9040_"/>
      <sheetName val="_Recovered_SheetName_9041_"/>
      <sheetName val="_Recovered_SheetName_9042_"/>
      <sheetName val="_Recovered_SheetName_9043_"/>
      <sheetName val="_Recovered_SheetName_9044_"/>
      <sheetName val="_Recovered_SheetName_9045_"/>
      <sheetName val="_Recovered_SheetName_9046_"/>
      <sheetName val="_Recovered_SheetName_9047_"/>
      <sheetName val="_Recovered_SheetName_9048_"/>
      <sheetName val="_Recovered_SheetName_9049_"/>
      <sheetName val="_Recovered_SheetName_9050_"/>
      <sheetName val="_Recovered_SheetName_9051_"/>
      <sheetName val="_Recovered_SheetName_9052_"/>
      <sheetName val="_Recovered_SheetName_9053_"/>
      <sheetName val="_Recovered_SheetName_9054_"/>
      <sheetName val="_Recovered_SheetName_9055_"/>
      <sheetName val="_Recovered_SheetName_9056_"/>
      <sheetName val="_Recovered_SheetName_9057_"/>
      <sheetName val="_Recovered_SheetName_9058_"/>
      <sheetName val="_Recovered_SheetName_9059_"/>
      <sheetName val="_Recovered_SheetName_9060_"/>
      <sheetName val="_Recovered_SheetName_9061_"/>
      <sheetName val="_Recovered_SheetName_9062_"/>
      <sheetName val="_Recovered_SheetName_9063_"/>
      <sheetName val="_Recovered_SheetName_9064_"/>
      <sheetName val="_Recovered_SheetName_9065_"/>
      <sheetName val="_Recovered_SheetName_9066_"/>
      <sheetName val="_Recovered_SheetName_9067_"/>
      <sheetName val="_Recovered_SheetName_9068_"/>
      <sheetName val="_Recovered_SheetName_9069_"/>
      <sheetName val="_Recovered_SheetName_9070_"/>
      <sheetName val="_Recovered_SheetName_9071_"/>
      <sheetName val="_Recovered_SheetName_9072_"/>
      <sheetName val="_Recovered_SheetName_9073_"/>
      <sheetName val="_Recovered_SheetName_9074_"/>
      <sheetName val="_Recovered_SheetName_9075_"/>
      <sheetName val="_Recovered_SheetName_9076_"/>
      <sheetName val="_Recovered_SheetName_9077_"/>
      <sheetName val="_Recovered_SheetName_9078_"/>
      <sheetName val="_Recovered_SheetName_9079_"/>
      <sheetName val="_Recovered_SheetName_9080_"/>
      <sheetName val="_Recovered_SheetName_9081_"/>
      <sheetName val="_Recovered_SheetName_9082_"/>
      <sheetName val="_Recovered_SheetName_9083_"/>
      <sheetName val="_Recovered_SheetName_9084_"/>
      <sheetName val="_Recovered_SheetName_9085_"/>
      <sheetName val="_Recovered_SheetName_9086_"/>
      <sheetName val="_Recovered_SheetName_9087_"/>
      <sheetName val="_Recovered_SheetName_9088_"/>
      <sheetName val="_Recovered_SheetName_9089_"/>
      <sheetName val="_Recovered_SheetName_9090_"/>
      <sheetName val="_Recovered_SheetName_9091_"/>
      <sheetName val="_Recovered_SheetName_9092_"/>
      <sheetName val="_Recovered_SheetName_9093_"/>
      <sheetName val="_Recovered_SheetName_9094_"/>
      <sheetName val="_Recovered_SheetName_9095_"/>
      <sheetName val="_Recovered_SheetName_9096_"/>
      <sheetName val="_Recovered_SheetName_9097_"/>
      <sheetName val="_Recovered_SheetName_9098_"/>
      <sheetName val="_Recovered_SheetName_9099_"/>
      <sheetName val="_Recovered_SheetName_9100_"/>
      <sheetName val="_Recovered_SheetName_9101_"/>
      <sheetName val="_Recovered_SheetName_9102_"/>
      <sheetName val="_Recovered_SheetName_9103_"/>
      <sheetName val="_Recovered_SheetName_9104_"/>
      <sheetName val="_Recovered_SheetName_9105_"/>
      <sheetName val="_Recovered_SheetName_9106_"/>
      <sheetName val="_Recovered_SheetName_9107_"/>
      <sheetName val="_Recovered_SheetName_9108_"/>
      <sheetName val="_Recovered_SheetName_9109_"/>
      <sheetName val="_Recovered_SheetName_9110_"/>
      <sheetName val="_Recovered_SheetName_9111_"/>
      <sheetName val="_Recovered_SheetName_9112_"/>
      <sheetName val="_Recovered_SheetName_9113_"/>
      <sheetName val="_Recovered_SheetName_9114_"/>
      <sheetName val="_Recovered_SheetName_9115_"/>
      <sheetName val="_Recovered_SheetName_9116_"/>
      <sheetName val="_Recovered_SheetName_9117_"/>
      <sheetName val="_Recovered_SheetName_9118_"/>
      <sheetName val="_Recovered_SheetName_9119_"/>
      <sheetName val="_Recovered_SheetName_9120_"/>
      <sheetName val="_Recovered_SheetName_9121_"/>
      <sheetName val="_Recovered_SheetName_9122_"/>
      <sheetName val="_Recovered_SheetName_9123_"/>
      <sheetName val="_Recovered_SheetName_9124_"/>
      <sheetName val="_Recovered_SheetName_9125_"/>
      <sheetName val="_Recovered_SheetName_9126_"/>
      <sheetName val="_Recovered_SheetName_9127_"/>
      <sheetName val="_Recovered_SheetName_9128_"/>
      <sheetName val="_Recovered_SheetName_9129_"/>
      <sheetName val="_Recovered_SheetName_9130_"/>
      <sheetName val="_Recovered_SheetName_9131_"/>
      <sheetName val="_Recovered_SheetName_9132_"/>
      <sheetName val="_Recovered_SheetName_9133_"/>
      <sheetName val="_Recovered_SheetName_9134_"/>
      <sheetName val="_Recovered_SheetName_9135_"/>
      <sheetName val="_Recovered_SheetName_9136_"/>
      <sheetName val="_Recovered_SheetName_9137_"/>
      <sheetName val="_Recovered_SheetName_9138_"/>
      <sheetName val="_Recovered_SheetName_9139_"/>
      <sheetName val="_Recovered_SheetName_9140_"/>
      <sheetName val="_Recovered_SheetName_9141_"/>
      <sheetName val="_Recovered_SheetName_9142_"/>
      <sheetName val="_Recovered_SheetName_9143_"/>
      <sheetName val="_Recovered_SheetName_9144_"/>
      <sheetName val="_Recovered_SheetName_9145_"/>
      <sheetName val="_Recovered_SheetName_9146_"/>
      <sheetName val="_Recovered_SheetName_9147_"/>
      <sheetName val="_Recovered_SheetName_9148_"/>
      <sheetName val="_Recovered_SheetName_9149_"/>
      <sheetName val="_Recovered_SheetName_9150_"/>
      <sheetName val="_Recovered_SheetName_9151_"/>
      <sheetName val="_Recovered_SheetName_9152_"/>
      <sheetName val="_Recovered_SheetName_9153_"/>
      <sheetName val="_Recovered_SheetName_9154_"/>
      <sheetName val="_Recovered_SheetName_9155_"/>
      <sheetName val="_Recovered_SheetName_9156_"/>
      <sheetName val="_Recovered_SheetName_9157_"/>
      <sheetName val="_Recovered_SheetName_9158_"/>
      <sheetName val="_Recovered_SheetName_9159_"/>
      <sheetName val="_Recovered_SheetName_9160_"/>
      <sheetName val="_Recovered_SheetName_9161_"/>
      <sheetName val="_Recovered_SheetName_9162_"/>
      <sheetName val="_Recovered_SheetName_9163_"/>
      <sheetName val="_Recovered_SheetName_9164_"/>
      <sheetName val="_Recovered_SheetName_9165_"/>
      <sheetName val="_Recovered_SheetName_9166_"/>
      <sheetName val="_Recovered_SheetName_9167_"/>
      <sheetName val="_Recovered_SheetName_9168_"/>
      <sheetName val="_Recovered_SheetName_9169_"/>
      <sheetName val="_Recovered_SheetName_9170_"/>
      <sheetName val="_Recovered_SheetName_9171_"/>
      <sheetName val="_Recovered_SheetName_9172_"/>
      <sheetName val="_Recovered_SheetName_9173_"/>
      <sheetName val="_Recovered_SheetName_9174_"/>
      <sheetName val="_Recovered_SheetName_9175_"/>
      <sheetName val="_Recovered_SheetName_9176_"/>
      <sheetName val="_Recovered_SheetName_9177_"/>
      <sheetName val="_Recovered_SheetName_9178_"/>
      <sheetName val="_Recovered_SheetName_9179_"/>
      <sheetName val="_Recovered_SheetName_9180_"/>
      <sheetName val="_Recovered_SheetName_9181_"/>
      <sheetName val="_Recovered_SheetName_9182_"/>
      <sheetName val="_Recovered_SheetName_9183_"/>
      <sheetName val="_Recovered_SheetName_9184_"/>
      <sheetName val="_Recovered_SheetName_9185_"/>
      <sheetName val="_Recovered_SheetName_9186_"/>
      <sheetName val="_Recovered_SheetName_9187_"/>
      <sheetName val="_Recovered_SheetName_9188_"/>
      <sheetName val="_Recovered_SheetName_9189_"/>
      <sheetName val="_Recovered_SheetName_9190_"/>
      <sheetName val="_Recovered_SheetName_9191_"/>
      <sheetName val="_Recovered_SheetName_9192_"/>
      <sheetName val="_Recovered_SheetName_9193_"/>
      <sheetName val="_Recovered_SheetName_9194_"/>
      <sheetName val="_Recovered_SheetName_9195_"/>
      <sheetName val="_Recovered_SheetName_9196_"/>
      <sheetName val="_Recovered_SheetName_9197_"/>
      <sheetName val="_Recovered_SheetName_9198_"/>
      <sheetName val="_Recovered_SheetName_9199_"/>
      <sheetName val="_Recovered_SheetName_9200_"/>
      <sheetName val="_Recovered_SheetName_9201_"/>
      <sheetName val="_Recovered_SheetName_9202_"/>
      <sheetName val="_Recovered_SheetName_9203_"/>
      <sheetName val="_Recovered_SheetName_9204_"/>
      <sheetName val="_Recovered_SheetName_9205_"/>
      <sheetName val="_Recovered_SheetName_9206_"/>
      <sheetName val="_Recovered_SheetName_9207_"/>
      <sheetName val="_Recovered_SheetName_9208_"/>
      <sheetName val="_Recovered_SheetName_9209_"/>
      <sheetName val="_Recovered_SheetName_9210_"/>
      <sheetName val="_Recovered_SheetName_9211_"/>
      <sheetName val="_Recovered_SheetName_9212_"/>
      <sheetName val="_Recovered_SheetName_9213_"/>
      <sheetName val="_Recovered_SheetName_9214_"/>
      <sheetName val="_Recovered_SheetName_9215_"/>
      <sheetName val="_Recovered_SheetName_9216_"/>
      <sheetName val="_Recovered_SheetName_9217_"/>
      <sheetName val="_Recovered_SheetName_9218_"/>
      <sheetName val="_Recovered_SheetName_9219_"/>
      <sheetName val="_Recovered_SheetName_9220_"/>
      <sheetName val="_Recovered_SheetName_9221_"/>
      <sheetName val="_Recovered_SheetName_9222_"/>
      <sheetName val="_Recovered_SheetName_9223_"/>
      <sheetName val="_Recovered_SheetName_9224_"/>
      <sheetName val="_Recovered_SheetName_9225_"/>
      <sheetName val="_Recovered_SheetName_9226_"/>
      <sheetName val="_Recovered_SheetName_9227_"/>
      <sheetName val="_Recovered_SheetName_9228_"/>
      <sheetName val="_Recovered_SheetName_9229_"/>
      <sheetName val="_Recovered_SheetName_9230_"/>
      <sheetName val="_Recovered_SheetName_9231_"/>
      <sheetName val="_Recovered_SheetName_9232_"/>
      <sheetName val="_Recovered_SheetName_9233_"/>
      <sheetName val="_Recovered_SheetName_9234_"/>
      <sheetName val="_Recovered_SheetName_9235_"/>
      <sheetName val="_Recovered_SheetName_9236_"/>
      <sheetName val="_Recovered_SheetName_9237_"/>
      <sheetName val="_Recovered_SheetName_9238_"/>
      <sheetName val="_Recovered_SheetName_9239_"/>
      <sheetName val="_Recovered_SheetName_9240_"/>
      <sheetName val="_Recovered_SheetName_9241_"/>
      <sheetName val="_Recovered_SheetName_9242_"/>
      <sheetName val="_Recovered_SheetName_9243_"/>
      <sheetName val="_Recovered_SheetName_9244_"/>
      <sheetName val="_Recovered_SheetName_9245_"/>
      <sheetName val="_Recovered_SheetName_9246_"/>
      <sheetName val="_Recovered_SheetName_9247_"/>
      <sheetName val="_Recovered_SheetName_9248_"/>
      <sheetName val="_Recovered_SheetName_9249_"/>
      <sheetName val="_Recovered_SheetName_9250_"/>
      <sheetName val="_Recovered_SheetName_9251_"/>
      <sheetName val="_Recovered_SheetName_9252_"/>
      <sheetName val="_Recovered_SheetName_9253_"/>
      <sheetName val="_Recovered_SheetName_9254_"/>
      <sheetName val="_Recovered_SheetName_9255_"/>
      <sheetName val="_Recovered_SheetName_9256_"/>
      <sheetName val="_Recovered_SheetName_9257_"/>
      <sheetName val="_Recovered_SheetName_9258_"/>
      <sheetName val="_Recovered_SheetName_9259_"/>
      <sheetName val="_Recovered_SheetName_9260_"/>
      <sheetName val="_Recovered_SheetName_9261_"/>
      <sheetName val="_Recovered_SheetName_9262_"/>
      <sheetName val="_Recovered_SheetName_9263_"/>
      <sheetName val="_Recovered_SheetName_9264_"/>
      <sheetName val="_Recovered_SheetName_9265_"/>
      <sheetName val="_Recovered_SheetName_9266_"/>
      <sheetName val="_Recovered_SheetName_9267_"/>
      <sheetName val="_Recovered_SheetName_9268_"/>
      <sheetName val="_Recovered_SheetName_9269_"/>
      <sheetName val="_Recovered_SheetName_9270_"/>
      <sheetName val="_Recovered_SheetName_9271_"/>
      <sheetName val="_Recovered_SheetName_9272_"/>
      <sheetName val="_Recovered_SheetName_9273_"/>
      <sheetName val="_Recovered_SheetName_9274_"/>
      <sheetName val="_Recovered_SheetName_9275_"/>
      <sheetName val="_Recovered_SheetName_9276_"/>
      <sheetName val="_Recovered_SheetName_9277_"/>
      <sheetName val="_Recovered_SheetName_9278_"/>
      <sheetName val="_Recovered_SheetName_9279_"/>
      <sheetName val="_Recovered_SheetName_9280_"/>
      <sheetName val="_Recovered_SheetName_9281_"/>
      <sheetName val="_Recovered_SheetName_9282_"/>
      <sheetName val="_Recovered_SheetName_9283_"/>
      <sheetName val="_Recovered_SheetName_9284_"/>
      <sheetName val="_Recovered_SheetName_9285_"/>
      <sheetName val="_Recovered_SheetName_9286_"/>
      <sheetName val="_Recovered_SheetName_9287_"/>
      <sheetName val="_Recovered_SheetName_9288_"/>
      <sheetName val="_Recovered_SheetName_9289_"/>
      <sheetName val="_Recovered_SheetName_9290_"/>
      <sheetName val="_Recovered_SheetName_9291_"/>
      <sheetName val="_Recovered_SheetName_9292_"/>
      <sheetName val="_Recovered_SheetName_9293_"/>
      <sheetName val="_Recovered_SheetName_9294_"/>
      <sheetName val="_Recovered_SheetName_9295_"/>
      <sheetName val="_Recovered_SheetName_9296_"/>
      <sheetName val="_Recovered_SheetName_9297_"/>
      <sheetName val="_Recovered_SheetName_9298_"/>
      <sheetName val="_Recovered_SheetName_9299_"/>
      <sheetName val="_Recovered_SheetName_9300_"/>
      <sheetName val="_Recovered_SheetName_9301_"/>
      <sheetName val="_Recovered_SheetName_9302_"/>
      <sheetName val="_Recovered_SheetName_9303_"/>
      <sheetName val="_Recovered_SheetName_9304_"/>
      <sheetName val="_Recovered_SheetName_9305_"/>
      <sheetName val="_Recovered_SheetName_9306_"/>
      <sheetName val="_Recovered_SheetName_9307_"/>
      <sheetName val="_Recovered_SheetName_9308_"/>
      <sheetName val="_Recovered_SheetName_9309_"/>
      <sheetName val="_Recovered_SheetName_9310_"/>
      <sheetName val="_Recovered_SheetName_9311_"/>
      <sheetName val="_Recovered_SheetName_9312_"/>
      <sheetName val="_Recovered_SheetName_9313_"/>
      <sheetName val="_Recovered_SheetName_9314_"/>
      <sheetName val="_Recovered_SheetName_9315_"/>
      <sheetName val="_Recovered_SheetName_9316_"/>
      <sheetName val="_Recovered_SheetName_9317_"/>
      <sheetName val="_Recovered_SheetName_9318_"/>
      <sheetName val="_Recovered_SheetName_9319_"/>
      <sheetName val="_Recovered_SheetName_9320_"/>
      <sheetName val="_Recovered_SheetName_9321_"/>
      <sheetName val="_Recovered_SheetName_9322_"/>
      <sheetName val="_Recovered_SheetName_9323_"/>
      <sheetName val="_Recovered_SheetName_9324_"/>
      <sheetName val="_Recovered_SheetName_9325_"/>
      <sheetName val="_Recovered_SheetName_9326_"/>
      <sheetName val="_Recovered_SheetName_9327_"/>
      <sheetName val="_Recovered_SheetName_9328_"/>
      <sheetName val="_Recovered_SheetName_9329_"/>
      <sheetName val="_Recovered_SheetName_9330_"/>
      <sheetName val="_Recovered_SheetName_9331_"/>
      <sheetName val="_Recovered_SheetName_9332_"/>
      <sheetName val="_Recovered_SheetName_9333_"/>
      <sheetName val="_Recovered_SheetName_9334_"/>
      <sheetName val="_Recovered_SheetName_9335_"/>
      <sheetName val="_Recovered_SheetName_9336_"/>
      <sheetName val="_Recovered_SheetName_9337_"/>
      <sheetName val="_Recovered_SheetName_9338_"/>
      <sheetName val="_Recovered_SheetName_9339_"/>
      <sheetName val="_Recovered_SheetName_9340_"/>
      <sheetName val="_Recovered_SheetName_9341_"/>
      <sheetName val="_Recovered_SheetName_9342_"/>
      <sheetName val="_Recovered_SheetName_9343_"/>
      <sheetName val="_Recovered_SheetName_9344_"/>
      <sheetName val="_Recovered_SheetName_9345_"/>
      <sheetName val="_Recovered_SheetName_9346_"/>
      <sheetName val="_Recovered_SheetName_9347_"/>
      <sheetName val="_Recovered_SheetName_9348_"/>
      <sheetName val="_Recovered_SheetName_9349_"/>
      <sheetName val="_Recovered_SheetName_9350_"/>
      <sheetName val="_Recovered_SheetName_9351_"/>
      <sheetName val="_Recovered_SheetName_9352_"/>
      <sheetName val="_Recovered_SheetName_9353_"/>
      <sheetName val="_Recovered_SheetName_9354_"/>
      <sheetName val="_Recovered_SheetName_9355_"/>
      <sheetName val="_Recovered_SheetName_9356_"/>
      <sheetName val="_Recovered_SheetName_9357_"/>
      <sheetName val="_Recovered_SheetName_9358_"/>
      <sheetName val="_Recovered_SheetName_9359_"/>
      <sheetName val="_Recovered_SheetName_9360_"/>
      <sheetName val="_Recovered_SheetName_9361_"/>
      <sheetName val="_Recovered_SheetName_9362_"/>
      <sheetName val="_Recovered_SheetName_9363_"/>
      <sheetName val="_Recovered_SheetName_9364_"/>
      <sheetName val="_Recovered_SheetName_9365_"/>
      <sheetName val="_Recovered_SheetName_9366_"/>
      <sheetName val="_Recovered_SheetName_9367_"/>
      <sheetName val="_Recovered_SheetName_9368_"/>
      <sheetName val="_Recovered_SheetName_9369_"/>
      <sheetName val="_Recovered_SheetName_9370_"/>
      <sheetName val="_Recovered_SheetName_9371_"/>
      <sheetName val="_Recovered_SheetName_9372_"/>
      <sheetName val="_Recovered_SheetName_9373_"/>
      <sheetName val="_Recovered_SheetName_9374_"/>
      <sheetName val="_Recovered_SheetName_9375_"/>
      <sheetName val="_Recovered_SheetName_9376_"/>
      <sheetName val="_Recovered_SheetName_9377_"/>
      <sheetName val="_Recovered_SheetName_9378_"/>
      <sheetName val="_Recovered_SheetName_9379_"/>
      <sheetName val="_Recovered_SheetName_9380_"/>
      <sheetName val="_Recovered_SheetName_9381_"/>
      <sheetName val="_Recovered_SheetName_9382_"/>
      <sheetName val="_Recovered_SheetName_9383_"/>
      <sheetName val="_Recovered_SheetName_9384_"/>
      <sheetName val="_Recovered_SheetName_9385_"/>
      <sheetName val="_Recovered_SheetName_9386_"/>
      <sheetName val="_Recovered_SheetName_9387_"/>
      <sheetName val="_Recovered_SheetName_9388_"/>
      <sheetName val="_Recovered_SheetName_9389_"/>
      <sheetName val="_Recovered_SheetName_9390_"/>
      <sheetName val="_Recovered_SheetName_9391_"/>
      <sheetName val="_Recovered_SheetName_9392_"/>
      <sheetName val="_Recovered_SheetName_9393_"/>
      <sheetName val="_Recovered_SheetName_9394_"/>
      <sheetName val="_Recovered_SheetName_9395_"/>
      <sheetName val="_Recovered_SheetName_9396_"/>
      <sheetName val="_Recovered_SheetName_9397_"/>
      <sheetName val="_Recovered_SheetName_9398_"/>
      <sheetName val="_Recovered_SheetName_9399_"/>
      <sheetName val="_Recovered_SheetName_9400_"/>
      <sheetName val="_Recovered_SheetName_9401_"/>
      <sheetName val="_Recovered_SheetName_9402_"/>
      <sheetName val="_Recovered_SheetName_9403_"/>
      <sheetName val="_Recovered_SheetName_9404_"/>
      <sheetName val="_Recovered_SheetName_9405_"/>
      <sheetName val="_Recovered_SheetName_9406_"/>
      <sheetName val="_Recovered_SheetName_9407_"/>
      <sheetName val="_Recovered_SheetName_9408_"/>
      <sheetName val="_Recovered_SheetName_9409_"/>
      <sheetName val="_Recovered_SheetName_9410_"/>
      <sheetName val="_Recovered_SheetName_9411_"/>
      <sheetName val="_Recovered_SheetName_9412_"/>
      <sheetName val="_Recovered_SheetName_9413_"/>
      <sheetName val="_Recovered_SheetName_9414_"/>
      <sheetName val="_Recovered_SheetName_9415_"/>
      <sheetName val="_Recovered_SheetName_9416_"/>
      <sheetName val="_Recovered_SheetName_9417_"/>
      <sheetName val="_Recovered_SheetName_9418_"/>
      <sheetName val="_Recovered_SheetName_9419_"/>
      <sheetName val="_Recovered_SheetName_9420_"/>
      <sheetName val="_Recovered_SheetName_9421_"/>
      <sheetName val="_Recovered_SheetName_9422_"/>
      <sheetName val="_Recovered_SheetName_9423_"/>
      <sheetName val="_Recovered_SheetName_9424_"/>
      <sheetName val="_Recovered_SheetName_9425_"/>
      <sheetName val="_Recovered_SheetName_9426_"/>
      <sheetName val="_Recovered_SheetName_9427_"/>
      <sheetName val="_Recovered_SheetName_9428_"/>
      <sheetName val="_Recovered_SheetName_9429_"/>
      <sheetName val="_Recovered_SheetName_9430_"/>
      <sheetName val="_Recovered_SheetName_9431_"/>
      <sheetName val="_Recovered_SheetName_9432_"/>
      <sheetName val="_Recovered_SheetName_9433_"/>
      <sheetName val="_Recovered_SheetName_9434_"/>
      <sheetName val="_Recovered_SheetName_9435_"/>
      <sheetName val="_Recovered_SheetName_9436_"/>
      <sheetName val="_Recovered_SheetName_9437_"/>
      <sheetName val="_Recovered_SheetName_9438_"/>
      <sheetName val="_Recovered_SheetName_9439_"/>
      <sheetName val="_Recovered_SheetName_9440_"/>
      <sheetName val="_Recovered_SheetName_9441_"/>
      <sheetName val="_Recovered_SheetName_9442_"/>
      <sheetName val="_Recovered_SheetName_9443_"/>
      <sheetName val="_Recovered_SheetName_9444_"/>
      <sheetName val="_Recovered_SheetName_9445_"/>
      <sheetName val="_Recovered_SheetName_9446_"/>
      <sheetName val="_Recovered_SheetName_9447_"/>
      <sheetName val="_Recovered_SheetName_9448_"/>
      <sheetName val="_Recovered_SheetName_9449_"/>
      <sheetName val="_Recovered_SheetName_9450_"/>
      <sheetName val="_Recovered_SheetName_9451_"/>
      <sheetName val="_Recovered_SheetName_9452_"/>
      <sheetName val="_Recovered_SheetName_9453_"/>
      <sheetName val="_Recovered_SheetName_9454_"/>
      <sheetName val="_Recovered_SheetName_9455_"/>
      <sheetName val="_Recovered_SheetName_9456_"/>
      <sheetName val="_Recovered_SheetName_9457_"/>
      <sheetName val="_Recovered_SheetName_9458_"/>
      <sheetName val="_Recovered_SheetName_9459_"/>
      <sheetName val="_Recovered_SheetName_9460_"/>
      <sheetName val="_Recovered_SheetName_9461_"/>
      <sheetName val="_Recovered_SheetName_9462_"/>
      <sheetName val="_Recovered_SheetName_9463_"/>
      <sheetName val="_Recovered_SheetName_9464_"/>
      <sheetName val="_Recovered_SheetName_9465_"/>
      <sheetName val="_Recovered_SheetName_9466_"/>
      <sheetName val="_Recovered_SheetName_9467_"/>
      <sheetName val="_Recovered_SheetName_9468_"/>
      <sheetName val="_Recovered_SheetName_9469_"/>
      <sheetName val="_Recovered_SheetName_9470_"/>
      <sheetName val="_Recovered_SheetName_9471_"/>
      <sheetName val="_Recovered_SheetName_9472_"/>
      <sheetName val="_Recovered_SheetName_9473_"/>
      <sheetName val="_Recovered_SheetName_9474_"/>
      <sheetName val="_Recovered_SheetName_9475_"/>
      <sheetName val="_Recovered_SheetName_9476_"/>
      <sheetName val="_Recovered_SheetName_9477_"/>
      <sheetName val="_Recovered_SheetName_9478_"/>
      <sheetName val="_Recovered_SheetName_9479_"/>
      <sheetName val="_Recovered_SheetName_9480_"/>
      <sheetName val="_Recovered_SheetName_9481_"/>
      <sheetName val="_Recovered_SheetName_9482_"/>
      <sheetName val="_Recovered_SheetName_9483_"/>
      <sheetName val="_Recovered_SheetName_9484_"/>
      <sheetName val="_Recovered_SheetName_9485_"/>
      <sheetName val="_Recovered_SheetName_9486_"/>
      <sheetName val="_Recovered_SheetName_9487_"/>
      <sheetName val="_Recovered_SheetName_9488_"/>
      <sheetName val="_Recovered_SheetName_9489_"/>
      <sheetName val="_Recovered_SheetName_9490_"/>
      <sheetName val="_Recovered_SheetName_9491_"/>
      <sheetName val="_Recovered_SheetName_9492_"/>
      <sheetName val="_Recovered_SheetName_9493_"/>
      <sheetName val="_Recovered_SheetName_9494_"/>
      <sheetName val="_Recovered_SheetName_9495_"/>
      <sheetName val="_Recovered_SheetName_9496_"/>
      <sheetName val="_Recovered_SheetName_9497_"/>
      <sheetName val="_Recovered_SheetName_9498_"/>
      <sheetName val="_Recovered_SheetName_9499_"/>
      <sheetName val="_Recovered_SheetName_9500_"/>
      <sheetName val="_Recovered_SheetName_9501_"/>
      <sheetName val="_Recovered_SheetName_9502_"/>
      <sheetName val="_Recovered_SheetName_9503_"/>
      <sheetName val="_Recovered_SheetName_9504_"/>
      <sheetName val="_Recovered_SheetName_9505_"/>
      <sheetName val="_Recovered_SheetName_9506_"/>
      <sheetName val="_Recovered_SheetName_9507_"/>
      <sheetName val="_Recovered_SheetName_9508_"/>
      <sheetName val="_Recovered_SheetName_9509_"/>
      <sheetName val="_Recovered_SheetName_9510_"/>
      <sheetName val="_Recovered_SheetName_9511_"/>
      <sheetName val="_Recovered_SheetName_9512_"/>
      <sheetName val="_Recovered_SheetName_9513_"/>
      <sheetName val="_Recovered_SheetName_9514_"/>
      <sheetName val="_Recovered_SheetName_9515_"/>
      <sheetName val="_Recovered_SheetName_9516_"/>
      <sheetName val="_Recovered_SheetName_9517_"/>
      <sheetName val="_Recovered_SheetName_9518_"/>
      <sheetName val="_Recovered_SheetName_9519_"/>
      <sheetName val="_Recovered_SheetName_9520_"/>
      <sheetName val="_Recovered_SheetName_9521_"/>
      <sheetName val="_Recovered_SheetName_9522_"/>
      <sheetName val="_Recovered_SheetName_9523_"/>
      <sheetName val="_Recovered_SheetName_9524_"/>
      <sheetName val="_Recovered_SheetName_9525_"/>
      <sheetName val="_Recovered_SheetName_9526_"/>
      <sheetName val="_Recovered_SheetName_9527_"/>
      <sheetName val="_Recovered_SheetName_9528_"/>
      <sheetName val="_Recovered_SheetName_9529_"/>
      <sheetName val="_Recovered_SheetName_9530_"/>
      <sheetName val="_Recovered_SheetName_9531_"/>
      <sheetName val="_Recovered_SheetName_9532_"/>
      <sheetName val="_Recovered_SheetName_9533_"/>
      <sheetName val="_Recovered_SheetName_9534_"/>
      <sheetName val="_Recovered_SheetName_9535_"/>
      <sheetName val="_Recovered_SheetName_9536_"/>
      <sheetName val="_Recovered_SheetName_9537_"/>
      <sheetName val="_Recovered_SheetName_9538_"/>
      <sheetName val="_Recovered_SheetName_9539_"/>
      <sheetName val="_Recovered_SheetName_9540_"/>
      <sheetName val="_Recovered_SheetName_9541_"/>
      <sheetName val="_Recovered_SheetName_9542_"/>
      <sheetName val="_Recovered_SheetName_9543_"/>
      <sheetName val="_Recovered_SheetName_9544_"/>
      <sheetName val="_Recovered_SheetName_9545_"/>
      <sheetName val="_Recovered_SheetName_9546_"/>
      <sheetName val="_Recovered_SheetName_9547_"/>
      <sheetName val="_Recovered_SheetName_9548_"/>
      <sheetName val="_Recovered_SheetName_9549_"/>
      <sheetName val="_Recovered_SheetName_9550_"/>
      <sheetName val="_Recovered_SheetName_9551_"/>
      <sheetName val="_Recovered_SheetName_9552_"/>
      <sheetName val="_Recovered_SheetName_9553_"/>
      <sheetName val="_Recovered_SheetName_9554_"/>
      <sheetName val="_Recovered_SheetName_9555_"/>
      <sheetName val="_Recovered_SheetName_9556_"/>
      <sheetName val="_Recovered_SheetName_9557_"/>
      <sheetName val="_Recovered_SheetName_9558_"/>
      <sheetName val="_Recovered_SheetName_9559_"/>
      <sheetName val="_Recovered_SheetName_9560_"/>
      <sheetName val="_Recovered_SheetName_9561_"/>
      <sheetName val="_Recovered_SheetName_9562_"/>
      <sheetName val="_Recovered_SheetName_9563_"/>
      <sheetName val="_Recovered_SheetName_9564_"/>
      <sheetName val="_Recovered_SheetName_9565_"/>
      <sheetName val="_Recovered_SheetName_9566_"/>
      <sheetName val="_Recovered_SheetName_9567_"/>
      <sheetName val="_Recovered_SheetName_9568_"/>
      <sheetName val="_Recovered_SheetName_9569_"/>
      <sheetName val="_Recovered_SheetName_9570_"/>
      <sheetName val="_Recovered_SheetName_9571_"/>
      <sheetName val="_Recovered_SheetName_9572_"/>
      <sheetName val="_Recovered_SheetName_9573_"/>
      <sheetName val="_Recovered_SheetName_9574_"/>
      <sheetName val="_Recovered_SheetName_9575_"/>
      <sheetName val="_Recovered_SheetName_9576_"/>
      <sheetName val="_Recovered_SheetName_9577_"/>
      <sheetName val="_Recovered_SheetName_9578_"/>
      <sheetName val="_Recovered_SheetName_9579_"/>
      <sheetName val="_Recovered_SheetName_9580_"/>
      <sheetName val="_Recovered_SheetName_9581_"/>
      <sheetName val="_Recovered_SheetName_9582_"/>
      <sheetName val="_Recovered_SheetName_9583_"/>
      <sheetName val="_Recovered_SheetName_9584_"/>
      <sheetName val="_Recovered_SheetName_9585_"/>
      <sheetName val="_Recovered_SheetName_9586_"/>
      <sheetName val="_Recovered_SheetName_9587_"/>
      <sheetName val="_Recovered_SheetName_9588_"/>
      <sheetName val="_Recovered_SheetName_9589_"/>
      <sheetName val="_Recovered_SheetName_9590_"/>
      <sheetName val="_Recovered_SheetName_9591_"/>
      <sheetName val="_Recovered_SheetName_9592_"/>
      <sheetName val="_Recovered_SheetName_9593_"/>
      <sheetName val="_Recovered_SheetName_9594_"/>
      <sheetName val="_Recovered_SheetName_9595_"/>
      <sheetName val="_Recovered_SheetName_9596_"/>
      <sheetName val="_Recovered_SheetName_9597_"/>
      <sheetName val="_Recovered_SheetName_9598_"/>
      <sheetName val="_Recovered_SheetName_9599_"/>
      <sheetName val="_Recovered_SheetName_9600_"/>
      <sheetName val="_Recovered_SheetName_9601_"/>
      <sheetName val="_Recovered_SheetName_9602_"/>
      <sheetName val="_Recovered_SheetName_9603_"/>
      <sheetName val="_Recovered_SheetName_9604_"/>
      <sheetName val="_Recovered_SheetName_9605_"/>
      <sheetName val="_Recovered_SheetName_9606_"/>
      <sheetName val="_Recovered_SheetName_9607_"/>
      <sheetName val="_Recovered_SheetName_9608_"/>
      <sheetName val="_Recovered_SheetName_9609_"/>
      <sheetName val="_Recovered_SheetName_9610_"/>
      <sheetName val="_Recovered_SheetName_9611_"/>
      <sheetName val="_Recovered_SheetName_9612_"/>
      <sheetName val="_Recovered_SheetName_9613_"/>
      <sheetName val="_Recovered_SheetName_9614_"/>
      <sheetName val="_Recovered_SheetName_9615_"/>
      <sheetName val="_Recovered_SheetName_9616_"/>
      <sheetName val="_Recovered_SheetName_9617_"/>
      <sheetName val="_Recovered_SheetName_9618_"/>
      <sheetName val="_Recovered_SheetName_9619_"/>
      <sheetName val="_Recovered_SheetName_9620_"/>
      <sheetName val="_Recovered_SheetName_9621_"/>
      <sheetName val="_Recovered_SheetName_9622_"/>
      <sheetName val="_Recovered_SheetName_9623_"/>
      <sheetName val="_Recovered_SheetName_9624_"/>
      <sheetName val="_Recovered_SheetName_9625_"/>
      <sheetName val="_Recovered_SheetName_9626_"/>
      <sheetName val="_Recovered_SheetName_9627_"/>
      <sheetName val="_Recovered_SheetName_9628_"/>
      <sheetName val="_Recovered_SheetName_9629_"/>
      <sheetName val="_Recovered_SheetName_9630_"/>
      <sheetName val="_Recovered_SheetName_9631_"/>
      <sheetName val="_Recovered_SheetName_9632_"/>
      <sheetName val="_Recovered_SheetName_9633_"/>
      <sheetName val="_Recovered_SheetName_9634_"/>
      <sheetName val="_Recovered_SheetName_9635_"/>
      <sheetName val="_Recovered_SheetName_9636_"/>
      <sheetName val="_Recovered_SheetName_9637_"/>
      <sheetName val="_Recovered_SheetName_9638_"/>
      <sheetName val="_Recovered_SheetName_9639_"/>
      <sheetName val="_Recovered_SheetName_9640_"/>
      <sheetName val="_Recovered_SheetName_9641_"/>
      <sheetName val="_Recovered_SheetName_9642_"/>
      <sheetName val="_Recovered_SheetName_9643_"/>
      <sheetName val="_Recovered_SheetName_9644_"/>
      <sheetName val="_Recovered_SheetName_9645_"/>
      <sheetName val="_Recovered_SheetName_9646_"/>
      <sheetName val="_Recovered_SheetName_9647_"/>
      <sheetName val="_Recovered_SheetName_9648_"/>
      <sheetName val="_Recovered_SheetName_9649_"/>
      <sheetName val="_Recovered_SheetName_9650_"/>
      <sheetName val="_Recovered_SheetName_9651_"/>
      <sheetName val="_Recovered_SheetName_9652_"/>
      <sheetName val="_Recovered_SheetName_9653_"/>
      <sheetName val="_Recovered_SheetName_9654_"/>
      <sheetName val="_Recovered_SheetName_9655_"/>
      <sheetName val="_Recovered_SheetName_9656_"/>
      <sheetName val="_Recovered_SheetName_9657_"/>
      <sheetName val="_Recovered_SheetName_9658_"/>
      <sheetName val="_Recovered_SheetName_9659_"/>
      <sheetName val="_Recovered_SheetName_9660_"/>
      <sheetName val="_Recovered_SheetName_9661_"/>
      <sheetName val="_Recovered_SheetName_9662_"/>
      <sheetName val="_Recovered_SheetName_9663_"/>
      <sheetName val="_Recovered_SheetName_9664_"/>
      <sheetName val="_Recovered_SheetName_9665_"/>
      <sheetName val="_Recovered_SheetName_9666_"/>
      <sheetName val="_Recovered_SheetName_9667_"/>
      <sheetName val="_Recovered_SheetName_9668_"/>
      <sheetName val="_Recovered_SheetName_9669_"/>
      <sheetName val="_Recovered_SheetName_9670_"/>
      <sheetName val="_Recovered_SheetName_9671_"/>
      <sheetName val="_Recovered_SheetName_9672_"/>
      <sheetName val="_Recovered_SheetName_9673_"/>
      <sheetName val="_Recovered_SheetName_9674_"/>
      <sheetName val="_Recovered_SheetName_9675_"/>
      <sheetName val="_Recovered_SheetName_9676_"/>
      <sheetName val="_Recovered_SheetName_9677_"/>
      <sheetName val="_Recovered_SheetName_9678_"/>
      <sheetName val="_Recovered_SheetName_9679_"/>
      <sheetName val="_Recovered_SheetName_9680_"/>
      <sheetName val="_Recovered_SheetName_9681_"/>
      <sheetName val="_Recovered_SheetName_9682_"/>
      <sheetName val="_Recovered_SheetName_9683_"/>
      <sheetName val="_Recovered_SheetName_9684_"/>
      <sheetName val="_Recovered_SheetName_9685_"/>
      <sheetName val="_Recovered_SheetName_9686_"/>
      <sheetName val="_Recovered_SheetName_9687_"/>
      <sheetName val="_Recovered_SheetName_9688_"/>
      <sheetName val="_Recovered_SheetName_9689_"/>
      <sheetName val="_Recovered_SheetName_9690_"/>
      <sheetName val="_Recovered_SheetName_9691_"/>
      <sheetName val="_Recovered_SheetName_9692_"/>
      <sheetName val="_Recovered_SheetName_9693_"/>
      <sheetName val="_Recovered_SheetName_9694_"/>
      <sheetName val="_Recovered_SheetName_9695_"/>
      <sheetName val="_Recovered_SheetName_9696_"/>
      <sheetName val="_Recovered_SheetName_9697_"/>
      <sheetName val="_Recovered_SheetName_9698_"/>
      <sheetName val="_Recovered_SheetName_9699_"/>
      <sheetName val="_Recovered_SheetName_9700_"/>
      <sheetName val="_Recovered_SheetName_9701_"/>
      <sheetName val="_Recovered_SheetName_9702_"/>
      <sheetName val="_Recovered_SheetName_9703_"/>
      <sheetName val="_Recovered_SheetName_9704_"/>
      <sheetName val="_Recovered_SheetName_9705_"/>
      <sheetName val="_Recovered_SheetName_9706_"/>
      <sheetName val="_Recovered_SheetName_9707_"/>
      <sheetName val="_Recovered_SheetName_9708_"/>
      <sheetName val="_Recovered_SheetName_9709_"/>
      <sheetName val="_Recovered_SheetName_9710_"/>
      <sheetName val="_Recovered_SheetName_9711_"/>
      <sheetName val="_Recovered_SheetName_9712_"/>
      <sheetName val="_Recovered_SheetName_9713_"/>
      <sheetName val="_Recovered_SheetName_9714_"/>
      <sheetName val="_Recovered_SheetName_9715_"/>
      <sheetName val="_Recovered_SheetName_9716_"/>
      <sheetName val="_Recovered_SheetName_9717_"/>
      <sheetName val="_Recovered_SheetName_9718_"/>
      <sheetName val="_Recovered_SheetName_9719_"/>
      <sheetName val="_Recovered_SheetName_9720_"/>
      <sheetName val="_Recovered_SheetName_9721_"/>
      <sheetName val="_Recovered_SheetName_9722_"/>
      <sheetName val="_Recovered_SheetName_9723_"/>
      <sheetName val="_Recovered_SheetName_9724_"/>
      <sheetName val="_Recovered_SheetName_9725_"/>
      <sheetName val="_Recovered_SheetName_9726_"/>
      <sheetName val="_Recovered_SheetName_9727_"/>
      <sheetName val="_Recovered_SheetName_9728_"/>
      <sheetName val="_Recovered_SheetName_9729_"/>
      <sheetName val="_Recovered_SheetName_9730_"/>
      <sheetName val="_Recovered_SheetName_9731_"/>
      <sheetName val="_Recovered_SheetName_9732_"/>
      <sheetName val="_Recovered_SheetName_9733_"/>
      <sheetName val="_Recovered_SheetName_9734_"/>
      <sheetName val="_Recovered_SheetName_9735_"/>
      <sheetName val="_Recovered_SheetName_9736_"/>
      <sheetName val="_Recovered_SheetName_9737_"/>
      <sheetName val="_Recovered_SheetName_9738_"/>
      <sheetName val="_Recovered_SheetName_9739_"/>
      <sheetName val="_Recovered_SheetName_9740_"/>
      <sheetName val="_Recovered_SheetName_9741_"/>
      <sheetName val="_Recovered_SheetName_9742_"/>
      <sheetName val="_Recovered_SheetName_9743_"/>
      <sheetName val="_Recovered_SheetName_9744_"/>
      <sheetName val="_Recovered_SheetName_9745_"/>
      <sheetName val="_Recovered_SheetName_9746_"/>
      <sheetName val="_Recovered_SheetName_9747_"/>
      <sheetName val="_Recovered_SheetName_9748_"/>
      <sheetName val="_Recovered_SheetName_9749_"/>
      <sheetName val="_Recovered_SheetName_9750_"/>
      <sheetName val="_Recovered_SheetName_9751_"/>
      <sheetName val="_Recovered_SheetName_9752_"/>
      <sheetName val="_Recovered_SheetName_9753_"/>
      <sheetName val="_Recovered_SheetName_9754_"/>
      <sheetName val="_Recovered_SheetName_9755_"/>
      <sheetName val="_Recovered_SheetName_9756_"/>
      <sheetName val="_Recovered_SheetName_9757_"/>
      <sheetName val="_Recovered_SheetName_9758_"/>
      <sheetName val="_Recovered_SheetName_9759_"/>
      <sheetName val="_Recovered_SheetName_9760_"/>
      <sheetName val="_Recovered_SheetName_9761_"/>
      <sheetName val="_Recovered_SheetName_9762_"/>
      <sheetName val="_Recovered_SheetName_9763_"/>
      <sheetName val="_Recovered_SheetName_9764_"/>
      <sheetName val="_Recovered_SheetName_9765_"/>
      <sheetName val="_Recovered_SheetName_9766_"/>
      <sheetName val="_Recovered_SheetName_9767_"/>
      <sheetName val="_Recovered_SheetName_9768_"/>
      <sheetName val="_Recovered_SheetName_9769_"/>
      <sheetName val="_Recovered_SheetName_9770_"/>
      <sheetName val="_Recovered_SheetName_9771_"/>
      <sheetName val="_Recovered_SheetName_9772_"/>
      <sheetName val="_Recovered_SheetName_9773_"/>
      <sheetName val="_Recovered_SheetName_9774_"/>
      <sheetName val="_Recovered_SheetName_9775_"/>
      <sheetName val="_Recovered_SheetName_9776_"/>
      <sheetName val="_Recovered_SheetName_9777_"/>
      <sheetName val="_Recovered_SheetName_9778_"/>
      <sheetName val="_Recovered_SheetName_9779_"/>
      <sheetName val="_Recovered_SheetName_9780_"/>
      <sheetName val="_Recovered_SheetName_9781_"/>
      <sheetName val="_Recovered_SheetName_9782_"/>
      <sheetName val="_Recovered_SheetName_9783_"/>
      <sheetName val="_Recovered_SheetName_9784_"/>
      <sheetName val="_Recovered_SheetName_9785_"/>
      <sheetName val="_Recovered_SheetName_9786_"/>
      <sheetName val="_Recovered_SheetName_9787_"/>
      <sheetName val="_Recovered_SheetName_9788_"/>
      <sheetName val="_Recovered_SheetName_9789_"/>
      <sheetName val="_Recovered_SheetName_9790_"/>
      <sheetName val="_Recovered_SheetName_9791_"/>
      <sheetName val="_Recovered_SheetName_9792_"/>
      <sheetName val="_Recovered_SheetName_9793_"/>
      <sheetName val="_Recovered_SheetName_9794_"/>
      <sheetName val="_Recovered_SheetName_9795_"/>
      <sheetName val="_Recovered_SheetName_9796_"/>
      <sheetName val="_Recovered_SheetName_9797_"/>
      <sheetName val="_Recovered_SheetName_9798_"/>
      <sheetName val="_Recovered_SheetName_9799_"/>
      <sheetName val="_Recovered_SheetName_9800_"/>
      <sheetName val="_Recovered_SheetName_9801_"/>
      <sheetName val="_Recovered_SheetName_9802_"/>
      <sheetName val="_Recovered_SheetName_9803_"/>
      <sheetName val="_Recovered_SheetName_9804_"/>
      <sheetName val="_Recovered_SheetName_9805_"/>
      <sheetName val="_Recovered_SheetName_9806_"/>
      <sheetName val="_Recovered_SheetName_9807_"/>
      <sheetName val="_Recovered_SheetName_9808_"/>
      <sheetName val="_Recovered_SheetName_9809_"/>
      <sheetName val="_Recovered_SheetName_9810_"/>
      <sheetName val="_Recovered_SheetName_9811_"/>
      <sheetName val="_Recovered_SheetName_9812_"/>
      <sheetName val="_Recovered_SheetName_9813_"/>
      <sheetName val="_Recovered_SheetName_9814_"/>
      <sheetName val="_Recovered_SheetName_9815_"/>
      <sheetName val="_Recovered_SheetName_9816_"/>
      <sheetName val="_Recovered_SheetName_9817_"/>
      <sheetName val="_Recovered_SheetName_9818_"/>
      <sheetName val="_Recovered_SheetName_9819_"/>
      <sheetName val="_Recovered_SheetName_9820_"/>
      <sheetName val="_Recovered_SheetName_9821_"/>
      <sheetName val="_Recovered_SheetName_9822_"/>
      <sheetName val="_Recovered_SheetName_9823_"/>
      <sheetName val="_Recovered_SheetName_9824_"/>
      <sheetName val="_Recovered_SheetName_9825_"/>
      <sheetName val="_Recovered_SheetName_9826_"/>
      <sheetName val="_Recovered_SheetName_9827_"/>
      <sheetName val="_Recovered_SheetName_9828_"/>
      <sheetName val="_Recovered_SheetName_9829_"/>
      <sheetName val="_Recovered_SheetName_9830_"/>
      <sheetName val="_Recovered_SheetName_9831_"/>
      <sheetName val="_Recovered_SheetName_9832_"/>
      <sheetName val="_Recovered_SheetName_9833_"/>
      <sheetName val="_Recovered_SheetName_9834_"/>
      <sheetName val="_Recovered_SheetName_9835_"/>
      <sheetName val="_Recovered_SheetName_9836_"/>
      <sheetName val="_Recovered_SheetName_9837_"/>
      <sheetName val="_Recovered_SheetName_9838_"/>
      <sheetName val="_Recovered_SheetName_9839_"/>
      <sheetName val="_Recovered_SheetName_9840_"/>
      <sheetName val="_Recovered_SheetName_9841_"/>
      <sheetName val="_Recovered_SheetName_9842_"/>
      <sheetName val="_Recovered_SheetName_9843_"/>
      <sheetName val="_Recovered_SheetName_9844_"/>
      <sheetName val="_Recovered_SheetName_9845_"/>
      <sheetName val="_Recovered_SheetName_9846_"/>
      <sheetName val="_Recovered_SheetName_9847_"/>
      <sheetName val="_Recovered_SheetName_9848_"/>
      <sheetName val="_Recovered_SheetName_9849_"/>
      <sheetName val="_Recovered_SheetName_9850_"/>
      <sheetName val="_Recovered_SheetName_9851_"/>
      <sheetName val="_Recovered_SheetName_9852_"/>
      <sheetName val="_Recovered_SheetName_9853_"/>
      <sheetName val="_Recovered_SheetName_9854_"/>
      <sheetName val="_Recovered_SheetName_9855_"/>
      <sheetName val="_Recovered_SheetName_9856_"/>
      <sheetName val="_Recovered_SheetName_9857_"/>
      <sheetName val="_Recovered_SheetName_9858_"/>
      <sheetName val="_Recovered_SheetName_9859_"/>
      <sheetName val="_Recovered_SheetName_9860_"/>
      <sheetName val="_Recovered_SheetName_9861_"/>
      <sheetName val="_Recovered_SheetName_9862_"/>
      <sheetName val="_Recovered_SheetName_9863_"/>
      <sheetName val="_Recovered_SheetName_9864_"/>
      <sheetName val="_Recovered_SheetName_9865_"/>
      <sheetName val="_Recovered_SheetName_9866_"/>
      <sheetName val="_Recovered_SheetName_9867_"/>
      <sheetName val="_Recovered_SheetName_9868_"/>
      <sheetName val="_Recovered_SheetName_9869_"/>
      <sheetName val="_Recovered_SheetName_9870_"/>
      <sheetName val="_Recovered_SheetName_9871_"/>
      <sheetName val="_Recovered_SheetName_9872_"/>
      <sheetName val="_Recovered_SheetName_9873_"/>
      <sheetName val="_Recovered_SheetName_9874_"/>
      <sheetName val="_Recovered_SheetName_9875_"/>
      <sheetName val="_Recovered_SheetName_9876_"/>
      <sheetName val="_Recovered_SheetName_9877_"/>
      <sheetName val="_Recovered_SheetName_9878_"/>
      <sheetName val="_Recovered_SheetName_9879_"/>
      <sheetName val="_Recovered_SheetName_9880_"/>
      <sheetName val="_Recovered_SheetName_9881_"/>
      <sheetName val="_Recovered_SheetName_9882_"/>
      <sheetName val="_Recovered_SheetName_9883_"/>
      <sheetName val="_Recovered_SheetName_9884_"/>
      <sheetName val="_Recovered_SheetName_9885_"/>
      <sheetName val="_Recovered_SheetName_9886_"/>
      <sheetName val="_Recovered_SheetName_9887_"/>
      <sheetName val="_Recovered_SheetName_9888_"/>
      <sheetName val="_Recovered_SheetName_9889_"/>
      <sheetName val="_Recovered_SheetName_9890_"/>
      <sheetName val="_Recovered_SheetName_9891_"/>
      <sheetName val="_Recovered_SheetName_9892_"/>
      <sheetName val="_Recovered_SheetName_9893_"/>
      <sheetName val="_Recovered_SheetName_9894_"/>
      <sheetName val="_Recovered_SheetName_9895_"/>
      <sheetName val="_Recovered_SheetName_9896_"/>
      <sheetName val="_Recovered_SheetName_9897_"/>
      <sheetName val="_Recovered_SheetName_9898_"/>
      <sheetName val="_Recovered_SheetName_9899_"/>
      <sheetName val="_Recovered_SheetName_9900_"/>
      <sheetName val="_Recovered_SheetName_9901_"/>
      <sheetName val="_Recovered_SheetName_9902_"/>
      <sheetName val="_Recovered_SheetName_9903_"/>
      <sheetName val="_Recovered_SheetName_9904_"/>
      <sheetName val="_Recovered_SheetName_9905_"/>
      <sheetName val="_Recovered_SheetName_9906_"/>
      <sheetName val="_Recovered_SheetName_9907_"/>
      <sheetName val="_Recovered_SheetName_9908_"/>
      <sheetName val="_Recovered_SheetName_9909_"/>
      <sheetName val="_Recovered_SheetName_9910_"/>
      <sheetName val="_Recovered_SheetName_9911_"/>
      <sheetName val="_Recovered_SheetName_9912_"/>
      <sheetName val="_Recovered_SheetName_9913_"/>
      <sheetName val="_Recovered_SheetName_9914_"/>
      <sheetName val="_Recovered_SheetName_9915_"/>
      <sheetName val="_Recovered_SheetName_9916_"/>
      <sheetName val="_Recovered_SheetName_9917_"/>
      <sheetName val="_Recovered_SheetName_9918_"/>
      <sheetName val="_Recovered_SheetName_9919_"/>
      <sheetName val="_Recovered_SheetName_9920_"/>
      <sheetName val="_Recovered_SheetName_9921_"/>
      <sheetName val="_Recovered_SheetName_9922_"/>
      <sheetName val="_Recovered_SheetName_9923_"/>
      <sheetName val="_Recovered_SheetName_9924_"/>
      <sheetName val="_Recovered_SheetName_9925_"/>
      <sheetName val="_Recovered_SheetName_9926_"/>
      <sheetName val="_Recovered_SheetName_9927_"/>
      <sheetName val="_Recovered_SheetName_9928_"/>
      <sheetName val="_Recovered_SheetName_9929_"/>
      <sheetName val="_Recovered_SheetName_9930_"/>
      <sheetName val="_Recovered_SheetName_9931_"/>
      <sheetName val="_Recovered_SheetName_9932_"/>
      <sheetName val="_Recovered_SheetName_9933_"/>
      <sheetName val="_Recovered_SheetName_9934_"/>
      <sheetName val="_Recovered_SheetName_9935_"/>
      <sheetName val="_Recovered_SheetName_9936_"/>
      <sheetName val="_Recovered_SheetName_9937_"/>
      <sheetName val="_Recovered_SheetName_9938_"/>
      <sheetName val="_Recovered_SheetName_9939_"/>
      <sheetName val="_Recovered_SheetName_9940_"/>
      <sheetName val="_Recovered_SheetName_9941_"/>
      <sheetName val="_Recovered_SheetName_9942_"/>
      <sheetName val="_Recovered_SheetName_9943_"/>
      <sheetName val="_Recovered_SheetName_9944_"/>
      <sheetName val="_Recovered_SheetName_9945_"/>
      <sheetName val="_Recovered_SheetName_9946_"/>
      <sheetName val="_Recovered_SheetName_9947_"/>
      <sheetName val="_Recovered_SheetName_9948_"/>
      <sheetName val="_Recovered_SheetName_9949_"/>
      <sheetName val="_Recovered_SheetName_9950_"/>
      <sheetName val="_Recovered_SheetName_9951_"/>
      <sheetName val="_Recovered_SheetName_9952_"/>
      <sheetName val="_Recovered_SheetName_9953_"/>
      <sheetName val="_Recovered_SheetName_9954_"/>
      <sheetName val="_Recovered_SheetName_9955_"/>
      <sheetName val="_Recovered_SheetName_9956_"/>
      <sheetName val="_Recovered_SheetName_9957_"/>
      <sheetName val="_Recovered_SheetName_9958_"/>
      <sheetName val="_Recovered_SheetName_9959_"/>
      <sheetName val="_Recovered_SheetName_9960_"/>
      <sheetName val="_Recovered_SheetName_9961_"/>
      <sheetName val="_Recovered_SheetName_9962_"/>
      <sheetName val="_Recovered_SheetName_9963_"/>
      <sheetName val="_Recovered_SheetName_9964_"/>
      <sheetName val="_Recovered_SheetName_9965_"/>
      <sheetName val="_Recovered_SheetName_9966_"/>
      <sheetName val="_Recovered_SheetName_9967_"/>
      <sheetName val="_Recovered_SheetName_9968_"/>
      <sheetName val="_Recovered_SheetName_9969_"/>
      <sheetName val="_Recovered_SheetName_9970_"/>
      <sheetName val="_Recovered_SheetName_9971_"/>
      <sheetName val="_Recovered_SheetName_9972_"/>
      <sheetName val="_Recovered_SheetName_9973_"/>
      <sheetName val="_Recovered_SheetName_9974_"/>
      <sheetName val="_Recovered_SheetName_9975_"/>
      <sheetName val="_Recovered_SheetName_9976_"/>
      <sheetName val="_Recovered_SheetName_9977_"/>
      <sheetName val="_Recovered_SheetName_9978_"/>
      <sheetName val="_Recovered_SheetName_9979_"/>
      <sheetName val="_Recovered_SheetName_9980_"/>
      <sheetName val="_Recovered_SheetName_9981_"/>
      <sheetName val="_Recovered_SheetName_9982_"/>
      <sheetName val="_Recovered_SheetName_9983_"/>
      <sheetName val="_Recovered_SheetName_9984_"/>
      <sheetName val="_Recovered_SheetName_9985_"/>
      <sheetName val="_Recovered_SheetName_9986_"/>
      <sheetName val="_Recovered_SheetName_9987_"/>
      <sheetName val="_Recovered_SheetName_9988_"/>
      <sheetName val="_Recovered_SheetName_9989_"/>
      <sheetName val="_Recovered_SheetName_9990_"/>
      <sheetName val="_Recovered_SheetName_9991_"/>
      <sheetName val="_Recovered_SheetName_9992_"/>
      <sheetName val="_Recovered_SheetName_9993_"/>
      <sheetName val="_Recovered_SheetName_9994_"/>
      <sheetName val="_Recovered_SheetName_9995_"/>
      <sheetName val="_Recovered_SheetName_9996_"/>
      <sheetName val="_Recovered_SheetName_9997_"/>
      <sheetName val="_Recovered_SheetName_9998_"/>
      <sheetName val="_Recovered_SheetName_9999_"/>
      <sheetName val="_Recovered_SheetName_10000_"/>
      <sheetName val="_Recovered_SheetName_10001_"/>
      <sheetName val="_Recovered_SheetName_10002_"/>
      <sheetName val="_Recovered_SheetName_10003_"/>
      <sheetName val="_Recovered_SheetName_10004_"/>
      <sheetName val="_Recovered_SheetName_10005_"/>
      <sheetName val="_Recovered_SheetName_10006_"/>
      <sheetName val="_Recovered_SheetName_10007_"/>
      <sheetName val="_Recovered_SheetName_10008_"/>
      <sheetName val="_Recovered_SheetName_10009_"/>
      <sheetName val="_Recovered_SheetName_10010_"/>
      <sheetName val="_Recovered_SheetName_10011_"/>
      <sheetName val="_Recovered_SheetName_10012_"/>
      <sheetName val="_Recovered_SheetName_10013_"/>
      <sheetName val="_Recovered_SheetName_10014_"/>
      <sheetName val="_Recovered_SheetName_10015_"/>
      <sheetName val="_Recovered_SheetName_10016_"/>
      <sheetName val="_Recovered_SheetName_10017_"/>
      <sheetName val="_Recovered_SheetName_10018_"/>
      <sheetName val="_Recovered_SheetName_10019_"/>
      <sheetName val="_Recovered_SheetName_10020_"/>
      <sheetName val="_Recovered_SheetName_10021_"/>
      <sheetName val="_Recovered_SheetName_10022_"/>
      <sheetName val="_Recovered_SheetName_10023_"/>
      <sheetName val="_Recovered_SheetName_10024_"/>
      <sheetName val="_Recovered_SheetName_10025_"/>
      <sheetName val="_Recovered_SheetName_10026_"/>
      <sheetName val="_Recovered_SheetName_10027_"/>
      <sheetName val="_Recovered_SheetName_10028_"/>
      <sheetName val="_Recovered_SheetName_10029_"/>
      <sheetName val="_Recovered_SheetName_10030_"/>
      <sheetName val="_Recovered_SheetName_10031_"/>
      <sheetName val="_Recovered_SheetName_10032_"/>
      <sheetName val="_Recovered_SheetName_10033_"/>
      <sheetName val="_Recovered_SheetName_10034_"/>
      <sheetName val="_Recovered_SheetName_10035_"/>
      <sheetName val="_Recovered_SheetName_10036_"/>
      <sheetName val="_Recovered_SheetName_10037_"/>
      <sheetName val="_Recovered_SheetName_10038_"/>
      <sheetName val="_Recovered_SheetName_10039_"/>
      <sheetName val="_Recovered_SheetName_10040_"/>
      <sheetName val="_Recovered_SheetName_10041_"/>
      <sheetName val="_Recovered_SheetName_10042_"/>
      <sheetName val="_Recovered_SheetName_10043_"/>
      <sheetName val="_Recovered_SheetName_10044_"/>
      <sheetName val="_Recovered_SheetName_10045_"/>
      <sheetName val="_Recovered_SheetName_10046_"/>
      <sheetName val="_Recovered_SheetName_10047_"/>
      <sheetName val="_Recovered_SheetName_10048_"/>
      <sheetName val="_Recovered_SheetName_10049_"/>
      <sheetName val="_Recovered_SheetName_10050_"/>
      <sheetName val="_Recovered_SheetName_10051_"/>
      <sheetName val="_Recovered_SheetName_10052_"/>
      <sheetName val="_Recovered_SheetName_10053_"/>
      <sheetName val="_Recovered_SheetName_10054_"/>
      <sheetName val="_Recovered_SheetName_10055_"/>
      <sheetName val="_Recovered_SheetName_10056_"/>
      <sheetName val="_Recovered_SheetName_10057_"/>
      <sheetName val="_Recovered_SheetName_10058_"/>
      <sheetName val="_Recovered_SheetName_10059_"/>
      <sheetName val="_Recovered_SheetName_10060_"/>
      <sheetName val="_Recovered_SheetName_10061_"/>
      <sheetName val="_Recovered_SheetName_10062_"/>
      <sheetName val="_Recovered_SheetName_10063_"/>
      <sheetName val="_Recovered_SheetName_10064_"/>
      <sheetName val="_Recovered_SheetName_10065_"/>
      <sheetName val="_Recovered_SheetName_10066_"/>
      <sheetName val="_Recovered_SheetName_10067_"/>
      <sheetName val="_Recovered_SheetName_10068_"/>
      <sheetName val="_Recovered_SheetName_10069_"/>
      <sheetName val="_Recovered_SheetName_10070_"/>
      <sheetName val="_Recovered_SheetName_10071_"/>
      <sheetName val="_Recovered_SheetName_10072_"/>
      <sheetName val="_Recovered_SheetName_10073_"/>
      <sheetName val="_Recovered_SheetName_10074_"/>
      <sheetName val="_Recovered_SheetName_10075_"/>
      <sheetName val="_Recovered_SheetName_10076_"/>
      <sheetName val="_Recovered_SheetName_10077_"/>
      <sheetName val="_Recovered_SheetName_10078_"/>
      <sheetName val="_Recovered_SheetName_10079_"/>
      <sheetName val="_Recovered_SheetName_10080_"/>
      <sheetName val="_Recovered_SheetName_10081_"/>
      <sheetName val="_Recovered_SheetName_10082_"/>
      <sheetName val="_Recovered_SheetName_10083_"/>
      <sheetName val="_Recovered_SheetName_10084_"/>
      <sheetName val="_Recovered_SheetName_10085_"/>
      <sheetName val="_Recovered_SheetName_10086_"/>
      <sheetName val="_Recovered_SheetName_10087_"/>
      <sheetName val="_Recovered_SheetName_10088_"/>
      <sheetName val="_Recovered_SheetName_10089_"/>
      <sheetName val="_Recovered_SheetName_10090_"/>
      <sheetName val="_Recovered_SheetName_10091_"/>
      <sheetName val="_Recovered_SheetName_10092_"/>
      <sheetName val="_Recovered_SheetName_10093_"/>
      <sheetName val="_Recovered_SheetName_10094_"/>
      <sheetName val="_Recovered_SheetName_10095_"/>
      <sheetName val="_Recovered_SheetName_10096_"/>
      <sheetName val="_Recovered_SheetName_10097_"/>
      <sheetName val="_Recovered_SheetName_10098_"/>
      <sheetName val="_Recovered_SheetName_10099_"/>
      <sheetName val="_Recovered_SheetName_10100_"/>
      <sheetName val="_Recovered_SheetName_10101_"/>
      <sheetName val="_Recovered_SheetName_10102_"/>
      <sheetName val="_Recovered_SheetName_10103_"/>
      <sheetName val="_Recovered_SheetName_10104_"/>
      <sheetName val="_Recovered_SheetName_10105_"/>
      <sheetName val="_Recovered_SheetName_10106_"/>
      <sheetName val="_Recovered_SheetName_10107_"/>
      <sheetName val="_Recovered_SheetName_10108_"/>
      <sheetName val="_Recovered_SheetName_10109_"/>
      <sheetName val="_Recovered_SheetName_10110_"/>
      <sheetName val="_Recovered_SheetName_10111_"/>
      <sheetName val="_Recovered_SheetName_10112_"/>
      <sheetName val="_Recovered_SheetName_10113_"/>
      <sheetName val="_Recovered_SheetName_10114_"/>
      <sheetName val="_Recovered_SheetName_10115_"/>
      <sheetName val="_Recovered_SheetName_10116_"/>
      <sheetName val="_Recovered_SheetName_10117_"/>
      <sheetName val="_Recovered_SheetName_10118_"/>
      <sheetName val="_Recovered_SheetName_10119_"/>
      <sheetName val="_Recovered_SheetName_10120_"/>
      <sheetName val="_Recovered_SheetName_10121_"/>
      <sheetName val="_Recovered_SheetName_10122_"/>
      <sheetName val="_Recovered_SheetName_10123_"/>
      <sheetName val="_Recovered_SheetName_10124_"/>
      <sheetName val="_Recovered_SheetName_10125_"/>
      <sheetName val="_Recovered_SheetName_10126_"/>
      <sheetName val="_Recovered_SheetName_10127_"/>
      <sheetName val="_Recovered_SheetName_10128_"/>
      <sheetName val="_Recovered_SheetName_10129_"/>
      <sheetName val="_Recovered_SheetName_10130_"/>
      <sheetName val="_Recovered_SheetName_10131_"/>
      <sheetName val="_Recovered_SheetName_10132_"/>
      <sheetName val="_Recovered_SheetName_10133_"/>
      <sheetName val="_Recovered_SheetName_10134_"/>
      <sheetName val="_Recovered_SheetName_10135_"/>
      <sheetName val="_Recovered_SheetName_10136_"/>
      <sheetName val="_Recovered_SheetName_10137_"/>
      <sheetName val="_Recovered_SheetName_10138_"/>
      <sheetName val="_Recovered_SheetName_10139_"/>
      <sheetName val="_Recovered_SheetName_10140_"/>
      <sheetName val="_Recovered_SheetName_10141_"/>
      <sheetName val="_Recovered_SheetName_10142_"/>
      <sheetName val="_Recovered_SheetName_10143_"/>
      <sheetName val="_Recovered_SheetName_10144_"/>
      <sheetName val="_Recovered_SheetName_10145_"/>
      <sheetName val="_Recovered_SheetName_10146_"/>
      <sheetName val="_Recovered_SheetName_10147_"/>
      <sheetName val="_Recovered_SheetName_10148_"/>
      <sheetName val="_Recovered_SheetName_10149_"/>
      <sheetName val="_Recovered_SheetName_10150_"/>
      <sheetName val="_Recovered_SheetName_10151_"/>
      <sheetName val="_Recovered_SheetName_10152_"/>
      <sheetName val="_Recovered_SheetName_10153_"/>
      <sheetName val="_Recovered_SheetName_10154_"/>
      <sheetName val="_Recovered_SheetName_10155_"/>
      <sheetName val="_Recovered_SheetName_10156_"/>
      <sheetName val="_Recovered_SheetName_10157_"/>
      <sheetName val="_Recovered_SheetName_10158_"/>
      <sheetName val="_Recovered_SheetName_10159_"/>
      <sheetName val="_Recovered_SheetName_10160_"/>
      <sheetName val="_Recovered_SheetName_10161_"/>
      <sheetName val="_Recovered_SheetName_10162_"/>
      <sheetName val="_Recovered_SheetName_10163_"/>
      <sheetName val="_Recovered_SheetName_10164_"/>
      <sheetName val="_Recovered_SheetName_10165_"/>
      <sheetName val="_Recovered_SheetName_10166_"/>
      <sheetName val="_Recovered_SheetName_10167_"/>
      <sheetName val="_Recovered_SheetName_10168_"/>
      <sheetName val="_Recovered_SheetName_10169_"/>
      <sheetName val="_Recovered_SheetName_10170_"/>
      <sheetName val="_Recovered_SheetName_10171_"/>
      <sheetName val="_Recovered_SheetName_10172_"/>
      <sheetName val="_Recovered_SheetName_10173_"/>
      <sheetName val="_Recovered_SheetName_10174_"/>
      <sheetName val="_Recovered_SheetName_10175_"/>
      <sheetName val="_Recovered_SheetName_10176_"/>
      <sheetName val="_Recovered_SheetName_10177_"/>
      <sheetName val="_Recovered_SheetName_10178_"/>
      <sheetName val="_Recovered_SheetName_10179_"/>
      <sheetName val="_Recovered_SheetName_10180_"/>
      <sheetName val="_Recovered_SheetName_10181_"/>
      <sheetName val="_Recovered_SheetName_10182_"/>
      <sheetName val="_Recovered_SheetName_10183_"/>
      <sheetName val="_Recovered_SheetName_10184_"/>
      <sheetName val="_Recovered_SheetName_10185_"/>
      <sheetName val="_Recovered_SheetName_10186_"/>
      <sheetName val="_Recovered_SheetName_10187_"/>
      <sheetName val="_Recovered_SheetName_10188_"/>
      <sheetName val="_Recovered_SheetName_10189_"/>
      <sheetName val="_Recovered_SheetName_10190_"/>
      <sheetName val="_Recovered_SheetName_10191_"/>
      <sheetName val="_Recovered_SheetName_10192_"/>
      <sheetName val="_Recovered_SheetName_10193_"/>
      <sheetName val="_Recovered_SheetName_10194_"/>
      <sheetName val="_Recovered_SheetName_10195_"/>
      <sheetName val="_Recovered_SheetName_10196_"/>
      <sheetName val="_Recovered_SheetName_10197_"/>
      <sheetName val="_Recovered_SheetName_10198_"/>
      <sheetName val="_Recovered_SheetName_10199_"/>
      <sheetName val="_Recovered_SheetName_10200_"/>
      <sheetName val="_Recovered_SheetName_10201_"/>
      <sheetName val="_Recovered_SheetName_10202_"/>
      <sheetName val="_Recovered_SheetName_10203_"/>
      <sheetName val="_Recovered_SheetName_10204_"/>
      <sheetName val="_Recovered_SheetName_10205_"/>
      <sheetName val="_Recovered_SheetName_10206_"/>
      <sheetName val="_Recovered_SheetName_10207_"/>
      <sheetName val="_Recovered_SheetName_10208_"/>
      <sheetName val="_Recovered_SheetName_10209_"/>
      <sheetName val="_Recovered_SheetName_10210_"/>
      <sheetName val="_Recovered_SheetName_10211_"/>
      <sheetName val="_Recovered_SheetName_10212_"/>
      <sheetName val="_Recovered_SheetName_10213_"/>
      <sheetName val="_Recovered_SheetName_10214_"/>
      <sheetName val="_Recovered_SheetName_10215_"/>
      <sheetName val="_Recovered_SheetName_10216_"/>
      <sheetName val="_Recovered_SheetName_10217_"/>
      <sheetName val="_Recovered_SheetName_10218_"/>
      <sheetName val="_Recovered_SheetName_10219_"/>
      <sheetName val="_Recovered_SheetName_10220_"/>
      <sheetName val="_Recovered_SheetName_10221_"/>
      <sheetName val="_Recovered_SheetName_10222_"/>
      <sheetName val="_Recovered_SheetName_10223_"/>
      <sheetName val="_Recovered_SheetName_10224_"/>
      <sheetName val="_Recovered_SheetName_10225_"/>
      <sheetName val="_Recovered_SheetName_10226_"/>
      <sheetName val="_Recovered_SheetName_10227_"/>
      <sheetName val="_Recovered_SheetName_10228_"/>
      <sheetName val="_Recovered_SheetName_10229_"/>
      <sheetName val="_Recovered_SheetName_10230_"/>
      <sheetName val="_Recovered_SheetName_10231_"/>
      <sheetName val="_Recovered_SheetName_10232_"/>
      <sheetName val="_Recovered_SheetName_10233_"/>
      <sheetName val="_Recovered_SheetName_10234_"/>
      <sheetName val="_Recovered_SheetName_10235_"/>
      <sheetName val="_Recovered_SheetName_10236_"/>
      <sheetName val="_Recovered_SheetName_10237_"/>
      <sheetName val="_Recovered_SheetName_10238_"/>
      <sheetName val="_Recovered_SheetName_10239_"/>
      <sheetName val="_Recovered_SheetName_10240_"/>
      <sheetName val="_Recovered_SheetName_10241_"/>
      <sheetName val="_Recovered_SheetName_10242_"/>
      <sheetName val="_Recovered_SheetName_10243_"/>
      <sheetName val="_Recovered_SheetName_10244_"/>
      <sheetName val="_Recovered_SheetName_10245_"/>
      <sheetName val="_Recovered_SheetName_10246_"/>
      <sheetName val="_Recovered_SheetName_10247_"/>
      <sheetName val="_Recovered_SheetName_10248_"/>
      <sheetName val="_Recovered_SheetName_10249_"/>
      <sheetName val="_Recovered_SheetName_10250_"/>
      <sheetName val="_Recovered_SheetName_10251_"/>
      <sheetName val="_Recovered_SheetName_10252_"/>
      <sheetName val="_Recovered_SheetName_10253_"/>
      <sheetName val="_Recovered_SheetName_10254_"/>
      <sheetName val="_Recovered_SheetName_10255_"/>
      <sheetName val="_Recovered_SheetName_10256_"/>
      <sheetName val="_Recovered_SheetName_10257_"/>
      <sheetName val="_Recovered_SheetName_10258_"/>
      <sheetName val="_Recovered_SheetName_10259_"/>
      <sheetName val="_Recovered_SheetName_10260_"/>
      <sheetName val="_Recovered_SheetName_10261_"/>
      <sheetName val="_Recovered_SheetName_10262_"/>
      <sheetName val="_Recovered_SheetName_10263_"/>
      <sheetName val="_Recovered_SheetName_10264_"/>
      <sheetName val="_Recovered_SheetName_10265_"/>
      <sheetName val="_Recovered_SheetName_10266_"/>
      <sheetName val="_Recovered_SheetName_10267_"/>
      <sheetName val="_Recovered_SheetName_10268_"/>
      <sheetName val="_Recovered_SheetName_10269_"/>
      <sheetName val="_Recovered_SheetName_10270_"/>
      <sheetName val="_Recovered_SheetName_10271_"/>
      <sheetName val="_Recovered_SheetName_10272_"/>
      <sheetName val="_Recovered_SheetName_10273_"/>
      <sheetName val="_Recovered_SheetName_10274_"/>
      <sheetName val="_Recovered_SheetName_10275_"/>
      <sheetName val="_Recovered_SheetName_10276_"/>
      <sheetName val="_Recovered_SheetName_10277_"/>
      <sheetName val="_Recovered_SheetName_10278_"/>
      <sheetName val="_Recovered_SheetName_10279_"/>
      <sheetName val="_Recovered_SheetName_10280_"/>
      <sheetName val="_Recovered_SheetName_10281_"/>
      <sheetName val="_Recovered_SheetName_10282_"/>
      <sheetName val="_Recovered_SheetName_10283_"/>
      <sheetName val="_Recovered_SheetName_10284_"/>
      <sheetName val="_Recovered_SheetName_10285_"/>
      <sheetName val="_Recovered_SheetName_10286_"/>
      <sheetName val="_Recovered_SheetName_10287_"/>
      <sheetName val="_Recovered_SheetName_10288_"/>
      <sheetName val="_Recovered_SheetName_10289_"/>
      <sheetName val="_Recovered_SheetName_10290_"/>
      <sheetName val="_Recovered_SheetName_10291_"/>
      <sheetName val="_Recovered_SheetName_10292_"/>
      <sheetName val="_Recovered_SheetName_10293_"/>
      <sheetName val="_Recovered_SheetName_10294_"/>
      <sheetName val="_Recovered_SheetName_10295_"/>
      <sheetName val="_Recovered_SheetName_10296_"/>
      <sheetName val="_Recovered_SheetName_10297_"/>
      <sheetName val="_Recovered_SheetName_10298_"/>
      <sheetName val="_Recovered_SheetName_10299_"/>
      <sheetName val="_Recovered_SheetName_10300_"/>
      <sheetName val="_Recovered_SheetName_10301_"/>
      <sheetName val="_Recovered_SheetName_10302_"/>
      <sheetName val="_Recovered_SheetName_10303_"/>
      <sheetName val="_Recovered_SheetName_10304_"/>
      <sheetName val="_Recovered_SheetName_10305_"/>
      <sheetName val="_Recovered_SheetName_10306_"/>
      <sheetName val="_Recovered_SheetName_10307_"/>
      <sheetName val="_Recovered_SheetName_10308_"/>
      <sheetName val="_Recovered_SheetName_10309_"/>
      <sheetName val="_Recovered_SheetName_10310_"/>
      <sheetName val="_Recovered_SheetName_10311_"/>
      <sheetName val="_Recovered_SheetName_10312_"/>
      <sheetName val="_Recovered_SheetName_10313_"/>
      <sheetName val="_Recovered_SheetName_10314_"/>
      <sheetName val="_Recovered_SheetName_10315_"/>
      <sheetName val="_Recovered_SheetName_10316_"/>
      <sheetName val="_Recovered_SheetName_10317_"/>
      <sheetName val="_Recovered_SheetName_10318_"/>
      <sheetName val="_Recovered_SheetName_10319_"/>
      <sheetName val="_Recovered_SheetName_10320_"/>
      <sheetName val="_Recovered_SheetName_10321_"/>
      <sheetName val="_Recovered_SheetName_10322_"/>
      <sheetName val="_Recovered_SheetName_10323_"/>
      <sheetName val="_Recovered_SheetName_10324_"/>
      <sheetName val="_Recovered_SheetName_10325_"/>
      <sheetName val="_Recovered_SheetName_10326_"/>
      <sheetName val="_Recovered_SheetName_10327_"/>
      <sheetName val="_Recovered_SheetName_10328_"/>
      <sheetName val="_Recovered_SheetName_10329_"/>
      <sheetName val="_Recovered_SheetName_10330_"/>
      <sheetName val="_Recovered_SheetName_10331_"/>
      <sheetName val="_Recovered_SheetName_10332_"/>
      <sheetName val="_Recovered_SheetName_10333_"/>
      <sheetName val="_Recovered_SheetName_10334_"/>
      <sheetName val="_Recovered_SheetName_10335_"/>
      <sheetName val="_Recovered_SheetName_10336_"/>
      <sheetName val="_Recovered_SheetName_10337_"/>
      <sheetName val="_Recovered_SheetName_10338_"/>
      <sheetName val="_Recovered_SheetName_10339_"/>
      <sheetName val="_Recovered_SheetName_10340_"/>
      <sheetName val="_Recovered_SheetName_10341_"/>
      <sheetName val="_Recovered_SheetName_10342_"/>
      <sheetName val="_Recovered_SheetName_10343_"/>
      <sheetName val="_Recovered_SheetName_10344_"/>
      <sheetName val="_Recovered_SheetName_10345_"/>
      <sheetName val="_Recovered_SheetName_10346_"/>
      <sheetName val="_Recovered_SheetName_10347_"/>
      <sheetName val="_Recovered_SheetName_10348_"/>
      <sheetName val="_Recovered_SheetName_10349_"/>
      <sheetName val="_Recovered_SheetName_10350_"/>
      <sheetName val="_Recovered_SheetName_10351_"/>
      <sheetName val="_Recovered_SheetName_10352_"/>
      <sheetName val="_Recovered_SheetName_10353_"/>
      <sheetName val="_Recovered_SheetName_10354_"/>
      <sheetName val="_Recovered_SheetName_10355_"/>
      <sheetName val="_Recovered_SheetName_10356_"/>
      <sheetName val="_Recovered_SheetName_10357_"/>
      <sheetName val="_Recovered_SheetName_10358_"/>
      <sheetName val="_Recovered_SheetName_10359_"/>
      <sheetName val="_Recovered_SheetName_10360_"/>
      <sheetName val="_Recovered_SheetName_10361_"/>
      <sheetName val="_Recovered_SheetName_10362_"/>
      <sheetName val="_Recovered_SheetName_10363_"/>
      <sheetName val="_Recovered_SheetName_10364_"/>
      <sheetName val="_Recovered_SheetName_10365_"/>
      <sheetName val="_Recovered_SheetName_10366_"/>
      <sheetName val="_Recovered_SheetName_10367_"/>
      <sheetName val="_Recovered_SheetName_10368_"/>
      <sheetName val="_Recovered_SheetName_10369_"/>
      <sheetName val="_Recovered_SheetName_10370_"/>
      <sheetName val="_Recovered_SheetName_10371_"/>
      <sheetName val="_Recovered_SheetName_10372_"/>
      <sheetName val="_Recovered_SheetName_10373_"/>
      <sheetName val="_Recovered_SheetName_10374_"/>
      <sheetName val="_Recovered_SheetName_10375_"/>
      <sheetName val="_Recovered_SheetName_10376_"/>
      <sheetName val="_Recovered_SheetName_10377_"/>
      <sheetName val="_Recovered_SheetName_10378_"/>
      <sheetName val="_Recovered_SheetName_10379_"/>
      <sheetName val="_Recovered_SheetName_10380_"/>
      <sheetName val="_Recovered_SheetName_10381_"/>
      <sheetName val="_Recovered_SheetName_10382_"/>
      <sheetName val="_Recovered_SheetName_10383_"/>
      <sheetName val="_Recovered_SheetName_10384_"/>
      <sheetName val="_Recovered_SheetName_10385_"/>
      <sheetName val="_Recovered_SheetName_10386_"/>
      <sheetName val="_Recovered_SheetName_10387_"/>
      <sheetName val="_Recovered_SheetName_10388_"/>
      <sheetName val="_Recovered_SheetName_10389_"/>
      <sheetName val="_Recovered_SheetName_10390_"/>
      <sheetName val="_Recovered_SheetName_10391_"/>
      <sheetName val="_Recovered_SheetName_10392_"/>
      <sheetName val="_Recovered_SheetName_10393_"/>
      <sheetName val="_Recovered_SheetName_10394_"/>
      <sheetName val="_Recovered_SheetName_10395_"/>
      <sheetName val="_Recovered_SheetName_10396_"/>
      <sheetName val="_Recovered_SheetName_10397_"/>
      <sheetName val="_Recovered_SheetName_10398_"/>
      <sheetName val="_Recovered_SheetName_10399_"/>
      <sheetName val="_Recovered_SheetName_10400_"/>
      <sheetName val="_Recovered_SheetName_10401_"/>
      <sheetName val="_Recovered_SheetName_10402_"/>
      <sheetName val="_Recovered_SheetName_10403_"/>
      <sheetName val="_Recovered_SheetName_10404_"/>
      <sheetName val="_Recovered_SheetName_10405_"/>
      <sheetName val="_Recovered_SheetName_10406_"/>
      <sheetName val="_Recovered_SheetName_10407_"/>
      <sheetName val="_Recovered_SheetName_10408_"/>
      <sheetName val="_Recovered_SheetName_10409_"/>
      <sheetName val="_Recovered_SheetName_10410_"/>
      <sheetName val="_Recovered_SheetName_10411_"/>
      <sheetName val="_Recovered_SheetName_10412_"/>
      <sheetName val="_Recovered_SheetName_10413_"/>
      <sheetName val="_Recovered_SheetName_10414_"/>
      <sheetName val="_Recovered_SheetName_10415_"/>
      <sheetName val="_Recovered_SheetName_10416_"/>
      <sheetName val="_Recovered_SheetName_10417_"/>
      <sheetName val="_Recovered_SheetName_10418_"/>
      <sheetName val="_Recovered_SheetName_10419_"/>
      <sheetName val="_Recovered_SheetName_10420_"/>
      <sheetName val="_Recovered_SheetName_10421_"/>
      <sheetName val="_Recovered_SheetName_10422_"/>
      <sheetName val="_Recovered_SheetName_10423_"/>
      <sheetName val="_Recovered_SheetName_10424_"/>
      <sheetName val="_Recovered_SheetName_10425_"/>
      <sheetName val="_Recovered_SheetName_10426_"/>
      <sheetName val="_Recovered_SheetName_10427_"/>
      <sheetName val="_Recovered_SheetName_10428_"/>
      <sheetName val="_Recovered_SheetName_10429_"/>
      <sheetName val="_Recovered_SheetName_10430_"/>
      <sheetName val="_Recovered_SheetName_10431_"/>
      <sheetName val="_Recovered_SheetName_10432_"/>
      <sheetName val="_Recovered_SheetName_10433_"/>
      <sheetName val="_Recovered_SheetName_10434_"/>
      <sheetName val="_Recovered_SheetName_10435_"/>
      <sheetName val="_Recovered_SheetName_10436_"/>
      <sheetName val="_Recovered_SheetName_10437_"/>
      <sheetName val="_Recovered_SheetName_10438_"/>
      <sheetName val="_Recovered_SheetName_10439_"/>
      <sheetName val="_Recovered_SheetName_10440_"/>
      <sheetName val="_Recovered_SheetName_10441_"/>
      <sheetName val="_Recovered_SheetName_10442_"/>
      <sheetName val="_Recovered_SheetName_10443_"/>
      <sheetName val="_Recovered_SheetName_10444_"/>
      <sheetName val="_Recovered_SheetName_10445_"/>
      <sheetName val="_Recovered_SheetName_10446_"/>
      <sheetName val="_Recovered_SheetName_10447_"/>
      <sheetName val="_Recovered_SheetName_10448_"/>
      <sheetName val="_Recovered_SheetName_10449_"/>
      <sheetName val="_Recovered_SheetName_10450_"/>
      <sheetName val="_Recovered_SheetName_10451_"/>
      <sheetName val="_Recovered_SheetName_10452_"/>
      <sheetName val="_Recovered_SheetName_10453_"/>
      <sheetName val="_Recovered_SheetName_10454_"/>
      <sheetName val="_Recovered_SheetName_10455_"/>
      <sheetName val="_Recovered_SheetName_10456_"/>
      <sheetName val="_Recovered_SheetName_10457_"/>
      <sheetName val="_Recovered_SheetName_10458_"/>
      <sheetName val="_Recovered_SheetName_10459_"/>
      <sheetName val="_Recovered_SheetName_10460_"/>
      <sheetName val="_Recovered_SheetName_10461_"/>
      <sheetName val="_Recovered_SheetName_10462_"/>
      <sheetName val="_Recovered_SheetName_10463_"/>
      <sheetName val="_Recovered_SheetName_10464_"/>
      <sheetName val="_Recovered_SheetName_10465_"/>
      <sheetName val="_Recovered_SheetName_10466_"/>
      <sheetName val="_Recovered_SheetName_10467_"/>
      <sheetName val="_Recovered_SheetName_10468_"/>
      <sheetName val="_Recovered_SheetName_10469_"/>
      <sheetName val="_Recovered_SheetName_10470_"/>
      <sheetName val="_Recovered_SheetName_10471_"/>
      <sheetName val="_Recovered_SheetName_10472_"/>
      <sheetName val="_Recovered_SheetName_10473_"/>
      <sheetName val="_Recovered_SheetName_10474_"/>
      <sheetName val="_Recovered_SheetName_10475_"/>
      <sheetName val="_Recovered_SheetName_10476_"/>
      <sheetName val="_Recovered_SheetName_10477_"/>
      <sheetName val="_Recovered_SheetName_10478_"/>
      <sheetName val="_Recovered_SheetName_10479_"/>
      <sheetName val="_Recovered_SheetName_10480_"/>
      <sheetName val="_Recovered_SheetName_10481_"/>
      <sheetName val="_Recovered_SheetName_10482_"/>
      <sheetName val="_Recovered_SheetName_10483_"/>
      <sheetName val="_Recovered_SheetName_10484_"/>
      <sheetName val="_Recovered_SheetName_10485_"/>
      <sheetName val="_Recovered_SheetName_10486_"/>
      <sheetName val="_Recovered_SheetName_10487_"/>
      <sheetName val="_Recovered_SheetName_10488_"/>
      <sheetName val="_Recovered_SheetName_10489_"/>
      <sheetName val="_Recovered_SheetName_10490_"/>
      <sheetName val="_Recovered_SheetName_10491_"/>
      <sheetName val="_Recovered_SheetName_10492_"/>
      <sheetName val="_Recovered_SheetName_10493_"/>
      <sheetName val="_Recovered_SheetName_10494_"/>
      <sheetName val="_Recovered_SheetName_10495_"/>
      <sheetName val="_Recovered_SheetName_10496_"/>
      <sheetName val="_Recovered_SheetName_10497_"/>
      <sheetName val="_Recovered_SheetName_10498_"/>
      <sheetName val="_Recovered_SheetName_10499_"/>
      <sheetName val="_Recovered_SheetName_10500_"/>
      <sheetName val="_Recovered_SheetName_10501_"/>
      <sheetName val="_Recovered_SheetName_10502_"/>
      <sheetName val="_Recovered_SheetName_10503_"/>
      <sheetName val="_Recovered_SheetName_10504_"/>
      <sheetName val="_Recovered_SheetName_10505_"/>
      <sheetName val="_Recovered_SheetName_10506_"/>
      <sheetName val="_Recovered_SheetName_10507_"/>
      <sheetName val="_Recovered_SheetName_10508_"/>
      <sheetName val="_Recovered_SheetName_10509_"/>
      <sheetName val="_Recovered_SheetName_10510_"/>
      <sheetName val="_Recovered_SheetName_10511_"/>
      <sheetName val="_Recovered_SheetName_10512_"/>
      <sheetName val="_Recovered_SheetName_10513_"/>
      <sheetName val="_Recovered_SheetName_10514_"/>
      <sheetName val="_Recovered_SheetName_10515_"/>
      <sheetName val="_Recovered_SheetName_10516_"/>
      <sheetName val="_Recovered_SheetName_10517_"/>
      <sheetName val="_Recovered_SheetName_10518_"/>
      <sheetName val="_Recovered_SheetName_10519_"/>
      <sheetName val="_Recovered_SheetName_10520_"/>
      <sheetName val="_Recovered_SheetName_10521_"/>
      <sheetName val="_Recovered_SheetName_10522_"/>
      <sheetName val="_Recovered_SheetName_10523_"/>
      <sheetName val="_Recovered_SheetName_10524_"/>
      <sheetName val="_Recovered_SheetName_10525_"/>
      <sheetName val="_Recovered_SheetName_10526_"/>
      <sheetName val="_Recovered_SheetName_10527_"/>
      <sheetName val="_Recovered_SheetName_10528_"/>
      <sheetName val="_Recovered_SheetName_10529_"/>
      <sheetName val="_Recovered_SheetName_10530_"/>
      <sheetName val="_Recovered_SheetName_10531_"/>
      <sheetName val="_Recovered_SheetName_10532_"/>
      <sheetName val="_Recovered_SheetName_10533_"/>
      <sheetName val="_Recovered_SheetName_10534_"/>
      <sheetName val="_Recovered_SheetName_10535_"/>
      <sheetName val="_Recovered_SheetName_10536_"/>
      <sheetName val="_Recovered_SheetName_10537_"/>
      <sheetName val="_Recovered_SheetName_10538_"/>
      <sheetName val="_Recovered_SheetName_10539_"/>
      <sheetName val="_Recovered_SheetName_10540_"/>
      <sheetName val="_Recovered_SheetName_10541_"/>
      <sheetName val="_Recovered_SheetName_10542_"/>
      <sheetName val="_Recovered_SheetName_10543_"/>
      <sheetName val="_Recovered_SheetName_10544_"/>
      <sheetName val="_Recovered_SheetName_10545_"/>
      <sheetName val="_Recovered_SheetName_10546_"/>
      <sheetName val="_Recovered_SheetName_10547_"/>
      <sheetName val="_Recovered_SheetName_10548_"/>
      <sheetName val="_Recovered_SheetName_10549_"/>
      <sheetName val="_Recovered_SheetName_10550_"/>
      <sheetName val="_Recovered_SheetName_10551_"/>
      <sheetName val="_Recovered_SheetName_10552_"/>
      <sheetName val="_Recovered_SheetName_10553_"/>
      <sheetName val="_Recovered_SheetName_10554_"/>
      <sheetName val="_Recovered_SheetName_10555_"/>
      <sheetName val="_Recovered_SheetName_10556_"/>
      <sheetName val="_Recovered_SheetName_10557_"/>
      <sheetName val="_Recovered_SheetName_10558_"/>
      <sheetName val="_Recovered_SheetName_10559_"/>
      <sheetName val="_Recovered_SheetName_10560_"/>
      <sheetName val="_Recovered_SheetName_10561_"/>
      <sheetName val="_Recovered_SheetName_10562_"/>
      <sheetName val="_Recovered_SheetName_10563_"/>
      <sheetName val="_Recovered_SheetName_10564_"/>
      <sheetName val="_Recovered_SheetName_10565_"/>
      <sheetName val="_Recovered_SheetName_10566_"/>
      <sheetName val="_Recovered_SheetName_10567_"/>
      <sheetName val="_Recovered_SheetName_10568_"/>
      <sheetName val="_Recovered_SheetName_10569_"/>
      <sheetName val="_Recovered_SheetName_10570_"/>
      <sheetName val="_Recovered_SheetName_10571_"/>
      <sheetName val="_Recovered_SheetName_10572_"/>
      <sheetName val="_Recovered_SheetName_10573_"/>
      <sheetName val="_Recovered_SheetName_10574_"/>
      <sheetName val="_Recovered_SheetName_10575_"/>
      <sheetName val="_Recovered_SheetName_10576_"/>
      <sheetName val="_Recovered_SheetName_10577_"/>
      <sheetName val="_Recovered_SheetName_10578_"/>
      <sheetName val="_Recovered_SheetName_10579_"/>
      <sheetName val="_Recovered_SheetName_10580_"/>
      <sheetName val="_Recovered_SheetName_10581_"/>
      <sheetName val="_Recovered_SheetName_10582_"/>
      <sheetName val="_Recovered_SheetName_10583_"/>
      <sheetName val="_Recovered_SheetName_10584_"/>
      <sheetName val="_Recovered_SheetName_10585_"/>
      <sheetName val="_Recovered_SheetName_10586_"/>
      <sheetName val="_Recovered_SheetName_10587_"/>
      <sheetName val="_Recovered_SheetName_10588_"/>
      <sheetName val="_Recovered_SheetName_10589_"/>
      <sheetName val="_Recovered_SheetName_10590_"/>
      <sheetName val="_Recovered_SheetName_10591_"/>
      <sheetName val="_Recovered_SheetName_10592_"/>
      <sheetName val="_Recovered_SheetName_10593_"/>
      <sheetName val="_Recovered_SheetName_10594_"/>
      <sheetName val="_Recovered_SheetName_10595_"/>
      <sheetName val="_Recovered_SheetName_10596_"/>
      <sheetName val="_Recovered_SheetName_10597_"/>
      <sheetName val="_Recovered_SheetName_10598_"/>
      <sheetName val="_Recovered_SheetName_10599_"/>
      <sheetName val="_Recovered_SheetName_10600_"/>
      <sheetName val="_Recovered_SheetName_10601_"/>
      <sheetName val="_Recovered_SheetName_10602_"/>
      <sheetName val="_Recovered_SheetName_10603_"/>
      <sheetName val="_Recovered_SheetName_10604_"/>
      <sheetName val="_Recovered_SheetName_10605_"/>
      <sheetName val="_Recovered_SheetName_10606_"/>
      <sheetName val="_Recovered_SheetName_10607_"/>
      <sheetName val="_Recovered_SheetName_10608_"/>
      <sheetName val="_Recovered_SheetName_10609_"/>
      <sheetName val="_Recovered_SheetName_10610_"/>
      <sheetName val="_Recovered_SheetName_10611_"/>
      <sheetName val="_Recovered_SheetName_10612_"/>
      <sheetName val="_Recovered_SheetName_10613_"/>
      <sheetName val="_Recovered_SheetName_10614_"/>
      <sheetName val="_Recovered_SheetName_10615_"/>
      <sheetName val="_Recovered_SheetName_10616_"/>
      <sheetName val="_Recovered_SheetName_10617_"/>
      <sheetName val="_Recovered_SheetName_10618_"/>
      <sheetName val="_Recovered_SheetName_10619_"/>
      <sheetName val="_Recovered_SheetName_10620_"/>
      <sheetName val="_Recovered_SheetName_10621_"/>
      <sheetName val="_Recovered_SheetName_10622_"/>
      <sheetName val="_Recovered_SheetName_10623_"/>
      <sheetName val="_Recovered_SheetName_10624_"/>
      <sheetName val="_Recovered_SheetName_10625_"/>
      <sheetName val="_Recovered_SheetName_10626_"/>
      <sheetName val="_Recovered_SheetName_10627_"/>
      <sheetName val="_Recovered_SheetName_10628_"/>
      <sheetName val="_Recovered_SheetName_10629_"/>
      <sheetName val="_Recovered_SheetName_10630_"/>
      <sheetName val="_Recovered_SheetName_10631_"/>
      <sheetName val="_Recovered_SheetName_10632_"/>
      <sheetName val="_Recovered_SheetName_10633_"/>
      <sheetName val="_Recovered_SheetName_10634_"/>
      <sheetName val="_Recovered_SheetName_10635_"/>
      <sheetName val="_Recovered_SheetName_10636_"/>
      <sheetName val="_Recovered_SheetName_10637_"/>
      <sheetName val="_Recovered_SheetName_10638_"/>
      <sheetName val="_Recovered_SheetName_10639_"/>
      <sheetName val="_Recovered_SheetName_10640_"/>
      <sheetName val="_Recovered_SheetName_10641_"/>
      <sheetName val="_Recovered_SheetName_10642_"/>
      <sheetName val="_Recovered_SheetName_10643_"/>
      <sheetName val="_Recovered_SheetName_10644_"/>
      <sheetName val="_Recovered_SheetName_10645_"/>
      <sheetName val="_Recovered_SheetName_10646_"/>
      <sheetName val="_Recovered_SheetName_10647_"/>
      <sheetName val="_Recovered_SheetName_10648_"/>
      <sheetName val="_Recovered_SheetName_10649_"/>
      <sheetName val="_Recovered_SheetName_10650_"/>
      <sheetName val="_Recovered_SheetName_10651_"/>
      <sheetName val="_Recovered_SheetName_10652_"/>
      <sheetName val="_Recovered_SheetName_10653_"/>
      <sheetName val="_Recovered_SheetName_10654_"/>
      <sheetName val="_Recovered_SheetName_10655_"/>
      <sheetName val="_Recovered_SheetName_10656_"/>
      <sheetName val="_Recovered_SheetName_10657_"/>
      <sheetName val="_Recovered_SheetName_10658_"/>
      <sheetName val="_Recovered_SheetName_10659_"/>
      <sheetName val="_Recovered_SheetName_10660_"/>
      <sheetName val="_Recovered_SheetName_10661_"/>
      <sheetName val="_Recovered_SheetName_10662_"/>
      <sheetName val="_Recovered_SheetName_10663_"/>
      <sheetName val="_Recovered_SheetName_10664_"/>
      <sheetName val="_Recovered_SheetName_10665_"/>
      <sheetName val="_Recovered_SheetName_10666_"/>
      <sheetName val="_Recovered_SheetName_10667_"/>
      <sheetName val="_Recovered_SheetName_10668_"/>
      <sheetName val="_Recovered_SheetName_10669_"/>
      <sheetName val="_Recovered_SheetName_10670_"/>
      <sheetName val="_Recovered_SheetName_10671_"/>
      <sheetName val="_Recovered_SheetName_10672_"/>
      <sheetName val="_Recovered_SheetName_10673_"/>
      <sheetName val="_Recovered_SheetName_10674_"/>
      <sheetName val="_Recovered_SheetName_10675_"/>
      <sheetName val="_Recovered_SheetName_10676_"/>
      <sheetName val="_Recovered_SheetName_10677_"/>
      <sheetName val="_Recovered_SheetName_10678_"/>
      <sheetName val="_Recovered_SheetName_10679_"/>
      <sheetName val="_Recovered_SheetName_10680_"/>
      <sheetName val="_Recovered_SheetName_10681_"/>
      <sheetName val="_Recovered_SheetName_10682_"/>
      <sheetName val="_Recovered_SheetName_10683_"/>
      <sheetName val="_Recovered_SheetName_10684_"/>
      <sheetName val="_Recovered_SheetName_10685_"/>
      <sheetName val="_Recovered_SheetName_10686_"/>
      <sheetName val="_Recovered_SheetName_10687_"/>
      <sheetName val="_Recovered_SheetName_10688_"/>
      <sheetName val="_Recovered_SheetName_10689_"/>
      <sheetName val="_Recovered_SheetName_10690_"/>
      <sheetName val="_Recovered_SheetName_10691_"/>
      <sheetName val="_Recovered_SheetName_10692_"/>
      <sheetName val="_Recovered_SheetName_10693_"/>
      <sheetName val="_Recovered_SheetName_10694_"/>
      <sheetName val="_Recovered_SheetName_10695_"/>
      <sheetName val="_Recovered_SheetName_10696_"/>
      <sheetName val="_Recovered_SheetName_10697_"/>
      <sheetName val="_Recovered_SheetName_10698_"/>
      <sheetName val="_Recovered_SheetName_10699_"/>
      <sheetName val="_Recovered_SheetName_10700_"/>
      <sheetName val="_Recovered_SheetName_10701_"/>
      <sheetName val="_Recovered_SheetName_10702_"/>
      <sheetName val="_Recovered_SheetName_10703_"/>
      <sheetName val="_Recovered_SheetName_10704_"/>
      <sheetName val="_Recovered_SheetName_10705_"/>
      <sheetName val="_Recovered_SheetName_10706_"/>
      <sheetName val="_Recovered_SheetName_10707_"/>
      <sheetName val="_Recovered_SheetName_10708_"/>
      <sheetName val="_Recovered_SheetName_10709_"/>
      <sheetName val="_Recovered_SheetName_10710_"/>
      <sheetName val="_Recovered_SheetName_10711_"/>
      <sheetName val="_Recovered_SheetName_10712_"/>
      <sheetName val="_Recovered_SheetName_10713_"/>
      <sheetName val="_Recovered_SheetName_10714_"/>
      <sheetName val="_Recovered_SheetName_10715_"/>
      <sheetName val="_Recovered_SheetName_10716_"/>
      <sheetName val="_Recovered_SheetName_10717_"/>
      <sheetName val="_Recovered_SheetName_10718_"/>
      <sheetName val="_Recovered_SheetName_10719_"/>
      <sheetName val="_Recovered_SheetName_10720_"/>
      <sheetName val="_Recovered_SheetName_10721_"/>
      <sheetName val="_Recovered_SheetName_10722_"/>
      <sheetName val="_Recovered_SheetName_10723_"/>
      <sheetName val="_Recovered_SheetName_10724_"/>
      <sheetName val="_Recovered_SheetName_10725_"/>
      <sheetName val="_Recovered_SheetName_10726_"/>
      <sheetName val="_Recovered_SheetName_10727_"/>
      <sheetName val="_Recovered_SheetName_10728_"/>
      <sheetName val="_Recovered_SheetName_10729_"/>
      <sheetName val="_Recovered_SheetName_10730_"/>
      <sheetName val="_Recovered_SheetName_10731_"/>
      <sheetName val="_Recovered_SheetName_10732_"/>
      <sheetName val="_Recovered_SheetName_10733_"/>
      <sheetName val="_Recovered_SheetName_10734_"/>
      <sheetName val="_Recovered_SheetName_10735_"/>
      <sheetName val="_Recovered_SheetName_10736_"/>
      <sheetName val="_Recovered_SheetName_10737_"/>
      <sheetName val="_Recovered_SheetName_10738_"/>
      <sheetName val="_Recovered_SheetName_10739_"/>
      <sheetName val="_Recovered_SheetName_10740_"/>
      <sheetName val="_Recovered_SheetName_10741_"/>
      <sheetName val="_Recovered_SheetName_10742_"/>
      <sheetName val="_Recovered_SheetName_10743_"/>
      <sheetName val="_Recovered_SheetName_10744_"/>
      <sheetName val="_Recovered_SheetName_10745_"/>
      <sheetName val="_Recovered_SheetName_10746_"/>
      <sheetName val="_Recovered_SheetName_10747_"/>
      <sheetName val="_Recovered_SheetName_10748_"/>
      <sheetName val="_Recovered_SheetName_10749_"/>
      <sheetName val="_Recovered_SheetName_10750_"/>
      <sheetName val="_Recovered_SheetName_10751_"/>
      <sheetName val="_Recovered_SheetName_10752_"/>
      <sheetName val="_Recovered_SheetName_10753_"/>
      <sheetName val="_Recovered_SheetName_10754_"/>
      <sheetName val="_Recovered_SheetName_10755_"/>
      <sheetName val="_Recovered_SheetName_10756_"/>
      <sheetName val="_Recovered_SheetName_10757_"/>
      <sheetName val="_Recovered_SheetName_10758_"/>
      <sheetName val="_Recovered_SheetName_10759_"/>
      <sheetName val="_Recovered_SheetName_10760_"/>
      <sheetName val="_Recovered_SheetName_10761_"/>
      <sheetName val="_Recovered_SheetName_10762_"/>
      <sheetName val="_Recovered_SheetName_10763_"/>
      <sheetName val="_Recovered_SheetName_10764_"/>
      <sheetName val="_Recovered_SheetName_10765_"/>
      <sheetName val="_Recovered_SheetName_10766_"/>
      <sheetName val="_Recovered_SheetName_10767_"/>
      <sheetName val="_Recovered_SheetName_10768_"/>
      <sheetName val="_Recovered_SheetName_10769_"/>
      <sheetName val="_Recovered_SheetName_10770_"/>
      <sheetName val="_Recovered_SheetName_10771_"/>
      <sheetName val="_Recovered_SheetName_10772_"/>
      <sheetName val="_Recovered_SheetName_10773_"/>
      <sheetName val="_Recovered_SheetName_10774_"/>
      <sheetName val="_Recovered_SheetName_10775_"/>
      <sheetName val="_Recovered_SheetName_10776_"/>
      <sheetName val="_Recovered_SheetName_10777_"/>
      <sheetName val="_Recovered_SheetName_10778_"/>
      <sheetName val="_Recovered_SheetName_10779_"/>
      <sheetName val="_Recovered_SheetName_10780_"/>
      <sheetName val="_Recovered_SheetName_10781_"/>
      <sheetName val="_Recovered_SheetName_10782_"/>
      <sheetName val="_Recovered_SheetName_10783_"/>
      <sheetName val="_Recovered_SheetName_10784_"/>
      <sheetName val="_Recovered_SheetName_10785_"/>
      <sheetName val="_Recovered_SheetName_10786_"/>
      <sheetName val="_Recovered_SheetName_10787_"/>
      <sheetName val="_Recovered_SheetName_10788_"/>
      <sheetName val="_Recovered_SheetName_10789_"/>
      <sheetName val="_Recovered_SheetName_10790_"/>
      <sheetName val="_Recovered_SheetName_10791_"/>
      <sheetName val="_Recovered_SheetName_10792_"/>
      <sheetName val="_Recovered_SheetName_10793_"/>
      <sheetName val="_Recovered_SheetName_10794_"/>
      <sheetName val="_Recovered_SheetName_10795_"/>
      <sheetName val="_Recovered_SheetName_10796_"/>
      <sheetName val="_Recovered_SheetName_10797_"/>
      <sheetName val="_Recovered_SheetName_10798_"/>
      <sheetName val="_Recovered_SheetName_10799_"/>
      <sheetName val="_Recovered_SheetName_10800_"/>
      <sheetName val="_Recovered_SheetName_10801_"/>
      <sheetName val="_Recovered_SheetName_10802_"/>
      <sheetName val="_Recovered_SheetName_10803_"/>
      <sheetName val="_Recovered_SheetName_10804_"/>
      <sheetName val="_Recovered_SheetName_10805_"/>
      <sheetName val="_Recovered_SheetName_10806_"/>
      <sheetName val="_Recovered_SheetName_10807_"/>
      <sheetName val="_Recovered_SheetName_10808_"/>
      <sheetName val="_Recovered_SheetName_10809_"/>
      <sheetName val="_Recovered_SheetName_10810_"/>
      <sheetName val="_Recovered_SheetName_10811_"/>
      <sheetName val="_Recovered_SheetName_10812_"/>
      <sheetName val="_Recovered_SheetName_10813_"/>
      <sheetName val="_Recovered_SheetName_10814_"/>
      <sheetName val="_Recovered_SheetName_10815_"/>
      <sheetName val="_Recovered_SheetName_10816_"/>
      <sheetName val="_Recovered_SheetName_10817_"/>
      <sheetName val="_Recovered_SheetName_10818_"/>
      <sheetName val="_Recovered_SheetName_10819_"/>
      <sheetName val="_Recovered_SheetName_10820_"/>
      <sheetName val="_Recovered_SheetName_10821_"/>
      <sheetName val="_Recovered_SheetName_10822_"/>
      <sheetName val="_Recovered_SheetName_10823_"/>
      <sheetName val="_Recovered_SheetName_10824_"/>
      <sheetName val="_Recovered_SheetName_10825_"/>
      <sheetName val="_Recovered_SheetName_10826_"/>
      <sheetName val="_Recovered_SheetName_10827_"/>
      <sheetName val="_Recovered_SheetName_10828_"/>
      <sheetName val="_Recovered_SheetName_10829_"/>
      <sheetName val="_Recovered_SheetName_10830_"/>
      <sheetName val="_Recovered_SheetName_10831_"/>
      <sheetName val="_Recovered_SheetName_10832_"/>
      <sheetName val="_Recovered_SheetName_10833_"/>
      <sheetName val="_Recovered_SheetName_10834_"/>
      <sheetName val="_Recovered_SheetName_10835_"/>
      <sheetName val="_Recovered_SheetName_10836_"/>
      <sheetName val="_Recovered_SheetName_10837_"/>
      <sheetName val="_Recovered_SheetName_10838_"/>
      <sheetName val="_Recovered_SheetName_10839_"/>
      <sheetName val="_Recovered_SheetName_10840_"/>
      <sheetName val="_Recovered_SheetName_10841_"/>
      <sheetName val="_Recovered_SheetName_10842_"/>
      <sheetName val="_Recovered_SheetName_10843_"/>
      <sheetName val="_Recovered_SheetName_10844_"/>
      <sheetName val="_Recovered_SheetName_10845_"/>
      <sheetName val="_Recovered_SheetName_10846_"/>
      <sheetName val="_Recovered_SheetName_10847_"/>
      <sheetName val="_Recovered_SheetName_10848_"/>
      <sheetName val="_Recovered_SheetName_10849_"/>
      <sheetName val="_Recovered_SheetName_10850_"/>
      <sheetName val="_Recovered_SheetName_10851_"/>
      <sheetName val="_Recovered_SheetName_10852_"/>
      <sheetName val="_Recovered_SheetName_10853_"/>
      <sheetName val="_Recovered_SheetName_10854_"/>
      <sheetName val="_Recovered_SheetName_10855_"/>
      <sheetName val="_Recovered_SheetName_10856_"/>
      <sheetName val="_Recovered_SheetName_10857_"/>
      <sheetName val="_Recovered_SheetName_10858_"/>
      <sheetName val="_Recovered_SheetName_10859_"/>
      <sheetName val="_Recovered_SheetName_10860_"/>
      <sheetName val="_Recovered_SheetName_10861_"/>
      <sheetName val="_Recovered_SheetName_10862_"/>
      <sheetName val="_Recovered_SheetName_10863_"/>
      <sheetName val="_Recovered_SheetName_10864_"/>
      <sheetName val="_Recovered_SheetName_10865_"/>
      <sheetName val="_Recovered_SheetName_10866_"/>
      <sheetName val="_Recovered_SheetName_10867_"/>
      <sheetName val="_Recovered_SheetName_10868_"/>
      <sheetName val="_Recovered_SheetName_10869_"/>
      <sheetName val="_Recovered_SheetName_10870_"/>
      <sheetName val="_Recovered_SheetName_10871_"/>
      <sheetName val="_Recovered_SheetName_10872_"/>
      <sheetName val="_Recovered_SheetName_10873_"/>
      <sheetName val="_Recovered_SheetName_10874_"/>
      <sheetName val="_Recovered_SheetName_10875_"/>
      <sheetName val="_Recovered_SheetName_10876_"/>
      <sheetName val="_Recovered_SheetName_10877_"/>
      <sheetName val="_Recovered_SheetName_10878_"/>
      <sheetName val="_Recovered_SheetName_10879_"/>
      <sheetName val="_Recovered_SheetName_10880_"/>
      <sheetName val="_Recovered_SheetName_10881_"/>
      <sheetName val="_Recovered_SheetName_10882_"/>
      <sheetName val="_Recovered_SheetName_10883_"/>
      <sheetName val="_Recovered_SheetName_10884_"/>
      <sheetName val="_Recovered_SheetName_10885_"/>
      <sheetName val="_Recovered_SheetName_10886_"/>
      <sheetName val="_Recovered_SheetName_10887_"/>
      <sheetName val="_Recovered_SheetName_10888_"/>
      <sheetName val="_Recovered_SheetName_10889_"/>
      <sheetName val="_Recovered_SheetName_10890_"/>
      <sheetName val="_Recovered_SheetName_10891_"/>
      <sheetName val="_Recovered_SheetName_10892_"/>
      <sheetName val="_Recovered_SheetName_10893_"/>
      <sheetName val="_Recovered_SheetName_10894_"/>
      <sheetName val="_Recovered_SheetName_10895_"/>
      <sheetName val="_Recovered_SheetName_10896_"/>
      <sheetName val="_Recovered_SheetName_10897_"/>
      <sheetName val="_Recovered_SheetName_10898_"/>
      <sheetName val="_Recovered_SheetName_10899_"/>
      <sheetName val="_Recovered_SheetName_10900_"/>
      <sheetName val="_Recovered_SheetName_10901_"/>
      <sheetName val="_Recovered_SheetName_10902_"/>
      <sheetName val="_Recovered_SheetName_10903_"/>
      <sheetName val="_Recovered_SheetName_10904_"/>
      <sheetName val="_Recovered_SheetName_10905_"/>
      <sheetName val="_Recovered_SheetName_10906_"/>
      <sheetName val="_Recovered_SheetName_10907_"/>
      <sheetName val="_Recovered_SheetName_10908_"/>
      <sheetName val="_Recovered_SheetName_10909_"/>
      <sheetName val="_Recovered_SheetName_10910_"/>
      <sheetName val="_Recovered_SheetName_10911_"/>
      <sheetName val="_Recovered_SheetName_10912_"/>
      <sheetName val="_Recovered_SheetName_10913_"/>
      <sheetName val="_Recovered_SheetName_10914_"/>
      <sheetName val="_Recovered_SheetName_10915_"/>
      <sheetName val="_Recovered_SheetName_10916_"/>
      <sheetName val="_Recovered_SheetName_10917_"/>
      <sheetName val="_Recovered_SheetName_10918_"/>
      <sheetName val="_Recovered_SheetName_10919_"/>
      <sheetName val="_Recovered_SheetName_10920_"/>
      <sheetName val="_Recovered_SheetName_10921_"/>
      <sheetName val="_Recovered_SheetName_10922_"/>
      <sheetName val="_Recovered_SheetName_10923_"/>
      <sheetName val="_Recovered_SheetName_10924_"/>
      <sheetName val="_Recovered_SheetName_10925_"/>
      <sheetName val="_Recovered_SheetName_10926_"/>
      <sheetName val="_Recovered_SheetName_10927_"/>
      <sheetName val="_Recovered_SheetName_10928_"/>
      <sheetName val="_Recovered_SheetName_10929_"/>
      <sheetName val="_Recovered_SheetName_10930_"/>
      <sheetName val="_Recovered_SheetName_10931_"/>
      <sheetName val="_Recovered_SheetName_10932_"/>
      <sheetName val="_Recovered_SheetName_10933_"/>
      <sheetName val="_Recovered_SheetName_10934_"/>
      <sheetName val="_Recovered_SheetName_10935_"/>
      <sheetName val="_Recovered_SheetName_10936_"/>
      <sheetName val="_Recovered_SheetName_10937_"/>
      <sheetName val="_Recovered_SheetName_10938_"/>
      <sheetName val="_Recovered_SheetName_10939_"/>
      <sheetName val="_Recovered_SheetName_10940_"/>
      <sheetName val="_Recovered_SheetName_10941_"/>
      <sheetName val="_Recovered_SheetName_10942_"/>
      <sheetName val="_Recovered_SheetName_10943_"/>
      <sheetName val="_Recovered_SheetName_10944_"/>
      <sheetName val="_Recovered_SheetName_10945_"/>
      <sheetName val="_Recovered_SheetName_10946_"/>
      <sheetName val="_Recovered_SheetName_10947_"/>
      <sheetName val="_Recovered_SheetName_10948_"/>
      <sheetName val="_Recovered_SheetName_10949_"/>
      <sheetName val="_Recovered_SheetName_10950_"/>
      <sheetName val="_Recovered_SheetName_10951_"/>
      <sheetName val="_Recovered_SheetName_10952_"/>
      <sheetName val="_Recovered_SheetName_10953_"/>
      <sheetName val="_Recovered_SheetName_10954_"/>
      <sheetName val="_Recovered_SheetName_10955_"/>
      <sheetName val="_Recovered_SheetName_10956_"/>
      <sheetName val="_Recovered_SheetName_10957_"/>
      <sheetName val="_Recovered_SheetName_10958_"/>
      <sheetName val="_Recovered_SheetName_10959_"/>
      <sheetName val="_Recovered_SheetName_10960_"/>
      <sheetName val="_Recovered_SheetName_10961_"/>
      <sheetName val="_Recovered_SheetName_10962_"/>
      <sheetName val="_Recovered_SheetName_10963_"/>
      <sheetName val="_Recovered_SheetName_10964_"/>
      <sheetName val="_Recovered_SheetName_10965_"/>
      <sheetName val="_Recovered_SheetName_10966_"/>
      <sheetName val="_Recovered_SheetName_10967_"/>
      <sheetName val="_Recovered_SheetName_10968_"/>
      <sheetName val="_Recovered_SheetName_10969_"/>
      <sheetName val="_Recovered_SheetName_10970_"/>
      <sheetName val="_Recovered_SheetName_10971_"/>
      <sheetName val="_Recovered_SheetName_10972_"/>
      <sheetName val="_Recovered_SheetName_10973_"/>
      <sheetName val="_Recovered_SheetName_10974_"/>
      <sheetName val="_Recovered_SheetName_10975_"/>
      <sheetName val="_Recovered_SheetName_10976_"/>
      <sheetName val="_Recovered_SheetName_10977_"/>
      <sheetName val="_Recovered_SheetName_10978_"/>
      <sheetName val="_Recovered_SheetName_10979_"/>
      <sheetName val="_Recovered_SheetName_10980_"/>
      <sheetName val="_Recovered_SheetName_10981_"/>
      <sheetName val="_Recovered_SheetName_10982_"/>
      <sheetName val="_Recovered_SheetName_10983_"/>
      <sheetName val="_Recovered_SheetName_10984_"/>
      <sheetName val="_Recovered_SheetName_10985_"/>
      <sheetName val="_Recovered_SheetName_10986_"/>
      <sheetName val="_Recovered_SheetName_10987_"/>
      <sheetName val="_Recovered_SheetName_10988_"/>
      <sheetName val="_Recovered_SheetName_10989_"/>
      <sheetName val="_Recovered_SheetName_10990_"/>
      <sheetName val="_Recovered_SheetName_10991_"/>
      <sheetName val="_Recovered_SheetName_10992_"/>
      <sheetName val="_Recovered_SheetName_10993_"/>
      <sheetName val="_Recovered_SheetName_10994_"/>
      <sheetName val="_Recovered_SheetName_10995_"/>
      <sheetName val="_Recovered_SheetName_10996_"/>
      <sheetName val="_Recovered_SheetName_10997_"/>
      <sheetName val="_Recovered_SheetName_10998_"/>
      <sheetName val="_Recovered_SheetName_10999_"/>
      <sheetName val="_Recovered_SheetName_11000_"/>
      <sheetName val="_Recovered_SheetName_11001_"/>
      <sheetName val="_Recovered_SheetName_11002_"/>
      <sheetName val="_Recovered_SheetName_11003_"/>
      <sheetName val="_Recovered_SheetName_11004_"/>
      <sheetName val="_Recovered_SheetName_11005_"/>
      <sheetName val="_Recovered_SheetName_11006_"/>
      <sheetName val="_Recovered_SheetName_11007_"/>
      <sheetName val="_Recovered_SheetName_11008_"/>
      <sheetName val="_Recovered_SheetName_11009_"/>
      <sheetName val="_Recovered_SheetName_11010_"/>
      <sheetName val="_Recovered_SheetName_11011_"/>
      <sheetName val="_Recovered_SheetName_11012_"/>
      <sheetName val="_Recovered_SheetName_11013_"/>
      <sheetName val="_Recovered_SheetName_11014_"/>
      <sheetName val="_Recovered_SheetName_11015_"/>
      <sheetName val="_Recovered_SheetName_11016_"/>
      <sheetName val="_Recovered_SheetName_11017_"/>
      <sheetName val="_Recovered_SheetName_11018_"/>
      <sheetName val="_Recovered_SheetName_11019_"/>
      <sheetName val="_Recovered_SheetName_11020_"/>
      <sheetName val="_Recovered_SheetName_11021_"/>
      <sheetName val="_Recovered_SheetName_11022_"/>
      <sheetName val="_Recovered_SheetName_11023_"/>
      <sheetName val="_Recovered_SheetName_11024_"/>
      <sheetName val="_Recovered_SheetName_11025_"/>
      <sheetName val="_Recovered_SheetName_11026_"/>
      <sheetName val="_Recovered_SheetName_11027_"/>
      <sheetName val="_Recovered_SheetName_11028_"/>
      <sheetName val="_Recovered_SheetName_11029_"/>
      <sheetName val="_Recovered_SheetName_11030_"/>
      <sheetName val="_Recovered_SheetName_11031_"/>
      <sheetName val="_Recovered_SheetName_11032_"/>
      <sheetName val="_Recovered_SheetName_11033_"/>
      <sheetName val="_Recovered_SheetName_11034_"/>
      <sheetName val="_Recovered_SheetName_11035_"/>
      <sheetName val="_Recovered_SheetName_11036_"/>
      <sheetName val="_Recovered_SheetName_11037_"/>
      <sheetName val="_Recovered_SheetName_11038_"/>
      <sheetName val="_Recovered_SheetName_11039_"/>
      <sheetName val="_Recovered_SheetName_11040_"/>
      <sheetName val="_Recovered_SheetName_11041_"/>
      <sheetName val="_Recovered_SheetName_11042_"/>
      <sheetName val="_Recovered_SheetName_11043_"/>
      <sheetName val="_Recovered_SheetName_11044_"/>
      <sheetName val="_Recovered_SheetName_11045_"/>
      <sheetName val="_Recovered_SheetName_11046_"/>
      <sheetName val="_Recovered_SheetName_11047_"/>
      <sheetName val="_Recovered_SheetName_11048_"/>
      <sheetName val="_Recovered_SheetName_11049_"/>
      <sheetName val="_Recovered_SheetName_11050_"/>
      <sheetName val="_Recovered_SheetName_11051_"/>
      <sheetName val="_Recovered_SheetName_11052_"/>
      <sheetName val="_Recovered_SheetName_11053_"/>
      <sheetName val="_Recovered_SheetName_11054_"/>
      <sheetName val="_Recovered_SheetName_11055_"/>
      <sheetName val="_Recovered_SheetName_11056_"/>
      <sheetName val="_Recovered_SheetName_11057_"/>
      <sheetName val="_Recovered_SheetName_11058_"/>
      <sheetName val="_Recovered_SheetName_11059_"/>
      <sheetName val="_Recovered_SheetName_11060_"/>
      <sheetName val="_Recovered_SheetName_11061_"/>
      <sheetName val="_Recovered_SheetName_11062_"/>
      <sheetName val="_Recovered_SheetName_11063_"/>
      <sheetName val="_Recovered_SheetName_11064_"/>
      <sheetName val="_Recovered_SheetName_11065_"/>
      <sheetName val="_Recovered_SheetName_11066_"/>
      <sheetName val="_Recovered_SheetName_11067_"/>
      <sheetName val="_Recovered_SheetName_11068_"/>
      <sheetName val="_Recovered_SheetName_11069_"/>
      <sheetName val="_Recovered_SheetName_11070_"/>
      <sheetName val="_Recovered_SheetName_11071_"/>
      <sheetName val="_Recovered_SheetName_11072_"/>
      <sheetName val="_Recovered_SheetName_11073_"/>
      <sheetName val="_Recovered_SheetName_11074_"/>
      <sheetName val="_Recovered_SheetName_11075_"/>
      <sheetName val="_Recovered_SheetName_11076_"/>
      <sheetName val="_Recovered_SheetName_11077_"/>
      <sheetName val="_Recovered_SheetName_11078_"/>
      <sheetName val="_Recovered_SheetName_11079_"/>
      <sheetName val="_Recovered_SheetName_11080_"/>
      <sheetName val="_Recovered_SheetName_11081_"/>
      <sheetName val="_Recovered_SheetName_11082_"/>
      <sheetName val="_Recovered_SheetName_11083_"/>
      <sheetName val="_Recovered_SheetName_11084_"/>
      <sheetName val="_Recovered_SheetName_11085_"/>
      <sheetName val="_Recovered_SheetName_11086_"/>
      <sheetName val="_Recovered_SheetName_11087_"/>
      <sheetName val="_Recovered_SheetName_11088_"/>
      <sheetName val="_Recovered_SheetName_11089_"/>
      <sheetName val="_Recovered_SheetName_11090_"/>
      <sheetName val="_Recovered_SheetName_11091_"/>
      <sheetName val="_Recovered_SheetName_11092_"/>
      <sheetName val="_Recovered_SheetName_11093_"/>
      <sheetName val="_Recovered_SheetName_11094_"/>
      <sheetName val="_Recovered_SheetName_11095_"/>
      <sheetName val="_Recovered_SheetName_11096_"/>
      <sheetName val="_Recovered_SheetName_11097_"/>
      <sheetName val="_Recovered_SheetName_11098_"/>
      <sheetName val="_Recovered_SheetName_11099_"/>
      <sheetName val="_Recovered_SheetName_11100_"/>
      <sheetName val="_Recovered_SheetName_11101_"/>
      <sheetName val="_Recovered_SheetName_11102_"/>
      <sheetName val="_Recovered_SheetName_11103_"/>
      <sheetName val="_Recovered_SheetName_11104_"/>
      <sheetName val="_Recovered_SheetName_11105_"/>
      <sheetName val="_Recovered_SheetName_11106_"/>
      <sheetName val="_Recovered_SheetName_11107_"/>
      <sheetName val="_Recovered_SheetName_11108_"/>
      <sheetName val="_Recovered_SheetName_11109_"/>
      <sheetName val="_Recovered_SheetName_11110_"/>
      <sheetName val="_Recovered_SheetName_11111_"/>
      <sheetName val="_Recovered_SheetName_11112_"/>
      <sheetName val="_Recovered_SheetName_11113_"/>
      <sheetName val="_Recovered_SheetName_11114_"/>
      <sheetName val="_Recovered_SheetName_11115_"/>
      <sheetName val="_Recovered_SheetName_11116_"/>
      <sheetName val="_Recovered_SheetName_11117_"/>
      <sheetName val="_Recovered_SheetName_11118_"/>
      <sheetName val="_Recovered_SheetName_11119_"/>
      <sheetName val="_Recovered_SheetName_11120_"/>
      <sheetName val="_Recovered_SheetName_11121_"/>
      <sheetName val="_Recovered_SheetName_11122_"/>
      <sheetName val="_Recovered_SheetName_11123_"/>
      <sheetName val="_Recovered_SheetName_11124_"/>
      <sheetName val="_Recovered_SheetName_11125_"/>
      <sheetName val="_Recovered_SheetName_11126_"/>
      <sheetName val="_Recovered_SheetName_11127_"/>
      <sheetName val="_Recovered_SheetName_11128_"/>
      <sheetName val="_Recovered_SheetName_11129_"/>
      <sheetName val="_Recovered_SheetName_11130_"/>
      <sheetName val="_Recovered_SheetName_11131_"/>
      <sheetName val="_Recovered_SheetName_11132_"/>
      <sheetName val="_Recovered_SheetName_11133_"/>
      <sheetName val="_Recovered_SheetName_11134_"/>
      <sheetName val="_Recovered_SheetName_11135_"/>
      <sheetName val="_Recovered_SheetName_11136_"/>
      <sheetName val="_Recovered_SheetName_11137_"/>
      <sheetName val="_Recovered_SheetName_11138_"/>
      <sheetName val="_Recovered_SheetName_11139_"/>
      <sheetName val="_Recovered_SheetName_11140_"/>
      <sheetName val="_Recovered_SheetName_11141_"/>
      <sheetName val="_Recovered_SheetName_11142_"/>
      <sheetName val="_Recovered_SheetName_11143_"/>
      <sheetName val="_Recovered_SheetName_11144_"/>
      <sheetName val="_Recovered_SheetName_11145_"/>
      <sheetName val="_Recovered_SheetName_11146_"/>
      <sheetName val="_Recovered_SheetName_11147_"/>
      <sheetName val="_Recovered_SheetName_11148_"/>
      <sheetName val="_Recovered_SheetName_11149_"/>
      <sheetName val="_Recovered_SheetName_11150_"/>
      <sheetName val="_Recovered_SheetName_11151_"/>
      <sheetName val="_Recovered_SheetName_11152_"/>
      <sheetName val="_Recovered_SheetName_11153_"/>
      <sheetName val="_Recovered_SheetName_11154_"/>
      <sheetName val="_Recovered_SheetName_11155_"/>
      <sheetName val="_Recovered_SheetName_11156_"/>
      <sheetName val="_Recovered_SheetName_11157_"/>
      <sheetName val="_Recovered_SheetName_11158_"/>
      <sheetName val="_Recovered_SheetName_11159_"/>
      <sheetName val="_Recovered_SheetName_11160_"/>
      <sheetName val="_Recovered_SheetName_11161_"/>
      <sheetName val="_Recovered_SheetName_11162_"/>
      <sheetName val="_Recovered_SheetName_11163_"/>
      <sheetName val="_Recovered_SheetName_11164_"/>
      <sheetName val="_Recovered_SheetName_11165_"/>
      <sheetName val="_Recovered_SheetName_11166_"/>
      <sheetName val="_Recovered_SheetName_11167_"/>
      <sheetName val="_Recovered_SheetName_11168_"/>
      <sheetName val="_Recovered_SheetName_11169_"/>
      <sheetName val="_Recovered_SheetName_11170_"/>
      <sheetName val="_Recovered_SheetName_11171_"/>
      <sheetName val="_Recovered_SheetName_11172_"/>
      <sheetName val="_Recovered_SheetName_11173_"/>
      <sheetName val="_Recovered_SheetName_11174_"/>
      <sheetName val="_Recovered_SheetName_11175_"/>
      <sheetName val="_Recovered_SheetName_11176_"/>
      <sheetName val="_Recovered_SheetName_11177_"/>
      <sheetName val="_Recovered_SheetName_11178_"/>
      <sheetName val="_Recovered_SheetName_11179_"/>
      <sheetName val="_Recovered_SheetName_11180_"/>
      <sheetName val="_Recovered_SheetName_11181_"/>
      <sheetName val="_Recovered_SheetName_11182_"/>
      <sheetName val="_Recovered_SheetName_11183_"/>
      <sheetName val="_Recovered_SheetName_11184_"/>
      <sheetName val="_Recovered_SheetName_11185_"/>
      <sheetName val="_Recovered_SheetName_11186_"/>
      <sheetName val="_Recovered_SheetName_11187_"/>
      <sheetName val="_Recovered_SheetName_11188_"/>
      <sheetName val="_Recovered_SheetName_11189_"/>
      <sheetName val="_Recovered_SheetName_11190_"/>
      <sheetName val="_Recovered_SheetName_11191_"/>
      <sheetName val="_Recovered_SheetName_11192_"/>
      <sheetName val="_Recovered_SheetName_11193_"/>
      <sheetName val="_Recovered_SheetName_11194_"/>
      <sheetName val="_Recovered_SheetName_11195_"/>
      <sheetName val="_Recovered_SheetName_11196_"/>
      <sheetName val="_Recovered_SheetName_11197_"/>
      <sheetName val="_Recovered_SheetName_11198_"/>
      <sheetName val="_Recovered_SheetName_11199_"/>
      <sheetName val="_Recovered_SheetName_11200_"/>
      <sheetName val="_Recovered_SheetName_11201_"/>
      <sheetName val="_Recovered_SheetName_11202_"/>
      <sheetName val="_Recovered_SheetName_11203_"/>
      <sheetName val="_Recovered_SheetName_11204_"/>
      <sheetName val="_Recovered_SheetName_11205_"/>
      <sheetName val="_Recovered_SheetName_11206_"/>
      <sheetName val="_Recovered_SheetName_11207_"/>
      <sheetName val="_Recovered_SheetName_11208_"/>
      <sheetName val="_Recovered_SheetName_11209_"/>
      <sheetName val="_Recovered_SheetName_11210_"/>
      <sheetName val="_Recovered_SheetName_11211_"/>
      <sheetName val="_Recovered_SheetName_11212_"/>
      <sheetName val="_Recovered_SheetName_11213_"/>
      <sheetName val="_Recovered_SheetName_11214_"/>
      <sheetName val="_Recovered_SheetName_11215_"/>
      <sheetName val="_Recovered_SheetName_11216_"/>
      <sheetName val="_Recovered_SheetName_11217_"/>
      <sheetName val="_Recovered_SheetName_11218_"/>
      <sheetName val="_Recovered_SheetName_11219_"/>
      <sheetName val="_Recovered_SheetName_11220_"/>
      <sheetName val="_Recovered_SheetName_11221_"/>
      <sheetName val="_Recovered_SheetName_11222_"/>
      <sheetName val="_Recovered_SheetName_11223_"/>
      <sheetName val="_Recovered_SheetName_11224_"/>
      <sheetName val="_Recovered_SheetName_11225_"/>
      <sheetName val="_Recovered_SheetName_11226_"/>
      <sheetName val="_Recovered_SheetName_11227_"/>
      <sheetName val="_Recovered_SheetName_11228_"/>
      <sheetName val="_Recovered_SheetName_11229_"/>
      <sheetName val="_Recovered_SheetName_11230_"/>
      <sheetName val="_Recovered_SheetName_11231_"/>
      <sheetName val="_Recovered_SheetName_11232_"/>
      <sheetName val="_Recovered_SheetName_11233_"/>
      <sheetName val="_Recovered_SheetName_11234_"/>
      <sheetName val="_Recovered_SheetName_11235_"/>
      <sheetName val="_Recovered_SheetName_11236_"/>
      <sheetName val="_Recovered_SheetName_11237_"/>
      <sheetName val="_Recovered_SheetName_11238_"/>
      <sheetName val="_Recovered_SheetName_11239_"/>
      <sheetName val="_Recovered_SheetName_11240_"/>
      <sheetName val="_Recovered_SheetName_11241_"/>
      <sheetName val="_Recovered_SheetName_11242_"/>
      <sheetName val="_Recovered_SheetName_11243_"/>
      <sheetName val="_Recovered_SheetName_11244_"/>
      <sheetName val="_Recovered_SheetName_11245_"/>
      <sheetName val="_Recovered_SheetName_11246_"/>
      <sheetName val="_Recovered_SheetName_11247_"/>
      <sheetName val="_Recovered_SheetName_11248_"/>
      <sheetName val="_Recovered_SheetName_11249_"/>
      <sheetName val="_Recovered_SheetName_11250_"/>
      <sheetName val="_Recovered_SheetName_11251_"/>
      <sheetName val="_Recovered_SheetName_11252_"/>
      <sheetName val="_Recovered_SheetName_11253_"/>
      <sheetName val="_Recovered_SheetName_11254_"/>
      <sheetName val="_Recovered_SheetName_11255_"/>
      <sheetName val="_Recovered_SheetName_11256_"/>
      <sheetName val="_Recovered_SheetName_11257_"/>
      <sheetName val="_Recovered_SheetName_11258_"/>
      <sheetName val="_Recovered_SheetName_11259_"/>
      <sheetName val="_Recovered_SheetName_11260_"/>
      <sheetName val="_Recovered_SheetName_11261_"/>
      <sheetName val="_Recovered_SheetName_11262_"/>
      <sheetName val="_Recovered_SheetName_11263_"/>
      <sheetName val="_Recovered_SheetName_11264_"/>
      <sheetName val="_Recovered_SheetName_11265_"/>
      <sheetName val="_Recovered_SheetName_11266_"/>
      <sheetName val="_Recovered_SheetName_11267_"/>
      <sheetName val="_Recovered_SheetName_11268_"/>
      <sheetName val="_Recovered_SheetName_11269_"/>
      <sheetName val="_Recovered_SheetName_11270_"/>
      <sheetName val="_Recovered_SheetName_11271_"/>
      <sheetName val="_Recovered_SheetName_11272_"/>
      <sheetName val="_Recovered_SheetName_11273_"/>
      <sheetName val="_Recovered_SheetName_11274_"/>
      <sheetName val="_Recovered_SheetName_11275_"/>
      <sheetName val="_Recovered_SheetName_11276_"/>
      <sheetName val="_Recovered_SheetName_11277_"/>
      <sheetName val="_Recovered_SheetName_11278_"/>
      <sheetName val="_Recovered_SheetName_11279_"/>
      <sheetName val="_Recovered_SheetName_11280_"/>
      <sheetName val="_Recovered_SheetName_11281_"/>
      <sheetName val="_Recovered_SheetName_11282_"/>
      <sheetName val="_Recovered_SheetName_11283_"/>
      <sheetName val="_Recovered_SheetName_11284_"/>
      <sheetName val="_Recovered_SheetName_11285_"/>
      <sheetName val="_Recovered_SheetName_11286_"/>
      <sheetName val="_Recovered_SheetName_11287_"/>
      <sheetName val="_Recovered_SheetName_11288_"/>
      <sheetName val="_Recovered_SheetName_11289_"/>
      <sheetName val="_Recovered_SheetName_11290_"/>
      <sheetName val="_Recovered_SheetName_11291_"/>
      <sheetName val="_Recovered_SheetName_11292_"/>
      <sheetName val="_Recovered_SheetName_11293_"/>
      <sheetName val="_Recovered_SheetName_11294_"/>
      <sheetName val="_Recovered_SheetName_11295_"/>
      <sheetName val="_Recovered_SheetName_11296_"/>
      <sheetName val="_Recovered_SheetName_11297_"/>
      <sheetName val="_Recovered_SheetName_11298_"/>
      <sheetName val="_Recovered_SheetName_11299_"/>
      <sheetName val="_Recovered_SheetName_11300_"/>
      <sheetName val="_Recovered_SheetName_11301_"/>
      <sheetName val="_Recovered_SheetName_11302_"/>
      <sheetName val="_Recovered_SheetName_11303_"/>
      <sheetName val="_Recovered_SheetName_11304_"/>
      <sheetName val="_Recovered_SheetName_11305_"/>
      <sheetName val="_Recovered_SheetName_11306_"/>
      <sheetName val="_Recovered_SheetName_11307_"/>
      <sheetName val="_Recovered_SheetName_11308_"/>
      <sheetName val="_Recovered_SheetName_11309_"/>
      <sheetName val="_Recovered_SheetName_11310_"/>
      <sheetName val="_Recovered_SheetName_11311_"/>
      <sheetName val="_Recovered_SheetName_11312_"/>
      <sheetName val="_Recovered_SheetName_11313_"/>
      <sheetName val="_Recovered_SheetName_11314_"/>
      <sheetName val="_Recovered_SheetName_11315_"/>
      <sheetName val="_Recovered_SheetName_11316_"/>
      <sheetName val="_Recovered_SheetName_11317_"/>
      <sheetName val="_Recovered_SheetName_11318_"/>
      <sheetName val="_Recovered_SheetName_11319_"/>
      <sheetName val="_Recovered_SheetName_11320_"/>
      <sheetName val="_Recovered_SheetName_11321_"/>
      <sheetName val="_Recovered_SheetName_11322_"/>
      <sheetName val="_Recovered_SheetName_11323_"/>
      <sheetName val="_Recovered_SheetName_11324_"/>
      <sheetName val="_Recovered_SheetName_11325_"/>
      <sheetName val="_Recovered_SheetName_11326_"/>
      <sheetName val="_Recovered_SheetName_11327_"/>
      <sheetName val="_Recovered_SheetName_11328_"/>
      <sheetName val="_Recovered_SheetName_11329_"/>
      <sheetName val="_Recovered_SheetName_11330_"/>
      <sheetName val="_Recovered_SheetName_11331_"/>
      <sheetName val="_Recovered_SheetName_11332_"/>
      <sheetName val="_Recovered_SheetName_11333_"/>
      <sheetName val="_Recovered_SheetName_11334_"/>
      <sheetName val="_Recovered_SheetName_11335_"/>
      <sheetName val="_Recovered_SheetName_11336_"/>
      <sheetName val="_Recovered_SheetName_11337_"/>
      <sheetName val="_Recovered_SheetName_11338_"/>
      <sheetName val="_Recovered_SheetName_11339_"/>
      <sheetName val="_Recovered_SheetName_11340_"/>
      <sheetName val="_Recovered_SheetName_11341_"/>
      <sheetName val="_Recovered_SheetName_11342_"/>
      <sheetName val="_Recovered_SheetName_11343_"/>
      <sheetName val="_Recovered_SheetName_11344_"/>
      <sheetName val="_Recovered_SheetName_11345_"/>
      <sheetName val="_Recovered_SheetName_11346_"/>
      <sheetName val="_Recovered_SheetName_11347_"/>
      <sheetName val="_Recovered_SheetName_11348_"/>
      <sheetName val="_Recovered_SheetName_11349_"/>
      <sheetName val="_Recovered_SheetName_11350_"/>
      <sheetName val="_Recovered_SheetName_11351_"/>
      <sheetName val="_Recovered_SheetName_11352_"/>
      <sheetName val="_Recovered_SheetName_11353_"/>
      <sheetName val="_Recovered_SheetName_11354_"/>
      <sheetName val="_Recovered_SheetName_11355_"/>
      <sheetName val="_Recovered_SheetName_11356_"/>
      <sheetName val="_Recovered_SheetName_11357_"/>
      <sheetName val="_Recovered_SheetName_11358_"/>
      <sheetName val="_Recovered_SheetName_11359_"/>
      <sheetName val="_Recovered_SheetName_11360_"/>
      <sheetName val="_Recovered_SheetName_11361_"/>
      <sheetName val="_Recovered_SheetName_11362_"/>
      <sheetName val="_Recovered_SheetName_11363_"/>
      <sheetName val="_Recovered_SheetName_11364_"/>
      <sheetName val="_Recovered_SheetName_11365_"/>
      <sheetName val="_Recovered_SheetName_11366_"/>
      <sheetName val="_Recovered_SheetName_11367_"/>
      <sheetName val="_Recovered_SheetName_11368_"/>
      <sheetName val="_Recovered_SheetName_11369_"/>
      <sheetName val="_Recovered_SheetName_11370_"/>
      <sheetName val="_Recovered_SheetName_11371_"/>
      <sheetName val="_Recovered_SheetName_11372_"/>
      <sheetName val="_Recovered_SheetName_11373_"/>
      <sheetName val="_Recovered_SheetName_11374_"/>
      <sheetName val="_Recovered_SheetName_11375_"/>
      <sheetName val="_Recovered_SheetName_11376_"/>
      <sheetName val="_Recovered_SheetName_11377_"/>
      <sheetName val="_Recovered_SheetName_11378_"/>
      <sheetName val="_Recovered_SheetName_11379_"/>
      <sheetName val="_Recovered_SheetName_11380_"/>
      <sheetName val="_Recovered_SheetName_11381_"/>
      <sheetName val="_Recovered_SheetName_11382_"/>
      <sheetName val="_Recovered_SheetName_11383_"/>
      <sheetName val="_Recovered_SheetName_11384_"/>
      <sheetName val="_Recovered_SheetName_11385_"/>
      <sheetName val="_Recovered_SheetName_11386_"/>
      <sheetName val="_Recovered_SheetName_11387_"/>
      <sheetName val="_Recovered_SheetName_11388_"/>
      <sheetName val="_Recovered_SheetName_11389_"/>
      <sheetName val="_Recovered_SheetName_11390_"/>
      <sheetName val="_Recovered_SheetName_11391_"/>
      <sheetName val="_Recovered_SheetName_11392_"/>
      <sheetName val="_Recovered_SheetName_11393_"/>
      <sheetName val="_Recovered_SheetName_11394_"/>
      <sheetName val="_Recovered_SheetName_11395_"/>
      <sheetName val="_Recovered_SheetName_11396_"/>
      <sheetName val="_Recovered_SheetName_11397_"/>
      <sheetName val="_Recovered_SheetName_11398_"/>
      <sheetName val="_Recovered_SheetName_11399_"/>
      <sheetName val="_Recovered_SheetName_11400_"/>
      <sheetName val="_Recovered_SheetName_11401_"/>
      <sheetName val="_Recovered_SheetName_11402_"/>
      <sheetName val="_Recovered_SheetName_11403_"/>
      <sheetName val="_Recovered_SheetName_11404_"/>
      <sheetName val="_Recovered_SheetName_11405_"/>
      <sheetName val="_Recovered_SheetName_11406_"/>
      <sheetName val="_Recovered_SheetName_11407_"/>
      <sheetName val="_Recovered_SheetName_11408_"/>
      <sheetName val="_Recovered_SheetName_11409_"/>
      <sheetName val="_Recovered_SheetName_11410_"/>
      <sheetName val="_Recovered_SheetName_11411_"/>
      <sheetName val="_Recovered_SheetName_11412_"/>
      <sheetName val="_Recovered_SheetName_11413_"/>
      <sheetName val="_Recovered_SheetName_11414_"/>
      <sheetName val="_Recovered_SheetName_11415_"/>
      <sheetName val="_Recovered_SheetName_11416_"/>
      <sheetName val="_Recovered_SheetName_11417_"/>
      <sheetName val="_Recovered_SheetName_11418_"/>
      <sheetName val="_Recovered_SheetName_11419_"/>
      <sheetName val="_Recovered_SheetName_11420_"/>
      <sheetName val="_Recovered_SheetName_11421_"/>
      <sheetName val="_Recovered_SheetName_11422_"/>
      <sheetName val="_Recovered_SheetName_11423_"/>
      <sheetName val="_Recovered_SheetName_11424_"/>
      <sheetName val="_Recovered_SheetName_11425_"/>
      <sheetName val="_Recovered_SheetName_11426_"/>
      <sheetName val="_Recovered_SheetName_11427_"/>
      <sheetName val="_Recovered_SheetName_11428_"/>
      <sheetName val="_Recovered_SheetName_11429_"/>
      <sheetName val="_Recovered_SheetName_11430_"/>
      <sheetName val="_Recovered_SheetName_11431_"/>
      <sheetName val="_Recovered_SheetName_11432_"/>
      <sheetName val="_Recovered_SheetName_11433_"/>
      <sheetName val="_Recovered_SheetName_11434_"/>
      <sheetName val="_Recovered_SheetName_11435_"/>
      <sheetName val="_Recovered_SheetName_11436_"/>
      <sheetName val="_Recovered_SheetName_11437_"/>
      <sheetName val="_Recovered_SheetName_11438_"/>
      <sheetName val="_Recovered_SheetName_11439_"/>
      <sheetName val="_Recovered_SheetName_11440_"/>
      <sheetName val="_Recovered_SheetName_11441_"/>
      <sheetName val="_Recovered_SheetName_11442_"/>
      <sheetName val="_Recovered_SheetName_11443_"/>
      <sheetName val="_Recovered_SheetName_11444_"/>
      <sheetName val="_Recovered_SheetName_11445_"/>
      <sheetName val="_Recovered_SheetName_11446_"/>
      <sheetName val="_Recovered_SheetName_11447_"/>
      <sheetName val="_Recovered_SheetName_11448_"/>
      <sheetName val="_Recovered_SheetName_11449_"/>
      <sheetName val="_Recovered_SheetName_11450_"/>
      <sheetName val="_Recovered_SheetName_11451_"/>
      <sheetName val="_Recovered_SheetName_11452_"/>
      <sheetName val="_Recovered_SheetName_11453_"/>
      <sheetName val="_Recovered_SheetName_11454_"/>
      <sheetName val="_Recovered_SheetName_11455_"/>
      <sheetName val="_Recovered_SheetName_11456_"/>
      <sheetName val="_Recovered_SheetName_11457_"/>
      <sheetName val="_Recovered_SheetName_11458_"/>
      <sheetName val="_Recovered_SheetName_11459_"/>
      <sheetName val="_Recovered_SheetName_11460_"/>
      <sheetName val="_Recovered_SheetName_11461_"/>
      <sheetName val="_Recovered_SheetName_11462_"/>
      <sheetName val="_Recovered_SheetName_11463_"/>
      <sheetName val="_Recovered_SheetName_11464_"/>
      <sheetName val="_Recovered_SheetName_11465_"/>
      <sheetName val="_Recovered_SheetName_11466_"/>
      <sheetName val="_Recovered_SheetName_11467_"/>
      <sheetName val="_Recovered_SheetName_11468_"/>
      <sheetName val="_Recovered_SheetName_11469_"/>
      <sheetName val="_Recovered_SheetName_11470_"/>
      <sheetName val="_Recovered_SheetName_11471_"/>
      <sheetName val="_Recovered_SheetName_11472_"/>
      <sheetName val="_Recovered_SheetName_11473_"/>
      <sheetName val="_Recovered_SheetName_11474_"/>
      <sheetName val="_Recovered_SheetName_11475_"/>
      <sheetName val="_Recovered_SheetName_11476_"/>
      <sheetName val="_Recovered_SheetName_11477_"/>
      <sheetName val="_Recovered_SheetName_11478_"/>
      <sheetName val="_Recovered_SheetName_11479_"/>
      <sheetName val="_Recovered_SheetName_11480_"/>
      <sheetName val="_Recovered_SheetName_11481_"/>
      <sheetName val="_Recovered_SheetName_11482_"/>
      <sheetName val="_Recovered_SheetName_11483_"/>
      <sheetName val="_Recovered_SheetName_11484_"/>
      <sheetName val="_Recovered_SheetName_11485_"/>
      <sheetName val="_Recovered_SheetName_11486_"/>
      <sheetName val="_Recovered_SheetName_11487_"/>
      <sheetName val="_Recovered_SheetName_11488_"/>
      <sheetName val="_Recovered_SheetName_11489_"/>
      <sheetName val="_Recovered_SheetName_11490_"/>
      <sheetName val="_Recovered_SheetName_11491_"/>
      <sheetName val="_Recovered_SheetName_11492_"/>
      <sheetName val="_Recovered_SheetName_11493_"/>
      <sheetName val="_Recovered_SheetName_11494_"/>
      <sheetName val="_Recovered_SheetName_11495_"/>
      <sheetName val="_Recovered_SheetName_11496_"/>
      <sheetName val="_Recovered_SheetName_11497_"/>
      <sheetName val="_Recovered_SheetName_11498_"/>
      <sheetName val="_Recovered_SheetName_11499_"/>
      <sheetName val="_Recovered_SheetName_11500_"/>
      <sheetName val="_Recovered_SheetName_11501_"/>
      <sheetName val="_Recovered_SheetName_11502_"/>
      <sheetName val="_Recovered_SheetName_11503_"/>
      <sheetName val="_Recovered_SheetName_11504_"/>
      <sheetName val="_Recovered_SheetName_11505_"/>
      <sheetName val="_Recovered_SheetName_11506_"/>
      <sheetName val="_Recovered_SheetName_11507_"/>
      <sheetName val="_Recovered_SheetName_11508_"/>
      <sheetName val="_Recovered_SheetName_11509_"/>
      <sheetName val="_Recovered_SheetName_11510_"/>
      <sheetName val="_Recovered_SheetName_11511_"/>
      <sheetName val="_Recovered_SheetName_11512_"/>
      <sheetName val="_Recovered_SheetName_11513_"/>
      <sheetName val="_Recovered_SheetName_11514_"/>
      <sheetName val="_Recovered_SheetName_11515_"/>
      <sheetName val="_Recovered_SheetName_11516_"/>
      <sheetName val="_Recovered_SheetName_11517_"/>
      <sheetName val="_Recovered_SheetName_11518_"/>
      <sheetName val="_Recovered_SheetName_11519_"/>
      <sheetName val="_Recovered_SheetName_11520_"/>
      <sheetName val="_Recovered_SheetName_11521_"/>
      <sheetName val="_Recovered_SheetName_11522_"/>
      <sheetName val="_Recovered_SheetName_11523_"/>
      <sheetName val="_Recovered_SheetName_11524_"/>
      <sheetName val="_Recovered_SheetName_11525_"/>
      <sheetName val="_Recovered_SheetName_11526_"/>
      <sheetName val="_Recovered_SheetName_11527_"/>
      <sheetName val="_Recovered_SheetName_11528_"/>
      <sheetName val="_Recovered_SheetName_11529_"/>
      <sheetName val="_Recovered_SheetName_11530_"/>
      <sheetName val="_Recovered_SheetName_11531_"/>
      <sheetName val="_Recovered_SheetName_11532_"/>
      <sheetName val="_Recovered_SheetName_11533_"/>
      <sheetName val="_Recovered_SheetName_11534_"/>
      <sheetName val="_Recovered_SheetName_11535_"/>
      <sheetName val="_Recovered_SheetName_11536_"/>
      <sheetName val="_Recovered_SheetName_11537_"/>
      <sheetName val="_Recovered_SheetName_11538_"/>
      <sheetName val="_Recovered_SheetName_11539_"/>
      <sheetName val="_Recovered_SheetName_11540_"/>
      <sheetName val="_Recovered_SheetName_11541_"/>
      <sheetName val="_Recovered_SheetName_11542_"/>
      <sheetName val="_Recovered_SheetName_11543_"/>
      <sheetName val="_Recovered_SheetName_11544_"/>
      <sheetName val="_Recovered_SheetName_11545_"/>
      <sheetName val="_Recovered_SheetName_11546_"/>
      <sheetName val="_Recovered_SheetName_11547_"/>
      <sheetName val="_Recovered_SheetName_11548_"/>
      <sheetName val="_Recovered_SheetName_11549_"/>
      <sheetName val="_Recovered_SheetName_11550_"/>
      <sheetName val="_Recovered_SheetName_11551_"/>
      <sheetName val="_Recovered_SheetName_11552_"/>
      <sheetName val="_Recovered_SheetName_11553_"/>
      <sheetName val="_Recovered_SheetName_11554_"/>
      <sheetName val="_Recovered_SheetName_11555_"/>
      <sheetName val="_Recovered_SheetName_11556_"/>
      <sheetName val="_Recovered_SheetName_11557_"/>
      <sheetName val="_Recovered_SheetName_11558_"/>
      <sheetName val="_Recovered_SheetName_11559_"/>
      <sheetName val="_Recovered_SheetName_11560_"/>
      <sheetName val="_Recovered_SheetName_11561_"/>
      <sheetName val="_Recovered_SheetName_11562_"/>
      <sheetName val="_Recovered_SheetName_11563_"/>
      <sheetName val="_Recovered_SheetName_11564_"/>
      <sheetName val="_Recovered_SheetName_11565_"/>
      <sheetName val="_Recovered_SheetName_11566_"/>
      <sheetName val="_Recovered_SheetName_11567_"/>
      <sheetName val="_Recovered_SheetName_11568_"/>
      <sheetName val="_Recovered_SheetName_11569_"/>
      <sheetName val="_Recovered_SheetName_11570_"/>
      <sheetName val="_Recovered_SheetName_11571_"/>
      <sheetName val="_Recovered_SheetName_11572_"/>
      <sheetName val="_Recovered_SheetName_11573_"/>
      <sheetName val="_Recovered_SheetName_11574_"/>
      <sheetName val="_Recovered_SheetName_11575_"/>
      <sheetName val="_Recovered_SheetName_11576_"/>
      <sheetName val="_Recovered_SheetName_11577_"/>
      <sheetName val="_Recovered_SheetName_11578_"/>
      <sheetName val="_Recovered_SheetName_11579_"/>
      <sheetName val="_Recovered_SheetName_11580_"/>
      <sheetName val="_Recovered_SheetName_11581_"/>
      <sheetName val="_Recovered_SheetName_11582_"/>
      <sheetName val="_Recovered_SheetName_11583_"/>
      <sheetName val="_Recovered_SheetName_11584_"/>
      <sheetName val="_Recovered_SheetName_11585_"/>
      <sheetName val="_Recovered_SheetName_11586_"/>
      <sheetName val="_Recovered_SheetName_11587_"/>
      <sheetName val="_Recovered_SheetName_11588_"/>
      <sheetName val="_Recovered_SheetName_11589_"/>
      <sheetName val="_Recovered_SheetName_11590_"/>
      <sheetName val="_Recovered_SheetName_11591_"/>
      <sheetName val="_Recovered_SheetName_11592_"/>
      <sheetName val="_Recovered_SheetName_11593_"/>
      <sheetName val="_Recovered_SheetName_11594_"/>
      <sheetName val="_Recovered_SheetName_11595_"/>
      <sheetName val="_Recovered_SheetName_11596_"/>
      <sheetName val="_Recovered_SheetName_11597_"/>
      <sheetName val="_Recovered_SheetName_11598_"/>
      <sheetName val="_Recovered_SheetName_11599_"/>
      <sheetName val="_Recovered_SheetName_11600_"/>
      <sheetName val="_Recovered_SheetName_11601_"/>
      <sheetName val="_Recovered_SheetName_11602_"/>
      <sheetName val="_Recovered_SheetName_11603_"/>
      <sheetName val="_Recovered_SheetName_11604_"/>
      <sheetName val="_Recovered_SheetName_11605_"/>
      <sheetName val="_Recovered_SheetName_11606_"/>
      <sheetName val="_Recovered_SheetName_11607_"/>
      <sheetName val="_Recovered_SheetName_11608_"/>
      <sheetName val="_Recovered_SheetName_11609_"/>
      <sheetName val="_Recovered_SheetName_11610_"/>
      <sheetName val="_Recovered_SheetName_11611_"/>
      <sheetName val="_Recovered_SheetName_11612_"/>
      <sheetName val="_Recovered_SheetName_11613_"/>
      <sheetName val="_Recovered_SheetName_11614_"/>
      <sheetName val="_Recovered_SheetName_11615_"/>
      <sheetName val="_Recovered_SheetName_11616_"/>
      <sheetName val="_Recovered_SheetName_11617_"/>
      <sheetName val="_Recovered_SheetName_11618_"/>
      <sheetName val="_Recovered_SheetName_11619_"/>
      <sheetName val="_Recovered_SheetName_11620_"/>
      <sheetName val="_Recovered_SheetName_11621_"/>
      <sheetName val="_Recovered_SheetName_11622_"/>
      <sheetName val="_Recovered_SheetName_11623_"/>
      <sheetName val="_Recovered_SheetName_11624_"/>
      <sheetName val="_Recovered_SheetName_11625_"/>
      <sheetName val="_Recovered_SheetName_11626_"/>
      <sheetName val="_Recovered_SheetName_11627_"/>
      <sheetName val="_Recovered_SheetName_11628_"/>
      <sheetName val="_Recovered_SheetName_11629_"/>
      <sheetName val="_Recovered_SheetName_11630_"/>
      <sheetName val="_Recovered_SheetName_11631_"/>
      <sheetName val="_Recovered_SheetName_11632_"/>
      <sheetName val="_Recovered_SheetName_11633_"/>
      <sheetName val="_Recovered_SheetName_11634_"/>
      <sheetName val="_Recovered_SheetName_11635_"/>
      <sheetName val="_Recovered_SheetName_11636_"/>
      <sheetName val="_Recovered_SheetName_11637_"/>
      <sheetName val="_Recovered_SheetName_11638_"/>
      <sheetName val="_Recovered_SheetName_11639_"/>
      <sheetName val="_Recovered_SheetName_11640_"/>
      <sheetName val="_Recovered_SheetName_11641_"/>
      <sheetName val="_Recovered_SheetName_11642_"/>
      <sheetName val="_Recovered_SheetName_11643_"/>
      <sheetName val="_Recovered_SheetName_11644_"/>
      <sheetName val="_Recovered_SheetName_11645_"/>
      <sheetName val="_Recovered_SheetName_11646_"/>
      <sheetName val="_Recovered_SheetName_11647_"/>
      <sheetName val="_Recovered_SheetName_11648_"/>
      <sheetName val="_Recovered_SheetName_11649_"/>
      <sheetName val="_Recovered_SheetName_11650_"/>
      <sheetName val="_Recovered_SheetName_11651_"/>
      <sheetName val="_Recovered_SheetName_11652_"/>
      <sheetName val="_Recovered_SheetName_11653_"/>
      <sheetName val="_Recovered_SheetName_11654_"/>
      <sheetName val="_Recovered_SheetName_11655_"/>
      <sheetName val="_Recovered_SheetName_11656_"/>
      <sheetName val="_Recovered_SheetName_11657_"/>
      <sheetName val="_Recovered_SheetName_11658_"/>
      <sheetName val="_Recovered_SheetName_11659_"/>
      <sheetName val="_Recovered_SheetName_11660_"/>
      <sheetName val="_Recovered_SheetName_11661_"/>
      <sheetName val="_Recovered_SheetName_11662_"/>
      <sheetName val="_Recovered_SheetName_11663_"/>
      <sheetName val="_Recovered_SheetName_11664_"/>
      <sheetName val="_Recovered_SheetName_11665_"/>
      <sheetName val="_Recovered_SheetName_11666_"/>
      <sheetName val="_Recovered_SheetName_11667_"/>
      <sheetName val="_Recovered_SheetName_11668_"/>
      <sheetName val="_Recovered_SheetName_11669_"/>
      <sheetName val="_Recovered_SheetName_11670_"/>
      <sheetName val="_Recovered_SheetName_11671_"/>
      <sheetName val="_Recovered_SheetName_11672_"/>
      <sheetName val="_Recovered_SheetName_11673_"/>
      <sheetName val="_Recovered_SheetName_11674_"/>
      <sheetName val="_Recovered_SheetName_11675_"/>
      <sheetName val="_Recovered_SheetName_11676_"/>
      <sheetName val="_Recovered_SheetName_11677_"/>
      <sheetName val="_Recovered_SheetName_11678_"/>
      <sheetName val="_Recovered_SheetName_11679_"/>
      <sheetName val="_Recovered_SheetName_11680_"/>
      <sheetName val="_Recovered_SheetName_11681_"/>
      <sheetName val="_Recovered_SheetName_11682_"/>
      <sheetName val="_Recovered_SheetName_11683_"/>
      <sheetName val="_Recovered_SheetName_11684_"/>
      <sheetName val="_Recovered_SheetName_11685_"/>
      <sheetName val="_Recovered_SheetName_11686_"/>
      <sheetName val="_Recovered_SheetName_11687_"/>
      <sheetName val="_Recovered_SheetName_11688_"/>
      <sheetName val="_Recovered_SheetName_11689_"/>
      <sheetName val="_Recovered_SheetName_11690_"/>
      <sheetName val="_Recovered_SheetName_11691_"/>
      <sheetName val="_Recovered_SheetName_11692_"/>
      <sheetName val="_Recovered_SheetName_11693_"/>
      <sheetName val="_Recovered_SheetName_11694_"/>
      <sheetName val="_Recovered_SheetName_11695_"/>
      <sheetName val="_Recovered_SheetName_11696_"/>
      <sheetName val="_Recovered_SheetName_11697_"/>
      <sheetName val="_Recovered_SheetName_11698_"/>
      <sheetName val="_Recovered_SheetName_11699_"/>
      <sheetName val="_Recovered_SheetName_11700_"/>
      <sheetName val="_Recovered_SheetName_11701_"/>
      <sheetName val="_Recovered_SheetName_11702_"/>
      <sheetName val="_Recovered_SheetName_11703_"/>
      <sheetName val="_Recovered_SheetName_11704_"/>
      <sheetName val="_Recovered_SheetName_11705_"/>
      <sheetName val="_Recovered_SheetName_11706_"/>
      <sheetName val="_Recovered_SheetName_11707_"/>
      <sheetName val="_Recovered_SheetName_11708_"/>
      <sheetName val="_Recovered_SheetName_11709_"/>
      <sheetName val="_Recovered_SheetName_11710_"/>
      <sheetName val="_Recovered_SheetName_11711_"/>
      <sheetName val="_Recovered_SheetName_11712_"/>
      <sheetName val="_Recovered_SheetName_11713_"/>
      <sheetName val="_Recovered_SheetName_11714_"/>
      <sheetName val="_Recovered_SheetName_11715_"/>
      <sheetName val="_Recovered_SheetName_11716_"/>
      <sheetName val="_Recovered_SheetName_11717_"/>
      <sheetName val="_Recovered_SheetName_11718_"/>
      <sheetName val="_Recovered_SheetName_11719_"/>
      <sheetName val="_Recovered_SheetName_11720_"/>
      <sheetName val="_Recovered_SheetName_11721_"/>
      <sheetName val="_Recovered_SheetName_11722_"/>
      <sheetName val="_Recovered_SheetName_11723_"/>
      <sheetName val="_Recovered_SheetName_11724_"/>
      <sheetName val="_Recovered_SheetName_11725_"/>
      <sheetName val="_Recovered_SheetName_11726_"/>
      <sheetName val="_Recovered_SheetName_11727_"/>
      <sheetName val="_Recovered_SheetName_11728_"/>
      <sheetName val="_Recovered_SheetName_11729_"/>
      <sheetName val="_Recovered_SheetName_11730_"/>
      <sheetName val="_Recovered_SheetName_11731_"/>
      <sheetName val="_Recovered_SheetName_11732_"/>
      <sheetName val="_Recovered_SheetName_11733_"/>
      <sheetName val="_Recovered_SheetName_11734_"/>
      <sheetName val="_Recovered_SheetName_11735_"/>
      <sheetName val="_Recovered_SheetName_11736_"/>
      <sheetName val="_Recovered_SheetName_11737_"/>
      <sheetName val="_Recovered_SheetName_11738_"/>
      <sheetName val="_Recovered_SheetName_11739_"/>
      <sheetName val="_Recovered_SheetName_11740_"/>
      <sheetName val="_Recovered_SheetName_11741_"/>
      <sheetName val="_Recovered_SheetName_11742_"/>
      <sheetName val="_Recovered_SheetName_11743_"/>
      <sheetName val="_Recovered_SheetName_11744_"/>
      <sheetName val="_Recovered_SheetName_11745_"/>
      <sheetName val="_Recovered_SheetName_11746_"/>
      <sheetName val="_Recovered_SheetName_11747_"/>
      <sheetName val="_Recovered_SheetName_11748_"/>
      <sheetName val="_Recovered_SheetName_11749_"/>
      <sheetName val="_Recovered_SheetName_11750_"/>
      <sheetName val="_Recovered_SheetName_11751_"/>
      <sheetName val="_Recovered_SheetName_11752_"/>
      <sheetName val="_Recovered_SheetName_11753_"/>
      <sheetName val="_Recovered_SheetName_11754_"/>
      <sheetName val="_Recovered_SheetName_11755_"/>
      <sheetName val="_Recovered_SheetName_11756_"/>
      <sheetName val="_Recovered_SheetName_11757_"/>
      <sheetName val="_Recovered_SheetName_11758_"/>
      <sheetName val="_Recovered_SheetName_11759_"/>
      <sheetName val="_Recovered_SheetName_11760_"/>
      <sheetName val="_Recovered_SheetName_11761_"/>
      <sheetName val="_Recovered_SheetName_11762_"/>
      <sheetName val="_Recovered_SheetName_11763_"/>
      <sheetName val="_Recovered_SheetName_11764_"/>
      <sheetName val="_Recovered_SheetName_11765_"/>
      <sheetName val="_Recovered_SheetName_11766_"/>
      <sheetName val="_Recovered_SheetName_11767_"/>
      <sheetName val="_Recovered_SheetName_11768_"/>
      <sheetName val="_Recovered_SheetName_11769_"/>
      <sheetName val="_Recovered_SheetName_11770_"/>
      <sheetName val="_Recovered_SheetName_11771_"/>
      <sheetName val="_Recovered_SheetName_11772_"/>
      <sheetName val="_Recovered_SheetName_11773_"/>
      <sheetName val="_Recovered_SheetName_11774_"/>
      <sheetName val="_Recovered_SheetName_11775_"/>
      <sheetName val="_Recovered_SheetName_11776_"/>
      <sheetName val="_Recovered_SheetName_11777_"/>
      <sheetName val="_Recovered_SheetName_11778_"/>
      <sheetName val="_Recovered_SheetName_11779_"/>
      <sheetName val="_Recovered_SheetName_11780_"/>
      <sheetName val="_Recovered_SheetName_11781_"/>
      <sheetName val="_Recovered_SheetName_11782_"/>
      <sheetName val="_Recovered_SheetName_11783_"/>
      <sheetName val="_Recovered_SheetName_11784_"/>
      <sheetName val="_Recovered_SheetName_11785_"/>
      <sheetName val="_Recovered_SheetName_11786_"/>
      <sheetName val="_Recovered_SheetName_11787_"/>
      <sheetName val="_Recovered_SheetName_11788_"/>
      <sheetName val="_Recovered_SheetName_11789_"/>
      <sheetName val="_Recovered_SheetName_11790_"/>
      <sheetName val="_Recovered_SheetName_11791_"/>
      <sheetName val="_Recovered_SheetName_11792_"/>
      <sheetName val="_Recovered_SheetName_11793_"/>
      <sheetName val="_Recovered_SheetName_11794_"/>
      <sheetName val="_Recovered_SheetName_11795_"/>
      <sheetName val="_Recovered_SheetName_11796_"/>
      <sheetName val="_Recovered_SheetName_11797_"/>
      <sheetName val="_Recovered_SheetName_11798_"/>
      <sheetName val="_Recovered_SheetName_11799_"/>
      <sheetName val="_Recovered_SheetName_11800_"/>
      <sheetName val="_Recovered_SheetName_11801_"/>
      <sheetName val="_Recovered_SheetName_11802_"/>
      <sheetName val="_Recovered_SheetName_11803_"/>
      <sheetName val="_Recovered_SheetName_11804_"/>
      <sheetName val="_Recovered_SheetName_11805_"/>
      <sheetName val="_Recovered_SheetName_11806_"/>
      <sheetName val="_Recovered_SheetName_11807_"/>
      <sheetName val="_Recovered_SheetName_11808_"/>
      <sheetName val="_Recovered_SheetName_11809_"/>
      <sheetName val="_Recovered_SheetName_11810_"/>
      <sheetName val="_Recovered_SheetName_11811_"/>
      <sheetName val="_Recovered_SheetName_11812_"/>
      <sheetName val="_Recovered_SheetName_11813_"/>
      <sheetName val="_Recovered_SheetName_11814_"/>
      <sheetName val="_Recovered_SheetName_11815_"/>
      <sheetName val="_Recovered_SheetName_11816_"/>
      <sheetName val="_Recovered_SheetName_11817_"/>
      <sheetName val="_Recovered_SheetName_11818_"/>
      <sheetName val="_Recovered_SheetName_11819_"/>
      <sheetName val="_Recovered_SheetName_11820_"/>
      <sheetName val="_Recovered_SheetName_11821_"/>
      <sheetName val="_Recovered_SheetName_11822_"/>
      <sheetName val="_Recovered_SheetName_11823_"/>
      <sheetName val="_Recovered_SheetName_11824_"/>
      <sheetName val="_Recovered_SheetName_11825_"/>
      <sheetName val="_Recovered_SheetName_11826_"/>
      <sheetName val="_Recovered_SheetName_11827_"/>
      <sheetName val="_Recovered_SheetName_11828_"/>
      <sheetName val="_Recovered_SheetName_11829_"/>
      <sheetName val="_Recovered_SheetName_11830_"/>
      <sheetName val="_Recovered_SheetName_11831_"/>
      <sheetName val="_Recovered_SheetName_11832_"/>
      <sheetName val="_Recovered_SheetName_11833_"/>
      <sheetName val="_Recovered_SheetName_11834_"/>
      <sheetName val="_Recovered_SheetName_11835_"/>
      <sheetName val="_Recovered_SheetName_11836_"/>
      <sheetName val="_Recovered_SheetName_11837_"/>
      <sheetName val="_Recovered_SheetName_11838_"/>
      <sheetName val="_Recovered_SheetName_11839_"/>
      <sheetName val="_Recovered_SheetName_11840_"/>
      <sheetName val="_Recovered_SheetName_11841_"/>
      <sheetName val="_Recovered_SheetName_11842_"/>
      <sheetName val="_Recovered_SheetName_11843_"/>
      <sheetName val="_Recovered_SheetName_11844_"/>
      <sheetName val="_Recovered_SheetName_11845_"/>
      <sheetName val="_Recovered_SheetName_11846_"/>
      <sheetName val="_Recovered_SheetName_11847_"/>
      <sheetName val="_Recovered_SheetName_11848_"/>
      <sheetName val="_Recovered_SheetName_11849_"/>
      <sheetName val="_Recovered_SheetName_11850_"/>
      <sheetName val="_Recovered_SheetName_11851_"/>
      <sheetName val="_Recovered_SheetName_11852_"/>
      <sheetName val="_Recovered_SheetName_11853_"/>
      <sheetName val="_Recovered_SheetName_11854_"/>
      <sheetName val="_Recovered_SheetName_11855_"/>
      <sheetName val="_Recovered_SheetName_11856_"/>
      <sheetName val="_Recovered_SheetName_11857_"/>
      <sheetName val="_Recovered_SheetName_11858_"/>
      <sheetName val="_Recovered_SheetName_11859_"/>
      <sheetName val="_Recovered_SheetName_11860_"/>
      <sheetName val="_Recovered_SheetName_11861_"/>
      <sheetName val="_Recovered_SheetName_11862_"/>
      <sheetName val="_Recovered_SheetName_11863_"/>
      <sheetName val="_Recovered_SheetName_11864_"/>
      <sheetName val="_Recovered_SheetName_11865_"/>
      <sheetName val="_Recovered_SheetName_11866_"/>
      <sheetName val="_Recovered_SheetName_11867_"/>
      <sheetName val="_Recovered_SheetName_11868_"/>
      <sheetName val="_Recovered_SheetName_11869_"/>
      <sheetName val="_Recovered_SheetName_11870_"/>
      <sheetName val="_Recovered_SheetName_11871_"/>
      <sheetName val="_Recovered_SheetName_11872_"/>
      <sheetName val="_Recovered_SheetName_11873_"/>
      <sheetName val="_Recovered_SheetName_11874_"/>
      <sheetName val="_Recovered_SheetName_11875_"/>
      <sheetName val="_Recovered_SheetName_11876_"/>
      <sheetName val="_Recovered_SheetName_11877_"/>
      <sheetName val="_Recovered_SheetName_11878_"/>
      <sheetName val="_Recovered_SheetName_11879_"/>
      <sheetName val="_Recovered_SheetName_11880_"/>
      <sheetName val="_Recovered_SheetName_11881_"/>
      <sheetName val="_Recovered_SheetName_11882_"/>
      <sheetName val="_Recovered_SheetName_11883_"/>
      <sheetName val="_Recovered_SheetName_11884_"/>
      <sheetName val="_Recovered_SheetName_11885_"/>
      <sheetName val="_Recovered_SheetName_11886_"/>
      <sheetName val="_Recovered_SheetName_11887_"/>
      <sheetName val="_Recovered_SheetName_11888_"/>
      <sheetName val="_Recovered_SheetName_11889_"/>
      <sheetName val="_Recovered_SheetName_11890_"/>
      <sheetName val="_Recovered_SheetName_11891_"/>
      <sheetName val="_Recovered_SheetName_11892_"/>
      <sheetName val="_Recovered_SheetName_11893_"/>
      <sheetName val="_Recovered_SheetName_11894_"/>
      <sheetName val="_Recovered_SheetName_11895_"/>
      <sheetName val="_Recovered_SheetName_11896_"/>
      <sheetName val="_Recovered_SheetName_11897_"/>
      <sheetName val="_Recovered_SheetName_11898_"/>
      <sheetName val="_Recovered_SheetName_11899_"/>
      <sheetName val="_Recovered_SheetName_11900_"/>
      <sheetName val="_Recovered_SheetName_11901_"/>
      <sheetName val="_Recovered_SheetName_11902_"/>
      <sheetName val="_Recovered_SheetName_11903_"/>
      <sheetName val="_Recovered_SheetName_11904_"/>
      <sheetName val="_Recovered_SheetName_11905_"/>
      <sheetName val="_Recovered_SheetName_11906_"/>
      <sheetName val="_Recovered_SheetName_11907_"/>
      <sheetName val="_Recovered_SheetName_11908_"/>
      <sheetName val="_Recovered_SheetName_11909_"/>
      <sheetName val="_Recovered_SheetName_11910_"/>
      <sheetName val="_Recovered_SheetName_11911_"/>
      <sheetName val="_Recovered_SheetName_11912_"/>
      <sheetName val="_Recovered_SheetName_11913_"/>
      <sheetName val="_Recovered_SheetName_11914_"/>
      <sheetName val="_Recovered_SheetName_11915_"/>
      <sheetName val="_Recovered_SheetName_11916_"/>
      <sheetName val="_Recovered_SheetName_11917_"/>
      <sheetName val="_Recovered_SheetName_11918_"/>
      <sheetName val="_Recovered_SheetName_11919_"/>
      <sheetName val="_Recovered_SheetName_11920_"/>
      <sheetName val="_Recovered_SheetName_11921_"/>
      <sheetName val="_Recovered_SheetName_11922_"/>
      <sheetName val="_Recovered_SheetName_11923_"/>
      <sheetName val="_Recovered_SheetName_11924_"/>
      <sheetName val="_Recovered_SheetName_11925_"/>
      <sheetName val="_Recovered_SheetName_11926_"/>
      <sheetName val="_Recovered_SheetName_11927_"/>
      <sheetName val="_Recovered_SheetName_11928_"/>
      <sheetName val="_Recovered_SheetName_11929_"/>
      <sheetName val="_Recovered_SheetName_11930_"/>
      <sheetName val="_Recovered_SheetName_11931_"/>
      <sheetName val="_Recovered_SheetName_11932_"/>
      <sheetName val="_Recovered_SheetName_11933_"/>
      <sheetName val="_Recovered_SheetName_11934_"/>
      <sheetName val="_Recovered_SheetName_11935_"/>
      <sheetName val="_Recovered_SheetName_11936_"/>
      <sheetName val="_Recovered_SheetName_11937_"/>
      <sheetName val="_Recovered_SheetName_11938_"/>
      <sheetName val="_Recovered_SheetName_11939_"/>
      <sheetName val="_Recovered_SheetName_11940_"/>
      <sheetName val="_Recovered_SheetName_11941_"/>
      <sheetName val="_Recovered_SheetName_11942_"/>
      <sheetName val="_Recovered_SheetName_11943_"/>
      <sheetName val="_Recovered_SheetName_11944_"/>
      <sheetName val="_Recovered_SheetName_11945_"/>
      <sheetName val="_Recovered_SheetName_11946_"/>
      <sheetName val="_Recovered_SheetName_11947_"/>
      <sheetName val="_Recovered_SheetName_11948_"/>
      <sheetName val="_Recovered_SheetName_11949_"/>
      <sheetName val="_Recovered_SheetName_11950_"/>
      <sheetName val="_Recovered_SheetName_11951_"/>
      <sheetName val="_Recovered_SheetName_11952_"/>
      <sheetName val="_Recovered_SheetName_11953_"/>
      <sheetName val="_Recovered_SheetName_11954_"/>
      <sheetName val="_Recovered_SheetName_11955_"/>
      <sheetName val="_Recovered_SheetName_11956_"/>
      <sheetName val="_Recovered_SheetName_11957_"/>
      <sheetName val="_Recovered_SheetName_11958_"/>
      <sheetName val="_Recovered_SheetName_11959_"/>
      <sheetName val="_Recovered_SheetName_11960_"/>
      <sheetName val="_Recovered_SheetName_11961_"/>
      <sheetName val="_Recovered_SheetName_11962_"/>
      <sheetName val="_Recovered_SheetName_11963_"/>
      <sheetName val="_Recovered_SheetName_11964_"/>
      <sheetName val="_Recovered_SheetName_11965_"/>
      <sheetName val="_Recovered_SheetName_11966_"/>
      <sheetName val="_Recovered_SheetName_11967_"/>
      <sheetName val="_Recovered_SheetName_11968_"/>
      <sheetName val="_Recovered_SheetName_11969_"/>
      <sheetName val="_Recovered_SheetName_11970_"/>
      <sheetName val="_Recovered_SheetName_11971_"/>
      <sheetName val="_Recovered_SheetName_11972_"/>
      <sheetName val="_Recovered_SheetName_11973_"/>
      <sheetName val="_Recovered_SheetName_11974_"/>
      <sheetName val="_Recovered_SheetName_11975_"/>
      <sheetName val="_Recovered_SheetName_11976_"/>
      <sheetName val="_Recovered_SheetName_11977_"/>
      <sheetName val="_Recovered_SheetName_11978_"/>
      <sheetName val="_Recovered_SheetName_11979_"/>
      <sheetName val="_Recovered_SheetName_11980_"/>
      <sheetName val="_Recovered_SheetName_11981_"/>
      <sheetName val="_Recovered_SheetName_11982_"/>
      <sheetName val="_Recovered_SheetName_11983_"/>
      <sheetName val="_Recovered_SheetName_11984_"/>
      <sheetName val="_Recovered_SheetName_11985_"/>
      <sheetName val="_Recovered_SheetName_11986_"/>
      <sheetName val="_Recovered_SheetName_11987_"/>
      <sheetName val="_Recovered_SheetName_11988_"/>
      <sheetName val="_Recovered_SheetName_11989_"/>
      <sheetName val="_Recovered_SheetName_11990_"/>
      <sheetName val="_Recovered_SheetName_11991_"/>
      <sheetName val="_Recovered_SheetName_11992_"/>
      <sheetName val="_Recovered_SheetName_11993_"/>
      <sheetName val="_Recovered_SheetName_11994_"/>
      <sheetName val="_Recovered_SheetName_11995_"/>
      <sheetName val="_Recovered_SheetName_11996_"/>
      <sheetName val="_Recovered_SheetName_11997_"/>
      <sheetName val="_Recovered_SheetName_11998_"/>
      <sheetName val="_Recovered_SheetName_11999_"/>
      <sheetName val="_Recovered_SheetName_12000_"/>
      <sheetName val="_Recovered_SheetName_12001_"/>
      <sheetName val="_Recovered_SheetName_12002_"/>
      <sheetName val="_Recovered_SheetName_12003_"/>
      <sheetName val="_Recovered_SheetName_12004_"/>
      <sheetName val="_Recovered_SheetName_12005_"/>
      <sheetName val="_Recovered_SheetName_12006_"/>
      <sheetName val="_Recovered_SheetName_12007_"/>
      <sheetName val="_Recovered_SheetName_12008_"/>
      <sheetName val="_Recovered_SheetName_12009_"/>
      <sheetName val="_Recovered_SheetName_12010_"/>
      <sheetName val="_Recovered_SheetName_12011_"/>
      <sheetName val="_Recovered_SheetName_12012_"/>
      <sheetName val="_Recovered_SheetName_12013_"/>
      <sheetName val="_Recovered_SheetName_12014_"/>
      <sheetName val="_Recovered_SheetName_12015_"/>
      <sheetName val="_Recovered_SheetName_12016_"/>
      <sheetName val="_Recovered_SheetName_12017_"/>
      <sheetName val="_Recovered_SheetName_12018_"/>
      <sheetName val="_Recovered_SheetName_12019_"/>
      <sheetName val="_Recovered_SheetName_12020_"/>
      <sheetName val="_Recovered_SheetName_12021_"/>
      <sheetName val="_Recovered_SheetName_12022_"/>
      <sheetName val="_Recovered_SheetName_12023_"/>
      <sheetName val="_Recovered_SheetName_12024_"/>
      <sheetName val="_Recovered_SheetName_12025_"/>
      <sheetName val="_Recovered_SheetName_12026_"/>
      <sheetName val="_Recovered_SheetName_12027_"/>
      <sheetName val="_Recovered_SheetName_12028_"/>
      <sheetName val="_Recovered_SheetName_12029_"/>
      <sheetName val="_Recovered_SheetName_12030_"/>
      <sheetName val="_Recovered_SheetName_12031_"/>
      <sheetName val="_Recovered_SheetName_12032_"/>
      <sheetName val="_Recovered_SheetName_12033_"/>
      <sheetName val="_Recovered_SheetName_12034_"/>
      <sheetName val="_Recovered_SheetName_12035_"/>
      <sheetName val="_Recovered_SheetName_12036_"/>
      <sheetName val="_Recovered_SheetName_12037_"/>
      <sheetName val="_Recovered_SheetName_12038_"/>
      <sheetName val="_Recovered_SheetName_12039_"/>
      <sheetName val="_Recovered_SheetName_12040_"/>
      <sheetName val="_Recovered_SheetName_12041_"/>
      <sheetName val="_Recovered_SheetName_12042_"/>
      <sheetName val="_Recovered_SheetName_12043_"/>
      <sheetName val="_Recovered_SheetName_12044_"/>
      <sheetName val="_Recovered_SheetName_12045_"/>
      <sheetName val="_Recovered_SheetName_12046_"/>
      <sheetName val="_Recovered_SheetName_12047_"/>
      <sheetName val="_Recovered_SheetName_12048_"/>
      <sheetName val="_Recovered_SheetName_12049_"/>
      <sheetName val="_Recovered_SheetName_12050_"/>
      <sheetName val="_Recovered_SheetName_12051_"/>
      <sheetName val="_Recovered_SheetName_12052_"/>
      <sheetName val="_Recovered_SheetName_12053_"/>
      <sheetName val="_Recovered_SheetName_12054_"/>
      <sheetName val="_Recovered_SheetName_12055_"/>
      <sheetName val="_Recovered_SheetName_12056_"/>
      <sheetName val="_Recovered_SheetName_12057_"/>
      <sheetName val="_Recovered_SheetName_12058_"/>
      <sheetName val="_Recovered_SheetName_12059_"/>
      <sheetName val="_Recovered_SheetName_12060_"/>
      <sheetName val="_Recovered_SheetName_12061_"/>
      <sheetName val="_Recovered_SheetName_12062_"/>
      <sheetName val="_Recovered_SheetName_12063_"/>
      <sheetName val="_Recovered_SheetName_12064_"/>
      <sheetName val="_Recovered_SheetName_12065_"/>
      <sheetName val="_Recovered_SheetName_12066_"/>
      <sheetName val="_Recovered_SheetName_12067_"/>
      <sheetName val="_Recovered_SheetName_12068_"/>
      <sheetName val="_Recovered_SheetName_12069_"/>
      <sheetName val="_Recovered_SheetName_12070_"/>
      <sheetName val="_Recovered_SheetName_12071_"/>
      <sheetName val="_Recovered_SheetName_12072_"/>
      <sheetName val="_Recovered_SheetName_12073_"/>
      <sheetName val="_Recovered_SheetName_12074_"/>
      <sheetName val="_Recovered_SheetName_12075_"/>
      <sheetName val="_Recovered_SheetName_12076_"/>
      <sheetName val="_Recovered_SheetName_12077_"/>
      <sheetName val="_Recovered_SheetName_12078_"/>
      <sheetName val="_Recovered_SheetName_12079_"/>
      <sheetName val="_Recovered_SheetName_12080_"/>
      <sheetName val="_Recovered_SheetName_12081_"/>
      <sheetName val="_Recovered_SheetName_12082_"/>
      <sheetName val="_Recovered_SheetName_12083_"/>
      <sheetName val="_Recovered_SheetName_12084_"/>
      <sheetName val="_Recovered_SheetName_12085_"/>
      <sheetName val="_Recovered_SheetName_12086_"/>
      <sheetName val="_Recovered_SheetName_12087_"/>
      <sheetName val="_Recovered_SheetName_12088_"/>
      <sheetName val="_Recovered_SheetName_12089_"/>
      <sheetName val="_Recovered_SheetName_12090_"/>
      <sheetName val="_Recovered_SheetName_12091_"/>
      <sheetName val="_Recovered_SheetName_12092_"/>
      <sheetName val="_Recovered_SheetName_12093_"/>
      <sheetName val="_Recovered_SheetName_12094_"/>
      <sheetName val="_Recovered_SheetName_12095_"/>
      <sheetName val="_Recovered_SheetName_12096_"/>
      <sheetName val="_Recovered_SheetName_12097_"/>
      <sheetName val="_Recovered_SheetName_12098_"/>
      <sheetName val="_Recovered_SheetName_12099_"/>
      <sheetName val="_Recovered_SheetName_12100_"/>
      <sheetName val="_Recovered_SheetName_12101_"/>
      <sheetName val="_Recovered_SheetName_12102_"/>
      <sheetName val="_Recovered_SheetName_12103_"/>
      <sheetName val="_Recovered_SheetName_12104_"/>
      <sheetName val="_Recovered_SheetName_12105_"/>
      <sheetName val="_Recovered_SheetName_12106_"/>
      <sheetName val="_Recovered_SheetName_12107_"/>
      <sheetName val="_Recovered_SheetName_12108_"/>
      <sheetName val="_Recovered_SheetName_12109_"/>
      <sheetName val="_Recovered_SheetName_12110_"/>
      <sheetName val="_Recovered_SheetName_12111_"/>
      <sheetName val="_Recovered_SheetName_12112_"/>
      <sheetName val="_Recovered_SheetName_12113_"/>
      <sheetName val="_Recovered_SheetName_12114_"/>
      <sheetName val="_Recovered_SheetName_12115_"/>
      <sheetName val="_Recovered_SheetName_12116_"/>
      <sheetName val="_Recovered_SheetName_12117_"/>
      <sheetName val="_Recovered_SheetName_12118_"/>
      <sheetName val="_Recovered_SheetName_12119_"/>
      <sheetName val="_Recovered_SheetName_12120_"/>
      <sheetName val="_Recovered_SheetName_12121_"/>
      <sheetName val="_Recovered_SheetName_12122_"/>
      <sheetName val="_Recovered_SheetName_12123_"/>
      <sheetName val="_Recovered_SheetName_12124_"/>
      <sheetName val="_Recovered_SheetName_12125_"/>
      <sheetName val="_Recovered_SheetName_12126_"/>
      <sheetName val="_Recovered_SheetName_12127_"/>
      <sheetName val="_Recovered_SheetName_12128_"/>
      <sheetName val="_Recovered_SheetName_12129_"/>
      <sheetName val="_Recovered_SheetName_12130_"/>
      <sheetName val="_Recovered_SheetName_12131_"/>
      <sheetName val="_Recovered_SheetName_12132_"/>
      <sheetName val="_Recovered_SheetName_12133_"/>
      <sheetName val="_Recovered_SheetName_12134_"/>
      <sheetName val="_Recovered_SheetName_12135_"/>
      <sheetName val="_Recovered_SheetName_12136_"/>
      <sheetName val="_Recovered_SheetName_12137_"/>
      <sheetName val="_Recovered_SheetName_12138_"/>
      <sheetName val="_Recovered_SheetName_12139_"/>
      <sheetName val="_Recovered_SheetName_12140_"/>
      <sheetName val="_Recovered_SheetName_12141_"/>
      <sheetName val="_Recovered_SheetName_12142_"/>
      <sheetName val="_Recovered_SheetName_12143_"/>
      <sheetName val="_Recovered_SheetName_12144_"/>
      <sheetName val="_Recovered_SheetName_12145_"/>
      <sheetName val="_Recovered_SheetName_12146_"/>
      <sheetName val="_Recovered_SheetName_12147_"/>
      <sheetName val="_Recovered_SheetName_12148_"/>
      <sheetName val="_Recovered_SheetName_12149_"/>
      <sheetName val="_Recovered_SheetName_12150_"/>
      <sheetName val="_Recovered_SheetName_12151_"/>
      <sheetName val="_Recovered_SheetName_12152_"/>
      <sheetName val="_Recovered_SheetName_12153_"/>
      <sheetName val="_Recovered_SheetName_12154_"/>
      <sheetName val="_Recovered_SheetName_12155_"/>
      <sheetName val="_Recovered_SheetName_12156_"/>
      <sheetName val="_Recovered_SheetName_12157_"/>
      <sheetName val="_Recovered_SheetName_12158_"/>
      <sheetName val="_Recovered_SheetName_12159_"/>
      <sheetName val="_Recovered_SheetName_12160_"/>
      <sheetName val="_Recovered_SheetName_12161_"/>
      <sheetName val="_Recovered_SheetName_12162_"/>
      <sheetName val="_Recovered_SheetName_12163_"/>
      <sheetName val="_Recovered_SheetName_12164_"/>
      <sheetName val="_Recovered_SheetName_12165_"/>
      <sheetName val="_Recovered_SheetName_12166_"/>
      <sheetName val="_Recovered_SheetName_12167_"/>
      <sheetName val="_Recovered_SheetName_12168_"/>
      <sheetName val="_Recovered_SheetName_12169_"/>
      <sheetName val="_Recovered_SheetName_12170_"/>
      <sheetName val="_Recovered_SheetName_12171_"/>
      <sheetName val="_Recovered_SheetName_12172_"/>
      <sheetName val="_Recovered_SheetName_12173_"/>
      <sheetName val="_Recovered_SheetName_12174_"/>
      <sheetName val="_Recovered_SheetName_12175_"/>
      <sheetName val="_Recovered_SheetName_12176_"/>
      <sheetName val="_Recovered_SheetName_12177_"/>
      <sheetName val="_Recovered_SheetName_12178_"/>
      <sheetName val="_Recovered_SheetName_12179_"/>
      <sheetName val="_Recovered_SheetName_12180_"/>
      <sheetName val="_Recovered_SheetName_12181_"/>
      <sheetName val="_Recovered_SheetName_12182_"/>
      <sheetName val="_Recovered_SheetName_12183_"/>
      <sheetName val="_Recovered_SheetName_12184_"/>
      <sheetName val="_Recovered_SheetName_12185_"/>
      <sheetName val="_Recovered_SheetName_12186_"/>
      <sheetName val="_Recovered_SheetName_12187_"/>
      <sheetName val="_Recovered_SheetName_12188_"/>
      <sheetName val="_Recovered_SheetName_12189_"/>
      <sheetName val="_Recovered_SheetName_12190_"/>
      <sheetName val="_Recovered_SheetName_12191_"/>
      <sheetName val="_Recovered_SheetName_12192_"/>
      <sheetName val="_Recovered_SheetName_12193_"/>
      <sheetName val="_Recovered_SheetName_12194_"/>
      <sheetName val="_Recovered_SheetName_12195_"/>
      <sheetName val="_Recovered_SheetName_12196_"/>
      <sheetName val="_Recovered_SheetName_12197_"/>
      <sheetName val="_Recovered_SheetName_12198_"/>
      <sheetName val="_Recovered_SheetName_12199_"/>
      <sheetName val="_Recovered_SheetName_12200_"/>
      <sheetName val="_Recovered_SheetName_12201_"/>
      <sheetName val="_Recovered_SheetName_12202_"/>
      <sheetName val="_Recovered_SheetName_12203_"/>
      <sheetName val="_Recovered_SheetName_12204_"/>
      <sheetName val="_Recovered_SheetName_12205_"/>
      <sheetName val="_Recovered_SheetName_12206_"/>
      <sheetName val="_Recovered_SheetName_12207_"/>
      <sheetName val="_Recovered_SheetName_12208_"/>
      <sheetName val="_Recovered_SheetName_12209_"/>
      <sheetName val="_Recovered_SheetName_12210_"/>
      <sheetName val="_Recovered_SheetName_12211_"/>
      <sheetName val="_Recovered_SheetName_12212_"/>
      <sheetName val="_Recovered_SheetName_12213_"/>
      <sheetName val="_Recovered_SheetName_12214_"/>
      <sheetName val="_Recovered_SheetName_12215_"/>
      <sheetName val="_Recovered_SheetName_12216_"/>
      <sheetName val="_Recovered_SheetName_12217_"/>
      <sheetName val="_Recovered_SheetName_12218_"/>
      <sheetName val="_Recovered_SheetName_12219_"/>
      <sheetName val="_Recovered_SheetName_12220_"/>
      <sheetName val="_Recovered_SheetName_12221_"/>
      <sheetName val="_Recovered_SheetName_12222_"/>
      <sheetName val="_Recovered_SheetName_12223_"/>
      <sheetName val="_Recovered_SheetName_12224_"/>
      <sheetName val="_Recovered_SheetName_12225_"/>
      <sheetName val="_Recovered_SheetName_12226_"/>
      <sheetName val="_Recovered_SheetName_12227_"/>
      <sheetName val="_Recovered_SheetName_12228_"/>
      <sheetName val="_Recovered_SheetName_12229_"/>
      <sheetName val="_Recovered_SheetName_12230_"/>
      <sheetName val="_Recovered_SheetName_12231_"/>
      <sheetName val="_Recovered_SheetName_12232_"/>
      <sheetName val="_Recovered_SheetName_12233_"/>
      <sheetName val="_Recovered_SheetName_12234_"/>
      <sheetName val="_Recovered_SheetName_12235_"/>
      <sheetName val="_Recovered_SheetName_12236_"/>
      <sheetName val="_Recovered_SheetName_12237_"/>
      <sheetName val="_Recovered_SheetName_12238_"/>
      <sheetName val="_Recovered_SheetName_12239_"/>
      <sheetName val="_Recovered_SheetName_12240_"/>
      <sheetName val="_Recovered_SheetName_12241_"/>
      <sheetName val="_Recovered_SheetName_12242_"/>
      <sheetName val="_Recovered_SheetName_12243_"/>
      <sheetName val="_Recovered_SheetName_12244_"/>
      <sheetName val="_Recovered_SheetName_12245_"/>
      <sheetName val="_Recovered_SheetName_12246_"/>
      <sheetName val="_Recovered_SheetName_12247_"/>
      <sheetName val="_Recovered_SheetName_12248_"/>
      <sheetName val="_Recovered_SheetName_12249_"/>
      <sheetName val="_Recovered_SheetName_12250_"/>
      <sheetName val="_Recovered_SheetName_12251_"/>
      <sheetName val="_Recovered_SheetName_12252_"/>
      <sheetName val="_Recovered_SheetName_12253_"/>
      <sheetName val="_Recovered_SheetName_12254_"/>
      <sheetName val="_Recovered_SheetName_12255_"/>
      <sheetName val="_Recovered_SheetName_12256_"/>
      <sheetName val="_Recovered_SheetName_12257_"/>
      <sheetName val="_Recovered_SheetName_12258_"/>
      <sheetName val="_Recovered_SheetName_12259_"/>
      <sheetName val="_Recovered_SheetName_12260_"/>
      <sheetName val="_Recovered_SheetName_12261_"/>
      <sheetName val="_Recovered_SheetName_12262_"/>
      <sheetName val="_Recovered_SheetName_12263_"/>
      <sheetName val="_Recovered_SheetName_12264_"/>
      <sheetName val="_Recovered_SheetName_12265_"/>
      <sheetName val="_Recovered_SheetName_12266_"/>
      <sheetName val="_Recovered_SheetName_12267_"/>
      <sheetName val="_Recovered_SheetName_12268_"/>
      <sheetName val="_Recovered_SheetName_12269_"/>
      <sheetName val="_Recovered_SheetName_12270_"/>
      <sheetName val="_Recovered_SheetName_12271_"/>
      <sheetName val="_Recovered_SheetName_12272_"/>
      <sheetName val="_Recovered_SheetName_12273_"/>
      <sheetName val="_Recovered_SheetName_12274_"/>
      <sheetName val="_Recovered_SheetName_12275_"/>
      <sheetName val="_Recovered_SheetName_12276_"/>
      <sheetName val="_Recovered_SheetName_12277_"/>
      <sheetName val="_Recovered_SheetName_12278_"/>
      <sheetName val="_Recovered_SheetName_12279_"/>
      <sheetName val="_Recovered_SheetName_12280_"/>
      <sheetName val="_Recovered_SheetName_12281_"/>
      <sheetName val="_Recovered_SheetName_12282_"/>
      <sheetName val="_Recovered_SheetName_12283_"/>
      <sheetName val="_Recovered_SheetName_12284_"/>
      <sheetName val="_Recovered_SheetName_12285_"/>
      <sheetName val="_Recovered_SheetName_12286_"/>
      <sheetName val="_Recovered_SheetName_12287_"/>
      <sheetName val="_Recovered_SheetName_12288_"/>
      <sheetName val="_Recovered_SheetName_12289_"/>
      <sheetName val="_Recovered_SheetName_12290_"/>
      <sheetName val="_Recovered_SheetName_12291_"/>
      <sheetName val="_Recovered_SheetName_12292_"/>
      <sheetName val="_Recovered_SheetName_12293_"/>
      <sheetName val="_Recovered_SheetName_12294_"/>
      <sheetName val="_Recovered_SheetName_12295_"/>
      <sheetName val="_Recovered_SheetName_12296_"/>
      <sheetName val="_Recovered_SheetName_12297_"/>
      <sheetName val="_Recovered_SheetName_12298_"/>
      <sheetName val="_Recovered_SheetName_12299_"/>
      <sheetName val="_Recovered_SheetName_12300_"/>
      <sheetName val="_Recovered_SheetName_12301_"/>
      <sheetName val="_Recovered_SheetName_12302_"/>
      <sheetName val="_Recovered_SheetName_12303_"/>
      <sheetName val="_Recovered_SheetName_12304_"/>
      <sheetName val="_Recovered_SheetName_12305_"/>
      <sheetName val="_Recovered_SheetName_12306_"/>
      <sheetName val="_Recovered_SheetName_12307_"/>
      <sheetName val="_Recovered_SheetName_12308_"/>
      <sheetName val="_Recovered_SheetName_12309_"/>
      <sheetName val="_Recovered_SheetName_12310_"/>
      <sheetName val="_Recovered_SheetName_12311_"/>
      <sheetName val="_Recovered_SheetName_12312_"/>
      <sheetName val="_Recovered_SheetName_12313_"/>
      <sheetName val="_Recovered_SheetName_12314_"/>
      <sheetName val="_Recovered_SheetName_12315_"/>
      <sheetName val="_Recovered_SheetName_12316_"/>
      <sheetName val="_Recovered_SheetName_12317_"/>
      <sheetName val="_Recovered_SheetName_12318_"/>
      <sheetName val="_Recovered_SheetName_12319_"/>
      <sheetName val="_Recovered_SheetName_12320_"/>
      <sheetName val="_Recovered_SheetName_12321_"/>
      <sheetName val="_Recovered_SheetName_12322_"/>
      <sheetName val="_Recovered_SheetName_12323_"/>
      <sheetName val="_Recovered_SheetName_12324_"/>
      <sheetName val="_Recovered_SheetName_12325_"/>
      <sheetName val="_Recovered_SheetName_12326_"/>
      <sheetName val="_Recovered_SheetName_12327_"/>
      <sheetName val="_Recovered_SheetName_12328_"/>
      <sheetName val="_Recovered_SheetName_12329_"/>
      <sheetName val="_Recovered_SheetName_12330_"/>
      <sheetName val="_Recovered_SheetName_12331_"/>
      <sheetName val="_Recovered_SheetName_12332_"/>
      <sheetName val="_Recovered_SheetName_12333_"/>
      <sheetName val="_Recovered_SheetName_12334_"/>
      <sheetName val="_Recovered_SheetName_12335_"/>
      <sheetName val="_Recovered_SheetName_12336_"/>
      <sheetName val="_Recovered_SheetName_12337_"/>
      <sheetName val="_Recovered_SheetName_12338_"/>
      <sheetName val="_Recovered_SheetName_12339_"/>
      <sheetName val="_Recovered_SheetName_12340_"/>
      <sheetName val="_Recovered_SheetName_12341_"/>
      <sheetName val="_Recovered_SheetName_12342_"/>
      <sheetName val="_Recovered_SheetName_12343_"/>
      <sheetName val="_Recovered_SheetName_12344_"/>
      <sheetName val="_Recovered_SheetName_12345_"/>
      <sheetName val="_Recovered_SheetName_12346_"/>
      <sheetName val="_Recovered_SheetName_12347_"/>
      <sheetName val="_Recovered_SheetName_12348_"/>
      <sheetName val="_Recovered_SheetName_12349_"/>
      <sheetName val="_Recovered_SheetName_12350_"/>
      <sheetName val="_Recovered_SheetName_12351_"/>
      <sheetName val="_Recovered_SheetName_12352_"/>
      <sheetName val="_Recovered_SheetName_12353_"/>
      <sheetName val="_Recovered_SheetName_12354_"/>
      <sheetName val="_Recovered_SheetName_12355_"/>
      <sheetName val="_Recovered_SheetName_12356_"/>
      <sheetName val="_Recovered_SheetName_12357_"/>
      <sheetName val="_Recovered_SheetName_12358_"/>
      <sheetName val="_Recovered_SheetName_12359_"/>
      <sheetName val="_Recovered_SheetName_12360_"/>
      <sheetName val="_Recovered_SheetName_12361_"/>
      <sheetName val="_Recovered_SheetName_12362_"/>
      <sheetName val="_Recovered_SheetName_12363_"/>
      <sheetName val="_Recovered_SheetName_12364_"/>
      <sheetName val="_Recovered_SheetName_12365_"/>
      <sheetName val="_Recovered_SheetName_12366_"/>
      <sheetName val="_Recovered_SheetName_12367_"/>
      <sheetName val="_Recovered_SheetName_12368_"/>
      <sheetName val="_Recovered_SheetName_12369_"/>
      <sheetName val="_Recovered_SheetName_12370_"/>
      <sheetName val="_Recovered_SheetName_12371_"/>
      <sheetName val="_Recovered_SheetName_12372_"/>
      <sheetName val="_Recovered_SheetName_12373_"/>
      <sheetName val="_Recovered_SheetName_12374_"/>
      <sheetName val="_Recovered_SheetName_12375_"/>
      <sheetName val="_Recovered_SheetName_12376_"/>
      <sheetName val="_Recovered_SheetName_12377_"/>
      <sheetName val="_Recovered_SheetName_12378_"/>
      <sheetName val="_Recovered_SheetName_12379_"/>
      <sheetName val="_Recovered_SheetName_12380_"/>
      <sheetName val="_Recovered_SheetName_12381_"/>
      <sheetName val="_Recovered_SheetName_12382_"/>
      <sheetName val="_Recovered_SheetName_12383_"/>
      <sheetName val="_Recovered_SheetName_12384_"/>
      <sheetName val="_Recovered_SheetName_12385_"/>
      <sheetName val="_Recovered_SheetName_12386_"/>
      <sheetName val="_Recovered_SheetName_12387_"/>
      <sheetName val="_Recovered_SheetName_12388_"/>
      <sheetName val="_Recovered_SheetName_12389_"/>
      <sheetName val="_Recovered_SheetName_12390_"/>
      <sheetName val="_Recovered_SheetName_12391_"/>
      <sheetName val="_Recovered_SheetName_12392_"/>
      <sheetName val="_Recovered_SheetName_12393_"/>
      <sheetName val="_Recovered_SheetName_12394_"/>
      <sheetName val="_Recovered_SheetName_12395_"/>
      <sheetName val="_Recovered_SheetName_12396_"/>
      <sheetName val="_Recovered_SheetName_12397_"/>
      <sheetName val="_Recovered_SheetName_12398_"/>
      <sheetName val="_Recovered_SheetName_12399_"/>
      <sheetName val="_Recovered_SheetName_12400_"/>
      <sheetName val="_Recovered_SheetName_12401_"/>
      <sheetName val="_Recovered_SheetName_12402_"/>
      <sheetName val="_Recovered_SheetName_12403_"/>
      <sheetName val="_Recovered_SheetName_12404_"/>
      <sheetName val="_Recovered_SheetName_12405_"/>
      <sheetName val="_Recovered_SheetName_12406_"/>
      <sheetName val="_Recovered_SheetName_12407_"/>
      <sheetName val="_Recovered_SheetName_12408_"/>
      <sheetName val="_Recovered_SheetName_12409_"/>
      <sheetName val="_Recovered_SheetName_12410_"/>
      <sheetName val="_Recovered_SheetName_12411_"/>
      <sheetName val="_Recovered_SheetName_12412_"/>
      <sheetName val="_Recovered_SheetName_12413_"/>
      <sheetName val="_Recovered_SheetName_12414_"/>
      <sheetName val="_Recovered_SheetName_12415_"/>
      <sheetName val="_Recovered_SheetName_12416_"/>
      <sheetName val="_Recovered_SheetName_12417_"/>
      <sheetName val="_Recovered_SheetName_12418_"/>
      <sheetName val="_Recovered_SheetName_12419_"/>
      <sheetName val="_Recovered_SheetName_12420_"/>
      <sheetName val="_Recovered_SheetName_12421_"/>
      <sheetName val="_Recovered_SheetName_12422_"/>
      <sheetName val="_Recovered_SheetName_12423_"/>
      <sheetName val="_Recovered_SheetName_12424_"/>
      <sheetName val="_Recovered_SheetName_12425_"/>
      <sheetName val="_Recovered_SheetName_12426_"/>
      <sheetName val="_Recovered_SheetName_12427_"/>
      <sheetName val="_Recovered_SheetName_12428_"/>
      <sheetName val="_Recovered_SheetName_12429_"/>
      <sheetName val="_Recovered_SheetName_12430_"/>
      <sheetName val="_Recovered_SheetName_12431_"/>
      <sheetName val="_Recovered_SheetName_12432_"/>
      <sheetName val="_Recovered_SheetName_12433_"/>
      <sheetName val="_Recovered_SheetName_12434_"/>
      <sheetName val="_Recovered_SheetName_12435_"/>
      <sheetName val="_Recovered_SheetName_12436_"/>
      <sheetName val="_Recovered_SheetName_12437_"/>
      <sheetName val="_Recovered_SheetName_12438_"/>
      <sheetName val="_Recovered_SheetName_12439_"/>
      <sheetName val="_Recovered_SheetName_12440_"/>
      <sheetName val="_Recovered_SheetName_12441_"/>
      <sheetName val="_Recovered_SheetName_12442_"/>
      <sheetName val="_Recovered_SheetName_12443_"/>
      <sheetName val="_Recovered_SheetName_12444_"/>
      <sheetName val="_Recovered_SheetName_12445_"/>
      <sheetName val="_Recovered_SheetName_12446_"/>
      <sheetName val="_Recovered_SheetName_12447_"/>
      <sheetName val="_Recovered_SheetName_12448_"/>
      <sheetName val="_Recovered_SheetName_12449_"/>
      <sheetName val="_Recovered_SheetName_12450_"/>
      <sheetName val="_Recovered_SheetName_12451_"/>
      <sheetName val="_Recovered_SheetName_12452_"/>
      <sheetName val="_Recovered_SheetName_12453_"/>
      <sheetName val="_Recovered_SheetName_12454_"/>
      <sheetName val="_Recovered_SheetName_12455_"/>
      <sheetName val="_Recovered_SheetName_12456_"/>
      <sheetName val="_Recovered_SheetName_12457_"/>
      <sheetName val="_Recovered_SheetName_12458_"/>
      <sheetName val="_Recovered_SheetName_12459_"/>
      <sheetName val="_Recovered_SheetName_12460_"/>
      <sheetName val="_Recovered_SheetName_12461_"/>
      <sheetName val="_Recovered_SheetName_12462_"/>
      <sheetName val="_Recovered_SheetName_12463_"/>
      <sheetName val="_Recovered_SheetName_12464_"/>
      <sheetName val="_Recovered_SheetName_12465_"/>
      <sheetName val="_Recovered_SheetName_12466_"/>
      <sheetName val="_Recovered_SheetName_12467_"/>
      <sheetName val="_Recovered_SheetName_12468_"/>
      <sheetName val="_Recovered_SheetName_12469_"/>
      <sheetName val="_Recovered_SheetName_12470_"/>
      <sheetName val="_Recovered_SheetName_12471_"/>
      <sheetName val="_Recovered_SheetName_12472_"/>
      <sheetName val="_Recovered_SheetName_12473_"/>
      <sheetName val="_Recovered_SheetName_12474_"/>
      <sheetName val="_Recovered_SheetName_12475_"/>
      <sheetName val="_Recovered_SheetName_12476_"/>
      <sheetName val="_Recovered_SheetName_12477_"/>
      <sheetName val="_Recovered_SheetName_12478_"/>
      <sheetName val="_Recovered_SheetName_12479_"/>
      <sheetName val="_Recovered_SheetName_12480_"/>
      <sheetName val="_Recovered_SheetName_12481_"/>
      <sheetName val="_Recovered_SheetName_12482_"/>
      <sheetName val="_Recovered_SheetName_12483_"/>
      <sheetName val="_Recovered_SheetName_12484_"/>
      <sheetName val="_Recovered_SheetName_12485_"/>
      <sheetName val="_Recovered_SheetName_12486_"/>
      <sheetName val="_Recovered_SheetName_12487_"/>
      <sheetName val="_Recovered_SheetName_12488_"/>
      <sheetName val="_Recovered_SheetName_12489_"/>
      <sheetName val="_Recovered_SheetName_12490_"/>
      <sheetName val="_Recovered_SheetName_12491_"/>
      <sheetName val="_Recovered_SheetName_12492_"/>
      <sheetName val="_Recovered_SheetName_12493_"/>
      <sheetName val="_Recovered_SheetName_12494_"/>
      <sheetName val="_Recovered_SheetName_12495_"/>
      <sheetName val="_Recovered_SheetName_12496_"/>
      <sheetName val="_Recovered_SheetName_12497_"/>
      <sheetName val="_Recovered_SheetName_12498_"/>
      <sheetName val="_Recovered_SheetName_12499_"/>
      <sheetName val="_Recovered_SheetName_12500_"/>
      <sheetName val="_Recovered_SheetName_12501_"/>
      <sheetName val="_Recovered_SheetName_12502_"/>
      <sheetName val="_Recovered_SheetName_12503_"/>
      <sheetName val="_Recovered_SheetName_12504_"/>
      <sheetName val="_Recovered_SheetName_12505_"/>
      <sheetName val="_Recovered_SheetName_12506_"/>
      <sheetName val="_Recovered_SheetName_12507_"/>
      <sheetName val="_Recovered_SheetName_12508_"/>
      <sheetName val="_Recovered_SheetName_12509_"/>
      <sheetName val="_Recovered_SheetName_12510_"/>
      <sheetName val="_Recovered_SheetName_12511_"/>
      <sheetName val="_Recovered_SheetName_12512_"/>
      <sheetName val="_Recovered_SheetName_12513_"/>
      <sheetName val="_Recovered_SheetName_12514_"/>
      <sheetName val="_Recovered_SheetName_12515_"/>
      <sheetName val="_Recovered_SheetName_12516_"/>
      <sheetName val="_Recovered_SheetName_12517_"/>
      <sheetName val="_Recovered_SheetName_12518_"/>
      <sheetName val="_Recovered_SheetName_12519_"/>
      <sheetName val="_Recovered_SheetName_12520_"/>
      <sheetName val="_Recovered_SheetName_12521_"/>
      <sheetName val="_Recovered_SheetName_12522_"/>
      <sheetName val="_Recovered_SheetName_12523_"/>
      <sheetName val="_Recovered_SheetName_12524_"/>
      <sheetName val="_Recovered_SheetName_12525_"/>
      <sheetName val="_Recovered_SheetName_12526_"/>
      <sheetName val="_Recovered_SheetName_12527_"/>
      <sheetName val="_Recovered_SheetName_12528_"/>
      <sheetName val="_Recovered_SheetName_12529_"/>
      <sheetName val="_Recovered_SheetName_12530_"/>
      <sheetName val="_Recovered_SheetName_12531_"/>
      <sheetName val="_Recovered_SheetName_12532_"/>
      <sheetName val="_Recovered_SheetName_12533_"/>
      <sheetName val="_Recovered_SheetName_12534_"/>
      <sheetName val="_Recovered_SheetName_12535_"/>
      <sheetName val="_Recovered_SheetName_12536_"/>
      <sheetName val="_Recovered_SheetName_12537_"/>
      <sheetName val="_Recovered_SheetName_12538_"/>
      <sheetName val="_Recovered_SheetName_12539_"/>
      <sheetName val="_Recovered_SheetName_12540_"/>
      <sheetName val="_Recovered_SheetName_12541_"/>
      <sheetName val="_Recovered_SheetName_12542_"/>
      <sheetName val="_Recovered_SheetName_12543_"/>
      <sheetName val="_Recovered_SheetName_12544_"/>
      <sheetName val="_Recovered_SheetName_12545_"/>
      <sheetName val="_Recovered_SheetName_12546_"/>
      <sheetName val="_Recovered_SheetName_12547_"/>
      <sheetName val="_Recovered_SheetName_12548_"/>
      <sheetName val="_Recovered_SheetName_12549_"/>
      <sheetName val="_Recovered_SheetName_12550_"/>
      <sheetName val="_Recovered_SheetName_12551_"/>
      <sheetName val="_Recovered_SheetName_12552_"/>
      <sheetName val="_Recovered_SheetName_12553_"/>
      <sheetName val="_Recovered_SheetName_12554_"/>
      <sheetName val="_Recovered_SheetName_12555_"/>
      <sheetName val="_Recovered_SheetName_12556_"/>
      <sheetName val="_Recovered_SheetName_12557_"/>
      <sheetName val="_Recovered_SheetName_12558_"/>
      <sheetName val="_Recovered_SheetName_12559_"/>
      <sheetName val="_Recovered_SheetName_12560_"/>
      <sheetName val="_Recovered_SheetName_12561_"/>
      <sheetName val="_Recovered_SheetName_12562_"/>
      <sheetName val="_Recovered_SheetName_12563_"/>
      <sheetName val="_Recovered_SheetName_12564_"/>
      <sheetName val="_Recovered_SheetName_12565_"/>
      <sheetName val="_Recovered_SheetName_12566_"/>
      <sheetName val="_Recovered_SheetName_12567_"/>
      <sheetName val="_Recovered_SheetName_12568_"/>
      <sheetName val="_Recovered_SheetName_12569_"/>
      <sheetName val="_Recovered_SheetName_12570_"/>
      <sheetName val="_Recovered_SheetName_12571_"/>
      <sheetName val="_Recovered_SheetName_12572_"/>
      <sheetName val="_Recovered_SheetName_12573_"/>
      <sheetName val="_Recovered_SheetName_12574_"/>
      <sheetName val="_Recovered_SheetName_12575_"/>
      <sheetName val="_Recovered_SheetName_12576_"/>
      <sheetName val="_Recovered_SheetName_12577_"/>
      <sheetName val="_Recovered_SheetName_12578_"/>
      <sheetName val="_Recovered_SheetName_12579_"/>
      <sheetName val="_Recovered_SheetName_12580_"/>
      <sheetName val="_Recovered_SheetName_12581_"/>
      <sheetName val="_Recovered_SheetName_12582_"/>
      <sheetName val="_Recovered_SheetName_12583_"/>
      <sheetName val="_Recovered_SheetName_12584_"/>
      <sheetName val="_Recovered_SheetName_12585_"/>
      <sheetName val="_Recovered_SheetName_12586_"/>
      <sheetName val="_Recovered_SheetName_12587_"/>
      <sheetName val="_Recovered_SheetName_12588_"/>
      <sheetName val="_Recovered_SheetName_12589_"/>
      <sheetName val="_Recovered_SheetName_12590_"/>
      <sheetName val="_Recovered_SheetName_12591_"/>
      <sheetName val="_Recovered_SheetName_12592_"/>
      <sheetName val="_Recovered_SheetName_12593_"/>
      <sheetName val="_Recovered_SheetName_12594_"/>
      <sheetName val="_Recovered_SheetName_12595_"/>
      <sheetName val="_Recovered_SheetName_12596_"/>
      <sheetName val="_Recovered_SheetName_12597_"/>
      <sheetName val="_Recovered_SheetName_12598_"/>
      <sheetName val="_Recovered_SheetName_12599_"/>
      <sheetName val="_Recovered_SheetName_12600_"/>
      <sheetName val="_Recovered_SheetName_12601_"/>
      <sheetName val="_Recovered_SheetName_12602_"/>
      <sheetName val="_Recovered_SheetName_12603_"/>
      <sheetName val="_Recovered_SheetName_12604_"/>
      <sheetName val="_Recovered_SheetName_12605_"/>
      <sheetName val="_Recovered_SheetName_12606_"/>
      <sheetName val="_Recovered_SheetName_12607_"/>
      <sheetName val="_Recovered_SheetName_12608_"/>
      <sheetName val="_Recovered_SheetName_12609_"/>
      <sheetName val="_Recovered_SheetName_12610_"/>
      <sheetName val="_Recovered_SheetName_12611_"/>
      <sheetName val="_Recovered_SheetName_12612_"/>
      <sheetName val="_Recovered_SheetName_12613_"/>
      <sheetName val="_Recovered_SheetName_12614_"/>
      <sheetName val="_Recovered_SheetName_12615_"/>
      <sheetName val="_Recovered_SheetName_12616_"/>
      <sheetName val="_Recovered_SheetName_12617_"/>
      <sheetName val="_Recovered_SheetName_12618_"/>
      <sheetName val="_Recovered_SheetName_12619_"/>
      <sheetName val="_Recovered_SheetName_12620_"/>
      <sheetName val="_Recovered_SheetName_12621_"/>
      <sheetName val="_Recovered_SheetName_12622_"/>
      <sheetName val="_Recovered_SheetName_12623_"/>
      <sheetName val="_Recovered_SheetName_12624_"/>
      <sheetName val="_Recovered_SheetName_12625_"/>
      <sheetName val="_Recovered_SheetName_12626_"/>
      <sheetName val="_Recovered_SheetName_12627_"/>
      <sheetName val="_Recovered_SheetName_12628_"/>
      <sheetName val="_Recovered_SheetName_12629_"/>
      <sheetName val="_Recovered_SheetName_12630_"/>
      <sheetName val="_Recovered_SheetName_12631_"/>
      <sheetName val="_Recovered_SheetName_12632_"/>
      <sheetName val="_Recovered_SheetName_12633_"/>
      <sheetName val="_Recovered_SheetName_12634_"/>
      <sheetName val="_Recovered_SheetName_12635_"/>
      <sheetName val="_Recovered_SheetName_12636_"/>
      <sheetName val="_Recovered_SheetName_12637_"/>
      <sheetName val="_Recovered_SheetName_12638_"/>
      <sheetName val="_Recovered_SheetName_12639_"/>
      <sheetName val="_Recovered_SheetName_12640_"/>
      <sheetName val="_Recovered_SheetName_12641_"/>
      <sheetName val="_Recovered_SheetName_12642_"/>
      <sheetName val="_Recovered_SheetName_12643_"/>
      <sheetName val="_Recovered_SheetName_12644_"/>
      <sheetName val="_Recovered_SheetName_12645_"/>
      <sheetName val="_Recovered_SheetName_12646_"/>
      <sheetName val="_Recovered_SheetName_12647_"/>
      <sheetName val="_Recovered_SheetName_12648_"/>
      <sheetName val="_Recovered_SheetName_12649_"/>
      <sheetName val="_Recovered_SheetName_12650_"/>
      <sheetName val="_Recovered_SheetName_12651_"/>
      <sheetName val="_Recovered_SheetName_12652_"/>
      <sheetName val="_Recovered_SheetName_12653_"/>
      <sheetName val="_Recovered_SheetName_12654_"/>
      <sheetName val="_Recovered_SheetName_12655_"/>
      <sheetName val="_Recovered_SheetName_12656_"/>
      <sheetName val="_Recovered_SheetName_12657_"/>
      <sheetName val="_Recovered_SheetName_12658_"/>
      <sheetName val="_Recovered_SheetName_12659_"/>
      <sheetName val="_Recovered_SheetName_12660_"/>
      <sheetName val="_Recovered_SheetName_12661_"/>
      <sheetName val="_Recovered_SheetName_12662_"/>
      <sheetName val="_Recovered_SheetName_12663_"/>
      <sheetName val="_Recovered_SheetName_12664_"/>
      <sheetName val="_Recovered_SheetName_12665_"/>
      <sheetName val="_Recovered_SheetName_12666_"/>
      <sheetName val="_Recovered_SheetName_12667_"/>
      <sheetName val="_Recovered_SheetName_12668_"/>
      <sheetName val="_Recovered_SheetName_12669_"/>
      <sheetName val="_Recovered_SheetName_12670_"/>
      <sheetName val="_Recovered_SheetName_12671_"/>
      <sheetName val="_Recovered_SheetName_12672_"/>
      <sheetName val="_Recovered_SheetName_12673_"/>
      <sheetName val="_Recovered_SheetName_12674_"/>
      <sheetName val="_Recovered_SheetName_12675_"/>
      <sheetName val="_Recovered_SheetName_12676_"/>
      <sheetName val="_Recovered_SheetName_12677_"/>
      <sheetName val="_Recovered_SheetName_12678_"/>
      <sheetName val="_Recovered_SheetName_12679_"/>
      <sheetName val="_Recovered_SheetName_12680_"/>
      <sheetName val="_Recovered_SheetName_12681_"/>
      <sheetName val="_Recovered_SheetName_12682_"/>
      <sheetName val="_Recovered_SheetName_12683_"/>
      <sheetName val="_Recovered_SheetName_12684_"/>
      <sheetName val="_Recovered_SheetName_12685_"/>
      <sheetName val="_Recovered_SheetName_12686_"/>
      <sheetName val="_Recovered_SheetName_12687_"/>
      <sheetName val="_Recovered_SheetName_12688_"/>
      <sheetName val="_Recovered_SheetName_12689_"/>
      <sheetName val="_Recovered_SheetName_12690_"/>
      <sheetName val="_Recovered_SheetName_12691_"/>
      <sheetName val="_Recovered_SheetName_12692_"/>
      <sheetName val="_Recovered_SheetName_12693_"/>
      <sheetName val="_Recovered_SheetName_12694_"/>
      <sheetName val="_Recovered_SheetName_12695_"/>
      <sheetName val="_Recovered_SheetName_12696_"/>
      <sheetName val="_Recovered_SheetName_12697_"/>
      <sheetName val="_Recovered_SheetName_12698_"/>
      <sheetName val="_Recovered_SheetName_12699_"/>
      <sheetName val="_Recovered_SheetName_12700_"/>
      <sheetName val="_Recovered_SheetName_12701_"/>
      <sheetName val="_Recovered_SheetName_12702_"/>
      <sheetName val="_Recovered_SheetName_12703_"/>
      <sheetName val="_Recovered_SheetName_12704_"/>
      <sheetName val="_Recovered_SheetName_12705_"/>
      <sheetName val="_Recovered_SheetName_12706_"/>
      <sheetName val="_Recovered_SheetName_12707_"/>
      <sheetName val="_Recovered_SheetName_12708_"/>
      <sheetName val="_Recovered_SheetName_12709_"/>
      <sheetName val="_Recovered_SheetName_12710_"/>
      <sheetName val="_Recovered_SheetName_12711_"/>
      <sheetName val="_Recovered_SheetName_12712_"/>
      <sheetName val="_Recovered_SheetName_12713_"/>
      <sheetName val="_Recovered_SheetName_12714_"/>
      <sheetName val="_Recovered_SheetName_12715_"/>
      <sheetName val="_Recovered_SheetName_12716_"/>
      <sheetName val="_Recovered_SheetName_12717_"/>
      <sheetName val="_Recovered_SheetName_12718_"/>
      <sheetName val="_Recovered_SheetName_12719_"/>
      <sheetName val="_Recovered_SheetName_12720_"/>
      <sheetName val="_Recovered_SheetName_12721_"/>
      <sheetName val="_Recovered_SheetName_12722_"/>
      <sheetName val="_Recovered_SheetName_12723_"/>
      <sheetName val="_Recovered_SheetName_12724_"/>
      <sheetName val="_Recovered_SheetName_12725_"/>
      <sheetName val="_Recovered_SheetName_12726_"/>
      <sheetName val="_Recovered_SheetName_12727_"/>
      <sheetName val="_Recovered_SheetName_12728_"/>
      <sheetName val="_Recovered_SheetName_12729_"/>
      <sheetName val="_Recovered_SheetName_12730_"/>
      <sheetName val="_Recovered_SheetName_12731_"/>
      <sheetName val="_Recovered_SheetName_12732_"/>
      <sheetName val="_Recovered_SheetName_12733_"/>
      <sheetName val="_Recovered_SheetName_12734_"/>
      <sheetName val="_Recovered_SheetName_12735_"/>
      <sheetName val="_Recovered_SheetName_12736_"/>
      <sheetName val="_Recovered_SheetName_12737_"/>
      <sheetName val="_Recovered_SheetName_12738_"/>
      <sheetName val="_Recovered_SheetName_12739_"/>
      <sheetName val="_Recovered_SheetName_12740_"/>
      <sheetName val="_Recovered_SheetName_12741_"/>
      <sheetName val="_Recovered_SheetName_12742_"/>
      <sheetName val="_Recovered_SheetName_12743_"/>
      <sheetName val="_Recovered_SheetName_12744_"/>
      <sheetName val="_Recovered_SheetName_12745_"/>
      <sheetName val="_Recovered_SheetName_12746_"/>
      <sheetName val="_Recovered_SheetName_12747_"/>
      <sheetName val="_Recovered_SheetName_12748_"/>
      <sheetName val="_Recovered_SheetName_12749_"/>
      <sheetName val="_Recovered_SheetName_12750_"/>
      <sheetName val="_Recovered_SheetName_12751_"/>
      <sheetName val="_Recovered_SheetName_12752_"/>
      <sheetName val="_Recovered_SheetName_12753_"/>
      <sheetName val="_Recovered_SheetName_12754_"/>
      <sheetName val="_Recovered_SheetName_12755_"/>
      <sheetName val="_Recovered_SheetName_12756_"/>
      <sheetName val="_Recovered_SheetName_12757_"/>
      <sheetName val="_Recovered_SheetName_12758_"/>
      <sheetName val="_Recovered_SheetName_12759_"/>
      <sheetName val="_Recovered_SheetName_12760_"/>
      <sheetName val="_Recovered_SheetName_12761_"/>
      <sheetName val="_Recovered_SheetName_12762_"/>
      <sheetName val="_Recovered_SheetName_12763_"/>
      <sheetName val="_Recovered_SheetName_12764_"/>
      <sheetName val="_Recovered_SheetName_12765_"/>
      <sheetName val="_Recovered_SheetName_12766_"/>
      <sheetName val="_Recovered_SheetName_12767_"/>
      <sheetName val="_Recovered_SheetName_12768_"/>
      <sheetName val="_Recovered_SheetName_12769_"/>
      <sheetName val="_Recovered_SheetName_12770_"/>
      <sheetName val="_Recovered_SheetName_12771_"/>
      <sheetName val="_Recovered_SheetName_12772_"/>
      <sheetName val="_Recovered_SheetName_12773_"/>
      <sheetName val="_Recovered_SheetName_12774_"/>
      <sheetName val="_Recovered_SheetName_12775_"/>
      <sheetName val="_Recovered_SheetName_12776_"/>
      <sheetName val="_Recovered_SheetName_12777_"/>
      <sheetName val="_Recovered_SheetName_12778_"/>
      <sheetName val="_Recovered_SheetName_12779_"/>
      <sheetName val="_Recovered_SheetName_12780_"/>
      <sheetName val="_Recovered_SheetName_12781_"/>
      <sheetName val="_Recovered_SheetName_12782_"/>
      <sheetName val="_Recovered_SheetName_12783_"/>
      <sheetName val="_Recovered_SheetName_12784_"/>
      <sheetName val="_Recovered_SheetName_12785_"/>
      <sheetName val="_Recovered_SheetName_12786_"/>
      <sheetName val="_Recovered_SheetName_12787_"/>
      <sheetName val="_Recovered_SheetName_12788_"/>
      <sheetName val="_Recovered_SheetName_12789_"/>
      <sheetName val="_Recovered_SheetName_12790_"/>
      <sheetName val="_Recovered_SheetName_12791_"/>
      <sheetName val="_Recovered_SheetName_12792_"/>
      <sheetName val="_Recovered_SheetName_12793_"/>
      <sheetName val="_Recovered_SheetName_12794_"/>
      <sheetName val="_Recovered_SheetName_12795_"/>
      <sheetName val="_Recovered_SheetName_12796_"/>
      <sheetName val="_Recovered_SheetName_12797_"/>
      <sheetName val="_Recovered_SheetName_12798_"/>
      <sheetName val="_Recovered_SheetName_12799_"/>
      <sheetName val="_Recovered_SheetName_12800_"/>
      <sheetName val="_Recovered_SheetName_12801_"/>
      <sheetName val="_Recovered_SheetName_12802_"/>
      <sheetName val="_Recovered_SheetName_12803_"/>
      <sheetName val="_Recovered_SheetName_12804_"/>
      <sheetName val="_Recovered_SheetName_12805_"/>
      <sheetName val="_Recovered_SheetName_12806_"/>
      <sheetName val="_Recovered_SheetName_12807_"/>
      <sheetName val="_Recovered_SheetName_12808_"/>
      <sheetName val="_Recovered_SheetName_12809_"/>
      <sheetName val="_Recovered_SheetName_12810_"/>
      <sheetName val="_Recovered_SheetName_12811_"/>
      <sheetName val="_Recovered_SheetName_12812_"/>
      <sheetName val="_Recovered_SheetName_12813_"/>
      <sheetName val="_Recovered_SheetName_12814_"/>
      <sheetName val="_Recovered_SheetName_12815_"/>
      <sheetName val="_Recovered_SheetName_12816_"/>
      <sheetName val="_Recovered_SheetName_12817_"/>
      <sheetName val="_Recovered_SheetName_12818_"/>
      <sheetName val="_Recovered_SheetName_12819_"/>
      <sheetName val="_Recovered_SheetName_12820_"/>
      <sheetName val="_Recovered_SheetName_12821_"/>
      <sheetName val="_Recovered_SheetName_12822_"/>
      <sheetName val="_Recovered_SheetName_12823_"/>
      <sheetName val="_Recovered_SheetName_12824_"/>
      <sheetName val="_Recovered_SheetName_12825_"/>
      <sheetName val="_Recovered_SheetName_12826_"/>
      <sheetName val="_Recovered_SheetName_12827_"/>
      <sheetName val="_Recovered_SheetName_12828_"/>
      <sheetName val="_Recovered_SheetName_12829_"/>
      <sheetName val="_Recovered_SheetName_12830_"/>
      <sheetName val="_Recovered_SheetName_12831_"/>
      <sheetName val="_Recovered_SheetName_12832_"/>
      <sheetName val="_Recovered_SheetName_12833_"/>
      <sheetName val="_Recovered_SheetName_12834_"/>
      <sheetName val="_Recovered_SheetName_12835_"/>
      <sheetName val="_Recovered_SheetName_12836_"/>
      <sheetName val="_Recovered_SheetName_12837_"/>
      <sheetName val="_Recovered_SheetName_12838_"/>
      <sheetName val="_Recovered_SheetName_12839_"/>
      <sheetName val="_Recovered_SheetName_12840_"/>
      <sheetName val="_Recovered_SheetName_12841_"/>
      <sheetName val="_Recovered_SheetName_12842_"/>
      <sheetName val="_Recovered_SheetName_12843_"/>
      <sheetName val="_Recovered_SheetName_12844_"/>
      <sheetName val="_Recovered_SheetName_12845_"/>
      <sheetName val="_Recovered_SheetName_12846_"/>
      <sheetName val="_Recovered_SheetName_12847_"/>
      <sheetName val="_Recovered_SheetName_12848_"/>
      <sheetName val="_Recovered_SheetName_12849_"/>
      <sheetName val="_Recovered_SheetName_12850_"/>
      <sheetName val="_Recovered_SheetName_12851_"/>
      <sheetName val="_Recovered_SheetName_12852_"/>
      <sheetName val="_Recovered_SheetName_12853_"/>
      <sheetName val="_Recovered_SheetName_12854_"/>
      <sheetName val="_Recovered_SheetName_12855_"/>
      <sheetName val="_Recovered_SheetName_12856_"/>
      <sheetName val="_Recovered_SheetName_12857_"/>
      <sheetName val="_Recovered_SheetName_12858_"/>
      <sheetName val="_Recovered_SheetName_12859_"/>
      <sheetName val="_Recovered_SheetName_12860_"/>
      <sheetName val="_Recovered_SheetName_12861_"/>
      <sheetName val="_Recovered_SheetName_12862_"/>
      <sheetName val="_Recovered_SheetName_12863_"/>
      <sheetName val="_Recovered_SheetName_12864_"/>
      <sheetName val="_Recovered_SheetName_12865_"/>
      <sheetName val="_Recovered_SheetName_12866_"/>
      <sheetName val="_Recovered_SheetName_12867_"/>
      <sheetName val="_Recovered_SheetName_12868_"/>
      <sheetName val="_Recovered_SheetName_12869_"/>
      <sheetName val="_Recovered_SheetName_12870_"/>
      <sheetName val="_Recovered_SheetName_12871_"/>
      <sheetName val="_Recovered_SheetName_12872_"/>
      <sheetName val="_Recovered_SheetName_12873_"/>
      <sheetName val="_Recovered_SheetName_12874_"/>
      <sheetName val="_Recovered_SheetName_12875_"/>
      <sheetName val="_Recovered_SheetName_12876_"/>
      <sheetName val="_Recovered_SheetName_12877_"/>
      <sheetName val="_Recovered_SheetName_12878_"/>
      <sheetName val="_Recovered_SheetName_12879_"/>
      <sheetName val="_Recovered_SheetName_12880_"/>
      <sheetName val="_Recovered_SheetName_12881_"/>
      <sheetName val="_Recovered_SheetName_12882_"/>
      <sheetName val="_Recovered_SheetName_12883_"/>
      <sheetName val="_Recovered_SheetName_12884_"/>
      <sheetName val="_Recovered_SheetName_12885_"/>
      <sheetName val="_Recovered_SheetName_12886_"/>
      <sheetName val="_Recovered_SheetName_12887_"/>
      <sheetName val="_Recovered_SheetName_12888_"/>
      <sheetName val="_Recovered_SheetName_12889_"/>
      <sheetName val="_Recovered_SheetName_12890_"/>
      <sheetName val="_Recovered_SheetName_12891_"/>
      <sheetName val="_Recovered_SheetName_12892_"/>
      <sheetName val="_Recovered_SheetName_12893_"/>
      <sheetName val="_Recovered_SheetName_12894_"/>
      <sheetName val="_Recovered_SheetName_12895_"/>
      <sheetName val="_Recovered_SheetName_12896_"/>
      <sheetName val="_Recovered_SheetName_12897_"/>
      <sheetName val="_Recovered_SheetName_12898_"/>
      <sheetName val="_Recovered_SheetName_12899_"/>
      <sheetName val="_Recovered_SheetName_12900_"/>
      <sheetName val="_Recovered_SheetName_12901_"/>
      <sheetName val="_Recovered_SheetName_12902_"/>
      <sheetName val="_Recovered_SheetName_12903_"/>
      <sheetName val="_Recovered_SheetName_12904_"/>
      <sheetName val="_Recovered_SheetName_12905_"/>
      <sheetName val="_Recovered_SheetName_12906_"/>
      <sheetName val="_Recovered_SheetName_12907_"/>
      <sheetName val="_Recovered_SheetName_12908_"/>
      <sheetName val="_Recovered_SheetName_12909_"/>
      <sheetName val="_Recovered_SheetName_12910_"/>
      <sheetName val="_Recovered_SheetName_12911_"/>
      <sheetName val="_Recovered_SheetName_12912_"/>
      <sheetName val="_Recovered_SheetName_12913_"/>
      <sheetName val="_Recovered_SheetName_12914_"/>
      <sheetName val="_Recovered_SheetName_12915_"/>
      <sheetName val="_Recovered_SheetName_12916_"/>
      <sheetName val="_Recovered_SheetName_12917_"/>
      <sheetName val="_Recovered_SheetName_12918_"/>
      <sheetName val="_Recovered_SheetName_12919_"/>
      <sheetName val="_Recovered_SheetName_12920_"/>
      <sheetName val="_Recovered_SheetName_12921_"/>
      <sheetName val="_Recovered_SheetName_12922_"/>
      <sheetName val="_Recovered_SheetName_12923_"/>
      <sheetName val="_Recovered_SheetName_12924_"/>
      <sheetName val="_Recovered_SheetName_12925_"/>
      <sheetName val="_Recovered_SheetName_12926_"/>
      <sheetName val="_Recovered_SheetName_12927_"/>
      <sheetName val="_Recovered_SheetName_12928_"/>
      <sheetName val="_Recovered_SheetName_12929_"/>
      <sheetName val="_Recovered_SheetName_12930_"/>
      <sheetName val="_Recovered_SheetName_12931_"/>
      <sheetName val="_Recovered_SheetName_12932_"/>
      <sheetName val="_Recovered_SheetName_12933_"/>
      <sheetName val="_Recovered_SheetName_12934_"/>
      <sheetName val="_Recovered_SheetName_12935_"/>
      <sheetName val="_Recovered_SheetName_12936_"/>
      <sheetName val="_Recovered_SheetName_12937_"/>
      <sheetName val="_Recovered_SheetName_12938_"/>
      <sheetName val="_Recovered_SheetName_12939_"/>
      <sheetName val="_Recovered_SheetName_12940_"/>
      <sheetName val="_Recovered_SheetName_12941_"/>
      <sheetName val="_Recovered_SheetName_12942_"/>
      <sheetName val="_Recovered_SheetName_12943_"/>
      <sheetName val="_Recovered_SheetName_12944_"/>
      <sheetName val="_Recovered_SheetName_12945_"/>
      <sheetName val="_Recovered_SheetName_12946_"/>
      <sheetName val="_Recovered_SheetName_12947_"/>
      <sheetName val="_Recovered_SheetName_12948_"/>
      <sheetName val="_Recovered_SheetName_12949_"/>
      <sheetName val="_Recovered_SheetName_12950_"/>
      <sheetName val="_Recovered_SheetName_12951_"/>
      <sheetName val="_Recovered_SheetName_12952_"/>
      <sheetName val="_Recovered_SheetName_12953_"/>
      <sheetName val="_Recovered_SheetName_12954_"/>
      <sheetName val="_Recovered_SheetName_12955_"/>
      <sheetName val="_Recovered_SheetName_12956_"/>
      <sheetName val="_Recovered_SheetName_12957_"/>
      <sheetName val="_Recovered_SheetName_12958_"/>
      <sheetName val="_Recovered_SheetName_12959_"/>
      <sheetName val="_Recovered_SheetName_12960_"/>
      <sheetName val="_Recovered_SheetName_12961_"/>
      <sheetName val="_Recovered_SheetName_12962_"/>
      <sheetName val="_Recovered_SheetName_12963_"/>
      <sheetName val="_Recovered_SheetName_12964_"/>
      <sheetName val="_Recovered_SheetName_12965_"/>
      <sheetName val="_Recovered_SheetName_12966_"/>
      <sheetName val="_Recovered_SheetName_12967_"/>
      <sheetName val="_Recovered_SheetName_12968_"/>
      <sheetName val="_Recovered_SheetName_12969_"/>
      <sheetName val="_Recovered_SheetName_12970_"/>
      <sheetName val="_Recovered_SheetName_12971_"/>
      <sheetName val="_Recovered_SheetName_12972_"/>
      <sheetName val="_Recovered_SheetName_12973_"/>
      <sheetName val="_Recovered_SheetName_12974_"/>
      <sheetName val="_Recovered_SheetName_12975_"/>
      <sheetName val="_Recovered_SheetName_12976_"/>
      <sheetName val="_Recovered_SheetName_12977_"/>
      <sheetName val="_Recovered_SheetName_12978_"/>
      <sheetName val="_Recovered_SheetName_12979_"/>
      <sheetName val="_Recovered_SheetName_12980_"/>
      <sheetName val="_Recovered_SheetName_12981_"/>
      <sheetName val="_Recovered_SheetName_12982_"/>
      <sheetName val="_Recovered_SheetName_12983_"/>
      <sheetName val="_Recovered_SheetName_12984_"/>
      <sheetName val="_Recovered_SheetName_12985_"/>
      <sheetName val="_Recovered_SheetName_12986_"/>
      <sheetName val="_Recovered_SheetName_12987_"/>
      <sheetName val="_Recovered_SheetName_12988_"/>
      <sheetName val="_Recovered_SheetName_12989_"/>
      <sheetName val="_Recovered_SheetName_12990_"/>
      <sheetName val="_Recovered_SheetName_12991_"/>
      <sheetName val="_Recovered_SheetName_12992_"/>
      <sheetName val="_Recovered_SheetName_12993_"/>
      <sheetName val="_Recovered_SheetName_12994_"/>
      <sheetName val="_Recovered_SheetName_12995_"/>
      <sheetName val="_Recovered_SheetName_12996_"/>
      <sheetName val="_Recovered_SheetName_12997_"/>
      <sheetName val="_Recovered_SheetName_12998_"/>
      <sheetName val="_Recovered_SheetName_12999_"/>
      <sheetName val="_Recovered_SheetName_13000_"/>
      <sheetName val="_Recovered_SheetName_13001_"/>
      <sheetName val="_Recovered_SheetName_13002_"/>
      <sheetName val="_Recovered_SheetName_13003_"/>
      <sheetName val="_Recovered_SheetName_13004_"/>
      <sheetName val="_Recovered_SheetName_13005_"/>
      <sheetName val="_Recovered_SheetName_13006_"/>
      <sheetName val="_Recovered_SheetName_13007_"/>
      <sheetName val="_Recovered_SheetName_13008_"/>
      <sheetName val="_Recovered_SheetName_13009_"/>
      <sheetName val="_Recovered_SheetName_13010_"/>
      <sheetName val="_Recovered_SheetName_13011_"/>
      <sheetName val="_Recovered_SheetName_13012_"/>
      <sheetName val="_Recovered_SheetName_13013_"/>
      <sheetName val="_Recovered_SheetName_13014_"/>
      <sheetName val="_Recovered_SheetName_13015_"/>
      <sheetName val="_Recovered_SheetName_13016_"/>
      <sheetName val="_Recovered_SheetName_13017_"/>
      <sheetName val="_Recovered_SheetName_13018_"/>
      <sheetName val="_Recovered_SheetName_13019_"/>
      <sheetName val="_Recovered_SheetName_13020_"/>
      <sheetName val="_Recovered_SheetName_13021_"/>
      <sheetName val="_Recovered_SheetName_13022_"/>
      <sheetName val="_Recovered_SheetName_13023_"/>
      <sheetName val="_Recovered_SheetName_13024_"/>
      <sheetName val="_Recovered_SheetName_13025_"/>
      <sheetName val="_Recovered_SheetName_13026_"/>
      <sheetName val="_Recovered_SheetName_13027_"/>
      <sheetName val="_Recovered_SheetName_13028_"/>
      <sheetName val="_Recovered_SheetName_13029_"/>
      <sheetName val="_Recovered_SheetName_13030_"/>
      <sheetName val="_Recovered_SheetName_13031_"/>
      <sheetName val="_Recovered_SheetName_13032_"/>
      <sheetName val="_Recovered_SheetName_13033_"/>
      <sheetName val="_Recovered_SheetName_13034_"/>
      <sheetName val="_Recovered_SheetName_13035_"/>
      <sheetName val="_Recovered_SheetName_13036_"/>
      <sheetName val="_Recovered_SheetName_13037_"/>
      <sheetName val="_Recovered_SheetName_13038_"/>
      <sheetName val="_Recovered_SheetName_13039_"/>
      <sheetName val="_Recovered_SheetName_13040_"/>
      <sheetName val="_Recovered_SheetName_13041_"/>
      <sheetName val="_Recovered_SheetName_13042_"/>
      <sheetName val="_Recovered_SheetName_13043_"/>
      <sheetName val="_Recovered_SheetName_13044_"/>
      <sheetName val="_Recovered_SheetName_13045_"/>
      <sheetName val="_Recovered_SheetName_13046_"/>
      <sheetName val="_Recovered_SheetName_13047_"/>
      <sheetName val="_Recovered_SheetName_13048_"/>
      <sheetName val="_Recovered_SheetName_13049_"/>
      <sheetName val="_Recovered_SheetName_13050_"/>
      <sheetName val="_Recovered_SheetName_13051_"/>
      <sheetName val="_Recovered_SheetName_13052_"/>
      <sheetName val="_Recovered_SheetName_13053_"/>
      <sheetName val="_Recovered_SheetName_13054_"/>
      <sheetName val="_Recovered_SheetName_13055_"/>
      <sheetName val="_Recovered_SheetName_13056_"/>
      <sheetName val="_Recovered_SheetName_13057_"/>
      <sheetName val="_Recovered_SheetName_13058_"/>
      <sheetName val="_Recovered_SheetName_13059_"/>
      <sheetName val="_Recovered_SheetName_13060_"/>
      <sheetName val="_Recovered_SheetName_13061_"/>
      <sheetName val="_Recovered_SheetName_13062_"/>
      <sheetName val="_Recovered_SheetName_13063_"/>
      <sheetName val="_Recovered_SheetName_13064_"/>
      <sheetName val="_Recovered_SheetName_13065_"/>
      <sheetName val="_Recovered_SheetName_13066_"/>
      <sheetName val="_Recovered_SheetName_13067_"/>
      <sheetName val="_Recovered_SheetName_13068_"/>
      <sheetName val="_Recovered_SheetName_13069_"/>
      <sheetName val="_Recovered_SheetName_13070_"/>
      <sheetName val="_Recovered_SheetName_13071_"/>
      <sheetName val="_Recovered_SheetName_13072_"/>
      <sheetName val="_Recovered_SheetName_13073_"/>
      <sheetName val="_Recovered_SheetName_13074_"/>
      <sheetName val="_Recovered_SheetName_13075_"/>
      <sheetName val="_Recovered_SheetName_13076_"/>
      <sheetName val="_Recovered_SheetName_13077_"/>
      <sheetName val="_Recovered_SheetName_13078_"/>
      <sheetName val="_Recovered_SheetName_13079_"/>
      <sheetName val="_Recovered_SheetName_13080_"/>
      <sheetName val="_Recovered_SheetName_13081_"/>
      <sheetName val="_Recovered_SheetName_13082_"/>
      <sheetName val="_Recovered_SheetName_13083_"/>
      <sheetName val="_Recovered_SheetName_13084_"/>
      <sheetName val="_Recovered_SheetName_13085_"/>
      <sheetName val="_Recovered_SheetName_13086_"/>
      <sheetName val="_Recovered_SheetName_13087_"/>
      <sheetName val="_Recovered_SheetName_13088_"/>
      <sheetName val="_Recovered_SheetName_13089_"/>
      <sheetName val="_Recovered_SheetName_13090_"/>
      <sheetName val="_Recovered_SheetName_13091_"/>
      <sheetName val="_Recovered_SheetName_13092_"/>
      <sheetName val="_Recovered_SheetName_13093_"/>
      <sheetName val="_Recovered_SheetName_13094_"/>
      <sheetName val="_Recovered_SheetName_13095_"/>
      <sheetName val="_Recovered_SheetName_13096_"/>
      <sheetName val="_Recovered_SheetName_13097_"/>
      <sheetName val="_Recovered_SheetName_13098_"/>
      <sheetName val="_Recovered_SheetName_13099_"/>
      <sheetName val="_Recovered_SheetName_13100_"/>
      <sheetName val="_Recovered_SheetName_13101_"/>
      <sheetName val="_Recovered_SheetName_13102_"/>
      <sheetName val="_Recovered_SheetName_13103_"/>
      <sheetName val="_Recovered_SheetName_13104_"/>
      <sheetName val="_Recovered_SheetName_13105_"/>
      <sheetName val="_Recovered_SheetName_13106_"/>
      <sheetName val="_Recovered_SheetName_13107_"/>
      <sheetName val="_Recovered_SheetName_13108_"/>
      <sheetName val="_Recovered_SheetName_13109_"/>
      <sheetName val="_Recovered_SheetName_13110_"/>
      <sheetName val="_Recovered_SheetName_13111_"/>
      <sheetName val="_Recovered_SheetName_13112_"/>
      <sheetName val="_Recovered_SheetName_13113_"/>
      <sheetName val="_Recovered_SheetName_13114_"/>
      <sheetName val="_Recovered_SheetName_13115_"/>
      <sheetName val="_Recovered_SheetName_13116_"/>
      <sheetName val="_Recovered_SheetName_13117_"/>
      <sheetName val="_Recovered_SheetName_13118_"/>
      <sheetName val="_Recovered_SheetName_13119_"/>
      <sheetName val="_Recovered_SheetName_13120_"/>
      <sheetName val="_Recovered_SheetName_13121_"/>
      <sheetName val="_Recovered_SheetName_13122_"/>
      <sheetName val="_Recovered_SheetName_13123_"/>
      <sheetName val="_Recovered_SheetName_13124_"/>
      <sheetName val="_Recovered_SheetName_13125_"/>
      <sheetName val="_Recovered_SheetName_13126_"/>
      <sheetName val="_Recovered_SheetName_13127_"/>
      <sheetName val="_Recovered_SheetName_13128_"/>
      <sheetName val="_Recovered_SheetName_13129_"/>
      <sheetName val="_Recovered_SheetName_13130_"/>
      <sheetName val="_Recovered_SheetName_13131_"/>
      <sheetName val="_Recovered_SheetName_13132_"/>
      <sheetName val="_Recovered_SheetName_13133_"/>
      <sheetName val="_Recovered_SheetName_13134_"/>
      <sheetName val="_Recovered_SheetName_13135_"/>
      <sheetName val="_Recovered_SheetName_13136_"/>
      <sheetName val="_Recovered_SheetName_13137_"/>
      <sheetName val="_Recovered_SheetName_13138_"/>
      <sheetName val="_Recovered_SheetName_13139_"/>
      <sheetName val="_Recovered_SheetName_13140_"/>
      <sheetName val="_Recovered_SheetName_13141_"/>
      <sheetName val="_Recovered_SheetName_13142_"/>
      <sheetName val="_Recovered_SheetName_13143_"/>
      <sheetName val="_Recovered_SheetName_13144_"/>
      <sheetName val="_Recovered_SheetName_13145_"/>
      <sheetName val="_Recovered_SheetName_13146_"/>
      <sheetName val="_Recovered_SheetName_13147_"/>
      <sheetName val="_Recovered_SheetName_13148_"/>
      <sheetName val="_Recovered_SheetName_13149_"/>
      <sheetName val="_Recovered_SheetName_13150_"/>
      <sheetName val="_Recovered_SheetName_13151_"/>
      <sheetName val="_Recovered_SheetName_13152_"/>
      <sheetName val="_Recovered_SheetName_13153_"/>
      <sheetName val="_Recovered_SheetName_13154_"/>
      <sheetName val="_Recovered_SheetName_13155_"/>
      <sheetName val="_Recovered_SheetName_13156_"/>
      <sheetName val="_Recovered_SheetName_13157_"/>
      <sheetName val="_Recovered_SheetName_13158_"/>
      <sheetName val="_Recovered_SheetName_13159_"/>
      <sheetName val="_Recovered_SheetName_13160_"/>
      <sheetName val="_Recovered_SheetName_13161_"/>
      <sheetName val="_Recovered_SheetName_13162_"/>
      <sheetName val="_Recovered_SheetName_13163_"/>
      <sheetName val="_Recovered_SheetName_13164_"/>
      <sheetName val="_Recovered_SheetName_13165_"/>
      <sheetName val="_Recovered_SheetName_13166_"/>
      <sheetName val="_Recovered_SheetName_13167_"/>
      <sheetName val="_Recovered_SheetName_13168_"/>
      <sheetName val="_Recovered_SheetName_13169_"/>
      <sheetName val="_Recovered_SheetName_13170_"/>
      <sheetName val="_Recovered_SheetName_13171_"/>
      <sheetName val="_Recovered_SheetName_13172_"/>
      <sheetName val="_Recovered_SheetName_13173_"/>
      <sheetName val="_Recovered_SheetName_13174_"/>
      <sheetName val="_Recovered_SheetName_13175_"/>
      <sheetName val="_Recovered_SheetName_13176_"/>
      <sheetName val="_Recovered_SheetName_13177_"/>
      <sheetName val="_Recovered_SheetName_13178_"/>
      <sheetName val="_Recovered_SheetName_13179_"/>
      <sheetName val="_Recovered_SheetName_13180_"/>
      <sheetName val="_Recovered_SheetName_13181_"/>
      <sheetName val="_Recovered_SheetName_13182_"/>
      <sheetName val="_Recovered_SheetName_13183_"/>
      <sheetName val="_Recovered_SheetName_13184_"/>
      <sheetName val="_Recovered_SheetName_13185_"/>
      <sheetName val="_Recovered_SheetName_13186_"/>
      <sheetName val="_Recovered_SheetName_13187_"/>
      <sheetName val="_Recovered_SheetName_13188_"/>
      <sheetName val="_Recovered_SheetName_13189_"/>
      <sheetName val="_Recovered_SheetName_13190_"/>
      <sheetName val="_Recovered_SheetName_13191_"/>
      <sheetName val="_Recovered_SheetName_13192_"/>
      <sheetName val="_Recovered_SheetName_13193_"/>
      <sheetName val="_Recovered_SheetName_13194_"/>
      <sheetName val="_Recovered_SheetName_13195_"/>
      <sheetName val="_Recovered_SheetName_13196_"/>
      <sheetName val="_Recovered_SheetName_13197_"/>
      <sheetName val="_Recovered_SheetName_13198_"/>
      <sheetName val="_Recovered_SheetName_13199_"/>
      <sheetName val="_Recovered_SheetName_13200_"/>
      <sheetName val="_Recovered_SheetName_13201_"/>
      <sheetName val="_Recovered_SheetName_13202_"/>
      <sheetName val="_Recovered_SheetName_13203_"/>
      <sheetName val="_Recovered_SheetName_13204_"/>
      <sheetName val="_Recovered_SheetName_13205_"/>
      <sheetName val="_Recovered_SheetName_13206_"/>
      <sheetName val="_Recovered_SheetName_13207_"/>
      <sheetName val="_Recovered_SheetName_13208_"/>
      <sheetName val="_Recovered_SheetName_13209_"/>
      <sheetName val="_Recovered_SheetName_13210_"/>
      <sheetName val="_Recovered_SheetName_13211_"/>
      <sheetName val="_Recovered_SheetName_13212_"/>
      <sheetName val="_Recovered_SheetName_13213_"/>
      <sheetName val="_Recovered_SheetName_13214_"/>
      <sheetName val="_Recovered_SheetName_13215_"/>
      <sheetName val="_Recovered_SheetName_13216_"/>
      <sheetName val="_Recovered_SheetName_13217_"/>
      <sheetName val="_Recovered_SheetName_13218_"/>
      <sheetName val="_Recovered_SheetName_13219_"/>
      <sheetName val="_Recovered_SheetName_13220_"/>
      <sheetName val="_Recovered_SheetName_13221_"/>
      <sheetName val="_Recovered_SheetName_13222_"/>
      <sheetName val="_Recovered_SheetName_13223_"/>
      <sheetName val="_Recovered_SheetName_13224_"/>
      <sheetName val="_Recovered_SheetName_13225_"/>
      <sheetName val="_Recovered_SheetName_13226_"/>
      <sheetName val="_Recovered_SheetName_13227_"/>
      <sheetName val="_Recovered_SheetName_13228_"/>
      <sheetName val="_Recovered_SheetName_13229_"/>
      <sheetName val="_Recovered_SheetName_13230_"/>
      <sheetName val="_Recovered_SheetName_13231_"/>
      <sheetName val="_Recovered_SheetName_13232_"/>
      <sheetName val="_Recovered_SheetName_13233_"/>
      <sheetName val="_Recovered_SheetName_13234_"/>
      <sheetName val="_Recovered_SheetName_13235_"/>
      <sheetName val="_Recovered_SheetName_13236_"/>
      <sheetName val="_Recovered_SheetName_13237_"/>
      <sheetName val="_Recovered_SheetName_13238_"/>
      <sheetName val="_Recovered_SheetName_13239_"/>
      <sheetName val="_Recovered_SheetName_13240_"/>
      <sheetName val="_Recovered_SheetName_13241_"/>
      <sheetName val="_Recovered_SheetName_13242_"/>
      <sheetName val="_Recovered_SheetName_13243_"/>
      <sheetName val="_Recovered_SheetName_13244_"/>
      <sheetName val="_Recovered_SheetName_13245_"/>
      <sheetName val="_Recovered_SheetName_13246_"/>
      <sheetName val="_Recovered_SheetName_13247_"/>
      <sheetName val="_Recovered_SheetName_13248_"/>
      <sheetName val="_Recovered_SheetName_13249_"/>
      <sheetName val="_Recovered_SheetName_13250_"/>
      <sheetName val="_Recovered_SheetName_13251_"/>
      <sheetName val="_Recovered_SheetName_13252_"/>
      <sheetName val="_Recovered_SheetName_13253_"/>
      <sheetName val="_Recovered_SheetName_13254_"/>
      <sheetName val="_Recovered_SheetName_13255_"/>
      <sheetName val="_Recovered_SheetName_13256_"/>
      <sheetName val="_Recovered_SheetName_13257_"/>
      <sheetName val="_Recovered_SheetName_13258_"/>
      <sheetName val="_Recovered_SheetName_13259_"/>
      <sheetName val="_Recovered_SheetName_13260_"/>
      <sheetName val="_Recovered_SheetName_13261_"/>
      <sheetName val="_Recovered_SheetName_13262_"/>
      <sheetName val="_Recovered_SheetName_13263_"/>
      <sheetName val="_Recovered_SheetName_13264_"/>
      <sheetName val="_Recovered_SheetName_13265_"/>
      <sheetName val="_Recovered_SheetName_13266_"/>
      <sheetName val="_Recovered_SheetName_13267_"/>
      <sheetName val="_Recovered_SheetName_13268_"/>
      <sheetName val="_Recovered_SheetName_13269_"/>
      <sheetName val="_Recovered_SheetName_13270_"/>
      <sheetName val="_Recovered_SheetName_13271_"/>
      <sheetName val="_Recovered_SheetName_13272_"/>
      <sheetName val="_Recovered_SheetName_13273_"/>
      <sheetName val="_Recovered_SheetName_13274_"/>
      <sheetName val="_Recovered_SheetName_13275_"/>
      <sheetName val="_Recovered_SheetName_13276_"/>
      <sheetName val="_Recovered_SheetName_13277_"/>
      <sheetName val="_Recovered_SheetName_13278_"/>
      <sheetName val="_Recovered_SheetName_13279_"/>
      <sheetName val="_Recovered_SheetName_13280_"/>
      <sheetName val="_Recovered_SheetName_13281_"/>
      <sheetName val="_Recovered_SheetName_13282_"/>
      <sheetName val="_Recovered_SheetName_13283_"/>
      <sheetName val="_Recovered_SheetName_13284_"/>
      <sheetName val="_Recovered_SheetName_13285_"/>
      <sheetName val="_Recovered_SheetName_13286_"/>
      <sheetName val="_Recovered_SheetName_13287_"/>
      <sheetName val="_Recovered_SheetName_13288_"/>
      <sheetName val="_Recovered_SheetName_13289_"/>
      <sheetName val="_Recovered_SheetName_13290_"/>
      <sheetName val="_Recovered_SheetName_13291_"/>
      <sheetName val="_Recovered_SheetName_13292_"/>
      <sheetName val="_Recovered_SheetName_13293_"/>
      <sheetName val="_Recovered_SheetName_13294_"/>
      <sheetName val="_Recovered_SheetName_13295_"/>
      <sheetName val="_Recovered_SheetName_13296_"/>
      <sheetName val="_Recovered_SheetName_13297_"/>
      <sheetName val="_Recovered_SheetName_13298_"/>
      <sheetName val="_Recovered_SheetName_13299_"/>
      <sheetName val="_Recovered_SheetName_13300_"/>
      <sheetName val="_Recovered_SheetName_13301_"/>
      <sheetName val="_Recovered_SheetName_13302_"/>
      <sheetName val="_Recovered_SheetName_13303_"/>
      <sheetName val="_Recovered_SheetName_13304_"/>
      <sheetName val="_Recovered_SheetName_13305_"/>
      <sheetName val="_Recovered_SheetName_13306_"/>
      <sheetName val="_Recovered_SheetName_13307_"/>
      <sheetName val="_Recovered_SheetName_13308_"/>
      <sheetName val="_Recovered_SheetName_13309_"/>
      <sheetName val="_Recovered_SheetName_13310_"/>
      <sheetName val="_Recovered_SheetName_13311_"/>
      <sheetName val="_Recovered_SheetName_13312_"/>
      <sheetName val="_Recovered_SheetName_13313_"/>
      <sheetName val="_Recovered_SheetName_13314_"/>
      <sheetName val="_Recovered_SheetName_13315_"/>
      <sheetName val="_Recovered_SheetName_13316_"/>
      <sheetName val="_Recovered_SheetName_13317_"/>
      <sheetName val="_Recovered_SheetName_13318_"/>
      <sheetName val="_Recovered_SheetName_13319_"/>
      <sheetName val="_Recovered_SheetName_13320_"/>
      <sheetName val="_Recovered_SheetName_13321_"/>
      <sheetName val="_Recovered_SheetName_13322_"/>
      <sheetName val="_Recovered_SheetName_13323_"/>
      <sheetName val="_Recovered_SheetName_13324_"/>
      <sheetName val="_Recovered_SheetName_13325_"/>
      <sheetName val="_Recovered_SheetName_13326_"/>
      <sheetName val="_Recovered_SheetName_13327_"/>
      <sheetName val="_Recovered_SheetName_13328_"/>
      <sheetName val="_Recovered_SheetName_13329_"/>
      <sheetName val="_Recovered_SheetName_13330_"/>
      <sheetName val="_Recovered_SheetName_13331_"/>
      <sheetName val="_Recovered_SheetName_13332_"/>
      <sheetName val="_Recovered_SheetName_13333_"/>
      <sheetName val="_Recovered_SheetName_13334_"/>
      <sheetName val="_Recovered_SheetName_13335_"/>
      <sheetName val="_Recovered_SheetName_13336_"/>
      <sheetName val="_Recovered_SheetName_13337_"/>
      <sheetName val="_Recovered_SheetName_13338_"/>
      <sheetName val="_Recovered_SheetName_13339_"/>
      <sheetName val="_Recovered_SheetName_13340_"/>
      <sheetName val="_Recovered_SheetName_13341_"/>
      <sheetName val="_Recovered_SheetName_13342_"/>
      <sheetName val="_Recovered_SheetName_13343_"/>
      <sheetName val="_Recovered_SheetName_13344_"/>
      <sheetName val="_Recovered_SheetName_13345_"/>
      <sheetName val="_Recovered_SheetName_13346_"/>
      <sheetName val="_Recovered_SheetName_13347_"/>
      <sheetName val="_Recovered_SheetName_13348_"/>
      <sheetName val="_Recovered_SheetName_13349_"/>
      <sheetName val="_Recovered_SheetName_13350_"/>
      <sheetName val="_Recovered_SheetName_13351_"/>
      <sheetName val="_Recovered_SheetName_13352_"/>
      <sheetName val="_Recovered_SheetName_13353_"/>
      <sheetName val="_Recovered_SheetName_13354_"/>
      <sheetName val="_Recovered_SheetName_13355_"/>
      <sheetName val="_Recovered_SheetName_13356_"/>
      <sheetName val="_Recovered_SheetName_13357_"/>
      <sheetName val="_Recovered_SheetName_13358_"/>
      <sheetName val="_Recovered_SheetName_13359_"/>
      <sheetName val="_Recovered_SheetName_13360_"/>
      <sheetName val="_Recovered_SheetName_13361_"/>
      <sheetName val="_Recovered_SheetName_13362_"/>
      <sheetName val="_Recovered_SheetName_13363_"/>
      <sheetName val="_Recovered_SheetName_13364_"/>
      <sheetName val="_Recovered_SheetName_13365_"/>
      <sheetName val="_Recovered_SheetName_13366_"/>
      <sheetName val="_Recovered_SheetName_13367_"/>
      <sheetName val="_Recovered_SheetName_13368_"/>
      <sheetName val="_Recovered_SheetName_13369_"/>
      <sheetName val="_Recovered_SheetName_13370_"/>
      <sheetName val="_Recovered_SheetName_13371_"/>
      <sheetName val="_Recovered_SheetName_13372_"/>
      <sheetName val="_Recovered_SheetName_13373_"/>
      <sheetName val="_Recovered_SheetName_13374_"/>
      <sheetName val="_Recovered_SheetName_13375_"/>
      <sheetName val="_Recovered_SheetName_13376_"/>
      <sheetName val="_Recovered_SheetName_13377_"/>
      <sheetName val="_Recovered_SheetName_13378_"/>
      <sheetName val="_Recovered_SheetName_13379_"/>
      <sheetName val="_Recovered_SheetName_13380_"/>
      <sheetName val="_Recovered_SheetName_13381_"/>
      <sheetName val="_Recovered_SheetName_13382_"/>
      <sheetName val="_Recovered_SheetName_13383_"/>
      <sheetName val="_Recovered_SheetName_13384_"/>
      <sheetName val="_Recovered_SheetName_13385_"/>
      <sheetName val="_Recovered_SheetName_13386_"/>
      <sheetName val="_Recovered_SheetName_13387_"/>
      <sheetName val="_Recovered_SheetName_13388_"/>
      <sheetName val="_Recovered_SheetName_13389_"/>
      <sheetName val="_Recovered_SheetName_13390_"/>
      <sheetName val="_Recovered_SheetName_13391_"/>
      <sheetName val="_Recovered_SheetName_13392_"/>
      <sheetName val="_Recovered_SheetName_13393_"/>
      <sheetName val="_Recovered_SheetName_13394_"/>
      <sheetName val="_Recovered_SheetName_13395_"/>
      <sheetName val="_Recovered_SheetName_13396_"/>
      <sheetName val="_Recovered_SheetName_13397_"/>
      <sheetName val="_Recovered_SheetName_13398_"/>
      <sheetName val="_Recovered_SheetName_13399_"/>
      <sheetName val="_Recovered_SheetName_13400_"/>
      <sheetName val="_Recovered_SheetName_13401_"/>
      <sheetName val="_Recovered_SheetName_13402_"/>
      <sheetName val="_Recovered_SheetName_13403_"/>
      <sheetName val="_Recovered_SheetName_13404_"/>
      <sheetName val="_Recovered_SheetName_13405_"/>
      <sheetName val="_Recovered_SheetName_13406_"/>
      <sheetName val="_Recovered_SheetName_13407_"/>
      <sheetName val="_Recovered_SheetName_13408_"/>
      <sheetName val="_Recovered_SheetName_13409_"/>
      <sheetName val="_Recovered_SheetName_13410_"/>
      <sheetName val="_Recovered_SheetName_13411_"/>
      <sheetName val="_Recovered_SheetName_13412_"/>
      <sheetName val="_Recovered_SheetName_13413_"/>
      <sheetName val="_Recovered_SheetName_13414_"/>
      <sheetName val="_Recovered_SheetName_13415_"/>
      <sheetName val="_Recovered_SheetName_13416_"/>
      <sheetName val="_Recovered_SheetName_13417_"/>
      <sheetName val="_Recovered_SheetName_13418_"/>
      <sheetName val="_Recovered_SheetName_13419_"/>
      <sheetName val="_Recovered_SheetName_13420_"/>
      <sheetName val="_Recovered_SheetName_13421_"/>
      <sheetName val="_Recovered_SheetName_13422_"/>
      <sheetName val="_Recovered_SheetName_13423_"/>
      <sheetName val="_Recovered_SheetName_13424_"/>
      <sheetName val="_Recovered_SheetName_13425_"/>
      <sheetName val="_Recovered_SheetName_13426_"/>
      <sheetName val="_Recovered_SheetName_13427_"/>
      <sheetName val="_Recovered_SheetName_13428_"/>
      <sheetName val="_Recovered_SheetName_13429_"/>
      <sheetName val="_Recovered_SheetName_13430_"/>
      <sheetName val="_Recovered_SheetName_13431_"/>
      <sheetName val="_Recovered_SheetName_13432_"/>
      <sheetName val="_Recovered_SheetName_13433_"/>
      <sheetName val="_Recovered_SheetName_13434_"/>
      <sheetName val="_Recovered_SheetName_13435_"/>
      <sheetName val="_Recovered_SheetName_13436_"/>
      <sheetName val="_Recovered_SheetName_13437_"/>
      <sheetName val="_Recovered_SheetName_13438_"/>
      <sheetName val="_Recovered_SheetName_13439_"/>
      <sheetName val="_Recovered_SheetName_13440_"/>
      <sheetName val="_Recovered_SheetName_13441_"/>
      <sheetName val="_Recovered_SheetName_13442_"/>
      <sheetName val="_Recovered_SheetName_13443_"/>
      <sheetName val="_Recovered_SheetName_13444_"/>
      <sheetName val="_Recovered_SheetName_13445_"/>
      <sheetName val="_Recovered_SheetName_13446_"/>
      <sheetName val="_Recovered_SheetName_13447_"/>
      <sheetName val="_Recovered_SheetName_13448_"/>
      <sheetName val="_Recovered_SheetName_13449_"/>
      <sheetName val="_Recovered_SheetName_13450_"/>
      <sheetName val="_Recovered_SheetName_13451_"/>
      <sheetName val="_Recovered_SheetName_13452_"/>
      <sheetName val="_Recovered_SheetName_13453_"/>
      <sheetName val="_Recovered_SheetName_13454_"/>
      <sheetName val="_Recovered_SheetName_13455_"/>
      <sheetName val="_Recovered_SheetName_13456_"/>
      <sheetName val="_Recovered_SheetName_13457_"/>
      <sheetName val="_Recovered_SheetName_13458_"/>
      <sheetName val="_Recovered_SheetName_13459_"/>
      <sheetName val="_Recovered_SheetName_13460_"/>
      <sheetName val="_Recovered_SheetName_13461_"/>
      <sheetName val="_Recovered_SheetName_13462_"/>
      <sheetName val="_Recovered_SheetName_13463_"/>
      <sheetName val="_Recovered_SheetName_13464_"/>
      <sheetName val="_Recovered_SheetName_13465_"/>
      <sheetName val="_Recovered_SheetName_13466_"/>
      <sheetName val="_Recovered_SheetName_13467_"/>
      <sheetName val="_Recovered_SheetName_13468_"/>
      <sheetName val="_Recovered_SheetName_13469_"/>
      <sheetName val="_Recovered_SheetName_13470_"/>
      <sheetName val="_Recovered_SheetName_13471_"/>
      <sheetName val="_Recovered_SheetName_13472_"/>
      <sheetName val="_Recovered_SheetName_13473_"/>
      <sheetName val="_Recovered_SheetName_13474_"/>
      <sheetName val="_Recovered_SheetName_13475_"/>
      <sheetName val="_Recovered_SheetName_13476_"/>
      <sheetName val="_Recovered_SheetName_13477_"/>
      <sheetName val="_Recovered_SheetName_13478_"/>
      <sheetName val="_Recovered_SheetName_13479_"/>
      <sheetName val="_Recovered_SheetName_13480_"/>
      <sheetName val="_Recovered_SheetName_13481_"/>
      <sheetName val="_Recovered_SheetName_13482_"/>
      <sheetName val="_Recovered_SheetName_13483_"/>
      <sheetName val="_Recovered_SheetName_13484_"/>
      <sheetName val="_Recovered_SheetName_13485_"/>
      <sheetName val="_Recovered_SheetName_13486_"/>
      <sheetName val="_Recovered_SheetName_13487_"/>
      <sheetName val="_Recovered_SheetName_13488_"/>
      <sheetName val="_Recovered_SheetName_13489_"/>
      <sheetName val="_Recovered_SheetName_13490_"/>
      <sheetName val="_Recovered_SheetName_13491_"/>
      <sheetName val="_Recovered_SheetName_13492_"/>
      <sheetName val="_Recovered_SheetName_13493_"/>
      <sheetName val="_Recovered_SheetName_13494_"/>
      <sheetName val="_Recovered_SheetName_13495_"/>
      <sheetName val="_Recovered_SheetName_13496_"/>
      <sheetName val="_Recovered_SheetName_13497_"/>
      <sheetName val="_Recovered_SheetName_13498_"/>
      <sheetName val="_Recovered_SheetName_13499_"/>
      <sheetName val="_Recovered_SheetName_13500_"/>
      <sheetName val="_Recovered_SheetName_13501_"/>
      <sheetName val="_Recovered_SheetName_13502_"/>
      <sheetName val="_Recovered_SheetName_13503_"/>
      <sheetName val="_Recovered_SheetName_13504_"/>
      <sheetName val="_Recovered_SheetName_13505_"/>
      <sheetName val="_Recovered_SheetName_13506_"/>
      <sheetName val="_Recovered_SheetName_13507_"/>
      <sheetName val="_Recovered_SheetName_13508_"/>
      <sheetName val="_Recovered_SheetName_13509_"/>
      <sheetName val="_Recovered_SheetName_13510_"/>
      <sheetName val="_Recovered_SheetName_13511_"/>
      <sheetName val="_Recovered_SheetName_13512_"/>
      <sheetName val="_Recovered_SheetName_13513_"/>
      <sheetName val="_Recovered_SheetName_13514_"/>
      <sheetName val="_Recovered_SheetName_13515_"/>
      <sheetName val="_Recovered_SheetName_13516_"/>
      <sheetName val="_Recovered_SheetName_13517_"/>
      <sheetName val="_Recovered_SheetName_13518_"/>
      <sheetName val="_Recovered_SheetName_13519_"/>
      <sheetName val="_Recovered_SheetName_13520_"/>
      <sheetName val="_Recovered_SheetName_13521_"/>
      <sheetName val="_Recovered_SheetName_13522_"/>
      <sheetName val="_Recovered_SheetName_13523_"/>
      <sheetName val="_Recovered_SheetName_13524_"/>
      <sheetName val="_Recovered_SheetName_13525_"/>
      <sheetName val="_Recovered_SheetName_13526_"/>
      <sheetName val="_Recovered_SheetName_13527_"/>
      <sheetName val="_Recovered_SheetName_13528_"/>
      <sheetName val="_Recovered_SheetName_13529_"/>
      <sheetName val="_Recovered_SheetName_13530_"/>
      <sheetName val="_Recovered_SheetName_13531_"/>
      <sheetName val="_Recovered_SheetName_13532_"/>
      <sheetName val="_Recovered_SheetName_13533_"/>
      <sheetName val="_Recovered_SheetName_13534_"/>
      <sheetName val="_Recovered_SheetName_13535_"/>
      <sheetName val="_Recovered_SheetName_13536_"/>
      <sheetName val="_Recovered_SheetName_13537_"/>
      <sheetName val="_Recovered_SheetName_13538_"/>
      <sheetName val="_Recovered_SheetName_13539_"/>
      <sheetName val="_Recovered_SheetName_13540_"/>
      <sheetName val="_Recovered_SheetName_13541_"/>
      <sheetName val="_Recovered_SheetName_13542_"/>
      <sheetName val="_Recovered_SheetName_13543_"/>
      <sheetName val="_Recovered_SheetName_13544_"/>
      <sheetName val="_Recovered_SheetName_13545_"/>
      <sheetName val="_Recovered_SheetName_13546_"/>
      <sheetName val="_Recovered_SheetName_13547_"/>
      <sheetName val="_Recovered_SheetName_13548_"/>
      <sheetName val="_Recovered_SheetName_13549_"/>
      <sheetName val="_Recovered_SheetName_13550_"/>
      <sheetName val="_Recovered_SheetName_13551_"/>
      <sheetName val="_Recovered_SheetName_13552_"/>
      <sheetName val="_Recovered_SheetName_13553_"/>
      <sheetName val="_Recovered_SheetName_13554_"/>
      <sheetName val="_Recovered_SheetName_13555_"/>
      <sheetName val="_Recovered_SheetName_13556_"/>
      <sheetName val="_Recovered_SheetName_13557_"/>
      <sheetName val="_Recovered_SheetName_13558_"/>
      <sheetName val="_Recovered_SheetName_13559_"/>
      <sheetName val="_Recovered_SheetName_13560_"/>
      <sheetName val="_Recovered_SheetName_13561_"/>
      <sheetName val="_Recovered_SheetName_13562_"/>
      <sheetName val="_Recovered_SheetName_13563_"/>
      <sheetName val="_Recovered_SheetName_13564_"/>
      <sheetName val="_Recovered_SheetName_13565_"/>
      <sheetName val="_Recovered_SheetName_13566_"/>
      <sheetName val="_Recovered_SheetName_13567_"/>
      <sheetName val="_Recovered_SheetName_13568_"/>
      <sheetName val="_Recovered_SheetName_13569_"/>
      <sheetName val="_Recovered_SheetName_13570_"/>
      <sheetName val="_Recovered_SheetName_13571_"/>
      <sheetName val="_Recovered_SheetName_13572_"/>
      <sheetName val="_Recovered_SheetName_13573_"/>
      <sheetName val="_Recovered_SheetName_13574_"/>
      <sheetName val="_Recovered_SheetName_13575_"/>
      <sheetName val="_Recovered_SheetName_13576_"/>
      <sheetName val="_Recovered_SheetName_13577_"/>
      <sheetName val="_Recovered_SheetName_13578_"/>
      <sheetName val="_Recovered_SheetName_13579_"/>
      <sheetName val="_Recovered_SheetName_13580_"/>
      <sheetName val="_Recovered_SheetName_13581_"/>
      <sheetName val="_Recovered_SheetName_13582_"/>
      <sheetName val="_Recovered_SheetName_13583_"/>
      <sheetName val="_Recovered_SheetName_13584_"/>
      <sheetName val="_Recovered_SheetName_13585_"/>
      <sheetName val="_Recovered_SheetName_13586_"/>
      <sheetName val="_Recovered_SheetName_13587_"/>
      <sheetName val="_Recovered_SheetName_13588_"/>
      <sheetName val="_Recovered_SheetName_13589_"/>
      <sheetName val="_Recovered_SheetName_13590_"/>
      <sheetName val="_Recovered_SheetName_13591_"/>
      <sheetName val="_Recovered_SheetName_13592_"/>
      <sheetName val="_Recovered_SheetName_13593_"/>
      <sheetName val="_Recovered_SheetName_13594_"/>
      <sheetName val="_Recovered_SheetName_13595_"/>
      <sheetName val="_Recovered_SheetName_13596_"/>
      <sheetName val="_Recovered_SheetName_13597_"/>
      <sheetName val="_Recovered_SheetName_13598_"/>
      <sheetName val="_Recovered_SheetName_13599_"/>
      <sheetName val="_Recovered_SheetName_13600_"/>
      <sheetName val="_Recovered_SheetName_13601_"/>
      <sheetName val="_Recovered_SheetName_13602_"/>
      <sheetName val="_Recovered_SheetName_13603_"/>
      <sheetName val="_Recovered_SheetName_13604_"/>
      <sheetName val="_Recovered_SheetName_13605_"/>
      <sheetName val="_Recovered_SheetName_13606_"/>
      <sheetName val="_Recovered_SheetName_13607_"/>
      <sheetName val="_Recovered_SheetName_13608_"/>
      <sheetName val="_Recovered_SheetName_13609_"/>
      <sheetName val="_Recovered_SheetName_13610_"/>
      <sheetName val="_Recovered_SheetName_13611_"/>
      <sheetName val="_Recovered_SheetName_13612_"/>
      <sheetName val="_Recovered_SheetName_13613_"/>
      <sheetName val="_Recovered_SheetName_13614_"/>
      <sheetName val="_Recovered_SheetName_13615_"/>
      <sheetName val="_Recovered_SheetName_13616_"/>
      <sheetName val="_Recovered_SheetName_13617_"/>
      <sheetName val="_Recovered_SheetName_13618_"/>
      <sheetName val="_Recovered_SheetName_13619_"/>
      <sheetName val="_Recovered_SheetName_13620_"/>
      <sheetName val="_Recovered_SheetName_13621_"/>
      <sheetName val="_Recovered_SheetName_13622_"/>
      <sheetName val="_Recovered_SheetName_13623_"/>
      <sheetName val="_Recovered_SheetName_13624_"/>
      <sheetName val="_Recovered_SheetName_13625_"/>
      <sheetName val="_Recovered_SheetName_13626_"/>
      <sheetName val="_Recovered_SheetName_13627_"/>
      <sheetName val="_Recovered_SheetName_13628_"/>
      <sheetName val="_Recovered_SheetName_13629_"/>
      <sheetName val="_Recovered_SheetName_13630_"/>
      <sheetName val="_Recovered_SheetName_13631_"/>
      <sheetName val="_Recovered_SheetName_13632_"/>
      <sheetName val="_Recovered_SheetName_13633_"/>
      <sheetName val="_Recovered_SheetName_13634_"/>
      <sheetName val="_Recovered_SheetName_13635_"/>
      <sheetName val="_Recovered_SheetName_13636_"/>
      <sheetName val="_Recovered_SheetName_13637_"/>
      <sheetName val="_Recovered_SheetName_13638_"/>
      <sheetName val="_Recovered_SheetName_13639_"/>
      <sheetName val="_Recovered_SheetName_13640_"/>
      <sheetName val="_Recovered_SheetName_13641_"/>
      <sheetName val="_Recovered_SheetName_13642_"/>
      <sheetName val="_Recovered_SheetName_13643_"/>
      <sheetName val="_Recovered_SheetName_13644_"/>
      <sheetName val="_Recovered_SheetName_13645_"/>
      <sheetName val="_Recovered_SheetName_13646_"/>
      <sheetName val="_Recovered_SheetName_13647_"/>
      <sheetName val="_Recovered_SheetName_13648_"/>
      <sheetName val="_Recovered_SheetName_13649_"/>
      <sheetName val="_Recovered_SheetName_13650_"/>
      <sheetName val="_Recovered_SheetName_13651_"/>
      <sheetName val="_Recovered_SheetName_13652_"/>
      <sheetName val="_Recovered_SheetName_13653_"/>
      <sheetName val="_Recovered_SheetName_13654_"/>
      <sheetName val="_Recovered_SheetName_13655_"/>
      <sheetName val="_Recovered_SheetName_13656_"/>
      <sheetName val="_Recovered_SheetName_13657_"/>
      <sheetName val="_Recovered_SheetName_13658_"/>
      <sheetName val="_Recovered_SheetName_13659_"/>
      <sheetName val="_Recovered_SheetName_13660_"/>
      <sheetName val="_Recovered_SheetName_13661_"/>
      <sheetName val="_Recovered_SheetName_13662_"/>
      <sheetName val="_Recovered_SheetName_13663_"/>
      <sheetName val="_Recovered_SheetName_13664_"/>
      <sheetName val="_Recovered_SheetName_13665_"/>
      <sheetName val="_Recovered_SheetName_13666_"/>
      <sheetName val="_Recovered_SheetName_13667_"/>
      <sheetName val="_Recovered_SheetName_13668_"/>
      <sheetName val="_Recovered_SheetName_13669_"/>
      <sheetName val="_Recovered_SheetName_13670_"/>
      <sheetName val="_Recovered_SheetName_13671_"/>
      <sheetName val="_Recovered_SheetName_13672_"/>
      <sheetName val="_Recovered_SheetName_13673_"/>
      <sheetName val="_Recovered_SheetName_13674_"/>
      <sheetName val="_Recovered_SheetName_13675_"/>
      <sheetName val="_Recovered_SheetName_13676_"/>
      <sheetName val="_Recovered_SheetName_13677_"/>
      <sheetName val="_Recovered_SheetName_13678_"/>
      <sheetName val="_Recovered_SheetName_13679_"/>
      <sheetName val="_Recovered_SheetName_13680_"/>
      <sheetName val="_Recovered_SheetName_13681_"/>
      <sheetName val="_Recovered_SheetName_13682_"/>
      <sheetName val="_Recovered_SheetName_13683_"/>
      <sheetName val="_Recovered_SheetName_13684_"/>
      <sheetName val="_Recovered_SheetName_13685_"/>
      <sheetName val="_Recovered_SheetName_13686_"/>
      <sheetName val="_Recovered_SheetName_13687_"/>
      <sheetName val="_Recovered_SheetName_13688_"/>
      <sheetName val="_Recovered_SheetName_13689_"/>
      <sheetName val="_Recovered_SheetName_13690_"/>
      <sheetName val="_Recovered_SheetName_13691_"/>
      <sheetName val="_Recovered_SheetName_13692_"/>
      <sheetName val="_Recovered_SheetName_13693_"/>
      <sheetName val="_Recovered_SheetName_13694_"/>
      <sheetName val="_Recovered_SheetName_13695_"/>
      <sheetName val="_Recovered_SheetName_13696_"/>
      <sheetName val="_Recovered_SheetName_13697_"/>
      <sheetName val="_Recovered_SheetName_13698_"/>
      <sheetName val="_Recovered_SheetName_13699_"/>
      <sheetName val="_Recovered_SheetName_13700_"/>
      <sheetName val="_Recovered_SheetName_13701_"/>
      <sheetName val="_Recovered_SheetName_13702_"/>
      <sheetName val="_Recovered_SheetName_13703_"/>
      <sheetName val="_Recovered_SheetName_13704_"/>
      <sheetName val="_Recovered_SheetName_13705_"/>
      <sheetName val="_Recovered_SheetName_13706_"/>
      <sheetName val="_Recovered_SheetName_13707_"/>
      <sheetName val="_Recovered_SheetName_13708_"/>
      <sheetName val="_Recovered_SheetName_13709_"/>
      <sheetName val="_Recovered_SheetName_13710_"/>
      <sheetName val="_Recovered_SheetName_13711_"/>
      <sheetName val="_Recovered_SheetName_13712_"/>
      <sheetName val="_Recovered_SheetName_13713_"/>
      <sheetName val="_Recovered_SheetName_13714_"/>
      <sheetName val="_Recovered_SheetName_13715_"/>
      <sheetName val="_Recovered_SheetName_13716_"/>
      <sheetName val="_Recovered_SheetName_13717_"/>
      <sheetName val="_Recovered_SheetName_13718_"/>
      <sheetName val="_Recovered_SheetName_13719_"/>
      <sheetName val="_Recovered_SheetName_13720_"/>
      <sheetName val="_Recovered_SheetName_13721_"/>
      <sheetName val="_Recovered_SheetName_13722_"/>
      <sheetName val="_Recovered_SheetName_13723_"/>
      <sheetName val="_Recovered_SheetName_13724_"/>
      <sheetName val="_Recovered_SheetName_13725_"/>
      <sheetName val="_Recovered_SheetName_13726_"/>
      <sheetName val="_Recovered_SheetName_13727_"/>
      <sheetName val="_Recovered_SheetName_13728_"/>
      <sheetName val="_Recovered_SheetName_13729_"/>
      <sheetName val="_Recovered_SheetName_13730_"/>
      <sheetName val="_Recovered_SheetName_13731_"/>
      <sheetName val="_Recovered_SheetName_13732_"/>
      <sheetName val="_Recovered_SheetName_13733_"/>
      <sheetName val="_Recovered_SheetName_13734_"/>
      <sheetName val="_Recovered_SheetName_13735_"/>
      <sheetName val="_Recovered_SheetName_13736_"/>
      <sheetName val="_Recovered_SheetName_13737_"/>
      <sheetName val="_Recovered_SheetName_13738_"/>
      <sheetName val="_Recovered_SheetName_13739_"/>
      <sheetName val="_Recovered_SheetName_13740_"/>
      <sheetName val="_Recovered_SheetName_13741_"/>
      <sheetName val="_Recovered_SheetName_13742_"/>
      <sheetName val="_Recovered_SheetName_13743_"/>
      <sheetName val="_Recovered_SheetName_13744_"/>
      <sheetName val="_Recovered_SheetName_13745_"/>
      <sheetName val="_Recovered_SheetName_13746_"/>
      <sheetName val="_Recovered_SheetName_13747_"/>
      <sheetName val="_Recovered_SheetName_13748_"/>
      <sheetName val="_Recovered_SheetName_13749_"/>
      <sheetName val="_Recovered_SheetName_13750_"/>
      <sheetName val="_Recovered_SheetName_13751_"/>
      <sheetName val="_Recovered_SheetName_13752_"/>
      <sheetName val="_Recovered_SheetName_13753_"/>
      <sheetName val="_Recovered_SheetName_13754_"/>
      <sheetName val="_Recovered_SheetName_13755_"/>
      <sheetName val="_Recovered_SheetName_13756_"/>
      <sheetName val="_Recovered_SheetName_13757_"/>
      <sheetName val="_Recovered_SheetName_13758_"/>
      <sheetName val="_Recovered_SheetName_13759_"/>
      <sheetName val="_Recovered_SheetName_13760_"/>
      <sheetName val="_Recovered_SheetName_13761_"/>
      <sheetName val="_Recovered_SheetName_13762_"/>
      <sheetName val="_Recovered_SheetName_13763_"/>
      <sheetName val="_Recovered_SheetName_13764_"/>
      <sheetName val="_Recovered_SheetName_13765_"/>
      <sheetName val="_Recovered_SheetName_13766_"/>
      <sheetName val="_Recovered_SheetName_13767_"/>
      <sheetName val="_Recovered_SheetName_13768_"/>
      <sheetName val="_Recovered_SheetName_13769_"/>
      <sheetName val="_Recovered_SheetName_13770_"/>
      <sheetName val="_Recovered_SheetName_13771_"/>
      <sheetName val="_Recovered_SheetName_13772_"/>
      <sheetName val="_Recovered_SheetName_13773_"/>
      <sheetName val="_Recovered_SheetName_13774_"/>
      <sheetName val="_Recovered_SheetName_13775_"/>
      <sheetName val="_Recovered_SheetName_13776_"/>
      <sheetName val="_Recovered_SheetName_13777_"/>
      <sheetName val="_Recovered_SheetName_13778_"/>
      <sheetName val="_Recovered_SheetName_13779_"/>
      <sheetName val="_Recovered_SheetName_13780_"/>
      <sheetName val="_Recovered_SheetName_13781_"/>
      <sheetName val="_Recovered_SheetName_13782_"/>
      <sheetName val="_Recovered_SheetName_13783_"/>
      <sheetName val="_Recovered_SheetName_13784_"/>
      <sheetName val="_Recovered_SheetName_13785_"/>
      <sheetName val="_Recovered_SheetName_13786_"/>
      <sheetName val="_Recovered_SheetName_13787_"/>
      <sheetName val="_Recovered_SheetName_13788_"/>
      <sheetName val="_Recovered_SheetName_13789_"/>
      <sheetName val="_Recovered_SheetName_13790_"/>
      <sheetName val="_Recovered_SheetName_13791_"/>
      <sheetName val="_Recovered_SheetName_13792_"/>
      <sheetName val="_Recovered_SheetName_13793_"/>
      <sheetName val="_Recovered_SheetName_13794_"/>
      <sheetName val="_Recovered_SheetName_13795_"/>
      <sheetName val="_Recovered_SheetName_13796_"/>
      <sheetName val="_Recovered_SheetName_13797_"/>
      <sheetName val="_Recovered_SheetName_13798_"/>
      <sheetName val="_Recovered_SheetName_13799_"/>
      <sheetName val="_Recovered_SheetName_13800_"/>
      <sheetName val="_Recovered_SheetName_13801_"/>
      <sheetName val="_Recovered_SheetName_13802_"/>
      <sheetName val="_Recovered_SheetName_13803_"/>
      <sheetName val="_Recovered_SheetName_13804_"/>
      <sheetName val="_Recovered_SheetName_13805_"/>
      <sheetName val="_Recovered_SheetName_13806_"/>
      <sheetName val="_Recovered_SheetName_13807_"/>
      <sheetName val="_Recovered_SheetName_13808_"/>
      <sheetName val="_Recovered_SheetName_13809_"/>
      <sheetName val="_Recovered_SheetName_13810_"/>
      <sheetName val="_Recovered_SheetName_13811_"/>
      <sheetName val="_Recovered_SheetName_13812_"/>
      <sheetName val="_Recovered_SheetName_13813_"/>
      <sheetName val="_Recovered_SheetName_13814_"/>
      <sheetName val="_Recovered_SheetName_13815_"/>
      <sheetName val="_Recovered_SheetName_13816_"/>
      <sheetName val="_Recovered_SheetName_13817_"/>
      <sheetName val="_Recovered_SheetName_13818_"/>
      <sheetName val="_Recovered_SheetName_13819_"/>
      <sheetName val="_Recovered_SheetName_13820_"/>
      <sheetName val="_Recovered_SheetName_13821_"/>
      <sheetName val="_Recovered_SheetName_13822_"/>
      <sheetName val="_Recovered_SheetName_13823_"/>
      <sheetName val="_Recovered_SheetName_13824_"/>
      <sheetName val="_Recovered_SheetName_13825_"/>
      <sheetName val="_Recovered_SheetName_13826_"/>
      <sheetName val="_Recovered_SheetName_13827_"/>
      <sheetName val="_Recovered_SheetName_13828_"/>
      <sheetName val="_Recovered_SheetName_13829_"/>
      <sheetName val="_Recovered_SheetName_13830_"/>
      <sheetName val="_Recovered_SheetName_13831_"/>
      <sheetName val="_Recovered_SheetName_13832_"/>
      <sheetName val="_Recovered_SheetName_13833_"/>
      <sheetName val="_Recovered_SheetName_13834_"/>
      <sheetName val="_Recovered_SheetName_13835_"/>
      <sheetName val="_Recovered_SheetName_13836_"/>
      <sheetName val="_Recovered_SheetName_13837_"/>
      <sheetName val="_Recovered_SheetName_13838_"/>
      <sheetName val="_Recovered_SheetName_13839_"/>
      <sheetName val="_Recovered_SheetName_13840_"/>
      <sheetName val="_Recovered_SheetName_13841_"/>
      <sheetName val="_Recovered_SheetName_13842_"/>
      <sheetName val="_Recovered_SheetName_13843_"/>
      <sheetName val="_Recovered_SheetName_13844_"/>
      <sheetName val="_Recovered_SheetName_13845_"/>
      <sheetName val="_Recovered_SheetName_13846_"/>
      <sheetName val="_Recovered_SheetName_13847_"/>
      <sheetName val="_Recovered_SheetName_13848_"/>
      <sheetName val="_Recovered_SheetName_13849_"/>
      <sheetName val="_Recovered_SheetName_13850_"/>
      <sheetName val="_Recovered_SheetName_13851_"/>
      <sheetName val="_Recovered_SheetName_13852_"/>
      <sheetName val="_Recovered_SheetName_13853_"/>
      <sheetName val="_Recovered_SheetName_13854_"/>
      <sheetName val="_Recovered_SheetName_13855_"/>
      <sheetName val="_Recovered_SheetName_13856_"/>
      <sheetName val="_Recovered_SheetName_13857_"/>
      <sheetName val="_Recovered_SheetName_13858_"/>
      <sheetName val="_Recovered_SheetName_13859_"/>
      <sheetName val="_Recovered_SheetName_13860_"/>
      <sheetName val="_Recovered_SheetName_13861_"/>
      <sheetName val="_Recovered_SheetName_13862_"/>
      <sheetName val="_Recovered_SheetName_13863_"/>
      <sheetName val="_Recovered_SheetName_13864_"/>
      <sheetName val="_Recovered_SheetName_13865_"/>
      <sheetName val="_Recovered_SheetName_13866_"/>
      <sheetName val="_Recovered_SheetName_13867_"/>
      <sheetName val="_Recovered_SheetName_13868_"/>
      <sheetName val="_Recovered_SheetName_13869_"/>
      <sheetName val="_Recovered_SheetName_13870_"/>
      <sheetName val="_Recovered_SheetName_13871_"/>
      <sheetName val="_Recovered_SheetName_13872_"/>
      <sheetName val="_Recovered_SheetName_13873_"/>
      <sheetName val="_Recovered_SheetName_13874_"/>
      <sheetName val="_Recovered_SheetName_13875_"/>
      <sheetName val="_Recovered_SheetName_13876_"/>
      <sheetName val="_Recovered_SheetName_13877_"/>
      <sheetName val="_Recovered_SheetName_13878_"/>
      <sheetName val="_Recovered_SheetName_13879_"/>
      <sheetName val="_Recovered_SheetName_13880_"/>
      <sheetName val="_Recovered_SheetName_13881_"/>
      <sheetName val="_Recovered_SheetName_13882_"/>
      <sheetName val="_Recovered_SheetName_13883_"/>
      <sheetName val="_Recovered_SheetName_13884_"/>
      <sheetName val="_Recovered_SheetName_13885_"/>
      <sheetName val="_Recovered_SheetName_13886_"/>
      <sheetName val="_Recovered_SheetName_13887_"/>
      <sheetName val="_Recovered_SheetName_13888_"/>
      <sheetName val="_Recovered_SheetName_13889_"/>
      <sheetName val="_Recovered_SheetName_13890_"/>
      <sheetName val="_Recovered_SheetName_13891_"/>
      <sheetName val="_Recovered_SheetName_13892_"/>
      <sheetName val="_Recovered_SheetName_13893_"/>
      <sheetName val="_Recovered_SheetName_13894_"/>
      <sheetName val="_Recovered_SheetName_13895_"/>
      <sheetName val="_Recovered_SheetName_13896_"/>
      <sheetName val="_Recovered_SheetName_13897_"/>
      <sheetName val="_Recovered_SheetName_13898_"/>
      <sheetName val="_Recovered_SheetName_13899_"/>
      <sheetName val="_Recovered_SheetName_13900_"/>
      <sheetName val="_Recovered_SheetName_13901_"/>
      <sheetName val="_Recovered_SheetName_13902_"/>
      <sheetName val="_Recovered_SheetName_13903_"/>
      <sheetName val="_Recovered_SheetName_13904_"/>
      <sheetName val="_Recovered_SheetName_13905_"/>
      <sheetName val="_Recovered_SheetName_13906_"/>
      <sheetName val="_Recovered_SheetName_13907_"/>
      <sheetName val="_Recovered_SheetName_13908_"/>
      <sheetName val="_Recovered_SheetName_13909_"/>
      <sheetName val="_Recovered_SheetName_13910_"/>
      <sheetName val="_Recovered_SheetName_13911_"/>
      <sheetName val="_Recovered_SheetName_13912_"/>
      <sheetName val="_Recovered_SheetName_13913_"/>
      <sheetName val="_Recovered_SheetName_13914_"/>
      <sheetName val="_Recovered_SheetName_13915_"/>
      <sheetName val="_Recovered_SheetName_13916_"/>
      <sheetName val="_Recovered_SheetName_13917_"/>
      <sheetName val="_Recovered_SheetName_13918_"/>
      <sheetName val="_Recovered_SheetName_13919_"/>
      <sheetName val="_Recovered_SheetName_13920_"/>
      <sheetName val="_Recovered_SheetName_13921_"/>
      <sheetName val="_Recovered_SheetName_13922_"/>
      <sheetName val="_Recovered_SheetName_13923_"/>
      <sheetName val="_Recovered_SheetName_13924_"/>
      <sheetName val="_Recovered_SheetName_13925_"/>
      <sheetName val="_Recovered_SheetName_13926_"/>
      <sheetName val="_Recovered_SheetName_13927_"/>
      <sheetName val="_Recovered_SheetName_13928_"/>
      <sheetName val="_Recovered_SheetName_13929_"/>
      <sheetName val="_Recovered_SheetName_13930_"/>
      <sheetName val="_Recovered_SheetName_13931_"/>
      <sheetName val="_Recovered_SheetName_13932_"/>
      <sheetName val="_Recovered_SheetName_13933_"/>
      <sheetName val="_Recovered_SheetName_13934_"/>
      <sheetName val="_Recovered_SheetName_13935_"/>
      <sheetName val="_Recovered_SheetName_13936_"/>
      <sheetName val="_Recovered_SheetName_13937_"/>
      <sheetName val="_Recovered_SheetName_13938_"/>
      <sheetName val="_Recovered_SheetName_13939_"/>
      <sheetName val="_Recovered_SheetName_13940_"/>
      <sheetName val="_Recovered_SheetName_13941_"/>
      <sheetName val="_Recovered_SheetName_13942_"/>
      <sheetName val="_Recovered_SheetName_13943_"/>
      <sheetName val="_Recovered_SheetName_13944_"/>
      <sheetName val="_Recovered_SheetName_13945_"/>
      <sheetName val="_Recovered_SheetName_13946_"/>
      <sheetName val="_Recovered_SheetName_13947_"/>
      <sheetName val="_Recovered_SheetName_13948_"/>
      <sheetName val="_Recovered_SheetName_13949_"/>
      <sheetName val="_Recovered_SheetName_13950_"/>
      <sheetName val="_Recovered_SheetName_13951_"/>
      <sheetName val="_Recovered_SheetName_13952_"/>
      <sheetName val="_Recovered_SheetName_13953_"/>
      <sheetName val="_Recovered_SheetName_13954_"/>
      <sheetName val="_Recovered_SheetName_13955_"/>
      <sheetName val="_Recovered_SheetName_13956_"/>
      <sheetName val="_Recovered_SheetName_13957_"/>
      <sheetName val="_Recovered_SheetName_13958_"/>
      <sheetName val="_Recovered_SheetName_13959_"/>
      <sheetName val="_Recovered_SheetName_13960_"/>
      <sheetName val="_Recovered_SheetName_13961_"/>
      <sheetName val="_Recovered_SheetName_13962_"/>
      <sheetName val="_Recovered_SheetName_13963_"/>
      <sheetName val="_Recovered_SheetName_13964_"/>
      <sheetName val="_Recovered_SheetName_13965_"/>
      <sheetName val="_Recovered_SheetName_13966_"/>
      <sheetName val="_Recovered_SheetName_13967_"/>
      <sheetName val="_Recovered_SheetName_13968_"/>
      <sheetName val="_Recovered_SheetName_13969_"/>
      <sheetName val="_Recovered_SheetName_13970_"/>
      <sheetName val="_Recovered_SheetName_13971_"/>
      <sheetName val="_Recovered_SheetName_13972_"/>
      <sheetName val="_Recovered_SheetName_13973_"/>
      <sheetName val="_Recovered_SheetName_13974_"/>
      <sheetName val="_Recovered_SheetName_13975_"/>
      <sheetName val="_Recovered_SheetName_13976_"/>
      <sheetName val="_Recovered_SheetName_13977_"/>
      <sheetName val="_Recovered_SheetName_13978_"/>
      <sheetName val="_Recovered_SheetName_13979_"/>
      <sheetName val="_Recovered_SheetName_13980_"/>
      <sheetName val="_Recovered_SheetName_13981_"/>
      <sheetName val="_Recovered_SheetName_13982_"/>
      <sheetName val="_Recovered_SheetName_13983_"/>
      <sheetName val="_Recovered_SheetName_13984_"/>
      <sheetName val="_Recovered_SheetName_13985_"/>
      <sheetName val="_Recovered_SheetName_13986_"/>
      <sheetName val="_Recovered_SheetName_13987_"/>
      <sheetName val="_Recovered_SheetName_13988_"/>
      <sheetName val="_Recovered_SheetName_13989_"/>
      <sheetName val="_Recovered_SheetName_13990_"/>
      <sheetName val="_Recovered_SheetName_13991_"/>
      <sheetName val="_Recovered_SheetName_13992_"/>
      <sheetName val="_Recovered_SheetName_13993_"/>
      <sheetName val="_Recovered_SheetName_13994_"/>
      <sheetName val="_Recovered_SheetName_13995_"/>
      <sheetName val="_Recovered_SheetName_13996_"/>
      <sheetName val="_Recovered_SheetName_13997_"/>
      <sheetName val="_Recovered_SheetName_13998_"/>
      <sheetName val="_Recovered_SheetName_13999_"/>
      <sheetName val="_Recovered_SheetName_14000_"/>
      <sheetName val="_Recovered_SheetName_14001_"/>
      <sheetName val="_Recovered_SheetName_14002_"/>
      <sheetName val="_Recovered_SheetName_14003_"/>
      <sheetName val="_Recovered_SheetName_14004_"/>
      <sheetName val="_Recovered_SheetName_14005_"/>
      <sheetName val="_Recovered_SheetName_14006_"/>
      <sheetName val="_Recovered_SheetName_14007_"/>
      <sheetName val="_Recovered_SheetName_14008_"/>
      <sheetName val="_Recovered_SheetName_14009_"/>
      <sheetName val="_Recovered_SheetName_14010_"/>
      <sheetName val="_Recovered_SheetName_14011_"/>
      <sheetName val="_Recovered_SheetName_14012_"/>
      <sheetName val="_Recovered_SheetName_14013_"/>
      <sheetName val="_Recovered_SheetName_14014_"/>
      <sheetName val="_Recovered_SheetName_14015_"/>
      <sheetName val="_Recovered_SheetName_14016_"/>
      <sheetName val="_Recovered_SheetName_14017_"/>
      <sheetName val="_Recovered_SheetName_14018_"/>
      <sheetName val="_Recovered_SheetName_14019_"/>
      <sheetName val="_Recovered_SheetName_14020_"/>
      <sheetName val="_Recovered_SheetName_14021_"/>
      <sheetName val="_Recovered_SheetName_14022_"/>
      <sheetName val="_Recovered_SheetName_14023_"/>
      <sheetName val="_Recovered_SheetName_14024_"/>
      <sheetName val="_Recovered_SheetName_14025_"/>
      <sheetName val="_Recovered_SheetName_14026_"/>
      <sheetName val="_Recovered_SheetName_14027_"/>
      <sheetName val="_Recovered_SheetName_14028_"/>
      <sheetName val="_Recovered_SheetName_14029_"/>
      <sheetName val="_Recovered_SheetName_14030_"/>
      <sheetName val="_Recovered_SheetName_14031_"/>
      <sheetName val="_Recovered_SheetName_14032_"/>
      <sheetName val="_Recovered_SheetName_14033_"/>
      <sheetName val="_Recovered_SheetName_14034_"/>
      <sheetName val="_Recovered_SheetName_14035_"/>
      <sheetName val="_Recovered_SheetName_14036_"/>
      <sheetName val="_Recovered_SheetName_14037_"/>
      <sheetName val="_Recovered_SheetName_14038_"/>
      <sheetName val="_Recovered_SheetName_14039_"/>
      <sheetName val="_Recovered_SheetName_14040_"/>
      <sheetName val="_Recovered_SheetName_14041_"/>
      <sheetName val="_Recovered_SheetName_14042_"/>
      <sheetName val="_Recovered_SheetName_14043_"/>
      <sheetName val="_Recovered_SheetName_14044_"/>
      <sheetName val="_Recovered_SheetName_14045_"/>
      <sheetName val="_Recovered_SheetName_14046_"/>
      <sheetName val="_Recovered_SheetName_14047_"/>
      <sheetName val="_Recovered_SheetName_14048_"/>
      <sheetName val="_Recovered_SheetName_14049_"/>
      <sheetName val="_Recovered_SheetName_14050_"/>
      <sheetName val="_Recovered_SheetName_14051_"/>
      <sheetName val="_Recovered_SheetName_14052_"/>
      <sheetName val="_Recovered_SheetName_14053_"/>
      <sheetName val="_Recovered_SheetName_14054_"/>
      <sheetName val="_Recovered_SheetName_14055_"/>
      <sheetName val="_Recovered_SheetName_14056_"/>
      <sheetName val="_Recovered_SheetName_14057_"/>
      <sheetName val="_Recovered_SheetName_14058_"/>
      <sheetName val="_Recovered_SheetName_14059_"/>
      <sheetName val="_Recovered_SheetName_14060_"/>
      <sheetName val="_Recovered_SheetName_14061_"/>
      <sheetName val="_Recovered_SheetName_14062_"/>
      <sheetName val="_Recovered_SheetName_14063_"/>
      <sheetName val="_Recovered_SheetName_14064_"/>
      <sheetName val="_Recovered_SheetName_14065_"/>
      <sheetName val="_Recovered_SheetName_14066_"/>
      <sheetName val="_Recovered_SheetName_14067_"/>
      <sheetName val="_Recovered_SheetName_14068_"/>
      <sheetName val="_Recovered_SheetName_14069_"/>
      <sheetName val="_Recovered_SheetName_14070_"/>
      <sheetName val="_Recovered_SheetName_14071_"/>
      <sheetName val="_Recovered_SheetName_14072_"/>
      <sheetName val="_Recovered_SheetName_14073_"/>
      <sheetName val="_Recovered_SheetName_14074_"/>
      <sheetName val="_Recovered_SheetName_14075_"/>
      <sheetName val="_Recovered_SheetName_14076_"/>
      <sheetName val="_Recovered_SheetName_14077_"/>
      <sheetName val="_Recovered_SheetName_14078_"/>
      <sheetName val="_Recovered_SheetName_14079_"/>
      <sheetName val="_Recovered_SheetName_14080_"/>
      <sheetName val="_Recovered_SheetName_14081_"/>
      <sheetName val="_Recovered_SheetName_14082_"/>
      <sheetName val="_Recovered_SheetName_14083_"/>
      <sheetName val="_Recovered_SheetName_14084_"/>
      <sheetName val="_Recovered_SheetName_14085_"/>
      <sheetName val="_Recovered_SheetName_14086_"/>
      <sheetName val="_Recovered_SheetName_14087_"/>
      <sheetName val="_Recovered_SheetName_14088_"/>
      <sheetName val="_Recovered_SheetName_14089_"/>
      <sheetName val="_Recovered_SheetName_14090_"/>
      <sheetName val="_Recovered_SheetName_14091_"/>
      <sheetName val="_Recovered_SheetName_14092_"/>
      <sheetName val="_Recovered_SheetName_14093_"/>
      <sheetName val="_Recovered_SheetName_14094_"/>
      <sheetName val="_Recovered_SheetName_14095_"/>
      <sheetName val="_Recovered_SheetName_14096_"/>
      <sheetName val="_Recovered_SheetName_14097_"/>
      <sheetName val="_Recovered_SheetName_14098_"/>
      <sheetName val="_Recovered_SheetName_14099_"/>
      <sheetName val="_Recovered_SheetName_14100_"/>
      <sheetName val="_Recovered_SheetName_14101_"/>
      <sheetName val="_Recovered_SheetName_14102_"/>
      <sheetName val="_Recovered_SheetName_14103_"/>
      <sheetName val="_Recovered_SheetName_14104_"/>
      <sheetName val="_Recovered_SheetName_14105_"/>
      <sheetName val="_Recovered_SheetName_14106_"/>
      <sheetName val="_Recovered_SheetName_14107_"/>
      <sheetName val="_Recovered_SheetName_14108_"/>
      <sheetName val="_Recovered_SheetName_14109_"/>
      <sheetName val="_Recovered_SheetName_14110_"/>
      <sheetName val="_Recovered_SheetName_14111_"/>
      <sheetName val="_Recovered_SheetName_14112_"/>
      <sheetName val="_Recovered_SheetName_14113_"/>
      <sheetName val="_Recovered_SheetName_14114_"/>
      <sheetName val="_Recovered_SheetName_14115_"/>
      <sheetName val="_Recovered_SheetName_14116_"/>
      <sheetName val="_Recovered_SheetName_14117_"/>
      <sheetName val="_Recovered_SheetName_14118_"/>
      <sheetName val="_Recovered_SheetName_14119_"/>
      <sheetName val="_Recovered_SheetName_14120_"/>
      <sheetName val="_Recovered_SheetName_14121_"/>
      <sheetName val="_Recovered_SheetName_14122_"/>
      <sheetName val="_Recovered_SheetName_14123_"/>
      <sheetName val="_Recovered_SheetName_14124_"/>
      <sheetName val="_Recovered_SheetName_14125_"/>
      <sheetName val="_Recovered_SheetName_14126_"/>
      <sheetName val="_Recovered_SheetName_14127_"/>
      <sheetName val="_Recovered_SheetName_14128_"/>
      <sheetName val="_Recovered_SheetName_14129_"/>
      <sheetName val="_Recovered_SheetName_14130_"/>
      <sheetName val="_Recovered_SheetName_14131_"/>
      <sheetName val="_Recovered_SheetName_14132_"/>
      <sheetName val="_Recovered_SheetName_14133_"/>
      <sheetName val="_Recovered_SheetName_14134_"/>
      <sheetName val="_Recovered_SheetName_14135_"/>
      <sheetName val="_Recovered_SheetName_14136_"/>
      <sheetName val="_Recovered_SheetName_14137_"/>
      <sheetName val="_Recovered_SheetName_14138_"/>
      <sheetName val="_Recovered_SheetName_14139_"/>
      <sheetName val="_Recovered_SheetName_14140_"/>
      <sheetName val="_Recovered_SheetName_14141_"/>
      <sheetName val="_Recovered_SheetName_14142_"/>
      <sheetName val="_Recovered_SheetName_14143_"/>
      <sheetName val="_Recovered_SheetName_14144_"/>
      <sheetName val="_Recovered_SheetName_14145_"/>
      <sheetName val="_Recovered_SheetName_14146_"/>
      <sheetName val="_Recovered_SheetName_14147_"/>
      <sheetName val="_Recovered_SheetName_14148_"/>
      <sheetName val="_Recovered_SheetName_14149_"/>
      <sheetName val="_Recovered_SheetName_14150_"/>
      <sheetName val="_Recovered_SheetName_14151_"/>
      <sheetName val="_Recovered_SheetName_14152_"/>
      <sheetName val="_Recovered_SheetName_14153_"/>
      <sheetName val="_Recovered_SheetName_14154_"/>
      <sheetName val="_Recovered_SheetName_14155_"/>
      <sheetName val="_Recovered_SheetName_14156_"/>
      <sheetName val="_Recovered_SheetName_14157_"/>
      <sheetName val="_Recovered_SheetName_14158_"/>
      <sheetName val="_Recovered_SheetName_14159_"/>
      <sheetName val="_Recovered_SheetName_14160_"/>
      <sheetName val="_Recovered_SheetName_14161_"/>
      <sheetName val="_Recovered_SheetName_14162_"/>
      <sheetName val="_Recovered_SheetName_14163_"/>
      <sheetName val="_Recovered_SheetName_14164_"/>
      <sheetName val="_Recovered_SheetName_14165_"/>
      <sheetName val="_Recovered_SheetName_14166_"/>
      <sheetName val="_Recovered_SheetName_14167_"/>
      <sheetName val="_Recovered_SheetName_14168_"/>
      <sheetName val="_Recovered_SheetName_14169_"/>
      <sheetName val="_Recovered_SheetName_14170_"/>
      <sheetName val="_Recovered_SheetName_14171_"/>
      <sheetName val="_Recovered_SheetName_14172_"/>
      <sheetName val="_Recovered_SheetName_14173_"/>
      <sheetName val="_Recovered_SheetName_14174_"/>
      <sheetName val="_Recovered_SheetName_14175_"/>
      <sheetName val="_Recovered_SheetName_14176_"/>
      <sheetName val="_Recovered_SheetName_14177_"/>
      <sheetName val="_Recovered_SheetName_14178_"/>
      <sheetName val="_Recovered_SheetName_14179_"/>
      <sheetName val="_Recovered_SheetName_14180_"/>
      <sheetName val="_Recovered_SheetName_14181_"/>
      <sheetName val="_Recovered_SheetName_14182_"/>
      <sheetName val="_Recovered_SheetName_14183_"/>
      <sheetName val="_Recovered_SheetName_14184_"/>
      <sheetName val="_Recovered_SheetName_14185_"/>
      <sheetName val="_Recovered_SheetName_14186_"/>
      <sheetName val="_Recovered_SheetName_14187_"/>
      <sheetName val="_Recovered_SheetName_14188_"/>
      <sheetName val="_Recovered_SheetName_14189_"/>
      <sheetName val="_Recovered_SheetName_14190_"/>
      <sheetName val="_Recovered_SheetName_14191_"/>
      <sheetName val="_Recovered_SheetName_14192_"/>
      <sheetName val="_Recovered_SheetName_14193_"/>
      <sheetName val="_Recovered_SheetName_14194_"/>
      <sheetName val="_Recovered_SheetName_14195_"/>
      <sheetName val="_Recovered_SheetName_14196_"/>
      <sheetName val="_Recovered_SheetName_14197_"/>
      <sheetName val="_Recovered_SheetName_14198_"/>
      <sheetName val="_Recovered_SheetName_14199_"/>
      <sheetName val="_Recovered_SheetName_14200_"/>
      <sheetName val="_Recovered_SheetName_14201_"/>
      <sheetName val="_Recovered_SheetName_14202_"/>
      <sheetName val="_Recovered_SheetName_14203_"/>
      <sheetName val="_Recovered_SheetName_14204_"/>
      <sheetName val="_Recovered_SheetName_14205_"/>
      <sheetName val="_Recovered_SheetName_14206_"/>
      <sheetName val="_Recovered_SheetName_14207_"/>
      <sheetName val="_Recovered_SheetName_14208_"/>
      <sheetName val="_Recovered_SheetName_14209_"/>
      <sheetName val="_Recovered_SheetName_14210_"/>
      <sheetName val="_Recovered_SheetName_14211_"/>
      <sheetName val="_Recovered_SheetName_14212_"/>
      <sheetName val="_Recovered_SheetName_14213_"/>
      <sheetName val="_Recovered_SheetName_14214_"/>
      <sheetName val="_Recovered_SheetName_14215_"/>
      <sheetName val="_Recovered_SheetName_14216_"/>
      <sheetName val="_Recovered_SheetName_14217_"/>
      <sheetName val="_Recovered_SheetName_14218_"/>
      <sheetName val="_Recovered_SheetName_14219_"/>
      <sheetName val="_Recovered_SheetName_14220_"/>
      <sheetName val="_Recovered_SheetName_14221_"/>
      <sheetName val="_Recovered_SheetName_14222_"/>
      <sheetName val="_Recovered_SheetName_14223_"/>
      <sheetName val="_Recovered_SheetName_14224_"/>
      <sheetName val="_Recovered_SheetName_14225_"/>
      <sheetName val="_Recovered_SheetName_14226_"/>
      <sheetName val="_Recovered_SheetName_14227_"/>
      <sheetName val="_Recovered_SheetName_14228_"/>
      <sheetName val="_Recovered_SheetName_14229_"/>
      <sheetName val="_Recovered_SheetName_14230_"/>
      <sheetName val="_Recovered_SheetName_14231_"/>
      <sheetName val="_Recovered_SheetName_14232_"/>
      <sheetName val="_Recovered_SheetName_14233_"/>
      <sheetName val="_Recovered_SheetName_14234_"/>
      <sheetName val="_Recovered_SheetName_14235_"/>
      <sheetName val="_Recovered_SheetName_14236_"/>
      <sheetName val="_Recovered_SheetName_14237_"/>
      <sheetName val="_Recovered_SheetName_14238_"/>
      <sheetName val="_Recovered_SheetName_14239_"/>
      <sheetName val="_Recovered_SheetName_14240_"/>
      <sheetName val="_Recovered_SheetName_14241_"/>
      <sheetName val="_Recovered_SheetName_14242_"/>
      <sheetName val="_Recovered_SheetName_14243_"/>
      <sheetName val="_Recovered_SheetName_14244_"/>
      <sheetName val="_Recovered_SheetName_14245_"/>
      <sheetName val="_Recovered_SheetName_14246_"/>
      <sheetName val="_Recovered_SheetName_14247_"/>
      <sheetName val="_Recovered_SheetName_14248_"/>
      <sheetName val="_Recovered_SheetName_14249_"/>
      <sheetName val="_Recovered_SheetName_14250_"/>
      <sheetName val="_Recovered_SheetName_14251_"/>
      <sheetName val="_Recovered_SheetName_14252_"/>
      <sheetName val="_Recovered_SheetName_14253_"/>
      <sheetName val="_Recovered_SheetName_14254_"/>
      <sheetName val="_Recovered_SheetName_14255_"/>
      <sheetName val="_Recovered_SheetName_14256_"/>
      <sheetName val="_Recovered_SheetName_14257_"/>
      <sheetName val="_Recovered_SheetName_14258_"/>
      <sheetName val="_Recovered_SheetName_14259_"/>
      <sheetName val="_Recovered_SheetName_14260_"/>
      <sheetName val="_Recovered_SheetName_14261_"/>
      <sheetName val="_Recovered_SheetName_14262_"/>
      <sheetName val="_Recovered_SheetName_14263_"/>
      <sheetName val="_Recovered_SheetName_14264_"/>
      <sheetName val="_Recovered_SheetName_14265_"/>
      <sheetName val="_Recovered_SheetName_14266_"/>
      <sheetName val="_Recovered_SheetName_14267_"/>
      <sheetName val="_Recovered_SheetName_14268_"/>
      <sheetName val="_Recovered_SheetName_14269_"/>
      <sheetName val="_Recovered_SheetName_14270_"/>
      <sheetName val="_Recovered_SheetName_14271_"/>
      <sheetName val="_Recovered_SheetName_14272_"/>
      <sheetName val="_Recovered_SheetName_14273_"/>
      <sheetName val="_Recovered_SheetName_14274_"/>
      <sheetName val="_Recovered_SheetName_14275_"/>
      <sheetName val="_Recovered_SheetName_14276_"/>
      <sheetName val="_Recovered_SheetName_14277_"/>
      <sheetName val="_Recovered_SheetName_14278_"/>
      <sheetName val="_Recovered_SheetName_14279_"/>
      <sheetName val="_Recovered_SheetName_14280_"/>
      <sheetName val="_Recovered_SheetName_14281_"/>
      <sheetName val="_Recovered_SheetName_14282_"/>
      <sheetName val="_Recovered_SheetName_14283_"/>
      <sheetName val="_Recovered_SheetName_14284_"/>
      <sheetName val="_Recovered_SheetName_14285_"/>
      <sheetName val="_Recovered_SheetName_14286_"/>
      <sheetName val="_Recovered_SheetName_14287_"/>
      <sheetName val="_Recovered_SheetName_14288_"/>
      <sheetName val="_Recovered_SheetName_14289_"/>
      <sheetName val="_Recovered_SheetName_14290_"/>
      <sheetName val="_Recovered_SheetName_14291_"/>
      <sheetName val="_Recovered_SheetName_14292_"/>
      <sheetName val="_Recovered_SheetName_14293_"/>
      <sheetName val="_Recovered_SheetName_14294_"/>
      <sheetName val="_Recovered_SheetName_14295_"/>
      <sheetName val="_Recovered_SheetName_14296_"/>
      <sheetName val="_Recovered_SheetName_14297_"/>
      <sheetName val="_Recovered_SheetName_14298_"/>
      <sheetName val="_Recovered_SheetName_14299_"/>
      <sheetName val="_Recovered_SheetName_14300_"/>
      <sheetName val="_Recovered_SheetName_14301_"/>
      <sheetName val="_Recovered_SheetName_14302_"/>
      <sheetName val="_Recovered_SheetName_14303_"/>
      <sheetName val="_Recovered_SheetName_14304_"/>
      <sheetName val="_Recovered_SheetName_14305_"/>
      <sheetName val="_Recovered_SheetName_14306_"/>
      <sheetName val="_Recovered_SheetName_14307_"/>
      <sheetName val="_Recovered_SheetName_14308_"/>
      <sheetName val="_Recovered_SheetName_14309_"/>
      <sheetName val="_Recovered_SheetName_14310_"/>
      <sheetName val="_Recovered_SheetName_14311_"/>
      <sheetName val="_Recovered_SheetName_14312_"/>
      <sheetName val="_Recovered_SheetName_14313_"/>
      <sheetName val="_Recovered_SheetName_14314_"/>
      <sheetName val="_Recovered_SheetName_14315_"/>
      <sheetName val="_Recovered_SheetName_14316_"/>
      <sheetName val="_Recovered_SheetName_14317_"/>
      <sheetName val="_Recovered_SheetName_14318_"/>
      <sheetName val="_Recovered_SheetName_14319_"/>
      <sheetName val="_Recovered_SheetName_14320_"/>
      <sheetName val="_Recovered_SheetName_14321_"/>
      <sheetName val="_Recovered_SheetName_14322_"/>
      <sheetName val="_Recovered_SheetName_14323_"/>
      <sheetName val="_Recovered_SheetName_14324_"/>
      <sheetName val="_Recovered_SheetName_14325_"/>
      <sheetName val="_Recovered_SheetName_14326_"/>
      <sheetName val="_Recovered_SheetName_14327_"/>
      <sheetName val="_Recovered_SheetName_14328_"/>
      <sheetName val="_Recovered_SheetName_14329_"/>
      <sheetName val="_Recovered_SheetName_14330_"/>
      <sheetName val="_Recovered_SheetName_14331_"/>
      <sheetName val="_Recovered_SheetName_14332_"/>
      <sheetName val="_Recovered_SheetName_14333_"/>
      <sheetName val="_Recovered_SheetName_14334_"/>
      <sheetName val="_Recovered_SheetName_14335_"/>
      <sheetName val="_Recovered_SheetName_14336_"/>
      <sheetName val="_Recovered_SheetName_14337_"/>
      <sheetName val="_Recovered_SheetName_14338_"/>
      <sheetName val="_Recovered_SheetName_14339_"/>
      <sheetName val="_Recovered_SheetName_14340_"/>
      <sheetName val="_Recovered_SheetName_14341_"/>
      <sheetName val="_Recovered_SheetName_14342_"/>
      <sheetName val="_Recovered_SheetName_14343_"/>
      <sheetName val="_Recovered_SheetName_14344_"/>
      <sheetName val="_Recovered_SheetName_14345_"/>
      <sheetName val="_Recovered_SheetName_14346_"/>
      <sheetName val="_Recovered_SheetName_14347_"/>
      <sheetName val="_Recovered_SheetName_14348_"/>
      <sheetName val="_Recovered_SheetName_14349_"/>
      <sheetName val="_Recovered_SheetName_14350_"/>
      <sheetName val="_Recovered_SheetName_14351_"/>
      <sheetName val="_Recovered_SheetName_14352_"/>
      <sheetName val="_Recovered_SheetName_14353_"/>
      <sheetName val="_Recovered_SheetName_14354_"/>
      <sheetName val="_Recovered_SheetName_14355_"/>
      <sheetName val="_Recovered_SheetName_14356_"/>
      <sheetName val="_Recovered_SheetName_14357_"/>
      <sheetName val="_Recovered_SheetName_14358_"/>
      <sheetName val="_Recovered_SheetName_14359_"/>
      <sheetName val="_Recovered_SheetName_14360_"/>
      <sheetName val="_Recovered_SheetName_14361_"/>
      <sheetName val="_Recovered_SheetName_14362_"/>
      <sheetName val="_Recovered_SheetName_14363_"/>
      <sheetName val="_Recovered_SheetName_14364_"/>
      <sheetName val="_Recovered_SheetName_14365_"/>
      <sheetName val="_Recovered_SheetName_14366_"/>
      <sheetName val="_Recovered_SheetName_14367_"/>
      <sheetName val="_Recovered_SheetName_14368_"/>
      <sheetName val="_Recovered_SheetName_14369_"/>
      <sheetName val="_Recovered_SheetName_14370_"/>
      <sheetName val="_Recovered_SheetName_14371_"/>
      <sheetName val="_Recovered_SheetName_14372_"/>
      <sheetName val="_Recovered_SheetName_14373_"/>
      <sheetName val="_Recovered_SheetName_14374_"/>
      <sheetName val="_Recovered_SheetName_14375_"/>
      <sheetName val="_Recovered_SheetName_14376_"/>
      <sheetName val="_Recovered_SheetName_14377_"/>
      <sheetName val="_Recovered_SheetName_14378_"/>
      <sheetName val="_Recovered_SheetName_14379_"/>
      <sheetName val="_Recovered_SheetName_14380_"/>
      <sheetName val="_Recovered_SheetName_14381_"/>
      <sheetName val="_Recovered_SheetName_14382_"/>
      <sheetName val="_Recovered_SheetName_14383_"/>
      <sheetName val="_Recovered_SheetName_14384_"/>
      <sheetName val="_Recovered_SheetName_14385_"/>
      <sheetName val="_Recovered_SheetName_14386_"/>
      <sheetName val="_Recovered_SheetName_14387_"/>
      <sheetName val="_Recovered_SheetName_14388_"/>
      <sheetName val="_Recovered_SheetName_14389_"/>
      <sheetName val="_Recovered_SheetName_14390_"/>
      <sheetName val="_Recovered_SheetName_14391_"/>
      <sheetName val="_Recovered_SheetName_14392_"/>
      <sheetName val="_Recovered_SheetName_14393_"/>
      <sheetName val="_Recovered_SheetName_14394_"/>
      <sheetName val="_Recovered_SheetName_14395_"/>
      <sheetName val="_Recovered_SheetName_14396_"/>
      <sheetName val="_Recovered_SheetName_14397_"/>
      <sheetName val="_Recovered_SheetName_14398_"/>
      <sheetName val="_Recovered_SheetName_14399_"/>
      <sheetName val="_Recovered_SheetName_14400_"/>
      <sheetName val="_Recovered_SheetName_14401_"/>
      <sheetName val="_Recovered_SheetName_14402_"/>
      <sheetName val="_Recovered_SheetName_14403_"/>
      <sheetName val="_Recovered_SheetName_14404_"/>
      <sheetName val="_Recovered_SheetName_14405_"/>
      <sheetName val="_Recovered_SheetName_14406_"/>
      <sheetName val="_Recovered_SheetName_14407_"/>
      <sheetName val="_Recovered_SheetName_14408_"/>
      <sheetName val="_Recovered_SheetName_14409_"/>
      <sheetName val="_Recovered_SheetName_14410_"/>
      <sheetName val="_Recovered_SheetName_14411_"/>
      <sheetName val="_Recovered_SheetName_14412_"/>
      <sheetName val="_Recovered_SheetName_14413_"/>
      <sheetName val="_Recovered_SheetName_14414_"/>
      <sheetName val="_Recovered_SheetName_14415_"/>
      <sheetName val="_Recovered_SheetName_14416_"/>
      <sheetName val="_Recovered_SheetName_14417_"/>
      <sheetName val="_Recovered_SheetName_14418_"/>
      <sheetName val="_Recovered_SheetName_14419_"/>
      <sheetName val="_Recovered_SheetName_14420_"/>
      <sheetName val="_Recovered_SheetName_14421_"/>
      <sheetName val="_Recovered_SheetName_14422_"/>
      <sheetName val="_Recovered_SheetName_14423_"/>
      <sheetName val="_Recovered_SheetName_14424_"/>
      <sheetName val="_Recovered_SheetName_14425_"/>
      <sheetName val="_Recovered_SheetName_14426_"/>
      <sheetName val="_Recovered_SheetName_14427_"/>
      <sheetName val="_Recovered_SheetName_14428_"/>
      <sheetName val="_Recovered_SheetName_14429_"/>
      <sheetName val="_Recovered_SheetName_14430_"/>
      <sheetName val="_Recovered_SheetName_14431_"/>
      <sheetName val="_Recovered_SheetName_14432_"/>
      <sheetName val="_Recovered_SheetName_14433_"/>
      <sheetName val="_Recovered_SheetName_14434_"/>
      <sheetName val="_Recovered_SheetName_14435_"/>
      <sheetName val="_Recovered_SheetName_14436_"/>
      <sheetName val="_Recovered_SheetName_14437_"/>
      <sheetName val="_Recovered_SheetName_14438_"/>
      <sheetName val="_Recovered_SheetName_14439_"/>
      <sheetName val="_Recovered_SheetName_14440_"/>
      <sheetName val="_Recovered_SheetName_14441_"/>
      <sheetName val="_Recovered_SheetName_14442_"/>
      <sheetName val="_Recovered_SheetName_14443_"/>
      <sheetName val="_Recovered_SheetName_14444_"/>
      <sheetName val="_Recovered_SheetName_14445_"/>
      <sheetName val="_Recovered_SheetName_14446_"/>
      <sheetName val="_Recovered_SheetName_14447_"/>
      <sheetName val="_Recovered_SheetName_14448_"/>
      <sheetName val="_Recovered_SheetName_14449_"/>
      <sheetName val="_Recovered_SheetName_14450_"/>
      <sheetName val="_Recovered_SheetName_14451_"/>
      <sheetName val="_Recovered_SheetName_14452_"/>
      <sheetName val="_Recovered_SheetName_14453_"/>
      <sheetName val="_Recovered_SheetName_14454_"/>
      <sheetName val="_Recovered_SheetName_14455_"/>
      <sheetName val="_Recovered_SheetName_14456_"/>
      <sheetName val="Config"/>
      <sheetName val="Break Dw"/>
      <sheetName val="Brand"/>
      <sheetName val="Location"/>
      <sheetName val="PackSize"/>
      <sheetName val="PackagingType"/>
      <sheetName val="Plant"/>
      <sheetName val="ProductHierarchy"/>
      <sheetName val="PurchGroup"/>
      <sheetName val="Sub-brand"/>
      <sheetName val="UOM"/>
      <sheetName val="Variant"/>
      <sheetName val="STEEL STRUCTURE"/>
      <sheetName val="Project Budget Worksheet"/>
      <sheetName val="Assmpns"/>
      <sheetName val="Xenon(R2)"/>
      <sheetName val="WPC"/>
      <sheetName val="_temp.xls_14.07.10@"/>
      <sheetName val="_temp.xls_14.07.10@^__x0001_&amp;_x"/>
      <sheetName val="_temp.xls_14_07_10@&amp;Ò_"/>
      <sheetName val="_temp.xls_¸_;b+_î&lt;î_&amp;&amp;"/>
      <sheetName val="_temp.xls_14_07_10@^_&amp;8"/>
      <sheetName val="_temp.xls_Ü5)bÝ_8)6)&amp;&amp;"/>
      <sheetName val="_temp.xls_08.07.10헾】_x0005____"/>
      <sheetName val="_temp.xls_14.07.10@^__x0001_&amp;"/>
      <sheetName val="_temp.xls_ 09.07.10 M蕸_헾⿓_x0005"/>
      <sheetName val="Old"/>
      <sheetName val="08.07.10헾】_x0005_?⇯"/>
      <sheetName val="Legend"/>
      <sheetName val="BOQ Distribution"/>
      <sheetName val="Schedules PL"/>
      <sheetName val="Schedules BS"/>
      <sheetName val="M+L"/>
      <sheetName val="Consumptions"/>
      <sheetName val="Labour List"/>
      <sheetName val="bil-mff"/>
      <sheetName val="PW "/>
      <sheetName val="p.dhanunjay"/>
      <sheetName val="nandlal sarma"/>
      <sheetName val="t.raveendran"/>
      <sheetName val="High_Rise_Abstract_5"/>
      <sheetName val="Eartwork_Item_(1_1_1)5"/>
      <sheetName val="Sand_Filling_Item_(1_3)5"/>
      <sheetName val="Raft_Con__M_40_Item(2_3_1_C)5"/>
      <sheetName val="Raft_Con__M_40_Item(2_3_1_d)5"/>
      <sheetName val="Raft_Shut_Item_(2_6_1_a)5"/>
      <sheetName val="Slab_Conc__M_50_2_3_2_f5"/>
      <sheetName val="Slab_Conc__M_60_Item_(2_3_2_d)5"/>
      <sheetName val="Slab_Conc__M_40_Item_(2_3_2_d)5"/>
      <sheetName val="Pkg_-_3_staircase_Kota_2_8_1_45"/>
      <sheetName val="Pkg_-_3_staircase_Kota_2_8_2_45"/>
      <sheetName val="Slab_Shut__Item_2_5_1_(c)5"/>
      <sheetName val="Col_Conc__M_40_Item_2_3_3(e_)5"/>
      <sheetName val="Col_&amp;_Wall_Shutt__Item(2_5_1d)5"/>
      <sheetName val="Col_Conc__M_50_Item_2_3_3(e)5"/>
      <sheetName val="Col_Conc__M_60_Item_2_3_3(f)5"/>
      <sheetName val="Cir__Col__Shutt__Item(2_6_1_g)5"/>
      <sheetName val="Bw_115_(3_4_1_a)_Flr_1st-15th5"/>
      <sheetName val="Bw_115_(3_4_1_b)_16th-28th5"/>
      <sheetName val="Bw_115_(3_4_1_c)_29th-Terrace5"/>
      <sheetName val="Bw_230_(3_2_1_a)_Flr_1st_to15t5"/>
      <sheetName val="Bw_230_(3_2_1_b)_Flr_16_to_28t5"/>
      <sheetName val="Bw_230_(3_2_1_c)_Flr_29th-Terr5"/>
      <sheetName val="Water_Tank_Wall_WP_4_3_25"/>
      <sheetName val="Core_Cutting_8_175"/>
      <sheetName val="HT_Wall_Cemnt_Plaster_6_1_15"/>
      <sheetName val="External_Wall_Cement_plaster6_6"/>
      <sheetName val="Ceiling_Cement_Plaster_6_25"/>
      <sheetName val="Wood_Door_frame5"/>
      <sheetName val="Extra_Item_15(Dism__of_DF)5"/>
      <sheetName val="Anchor_Fastner_2_11_15"/>
      <sheetName val="Item_4_1_1Railing_(Pckg_-_03)5"/>
      <sheetName val="IPS_Flooring_Item_5_65"/>
      <sheetName val="Sunken_Water_Proofing_Item_4_06"/>
      <sheetName val="Sunken_Filling_Item_4_105"/>
      <sheetName val="Raft_Water_Proofing_Item_4_01A5"/>
      <sheetName val="PVC_water_stop_Item_8_8_15"/>
      <sheetName val="HT_MS_Sleeves_8_135"/>
      <sheetName val="Rebaring_Details_2_7_55"/>
      <sheetName val="HT_PVC_Sleeves_8_145"/>
      <sheetName val="Chipping_Item_2_7_65"/>
      <sheetName val="NITO_BOND_Item_2_7_75"/>
      <sheetName val="IMACO_COncrete_Item_2_7_85"/>
      <sheetName val="HT_MS_puddle_Flange_5"/>
      <sheetName val="Full_Brk_Dismantling_Work_9_15"/>
      <sheetName val="Half_Brk_Dismantling_Work_9_25"/>
      <sheetName val="Conc_Dismantling_Work_9_35"/>
      <sheetName val="Steel_Lintel_8_18_1_(i)5"/>
      <sheetName val="Steel_Lintel8_18_1_(ii)5"/>
      <sheetName val="Steel_Lintel_8_18_1_(iii)5"/>
      <sheetName val="Steel_Lintel_8_18_1(iv)5"/>
      <sheetName val="Shaft_Plaster_6_45"/>
      <sheetName val="White_Wash_7_15"/>
      <sheetName val="Gypsum_Plaster_Wall_6_5_15"/>
      <sheetName val="Gypsum_Plaster_Ceiling_6_5_25"/>
      <sheetName val="Making_of_Khura_4_95"/>
      <sheetName val="RWP_cutout_encasing_(13)5"/>
      <sheetName val="Extra_Item_(11)5"/>
      <sheetName val="Extra_Item_(12)5"/>
      <sheetName val="Combined_Results_5"/>
      <sheetName val="Material_recovery1"/>
      <sheetName val="Ring_Details5"/>
      <sheetName val="_6"/>
      <sheetName val="Equipment_Master5"/>
      <sheetName val="Material_Master5"/>
      <sheetName val="activit-graph__5"/>
      <sheetName val="Summary_output5"/>
      <sheetName val="08_07_105"/>
      <sheetName val="08_07_10_CIVIՌ5"/>
      <sheetName val="CONSTRUCTION_COMPONENT5"/>
      <sheetName val="Fire_Hydrant5"/>
      <sheetName val="Material_Spec_5"/>
      <sheetName val="Terms_&amp;_conditions5"/>
      <sheetName val="Contract_Status5"/>
      <sheetName val="Eqpmnt_Pln5"/>
      <sheetName val="ITB_COST5"/>
      <sheetName val="GF_Columns1"/>
      <sheetName val="collections_plan_04015"/>
      <sheetName val="Basic_Rates1"/>
      <sheetName val="3LBHK_RA1"/>
      <sheetName val="13__Steel_-_Ratio1"/>
      <sheetName val="Main_Abs_(3)5"/>
      <sheetName val="Main_Abs5"/>
      <sheetName val="Ltg_Abs5"/>
      <sheetName val="BBT_Abs5"/>
      <sheetName val="PC_Raceway_5"/>
      <sheetName val="Raceway_Flr_GI_5"/>
      <sheetName val="PERFORATED_TRAY5"/>
      <sheetName val="Earthing_5"/>
      <sheetName val="LT_Panel5"/>
      <sheetName val="Temp_Cable5"/>
      <sheetName val="Junction_Box5"/>
      <sheetName val="DB's_&amp;_MCB's5"/>
      <sheetName val="Point_Wiring5"/>
      <sheetName val="Floor_Chipping5"/>
      <sheetName val="Light_Fixtures5"/>
      <sheetName val="2C_1_SQMM5"/>
      <sheetName val="1R_4C_2_5SQMM5"/>
      <sheetName val="3c_x_2_5(RP)_5_15"/>
      <sheetName val="4c_x_6sqmm5"/>
      <sheetName val="3c_X_2_5_(UPS)5"/>
      <sheetName val="3c_x_6_sqmm5"/>
      <sheetName val="3C_X_1_5SQMM5"/>
      <sheetName val="Main_Gate_House1"/>
      <sheetName val="unit_cost_1"/>
      <sheetName val="PPA_Summary1"/>
      <sheetName val="_09_07_10_"/>
      <sheetName val="08_07_10헾】?蠄ሹꠀ䁮?"/>
      <sheetName val="08_07_10헾】?蠌ሹ⠀䁫?"/>
      <sheetName val="FX_Rates"/>
      <sheetName val="Summary_(GBP)"/>
      <sheetName val="B_&amp;_C_class_items_"/>
      <sheetName val="Load_Details(B1)"/>
      <sheetName val="Table_4"/>
      <sheetName val="Table_5"/>
      <sheetName val="Table_2"/>
      <sheetName val="Table_27"/>
      <sheetName val="73_Free_Chart_Templates_-_3"/>
      <sheetName val="GM_&amp;_TA"/>
      <sheetName val="Elect_"/>
      <sheetName val="SUPPLY_-Sanitary_Fixtures"/>
      <sheetName val="ITEMS_FOR_CIVIL_TENDER"/>
      <sheetName val="PO_NOS"/>
      <sheetName val="tie_beam"/>
      <sheetName val="1st_Slab"/>
      <sheetName val="Equiv_Length"/>
      <sheetName val="ON_BPCS"/>
      <sheetName val="MH_BUDGET_JAN'98"/>
      <sheetName val="MH_CONSPTN"/>
      <sheetName val="BASE_DATI"/>
      <sheetName val="SEP_07__F_"/>
      <sheetName val="OCT_07__F_"/>
      <sheetName val="Jul_07__F_"/>
      <sheetName val="May_07_without_Sale"/>
      <sheetName val="May_07__MIS_"/>
      <sheetName val="May_07__F_"/>
      <sheetName val="NOV_07__F_"/>
      <sheetName val="Jun_07__F_"/>
      <sheetName val="Aug_07__F_"/>
      <sheetName val="LT_DATA_(Cable)"/>
      <sheetName val="Labour_Rate_"/>
      <sheetName val="Grouping_TB"/>
      <sheetName val="Stress_Calculation"/>
      <sheetName val="MB_Prod"/>
      <sheetName val="Quantity"/>
      <sheetName val="Boq (Main Building)"/>
      <sheetName val="14_07_10_CIVIL_W _27"/>
      <sheetName val="__¢&amp;___ú5#_______10"/>
      <sheetName val="_COP_100%1"/>
      <sheetName val="GM_&amp;_TA1"/>
      <sheetName val="Adimi_bldg1"/>
      <sheetName val="Pump_House1"/>
      <sheetName val="Fuel_Regu_Station1"/>
      <sheetName val="0200_Siteworks1"/>
      <sheetName val="Quantity_Freeze1"/>
      <sheetName val="Chipping_RCC1"/>
      <sheetName val="Labour_List_1"/>
      <sheetName val="Plant_List1"/>
      <sheetName val="Material_List1"/>
      <sheetName val="Cable_Data1"/>
      <sheetName val="Elect_1"/>
      <sheetName val="Project_Brief1"/>
      <sheetName val="EleHume"/>
      <sheetName val="Source Ref."/>
      <sheetName val="Mar Roster"/>
      <sheetName val="3. Elemental Summary"/>
      <sheetName val="Personal Account"/>
      <sheetName val="Clossing Balance"/>
      <sheetName val="Mariappan"/>
      <sheetName val="Mohankumar"/>
      <sheetName val="Password"/>
      <sheetName val="Dayto day exp"/>
      <sheetName val="Personal Exp Arul"/>
      <sheetName val="Gokul Road"/>
      <sheetName val="NOT FULL RESTRAINT"/>
      <sheetName val="BEARING &amp; BUCKLING"/>
      <sheetName val="PFC"/>
      <sheetName val="RSJ"/>
      <sheetName val="KP1590_E"/>
      <sheetName val="filling 75 mm"/>
      <sheetName val="Road - Kerb stone"/>
      <sheetName val="聟05_07_10_N_SHIFT_MECH-FAB2"/>
      <sheetName val="Components"/>
      <sheetName val="MAIN DOOR ANALYSIS (ENGLISH)"/>
      <sheetName val="ALL"/>
      <sheetName val="Data-2011-12"/>
      <sheetName val="sumary"/>
      <sheetName val="_temp.xls_08.07.10헾】_x0005___"/>
      <sheetName val="_temp.xls_ 09.07.10 M蕸_헾⿓_x0005_"/>
      <sheetName val="08.07.10헾】_x0005____dlvo"/>
      <sheetName val="08.07.10헾】_x0005__"/>
      <sheetName val="08.07.10헾】_x0005__蠄ሹꠀ䁮_"/>
      <sheetName val="08.07.10헾】_x0005__蠌ሹ⠀䁫_"/>
      <sheetName val="08_07_10쪸㱗褰譬_"/>
      <sheetName val="08_07_10헾】__退Ý"/>
      <sheetName val="14_07_10_CIVIL_W _28"/>
      <sheetName val="__¢&amp;___ú5#_______11"/>
      <sheetName val="14_07_10_CIVIL_W _29"/>
      <sheetName val="__¢&amp;___ú5#_______12"/>
      <sheetName val="14_07_10_CIVIL_W _30"/>
      <sheetName val="__¢&amp;___ú5#_______13"/>
      <sheetName val="_temp_xls_14_07_10@&amp;Ò_"/>
      <sheetName val="_temp_xls_14_07_10@^_&amp;8"/>
      <sheetName val="_temp_xls_¸_;b+_î&lt;î_&amp;&amp;"/>
      <sheetName val="_temp_xls_Ü5)bÝ_8)6)&amp;&amp;"/>
      <sheetName val="_temp_xls_08_07_10헾】__退Ý"/>
      <sheetName val="_temp_xls_14_07_10@^_&amp;"/>
      <sheetName val="08_07_10헾】___dlvo"/>
      <sheetName val="08_07_10헾】_"/>
      <sheetName val="_temp_xls__09_07_10_M蕸_헾⿓"/>
      <sheetName val="14_07_10_CIVIL_W _31"/>
      <sheetName val="__¢&amp;___ú5#_______14"/>
      <sheetName val="_temp.xls_08_07_10헾】__退Ý"/>
      <sheetName val="_temp.xls_14_07_10@^_&amp;"/>
      <sheetName val="_temp.xls__09_07_10_M蕸_헾⿓"/>
      <sheetName val="_temp.xls_08_07_10헾】__"/>
      <sheetName val="08.07.10헾】_x0005__⇯"/>
      <sheetName val="08_07_10헾】_蠄ሹꠀ䁮_"/>
      <sheetName val="08_07_10헾】_蠌ሹ⠀䁫_"/>
      <sheetName val="FORM-16"/>
      <sheetName val="MM Data18"/>
      <sheetName val="LBO"/>
      <sheetName val="10CC Stmt"/>
      <sheetName val="Price Index"/>
      <sheetName val="08.07.10헾】_x0005__蠄ሹꠀ䁮?"/>
      <sheetName val="08.07.10헾】_x0005__蠌ሹ⠀䁫?"/>
      <sheetName val="PW_"/>
      <sheetName val="Dropdown_List"/>
      <sheetName val="BQ"/>
      <sheetName val="detailed calc"/>
      <sheetName val="Design sheet"/>
      <sheetName val="11-hsd"/>
      <sheetName val="13-septic"/>
      <sheetName val="7-ug"/>
      <sheetName val="2-utility"/>
      <sheetName val="18-misc"/>
      <sheetName val="5-pipe"/>
      <sheetName val="Detail P&amp;L"/>
      <sheetName val="Assumption Sheet"/>
      <sheetName val="Labor abs-PW"/>
      <sheetName val="SOA"/>
      <sheetName val=" working Sheet"/>
      <sheetName val="XLPE cable data"/>
      <sheetName val="8200AOC"/>
      <sheetName val="Master Sheet"/>
      <sheetName val="Area &amp; Cate. Master"/>
      <sheetName val="14.07.10@?_x0003_&amp;???Ò:"/>
      <sheetName val="???????8!?;bÂ/Ò:!?Ò8!?&amp;???&amp;???"/>
      <sheetName val="14.07.10Á_x000c__x0003_&amp;???î&lt;"/>
      <sheetName val="???????¸:_x001f_?;b+/î&lt;_x001f_?î:_x001f_?&amp;???&amp;???"/>
      <sheetName val="?"/>
      <sheetName val="Traveller Details"/>
      <sheetName val="Item-wise summary"/>
      <sheetName val="Rollup"/>
      <sheetName val="KD"/>
      <sheetName val="SDH STR"/>
      <sheetName val="SDH AR"/>
      <sheetName val="BKC"/>
      <sheetName val="SBA AR"/>
      <sheetName val="SVN STR"/>
      <sheetName val="SVN AR"/>
      <sheetName val="SSC STR"/>
      <sheetName val="SSC AR"/>
      <sheetName val="MVS"/>
      <sheetName val="TBM"/>
      <sheetName val="CP"/>
      <sheetName val="SDH"/>
      <sheetName val="SBAS"/>
      <sheetName val="SBAN"/>
      <sheetName val="SVN"/>
      <sheetName val="SSC"/>
      <sheetName val="Cyc BKC"/>
      <sheetName val="Cyc SSC"/>
      <sheetName val="CYC 22"/>
      <sheetName val="NATM"/>
      <sheetName val="[temp.xls]"/>
      <sheetName val="Abstract Sheet"/>
      <sheetName val="Legal Risk Analysis"/>
      <sheetName val="conc-foot-gradeslab"/>
      <sheetName val="Per Unit"/>
      <sheetName val="Surveys-INC"/>
      <sheetName val="CWIP status"/>
      <sheetName val="CF"/>
      <sheetName val="Rec'd Statements"/>
      <sheetName val="RPT 11-VOLUME BY BRANDS"/>
      <sheetName val="_x0000_ _x0000__x000e__x0000__x"/>
      <sheetName val="_temp.xls_14.07.10@_x0000__x00"/>
      <sheetName val="[temp.xls]_x0000__x0000__x0000__x0000__x0000__x0000__x0000_8!_x0000_;bÂ/Ò:!_x0000_Ò8"/>
      <sheetName val="[temp.xls]_x0000__x0000__x0000__x0000__x0000__x0000__x0000_¸:_x001f__x0000_;b+/î&lt;_x001f__x0000_î:"/>
      <sheetName val="INDENT WISE DETAILS"/>
      <sheetName val="ITEM WISE ISSUED QTY SUM"/>
      <sheetName val="1) COMMON FACILITIES"/>
      <sheetName val="D-623D"/>
      <sheetName val="Limit State Design-detailing"/>
      <sheetName val="CSA"/>
      <sheetName val="Indirects "/>
      <sheetName val="I&amp;C"/>
      <sheetName val="LSS"/>
      <sheetName val="Detail 1A"/>
      <sheetName val="Summary Sheets"/>
      <sheetName val="Ann. 8 - Flat Mix"/>
      <sheetName val="Debt"/>
      <sheetName val="factor"/>
      <sheetName val="Pg.1 Marketing Info"/>
      <sheetName val="KPIs"/>
      <sheetName val="PAS1-EX"/>
      <sheetName val="Cont"/>
      <sheetName val="(31)"/>
      <sheetName val="個人資料"/>
      <sheetName val="Allg. Angaben"/>
      <sheetName val="Mengengerüst Beheizung"/>
      <sheetName val="Liste"/>
      <sheetName val="Mengengerüst"/>
      <sheetName val="Daten"/>
      <sheetName val="Montageüberwachung"/>
      <sheetName val="Faktoren"/>
      <sheetName val="SCH99"/>
      <sheetName val="ASSET_99 "/>
      <sheetName val="M.R.List (2)"/>
      <sheetName val="daten intern"/>
      <sheetName val="08.07.10 CIVI㑌霁"/>
      <sheetName val="R20_R30_work"/>
      <sheetName val="P&amp;L - AD"/>
      <sheetName val="Window"/>
      <sheetName val="Cost of O &amp; O"/>
      <sheetName val="MAINBS1"/>
      <sheetName val="Est To comp-KTRP"/>
      <sheetName val="JCR TOP(ITEM)-KTRP"/>
      <sheetName val="HQ-TO"/>
      <sheetName val="BQ External"/>
      <sheetName val="13_07_10_CIV L_WET17"/>
      <sheetName val="schedule nos"/>
      <sheetName val="Micro"/>
      <sheetName val="Macro"/>
      <sheetName val="Scaff-Rose"/>
      <sheetName val="Basic_Rates2"/>
      <sheetName val="MERGED CODES &amp; NAMES"/>
      <sheetName val="TYPES"/>
      <sheetName val="Grand Summary"/>
      <sheetName val="VO-Summary"/>
      <sheetName val="MB -Deduction GF floor"/>
      <sheetName val="MB -Addition GF floor"/>
      <sheetName val="Electrical- deductions PMC "/>
      <sheetName val="MB - Addition GF "/>
      <sheetName val="MB - Deduction GF"/>
      <sheetName val="PHE"/>
      <sheetName val="HVAC Lowside"/>
      <sheetName val="DX UNITS"/>
      <sheetName val="Parameter"/>
      <sheetName val="nglrpt042964857"/>
      <sheetName val="storm water1"/>
      <sheetName val="key dates"/>
      <sheetName val="Actuals"/>
      <sheetName val="Balance Sheet"/>
      <sheetName val="BOQ-LBD"/>
      <sheetName val="Clinkr Silo"/>
      <sheetName val="Cement Silo"/>
      <sheetName val="Cement Hopper"/>
      <sheetName val="Pile cap"/>
      <sheetName val="418_511_512_571"/>
      <sheetName val="PEOPLE MOB"/>
      <sheetName val="Indicators"/>
      <sheetName val="INDUSTRIAL(I)"/>
      <sheetName val="INDUSTRIAL(II)"/>
      <sheetName val="SUST DEV &amp; OTHER"/>
      <sheetName val="profit share"/>
      <sheetName val="CASH-FLOW"/>
      <sheetName val="TRIAL BALANCE"/>
      <sheetName val="A GARDER"/>
      <sheetName val="Project Profile"/>
      <sheetName val="gypsum works"/>
      <sheetName val="REINF-WTM"/>
      <sheetName val="BQ Comparison"/>
      <sheetName val="暂估材料"/>
      <sheetName val="Financials"/>
      <sheetName val="Discount"/>
      <sheetName val="allocation"/>
      <sheetName val="Prodn Report"/>
      <sheetName val="DWTables"/>
      <sheetName val="Assm"/>
      <sheetName val="Filtration1"/>
      <sheetName val="Customize Your Purchase Order"/>
      <sheetName val="DATA-BASE"/>
      <sheetName val="DATA-ABSTRACT"/>
      <sheetName val="Parameters"/>
      <sheetName val="ACT"/>
      <sheetName val="Bundles at Stock"/>
      <sheetName val="Column Vertical B-01"/>
      <sheetName val="Schedules_PL1"/>
      <sheetName val="Schedules_BS1"/>
      <sheetName val="Schedules_PL"/>
      <sheetName val="Schedules_BS"/>
      <sheetName val="Schedules_PL7"/>
      <sheetName val="Schedules_BS7"/>
      <sheetName val="Schedules_PL2"/>
      <sheetName val="Schedules_BS2"/>
      <sheetName val="Schedules_PL3"/>
      <sheetName val="Schedules_BS3"/>
      <sheetName val="Schedules_PL5"/>
      <sheetName val="Schedules_BS5"/>
      <sheetName val="Schedules_PL4"/>
      <sheetName val="Schedules_BS4"/>
      <sheetName val="Schedules_PL6"/>
      <sheetName val="Schedules_BS6"/>
      <sheetName val="PRECAST_lightconc-II36"/>
      <sheetName val="Cleaning_&amp;_Grubbing36"/>
      <sheetName val="PRECAST_lightconc_II36"/>
      <sheetName val="College_Details36"/>
      <sheetName val="Personal_36"/>
      <sheetName val="jidal_dam36"/>
      <sheetName val="fran_temp36"/>
      <sheetName val="kona_swit36"/>
      <sheetName val="template_(8)36"/>
      <sheetName val="template_(9)36"/>
      <sheetName val="OVER_HEADS36"/>
      <sheetName val="Cover_Sheet36"/>
      <sheetName val="BOQ_REV_A36"/>
      <sheetName val="PTB_(IO)36"/>
      <sheetName val="BMS_36"/>
      <sheetName val="SPT_vs_PHI36"/>
      <sheetName val="TBAL9697_-group_wise__sdpl36"/>
      <sheetName val="TAX_BILLS34"/>
      <sheetName val="CASH_BILLS34"/>
      <sheetName val="LABOUR_BILLS34"/>
      <sheetName val="puch_order34"/>
      <sheetName val="Sheet1_(2)34"/>
      <sheetName val="Quantity_Schedule35"/>
      <sheetName val="Revenue__Schedule_35"/>
      <sheetName val="Balance_works_-_Direct_Cost35"/>
      <sheetName val="Balance_works_-_Indirect_Cost35"/>
      <sheetName val="Fund_Plan35"/>
      <sheetName val="Bill_of_Resources35"/>
      <sheetName val="SITE_OVERHEADS34"/>
      <sheetName val="labour_coeff34"/>
      <sheetName val="Site_Dev_BOQ34"/>
      <sheetName val="Expenditure_plan34"/>
      <sheetName val="ORDER_BOOKING34"/>
      <sheetName val="Costing_Upto_Mar'11_(2)34"/>
      <sheetName val="Tender_Summary34"/>
      <sheetName val="beam-reinft-IIInd_floor34"/>
      <sheetName val="Prelims_Breakup34"/>
      <sheetName val="Boq_Block_A34"/>
      <sheetName val="M-Book_for_Conc34"/>
      <sheetName val="M-Book_for_FW34"/>
      <sheetName val="_24_07_10_RS_&amp;_SECURITY34"/>
      <sheetName val="24_07_10_CIVIL_WET34"/>
      <sheetName val="_24_07_10_CIVIL34"/>
      <sheetName val="_24_07_10_MECH-FAB34"/>
      <sheetName val="_24_07_10_MECH-TANK34"/>
      <sheetName val="_23_07_10_N_SHIFT_MECH-FAB34"/>
      <sheetName val="_23_07_10_N_SHIFT_MECH-TANK34"/>
      <sheetName val="_23_07_10_RS_&amp;_SECURITY34"/>
      <sheetName val="23_07_10_CIVIL_WET34"/>
      <sheetName val="_23_07_10_CIVIL34"/>
      <sheetName val="_23_07_10_MECH-FAB34"/>
      <sheetName val="_23_07_10_MECH-TANK34"/>
      <sheetName val="_22_07_10_N_SHIFT_MECH-FAB34"/>
      <sheetName val="_22_07_10_N_SHIFT_MECH-TANK34"/>
      <sheetName val="_22_07_10_RS_&amp;_SECURITY34"/>
      <sheetName val="22_07_10_CIVIL_WET34"/>
      <sheetName val="_22_07_10_CIVIL34"/>
      <sheetName val="_22_07_10_MECH-FAB34"/>
      <sheetName val="_22_07_10_MECH-TANK34"/>
      <sheetName val="_21_07_10_N_SHIFT_MECH-FAB34"/>
      <sheetName val="_21_07_10_N_SHIFT_MECH-TANK34"/>
      <sheetName val="_21_07_10_RS_&amp;_SECURITY34"/>
      <sheetName val="21_07_10_CIVIL_WET34"/>
      <sheetName val="_21_07_10_CIVIL34"/>
      <sheetName val="_21_07_10_MECH-FAB34"/>
      <sheetName val="_21_07_10_MECH-TANK34"/>
      <sheetName val="_20_07_10_N_SHIFT_MECH-FAB34"/>
      <sheetName val="_20_07_10_N_SHIFT_MECH-TANK34"/>
      <sheetName val="_20_07_10_RS_&amp;_SECURITY34"/>
      <sheetName val="20_07_10_CIVIL_WET34"/>
      <sheetName val="_20_07_10_CIVIL34"/>
      <sheetName val="_20_07_10_MECH-FAB34"/>
      <sheetName val="_20_07_10_MECH-TANK34"/>
      <sheetName val="_19_07_10_N_SHIFT_MECH-FAB34"/>
      <sheetName val="_19_07_10_N_SHIFT_MECH-TANK34"/>
      <sheetName val="_19_07_10_RS_&amp;_SECURITY34"/>
      <sheetName val="19_07_10_CIVIL_WET34"/>
      <sheetName val="_19_07_10_CIVIL34"/>
      <sheetName val="_19_07_10_MECH-FAB34"/>
      <sheetName val="_19_07_10_MECH-TANK34"/>
      <sheetName val="_18_07_10_N_SHIFT_MECH-FAB34"/>
      <sheetName val="_18_07_10_N_SHIFT_MECH-TANK34"/>
      <sheetName val="_18_07_10_RS_&amp;_SECURITY34"/>
      <sheetName val="18_07_10_CIVIL_WET34"/>
      <sheetName val="_18_07_10_CIVIL34"/>
      <sheetName val="_18_07_10_MECH-FAB34"/>
      <sheetName val="_18_07_10_MECH-TANK34"/>
      <sheetName val="_17_07_10_N_SHIFT_MECH-FAB34"/>
      <sheetName val="_17_07_10_N_SHIFT_MECH-TANK34"/>
      <sheetName val="_17_07_10_RS_&amp;_SECURITY34"/>
      <sheetName val="17_07_10_CIVIL_WET34"/>
      <sheetName val="_17_07_10_CIVIL34"/>
      <sheetName val="_17_07_10_MECH-FAB34"/>
      <sheetName val="_17_07_10_MECH-TANK34"/>
      <sheetName val="_16_07_10_N_SHIFT_MECH-FAB33"/>
      <sheetName val="_16_07_10_N_SHIFT_MECH-TANK33"/>
      <sheetName val="_16_07_10_RS_&amp;_SECURITY33"/>
      <sheetName val="16_07_10_CIVIL_WET33"/>
      <sheetName val="_16_07_10_CIVIL33"/>
      <sheetName val="_16_07_10_MECH-FAB33"/>
      <sheetName val="_16_07_10_MECH-TANK33"/>
      <sheetName val="_15_07_10_N_SHIFT_MECH-FAB33"/>
      <sheetName val="_15_07_10_N_SHIFT_MECH-TANK33"/>
      <sheetName val="_15_07_10_RS_&amp;_SECURITY33"/>
      <sheetName val="15_07_10_CIVIL_WET33"/>
      <sheetName val="_15_07_10_CIVIL33"/>
      <sheetName val="_15_07_10_MECH-FAB33"/>
      <sheetName val="_15_07_10_MECH-TANK33"/>
      <sheetName val="_14_07_10_N_SHIFT_MECH-FAB33"/>
      <sheetName val="_14_07_10_N_SHIFT_MECH-TANK33"/>
      <sheetName val="_14_07_10_RS_&amp;_SECURITY33"/>
      <sheetName val="14_07_10_CIVIL_WET33"/>
      <sheetName val="_14_07_10_CIVIL33"/>
      <sheetName val="_14_07_10_MECH-FAB33"/>
      <sheetName val="_14_07_10_MECH-TANK33"/>
      <sheetName val="_13_07_10_N_SHIFT_MECH-FAB33"/>
      <sheetName val="_13_07_10_N_SHIFT_MECH-TANK33"/>
      <sheetName val="_13_07_10_RS_&amp;_SECURITY33"/>
      <sheetName val="13_07_10_CIVIL_WET33"/>
      <sheetName val="_13_07_10_CIVIL33"/>
      <sheetName val="_13_07_10_MECH-FAB33"/>
      <sheetName val="_13_07_10_MECH-TANK33"/>
      <sheetName val="_12_07_10_N_SHIFT_MECH-FAB33"/>
      <sheetName val="_12_07_10_N_SHIFT_MECH-TANK33"/>
      <sheetName val="_12_07_10_RS_&amp;_SECURITY33"/>
      <sheetName val="12_07_10_CIVIL_WET33"/>
      <sheetName val="_12_07_10_CIVIL33"/>
      <sheetName val="_12_07_10_MECH-FAB33"/>
      <sheetName val="_12_07_10_MECH-TANK33"/>
      <sheetName val="_11_07_10_N_SHIFT_MECH-FAB33"/>
      <sheetName val="_11_07_10_N_SHIFT_MECH-TANK33"/>
      <sheetName val="_11_07_10_RS_&amp;_SECURITY33"/>
      <sheetName val="11_07_10_CIVIL_WET33"/>
      <sheetName val="_11_07_10_CIVIL33"/>
      <sheetName val="_11_07_10_MECH-FAB33"/>
      <sheetName val="_11_07_10_MECH-TANK33"/>
      <sheetName val="_10_07_10_N_SHIFT_MECH-FAB33"/>
      <sheetName val="_10_07_10_N_SHIFT_MECH-TANK33"/>
      <sheetName val="_10_07_10_RS_&amp;_SECURITY33"/>
      <sheetName val="10_07_10_CIVIL_WET33"/>
      <sheetName val="_10_07_10_CIVIL33"/>
      <sheetName val="_10_07_10_MECH-FAB33"/>
      <sheetName val="_10_07_10_MECH-TANK33"/>
      <sheetName val="_09_07_10_N_SHIFT_MECH-FAB33"/>
      <sheetName val="_09_07_10_N_SHIFT_MECH-TANK33"/>
      <sheetName val="_09_07_10_RS_&amp;_SECURITY33"/>
      <sheetName val="09_07_10_CIVIL_WET33"/>
      <sheetName val="_09_07_10_CIVIL33"/>
      <sheetName val="_09_07_10_MECH-FAB33"/>
      <sheetName val="_09_07_10_MECH-TANK33"/>
      <sheetName val="_08_07_10_N_SHIFT_MECH-FAB33"/>
      <sheetName val="_08_07_10_N_SHIFT_MECH-TANK33"/>
      <sheetName val="_08_07_10_RS_&amp;_SECURITY33"/>
      <sheetName val="08_07_10_CIVIL_WET33"/>
      <sheetName val="_08_07_10_CIVIL33"/>
      <sheetName val="_08_07_10_MECH-FAB33"/>
      <sheetName val="_08_07_10_MECH-TANK33"/>
      <sheetName val="_07_07_10_N_SHIFT_MECH-FAB33"/>
      <sheetName val="_07_07_10_N_SHIFT_MECH-TANK33"/>
      <sheetName val="_07_07_10_RS_&amp;_SECURITY33"/>
      <sheetName val="07_07_10_CIVIL_WET33"/>
      <sheetName val="_07_07_10_CIVIL33"/>
      <sheetName val="_07_07_10_MECH-FAB33"/>
      <sheetName val="_07_07_10_MECH-TANK33"/>
      <sheetName val="_06_07_10_N_SHIFT_MECH-FAB33"/>
      <sheetName val="_06_07_10_N_SHIFT_MECH-TANK33"/>
      <sheetName val="_06_07_10_RS_&amp;_SECURITY33"/>
      <sheetName val="06_07_10_CIVIL_WET33"/>
      <sheetName val="_06_07_10_CIVIL33"/>
      <sheetName val="_06_07_10_MECH-FAB33"/>
      <sheetName val="_06_07_10_MECH-TANK33"/>
      <sheetName val="_05_07_10_N_SHIFT_MECH-FAB33"/>
      <sheetName val="_05_07_10_N_SHIFT_MECH-TANK33"/>
      <sheetName val="_05_07_10_RS_&amp;_SECURITY33"/>
      <sheetName val="05_07_10_CIVIL_WET33"/>
      <sheetName val="_05_07_10_CIVIL33"/>
      <sheetName val="_05_07_10_MECH-FAB33"/>
      <sheetName val="_05_07_10_MECH-TANK33"/>
      <sheetName val="_04_07_10_N_SHIFT_MECH-FAB33"/>
      <sheetName val="_04_07_10_N_SHIFT_MECH-TANK33"/>
      <sheetName val="_04_07_10_RS_&amp;_SECURITY33"/>
      <sheetName val="04_07_10_CIVIL_WET33"/>
      <sheetName val="_04_07_10_CIVIL33"/>
      <sheetName val="_04_07_10_MECH-FAB33"/>
      <sheetName val="_04_07_10_MECH-TANK33"/>
      <sheetName val="_03_07_10_N_SHIFT_MECH-FAB33"/>
      <sheetName val="_03_07_10_N_SHIFT_MECH-TANK33"/>
      <sheetName val="_03_07_10_RS_&amp;_SECURITY_33"/>
      <sheetName val="03_07_10_CIVIL_WET_33"/>
      <sheetName val="_03_07_10_CIVIL_33"/>
      <sheetName val="_03_07_10_MECH-FAB_33"/>
      <sheetName val="_03_07_10_MECH-TANK_33"/>
      <sheetName val="_02_07_10_N_SHIFT_MECH-FAB_33"/>
      <sheetName val="_02_07_10_N_SHIFT_MECH-TANK_33"/>
      <sheetName val="_02_07_10_RS_&amp;_SECURITY33"/>
      <sheetName val="02_07_10_CIVIL_WET33"/>
      <sheetName val="_02_07_10_CIVIL33"/>
      <sheetName val="_02_07_10_MECH-FAB33"/>
      <sheetName val="_02_07_10_MECH-TANK33"/>
      <sheetName val="_01_07_10_N_SHIFT_MECH-FAB33"/>
      <sheetName val="_01_07_10_N_SHIFT_MECH-TANK33"/>
      <sheetName val="_01_07_10_RS_&amp;_SECURITY33"/>
      <sheetName val="01_07_10_CIVIL_WET33"/>
      <sheetName val="_01_07_10_CIVIL33"/>
      <sheetName val="_01_07_10_MECH-FAB33"/>
      <sheetName val="_01_07_10_MECH-TANK33"/>
      <sheetName val="_30_06_10_N_SHIFT_MECH-FAB33"/>
      <sheetName val="_30_06_10_N_SHIFT_MECH-TANK33"/>
      <sheetName val="scurve_calc_(2)33"/>
      <sheetName val="Direct_cost_shed_A-2_33"/>
      <sheetName val="Meas_-Hotel_Part34"/>
      <sheetName val="BOQ_Direct_selling_cost33"/>
      <sheetName val="Civil_Boq33"/>
      <sheetName val="BOQ_(2)34"/>
      <sheetName val="St_co_91_5lvl33"/>
      <sheetName val="22_12_201134"/>
      <sheetName val="Contract_Night_Staff33"/>
      <sheetName val="Contract_Day_Staff33"/>
      <sheetName val="Day_Shift33"/>
      <sheetName val="Night_Shift33"/>
      <sheetName val="Fee_Rate_Summary33"/>
      <sheetName val="_09_07_10_M顅ᎆ뤀ᨇ԰?缀?33"/>
      <sheetName val="TBAL9697__group_wise__sdpl33"/>
      <sheetName val="final_abstract33"/>
      <sheetName val="Ave_wtd_rates33"/>
      <sheetName val="Material_33"/>
      <sheetName val="Labour_&amp;_Plant33"/>
      <sheetName val="Cashflow_projection33"/>
      <sheetName val="PA-_Consutant_33"/>
      <sheetName val="Item-_Compact33"/>
      <sheetName val="Civil_Works33"/>
      <sheetName val="IO_List33"/>
      <sheetName val="Fill_this_out_first___33"/>
      <sheetName val="INPUT_SHEET33"/>
      <sheetName val="Meas__Hotel_Part33"/>
      <sheetName val="Labour_productivity33"/>
      <sheetName val="DI_Rate_Analysis34"/>
      <sheetName val="Economic_RisingMain__Ph-I34"/>
      <sheetName val="SP_Break_Up33"/>
      <sheetName val="Sales_&amp;_Prod33"/>
      <sheetName val="Cost_Index33"/>
      <sheetName val="cash_in_flow_Summary_JV_33"/>
      <sheetName val="water_prop_33"/>
      <sheetName val="GR_slab-reinft33"/>
      <sheetName val="Staff_Acco_33"/>
      <sheetName val="Project_Details__33"/>
      <sheetName val="Driveway_Beams33"/>
      <sheetName val="INDIGINEOUS_ITEMS_33"/>
      <sheetName val="MN_T_B_33"/>
      <sheetName val="F20_Risk_Analysis33"/>
      <sheetName val="Change_Order_Log33"/>
      <sheetName val="2000_MOR33"/>
      <sheetName val="3cd_Annexure33"/>
      <sheetName val="Fin__Assumpt__-_Sensitivities33"/>
      <sheetName val="Bill_133"/>
      <sheetName val="Bill_233"/>
      <sheetName val="Bill_333"/>
      <sheetName val="Bill_433"/>
      <sheetName val="Bill_533"/>
      <sheetName val="Bill_633"/>
      <sheetName val="Bill_733"/>
      <sheetName val="Rate_analysis-_BOQ_1_33"/>
      <sheetName val="1_Civil-RA33"/>
      <sheetName val="_09_07_10_M顅ᎆ뤀ᨇ԰33"/>
      <sheetName val="_09_07_10_M顅ᎆ뤀ᨇ԰_缀_33"/>
      <sheetName val="Structure_Bills_Qty33"/>
      <sheetName val="Rate_Analysis33"/>
      <sheetName val="Pacakges_split33"/>
      <sheetName val="Assumption_Inputs33"/>
      <sheetName val="Phase_133"/>
      <sheetName val="Eqpmnt_Plng33"/>
      <sheetName val="Debits_as_on_12_04_0832"/>
      <sheetName val="T-P1,_FINISHES_WORKING_33"/>
      <sheetName val="Assumption_&amp;_Exclusion33"/>
      <sheetName val="LABOUR_RATE33"/>
      <sheetName val="Material_Rate33"/>
      <sheetName val="Switch_V1633"/>
      <sheetName val="Theo_Cons-June'1032"/>
      <sheetName val="DEINKING(ANNEX_1)33"/>
      <sheetName val="AutoOpen_Stub_Data33"/>
      <sheetName val="Data_Sheet32"/>
      <sheetName val="External_Doors33"/>
      <sheetName val="STAFFSCHED_32"/>
      <sheetName val="Cat_A_Change_Control33"/>
      <sheetName val="Grade_Slab_-133"/>
      <sheetName val="Grade_Slab_-233"/>
      <sheetName val="Grade_slab-333"/>
      <sheetName val="Grade_slab_-433"/>
      <sheetName val="Grade_slab_-533"/>
      <sheetName val="Grade_slab_-633"/>
      <sheetName val="Factor_Sheet33"/>
      <sheetName val="India_F&amp;S_Template32"/>
      <sheetName val="_bus_bay32"/>
      <sheetName val="doq_432"/>
      <sheetName val="doq_232"/>
      <sheetName val="11B_32"/>
      <sheetName val="ACAD_Finishes32"/>
      <sheetName val="Site_Details32"/>
      <sheetName val="Site_Area_Statement32"/>
      <sheetName val="BOQ_LT32"/>
      <sheetName val="Summary_WG32"/>
      <sheetName val="AFAS_32"/>
      <sheetName val="RDS_&amp;_WLD32"/>
      <sheetName val="PA_System32"/>
      <sheetName val="Server_&amp;_PAC_Room32"/>
      <sheetName val="HVAC_BOQ32"/>
      <sheetName val="Deduction_of_assets31"/>
      <sheetName val="14_07_10_CIVIL_W [32"/>
      <sheetName val="Income_Statement32"/>
      <sheetName val="Invoice_Tracker32"/>
      <sheetName val="d-safe_specs31"/>
      <sheetName val="Quote_Sheet31"/>
      <sheetName val="Top_Sheet32"/>
      <sheetName val="Col_NUM32"/>
      <sheetName val="COLUMN_RC_32"/>
      <sheetName val="STILT_Floor_Slab_NUM32"/>
      <sheetName val="First_Floor_Slab_RC32"/>
      <sheetName val="FIRST_FLOOR_SLAB_WT_SUMMARY32"/>
      <sheetName val="Stilt_Floor_Beam_NUM32"/>
      <sheetName val="STILT_BEAM_NUM32"/>
      <sheetName val="STILT_BEAM_RC32"/>
      <sheetName val="Stilt_wall_Num32"/>
      <sheetName val="STILT_WALL_RC32"/>
      <sheetName val="Z-DETAILS_ABOVE_RAFT_UPTO_+0_33"/>
      <sheetName val="Z-DETAILS_ABOVE_RAFT_UPTO_+_(41"/>
      <sheetName val="TOTAL_CHECK32"/>
      <sheetName val="TYP___wall_Num32"/>
      <sheetName val="Z-DETAILS_TYP__+2_85_TO_+8_8532"/>
      <sheetName val="Blr_hire31"/>
      <sheetName val="PRECAST_lig(tconc_II31"/>
      <sheetName val="Misc__Data31"/>
      <sheetName val="Load_Details(B2)32"/>
      <sheetName val="Works_-_Quote_Sheet32"/>
      <sheetName val="Cost_Basis31"/>
      <sheetName val="MASTER_RATE_ANALYSIS31"/>
      <sheetName val="RMG_-ABS31"/>
      <sheetName val="T_P_-ABS31"/>
      <sheetName val="T_P_-MB31"/>
      <sheetName val="E_P_R-ABS31"/>
      <sheetName val="E__R-MB31"/>
      <sheetName val="Bldg_6-ABS31"/>
      <sheetName val="Bldg_6-MB31"/>
      <sheetName val="Kz_Grid_Press_foundation_ABS31"/>
      <sheetName val="Kz_Grid_Press_foundation_meas31"/>
      <sheetName val="600-1200T__ABS31"/>
      <sheetName val="600-1200T_Meas31"/>
      <sheetName val="BSR-II_ABS31"/>
      <sheetName val="BSR-II_meas31"/>
      <sheetName val="Misc_ABS31"/>
      <sheetName val="Misc_MB31"/>
      <sheetName val="This_Bill31"/>
      <sheetName val="Upto_Previous31"/>
      <sheetName val="Up_to_date31"/>
      <sheetName val="Grand_Abstract31"/>
      <sheetName val="Blank_MB31"/>
      <sheetName val="cement_summary31"/>
      <sheetName val="Reinforcement_Steel31"/>
      <sheetName val="P-I_CEMENT_RECONCILIATION_31"/>
      <sheetName val="Ra-38_area_wise_summary31"/>
      <sheetName val="P-II_Cement_Reconciliation31"/>
      <sheetName val="Ra-16_P-II31"/>
      <sheetName val="RA_16-_GH31"/>
      <sheetName val="Intro_31"/>
      <sheetName val="Gate_231"/>
      <sheetName val="Name_List31"/>
      <sheetName val="VF_Full_Recon31"/>
      <sheetName val="PITP3_COPY31"/>
      <sheetName val="Meas_31"/>
      <sheetName val="BLOCK-A_(MEA_SHEET)32"/>
      <sheetName val="Expenses_Actual_Vs__Budgeted31"/>
      <sheetName val="Col_up_to_plinth31"/>
      <sheetName val="Project_Ignite31"/>
      <sheetName val="RCC,Ret__Wall31"/>
      <sheetName val="Schedules_PL8"/>
      <sheetName val="Schedules_BS8"/>
      <sheetName val="PRECAST_lightconc-II37"/>
      <sheetName val="Cleaning_&amp;_Grubbing37"/>
      <sheetName val="PRECAST_lightconc_II37"/>
      <sheetName val="College_Details37"/>
      <sheetName val="Personal_37"/>
      <sheetName val="jidal_dam37"/>
      <sheetName val="fran_temp37"/>
      <sheetName val="kona_swit37"/>
      <sheetName val="template_(8)37"/>
      <sheetName val="template_(9)37"/>
      <sheetName val="OVER_HEADS37"/>
      <sheetName val="Cover_Sheet37"/>
      <sheetName val="BOQ_REV_A37"/>
      <sheetName val="PTB_(IO)37"/>
      <sheetName val="BMS_37"/>
      <sheetName val="SPT_vs_PHI37"/>
      <sheetName val="TBAL9697_-group_wise__sdpl37"/>
      <sheetName val="TAX_BILLS35"/>
      <sheetName val="CASH_BILLS35"/>
      <sheetName val="LABOUR_BILLS35"/>
      <sheetName val="puch_order35"/>
      <sheetName val="Sheet1_(2)35"/>
      <sheetName val="Quantity_Schedule36"/>
      <sheetName val="Revenue__Schedule_36"/>
      <sheetName val="Balance_works_-_Direct_Cost36"/>
      <sheetName val="Balance_works_-_Indirect_Cost36"/>
      <sheetName val="Fund_Plan36"/>
      <sheetName val="Bill_of_Resources36"/>
      <sheetName val="SITE_OVERHEADS35"/>
      <sheetName val="labour_coeff35"/>
      <sheetName val="Site_Dev_BOQ35"/>
      <sheetName val="Expenditure_plan35"/>
      <sheetName val="ORDER_BOOKING35"/>
      <sheetName val="Costing_Upto_Mar'11_(2)35"/>
      <sheetName val="Tender_Summary35"/>
      <sheetName val="beam-reinft-IIInd_floor35"/>
      <sheetName val="Prelims_Breakup35"/>
      <sheetName val="Boq_Block_A35"/>
      <sheetName val="M-Book_for_Conc35"/>
      <sheetName val="M-Book_for_FW35"/>
      <sheetName val="_24_07_10_RS_&amp;_SECURITY35"/>
      <sheetName val="24_07_10_CIVIL_WET35"/>
      <sheetName val="_24_07_10_CIVIL35"/>
      <sheetName val="_24_07_10_MECH-FAB35"/>
      <sheetName val="_24_07_10_MECH-TANK35"/>
      <sheetName val="_23_07_10_N_SHIFT_MECH-FAB35"/>
      <sheetName val="_23_07_10_N_SHIFT_MECH-TANK35"/>
      <sheetName val="_23_07_10_RS_&amp;_SECURITY35"/>
      <sheetName val="23_07_10_CIVIL_WET35"/>
      <sheetName val="_23_07_10_CIVIL35"/>
      <sheetName val="_23_07_10_MECH-FAB35"/>
      <sheetName val="_23_07_10_MECH-TANK35"/>
      <sheetName val="_22_07_10_N_SHIFT_MECH-FAB35"/>
      <sheetName val="_22_07_10_N_SHIFT_MECH-TANK35"/>
      <sheetName val="_22_07_10_RS_&amp;_SECURITY35"/>
      <sheetName val="22_07_10_CIVIL_WET35"/>
      <sheetName val="_22_07_10_CIVIL35"/>
      <sheetName val="_22_07_10_MECH-FAB35"/>
      <sheetName val="_22_07_10_MECH-TANK35"/>
      <sheetName val="_21_07_10_N_SHIFT_MECH-FAB35"/>
      <sheetName val="_21_07_10_N_SHIFT_MECH-TANK35"/>
      <sheetName val="_21_07_10_RS_&amp;_SECURITY35"/>
      <sheetName val="21_07_10_CIVIL_WET35"/>
      <sheetName val="_21_07_10_CIVIL35"/>
      <sheetName val="_21_07_10_MECH-FAB35"/>
      <sheetName val="_21_07_10_MECH-TANK35"/>
      <sheetName val="_20_07_10_N_SHIFT_MECH-FAB35"/>
      <sheetName val="_20_07_10_N_SHIFT_MECH-TANK35"/>
      <sheetName val="_20_07_10_RS_&amp;_SECURITY35"/>
      <sheetName val="20_07_10_CIVIL_WET35"/>
      <sheetName val="_20_07_10_CIVIL35"/>
      <sheetName val="_20_07_10_MECH-FAB35"/>
      <sheetName val="_20_07_10_MECH-TANK35"/>
      <sheetName val="_19_07_10_N_SHIFT_MECH-FAB35"/>
      <sheetName val="_19_07_10_N_SHIFT_MECH-TANK35"/>
      <sheetName val="_19_07_10_RS_&amp;_SECURITY35"/>
      <sheetName val="19_07_10_CIVIL_WET35"/>
      <sheetName val="_19_07_10_CIVIL35"/>
      <sheetName val="_19_07_10_MECH-FAB35"/>
      <sheetName val="_19_07_10_MECH-TANK35"/>
      <sheetName val="_18_07_10_N_SHIFT_MECH-FAB35"/>
      <sheetName val="_18_07_10_N_SHIFT_MECH-TANK35"/>
      <sheetName val="_18_07_10_RS_&amp;_SECURITY35"/>
      <sheetName val="18_07_10_CIVIL_WET35"/>
      <sheetName val="_18_07_10_CIVIL35"/>
      <sheetName val="_18_07_10_MECH-FAB35"/>
      <sheetName val="_18_07_10_MECH-TANK35"/>
      <sheetName val="_17_07_10_N_SHIFT_MECH-FAB35"/>
      <sheetName val="_17_07_10_N_SHIFT_MECH-TANK35"/>
      <sheetName val="_17_07_10_RS_&amp;_SECURITY35"/>
      <sheetName val="17_07_10_CIVIL_WET35"/>
      <sheetName val="_17_07_10_CIVIL35"/>
      <sheetName val="_17_07_10_MECH-FAB35"/>
      <sheetName val="_17_07_10_MECH-TANK35"/>
      <sheetName val="_16_07_10_N_SHIFT_MECH-FAB34"/>
      <sheetName val="_16_07_10_N_SHIFT_MECH-TANK34"/>
      <sheetName val="_16_07_10_RS_&amp;_SECURITY34"/>
      <sheetName val="16_07_10_CIVIL_WET34"/>
      <sheetName val="_16_07_10_CIVIL34"/>
      <sheetName val="_16_07_10_MECH-FAB34"/>
      <sheetName val="_16_07_10_MECH-TANK34"/>
      <sheetName val="_15_07_10_N_SHIFT_MECH-FAB34"/>
      <sheetName val="_15_07_10_N_SHIFT_MECH-TANK34"/>
      <sheetName val="_15_07_10_RS_&amp;_SECURITY34"/>
      <sheetName val="15_07_10_CIVIL_WET34"/>
      <sheetName val="_15_07_10_CIVIL34"/>
      <sheetName val="_15_07_10_MECH-FAB34"/>
      <sheetName val="_15_07_10_MECH-TANK34"/>
      <sheetName val="_14_07_10_N_SHIFT_MECH-FAB34"/>
      <sheetName val="_14_07_10_N_SHIFT_MECH-TANK34"/>
      <sheetName val="_14_07_10_RS_&amp;_SECURITY34"/>
      <sheetName val="14_07_10_CIVIL_WET34"/>
      <sheetName val="_14_07_10_CIVIL34"/>
      <sheetName val="_14_07_10_MECH-FAB34"/>
      <sheetName val="_14_07_10_MECH-TANK34"/>
      <sheetName val="_13_07_10_N_SHIFT_MECH-FAB34"/>
      <sheetName val="_13_07_10_N_SHIFT_MECH-TANK34"/>
      <sheetName val="_13_07_10_RS_&amp;_SECURITY34"/>
      <sheetName val="13_07_10_CIVIL_WET34"/>
      <sheetName val="_13_07_10_CIVIL34"/>
      <sheetName val="_13_07_10_MECH-FAB34"/>
      <sheetName val="_13_07_10_MECH-TANK34"/>
      <sheetName val="_12_07_10_N_SHIFT_MECH-FAB34"/>
      <sheetName val="_12_07_10_N_SHIFT_MECH-TANK34"/>
      <sheetName val="_12_07_10_RS_&amp;_SECURITY34"/>
      <sheetName val="12_07_10_CIVIL_WET34"/>
      <sheetName val="_12_07_10_CIVIL34"/>
      <sheetName val="_12_07_10_MECH-FAB34"/>
      <sheetName val="_12_07_10_MECH-TANK34"/>
      <sheetName val="_11_07_10_N_SHIFT_MECH-FAB34"/>
      <sheetName val="_11_07_10_N_SHIFT_MECH-TANK34"/>
      <sheetName val="_11_07_10_RS_&amp;_SECURITY34"/>
      <sheetName val="11_07_10_CIVIL_WET34"/>
      <sheetName val="_11_07_10_CIVIL34"/>
      <sheetName val="_11_07_10_MECH-FAB34"/>
      <sheetName val="_11_07_10_MECH-TANK34"/>
      <sheetName val="_10_07_10_N_SHIFT_MECH-FAB34"/>
      <sheetName val="_10_07_10_N_SHIFT_MECH-TANK34"/>
      <sheetName val="_10_07_10_RS_&amp;_SECURITY34"/>
      <sheetName val="10_07_10_CIVIL_WET34"/>
      <sheetName val="_10_07_10_CIVIL34"/>
      <sheetName val="_10_07_10_MECH-FAB34"/>
      <sheetName val="_10_07_10_MECH-TANK34"/>
      <sheetName val="_09_07_10_N_SHIFT_MECH-FAB34"/>
      <sheetName val="_09_07_10_N_SHIFT_MECH-TANK34"/>
      <sheetName val="_09_07_10_RS_&amp;_SECURITY34"/>
      <sheetName val="09_07_10_CIVIL_WET34"/>
      <sheetName val="_09_07_10_CIVIL34"/>
      <sheetName val="_09_07_10_MECH-FAB34"/>
      <sheetName val="_09_07_10_MECH-TANK34"/>
      <sheetName val="_08_07_10_N_SHIFT_MECH-FAB34"/>
      <sheetName val="_08_07_10_N_SHIFT_MECH-TANK34"/>
      <sheetName val="_08_07_10_RS_&amp;_SECURITY34"/>
      <sheetName val="08_07_10_CIVIL_WET34"/>
      <sheetName val="_08_07_10_CIVIL34"/>
      <sheetName val="_08_07_10_MECH-FAB34"/>
      <sheetName val="_08_07_10_MECH-TANK34"/>
      <sheetName val="_07_07_10_N_SHIFT_MECH-FAB34"/>
      <sheetName val="_07_07_10_N_SHIFT_MECH-TANK34"/>
      <sheetName val="_07_07_10_RS_&amp;_SECURITY34"/>
      <sheetName val="07_07_10_CIVIL_WET34"/>
      <sheetName val="_07_07_10_CIVIL34"/>
      <sheetName val="_07_07_10_MECH-FAB34"/>
      <sheetName val="_07_07_10_MECH-TANK34"/>
      <sheetName val="_06_07_10_N_SHIFT_MECH-FAB34"/>
      <sheetName val="_06_07_10_N_SHIFT_MECH-TANK34"/>
      <sheetName val="_06_07_10_RS_&amp;_SECURITY34"/>
      <sheetName val="06_07_10_CIVIL_WET34"/>
      <sheetName val="_06_07_10_CIVIL34"/>
      <sheetName val="_06_07_10_MECH-FAB34"/>
      <sheetName val="_06_07_10_MECH-TANK34"/>
      <sheetName val="_05_07_10_N_SHIFT_MECH-FAB34"/>
      <sheetName val="_05_07_10_N_SHIFT_MECH-TANK34"/>
      <sheetName val="_05_07_10_RS_&amp;_SECURITY34"/>
      <sheetName val="05_07_10_CIVIL_WET34"/>
      <sheetName val="_05_07_10_CIVIL34"/>
      <sheetName val="_05_07_10_MECH-FAB34"/>
      <sheetName val="_05_07_10_MECH-TANK34"/>
      <sheetName val="_04_07_10_N_SHIFT_MECH-FAB34"/>
      <sheetName val="_04_07_10_N_SHIFT_MECH-TANK34"/>
      <sheetName val="_04_07_10_RS_&amp;_SECURITY34"/>
      <sheetName val="04_07_10_CIVIL_WET34"/>
      <sheetName val="_04_07_10_CIVIL34"/>
      <sheetName val="_04_07_10_MECH-FAB34"/>
      <sheetName val="_04_07_10_MECH-TANK34"/>
      <sheetName val="_03_07_10_N_SHIFT_MECH-FAB34"/>
      <sheetName val="_03_07_10_N_SHIFT_MECH-TANK34"/>
      <sheetName val="_03_07_10_RS_&amp;_SECURITY_34"/>
      <sheetName val="03_07_10_CIVIL_WET_34"/>
      <sheetName val="_03_07_10_CIVIL_34"/>
      <sheetName val="_03_07_10_MECH-FAB_34"/>
      <sheetName val="_03_07_10_MECH-TANK_34"/>
      <sheetName val="_02_07_10_N_SHIFT_MECH-FAB_34"/>
      <sheetName val="_02_07_10_N_SHIFT_MECH-TANK_34"/>
      <sheetName val="_02_07_10_RS_&amp;_SECURITY34"/>
      <sheetName val="02_07_10_CIVIL_WET34"/>
      <sheetName val="_02_07_10_CIVIL34"/>
      <sheetName val="_02_07_10_MECH-FAB34"/>
      <sheetName val="_02_07_10_MECH-TANK34"/>
      <sheetName val="_01_07_10_N_SHIFT_MECH-FAB34"/>
      <sheetName val="_01_07_10_N_SHIFT_MECH-TANK34"/>
      <sheetName val="_01_07_10_RS_&amp;_SECURITY34"/>
      <sheetName val="01_07_10_CIVIL_WET34"/>
      <sheetName val="_01_07_10_CIVIL34"/>
      <sheetName val="_01_07_10_MECH-FAB34"/>
      <sheetName val="_01_07_10_MECH-TANK34"/>
      <sheetName val="_30_06_10_N_SHIFT_MECH-FAB34"/>
      <sheetName val="_30_06_10_N_SHIFT_MECH-TANK34"/>
      <sheetName val="scurve_calc_(2)34"/>
      <sheetName val="Direct_cost_shed_A-2_34"/>
      <sheetName val="Meas_-Hotel_Part35"/>
      <sheetName val="BOQ_Direct_selling_cost34"/>
      <sheetName val="Civil_Boq34"/>
      <sheetName val="BOQ_(2)35"/>
      <sheetName val="St_co_91_5lvl34"/>
      <sheetName val="22_12_201135"/>
      <sheetName val="Contract_Night_Staff34"/>
      <sheetName val="Contract_Day_Staff34"/>
      <sheetName val="Day_Shift34"/>
      <sheetName val="Night_Shift34"/>
      <sheetName val="Fee_Rate_Summary34"/>
      <sheetName val="_09_07_10_M顅ᎆ뤀ᨇ԰?缀?34"/>
      <sheetName val="TBAL9697__group_wise__sdpl34"/>
      <sheetName val="final_abstract34"/>
      <sheetName val="Ave_wtd_rates34"/>
      <sheetName val="Material_34"/>
      <sheetName val="Labour_&amp;_Plant34"/>
      <sheetName val="Cashflow_projection34"/>
      <sheetName val="PA-_Consutant_34"/>
      <sheetName val="Item-_Compact34"/>
      <sheetName val="Civil_Works34"/>
      <sheetName val="IO_List34"/>
      <sheetName val="Fill_this_out_first___34"/>
      <sheetName val="INPUT_SHEET34"/>
      <sheetName val="Meas__Hotel_Part34"/>
      <sheetName val="Labour_productivity34"/>
      <sheetName val="DI_Rate_Analysis35"/>
      <sheetName val="Economic_RisingMain__Ph-I35"/>
      <sheetName val="SP_Break_Up34"/>
      <sheetName val="Sales_&amp;_Prod34"/>
      <sheetName val="Cost_Index34"/>
      <sheetName val="cash_in_flow_Summary_JV_34"/>
      <sheetName val="water_prop_34"/>
      <sheetName val="GR_slab-reinft34"/>
      <sheetName val="Staff_Acco_34"/>
      <sheetName val="Project_Details__34"/>
      <sheetName val="Driveway_Beams34"/>
      <sheetName val="INDIGINEOUS_ITEMS_34"/>
      <sheetName val="MN_T_B_34"/>
      <sheetName val="F20_Risk_Analysis34"/>
      <sheetName val="Change_Order_Log34"/>
      <sheetName val="2000_MOR34"/>
      <sheetName val="3cd_Annexure34"/>
      <sheetName val="Fin__Assumpt__-_Sensitivities34"/>
      <sheetName val="Bill_134"/>
      <sheetName val="Bill_234"/>
      <sheetName val="Bill_334"/>
      <sheetName val="Bill_434"/>
      <sheetName val="Bill_534"/>
      <sheetName val="Bill_634"/>
      <sheetName val="Bill_734"/>
      <sheetName val="Rate_analysis-_BOQ_1_34"/>
      <sheetName val="1_Civil-RA34"/>
      <sheetName val="_09_07_10_M顅ᎆ뤀ᨇ԰34"/>
      <sheetName val="_09_07_10_M顅ᎆ뤀ᨇ԰_缀_34"/>
      <sheetName val="Structure_Bills_Qty34"/>
      <sheetName val="Rate_Analysis34"/>
      <sheetName val="Pacakges_split34"/>
      <sheetName val="Assumption_Inputs34"/>
      <sheetName val="Phase_134"/>
      <sheetName val="Eqpmnt_Plng34"/>
      <sheetName val="Debits_as_on_12_04_0833"/>
      <sheetName val="T-P1,_FINISHES_WORKING_34"/>
      <sheetName val="Assumption_&amp;_Exclusion34"/>
      <sheetName val="LABOUR_RATE34"/>
      <sheetName val="Material_Rate34"/>
      <sheetName val="Switch_V1634"/>
      <sheetName val="Theo_Cons-June'1033"/>
      <sheetName val="DEINKING(ANNEX_1)34"/>
      <sheetName val="AutoOpen_Stub_Data34"/>
      <sheetName val="Data_Sheet33"/>
      <sheetName val="External_Doors34"/>
      <sheetName val="STAFFSCHED_33"/>
      <sheetName val="Cat_A_Change_Control34"/>
      <sheetName val="Grade_Slab_-134"/>
      <sheetName val="Grade_Slab_-234"/>
      <sheetName val="Grade_slab-334"/>
      <sheetName val="Grade_slab_-434"/>
      <sheetName val="Grade_slab_-534"/>
      <sheetName val="Grade_slab_-634"/>
      <sheetName val="Factor_Sheet34"/>
      <sheetName val="India_F&amp;S_Template33"/>
      <sheetName val="_bus_bay33"/>
      <sheetName val="doq_433"/>
      <sheetName val="doq_233"/>
      <sheetName val="11B_33"/>
      <sheetName val="ACAD_Finishes33"/>
      <sheetName val="Site_Details33"/>
      <sheetName val="Site_Area_Statement33"/>
      <sheetName val="BOQ_LT33"/>
      <sheetName val="Summary_WG33"/>
      <sheetName val="AFAS_33"/>
      <sheetName val="RDS_&amp;_WLD33"/>
      <sheetName val="PA_System33"/>
      <sheetName val="Server_&amp;_PAC_Room33"/>
      <sheetName val="HVAC_BOQ33"/>
      <sheetName val="Deduction_of_assets32"/>
      <sheetName val="14_07_10_CIVIL_W [33"/>
      <sheetName val="Income_Statement33"/>
      <sheetName val="Invoice_Tracker33"/>
      <sheetName val="d-safe_specs32"/>
      <sheetName val="Quote_Sheet32"/>
      <sheetName val="Top_Sheet33"/>
      <sheetName val="Col_NUM33"/>
      <sheetName val="COLUMN_RC_33"/>
      <sheetName val="STILT_Floor_Slab_NUM33"/>
      <sheetName val="First_Floor_Slab_RC33"/>
      <sheetName val="FIRST_FLOOR_SLAB_WT_SUMMARY33"/>
      <sheetName val="Stilt_Floor_Beam_NUM33"/>
      <sheetName val="STILT_BEAM_NUM33"/>
      <sheetName val="STILT_BEAM_RC33"/>
      <sheetName val="Stilt_wall_Num33"/>
      <sheetName val="STILT_WALL_RC33"/>
      <sheetName val="Z-DETAILS_ABOVE_RAFT_UPTO_+0_34"/>
      <sheetName val="Z-DETAILS_ABOVE_RAFT_UPTO_+_(42"/>
      <sheetName val="TOTAL_CHECK33"/>
      <sheetName val="TYP___wall_Num33"/>
      <sheetName val="Z-DETAILS_TYP__+2_85_TO_+8_8533"/>
      <sheetName val="Blr_hire32"/>
      <sheetName val="PRECAST_lig(tconc_II32"/>
      <sheetName val="Misc__Data32"/>
      <sheetName val="Load_Details(B2)33"/>
      <sheetName val="Works_-_Quote_Sheet33"/>
      <sheetName val="Cost_Basis32"/>
      <sheetName val="MASTER_RATE_ANALYSIS32"/>
      <sheetName val="RMG_-ABS32"/>
      <sheetName val="T_P_-ABS32"/>
      <sheetName val="T_P_-MB32"/>
      <sheetName val="E_P_R-ABS32"/>
      <sheetName val="E__R-MB32"/>
      <sheetName val="Bldg_6-ABS32"/>
      <sheetName val="Bldg_6-MB32"/>
      <sheetName val="Kz_Grid_Press_foundation_ABS32"/>
      <sheetName val="Kz_Grid_Press_foundation_meas32"/>
      <sheetName val="600-1200T__ABS32"/>
      <sheetName val="600-1200T_Meas32"/>
      <sheetName val="BSR-II_ABS32"/>
      <sheetName val="BSR-II_meas32"/>
      <sheetName val="Misc_ABS32"/>
      <sheetName val="Misc_MB32"/>
      <sheetName val="This_Bill32"/>
      <sheetName val="Upto_Previous32"/>
      <sheetName val="Up_to_date32"/>
      <sheetName val="Grand_Abstract32"/>
      <sheetName val="Blank_MB32"/>
      <sheetName val="cement_summary32"/>
      <sheetName val="Reinforcement_Steel32"/>
      <sheetName val="P-I_CEMENT_RECONCILIATION_32"/>
      <sheetName val="Ra-38_area_wise_summary32"/>
      <sheetName val="P-II_Cement_Reconciliation32"/>
      <sheetName val="Ra-16_P-II32"/>
      <sheetName val="RA_16-_GH32"/>
      <sheetName val="Intro_32"/>
      <sheetName val="Gate_232"/>
      <sheetName val="Name_List32"/>
      <sheetName val="VF_Full_Recon32"/>
      <sheetName val="PITP3_COPY32"/>
      <sheetName val="Meas_32"/>
      <sheetName val="BLOCK-A_(MEA_SHEET)33"/>
      <sheetName val="Expenses_Actual_Vs__Budgeted32"/>
      <sheetName val="Col_up_to_plinth32"/>
      <sheetName val="Project_Ignite32"/>
      <sheetName val="RCC,Ret__Wall32"/>
      <sheetName val="Schedules_PL9"/>
      <sheetName val="Schedules_BS9"/>
      <sheetName val="PRECAST_lightconc-II38"/>
      <sheetName val="Cleaning_&amp;_Grubbing38"/>
      <sheetName val="PRECAST_lightconc_II38"/>
      <sheetName val="College_Details38"/>
      <sheetName val="Personal_38"/>
      <sheetName val="jidal_dam38"/>
      <sheetName val="fran_temp38"/>
      <sheetName val="kona_swit38"/>
      <sheetName val="template_(8)38"/>
      <sheetName val="template_(9)38"/>
      <sheetName val="OVER_HEADS38"/>
      <sheetName val="Cover_Sheet38"/>
      <sheetName val="BOQ_REV_A38"/>
      <sheetName val="PTB_(IO)38"/>
      <sheetName val="BMS_38"/>
      <sheetName val="SPT_vs_PHI38"/>
      <sheetName val="TBAL9697_-group_wise__sdpl38"/>
      <sheetName val="TAX_BILLS36"/>
      <sheetName val="CASH_BILLS36"/>
      <sheetName val="LABOUR_BILLS36"/>
      <sheetName val="puch_order36"/>
      <sheetName val="Sheet1_(2)36"/>
      <sheetName val="Quantity_Schedule37"/>
      <sheetName val="Revenue__Schedule_37"/>
      <sheetName val="Balance_works_-_Direct_Cost37"/>
      <sheetName val="Balance_works_-_Indirect_Cost37"/>
      <sheetName val="Fund_Plan37"/>
      <sheetName val="Bill_of_Resources37"/>
      <sheetName val="SITE_OVERHEADS36"/>
      <sheetName val="labour_coeff36"/>
      <sheetName val="Site_Dev_BOQ36"/>
      <sheetName val="Expenditure_plan36"/>
      <sheetName val="ORDER_BOOKING36"/>
      <sheetName val="Costing_Upto_Mar'11_(2)36"/>
      <sheetName val="Tender_Summary36"/>
      <sheetName val="beam-reinft-IIInd_floor36"/>
      <sheetName val="Prelims_Breakup36"/>
      <sheetName val="Boq_Block_A36"/>
      <sheetName val="M-Book_for_Conc36"/>
      <sheetName val="M-Book_for_FW36"/>
      <sheetName val="_24_07_10_RS_&amp;_SECURITY36"/>
      <sheetName val="24_07_10_CIVIL_WET36"/>
      <sheetName val="_24_07_10_CIVIL36"/>
      <sheetName val="_24_07_10_MECH-FAB36"/>
      <sheetName val="_24_07_10_MECH-TANK36"/>
      <sheetName val="_23_07_10_N_SHIFT_MECH-FAB36"/>
      <sheetName val="_23_07_10_N_SHIFT_MECH-TANK36"/>
      <sheetName val="_23_07_10_RS_&amp;_SECURITY36"/>
      <sheetName val="23_07_10_CIVIL_WET36"/>
      <sheetName val="_23_07_10_CIVIL36"/>
      <sheetName val="_23_07_10_MECH-FAB36"/>
      <sheetName val="_23_07_10_MECH-TANK36"/>
      <sheetName val="_22_07_10_N_SHIFT_MECH-FAB36"/>
      <sheetName val="_22_07_10_N_SHIFT_MECH-TANK36"/>
      <sheetName val="_22_07_10_RS_&amp;_SECURITY36"/>
      <sheetName val="22_07_10_CIVIL_WET36"/>
      <sheetName val="_22_07_10_CIVIL36"/>
      <sheetName val="_22_07_10_MECH-FAB36"/>
      <sheetName val="_22_07_10_MECH-TANK36"/>
      <sheetName val="_21_07_10_N_SHIFT_MECH-FAB36"/>
      <sheetName val="_21_07_10_N_SHIFT_MECH-TANK36"/>
      <sheetName val="_21_07_10_RS_&amp;_SECURITY36"/>
      <sheetName val="21_07_10_CIVIL_WET36"/>
      <sheetName val="_21_07_10_CIVIL36"/>
      <sheetName val="_21_07_10_MECH-FAB36"/>
      <sheetName val="_21_07_10_MECH-TANK36"/>
      <sheetName val="_20_07_10_N_SHIFT_MECH-FAB36"/>
      <sheetName val="_20_07_10_N_SHIFT_MECH-TANK36"/>
      <sheetName val="_20_07_10_RS_&amp;_SECURITY36"/>
      <sheetName val="20_07_10_CIVIL_WET36"/>
      <sheetName val="_20_07_10_CIVIL36"/>
      <sheetName val="_20_07_10_MECH-FAB36"/>
      <sheetName val="_20_07_10_MECH-TANK36"/>
      <sheetName val="_19_07_10_N_SHIFT_MECH-FAB36"/>
      <sheetName val="_19_07_10_N_SHIFT_MECH-TANK36"/>
      <sheetName val="_19_07_10_RS_&amp;_SECURITY36"/>
      <sheetName val="19_07_10_CIVIL_WET36"/>
      <sheetName val="_19_07_10_CIVIL36"/>
      <sheetName val="_19_07_10_MECH-FAB36"/>
      <sheetName val="_19_07_10_MECH-TANK36"/>
      <sheetName val="_18_07_10_N_SHIFT_MECH-FAB36"/>
      <sheetName val="_18_07_10_N_SHIFT_MECH-TANK36"/>
      <sheetName val="_18_07_10_RS_&amp;_SECURITY36"/>
      <sheetName val="18_07_10_CIVIL_WET36"/>
      <sheetName val="_18_07_10_CIVIL36"/>
      <sheetName val="_18_07_10_MECH-FAB36"/>
      <sheetName val="_18_07_10_MECH-TANK36"/>
      <sheetName val="_17_07_10_N_SHIFT_MECH-FAB36"/>
      <sheetName val="_17_07_10_N_SHIFT_MECH-TANK36"/>
      <sheetName val="_17_07_10_RS_&amp;_SECURITY36"/>
      <sheetName val="17_07_10_CIVIL_WET36"/>
      <sheetName val="_17_07_10_CIVIL36"/>
      <sheetName val="_17_07_10_MECH-FAB36"/>
      <sheetName val="_17_07_10_MECH-TANK36"/>
      <sheetName val="_16_07_10_N_SHIFT_MECH-FAB35"/>
      <sheetName val="_16_07_10_N_SHIFT_MECH-TANK35"/>
      <sheetName val="_16_07_10_RS_&amp;_SECURITY35"/>
      <sheetName val="16_07_10_CIVIL_WET35"/>
      <sheetName val="_16_07_10_CIVIL35"/>
      <sheetName val="_16_07_10_MECH-FAB35"/>
      <sheetName val="_16_07_10_MECH-TANK35"/>
      <sheetName val="_15_07_10_N_SHIFT_MECH-FAB35"/>
      <sheetName val="_15_07_10_N_SHIFT_MECH-TANK35"/>
      <sheetName val="_15_07_10_RS_&amp;_SECURITY35"/>
      <sheetName val="15_07_10_CIVIL_WET35"/>
      <sheetName val="_15_07_10_CIVIL35"/>
      <sheetName val="_15_07_10_MECH-FAB35"/>
      <sheetName val="_15_07_10_MECH-TANK35"/>
      <sheetName val="_14_07_10_N_SHIFT_MECH-FAB35"/>
      <sheetName val="_14_07_10_N_SHIFT_MECH-TANK35"/>
      <sheetName val="_14_07_10_RS_&amp;_SECURITY35"/>
      <sheetName val="14_07_10_CIVIL_WET35"/>
      <sheetName val="_14_07_10_CIVIL35"/>
      <sheetName val="_14_07_10_MECH-FAB35"/>
      <sheetName val="_14_07_10_MECH-TANK35"/>
      <sheetName val="_13_07_10_N_SHIFT_MECH-FAB35"/>
      <sheetName val="_13_07_10_N_SHIFT_MECH-TANK35"/>
      <sheetName val="_13_07_10_RS_&amp;_SECURITY35"/>
      <sheetName val="13_07_10_CIVIL_WET35"/>
      <sheetName val="_13_07_10_CIVIL35"/>
      <sheetName val="_13_07_10_MECH-FAB35"/>
      <sheetName val="_13_07_10_MECH-TANK35"/>
      <sheetName val="_12_07_10_N_SHIFT_MECH-FAB35"/>
      <sheetName val="_12_07_10_N_SHIFT_MECH-TANK35"/>
      <sheetName val="_12_07_10_RS_&amp;_SECURITY35"/>
      <sheetName val="12_07_10_CIVIL_WET35"/>
      <sheetName val="_12_07_10_CIVIL35"/>
      <sheetName val="_12_07_10_MECH-FAB35"/>
      <sheetName val="_12_07_10_MECH-TANK35"/>
      <sheetName val="_11_07_10_N_SHIFT_MECH-FAB35"/>
      <sheetName val="_11_07_10_N_SHIFT_MECH-TANK35"/>
      <sheetName val="_11_07_10_RS_&amp;_SECURITY35"/>
      <sheetName val="11_07_10_CIVIL_WET35"/>
      <sheetName val="_11_07_10_CIVIL35"/>
      <sheetName val="_11_07_10_MECH-FAB35"/>
      <sheetName val="_11_07_10_MECH-TANK35"/>
      <sheetName val="_10_07_10_N_SHIFT_MECH-FAB35"/>
      <sheetName val="_10_07_10_N_SHIFT_MECH-TANK35"/>
      <sheetName val="_10_07_10_RS_&amp;_SECURITY35"/>
      <sheetName val="10_07_10_CIVIL_WET35"/>
      <sheetName val="_10_07_10_CIVIL35"/>
      <sheetName val="_10_07_10_MECH-FAB35"/>
      <sheetName val="_10_07_10_MECH-TANK35"/>
      <sheetName val="_09_07_10_N_SHIFT_MECH-FAB35"/>
      <sheetName val="_09_07_10_N_SHIFT_MECH-TANK35"/>
      <sheetName val="_09_07_10_RS_&amp;_SECURITY35"/>
      <sheetName val="09_07_10_CIVIL_WET35"/>
      <sheetName val="_09_07_10_CIVIL35"/>
      <sheetName val="_09_07_10_MECH-FAB35"/>
      <sheetName val="_09_07_10_MECH-TANK35"/>
      <sheetName val="_08_07_10_N_SHIFT_MECH-FAB35"/>
      <sheetName val="_08_07_10_N_SHIFT_MECH-TANK35"/>
      <sheetName val="_08_07_10_RS_&amp;_SECURITY35"/>
      <sheetName val="08_07_10_CIVIL_WET35"/>
      <sheetName val="_08_07_10_CIVIL35"/>
      <sheetName val="_08_07_10_MECH-FAB35"/>
      <sheetName val="_08_07_10_MECH-TANK35"/>
      <sheetName val="_07_07_10_N_SHIFT_MECH-FAB35"/>
      <sheetName val="_07_07_10_N_SHIFT_MECH-TANK35"/>
      <sheetName val="_07_07_10_RS_&amp;_SECURITY35"/>
      <sheetName val="07_07_10_CIVIL_WET35"/>
      <sheetName val="_07_07_10_CIVIL35"/>
      <sheetName val="_07_07_10_MECH-FAB35"/>
      <sheetName val="_07_07_10_MECH-TANK35"/>
      <sheetName val="_06_07_10_N_SHIFT_MECH-FAB35"/>
      <sheetName val="_06_07_10_N_SHIFT_MECH-TANK35"/>
      <sheetName val="_06_07_10_RS_&amp;_SECURITY35"/>
      <sheetName val="06_07_10_CIVIL_WET35"/>
      <sheetName val="_06_07_10_CIVIL35"/>
      <sheetName val="_06_07_10_MECH-FAB35"/>
      <sheetName val="_06_07_10_MECH-TANK35"/>
      <sheetName val="_05_07_10_N_SHIFT_MECH-FAB35"/>
      <sheetName val="_05_07_10_N_SHIFT_MECH-TANK35"/>
      <sheetName val="_05_07_10_RS_&amp;_SECURITY35"/>
      <sheetName val="05_07_10_CIVIL_WET35"/>
      <sheetName val="_05_07_10_CIVIL35"/>
      <sheetName val="_05_07_10_MECH-FAB35"/>
      <sheetName val="_05_07_10_MECH-TANK35"/>
      <sheetName val="_04_07_10_N_SHIFT_MECH-FAB35"/>
      <sheetName val="_04_07_10_N_SHIFT_MECH-TANK35"/>
      <sheetName val="_04_07_10_RS_&amp;_SECURITY35"/>
      <sheetName val="04_07_10_CIVIL_WET35"/>
      <sheetName val="_04_07_10_CIVIL35"/>
      <sheetName val="_04_07_10_MECH-FAB35"/>
      <sheetName val="_04_07_10_MECH-TANK35"/>
      <sheetName val="_03_07_10_N_SHIFT_MECH-FAB35"/>
      <sheetName val="_03_07_10_N_SHIFT_MECH-TANK35"/>
      <sheetName val="_03_07_10_RS_&amp;_SECURITY_35"/>
      <sheetName val="03_07_10_CIVIL_WET_35"/>
      <sheetName val="_03_07_10_CIVIL_35"/>
      <sheetName val="_03_07_10_MECH-FAB_35"/>
      <sheetName val="_03_07_10_MECH-TANK_35"/>
      <sheetName val="_02_07_10_N_SHIFT_MECH-FAB_35"/>
      <sheetName val="_02_07_10_N_SHIFT_MECH-TANK_35"/>
      <sheetName val="_02_07_10_RS_&amp;_SECURITY35"/>
      <sheetName val="02_07_10_CIVIL_WET35"/>
      <sheetName val="_02_07_10_CIVIL35"/>
      <sheetName val="_02_07_10_MECH-FAB35"/>
      <sheetName val="_02_07_10_MECH-TANK35"/>
      <sheetName val="_01_07_10_N_SHIFT_MECH-FAB35"/>
      <sheetName val="_01_07_10_N_SHIFT_MECH-TANK35"/>
      <sheetName val="_01_07_10_RS_&amp;_SECURITY35"/>
      <sheetName val="01_07_10_CIVIL_WET35"/>
      <sheetName val="_01_07_10_CIVIL35"/>
      <sheetName val="_01_07_10_MECH-FAB35"/>
      <sheetName val="_01_07_10_MECH-TANK35"/>
      <sheetName val="_30_06_10_N_SHIFT_MECH-FAB35"/>
      <sheetName val="_30_06_10_N_SHIFT_MECH-TANK35"/>
      <sheetName val="scurve_calc_(2)35"/>
      <sheetName val="Direct_cost_shed_A-2_35"/>
      <sheetName val="Meas_-Hotel_Part36"/>
      <sheetName val="BOQ_Direct_selling_cost35"/>
      <sheetName val="Civil_Boq35"/>
      <sheetName val="BOQ_(2)36"/>
      <sheetName val="St_co_91_5lvl35"/>
      <sheetName val="22_12_201136"/>
      <sheetName val="Contract_Night_Staff35"/>
      <sheetName val="Contract_Day_Staff35"/>
      <sheetName val="Day_Shift35"/>
      <sheetName val="Night_Shift35"/>
      <sheetName val="Fee_Rate_Summary35"/>
      <sheetName val="_09_07_10_M顅ᎆ뤀ᨇ԰?缀?35"/>
      <sheetName val="TBAL9697__group_wise__sdpl35"/>
      <sheetName val="final_abstract35"/>
      <sheetName val="Ave_wtd_rates35"/>
      <sheetName val="Material_35"/>
      <sheetName val="Labour_&amp;_Plant35"/>
      <sheetName val="Cashflow_projection35"/>
      <sheetName val="PA-_Consutant_35"/>
      <sheetName val="Item-_Compact35"/>
      <sheetName val="Civil_Works35"/>
      <sheetName val="IO_List35"/>
      <sheetName val="Fill_this_out_first___35"/>
      <sheetName val="INPUT_SHEET35"/>
      <sheetName val="Meas__Hotel_Part35"/>
      <sheetName val="Labour_productivity35"/>
      <sheetName val="DI_Rate_Analysis36"/>
      <sheetName val="Economic_RisingMain__Ph-I36"/>
      <sheetName val="SP_Break_Up35"/>
      <sheetName val="Sales_&amp;_Prod35"/>
      <sheetName val="Cost_Index35"/>
      <sheetName val="cash_in_flow_Summary_JV_35"/>
      <sheetName val="water_prop_35"/>
      <sheetName val="GR_slab-reinft35"/>
      <sheetName val="Staff_Acco_35"/>
      <sheetName val="Project_Details__35"/>
      <sheetName val="Driveway_Beams35"/>
      <sheetName val="INDIGINEOUS_ITEMS_35"/>
      <sheetName val="MN_T_B_35"/>
      <sheetName val="F20_Risk_Analysis35"/>
      <sheetName val="Change_Order_Log35"/>
      <sheetName val="2000_MOR35"/>
      <sheetName val="3cd_Annexure35"/>
      <sheetName val="Fin__Assumpt__-_Sensitivities35"/>
      <sheetName val="Bill_135"/>
      <sheetName val="Bill_235"/>
      <sheetName val="Bill_335"/>
      <sheetName val="Bill_435"/>
      <sheetName val="Bill_535"/>
      <sheetName val="Bill_635"/>
      <sheetName val="Bill_735"/>
      <sheetName val="Rate_analysis-_BOQ_1_35"/>
      <sheetName val="1_Civil-RA35"/>
      <sheetName val="_09_07_10_M顅ᎆ뤀ᨇ԰35"/>
      <sheetName val="_09_07_10_M顅ᎆ뤀ᨇ԰_缀_35"/>
      <sheetName val="Structure_Bills_Qty35"/>
      <sheetName val="Rate_Analysis35"/>
      <sheetName val="Pacakges_split35"/>
      <sheetName val="Assumption_Inputs35"/>
      <sheetName val="Phase_135"/>
      <sheetName val="Eqpmnt_Plng35"/>
      <sheetName val="Debits_as_on_12_04_0834"/>
      <sheetName val="T-P1,_FINISHES_WORKING_35"/>
      <sheetName val="Assumption_&amp;_Exclusion35"/>
      <sheetName val="LABOUR_RATE35"/>
      <sheetName val="Material_Rate35"/>
      <sheetName val="Switch_V1635"/>
      <sheetName val="Theo_Cons-June'1034"/>
      <sheetName val="DEINKING(ANNEX_1)35"/>
      <sheetName val="AutoOpen_Stub_Data35"/>
      <sheetName val="Data_Sheet34"/>
      <sheetName val="External_Doors35"/>
      <sheetName val="STAFFSCHED_34"/>
      <sheetName val="Cat_A_Change_Control35"/>
      <sheetName val="Grade_Slab_-135"/>
      <sheetName val="Grade_Slab_-235"/>
      <sheetName val="Grade_slab-335"/>
      <sheetName val="Grade_slab_-435"/>
      <sheetName val="Grade_slab_-535"/>
      <sheetName val="Grade_slab_-635"/>
      <sheetName val="Factor_Sheet35"/>
      <sheetName val="India_F&amp;S_Template34"/>
      <sheetName val="_bus_bay34"/>
      <sheetName val="doq_434"/>
      <sheetName val="doq_234"/>
      <sheetName val="11B_34"/>
      <sheetName val="ACAD_Finishes34"/>
      <sheetName val="Site_Details34"/>
      <sheetName val="Site_Area_Statement34"/>
      <sheetName val="BOQ_LT34"/>
      <sheetName val="Summary_WG34"/>
      <sheetName val="AFAS_34"/>
      <sheetName val="RDS_&amp;_WLD34"/>
      <sheetName val="PA_System34"/>
      <sheetName val="Server_&amp;_PAC_Room34"/>
      <sheetName val="HVAC_BOQ34"/>
      <sheetName val="Deduction_of_assets33"/>
      <sheetName val="14_07_10_CIVIL_W [34"/>
      <sheetName val="Income_Statement34"/>
      <sheetName val="Invoice_Tracker34"/>
      <sheetName val="d-safe_specs33"/>
      <sheetName val="Quote_Sheet33"/>
      <sheetName val="Top_Sheet34"/>
      <sheetName val="Col_NUM34"/>
      <sheetName val="COLUMN_RC_34"/>
      <sheetName val="STILT_Floor_Slab_NUM34"/>
      <sheetName val="First_Floor_Slab_RC34"/>
      <sheetName val="FIRST_FLOOR_SLAB_WT_SUMMARY34"/>
      <sheetName val="Stilt_Floor_Beam_NUM34"/>
      <sheetName val="STILT_BEAM_NUM34"/>
      <sheetName val="STILT_BEAM_RC34"/>
      <sheetName val="Stilt_wall_Num34"/>
      <sheetName val="STILT_WALL_RC34"/>
      <sheetName val="Z-DETAILS_ABOVE_RAFT_UPTO_+0_35"/>
      <sheetName val="Z-DETAILS_ABOVE_RAFT_UPTO_+_(43"/>
      <sheetName val="TOTAL_CHECK34"/>
      <sheetName val="TYP___wall_Num34"/>
      <sheetName val="Z-DETAILS_TYP__+2_85_TO_+8_8534"/>
      <sheetName val="Blr_hire33"/>
      <sheetName val="PRECAST_lig(tconc_II33"/>
      <sheetName val="Misc__Data33"/>
      <sheetName val="Load_Details(B2)34"/>
      <sheetName val="Works_-_Quote_Sheet34"/>
      <sheetName val="Cost_Basis33"/>
      <sheetName val="MASTER_RATE_ANALYSIS33"/>
      <sheetName val="RMG_-ABS33"/>
      <sheetName val="T_P_-ABS33"/>
      <sheetName val="T_P_-MB33"/>
      <sheetName val="E_P_R-ABS33"/>
      <sheetName val="E__R-MB33"/>
      <sheetName val="Bldg_6-ABS33"/>
      <sheetName val="Bldg_6-MB33"/>
      <sheetName val="Kz_Grid_Press_foundation_ABS33"/>
      <sheetName val="Kz_Grid_Press_foundation_meas33"/>
      <sheetName val="600-1200T__ABS33"/>
      <sheetName val="600-1200T_Meas33"/>
      <sheetName val="BSR-II_ABS33"/>
      <sheetName val="BSR-II_meas33"/>
      <sheetName val="Misc_ABS33"/>
      <sheetName val="Misc_MB33"/>
      <sheetName val="This_Bill33"/>
      <sheetName val="Upto_Previous33"/>
      <sheetName val="Up_to_date33"/>
      <sheetName val="Grand_Abstract33"/>
      <sheetName val="Blank_MB33"/>
      <sheetName val="cement_summary33"/>
      <sheetName val="Reinforcement_Steel33"/>
      <sheetName val="P-I_CEMENT_RECONCILIATION_33"/>
      <sheetName val="Ra-38_area_wise_summary33"/>
      <sheetName val="P-II_Cement_Reconciliation33"/>
      <sheetName val="Ra-16_P-II33"/>
      <sheetName val="RA_16-_GH33"/>
      <sheetName val="Intro_33"/>
      <sheetName val="Gate_233"/>
      <sheetName val="Name_List33"/>
      <sheetName val="VF_Full_Recon33"/>
      <sheetName val="PITP3_COPY33"/>
      <sheetName val="Meas_33"/>
      <sheetName val="BLOCK-A_(MEA_SHEET)34"/>
      <sheetName val="Expenses_Actual_Vs__Budgeted33"/>
      <sheetName val="Col_up_to_plinth33"/>
      <sheetName val="Project_Ignite33"/>
      <sheetName val="RCC,Ret__Wall33"/>
      <sheetName val="Schedules_PL10"/>
      <sheetName val="Schedules_BS10"/>
      <sheetName val="Bank Guarantee"/>
      <sheetName val="PIPING LINE LIST"/>
      <sheetName val="Crane List General"/>
      <sheetName val="기안"/>
      <sheetName val="출금실적"/>
      <sheetName val="WAGES"/>
      <sheetName val="PRECAST_lightconc-II49"/>
      <sheetName val="Cleaning_&amp;_Grubbing49"/>
      <sheetName val="PRECAST_lightconc_II49"/>
      <sheetName val="College_Details49"/>
      <sheetName val="Personal_49"/>
      <sheetName val="jidal_dam49"/>
      <sheetName val="fran_temp49"/>
      <sheetName val="kona_swit49"/>
      <sheetName val="template_(8)49"/>
      <sheetName val="template_(9)49"/>
      <sheetName val="OVER_HEADS49"/>
      <sheetName val="Cover_Sheet49"/>
      <sheetName val="BOQ_REV_A49"/>
      <sheetName val="PTB_(IO)49"/>
      <sheetName val="BMS_49"/>
      <sheetName val="SPT_vs_PHI49"/>
      <sheetName val="TBAL9697_-group_wise__sdpl49"/>
      <sheetName val="TAX_BILLS47"/>
      <sheetName val="CASH_BILLS47"/>
      <sheetName val="LABOUR_BILLS47"/>
      <sheetName val="puch_order47"/>
      <sheetName val="Sheet1_(2)47"/>
      <sheetName val="Quantity_Schedule48"/>
      <sheetName val="Revenue__Schedule_48"/>
      <sheetName val="Balance_works_-_Direct_Cost48"/>
      <sheetName val="Balance_works_-_Indirect_Cost48"/>
      <sheetName val="Fund_Plan48"/>
      <sheetName val="Bill_of_Resources48"/>
      <sheetName val="SITE_OVERHEADS47"/>
      <sheetName val="labour_coeff47"/>
      <sheetName val="Site_Dev_BOQ47"/>
      <sheetName val="Expenditure_plan47"/>
      <sheetName val="ORDER_BOOKING47"/>
      <sheetName val="Costing_Upto_Mar'11_(2)47"/>
      <sheetName val="Tender_Summary47"/>
      <sheetName val="beam-reinft-IIInd_floor47"/>
      <sheetName val="Prelims_Breakup47"/>
      <sheetName val="Boq_Block_A47"/>
      <sheetName val="M-Book_for_Conc47"/>
      <sheetName val="M-Book_for_FW47"/>
      <sheetName val="_24_07_10_RS_&amp;_SECURITY47"/>
      <sheetName val="24_07_10_CIVIL_WET47"/>
      <sheetName val="_24_07_10_CIVIL47"/>
      <sheetName val="_24_07_10_MECH-FAB47"/>
      <sheetName val="_24_07_10_MECH-TANK47"/>
      <sheetName val="_23_07_10_N_SHIFT_MECH-FAB47"/>
      <sheetName val="_23_07_10_N_SHIFT_MECH-TANK47"/>
      <sheetName val="_23_07_10_RS_&amp;_SECURITY47"/>
      <sheetName val="23_07_10_CIVIL_WET47"/>
      <sheetName val="_23_07_10_CIVIL47"/>
      <sheetName val="_23_07_10_MECH-FAB47"/>
      <sheetName val="_23_07_10_MECH-TANK47"/>
      <sheetName val="_22_07_10_N_SHIFT_MECH-FAB47"/>
      <sheetName val="_22_07_10_N_SHIFT_MECH-TANK47"/>
      <sheetName val="_22_07_10_RS_&amp;_SECURITY47"/>
      <sheetName val="22_07_10_CIVIL_WET47"/>
      <sheetName val="_22_07_10_CIVIL47"/>
      <sheetName val="_22_07_10_MECH-FAB47"/>
      <sheetName val="_22_07_10_MECH-TANK47"/>
      <sheetName val="_21_07_10_N_SHIFT_MECH-FAB47"/>
      <sheetName val="_21_07_10_N_SHIFT_MECH-TANK47"/>
      <sheetName val="_21_07_10_RS_&amp;_SECURITY47"/>
      <sheetName val="21_07_10_CIVIL_WET47"/>
      <sheetName val="_21_07_10_CIVIL47"/>
      <sheetName val="_21_07_10_MECH-FAB47"/>
      <sheetName val="_21_07_10_MECH-TANK47"/>
      <sheetName val="_20_07_10_N_SHIFT_MECH-FAB47"/>
      <sheetName val="_20_07_10_N_SHIFT_MECH-TANK47"/>
      <sheetName val="_20_07_10_RS_&amp;_SECURITY47"/>
      <sheetName val="20_07_10_CIVIL_WET47"/>
      <sheetName val="_20_07_10_CIVIL47"/>
      <sheetName val="_20_07_10_MECH-FAB47"/>
      <sheetName val="_20_07_10_MECH-TANK47"/>
      <sheetName val="_19_07_10_N_SHIFT_MECH-FAB47"/>
      <sheetName val="_19_07_10_N_SHIFT_MECH-TANK47"/>
      <sheetName val="_19_07_10_RS_&amp;_SECURITY47"/>
      <sheetName val="19_07_10_CIVIL_WET47"/>
      <sheetName val="_19_07_10_CIVIL47"/>
      <sheetName val="_19_07_10_MECH-FAB47"/>
      <sheetName val="_19_07_10_MECH-TANK47"/>
      <sheetName val="_18_07_10_N_SHIFT_MECH-FAB47"/>
      <sheetName val="_18_07_10_N_SHIFT_MECH-TANK47"/>
      <sheetName val="_18_07_10_RS_&amp;_SECURITY47"/>
      <sheetName val="18_07_10_CIVIL_WET47"/>
      <sheetName val="_18_07_10_CIVIL47"/>
      <sheetName val="_18_07_10_MECH-FAB47"/>
      <sheetName val="_18_07_10_MECH-TANK47"/>
      <sheetName val="_17_07_10_N_SHIFT_MECH-FAB47"/>
      <sheetName val="_17_07_10_N_SHIFT_MECH-TANK47"/>
      <sheetName val="_17_07_10_RS_&amp;_SECURITY47"/>
      <sheetName val="17_07_10_CIVIL_WET47"/>
      <sheetName val="_17_07_10_CIVIL47"/>
      <sheetName val="_17_07_10_MECH-FAB47"/>
      <sheetName val="_17_07_10_MECH-TANK47"/>
      <sheetName val="_16_07_10_N_SHIFT_MECH-FAB46"/>
      <sheetName val="_16_07_10_N_SHIFT_MECH-TANK46"/>
      <sheetName val="_16_07_10_RS_&amp;_SECURITY46"/>
      <sheetName val="16_07_10_CIVIL_WET46"/>
      <sheetName val="_16_07_10_CIVIL46"/>
      <sheetName val="_16_07_10_MECH-FAB46"/>
      <sheetName val="_16_07_10_MECH-TANK46"/>
      <sheetName val="_15_07_10_N_SHIFT_MECH-FAB46"/>
      <sheetName val="_15_07_10_N_SHIFT_MECH-TANK46"/>
      <sheetName val="_15_07_10_RS_&amp;_SECURITY46"/>
      <sheetName val="15_07_10_CIVIL_WET46"/>
      <sheetName val="_15_07_10_CIVIL46"/>
      <sheetName val="_15_07_10_MECH-FAB46"/>
      <sheetName val="_15_07_10_MECH-TANK46"/>
      <sheetName val="_14_07_10_N_SHIFT_MECH-FAB46"/>
      <sheetName val="_14_07_10_N_SHIFT_MECH-TANK46"/>
      <sheetName val="_14_07_10_RS_&amp;_SECURITY46"/>
      <sheetName val="14_07_10_CIVIL_WET46"/>
      <sheetName val="_14_07_10_CIVIL46"/>
      <sheetName val="_14_07_10_MECH-FAB46"/>
      <sheetName val="_14_07_10_MECH-TANK46"/>
      <sheetName val="_13_07_10_N_SHIFT_MECH-FAB46"/>
      <sheetName val="_13_07_10_N_SHIFT_MECH-TANK46"/>
      <sheetName val="_13_07_10_RS_&amp;_SECURITY46"/>
      <sheetName val="13_07_10_CIVIL_WET46"/>
      <sheetName val="_13_07_10_CIVIL46"/>
      <sheetName val="_13_07_10_MECH-FAB46"/>
      <sheetName val="_13_07_10_MECH-TANK46"/>
      <sheetName val="_12_07_10_N_SHIFT_MECH-FAB46"/>
      <sheetName val="_12_07_10_N_SHIFT_MECH-TANK46"/>
      <sheetName val="_12_07_10_RS_&amp;_SECURITY46"/>
      <sheetName val="12_07_10_CIVIL_WET46"/>
      <sheetName val="_12_07_10_CIVIL46"/>
      <sheetName val="_12_07_10_MECH-FAB46"/>
      <sheetName val="_12_07_10_MECH-TANK46"/>
      <sheetName val="_11_07_10_N_SHIFT_MECH-FAB46"/>
      <sheetName val="_11_07_10_N_SHIFT_MECH-TANK46"/>
      <sheetName val="_11_07_10_RS_&amp;_SECURITY46"/>
      <sheetName val="11_07_10_CIVIL_WET46"/>
      <sheetName val="_11_07_10_CIVIL46"/>
      <sheetName val="_11_07_10_MECH-FAB46"/>
      <sheetName val="_11_07_10_MECH-TANK46"/>
      <sheetName val="_10_07_10_N_SHIFT_MECH-FAB46"/>
      <sheetName val="_10_07_10_N_SHIFT_MECH-TANK46"/>
      <sheetName val="_10_07_10_RS_&amp;_SECURITY46"/>
      <sheetName val="10_07_10_CIVIL_WET46"/>
      <sheetName val="_10_07_10_CIVIL46"/>
      <sheetName val="_10_07_10_MECH-FAB46"/>
      <sheetName val="_10_07_10_MECH-TANK46"/>
      <sheetName val="_09_07_10_N_SHIFT_MECH-FAB46"/>
      <sheetName val="_09_07_10_N_SHIFT_MECH-TANK46"/>
      <sheetName val="_09_07_10_RS_&amp;_SECURITY46"/>
      <sheetName val="09_07_10_CIVIL_WET46"/>
      <sheetName val="_09_07_10_CIVIL46"/>
      <sheetName val="_09_07_10_MECH-FAB46"/>
      <sheetName val="_09_07_10_MECH-TANK46"/>
      <sheetName val="_08_07_10_N_SHIFT_MECH-FAB46"/>
      <sheetName val="_08_07_10_N_SHIFT_MECH-TANK46"/>
      <sheetName val="_08_07_10_RS_&amp;_SECURITY46"/>
      <sheetName val="08_07_10_CIVIL_WET46"/>
      <sheetName val="_08_07_10_CIVIL46"/>
      <sheetName val="_08_07_10_MECH-FAB46"/>
      <sheetName val="_08_07_10_MECH-TANK46"/>
      <sheetName val="_07_07_10_N_SHIFT_MECH-FAB46"/>
      <sheetName val="_07_07_10_N_SHIFT_MECH-TANK46"/>
      <sheetName val="_07_07_10_RS_&amp;_SECURITY46"/>
      <sheetName val="07_07_10_CIVIL_WET46"/>
      <sheetName val="_07_07_10_CIVIL46"/>
      <sheetName val="_07_07_10_MECH-FAB46"/>
      <sheetName val="_07_07_10_MECH-TANK46"/>
      <sheetName val="_06_07_10_N_SHIFT_MECH-FAB46"/>
      <sheetName val="_06_07_10_N_SHIFT_MECH-TANK46"/>
      <sheetName val="_06_07_10_RS_&amp;_SECURITY46"/>
      <sheetName val="06_07_10_CIVIL_WET46"/>
      <sheetName val="_06_07_10_CIVIL46"/>
      <sheetName val="_06_07_10_MECH-FAB46"/>
      <sheetName val="_06_07_10_MECH-TANK46"/>
      <sheetName val="_05_07_10_N_SHIFT_MECH-FAB46"/>
      <sheetName val="_05_07_10_N_SHIFT_MECH-TANK46"/>
      <sheetName val="_05_07_10_RS_&amp;_SECURITY46"/>
      <sheetName val="05_07_10_CIVIL_WET46"/>
      <sheetName val="_05_07_10_CIVIL46"/>
      <sheetName val="_05_07_10_MECH-FAB46"/>
      <sheetName val="_05_07_10_MECH-TANK46"/>
      <sheetName val="_04_07_10_N_SHIFT_MECH-FAB46"/>
      <sheetName val="_04_07_10_N_SHIFT_MECH-TANK46"/>
      <sheetName val="_04_07_10_RS_&amp;_SECURITY46"/>
      <sheetName val="04_07_10_CIVIL_WET46"/>
      <sheetName val="_04_07_10_CIVIL46"/>
      <sheetName val="_04_07_10_MECH-FAB46"/>
      <sheetName val="_04_07_10_MECH-TANK46"/>
      <sheetName val="_03_07_10_N_SHIFT_MECH-FAB46"/>
      <sheetName val="_03_07_10_N_SHIFT_MECH-TANK46"/>
      <sheetName val="_03_07_10_RS_&amp;_SECURITY_46"/>
      <sheetName val="03_07_10_CIVIL_WET_46"/>
      <sheetName val="_03_07_10_CIVIL_46"/>
      <sheetName val="_03_07_10_MECH-FAB_46"/>
      <sheetName val="_03_07_10_MECH-TANK_46"/>
      <sheetName val="_02_07_10_N_SHIFT_MECH-FAB_46"/>
      <sheetName val="_02_07_10_N_SHIFT_MECH-TANK_46"/>
      <sheetName val="_02_07_10_RS_&amp;_SECURITY46"/>
      <sheetName val="02_07_10_CIVIL_WET46"/>
      <sheetName val="_02_07_10_CIVIL46"/>
      <sheetName val="_02_07_10_MECH-FAB46"/>
      <sheetName val="_02_07_10_MECH-TANK46"/>
      <sheetName val="_01_07_10_N_SHIFT_MECH-FAB46"/>
      <sheetName val="_01_07_10_N_SHIFT_MECH-TANK46"/>
      <sheetName val="_01_07_10_RS_&amp;_SECURITY46"/>
      <sheetName val="01_07_10_CIVIL_WET46"/>
      <sheetName val="_01_07_10_CIVIL46"/>
      <sheetName val="_01_07_10_MECH-FAB46"/>
      <sheetName val="_01_07_10_MECH-TANK46"/>
      <sheetName val="_30_06_10_N_SHIFT_MECH-FAB46"/>
      <sheetName val="_30_06_10_N_SHIFT_MECH-TANK46"/>
      <sheetName val="scurve_calc_(2)46"/>
      <sheetName val="Direct_cost_shed_A-2_46"/>
      <sheetName val="Meas_-Hotel_Part47"/>
      <sheetName val="BOQ_Direct_selling_cost46"/>
      <sheetName val="Civil_Boq46"/>
      <sheetName val="BOQ_(2)47"/>
      <sheetName val="St_co_91_5lvl46"/>
      <sheetName val="22_12_201147"/>
      <sheetName val="Contract_Night_Staff46"/>
      <sheetName val="Contract_Day_Staff46"/>
      <sheetName val="Day_Shift46"/>
      <sheetName val="Night_Shift46"/>
      <sheetName val="Fee_Rate_Summary46"/>
      <sheetName val="_09_07_10_M顅ᎆ뤀ᨇ԰?缀?46"/>
      <sheetName val="TBAL9697__group_wise__sdpl46"/>
      <sheetName val="final_abstract46"/>
      <sheetName val="Ave_wtd_rates46"/>
      <sheetName val="Material_46"/>
      <sheetName val="Labour_&amp;_Plant46"/>
      <sheetName val="Cashflow_projection46"/>
      <sheetName val="PA-_Consutant_46"/>
      <sheetName val="Item-_Compact46"/>
      <sheetName val="Civil_Works46"/>
      <sheetName val="IO_List46"/>
      <sheetName val="Fill_this_out_first___46"/>
      <sheetName val="INPUT_SHEET46"/>
      <sheetName val="Meas__Hotel_Part46"/>
      <sheetName val="Labour_productivity46"/>
      <sheetName val="DI_Rate_Analysis47"/>
      <sheetName val="Economic_RisingMain__Ph-I47"/>
      <sheetName val="SP_Break_Up46"/>
      <sheetName val="Sales_&amp;_Prod46"/>
      <sheetName val="Cost_Index46"/>
      <sheetName val="cash_in_flow_Summary_JV_46"/>
      <sheetName val="water_prop_46"/>
      <sheetName val="GR_slab-reinft46"/>
      <sheetName val="Staff_Acco_46"/>
      <sheetName val="Project_Details__46"/>
      <sheetName val="Driveway_Beams46"/>
      <sheetName val="INDIGINEOUS_ITEMS_46"/>
      <sheetName val="MN_T_B_46"/>
      <sheetName val="F20_Risk_Analysis46"/>
      <sheetName val="Change_Order_Log46"/>
      <sheetName val="2000_MOR46"/>
      <sheetName val="3cd_Annexure46"/>
      <sheetName val="Fin__Assumpt__-_Sensitivities46"/>
      <sheetName val="Bill_146"/>
      <sheetName val="Bill_246"/>
      <sheetName val="Bill_346"/>
      <sheetName val="Bill_446"/>
      <sheetName val="Bill_546"/>
      <sheetName val="Bill_646"/>
      <sheetName val="Bill_746"/>
      <sheetName val="Rate_analysis-_BOQ_1_46"/>
      <sheetName val="1_Civil-RA46"/>
      <sheetName val="_09_07_10_M顅ᎆ뤀ᨇ԰46"/>
      <sheetName val="_09_07_10_M顅ᎆ뤀ᨇ԰_缀_46"/>
      <sheetName val="Structure_Bills_Qty46"/>
      <sheetName val="Rate_Analysis46"/>
      <sheetName val="Pacakges_split46"/>
      <sheetName val="Assumption_Inputs46"/>
      <sheetName val="Phase_146"/>
      <sheetName val="Eqpmnt_Plng46"/>
      <sheetName val="Debits_as_on_12_04_0845"/>
      <sheetName val="T-P1,_FINISHES_WORKING_46"/>
      <sheetName val="Assumption_&amp;_Exclusion46"/>
      <sheetName val="LABOUR_RATE46"/>
      <sheetName val="Material_Rate46"/>
      <sheetName val="Switch_V1646"/>
      <sheetName val="Theo_Cons-June'1045"/>
      <sheetName val="DEINKING(ANNEX_1)46"/>
      <sheetName val="AutoOpen_Stub_Data46"/>
      <sheetName val="Data_Sheet45"/>
      <sheetName val="External_Doors46"/>
      <sheetName val="STAFFSCHED_45"/>
      <sheetName val="Cat_A_Change_Control46"/>
      <sheetName val="Grade_Slab_-146"/>
      <sheetName val="Grade_Slab_-246"/>
      <sheetName val="Grade_slab-346"/>
      <sheetName val="Grade_slab_-446"/>
      <sheetName val="Grade_slab_-546"/>
      <sheetName val="Grade_slab_-646"/>
      <sheetName val="Factor_Sheet46"/>
      <sheetName val="India_F&amp;S_Template45"/>
      <sheetName val="_bus_bay45"/>
      <sheetName val="doq_445"/>
      <sheetName val="doq_245"/>
      <sheetName val="11B_45"/>
      <sheetName val="ACAD_Finishes45"/>
      <sheetName val="Site_Details45"/>
      <sheetName val="Site_Area_Statement45"/>
      <sheetName val="BOQ_LT45"/>
      <sheetName val="Summary_WG45"/>
      <sheetName val="AFAS_45"/>
      <sheetName val="RDS_&amp;_WLD45"/>
      <sheetName val="PA_System45"/>
      <sheetName val="Server_&amp;_PAC_Room45"/>
      <sheetName val="HVAC_BOQ45"/>
      <sheetName val="Deduction_of_assets44"/>
      <sheetName val="14_07_10_CIVIL_W [45"/>
      <sheetName val="Income_Statement45"/>
      <sheetName val="Invoice_Tracker45"/>
      <sheetName val="d-safe_specs44"/>
      <sheetName val="Quote_Sheet44"/>
      <sheetName val="Top_Sheet45"/>
      <sheetName val="Col_NUM45"/>
      <sheetName val="COLUMN_RC_45"/>
      <sheetName val="STILT_Floor_Slab_NUM45"/>
      <sheetName val="First_Floor_Slab_RC45"/>
      <sheetName val="FIRST_FLOOR_SLAB_WT_SUMMARY45"/>
      <sheetName val="Stilt_Floor_Beam_NUM45"/>
      <sheetName val="STILT_BEAM_NUM45"/>
      <sheetName val="STILT_BEAM_RC45"/>
      <sheetName val="Stilt_wall_Num45"/>
      <sheetName val="STILT_WALL_RC45"/>
      <sheetName val="Z-DETAILS_ABOVE_RAFT_UPTO_+0_46"/>
      <sheetName val="Z-DETAILS_ABOVE_RAFT_UPTO_+_(54"/>
      <sheetName val="TOTAL_CHECK45"/>
      <sheetName val="TYP___wall_Num45"/>
      <sheetName val="Z-DETAILS_TYP__+2_85_TO_+8_8545"/>
      <sheetName val="Blr_hire44"/>
      <sheetName val="PRECAST_lig(tconc_II44"/>
      <sheetName val="Misc__Data44"/>
      <sheetName val="Load_Details(B2)45"/>
      <sheetName val="Works_-_Quote_Sheet45"/>
      <sheetName val="Cost_Basis44"/>
      <sheetName val="MASTER_RATE_ANALYSIS44"/>
      <sheetName val="RMG_-ABS44"/>
      <sheetName val="T_P_-ABS44"/>
      <sheetName val="T_P_-MB44"/>
      <sheetName val="E_P_R-ABS44"/>
      <sheetName val="E__R-MB44"/>
      <sheetName val="Bldg_6-ABS44"/>
      <sheetName val="Bldg_6-MB44"/>
      <sheetName val="Kz_Grid_Press_foundation_ABS44"/>
      <sheetName val="Kz_Grid_Press_foundation_meas44"/>
      <sheetName val="600-1200T__ABS44"/>
      <sheetName val="600-1200T_Meas44"/>
      <sheetName val="BSR-II_ABS44"/>
      <sheetName val="BSR-II_meas44"/>
      <sheetName val="Misc_ABS44"/>
      <sheetName val="Misc_MB44"/>
      <sheetName val="This_Bill44"/>
      <sheetName val="Upto_Previous44"/>
      <sheetName val="Up_to_date44"/>
      <sheetName val="Grand_Abstract44"/>
      <sheetName val="Blank_MB44"/>
      <sheetName val="cement_summary44"/>
      <sheetName val="Reinforcement_Steel44"/>
      <sheetName val="P-I_CEMENT_RECONCILIATION_44"/>
      <sheetName val="Ra-38_area_wise_summary44"/>
      <sheetName val="P-II_Cement_Reconciliation44"/>
      <sheetName val="Ra-16_P-II44"/>
      <sheetName val="RA_16-_GH44"/>
      <sheetName val="Intro_44"/>
      <sheetName val="Gate_244"/>
      <sheetName val="Name_List44"/>
      <sheetName val="VF_Full_Recon44"/>
      <sheetName val="PITP3_COPY44"/>
      <sheetName val="Meas_44"/>
      <sheetName val="BLOCK-A_(MEA_SHEET)45"/>
      <sheetName val="Expenses_Actual_Vs__Budgeted44"/>
      <sheetName val="Col_up_to_plinth44"/>
      <sheetName val="Project_Ignite44"/>
      <sheetName val="RCC,Ret__Wall44"/>
      <sheetName val="Schedules_PL21"/>
      <sheetName val="Schedules_BS21"/>
      <sheetName val="PRECAST_lightconc-II41"/>
      <sheetName val="Cleaning_&amp;_Grubbing41"/>
      <sheetName val="PRECAST_lightconc_II41"/>
      <sheetName val="College_Details41"/>
      <sheetName val="Personal_41"/>
      <sheetName val="jidal_dam41"/>
      <sheetName val="fran_temp41"/>
      <sheetName val="kona_swit41"/>
      <sheetName val="template_(8)41"/>
      <sheetName val="template_(9)41"/>
      <sheetName val="OVER_HEADS41"/>
      <sheetName val="Cover_Sheet41"/>
      <sheetName val="BOQ_REV_A41"/>
      <sheetName val="PTB_(IO)41"/>
      <sheetName val="BMS_41"/>
      <sheetName val="SPT_vs_PHI41"/>
      <sheetName val="TBAL9697_-group_wise__sdpl41"/>
      <sheetName val="TAX_BILLS39"/>
      <sheetName val="CASH_BILLS39"/>
      <sheetName val="LABOUR_BILLS39"/>
      <sheetName val="puch_order39"/>
      <sheetName val="Sheet1_(2)39"/>
      <sheetName val="Quantity_Schedule40"/>
      <sheetName val="Revenue__Schedule_40"/>
      <sheetName val="Balance_works_-_Direct_Cost40"/>
      <sheetName val="Balance_works_-_Indirect_Cost40"/>
      <sheetName val="Fund_Plan40"/>
      <sheetName val="Bill_of_Resources40"/>
      <sheetName val="SITE_OVERHEADS39"/>
      <sheetName val="labour_coeff39"/>
      <sheetName val="Site_Dev_BOQ39"/>
      <sheetName val="Expenditure_plan39"/>
      <sheetName val="ORDER_BOOKING39"/>
      <sheetName val="Costing_Upto_Mar'11_(2)39"/>
      <sheetName val="Tender_Summary39"/>
      <sheetName val="beam-reinft-IIInd_floor39"/>
      <sheetName val="Prelims_Breakup39"/>
      <sheetName val="Boq_Block_A39"/>
      <sheetName val="M-Book_for_Conc39"/>
      <sheetName val="M-Book_for_FW39"/>
      <sheetName val="_24_07_10_RS_&amp;_SECURITY39"/>
      <sheetName val="24_07_10_CIVIL_WET39"/>
      <sheetName val="_24_07_10_CIVIL39"/>
      <sheetName val="_24_07_10_MECH-FAB39"/>
      <sheetName val="_24_07_10_MECH-TANK39"/>
      <sheetName val="_23_07_10_N_SHIFT_MECH-FAB39"/>
      <sheetName val="_23_07_10_N_SHIFT_MECH-TANK39"/>
      <sheetName val="_23_07_10_RS_&amp;_SECURITY39"/>
      <sheetName val="23_07_10_CIVIL_WET39"/>
      <sheetName val="_23_07_10_CIVIL39"/>
      <sheetName val="_23_07_10_MECH-FAB39"/>
      <sheetName val="_23_07_10_MECH-TANK39"/>
      <sheetName val="_22_07_10_N_SHIFT_MECH-FAB39"/>
      <sheetName val="_22_07_10_N_SHIFT_MECH-TANK39"/>
      <sheetName val="_22_07_10_RS_&amp;_SECURITY39"/>
      <sheetName val="22_07_10_CIVIL_WET39"/>
      <sheetName val="_22_07_10_CIVIL39"/>
      <sheetName val="_22_07_10_MECH-FAB39"/>
      <sheetName val="_22_07_10_MECH-TANK39"/>
      <sheetName val="_21_07_10_N_SHIFT_MECH-FAB39"/>
      <sheetName val="_21_07_10_N_SHIFT_MECH-TANK39"/>
      <sheetName val="_21_07_10_RS_&amp;_SECURITY39"/>
      <sheetName val="21_07_10_CIVIL_WET39"/>
      <sheetName val="_21_07_10_CIVIL39"/>
      <sheetName val="_21_07_10_MECH-FAB39"/>
      <sheetName val="_21_07_10_MECH-TANK39"/>
      <sheetName val="_20_07_10_N_SHIFT_MECH-FAB39"/>
      <sheetName val="_20_07_10_N_SHIFT_MECH-TANK39"/>
      <sheetName val="_20_07_10_RS_&amp;_SECURITY39"/>
      <sheetName val="20_07_10_CIVIL_WET39"/>
      <sheetName val="_20_07_10_CIVIL39"/>
      <sheetName val="_20_07_10_MECH-FAB39"/>
      <sheetName val="_20_07_10_MECH-TANK39"/>
      <sheetName val="_19_07_10_N_SHIFT_MECH-FAB39"/>
      <sheetName val="_19_07_10_N_SHIFT_MECH-TANK39"/>
      <sheetName val="_19_07_10_RS_&amp;_SECURITY39"/>
      <sheetName val="19_07_10_CIVIL_WET39"/>
      <sheetName val="_19_07_10_CIVIL39"/>
      <sheetName val="_19_07_10_MECH-FAB39"/>
      <sheetName val="_19_07_10_MECH-TANK39"/>
      <sheetName val="_18_07_10_N_SHIFT_MECH-FAB39"/>
      <sheetName val="_18_07_10_N_SHIFT_MECH-TANK39"/>
      <sheetName val="_18_07_10_RS_&amp;_SECURITY39"/>
      <sheetName val="18_07_10_CIVIL_WET39"/>
      <sheetName val="_18_07_10_CIVIL39"/>
      <sheetName val="_18_07_10_MECH-FAB39"/>
      <sheetName val="_18_07_10_MECH-TANK39"/>
      <sheetName val="_17_07_10_N_SHIFT_MECH-FAB39"/>
      <sheetName val="_17_07_10_N_SHIFT_MECH-TANK39"/>
      <sheetName val="_17_07_10_RS_&amp;_SECURITY39"/>
      <sheetName val="17_07_10_CIVIL_WET39"/>
      <sheetName val="_17_07_10_CIVIL39"/>
      <sheetName val="_17_07_10_MECH-FAB39"/>
      <sheetName val="_17_07_10_MECH-TANK39"/>
      <sheetName val="_16_07_10_N_SHIFT_MECH-FAB38"/>
      <sheetName val="_16_07_10_N_SHIFT_MECH-TANK38"/>
      <sheetName val="_16_07_10_RS_&amp;_SECURITY38"/>
      <sheetName val="16_07_10_CIVIL_WET38"/>
      <sheetName val="_16_07_10_CIVIL38"/>
      <sheetName val="_16_07_10_MECH-FAB38"/>
      <sheetName val="_16_07_10_MECH-TANK38"/>
      <sheetName val="_15_07_10_N_SHIFT_MECH-FAB38"/>
      <sheetName val="_15_07_10_N_SHIFT_MECH-TANK38"/>
      <sheetName val="_15_07_10_RS_&amp;_SECURITY38"/>
      <sheetName val="15_07_10_CIVIL_WET38"/>
      <sheetName val="_15_07_10_CIVIL38"/>
      <sheetName val="_15_07_10_MECH-FAB38"/>
      <sheetName val="_15_07_10_MECH-TANK38"/>
      <sheetName val="_14_07_10_N_SHIFT_MECH-FAB38"/>
      <sheetName val="_14_07_10_N_SHIFT_MECH-TANK38"/>
      <sheetName val="_14_07_10_RS_&amp;_SECURITY38"/>
      <sheetName val="14_07_10_CIVIL_WET38"/>
      <sheetName val="_14_07_10_CIVIL38"/>
      <sheetName val="_14_07_10_MECH-FAB38"/>
      <sheetName val="_14_07_10_MECH-TANK38"/>
      <sheetName val="_13_07_10_N_SHIFT_MECH-FAB38"/>
      <sheetName val="_13_07_10_N_SHIFT_MECH-TANK38"/>
      <sheetName val="_13_07_10_RS_&amp;_SECURITY38"/>
      <sheetName val="13_07_10_CIVIL_WET38"/>
      <sheetName val="_13_07_10_CIVIL38"/>
      <sheetName val="_13_07_10_MECH-FAB38"/>
      <sheetName val="_13_07_10_MECH-TANK38"/>
      <sheetName val="_12_07_10_N_SHIFT_MECH-FAB38"/>
      <sheetName val="_12_07_10_N_SHIFT_MECH-TANK38"/>
      <sheetName val="_12_07_10_RS_&amp;_SECURITY38"/>
      <sheetName val="12_07_10_CIVIL_WET38"/>
      <sheetName val="_12_07_10_CIVIL38"/>
      <sheetName val="_12_07_10_MECH-FAB38"/>
      <sheetName val="_12_07_10_MECH-TANK38"/>
      <sheetName val="_11_07_10_N_SHIFT_MECH-FAB38"/>
      <sheetName val="_11_07_10_N_SHIFT_MECH-TANK38"/>
      <sheetName val="_11_07_10_RS_&amp;_SECURITY38"/>
      <sheetName val="11_07_10_CIVIL_WET38"/>
      <sheetName val="_11_07_10_CIVIL38"/>
      <sheetName val="_11_07_10_MECH-FAB38"/>
      <sheetName val="_11_07_10_MECH-TANK38"/>
      <sheetName val="_10_07_10_N_SHIFT_MECH-FAB38"/>
      <sheetName val="_10_07_10_N_SHIFT_MECH-TANK38"/>
      <sheetName val="_10_07_10_RS_&amp;_SECURITY38"/>
      <sheetName val="10_07_10_CIVIL_WET38"/>
      <sheetName val="_10_07_10_CIVIL38"/>
      <sheetName val="_10_07_10_MECH-FAB38"/>
      <sheetName val="_10_07_10_MECH-TANK38"/>
      <sheetName val="_09_07_10_N_SHIFT_MECH-FAB38"/>
      <sheetName val="_09_07_10_N_SHIFT_MECH-TANK38"/>
      <sheetName val="_09_07_10_RS_&amp;_SECURITY38"/>
      <sheetName val="09_07_10_CIVIL_WET38"/>
      <sheetName val="_09_07_10_CIVIL38"/>
      <sheetName val="_09_07_10_MECH-FAB38"/>
      <sheetName val="_09_07_10_MECH-TANK38"/>
      <sheetName val="_08_07_10_N_SHIFT_MECH-FAB38"/>
      <sheetName val="_08_07_10_N_SHIFT_MECH-TANK38"/>
      <sheetName val="_08_07_10_RS_&amp;_SECURITY38"/>
      <sheetName val="08_07_10_CIVIL_WET38"/>
      <sheetName val="_08_07_10_CIVIL38"/>
      <sheetName val="_08_07_10_MECH-FAB38"/>
      <sheetName val="_08_07_10_MECH-TANK38"/>
      <sheetName val="_07_07_10_N_SHIFT_MECH-FAB38"/>
      <sheetName val="_07_07_10_N_SHIFT_MECH-TANK38"/>
      <sheetName val="_07_07_10_RS_&amp;_SECURITY38"/>
      <sheetName val="07_07_10_CIVIL_WET38"/>
      <sheetName val="_07_07_10_CIVIL38"/>
      <sheetName val="_07_07_10_MECH-FAB38"/>
      <sheetName val="_07_07_10_MECH-TANK38"/>
      <sheetName val="_06_07_10_N_SHIFT_MECH-FAB38"/>
      <sheetName val="_06_07_10_N_SHIFT_MECH-TANK38"/>
      <sheetName val="_06_07_10_RS_&amp;_SECURITY38"/>
      <sheetName val="06_07_10_CIVIL_WET38"/>
      <sheetName val="_06_07_10_CIVIL38"/>
      <sheetName val="_06_07_10_MECH-FAB38"/>
      <sheetName val="_06_07_10_MECH-TANK38"/>
      <sheetName val="_05_07_10_N_SHIFT_MECH-FAB38"/>
      <sheetName val="_05_07_10_N_SHIFT_MECH-TANK38"/>
      <sheetName val="_05_07_10_RS_&amp;_SECURITY38"/>
      <sheetName val="05_07_10_CIVIL_WET38"/>
      <sheetName val="_05_07_10_CIVIL38"/>
      <sheetName val="_05_07_10_MECH-FAB38"/>
      <sheetName val="_05_07_10_MECH-TANK38"/>
      <sheetName val="_04_07_10_N_SHIFT_MECH-FAB38"/>
      <sheetName val="_04_07_10_N_SHIFT_MECH-TANK38"/>
      <sheetName val="_04_07_10_RS_&amp;_SECURITY38"/>
      <sheetName val="04_07_10_CIVIL_WET38"/>
      <sheetName val="_04_07_10_CIVIL38"/>
      <sheetName val="_04_07_10_MECH-FAB38"/>
      <sheetName val="_04_07_10_MECH-TANK38"/>
      <sheetName val="_03_07_10_N_SHIFT_MECH-FAB38"/>
      <sheetName val="_03_07_10_N_SHIFT_MECH-TANK38"/>
      <sheetName val="_03_07_10_RS_&amp;_SECURITY_38"/>
      <sheetName val="03_07_10_CIVIL_WET_38"/>
      <sheetName val="_03_07_10_CIVIL_38"/>
      <sheetName val="_03_07_10_MECH-FAB_38"/>
      <sheetName val="_03_07_10_MECH-TANK_38"/>
      <sheetName val="_02_07_10_N_SHIFT_MECH-FAB_38"/>
      <sheetName val="_02_07_10_N_SHIFT_MECH-TANK_38"/>
      <sheetName val="_02_07_10_RS_&amp;_SECURITY38"/>
      <sheetName val="02_07_10_CIVIL_WET38"/>
      <sheetName val="_02_07_10_CIVIL38"/>
      <sheetName val="_02_07_10_MECH-FAB38"/>
      <sheetName val="_02_07_10_MECH-TANK38"/>
      <sheetName val="_01_07_10_N_SHIFT_MECH-FAB38"/>
      <sheetName val="_01_07_10_N_SHIFT_MECH-TANK38"/>
      <sheetName val="_01_07_10_RS_&amp;_SECURITY38"/>
      <sheetName val="01_07_10_CIVIL_WET38"/>
      <sheetName val="_01_07_10_CIVIL38"/>
      <sheetName val="_01_07_10_MECH-FAB38"/>
      <sheetName val="_01_07_10_MECH-TANK38"/>
      <sheetName val="_30_06_10_N_SHIFT_MECH-FAB38"/>
      <sheetName val="_30_06_10_N_SHIFT_MECH-TANK38"/>
      <sheetName val="scurve_calc_(2)38"/>
      <sheetName val="Direct_cost_shed_A-2_38"/>
      <sheetName val="Meas_-Hotel_Part39"/>
      <sheetName val="BOQ_Direct_selling_cost38"/>
      <sheetName val="Civil_Boq38"/>
      <sheetName val="BOQ_(2)39"/>
      <sheetName val="St_co_91_5lvl38"/>
      <sheetName val="22_12_201139"/>
      <sheetName val="Contract_Night_Staff38"/>
      <sheetName val="Contract_Day_Staff38"/>
      <sheetName val="Day_Shift38"/>
      <sheetName val="Night_Shift38"/>
      <sheetName val="Fee_Rate_Summary38"/>
      <sheetName val="_09_07_10_M顅ᎆ뤀ᨇ԰?缀?38"/>
      <sheetName val="TBAL9697__group_wise__sdpl38"/>
      <sheetName val="final_abstract38"/>
      <sheetName val="Ave_wtd_rates38"/>
      <sheetName val="Material_38"/>
      <sheetName val="Labour_&amp;_Plant38"/>
      <sheetName val="Cashflow_projection38"/>
      <sheetName val="PA-_Consutant_38"/>
      <sheetName val="Item-_Compact38"/>
      <sheetName val="Civil_Works38"/>
      <sheetName val="IO_List38"/>
      <sheetName val="Fill_this_out_first___38"/>
      <sheetName val="INPUT_SHEET38"/>
      <sheetName val="Meas__Hotel_Part38"/>
      <sheetName val="Labour_productivity38"/>
      <sheetName val="DI_Rate_Analysis39"/>
      <sheetName val="Economic_RisingMain__Ph-I39"/>
      <sheetName val="SP_Break_Up38"/>
      <sheetName val="Sales_&amp;_Prod38"/>
      <sheetName val="Cost_Index38"/>
      <sheetName val="cash_in_flow_Summary_JV_38"/>
      <sheetName val="water_prop_38"/>
      <sheetName val="GR_slab-reinft38"/>
      <sheetName val="Staff_Acco_38"/>
      <sheetName val="Project_Details__38"/>
      <sheetName val="Driveway_Beams38"/>
      <sheetName val="INDIGINEOUS_ITEMS_38"/>
      <sheetName val="MN_T_B_38"/>
      <sheetName val="F20_Risk_Analysis38"/>
      <sheetName val="Change_Order_Log38"/>
      <sheetName val="2000_MOR38"/>
      <sheetName val="3cd_Annexure38"/>
      <sheetName val="Fin__Assumpt__-_Sensitivities38"/>
      <sheetName val="Bill_138"/>
      <sheetName val="Bill_238"/>
      <sheetName val="Bill_338"/>
      <sheetName val="Bill_438"/>
      <sheetName val="Bill_538"/>
      <sheetName val="Bill_638"/>
      <sheetName val="Bill_738"/>
      <sheetName val="Rate_analysis-_BOQ_1_38"/>
      <sheetName val="1_Civil-RA38"/>
      <sheetName val="_09_07_10_M顅ᎆ뤀ᨇ԰38"/>
      <sheetName val="_09_07_10_M顅ᎆ뤀ᨇ԰_缀_38"/>
      <sheetName val="Structure_Bills_Qty38"/>
      <sheetName val="Rate_Analysis38"/>
      <sheetName val="Pacakges_split38"/>
      <sheetName val="Assumption_Inputs38"/>
      <sheetName val="Phase_138"/>
      <sheetName val="Eqpmnt_Plng38"/>
      <sheetName val="Debits_as_on_12_04_0837"/>
      <sheetName val="T-P1,_FINISHES_WORKING_38"/>
      <sheetName val="Assumption_&amp;_Exclusion38"/>
      <sheetName val="LABOUR_RATE38"/>
      <sheetName val="Material_Rate38"/>
      <sheetName val="Switch_V1638"/>
      <sheetName val="Theo_Cons-June'1037"/>
      <sheetName val="DEINKING(ANNEX_1)38"/>
      <sheetName val="AutoOpen_Stub_Data38"/>
      <sheetName val="Data_Sheet37"/>
      <sheetName val="External_Doors38"/>
      <sheetName val="STAFFSCHED_37"/>
      <sheetName val="Cat_A_Change_Control38"/>
      <sheetName val="Grade_Slab_-138"/>
      <sheetName val="Grade_Slab_-238"/>
      <sheetName val="Grade_slab-338"/>
      <sheetName val="Grade_slab_-438"/>
      <sheetName val="Grade_slab_-538"/>
      <sheetName val="Grade_slab_-638"/>
      <sheetName val="Factor_Sheet38"/>
      <sheetName val="India_F&amp;S_Template37"/>
      <sheetName val="_bus_bay37"/>
      <sheetName val="doq_437"/>
      <sheetName val="doq_237"/>
      <sheetName val="11B_37"/>
      <sheetName val="ACAD_Finishes37"/>
      <sheetName val="Site_Details37"/>
      <sheetName val="Site_Area_Statement37"/>
      <sheetName val="BOQ_LT37"/>
      <sheetName val="Summary_WG37"/>
      <sheetName val="AFAS_37"/>
      <sheetName val="RDS_&amp;_WLD37"/>
      <sheetName val="PA_System37"/>
      <sheetName val="Server_&amp;_PAC_Room37"/>
      <sheetName val="HVAC_BOQ37"/>
      <sheetName val="Deduction_of_assets36"/>
      <sheetName val="14_07_10_CIVIL_W [37"/>
      <sheetName val="Income_Statement37"/>
      <sheetName val="Invoice_Tracker37"/>
      <sheetName val="d-safe_specs36"/>
      <sheetName val="Quote_Sheet36"/>
      <sheetName val="Top_Sheet37"/>
      <sheetName val="Col_NUM37"/>
      <sheetName val="COLUMN_RC_37"/>
      <sheetName val="STILT_Floor_Slab_NUM37"/>
      <sheetName val="First_Floor_Slab_RC37"/>
      <sheetName val="FIRST_FLOOR_SLAB_WT_SUMMARY37"/>
      <sheetName val="Stilt_Floor_Beam_NUM37"/>
      <sheetName val="STILT_BEAM_NUM37"/>
      <sheetName val="STILT_BEAM_RC37"/>
      <sheetName val="Stilt_wall_Num37"/>
      <sheetName val="STILT_WALL_RC37"/>
      <sheetName val="Z-DETAILS_ABOVE_RAFT_UPTO_+0_38"/>
      <sheetName val="Z-DETAILS_ABOVE_RAFT_UPTO_+_(46"/>
      <sheetName val="TOTAL_CHECK37"/>
      <sheetName val="TYP___wall_Num37"/>
      <sheetName val="Z-DETAILS_TYP__+2_85_TO_+8_8537"/>
      <sheetName val="Blr_hire36"/>
      <sheetName val="PRECAST_lig(tconc_II36"/>
      <sheetName val="Misc__Data36"/>
      <sheetName val="Load_Details(B2)37"/>
      <sheetName val="Works_-_Quote_Sheet37"/>
      <sheetName val="Cost_Basis36"/>
      <sheetName val="MASTER_RATE_ANALYSIS36"/>
      <sheetName val="RMG_-ABS36"/>
      <sheetName val="T_P_-ABS36"/>
      <sheetName val="T_P_-MB36"/>
      <sheetName val="E_P_R-ABS36"/>
      <sheetName val="E__R-MB36"/>
      <sheetName val="Bldg_6-ABS36"/>
      <sheetName val="Bldg_6-MB36"/>
      <sheetName val="Kz_Grid_Press_foundation_ABS36"/>
      <sheetName val="Kz_Grid_Press_foundation_meas36"/>
      <sheetName val="600-1200T__ABS36"/>
      <sheetName val="600-1200T_Meas36"/>
      <sheetName val="BSR-II_ABS36"/>
      <sheetName val="BSR-II_meas36"/>
      <sheetName val="Misc_ABS36"/>
      <sheetName val="Misc_MB36"/>
      <sheetName val="This_Bill36"/>
      <sheetName val="Upto_Previous36"/>
      <sheetName val="Up_to_date36"/>
      <sheetName val="Grand_Abstract36"/>
      <sheetName val="Blank_MB36"/>
      <sheetName val="cement_summary36"/>
      <sheetName val="Reinforcement_Steel36"/>
      <sheetName val="P-I_CEMENT_RECONCILIATION_36"/>
      <sheetName val="Ra-38_area_wise_summary36"/>
      <sheetName val="P-II_Cement_Reconciliation36"/>
      <sheetName val="Ra-16_P-II36"/>
      <sheetName val="RA_16-_GH36"/>
      <sheetName val="Intro_36"/>
      <sheetName val="Gate_236"/>
      <sheetName val="Name_List36"/>
      <sheetName val="VF_Full_Recon36"/>
      <sheetName val="PITP3_COPY36"/>
      <sheetName val="Meas_36"/>
      <sheetName val="BLOCK-A_(MEA_SHEET)37"/>
      <sheetName val="Expenses_Actual_Vs__Budgeted36"/>
      <sheetName val="Col_up_to_plinth36"/>
      <sheetName val="Project_Ignite36"/>
      <sheetName val="RCC,Ret__Wall36"/>
      <sheetName val="Schedules_PL13"/>
      <sheetName val="Schedules_BS13"/>
      <sheetName val="PRECAST_lightconc-II39"/>
      <sheetName val="Cleaning_&amp;_Grubbing39"/>
      <sheetName val="PRECAST_lightconc_II39"/>
      <sheetName val="College_Details39"/>
      <sheetName val="Personal_39"/>
      <sheetName val="jidal_dam39"/>
      <sheetName val="fran_temp39"/>
      <sheetName val="kona_swit39"/>
      <sheetName val="template_(8)39"/>
      <sheetName val="template_(9)39"/>
      <sheetName val="OVER_HEADS39"/>
      <sheetName val="Cover_Sheet39"/>
      <sheetName val="BOQ_REV_A39"/>
      <sheetName val="PTB_(IO)39"/>
      <sheetName val="BMS_39"/>
      <sheetName val="SPT_vs_PHI39"/>
      <sheetName val="TBAL9697_-group_wise__sdpl39"/>
      <sheetName val="TAX_BILLS37"/>
      <sheetName val="CASH_BILLS37"/>
      <sheetName val="LABOUR_BILLS37"/>
      <sheetName val="puch_order37"/>
      <sheetName val="Sheet1_(2)37"/>
      <sheetName val="Quantity_Schedule38"/>
      <sheetName val="Revenue__Schedule_38"/>
      <sheetName val="Balance_works_-_Direct_Cost38"/>
      <sheetName val="Balance_works_-_Indirect_Cost38"/>
      <sheetName val="Fund_Plan38"/>
      <sheetName val="Bill_of_Resources38"/>
      <sheetName val="SITE_OVERHEADS37"/>
      <sheetName val="labour_coeff37"/>
      <sheetName val="Site_Dev_BOQ37"/>
      <sheetName val="Expenditure_plan37"/>
      <sheetName val="ORDER_BOOKING37"/>
      <sheetName val="Costing_Upto_Mar'11_(2)37"/>
      <sheetName val="Tender_Summary37"/>
      <sheetName val="beam-reinft-IIInd_floor37"/>
      <sheetName val="Prelims_Breakup37"/>
      <sheetName val="Boq_Block_A37"/>
      <sheetName val="M-Book_for_Conc37"/>
      <sheetName val="M-Book_for_FW37"/>
      <sheetName val="_24_07_10_RS_&amp;_SECURITY37"/>
      <sheetName val="24_07_10_CIVIL_WET37"/>
      <sheetName val="_24_07_10_CIVIL37"/>
      <sheetName val="_24_07_10_MECH-FAB37"/>
      <sheetName val="_24_07_10_MECH-TANK37"/>
      <sheetName val="_23_07_10_N_SHIFT_MECH-FAB37"/>
      <sheetName val="_23_07_10_N_SHIFT_MECH-TANK37"/>
      <sheetName val="_23_07_10_RS_&amp;_SECURITY37"/>
      <sheetName val="23_07_10_CIVIL_WET37"/>
      <sheetName val="_23_07_10_CIVIL37"/>
      <sheetName val="_23_07_10_MECH-FAB37"/>
      <sheetName val="_23_07_10_MECH-TANK37"/>
      <sheetName val="_22_07_10_N_SHIFT_MECH-FAB37"/>
      <sheetName val="_22_07_10_N_SHIFT_MECH-TANK37"/>
      <sheetName val="_22_07_10_RS_&amp;_SECURITY37"/>
      <sheetName val="22_07_10_CIVIL_WET37"/>
      <sheetName val="_22_07_10_CIVIL37"/>
      <sheetName val="_22_07_10_MECH-FAB37"/>
      <sheetName val="_22_07_10_MECH-TANK37"/>
      <sheetName val="_21_07_10_N_SHIFT_MECH-FAB37"/>
      <sheetName val="_21_07_10_N_SHIFT_MECH-TANK37"/>
      <sheetName val="_21_07_10_RS_&amp;_SECURITY37"/>
      <sheetName val="21_07_10_CIVIL_WET37"/>
      <sheetName val="_21_07_10_CIVIL37"/>
      <sheetName val="_21_07_10_MECH-FAB37"/>
      <sheetName val="_21_07_10_MECH-TANK37"/>
      <sheetName val="_20_07_10_N_SHIFT_MECH-FAB37"/>
      <sheetName val="_20_07_10_N_SHIFT_MECH-TANK37"/>
      <sheetName val="_20_07_10_RS_&amp;_SECURITY37"/>
      <sheetName val="20_07_10_CIVIL_WET37"/>
      <sheetName val="_20_07_10_CIVIL37"/>
      <sheetName val="_20_07_10_MECH-FAB37"/>
      <sheetName val="_20_07_10_MECH-TANK37"/>
      <sheetName val="_19_07_10_N_SHIFT_MECH-FAB37"/>
      <sheetName val="_19_07_10_N_SHIFT_MECH-TANK37"/>
      <sheetName val="_19_07_10_RS_&amp;_SECURITY37"/>
      <sheetName val="19_07_10_CIVIL_WET37"/>
      <sheetName val="_19_07_10_CIVIL37"/>
      <sheetName val="_19_07_10_MECH-FAB37"/>
      <sheetName val="_19_07_10_MECH-TANK37"/>
      <sheetName val="_18_07_10_N_SHIFT_MECH-FAB37"/>
      <sheetName val="_18_07_10_N_SHIFT_MECH-TANK37"/>
      <sheetName val="_18_07_10_RS_&amp;_SECURITY37"/>
      <sheetName val="18_07_10_CIVIL_WET37"/>
      <sheetName val="_18_07_10_CIVIL37"/>
      <sheetName val="_18_07_10_MECH-FAB37"/>
      <sheetName val="_18_07_10_MECH-TANK37"/>
      <sheetName val="_17_07_10_N_SHIFT_MECH-FAB37"/>
      <sheetName val="_17_07_10_N_SHIFT_MECH-TANK37"/>
      <sheetName val="_17_07_10_RS_&amp;_SECURITY37"/>
      <sheetName val="17_07_10_CIVIL_WET37"/>
      <sheetName val="_17_07_10_CIVIL37"/>
      <sheetName val="_17_07_10_MECH-FAB37"/>
      <sheetName val="_17_07_10_MECH-TANK37"/>
      <sheetName val="_16_07_10_N_SHIFT_MECH-FAB36"/>
      <sheetName val="_16_07_10_N_SHIFT_MECH-TANK36"/>
      <sheetName val="_16_07_10_RS_&amp;_SECURITY36"/>
      <sheetName val="16_07_10_CIVIL_WET36"/>
      <sheetName val="_16_07_10_CIVIL36"/>
      <sheetName val="_16_07_10_MECH-FAB36"/>
      <sheetName val="_16_07_10_MECH-TANK36"/>
      <sheetName val="_15_07_10_N_SHIFT_MECH-FAB36"/>
      <sheetName val="_15_07_10_N_SHIFT_MECH-TANK36"/>
      <sheetName val="_15_07_10_RS_&amp;_SECURITY36"/>
      <sheetName val="15_07_10_CIVIL_WET36"/>
      <sheetName val="_15_07_10_CIVIL36"/>
      <sheetName val="_15_07_10_MECH-FAB36"/>
      <sheetName val="_15_07_10_MECH-TANK36"/>
      <sheetName val="_14_07_10_N_SHIFT_MECH-FAB36"/>
      <sheetName val="_14_07_10_N_SHIFT_MECH-TANK36"/>
      <sheetName val="_14_07_10_RS_&amp;_SECURITY36"/>
      <sheetName val="14_07_10_CIVIL_WET36"/>
      <sheetName val="_14_07_10_CIVIL36"/>
      <sheetName val="_14_07_10_MECH-FAB36"/>
      <sheetName val="_14_07_10_MECH-TANK36"/>
      <sheetName val="_13_07_10_N_SHIFT_MECH-FAB36"/>
      <sheetName val="_13_07_10_N_SHIFT_MECH-TANK36"/>
      <sheetName val="_13_07_10_RS_&amp;_SECURITY36"/>
      <sheetName val="13_07_10_CIVIL_WET36"/>
      <sheetName val="_13_07_10_CIVIL36"/>
      <sheetName val="_13_07_10_MECH-FAB36"/>
      <sheetName val="_13_07_10_MECH-TANK36"/>
      <sheetName val="_12_07_10_N_SHIFT_MECH-FAB36"/>
      <sheetName val="_12_07_10_N_SHIFT_MECH-TANK36"/>
      <sheetName val="_12_07_10_RS_&amp;_SECURITY36"/>
      <sheetName val="12_07_10_CIVIL_WET36"/>
      <sheetName val="_12_07_10_CIVIL36"/>
      <sheetName val="_12_07_10_MECH-FAB36"/>
      <sheetName val="_12_07_10_MECH-TANK36"/>
      <sheetName val="_11_07_10_N_SHIFT_MECH-FAB36"/>
      <sheetName val="_11_07_10_N_SHIFT_MECH-TANK36"/>
      <sheetName val="_11_07_10_RS_&amp;_SECURITY36"/>
      <sheetName val="11_07_10_CIVIL_WET36"/>
      <sheetName val="_11_07_10_CIVIL36"/>
      <sheetName val="_11_07_10_MECH-FAB36"/>
      <sheetName val="_11_07_10_MECH-TANK36"/>
      <sheetName val="_10_07_10_N_SHIFT_MECH-FAB36"/>
      <sheetName val="_10_07_10_N_SHIFT_MECH-TANK36"/>
      <sheetName val="_10_07_10_RS_&amp;_SECURITY36"/>
      <sheetName val="10_07_10_CIVIL_WET36"/>
      <sheetName val="_10_07_10_CIVIL36"/>
      <sheetName val="_10_07_10_MECH-FAB36"/>
      <sheetName val="_10_07_10_MECH-TANK36"/>
      <sheetName val="_09_07_10_N_SHIFT_MECH-FAB36"/>
      <sheetName val="_09_07_10_N_SHIFT_MECH-TANK36"/>
      <sheetName val="_09_07_10_RS_&amp;_SECURITY36"/>
      <sheetName val="09_07_10_CIVIL_WET36"/>
      <sheetName val="_09_07_10_CIVIL36"/>
      <sheetName val="_09_07_10_MECH-FAB36"/>
      <sheetName val="_09_07_10_MECH-TANK36"/>
      <sheetName val="_08_07_10_N_SHIFT_MECH-FAB36"/>
      <sheetName val="_08_07_10_N_SHIFT_MECH-TANK36"/>
      <sheetName val="_08_07_10_RS_&amp;_SECURITY36"/>
      <sheetName val="08_07_10_CIVIL_WET36"/>
      <sheetName val="_08_07_10_CIVIL36"/>
      <sheetName val="_08_07_10_MECH-FAB36"/>
      <sheetName val="_08_07_10_MECH-TANK36"/>
      <sheetName val="_07_07_10_N_SHIFT_MECH-FAB36"/>
      <sheetName val="_07_07_10_N_SHIFT_MECH-TANK36"/>
      <sheetName val="_07_07_10_RS_&amp;_SECURITY36"/>
      <sheetName val="07_07_10_CIVIL_WET36"/>
      <sheetName val="_07_07_10_CIVIL36"/>
      <sheetName val="_07_07_10_MECH-FAB36"/>
      <sheetName val="_07_07_10_MECH-TANK36"/>
      <sheetName val="_06_07_10_N_SHIFT_MECH-FAB36"/>
      <sheetName val="_06_07_10_N_SHIFT_MECH-TANK36"/>
      <sheetName val="_06_07_10_RS_&amp;_SECURITY36"/>
      <sheetName val="06_07_10_CIVIL_WET36"/>
      <sheetName val="_06_07_10_CIVIL36"/>
      <sheetName val="_06_07_10_MECH-FAB36"/>
      <sheetName val="_06_07_10_MECH-TANK36"/>
      <sheetName val="_05_07_10_N_SHIFT_MECH-FAB36"/>
      <sheetName val="_05_07_10_N_SHIFT_MECH-TANK36"/>
      <sheetName val="_05_07_10_RS_&amp;_SECURITY36"/>
      <sheetName val="05_07_10_CIVIL_WET36"/>
      <sheetName val="_05_07_10_CIVIL36"/>
      <sheetName val="_05_07_10_MECH-FAB36"/>
      <sheetName val="_05_07_10_MECH-TANK36"/>
      <sheetName val="_04_07_10_N_SHIFT_MECH-FAB36"/>
      <sheetName val="_04_07_10_N_SHIFT_MECH-TANK36"/>
      <sheetName val="_04_07_10_RS_&amp;_SECURITY36"/>
      <sheetName val="04_07_10_CIVIL_WET36"/>
      <sheetName val="_04_07_10_CIVIL36"/>
      <sheetName val="_04_07_10_MECH-FAB36"/>
      <sheetName val="_04_07_10_MECH-TANK36"/>
      <sheetName val="_03_07_10_N_SHIFT_MECH-FAB36"/>
      <sheetName val="_03_07_10_N_SHIFT_MECH-TANK36"/>
      <sheetName val="_03_07_10_RS_&amp;_SECURITY_36"/>
      <sheetName val="03_07_10_CIVIL_WET_36"/>
      <sheetName val="_03_07_10_CIVIL_36"/>
      <sheetName val="_03_07_10_MECH-FAB_36"/>
      <sheetName val="_03_07_10_MECH-TANK_36"/>
      <sheetName val="_02_07_10_N_SHIFT_MECH-FAB_36"/>
      <sheetName val="_02_07_10_N_SHIFT_MECH-TANK_36"/>
      <sheetName val="_02_07_10_RS_&amp;_SECURITY36"/>
      <sheetName val="02_07_10_CIVIL_WET36"/>
      <sheetName val="_02_07_10_CIVIL36"/>
      <sheetName val="_02_07_10_MECH-FAB36"/>
      <sheetName val="_02_07_10_MECH-TANK36"/>
      <sheetName val="_01_07_10_N_SHIFT_MECH-FAB36"/>
      <sheetName val="_01_07_10_N_SHIFT_MECH-TANK36"/>
      <sheetName val="_01_07_10_RS_&amp;_SECURITY36"/>
      <sheetName val="01_07_10_CIVIL_WET36"/>
      <sheetName val="_01_07_10_CIVIL36"/>
      <sheetName val="_01_07_10_MECH-FAB36"/>
      <sheetName val="_01_07_10_MECH-TANK36"/>
      <sheetName val="_30_06_10_N_SHIFT_MECH-FAB36"/>
      <sheetName val="_30_06_10_N_SHIFT_MECH-TANK36"/>
      <sheetName val="scurve_calc_(2)36"/>
      <sheetName val="Direct_cost_shed_A-2_36"/>
      <sheetName val="Meas_-Hotel_Part37"/>
      <sheetName val="BOQ_Direct_selling_cost36"/>
      <sheetName val="Civil_Boq36"/>
      <sheetName val="BOQ_(2)37"/>
      <sheetName val="St_co_91_5lvl36"/>
      <sheetName val="22_12_201137"/>
      <sheetName val="Contract_Night_Staff36"/>
      <sheetName val="Contract_Day_Staff36"/>
      <sheetName val="Day_Shift36"/>
      <sheetName val="Night_Shift36"/>
      <sheetName val="Fee_Rate_Summary36"/>
      <sheetName val="_09_07_10_M顅ᎆ뤀ᨇ԰?缀?36"/>
      <sheetName val="TBAL9697__group_wise__sdpl36"/>
      <sheetName val="final_abstract36"/>
      <sheetName val="Ave_wtd_rates36"/>
      <sheetName val="Material_36"/>
      <sheetName val="Labour_&amp;_Plant36"/>
      <sheetName val="Cashflow_projection36"/>
      <sheetName val="PA-_Consutant_36"/>
      <sheetName val="Item-_Compact36"/>
      <sheetName val="Civil_Works36"/>
      <sheetName val="IO_List36"/>
      <sheetName val="Fill_this_out_first___36"/>
      <sheetName val="INPUT_SHEET36"/>
      <sheetName val="Meas__Hotel_Part36"/>
      <sheetName val="Labour_productivity36"/>
      <sheetName val="DI_Rate_Analysis37"/>
      <sheetName val="Economic_RisingMain__Ph-I37"/>
      <sheetName val="SP_Break_Up36"/>
      <sheetName val="Sales_&amp;_Prod36"/>
      <sheetName val="Cost_Index36"/>
      <sheetName val="cash_in_flow_Summary_JV_36"/>
      <sheetName val="water_prop_36"/>
      <sheetName val="GR_slab-reinft36"/>
      <sheetName val="Staff_Acco_36"/>
      <sheetName val="Project_Details__36"/>
      <sheetName val="Driveway_Beams36"/>
      <sheetName val="INDIGINEOUS_ITEMS_36"/>
      <sheetName val="MN_T_B_36"/>
      <sheetName val="F20_Risk_Analysis36"/>
      <sheetName val="Change_Order_Log36"/>
      <sheetName val="2000_MOR36"/>
      <sheetName val="3cd_Annexure36"/>
      <sheetName val="Fin__Assumpt__-_Sensitivities36"/>
      <sheetName val="Bill_136"/>
      <sheetName val="Bill_236"/>
      <sheetName val="Bill_336"/>
      <sheetName val="Bill_436"/>
      <sheetName val="Bill_536"/>
      <sheetName val="Bill_636"/>
      <sheetName val="Bill_736"/>
      <sheetName val="Rate_analysis-_BOQ_1_36"/>
      <sheetName val="1_Civil-RA36"/>
      <sheetName val="_09_07_10_M顅ᎆ뤀ᨇ԰36"/>
      <sheetName val="_09_07_10_M顅ᎆ뤀ᨇ԰_缀_36"/>
      <sheetName val="Structure_Bills_Qty36"/>
      <sheetName val="Rate_Analysis36"/>
      <sheetName val="Pacakges_split36"/>
      <sheetName val="Assumption_Inputs36"/>
      <sheetName val="Phase_136"/>
      <sheetName val="Eqpmnt_Plng36"/>
      <sheetName val="Debits_as_on_12_04_0835"/>
      <sheetName val="T-P1,_FINISHES_WORKING_36"/>
      <sheetName val="Assumption_&amp;_Exclusion36"/>
      <sheetName val="LABOUR_RATE36"/>
      <sheetName val="Material_Rate36"/>
      <sheetName val="Switch_V1636"/>
      <sheetName val="Theo_Cons-June'1035"/>
      <sheetName val="DEINKING(ANNEX_1)36"/>
      <sheetName val="AutoOpen_Stub_Data36"/>
      <sheetName val="Data_Sheet35"/>
      <sheetName val="External_Doors36"/>
      <sheetName val="STAFFSCHED_35"/>
      <sheetName val="Cat_A_Change_Control36"/>
      <sheetName val="Grade_Slab_-136"/>
      <sheetName val="Grade_Slab_-236"/>
      <sheetName val="Grade_slab-336"/>
      <sheetName val="Grade_slab_-436"/>
      <sheetName val="Grade_slab_-536"/>
      <sheetName val="Grade_slab_-636"/>
      <sheetName val="Factor_Sheet36"/>
      <sheetName val="India_F&amp;S_Template35"/>
      <sheetName val="_bus_bay35"/>
      <sheetName val="doq_435"/>
      <sheetName val="doq_235"/>
      <sheetName val="11B_35"/>
      <sheetName val="ACAD_Finishes35"/>
      <sheetName val="Site_Details35"/>
      <sheetName val="Site_Area_Statement35"/>
      <sheetName val="BOQ_LT35"/>
      <sheetName val="Summary_WG35"/>
      <sheetName val="AFAS_35"/>
      <sheetName val="RDS_&amp;_WLD35"/>
      <sheetName val="PA_System35"/>
      <sheetName val="Server_&amp;_PAC_Room35"/>
      <sheetName val="HVAC_BOQ35"/>
      <sheetName val="Deduction_of_assets34"/>
      <sheetName val="14_07_10_CIVIL_W [35"/>
      <sheetName val="Income_Statement35"/>
      <sheetName val="Invoice_Tracker35"/>
      <sheetName val="d-safe_specs34"/>
      <sheetName val="Quote_Sheet34"/>
      <sheetName val="Top_Sheet35"/>
      <sheetName val="Col_NUM35"/>
      <sheetName val="COLUMN_RC_35"/>
      <sheetName val="STILT_Floor_Slab_NUM35"/>
      <sheetName val="First_Floor_Slab_RC35"/>
      <sheetName val="FIRST_FLOOR_SLAB_WT_SUMMARY35"/>
      <sheetName val="Stilt_Floor_Beam_NUM35"/>
      <sheetName val="STILT_BEAM_NUM35"/>
      <sheetName val="STILT_BEAM_RC35"/>
      <sheetName val="Stilt_wall_Num35"/>
      <sheetName val="STILT_WALL_RC35"/>
      <sheetName val="Z-DETAILS_ABOVE_RAFT_UPTO_+0_36"/>
      <sheetName val="Z-DETAILS_ABOVE_RAFT_UPTO_+_(44"/>
      <sheetName val="TOTAL_CHECK35"/>
      <sheetName val="TYP___wall_Num35"/>
      <sheetName val="Z-DETAILS_TYP__+2_85_TO_+8_8535"/>
      <sheetName val="Blr_hire34"/>
      <sheetName val="PRECAST_lig(tconc_II34"/>
      <sheetName val="Misc__Data34"/>
      <sheetName val="Load_Details(B2)35"/>
      <sheetName val="Works_-_Quote_Sheet35"/>
      <sheetName val="Cost_Basis34"/>
      <sheetName val="MASTER_RATE_ANALYSIS34"/>
      <sheetName val="RMG_-ABS34"/>
      <sheetName val="T_P_-ABS34"/>
      <sheetName val="T_P_-MB34"/>
      <sheetName val="E_P_R-ABS34"/>
      <sheetName val="E__R-MB34"/>
      <sheetName val="Bldg_6-ABS34"/>
      <sheetName val="Bldg_6-MB34"/>
      <sheetName val="Kz_Grid_Press_foundation_ABS34"/>
      <sheetName val="Kz_Grid_Press_foundation_meas34"/>
      <sheetName val="600-1200T__ABS34"/>
      <sheetName val="600-1200T_Meas34"/>
      <sheetName val="BSR-II_ABS34"/>
      <sheetName val="BSR-II_meas34"/>
      <sheetName val="Misc_ABS34"/>
      <sheetName val="Misc_MB34"/>
      <sheetName val="This_Bill34"/>
      <sheetName val="Upto_Previous34"/>
      <sheetName val="Up_to_date34"/>
      <sheetName val="Grand_Abstract34"/>
      <sheetName val="Blank_MB34"/>
      <sheetName val="cement_summary34"/>
      <sheetName val="Reinforcement_Steel34"/>
      <sheetName val="P-I_CEMENT_RECONCILIATION_34"/>
      <sheetName val="Ra-38_area_wise_summary34"/>
      <sheetName val="P-II_Cement_Reconciliation34"/>
      <sheetName val="Ra-16_P-II34"/>
      <sheetName val="RA_16-_GH34"/>
      <sheetName val="Intro_34"/>
      <sheetName val="Gate_234"/>
      <sheetName val="Name_List34"/>
      <sheetName val="VF_Full_Recon34"/>
      <sheetName val="PITP3_COPY34"/>
      <sheetName val="Meas_34"/>
      <sheetName val="BLOCK-A_(MEA_SHEET)35"/>
      <sheetName val="Expenses_Actual_Vs__Budgeted34"/>
      <sheetName val="Col_up_to_plinth34"/>
      <sheetName val="Project_Ignite34"/>
      <sheetName val="RCC,Ret__Wall34"/>
      <sheetName val="Schedules_PL11"/>
      <sheetName val="Schedules_BS11"/>
      <sheetName val="PRECAST_lightconc-II40"/>
      <sheetName val="Cleaning_&amp;_Grubbing40"/>
      <sheetName val="PRECAST_lightconc_II40"/>
      <sheetName val="College_Details40"/>
      <sheetName val="Personal_40"/>
      <sheetName val="jidal_dam40"/>
      <sheetName val="fran_temp40"/>
      <sheetName val="kona_swit40"/>
      <sheetName val="template_(8)40"/>
      <sheetName val="template_(9)40"/>
      <sheetName val="OVER_HEADS40"/>
      <sheetName val="Cover_Sheet40"/>
      <sheetName val="BOQ_REV_A40"/>
      <sheetName val="PTB_(IO)40"/>
      <sheetName val="BMS_40"/>
      <sheetName val="SPT_vs_PHI40"/>
      <sheetName val="TBAL9697_-group_wise__sdpl40"/>
      <sheetName val="TAX_BILLS38"/>
      <sheetName val="CASH_BILLS38"/>
      <sheetName val="LABOUR_BILLS38"/>
      <sheetName val="puch_order38"/>
      <sheetName val="Sheet1_(2)38"/>
      <sheetName val="Quantity_Schedule39"/>
      <sheetName val="Revenue__Schedule_39"/>
      <sheetName val="Balance_works_-_Direct_Cost39"/>
      <sheetName val="Balance_works_-_Indirect_Cost39"/>
      <sheetName val="Fund_Plan39"/>
      <sheetName val="Bill_of_Resources39"/>
      <sheetName val="SITE_OVERHEADS38"/>
      <sheetName val="labour_coeff38"/>
      <sheetName val="Site_Dev_BOQ38"/>
      <sheetName val="Expenditure_plan38"/>
      <sheetName val="ORDER_BOOKING38"/>
      <sheetName val="Costing_Upto_Mar'11_(2)38"/>
      <sheetName val="Tender_Summary38"/>
      <sheetName val="beam-reinft-IIInd_floor38"/>
      <sheetName val="Prelims_Breakup38"/>
      <sheetName val="Boq_Block_A38"/>
      <sheetName val="M-Book_for_Conc38"/>
      <sheetName val="M-Book_for_FW38"/>
      <sheetName val="_24_07_10_RS_&amp;_SECURITY38"/>
      <sheetName val="24_07_10_CIVIL_WET38"/>
      <sheetName val="_24_07_10_CIVIL38"/>
      <sheetName val="_24_07_10_MECH-FAB38"/>
      <sheetName val="_24_07_10_MECH-TANK38"/>
      <sheetName val="_23_07_10_N_SHIFT_MECH-FAB38"/>
      <sheetName val="_23_07_10_N_SHIFT_MECH-TANK38"/>
      <sheetName val="_23_07_10_RS_&amp;_SECURITY38"/>
      <sheetName val="23_07_10_CIVIL_WET38"/>
      <sheetName val="_23_07_10_CIVIL38"/>
      <sheetName val="_23_07_10_MECH-FAB38"/>
      <sheetName val="_23_07_10_MECH-TANK38"/>
      <sheetName val="_22_07_10_N_SHIFT_MECH-FAB38"/>
      <sheetName val="_22_07_10_N_SHIFT_MECH-TANK38"/>
      <sheetName val="_22_07_10_RS_&amp;_SECURITY38"/>
      <sheetName val="22_07_10_CIVIL_WET38"/>
      <sheetName val="_22_07_10_CIVIL38"/>
      <sheetName val="_22_07_10_MECH-FAB38"/>
      <sheetName val="_22_07_10_MECH-TANK38"/>
      <sheetName val="_21_07_10_N_SHIFT_MECH-FAB38"/>
      <sheetName val="_21_07_10_N_SHIFT_MECH-TANK38"/>
      <sheetName val="_21_07_10_RS_&amp;_SECURITY38"/>
      <sheetName val="21_07_10_CIVIL_WET38"/>
      <sheetName val="_21_07_10_CIVIL38"/>
      <sheetName val="_21_07_10_MECH-FAB38"/>
      <sheetName val="_21_07_10_MECH-TANK38"/>
      <sheetName val="_20_07_10_N_SHIFT_MECH-FAB38"/>
      <sheetName val="_20_07_10_N_SHIFT_MECH-TANK38"/>
      <sheetName val="_20_07_10_RS_&amp;_SECURITY38"/>
      <sheetName val="20_07_10_CIVIL_WET38"/>
      <sheetName val="_20_07_10_CIVIL38"/>
      <sheetName val="_20_07_10_MECH-FAB38"/>
      <sheetName val="_20_07_10_MECH-TANK38"/>
      <sheetName val="_19_07_10_N_SHIFT_MECH-FAB38"/>
      <sheetName val="_19_07_10_N_SHIFT_MECH-TANK38"/>
      <sheetName val="_19_07_10_RS_&amp;_SECURITY38"/>
      <sheetName val="19_07_10_CIVIL_WET38"/>
      <sheetName val="_19_07_10_CIVIL38"/>
      <sheetName val="_19_07_10_MECH-FAB38"/>
      <sheetName val="_19_07_10_MECH-TANK38"/>
      <sheetName val="_18_07_10_N_SHIFT_MECH-FAB38"/>
      <sheetName val="_18_07_10_N_SHIFT_MECH-TANK38"/>
      <sheetName val="_18_07_10_RS_&amp;_SECURITY38"/>
      <sheetName val="18_07_10_CIVIL_WET38"/>
      <sheetName val="_18_07_10_CIVIL38"/>
      <sheetName val="_18_07_10_MECH-FAB38"/>
      <sheetName val="_18_07_10_MECH-TANK38"/>
      <sheetName val="_17_07_10_N_SHIFT_MECH-FAB38"/>
      <sheetName val="_17_07_10_N_SHIFT_MECH-TANK38"/>
      <sheetName val="_17_07_10_RS_&amp;_SECURITY38"/>
      <sheetName val="17_07_10_CIVIL_WET38"/>
      <sheetName val="_17_07_10_CIVIL38"/>
      <sheetName val="_17_07_10_MECH-FAB38"/>
      <sheetName val="_17_07_10_MECH-TANK38"/>
      <sheetName val="_16_07_10_N_SHIFT_MECH-FAB37"/>
      <sheetName val="_16_07_10_N_SHIFT_MECH-TANK37"/>
      <sheetName val="_16_07_10_RS_&amp;_SECURITY37"/>
      <sheetName val="16_07_10_CIVIL_WET37"/>
      <sheetName val="_16_07_10_CIVIL37"/>
      <sheetName val="_16_07_10_MECH-FAB37"/>
      <sheetName val="_16_07_10_MECH-TANK37"/>
      <sheetName val="_15_07_10_N_SHIFT_MECH-FAB37"/>
      <sheetName val="_15_07_10_N_SHIFT_MECH-TANK37"/>
      <sheetName val="_15_07_10_RS_&amp;_SECURITY37"/>
      <sheetName val="15_07_10_CIVIL_WET37"/>
      <sheetName val="_15_07_10_CIVIL37"/>
      <sheetName val="_15_07_10_MECH-FAB37"/>
      <sheetName val="_15_07_10_MECH-TANK37"/>
      <sheetName val="_14_07_10_N_SHIFT_MECH-FAB37"/>
      <sheetName val="_14_07_10_N_SHIFT_MECH-TANK37"/>
      <sheetName val="_14_07_10_RS_&amp;_SECURITY37"/>
      <sheetName val="14_07_10_CIVIL_WET37"/>
      <sheetName val="_14_07_10_CIVIL37"/>
      <sheetName val="_14_07_10_MECH-FAB37"/>
      <sheetName val="_14_07_10_MECH-TANK37"/>
      <sheetName val="_13_07_10_N_SHIFT_MECH-FAB37"/>
      <sheetName val="_13_07_10_N_SHIFT_MECH-TANK37"/>
      <sheetName val="_13_07_10_RS_&amp;_SECURITY37"/>
      <sheetName val="13_07_10_CIVIL_WET37"/>
      <sheetName val="_13_07_10_CIVIL37"/>
      <sheetName val="_13_07_10_MECH-FAB37"/>
      <sheetName val="_13_07_10_MECH-TANK37"/>
      <sheetName val="_12_07_10_N_SHIFT_MECH-FAB37"/>
      <sheetName val="_12_07_10_N_SHIFT_MECH-TANK37"/>
      <sheetName val="_12_07_10_RS_&amp;_SECURITY37"/>
      <sheetName val="12_07_10_CIVIL_WET37"/>
      <sheetName val="_12_07_10_CIVIL37"/>
      <sheetName val="_12_07_10_MECH-FAB37"/>
      <sheetName val="_12_07_10_MECH-TANK37"/>
      <sheetName val="_11_07_10_N_SHIFT_MECH-FAB37"/>
      <sheetName val="_11_07_10_N_SHIFT_MECH-TANK37"/>
      <sheetName val="_11_07_10_RS_&amp;_SECURITY37"/>
      <sheetName val="11_07_10_CIVIL_WET37"/>
      <sheetName val="_11_07_10_CIVIL37"/>
      <sheetName val="_11_07_10_MECH-FAB37"/>
      <sheetName val="_11_07_10_MECH-TANK37"/>
      <sheetName val="_10_07_10_N_SHIFT_MECH-FAB37"/>
      <sheetName val="_10_07_10_N_SHIFT_MECH-TANK37"/>
      <sheetName val="_10_07_10_RS_&amp;_SECURITY37"/>
      <sheetName val="10_07_10_CIVIL_WET37"/>
      <sheetName val="_10_07_10_CIVIL37"/>
      <sheetName val="_10_07_10_MECH-FAB37"/>
      <sheetName val="_10_07_10_MECH-TANK37"/>
      <sheetName val="_09_07_10_N_SHIFT_MECH-FAB37"/>
      <sheetName val="_09_07_10_N_SHIFT_MECH-TANK37"/>
      <sheetName val="_09_07_10_RS_&amp;_SECURITY37"/>
      <sheetName val="09_07_10_CIVIL_WET37"/>
      <sheetName val="_09_07_10_CIVIL37"/>
      <sheetName val="_09_07_10_MECH-FAB37"/>
      <sheetName val="_09_07_10_MECH-TANK37"/>
      <sheetName val="_08_07_10_N_SHIFT_MECH-FAB37"/>
      <sheetName val="_08_07_10_N_SHIFT_MECH-TANK37"/>
      <sheetName val="_08_07_10_RS_&amp;_SECURITY37"/>
      <sheetName val="08_07_10_CIVIL_WET37"/>
      <sheetName val="_08_07_10_CIVIL37"/>
      <sheetName val="_08_07_10_MECH-FAB37"/>
      <sheetName val="_08_07_10_MECH-TANK37"/>
      <sheetName val="_07_07_10_N_SHIFT_MECH-FAB37"/>
      <sheetName val="_07_07_10_N_SHIFT_MECH-TANK37"/>
      <sheetName val="_07_07_10_RS_&amp;_SECURITY37"/>
      <sheetName val="07_07_10_CIVIL_WET37"/>
      <sheetName val="_07_07_10_CIVIL37"/>
      <sheetName val="_07_07_10_MECH-FAB37"/>
      <sheetName val="_07_07_10_MECH-TANK37"/>
      <sheetName val="_06_07_10_N_SHIFT_MECH-FAB37"/>
      <sheetName val="_06_07_10_N_SHIFT_MECH-TANK37"/>
      <sheetName val="_06_07_10_RS_&amp;_SECURITY37"/>
      <sheetName val="06_07_10_CIVIL_WET37"/>
      <sheetName val="_06_07_10_CIVIL37"/>
      <sheetName val="_06_07_10_MECH-FAB37"/>
      <sheetName val="_06_07_10_MECH-TANK37"/>
      <sheetName val="_05_07_10_N_SHIFT_MECH-FAB37"/>
      <sheetName val="_05_07_10_N_SHIFT_MECH-TANK37"/>
      <sheetName val="_05_07_10_RS_&amp;_SECURITY37"/>
      <sheetName val="05_07_10_CIVIL_WET37"/>
      <sheetName val="_05_07_10_CIVIL37"/>
      <sheetName val="_05_07_10_MECH-FAB37"/>
      <sheetName val="_05_07_10_MECH-TANK37"/>
      <sheetName val="_04_07_10_N_SHIFT_MECH-FAB37"/>
      <sheetName val="_04_07_10_N_SHIFT_MECH-TANK37"/>
      <sheetName val="_04_07_10_RS_&amp;_SECURITY37"/>
      <sheetName val="04_07_10_CIVIL_WET37"/>
      <sheetName val="_04_07_10_CIVIL37"/>
      <sheetName val="_04_07_10_MECH-FAB37"/>
      <sheetName val="_04_07_10_MECH-TANK37"/>
      <sheetName val="_03_07_10_N_SHIFT_MECH-FAB37"/>
      <sheetName val="_03_07_10_N_SHIFT_MECH-TANK37"/>
      <sheetName val="_03_07_10_RS_&amp;_SECURITY_37"/>
      <sheetName val="03_07_10_CIVIL_WET_37"/>
      <sheetName val="_03_07_10_CIVIL_37"/>
      <sheetName val="_03_07_10_MECH-FAB_37"/>
      <sheetName val="_03_07_10_MECH-TANK_37"/>
      <sheetName val="_02_07_10_N_SHIFT_MECH-FAB_37"/>
      <sheetName val="_02_07_10_N_SHIFT_MECH-TANK_37"/>
      <sheetName val="_02_07_10_RS_&amp;_SECURITY37"/>
      <sheetName val="02_07_10_CIVIL_WET37"/>
      <sheetName val="_02_07_10_CIVIL37"/>
      <sheetName val="_02_07_10_MECH-FAB37"/>
      <sheetName val="_02_07_10_MECH-TANK37"/>
      <sheetName val="_01_07_10_N_SHIFT_MECH-FAB37"/>
      <sheetName val="_01_07_10_N_SHIFT_MECH-TANK37"/>
      <sheetName val="_01_07_10_RS_&amp;_SECURITY37"/>
      <sheetName val="01_07_10_CIVIL_WET37"/>
      <sheetName val="_01_07_10_CIVIL37"/>
      <sheetName val="_01_07_10_MECH-FAB37"/>
      <sheetName val="_01_07_10_MECH-TANK37"/>
      <sheetName val="_30_06_10_N_SHIFT_MECH-FAB37"/>
      <sheetName val="_30_06_10_N_SHIFT_MECH-TANK37"/>
      <sheetName val="scurve_calc_(2)37"/>
      <sheetName val="Direct_cost_shed_A-2_37"/>
      <sheetName val="Meas_-Hotel_Part38"/>
      <sheetName val="BOQ_Direct_selling_cost37"/>
      <sheetName val="Civil_Boq37"/>
      <sheetName val="BOQ_(2)38"/>
      <sheetName val="St_co_91_5lvl37"/>
      <sheetName val="22_12_201138"/>
      <sheetName val="Contract_Night_Staff37"/>
      <sheetName val="Contract_Day_Staff37"/>
      <sheetName val="Day_Shift37"/>
      <sheetName val="Night_Shift37"/>
      <sheetName val="Fee_Rate_Summary37"/>
      <sheetName val="_09_07_10_M顅ᎆ뤀ᨇ԰?缀?37"/>
      <sheetName val="TBAL9697__group_wise__sdpl37"/>
      <sheetName val="final_abstract37"/>
      <sheetName val="Ave_wtd_rates37"/>
      <sheetName val="Material_37"/>
      <sheetName val="Labour_&amp;_Plant37"/>
      <sheetName val="Cashflow_projection37"/>
      <sheetName val="PA-_Consutant_37"/>
      <sheetName val="Item-_Compact37"/>
      <sheetName val="Civil_Works37"/>
      <sheetName val="IO_List37"/>
      <sheetName val="Fill_this_out_first___37"/>
      <sheetName val="INPUT_SHEET37"/>
      <sheetName val="Meas__Hotel_Part37"/>
      <sheetName val="Labour_productivity37"/>
      <sheetName val="DI_Rate_Analysis38"/>
      <sheetName val="Economic_RisingMain__Ph-I38"/>
      <sheetName val="SP_Break_Up37"/>
      <sheetName val="Sales_&amp;_Prod37"/>
      <sheetName val="Cost_Index37"/>
      <sheetName val="cash_in_flow_Summary_JV_37"/>
      <sheetName val="water_prop_37"/>
      <sheetName val="GR_slab-reinft37"/>
      <sheetName val="Staff_Acco_37"/>
      <sheetName val="Project_Details__37"/>
      <sheetName val="Driveway_Beams37"/>
      <sheetName val="INDIGINEOUS_ITEMS_37"/>
      <sheetName val="MN_T_B_37"/>
      <sheetName val="F20_Risk_Analysis37"/>
      <sheetName val="Change_Order_Log37"/>
      <sheetName val="2000_MOR37"/>
      <sheetName val="3cd_Annexure37"/>
      <sheetName val="Fin__Assumpt__-_Sensitivities37"/>
      <sheetName val="Bill_137"/>
      <sheetName val="Bill_237"/>
      <sheetName val="Bill_337"/>
      <sheetName val="Bill_437"/>
      <sheetName val="Bill_537"/>
      <sheetName val="Bill_637"/>
      <sheetName val="Bill_737"/>
      <sheetName val="Rate_analysis-_BOQ_1_37"/>
      <sheetName val="1_Civil-RA37"/>
      <sheetName val="_09_07_10_M顅ᎆ뤀ᨇ԰37"/>
      <sheetName val="_09_07_10_M顅ᎆ뤀ᨇ԰_缀_37"/>
      <sheetName val="Structure_Bills_Qty37"/>
      <sheetName val="Rate_Analysis37"/>
      <sheetName val="Pacakges_split37"/>
      <sheetName val="Assumption_Inputs37"/>
      <sheetName val="Phase_137"/>
      <sheetName val="Eqpmnt_Plng37"/>
      <sheetName val="Debits_as_on_12_04_0836"/>
      <sheetName val="T-P1,_FINISHES_WORKING_37"/>
      <sheetName val="Assumption_&amp;_Exclusion37"/>
      <sheetName val="LABOUR_RATE37"/>
      <sheetName val="Material_Rate37"/>
      <sheetName val="Switch_V1637"/>
      <sheetName val="Theo_Cons-June'1036"/>
      <sheetName val="DEINKING(ANNEX_1)37"/>
      <sheetName val="AutoOpen_Stub_Data37"/>
      <sheetName val="Data_Sheet36"/>
      <sheetName val="External_Doors37"/>
      <sheetName val="STAFFSCHED_36"/>
      <sheetName val="Cat_A_Change_Control37"/>
      <sheetName val="Grade_Slab_-137"/>
      <sheetName val="Grade_Slab_-237"/>
      <sheetName val="Grade_slab-337"/>
      <sheetName val="Grade_slab_-437"/>
      <sheetName val="Grade_slab_-537"/>
      <sheetName val="Grade_slab_-637"/>
      <sheetName val="Factor_Sheet37"/>
      <sheetName val="India_F&amp;S_Template36"/>
      <sheetName val="_bus_bay36"/>
      <sheetName val="doq_436"/>
      <sheetName val="doq_236"/>
      <sheetName val="11B_36"/>
      <sheetName val="ACAD_Finishes36"/>
      <sheetName val="Site_Details36"/>
      <sheetName val="Site_Area_Statement36"/>
      <sheetName val="BOQ_LT36"/>
      <sheetName val="Summary_WG36"/>
      <sheetName val="AFAS_36"/>
      <sheetName val="RDS_&amp;_WLD36"/>
      <sheetName val="PA_System36"/>
      <sheetName val="Server_&amp;_PAC_Room36"/>
      <sheetName val="HVAC_BOQ36"/>
      <sheetName val="Deduction_of_assets35"/>
      <sheetName val="14_07_10_CIVIL_W [36"/>
      <sheetName val="Income_Statement36"/>
      <sheetName val="Invoice_Tracker36"/>
      <sheetName val="d-safe_specs35"/>
      <sheetName val="Quote_Sheet35"/>
      <sheetName val="Top_Sheet36"/>
      <sheetName val="Col_NUM36"/>
      <sheetName val="COLUMN_RC_36"/>
      <sheetName val="STILT_Floor_Slab_NUM36"/>
      <sheetName val="First_Floor_Slab_RC36"/>
      <sheetName val="FIRST_FLOOR_SLAB_WT_SUMMARY36"/>
      <sheetName val="Stilt_Floor_Beam_NUM36"/>
      <sheetName val="STILT_BEAM_NUM36"/>
      <sheetName val="STILT_BEAM_RC36"/>
      <sheetName val="Stilt_wall_Num36"/>
      <sheetName val="STILT_WALL_RC36"/>
      <sheetName val="Z-DETAILS_ABOVE_RAFT_UPTO_+0_37"/>
      <sheetName val="Z-DETAILS_ABOVE_RAFT_UPTO_+_(45"/>
      <sheetName val="TOTAL_CHECK36"/>
      <sheetName val="TYP___wall_Num36"/>
      <sheetName val="Z-DETAILS_TYP__+2_85_TO_+8_8536"/>
      <sheetName val="Blr_hire35"/>
      <sheetName val="PRECAST_lig(tconc_II35"/>
      <sheetName val="Misc__Data35"/>
      <sheetName val="Load_Details(B2)36"/>
      <sheetName val="Works_-_Quote_Sheet36"/>
      <sheetName val="Cost_Basis35"/>
      <sheetName val="MASTER_RATE_ANALYSIS35"/>
      <sheetName val="RMG_-ABS35"/>
      <sheetName val="T_P_-ABS35"/>
      <sheetName val="T_P_-MB35"/>
      <sheetName val="E_P_R-ABS35"/>
      <sheetName val="E__R-MB35"/>
      <sheetName val="Bldg_6-ABS35"/>
      <sheetName val="Bldg_6-MB35"/>
      <sheetName val="Kz_Grid_Press_foundation_ABS35"/>
      <sheetName val="Kz_Grid_Press_foundation_meas35"/>
      <sheetName val="600-1200T__ABS35"/>
      <sheetName val="600-1200T_Meas35"/>
      <sheetName val="BSR-II_ABS35"/>
      <sheetName val="BSR-II_meas35"/>
      <sheetName val="Misc_ABS35"/>
      <sheetName val="Misc_MB35"/>
      <sheetName val="This_Bill35"/>
      <sheetName val="Upto_Previous35"/>
      <sheetName val="Up_to_date35"/>
      <sheetName val="Grand_Abstract35"/>
      <sheetName val="Blank_MB35"/>
      <sheetName val="cement_summary35"/>
      <sheetName val="Reinforcement_Steel35"/>
      <sheetName val="P-I_CEMENT_RECONCILIATION_35"/>
      <sheetName val="Ra-38_area_wise_summary35"/>
      <sheetName val="P-II_Cement_Reconciliation35"/>
      <sheetName val="Ra-16_P-II35"/>
      <sheetName val="RA_16-_GH35"/>
      <sheetName val="Intro_35"/>
      <sheetName val="Gate_235"/>
      <sheetName val="Name_List35"/>
      <sheetName val="VF_Full_Recon35"/>
      <sheetName val="PITP3_COPY35"/>
      <sheetName val="Meas_35"/>
      <sheetName val="BLOCK-A_(MEA_SHEET)36"/>
      <sheetName val="Expenses_Actual_Vs__Budgeted35"/>
      <sheetName val="Col_up_to_plinth35"/>
      <sheetName val="Project_Ignite35"/>
      <sheetName val="RCC,Ret__Wall35"/>
      <sheetName val="Schedules_PL12"/>
      <sheetName val="Schedules_BS12"/>
      <sheetName val="PRECAST_lightconc-II42"/>
      <sheetName val="Cleaning_&amp;_Grubbing42"/>
      <sheetName val="PRECAST_lightconc_II42"/>
      <sheetName val="College_Details42"/>
      <sheetName val="Personal_42"/>
      <sheetName val="jidal_dam42"/>
      <sheetName val="fran_temp42"/>
      <sheetName val="kona_swit42"/>
      <sheetName val="template_(8)42"/>
      <sheetName val="template_(9)42"/>
      <sheetName val="OVER_HEADS42"/>
      <sheetName val="Cover_Sheet42"/>
      <sheetName val="BOQ_REV_A42"/>
      <sheetName val="PTB_(IO)42"/>
      <sheetName val="BMS_42"/>
      <sheetName val="SPT_vs_PHI42"/>
      <sheetName val="TBAL9697_-group_wise__sdpl42"/>
      <sheetName val="TAX_BILLS40"/>
      <sheetName val="CASH_BILLS40"/>
      <sheetName val="LABOUR_BILLS40"/>
      <sheetName val="puch_order40"/>
      <sheetName val="Sheet1_(2)40"/>
      <sheetName val="Quantity_Schedule41"/>
      <sheetName val="Revenue__Schedule_41"/>
      <sheetName val="Balance_works_-_Direct_Cost41"/>
      <sheetName val="Balance_works_-_Indirect_Cost41"/>
      <sheetName val="Fund_Plan41"/>
      <sheetName val="Bill_of_Resources41"/>
      <sheetName val="SITE_OVERHEADS40"/>
      <sheetName val="labour_coeff40"/>
      <sheetName val="Site_Dev_BOQ40"/>
      <sheetName val="Expenditure_plan40"/>
      <sheetName val="ORDER_BOOKING40"/>
      <sheetName val="Costing_Upto_Mar'11_(2)40"/>
      <sheetName val="Tender_Summary40"/>
      <sheetName val="beam-reinft-IIInd_floor40"/>
      <sheetName val="Prelims_Breakup40"/>
      <sheetName val="Boq_Block_A40"/>
      <sheetName val="M-Book_for_Conc40"/>
      <sheetName val="M-Book_for_FW40"/>
      <sheetName val="_24_07_10_RS_&amp;_SECURITY40"/>
      <sheetName val="24_07_10_CIVIL_WET40"/>
      <sheetName val="_24_07_10_CIVIL40"/>
      <sheetName val="_24_07_10_MECH-FAB40"/>
      <sheetName val="_24_07_10_MECH-TANK40"/>
      <sheetName val="_23_07_10_N_SHIFT_MECH-FAB40"/>
      <sheetName val="_23_07_10_N_SHIFT_MECH-TANK40"/>
      <sheetName val="_23_07_10_RS_&amp;_SECURITY40"/>
      <sheetName val="23_07_10_CIVIL_WET40"/>
      <sheetName val="_23_07_10_CIVIL40"/>
      <sheetName val="_23_07_10_MECH-FAB40"/>
      <sheetName val="_23_07_10_MECH-TANK40"/>
      <sheetName val="_22_07_10_N_SHIFT_MECH-FAB40"/>
      <sheetName val="_22_07_10_N_SHIFT_MECH-TANK40"/>
      <sheetName val="_22_07_10_RS_&amp;_SECURITY40"/>
      <sheetName val="22_07_10_CIVIL_WET40"/>
      <sheetName val="_22_07_10_CIVIL40"/>
      <sheetName val="_22_07_10_MECH-FAB40"/>
      <sheetName val="_22_07_10_MECH-TANK40"/>
      <sheetName val="_21_07_10_N_SHIFT_MECH-FAB40"/>
      <sheetName val="_21_07_10_N_SHIFT_MECH-TANK40"/>
      <sheetName val="_21_07_10_RS_&amp;_SECURITY40"/>
      <sheetName val="21_07_10_CIVIL_WET40"/>
      <sheetName val="_21_07_10_CIVIL40"/>
      <sheetName val="_21_07_10_MECH-FAB40"/>
      <sheetName val="_21_07_10_MECH-TANK40"/>
      <sheetName val="_20_07_10_N_SHIFT_MECH-FAB40"/>
      <sheetName val="_20_07_10_N_SHIFT_MECH-TANK40"/>
      <sheetName val="_20_07_10_RS_&amp;_SECURITY40"/>
      <sheetName val="20_07_10_CIVIL_WET40"/>
      <sheetName val="_20_07_10_CIVIL40"/>
      <sheetName val="_20_07_10_MECH-FAB40"/>
      <sheetName val="_20_07_10_MECH-TANK40"/>
      <sheetName val="_19_07_10_N_SHIFT_MECH-FAB40"/>
      <sheetName val="_19_07_10_N_SHIFT_MECH-TANK40"/>
      <sheetName val="_19_07_10_RS_&amp;_SECURITY40"/>
      <sheetName val="19_07_10_CIVIL_WET40"/>
      <sheetName val="_19_07_10_CIVIL40"/>
      <sheetName val="_19_07_10_MECH-FAB40"/>
      <sheetName val="_19_07_10_MECH-TANK40"/>
      <sheetName val="_18_07_10_N_SHIFT_MECH-FAB40"/>
      <sheetName val="_18_07_10_N_SHIFT_MECH-TANK40"/>
      <sheetName val="_18_07_10_RS_&amp;_SECURITY40"/>
      <sheetName val="18_07_10_CIVIL_WET40"/>
      <sheetName val="_18_07_10_CIVIL40"/>
      <sheetName val="_18_07_10_MECH-FAB40"/>
      <sheetName val="_18_07_10_MECH-TANK40"/>
      <sheetName val="_17_07_10_N_SHIFT_MECH-FAB40"/>
      <sheetName val="_17_07_10_N_SHIFT_MECH-TANK40"/>
      <sheetName val="_17_07_10_RS_&amp;_SECURITY40"/>
      <sheetName val="17_07_10_CIVIL_WET40"/>
      <sheetName val="_17_07_10_CIVIL40"/>
      <sheetName val="_17_07_10_MECH-FAB40"/>
      <sheetName val="_17_07_10_MECH-TANK40"/>
      <sheetName val="_16_07_10_N_SHIFT_MECH-FAB39"/>
      <sheetName val="_16_07_10_N_SHIFT_MECH-TANK39"/>
      <sheetName val="_16_07_10_RS_&amp;_SECURITY39"/>
      <sheetName val="16_07_10_CIVIL_WET39"/>
      <sheetName val="_16_07_10_CIVIL39"/>
      <sheetName val="_16_07_10_MECH-FAB39"/>
      <sheetName val="_16_07_10_MECH-TANK39"/>
      <sheetName val="_15_07_10_N_SHIFT_MECH-FAB39"/>
      <sheetName val="_15_07_10_N_SHIFT_MECH-TANK39"/>
      <sheetName val="_15_07_10_RS_&amp;_SECURITY39"/>
      <sheetName val="15_07_10_CIVIL_WET39"/>
      <sheetName val="_15_07_10_CIVIL39"/>
      <sheetName val="_15_07_10_MECH-FAB39"/>
      <sheetName val="_15_07_10_MECH-TANK39"/>
      <sheetName val="_14_07_10_N_SHIFT_MECH-FAB39"/>
      <sheetName val="_14_07_10_N_SHIFT_MECH-TANK39"/>
      <sheetName val="_14_07_10_RS_&amp;_SECURITY39"/>
      <sheetName val="14_07_10_CIVIL_WET39"/>
      <sheetName val="_14_07_10_CIVIL39"/>
      <sheetName val="_14_07_10_MECH-FAB39"/>
      <sheetName val="_14_07_10_MECH-TANK39"/>
      <sheetName val="_13_07_10_N_SHIFT_MECH-FAB39"/>
      <sheetName val="_13_07_10_N_SHIFT_MECH-TANK39"/>
      <sheetName val="_13_07_10_RS_&amp;_SECURITY39"/>
      <sheetName val="13_07_10_CIVIL_WET39"/>
      <sheetName val="_13_07_10_CIVIL39"/>
      <sheetName val="_13_07_10_MECH-FAB39"/>
      <sheetName val="_13_07_10_MECH-TANK39"/>
      <sheetName val="_12_07_10_N_SHIFT_MECH-FAB39"/>
      <sheetName val="_12_07_10_N_SHIFT_MECH-TANK39"/>
      <sheetName val="_12_07_10_RS_&amp;_SECURITY39"/>
      <sheetName val="12_07_10_CIVIL_WET39"/>
      <sheetName val="_12_07_10_CIVIL39"/>
      <sheetName val="_12_07_10_MECH-FAB39"/>
      <sheetName val="_12_07_10_MECH-TANK39"/>
      <sheetName val="_11_07_10_N_SHIFT_MECH-FAB39"/>
      <sheetName val="_11_07_10_N_SHIFT_MECH-TANK39"/>
      <sheetName val="_11_07_10_RS_&amp;_SECURITY39"/>
      <sheetName val="11_07_10_CIVIL_WET39"/>
      <sheetName val="_11_07_10_CIVIL39"/>
      <sheetName val="_11_07_10_MECH-FAB39"/>
      <sheetName val="_11_07_10_MECH-TANK39"/>
      <sheetName val="_10_07_10_N_SHIFT_MECH-FAB39"/>
      <sheetName val="_10_07_10_N_SHIFT_MECH-TANK39"/>
      <sheetName val="_10_07_10_RS_&amp;_SECURITY39"/>
      <sheetName val="10_07_10_CIVIL_WET39"/>
      <sheetName val="_10_07_10_CIVIL39"/>
      <sheetName val="_10_07_10_MECH-FAB39"/>
      <sheetName val="_10_07_10_MECH-TANK39"/>
      <sheetName val="_09_07_10_N_SHIFT_MECH-FAB39"/>
      <sheetName val="_09_07_10_N_SHIFT_MECH-TANK39"/>
      <sheetName val="_09_07_10_RS_&amp;_SECURITY39"/>
      <sheetName val="09_07_10_CIVIL_WET39"/>
      <sheetName val="_09_07_10_CIVIL39"/>
      <sheetName val="_09_07_10_MECH-FAB39"/>
      <sheetName val="_09_07_10_MECH-TANK39"/>
      <sheetName val="_08_07_10_N_SHIFT_MECH-FAB39"/>
      <sheetName val="_08_07_10_N_SHIFT_MECH-TANK39"/>
      <sheetName val="_08_07_10_RS_&amp;_SECURITY39"/>
      <sheetName val="08_07_10_CIVIL_WET39"/>
      <sheetName val="_08_07_10_CIVIL39"/>
      <sheetName val="_08_07_10_MECH-FAB39"/>
      <sheetName val="_08_07_10_MECH-TANK39"/>
      <sheetName val="_07_07_10_N_SHIFT_MECH-FAB39"/>
      <sheetName val="_07_07_10_N_SHIFT_MECH-TANK39"/>
      <sheetName val="_07_07_10_RS_&amp;_SECURITY39"/>
      <sheetName val="07_07_10_CIVIL_WET39"/>
      <sheetName val="_07_07_10_CIVIL39"/>
      <sheetName val="_07_07_10_MECH-FAB39"/>
      <sheetName val="_07_07_10_MECH-TANK39"/>
      <sheetName val="_06_07_10_N_SHIFT_MECH-FAB39"/>
      <sheetName val="_06_07_10_N_SHIFT_MECH-TANK39"/>
      <sheetName val="_06_07_10_RS_&amp;_SECURITY39"/>
      <sheetName val="06_07_10_CIVIL_WET39"/>
      <sheetName val="_06_07_10_CIVIL39"/>
      <sheetName val="_06_07_10_MECH-FAB39"/>
      <sheetName val="_06_07_10_MECH-TANK39"/>
      <sheetName val="_05_07_10_N_SHIFT_MECH-FAB39"/>
      <sheetName val="_05_07_10_N_SHIFT_MECH-TANK39"/>
      <sheetName val="_05_07_10_RS_&amp;_SECURITY39"/>
      <sheetName val="05_07_10_CIVIL_WET39"/>
      <sheetName val="_05_07_10_CIVIL39"/>
      <sheetName val="_05_07_10_MECH-FAB39"/>
      <sheetName val="_05_07_10_MECH-TANK39"/>
      <sheetName val="_04_07_10_N_SHIFT_MECH-FAB39"/>
      <sheetName val="_04_07_10_N_SHIFT_MECH-TANK39"/>
      <sheetName val="_04_07_10_RS_&amp;_SECURITY39"/>
      <sheetName val="04_07_10_CIVIL_WET39"/>
      <sheetName val="_04_07_10_CIVIL39"/>
      <sheetName val="_04_07_10_MECH-FAB39"/>
      <sheetName val="_04_07_10_MECH-TANK39"/>
      <sheetName val="_03_07_10_N_SHIFT_MECH-FAB39"/>
      <sheetName val="_03_07_10_N_SHIFT_MECH-TANK39"/>
      <sheetName val="_03_07_10_RS_&amp;_SECURITY_39"/>
      <sheetName val="03_07_10_CIVIL_WET_39"/>
      <sheetName val="_03_07_10_CIVIL_39"/>
      <sheetName val="_03_07_10_MECH-FAB_39"/>
      <sheetName val="_03_07_10_MECH-TANK_39"/>
      <sheetName val="_02_07_10_N_SHIFT_MECH-FAB_39"/>
      <sheetName val="_02_07_10_N_SHIFT_MECH-TANK_39"/>
      <sheetName val="_02_07_10_RS_&amp;_SECURITY39"/>
      <sheetName val="02_07_10_CIVIL_WET39"/>
      <sheetName val="_02_07_10_CIVIL39"/>
      <sheetName val="_02_07_10_MECH-FAB39"/>
      <sheetName val="_02_07_10_MECH-TANK39"/>
      <sheetName val="_01_07_10_N_SHIFT_MECH-FAB39"/>
      <sheetName val="_01_07_10_N_SHIFT_MECH-TANK39"/>
      <sheetName val="_01_07_10_RS_&amp;_SECURITY39"/>
      <sheetName val="01_07_10_CIVIL_WET39"/>
      <sheetName val="_01_07_10_CIVIL39"/>
      <sheetName val="_01_07_10_MECH-FAB39"/>
      <sheetName val="_01_07_10_MECH-TANK39"/>
      <sheetName val="_30_06_10_N_SHIFT_MECH-FAB39"/>
      <sheetName val="_30_06_10_N_SHIFT_MECH-TANK39"/>
      <sheetName val="scurve_calc_(2)39"/>
      <sheetName val="Direct_cost_shed_A-2_39"/>
      <sheetName val="Meas_-Hotel_Part40"/>
      <sheetName val="BOQ_Direct_selling_cost39"/>
      <sheetName val="Civil_Boq39"/>
      <sheetName val="BOQ_(2)40"/>
      <sheetName val="St_co_91_5lvl39"/>
      <sheetName val="22_12_201140"/>
      <sheetName val="Contract_Night_Staff39"/>
      <sheetName val="Contract_Day_Staff39"/>
      <sheetName val="Day_Shift39"/>
      <sheetName val="Night_Shift39"/>
      <sheetName val="Fee_Rate_Summary39"/>
      <sheetName val="_09_07_10_M顅ᎆ뤀ᨇ԰?缀?39"/>
      <sheetName val="TBAL9697__group_wise__sdpl39"/>
      <sheetName val="final_abstract39"/>
      <sheetName val="Ave_wtd_rates39"/>
      <sheetName val="Material_39"/>
      <sheetName val="Labour_&amp;_Plant39"/>
      <sheetName val="Cashflow_projection39"/>
      <sheetName val="PA-_Consutant_39"/>
      <sheetName val="Item-_Compact39"/>
      <sheetName val="Civil_Works39"/>
      <sheetName val="IO_List39"/>
      <sheetName val="Fill_this_out_first___39"/>
      <sheetName val="INPUT_SHEET39"/>
      <sheetName val="Meas__Hotel_Part39"/>
      <sheetName val="Labour_productivity39"/>
      <sheetName val="DI_Rate_Analysis40"/>
      <sheetName val="Economic_RisingMain__Ph-I40"/>
      <sheetName val="SP_Break_Up39"/>
      <sheetName val="Sales_&amp;_Prod39"/>
      <sheetName val="Cost_Index39"/>
      <sheetName val="cash_in_flow_Summary_JV_39"/>
      <sheetName val="water_prop_39"/>
      <sheetName val="GR_slab-reinft39"/>
      <sheetName val="Staff_Acco_39"/>
      <sheetName val="Project_Details__39"/>
      <sheetName val="Driveway_Beams39"/>
      <sheetName val="INDIGINEOUS_ITEMS_39"/>
      <sheetName val="MN_T_B_39"/>
      <sheetName val="F20_Risk_Analysis39"/>
      <sheetName val="Change_Order_Log39"/>
      <sheetName val="2000_MOR39"/>
      <sheetName val="3cd_Annexure39"/>
      <sheetName val="Fin__Assumpt__-_Sensitivities39"/>
      <sheetName val="Bill_139"/>
      <sheetName val="Bill_239"/>
      <sheetName val="Bill_339"/>
      <sheetName val="Bill_439"/>
      <sheetName val="Bill_539"/>
      <sheetName val="Bill_639"/>
      <sheetName val="Bill_739"/>
      <sheetName val="Rate_analysis-_BOQ_1_39"/>
      <sheetName val="1_Civil-RA39"/>
      <sheetName val="_09_07_10_M顅ᎆ뤀ᨇ԰39"/>
      <sheetName val="_09_07_10_M顅ᎆ뤀ᨇ԰_缀_39"/>
      <sheetName val="Structure_Bills_Qty39"/>
      <sheetName val="Rate_Analysis39"/>
      <sheetName val="Pacakges_split39"/>
      <sheetName val="Assumption_Inputs39"/>
      <sheetName val="Phase_139"/>
      <sheetName val="Eqpmnt_Plng39"/>
      <sheetName val="Debits_as_on_12_04_0838"/>
      <sheetName val="T-P1,_FINISHES_WORKING_39"/>
      <sheetName val="Assumption_&amp;_Exclusion39"/>
      <sheetName val="LABOUR_RATE39"/>
      <sheetName val="Material_Rate39"/>
      <sheetName val="Switch_V1639"/>
      <sheetName val="Theo_Cons-June'1038"/>
      <sheetName val="DEINKING(ANNEX_1)39"/>
      <sheetName val="AutoOpen_Stub_Data39"/>
      <sheetName val="Data_Sheet38"/>
      <sheetName val="External_Doors39"/>
      <sheetName val="STAFFSCHED_38"/>
      <sheetName val="Cat_A_Change_Control39"/>
      <sheetName val="Grade_Slab_-139"/>
      <sheetName val="Grade_Slab_-239"/>
      <sheetName val="Grade_slab-339"/>
      <sheetName val="Grade_slab_-439"/>
      <sheetName val="Grade_slab_-539"/>
      <sheetName val="Grade_slab_-639"/>
      <sheetName val="Factor_Sheet39"/>
      <sheetName val="India_F&amp;S_Template38"/>
      <sheetName val="_bus_bay38"/>
      <sheetName val="doq_438"/>
      <sheetName val="doq_238"/>
      <sheetName val="11B_38"/>
      <sheetName val="ACAD_Finishes38"/>
      <sheetName val="Site_Details38"/>
      <sheetName val="Site_Area_Statement38"/>
      <sheetName val="BOQ_LT38"/>
      <sheetName val="Summary_WG38"/>
      <sheetName val="AFAS_38"/>
      <sheetName val="RDS_&amp;_WLD38"/>
      <sheetName val="PA_System38"/>
      <sheetName val="Server_&amp;_PAC_Room38"/>
      <sheetName val="HVAC_BOQ38"/>
      <sheetName val="Deduction_of_assets37"/>
      <sheetName val="14_07_10_CIVIL_W [38"/>
      <sheetName val="Income_Statement38"/>
      <sheetName val="Invoice_Tracker38"/>
      <sheetName val="d-safe_specs37"/>
      <sheetName val="Quote_Sheet37"/>
      <sheetName val="Top_Sheet38"/>
      <sheetName val="Col_NUM38"/>
      <sheetName val="COLUMN_RC_38"/>
      <sheetName val="STILT_Floor_Slab_NUM38"/>
      <sheetName val="First_Floor_Slab_RC38"/>
      <sheetName val="FIRST_FLOOR_SLAB_WT_SUMMARY38"/>
      <sheetName val="Stilt_Floor_Beam_NUM38"/>
      <sheetName val="STILT_BEAM_NUM38"/>
      <sheetName val="STILT_BEAM_RC38"/>
      <sheetName val="Stilt_wall_Num38"/>
      <sheetName val="STILT_WALL_RC38"/>
      <sheetName val="Z-DETAILS_ABOVE_RAFT_UPTO_+0_39"/>
      <sheetName val="Z-DETAILS_ABOVE_RAFT_UPTO_+_(47"/>
      <sheetName val="TOTAL_CHECK38"/>
      <sheetName val="TYP___wall_Num38"/>
      <sheetName val="Z-DETAILS_TYP__+2_85_TO_+8_8538"/>
      <sheetName val="Blr_hire37"/>
      <sheetName val="PRECAST_lig(tconc_II37"/>
      <sheetName val="Misc__Data37"/>
      <sheetName val="Load_Details(B2)38"/>
      <sheetName val="Works_-_Quote_Sheet38"/>
      <sheetName val="Cost_Basis37"/>
      <sheetName val="MASTER_RATE_ANALYSIS37"/>
      <sheetName val="RMG_-ABS37"/>
      <sheetName val="T_P_-ABS37"/>
      <sheetName val="T_P_-MB37"/>
      <sheetName val="E_P_R-ABS37"/>
      <sheetName val="E__R-MB37"/>
      <sheetName val="Bldg_6-ABS37"/>
      <sheetName val="Bldg_6-MB37"/>
      <sheetName val="Kz_Grid_Press_foundation_ABS37"/>
      <sheetName val="Kz_Grid_Press_foundation_meas37"/>
      <sheetName val="600-1200T__ABS37"/>
      <sheetName val="600-1200T_Meas37"/>
      <sheetName val="BSR-II_ABS37"/>
      <sheetName val="BSR-II_meas37"/>
      <sheetName val="Misc_ABS37"/>
      <sheetName val="Misc_MB37"/>
      <sheetName val="This_Bill37"/>
      <sheetName val="Upto_Previous37"/>
      <sheetName val="Up_to_date37"/>
      <sheetName val="Grand_Abstract37"/>
      <sheetName val="Blank_MB37"/>
      <sheetName val="cement_summary37"/>
      <sheetName val="Reinforcement_Steel37"/>
      <sheetName val="P-I_CEMENT_RECONCILIATION_37"/>
      <sheetName val="Ra-38_area_wise_summary37"/>
      <sheetName val="P-II_Cement_Reconciliation37"/>
      <sheetName val="Ra-16_P-II37"/>
      <sheetName val="RA_16-_GH37"/>
      <sheetName val="Intro_37"/>
      <sheetName val="Gate_237"/>
      <sheetName val="Name_List37"/>
      <sheetName val="VF_Full_Recon37"/>
      <sheetName val="PITP3_COPY37"/>
      <sheetName val="Meas_37"/>
      <sheetName val="BLOCK-A_(MEA_SHEET)38"/>
      <sheetName val="Expenses_Actual_Vs__Budgeted37"/>
      <sheetName val="Col_up_to_plinth37"/>
      <sheetName val="Project_Ignite37"/>
      <sheetName val="RCC,Ret__Wall37"/>
      <sheetName val="Schedules_PL14"/>
      <sheetName val="Schedules_BS14"/>
      <sheetName val="PRECAST_lightconc-II43"/>
      <sheetName val="Cleaning_&amp;_Grubbing43"/>
      <sheetName val="PRECAST_lightconc_II43"/>
      <sheetName val="College_Details43"/>
      <sheetName val="Personal_43"/>
      <sheetName val="jidal_dam43"/>
      <sheetName val="fran_temp43"/>
      <sheetName val="kona_swit43"/>
      <sheetName val="template_(8)43"/>
      <sheetName val="template_(9)43"/>
      <sheetName val="OVER_HEADS43"/>
      <sheetName val="Cover_Sheet43"/>
      <sheetName val="BOQ_REV_A43"/>
      <sheetName val="PTB_(IO)43"/>
      <sheetName val="BMS_43"/>
      <sheetName val="SPT_vs_PHI43"/>
      <sheetName val="TBAL9697_-group_wise__sdpl43"/>
      <sheetName val="TAX_BILLS41"/>
      <sheetName val="CASH_BILLS41"/>
      <sheetName val="LABOUR_BILLS41"/>
      <sheetName val="puch_order41"/>
      <sheetName val="Sheet1_(2)41"/>
      <sheetName val="Quantity_Schedule42"/>
      <sheetName val="Revenue__Schedule_42"/>
      <sheetName val="Balance_works_-_Direct_Cost42"/>
      <sheetName val="Balance_works_-_Indirect_Cost42"/>
      <sheetName val="Fund_Plan42"/>
      <sheetName val="Bill_of_Resources42"/>
      <sheetName val="SITE_OVERHEADS41"/>
      <sheetName val="labour_coeff41"/>
      <sheetName val="Site_Dev_BOQ41"/>
      <sheetName val="Expenditure_plan41"/>
      <sheetName val="ORDER_BOOKING41"/>
      <sheetName val="Costing_Upto_Mar'11_(2)41"/>
      <sheetName val="Tender_Summary41"/>
      <sheetName val="beam-reinft-IIInd_floor41"/>
      <sheetName val="Prelims_Breakup41"/>
      <sheetName val="Boq_Block_A41"/>
      <sheetName val="M-Book_for_Conc41"/>
      <sheetName val="M-Book_for_FW41"/>
      <sheetName val="_24_07_10_RS_&amp;_SECURITY41"/>
      <sheetName val="24_07_10_CIVIL_WET41"/>
      <sheetName val="_24_07_10_CIVIL41"/>
      <sheetName val="_24_07_10_MECH-FAB41"/>
      <sheetName val="_24_07_10_MECH-TANK41"/>
      <sheetName val="_23_07_10_N_SHIFT_MECH-FAB41"/>
      <sheetName val="_23_07_10_N_SHIFT_MECH-TANK41"/>
      <sheetName val="_23_07_10_RS_&amp;_SECURITY41"/>
      <sheetName val="23_07_10_CIVIL_WET41"/>
      <sheetName val="_23_07_10_CIVIL41"/>
      <sheetName val="_23_07_10_MECH-FAB41"/>
      <sheetName val="_23_07_10_MECH-TANK41"/>
      <sheetName val="_22_07_10_N_SHIFT_MECH-FAB41"/>
      <sheetName val="_22_07_10_N_SHIFT_MECH-TANK41"/>
      <sheetName val="_22_07_10_RS_&amp;_SECURITY41"/>
      <sheetName val="22_07_10_CIVIL_WET41"/>
      <sheetName val="_22_07_10_CIVIL41"/>
      <sheetName val="_22_07_10_MECH-FAB41"/>
      <sheetName val="_22_07_10_MECH-TANK41"/>
      <sheetName val="_21_07_10_N_SHIFT_MECH-FAB41"/>
      <sheetName val="_21_07_10_N_SHIFT_MECH-TANK41"/>
      <sheetName val="_21_07_10_RS_&amp;_SECURITY41"/>
      <sheetName val="21_07_10_CIVIL_WET41"/>
      <sheetName val="_21_07_10_CIVIL41"/>
      <sheetName val="_21_07_10_MECH-FAB41"/>
      <sheetName val="_21_07_10_MECH-TANK41"/>
      <sheetName val="_20_07_10_N_SHIFT_MECH-FAB41"/>
      <sheetName val="_20_07_10_N_SHIFT_MECH-TANK41"/>
      <sheetName val="_20_07_10_RS_&amp;_SECURITY41"/>
      <sheetName val="20_07_10_CIVIL_WET41"/>
      <sheetName val="_20_07_10_CIVIL41"/>
      <sheetName val="_20_07_10_MECH-FAB41"/>
      <sheetName val="_20_07_10_MECH-TANK41"/>
      <sheetName val="_19_07_10_N_SHIFT_MECH-FAB41"/>
      <sheetName val="_19_07_10_N_SHIFT_MECH-TANK41"/>
      <sheetName val="_19_07_10_RS_&amp;_SECURITY41"/>
      <sheetName val="19_07_10_CIVIL_WET41"/>
      <sheetName val="_19_07_10_CIVIL41"/>
      <sheetName val="_19_07_10_MECH-FAB41"/>
      <sheetName val="_19_07_10_MECH-TANK41"/>
      <sheetName val="_18_07_10_N_SHIFT_MECH-FAB41"/>
      <sheetName val="_18_07_10_N_SHIFT_MECH-TANK41"/>
      <sheetName val="_18_07_10_RS_&amp;_SECURITY41"/>
      <sheetName val="18_07_10_CIVIL_WET41"/>
      <sheetName val="_18_07_10_CIVIL41"/>
      <sheetName val="_18_07_10_MECH-FAB41"/>
      <sheetName val="_18_07_10_MECH-TANK41"/>
      <sheetName val="_17_07_10_N_SHIFT_MECH-FAB41"/>
      <sheetName val="_17_07_10_N_SHIFT_MECH-TANK41"/>
      <sheetName val="_17_07_10_RS_&amp;_SECURITY41"/>
      <sheetName val="17_07_10_CIVIL_WET41"/>
      <sheetName val="_17_07_10_CIVIL41"/>
      <sheetName val="_17_07_10_MECH-FAB41"/>
      <sheetName val="_17_07_10_MECH-TANK41"/>
      <sheetName val="_16_07_10_N_SHIFT_MECH-FAB40"/>
      <sheetName val="_16_07_10_N_SHIFT_MECH-TANK40"/>
      <sheetName val="_16_07_10_RS_&amp;_SECURITY40"/>
      <sheetName val="16_07_10_CIVIL_WET40"/>
      <sheetName val="_16_07_10_CIVIL40"/>
      <sheetName val="_16_07_10_MECH-FAB40"/>
      <sheetName val="_16_07_10_MECH-TANK40"/>
      <sheetName val="_15_07_10_N_SHIFT_MECH-FAB40"/>
      <sheetName val="_15_07_10_N_SHIFT_MECH-TANK40"/>
      <sheetName val="_15_07_10_RS_&amp;_SECURITY40"/>
      <sheetName val="15_07_10_CIVIL_WET40"/>
      <sheetName val="_15_07_10_CIVIL40"/>
      <sheetName val="_15_07_10_MECH-FAB40"/>
      <sheetName val="_15_07_10_MECH-TANK40"/>
      <sheetName val="_14_07_10_N_SHIFT_MECH-FAB40"/>
      <sheetName val="_14_07_10_N_SHIFT_MECH-TANK40"/>
      <sheetName val="_14_07_10_RS_&amp;_SECURITY40"/>
      <sheetName val="14_07_10_CIVIL_WET40"/>
      <sheetName val="_14_07_10_CIVIL40"/>
      <sheetName val="_14_07_10_MECH-FAB40"/>
      <sheetName val="_14_07_10_MECH-TANK40"/>
      <sheetName val="_13_07_10_N_SHIFT_MECH-FAB40"/>
      <sheetName val="_13_07_10_N_SHIFT_MECH-TANK40"/>
      <sheetName val="_13_07_10_RS_&amp;_SECURITY40"/>
      <sheetName val="13_07_10_CIVIL_WET40"/>
      <sheetName val="_13_07_10_CIVIL40"/>
      <sheetName val="_13_07_10_MECH-FAB40"/>
      <sheetName val="_13_07_10_MECH-TANK40"/>
      <sheetName val="_12_07_10_N_SHIFT_MECH-FAB40"/>
      <sheetName val="_12_07_10_N_SHIFT_MECH-TANK40"/>
      <sheetName val="_12_07_10_RS_&amp;_SECURITY40"/>
      <sheetName val="12_07_10_CIVIL_WET40"/>
      <sheetName val="_12_07_10_CIVIL40"/>
      <sheetName val="_12_07_10_MECH-FAB40"/>
      <sheetName val="_12_07_10_MECH-TANK40"/>
      <sheetName val="_11_07_10_N_SHIFT_MECH-FAB40"/>
      <sheetName val="_11_07_10_N_SHIFT_MECH-TANK40"/>
      <sheetName val="_11_07_10_RS_&amp;_SECURITY40"/>
      <sheetName val="11_07_10_CIVIL_WET40"/>
      <sheetName val="_11_07_10_CIVIL40"/>
      <sheetName val="_11_07_10_MECH-FAB40"/>
      <sheetName val="_11_07_10_MECH-TANK40"/>
      <sheetName val="_10_07_10_N_SHIFT_MECH-FAB40"/>
      <sheetName val="_10_07_10_N_SHIFT_MECH-TANK40"/>
      <sheetName val="_10_07_10_RS_&amp;_SECURITY40"/>
      <sheetName val="10_07_10_CIVIL_WET40"/>
      <sheetName val="_10_07_10_CIVIL40"/>
      <sheetName val="_10_07_10_MECH-FAB40"/>
      <sheetName val="_10_07_10_MECH-TANK40"/>
      <sheetName val="_09_07_10_N_SHIFT_MECH-FAB40"/>
      <sheetName val="_09_07_10_N_SHIFT_MECH-TANK40"/>
      <sheetName val="_09_07_10_RS_&amp;_SECURITY40"/>
      <sheetName val="09_07_10_CIVIL_WET40"/>
      <sheetName val="_09_07_10_CIVIL40"/>
      <sheetName val="_09_07_10_MECH-FAB40"/>
      <sheetName val="_09_07_10_MECH-TANK40"/>
      <sheetName val="_08_07_10_N_SHIFT_MECH-FAB40"/>
      <sheetName val="_08_07_10_N_SHIFT_MECH-TANK40"/>
      <sheetName val="_08_07_10_RS_&amp;_SECURITY40"/>
      <sheetName val="08_07_10_CIVIL_WET40"/>
      <sheetName val="_08_07_10_CIVIL40"/>
      <sheetName val="_08_07_10_MECH-FAB40"/>
      <sheetName val="_08_07_10_MECH-TANK40"/>
      <sheetName val="_07_07_10_N_SHIFT_MECH-FAB40"/>
      <sheetName val="_07_07_10_N_SHIFT_MECH-TANK40"/>
      <sheetName val="_07_07_10_RS_&amp;_SECURITY40"/>
      <sheetName val="07_07_10_CIVIL_WET40"/>
      <sheetName val="_07_07_10_CIVIL40"/>
      <sheetName val="_07_07_10_MECH-FAB40"/>
      <sheetName val="_07_07_10_MECH-TANK40"/>
      <sheetName val="_06_07_10_N_SHIFT_MECH-FAB40"/>
      <sheetName val="_06_07_10_N_SHIFT_MECH-TANK40"/>
      <sheetName val="_06_07_10_RS_&amp;_SECURITY40"/>
      <sheetName val="06_07_10_CIVIL_WET40"/>
      <sheetName val="_06_07_10_CIVIL40"/>
      <sheetName val="_06_07_10_MECH-FAB40"/>
      <sheetName val="_06_07_10_MECH-TANK40"/>
      <sheetName val="_05_07_10_N_SHIFT_MECH-FAB40"/>
      <sheetName val="_05_07_10_N_SHIFT_MECH-TANK40"/>
      <sheetName val="_05_07_10_RS_&amp;_SECURITY40"/>
      <sheetName val="05_07_10_CIVIL_WET40"/>
      <sheetName val="_05_07_10_CIVIL40"/>
      <sheetName val="_05_07_10_MECH-FAB40"/>
      <sheetName val="_05_07_10_MECH-TANK40"/>
      <sheetName val="_04_07_10_N_SHIFT_MECH-FAB40"/>
      <sheetName val="_04_07_10_N_SHIFT_MECH-TANK40"/>
      <sheetName val="_04_07_10_RS_&amp;_SECURITY40"/>
      <sheetName val="04_07_10_CIVIL_WET40"/>
      <sheetName val="_04_07_10_CIVIL40"/>
      <sheetName val="_04_07_10_MECH-FAB40"/>
      <sheetName val="_04_07_10_MECH-TANK40"/>
      <sheetName val="_03_07_10_N_SHIFT_MECH-FAB40"/>
      <sheetName val="_03_07_10_N_SHIFT_MECH-TANK40"/>
      <sheetName val="_03_07_10_RS_&amp;_SECURITY_40"/>
      <sheetName val="03_07_10_CIVIL_WET_40"/>
      <sheetName val="_03_07_10_CIVIL_40"/>
      <sheetName val="_03_07_10_MECH-FAB_40"/>
      <sheetName val="_03_07_10_MECH-TANK_40"/>
      <sheetName val="_02_07_10_N_SHIFT_MECH-FAB_40"/>
      <sheetName val="_02_07_10_N_SHIFT_MECH-TANK_40"/>
      <sheetName val="_02_07_10_RS_&amp;_SECURITY40"/>
      <sheetName val="02_07_10_CIVIL_WET40"/>
      <sheetName val="_02_07_10_CIVIL40"/>
      <sheetName val="_02_07_10_MECH-FAB40"/>
      <sheetName val="_02_07_10_MECH-TANK40"/>
      <sheetName val="_01_07_10_N_SHIFT_MECH-FAB40"/>
      <sheetName val="_01_07_10_N_SHIFT_MECH-TANK40"/>
      <sheetName val="_01_07_10_RS_&amp;_SECURITY40"/>
      <sheetName val="01_07_10_CIVIL_WET40"/>
      <sheetName val="_01_07_10_CIVIL40"/>
      <sheetName val="_01_07_10_MECH-FAB40"/>
      <sheetName val="_01_07_10_MECH-TANK40"/>
      <sheetName val="_30_06_10_N_SHIFT_MECH-FAB40"/>
      <sheetName val="_30_06_10_N_SHIFT_MECH-TANK40"/>
      <sheetName val="scurve_calc_(2)40"/>
      <sheetName val="Direct_cost_shed_A-2_40"/>
      <sheetName val="Meas_-Hotel_Part41"/>
      <sheetName val="BOQ_Direct_selling_cost40"/>
      <sheetName val="Civil_Boq40"/>
      <sheetName val="BOQ_(2)41"/>
      <sheetName val="St_co_91_5lvl40"/>
      <sheetName val="22_12_201141"/>
      <sheetName val="Contract_Night_Staff40"/>
      <sheetName val="Contract_Day_Staff40"/>
      <sheetName val="Day_Shift40"/>
      <sheetName val="Night_Shift40"/>
      <sheetName val="Fee_Rate_Summary40"/>
      <sheetName val="_09_07_10_M顅ᎆ뤀ᨇ԰?缀?40"/>
      <sheetName val="TBAL9697__group_wise__sdpl40"/>
      <sheetName val="final_abstract40"/>
      <sheetName val="Ave_wtd_rates40"/>
      <sheetName val="Material_40"/>
      <sheetName val="Labour_&amp;_Plant40"/>
      <sheetName val="Cashflow_projection40"/>
      <sheetName val="PA-_Consutant_40"/>
      <sheetName val="Item-_Compact40"/>
      <sheetName val="Civil_Works40"/>
      <sheetName val="IO_List40"/>
      <sheetName val="Fill_this_out_first___40"/>
      <sheetName val="INPUT_SHEET40"/>
      <sheetName val="Meas__Hotel_Part40"/>
      <sheetName val="Labour_productivity40"/>
      <sheetName val="DI_Rate_Analysis41"/>
      <sheetName val="Economic_RisingMain__Ph-I41"/>
      <sheetName val="SP_Break_Up40"/>
      <sheetName val="Sales_&amp;_Prod40"/>
      <sheetName val="Cost_Index40"/>
      <sheetName val="cash_in_flow_Summary_JV_40"/>
      <sheetName val="water_prop_40"/>
      <sheetName val="GR_slab-reinft40"/>
      <sheetName val="Staff_Acco_40"/>
      <sheetName val="Project_Details__40"/>
      <sheetName val="Driveway_Beams40"/>
      <sheetName val="INDIGINEOUS_ITEMS_40"/>
      <sheetName val="MN_T_B_40"/>
      <sheetName val="F20_Risk_Analysis40"/>
      <sheetName val="Change_Order_Log40"/>
      <sheetName val="2000_MOR40"/>
      <sheetName val="3cd_Annexure40"/>
      <sheetName val="Fin__Assumpt__-_Sensitivities40"/>
      <sheetName val="Bill_140"/>
      <sheetName val="Bill_240"/>
      <sheetName val="Bill_340"/>
      <sheetName val="Bill_440"/>
      <sheetName val="Bill_540"/>
      <sheetName val="Bill_640"/>
      <sheetName val="Bill_740"/>
      <sheetName val="Rate_analysis-_BOQ_1_40"/>
      <sheetName val="1_Civil-RA40"/>
      <sheetName val="_09_07_10_M顅ᎆ뤀ᨇ԰40"/>
      <sheetName val="_09_07_10_M顅ᎆ뤀ᨇ԰_缀_40"/>
      <sheetName val="Structure_Bills_Qty40"/>
      <sheetName val="Rate_Analysis40"/>
      <sheetName val="Pacakges_split40"/>
      <sheetName val="Assumption_Inputs40"/>
      <sheetName val="Phase_140"/>
      <sheetName val="Eqpmnt_Plng40"/>
      <sheetName val="Debits_as_on_12_04_0839"/>
      <sheetName val="T-P1,_FINISHES_WORKING_40"/>
      <sheetName val="Assumption_&amp;_Exclusion40"/>
      <sheetName val="LABOUR_RATE40"/>
      <sheetName val="Material_Rate40"/>
      <sheetName val="Switch_V1640"/>
      <sheetName val="Theo_Cons-June'1039"/>
      <sheetName val="DEINKING(ANNEX_1)40"/>
      <sheetName val="AutoOpen_Stub_Data40"/>
      <sheetName val="Data_Sheet39"/>
      <sheetName val="External_Doors40"/>
      <sheetName val="STAFFSCHED_39"/>
      <sheetName val="Cat_A_Change_Control40"/>
      <sheetName val="Grade_Slab_-140"/>
      <sheetName val="Grade_Slab_-240"/>
      <sheetName val="Grade_slab-340"/>
      <sheetName val="Grade_slab_-440"/>
      <sheetName val="Grade_slab_-540"/>
      <sheetName val="Grade_slab_-640"/>
      <sheetName val="Factor_Sheet40"/>
      <sheetName val="India_F&amp;S_Template39"/>
      <sheetName val="_bus_bay39"/>
      <sheetName val="doq_439"/>
      <sheetName val="doq_239"/>
      <sheetName val="11B_39"/>
      <sheetName val="ACAD_Finishes39"/>
      <sheetName val="Site_Details39"/>
      <sheetName val="Site_Area_Statement39"/>
      <sheetName val="BOQ_LT39"/>
      <sheetName val="Summary_WG39"/>
      <sheetName val="AFAS_39"/>
      <sheetName val="RDS_&amp;_WLD39"/>
      <sheetName val="PA_System39"/>
      <sheetName val="Server_&amp;_PAC_Room39"/>
      <sheetName val="HVAC_BOQ39"/>
      <sheetName val="Deduction_of_assets38"/>
      <sheetName val="14_07_10_CIVIL_W [39"/>
      <sheetName val="Income_Statement39"/>
      <sheetName val="Invoice_Tracker39"/>
      <sheetName val="d-safe_specs38"/>
      <sheetName val="Quote_Sheet38"/>
      <sheetName val="Top_Sheet39"/>
      <sheetName val="Col_NUM39"/>
      <sheetName val="COLUMN_RC_39"/>
      <sheetName val="STILT_Floor_Slab_NUM39"/>
      <sheetName val="First_Floor_Slab_RC39"/>
      <sheetName val="FIRST_FLOOR_SLAB_WT_SUMMARY39"/>
      <sheetName val="Stilt_Floor_Beam_NUM39"/>
      <sheetName val="STILT_BEAM_NUM39"/>
      <sheetName val="STILT_BEAM_RC39"/>
      <sheetName val="Stilt_wall_Num39"/>
      <sheetName val="STILT_WALL_RC39"/>
      <sheetName val="Z-DETAILS_ABOVE_RAFT_UPTO_+0_40"/>
      <sheetName val="Z-DETAILS_ABOVE_RAFT_UPTO_+_(48"/>
      <sheetName val="TOTAL_CHECK39"/>
      <sheetName val="TYP___wall_Num39"/>
      <sheetName val="Z-DETAILS_TYP__+2_85_TO_+8_8539"/>
      <sheetName val="Blr_hire38"/>
      <sheetName val="PRECAST_lig(tconc_II38"/>
      <sheetName val="Misc__Data38"/>
      <sheetName val="Load_Details(B2)39"/>
      <sheetName val="Works_-_Quote_Sheet39"/>
      <sheetName val="Cost_Basis38"/>
      <sheetName val="MASTER_RATE_ANALYSIS38"/>
      <sheetName val="RMG_-ABS38"/>
      <sheetName val="T_P_-ABS38"/>
      <sheetName val="T_P_-MB38"/>
      <sheetName val="E_P_R-ABS38"/>
      <sheetName val="E__R-MB38"/>
      <sheetName val="Bldg_6-ABS38"/>
      <sheetName val="Bldg_6-MB38"/>
      <sheetName val="Kz_Grid_Press_foundation_ABS38"/>
      <sheetName val="Kz_Grid_Press_foundation_meas38"/>
      <sheetName val="600-1200T__ABS38"/>
      <sheetName val="600-1200T_Meas38"/>
      <sheetName val="BSR-II_ABS38"/>
      <sheetName val="BSR-II_meas38"/>
      <sheetName val="Misc_ABS38"/>
      <sheetName val="Misc_MB38"/>
      <sheetName val="This_Bill38"/>
      <sheetName val="Upto_Previous38"/>
      <sheetName val="Up_to_date38"/>
      <sheetName val="Grand_Abstract38"/>
      <sheetName val="Blank_MB38"/>
      <sheetName val="cement_summary38"/>
      <sheetName val="Reinforcement_Steel38"/>
      <sheetName val="P-I_CEMENT_RECONCILIATION_38"/>
      <sheetName val="Ra-38_area_wise_summary38"/>
      <sheetName val="P-II_Cement_Reconciliation38"/>
      <sheetName val="Ra-16_P-II38"/>
      <sheetName val="RA_16-_GH38"/>
      <sheetName val="Intro_38"/>
      <sheetName val="Gate_238"/>
      <sheetName val="Name_List38"/>
      <sheetName val="VF_Full_Recon38"/>
      <sheetName val="PITP3_COPY38"/>
      <sheetName val="Meas_38"/>
      <sheetName val="BLOCK-A_(MEA_SHEET)39"/>
      <sheetName val="Expenses_Actual_Vs__Budgeted38"/>
      <sheetName val="Col_up_to_plinth38"/>
      <sheetName val="Project_Ignite38"/>
      <sheetName val="RCC,Ret__Wall38"/>
      <sheetName val="Schedules_PL15"/>
      <sheetName val="Schedules_BS15"/>
      <sheetName val="PRECAST_lightconc-II44"/>
      <sheetName val="Cleaning_&amp;_Grubbing44"/>
      <sheetName val="PRECAST_lightconc_II44"/>
      <sheetName val="College_Details44"/>
      <sheetName val="Personal_44"/>
      <sheetName val="jidal_dam44"/>
      <sheetName val="fran_temp44"/>
      <sheetName val="kona_swit44"/>
      <sheetName val="template_(8)44"/>
      <sheetName val="template_(9)44"/>
      <sheetName val="OVER_HEADS44"/>
      <sheetName val="Cover_Sheet44"/>
      <sheetName val="BOQ_REV_A44"/>
      <sheetName val="PTB_(IO)44"/>
      <sheetName val="BMS_44"/>
      <sheetName val="SPT_vs_PHI44"/>
      <sheetName val="TBAL9697_-group_wise__sdpl44"/>
      <sheetName val="TAX_BILLS42"/>
      <sheetName val="CASH_BILLS42"/>
      <sheetName val="LABOUR_BILLS42"/>
      <sheetName val="puch_order42"/>
      <sheetName val="Sheet1_(2)42"/>
      <sheetName val="Quantity_Schedule43"/>
      <sheetName val="Revenue__Schedule_43"/>
      <sheetName val="Balance_works_-_Direct_Cost43"/>
      <sheetName val="Balance_works_-_Indirect_Cost43"/>
      <sheetName val="Fund_Plan43"/>
      <sheetName val="Bill_of_Resources43"/>
      <sheetName val="SITE_OVERHEADS42"/>
      <sheetName val="labour_coeff42"/>
      <sheetName val="Site_Dev_BOQ42"/>
      <sheetName val="Expenditure_plan42"/>
      <sheetName val="ORDER_BOOKING42"/>
      <sheetName val="Costing_Upto_Mar'11_(2)42"/>
      <sheetName val="Tender_Summary42"/>
      <sheetName val="beam-reinft-IIInd_floor42"/>
      <sheetName val="Prelims_Breakup42"/>
      <sheetName val="Boq_Block_A42"/>
      <sheetName val="M-Book_for_Conc42"/>
      <sheetName val="M-Book_for_FW42"/>
      <sheetName val="_24_07_10_RS_&amp;_SECURITY42"/>
      <sheetName val="24_07_10_CIVIL_WET42"/>
      <sheetName val="_24_07_10_CIVIL42"/>
      <sheetName val="_24_07_10_MECH-FAB42"/>
      <sheetName val="_24_07_10_MECH-TANK42"/>
      <sheetName val="_23_07_10_N_SHIFT_MECH-FAB42"/>
      <sheetName val="_23_07_10_N_SHIFT_MECH-TANK42"/>
      <sheetName val="_23_07_10_RS_&amp;_SECURITY42"/>
      <sheetName val="23_07_10_CIVIL_WET42"/>
      <sheetName val="_23_07_10_CIVIL42"/>
      <sheetName val="_23_07_10_MECH-FAB42"/>
      <sheetName val="_23_07_10_MECH-TANK42"/>
      <sheetName val="_22_07_10_N_SHIFT_MECH-FAB42"/>
      <sheetName val="_22_07_10_N_SHIFT_MECH-TANK42"/>
      <sheetName val="_22_07_10_RS_&amp;_SECURITY42"/>
      <sheetName val="22_07_10_CIVIL_WET42"/>
      <sheetName val="_22_07_10_CIVIL42"/>
      <sheetName val="_22_07_10_MECH-FAB42"/>
      <sheetName val="_22_07_10_MECH-TANK42"/>
      <sheetName val="_21_07_10_N_SHIFT_MECH-FAB42"/>
      <sheetName val="_21_07_10_N_SHIFT_MECH-TANK42"/>
      <sheetName val="_21_07_10_RS_&amp;_SECURITY42"/>
      <sheetName val="21_07_10_CIVIL_WET42"/>
      <sheetName val="_21_07_10_CIVIL42"/>
      <sheetName val="_21_07_10_MECH-FAB42"/>
      <sheetName val="_21_07_10_MECH-TANK42"/>
      <sheetName val="_20_07_10_N_SHIFT_MECH-FAB42"/>
      <sheetName val="_20_07_10_N_SHIFT_MECH-TANK42"/>
      <sheetName val="_20_07_10_RS_&amp;_SECURITY42"/>
      <sheetName val="20_07_10_CIVIL_WET42"/>
      <sheetName val="_20_07_10_CIVIL42"/>
      <sheetName val="_20_07_10_MECH-FAB42"/>
      <sheetName val="_20_07_10_MECH-TANK42"/>
      <sheetName val="_19_07_10_N_SHIFT_MECH-FAB42"/>
      <sheetName val="_19_07_10_N_SHIFT_MECH-TANK42"/>
      <sheetName val="_19_07_10_RS_&amp;_SECURITY42"/>
      <sheetName val="19_07_10_CIVIL_WET42"/>
      <sheetName val="_19_07_10_CIVIL42"/>
      <sheetName val="_19_07_10_MECH-FAB42"/>
      <sheetName val="_19_07_10_MECH-TANK42"/>
      <sheetName val="_18_07_10_N_SHIFT_MECH-FAB42"/>
      <sheetName val="_18_07_10_N_SHIFT_MECH-TANK42"/>
      <sheetName val="_18_07_10_RS_&amp;_SECURITY42"/>
      <sheetName val="18_07_10_CIVIL_WET42"/>
      <sheetName val="_18_07_10_CIVIL42"/>
      <sheetName val="_18_07_10_MECH-FAB42"/>
      <sheetName val="_18_07_10_MECH-TANK42"/>
      <sheetName val="_17_07_10_N_SHIFT_MECH-FAB42"/>
      <sheetName val="_17_07_10_N_SHIFT_MECH-TANK42"/>
      <sheetName val="_17_07_10_RS_&amp;_SECURITY42"/>
      <sheetName val="17_07_10_CIVIL_WET42"/>
      <sheetName val="_17_07_10_CIVIL42"/>
      <sheetName val="_17_07_10_MECH-FAB42"/>
      <sheetName val="_17_07_10_MECH-TANK42"/>
      <sheetName val="_16_07_10_N_SHIFT_MECH-FAB41"/>
      <sheetName val="_16_07_10_N_SHIFT_MECH-TANK41"/>
      <sheetName val="_16_07_10_RS_&amp;_SECURITY41"/>
      <sheetName val="16_07_10_CIVIL_WET41"/>
      <sheetName val="_16_07_10_CIVIL41"/>
      <sheetName val="_16_07_10_MECH-FAB41"/>
      <sheetName val="_16_07_10_MECH-TANK41"/>
      <sheetName val="_15_07_10_N_SHIFT_MECH-FAB41"/>
      <sheetName val="_15_07_10_N_SHIFT_MECH-TANK41"/>
      <sheetName val="_15_07_10_RS_&amp;_SECURITY41"/>
      <sheetName val="15_07_10_CIVIL_WET41"/>
      <sheetName val="_15_07_10_CIVIL41"/>
      <sheetName val="_15_07_10_MECH-FAB41"/>
      <sheetName val="_15_07_10_MECH-TANK41"/>
      <sheetName val="_14_07_10_N_SHIFT_MECH-FAB41"/>
      <sheetName val="_14_07_10_N_SHIFT_MECH-TANK41"/>
      <sheetName val="_14_07_10_RS_&amp;_SECURITY41"/>
      <sheetName val="14_07_10_CIVIL_WET41"/>
      <sheetName val="_14_07_10_CIVIL41"/>
      <sheetName val="_14_07_10_MECH-FAB41"/>
      <sheetName val="_14_07_10_MECH-TANK41"/>
      <sheetName val="_13_07_10_N_SHIFT_MECH-FAB41"/>
      <sheetName val="_13_07_10_N_SHIFT_MECH-TANK41"/>
      <sheetName val="_13_07_10_RS_&amp;_SECURITY41"/>
      <sheetName val="13_07_10_CIVIL_WET41"/>
      <sheetName val="_13_07_10_CIVIL41"/>
      <sheetName val="_13_07_10_MECH-FAB41"/>
      <sheetName val="_13_07_10_MECH-TANK41"/>
      <sheetName val="_12_07_10_N_SHIFT_MECH-FAB41"/>
      <sheetName val="_12_07_10_N_SHIFT_MECH-TANK41"/>
      <sheetName val="_12_07_10_RS_&amp;_SECURITY41"/>
      <sheetName val="12_07_10_CIVIL_WET41"/>
      <sheetName val="_12_07_10_CIVIL41"/>
      <sheetName val="_12_07_10_MECH-FAB41"/>
      <sheetName val="_12_07_10_MECH-TANK41"/>
      <sheetName val="_11_07_10_N_SHIFT_MECH-FAB41"/>
      <sheetName val="_11_07_10_N_SHIFT_MECH-TANK41"/>
      <sheetName val="_11_07_10_RS_&amp;_SECURITY41"/>
      <sheetName val="11_07_10_CIVIL_WET41"/>
      <sheetName val="_11_07_10_CIVIL41"/>
      <sheetName val="_11_07_10_MECH-FAB41"/>
      <sheetName val="_11_07_10_MECH-TANK41"/>
      <sheetName val="_10_07_10_N_SHIFT_MECH-FAB41"/>
      <sheetName val="_10_07_10_N_SHIFT_MECH-TANK41"/>
      <sheetName val="_10_07_10_RS_&amp;_SECURITY41"/>
      <sheetName val="10_07_10_CIVIL_WET41"/>
      <sheetName val="_10_07_10_CIVIL41"/>
      <sheetName val="_10_07_10_MECH-FAB41"/>
      <sheetName val="_10_07_10_MECH-TANK41"/>
      <sheetName val="_09_07_10_N_SHIFT_MECH-FAB41"/>
      <sheetName val="_09_07_10_N_SHIFT_MECH-TANK41"/>
      <sheetName val="_09_07_10_RS_&amp;_SECURITY41"/>
      <sheetName val="09_07_10_CIVIL_WET41"/>
      <sheetName val="_09_07_10_CIVIL41"/>
      <sheetName val="_09_07_10_MECH-FAB41"/>
      <sheetName val="_09_07_10_MECH-TANK41"/>
      <sheetName val="_08_07_10_N_SHIFT_MECH-FAB41"/>
      <sheetName val="_08_07_10_N_SHIFT_MECH-TANK41"/>
      <sheetName val="_08_07_10_RS_&amp;_SECURITY41"/>
      <sheetName val="08_07_10_CIVIL_WET41"/>
      <sheetName val="_08_07_10_CIVIL41"/>
      <sheetName val="_08_07_10_MECH-FAB41"/>
      <sheetName val="_08_07_10_MECH-TANK41"/>
      <sheetName val="_07_07_10_N_SHIFT_MECH-FAB41"/>
      <sheetName val="_07_07_10_N_SHIFT_MECH-TANK41"/>
      <sheetName val="_07_07_10_RS_&amp;_SECURITY41"/>
      <sheetName val="07_07_10_CIVIL_WET41"/>
      <sheetName val="_07_07_10_CIVIL41"/>
      <sheetName val="_07_07_10_MECH-FAB41"/>
      <sheetName val="_07_07_10_MECH-TANK41"/>
      <sheetName val="_06_07_10_N_SHIFT_MECH-FAB41"/>
      <sheetName val="_06_07_10_N_SHIFT_MECH-TANK41"/>
      <sheetName val="_06_07_10_RS_&amp;_SECURITY41"/>
      <sheetName val="06_07_10_CIVIL_WET41"/>
      <sheetName val="_06_07_10_CIVIL41"/>
      <sheetName val="_06_07_10_MECH-FAB41"/>
      <sheetName val="_06_07_10_MECH-TANK41"/>
      <sheetName val="_05_07_10_N_SHIFT_MECH-FAB41"/>
      <sheetName val="_05_07_10_N_SHIFT_MECH-TANK41"/>
      <sheetName val="_05_07_10_RS_&amp;_SECURITY41"/>
      <sheetName val="05_07_10_CIVIL_WET41"/>
      <sheetName val="_05_07_10_CIVIL41"/>
      <sheetName val="_05_07_10_MECH-FAB41"/>
      <sheetName val="_05_07_10_MECH-TANK41"/>
      <sheetName val="_04_07_10_N_SHIFT_MECH-FAB41"/>
      <sheetName val="_04_07_10_N_SHIFT_MECH-TANK41"/>
      <sheetName val="_04_07_10_RS_&amp;_SECURITY41"/>
      <sheetName val="04_07_10_CIVIL_WET41"/>
      <sheetName val="_04_07_10_CIVIL41"/>
      <sheetName val="_04_07_10_MECH-FAB41"/>
      <sheetName val="_04_07_10_MECH-TANK41"/>
      <sheetName val="_03_07_10_N_SHIFT_MECH-FAB41"/>
      <sheetName val="_03_07_10_N_SHIFT_MECH-TANK41"/>
      <sheetName val="_03_07_10_RS_&amp;_SECURITY_41"/>
      <sheetName val="03_07_10_CIVIL_WET_41"/>
      <sheetName val="_03_07_10_CIVIL_41"/>
      <sheetName val="_03_07_10_MECH-FAB_41"/>
      <sheetName val="_03_07_10_MECH-TANK_41"/>
      <sheetName val="_02_07_10_N_SHIFT_MECH-FAB_41"/>
      <sheetName val="_02_07_10_N_SHIFT_MECH-TANK_41"/>
      <sheetName val="_02_07_10_RS_&amp;_SECURITY41"/>
      <sheetName val="02_07_10_CIVIL_WET41"/>
      <sheetName val="_02_07_10_CIVIL41"/>
      <sheetName val="_02_07_10_MECH-FAB41"/>
      <sheetName val="_02_07_10_MECH-TANK41"/>
      <sheetName val="_01_07_10_N_SHIFT_MECH-FAB41"/>
      <sheetName val="_01_07_10_N_SHIFT_MECH-TANK41"/>
      <sheetName val="_01_07_10_RS_&amp;_SECURITY41"/>
      <sheetName val="01_07_10_CIVIL_WET41"/>
      <sheetName val="_01_07_10_CIVIL41"/>
      <sheetName val="_01_07_10_MECH-FAB41"/>
      <sheetName val="_01_07_10_MECH-TANK41"/>
      <sheetName val="_30_06_10_N_SHIFT_MECH-FAB41"/>
      <sheetName val="_30_06_10_N_SHIFT_MECH-TANK41"/>
      <sheetName val="scurve_calc_(2)41"/>
      <sheetName val="Direct_cost_shed_A-2_41"/>
      <sheetName val="Meas_-Hotel_Part42"/>
      <sheetName val="BOQ_Direct_selling_cost41"/>
      <sheetName val="Civil_Boq41"/>
      <sheetName val="BOQ_(2)42"/>
      <sheetName val="St_co_91_5lvl41"/>
      <sheetName val="22_12_201142"/>
      <sheetName val="Contract_Night_Staff41"/>
      <sheetName val="Contract_Day_Staff41"/>
      <sheetName val="Day_Shift41"/>
      <sheetName val="Night_Shift41"/>
      <sheetName val="Fee_Rate_Summary41"/>
      <sheetName val="_09_07_10_M顅ᎆ뤀ᨇ԰?缀?41"/>
      <sheetName val="TBAL9697__group_wise__sdpl41"/>
      <sheetName val="final_abstract41"/>
      <sheetName val="Ave_wtd_rates41"/>
      <sheetName val="Material_41"/>
      <sheetName val="Labour_&amp;_Plant41"/>
      <sheetName val="Cashflow_projection41"/>
      <sheetName val="PA-_Consutant_41"/>
      <sheetName val="Item-_Compact41"/>
      <sheetName val="Civil_Works41"/>
      <sheetName val="IO_List41"/>
      <sheetName val="Fill_this_out_first___41"/>
      <sheetName val="INPUT_SHEET41"/>
      <sheetName val="Meas__Hotel_Part41"/>
      <sheetName val="Labour_productivity41"/>
      <sheetName val="DI_Rate_Analysis42"/>
      <sheetName val="Economic_RisingMain__Ph-I42"/>
      <sheetName val="SP_Break_Up41"/>
      <sheetName val="Sales_&amp;_Prod41"/>
      <sheetName val="Cost_Index41"/>
      <sheetName val="cash_in_flow_Summary_JV_41"/>
      <sheetName val="water_prop_41"/>
      <sheetName val="GR_slab-reinft41"/>
      <sheetName val="Staff_Acco_41"/>
      <sheetName val="Project_Details__41"/>
      <sheetName val="Driveway_Beams41"/>
      <sheetName val="INDIGINEOUS_ITEMS_41"/>
      <sheetName val="MN_T_B_41"/>
      <sheetName val="F20_Risk_Analysis41"/>
      <sheetName val="Change_Order_Log41"/>
      <sheetName val="2000_MOR41"/>
      <sheetName val="3cd_Annexure41"/>
      <sheetName val="Fin__Assumpt__-_Sensitivities41"/>
      <sheetName val="Bill_141"/>
      <sheetName val="Bill_241"/>
      <sheetName val="Bill_341"/>
      <sheetName val="Bill_441"/>
      <sheetName val="Bill_541"/>
      <sheetName val="Bill_641"/>
      <sheetName val="Bill_741"/>
      <sheetName val="Rate_analysis-_BOQ_1_41"/>
      <sheetName val="1_Civil-RA41"/>
      <sheetName val="_09_07_10_M顅ᎆ뤀ᨇ԰41"/>
      <sheetName val="_09_07_10_M顅ᎆ뤀ᨇ԰_缀_41"/>
      <sheetName val="Structure_Bills_Qty41"/>
      <sheetName val="Rate_Analysis41"/>
      <sheetName val="Pacakges_split41"/>
      <sheetName val="Assumption_Inputs41"/>
      <sheetName val="Phase_141"/>
      <sheetName val="Eqpmnt_Plng41"/>
      <sheetName val="Debits_as_on_12_04_0840"/>
      <sheetName val="T-P1,_FINISHES_WORKING_41"/>
      <sheetName val="Assumption_&amp;_Exclusion41"/>
      <sheetName val="LABOUR_RATE41"/>
      <sheetName val="Material_Rate41"/>
      <sheetName val="Switch_V1641"/>
      <sheetName val="Theo_Cons-June'1040"/>
      <sheetName val="DEINKING(ANNEX_1)41"/>
      <sheetName val="AutoOpen_Stub_Data41"/>
      <sheetName val="Data_Sheet40"/>
      <sheetName val="External_Doors41"/>
      <sheetName val="STAFFSCHED_40"/>
      <sheetName val="Cat_A_Change_Control41"/>
      <sheetName val="Grade_Slab_-141"/>
      <sheetName val="Grade_Slab_-241"/>
      <sheetName val="Grade_slab-341"/>
      <sheetName val="Grade_slab_-441"/>
      <sheetName val="Grade_slab_-541"/>
      <sheetName val="Grade_slab_-641"/>
      <sheetName val="Factor_Sheet41"/>
      <sheetName val="India_F&amp;S_Template40"/>
      <sheetName val="_bus_bay40"/>
      <sheetName val="doq_440"/>
      <sheetName val="doq_240"/>
      <sheetName val="11B_40"/>
      <sheetName val="ACAD_Finishes40"/>
      <sheetName val="Site_Details40"/>
      <sheetName val="Site_Area_Statement40"/>
      <sheetName val="BOQ_LT40"/>
      <sheetName val="Summary_WG40"/>
      <sheetName val="AFAS_40"/>
      <sheetName val="RDS_&amp;_WLD40"/>
      <sheetName val="PA_System40"/>
      <sheetName val="Server_&amp;_PAC_Room40"/>
      <sheetName val="HVAC_BOQ40"/>
      <sheetName val="Deduction_of_assets39"/>
      <sheetName val="14_07_10_CIVIL_W [40"/>
      <sheetName val="Income_Statement40"/>
      <sheetName val="Invoice_Tracker40"/>
      <sheetName val="d-safe_specs39"/>
      <sheetName val="Quote_Sheet39"/>
      <sheetName val="Top_Sheet40"/>
      <sheetName val="Col_NUM40"/>
      <sheetName val="COLUMN_RC_40"/>
      <sheetName val="STILT_Floor_Slab_NUM40"/>
      <sheetName val="First_Floor_Slab_RC40"/>
      <sheetName val="FIRST_FLOOR_SLAB_WT_SUMMARY40"/>
      <sheetName val="Stilt_Floor_Beam_NUM40"/>
      <sheetName val="STILT_BEAM_NUM40"/>
      <sheetName val="STILT_BEAM_RC40"/>
      <sheetName val="Stilt_wall_Num40"/>
      <sheetName val="STILT_WALL_RC40"/>
      <sheetName val="Z-DETAILS_ABOVE_RAFT_UPTO_+0_41"/>
      <sheetName val="Z-DETAILS_ABOVE_RAFT_UPTO_+_(49"/>
      <sheetName val="TOTAL_CHECK40"/>
      <sheetName val="TYP___wall_Num40"/>
      <sheetName val="Z-DETAILS_TYP__+2_85_TO_+8_8540"/>
      <sheetName val="Blr_hire39"/>
      <sheetName val="PRECAST_lig(tconc_II39"/>
      <sheetName val="Misc__Data39"/>
      <sheetName val="Load_Details(B2)40"/>
      <sheetName val="Works_-_Quote_Sheet40"/>
      <sheetName val="Cost_Basis39"/>
      <sheetName val="MASTER_RATE_ANALYSIS39"/>
      <sheetName val="RMG_-ABS39"/>
      <sheetName val="T_P_-ABS39"/>
      <sheetName val="T_P_-MB39"/>
      <sheetName val="E_P_R-ABS39"/>
      <sheetName val="E__R-MB39"/>
      <sheetName val="Bldg_6-ABS39"/>
      <sheetName val="Bldg_6-MB39"/>
      <sheetName val="Kz_Grid_Press_foundation_ABS39"/>
      <sheetName val="Kz_Grid_Press_foundation_meas39"/>
      <sheetName val="600-1200T__ABS39"/>
      <sheetName val="600-1200T_Meas39"/>
      <sheetName val="BSR-II_ABS39"/>
      <sheetName val="BSR-II_meas39"/>
      <sheetName val="Misc_ABS39"/>
      <sheetName val="Misc_MB39"/>
      <sheetName val="This_Bill39"/>
      <sheetName val="Upto_Previous39"/>
      <sheetName val="Up_to_date39"/>
      <sheetName val="Grand_Abstract39"/>
      <sheetName val="Blank_MB39"/>
      <sheetName val="cement_summary39"/>
      <sheetName val="Reinforcement_Steel39"/>
      <sheetName val="P-I_CEMENT_RECONCILIATION_39"/>
      <sheetName val="Ra-38_area_wise_summary39"/>
      <sheetName val="P-II_Cement_Reconciliation39"/>
      <sheetName val="Ra-16_P-II39"/>
      <sheetName val="RA_16-_GH39"/>
      <sheetName val="Intro_39"/>
      <sheetName val="Gate_239"/>
      <sheetName val="Name_List39"/>
      <sheetName val="VF_Full_Recon39"/>
      <sheetName val="PITP3_COPY39"/>
      <sheetName val="Meas_39"/>
      <sheetName val="BLOCK-A_(MEA_SHEET)40"/>
      <sheetName val="Expenses_Actual_Vs__Budgeted39"/>
      <sheetName val="Col_up_to_plinth39"/>
      <sheetName val="Project_Ignite39"/>
      <sheetName val="RCC,Ret__Wall39"/>
      <sheetName val="Schedules_PL16"/>
      <sheetName val="Schedules_BS16"/>
      <sheetName val="PRECAST_lightconc-II45"/>
      <sheetName val="Cleaning_&amp;_Grubbing45"/>
      <sheetName val="PRECAST_lightconc_II45"/>
      <sheetName val="College_Details45"/>
      <sheetName val="Personal_45"/>
      <sheetName val="jidal_dam45"/>
      <sheetName val="fran_temp45"/>
      <sheetName val="kona_swit45"/>
      <sheetName val="template_(8)45"/>
      <sheetName val="template_(9)45"/>
      <sheetName val="OVER_HEADS45"/>
      <sheetName val="Cover_Sheet45"/>
      <sheetName val="BOQ_REV_A45"/>
      <sheetName val="PTB_(IO)45"/>
      <sheetName val="BMS_45"/>
      <sheetName val="SPT_vs_PHI45"/>
      <sheetName val="TBAL9697_-group_wise__sdpl45"/>
      <sheetName val="TAX_BILLS43"/>
      <sheetName val="CASH_BILLS43"/>
      <sheetName val="LABOUR_BILLS43"/>
      <sheetName val="puch_order43"/>
      <sheetName val="Sheet1_(2)43"/>
      <sheetName val="Quantity_Schedule44"/>
      <sheetName val="Revenue__Schedule_44"/>
      <sheetName val="Balance_works_-_Direct_Cost44"/>
      <sheetName val="Balance_works_-_Indirect_Cost44"/>
      <sheetName val="Fund_Plan44"/>
      <sheetName val="Bill_of_Resources44"/>
      <sheetName val="SITE_OVERHEADS43"/>
      <sheetName val="labour_coeff43"/>
      <sheetName val="Site_Dev_BOQ43"/>
      <sheetName val="Expenditure_plan43"/>
      <sheetName val="ORDER_BOOKING43"/>
      <sheetName val="Costing_Upto_Mar'11_(2)43"/>
      <sheetName val="Tender_Summary43"/>
      <sheetName val="beam-reinft-IIInd_floor43"/>
      <sheetName val="Prelims_Breakup43"/>
      <sheetName val="Boq_Block_A43"/>
      <sheetName val="M-Book_for_Conc43"/>
      <sheetName val="M-Book_for_FW43"/>
      <sheetName val="_24_07_10_RS_&amp;_SECURITY43"/>
      <sheetName val="24_07_10_CIVIL_WET43"/>
      <sheetName val="_24_07_10_CIVIL43"/>
      <sheetName val="_24_07_10_MECH-FAB43"/>
      <sheetName val="_24_07_10_MECH-TANK43"/>
      <sheetName val="_23_07_10_N_SHIFT_MECH-FAB43"/>
      <sheetName val="_23_07_10_N_SHIFT_MECH-TANK43"/>
      <sheetName val="_23_07_10_RS_&amp;_SECURITY43"/>
      <sheetName val="23_07_10_CIVIL_WET43"/>
      <sheetName val="_23_07_10_CIVIL43"/>
      <sheetName val="_23_07_10_MECH-FAB43"/>
      <sheetName val="_23_07_10_MECH-TANK43"/>
      <sheetName val="_22_07_10_N_SHIFT_MECH-FAB43"/>
      <sheetName val="_22_07_10_N_SHIFT_MECH-TANK43"/>
      <sheetName val="_22_07_10_RS_&amp;_SECURITY43"/>
      <sheetName val="22_07_10_CIVIL_WET43"/>
      <sheetName val="_22_07_10_CIVIL43"/>
      <sheetName val="_22_07_10_MECH-FAB43"/>
      <sheetName val="_22_07_10_MECH-TANK43"/>
      <sheetName val="_21_07_10_N_SHIFT_MECH-FAB43"/>
      <sheetName val="_21_07_10_N_SHIFT_MECH-TANK43"/>
      <sheetName val="_21_07_10_RS_&amp;_SECURITY43"/>
      <sheetName val="21_07_10_CIVIL_WET43"/>
      <sheetName val="_21_07_10_CIVIL43"/>
      <sheetName val="_21_07_10_MECH-FAB43"/>
      <sheetName val="_21_07_10_MECH-TANK43"/>
      <sheetName val="_20_07_10_N_SHIFT_MECH-FAB43"/>
      <sheetName val="_20_07_10_N_SHIFT_MECH-TANK43"/>
      <sheetName val="_20_07_10_RS_&amp;_SECURITY43"/>
      <sheetName val="20_07_10_CIVIL_WET43"/>
      <sheetName val="_20_07_10_CIVIL43"/>
      <sheetName val="_20_07_10_MECH-FAB43"/>
      <sheetName val="_20_07_10_MECH-TANK43"/>
      <sheetName val="_19_07_10_N_SHIFT_MECH-FAB43"/>
      <sheetName val="_19_07_10_N_SHIFT_MECH-TANK43"/>
      <sheetName val="_19_07_10_RS_&amp;_SECURITY43"/>
      <sheetName val="19_07_10_CIVIL_WET43"/>
      <sheetName val="_19_07_10_CIVIL43"/>
      <sheetName val="_19_07_10_MECH-FAB43"/>
      <sheetName val="_19_07_10_MECH-TANK43"/>
      <sheetName val="_18_07_10_N_SHIFT_MECH-FAB43"/>
      <sheetName val="_18_07_10_N_SHIFT_MECH-TANK43"/>
      <sheetName val="_18_07_10_RS_&amp;_SECURITY43"/>
      <sheetName val="18_07_10_CIVIL_WET43"/>
      <sheetName val="_18_07_10_CIVIL43"/>
      <sheetName val="_18_07_10_MECH-FAB43"/>
      <sheetName val="_18_07_10_MECH-TANK43"/>
      <sheetName val="_17_07_10_N_SHIFT_MECH-FAB43"/>
      <sheetName val="_17_07_10_N_SHIFT_MECH-TANK43"/>
      <sheetName val="_17_07_10_RS_&amp;_SECURITY43"/>
      <sheetName val="17_07_10_CIVIL_WET43"/>
      <sheetName val="_17_07_10_CIVIL43"/>
      <sheetName val="_17_07_10_MECH-FAB43"/>
      <sheetName val="_17_07_10_MECH-TANK43"/>
      <sheetName val="_16_07_10_N_SHIFT_MECH-FAB42"/>
      <sheetName val="_16_07_10_N_SHIFT_MECH-TANK42"/>
      <sheetName val="_16_07_10_RS_&amp;_SECURITY42"/>
      <sheetName val="16_07_10_CIVIL_WET42"/>
      <sheetName val="_16_07_10_CIVIL42"/>
      <sheetName val="_16_07_10_MECH-FAB42"/>
      <sheetName val="_16_07_10_MECH-TANK42"/>
      <sheetName val="_15_07_10_N_SHIFT_MECH-FAB42"/>
      <sheetName val="_15_07_10_N_SHIFT_MECH-TANK42"/>
      <sheetName val="_15_07_10_RS_&amp;_SECURITY42"/>
      <sheetName val="15_07_10_CIVIL_WET42"/>
      <sheetName val="_15_07_10_CIVIL42"/>
      <sheetName val="_15_07_10_MECH-FAB42"/>
      <sheetName val="_15_07_10_MECH-TANK42"/>
      <sheetName val="_14_07_10_N_SHIFT_MECH-FAB42"/>
      <sheetName val="_14_07_10_N_SHIFT_MECH-TANK42"/>
      <sheetName val="_14_07_10_RS_&amp;_SECURITY42"/>
      <sheetName val="14_07_10_CIVIL_WET42"/>
      <sheetName val="_14_07_10_CIVIL42"/>
      <sheetName val="_14_07_10_MECH-FAB42"/>
      <sheetName val="_14_07_10_MECH-TANK42"/>
      <sheetName val="_13_07_10_N_SHIFT_MECH-FAB42"/>
      <sheetName val="_13_07_10_N_SHIFT_MECH-TANK42"/>
      <sheetName val="_13_07_10_RS_&amp;_SECURITY42"/>
      <sheetName val="13_07_10_CIVIL_WET42"/>
      <sheetName val="_13_07_10_CIVIL42"/>
      <sheetName val="_13_07_10_MECH-FAB42"/>
      <sheetName val="_13_07_10_MECH-TANK42"/>
      <sheetName val="_12_07_10_N_SHIFT_MECH-FAB42"/>
      <sheetName val="_12_07_10_N_SHIFT_MECH-TANK42"/>
      <sheetName val="_12_07_10_RS_&amp;_SECURITY42"/>
      <sheetName val="12_07_10_CIVIL_WET42"/>
      <sheetName val="_12_07_10_CIVIL42"/>
      <sheetName val="_12_07_10_MECH-FAB42"/>
      <sheetName val="_12_07_10_MECH-TANK42"/>
      <sheetName val="_11_07_10_N_SHIFT_MECH-FAB42"/>
      <sheetName val="_11_07_10_N_SHIFT_MECH-TANK42"/>
      <sheetName val="_11_07_10_RS_&amp;_SECURITY42"/>
      <sheetName val="11_07_10_CIVIL_WET42"/>
      <sheetName val="_11_07_10_CIVIL42"/>
      <sheetName val="_11_07_10_MECH-FAB42"/>
      <sheetName val="_11_07_10_MECH-TANK42"/>
      <sheetName val="_10_07_10_N_SHIFT_MECH-FAB42"/>
      <sheetName val="_10_07_10_N_SHIFT_MECH-TANK42"/>
      <sheetName val="_10_07_10_RS_&amp;_SECURITY42"/>
      <sheetName val="10_07_10_CIVIL_WET42"/>
      <sheetName val="_10_07_10_CIVIL42"/>
      <sheetName val="_10_07_10_MECH-FAB42"/>
      <sheetName val="_10_07_10_MECH-TANK42"/>
      <sheetName val="_09_07_10_N_SHIFT_MECH-FAB42"/>
      <sheetName val="_09_07_10_N_SHIFT_MECH-TANK42"/>
      <sheetName val="_09_07_10_RS_&amp;_SECURITY42"/>
      <sheetName val="09_07_10_CIVIL_WET42"/>
      <sheetName val="_09_07_10_CIVIL42"/>
      <sheetName val="_09_07_10_MECH-FAB42"/>
      <sheetName val="_09_07_10_MECH-TANK42"/>
      <sheetName val="_08_07_10_N_SHIFT_MECH-FAB42"/>
      <sheetName val="_08_07_10_N_SHIFT_MECH-TANK42"/>
      <sheetName val="_08_07_10_RS_&amp;_SECURITY42"/>
      <sheetName val="08_07_10_CIVIL_WET42"/>
      <sheetName val="_08_07_10_CIVIL42"/>
      <sheetName val="_08_07_10_MECH-FAB42"/>
      <sheetName val="_08_07_10_MECH-TANK42"/>
      <sheetName val="_07_07_10_N_SHIFT_MECH-FAB42"/>
      <sheetName val="_07_07_10_N_SHIFT_MECH-TANK42"/>
      <sheetName val="_07_07_10_RS_&amp;_SECURITY42"/>
      <sheetName val="07_07_10_CIVIL_WET42"/>
      <sheetName val="_07_07_10_CIVIL42"/>
      <sheetName val="_07_07_10_MECH-FAB42"/>
      <sheetName val="_07_07_10_MECH-TANK42"/>
      <sheetName val="_06_07_10_N_SHIFT_MECH-FAB42"/>
      <sheetName val="_06_07_10_N_SHIFT_MECH-TANK42"/>
      <sheetName val="_06_07_10_RS_&amp;_SECURITY42"/>
      <sheetName val="06_07_10_CIVIL_WET42"/>
      <sheetName val="_06_07_10_CIVIL42"/>
      <sheetName val="_06_07_10_MECH-FAB42"/>
      <sheetName val="_06_07_10_MECH-TANK42"/>
      <sheetName val="_05_07_10_N_SHIFT_MECH-FAB42"/>
      <sheetName val="_05_07_10_N_SHIFT_MECH-TANK42"/>
      <sheetName val="_05_07_10_RS_&amp;_SECURITY42"/>
      <sheetName val="05_07_10_CIVIL_WET42"/>
      <sheetName val="_05_07_10_CIVIL42"/>
      <sheetName val="_05_07_10_MECH-FAB42"/>
      <sheetName val="_05_07_10_MECH-TANK42"/>
      <sheetName val="_04_07_10_N_SHIFT_MECH-FAB42"/>
      <sheetName val="_04_07_10_N_SHIFT_MECH-TANK42"/>
      <sheetName val="_04_07_10_RS_&amp;_SECURITY42"/>
      <sheetName val="04_07_10_CIVIL_WET42"/>
      <sheetName val="_04_07_10_CIVIL42"/>
      <sheetName val="_04_07_10_MECH-FAB42"/>
      <sheetName val="_04_07_10_MECH-TANK42"/>
      <sheetName val="_03_07_10_N_SHIFT_MECH-FAB42"/>
      <sheetName val="_03_07_10_N_SHIFT_MECH-TANK42"/>
      <sheetName val="_03_07_10_RS_&amp;_SECURITY_42"/>
      <sheetName val="03_07_10_CIVIL_WET_42"/>
      <sheetName val="_03_07_10_CIVIL_42"/>
      <sheetName val="_03_07_10_MECH-FAB_42"/>
      <sheetName val="_03_07_10_MECH-TANK_42"/>
      <sheetName val="_02_07_10_N_SHIFT_MECH-FAB_42"/>
      <sheetName val="_02_07_10_N_SHIFT_MECH-TANK_42"/>
      <sheetName val="_02_07_10_RS_&amp;_SECURITY42"/>
      <sheetName val="02_07_10_CIVIL_WET42"/>
      <sheetName val="_02_07_10_CIVIL42"/>
      <sheetName val="_02_07_10_MECH-FAB42"/>
      <sheetName val="_02_07_10_MECH-TANK42"/>
      <sheetName val="_01_07_10_N_SHIFT_MECH-FAB42"/>
      <sheetName val="_01_07_10_N_SHIFT_MECH-TANK42"/>
      <sheetName val="_01_07_10_RS_&amp;_SECURITY42"/>
      <sheetName val="01_07_10_CIVIL_WET42"/>
      <sheetName val="_01_07_10_CIVIL42"/>
      <sheetName val="_01_07_10_MECH-FAB42"/>
      <sheetName val="_01_07_10_MECH-TANK42"/>
      <sheetName val="_30_06_10_N_SHIFT_MECH-FAB42"/>
      <sheetName val="_30_06_10_N_SHIFT_MECH-TANK42"/>
      <sheetName val="scurve_calc_(2)42"/>
      <sheetName val="Direct_cost_shed_A-2_42"/>
      <sheetName val="Meas_-Hotel_Part43"/>
      <sheetName val="BOQ_Direct_selling_cost42"/>
      <sheetName val="Civil_Boq42"/>
      <sheetName val="BOQ_(2)43"/>
      <sheetName val="St_co_91_5lvl42"/>
      <sheetName val="22_12_201143"/>
      <sheetName val="Contract_Night_Staff42"/>
      <sheetName val="Contract_Day_Staff42"/>
      <sheetName val="Day_Shift42"/>
      <sheetName val="Night_Shift42"/>
      <sheetName val="Fee_Rate_Summary42"/>
      <sheetName val="_09_07_10_M顅ᎆ뤀ᨇ԰?缀?42"/>
      <sheetName val="TBAL9697__group_wise__sdpl42"/>
      <sheetName val="final_abstract42"/>
      <sheetName val="Ave_wtd_rates42"/>
      <sheetName val="Material_42"/>
      <sheetName val="Labour_&amp;_Plant42"/>
      <sheetName val="Cashflow_projection42"/>
      <sheetName val="PA-_Consutant_42"/>
      <sheetName val="Item-_Compact42"/>
      <sheetName val="Civil_Works42"/>
      <sheetName val="IO_List42"/>
      <sheetName val="Fill_this_out_first___42"/>
      <sheetName val="INPUT_SHEET42"/>
      <sheetName val="Meas__Hotel_Part42"/>
      <sheetName val="Labour_productivity42"/>
      <sheetName val="DI_Rate_Analysis43"/>
      <sheetName val="Economic_RisingMain__Ph-I43"/>
      <sheetName val="SP_Break_Up42"/>
      <sheetName val="Sales_&amp;_Prod42"/>
      <sheetName val="Cost_Index42"/>
      <sheetName val="cash_in_flow_Summary_JV_42"/>
      <sheetName val="water_prop_42"/>
      <sheetName val="GR_slab-reinft42"/>
      <sheetName val="Staff_Acco_42"/>
      <sheetName val="Project_Details__42"/>
      <sheetName val="Driveway_Beams42"/>
      <sheetName val="INDIGINEOUS_ITEMS_42"/>
      <sheetName val="MN_T_B_42"/>
      <sheetName val="F20_Risk_Analysis42"/>
      <sheetName val="Change_Order_Log42"/>
      <sheetName val="2000_MOR42"/>
      <sheetName val="3cd_Annexure42"/>
      <sheetName val="Fin__Assumpt__-_Sensitivities42"/>
      <sheetName val="Bill_142"/>
      <sheetName val="Bill_242"/>
      <sheetName val="Bill_342"/>
      <sheetName val="Bill_442"/>
      <sheetName val="Bill_542"/>
      <sheetName val="Bill_642"/>
      <sheetName val="Bill_742"/>
      <sheetName val="Rate_analysis-_BOQ_1_42"/>
      <sheetName val="1_Civil-RA42"/>
      <sheetName val="_09_07_10_M顅ᎆ뤀ᨇ԰42"/>
      <sheetName val="_09_07_10_M顅ᎆ뤀ᨇ԰_缀_42"/>
      <sheetName val="Structure_Bills_Qty42"/>
      <sheetName val="Rate_Analysis42"/>
      <sheetName val="Pacakges_split42"/>
      <sheetName val="Assumption_Inputs42"/>
      <sheetName val="Phase_142"/>
      <sheetName val="Eqpmnt_Plng42"/>
      <sheetName val="Debits_as_on_12_04_0841"/>
      <sheetName val="T-P1,_FINISHES_WORKING_42"/>
      <sheetName val="Assumption_&amp;_Exclusion42"/>
      <sheetName val="LABOUR_RATE42"/>
      <sheetName val="Material_Rate42"/>
      <sheetName val="Switch_V1642"/>
      <sheetName val="Theo_Cons-June'1041"/>
      <sheetName val="DEINKING(ANNEX_1)42"/>
      <sheetName val="AutoOpen_Stub_Data42"/>
      <sheetName val="Data_Sheet41"/>
      <sheetName val="External_Doors42"/>
      <sheetName val="STAFFSCHED_41"/>
      <sheetName val="Cat_A_Change_Control42"/>
      <sheetName val="Grade_Slab_-142"/>
      <sheetName val="Grade_Slab_-242"/>
      <sheetName val="Grade_slab-342"/>
      <sheetName val="Grade_slab_-442"/>
      <sheetName val="Grade_slab_-542"/>
      <sheetName val="Grade_slab_-642"/>
      <sheetName val="Factor_Sheet42"/>
      <sheetName val="India_F&amp;S_Template41"/>
      <sheetName val="_bus_bay41"/>
      <sheetName val="doq_441"/>
      <sheetName val="doq_241"/>
      <sheetName val="11B_41"/>
      <sheetName val="ACAD_Finishes41"/>
      <sheetName val="Site_Details41"/>
      <sheetName val="Site_Area_Statement41"/>
      <sheetName val="BOQ_LT41"/>
      <sheetName val="Summary_WG41"/>
      <sheetName val="AFAS_41"/>
      <sheetName val="RDS_&amp;_WLD41"/>
      <sheetName val="PA_System41"/>
      <sheetName val="Server_&amp;_PAC_Room41"/>
      <sheetName val="HVAC_BOQ41"/>
      <sheetName val="Deduction_of_assets40"/>
      <sheetName val="14_07_10_CIVIL_W [41"/>
      <sheetName val="Income_Statement41"/>
      <sheetName val="Invoice_Tracker41"/>
      <sheetName val="d-safe_specs40"/>
      <sheetName val="Quote_Sheet40"/>
      <sheetName val="Top_Sheet41"/>
      <sheetName val="Col_NUM41"/>
      <sheetName val="COLUMN_RC_41"/>
      <sheetName val="STILT_Floor_Slab_NUM41"/>
      <sheetName val="First_Floor_Slab_RC41"/>
      <sheetName val="FIRST_FLOOR_SLAB_WT_SUMMARY41"/>
      <sheetName val="Stilt_Floor_Beam_NUM41"/>
      <sheetName val="STILT_BEAM_NUM41"/>
      <sheetName val="STILT_BEAM_RC41"/>
      <sheetName val="Stilt_wall_Num41"/>
      <sheetName val="STILT_WALL_RC41"/>
      <sheetName val="Z-DETAILS_ABOVE_RAFT_UPTO_+0_42"/>
      <sheetName val="Z-DETAILS_ABOVE_RAFT_UPTO_+_(50"/>
      <sheetName val="TOTAL_CHECK41"/>
      <sheetName val="TYP___wall_Num41"/>
      <sheetName val="Z-DETAILS_TYP__+2_85_TO_+8_8541"/>
      <sheetName val="Blr_hire40"/>
      <sheetName val="PRECAST_lig(tconc_II40"/>
      <sheetName val="Misc__Data40"/>
      <sheetName val="Load_Details(B2)41"/>
      <sheetName val="Works_-_Quote_Sheet41"/>
      <sheetName val="Cost_Basis40"/>
      <sheetName val="MASTER_RATE_ANALYSIS40"/>
      <sheetName val="RMG_-ABS40"/>
      <sheetName val="T_P_-ABS40"/>
      <sheetName val="T_P_-MB40"/>
      <sheetName val="E_P_R-ABS40"/>
      <sheetName val="E__R-MB40"/>
      <sheetName val="Bldg_6-ABS40"/>
      <sheetName val="Bldg_6-MB40"/>
      <sheetName val="Kz_Grid_Press_foundation_ABS40"/>
      <sheetName val="Kz_Grid_Press_foundation_meas40"/>
      <sheetName val="600-1200T__ABS40"/>
      <sheetName val="600-1200T_Meas40"/>
      <sheetName val="BSR-II_ABS40"/>
      <sheetName val="BSR-II_meas40"/>
      <sheetName val="Misc_ABS40"/>
      <sheetName val="Misc_MB40"/>
      <sheetName val="This_Bill40"/>
      <sheetName val="Upto_Previous40"/>
      <sheetName val="Up_to_date40"/>
      <sheetName val="Grand_Abstract40"/>
      <sheetName val="Blank_MB40"/>
      <sheetName val="cement_summary40"/>
      <sheetName val="Reinforcement_Steel40"/>
      <sheetName val="P-I_CEMENT_RECONCILIATION_40"/>
      <sheetName val="Ra-38_area_wise_summary40"/>
      <sheetName val="P-II_Cement_Reconciliation40"/>
      <sheetName val="Ra-16_P-II40"/>
      <sheetName val="RA_16-_GH40"/>
      <sheetName val="Intro_40"/>
      <sheetName val="Gate_240"/>
      <sheetName val="Name_List40"/>
      <sheetName val="VF_Full_Recon40"/>
      <sheetName val="PITP3_COPY40"/>
      <sheetName val="Meas_40"/>
      <sheetName val="BLOCK-A_(MEA_SHEET)41"/>
      <sheetName val="Expenses_Actual_Vs__Budgeted40"/>
      <sheetName val="Col_up_to_plinth40"/>
      <sheetName val="Project_Ignite40"/>
      <sheetName val="RCC,Ret__Wall40"/>
      <sheetName val="Schedules_PL17"/>
      <sheetName val="Schedules_BS17"/>
      <sheetName val="PRECAST_lightconc-II46"/>
      <sheetName val="Cleaning_&amp;_Grubbing46"/>
      <sheetName val="PRECAST_lightconc_II46"/>
      <sheetName val="College_Details46"/>
      <sheetName val="Personal_46"/>
      <sheetName val="jidal_dam46"/>
      <sheetName val="fran_temp46"/>
      <sheetName val="kona_swit46"/>
      <sheetName val="template_(8)46"/>
      <sheetName val="template_(9)46"/>
      <sheetName val="OVER_HEADS46"/>
      <sheetName val="Cover_Sheet46"/>
      <sheetName val="BOQ_REV_A46"/>
      <sheetName val="PTB_(IO)46"/>
      <sheetName val="BMS_46"/>
      <sheetName val="SPT_vs_PHI46"/>
      <sheetName val="TBAL9697_-group_wise__sdpl46"/>
      <sheetName val="TAX_BILLS44"/>
      <sheetName val="CASH_BILLS44"/>
      <sheetName val="LABOUR_BILLS44"/>
      <sheetName val="puch_order44"/>
      <sheetName val="Sheet1_(2)44"/>
      <sheetName val="Quantity_Schedule45"/>
      <sheetName val="Revenue__Schedule_45"/>
      <sheetName val="Balance_works_-_Direct_Cost45"/>
      <sheetName val="Balance_works_-_Indirect_Cost45"/>
      <sheetName val="Fund_Plan45"/>
      <sheetName val="Bill_of_Resources45"/>
      <sheetName val="SITE_OVERHEADS44"/>
      <sheetName val="labour_coeff44"/>
      <sheetName val="Site_Dev_BOQ44"/>
      <sheetName val="Expenditure_plan44"/>
      <sheetName val="ORDER_BOOKING44"/>
      <sheetName val="Costing_Upto_Mar'11_(2)44"/>
      <sheetName val="Tender_Summary44"/>
      <sheetName val="beam-reinft-IIInd_floor44"/>
      <sheetName val="Prelims_Breakup44"/>
      <sheetName val="Boq_Block_A44"/>
      <sheetName val="M-Book_for_Conc44"/>
      <sheetName val="M-Book_for_FW44"/>
      <sheetName val="_24_07_10_RS_&amp;_SECURITY44"/>
      <sheetName val="24_07_10_CIVIL_WET44"/>
      <sheetName val="_24_07_10_CIVIL44"/>
      <sheetName val="_24_07_10_MECH-FAB44"/>
      <sheetName val="_24_07_10_MECH-TANK44"/>
      <sheetName val="_23_07_10_N_SHIFT_MECH-FAB44"/>
      <sheetName val="_23_07_10_N_SHIFT_MECH-TANK44"/>
      <sheetName val="_23_07_10_RS_&amp;_SECURITY44"/>
      <sheetName val="23_07_10_CIVIL_WET44"/>
      <sheetName val="_23_07_10_CIVIL44"/>
      <sheetName val="_23_07_10_MECH-FAB44"/>
      <sheetName val="_23_07_10_MECH-TANK44"/>
      <sheetName val="_22_07_10_N_SHIFT_MECH-FAB44"/>
      <sheetName val="_22_07_10_N_SHIFT_MECH-TANK44"/>
      <sheetName val="_22_07_10_RS_&amp;_SECURITY44"/>
      <sheetName val="22_07_10_CIVIL_WET44"/>
      <sheetName val="_22_07_10_CIVIL44"/>
      <sheetName val="_22_07_10_MECH-FAB44"/>
      <sheetName val="_22_07_10_MECH-TANK44"/>
      <sheetName val="_21_07_10_N_SHIFT_MECH-FAB44"/>
      <sheetName val="_21_07_10_N_SHIFT_MECH-TANK44"/>
      <sheetName val="_21_07_10_RS_&amp;_SECURITY44"/>
      <sheetName val="21_07_10_CIVIL_WET44"/>
      <sheetName val="_21_07_10_CIVIL44"/>
      <sheetName val="_21_07_10_MECH-FAB44"/>
      <sheetName val="_21_07_10_MECH-TANK44"/>
      <sheetName val="_20_07_10_N_SHIFT_MECH-FAB44"/>
      <sheetName val="_20_07_10_N_SHIFT_MECH-TANK44"/>
      <sheetName val="_20_07_10_RS_&amp;_SECURITY44"/>
      <sheetName val="20_07_10_CIVIL_WET44"/>
      <sheetName val="_20_07_10_CIVIL44"/>
      <sheetName val="_20_07_10_MECH-FAB44"/>
      <sheetName val="_20_07_10_MECH-TANK44"/>
      <sheetName val="_19_07_10_N_SHIFT_MECH-FAB44"/>
      <sheetName val="_19_07_10_N_SHIFT_MECH-TANK44"/>
      <sheetName val="_19_07_10_RS_&amp;_SECURITY44"/>
      <sheetName val="19_07_10_CIVIL_WET44"/>
      <sheetName val="_19_07_10_CIVIL44"/>
      <sheetName val="_19_07_10_MECH-FAB44"/>
      <sheetName val="_19_07_10_MECH-TANK44"/>
      <sheetName val="_18_07_10_N_SHIFT_MECH-FAB44"/>
      <sheetName val="_18_07_10_N_SHIFT_MECH-TANK44"/>
      <sheetName val="_18_07_10_RS_&amp;_SECURITY44"/>
      <sheetName val="18_07_10_CIVIL_WET44"/>
      <sheetName val="_18_07_10_CIVIL44"/>
      <sheetName val="_18_07_10_MECH-FAB44"/>
      <sheetName val="_18_07_10_MECH-TANK44"/>
      <sheetName val="_17_07_10_N_SHIFT_MECH-FAB44"/>
      <sheetName val="_17_07_10_N_SHIFT_MECH-TANK44"/>
      <sheetName val="_17_07_10_RS_&amp;_SECURITY44"/>
      <sheetName val="17_07_10_CIVIL_WET44"/>
      <sheetName val="_17_07_10_CIVIL44"/>
      <sheetName val="_17_07_10_MECH-FAB44"/>
      <sheetName val="_17_07_10_MECH-TANK44"/>
      <sheetName val="_16_07_10_N_SHIFT_MECH-FAB43"/>
      <sheetName val="_16_07_10_N_SHIFT_MECH-TANK43"/>
      <sheetName val="_16_07_10_RS_&amp;_SECURITY43"/>
      <sheetName val="16_07_10_CIVIL_WET43"/>
      <sheetName val="_16_07_10_CIVIL43"/>
      <sheetName val="_16_07_10_MECH-FAB43"/>
      <sheetName val="_16_07_10_MECH-TANK43"/>
      <sheetName val="_15_07_10_N_SHIFT_MECH-FAB43"/>
      <sheetName val="_15_07_10_N_SHIFT_MECH-TANK43"/>
      <sheetName val="_15_07_10_RS_&amp;_SECURITY43"/>
      <sheetName val="15_07_10_CIVIL_WET43"/>
      <sheetName val="_15_07_10_CIVIL43"/>
      <sheetName val="_15_07_10_MECH-FAB43"/>
      <sheetName val="_15_07_10_MECH-TANK43"/>
      <sheetName val="_14_07_10_N_SHIFT_MECH-FAB43"/>
      <sheetName val="_14_07_10_N_SHIFT_MECH-TANK43"/>
      <sheetName val="_14_07_10_RS_&amp;_SECURITY43"/>
      <sheetName val="14_07_10_CIVIL_WET43"/>
      <sheetName val="_14_07_10_CIVIL43"/>
      <sheetName val="_14_07_10_MECH-FAB43"/>
      <sheetName val="_14_07_10_MECH-TANK43"/>
      <sheetName val="_13_07_10_N_SHIFT_MECH-FAB43"/>
      <sheetName val="_13_07_10_N_SHIFT_MECH-TANK43"/>
      <sheetName val="_13_07_10_RS_&amp;_SECURITY43"/>
      <sheetName val="13_07_10_CIVIL_WET43"/>
      <sheetName val="_13_07_10_CIVIL43"/>
      <sheetName val="_13_07_10_MECH-FAB43"/>
      <sheetName val="_13_07_10_MECH-TANK43"/>
      <sheetName val="_12_07_10_N_SHIFT_MECH-FAB43"/>
      <sheetName val="_12_07_10_N_SHIFT_MECH-TANK43"/>
      <sheetName val="_12_07_10_RS_&amp;_SECURITY43"/>
      <sheetName val="12_07_10_CIVIL_WET43"/>
      <sheetName val="_12_07_10_CIVIL43"/>
      <sheetName val="_12_07_10_MECH-FAB43"/>
      <sheetName val="_12_07_10_MECH-TANK43"/>
      <sheetName val="_11_07_10_N_SHIFT_MECH-FAB43"/>
      <sheetName val="_11_07_10_N_SHIFT_MECH-TANK43"/>
      <sheetName val="_11_07_10_RS_&amp;_SECURITY43"/>
      <sheetName val="11_07_10_CIVIL_WET43"/>
      <sheetName val="_11_07_10_CIVIL43"/>
      <sheetName val="_11_07_10_MECH-FAB43"/>
      <sheetName val="_11_07_10_MECH-TANK43"/>
      <sheetName val="_10_07_10_N_SHIFT_MECH-FAB43"/>
      <sheetName val="_10_07_10_N_SHIFT_MECH-TANK43"/>
      <sheetName val="_10_07_10_RS_&amp;_SECURITY43"/>
      <sheetName val="10_07_10_CIVIL_WET43"/>
      <sheetName val="_10_07_10_CIVIL43"/>
      <sheetName val="_10_07_10_MECH-FAB43"/>
      <sheetName val="_10_07_10_MECH-TANK43"/>
      <sheetName val="_09_07_10_N_SHIFT_MECH-FAB43"/>
      <sheetName val="_09_07_10_N_SHIFT_MECH-TANK43"/>
      <sheetName val="_09_07_10_RS_&amp;_SECURITY43"/>
      <sheetName val="09_07_10_CIVIL_WET43"/>
      <sheetName val="_09_07_10_CIVIL43"/>
      <sheetName val="_09_07_10_MECH-FAB43"/>
      <sheetName val="_09_07_10_MECH-TANK43"/>
      <sheetName val="_08_07_10_N_SHIFT_MECH-FAB43"/>
      <sheetName val="_08_07_10_N_SHIFT_MECH-TANK43"/>
      <sheetName val="_08_07_10_RS_&amp;_SECURITY43"/>
      <sheetName val="08_07_10_CIVIL_WET43"/>
      <sheetName val="_08_07_10_CIVIL43"/>
      <sheetName val="_08_07_10_MECH-FAB43"/>
      <sheetName val="_08_07_10_MECH-TANK43"/>
      <sheetName val="_07_07_10_N_SHIFT_MECH-FAB43"/>
      <sheetName val="_07_07_10_N_SHIFT_MECH-TANK43"/>
      <sheetName val="_07_07_10_RS_&amp;_SECURITY43"/>
      <sheetName val="07_07_10_CIVIL_WET43"/>
      <sheetName val="_07_07_10_CIVIL43"/>
      <sheetName val="_07_07_10_MECH-FAB43"/>
      <sheetName val="_07_07_10_MECH-TANK43"/>
      <sheetName val="_06_07_10_N_SHIFT_MECH-FAB43"/>
      <sheetName val="_06_07_10_N_SHIFT_MECH-TANK43"/>
      <sheetName val="_06_07_10_RS_&amp;_SECURITY43"/>
      <sheetName val="06_07_10_CIVIL_WET43"/>
      <sheetName val="_06_07_10_CIVIL43"/>
      <sheetName val="_06_07_10_MECH-FAB43"/>
      <sheetName val="_06_07_10_MECH-TANK43"/>
      <sheetName val="_05_07_10_N_SHIFT_MECH-FAB43"/>
      <sheetName val="_05_07_10_N_SHIFT_MECH-TANK43"/>
      <sheetName val="_05_07_10_RS_&amp;_SECURITY43"/>
      <sheetName val="05_07_10_CIVIL_WET43"/>
      <sheetName val="_05_07_10_CIVIL43"/>
      <sheetName val="_05_07_10_MECH-FAB43"/>
      <sheetName val="_05_07_10_MECH-TANK43"/>
      <sheetName val="_04_07_10_N_SHIFT_MECH-FAB43"/>
      <sheetName val="_04_07_10_N_SHIFT_MECH-TANK43"/>
      <sheetName val="_04_07_10_RS_&amp;_SECURITY43"/>
      <sheetName val="04_07_10_CIVIL_WET43"/>
      <sheetName val="_04_07_10_CIVIL43"/>
      <sheetName val="_04_07_10_MECH-FAB43"/>
      <sheetName val="_04_07_10_MECH-TANK43"/>
      <sheetName val="_03_07_10_N_SHIFT_MECH-FAB43"/>
      <sheetName val="_03_07_10_N_SHIFT_MECH-TANK43"/>
      <sheetName val="_03_07_10_RS_&amp;_SECURITY_43"/>
      <sheetName val="03_07_10_CIVIL_WET_43"/>
      <sheetName val="_03_07_10_CIVIL_43"/>
      <sheetName val="_03_07_10_MECH-FAB_43"/>
      <sheetName val="_03_07_10_MECH-TANK_43"/>
      <sheetName val="_02_07_10_N_SHIFT_MECH-FAB_43"/>
      <sheetName val="_02_07_10_N_SHIFT_MECH-TANK_43"/>
      <sheetName val="_02_07_10_RS_&amp;_SECURITY43"/>
      <sheetName val="02_07_10_CIVIL_WET43"/>
      <sheetName val="_02_07_10_CIVIL43"/>
      <sheetName val="_02_07_10_MECH-FAB43"/>
      <sheetName val="_02_07_10_MECH-TANK43"/>
      <sheetName val="_01_07_10_N_SHIFT_MECH-FAB43"/>
      <sheetName val="_01_07_10_N_SHIFT_MECH-TANK43"/>
      <sheetName val="_01_07_10_RS_&amp;_SECURITY43"/>
      <sheetName val="01_07_10_CIVIL_WET43"/>
      <sheetName val="_01_07_10_CIVIL43"/>
      <sheetName val="_01_07_10_MECH-FAB43"/>
      <sheetName val="_01_07_10_MECH-TANK43"/>
      <sheetName val="_30_06_10_N_SHIFT_MECH-FAB43"/>
      <sheetName val="_30_06_10_N_SHIFT_MECH-TANK43"/>
      <sheetName val="scurve_calc_(2)43"/>
      <sheetName val="Direct_cost_shed_A-2_43"/>
      <sheetName val="Meas_-Hotel_Part44"/>
      <sheetName val="BOQ_Direct_selling_cost43"/>
      <sheetName val="Civil_Boq43"/>
      <sheetName val="BOQ_(2)44"/>
      <sheetName val="St_co_91_5lvl43"/>
      <sheetName val="22_12_201144"/>
      <sheetName val="Contract_Night_Staff43"/>
      <sheetName val="Contract_Day_Staff43"/>
      <sheetName val="Day_Shift43"/>
      <sheetName val="Night_Shift43"/>
      <sheetName val="Fee_Rate_Summary43"/>
      <sheetName val="_09_07_10_M顅ᎆ뤀ᨇ԰?缀?43"/>
      <sheetName val="TBAL9697__group_wise__sdpl43"/>
      <sheetName val="final_abstract43"/>
      <sheetName val="Ave_wtd_rates43"/>
      <sheetName val="Material_43"/>
      <sheetName val="Labour_&amp;_Plant43"/>
      <sheetName val="Cashflow_projection43"/>
      <sheetName val="PA-_Consutant_43"/>
      <sheetName val="Item-_Compact43"/>
      <sheetName val="Civil_Works43"/>
      <sheetName val="IO_List43"/>
      <sheetName val="Fill_this_out_first___43"/>
      <sheetName val="INPUT_SHEET43"/>
      <sheetName val="Meas__Hotel_Part43"/>
      <sheetName val="Labour_productivity43"/>
      <sheetName val="DI_Rate_Analysis44"/>
      <sheetName val="Economic_RisingMain__Ph-I44"/>
      <sheetName val="SP_Break_Up43"/>
      <sheetName val="Sales_&amp;_Prod43"/>
      <sheetName val="Cost_Index43"/>
      <sheetName val="cash_in_flow_Summary_JV_43"/>
      <sheetName val="water_prop_43"/>
      <sheetName val="GR_slab-reinft43"/>
      <sheetName val="Staff_Acco_43"/>
      <sheetName val="Project_Details__43"/>
      <sheetName val="Driveway_Beams43"/>
      <sheetName val="INDIGINEOUS_ITEMS_43"/>
      <sheetName val="MN_T_B_43"/>
      <sheetName val="F20_Risk_Analysis43"/>
      <sheetName val="Change_Order_Log43"/>
      <sheetName val="2000_MOR43"/>
      <sheetName val="3cd_Annexure43"/>
      <sheetName val="Fin__Assumpt__-_Sensitivities43"/>
      <sheetName val="Bill_143"/>
      <sheetName val="Bill_243"/>
      <sheetName val="Bill_343"/>
      <sheetName val="Bill_443"/>
      <sheetName val="Bill_543"/>
      <sheetName val="Bill_643"/>
      <sheetName val="Bill_743"/>
      <sheetName val="Rate_analysis-_BOQ_1_43"/>
      <sheetName val="1_Civil-RA43"/>
      <sheetName val="_09_07_10_M顅ᎆ뤀ᨇ԰43"/>
      <sheetName val="_09_07_10_M顅ᎆ뤀ᨇ԰_缀_43"/>
      <sheetName val="Structure_Bills_Qty43"/>
      <sheetName val="Rate_Analysis43"/>
      <sheetName val="Pacakges_split43"/>
      <sheetName val="Assumption_Inputs43"/>
      <sheetName val="Phase_143"/>
      <sheetName val="Eqpmnt_Plng43"/>
      <sheetName val="Debits_as_on_12_04_0842"/>
      <sheetName val="T-P1,_FINISHES_WORKING_43"/>
      <sheetName val="Assumption_&amp;_Exclusion43"/>
      <sheetName val="LABOUR_RATE43"/>
      <sheetName val="Material_Rate43"/>
      <sheetName val="Switch_V1643"/>
      <sheetName val="Theo_Cons-June'1042"/>
      <sheetName val="DEINKING(ANNEX_1)43"/>
      <sheetName val="AutoOpen_Stub_Data43"/>
      <sheetName val="Data_Sheet42"/>
      <sheetName val="External_Doors43"/>
      <sheetName val="STAFFSCHED_42"/>
      <sheetName val="Cat_A_Change_Control43"/>
      <sheetName val="Grade_Slab_-143"/>
      <sheetName val="Grade_Slab_-243"/>
      <sheetName val="Grade_slab-343"/>
      <sheetName val="Grade_slab_-443"/>
      <sheetName val="Grade_slab_-543"/>
      <sheetName val="Grade_slab_-643"/>
      <sheetName val="Factor_Sheet43"/>
      <sheetName val="India_F&amp;S_Template42"/>
      <sheetName val="_bus_bay42"/>
      <sheetName val="doq_442"/>
      <sheetName val="doq_242"/>
      <sheetName val="11B_42"/>
      <sheetName val="ACAD_Finishes42"/>
      <sheetName val="Site_Details42"/>
      <sheetName val="Site_Area_Statement42"/>
      <sheetName val="BOQ_LT42"/>
      <sheetName val="Summary_WG42"/>
      <sheetName val="AFAS_42"/>
      <sheetName val="RDS_&amp;_WLD42"/>
      <sheetName val="PA_System42"/>
      <sheetName val="Server_&amp;_PAC_Room42"/>
      <sheetName val="HVAC_BOQ42"/>
      <sheetName val="Deduction_of_assets41"/>
      <sheetName val="14_07_10_CIVIL_W [42"/>
      <sheetName val="Income_Statement42"/>
      <sheetName val="Invoice_Tracker42"/>
      <sheetName val="d-safe_specs41"/>
      <sheetName val="Quote_Sheet41"/>
      <sheetName val="Top_Sheet42"/>
      <sheetName val="Col_NUM42"/>
      <sheetName val="COLUMN_RC_42"/>
      <sheetName val="STILT_Floor_Slab_NUM42"/>
      <sheetName val="First_Floor_Slab_RC42"/>
      <sheetName val="FIRST_FLOOR_SLAB_WT_SUMMARY42"/>
      <sheetName val="Stilt_Floor_Beam_NUM42"/>
      <sheetName val="STILT_BEAM_NUM42"/>
      <sheetName val="STILT_BEAM_RC42"/>
      <sheetName val="Stilt_wall_Num42"/>
      <sheetName val="STILT_WALL_RC42"/>
      <sheetName val="Z-DETAILS_ABOVE_RAFT_UPTO_+0_43"/>
      <sheetName val="Z-DETAILS_ABOVE_RAFT_UPTO_+_(51"/>
      <sheetName val="TOTAL_CHECK42"/>
      <sheetName val="TYP___wall_Num42"/>
      <sheetName val="Z-DETAILS_TYP__+2_85_TO_+8_8542"/>
      <sheetName val="Blr_hire41"/>
      <sheetName val="PRECAST_lig(tconc_II41"/>
      <sheetName val="Misc__Data41"/>
      <sheetName val="Load_Details(B2)42"/>
      <sheetName val="Works_-_Quote_Sheet42"/>
      <sheetName val="Cost_Basis41"/>
      <sheetName val="MASTER_RATE_ANALYSIS41"/>
      <sheetName val="RMG_-ABS41"/>
      <sheetName val="T_P_-ABS41"/>
      <sheetName val="T_P_-MB41"/>
      <sheetName val="E_P_R-ABS41"/>
      <sheetName val="E__R-MB41"/>
      <sheetName val="Bldg_6-ABS41"/>
      <sheetName val="Bldg_6-MB41"/>
      <sheetName val="Kz_Grid_Press_foundation_ABS41"/>
      <sheetName val="Kz_Grid_Press_foundation_meas41"/>
      <sheetName val="600-1200T__ABS41"/>
      <sheetName val="600-1200T_Meas41"/>
      <sheetName val="BSR-II_ABS41"/>
      <sheetName val="BSR-II_meas41"/>
      <sheetName val="Misc_ABS41"/>
      <sheetName val="Misc_MB41"/>
      <sheetName val="This_Bill41"/>
      <sheetName val="Upto_Previous41"/>
      <sheetName val="Up_to_date41"/>
      <sheetName val="Grand_Abstract41"/>
      <sheetName val="Blank_MB41"/>
      <sheetName val="cement_summary41"/>
      <sheetName val="Reinforcement_Steel41"/>
      <sheetName val="P-I_CEMENT_RECONCILIATION_41"/>
      <sheetName val="Ra-38_area_wise_summary41"/>
      <sheetName val="P-II_Cement_Reconciliation41"/>
      <sheetName val="Ra-16_P-II41"/>
      <sheetName val="RA_16-_GH41"/>
      <sheetName val="Intro_41"/>
      <sheetName val="Gate_241"/>
      <sheetName val="Name_List41"/>
      <sheetName val="VF_Full_Recon41"/>
      <sheetName val="PITP3_COPY41"/>
      <sheetName val="Meas_41"/>
      <sheetName val="BLOCK-A_(MEA_SHEET)42"/>
      <sheetName val="Expenses_Actual_Vs__Budgeted41"/>
      <sheetName val="Col_up_to_plinth41"/>
      <sheetName val="Project_Ignite41"/>
      <sheetName val="RCC,Ret__Wall41"/>
      <sheetName val="Schedules_PL18"/>
      <sheetName val="Schedules_BS18"/>
      <sheetName val="PRECAST_lightconc-II48"/>
      <sheetName val="Cleaning_&amp;_Grubbing48"/>
      <sheetName val="PRECAST_lightconc_II48"/>
      <sheetName val="College_Details48"/>
      <sheetName val="Personal_48"/>
      <sheetName val="jidal_dam48"/>
      <sheetName val="fran_temp48"/>
      <sheetName val="kona_swit48"/>
      <sheetName val="template_(8)48"/>
      <sheetName val="template_(9)48"/>
      <sheetName val="OVER_HEADS48"/>
      <sheetName val="Cover_Sheet48"/>
      <sheetName val="BOQ_REV_A48"/>
      <sheetName val="PTB_(IO)48"/>
      <sheetName val="BMS_48"/>
      <sheetName val="SPT_vs_PHI48"/>
      <sheetName val="TBAL9697_-group_wise__sdpl48"/>
      <sheetName val="TAX_BILLS46"/>
      <sheetName val="CASH_BILLS46"/>
      <sheetName val="LABOUR_BILLS46"/>
      <sheetName val="puch_order46"/>
      <sheetName val="Sheet1_(2)46"/>
      <sheetName val="Quantity_Schedule47"/>
      <sheetName val="Revenue__Schedule_47"/>
      <sheetName val="Balance_works_-_Direct_Cost47"/>
      <sheetName val="Balance_works_-_Indirect_Cost47"/>
      <sheetName val="Fund_Plan47"/>
      <sheetName val="Bill_of_Resources47"/>
      <sheetName val="SITE_OVERHEADS46"/>
      <sheetName val="labour_coeff46"/>
      <sheetName val="Site_Dev_BOQ46"/>
      <sheetName val="Expenditure_plan46"/>
      <sheetName val="ORDER_BOOKING46"/>
      <sheetName val="Costing_Upto_Mar'11_(2)46"/>
      <sheetName val="Tender_Summary46"/>
      <sheetName val="beam-reinft-IIInd_floor46"/>
      <sheetName val="Prelims_Breakup46"/>
      <sheetName val="Boq_Block_A46"/>
      <sheetName val="M-Book_for_Conc46"/>
      <sheetName val="M-Book_for_FW46"/>
      <sheetName val="_24_07_10_RS_&amp;_SECURITY46"/>
      <sheetName val="24_07_10_CIVIL_WET46"/>
      <sheetName val="_24_07_10_CIVIL46"/>
      <sheetName val="_24_07_10_MECH-FAB46"/>
      <sheetName val="_24_07_10_MECH-TANK46"/>
      <sheetName val="_23_07_10_N_SHIFT_MECH-FAB46"/>
      <sheetName val="_23_07_10_N_SHIFT_MECH-TANK46"/>
      <sheetName val="_23_07_10_RS_&amp;_SECURITY46"/>
      <sheetName val="23_07_10_CIVIL_WET46"/>
      <sheetName val="_23_07_10_CIVIL46"/>
      <sheetName val="_23_07_10_MECH-FAB46"/>
      <sheetName val="_23_07_10_MECH-TANK46"/>
      <sheetName val="_22_07_10_N_SHIFT_MECH-FAB46"/>
      <sheetName val="_22_07_10_N_SHIFT_MECH-TANK46"/>
      <sheetName val="_22_07_10_RS_&amp;_SECURITY46"/>
      <sheetName val="22_07_10_CIVIL_WET46"/>
      <sheetName val="_22_07_10_CIVIL46"/>
      <sheetName val="_22_07_10_MECH-FAB46"/>
      <sheetName val="_22_07_10_MECH-TANK46"/>
      <sheetName val="_21_07_10_N_SHIFT_MECH-FAB46"/>
      <sheetName val="_21_07_10_N_SHIFT_MECH-TANK46"/>
      <sheetName val="_21_07_10_RS_&amp;_SECURITY46"/>
      <sheetName val="21_07_10_CIVIL_WET46"/>
      <sheetName val="_21_07_10_CIVIL46"/>
      <sheetName val="_21_07_10_MECH-FAB46"/>
      <sheetName val="_21_07_10_MECH-TANK46"/>
      <sheetName val="_20_07_10_N_SHIFT_MECH-FAB46"/>
      <sheetName val="_20_07_10_N_SHIFT_MECH-TANK46"/>
      <sheetName val="_20_07_10_RS_&amp;_SECURITY46"/>
      <sheetName val="20_07_10_CIVIL_WET46"/>
      <sheetName val="_20_07_10_CIVIL46"/>
      <sheetName val="_20_07_10_MECH-FAB46"/>
      <sheetName val="_20_07_10_MECH-TANK46"/>
      <sheetName val="_19_07_10_N_SHIFT_MECH-FAB46"/>
      <sheetName val="_19_07_10_N_SHIFT_MECH-TANK46"/>
      <sheetName val="_19_07_10_RS_&amp;_SECURITY46"/>
      <sheetName val="19_07_10_CIVIL_WET46"/>
      <sheetName val="_19_07_10_CIVIL46"/>
      <sheetName val="_19_07_10_MECH-FAB46"/>
      <sheetName val="_19_07_10_MECH-TANK46"/>
      <sheetName val="_18_07_10_N_SHIFT_MECH-FAB46"/>
      <sheetName val="_18_07_10_N_SHIFT_MECH-TANK46"/>
      <sheetName val="_18_07_10_RS_&amp;_SECURITY46"/>
      <sheetName val="18_07_10_CIVIL_WET46"/>
      <sheetName val="_18_07_10_CIVIL46"/>
      <sheetName val="_18_07_10_MECH-FAB46"/>
      <sheetName val="_18_07_10_MECH-TANK46"/>
      <sheetName val="_17_07_10_N_SHIFT_MECH-FAB46"/>
      <sheetName val="_17_07_10_N_SHIFT_MECH-TANK46"/>
      <sheetName val="_17_07_10_RS_&amp;_SECURITY46"/>
      <sheetName val="17_07_10_CIVIL_WET46"/>
      <sheetName val="_17_07_10_CIVIL46"/>
      <sheetName val="_17_07_10_MECH-FAB46"/>
      <sheetName val="_17_07_10_MECH-TANK46"/>
      <sheetName val="_16_07_10_N_SHIFT_MECH-FAB45"/>
      <sheetName val="_16_07_10_N_SHIFT_MECH-TANK45"/>
      <sheetName val="_16_07_10_RS_&amp;_SECURITY45"/>
      <sheetName val="16_07_10_CIVIL_WET45"/>
      <sheetName val="_16_07_10_CIVIL45"/>
      <sheetName val="_16_07_10_MECH-FAB45"/>
      <sheetName val="_16_07_10_MECH-TANK45"/>
      <sheetName val="_15_07_10_N_SHIFT_MECH-FAB45"/>
      <sheetName val="_15_07_10_N_SHIFT_MECH-TANK45"/>
      <sheetName val="_15_07_10_RS_&amp;_SECURITY45"/>
      <sheetName val="15_07_10_CIVIL_WET45"/>
      <sheetName val="_15_07_10_CIVIL45"/>
      <sheetName val="_15_07_10_MECH-FAB45"/>
      <sheetName val="_15_07_10_MECH-TANK45"/>
      <sheetName val="_14_07_10_N_SHIFT_MECH-FAB45"/>
      <sheetName val="_14_07_10_N_SHIFT_MECH-TANK45"/>
      <sheetName val="_14_07_10_RS_&amp;_SECURITY45"/>
      <sheetName val="14_07_10_CIVIL_WET45"/>
      <sheetName val="_14_07_10_CIVIL45"/>
      <sheetName val="_14_07_10_MECH-FAB45"/>
      <sheetName val="_14_07_10_MECH-TANK45"/>
      <sheetName val="_13_07_10_N_SHIFT_MECH-FAB45"/>
      <sheetName val="_13_07_10_N_SHIFT_MECH-TANK45"/>
      <sheetName val="_13_07_10_RS_&amp;_SECURITY45"/>
      <sheetName val="13_07_10_CIVIL_WET45"/>
      <sheetName val="_13_07_10_CIVIL45"/>
      <sheetName val="_13_07_10_MECH-FAB45"/>
      <sheetName val="_13_07_10_MECH-TANK45"/>
      <sheetName val="_12_07_10_N_SHIFT_MECH-FAB45"/>
      <sheetName val="_12_07_10_N_SHIFT_MECH-TANK45"/>
      <sheetName val="_12_07_10_RS_&amp;_SECURITY45"/>
      <sheetName val="12_07_10_CIVIL_WET45"/>
      <sheetName val="_12_07_10_CIVIL45"/>
      <sheetName val="_12_07_10_MECH-FAB45"/>
      <sheetName val="_12_07_10_MECH-TANK45"/>
      <sheetName val="_11_07_10_N_SHIFT_MECH-FAB45"/>
      <sheetName val="_11_07_10_N_SHIFT_MECH-TANK45"/>
      <sheetName val="_11_07_10_RS_&amp;_SECURITY45"/>
      <sheetName val="11_07_10_CIVIL_WET45"/>
      <sheetName val="_11_07_10_CIVIL45"/>
      <sheetName val="_11_07_10_MECH-FAB45"/>
      <sheetName val="_11_07_10_MECH-TANK45"/>
      <sheetName val="_10_07_10_N_SHIFT_MECH-FAB45"/>
      <sheetName val="_10_07_10_N_SHIFT_MECH-TANK45"/>
      <sheetName val="_10_07_10_RS_&amp;_SECURITY45"/>
      <sheetName val="10_07_10_CIVIL_WET45"/>
      <sheetName val="_10_07_10_CIVIL45"/>
      <sheetName val="_10_07_10_MECH-FAB45"/>
      <sheetName val="_10_07_10_MECH-TANK45"/>
      <sheetName val="_09_07_10_N_SHIFT_MECH-FAB45"/>
      <sheetName val="_09_07_10_N_SHIFT_MECH-TANK45"/>
      <sheetName val="_09_07_10_RS_&amp;_SECURITY45"/>
      <sheetName val="09_07_10_CIVIL_WET45"/>
      <sheetName val="_09_07_10_CIVIL45"/>
      <sheetName val="_09_07_10_MECH-FAB45"/>
      <sheetName val="_09_07_10_MECH-TANK45"/>
      <sheetName val="_08_07_10_N_SHIFT_MECH-FAB45"/>
      <sheetName val="_08_07_10_N_SHIFT_MECH-TANK45"/>
      <sheetName val="_08_07_10_RS_&amp;_SECURITY45"/>
      <sheetName val="08_07_10_CIVIL_WET45"/>
      <sheetName val="_08_07_10_CIVIL45"/>
      <sheetName val="_08_07_10_MECH-FAB45"/>
      <sheetName val="_08_07_10_MECH-TANK45"/>
      <sheetName val="_07_07_10_N_SHIFT_MECH-FAB45"/>
      <sheetName val="_07_07_10_N_SHIFT_MECH-TANK45"/>
      <sheetName val="_07_07_10_RS_&amp;_SECURITY45"/>
      <sheetName val="07_07_10_CIVIL_WET45"/>
      <sheetName val="_07_07_10_CIVIL45"/>
      <sheetName val="_07_07_10_MECH-FAB45"/>
      <sheetName val="_07_07_10_MECH-TANK45"/>
      <sheetName val="_06_07_10_N_SHIFT_MECH-FAB45"/>
      <sheetName val="_06_07_10_N_SHIFT_MECH-TANK45"/>
      <sheetName val="_06_07_10_RS_&amp;_SECURITY45"/>
      <sheetName val="06_07_10_CIVIL_WET45"/>
      <sheetName val="_06_07_10_CIVIL45"/>
      <sheetName val="_06_07_10_MECH-FAB45"/>
      <sheetName val="_06_07_10_MECH-TANK45"/>
      <sheetName val="_05_07_10_N_SHIFT_MECH-FAB45"/>
      <sheetName val="_05_07_10_N_SHIFT_MECH-TANK45"/>
      <sheetName val="_05_07_10_RS_&amp;_SECURITY45"/>
      <sheetName val="05_07_10_CIVIL_WET45"/>
      <sheetName val="_05_07_10_CIVIL45"/>
      <sheetName val="_05_07_10_MECH-FAB45"/>
      <sheetName val="_05_07_10_MECH-TANK45"/>
      <sheetName val="_04_07_10_N_SHIFT_MECH-FAB45"/>
      <sheetName val="_04_07_10_N_SHIFT_MECH-TANK45"/>
      <sheetName val="_04_07_10_RS_&amp;_SECURITY45"/>
      <sheetName val="04_07_10_CIVIL_WET45"/>
      <sheetName val="_04_07_10_CIVIL45"/>
      <sheetName val="_04_07_10_MECH-FAB45"/>
      <sheetName val="_04_07_10_MECH-TANK45"/>
      <sheetName val="_03_07_10_N_SHIFT_MECH-FAB45"/>
      <sheetName val="_03_07_10_N_SHIFT_MECH-TANK45"/>
      <sheetName val="_03_07_10_RS_&amp;_SECURITY_45"/>
      <sheetName val="03_07_10_CIVIL_WET_45"/>
      <sheetName val="_03_07_10_CIVIL_45"/>
      <sheetName val="_03_07_10_MECH-FAB_45"/>
      <sheetName val="_03_07_10_MECH-TANK_45"/>
      <sheetName val="_02_07_10_N_SHIFT_MECH-FAB_45"/>
      <sheetName val="_02_07_10_N_SHIFT_MECH-TANK_45"/>
      <sheetName val="_02_07_10_RS_&amp;_SECURITY45"/>
      <sheetName val="02_07_10_CIVIL_WET45"/>
      <sheetName val="_02_07_10_CIVIL45"/>
      <sheetName val="_02_07_10_MECH-FAB45"/>
      <sheetName val="_02_07_10_MECH-TANK45"/>
      <sheetName val="_01_07_10_N_SHIFT_MECH-FAB45"/>
      <sheetName val="_01_07_10_N_SHIFT_MECH-TANK45"/>
      <sheetName val="_01_07_10_RS_&amp;_SECURITY45"/>
      <sheetName val="01_07_10_CIVIL_WET45"/>
      <sheetName val="_01_07_10_CIVIL45"/>
      <sheetName val="_01_07_10_MECH-FAB45"/>
      <sheetName val="_01_07_10_MECH-TANK45"/>
      <sheetName val="_30_06_10_N_SHIFT_MECH-FAB45"/>
      <sheetName val="_30_06_10_N_SHIFT_MECH-TANK45"/>
      <sheetName val="scurve_calc_(2)45"/>
      <sheetName val="Direct_cost_shed_A-2_45"/>
      <sheetName val="Meas_-Hotel_Part46"/>
      <sheetName val="BOQ_Direct_selling_cost45"/>
      <sheetName val="Civil_Boq45"/>
      <sheetName val="BOQ_(2)46"/>
      <sheetName val="St_co_91_5lvl45"/>
      <sheetName val="22_12_201146"/>
      <sheetName val="Contract_Night_Staff45"/>
      <sheetName val="Contract_Day_Staff45"/>
      <sheetName val="Day_Shift45"/>
      <sheetName val="Night_Shift45"/>
      <sheetName val="Fee_Rate_Summary45"/>
      <sheetName val="_09_07_10_M顅ᎆ뤀ᨇ԰?缀?45"/>
      <sheetName val="TBAL9697__group_wise__sdpl45"/>
      <sheetName val="final_abstract45"/>
      <sheetName val="Ave_wtd_rates45"/>
      <sheetName val="Material_45"/>
      <sheetName val="Labour_&amp;_Plant45"/>
      <sheetName val="Cashflow_projection45"/>
      <sheetName val="PA-_Consutant_45"/>
      <sheetName val="Item-_Compact45"/>
      <sheetName val="Civil_Works45"/>
      <sheetName val="IO_List45"/>
      <sheetName val="Fill_this_out_first___45"/>
      <sheetName val="INPUT_SHEET45"/>
      <sheetName val="Meas__Hotel_Part45"/>
      <sheetName val="Labour_productivity45"/>
      <sheetName val="DI_Rate_Analysis46"/>
      <sheetName val="Economic_RisingMain__Ph-I46"/>
      <sheetName val="SP_Break_Up45"/>
      <sheetName val="Sales_&amp;_Prod45"/>
      <sheetName val="Cost_Index45"/>
      <sheetName val="cash_in_flow_Summary_JV_45"/>
      <sheetName val="water_prop_45"/>
      <sheetName val="GR_slab-reinft45"/>
      <sheetName val="Staff_Acco_45"/>
      <sheetName val="Project_Details__45"/>
      <sheetName val="Driveway_Beams45"/>
      <sheetName val="INDIGINEOUS_ITEMS_45"/>
      <sheetName val="MN_T_B_45"/>
      <sheetName val="F20_Risk_Analysis45"/>
      <sheetName val="Change_Order_Log45"/>
      <sheetName val="2000_MOR45"/>
      <sheetName val="3cd_Annexure45"/>
      <sheetName val="Fin__Assumpt__-_Sensitivities45"/>
      <sheetName val="Bill_145"/>
      <sheetName val="Bill_245"/>
      <sheetName val="Bill_345"/>
      <sheetName val="Bill_445"/>
      <sheetName val="Bill_545"/>
      <sheetName val="Bill_645"/>
      <sheetName val="Bill_745"/>
      <sheetName val="Rate_analysis-_BOQ_1_45"/>
      <sheetName val="1_Civil-RA45"/>
      <sheetName val="_09_07_10_M顅ᎆ뤀ᨇ԰45"/>
      <sheetName val="_09_07_10_M顅ᎆ뤀ᨇ԰_缀_45"/>
      <sheetName val="Structure_Bills_Qty45"/>
      <sheetName val="Rate_Analysis45"/>
      <sheetName val="Pacakges_split45"/>
      <sheetName val="Assumption_Inputs45"/>
      <sheetName val="Phase_145"/>
      <sheetName val="Eqpmnt_Plng45"/>
      <sheetName val="Debits_as_on_12_04_0844"/>
      <sheetName val="T-P1,_FINISHES_WORKING_45"/>
      <sheetName val="Assumption_&amp;_Exclusion45"/>
      <sheetName val="LABOUR_RATE45"/>
      <sheetName val="Material_Rate45"/>
      <sheetName val="Switch_V1645"/>
      <sheetName val="Theo_Cons-June'1044"/>
      <sheetName val="DEINKING(ANNEX_1)45"/>
      <sheetName val="AutoOpen_Stub_Data45"/>
      <sheetName val="Data_Sheet44"/>
      <sheetName val="External_Doors45"/>
      <sheetName val="STAFFSCHED_44"/>
      <sheetName val="Cat_A_Change_Control45"/>
      <sheetName val="Grade_Slab_-145"/>
      <sheetName val="Grade_Slab_-245"/>
      <sheetName val="Grade_slab-345"/>
      <sheetName val="Grade_slab_-445"/>
      <sheetName val="Grade_slab_-545"/>
      <sheetName val="Grade_slab_-645"/>
      <sheetName val="Factor_Sheet45"/>
      <sheetName val="India_F&amp;S_Template44"/>
      <sheetName val="_bus_bay44"/>
      <sheetName val="doq_444"/>
      <sheetName val="doq_244"/>
      <sheetName val="11B_44"/>
      <sheetName val="ACAD_Finishes44"/>
      <sheetName val="Site_Details44"/>
      <sheetName val="Site_Area_Statement44"/>
      <sheetName val="BOQ_LT44"/>
      <sheetName val="Summary_WG44"/>
      <sheetName val="AFAS_44"/>
      <sheetName val="RDS_&amp;_WLD44"/>
      <sheetName val="PA_System44"/>
      <sheetName val="Server_&amp;_PAC_Room44"/>
      <sheetName val="HVAC_BOQ44"/>
      <sheetName val="Deduction_of_assets43"/>
      <sheetName val="14_07_10_CIVIL_W [44"/>
      <sheetName val="Income_Statement44"/>
      <sheetName val="Invoice_Tracker44"/>
      <sheetName val="d-safe_specs43"/>
      <sheetName val="Quote_Sheet43"/>
      <sheetName val="Top_Sheet44"/>
      <sheetName val="Col_NUM44"/>
      <sheetName val="COLUMN_RC_44"/>
      <sheetName val="STILT_Floor_Slab_NUM44"/>
      <sheetName val="First_Floor_Slab_RC44"/>
      <sheetName val="FIRST_FLOOR_SLAB_WT_SUMMARY44"/>
      <sheetName val="Stilt_Floor_Beam_NUM44"/>
      <sheetName val="STILT_BEAM_NUM44"/>
      <sheetName val="STILT_BEAM_RC44"/>
      <sheetName val="Stilt_wall_Num44"/>
      <sheetName val="STILT_WALL_RC44"/>
      <sheetName val="Z-DETAILS_ABOVE_RAFT_UPTO_+0_45"/>
      <sheetName val="Z-DETAILS_ABOVE_RAFT_UPTO_+_(53"/>
      <sheetName val="TOTAL_CHECK44"/>
      <sheetName val="TYP___wall_Num44"/>
      <sheetName val="Z-DETAILS_TYP__+2_85_TO_+8_8544"/>
      <sheetName val="Blr_hire43"/>
      <sheetName val="PRECAST_lig(tconc_II43"/>
      <sheetName val="Misc__Data43"/>
      <sheetName val="Load_Details(B2)44"/>
      <sheetName val="Works_-_Quote_Sheet44"/>
      <sheetName val="Cost_Basis43"/>
      <sheetName val="MASTER_RATE_ANALYSIS43"/>
      <sheetName val="RMG_-ABS43"/>
      <sheetName val="T_P_-ABS43"/>
      <sheetName val="T_P_-MB43"/>
      <sheetName val="E_P_R-ABS43"/>
      <sheetName val="E__R-MB43"/>
      <sheetName val="Bldg_6-ABS43"/>
      <sheetName val="Bldg_6-MB43"/>
      <sheetName val="Kz_Grid_Press_foundation_ABS43"/>
      <sheetName val="Kz_Grid_Press_foundation_meas43"/>
      <sheetName val="600-1200T__ABS43"/>
      <sheetName val="600-1200T_Meas43"/>
      <sheetName val="BSR-II_ABS43"/>
      <sheetName val="BSR-II_meas43"/>
      <sheetName val="Misc_ABS43"/>
      <sheetName val="Misc_MB43"/>
      <sheetName val="This_Bill43"/>
      <sheetName val="Upto_Previous43"/>
      <sheetName val="Up_to_date43"/>
      <sheetName val="Grand_Abstract43"/>
      <sheetName val="Blank_MB43"/>
      <sheetName val="cement_summary43"/>
      <sheetName val="Reinforcement_Steel43"/>
      <sheetName val="P-I_CEMENT_RECONCILIATION_43"/>
      <sheetName val="Ra-38_area_wise_summary43"/>
      <sheetName val="P-II_Cement_Reconciliation43"/>
      <sheetName val="Ra-16_P-II43"/>
      <sheetName val="RA_16-_GH43"/>
      <sheetName val="Intro_43"/>
      <sheetName val="Gate_243"/>
      <sheetName val="Name_List43"/>
      <sheetName val="VF_Full_Recon43"/>
      <sheetName val="PITP3_COPY43"/>
      <sheetName val="Meas_43"/>
      <sheetName val="BLOCK-A_(MEA_SHEET)44"/>
      <sheetName val="Expenses_Actual_Vs__Budgeted43"/>
      <sheetName val="Col_up_to_plinth43"/>
      <sheetName val="Project_Ignite43"/>
      <sheetName val="RCC,Ret__Wall43"/>
      <sheetName val="Schedules_PL20"/>
      <sheetName val="Schedules_BS20"/>
      <sheetName val="PRECAST_lightconc-II47"/>
      <sheetName val="Cleaning_&amp;_Grubbing47"/>
      <sheetName val="PRECAST_lightconc_II47"/>
      <sheetName val="College_Details47"/>
      <sheetName val="Personal_47"/>
      <sheetName val="jidal_dam47"/>
      <sheetName val="fran_temp47"/>
      <sheetName val="kona_swit47"/>
      <sheetName val="template_(8)47"/>
      <sheetName val="template_(9)47"/>
      <sheetName val="OVER_HEADS47"/>
      <sheetName val="Cover_Sheet47"/>
      <sheetName val="BOQ_REV_A47"/>
      <sheetName val="PTB_(IO)47"/>
      <sheetName val="BMS_47"/>
      <sheetName val="SPT_vs_PHI47"/>
      <sheetName val="TBAL9697_-group_wise__sdpl47"/>
      <sheetName val="TAX_BILLS45"/>
      <sheetName val="CASH_BILLS45"/>
      <sheetName val="LABOUR_BILLS45"/>
      <sheetName val="puch_order45"/>
      <sheetName val="Sheet1_(2)45"/>
      <sheetName val="Quantity_Schedule46"/>
      <sheetName val="Revenue__Schedule_46"/>
      <sheetName val="Balance_works_-_Direct_Cost46"/>
      <sheetName val="Balance_works_-_Indirect_Cost46"/>
      <sheetName val="Fund_Plan46"/>
      <sheetName val="Bill_of_Resources46"/>
      <sheetName val="SITE_OVERHEADS45"/>
      <sheetName val="labour_coeff45"/>
      <sheetName val="Site_Dev_BOQ45"/>
      <sheetName val="Expenditure_plan45"/>
      <sheetName val="ORDER_BOOKING45"/>
      <sheetName val="Costing_Upto_Mar'11_(2)45"/>
      <sheetName val="Tender_Summary45"/>
      <sheetName val="beam-reinft-IIInd_floor45"/>
      <sheetName val="Prelims_Breakup45"/>
      <sheetName val="Boq_Block_A45"/>
      <sheetName val="M-Book_for_Conc45"/>
      <sheetName val="M-Book_for_FW45"/>
      <sheetName val="_24_07_10_RS_&amp;_SECURITY45"/>
      <sheetName val="24_07_10_CIVIL_WET45"/>
      <sheetName val="_24_07_10_CIVIL45"/>
      <sheetName val="_24_07_10_MECH-FAB45"/>
      <sheetName val="_24_07_10_MECH-TANK45"/>
      <sheetName val="_23_07_10_N_SHIFT_MECH-FAB45"/>
      <sheetName val="_23_07_10_N_SHIFT_MECH-TANK45"/>
      <sheetName val="_23_07_10_RS_&amp;_SECURITY45"/>
      <sheetName val="23_07_10_CIVIL_WET45"/>
      <sheetName val="_23_07_10_CIVIL45"/>
      <sheetName val="_23_07_10_MECH-FAB45"/>
      <sheetName val="_23_07_10_MECH-TANK45"/>
      <sheetName val="_22_07_10_N_SHIFT_MECH-FAB45"/>
      <sheetName val="_22_07_10_N_SHIFT_MECH-TANK45"/>
      <sheetName val="_22_07_10_RS_&amp;_SECURITY45"/>
      <sheetName val="22_07_10_CIVIL_WET45"/>
      <sheetName val="_22_07_10_CIVIL45"/>
      <sheetName val="_22_07_10_MECH-FAB45"/>
      <sheetName val="_22_07_10_MECH-TANK45"/>
      <sheetName val="_21_07_10_N_SHIFT_MECH-FAB45"/>
      <sheetName val="_21_07_10_N_SHIFT_MECH-TANK45"/>
      <sheetName val="_21_07_10_RS_&amp;_SECURITY45"/>
      <sheetName val="21_07_10_CIVIL_WET45"/>
      <sheetName val="_21_07_10_CIVIL45"/>
      <sheetName val="_21_07_10_MECH-FAB45"/>
      <sheetName val="_21_07_10_MECH-TANK45"/>
      <sheetName val="_20_07_10_N_SHIFT_MECH-FAB45"/>
      <sheetName val="_20_07_10_N_SHIFT_MECH-TANK45"/>
      <sheetName val="_20_07_10_RS_&amp;_SECURITY45"/>
      <sheetName val="20_07_10_CIVIL_WET45"/>
      <sheetName val="_20_07_10_CIVIL45"/>
      <sheetName val="_20_07_10_MECH-FAB45"/>
      <sheetName val="_20_07_10_MECH-TANK45"/>
      <sheetName val="_19_07_10_N_SHIFT_MECH-FAB45"/>
      <sheetName val="_19_07_10_N_SHIFT_MECH-TANK45"/>
      <sheetName val="_19_07_10_RS_&amp;_SECURITY45"/>
      <sheetName val="19_07_10_CIVIL_WET45"/>
      <sheetName val="_19_07_10_CIVIL45"/>
      <sheetName val="_19_07_10_MECH-FAB45"/>
      <sheetName val="_19_07_10_MECH-TANK45"/>
      <sheetName val="_18_07_10_N_SHIFT_MECH-FAB45"/>
      <sheetName val="_18_07_10_N_SHIFT_MECH-TANK45"/>
      <sheetName val="_18_07_10_RS_&amp;_SECURITY45"/>
      <sheetName val="18_07_10_CIVIL_WET45"/>
      <sheetName val="_18_07_10_CIVIL45"/>
      <sheetName val="_18_07_10_MECH-FAB45"/>
      <sheetName val="_18_07_10_MECH-TANK45"/>
      <sheetName val="_17_07_10_N_SHIFT_MECH-FAB45"/>
      <sheetName val="_17_07_10_N_SHIFT_MECH-TANK45"/>
      <sheetName val="_17_07_10_RS_&amp;_SECURITY45"/>
      <sheetName val="17_07_10_CIVIL_WET45"/>
      <sheetName val="_17_07_10_CIVIL45"/>
      <sheetName val="_17_07_10_MECH-FAB45"/>
      <sheetName val="_17_07_10_MECH-TANK45"/>
      <sheetName val="_16_07_10_N_SHIFT_MECH-FAB44"/>
      <sheetName val="_16_07_10_N_SHIFT_MECH-TANK44"/>
      <sheetName val="_16_07_10_RS_&amp;_SECURITY44"/>
      <sheetName val="16_07_10_CIVIL_WET44"/>
      <sheetName val="_16_07_10_CIVIL44"/>
      <sheetName val="_16_07_10_MECH-FAB44"/>
      <sheetName val="_16_07_10_MECH-TANK44"/>
      <sheetName val="_15_07_10_N_SHIFT_MECH-FAB44"/>
      <sheetName val="_15_07_10_N_SHIFT_MECH-TANK44"/>
      <sheetName val="_15_07_10_RS_&amp;_SECURITY44"/>
      <sheetName val="15_07_10_CIVIL_WET44"/>
      <sheetName val="_15_07_10_CIVIL44"/>
      <sheetName val="_15_07_10_MECH-FAB44"/>
      <sheetName val="_15_07_10_MECH-TANK44"/>
      <sheetName val="_14_07_10_N_SHIFT_MECH-FAB44"/>
      <sheetName val="_14_07_10_N_SHIFT_MECH-TANK44"/>
      <sheetName val="_14_07_10_RS_&amp;_SECURITY44"/>
      <sheetName val="14_07_10_CIVIL_WET44"/>
      <sheetName val="_14_07_10_CIVIL44"/>
      <sheetName val="_14_07_10_MECH-FAB44"/>
      <sheetName val="_14_07_10_MECH-TANK44"/>
      <sheetName val="_13_07_10_N_SHIFT_MECH-FAB44"/>
      <sheetName val="_13_07_10_N_SHIFT_MECH-TANK44"/>
      <sheetName val="_13_07_10_RS_&amp;_SECURITY44"/>
      <sheetName val="13_07_10_CIVIL_WET44"/>
      <sheetName val="_13_07_10_CIVIL44"/>
      <sheetName val="_13_07_10_MECH-FAB44"/>
      <sheetName val="_13_07_10_MECH-TANK44"/>
      <sheetName val="_12_07_10_N_SHIFT_MECH-FAB44"/>
      <sheetName val="_12_07_10_N_SHIFT_MECH-TANK44"/>
      <sheetName val="_12_07_10_RS_&amp;_SECURITY44"/>
      <sheetName val="12_07_10_CIVIL_WET44"/>
      <sheetName val="_12_07_10_CIVIL44"/>
      <sheetName val="_12_07_10_MECH-FAB44"/>
      <sheetName val="_12_07_10_MECH-TANK44"/>
      <sheetName val="_11_07_10_N_SHIFT_MECH-FAB44"/>
      <sheetName val="_11_07_10_N_SHIFT_MECH-TANK44"/>
      <sheetName val="_11_07_10_RS_&amp;_SECURITY44"/>
      <sheetName val="11_07_10_CIVIL_WET44"/>
      <sheetName val="_11_07_10_CIVIL44"/>
      <sheetName val="_11_07_10_MECH-FAB44"/>
      <sheetName val="_11_07_10_MECH-TANK44"/>
      <sheetName val="_10_07_10_N_SHIFT_MECH-FAB44"/>
      <sheetName val="_10_07_10_N_SHIFT_MECH-TANK44"/>
      <sheetName val="_10_07_10_RS_&amp;_SECURITY44"/>
      <sheetName val="10_07_10_CIVIL_WET44"/>
      <sheetName val="_10_07_10_CIVIL44"/>
      <sheetName val="_10_07_10_MECH-FAB44"/>
      <sheetName val="_10_07_10_MECH-TANK44"/>
      <sheetName val="_09_07_10_N_SHIFT_MECH-FAB44"/>
      <sheetName val="_09_07_10_N_SHIFT_MECH-TANK44"/>
      <sheetName val="_09_07_10_RS_&amp;_SECURITY44"/>
      <sheetName val="09_07_10_CIVIL_WET44"/>
      <sheetName val="_09_07_10_CIVIL44"/>
      <sheetName val="_09_07_10_MECH-FAB44"/>
      <sheetName val="_09_07_10_MECH-TANK44"/>
      <sheetName val="_08_07_10_N_SHIFT_MECH-FAB44"/>
      <sheetName val="_08_07_10_N_SHIFT_MECH-TANK44"/>
      <sheetName val="_08_07_10_RS_&amp;_SECURITY44"/>
      <sheetName val="08_07_10_CIVIL_WET44"/>
      <sheetName val="_08_07_10_CIVIL44"/>
      <sheetName val="_08_07_10_MECH-FAB44"/>
      <sheetName val="_08_07_10_MECH-TANK44"/>
      <sheetName val="_07_07_10_N_SHIFT_MECH-FAB44"/>
      <sheetName val="_07_07_10_N_SHIFT_MECH-TANK44"/>
      <sheetName val="_07_07_10_RS_&amp;_SECURITY44"/>
      <sheetName val="07_07_10_CIVIL_WET44"/>
      <sheetName val="_07_07_10_CIVIL44"/>
      <sheetName val="_07_07_10_MECH-FAB44"/>
      <sheetName val="_07_07_10_MECH-TANK44"/>
      <sheetName val="_06_07_10_N_SHIFT_MECH-FAB44"/>
      <sheetName val="_06_07_10_N_SHIFT_MECH-TANK44"/>
      <sheetName val="_06_07_10_RS_&amp;_SECURITY44"/>
      <sheetName val="06_07_10_CIVIL_WET44"/>
      <sheetName val="_06_07_10_CIVIL44"/>
      <sheetName val="_06_07_10_MECH-FAB44"/>
      <sheetName val="_06_07_10_MECH-TANK44"/>
      <sheetName val="_05_07_10_N_SHIFT_MECH-FAB44"/>
      <sheetName val="_05_07_10_N_SHIFT_MECH-TANK44"/>
      <sheetName val="_05_07_10_RS_&amp;_SECURITY44"/>
      <sheetName val="05_07_10_CIVIL_WET44"/>
      <sheetName val="_05_07_10_CIVIL44"/>
      <sheetName val="_05_07_10_MECH-FAB44"/>
      <sheetName val="_05_07_10_MECH-TANK44"/>
      <sheetName val="_04_07_10_N_SHIFT_MECH-FAB44"/>
      <sheetName val="_04_07_10_N_SHIFT_MECH-TANK44"/>
      <sheetName val="_04_07_10_RS_&amp;_SECURITY44"/>
      <sheetName val="04_07_10_CIVIL_WET44"/>
      <sheetName val="_04_07_10_CIVIL44"/>
      <sheetName val="_04_07_10_MECH-FAB44"/>
      <sheetName val="_04_07_10_MECH-TANK44"/>
      <sheetName val="_03_07_10_N_SHIFT_MECH-FAB44"/>
      <sheetName val="_03_07_10_N_SHIFT_MECH-TANK44"/>
      <sheetName val="_03_07_10_RS_&amp;_SECURITY_44"/>
      <sheetName val="03_07_10_CIVIL_WET_44"/>
      <sheetName val="_03_07_10_CIVIL_44"/>
      <sheetName val="_03_07_10_MECH-FAB_44"/>
      <sheetName val="_03_07_10_MECH-TANK_44"/>
      <sheetName val="_02_07_10_N_SHIFT_MECH-FAB_44"/>
      <sheetName val="_02_07_10_N_SHIFT_MECH-TANK_44"/>
      <sheetName val="_02_07_10_RS_&amp;_SECURITY44"/>
      <sheetName val="02_07_10_CIVIL_WET44"/>
      <sheetName val="_02_07_10_CIVIL44"/>
      <sheetName val="_02_07_10_MECH-FAB44"/>
      <sheetName val="_02_07_10_MECH-TANK44"/>
      <sheetName val="_01_07_10_N_SHIFT_MECH-FAB44"/>
      <sheetName val="_01_07_10_N_SHIFT_MECH-TANK44"/>
      <sheetName val="_01_07_10_RS_&amp;_SECURITY44"/>
      <sheetName val="01_07_10_CIVIL_WET44"/>
      <sheetName val="_01_07_10_CIVIL44"/>
      <sheetName val="_01_07_10_MECH-FAB44"/>
      <sheetName val="_01_07_10_MECH-TANK44"/>
      <sheetName val="_30_06_10_N_SHIFT_MECH-FAB44"/>
      <sheetName val="_30_06_10_N_SHIFT_MECH-TANK44"/>
      <sheetName val="scurve_calc_(2)44"/>
      <sheetName val="Direct_cost_shed_A-2_44"/>
      <sheetName val="Meas_-Hotel_Part45"/>
      <sheetName val="BOQ_Direct_selling_cost44"/>
      <sheetName val="Civil_Boq44"/>
      <sheetName val="BOQ_(2)45"/>
      <sheetName val="St_co_91_5lvl44"/>
      <sheetName val="22_12_201145"/>
      <sheetName val="Contract_Night_Staff44"/>
      <sheetName val="Contract_Day_Staff44"/>
      <sheetName val="Day_Shift44"/>
      <sheetName val="Night_Shift44"/>
      <sheetName val="Fee_Rate_Summary44"/>
      <sheetName val="_09_07_10_M顅ᎆ뤀ᨇ԰?缀?44"/>
      <sheetName val="TBAL9697__group_wise__sdpl44"/>
      <sheetName val="final_abstract44"/>
      <sheetName val="Ave_wtd_rates44"/>
      <sheetName val="Material_44"/>
      <sheetName val="Labour_&amp;_Plant44"/>
      <sheetName val="Cashflow_projection44"/>
      <sheetName val="PA-_Consutant_44"/>
      <sheetName val="Item-_Compact44"/>
      <sheetName val="Civil_Works44"/>
      <sheetName val="IO_List44"/>
      <sheetName val="Fill_this_out_first___44"/>
      <sheetName val="INPUT_SHEET44"/>
      <sheetName val="Meas__Hotel_Part44"/>
      <sheetName val="Labour_productivity44"/>
      <sheetName val="DI_Rate_Analysis45"/>
      <sheetName val="Economic_RisingMain__Ph-I45"/>
      <sheetName val="SP_Break_Up44"/>
      <sheetName val="Sales_&amp;_Prod44"/>
      <sheetName val="Cost_Index44"/>
      <sheetName val="cash_in_flow_Summary_JV_44"/>
      <sheetName val="water_prop_44"/>
      <sheetName val="GR_slab-reinft44"/>
      <sheetName val="Staff_Acco_44"/>
      <sheetName val="Project_Details__44"/>
      <sheetName val="Driveway_Beams44"/>
      <sheetName val="INDIGINEOUS_ITEMS_44"/>
      <sheetName val="MN_T_B_44"/>
      <sheetName val="F20_Risk_Analysis44"/>
      <sheetName val="Change_Order_Log44"/>
      <sheetName val="2000_MOR44"/>
      <sheetName val="3cd_Annexure44"/>
      <sheetName val="Fin__Assumpt__-_Sensitivities44"/>
      <sheetName val="Bill_144"/>
      <sheetName val="Bill_244"/>
      <sheetName val="Bill_344"/>
      <sheetName val="Bill_444"/>
      <sheetName val="Bill_544"/>
      <sheetName val="Bill_644"/>
      <sheetName val="Bill_744"/>
      <sheetName val="Rate_analysis-_BOQ_1_44"/>
      <sheetName val="1_Civil-RA44"/>
      <sheetName val="_09_07_10_M顅ᎆ뤀ᨇ԰44"/>
      <sheetName val="_09_07_10_M顅ᎆ뤀ᨇ԰_缀_44"/>
      <sheetName val="Structure_Bills_Qty44"/>
      <sheetName val="Rate_Analysis44"/>
      <sheetName val="Pacakges_split44"/>
      <sheetName val="Assumption_Inputs44"/>
      <sheetName val="Phase_144"/>
      <sheetName val="Eqpmnt_Plng44"/>
      <sheetName val="Debits_as_on_12_04_0843"/>
      <sheetName val="T-P1,_FINISHES_WORKING_44"/>
      <sheetName val="Assumption_&amp;_Exclusion44"/>
      <sheetName val="LABOUR_RATE44"/>
      <sheetName val="Material_Rate44"/>
      <sheetName val="Switch_V1644"/>
      <sheetName val="Theo_Cons-June'1043"/>
      <sheetName val="DEINKING(ANNEX_1)44"/>
      <sheetName val="AutoOpen_Stub_Data44"/>
      <sheetName val="Data_Sheet43"/>
      <sheetName val="External_Doors44"/>
      <sheetName val="STAFFSCHED_43"/>
      <sheetName val="Cat_A_Change_Control44"/>
      <sheetName val="Grade_Slab_-144"/>
      <sheetName val="Grade_Slab_-244"/>
      <sheetName val="Grade_slab-344"/>
      <sheetName val="Grade_slab_-444"/>
      <sheetName val="Grade_slab_-544"/>
      <sheetName val="Grade_slab_-644"/>
      <sheetName val="Factor_Sheet44"/>
      <sheetName val="India_F&amp;S_Template43"/>
      <sheetName val="_bus_bay43"/>
      <sheetName val="doq_443"/>
      <sheetName val="doq_243"/>
      <sheetName val="11B_43"/>
      <sheetName val="ACAD_Finishes43"/>
      <sheetName val="Site_Details43"/>
      <sheetName val="Site_Area_Statement43"/>
      <sheetName val="BOQ_LT43"/>
      <sheetName val="Summary_WG43"/>
      <sheetName val="AFAS_43"/>
      <sheetName val="RDS_&amp;_WLD43"/>
      <sheetName val="PA_System43"/>
      <sheetName val="Server_&amp;_PAC_Room43"/>
      <sheetName val="HVAC_BOQ43"/>
      <sheetName val="Deduction_of_assets42"/>
      <sheetName val="14_07_10_CIVIL_W [43"/>
      <sheetName val="Income_Statement43"/>
      <sheetName val="Invoice_Tracker43"/>
      <sheetName val="d-safe_specs42"/>
      <sheetName val="Quote_Sheet42"/>
      <sheetName val="Top_Sheet43"/>
      <sheetName val="Col_NUM43"/>
      <sheetName val="COLUMN_RC_43"/>
      <sheetName val="STILT_Floor_Slab_NUM43"/>
      <sheetName val="First_Floor_Slab_RC43"/>
      <sheetName val="FIRST_FLOOR_SLAB_WT_SUMMARY43"/>
      <sheetName val="Stilt_Floor_Beam_NUM43"/>
      <sheetName val="STILT_BEAM_NUM43"/>
      <sheetName val="STILT_BEAM_RC43"/>
      <sheetName val="Stilt_wall_Num43"/>
      <sheetName val="STILT_WALL_RC43"/>
      <sheetName val="Z-DETAILS_ABOVE_RAFT_UPTO_+0_44"/>
      <sheetName val="Z-DETAILS_ABOVE_RAFT_UPTO_+_(52"/>
      <sheetName val="TOTAL_CHECK43"/>
      <sheetName val="TYP___wall_Num43"/>
      <sheetName val="Z-DETAILS_TYP__+2_85_TO_+8_8543"/>
      <sheetName val="Blr_hire42"/>
      <sheetName val="PRECAST_lig(tconc_II42"/>
      <sheetName val="Misc__Data42"/>
      <sheetName val="Load_Details(B2)43"/>
      <sheetName val="Works_-_Quote_Sheet43"/>
      <sheetName val="Cost_Basis42"/>
      <sheetName val="MASTER_RATE_ANALYSIS42"/>
      <sheetName val="RMG_-ABS42"/>
      <sheetName val="T_P_-ABS42"/>
      <sheetName val="T_P_-MB42"/>
      <sheetName val="E_P_R-ABS42"/>
      <sheetName val="E__R-MB42"/>
      <sheetName val="Bldg_6-ABS42"/>
      <sheetName val="Bldg_6-MB42"/>
      <sheetName val="Kz_Grid_Press_foundation_ABS42"/>
      <sheetName val="Kz_Grid_Press_foundation_meas42"/>
      <sheetName val="600-1200T__ABS42"/>
      <sheetName val="600-1200T_Meas42"/>
      <sheetName val="BSR-II_ABS42"/>
      <sheetName val="BSR-II_meas42"/>
      <sheetName val="Misc_ABS42"/>
      <sheetName val="Misc_MB42"/>
      <sheetName val="This_Bill42"/>
      <sheetName val="Upto_Previous42"/>
      <sheetName val="Up_to_date42"/>
      <sheetName val="Grand_Abstract42"/>
      <sheetName val="Blank_MB42"/>
      <sheetName val="cement_summary42"/>
      <sheetName val="Reinforcement_Steel42"/>
      <sheetName val="P-I_CEMENT_RECONCILIATION_42"/>
      <sheetName val="Ra-38_area_wise_summary42"/>
      <sheetName val="P-II_Cement_Reconciliation42"/>
      <sheetName val="Ra-16_P-II42"/>
      <sheetName val="RA_16-_GH42"/>
      <sheetName val="Intro_42"/>
      <sheetName val="Gate_242"/>
      <sheetName val="Name_List42"/>
      <sheetName val="VF_Full_Recon42"/>
      <sheetName val="PITP3_COPY42"/>
      <sheetName val="Meas_42"/>
      <sheetName val="BLOCK-A_(MEA_SHEET)43"/>
      <sheetName val="Expenses_Actual_Vs__Budgeted42"/>
      <sheetName val="Col_up_to_plinth42"/>
      <sheetName val="Project_Ignite42"/>
      <sheetName val="RCC,Ret__Wall42"/>
      <sheetName val="Schedules_PL19"/>
      <sheetName val="Schedules_BS19"/>
      <sheetName val="PRECAST_lightconc-II50"/>
      <sheetName val="Cleaning_&amp;_Grubbing50"/>
      <sheetName val="PRECAST_lightconc_II50"/>
      <sheetName val="College_Details50"/>
      <sheetName val="Personal_50"/>
      <sheetName val="jidal_dam50"/>
      <sheetName val="fran_temp50"/>
      <sheetName val="kona_swit50"/>
      <sheetName val="template_(8)50"/>
      <sheetName val="template_(9)50"/>
      <sheetName val="OVER_HEADS50"/>
      <sheetName val="Cover_Sheet50"/>
      <sheetName val="BOQ_REV_A50"/>
      <sheetName val="PTB_(IO)50"/>
      <sheetName val="BMS_50"/>
      <sheetName val="SPT_vs_PHI50"/>
      <sheetName val="TBAL9697_-group_wise__sdpl50"/>
      <sheetName val="TAX_BILLS48"/>
      <sheetName val="CASH_BILLS48"/>
      <sheetName val="LABOUR_BILLS48"/>
      <sheetName val="puch_order48"/>
      <sheetName val="Sheet1_(2)48"/>
      <sheetName val="Quantity_Schedule49"/>
      <sheetName val="Revenue__Schedule_49"/>
      <sheetName val="Balance_works_-_Direct_Cost49"/>
      <sheetName val="Balance_works_-_Indirect_Cost49"/>
      <sheetName val="Fund_Plan49"/>
      <sheetName val="Bill_of_Resources49"/>
      <sheetName val="SITE_OVERHEADS48"/>
      <sheetName val="labour_coeff48"/>
      <sheetName val="Site_Dev_BOQ48"/>
      <sheetName val="Expenditure_plan48"/>
      <sheetName val="ORDER_BOOKING48"/>
      <sheetName val="Costing_Upto_Mar'11_(2)48"/>
      <sheetName val="Tender_Summary48"/>
      <sheetName val="beam-reinft-IIInd_floor48"/>
      <sheetName val="Prelims_Breakup48"/>
      <sheetName val="Boq_Block_A48"/>
      <sheetName val="M-Book_for_Conc48"/>
      <sheetName val="M-Book_for_FW48"/>
      <sheetName val="_24_07_10_RS_&amp;_SECURITY48"/>
      <sheetName val="24_07_10_CIVIL_WET48"/>
      <sheetName val="_24_07_10_CIVIL48"/>
      <sheetName val="_24_07_10_MECH-FAB48"/>
      <sheetName val="_24_07_10_MECH-TANK48"/>
      <sheetName val="_23_07_10_N_SHIFT_MECH-FAB48"/>
      <sheetName val="_23_07_10_N_SHIFT_MECH-TANK48"/>
      <sheetName val="_23_07_10_RS_&amp;_SECURITY48"/>
      <sheetName val="23_07_10_CIVIL_WET48"/>
      <sheetName val="_23_07_10_CIVIL48"/>
      <sheetName val="_23_07_10_MECH-FAB48"/>
      <sheetName val="_23_07_10_MECH-TANK48"/>
      <sheetName val="_22_07_10_N_SHIFT_MECH-FAB48"/>
      <sheetName val="_22_07_10_N_SHIFT_MECH-TANK48"/>
      <sheetName val="_22_07_10_RS_&amp;_SECURITY48"/>
      <sheetName val="22_07_10_CIVIL_WET48"/>
      <sheetName val="_22_07_10_CIVIL48"/>
      <sheetName val="_22_07_10_MECH-FAB48"/>
      <sheetName val="_22_07_10_MECH-TANK48"/>
      <sheetName val="_21_07_10_N_SHIFT_MECH-FAB48"/>
      <sheetName val="_21_07_10_N_SHIFT_MECH-TANK48"/>
      <sheetName val="_21_07_10_RS_&amp;_SECURITY48"/>
      <sheetName val="21_07_10_CIVIL_WET48"/>
      <sheetName val="_21_07_10_CIVIL48"/>
      <sheetName val="_21_07_10_MECH-FAB48"/>
      <sheetName val="_21_07_10_MECH-TANK48"/>
      <sheetName val="_20_07_10_N_SHIFT_MECH-FAB48"/>
      <sheetName val="_20_07_10_N_SHIFT_MECH-TANK48"/>
      <sheetName val="_20_07_10_RS_&amp;_SECURITY48"/>
      <sheetName val="20_07_10_CIVIL_WET48"/>
      <sheetName val="_20_07_10_CIVIL48"/>
      <sheetName val="_20_07_10_MECH-FAB48"/>
      <sheetName val="_20_07_10_MECH-TANK48"/>
      <sheetName val="_19_07_10_N_SHIFT_MECH-FAB48"/>
      <sheetName val="_19_07_10_N_SHIFT_MECH-TANK48"/>
      <sheetName val="_19_07_10_RS_&amp;_SECURITY48"/>
      <sheetName val="19_07_10_CIVIL_WET48"/>
      <sheetName val="_19_07_10_CIVIL48"/>
      <sheetName val="_19_07_10_MECH-FAB48"/>
      <sheetName val="_19_07_10_MECH-TANK48"/>
      <sheetName val="_18_07_10_N_SHIFT_MECH-FAB48"/>
      <sheetName val="_18_07_10_N_SHIFT_MECH-TANK48"/>
      <sheetName val="_18_07_10_RS_&amp;_SECURITY48"/>
      <sheetName val="18_07_10_CIVIL_WET48"/>
      <sheetName val="_18_07_10_CIVIL48"/>
      <sheetName val="_18_07_10_MECH-FAB48"/>
      <sheetName val="_18_07_10_MECH-TANK48"/>
      <sheetName val="_17_07_10_N_SHIFT_MECH-FAB48"/>
      <sheetName val="_17_07_10_N_SHIFT_MECH-TANK48"/>
      <sheetName val="_17_07_10_RS_&amp;_SECURITY48"/>
      <sheetName val="17_07_10_CIVIL_WET48"/>
      <sheetName val="_17_07_10_CIVIL48"/>
      <sheetName val="_17_07_10_MECH-FAB48"/>
      <sheetName val="_17_07_10_MECH-TANK48"/>
      <sheetName val="_16_07_10_N_SHIFT_MECH-FAB47"/>
      <sheetName val="_16_07_10_N_SHIFT_MECH-TANK47"/>
      <sheetName val="_16_07_10_RS_&amp;_SECURITY47"/>
      <sheetName val="16_07_10_CIVIL_WET47"/>
      <sheetName val="_16_07_10_CIVIL47"/>
      <sheetName val="_16_07_10_MECH-FAB47"/>
      <sheetName val="_16_07_10_MECH-TANK47"/>
      <sheetName val="_15_07_10_N_SHIFT_MECH-FAB47"/>
      <sheetName val="_15_07_10_N_SHIFT_MECH-TANK47"/>
      <sheetName val="_15_07_10_RS_&amp;_SECURITY47"/>
      <sheetName val="15_07_10_CIVIL_WET47"/>
      <sheetName val="_15_07_10_CIVIL47"/>
      <sheetName val="_15_07_10_MECH-FAB47"/>
      <sheetName val="_15_07_10_MECH-TANK47"/>
      <sheetName val="_14_07_10_N_SHIFT_MECH-FAB47"/>
      <sheetName val="_14_07_10_N_SHIFT_MECH-TANK47"/>
      <sheetName val="_14_07_10_RS_&amp;_SECURITY47"/>
      <sheetName val="14_07_10_CIVIL_WET47"/>
      <sheetName val="_14_07_10_CIVIL47"/>
      <sheetName val="_14_07_10_MECH-FAB47"/>
      <sheetName val="_14_07_10_MECH-TANK47"/>
      <sheetName val="_13_07_10_N_SHIFT_MECH-FAB47"/>
      <sheetName val="_13_07_10_N_SHIFT_MECH-TANK47"/>
      <sheetName val="_13_07_10_RS_&amp;_SECURITY47"/>
      <sheetName val="13_07_10_CIVIL_WET47"/>
      <sheetName val="_13_07_10_CIVIL47"/>
      <sheetName val="_13_07_10_MECH-FAB47"/>
      <sheetName val="_13_07_10_MECH-TANK47"/>
      <sheetName val="_12_07_10_N_SHIFT_MECH-FAB47"/>
      <sheetName val="_12_07_10_N_SHIFT_MECH-TANK47"/>
      <sheetName val="_12_07_10_RS_&amp;_SECURITY47"/>
      <sheetName val="12_07_10_CIVIL_WET47"/>
      <sheetName val="_12_07_10_CIVIL47"/>
      <sheetName val="_12_07_10_MECH-FAB47"/>
      <sheetName val="_12_07_10_MECH-TANK47"/>
      <sheetName val="_11_07_10_N_SHIFT_MECH-FAB47"/>
      <sheetName val="_11_07_10_N_SHIFT_MECH-TANK47"/>
      <sheetName val="_11_07_10_RS_&amp;_SECURITY47"/>
      <sheetName val="11_07_10_CIVIL_WET47"/>
      <sheetName val="_11_07_10_CIVIL47"/>
      <sheetName val="_11_07_10_MECH-FAB47"/>
      <sheetName val="_11_07_10_MECH-TANK47"/>
      <sheetName val="_10_07_10_N_SHIFT_MECH-FAB47"/>
      <sheetName val="_10_07_10_N_SHIFT_MECH-TANK47"/>
      <sheetName val="_10_07_10_RS_&amp;_SECURITY47"/>
      <sheetName val="10_07_10_CIVIL_WET47"/>
      <sheetName val="_10_07_10_CIVIL47"/>
      <sheetName val="_10_07_10_MECH-FAB47"/>
      <sheetName val="_10_07_10_MECH-TANK47"/>
      <sheetName val="_09_07_10_N_SHIFT_MECH-FAB47"/>
      <sheetName val="_09_07_10_N_SHIFT_MECH-TANK47"/>
      <sheetName val="_09_07_10_RS_&amp;_SECURITY47"/>
      <sheetName val="09_07_10_CIVIL_WET47"/>
      <sheetName val="_09_07_10_CIVIL47"/>
      <sheetName val="_09_07_10_MECH-FAB47"/>
      <sheetName val="_09_07_10_MECH-TANK47"/>
      <sheetName val="_08_07_10_N_SHIFT_MECH-FAB47"/>
      <sheetName val="_08_07_10_N_SHIFT_MECH-TANK47"/>
      <sheetName val="_08_07_10_RS_&amp;_SECURITY47"/>
      <sheetName val="08_07_10_CIVIL_WET47"/>
      <sheetName val="_08_07_10_CIVIL47"/>
      <sheetName val="_08_07_10_MECH-FAB47"/>
      <sheetName val="_08_07_10_MECH-TANK47"/>
      <sheetName val="_07_07_10_N_SHIFT_MECH-FAB47"/>
      <sheetName val="_07_07_10_N_SHIFT_MECH-TANK47"/>
      <sheetName val="_07_07_10_RS_&amp;_SECURITY47"/>
      <sheetName val="07_07_10_CIVIL_WET47"/>
      <sheetName val="_07_07_10_CIVIL47"/>
      <sheetName val="_07_07_10_MECH-FAB47"/>
      <sheetName val="_07_07_10_MECH-TANK47"/>
      <sheetName val="_06_07_10_N_SHIFT_MECH-FAB47"/>
      <sheetName val="_06_07_10_N_SHIFT_MECH-TANK47"/>
      <sheetName val="_06_07_10_RS_&amp;_SECURITY47"/>
      <sheetName val="06_07_10_CIVIL_WET47"/>
      <sheetName val="_06_07_10_CIVIL47"/>
      <sheetName val="_06_07_10_MECH-FAB47"/>
      <sheetName val="_06_07_10_MECH-TANK47"/>
      <sheetName val="_05_07_10_N_SHIFT_MECH-FAB47"/>
      <sheetName val="_05_07_10_N_SHIFT_MECH-TANK47"/>
      <sheetName val="_05_07_10_RS_&amp;_SECURITY47"/>
      <sheetName val="05_07_10_CIVIL_WET47"/>
      <sheetName val="_05_07_10_CIVIL47"/>
      <sheetName val="_05_07_10_MECH-FAB47"/>
      <sheetName val="_05_07_10_MECH-TANK47"/>
      <sheetName val="_04_07_10_N_SHIFT_MECH-FAB47"/>
      <sheetName val="_04_07_10_N_SHIFT_MECH-TANK47"/>
      <sheetName val="_04_07_10_RS_&amp;_SECURITY47"/>
      <sheetName val="04_07_10_CIVIL_WET47"/>
      <sheetName val="_04_07_10_CIVIL47"/>
      <sheetName val="_04_07_10_MECH-FAB47"/>
      <sheetName val="_04_07_10_MECH-TANK47"/>
      <sheetName val="_03_07_10_N_SHIFT_MECH-FAB47"/>
      <sheetName val="_03_07_10_N_SHIFT_MECH-TANK47"/>
      <sheetName val="_03_07_10_RS_&amp;_SECURITY_47"/>
      <sheetName val="03_07_10_CIVIL_WET_47"/>
      <sheetName val="_03_07_10_CIVIL_47"/>
      <sheetName val="_03_07_10_MECH-FAB_47"/>
      <sheetName val="_03_07_10_MECH-TANK_47"/>
      <sheetName val="_02_07_10_N_SHIFT_MECH-FAB_47"/>
      <sheetName val="_02_07_10_N_SHIFT_MECH-TANK_47"/>
      <sheetName val="_02_07_10_RS_&amp;_SECURITY47"/>
      <sheetName val="02_07_10_CIVIL_WET47"/>
      <sheetName val="_02_07_10_CIVIL47"/>
      <sheetName val="_02_07_10_MECH-FAB47"/>
      <sheetName val="_02_07_10_MECH-TANK47"/>
      <sheetName val="_01_07_10_N_SHIFT_MECH-FAB47"/>
      <sheetName val="_01_07_10_N_SHIFT_MECH-TANK47"/>
      <sheetName val="_01_07_10_RS_&amp;_SECURITY47"/>
      <sheetName val="01_07_10_CIVIL_WET47"/>
      <sheetName val="_01_07_10_CIVIL47"/>
      <sheetName val="_01_07_10_MECH-FAB47"/>
      <sheetName val="_01_07_10_MECH-TANK47"/>
      <sheetName val="_30_06_10_N_SHIFT_MECH-FAB47"/>
      <sheetName val="_30_06_10_N_SHIFT_MECH-TANK47"/>
      <sheetName val="scurve_calc_(2)47"/>
      <sheetName val="Direct_cost_shed_A-2_47"/>
      <sheetName val="Meas_-Hotel_Part48"/>
      <sheetName val="BOQ_Direct_selling_cost47"/>
      <sheetName val="Civil_Boq47"/>
      <sheetName val="BOQ_(2)48"/>
      <sheetName val="St_co_91_5lvl47"/>
      <sheetName val="22_12_201148"/>
      <sheetName val="Contract_Night_Staff47"/>
      <sheetName val="Contract_Day_Staff47"/>
      <sheetName val="Day_Shift47"/>
      <sheetName val="Night_Shift47"/>
      <sheetName val="Fee_Rate_Summary47"/>
      <sheetName val="_09_07_10_M顅ᎆ뤀ᨇ԰?缀?47"/>
      <sheetName val="TBAL9697__group_wise__sdpl47"/>
      <sheetName val="final_abstract47"/>
      <sheetName val="Ave_wtd_rates47"/>
      <sheetName val="Material_47"/>
      <sheetName val="Labour_&amp;_Plant47"/>
      <sheetName val="Cashflow_projection47"/>
      <sheetName val="PA-_Consutant_47"/>
      <sheetName val="Item-_Compact47"/>
      <sheetName val="Civil_Works47"/>
      <sheetName val="IO_List47"/>
      <sheetName val="Fill_this_out_first___47"/>
      <sheetName val="INPUT_SHEET47"/>
      <sheetName val="Meas__Hotel_Part47"/>
      <sheetName val="Labour_productivity47"/>
      <sheetName val="DI_Rate_Analysis48"/>
      <sheetName val="Economic_RisingMain__Ph-I48"/>
      <sheetName val="SP_Break_Up47"/>
      <sheetName val="Sales_&amp;_Prod47"/>
      <sheetName val="Cost_Index47"/>
      <sheetName val="cash_in_flow_Summary_JV_47"/>
      <sheetName val="water_prop_47"/>
      <sheetName val="GR_slab-reinft47"/>
      <sheetName val="Staff_Acco_47"/>
      <sheetName val="Project_Details__47"/>
      <sheetName val="Driveway_Beams47"/>
      <sheetName val="INDIGINEOUS_ITEMS_47"/>
      <sheetName val="MN_T_B_47"/>
      <sheetName val="F20_Risk_Analysis47"/>
      <sheetName val="Change_Order_Log47"/>
      <sheetName val="2000_MOR47"/>
      <sheetName val="3cd_Annexure47"/>
      <sheetName val="Fin__Assumpt__-_Sensitivities47"/>
      <sheetName val="Bill_147"/>
      <sheetName val="Bill_247"/>
      <sheetName val="Bill_347"/>
      <sheetName val="Bill_447"/>
      <sheetName val="Bill_547"/>
      <sheetName val="Bill_647"/>
      <sheetName val="Bill_747"/>
      <sheetName val="Rate_analysis-_BOQ_1_47"/>
      <sheetName val="1_Civil-RA47"/>
      <sheetName val="_09_07_10_M顅ᎆ뤀ᨇ԰47"/>
      <sheetName val="_09_07_10_M顅ᎆ뤀ᨇ԰_缀_47"/>
      <sheetName val="Structure_Bills_Qty47"/>
      <sheetName val="Rate_Analysis47"/>
      <sheetName val="Pacakges_split47"/>
      <sheetName val="Assumption_Inputs47"/>
      <sheetName val="Phase_147"/>
      <sheetName val="Eqpmnt_Plng47"/>
      <sheetName val="Debits_as_on_12_04_0846"/>
      <sheetName val="T-P1,_FINISHES_WORKING_47"/>
      <sheetName val="Assumption_&amp;_Exclusion47"/>
      <sheetName val="LABOUR_RATE47"/>
      <sheetName val="Material_Rate47"/>
      <sheetName val="Switch_V1647"/>
      <sheetName val="Theo_Cons-June'1046"/>
      <sheetName val="DEINKING(ANNEX_1)47"/>
      <sheetName val="AutoOpen_Stub_Data47"/>
      <sheetName val="Data_Sheet46"/>
      <sheetName val="External_Doors47"/>
      <sheetName val="STAFFSCHED_46"/>
      <sheetName val="Cat_A_Change_Control47"/>
      <sheetName val="Grade_Slab_-147"/>
      <sheetName val="Grade_Slab_-247"/>
      <sheetName val="Grade_slab-347"/>
      <sheetName val="Grade_slab_-447"/>
      <sheetName val="Grade_slab_-547"/>
      <sheetName val="Grade_slab_-647"/>
      <sheetName val="Factor_Sheet47"/>
      <sheetName val="India_F&amp;S_Template46"/>
      <sheetName val="_bus_bay46"/>
      <sheetName val="doq_446"/>
      <sheetName val="doq_246"/>
      <sheetName val="11B_46"/>
      <sheetName val="ACAD_Finishes46"/>
      <sheetName val="Site_Details46"/>
      <sheetName val="Site_Area_Statement46"/>
      <sheetName val="BOQ_LT46"/>
      <sheetName val="Summary_WG46"/>
      <sheetName val="AFAS_46"/>
      <sheetName val="RDS_&amp;_WLD46"/>
      <sheetName val="PA_System46"/>
      <sheetName val="Server_&amp;_PAC_Room46"/>
      <sheetName val="HVAC_BOQ46"/>
      <sheetName val="Deduction_of_assets45"/>
      <sheetName val="14_07_10_CIVIL_W [46"/>
      <sheetName val="Income_Statement46"/>
      <sheetName val="Invoice_Tracker46"/>
      <sheetName val="d-safe_specs45"/>
      <sheetName val="Quote_Sheet45"/>
      <sheetName val="Top_Sheet46"/>
      <sheetName val="Col_NUM46"/>
      <sheetName val="COLUMN_RC_46"/>
      <sheetName val="STILT_Floor_Slab_NUM46"/>
      <sheetName val="First_Floor_Slab_RC46"/>
      <sheetName val="FIRST_FLOOR_SLAB_WT_SUMMARY46"/>
      <sheetName val="Stilt_Floor_Beam_NUM46"/>
      <sheetName val="STILT_BEAM_NUM46"/>
      <sheetName val="STILT_BEAM_RC46"/>
      <sheetName val="Stilt_wall_Num46"/>
      <sheetName val="STILT_WALL_RC46"/>
      <sheetName val="Z-DETAILS_ABOVE_RAFT_UPTO_+0_47"/>
      <sheetName val="Z-DETAILS_ABOVE_RAFT_UPTO_+_(55"/>
      <sheetName val="TOTAL_CHECK46"/>
      <sheetName val="TYP___wall_Num46"/>
      <sheetName val="Z-DETAILS_TYP__+2_85_TO_+8_8546"/>
      <sheetName val="Blr_hire45"/>
      <sheetName val="PRECAST_lig(tconc_II45"/>
      <sheetName val="Misc__Data45"/>
      <sheetName val="Load_Details(B2)46"/>
      <sheetName val="Works_-_Quote_Sheet46"/>
      <sheetName val="Cost_Basis45"/>
      <sheetName val="MASTER_RATE_ANALYSIS45"/>
      <sheetName val="RMG_-ABS45"/>
      <sheetName val="T_P_-ABS45"/>
      <sheetName val="T_P_-MB45"/>
      <sheetName val="E_P_R-ABS45"/>
      <sheetName val="E__R-MB45"/>
      <sheetName val="Bldg_6-ABS45"/>
      <sheetName val="Bldg_6-MB45"/>
      <sheetName val="Kz_Grid_Press_foundation_ABS45"/>
      <sheetName val="Kz_Grid_Press_foundation_meas45"/>
      <sheetName val="600-1200T__ABS45"/>
      <sheetName val="600-1200T_Meas45"/>
      <sheetName val="BSR-II_ABS45"/>
      <sheetName val="BSR-II_meas45"/>
      <sheetName val="Misc_ABS45"/>
      <sheetName val="Misc_MB45"/>
      <sheetName val="This_Bill45"/>
      <sheetName val="Upto_Previous45"/>
      <sheetName val="Up_to_date45"/>
      <sheetName val="Grand_Abstract45"/>
      <sheetName val="Blank_MB45"/>
      <sheetName val="cement_summary45"/>
      <sheetName val="Reinforcement_Steel45"/>
      <sheetName val="P-I_CEMENT_RECONCILIATION_45"/>
      <sheetName val="Ra-38_area_wise_summary45"/>
      <sheetName val="P-II_Cement_Reconciliation45"/>
      <sheetName val="Ra-16_P-II45"/>
      <sheetName val="RA_16-_GH45"/>
      <sheetName val="Intro_45"/>
      <sheetName val="Gate_245"/>
      <sheetName val="Name_List45"/>
      <sheetName val="VF_Full_Recon45"/>
      <sheetName val="PITP3_COPY45"/>
      <sheetName val="Meas_45"/>
      <sheetName val="BLOCK-A_(MEA_SHEET)46"/>
      <sheetName val="Expenses_Actual_Vs__Budgeted45"/>
      <sheetName val="Col_up_to_plinth45"/>
      <sheetName val="Project_Ignite45"/>
      <sheetName val="RCC,Ret__Wall45"/>
      <sheetName val="Schedules_PL22"/>
      <sheetName val="Schedules_BS22"/>
      <sheetName val="PRECAST_lightconc-II51"/>
      <sheetName val="Cleaning_&amp;_Grubbing51"/>
      <sheetName val="PRECAST_lightconc_II51"/>
      <sheetName val="College_Details51"/>
      <sheetName val="Personal_51"/>
      <sheetName val="jidal_dam51"/>
      <sheetName val="fran_temp51"/>
      <sheetName val="kona_swit51"/>
      <sheetName val="template_(8)51"/>
      <sheetName val="template_(9)51"/>
      <sheetName val="OVER_HEADS51"/>
      <sheetName val="Cover_Sheet51"/>
      <sheetName val="BOQ_REV_A51"/>
      <sheetName val="PTB_(IO)51"/>
      <sheetName val="BMS_51"/>
      <sheetName val="SPT_vs_PHI51"/>
      <sheetName val="TBAL9697_-group_wise__sdpl51"/>
      <sheetName val="TAX_BILLS49"/>
      <sheetName val="CASH_BILLS49"/>
      <sheetName val="LABOUR_BILLS49"/>
      <sheetName val="puch_order49"/>
      <sheetName val="Sheet1_(2)49"/>
      <sheetName val="Quantity_Schedule50"/>
      <sheetName val="Revenue__Schedule_50"/>
      <sheetName val="Balance_works_-_Direct_Cost50"/>
      <sheetName val="Balance_works_-_Indirect_Cost50"/>
      <sheetName val="Fund_Plan50"/>
      <sheetName val="Bill_of_Resources50"/>
      <sheetName val="SITE_OVERHEADS49"/>
      <sheetName val="labour_coeff49"/>
      <sheetName val="Site_Dev_BOQ49"/>
      <sheetName val="Expenditure_plan49"/>
      <sheetName val="ORDER_BOOKING49"/>
      <sheetName val="Costing_Upto_Mar'11_(2)49"/>
      <sheetName val="Tender_Summary49"/>
      <sheetName val="beam-reinft-IIInd_floor49"/>
      <sheetName val="Prelims_Breakup49"/>
      <sheetName val="Boq_Block_A49"/>
      <sheetName val="M-Book_for_Conc49"/>
      <sheetName val="M-Book_for_FW49"/>
      <sheetName val="_24_07_10_RS_&amp;_SECURITY49"/>
      <sheetName val="24_07_10_CIVIL_WET49"/>
      <sheetName val="_24_07_10_CIVIL49"/>
      <sheetName val="_24_07_10_MECH-FAB49"/>
      <sheetName val="_24_07_10_MECH-TANK49"/>
      <sheetName val="_23_07_10_N_SHIFT_MECH-FAB49"/>
      <sheetName val="_23_07_10_N_SHIFT_MECH-TANK49"/>
      <sheetName val="_23_07_10_RS_&amp;_SECURITY49"/>
      <sheetName val="23_07_10_CIVIL_WET49"/>
      <sheetName val="_23_07_10_CIVIL49"/>
      <sheetName val="_23_07_10_MECH-FAB49"/>
      <sheetName val="_23_07_10_MECH-TANK49"/>
      <sheetName val="_22_07_10_N_SHIFT_MECH-FAB49"/>
      <sheetName val="_22_07_10_N_SHIFT_MECH-TANK49"/>
      <sheetName val="_22_07_10_RS_&amp;_SECURITY49"/>
      <sheetName val="22_07_10_CIVIL_WET49"/>
      <sheetName val="_22_07_10_CIVIL49"/>
      <sheetName val="_22_07_10_MECH-FAB49"/>
      <sheetName val="_22_07_10_MECH-TANK49"/>
      <sheetName val="_21_07_10_N_SHIFT_MECH-FAB49"/>
      <sheetName val="_21_07_10_N_SHIFT_MECH-TANK49"/>
      <sheetName val="_21_07_10_RS_&amp;_SECURITY49"/>
      <sheetName val="21_07_10_CIVIL_WET49"/>
      <sheetName val="_21_07_10_CIVIL49"/>
      <sheetName val="_21_07_10_MECH-FAB49"/>
      <sheetName val="_21_07_10_MECH-TANK49"/>
      <sheetName val="_20_07_10_N_SHIFT_MECH-FAB49"/>
      <sheetName val="_20_07_10_N_SHIFT_MECH-TANK49"/>
      <sheetName val="_20_07_10_RS_&amp;_SECURITY49"/>
      <sheetName val="20_07_10_CIVIL_WET49"/>
      <sheetName val="_20_07_10_CIVIL49"/>
      <sheetName val="_20_07_10_MECH-FAB49"/>
      <sheetName val="_20_07_10_MECH-TANK49"/>
      <sheetName val="_19_07_10_N_SHIFT_MECH-FAB49"/>
      <sheetName val="_19_07_10_N_SHIFT_MECH-TANK49"/>
      <sheetName val="_19_07_10_RS_&amp;_SECURITY49"/>
      <sheetName val="19_07_10_CIVIL_WET49"/>
      <sheetName val="_19_07_10_CIVIL49"/>
      <sheetName val="_19_07_10_MECH-FAB49"/>
      <sheetName val="_19_07_10_MECH-TANK49"/>
      <sheetName val="_18_07_10_N_SHIFT_MECH-FAB49"/>
      <sheetName val="_18_07_10_N_SHIFT_MECH-TANK49"/>
      <sheetName val="_18_07_10_RS_&amp;_SECURITY49"/>
      <sheetName val="18_07_10_CIVIL_WET49"/>
      <sheetName val="_18_07_10_CIVIL49"/>
      <sheetName val="_18_07_10_MECH-FAB49"/>
      <sheetName val="_18_07_10_MECH-TANK49"/>
      <sheetName val="_17_07_10_N_SHIFT_MECH-FAB49"/>
      <sheetName val="_17_07_10_N_SHIFT_MECH-TANK49"/>
      <sheetName val="_17_07_10_RS_&amp;_SECURITY49"/>
      <sheetName val="17_07_10_CIVIL_WET49"/>
      <sheetName val="_17_07_10_CIVIL49"/>
      <sheetName val="_17_07_10_MECH-FAB49"/>
      <sheetName val="_17_07_10_MECH-TANK49"/>
      <sheetName val="_16_07_10_N_SHIFT_MECH-FAB48"/>
      <sheetName val="_16_07_10_N_SHIFT_MECH-TANK48"/>
      <sheetName val="_16_07_10_RS_&amp;_SECURITY48"/>
      <sheetName val="16_07_10_CIVIL_WET48"/>
      <sheetName val="_16_07_10_CIVIL48"/>
      <sheetName val="_16_07_10_MECH-FAB48"/>
      <sheetName val="_16_07_10_MECH-TANK48"/>
      <sheetName val="_15_07_10_N_SHIFT_MECH-FAB48"/>
      <sheetName val="_15_07_10_N_SHIFT_MECH-TANK48"/>
      <sheetName val="_15_07_10_RS_&amp;_SECURITY48"/>
      <sheetName val="15_07_10_CIVIL_WET48"/>
      <sheetName val="_15_07_10_CIVIL48"/>
      <sheetName val="_15_07_10_MECH-FAB48"/>
      <sheetName val="_15_07_10_MECH-TANK48"/>
      <sheetName val="_14_07_10_N_SHIFT_MECH-FAB48"/>
      <sheetName val="_14_07_10_N_SHIFT_MECH-TANK48"/>
      <sheetName val="_14_07_10_RS_&amp;_SECURITY48"/>
      <sheetName val="14_07_10_CIVIL_WET48"/>
      <sheetName val="_14_07_10_CIVIL48"/>
      <sheetName val="_14_07_10_MECH-FAB48"/>
      <sheetName val="_14_07_10_MECH-TANK48"/>
      <sheetName val="_13_07_10_N_SHIFT_MECH-FAB48"/>
      <sheetName val="_13_07_10_N_SHIFT_MECH-TANK48"/>
      <sheetName val="_13_07_10_RS_&amp;_SECURITY48"/>
      <sheetName val="13_07_10_CIVIL_WET48"/>
      <sheetName val="_13_07_10_CIVIL48"/>
      <sheetName val="_13_07_10_MECH-FAB48"/>
      <sheetName val="_13_07_10_MECH-TANK48"/>
      <sheetName val="_12_07_10_N_SHIFT_MECH-FAB48"/>
      <sheetName val="_12_07_10_N_SHIFT_MECH-TANK48"/>
      <sheetName val="_12_07_10_RS_&amp;_SECURITY48"/>
      <sheetName val="12_07_10_CIVIL_WET48"/>
      <sheetName val="_12_07_10_CIVIL48"/>
      <sheetName val="_12_07_10_MECH-FAB48"/>
      <sheetName val="_12_07_10_MECH-TANK48"/>
      <sheetName val="_11_07_10_N_SHIFT_MECH-FAB48"/>
      <sheetName val="_11_07_10_N_SHIFT_MECH-TANK48"/>
      <sheetName val="_11_07_10_RS_&amp;_SECURITY48"/>
      <sheetName val="11_07_10_CIVIL_WET48"/>
      <sheetName val="_11_07_10_CIVIL48"/>
      <sheetName val="_11_07_10_MECH-FAB48"/>
      <sheetName val="_11_07_10_MECH-TANK48"/>
      <sheetName val="_10_07_10_N_SHIFT_MECH-FAB48"/>
      <sheetName val="_10_07_10_N_SHIFT_MECH-TANK48"/>
      <sheetName val="_10_07_10_RS_&amp;_SECURITY48"/>
      <sheetName val="10_07_10_CIVIL_WET48"/>
      <sheetName val="_10_07_10_CIVIL48"/>
      <sheetName val="_10_07_10_MECH-FAB48"/>
      <sheetName val="_10_07_10_MECH-TANK48"/>
      <sheetName val="_09_07_10_N_SHIFT_MECH-FAB48"/>
      <sheetName val="_09_07_10_N_SHIFT_MECH-TANK48"/>
      <sheetName val="_09_07_10_RS_&amp;_SECURITY48"/>
      <sheetName val="09_07_10_CIVIL_WET48"/>
      <sheetName val="_09_07_10_CIVIL48"/>
      <sheetName val="_09_07_10_MECH-FAB48"/>
      <sheetName val="_09_07_10_MECH-TANK48"/>
      <sheetName val="_08_07_10_N_SHIFT_MECH-FAB48"/>
      <sheetName val="_08_07_10_N_SHIFT_MECH-TANK48"/>
      <sheetName val="_08_07_10_RS_&amp;_SECURITY48"/>
      <sheetName val="08_07_10_CIVIL_WET48"/>
      <sheetName val="_08_07_10_CIVIL48"/>
      <sheetName val="_08_07_10_MECH-FAB48"/>
      <sheetName val="_08_07_10_MECH-TANK48"/>
      <sheetName val="_07_07_10_N_SHIFT_MECH-FAB48"/>
      <sheetName val="_07_07_10_N_SHIFT_MECH-TANK48"/>
      <sheetName val="_07_07_10_RS_&amp;_SECURITY48"/>
      <sheetName val="07_07_10_CIVIL_WET48"/>
      <sheetName val="_07_07_10_CIVIL48"/>
      <sheetName val="_07_07_10_MECH-FAB48"/>
      <sheetName val="_07_07_10_MECH-TANK48"/>
      <sheetName val="_06_07_10_N_SHIFT_MECH-FAB48"/>
      <sheetName val="_06_07_10_N_SHIFT_MECH-TANK48"/>
      <sheetName val="_06_07_10_RS_&amp;_SECURITY48"/>
      <sheetName val="06_07_10_CIVIL_WET48"/>
      <sheetName val="_06_07_10_CIVIL48"/>
      <sheetName val="_06_07_10_MECH-FAB48"/>
      <sheetName val="_06_07_10_MECH-TANK48"/>
      <sheetName val="_05_07_10_N_SHIFT_MECH-FAB48"/>
      <sheetName val="_05_07_10_N_SHIFT_MECH-TANK48"/>
      <sheetName val="_05_07_10_RS_&amp;_SECURITY48"/>
      <sheetName val="05_07_10_CIVIL_WET48"/>
      <sheetName val="_05_07_10_CIVIL48"/>
      <sheetName val="_05_07_10_MECH-FAB48"/>
      <sheetName val="_05_07_10_MECH-TANK48"/>
      <sheetName val="_04_07_10_N_SHIFT_MECH-FAB48"/>
      <sheetName val="_04_07_10_N_SHIFT_MECH-TANK48"/>
      <sheetName val="_04_07_10_RS_&amp;_SECURITY48"/>
      <sheetName val="04_07_10_CIVIL_WET48"/>
      <sheetName val="_04_07_10_CIVIL48"/>
      <sheetName val="_04_07_10_MECH-FAB48"/>
      <sheetName val="_04_07_10_MECH-TANK48"/>
      <sheetName val="_03_07_10_N_SHIFT_MECH-FAB48"/>
      <sheetName val="_03_07_10_N_SHIFT_MECH-TANK48"/>
      <sheetName val="_03_07_10_RS_&amp;_SECURITY_48"/>
      <sheetName val="03_07_10_CIVIL_WET_48"/>
      <sheetName val="_03_07_10_CIVIL_48"/>
      <sheetName val="_03_07_10_MECH-FAB_48"/>
      <sheetName val="_03_07_10_MECH-TANK_48"/>
      <sheetName val="_02_07_10_N_SHIFT_MECH-FAB_48"/>
      <sheetName val="_02_07_10_N_SHIFT_MECH-TANK_48"/>
      <sheetName val="_02_07_10_RS_&amp;_SECURITY48"/>
      <sheetName val="02_07_10_CIVIL_WET48"/>
      <sheetName val="_02_07_10_CIVIL48"/>
      <sheetName val="_02_07_10_MECH-FAB48"/>
      <sheetName val="_02_07_10_MECH-TANK48"/>
      <sheetName val="_01_07_10_N_SHIFT_MECH-FAB48"/>
      <sheetName val="_01_07_10_N_SHIFT_MECH-TANK48"/>
      <sheetName val="_01_07_10_RS_&amp;_SECURITY48"/>
      <sheetName val="01_07_10_CIVIL_WET48"/>
      <sheetName val="_01_07_10_CIVIL48"/>
      <sheetName val="_01_07_10_MECH-FAB48"/>
      <sheetName val="_01_07_10_MECH-TANK48"/>
      <sheetName val="_30_06_10_N_SHIFT_MECH-FAB48"/>
      <sheetName val="_30_06_10_N_SHIFT_MECH-TANK48"/>
      <sheetName val="scurve_calc_(2)48"/>
      <sheetName val="Direct_cost_shed_A-2_48"/>
      <sheetName val="Meas_-Hotel_Part49"/>
      <sheetName val="BOQ_Direct_selling_cost48"/>
      <sheetName val="Civil_Boq48"/>
      <sheetName val="BOQ_(2)49"/>
      <sheetName val="St_co_91_5lvl48"/>
      <sheetName val="22_12_201149"/>
      <sheetName val="Contract_Night_Staff48"/>
      <sheetName val="Contract_Day_Staff48"/>
      <sheetName val="Day_Shift48"/>
      <sheetName val="Night_Shift48"/>
      <sheetName val="Fee_Rate_Summary48"/>
      <sheetName val="_09_07_10_M顅ᎆ뤀ᨇ԰?缀?48"/>
      <sheetName val="TBAL9697__group_wise__sdpl48"/>
      <sheetName val="final_abstract48"/>
      <sheetName val="Ave_wtd_rates48"/>
      <sheetName val="Material_48"/>
      <sheetName val="Labour_&amp;_Plant48"/>
      <sheetName val="Cashflow_projection48"/>
      <sheetName val="PA-_Consutant_48"/>
      <sheetName val="Item-_Compact48"/>
      <sheetName val="Civil_Works48"/>
      <sheetName val="IO_List48"/>
      <sheetName val="Fill_this_out_first___48"/>
      <sheetName val="INPUT_SHEET48"/>
      <sheetName val="Meas__Hotel_Part48"/>
      <sheetName val="Labour_productivity48"/>
      <sheetName val="DI_Rate_Analysis49"/>
      <sheetName val="Economic_RisingMain__Ph-I49"/>
      <sheetName val="SP_Break_Up48"/>
      <sheetName val="Sales_&amp;_Prod48"/>
      <sheetName val="Cost_Index48"/>
      <sheetName val="cash_in_flow_Summary_JV_48"/>
      <sheetName val="water_prop_48"/>
      <sheetName val="GR_slab-reinft48"/>
      <sheetName val="Staff_Acco_48"/>
      <sheetName val="Project_Details__48"/>
      <sheetName val="Driveway_Beams48"/>
      <sheetName val="INDIGINEOUS_ITEMS_48"/>
      <sheetName val="MN_T_B_48"/>
      <sheetName val="F20_Risk_Analysis48"/>
      <sheetName val="Change_Order_Log48"/>
      <sheetName val="2000_MOR48"/>
      <sheetName val="3cd_Annexure48"/>
      <sheetName val="Fin__Assumpt__-_Sensitivities48"/>
      <sheetName val="Bill_148"/>
      <sheetName val="Bill_248"/>
      <sheetName val="Bill_348"/>
      <sheetName val="Bill_448"/>
      <sheetName val="Bill_548"/>
      <sheetName val="Bill_648"/>
      <sheetName val="Bill_748"/>
      <sheetName val="Rate_analysis-_BOQ_1_48"/>
      <sheetName val="1_Civil-RA48"/>
      <sheetName val="_09_07_10_M顅ᎆ뤀ᨇ԰48"/>
      <sheetName val="_09_07_10_M顅ᎆ뤀ᨇ԰_缀_48"/>
      <sheetName val="Structure_Bills_Qty48"/>
      <sheetName val="Rate_Analysis48"/>
      <sheetName val="Pacakges_split48"/>
      <sheetName val="Assumption_Inputs48"/>
      <sheetName val="Phase_148"/>
      <sheetName val="Eqpmnt_Plng48"/>
      <sheetName val="Debits_as_on_12_04_0847"/>
      <sheetName val="T-P1,_FINISHES_WORKING_48"/>
      <sheetName val="Assumption_&amp;_Exclusion48"/>
      <sheetName val="LABOUR_RATE48"/>
      <sheetName val="Material_Rate48"/>
      <sheetName val="Switch_V1648"/>
      <sheetName val="Theo_Cons-June'1047"/>
      <sheetName val="DEINKING(ANNEX_1)48"/>
      <sheetName val="AutoOpen_Stub_Data48"/>
      <sheetName val="Data_Sheet47"/>
      <sheetName val="External_Doors48"/>
      <sheetName val="STAFFSCHED_47"/>
      <sheetName val="Cat_A_Change_Control48"/>
      <sheetName val="Grade_Slab_-148"/>
      <sheetName val="Grade_Slab_-248"/>
      <sheetName val="Grade_slab-348"/>
      <sheetName val="Grade_slab_-448"/>
      <sheetName val="Grade_slab_-548"/>
      <sheetName val="Grade_slab_-648"/>
      <sheetName val="Factor_Sheet48"/>
      <sheetName val="India_F&amp;S_Template47"/>
      <sheetName val="_bus_bay47"/>
      <sheetName val="doq_447"/>
      <sheetName val="doq_247"/>
      <sheetName val="11B_47"/>
      <sheetName val="ACAD_Finishes47"/>
      <sheetName val="Site_Details47"/>
      <sheetName val="Site_Area_Statement47"/>
      <sheetName val="BOQ_LT47"/>
      <sheetName val="Summary_WG47"/>
      <sheetName val="AFAS_47"/>
      <sheetName val="RDS_&amp;_WLD47"/>
      <sheetName val="PA_System47"/>
      <sheetName val="Server_&amp;_PAC_Room47"/>
      <sheetName val="HVAC_BOQ47"/>
      <sheetName val="Deduction_of_assets46"/>
      <sheetName val="14_07_10_CIVIL_W [47"/>
      <sheetName val="Income_Statement47"/>
      <sheetName val="Invoice_Tracker47"/>
      <sheetName val="d-safe_specs46"/>
      <sheetName val="Quote_Sheet46"/>
      <sheetName val="Top_Sheet47"/>
      <sheetName val="Col_NUM47"/>
      <sheetName val="COLUMN_RC_47"/>
      <sheetName val="STILT_Floor_Slab_NUM47"/>
      <sheetName val="First_Floor_Slab_RC47"/>
      <sheetName val="FIRST_FLOOR_SLAB_WT_SUMMARY47"/>
      <sheetName val="Stilt_Floor_Beam_NUM47"/>
      <sheetName val="STILT_BEAM_NUM47"/>
      <sheetName val="STILT_BEAM_RC47"/>
      <sheetName val="Stilt_wall_Num47"/>
      <sheetName val="STILT_WALL_RC47"/>
      <sheetName val="Z-DETAILS_ABOVE_RAFT_UPTO_+0_48"/>
      <sheetName val="Z-DETAILS_ABOVE_RAFT_UPTO_+_(56"/>
      <sheetName val="TOTAL_CHECK47"/>
      <sheetName val="TYP___wall_Num47"/>
      <sheetName val="Z-DETAILS_TYP__+2_85_TO_+8_8547"/>
      <sheetName val="Blr_hire46"/>
      <sheetName val="PRECAST_lig(tconc_II46"/>
      <sheetName val="Misc__Data46"/>
      <sheetName val="Load_Details(B2)47"/>
      <sheetName val="Works_-_Quote_Sheet47"/>
      <sheetName val="Cost_Basis46"/>
      <sheetName val="MASTER_RATE_ANALYSIS46"/>
      <sheetName val="RMG_-ABS46"/>
      <sheetName val="T_P_-ABS46"/>
      <sheetName val="T_P_-MB46"/>
      <sheetName val="E_P_R-ABS46"/>
      <sheetName val="E__R-MB46"/>
      <sheetName val="Bldg_6-ABS46"/>
      <sheetName val="Bldg_6-MB46"/>
      <sheetName val="Kz_Grid_Press_foundation_ABS46"/>
      <sheetName val="Kz_Grid_Press_foundation_meas46"/>
      <sheetName val="600-1200T__ABS46"/>
      <sheetName val="600-1200T_Meas46"/>
      <sheetName val="BSR-II_ABS46"/>
      <sheetName val="BSR-II_meas46"/>
      <sheetName val="Misc_ABS46"/>
      <sheetName val="Misc_MB46"/>
      <sheetName val="This_Bill46"/>
      <sheetName val="Upto_Previous46"/>
      <sheetName val="Up_to_date46"/>
      <sheetName val="Grand_Abstract46"/>
      <sheetName val="Blank_MB46"/>
      <sheetName val="cement_summary46"/>
      <sheetName val="Reinforcement_Steel46"/>
      <sheetName val="P-I_CEMENT_RECONCILIATION_46"/>
      <sheetName val="Ra-38_area_wise_summary46"/>
      <sheetName val="P-II_Cement_Reconciliation46"/>
      <sheetName val="Ra-16_P-II46"/>
      <sheetName val="RA_16-_GH46"/>
      <sheetName val="Intro_46"/>
      <sheetName val="Gate_246"/>
      <sheetName val="Name_List46"/>
      <sheetName val="VF_Full_Recon46"/>
      <sheetName val="PITP3_COPY46"/>
      <sheetName val="Meas_46"/>
      <sheetName val="BLOCK-A_(MEA_SHEET)47"/>
      <sheetName val="Expenses_Actual_Vs__Budgeted46"/>
      <sheetName val="Col_up_to_plinth46"/>
      <sheetName val="Project_Ignite46"/>
      <sheetName val="RCC,Ret__Wall46"/>
      <sheetName val="Schedules_PL23"/>
      <sheetName val="Schedules_BS23"/>
      <sheetName val="PRECAST_lightconc-II52"/>
      <sheetName val="Cleaning_&amp;_Grubbing52"/>
      <sheetName val="PRECAST_lightconc_II52"/>
      <sheetName val="College_Details52"/>
      <sheetName val="Personal_52"/>
      <sheetName val="jidal_dam52"/>
      <sheetName val="fran_temp52"/>
      <sheetName val="kona_swit52"/>
      <sheetName val="template_(8)52"/>
      <sheetName val="template_(9)52"/>
      <sheetName val="OVER_HEADS52"/>
      <sheetName val="Cover_Sheet52"/>
      <sheetName val="BOQ_REV_A52"/>
      <sheetName val="PTB_(IO)52"/>
      <sheetName val="BMS_52"/>
      <sheetName val="SPT_vs_PHI52"/>
      <sheetName val="TBAL9697_-group_wise__sdpl52"/>
      <sheetName val="TAX_BILLS50"/>
      <sheetName val="CASH_BILLS50"/>
      <sheetName val="LABOUR_BILLS50"/>
      <sheetName val="puch_order50"/>
      <sheetName val="Sheet1_(2)50"/>
      <sheetName val="Quantity_Schedule51"/>
      <sheetName val="Revenue__Schedule_51"/>
      <sheetName val="Balance_works_-_Direct_Cost51"/>
      <sheetName val="Balance_works_-_Indirect_Cost51"/>
      <sheetName val="Fund_Plan51"/>
      <sheetName val="Bill_of_Resources51"/>
      <sheetName val="SITE_OVERHEADS50"/>
      <sheetName val="labour_coeff50"/>
      <sheetName val="Site_Dev_BOQ50"/>
      <sheetName val="Expenditure_plan50"/>
      <sheetName val="ORDER_BOOKING50"/>
      <sheetName val="Costing_Upto_Mar'11_(2)50"/>
      <sheetName val="Tender_Summary50"/>
      <sheetName val="beam-reinft-IIInd_floor50"/>
      <sheetName val="Prelims_Breakup50"/>
      <sheetName val="Boq_Block_A50"/>
      <sheetName val="M-Book_for_Conc50"/>
      <sheetName val="M-Book_for_FW50"/>
      <sheetName val="_24_07_10_RS_&amp;_SECURITY50"/>
      <sheetName val="24_07_10_CIVIL_WET50"/>
      <sheetName val="_24_07_10_CIVIL50"/>
      <sheetName val="_24_07_10_MECH-FAB50"/>
      <sheetName val="_24_07_10_MECH-TANK50"/>
      <sheetName val="_23_07_10_N_SHIFT_MECH-FAB50"/>
      <sheetName val="_23_07_10_N_SHIFT_MECH-TANK50"/>
      <sheetName val="_23_07_10_RS_&amp;_SECURITY50"/>
      <sheetName val="23_07_10_CIVIL_WET50"/>
      <sheetName val="_23_07_10_CIVIL50"/>
      <sheetName val="_23_07_10_MECH-FAB50"/>
      <sheetName val="_23_07_10_MECH-TANK50"/>
      <sheetName val="_22_07_10_N_SHIFT_MECH-FAB50"/>
      <sheetName val="_22_07_10_N_SHIFT_MECH-TANK50"/>
      <sheetName val="_22_07_10_RS_&amp;_SECURITY50"/>
      <sheetName val="22_07_10_CIVIL_WET50"/>
      <sheetName val="_22_07_10_CIVIL50"/>
      <sheetName val="_22_07_10_MECH-FAB50"/>
      <sheetName val="_22_07_10_MECH-TANK50"/>
      <sheetName val="_21_07_10_N_SHIFT_MECH-FAB50"/>
      <sheetName val="_21_07_10_N_SHIFT_MECH-TANK50"/>
      <sheetName val="_21_07_10_RS_&amp;_SECURITY50"/>
      <sheetName val="21_07_10_CIVIL_WET50"/>
      <sheetName val="_21_07_10_CIVIL50"/>
      <sheetName val="_21_07_10_MECH-FAB50"/>
      <sheetName val="_21_07_10_MECH-TANK50"/>
      <sheetName val="_20_07_10_N_SHIFT_MECH-FAB50"/>
      <sheetName val="_20_07_10_N_SHIFT_MECH-TANK50"/>
      <sheetName val="_20_07_10_RS_&amp;_SECURITY50"/>
      <sheetName val="20_07_10_CIVIL_WET50"/>
      <sheetName val="_20_07_10_CIVIL50"/>
      <sheetName val="_20_07_10_MECH-FAB50"/>
      <sheetName val="_20_07_10_MECH-TANK50"/>
      <sheetName val="_19_07_10_N_SHIFT_MECH-FAB50"/>
      <sheetName val="_19_07_10_N_SHIFT_MECH-TANK50"/>
      <sheetName val="_19_07_10_RS_&amp;_SECURITY50"/>
      <sheetName val="19_07_10_CIVIL_WET50"/>
      <sheetName val="_19_07_10_CIVIL50"/>
      <sheetName val="_19_07_10_MECH-FAB50"/>
      <sheetName val="_19_07_10_MECH-TANK50"/>
      <sheetName val="_18_07_10_N_SHIFT_MECH-FAB50"/>
      <sheetName val="_18_07_10_N_SHIFT_MECH-TANK50"/>
      <sheetName val="_18_07_10_RS_&amp;_SECURITY50"/>
      <sheetName val="18_07_10_CIVIL_WET50"/>
      <sheetName val="_18_07_10_CIVIL50"/>
      <sheetName val="_18_07_10_MECH-FAB50"/>
      <sheetName val="_18_07_10_MECH-TANK50"/>
      <sheetName val="_17_07_10_N_SHIFT_MECH-FAB50"/>
      <sheetName val="_17_07_10_N_SHIFT_MECH-TANK50"/>
      <sheetName val="_17_07_10_RS_&amp;_SECURITY50"/>
      <sheetName val="17_07_10_CIVIL_WET50"/>
      <sheetName val="_17_07_10_CIVIL50"/>
      <sheetName val="_17_07_10_MECH-FAB50"/>
      <sheetName val="_17_07_10_MECH-TANK50"/>
      <sheetName val="_16_07_10_N_SHIFT_MECH-FAB49"/>
      <sheetName val="_16_07_10_N_SHIFT_MECH-TANK49"/>
      <sheetName val="_16_07_10_RS_&amp;_SECURITY49"/>
      <sheetName val="16_07_10_CIVIL_WET49"/>
      <sheetName val="_16_07_10_CIVIL49"/>
      <sheetName val="_16_07_10_MECH-FAB49"/>
      <sheetName val="_16_07_10_MECH-TANK49"/>
      <sheetName val="_15_07_10_N_SHIFT_MECH-FAB49"/>
      <sheetName val="_15_07_10_N_SHIFT_MECH-TANK49"/>
      <sheetName val="_15_07_10_RS_&amp;_SECURITY49"/>
      <sheetName val="15_07_10_CIVIL_WET49"/>
      <sheetName val="_15_07_10_CIVIL49"/>
      <sheetName val="_15_07_10_MECH-FAB49"/>
      <sheetName val="_15_07_10_MECH-TANK49"/>
      <sheetName val="_14_07_10_N_SHIFT_MECH-FAB49"/>
      <sheetName val="_14_07_10_N_SHIFT_MECH-TANK49"/>
      <sheetName val="_14_07_10_RS_&amp;_SECURITY49"/>
      <sheetName val="14_07_10_CIVIL_WET49"/>
      <sheetName val="_14_07_10_CIVIL49"/>
      <sheetName val="_14_07_10_MECH-FAB49"/>
      <sheetName val="_14_07_10_MECH-TANK49"/>
      <sheetName val="_13_07_10_N_SHIFT_MECH-FAB49"/>
      <sheetName val="_13_07_10_N_SHIFT_MECH-TANK49"/>
      <sheetName val="_13_07_10_RS_&amp;_SECURITY49"/>
      <sheetName val="13_07_10_CIVIL_WET49"/>
      <sheetName val="_13_07_10_CIVIL49"/>
      <sheetName val="_13_07_10_MECH-FAB49"/>
      <sheetName val="_13_07_10_MECH-TANK49"/>
      <sheetName val="_12_07_10_N_SHIFT_MECH-FAB49"/>
      <sheetName val="_12_07_10_N_SHIFT_MECH-TANK49"/>
      <sheetName val="_12_07_10_RS_&amp;_SECURITY49"/>
      <sheetName val="12_07_10_CIVIL_WET49"/>
      <sheetName val="_12_07_10_CIVIL49"/>
      <sheetName val="_12_07_10_MECH-FAB49"/>
      <sheetName val="_12_07_10_MECH-TANK49"/>
      <sheetName val="_11_07_10_N_SHIFT_MECH-FAB49"/>
      <sheetName val="_11_07_10_N_SHIFT_MECH-TANK49"/>
      <sheetName val="_11_07_10_RS_&amp;_SECURITY49"/>
      <sheetName val="11_07_10_CIVIL_WET49"/>
      <sheetName val="_11_07_10_CIVIL49"/>
      <sheetName val="_11_07_10_MECH-FAB49"/>
      <sheetName val="_11_07_10_MECH-TANK49"/>
      <sheetName val="_10_07_10_N_SHIFT_MECH-FAB49"/>
      <sheetName val="_10_07_10_N_SHIFT_MECH-TANK49"/>
      <sheetName val="_10_07_10_RS_&amp;_SECURITY49"/>
      <sheetName val="10_07_10_CIVIL_WET49"/>
      <sheetName val="_10_07_10_CIVIL49"/>
      <sheetName val="_10_07_10_MECH-FAB49"/>
      <sheetName val="_10_07_10_MECH-TANK49"/>
      <sheetName val="_09_07_10_N_SHIFT_MECH-FAB49"/>
      <sheetName val="_09_07_10_N_SHIFT_MECH-TANK49"/>
      <sheetName val="_09_07_10_RS_&amp;_SECURITY49"/>
      <sheetName val="09_07_10_CIVIL_WET49"/>
      <sheetName val="_09_07_10_CIVIL49"/>
      <sheetName val="_09_07_10_MECH-FAB49"/>
      <sheetName val="_09_07_10_MECH-TANK49"/>
      <sheetName val="_08_07_10_N_SHIFT_MECH-FAB49"/>
      <sheetName val="_08_07_10_N_SHIFT_MECH-TANK49"/>
      <sheetName val="_08_07_10_RS_&amp;_SECURITY49"/>
      <sheetName val="08_07_10_CIVIL_WET49"/>
      <sheetName val="_08_07_10_CIVIL49"/>
      <sheetName val="_08_07_10_MECH-FAB49"/>
      <sheetName val="_08_07_10_MECH-TANK49"/>
      <sheetName val="_07_07_10_N_SHIFT_MECH-FAB49"/>
      <sheetName val="_07_07_10_N_SHIFT_MECH-TANK49"/>
      <sheetName val="_07_07_10_RS_&amp;_SECURITY49"/>
      <sheetName val="07_07_10_CIVIL_WET49"/>
      <sheetName val="_07_07_10_CIVIL49"/>
      <sheetName val="_07_07_10_MECH-FAB49"/>
      <sheetName val="_07_07_10_MECH-TANK49"/>
      <sheetName val="_06_07_10_N_SHIFT_MECH-FAB49"/>
      <sheetName val="_06_07_10_N_SHIFT_MECH-TANK49"/>
      <sheetName val="_06_07_10_RS_&amp;_SECURITY49"/>
      <sheetName val="06_07_10_CIVIL_WET49"/>
      <sheetName val="_06_07_10_CIVIL49"/>
      <sheetName val="_06_07_10_MECH-FAB49"/>
      <sheetName val="_06_07_10_MECH-TANK49"/>
      <sheetName val="_05_07_10_N_SHIFT_MECH-FAB49"/>
      <sheetName val="_05_07_10_N_SHIFT_MECH-TANK49"/>
      <sheetName val="_05_07_10_RS_&amp;_SECURITY49"/>
      <sheetName val="05_07_10_CIVIL_WET49"/>
      <sheetName val="_05_07_10_CIVIL49"/>
      <sheetName val="_05_07_10_MECH-FAB49"/>
      <sheetName val="_05_07_10_MECH-TANK49"/>
      <sheetName val="_04_07_10_N_SHIFT_MECH-FAB49"/>
      <sheetName val="_04_07_10_N_SHIFT_MECH-TANK49"/>
      <sheetName val="_04_07_10_RS_&amp;_SECURITY49"/>
      <sheetName val="04_07_10_CIVIL_WET49"/>
      <sheetName val="_04_07_10_CIVIL49"/>
      <sheetName val="_04_07_10_MECH-FAB49"/>
      <sheetName val="_04_07_10_MECH-TANK49"/>
      <sheetName val="_03_07_10_N_SHIFT_MECH-FAB49"/>
      <sheetName val="_03_07_10_N_SHIFT_MECH-TANK49"/>
      <sheetName val="_03_07_10_RS_&amp;_SECURITY_49"/>
      <sheetName val="03_07_10_CIVIL_WET_49"/>
      <sheetName val="_03_07_10_CIVIL_49"/>
      <sheetName val="_03_07_10_MECH-FAB_49"/>
      <sheetName val="_03_07_10_MECH-TANK_49"/>
      <sheetName val="_02_07_10_N_SHIFT_MECH-FAB_49"/>
      <sheetName val="_02_07_10_N_SHIFT_MECH-TANK_49"/>
      <sheetName val="_02_07_10_RS_&amp;_SECURITY49"/>
      <sheetName val="02_07_10_CIVIL_WET49"/>
      <sheetName val="_02_07_10_CIVIL49"/>
      <sheetName val="_02_07_10_MECH-FAB49"/>
      <sheetName val="_02_07_10_MECH-TANK49"/>
      <sheetName val="_01_07_10_N_SHIFT_MECH-FAB49"/>
      <sheetName val="_01_07_10_N_SHIFT_MECH-TANK49"/>
      <sheetName val="_01_07_10_RS_&amp;_SECURITY49"/>
      <sheetName val="01_07_10_CIVIL_WET49"/>
      <sheetName val="_01_07_10_CIVIL49"/>
      <sheetName val="_01_07_10_MECH-FAB49"/>
      <sheetName val="_01_07_10_MECH-TANK49"/>
      <sheetName val="_30_06_10_N_SHIFT_MECH-FAB49"/>
      <sheetName val="_30_06_10_N_SHIFT_MECH-TANK49"/>
      <sheetName val="scurve_calc_(2)49"/>
      <sheetName val="Direct_cost_shed_A-2_49"/>
      <sheetName val="Meas_-Hotel_Part50"/>
      <sheetName val="BOQ_Direct_selling_cost49"/>
      <sheetName val="Civil_Boq49"/>
      <sheetName val="BOQ_(2)50"/>
      <sheetName val="St_co_91_5lvl49"/>
      <sheetName val="22_12_201150"/>
      <sheetName val="Contract_Night_Staff49"/>
      <sheetName val="Contract_Day_Staff49"/>
      <sheetName val="Day_Shift49"/>
      <sheetName val="Night_Shift49"/>
      <sheetName val="Fee_Rate_Summary49"/>
      <sheetName val="_09_07_10_M顅ᎆ뤀ᨇ԰?缀?49"/>
      <sheetName val="TBAL9697__group_wise__sdpl49"/>
      <sheetName val="final_abstract49"/>
      <sheetName val="Ave_wtd_rates49"/>
      <sheetName val="Material_49"/>
      <sheetName val="Labour_&amp;_Plant49"/>
      <sheetName val="Cashflow_projection49"/>
      <sheetName val="PA-_Consutant_49"/>
      <sheetName val="Item-_Compact49"/>
      <sheetName val="Civil_Works49"/>
      <sheetName val="IO_List49"/>
      <sheetName val="Fill_this_out_first___49"/>
      <sheetName val="INPUT_SHEET49"/>
      <sheetName val="Meas__Hotel_Part49"/>
      <sheetName val="Labour_productivity49"/>
      <sheetName val="DI_Rate_Analysis50"/>
      <sheetName val="Economic_RisingMain__Ph-I50"/>
      <sheetName val="SP_Break_Up49"/>
      <sheetName val="Sales_&amp;_Prod49"/>
      <sheetName val="Cost_Index49"/>
      <sheetName val="cash_in_flow_Summary_JV_49"/>
      <sheetName val="water_prop_49"/>
      <sheetName val="GR_slab-reinft49"/>
      <sheetName val="Staff_Acco_49"/>
      <sheetName val="Project_Details__49"/>
      <sheetName val="Driveway_Beams49"/>
      <sheetName val="INDIGINEOUS_ITEMS_49"/>
      <sheetName val="MN_T_B_49"/>
      <sheetName val="F20_Risk_Analysis49"/>
      <sheetName val="Change_Order_Log49"/>
      <sheetName val="2000_MOR49"/>
      <sheetName val="3cd_Annexure49"/>
      <sheetName val="Fin__Assumpt__-_Sensitivities49"/>
      <sheetName val="Bill_149"/>
      <sheetName val="Bill_249"/>
      <sheetName val="Bill_349"/>
      <sheetName val="Bill_449"/>
      <sheetName val="Bill_549"/>
      <sheetName val="Bill_649"/>
      <sheetName val="Bill_749"/>
      <sheetName val="Rate_analysis-_BOQ_1_49"/>
      <sheetName val="1_Civil-RA49"/>
      <sheetName val="_09_07_10_M顅ᎆ뤀ᨇ԰49"/>
      <sheetName val="_09_07_10_M顅ᎆ뤀ᨇ԰_缀_49"/>
      <sheetName val="Structure_Bills_Qty49"/>
      <sheetName val="Rate_Analysis49"/>
      <sheetName val="Pacakges_split49"/>
      <sheetName val="Assumption_Inputs49"/>
      <sheetName val="Phase_149"/>
      <sheetName val="Eqpmnt_Plng49"/>
      <sheetName val="Debits_as_on_12_04_0848"/>
      <sheetName val="T-P1,_FINISHES_WORKING_49"/>
      <sheetName val="Assumption_&amp;_Exclusion49"/>
      <sheetName val="LABOUR_RATE49"/>
      <sheetName val="Material_Rate49"/>
      <sheetName val="Switch_V1649"/>
      <sheetName val="Theo_Cons-June'1048"/>
      <sheetName val="DEINKING(ANNEX_1)49"/>
      <sheetName val="AutoOpen_Stub_Data49"/>
      <sheetName val="Data_Sheet48"/>
      <sheetName val="External_Doors49"/>
      <sheetName val="STAFFSCHED_48"/>
      <sheetName val="Cat_A_Change_Control49"/>
      <sheetName val="Grade_Slab_-149"/>
      <sheetName val="Grade_Slab_-249"/>
      <sheetName val="Grade_slab-349"/>
      <sheetName val="Grade_slab_-449"/>
      <sheetName val="Grade_slab_-549"/>
      <sheetName val="Grade_slab_-649"/>
      <sheetName val="Factor_Sheet49"/>
      <sheetName val="India_F&amp;S_Template48"/>
      <sheetName val="_bus_bay48"/>
      <sheetName val="doq_448"/>
      <sheetName val="doq_248"/>
      <sheetName val="11B_48"/>
      <sheetName val="ACAD_Finishes48"/>
      <sheetName val="Site_Details48"/>
      <sheetName val="Site_Area_Statement48"/>
      <sheetName val="BOQ_LT48"/>
      <sheetName val="Summary_WG48"/>
      <sheetName val="AFAS_48"/>
      <sheetName val="RDS_&amp;_WLD48"/>
      <sheetName val="PA_System48"/>
      <sheetName val="Server_&amp;_PAC_Room48"/>
      <sheetName val="HVAC_BOQ48"/>
      <sheetName val="Deduction_of_assets47"/>
      <sheetName val="14_07_10_CIVIL_W [48"/>
      <sheetName val="Income_Statement48"/>
      <sheetName val="Invoice_Tracker48"/>
      <sheetName val="d-safe_specs47"/>
      <sheetName val="Quote_Sheet47"/>
      <sheetName val="Top_Sheet48"/>
      <sheetName val="Col_NUM48"/>
      <sheetName val="COLUMN_RC_48"/>
      <sheetName val="STILT_Floor_Slab_NUM48"/>
      <sheetName val="First_Floor_Slab_RC48"/>
      <sheetName val="FIRST_FLOOR_SLAB_WT_SUMMARY48"/>
      <sheetName val="Stilt_Floor_Beam_NUM48"/>
      <sheetName val="STILT_BEAM_NUM48"/>
      <sheetName val="STILT_BEAM_RC48"/>
      <sheetName val="Stilt_wall_Num48"/>
      <sheetName val="STILT_WALL_RC48"/>
      <sheetName val="Z-DETAILS_ABOVE_RAFT_UPTO_+0_49"/>
      <sheetName val="Z-DETAILS_ABOVE_RAFT_UPTO_+_(57"/>
      <sheetName val="TOTAL_CHECK48"/>
      <sheetName val="TYP___wall_Num48"/>
      <sheetName val="Z-DETAILS_TYP__+2_85_TO_+8_8548"/>
      <sheetName val="Blr_hire47"/>
      <sheetName val="PRECAST_lig(tconc_II47"/>
      <sheetName val="Misc__Data47"/>
      <sheetName val="Load_Details(B2)48"/>
      <sheetName val="Works_-_Quote_Sheet48"/>
      <sheetName val="Cost_Basis47"/>
      <sheetName val="MASTER_RATE_ANALYSIS47"/>
      <sheetName val="RMG_-ABS47"/>
      <sheetName val="T_P_-ABS47"/>
      <sheetName val="T_P_-MB47"/>
      <sheetName val="E_P_R-ABS47"/>
      <sheetName val="E__R-MB47"/>
      <sheetName val="Bldg_6-ABS47"/>
      <sheetName val="Bldg_6-MB47"/>
      <sheetName val="Kz_Grid_Press_foundation_ABS47"/>
      <sheetName val="Kz_Grid_Press_foundation_meas47"/>
      <sheetName val="600-1200T__ABS47"/>
      <sheetName val="600-1200T_Meas47"/>
      <sheetName val="BSR-II_ABS47"/>
      <sheetName val="BSR-II_meas47"/>
      <sheetName val="Misc_ABS47"/>
      <sheetName val="Misc_MB47"/>
      <sheetName val="This_Bill47"/>
      <sheetName val="Upto_Previous47"/>
      <sheetName val="Up_to_date47"/>
      <sheetName val="Grand_Abstract47"/>
      <sheetName val="Blank_MB47"/>
      <sheetName val="cement_summary47"/>
      <sheetName val="Reinforcement_Steel47"/>
      <sheetName val="P-I_CEMENT_RECONCILIATION_47"/>
      <sheetName val="Ra-38_area_wise_summary47"/>
      <sheetName val="P-II_Cement_Reconciliation47"/>
      <sheetName val="Ra-16_P-II47"/>
      <sheetName val="RA_16-_GH47"/>
      <sheetName val="Intro_47"/>
      <sheetName val="Gate_247"/>
      <sheetName val="Name_List47"/>
      <sheetName val="VF_Full_Recon47"/>
      <sheetName val="PITP3_COPY47"/>
      <sheetName val="Meas_47"/>
      <sheetName val="BLOCK-A_(MEA_SHEET)48"/>
      <sheetName val="Expenses_Actual_Vs__Budgeted47"/>
      <sheetName val="Col_up_to_plinth47"/>
      <sheetName val="Project_Ignite47"/>
      <sheetName val="RCC,Ret__Wall47"/>
      <sheetName val="Schedules_PL24"/>
      <sheetName val="Schedules_BS24"/>
      <sheetName val="PRECAST_lightconc-II53"/>
      <sheetName val="Cleaning_&amp;_Grubbing53"/>
      <sheetName val="PRECAST_lightconc_II53"/>
      <sheetName val="College_Details53"/>
      <sheetName val="Personal_53"/>
      <sheetName val="jidal_dam53"/>
      <sheetName val="fran_temp53"/>
      <sheetName val="kona_swit53"/>
      <sheetName val="template_(8)53"/>
      <sheetName val="template_(9)53"/>
      <sheetName val="OVER_HEADS53"/>
      <sheetName val="Cover_Sheet53"/>
      <sheetName val="BOQ_REV_A53"/>
      <sheetName val="PTB_(IO)53"/>
      <sheetName val="BMS_53"/>
      <sheetName val="SPT_vs_PHI53"/>
      <sheetName val="TBAL9697_-group_wise__sdpl53"/>
      <sheetName val="TAX_BILLS51"/>
      <sheetName val="CASH_BILLS51"/>
      <sheetName val="LABOUR_BILLS51"/>
      <sheetName val="puch_order51"/>
      <sheetName val="Sheet1_(2)51"/>
      <sheetName val="Quantity_Schedule52"/>
      <sheetName val="Revenue__Schedule_52"/>
      <sheetName val="Balance_works_-_Direct_Cost52"/>
      <sheetName val="Balance_works_-_Indirect_Cost52"/>
      <sheetName val="Fund_Plan52"/>
      <sheetName val="Bill_of_Resources52"/>
      <sheetName val="SITE_OVERHEADS51"/>
      <sheetName val="labour_coeff51"/>
      <sheetName val="Site_Dev_BOQ51"/>
      <sheetName val="Expenditure_plan51"/>
      <sheetName val="ORDER_BOOKING51"/>
      <sheetName val="Costing_Upto_Mar'11_(2)51"/>
      <sheetName val="Tender_Summary51"/>
      <sheetName val="beam-reinft-IIInd_floor51"/>
      <sheetName val="Prelims_Breakup51"/>
      <sheetName val="Boq_Block_A51"/>
      <sheetName val="M-Book_for_Conc51"/>
      <sheetName val="M-Book_for_FW51"/>
      <sheetName val="_24_07_10_RS_&amp;_SECURITY51"/>
      <sheetName val="24_07_10_CIVIL_WET51"/>
      <sheetName val="_24_07_10_CIVIL51"/>
      <sheetName val="_24_07_10_MECH-FAB51"/>
      <sheetName val="_24_07_10_MECH-TANK51"/>
      <sheetName val="_23_07_10_N_SHIFT_MECH-FAB51"/>
      <sheetName val="_23_07_10_N_SHIFT_MECH-TANK51"/>
      <sheetName val="_23_07_10_RS_&amp;_SECURITY51"/>
      <sheetName val="23_07_10_CIVIL_WET51"/>
      <sheetName val="_23_07_10_CIVIL51"/>
      <sheetName val="_23_07_10_MECH-FAB51"/>
      <sheetName val="_23_07_10_MECH-TANK51"/>
      <sheetName val="_22_07_10_N_SHIFT_MECH-FAB51"/>
      <sheetName val="_22_07_10_N_SHIFT_MECH-TANK51"/>
      <sheetName val="_22_07_10_RS_&amp;_SECURITY51"/>
      <sheetName val="22_07_10_CIVIL_WET51"/>
      <sheetName val="_22_07_10_CIVIL51"/>
      <sheetName val="_22_07_10_MECH-FAB51"/>
      <sheetName val="_22_07_10_MECH-TANK51"/>
      <sheetName val="_21_07_10_N_SHIFT_MECH-FAB51"/>
      <sheetName val="_21_07_10_N_SHIFT_MECH-TANK51"/>
      <sheetName val="_21_07_10_RS_&amp;_SECURITY51"/>
      <sheetName val="21_07_10_CIVIL_WET51"/>
      <sheetName val="_21_07_10_CIVIL51"/>
      <sheetName val="_21_07_10_MECH-FAB51"/>
      <sheetName val="_21_07_10_MECH-TANK51"/>
      <sheetName val="_20_07_10_N_SHIFT_MECH-FAB51"/>
      <sheetName val="_20_07_10_N_SHIFT_MECH-TANK51"/>
      <sheetName val="_20_07_10_RS_&amp;_SECURITY51"/>
      <sheetName val="20_07_10_CIVIL_WET51"/>
      <sheetName val="_20_07_10_CIVIL51"/>
      <sheetName val="_20_07_10_MECH-FAB51"/>
      <sheetName val="_20_07_10_MECH-TANK51"/>
      <sheetName val="_19_07_10_N_SHIFT_MECH-FAB51"/>
      <sheetName val="_19_07_10_N_SHIFT_MECH-TANK51"/>
      <sheetName val="_19_07_10_RS_&amp;_SECURITY51"/>
      <sheetName val="19_07_10_CIVIL_WET51"/>
      <sheetName val="_19_07_10_CIVIL51"/>
      <sheetName val="_19_07_10_MECH-FAB51"/>
      <sheetName val="_19_07_10_MECH-TANK51"/>
      <sheetName val="_18_07_10_N_SHIFT_MECH-FAB51"/>
      <sheetName val="_18_07_10_N_SHIFT_MECH-TANK51"/>
      <sheetName val="_18_07_10_RS_&amp;_SECURITY51"/>
      <sheetName val="18_07_10_CIVIL_WET51"/>
      <sheetName val="_18_07_10_CIVIL51"/>
      <sheetName val="_18_07_10_MECH-FAB51"/>
      <sheetName val="_18_07_10_MECH-TANK51"/>
      <sheetName val="_17_07_10_N_SHIFT_MECH-FAB51"/>
      <sheetName val="_17_07_10_N_SHIFT_MECH-TANK51"/>
      <sheetName val="_17_07_10_RS_&amp;_SECURITY51"/>
      <sheetName val="17_07_10_CIVIL_WET51"/>
      <sheetName val="_17_07_10_CIVIL51"/>
      <sheetName val="_17_07_10_MECH-FAB51"/>
      <sheetName val="_17_07_10_MECH-TANK51"/>
      <sheetName val="_16_07_10_N_SHIFT_MECH-FAB50"/>
      <sheetName val="_16_07_10_N_SHIFT_MECH-TANK50"/>
      <sheetName val="_16_07_10_RS_&amp;_SECURITY50"/>
      <sheetName val="16_07_10_CIVIL_WET50"/>
      <sheetName val="_16_07_10_CIVIL50"/>
      <sheetName val="_16_07_10_MECH-FAB50"/>
      <sheetName val="_16_07_10_MECH-TANK50"/>
      <sheetName val="_15_07_10_N_SHIFT_MECH-FAB50"/>
      <sheetName val="_15_07_10_N_SHIFT_MECH-TANK50"/>
      <sheetName val="_15_07_10_RS_&amp;_SECURITY50"/>
      <sheetName val="15_07_10_CIVIL_WET50"/>
      <sheetName val="_15_07_10_CIVIL50"/>
      <sheetName val="_15_07_10_MECH-FAB50"/>
      <sheetName val="_15_07_10_MECH-TANK50"/>
      <sheetName val="_14_07_10_N_SHIFT_MECH-FAB50"/>
      <sheetName val="_14_07_10_N_SHIFT_MECH-TANK50"/>
      <sheetName val="_14_07_10_RS_&amp;_SECURITY50"/>
      <sheetName val="14_07_10_CIVIL_WET50"/>
      <sheetName val="_14_07_10_CIVIL50"/>
      <sheetName val="_14_07_10_MECH-FAB50"/>
      <sheetName val="_14_07_10_MECH-TANK50"/>
      <sheetName val="_13_07_10_N_SHIFT_MECH-FAB50"/>
      <sheetName val="_13_07_10_N_SHIFT_MECH-TANK50"/>
      <sheetName val="_13_07_10_RS_&amp;_SECURITY50"/>
      <sheetName val="13_07_10_CIVIL_WET50"/>
      <sheetName val="_13_07_10_CIVIL50"/>
      <sheetName val="_13_07_10_MECH-FAB50"/>
      <sheetName val="_13_07_10_MECH-TANK50"/>
      <sheetName val="_12_07_10_N_SHIFT_MECH-FAB50"/>
      <sheetName val="_12_07_10_N_SHIFT_MECH-TANK50"/>
      <sheetName val="_12_07_10_RS_&amp;_SECURITY50"/>
      <sheetName val="12_07_10_CIVIL_WET50"/>
      <sheetName val="_12_07_10_CIVIL50"/>
      <sheetName val="_12_07_10_MECH-FAB50"/>
      <sheetName val="_12_07_10_MECH-TANK50"/>
      <sheetName val="_11_07_10_N_SHIFT_MECH-FAB50"/>
      <sheetName val="_11_07_10_N_SHIFT_MECH-TANK50"/>
      <sheetName val="_11_07_10_RS_&amp;_SECURITY50"/>
      <sheetName val="11_07_10_CIVIL_WET50"/>
      <sheetName val="_11_07_10_CIVIL50"/>
      <sheetName val="_11_07_10_MECH-FAB50"/>
      <sheetName val="_11_07_10_MECH-TANK50"/>
      <sheetName val="_10_07_10_N_SHIFT_MECH-FAB50"/>
      <sheetName val="_10_07_10_N_SHIFT_MECH-TANK50"/>
      <sheetName val="_10_07_10_RS_&amp;_SECURITY50"/>
      <sheetName val="10_07_10_CIVIL_WET50"/>
      <sheetName val="_10_07_10_CIVIL50"/>
      <sheetName val="_10_07_10_MECH-FAB50"/>
      <sheetName val="_10_07_10_MECH-TANK50"/>
      <sheetName val="_09_07_10_N_SHIFT_MECH-FAB50"/>
      <sheetName val="_09_07_10_N_SHIFT_MECH-TANK50"/>
      <sheetName val="_09_07_10_RS_&amp;_SECURITY50"/>
      <sheetName val="09_07_10_CIVIL_WET50"/>
      <sheetName val="_09_07_10_CIVIL50"/>
      <sheetName val="_09_07_10_MECH-FAB50"/>
      <sheetName val="_09_07_10_MECH-TANK50"/>
      <sheetName val="_08_07_10_N_SHIFT_MECH-FAB50"/>
      <sheetName val="_08_07_10_N_SHIFT_MECH-TANK50"/>
      <sheetName val="_08_07_10_RS_&amp;_SECURITY50"/>
      <sheetName val="08_07_10_CIVIL_WET50"/>
      <sheetName val="_08_07_10_CIVIL50"/>
      <sheetName val="_08_07_10_MECH-FAB50"/>
      <sheetName val="_08_07_10_MECH-TANK50"/>
      <sheetName val="_07_07_10_N_SHIFT_MECH-FAB50"/>
      <sheetName val="_07_07_10_N_SHIFT_MECH-TANK50"/>
      <sheetName val="_07_07_10_RS_&amp;_SECURITY50"/>
      <sheetName val="07_07_10_CIVIL_WET50"/>
      <sheetName val="_07_07_10_CIVIL50"/>
      <sheetName val="_07_07_10_MECH-FAB50"/>
      <sheetName val="_07_07_10_MECH-TANK50"/>
      <sheetName val="_06_07_10_N_SHIFT_MECH-FAB50"/>
      <sheetName val="_06_07_10_N_SHIFT_MECH-TANK50"/>
      <sheetName val="_06_07_10_RS_&amp;_SECURITY50"/>
      <sheetName val="06_07_10_CIVIL_WET50"/>
      <sheetName val="_06_07_10_CIVIL50"/>
      <sheetName val="_06_07_10_MECH-FAB50"/>
      <sheetName val="_06_07_10_MECH-TANK50"/>
      <sheetName val="_05_07_10_N_SHIFT_MECH-FAB50"/>
      <sheetName val="_05_07_10_N_SHIFT_MECH-TANK50"/>
      <sheetName val="_05_07_10_RS_&amp;_SECURITY50"/>
      <sheetName val="05_07_10_CIVIL_WET50"/>
      <sheetName val="_05_07_10_CIVIL50"/>
      <sheetName val="_05_07_10_MECH-FAB50"/>
      <sheetName val="_05_07_10_MECH-TANK50"/>
      <sheetName val="_04_07_10_N_SHIFT_MECH-FAB50"/>
      <sheetName val="_04_07_10_N_SHIFT_MECH-TANK50"/>
      <sheetName val="_04_07_10_RS_&amp;_SECURITY50"/>
      <sheetName val="04_07_10_CIVIL_WET50"/>
      <sheetName val="_04_07_10_CIVIL50"/>
      <sheetName val="_04_07_10_MECH-FAB50"/>
      <sheetName val="_04_07_10_MECH-TANK50"/>
      <sheetName val="_03_07_10_N_SHIFT_MECH-FAB50"/>
      <sheetName val="_03_07_10_N_SHIFT_MECH-TANK50"/>
      <sheetName val="_03_07_10_RS_&amp;_SECURITY_50"/>
      <sheetName val="03_07_10_CIVIL_WET_50"/>
      <sheetName val="_03_07_10_CIVIL_50"/>
      <sheetName val="_03_07_10_MECH-FAB_50"/>
      <sheetName val="_03_07_10_MECH-TANK_50"/>
      <sheetName val="_02_07_10_N_SHIFT_MECH-FAB_50"/>
      <sheetName val="_02_07_10_N_SHIFT_MECH-TANK_50"/>
      <sheetName val="_02_07_10_RS_&amp;_SECURITY50"/>
      <sheetName val="02_07_10_CIVIL_WET50"/>
      <sheetName val="_02_07_10_CIVIL50"/>
      <sheetName val="_02_07_10_MECH-FAB50"/>
      <sheetName val="_02_07_10_MECH-TANK50"/>
      <sheetName val="_01_07_10_N_SHIFT_MECH-FAB50"/>
      <sheetName val="_01_07_10_N_SHIFT_MECH-TANK50"/>
      <sheetName val="_01_07_10_RS_&amp;_SECURITY50"/>
      <sheetName val="01_07_10_CIVIL_WET50"/>
      <sheetName val="_01_07_10_CIVIL50"/>
      <sheetName val="_01_07_10_MECH-FAB50"/>
      <sheetName val="_01_07_10_MECH-TANK50"/>
      <sheetName val="_30_06_10_N_SHIFT_MECH-FAB50"/>
      <sheetName val="_30_06_10_N_SHIFT_MECH-TANK50"/>
      <sheetName val="scurve_calc_(2)50"/>
      <sheetName val="Direct_cost_shed_A-2_50"/>
      <sheetName val="Meas_-Hotel_Part51"/>
      <sheetName val="BOQ_Direct_selling_cost50"/>
      <sheetName val="Civil_Boq50"/>
      <sheetName val="BOQ_(2)51"/>
      <sheetName val="St_co_91_5lvl50"/>
      <sheetName val="22_12_201151"/>
      <sheetName val="Contract_Night_Staff50"/>
      <sheetName val="Contract_Day_Staff50"/>
      <sheetName val="Day_Shift50"/>
      <sheetName val="Night_Shift50"/>
      <sheetName val="Fee_Rate_Summary50"/>
      <sheetName val="_09_07_10_M顅ᎆ뤀ᨇ԰?缀?50"/>
      <sheetName val="TBAL9697__group_wise__sdpl50"/>
      <sheetName val="final_abstract50"/>
      <sheetName val="Ave_wtd_rates50"/>
      <sheetName val="Material_50"/>
      <sheetName val="Labour_&amp;_Plant50"/>
      <sheetName val="Cashflow_projection50"/>
      <sheetName val="PA-_Consutant_50"/>
      <sheetName val="Item-_Compact50"/>
      <sheetName val="Civil_Works50"/>
      <sheetName val="IO_List50"/>
      <sheetName val="Fill_this_out_first___50"/>
      <sheetName val="INPUT_SHEET50"/>
      <sheetName val="Meas__Hotel_Part50"/>
      <sheetName val="Labour_productivity50"/>
      <sheetName val="DI_Rate_Analysis51"/>
      <sheetName val="Economic_RisingMain__Ph-I51"/>
      <sheetName val="SP_Break_Up50"/>
      <sheetName val="Sales_&amp;_Prod50"/>
      <sheetName val="Cost_Index50"/>
      <sheetName val="cash_in_flow_Summary_JV_50"/>
      <sheetName val="water_prop_50"/>
      <sheetName val="GR_slab-reinft50"/>
      <sheetName val="Staff_Acco_50"/>
      <sheetName val="Project_Details__50"/>
      <sheetName val="Driveway_Beams50"/>
      <sheetName val="INDIGINEOUS_ITEMS_50"/>
      <sheetName val="MN_T_B_50"/>
      <sheetName val="F20_Risk_Analysis50"/>
      <sheetName val="Change_Order_Log50"/>
      <sheetName val="2000_MOR50"/>
      <sheetName val="3cd_Annexure50"/>
      <sheetName val="Fin__Assumpt__-_Sensitivities50"/>
      <sheetName val="Bill_150"/>
      <sheetName val="Bill_250"/>
      <sheetName val="Bill_350"/>
      <sheetName val="Bill_450"/>
      <sheetName val="Bill_550"/>
      <sheetName val="Bill_650"/>
      <sheetName val="Bill_750"/>
      <sheetName val="Rate_analysis-_BOQ_1_50"/>
      <sheetName val="1_Civil-RA50"/>
      <sheetName val="_09_07_10_M顅ᎆ뤀ᨇ԰50"/>
      <sheetName val="_09_07_10_M顅ᎆ뤀ᨇ԰_缀_50"/>
      <sheetName val="Structure_Bills_Qty50"/>
      <sheetName val="Rate_Analysis50"/>
      <sheetName val="Pacakges_split50"/>
      <sheetName val="Assumption_Inputs50"/>
      <sheetName val="Phase_150"/>
      <sheetName val="Eqpmnt_Plng50"/>
      <sheetName val="Debits_as_on_12_04_0849"/>
      <sheetName val="T-P1,_FINISHES_WORKING_50"/>
      <sheetName val="Assumption_&amp;_Exclusion50"/>
      <sheetName val="LABOUR_RATE50"/>
      <sheetName val="Material_Rate50"/>
      <sheetName val="Switch_V1650"/>
      <sheetName val="Theo_Cons-June'1049"/>
      <sheetName val="DEINKING(ANNEX_1)50"/>
      <sheetName val="AutoOpen_Stub_Data50"/>
      <sheetName val="Data_Sheet49"/>
      <sheetName val="External_Doors50"/>
      <sheetName val="STAFFSCHED_49"/>
      <sheetName val="Cat_A_Change_Control50"/>
      <sheetName val="Grade_Slab_-150"/>
      <sheetName val="Grade_Slab_-250"/>
      <sheetName val="Grade_slab-350"/>
      <sheetName val="Grade_slab_-450"/>
      <sheetName val="Grade_slab_-550"/>
      <sheetName val="Grade_slab_-650"/>
      <sheetName val="Factor_Sheet50"/>
      <sheetName val="India_F&amp;S_Template49"/>
      <sheetName val="_bus_bay49"/>
      <sheetName val="doq_449"/>
      <sheetName val="doq_249"/>
      <sheetName val="11B_49"/>
      <sheetName val="ACAD_Finishes49"/>
      <sheetName val="Site_Details49"/>
      <sheetName val="Site_Area_Statement49"/>
      <sheetName val="BOQ_LT49"/>
      <sheetName val="Summary_WG49"/>
      <sheetName val="AFAS_49"/>
      <sheetName val="RDS_&amp;_WLD49"/>
      <sheetName val="PA_System49"/>
      <sheetName val="Server_&amp;_PAC_Room49"/>
      <sheetName val="HVAC_BOQ49"/>
      <sheetName val="Deduction_of_assets48"/>
      <sheetName val="14_07_10_CIVIL_W [49"/>
      <sheetName val="Income_Statement49"/>
      <sheetName val="Invoice_Tracker49"/>
      <sheetName val="d-safe_specs48"/>
      <sheetName val="Quote_Sheet48"/>
      <sheetName val="Top_Sheet49"/>
      <sheetName val="Col_NUM49"/>
      <sheetName val="COLUMN_RC_49"/>
      <sheetName val="STILT_Floor_Slab_NUM49"/>
      <sheetName val="First_Floor_Slab_RC49"/>
      <sheetName val="FIRST_FLOOR_SLAB_WT_SUMMARY49"/>
      <sheetName val="Stilt_Floor_Beam_NUM49"/>
      <sheetName val="STILT_BEAM_NUM49"/>
      <sheetName val="STILT_BEAM_RC49"/>
      <sheetName val="Stilt_wall_Num49"/>
      <sheetName val="STILT_WALL_RC49"/>
      <sheetName val="Z-DETAILS_ABOVE_RAFT_UPTO_+0_50"/>
      <sheetName val="Z-DETAILS_ABOVE_RAFT_UPTO_+_(58"/>
      <sheetName val="TOTAL_CHECK49"/>
      <sheetName val="TYP___wall_Num49"/>
      <sheetName val="Z-DETAILS_TYP__+2_85_TO_+8_8549"/>
      <sheetName val="Blr_hire48"/>
      <sheetName val="PRECAST_lig(tconc_II48"/>
      <sheetName val="Misc__Data48"/>
      <sheetName val="Load_Details(B2)49"/>
      <sheetName val="Works_-_Quote_Sheet49"/>
      <sheetName val="Cost_Basis48"/>
      <sheetName val="MASTER_RATE_ANALYSIS48"/>
      <sheetName val="RMG_-ABS48"/>
      <sheetName val="T_P_-ABS48"/>
      <sheetName val="T_P_-MB48"/>
      <sheetName val="E_P_R-ABS48"/>
      <sheetName val="E__R-MB48"/>
      <sheetName val="Bldg_6-ABS48"/>
      <sheetName val="Bldg_6-MB48"/>
      <sheetName val="Kz_Grid_Press_foundation_ABS48"/>
      <sheetName val="Kz_Grid_Press_foundation_meas48"/>
      <sheetName val="600-1200T__ABS48"/>
      <sheetName val="600-1200T_Meas48"/>
      <sheetName val="BSR-II_ABS48"/>
      <sheetName val="BSR-II_meas48"/>
      <sheetName val="Misc_ABS48"/>
      <sheetName val="Misc_MB48"/>
      <sheetName val="This_Bill48"/>
      <sheetName val="Upto_Previous48"/>
      <sheetName val="Up_to_date48"/>
      <sheetName val="Grand_Abstract48"/>
      <sheetName val="Blank_MB48"/>
      <sheetName val="cement_summary48"/>
      <sheetName val="Reinforcement_Steel48"/>
      <sheetName val="P-I_CEMENT_RECONCILIATION_48"/>
      <sheetName val="Ra-38_area_wise_summary48"/>
      <sheetName val="P-II_Cement_Reconciliation48"/>
      <sheetName val="Ra-16_P-II48"/>
      <sheetName val="RA_16-_GH48"/>
      <sheetName val="Intro_48"/>
      <sheetName val="Gate_248"/>
      <sheetName val="Name_List48"/>
      <sheetName val="VF_Full_Recon48"/>
      <sheetName val="PITP3_COPY48"/>
      <sheetName val="Meas_48"/>
      <sheetName val="BLOCK-A_(MEA_SHEET)49"/>
      <sheetName val="Expenses_Actual_Vs__Budgeted48"/>
      <sheetName val="Col_up_to_plinth48"/>
      <sheetName val="Project_Ignite48"/>
      <sheetName val="RCC,Ret__Wall48"/>
      <sheetName val="Schedules_PL25"/>
      <sheetName val="Schedules_BS25"/>
      <sheetName val="22_聄2_201119"/>
      <sheetName val="Resort1"/>
      <sheetName val="Capital 2004 - 2007"/>
      <sheetName val="DOOR-WINDOW SCHEDULE"/>
      <sheetName val="BLOCK WORK-GRD FLR"/>
      <sheetName val="rab - persiapan &amp; lantai-1"/>
      <sheetName val="Sheet 2"/>
      <sheetName val="lead statement"/>
      <sheetName val="Breakup of Cost Centre"/>
      <sheetName val="Break_Up"/>
      <sheetName val="RESULT"/>
      <sheetName val="LIST OF MAKES"/>
      <sheetName val="Break_Up (bc)"/>
      <sheetName val="Break_Up (bc1)"/>
      <sheetName val="Break_Up (bc2)"/>
      <sheetName val="Qty-UG"/>
      <sheetName val="Table"/>
      <sheetName val="ENCL10-C"/>
      <sheetName val="ENCL12-C"/>
      <sheetName val="Ward_areas1"/>
      <sheetName val="Ward_areas2"/>
      <sheetName val="Ward_areas3"/>
      <sheetName val="BLR_14"/>
      <sheetName val="HRSG_PRINT4"/>
      <sheetName val="Cost_control4"/>
      <sheetName val="Ward_areas4"/>
      <sheetName val="BLR_15"/>
      <sheetName val="HRSG_PRINT5"/>
      <sheetName val="Cost_control5"/>
      <sheetName val="Ward_areas5"/>
      <sheetName val="3LBHK_RA2"/>
      <sheetName val="GF_Columns2"/>
      <sheetName val="Material_recovery2"/>
      <sheetName val="Main_Gate_House2"/>
      <sheetName val="unit_cost_2"/>
      <sheetName val="3LBHK_RA3"/>
      <sheetName val="GF_Columns3"/>
      <sheetName val="Basic_Rates3"/>
      <sheetName val="Material_recovery3"/>
      <sheetName val="Main_Gate_House3"/>
      <sheetName val="unit_cost_3"/>
      <sheetName val="3LBHK_RA4"/>
      <sheetName val="GF_Columns4"/>
      <sheetName val="Basic_Rates4"/>
      <sheetName val="Material_recovery4"/>
      <sheetName val="Main_Gate_House4"/>
      <sheetName val="unit_cost_4"/>
      <sheetName val="Day_Shifࡴ22"/>
      <sheetName val="Column(T) FD. to Gr."/>
      <sheetName val="column(T) Gr. to Upp. Gr."/>
      <sheetName val="Groupings-final"/>
      <sheetName val="Sched"/>
      <sheetName val="Trial"/>
      <sheetName val="FA_Final"/>
      <sheetName val="Auswahl"/>
      <sheetName val="Settings"/>
      <sheetName val="CFForecast detail"/>
      <sheetName val="08.07.10 CIVI㑌霁_x0000__x0000_퀀"/>
      <sheetName val="Schedules"/>
      <sheetName val="Adimi_bldg3"/>
      <sheetName val="Pump_House3"/>
      <sheetName val="Fuel_Regu_Station3"/>
      <sheetName val="0200_Siteworks3"/>
      <sheetName val="Adimi_bldg2"/>
      <sheetName val="Pump_House2"/>
      <sheetName val="Fuel_Regu_Station2"/>
      <sheetName val="0200_Siteworks2"/>
      <sheetName val="currency (2)"/>
      <sheetName val="OpRes"/>
      <sheetName val="new_main_20K"/>
      <sheetName val="Project Budget"/>
      <sheetName val="Names"/>
      <sheetName val="SSR _ NSSR Market final"/>
      <sheetName val="Bill _x0005_"/>
      <sheetName val="Bill þ"/>
      <sheetName val="Basic Rate"/>
      <sheetName val="Personal_Account"/>
      <sheetName val="Clossing_Balance"/>
      <sheetName val="Dayto_day_exp"/>
      <sheetName val="Personal_Exp_Arul"/>
      <sheetName val="Gokul_Road"/>
      <sheetName val="CIF_COST_ITEM12"/>
      <sheetName val="Oud_Metha9"/>
      <sheetName val="Port_Saeed9"/>
      <sheetName val="Al_Wasl9"/>
      <sheetName val="CIF_COST_ITEM13"/>
      <sheetName val="Oud_Metha10"/>
      <sheetName val="Port_Saeed10"/>
      <sheetName val="Al_Wasl10"/>
      <sheetName val="num-word"/>
      <sheetName val="7 Steel Rein."/>
      <sheetName val="Indices"/>
      <sheetName val="Apr-Mar New"/>
      <sheetName val="Count Summary"/>
      <sheetName val="08.07.10_x0000__x0000__x0005__x0000_쳠ȃ_x0000__x0000__x0000_"/>
      <sheetName val="NEW FILE CREATION SLIP(REGULAR)"/>
      <sheetName val="MPC"/>
      <sheetName val="Arvind"/>
      <sheetName val="Kalyan"/>
      <sheetName val="结构计算稿"/>
      <sheetName val="As per PCA"/>
      <sheetName val="train cash"/>
      <sheetName val="Ratios"/>
      <sheetName val="Arch"/>
      <sheetName val="Sch.Main Bldg."/>
      <sheetName val="ANN-I-DETAILS"/>
      <sheetName val="[temp.xls]14.07.10@?_x0003_&amp;???Ò:"/>
      <sheetName val="QUOTE_E"/>
      <sheetName val="Unit price"/>
      <sheetName val="upload seller"/>
      <sheetName val="Final Summary"/>
      <sheetName val="RA QTY"/>
      <sheetName val="GIS building"/>
      <sheetName val="CRB"/>
      <sheetName val="400KV bus duct"/>
      <sheetName val="reactor"/>
      <sheetName val="firewall"/>
      <sheetName val="FFPH"/>
      <sheetName val="Equipment str"/>
      <sheetName val="Chainlink fencing"/>
      <sheetName val="cable trench"/>
      <sheetName val="GIS BBS"/>
      <sheetName val="CRB BBS"/>
      <sheetName val="REACTOR BBS"/>
      <sheetName val="FFPH BBS"/>
      <sheetName val="FIREWALL BBS"/>
      <sheetName val="Equipment BBS"/>
      <sheetName val="cable trench bbs"/>
      <sheetName val="BUSDUCT BBS"/>
      <sheetName val="Material Issuance"/>
      <sheetName val="sUGGESTED dEDUCTION IN FINAL"/>
      <sheetName val="dEDUCTION"/>
      <sheetName val="FSI - 3.00"/>
      <sheetName val="[temp.xls]________8___b_______2"/>
      <sheetName val="[temp.xls]____________b_______2"/>
      <sheetName val="[temp.xls]________5___b___8___2"/>
      <sheetName val="[temp.xls][temp.xls]14_07_10__2"/>
      <sheetName val="[temp.xls][temp.xls]14_07_10__3"/>
      <sheetName val="[temp.xls][temp.xls]14_07_10__4"/>
      <sheetName val="[temp.xls][temp.xls]___b______2"/>
      <sheetName val="[temp.xls][temp.xls]14_07_10__5"/>
      <sheetName val="[temp.xls][temp.xls]_5_b__8_6_2"/>
      <sheetName val="[temp.xls][temp.xls]08_07_10__2"/>
      <sheetName val="[temp.xls][temp.xls]14_07_10__6"/>
      <sheetName val="[temp.xls][temp.xls]_09_07_10_2"/>
      <sheetName val="[temp.xls][temp.xls]08_07_10__3"/>
      <sheetName val="[temp.xls][temp_xls]14_07_10__2"/>
      <sheetName val="[temp.xls][temp_xls]14_07_10__3"/>
      <sheetName val="[temp.xls][temp_xls]___b______2"/>
      <sheetName val="[temp.xls][temp_xls]_5_b__8_6_2"/>
      <sheetName val="[temp.xls][temp_xls]08_07_10__2"/>
      <sheetName val="[temp.xls][temp_xls]14_07_10__4"/>
      <sheetName val="[temp.xls][temp_xls]_09_07_10_2"/>
      <sheetName val="[temp.xls][temp.xls]08_07_10__4"/>
      <sheetName val="[temp.xls][temp.xls]14_07_10__7"/>
      <sheetName val="[temp.xls][temp.xls]_09_07_10_3"/>
      <sheetName val="[temp.xls][temp.xls]08_07_10__5"/>
      <sheetName val="[temp.xls]________8___b_______3"/>
      <sheetName val="[temp.xls]____________b_______3"/>
      <sheetName val="[temp.xls][temp.xls]________8_2"/>
      <sheetName val="[temp.xls][temp.xls]__________2"/>
      <sheetName val="08.07.10헾】_x0005_?_x0000"/>
      <sheetName val="08.07.10헾】_x0005_??_x0005_??"/>
      <sheetName val="14.07.10@^\_x0001_&amp;???_x0012_8"/>
      <sheetName val="???????Ü5)?_x001e_bÝ/_x0012_8)?_x0012_6)?&amp;???&amp;???"/>
      <sheetName val="_x0001_???"/>
      <sheetName val="08.07.10헾】_x0005_??헾⿂_x0005_?"/>
      <sheetName val="B3-B4-B5-_x0006_?"/>
      <sheetName val="?_x0017_?_x0012_?_x000f_?_x0012_?_x0013_?_x000a_?_x001a_?_x001b_?_x0017_?"/>
      <sheetName val="ᬀᜀሀༀሀ?????????????"/>
      <sheetName val="08.07.10헾】_x0005_??ꮸ⽚_x0005_?"/>
      <sheetName val="08.07.10헾】_x0005_??丵⼽_x0005_?"/>
      <sheetName val="08.07.10헾】_x0005_??헾⽀_x0005_?"/>
      <sheetName val="08.07.10헾】_x0005_??헾⾑_x0005_?"/>
      <sheetName val="Eqpmnt Pln?"/>
      <sheetName val="08.07.10??ⴠ???㭮㢝輜_x0018_"/>
      <sheetName val="08.07.10헾】_x0005_??헾　_x0005_?"/>
      <sheetName val="?_x0017_?_x0012_?_x000f_?_x0012_?_x0013_? ?_x001a_?_x001b_?_x0017_?"/>
      <sheetName val="08.07.10 CIVIՌ?缀??"/>
      <sheetName val=" _¢_x0002_&amp;??_x0000"/>
      <sheetName val=" _x000a_¢_x0002_&amp;??"/>
      <sheetName val="  ¢_x0002_&amp;??"/>
      <sheetName val="14.07.10@?_x0003_&amp;_x0000"/>
      <sheetName val="????_x0"/>
      <sheetName val="  ¢_x0002_&amp;??_x0000"/>
      <sheetName val=" _x000d_¢_x0002_&amp;??"/>
      <sheetName val="14.07.10@^__x0001_&amp;?_x000"/>
      <sheetName val="?_x0017_?_x0012__x0"/>
      <sheetName val="ᬀᜀሀༀሀ???_x000"/>
      <sheetName val="08.07.10??ⴠ?_"/>
      <sheetName val="08.07.10 CIVIՌ?缀?_x"/>
      <sheetName val="08.07.10헾】_x0005_??睮は_x0005_?"/>
      <sheetName val="08.07.10헾】_x0005_?︀ᇕ԰?缀"/>
      <sheetName val="08.07.10헾】_x0005_?/?退Ý?"/>
      <sheetName val=" 09.07.10 M顅ᎆ뤀ᨇ԰?v喐"/>
      <sheetName val=" 09.07.10 M顅ᎆ뤀ᨇ԰?È盰"/>
      <sheetName val="08.07.10??쪸???㱗褰譬'"/>
      <sheetName val="_x0017_?_x0012_?_x000f_?_x0012_?_x0013_?_x001a_?_x0013_?_x000b_?_x0006_?_x0011_?_x0010_?_x0007_?_x0003_?_x0003_"/>
      <sheetName val="08.07.10헾】_x0005____x0005_??"/>
      <sheetName val="14.07.10@?_x0003_&amp;???Ò."/>
      <sheetName val="???????8!?;bÂ_Ò.!?Ò8!?&amp;???&amp;???"/>
      <sheetName val="???????¸._x001f_?;b+_î&lt;_x001f_?î._x001f_?&amp;???&amp;???"/>
      <sheetName val="14.07.10@^__x0001_&amp;???_x0012_8"/>
      <sheetName val="???????Ü5)?_x001e_bÝ__x0012_8)?_x0012_6)?&amp;???&amp;???"/>
      <sheetName val="08.07.10헾】_x0005___헾⿂_x0005_?"/>
      <sheetName val="08.07.10헾】_x0005___ꮸ⽚_x0005_?"/>
      <sheetName val="08.07.10헾】_x0005___丵⼽_x0005_?"/>
      <sheetName val="08.07.10헾】_x0005___헾⽀_x0005_?"/>
      <sheetName val="08.07.10헾】_x0005___헾⾑_x0005_?"/>
      <sheetName val="08.07.10헾】_x0005___헾　_x0005_?"/>
      <sheetName val=" _¢_x0002_&amp;??"/>
      <sheetName val="?_x0017_?_x0012_?_x000f_?_x0012_?_x0013_?_x000a_?_x001a_?_x001b_?_x0012_?"/>
      <sheetName val="? ?_x000e_?_x0003_?_x0017_?_x0012_?_x000f_?_x0012_?_x0013_?_x001a_?_x001b_?_x0017_?"/>
      <sheetName val="현금흐름표"/>
      <sheetName val="curlocal"/>
      <sheetName val="As per Companies Act"/>
      <sheetName val="IT Dep"/>
      <sheetName val="China"/>
      <sheetName val="DSM checkbook"/>
      <sheetName val="EXPL.AGUA"/>
      <sheetName val="3BPA00132-5-3 W plan HVPNL"/>
      <sheetName val="Groupings BS"/>
      <sheetName val="21 &amp; 22"/>
      <sheetName val="25"/>
      <sheetName val="26"/>
      <sheetName val="Basic Civil Rates"/>
      <sheetName val="Wastage"/>
      <sheetName val="LOCAL RATES"/>
      <sheetName val="Lead(4380)"/>
      <sheetName val="08.07.10헾】_x0005__蠄ሹꠀ䁮"/>
      <sheetName val="08.07.10헾】_x0005__蠌ሹ⠀䁫"/>
      <sheetName val="08.07.10헾】_x0005_?蠄ሹꠀ䁮�"/>
      <sheetName val="08.07.10헾】_x0005_?蠌ሹ⠀䁫�"/>
      <sheetName val="08_07_10헾】_蠄ሹꠀ䁮"/>
      <sheetName val="08_07_10헾】_蠌ሹ⠀䁫"/>
      <sheetName val="08_07_10헾】?蠄ሹꠀ䁮�"/>
      <sheetName val="08_07_10헾】?蠌ሹ⠀䁫�"/>
      <sheetName val="SUMP1420KL@HW"/>
      <sheetName val="Culvert"/>
      <sheetName val="c_x0000__x0000__x0000_"/>
      <sheetName val="08.07.10헾】_x0005_ꎋ"/>
      <sheetName val="14.07.10@_x0003_&amp;Ò:"/>
      <sheetName val="08.07.10헾】_x0005__x0000"/>
      <sheetName val="08.07.10헾】_x0005_??_x0005_"/>
      <sheetName val="14.07.10@^\_x0001_&amp;_x0012_8"/>
      <sheetName val="_x0017__x0012__x000f__x0012__x0013__x000a__x001a__x001b__x0017_"/>
      <sheetName val="_x0017__x0012__x000f__x0012__x0013_ _x001a__x001b__x0017_"/>
      <sheetName val=" _¢_x0002_&amp;_x0000"/>
      <sheetName val=" 09.07.10 M顅ᎆ뤀ᨇ԰v喐"/>
      <sheetName val="_x0017__x0012__x000f__x0012__x0013__x001a__x0013__x000b__x0006__x0011__x0010__x0007__x0003__x0003_"/>
      <sheetName val="_x0017__x0012__x000f__x0012__x0013__x000a__x001a__x001b__x0012_"/>
      <sheetName val=" _x000e__x0003__x0017__x0012__x000f__x0012__x0013__x001a__x001b__x0017_"/>
      <sheetName val="_x0017__x0012__x000f__x0012__x0013_ _x001a__x001b__x0012_"/>
      <sheetName val="14.07.10@_x0003_&amp;_x0000"/>
      <sheetName val="  ¢_x0002_&amp;_x0000"/>
      <sheetName val="14.07.10@^__x0001_&amp;_x000"/>
      <sheetName val="_x0017__x0012__x0"/>
      <sheetName val="08.07.10헾】_x0005____x0005_"/>
      <sheetName val="14.07.10@_x0003_&amp;Ò."/>
      <sheetName val="14.07.10@^__x0001_&amp;_x0012_8"/>
      <sheetName val="[temp.xls]14.07.10@_x0003_&amp;Ò:"/>
      <sheetName val="[temp.xls]14.07.10@^\_x0001_&amp;_x0012_8"/>
      <sheetName val=" 09.07.10 _x0005__x0002_"/>
      <sheetName val=" 08.07.10 RS &amp; S䂰⁜㩰⁜e"/>
      <sheetName val=" _x000e__x"/>
      <sheetName val="_temp.xls_14.07.10@_x00"/>
      <sheetName val="08.07.10_x0005_쳠ȃ"/>
    </sheetNames>
    <sheetDataSet>
      <sheetData sheetId="0" refreshError="1">
        <row r="19">
          <cell r="J19">
            <v>1.0499999999999999E-3</v>
          </cell>
        </row>
        <row r="20">
          <cell r="J20">
            <v>0.15082999999999999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ow r="19">
          <cell r="J19">
            <v>1.0499999999999999E-3</v>
          </cell>
        </row>
      </sheetData>
      <sheetData sheetId="658">
        <row r="19">
          <cell r="J19">
            <v>1.0499999999999999E-3</v>
          </cell>
        </row>
      </sheetData>
      <sheetData sheetId="659">
        <row r="19">
          <cell r="J19">
            <v>1.0499999999999999E-3</v>
          </cell>
        </row>
      </sheetData>
      <sheetData sheetId="660">
        <row r="19">
          <cell r="J19">
            <v>1.0499999999999999E-3</v>
          </cell>
        </row>
      </sheetData>
      <sheetData sheetId="661">
        <row r="19">
          <cell r="J19">
            <v>1.0499999999999999E-3</v>
          </cell>
        </row>
      </sheetData>
      <sheetData sheetId="662">
        <row r="19">
          <cell r="J19">
            <v>1.0499999999999999E-3</v>
          </cell>
        </row>
      </sheetData>
      <sheetData sheetId="663">
        <row r="19">
          <cell r="J19">
            <v>1.0499999999999999E-3</v>
          </cell>
        </row>
      </sheetData>
      <sheetData sheetId="664">
        <row r="19">
          <cell r="J19">
            <v>1.0499999999999999E-3</v>
          </cell>
        </row>
      </sheetData>
      <sheetData sheetId="665">
        <row r="19">
          <cell r="J19">
            <v>1.0499999999999999E-3</v>
          </cell>
        </row>
      </sheetData>
      <sheetData sheetId="666">
        <row r="19">
          <cell r="J19">
            <v>1.0499999999999999E-3</v>
          </cell>
        </row>
      </sheetData>
      <sheetData sheetId="667">
        <row r="19">
          <cell r="J19">
            <v>1.0499999999999999E-3</v>
          </cell>
        </row>
      </sheetData>
      <sheetData sheetId="668">
        <row r="19">
          <cell r="J19">
            <v>1.0499999999999999E-3</v>
          </cell>
        </row>
      </sheetData>
      <sheetData sheetId="669">
        <row r="19">
          <cell r="J19">
            <v>1.0499999999999999E-3</v>
          </cell>
        </row>
      </sheetData>
      <sheetData sheetId="670">
        <row r="19">
          <cell r="J19">
            <v>1.0499999999999999E-3</v>
          </cell>
        </row>
      </sheetData>
      <sheetData sheetId="671">
        <row r="19">
          <cell r="J19">
            <v>1.0499999999999999E-3</v>
          </cell>
        </row>
      </sheetData>
      <sheetData sheetId="672">
        <row r="19">
          <cell r="J19">
            <v>1.0499999999999999E-3</v>
          </cell>
        </row>
      </sheetData>
      <sheetData sheetId="673">
        <row r="19">
          <cell r="J19">
            <v>1.0499999999999999E-3</v>
          </cell>
        </row>
      </sheetData>
      <sheetData sheetId="674">
        <row r="19">
          <cell r="J19">
            <v>1.0499999999999999E-3</v>
          </cell>
        </row>
      </sheetData>
      <sheetData sheetId="675">
        <row r="19">
          <cell r="J19">
            <v>1.0499999999999999E-3</v>
          </cell>
        </row>
      </sheetData>
      <sheetData sheetId="676">
        <row r="19">
          <cell r="J19">
            <v>1.0499999999999999E-3</v>
          </cell>
        </row>
      </sheetData>
      <sheetData sheetId="677">
        <row r="19">
          <cell r="J19">
            <v>1.0499999999999999E-3</v>
          </cell>
        </row>
      </sheetData>
      <sheetData sheetId="678">
        <row r="19">
          <cell r="J19">
            <v>1.0499999999999999E-3</v>
          </cell>
        </row>
      </sheetData>
      <sheetData sheetId="679">
        <row r="19">
          <cell r="J19">
            <v>1.0499999999999999E-3</v>
          </cell>
        </row>
      </sheetData>
      <sheetData sheetId="680">
        <row r="19">
          <cell r="J19">
            <v>1.0499999999999999E-3</v>
          </cell>
        </row>
      </sheetData>
      <sheetData sheetId="681">
        <row r="19">
          <cell r="J19">
            <v>1.0499999999999999E-3</v>
          </cell>
        </row>
      </sheetData>
      <sheetData sheetId="682">
        <row r="19">
          <cell r="J19">
            <v>1.0499999999999999E-3</v>
          </cell>
        </row>
      </sheetData>
      <sheetData sheetId="683">
        <row r="19">
          <cell r="J19">
            <v>1.0499999999999999E-3</v>
          </cell>
        </row>
      </sheetData>
      <sheetData sheetId="684">
        <row r="19">
          <cell r="J19">
            <v>1.0499999999999999E-3</v>
          </cell>
        </row>
      </sheetData>
      <sheetData sheetId="685">
        <row r="19">
          <cell r="J19">
            <v>1.0499999999999999E-3</v>
          </cell>
        </row>
      </sheetData>
      <sheetData sheetId="686">
        <row r="19">
          <cell r="J19">
            <v>1.0499999999999999E-3</v>
          </cell>
        </row>
      </sheetData>
      <sheetData sheetId="687">
        <row r="19">
          <cell r="J19">
            <v>1.0499999999999999E-3</v>
          </cell>
        </row>
      </sheetData>
      <sheetData sheetId="688">
        <row r="19">
          <cell r="J19">
            <v>1.0499999999999999E-3</v>
          </cell>
        </row>
      </sheetData>
      <sheetData sheetId="689">
        <row r="19">
          <cell r="J19">
            <v>1.0499999999999999E-3</v>
          </cell>
        </row>
      </sheetData>
      <sheetData sheetId="690">
        <row r="19">
          <cell r="J19">
            <v>1.0499999999999999E-3</v>
          </cell>
        </row>
      </sheetData>
      <sheetData sheetId="691">
        <row r="19">
          <cell r="J19">
            <v>1.0499999999999999E-3</v>
          </cell>
        </row>
      </sheetData>
      <sheetData sheetId="692">
        <row r="19">
          <cell r="J19">
            <v>1.0499999999999999E-3</v>
          </cell>
        </row>
      </sheetData>
      <sheetData sheetId="693">
        <row r="19">
          <cell r="J19">
            <v>1.0499999999999999E-3</v>
          </cell>
        </row>
      </sheetData>
      <sheetData sheetId="694">
        <row r="19">
          <cell r="J19">
            <v>1.0499999999999999E-3</v>
          </cell>
        </row>
      </sheetData>
      <sheetData sheetId="695">
        <row r="19">
          <cell r="J19">
            <v>1.0499999999999999E-3</v>
          </cell>
        </row>
      </sheetData>
      <sheetData sheetId="696">
        <row r="19">
          <cell r="J19">
            <v>1.0499999999999999E-3</v>
          </cell>
        </row>
      </sheetData>
      <sheetData sheetId="697">
        <row r="19">
          <cell r="J19">
            <v>1.0499999999999999E-3</v>
          </cell>
        </row>
      </sheetData>
      <sheetData sheetId="698">
        <row r="19">
          <cell r="J19">
            <v>1.0499999999999999E-3</v>
          </cell>
        </row>
      </sheetData>
      <sheetData sheetId="699">
        <row r="19">
          <cell r="J19">
            <v>1.0499999999999999E-3</v>
          </cell>
        </row>
      </sheetData>
      <sheetData sheetId="700">
        <row r="19">
          <cell r="J19">
            <v>1.0499999999999999E-3</v>
          </cell>
        </row>
      </sheetData>
      <sheetData sheetId="701">
        <row r="19">
          <cell r="J19">
            <v>1.0499999999999999E-3</v>
          </cell>
        </row>
      </sheetData>
      <sheetData sheetId="702">
        <row r="19">
          <cell r="J19">
            <v>1.0499999999999999E-3</v>
          </cell>
        </row>
      </sheetData>
      <sheetData sheetId="703">
        <row r="19">
          <cell r="J19">
            <v>1.0499999999999999E-3</v>
          </cell>
        </row>
      </sheetData>
      <sheetData sheetId="704">
        <row r="19">
          <cell r="J19">
            <v>1.0499999999999999E-3</v>
          </cell>
        </row>
      </sheetData>
      <sheetData sheetId="705">
        <row r="19">
          <cell r="J19">
            <v>1.0499999999999999E-3</v>
          </cell>
        </row>
      </sheetData>
      <sheetData sheetId="706">
        <row r="19">
          <cell r="J19">
            <v>1.0499999999999999E-3</v>
          </cell>
        </row>
      </sheetData>
      <sheetData sheetId="707">
        <row r="19">
          <cell r="J19">
            <v>1.0499999999999999E-3</v>
          </cell>
        </row>
      </sheetData>
      <sheetData sheetId="708">
        <row r="19">
          <cell r="J19">
            <v>1.0499999999999999E-3</v>
          </cell>
        </row>
      </sheetData>
      <sheetData sheetId="709">
        <row r="19">
          <cell r="J19">
            <v>1.0499999999999999E-3</v>
          </cell>
        </row>
      </sheetData>
      <sheetData sheetId="710">
        <row r="19">
          <cell r="J19">
            <v>1.0499999999999999E-3</v>
          </cell>
        </row>
      </sheetData>
      <sheetData sheetId="711">
        <row r="19">
          <cell r="J19">
            <v>1.0499999999999999E-3</v>
          </cell>
        </row>
      </sheetData>
      <sheetData sheetId="712">
        <row r="19">
          <cell r="J19">
            <v>1.0499999999999999E-3</v>
          </cell>
        </row>
      </sheetData>
      <sheetData sheetId="713">
        <row r="19">
          <cell r="J19">
            <v>1.0499999999999999E-3</v>
          </cell>
        </row>
      </sheetData>
      <sheetData sheetId="714">
        <row r="19">
          <cell r="J19">
            <v>1.0499999999999999E-3</v>
          </cell>
        </row>
      </sheetData>
      <sheetData sheetId="715">
        <row r="19">
          <cell r="J19">
            <v>1.0499999999999999E-3</v>
          </cell>
        </row>
      </sheetData>
      <sheetData sheetId="716">
        <row r="19">
          <cell r="J19">
            <v>1.0499999999999999E-3</v>
          </cell>
        </row>
      </sheetData>
      <sheetData sheetId="717">
        <row r="19">
          <cell r="J19">
            <v>1.0499999999999999E-3</v>
          </cell>
        </row>
      </sheetData>
      <sheetData sheetId="718">
        <row r="19">
          <cell r="J19">
            <v>1.0499999999999999E-3</v>
          </cell>
        </row>
      </sheetData>
      <sheetData sheetId="719">
        <row r="19">
          <cell r="J19">
            <v>1.0499999999999999E-3</v>
          </cell>
        </row>
      </sheetData>
      <sheetData sheetId="720">
        <row r="19">
          <cell r="J19">
            <v>1.0499999999999999E-3</v>
          </cell>
        </row>
      </sheetData>
      <sheetData sheetId="721">
        <row r="19">
          <cell r="J19">
            <v>1.0499999999999999E-3</v>
          </cell>
        </row>
      </sheetData>
      <sheetData sheetId="722">
        <row r="19">
          <cell r="J19">
            <v>1.0499999999999999E-3</v>
          </cell>
        </row>
      </sheetData>
      <sheetData sheetId="723">
        <row r="19">
          <cell r="J19">
            <v>1.0499999999999999E-3</v>
          </cell>
        </row>
      </sheetData>
      <sheetData sheetId="724">
        <row r="19">
          <cell r="J19">
            <v>1.0499999999999999E-3</v>
          </cell>
        </row>
      </sheetData>
      <sheetData sheetId="725">
        <row r="19">
          <cell r="J19">
            <v>1.0499999999999999E-3</v>
          </cell>
        </row>
      </sheetData>
      <sheetData sheetId="726">
        <row r="19">
          <cell r="J19">
            <v>1.0499999999999999E-3</v>
          </cell>
        </row>
      </sheetData>
      <sheetData sheetId="727">
        <row r="19">
          <cell r="J19">
            <v>1.0499999999999999E-3</v>
          </cell>
        </row>
      </sheetData>
      <sheetData sheetId="728">
        <row r="19">
          <cell r="J19">
            <v>1.0499999999999999E-3</v>
          </cell>
        </row>
      </sheetData>
      <sheetData sheetId="729">
        <row r="19">
          <cell r="J19">
            <v>1.0499999999999999E-3</v>
          </cell>
        </row>
      </sheetData>
      <sheetData sheetId="730">
        <row r="19">
          <cell r="J19">
            <v>1.0499999999999999E-3</v>
          </cell>
        </row>
      </sheetData>
      <sheetData sheetId="731">
        <row r="19">
          <cell r="J19">
            <v>1.0499999999999999E-3</v>
          </cell>
        </row>
      </sheetData>
      <sheetData sheetId="732">
        <row r="19">
          <cell r="J19">
            <v>1.0499999999999999E-3</v>
          </cell>
        </row>
      </sheetData>
      <sheetData sheetId="733">
        <row r="19">
          <cell r="J19">
            <v>1.0499999999999999E-3</v>
          </cell>
        </row>
      </sheetData>
      <sheetData sheetId="734">
        <row r="19">
          <cell r="J19">
            <v>1.0499999999999999E-3</v>
          </cell>
        </row>
      </sheetData>
      <sheetData sheetId="735">
        <row r="19">
          <cell r="J19">
            <v>1.0499999999999999E-3</v>
          </cell>
        </row>
      </sheetData>
      <sheetData sheetId="736">
        <row r="19">
          <cell r="J19">
            <v>1.0499999999999999E-3</v>
          </cell>
        </row>
      </sheetData>
      <sheetData sheetId="737">
        <row r="19">
          <cell r="J19">
            <v>1.0499999999999999E-3</v>
          </cell>
        </row>
      </sheetData>
      <sheetData sheetId="738">
        <row r="19">
          <cell r="J19">
            <v>1.0499999999999999E-3</v>
          </cell>
        </row>
      </sheetData>
      <sheetData sheetId="739">
        <row r="19">
          <cell r="J19">
            <v>1.0499999999999999E-3</v>
          </cell>
        </row>
      </sheetData>
      <sheetData sheetId="740">
        <row r="19">
          <cell r="J19">
            <v>1.0499999999999999E-3</v>
          </cell>
        </row>
      </sheetData>
      <sheetData sheetId="741">
        <row r="19">
          <cell r="J19">
            <v>1.0499999999999999E-3</v>
          </cell>
        </row>
      </sheetData>
      <sheetData sheetId="742">
        <row r="19">
          <cell r="J19">
            <v>1.0499999999999999E-3</v>
          </cell>
        </row>
      </sheetData>
      <sheetData sheetId="743">
        <row r="19">
          <cell r="J19">
            <v>1.0499999999999999E-3</v>
          </cell>
        </row>
      </sheetData>
      <sheetData sheetId="744">
        <row r="19">
          <cell r="J19">
            <v>1.0499999999999999E-3</v>
          </cell>
        </row>
      </sheetData>
      <sheetData sheetId="745">
        <row r="19">
          <cell r="J19">
            <v>1.0499999999999999E-3</v>
          </cell>
        </row>
      </sheetData>
      <sheetData sheetId="746">
        <row r="19">
          <cell r="J19">
            <v>1.0499999999999999E-3</v>
          </cell>
        </row>
      </sheetData>
      <sheetData sheetId="747">
        <row r="19">
          <cell r="J19">
            <v>1.0499999999999999E-3</v>
          </cell>
        </row>
      </sheetData>
      <sheetData sheetId="748">
        <row r="19">
          <cell r="J19">
            <v>1.0499999999999999E-3</v>
          </cell>
        </row>
      </sheetData>
      <sheetData sheetId="749">
        <row r="19">
          <cell r="J19">
            <v>1.0499999999999999E-3</v>
          </cell>
        </row>
      </sheetData>
      <sheetData sheetId="750">
        <row r="19">
          <cell r="J19">
            <v>1.0499999999999999E-3</v>
          </cell>
        </row>
      </sheetData>
      <sheetData sheetId="751">
        <row r="19">
          <cell r="J19">
            <v>1.0499999999999999E-3</v>
          </cell>
        </row>
      </sheetData>
      <sheetData sheetId="752">
        <row r="19">
          <cell r="J19">
            <v>1.0499999999999999E-3</v>
          </cell>
        </row>
      </sheetData>
      <sheetData sheetId="753">
        <row r="19">
          <cell r="J19">
            <v>1.0499999999999999E-3</v>
          </cell>
        </row>
      </sheetData>
      <sheetData sheetId="754">
        <row r="19">
          <cell r="J19">
            <v>1.0499999999999999E-3</v>
          </cell>
        </row>
      </sheetData>
      <sheetData sheetId="755">
        <row r="19">
          <cell r="J19">
            <v>1.0499999999999999E-3</v>
          </cell>
        </row>
      </sheetData>
      <sheetData sheetId="756">
        <row r="19">
          <cell r="J19">
            <v>1.0499999999999999E-3</v>
          </cell>
        </row>
      </sheetData>
      <sheetData sheetId="757">
        <row r="19">
          <cell r="J19">
            <v>1.0499999999999999E-3</v>
          </cell>
        </row>
      </sheetData>
      <sheetData sheetId="758">
        <row r="19">
          <cell r="J19">
            <v>1.0499999999999999E-3</v>
          </cell>
        </row>
      </sheetData>
      <sheetData sheetId="759">
        <row r="19">
          <cell r="J19">
            <v>1.0499999999999999E-3</v>
          </cell>
        </row>
      </sheetData>
      <sheetData sheetId="760">
        <row r="19">
          <cell r="J19">
            <v>1.0499999999999999E-3</v>
          </cell>
        </row>
      </sheetData>
      <sheetData sheetId="761">
        <row r="19">
          <cell r="J19">
            <v>1.0499999999999999E-3</v>
          </cell>
        </row>
      </sheetData>
      <sheetData sheetId="762">
        <row r="19">
          <cell r="J19">
            <v>1.0499999999999999E-3</v>
          </cell>
        </row>
      </sheetData>
      <sheetData sheetId="763">
        <row r="19">
          <cell r="J19">
            <v>1.0499999999999999E-3</v>
          </cell>
        </row>
      </sheetData>
      <sheetData sheetId="764">
        <row r="19">
          <cell r="J19">
            <v>1.0499999999999999E-3</v>
          </cell>
        </row>
      </sheetData>
      <sheetData sheetId="765">
        <row r="19">
          <cell r="J19">
            <v>1.0499999999999999E-3</v>
          </cell>
        </row>
      </sheetData>
      <sheetData sheetId="766">
        <row r="19">
          <cell r="J19">
            <v>1.0499999999999999E-3</v>
          </cell>
        </row>
      </sheetData>
      <sheetData sheetId="767">
        <row r="19">
          <cell r="J19">
            <v>1.0499999999999999E-3</v>
          </cell>
        </row>
      </sheetData>
      <sheetData sheetId="768">
        <row r="19">
          <cell r="J19">
            <v>1.0499999999999999E-3</v>
          </cell>
        </row>
      </sheetData>
      <sheetData sheetId="769">
        <row r="19">
          <cell r="J19">
            <v>1.0499999999999999E-3</v>
          </cell>
        </row>
      </sheetData>
      <sheetData sheetId="770">
        <row r="19">
          <cell r="J19">
            <v>1.0499999999999999E-3</v>
          </cell>
        </row>
      </sheetData>
      <sheetData sheetId="771">
        <row r="19">
          <cell r="J19">
            <v>1.0499999999999999E-3</v>
          </cell>
        </row>
      </sheetData>
      <sheetData sheetId="772">
        <row r="19">
          <cell r="J19">
            <v>1.0499999999999999E-3</v>
          </cell>
        </row>
      </sheetData>
      <sheetData sheetId="773">
        <row r="19">
          <cell r="J19">
            <v>1.0499999999999999E-3</v>
          </cell>
        </row>
      </sheetData>
      <sheetData sheetId="774">
        <row r="19">
          <cell r="J19">
            <v>1.0499999999999999E-3</v>
          </cell>
        </row>
      </sheetData>
      <sheetData sheetId="775">
        <row r="19">
          <cell r="J19">
            <v>1.0499999999999999E-3</v>
          </cell>
        </row>
      </sheetData>
      <sheetData sheetId="776">
        <row r="19">
          <cell r="J19">
            <v>1.0499999999999999E-3</v>
          </cell>
        </row>
      </sheetData>
      <sheetData sheetId="777">
        <row r="19">
          <cell r="J19">
            <v>1.0499999999999999E-3</v>
          </cell>
        </row>
      </sheetData>
      <sheetData sheetId="778">
        <row r="19">
          <cell r="J19">
            <v>1.0499999999999999E-3</v>
          </cell>
        </row>
      </sheetData>
      <sheetData sheetId="779">
        <row r="19">
          <cell r="J19">
            <v>1.0499999999999999E-3</v>
          </cell>
        </row>
      </sheetData>
      <sheetData sheetId="780">
        <row r="19">
          <cell r="J19">
            <v>1.0499999999999999E-3</v>
          </cell>
        </row>
      </sheetData>
      <sheetData sheetId="781">
        <row r="19">
          <cell r="J19">
            <v>1.0499999999999999E-3</v>
          </cell>
        </row>
      </sheetData>
      <sheetData sheetId="782">
        <row r="19">
          <cell r="J19">
            <v>1.0499999999999999E-3</v>
          </cell>
        </row>
      </sheetData>
      <sheetData sheetId="783">
        <row r="19">
          <cell r="J19">
            <v>1.0499999999999999E-3</v>
          </cell>
        </row>
      </sheetData>
      <sheetData sheetId="784">
        <row r="19">
          <cell r="J19">
            <v>1.0499999999999999E-3</v>
          </cell>
        </row>
      </sheetData>
      <sheetData sheetId="785">
        <row r="19">
          <cell r="J19">
            <v>1.0499999999999999E-3</v>
          </cell>
        </row>
      </sheetData>
      <sheetData sheetId="786">
        <row r="19">
          <cell r="J19">
            <v>1.0499999999999999E-3</v>
          </cell>
        </row>
      </sheetData>
      <sheetData sheetId="787">
        <row r="19">
          <cell r="J19">
            <v>1.0499999999999999E-3</v>
          </cell>
        </row>
      </sheetData>
      <sheetData sheetId="788">
        <row r="19">
          <cell r="J19">
            <v>1.0499999999999999E-3</v>
          </cell>
        </row>
      </sheetData>
      <sheetData sheetId="789">
        <row r="19">
          <cell r="J19">
            <v>1.0499999999999999E-3</v>
          </cell>
        </row>
      </sheetData>
      <sheetData sheetId="790">
        <row r="19">
          <cell r="J19">
            <v>1.0499999999999999E-3</v>
          </cell>
        </row>
      </sheetData>
      <sheetData sheetId="791">
        <row r="19">
          <cell r="J19">
            <v>1.0499999999999999E-3</v>
          </cell>
        </row>
      </sheetData>
      <sheetData sheetId="792">
        <row r="19">
          <cell r="J19">
            <v>1.0499999999999999E-3</v>
          </cell>
        </row>
      </sheetData>
      <sheetData sheetId="793">
        <row r="19">
          <cell r="J19">
            <v>1.0499999999999999E-3</v>
          </cell>
        </row>
      </sheetData>
      <sheetData sheetId="794">
        <row r="19">
          <cell r="J19">
            <v>1.0499999999999999E-3</v>
          </cell>
        </row>
      </sheetData>
      <sheetData sheetId="795">
        <row r="19">
          <cell r="J19">
            <v>1.0499999999999999E-3</v>
          </cell>
        </row>
      </sheetData>
      <sheetData sheetId="796">
        <row r="19">
          <cell r="J19">
            <v>1.0499999999999999E-3</v>
          </cell>
        </row>
      </sheetData>
      <sheetData sheetId="797">
        <row r="19">
          <cell r="J19">
            <v>1.0499999999999999E-3</v>
          </cell>
        </row>
      </sheetData>
      <sheetData sheetId="798">
        <row r="19">
          <cell r="J19">
            <v>1.0499999999999999E-3</v>
          </cell>
        </row>
      </sheetData>
      <sheetData sheetId="799">
        <row r="19">
          <cell r="J19">
            <v>1.0499999999999999E-3</v>
          </cell>
        </row>
      </sheetData>
      <sheetData sheetId="800">
        <row r="19">
          <cell r="J19">
            <v>1.0499999999999999E-3</v>
          </cell>
        </row>
      </sheetData>
      <sheetData sheetId="801">
        <row r="19">
          <cell r="J19">
            <v>1.0499999999999999E-3</v>
          </cell>
        </row>
      </sheetData>
      <sheetData sheetId="802">
        <row r="19">
          <cell r="J19">
            <v>1.0499999999999999E-3</v>
          </cell>
        </row>
      </sheetData>
      <sheetData sheetId="803">
        <row r="19">
          <cell r="J19">
            <v>1.0499999999999999E-3</v>
          </cell>
        </row>
      </sheetData>
      <sheetData sheetId="804">
        <row r="19">
          <cell r="J19">
            <v>1.0499999999999999E-3</v>
          </cell>
        </row>
      </sheetData>
      <sheetData sheetId="805">
        <row r="19">
          <cell r="J19">
            <v>1.0499999999999999E-3</v>
          </cell>
        </row>
      </sheetData>
      <sheetData sheetId="806">
        <row r="19">
          <cell r="J19">
            <v>1.0499999999999999E-3</v>
          </cell>
        </row>
      </sheetData>
      <sheetData sheetId="807">
        <row r="19">
          <cell r="J19">
            <v>1.0499999999999999E-3</v>
          </cell>
        </row>
      </sheetData>
      <sheetData sheetId="808">
        <row r="19">
          <cell r="J19">
            <v>1.0499999999999999E-3</v>
          </cell>
        </row>
      </sheetData>
      <sheetData sheetId="809">
        <row r="19">
          <cell r="J19">
            <v>1.0499999999999999E-3</v>
          </cell>
        </row>
      </sheetData>
      <sheetData sheetId="810">
        <row r="19">
          <cell r="J19">
            <v>1.0499999999999999E-3</v>
          </cell>
        </row>
      </sheetData>
      <sheetData sheetId="811">
        <row r="19">
          <cell r="J19">
            <v>1.0499999999999999E-3</v>
          </cell>
        </row>
      </sheetData>
      <sheetData sheetId="812">
        <row r="19">
          <cell r="J19">
            <v>1.0499999999999999E-3</v>
          </cell>
        </row>
      </sheetData>
      <sheetData sheetId="813">
        <row r="19">
          <cell r="J19">
            <v>1.0499999999999999E-3</v>
          </cell>
        </row>
      </sheetData>
      <sheetData sheetId="814">
        <row r="19">
          <cell r="J19">
            <v>1.0499999999999999E-3</v>
          </cell>
        </row>
      </sheetData>
      <sheetData sheetId="815">
        <row r="19">
          <cell r="J19">
            <v>1.0499999999999999E-3</v>
          </cell>
        </row>
      </sheetData>
      <sheetData sheetId="816">
        <row r="19">
          <cell r="J19">
            <v>1.0499999999999999E-3</v>
          </cell>
        </row>
      </sheetData>
      <sheetData sheetId="817">
        <row r="19">
          <cell r="J19">
            <v>1.0499999999999999E-3</v>
          </cell>
        </row>
      </sheetData>
      <sheetData sheetId="818">
        <row r="19">
          <cell r="J19">
            <v>1.0499999999999999E-3</v>
          </cell>
        </row>
      </sheetData>
      <sheetData sheetId="819">
        <row r="19">
          <cell r="J19">
            <v>1.0499999999999999E-3</v>
          </cell>
        </row>
      </sheetData>
      <sheetData sheetId="820">
        <row r="19">
          <cell r="J19">
            <v>1.0499999999999999E-3</v>
          </cell>
        </row>
      </sheetData>
      <sheetData sheetId="821">
        <row r="19">
          <cell r="J19">
            <v>1.0499999999999999E-3</v>
          </cell>
        </row>
      </sheetData>
      <sheetData sheetId="822">
        <row r="19">
          <cell r="J19">
            <v>1.0499999999999999E-3</v>
          </cell>
        </row>
      </sheetData>
      <sheetData sheetId="823">
        <row r="19">
          <cell r="J19">
            <v>1.0499999999999999E-3</v>
          </cell>
        </row>
      </sheetData>
      <sheetData sheetId="824">
        <row r="19">
          <cell r="J19">
            <v>1.0499999999999999E-3</v>
          </cell>
        </row>
      </sheetData>
      <sheetData sheetId="825">
        <row r="19">
          <cell r="J19">
            <v>1.0499999999999999E-3</v>
          </cell>
        </row>
      </sheetData>
      <sheetData sheetId="826">
        <row r="19">
          <cell r="J19">
            <v>1.0499999999999999E-3</v>
          </cell>
        </row>
      </sheetData>
      <sheetData sheetId="827">
        <row r="19">
          <cell r="J19">
            <v>1.0499999999999999E-3</v>
          </cell>
        </row>
      </sheetData>
      <sheetData sheetId="828">
        <row r="19">
          <cell r="J19">
            <v>1.0499999999999999E-3</v>
          </cell>
        </row>
      </sheetData>
      <sheetData sheetId="829">
        <row r="19">
          <cell r="J19">
            <v>1.0499999999999999E-3</v>
          </cell>
        </row>
      </sheetData>
      <sheetData sheetId="830">
        <row r="19">
          <cell r="J19">
            <v>1.0499999999999999E-3</v>
          </cell>
        </row>
      </sheetData>
      <sheetData sheetId="831">
        <row r="19">
          <cell r="J19">
            <v>1.0499999999999999E-3</v>
          </cell>
        </row>
      </sheetData>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ow r="19">
          <cell r="J19">
            <v>1.0499999999999999E-3</v>
          </cell>
        </row>
      </sheetData>
      <sheetData sheetId="2213">
        <row r="19">
          <cell r="J19">
            <v>1.0499999999999999E-3</v>
          </cell>
        </row>
      </sheetData>
      <sheetData sheetId="2214">
        <row r="19">
          <cell r="J19">
            <v>1.0499999999999999E-3</v>
          </cell>
        </row>
      </sheetData>
      <sheetData sheetId="2215">
        <row r="19">
          <cell r="J19">
            <v>1.0499999999999999E-3</v>
          </cell>
        </row>
      </sheetData>
      <sheetData sheetId="2216">
        <row r="19">
          <cell r="J19">
            <v>1.0499999999999999E-3</v>
          </cell>
        </row>
      </sheetData>
      <sheetData sheetId="2217">
        <row r="19">
          <cell r="J19">
            <v>1.0499999999999999E-3</v>
          </cell>
        </row>
      </sheetData>
      <sheetData sheetId="2218">
        <row r="19">
          <cell r="J19">
            <v>1.0499999999999999E-3</v>
          </cell>
        </row>
      </sheetData>
      <sheetData sheetId="2219">
        <row r="19">
          <cell r="J19">
            <v>1.0499999999999999E-3</v>
          </cell>
        </row>
      </sheetData>
      <sheetData sheetId="2220">
        <row r="19">
          <cell r="J19">
            <v>1.0499999999999999E-3</v>
          </cell>
        </row>
      </sheetData>
      <sheetData sheetId="2221">
        <row r="19">
          <cell r="J19">
            <v>1.0499999999999999E-3</v>
          </cell>
        </row>
      </sheetData>
      <sheetData sheetId="2222">
        <row r="19">
          <cell r="J19">
            <v>1.0499999999999999E-3</v>
          </cell>
        </row>
      </sheetData>
      <sheetData sheetId="2223">
        <row r="19">
          <cell r="J19">
            <v>1.0499999999999999E-3</v>
          </cell>
        </row>
      </sheetData>
      <sheetData sheetId="2224">
        <row r="19">
          <cell r="J19">
            <v>1.0499999999999999E-3</v>
          </cell>
        </row>
      </sheetData>
      <sheetData sheetId="2225">
        <row r="19">
          <cell r="J19">
            <v>1.0499999999999999E-3</v>
          </cell>
        </row>
      </sheetData>
      <sheetData sheetId="2226">
        <row r="19">
          <cell r="J19">
            <v>1.0499999999999999E-3</v>
          </cell>
        </row>
      </sheetData>
      <sheetData sheetId="2227">
        <row r="19">
          <cell r="J19">
            <v>1.0499999999999999E-3</v>
          </cell>
        </row>
      </sheetData>
      <sheetData sheetId="2228">
        <row r="19">
          <cell r="J19">
            <v>1.0499999999999999E-3</v>
          </cell>
        </row>
      </sheetData>
      <sheetData sheetId="2229">
        <row r="19">
          <cell r="J19">
            <v>1.0499999999999999E-3</v>
          </cell>
        </row>
      </sheetData>
      <sheetData sheetId="2230">
        <row r="19">
          <cell r="J19">
            <v>1.0499999999999999E-3</v>
          </cell>
        </row>
      </sheetData>
      <sheetData sheetId="2231">
        <row r="19">
          <cell r="J19">
            <v>1.0499999999999999E-3</v>
          </cell>
        </row>
      </sheetData>
      <sheetData sheetId="2232">
        <row r="19">
          <cell r="J19">
            <v>1.0499999999999999E-3</v>
          </cell>
        </row>
      </sheetData>
      <sheetData sheetId="2233">
        <row r="19">
          <cell r="J19">
            <v>1.0499999999999999E-3</v>
          </cell>
        </row>
      </sheetData>
      <sheetData sheetId="2234">
        <row r="19">
          <cell r="J19">
            <v>1.0499999999999999E-3</v>
          </cell>
        </row>
      </sheetData>
      <sheetData sheetId="2235">
        <row r="19">
          <cell r="J19">
            <v>1.0499999999999999E-3</v>
          </cell>
        </row>
      </sheetData>
      <sheetData sheetId="2236">
        <row r="19">
          <cell r="J19">
            <v>1.0499999999999999E-3</v>
          </cell>
        </row>
      </sheetData>
      <sheetData sheetId="2237">
        <row r="19">
          <cell r="J19">
            <v>1.0499999999999999E-3</v>
          </cell>
        </row>
      </sheetData>
      <sheetData sheetId="2238">
        <row r="19">
          <cell r="J19">
            <v>1.0499999999999999E-3</v>
          </cell>
        </row>
      </sheetData>
      <sheetData sheetId="2239">
        <row r="19">
          <cell r="J19">
            <v>1.0499999999999999E-3</v>
          </cell>
        </row>
      </sheetData>
      <sheetData sheetId="2240">
        <row r="19">
          <cell r="J19">
            <v>1.0499999999999999E-3</v>
          </cell>
        </row>
      </sheetData>
      <sheetData sheetId="2241">
        <row r="19">
          <cell r="J19">
            <v>1.0499999999999999E-3</v>
          </cell>
        </row>
      </sheetData>
      <sheetData sheetId="2242">
        <row r="19">
          <cell r="J19">
            <v>1.0499999999999999E-3</v>
          </cell>
        </row>
      </sheetData>
      <sheetData sheetId="2243">
        <row r="19">
          <cell r="J19">
            <v>1.0499999999999999E-3</v>
          </cell>
        </row>
      </sheetData>
      <sheetData sheetId="2244">
        <row r="19">
          <cell r="J19">
            <v>1.0499999999999999E-3</v>
          </cell>
        </row>
      </sheetData>
      <sheetData sheetId="2245">
        <row r="19">
          <cell r="J19">
            <v>1.0499999999999999E-3</v>
          </cell>
        </row>
      </sheetData>
      <sheetData sheetId="2246">
        <row r="19">
          <cell r="J19">
            <v>1.0499999999999999E-3</v>
          </cell>
        </row>
      </sheetData>
      <sheetData sheetId="2247">
        <row r="19">
          <cell r="J19">
            <v>1.0499999999999999E-3</v>
          </cell>
        </row>
      </sheetData>
      <sheetData sheetId="2248">
        <row r="19">
          <cell r="J19">
            <v>1.0499999999999999E-3</v>
          </cell>
        </row>
      </sheetData>
      <sheetData sheetId="2249">
        <row r="19">
          <cell r="J19">
            <v>1.0499999999999999E-3</v>
          </cell>
        </row>
      </sheetData>
      <sheetData sheetId="2250">
        <row r="19">
          <cell r="J19">
            <v>1.0499999999999999E-3</v>
          </cell>
        </row>
      </sheetData>
      <sheetData sheetId="2251">
        <row r="19">
          <cell r="J19">
            <v>1.0499999999999999E-3</v>
          </cell>
        </row>
      </sheetData>
      <sheetData sheetId="2252">
        <row r="19">
          <cell r="J19">
            <v>1.0499999999999999E-3</v>
          </cell>
        </row>
      </sheetData>
      <sheetData sheetId="2253">
        <row r="19">
          <cell r="J19">
            <v>1.0499999999999999E-3</v>
          </cell>
        </row>
      </sheetData>
      <sheetData sheetId="2254">
        <row r="19">
          <cell r="J19">
            <v>1.0499999999999999E-3</v>
          </cell>
        </row>
      </sheetData>
      <sheetData sheetId="2255">
        <row r="19">
          <cell r="J19">
            <v>1.0499999999999999E-3</v>
          </cell>
        </row>
      </sheetData>
      <sheetData sheetId="2256">
        <row r="19">
          <cell r="J19">
            <v>1.0499999999999999E-3</v>
          </cell>
        </row>
      </sheetData>
      <sheetData sheetId="2257">
        <row r="19">
          <cell r="J19">
            <v>1.0499999999999999E-3</v>
          </cell>
        </row>
      </sheetData>
      <sheetData sheetId="2258">
        <row r="19">
          <cell r="J19">
            <v>1.0499999999999999E-3</v>
          </cell>
        </row>
      </sheetData>
      <sheetData sheetId="2259">
        <row r="19">
          <cell r="J19">
            <v>1.0499999999999999E-3</v>
          </cell>
        </row>
      </sheetData>
      <sheetData sheetId="2260">
        <row r="19">
          <cell r="J19">
            <v>1.0499999999999999E-3</v>
          </cell>
        </row>
      </sheetData>
      <sheetData sheetId="2261">
        <row r="19">
          <cell r="J19">
            <v>1.0499999999999999E-3</v>
          </cell>
        </row>
      </sheetData>
      <sheetData sheetId="2262">
        <row r="19">
          <cell r="J19">
            <v>1.0499999999999999E-3</v>
          </cell>
        </row>
      </sheetData>
      <sheetData sheetId="2263">
        <row r="19">
          <cell r="J19">
            <v>1.0499999999999999E-3</v>
          </cell>
        </row>
      </sheetData>
      <sheetData sheetId="2264">
        <row r="19">
          <cell r="J19">
            <v>1.0499999999999999E-3</v>
          </cell>
        </row>
      </sheetData>
      <sheetData sheetId="2265">
        <row r="19">
          <cell r="J19">
            <v>1.0499999999999999E-3</v>
          </cell>
        </row>
      </sheetData>
      <sheetData sheetId="2266">
        <row r="19">
          <cell r="J19">
            <v>1.0499999999999999E-3</v>
          </cell>
        </row>
      </sheetData>
      <sheetData sheetId="2267">
        <row r="19">
          <cell r="J19">
            <v>1.0499999999999999E-3</v>
          </cell>
        </row>
      </sheetData>
      <sheetData sheetId="2268">
        <row r="19">
          <cell r="J19">
            <v>1.0499999999999999E-3</v>
          </cell>
        </row>
      </sheetData>
      <sheetData sheetId="2269">
        <row r="19">
          <cell r="J19">
            <v>1.0499999999999999E-3</v>
          </cell>
        </row>
      </sheetData>
      <sheetData sheetId="2270">
        <row r="19">
          <cell r="J19">
            <v>1.0499999999999999E-3</v>
          </cell>
        </row>
      </sheetData>
      <sheetData sheetId="2271">
        <row r="19">
          <cell r="J19">
            <v>1.0499999999999999E-3</v>
          </cell>
        </row>
      </sheetData>
      <sheetData sheetId="2272">
        <row r="19">
          <cell r="J19">
            <v>1.0499999999999999E-3</v>
          </cell>
        </row>
      </sheetData>
      <sheetData sheetId="2273">
        <row r="19">
          <cell r="J19">
            <v>1.0499999999999999E-3</v>
          </cell>
        </row>
      </sheetData>
      <sheetData sheetId="2274">
        <row r="19">
          <cell r="J19">
            <v>1.0499999999999999E-3</v>
          </cell>
        </row>
      </sheetData>
      <sheetData sheetId="2275">
        <row r="19">
          <cell r="J19">
            <v>1.0499999999999999E-3</v>
          </cell>
        </row>
      </sheetData>
      <sheetData sheetId="2276">
        <row r="19">
          <cell r="J19">
            <v>1.0499999999999999E-3</v>
          </cell>
        </row>
      </sheetData>
      <sheetData sheetId="2277">
        <row r="19">
          <cell r="J19">
            <v>1.0499999999999999E-3</v>
          </cell>
        </row>
      </sheetData>
      <sheetData sheetId="2278">
        <row r="19">
          <cell r="J19">
            <v>1.0499999999999999E-3</v>
          </cell>
        </row>
      </sheetData>
      <sheetData sheetId="2279">
        <row r="19">
          <cell r="J19">
            <v>1.0499999999999999E-3</v>
          </cell>
        </row>
      </sheetData>
      <sheetData sheetId="2280">
        <row r="19">
          <cell r="J19">
            <v>1.0499999999999999E-3</v>
          </cell>
        </row>
      </sheetData>
      <sheetData sheetId="2281">
        <row r="19">
          <cell r="J19">
            <v>1.0499999999999999E-3</v>
          </cell>
        </row>
      </sheetData>
      <sheetData sheetId="2282">
        <row r="19">
          <cell r="J19">
            <v>1.0499999999999999E-3</v>
          </cell>
        </row>
      </sheetData>
      <sheetData sheetId="2283">
        <row r="19">
          <cell r="J19">
            <v>1.0499999999999999E-3</v>
          </cell>
        </row>
      </sheetData>
      <sheetData sheetId="2284">
        <row r="19">
          <cell r="J19">
            <v>1.0499999999999999E-3</v>
          </cell>
        </row>
      </sheetData>
      <sheetData sheetId="2285">
        <row r="19">
          <cell r="J19">
            <v>1.0499999999999999E-3</v>
          </cell>
        </row>
      </sheetData>
      <sheetData sheetId="2286">
        <row r="19">
          <cell r="J19">
            <v>1.0499999999999999E-3</v>
          </cell>
        </row>
      </sheetData>
      <sheetData sheetId="2287">
        <row r="19">
          <cell r="J19">
            <v>1.0499999999999999E-3</v>
          </cell>
        </row>
      </sheetData>
      <sheetData sheetId="2288">
        <row r="19">
          <cell r="J19">
            <v>1.0499999999999999E-3</v>
          </cell>
        </row>
      </sheetData>
      <sheetData sheetId="2289">
        <row r="19">
          <cell r="J19">
            <v>1.0499999999999999E-3</v>
          </cell>
        </row>
      </sheetData>
      <sheetData sheetId="2290">
        <row r="19">
          <cell r="J19">
            <v>1.0499999999999999E-3</v>
          </cell>
        </row>
      </sheetData>
      <sheetData sheetId="2291">
        <row r="19">
          <cell r="J19">
            <v>1.0499999999999999E-3</v>
          </cell>
        </row>
      </sheetData>
      <sheetData sheetId="2292">
        <row r="19">
          <cell r="J19">
            <v>1.0499999999999999E-3</v>
          </cell>
        </row>
      </sheetData>
      <sheetData sheetId="2293">
        <row r="19">
          <cell r="J19">
            <v>1.0499999999999999E-3</v>
          </cell>
        </row>
      </sheetData>
      <sheetData sheetId="2294">
        <row r="19">
          <cell r="J19">
            <v>1.0499999999999999E-3</v>
          </cell>
        </row>
      </sheetData>
      <sheetData sheetId="2295">
        <row r="19">
          <cell r="J19">
            <v>1.0499999999999999E-3</v>
          </cell>
        </row>
      </sheetData>
      <sheetData sheetId="2296">
        <row r="19">
          <cell r="J19">
            <v>1.0499999999999999E-3</v>
          </cell>
        </row>
      </sheetData>
      <sheetData sheetId="2297">
        <row r="19">
          <cell r="J19">
            <v>1.0499999999999999E-3</v>
          </cell>
        </row>
      </sheetData>
      <sheetData sheetId="2298">
        <row r="19">
          <cell r="J19">
            <v>1.0499999999999999E-3</v>
          </cell>
        </row>
      </sheetData>
      <sheetData sheetId="2299">
        <row r="19">
          <cell r="J19">
            <v>1.0499999999999999E-3</v>
          </cell>
        </row>
      </sheetData>
      <sheetData sheetId="2300">
        <row r="19">
          <cell r="J19">
            <v>1.0499999999999999E-3</v>
          </cell>
        </row>
      </sheetData>
      <sheetData sheetId="2301">
        <row r="19">
          <cell r="J19">
            <v>1.0499999999999999E-3</v>
          </cell>
        </row>
      </sheetData>
      <sheetData sheetId="2302">
        <row r="19">
          <cell r="J19">
            <v>1.0499999999999999E-3</v>
          </cell>
        </row>
      </sheetData>
      <sheetData sheetId="2303">
        <row r="19">
          <cell r="J19">
            <v>1.0499999999999999E-3</v>
          </cell>
        </row>
      </sheetData>
      <sheetData sheetId="2304">
        <row r="19">
          <cell r="J19">
            <v>1.0499999999999999E-3</v>
          </cell>
        </row>
      </sheetData>
      <sheetData sheetId="2305">
        <row r="19">
          <cell r="J19">
            <v>1.0499999999999999E-3</v>
          </cell>
        </row>
      </sheetData>
      <sheetData sheetId="2306">
        <row r="19">
          <cell r="J19">
            <v>1.0499999999999999E-3</v>
          </cell>
        </row>
      </sheetData>
      <sheetData sheetId="2307">
        <row r="19">
          <cell r="J19">
            <v>1.0499999999999999E-3</v>
          </cell>
        </row>
      </sheetData>
      <sheetData sheetId="2308">
        <row r="19">
          <cell r="J19">
            <v>1.0499999999999999E-3</v>
          </cell>
        </row>
      </sheetData>
      <sheetData sheetId="2309">
        <row r="19">
          <cell r="J19">
            <v>1.0499999999999999E-3</v>
          </cell>
        </row>
      </sheetData>
      <sheetData sheetId="2310">
        <row r="19">
          <cell r="J19">
            <v>1.0499999999999999E-3</v>
          </cell>
        </row>
      </sheetData>
      <sheetData sheetId="2311">
        <row r="19">
          <cell r="J19">
            <v>1.0499999999999999E-3</v>
          </cell>
        </row>
      </sheetData>
      <sheetData sheetId="2312">
        <row r="19">
          <cell r="J19">
            <v>1.0499999999999999E-3</v>
          </cell>
        </row>
      </sheetData>
      <sheetData sheetId="2313">
        <row r="19">
          <cell r="J19">
            <v>1.0499999999999999E-3</v>
          </cell>
        </row>
      </sheetData>
      <sheetData sheetId="2314">
        <row r="19">
          <cell r="J19">
            <v>1.0499999999999999E-3</v>
          </cell>
        </row>
      </sheetData>
      <sheetData sheetId="2315">
        <row r="19">
          <cell r="J19">
            <v>1.0499999999999999E-3</v>
          </cell>
        </row>
      </sheetData>
      <sheetData sheetId="2316">
        <row r="19">
          <cell r="J19">
            <v>1.0499999999999999E-3</v>
          </cell>
        </row>
      </sheetData>
      <sheetData sheetId="2317">
        <row r="19">
          <cell r="J19">
            <v>1.0499999999999999E-3</v>
          </cell>
        </row>
      </sheetData>
      <sheetData sheetId="2318">
        <row r="19">
          <cell r="J19">
            <v>1.0499999999999999E-3</v>
          </cell>
        </row>
      </sheetData>
      <sheetData sheetId="2319">
        <row r="19">
          <cell r="J19">
            <v>1.0499999999999999E-3</v>
          </cell>
        </row>
      </sheetData>
      <sheetData sheetId="2320">
        <row r="19">
          <cell r="J19">
            <v>1.0499999999999999E-3</v>
          </cell>
        </row>
      </sheetData>
      <sheetData sheetId="2321">
        <row r="19">
          <cell r="J19">
            <v>1.0499999999999999E-3</v>
          </cell>
        </row>
      </sheetData>
      <sheetData sheetId="2322">
        <row r="19">
          <cell r="J19">
            <v>1.0499999999999999E-3</v>
          </cell>
        </row>
      </sheetData>
      <sheetData sheetId="2323">
        <row r="19">
          <cell r="J19">
            <v>1.0499999999999999E-3</v>
          </cell>
        </row>
      </sheetData>
      <sheetData sheetId="2324">
        <row r="19">
          <cell r="J19">
            <v>1.0499999999999999E-3</v>
          </cell>
        </row>
      </sheetData>
      <sheetData sheetId="2325">
        <row r="19">
          <cell r="J19">
            <v>1.0499999999999999E-3</v>
          </cell>
        </row>
      </sheetData>
      <sheetData sheetId="2326">
        <row r="19">
          <cell r="J19">
            <v>1.0499999999999999E-3</v>
          </cell>
        </row>
      </sheetData>
      <sheetData sheetId="2327">
        <row r="19">
          <cell r="J19">
            <v>1.0499999999999999E-3</v>
          </cell>
        </row>
      </sheetData>
      <sheetData sheetId="2328">
        <row r="19">
          <cell r="J19">
            <v>1.0499999999999999E-3</v>
          </cell>
        </row>
      </sheetData>
      <sheetData sheetId="2329">
        <row r="19">
          <cell r="J19">
            <v>1.0499999999999999E-3</v>
          </cell>
        </row>
      </sheetData>
      <sheetData sheetId="2330">
        <row r="19">
          <cell r="J19">
            <v>1.0499999999999999E-3</v>
          </cell>
        </row>
      </sheetData>
      <sheetData sheetId="2331">
        <row r="19">
          <cell r="J19">
            <v>1.0499999999999999E-3</v>
          </cell>
        </row>
      </sheetData>
      <sheetData sheetId="2332">
        <row r="19">
          <cell r="J19">
            <v>1.0499999999999999E-3</v>
          </cell>
        </row>
      </sheetData>
      <sheetData sheetId="2333">
        <row r="19">
          <cell r="J19">
            <v>1.0499999999999999E-3</v>
          </cell>
        </row>
      </sheetData>
      <sheetData sheetId="2334">
        <row r="19">
          <cell r="J19">
            <v>1.0499999999999999E-3</v>
          </cell>
        </row>
      </sheetData>
      <sheetData sheetId="2335">
        <row r="19">
          <cell r="J19">
            <v>1.0499999999999999E-3</v>
          </cell>
        </row>
      </sheetData>
      <sheetData sheetId="2336">
        <row r="19">
          <cell r="J19">
            <v>1.0499999999999999E-3</v>
          </cell>
        </row>
      </sheetData>
      <sheetData sheetId="2337">
        <row r="19">
          <cell r="J19">
            <v>1.0499999999999999E-3</v>
          </cell>
        </row>
      </sheetData>
      <sheetData sheetId="2338">
        <row r="19">
          <cell r="J19">
            <v>1.0499999999999999E-3</v>
          </cell>
        </row>
      </sheetData>
      <sheetData sheetId="2339">
        <row r="19">
          <cell r="J19">
            <v>1.0499999999999999E-3</v>
          </cell>
        </row>
      </sheetData>
      <sheetData sheetId="2340">
        <row r="19">
          <cell r="J19">
            <v>1.0499999999999999E-3</v>
          </cell>
        </row>
      </sheetData>
      <sheetData sheetId="2341">
        <row r="19">
          <cell r="J19">
            <v>1.0499999999999999E-3</v>
          </cell>
        </row>
      </sheetData>
      <sheetData sheetId="2342">
        <row r="19">
          <cell r="J19">
            <v>1.0499999999999999E-3</v>
          </cell>
        </row>
      </sheetData>
      <sheetData sheetId="2343">
        <row r="19">
          <cell r="J19">
            <v>1.0499999999999999E-3</v>
          </cell>
        </row>
      </sheetData>
      <sheetData sheetId="2344">
        <row r="19">
          <cell r="J19">
            <v>1.0499999999999999E-3</v>
          </cell>
        </row>
      </sheetData>
      <sheetData sheetId="2345">
        <row r="19">
          <cell r="J19">
            <v>1.0499999999999999E-3</v>
          </cell>
        </row>
      </sheetData>
      <sheetData sheetId="2346">
        <row r="19">
          <cell r="J19">
            <v>1.0499999999999999E-3</v>
          </cell>
        </row>
      </sheetData>
      <sheetData sheetId="2347">
        <row r="19">
          <cell r="J19">
            <v>1.0499999999999999E-3</v>
          </cell>
        </row>
      </sheetData>
      <sheetData sheetId="2348">
        <row r="19">
          <cell r="J19">
            <v>1.0499999999999999E-3</v>
          </cell>
        </row>
      </sheetData>
      <sheetData sheetId="2349">
        <row r="19">
          <cell r="J19">
            <v>1.0499999999999999E-3</v>
          </cell>
        </row>
      </sheetData>
      <sheetData sheetId="2350">
        <row r="19">
          <cell r="J19">
            <v>1.0499999999999999E-3</v>
          </cell>
        </row>
      </sheetData>
      <sheetData sheetId="2351">
        <row r="19">
          <cell r="J19">
            <v>1.0499999999999999E-3</v>
          </cell>
        </row>
      </sheetData>
      <sheetData sheetId="2352">
        <row r="19">
          <cell r="J19">
            <v>1.0499999999999999E-3</v>
          </cell>
        </row>
      </sheetData>
      <sheetData sheetId="2353">
        <row r="19">
          <cell r="J19">
            <v>1.0499999999999999E-3</v>
          </cell>
        </row>
      </sheetData>
      <sheetData sheetId="2354">
        <row r="19">
          <cell r="J19">
            <v>1.0499999999999999E-3</v>
          </cell>
        </row>
      </sheetData>
      <sheetData sheetId="2355">
        <row r="19">
          <cell r="J19">
            <v>1.0499999999999999E-3</v>
          </cell>
        </row>
      </sheetData>
      <sheetData sheetId="2356">
        <row r="19">
          <cell r="J19">
            <v>1.0499999999999999E-3</v>
          </cell>
        </row>
      </sheetData>
      <sheetData sheetId="2357">
        <row r="19">
          <cell r="J19">
            <v>1.0499999999999999E-3</v>
          </cell>
        </row>
      </sheetData>
      <sheetData sheetId="2358">
        <row r="19">
          <cell r="J19">
            <v>1.0499999999999999E-3</v>
          </cell>
        </row>
      </sheetData>
      <sheetData sheetId="2359">
        <row r="19">
          <cell r="J19">
            <v>1.0499999999999999E-3</v>
          </cell>
        </row>
      </sheetData>
      <sheetData sheetId="2360">
        <row r="19">
          <cell r="J19">
            <v>1.0499999999999999E-3</v>
          </cell>
        </row>
      </sheetData>
      <sheetData sheetId="2361">
        <row r="19">
          <cell r="J19">
            <v>1.0499999999999999E-3</v>
          </cell>
        </row>
      </sheetData>
      <sheetData sheetId="2362">
        <row r="19">
          <cell r="J19">
            <v>1.0499999999999999E-3</v>
          </cell>
        </row>
      </sheetData>
      <sheetData sheetId="2363">
        <row r="19">
          <cell r="J19">
            <v>1.0499999999999999E-3</v>
          </cell>
        </row>
      </sheetData>
      <sheetData sheetId="2364">
        <row r="19">
          <cell r="J19">
            <v>1.0499999999999999E-3</v>
          </cell>
        </row>
      </sheetData>
      <sheetData sheetId="2365">
        <row r="19">
          <cell r="J19">
            <v>1.0499999999999999E-3</v>
          </cell>
        </row>
      </sheetData>
      <sheetData sheetId="2366">
        <row r="19">
          <cell r="J19">
            <v>1.0499999999999999E-3</v>
          </cell>
        </row>
      </sheetData>
      <sheetData sheetId="2367">
        <row r="19">
          <cell r="J19">
            <v>1.0499999999999999E-3</v>
          </cell>
        </row>
      </sheetData>
      <sheetData sheetId="2368">
        <row r="19">
          <cell r="J19">
            <v>1.0499999999999999E-3</v>
          </cell>
        </row>
      </sheetData>
      <sheetData sheetId="2369">
        <row r="19">
          <cell r="J19">
            <v>1.0499999999999999E-3</v>
          </cell>
        </row>
      </sheetData>
      <sheetData sheetId="2370">
        <row r="19">
          <cell r="J19">
            <v>1.0499999999999999E-3</v>
          </cell>
        </row>
      </sheetData>
      <sheetData sheetId="2371">
        <row r="19">
          <cell r="J19">
            <v>1.0499999999999999E-3</v>
          </cell>
        </row>
      </sheetData>
      <sheetData sheetId="2372">
        <row r="19">
          <cell r="J19">
            <v>1.0499999999999999E-3</v>
          </cell>
        </row>
      </sheetData>
      <sheetData sheetId="2373">
        <row r="19">
          <cell r="J19">
            <v>1.0499999999999999E-3</v>
          </cell>
        </row>
      </sheetData>
      <sheetData sheetId="2374">
        <row r="19">
          <cell r="J19">
            <v>1.0499999999999999E-3</v>
          </cell>
        </row>
      </sheetData>
      <sheetData sheetId="2375">
        <row r="19">
          <cell r="J19">
            <v>1.0499999999999999E-3</v>
          </cell>
        </row>
      </sheetData>
      <sheetData sheetId="2376">
        <row r="19">
          <cell r="J19">
            <v>1.0499999999999999E-3</v>
          </cell>
        </row>
      </sheetData>
      <sheetData sheetId="2377">
        <row r="19">
          <cell r="J19">
            <v>1.0499999999999999E-3</v>
          </cell>
        </row>
      </sheetData>
      <sheetData sheetId="2378">
        <row r="19">
          <cell r="J19">
            <v>1.0499999999999999E-3</v>
          </cell>
        </row>
      </sheetData>
      <sheetData sheetId="2379">
        <row r="19">
          <cell r="J19">
            <v>1.0499999999999999E-3</v>
          </cell>
        </row>
      </sheetData>
      <sheetData sheetId="2380">
        <row r="19">
          <cell r="J19">
            <v>1.0499999999999999E-3</v>
          </cell>
        </row>
      </sheetData>
      <sheetData sheetId="2381">
        <row r="19">
          <cell r="J19">
            <v>1.0499999999999999E-3</v>
          </cell>
        </row>
      </sheetData>
      <sheetData sheetId="2382">
        <row r="19">
          <cell r="J19">
            <v>1.0499999999999999E-3</v>
          </cell>
        </row>
      </sheetData>
      <sheetData sheetId="2383">
        <row r="19">
          <cell r="J19">
            <v>1.0499999999999999E-3</v>
          </cell>
        </row>
      </sheetData>
      <sheetData sheetId="2384">
        <row r="19">
          <cell r="J19">
            <v>1.0499999999999999E-3</v>
          </cell>
        </row>
      </sheetData>
      <sheetData sheetId="2385">
        <row r="19">
          <cell r="J19">
            <v>1.0499999999999999E-3</v>
          </cell>
        </row>
      </sheetData>
      <sheetData sheetId="2386">
        <row r="19">
          <cell r="J19">
            <v>1.0499999999999999E-3</v>
          </cell>
        </row>
      </sheetData>
      <sheetData sheetId="2387">
        <row r="19">
          <cell r="J19">
            <v>1.0499999999999999E-3</v>
          </cell>
        </row>
      </sheetData>
      <sheetData sheetId="2388">
        <row r="19">
          <cell r="J19">
            <v>1.0499999999999999E-3</v>
          </cell>
        </row>
      </sheetData>
      <sheetData sheetId="2389">
        <row r="19">
          <cell r="J19">
            <v>1.0499999999999999E-3</v>
          </cell>
        </row>
      </sheetData>
      <sheetData sheetId="2390">
        <row r="19">
          <cell r="J19">
            <v>1.0499999999999999E-3</v>
          </cell>
        </row>
      </sheetData>
      <sheetData sheetId="2391">
        <row r="19">
          <cell r="J19">
            <v>1.0499999999999999E-3</v>
          </cell>
        </row>
      </sheetData>
      <sheetData sheetId="2392">
        <row r="19">
          <cell r="J19">
            <v>1.0499999999999999E-3</v>
          </cell>
        </row>
      </sheetData>
      <sheetData sheetId="2393">
        <row r="19">
          <cell r="J19">
            <v>1.0499999999999999E-3</v>
          </cell>
        </row>
      </sheetData>
      <sheetData sheetId="2394">
        <row r="19">
          <cell r="J19">
            <v>1.0499999999999999E-3</v>
          </cell>
        </row>
      </sheetData>
      <sheetData sheetId="2395">
        <row r="19">
          <cell r="J19">
            <v>1.0499999999999999E-3</v>
          </cell>
        </row>
      </sheetData>
      <sheetData sheetId="2396">
        <row r="19">
          <cell r="J19">
            <v>1.0499999999999999E-3</v>
          </cell>
        </row>
      </sheetData>
      <sheetData sheetId="2397">
        <row r="19">
          <cell r="J19">
            <v>1.0499999999999999E-3</v>
          </cell>
        </row>
      </sheetData>
      <sheetData sheetId="2398">
        <row r="19">
          <cell r="J19">
            <v>1.0499999999999999E-3</v>
          </cell>
        </row>
      </sheetData>
      <sheetData sheetId="2399">
        <row r="19">
          <cell r="J19">
            <v>1.0499999999999999E-3</v>
          </cell>
        </row>
      </sheetData>
      <sheetData sheetId="2400">
        <row r="19">
          <cell r="J19">
            <v>1.0499999999999999E-3</v>
          </cell>
        </row>
      </sheetData>
      <sheetData sheetId="2401">
        <row r="19">
          <cell r="J19">
            <v>1.0499999999999999E-3</v>
          </cell>
        </row>
      </sheetData>
      <sheetData sheetId="2402">
        <row r="19">
          <cell r="J19">
            <v>1.0499999999999999E-3</v>
          </cell>
        </row>
      </sheetData>
      <sheetData sheetId="2403">
        <row r="19">
          <cell r="J19">
            <v>1.0499999999999999E-3</v>
          </cell>
        </row>
      </sheetData>
      <sheetData sheetId="2404">
        <row r="19">
          <cell r="J19">
            <v>1.0499999999999999E-3</v>
          </cell>
        </row>
      </sheetData>
      <sheetData sheetId="2405">
        <row r="19">
          <cell r="J19">
            <v>1.0499999999999999E-3</v>
          </cell>
        </row>
      </sheetData>
      <sheetData sheetId="2406">
        <row r="19">
          <cell r="J19">
            <v>1.0499999999999999E-3</v>
          </cell>
        </row>
      </sheetData>
      <sheetData sheetId="2407">
        <row r="19">
          <cell r="J19">
            <v>1.0499999999999999E-3</v>
          </cell>
        </row>
      </sheetData>
      <sheetData sheetId="2408">
        <row r="19">
          <cell r="J19">
            <v>1.0499999999999999E-3</v>
          </cell>
        </row>
      </sheetData>
      <sheetData sheetId="2409">
        <row r="19">
          <cell r="J19">
            <v>1.0499999999999999E-3</v>
          </cell>
        </row>
      </sheetData>
      <sheetData sheetId="2410">
        <row r="19">
          <cell r="J19">
            <v>1.0499999999999999E-3</v>
          </cell>
        </row>
      </sheetData>
      <sheetData sheetId="2411">
        <row r="19">
          <cell r="J19">
            <v>1.0499999999999999E-3</v>
          </cell>
        </row>
      </sheetData>
      <sheetData sheetId="2412">
        <row r="19">
          <cell r="J19">
            <v>1.0499999999999999E-3</v>
          </cell>
        </row>
      </sheetData>
      <sheetData sheetId="2413">
        <row r="19">
          <cell r="J19">
            <v>1.0499999999999999E-3</v>
          </cell>
        </row>
      </sheetData>
      <sheetData sheetId="2414">
        <row r="19">
          <cell r="J19">
            <v>1.0499999999999999E-3</v>
          </cell>
        </row>
      </sheetData>
      <sheetData sheetId="2415">
        <row r="19">
          <cell r="J19">
            <v>1.0499999999999999E-3</v>
          </cell>
        </row>
      </sheetData>
      <sheetData sheetId="2416">
        <row r="19">
          <cell r="J19">
            <v>1.0499999999999999E-3</v>
          </cell>
        </row>
      </sheetData>
      <sheetData sheetId="2417">
        <row r="19">
          <cell r="J19">
            <v>1.0499999999999999E-3</v>
          </cell>
        </row>
      </sheetData>
      <sheetData sheetId="2418">
        <row r="19">
          <cell r="J19">
            <v>1.0499999999999999E-3</v>
          </cell>
        </row>
      </sheetData>
      <sheetData sheetId="2419">
        <row r="19">
          <cell r="J19">
            <v>1.0499999999999999E-3</v>
          </cell>
        </row>
      </sheetData>
      <sheetData sheetId="2420">
        <row r="19">
          <cell r="J19">
            <v>1.0499999999999999E-3</v>
          </cell>
        </row>
      </sheetData>
      <sheetData sheetId="2421">
        <row r="19">
          <cell r="J19">
            <v>1.0499999999999999E-3</v>
          </cell>
        </row>
      </sheetData>
      <sheetData sheetId="2422">
        <row r="19">
          <cell r="J19">
            <v>1.0499999999999999E-3</v>
          </cell>
        </row>
      </sheetData>
      <sheetData sheetId="2423">
        <row r="19">
          <cell r="J19">
            <v>1.0499999999999999E-3</v>
          </cell>
        </row>
      </sheetData>
      <sheetData sheetId="2424">
        <row r="19">
          <cell r="J19">
            <v>1.0499999999999999E-3</v>
          </cell>
        </row>
      </sheetData>
      <sheetData sheetId="2425">
        <row r="19">
          <cell r="J19">
            <v>1.0499999999999999E-3</v>
          </cell>
        </row>
      </sheetData>
      <sheetData sheetId="2426">
        <row r="19">
          <cell r="J19">
            <v>1.0499999999999999E-3</v>
          </cell>
        </row>
      </sheetData>
      <sheetData sheetId="2427">
        <row r="19">
          <cell r="J19">
            <v>1.0499999999999999E-3</v>
          </cell>
        </row>
      </sheetData>
      <sheetData sheetId="2428">
        <row r="19">
          <cell r="J19">
            <v>1.0499999999999999E-3</v>
          </cell>
        </row>
      </sheetData>
      <sheetData sheetId="2429">
        <row r="19">
          <cell r="J19">
            <v>1.0499999999999999E-3</v>
          </cell>
        </row>
      </sheetData>
      <sheetData sheetId="2430">
        <row r="19">
          <cell r="J19">
            <v>1.0499999999999999E-3</v>
          </cell>
        </row>
      </sheetData>
      <sheetData sheetId="2431">
        <row r="19">
          <cell r="J19">
            <v>1.0499999999999999E-3</v>
          </cell>
        </row>
      </sheetData>
      <sheetData sheetId="2432">
        <row r="19">
          <cell r="J19">
            <v>1.0499999999999999E-3</v>
          </cell>
        </row>
      </sheetData>
      <sheetData sheetId="2433">
        <row r="19">
          <cell r="J19">
            <v>1.0499999999999999E-3</v>
          </cell>
        </row>
      </sheetData>
      <sheetData sheetId="2434">
        <row r="19">
          <cell r="J19">
            <v>1.0499999999999999E-3</v>
          </cell>
        </row>
      </sheetData>
      <sheetData sheetId="2435">
        <row r="19">
          <cell r="J19">
            <v>1.0499999999999999E-3</v>
          </cell>
        </row>
      </sheetData>
      <sheetData sheetId="2436">
        <row r="19">
          <cell r="J19">
            <v>1.0499999999999999E-3</v>
          </cell>
        </row>
      </sheetData>
      <sheetData sheetId="2437">
        <row r="19">
          <cell r="J19">
            <v>1.0499999999999999E-3</v>
          </cell>
        </row>
      </sheetData>
      <sheetData sheetId="2438">
        <row r="19">
          <cell r="J19">
            <v>1.0499999999999999E-3</v>
          </cell>
        </row>
      </sheetData>
      <sheetData sheetId="2439">
        <row r="19">
          <cell r="J19">
            <v>1.0499999999999999E-3</v>
          </cell>
        </row>
      </sheetData>
      <sheetData sheetId="2440">
        <row r="19">
          <cell r="J19">
            <v>1.0499999999999999E-3</v>
          </cell>
        </row>
      </sheetData>
      <sheetData sheetId="2441">
        <row r="19">
          <cell r="J19">
            <v>1.0499999999999999E-3</v>
          </cell>
        </row>
      </sheetData>
      <sheetData sheetId="2442">
        <row r="19">
          <cell r="J19">
            <v>1.0499999999999999E-3</v>
          </cell>
        </row>
      </sheetData>
      <sheetData sheetId="2443">
        <row r="19">
          <cell r="J19">
            <v>1.0499999999999999E-3</v>
          </cell>
        </row>
      </sheetData>
      <sheetData sheetId="2444">
        <row r="19">
          <cell r="J19">
            <v>1.0499999999999999E-3</v>
          </cell>
        </row>
      </sheetData>
      <sheetData sheetId="2445">
        <row r="19">
          <cell r="J19">
            <v>1.0499999999999999E-3</v>
          </cell>
        </row>
      </sheetData>
      <sheetData sheetId="2446">
        <row r="19">
          <cell r="J19">
            <v>1.0499999999999999E-3</v>
          </cell>
        </row>
      </sheetData>
      <sheetData sheetId="2447">
        <row r="19">
          <cell r="J19">
            <v>1.0499999999999999E-3</v>
          </cell>
        </row>
      </sheetData>
      <sheetData sheetId="2448">
        <row r="19">
          <cell r="J19">
            <v>1.0499999999999999E-3</v>
          </cell>
        </row>
      </sheetData>
      <sheetData sheetId="2449">
        <row r="19">
          <cell r="J19">
            <v>1.0499999999999999E-3</v>
          </cell>
        </row>
      </sheetData>
      <sheetData sheetId="2450">
        <row r="19">
          <cell r="J19">
            <v>1.0499999999999999E-3</v>
          </cell>
        </row>
      </sheetData>
      <sheetData sheetId="2451">
        <row r="19">
          <cell r="J19">
            <v>1.0499999999999999E-3</v>
          </cell>
        </row>
      </sheetData>
      <sheetData sheetId="2452">
        <row r="19">
          <cell r="J19">
            <v>1.0499999999999999E-3</v>
          </cell>
        </row>
      </sheetData>
      <sheetData sheetId="2453">
        <row r="19">
          <cell r="J19">
            <v>1.0499999999999999E-3</v>
          </cell>
        </row>
      </sheetData>
      <sheetData sheetId="2454">
        <row r="19">
          <cell r="J19">
            <v>1.0499999999999999E-3</v>
          </cell>
        </row>
      </sheetData>
      <sheetData sheetId="2455">
        <row r="19">
          <cell r="J19">
            <v>1.0499999999999999E-3</v>
          </cell>
        </row>
      </sheetData>
      <sheetData sheetId="2456">
        <row r="19">
          <cell r="J19">
            <v>1.0499999999999999E-3</v>
          </cell>
        </row>
      </sheetData>
      <sheetData sheetId="2457">
        <row r="19">
          <cell r="J19">
            <v>1.0499999999999999E-3</v>
          </cell>
        </row>
      </sheetData>
      <sheetData sheetId="2458">
        <row r="19">
          <cell r="J19">
            <v>1.0499999999999999E-3</v>
          </cell>
        </row>
      </sheetData>
      <sheetData sheetId="2459">
        <row r="19">
          <cell r="J19">
            <v>1.0499999999999999E-3</v>
          </cell>
        </row>
      </sheetData>
      <sheetData sheetId="2460">
        <row r="19">
          <cell r="J19">
            <v>1.0499999999999999E-3</v>
          </cell>
        </row>
      </sheetData>
      <sheetData sheetId="2461">
        <row r="19">
          <cell r="J19">
            <v>1.0499999999999999E-3</v>
          </cell>
        </row>
      </sheetData>
      <sheetData sheetId="2462">
        <row r="19">
          <cell r="J19">
            <v>1.0499999999999999E-3</v>
          </cell>
        </row>
      </sheetData>
      <sheetData sheetId="2463">
        <row r="19">
          <cell r="J19">
            <v>1.0499999999999999E-3</v>
          </cell>
        </row>
      </sheetData>
      <sheetData sheetId="2464">
        <row r="19">
          <cell r="J19">
            <v>1.0499999999999999E-3</v>
          </cell>
        </row>
      </sheetData>
      <sheetData sheetId="2465">
        <row r="19">
          <cell r="J19">
            <v>1.0499999999999999E-3</v>
          </cell>
        </row>
      </sheetData>
      <sheetData sheetId="2466">
        <row r="19">
          <cell r="J19">
            <v>1.0499999999999999E-3</v>
          </cell>
        </row>
      </sheetData>
      <sheetData sheetId="2467">
        <row r="19">
          <cell r="J19">
            <v>1.0499999999999999E-3</v>
          </cell>
        </row>
      </sheetData>
      <sheetData sheetId="2468">
        <row r="19">
          <cell r="J19">
            <v>1.0499999999999999E-3</v>
          </cell>
        </row>
      </sheetData>
      <sheetData sheetId="2469">
        <row r="19">
          <cell r="J19">
            <v>1.0499999999999999E-3</v>
          </cell>
        </row>
      </sheetData>
      <sheetData sheetId="2470">
        <row r="19">
          <cell r="J19">
            <v>1.0499999999999999E-3</v>
          </cell>
        </row>
      </sheetData>
      <sheetData sheetId="2471">
        <row r="19">
          <cell r="J19">
            <v>1.0499999999999999E-3</v>
          </cell>
        </row>
      </sheetData>
      <sheetData sheetId="2472">
        <row r="19">
          <cell r="J19">
            <v>1.0499999999999999E-3</v>
          </cell>
        </row>
      </sheetData>
      <sheetData sheetId="2473">
        <row r="19">
          <cell r="J19">
            <v>1.0499999999999999E-3</v>
          </cell>
        </row>
      </sheetData>
      <sheetData sheetId="2474">
        <row r="19">
          <cell r="J19">
            <v>1.0499999999999999E-3</v>
          </cell>
        </row>
      </sheetData>
      <sheetData sheetId="2475">
        <row r="19">
          <cell r="J19">
            <v>1.0499999999999999E-3</v>
          </cell>
        </row>
      </sheetData>
      <sheetData sheetId="2476">
        <row r="19">
          <cell r="J19">
            <v>1.0499999999999999E-3</v>
          </cell>
        </row>
      </sheetData>
      <sheetData sheetId="2477">
        <row r="19">
          <cell r="J19">
            <v>1.0499999999999999E-3</v>
          </cell>
        </row>
      </sheetData>
      <sheetData sheetId="2478">
        <row r="19">
          <cell r="J19">
            <v>1.0499999999999999E-3</v>
          </cell>
        </row>
      </sheetData>
      <sheetData sheetId="2479">
        <row r="19">
          <cell r="J19">
            <v>1.0499999999999999E-3</v>
          </cell>
        </row>
      </sheetData>
      <sheetData sheetId="2480">
        <row r="19">
          <cell r="J19">
            <v>1.0499999999999999E-3</v>
          </cell>
        </row>
      </sheetData>
      <sheetData sheetId="2481">
        <row r="19">
          <cell r="J19">
            <v>1.0499999999999999E-3</v>
          </cell>
        </row>
      </sheetData>
      <sheetData sheetId="2482">
        <row r="19">
          <cell r="J19">
            <v>1.0499999999999999E-3</v>
          </cell>
        </row>
      </sheetData>
      <sheetData sheetId="2483">
        <row r="19">
          <cell r="J19">
            <v>1.0499999999999999E-3</v>
          </cell>
        </row>
      </sheetData>
      <sheetData sheetId="2484">
        <row r="19">
          <cell r="J19">
            <v>1.0499999999999999E-3</v>
          </cell>
        </row>
      </sheetData>
      <sheetData sheetId="2485">
        <row r="19">
          <cell r="J19">
            <v>1.0499999999999999E-3</v>
          </cell>
        </row>
      </sheetData>
      <sheetData sheetId="2486">
        <row r="19">
          <cell r="J19">
            <v>1.0499999999999999E-3</v>
          </cell>
        </row>
      </sheetData>
      <sheetData sheetId="2487">
        <row r="19">
          <cell r="J19">
            <v>1.0499999999999999E-3</v>
          </cell>
        </row>
      </sheetData>
      <sheetData sheetId="2488">
        <row r="19">
          <cell r="J19">
            <v>1.0499999999999999E-3</v>
          </cell>
        </row>
      </sheetData>
      <sheetData sheetId="2489">
        <row r="19">
          <cell r="J19">
            <v>1.0499999999999999E-3</v>
          </cell>
        </row>
      </sheetData>
      <sheetData sheetId="2490">
        <row r="19">
          <cell r="J19">
            <v>1.0499999999999999E-3</v>
          </cell>
        </row>
      </sheetData>
      <sheetData sheetId="2491">
        <row r="19">
          <cell r="J19">
            <v>1.0499999999999999E-3</v>
          </cell>
        </row>
      </sheetData>
      <sheetData sheetId="2492">
        <row r="19">
          <cell r="J19">
            <v>1.0499999999999999E-3</v>
          </cell>
        </row>
      </sheetData>
      <sheetData sheetId="2493">
        <row r="19">
          <cell r="J19">
            <v>1.0499999999999999E-3</v>
          </cell>
        </row>
      </sheetData>
      <sheetData sheetId="2494">
        <row r="19">
          <cell r="J19">
            <v>1.0499999999999999E-3</v>
          </cell>
        </row>
      </sheetData>
      <sheetData sheetId="2495">
        <row r="19">
          <cell r="J19">
            <v>1.0499999999999999E-3</v>
          </cell>
        </row>
      </sheetData>
      <sheetData sheetId="2496">
        <row r="19">
          <cell r="J19">
            <v>1.0499999999999999E-3</v>
          </cell>
        </row>
      </sheetData>
      <sheetData sheetId="2497">
        <row r="19">
          <cell r="J19">
            <v>1.0499999999999999E-3</v>
          </cell>
        </row>
      </sheetData>
      <sheetData sheetId="2498">
        <row r="19">
          <cell r="J19">
            <v>1.0499999999999999E-3</v>
          </cell>
        </row>
      </sheetData>
      <sheetData sheetId="2499">
        <row r="19">
          <cell r="J19">
            <v>1.0499999999999999E-3</v>
          </cell>
        </row>
      </sheetData>
      <sheetData sheetId="2500">
        <row r="19">
          <cell r="J19">
            <v>1.0499999999999999E-3</v>
          </cell>
        </row>
      </sheetData>
      <sheetData sheetId="2501">
        <row r="19">
          <cell r="J19">
            <v>1.0499999999999999E-3</v>
          </cell>
        </row>
      </sheetData>
      <sheetData sheetId="2502">
        <row r="19">
          <cell r="J19">
            <v>1.0499999999999999E-3</v>
          </cell>
        </row>
      </sheetData>
      <sheetData sheetId="2503">
        <row r="19">
          <cell r="J19">
            <v>1.0499999999999999E-3</v>
          </cell>
        </row>
      </sheetData>
      <sheetData sheetId="2504">
        <row r="19">
          <cell r="J19">
            <v>1.0499999999999999E-3</v>
          </cell>
        </row>
      </sheetData>
      <sheetData sheetId="2505">
        <row r="19">
          <cell r="J19">
            <v>1.0499999999999999E-3</v>
          </cell>
        </row>
      </sheetData>
      <sheetData sheetId="2506">
        <row r="19">
          <cell r="J19">
            <v>1.0499999999999999E-3</v>
          </cell>
        </row>
      </sheetData>
      <sheetData sheetId="2507">
        <row r="19">
          <cell r="J19">
            <v>1.0499999999999999E-3</v>
          </cell>
        </row>
      </sheetData>
      <sheetData sheetId="2508">
        <row r="19">
          <cell r="J19">
            <v>1.0499999999999999E-3</v>
          </cell>
        </row>
      </sheetData>
      <sheetData sheetId="2509">
        <row r="19">
          <cell r="J19">
            <v>1.0499999999999999E-3</v>
          </cell>
        </row>
      </sheetData>
      <sheetData sheetId="2510">
        <row r="19">
          <cell r="J19">
            <v>1.0499999999999999E-3</v>
          </cell>
        </row>
      </sheetData>
      <sheetData sheetId="2511">
        <row r="19">
          <cell r="J19">
            <v>1.0499999999999999E-3</v>
          </cell>
        </row>
      </sheetData>
      <sheetData sheetId="2512">
        <row r="19">
          <cell r="J19">
            <v>1.0499999999999999E-3</v>
          </cell>
        </row>
      </sheetData>
      <sheetData sheetId="2513">
        <row r="19">
          <cell r="J19">
            <v>1.0499999999999999E-3</v>
          </cell>
        </row>
      </sheetData>
      <sheetData sheetId="2514">
        <row r="19">
          <cell r="J19">
            <v>1.0499999999999999E-3</v>
          </cell>
        </row>
      </sheetData>
      <sheetData sheetId="2515">
        <row r="19">
          <cell r="J19">
            <v>1.0499999999999999E-3</v>
          </cell>
        </row>
      </sheetData>
      <sheetData sheetId="2516">
        <row r="19">
          <cell r="J19">
            <v>1.0499999999999999E-3</v>
          </cell>
        </row>
      </sheetData>
      <sheetData sheetId="2517">
        <row r="19">
          <cell r="J19">
            <v>1.0499999999999999E-3</v>
          </cell>
        </row>
      </sheetData>
      <sheetData sheetId="2518">
        <row r="19">
          <cell r="J19">
            <v>1.0499999999999999E-3</v>
          </cell>
        </row>
      </sheetData>
      <sheetData sheetId="2519">
        <row r="19">
          <cell r="J19">
            <v>1.0499999999999999E-3</v>
          </cell>
        </row>
      </sheetData>
      <sheetData sheetId="2520">
        <row r="19">
          <cell r="J19">
            <v>1.0499999999999999E-3</v>
          </cell>
        </row>
      </sheetData>
      <sheetData sheetId="2521">
        <row r="19">
          <cell r="J19">
            <v>1.0499999999999999E-3</v>
          </cell>
        </row>
      </sheetData>
      <sheetData sheetId="2522">
        <row r="19">
          <cell r="J19">
            <v>1.0499999999999999E-3</v>
          </cell>
        </row>
      </sheetData>
      <sheetData sheetId="2523">
        <row r="19">
          <cell r="J19">
            <v>1.0499999999999999E-3</v>
          </cell>
        </row>
      </sheetData>
      <sheetData sheetId="2524">
        <row r="19">
          <cell r="J19">
            <v>1.0499999999999999E-3</v>
          </cell>
        </row>
      </sheetData>
      <sheetData sheetId="2525">
        <row r="19">
          <cell r="J19">
            <v>1.0499999999999999E-3</v>
          </cell>
        </row>
      </sheetData>
      <sheetData sheetId="2526">
        <row r="19">
          <cell r="J19">
            <v>1.0499999999999999E-3</v>
          </cell>
        </row>
      </sheetData>
      <sheetData sheetId="2527">
        <row r="19">
          <cell r="J19">
            <v>1.0499999999999999E-3</v>
          </cell>
        </row>
      </sheetData>
      <sheetData sheetId="2528">
        <row r="19">
          <cell r="J19">
            <v>1.0499999999999999E-3</v>
          </cell>
        </row>
      </sheetData>
      <sheetData sheetId="2529">
        <row r="19">
          <cell r="J19">
            <v>1.0499999999999999E-3</v>
          </cell>
        </row>
      </sheetData>
      <sheetData sheetId="2530">
        <row r="19">
          <cell r="J19">
            <v>1.0499999999999999E-3</v>
          </cell>
        </row>
      </sheetData>
      <sheetData sheetId="2531">
        <row r="19">
          <cell r="J19">
            <v>1.0499999999999999E-3</v>
          </cell>
        </row>
      </sheetData>
      <sheetData sheetId="2532">
        <row r="19">
          <cell r="J19">
            <v>1.0499999999999999E-3</v>
          </cell>
        </row>
      </sheetData>
      <sheetData sheetId="2533">
        <row r="19">
          <cell r="J19">
            <v>1.0499999999999999E-3</v>
          </cell>
        </row>
      </sheetData>
      <sheetData sheetId="2534">
        <row r="19">
          <cell r="J19">
            <v>1.0499999999999999E-3</v>
          </cell>
        </row>
      </sheetData>
      <sheetData sheetId="2535">
        <row r="19">
          <cell r="J19">
            <v>1.0499999999999999E-3</v>
          </cell>
        </row>
      </sheetData>
      <sheetData sheetId="2536">
        <row r="19">
          <cell r="J19">
            <v>1.0499999999999999E-3</v>
          </cell>
        </row>
      </sheetData>
      <sheetData sheetId="2537">
        <row r="19">
          <cell r="J19">
            <v>1.0499999999999999E-3</v>
          </cell>
        </row>
      </sheetData>
      <sheetData sheetId="2538">
        <row r="19">
          <cell r="J19">
            <v>1.0499999999999999E-3</v>
          </cell>
        </row>
      </sheetData>
      <sheetData sheetId="2539">
        <row r="19">
          <cell r="J19">
            <v>1.0499999999999999E-3</v>
          </cell>
        </row>
      </sheetData>
      <sheetData sheetId="2540">
        <row r="19">
          <cell r="J19">
            <v>1.0499999999999999E-3</v>
          </cell>
        </row>
      </sheetData>
      <sheetData sheetId="2541">
        <row r="19">
          <cell r="J19">
            <v>1.0499999999999999E-3</v>
          </cell>
        </row>
      </sheetData>
      <sheetData sheetId="2542">
        <row r="19">
          <cell r="J19">
            <v>1.0499999999999999E-3</v>
          </cell>
        </row>
      </sheetData>
      <sheetData sheetId="2543">
        <row r="19">
          <cell r="J19">
            <v>1.0499999999999999E-3</v>
          </cell>
        </row>
      </sheetData>
      <sheetData sheetId="2544">
        <row r="19">
          <cell r="J19">
            <v>1.0499999999999999E-3</v>
          </cell>
        </row>
      </sheetData>
      <sheetData sheetId="2545">
        <row r="19">
          <cell r="J19">
            <v>1.0499999999999999E-3</v>
          </cell>
        </row>
      </sheetData>
      <sheetData sheetId="2546">
        <row r="19">
          <cell r="J19">
            <v>1.0499999999999999E-3</v>
          </cell>
        </row>
      </sheetData>
      <sheetData sheetId="2547">
        <row r="19">
          <cell r="J19">
            <v>1.0499999999999999E-3</v>
          </cell>
        </row>
      </sheetData>
      <sheetData sheetId="2548">
        <row r="19">
          <cell r="J19">
            <v>1.0499999999999999E-3</v>
          </cell>
        </row>
      </sheetData>
      <sheetData sheetId="2549">
        <row r="19">
          <cell r="J19">
            <v>1.0499999999999999E-3</v>
          </cell>
        </row>
      </sheetData>
      <sheetData sheetId="2550">
        <row r="19">
          <cell r="J19">
            <v>1.0499999999999999E-3</v>
          </cell>
        </row>
      </sheetData>
      <sheetData sheetId="2551">
        <row r="19">
          <cell r="J19">
            <v>1.0499999999999999E-3</v>
          </cell>
        </row>
      </sheetData>
      <sheetData sheetId="2552">
        <row r="19">
          <cell r="J19">
            <v>1.0499999999999999E-3</v>
          </cell>
        </row>
      </sheetData>
      <sheetData sheetId="2553">
        <row r="19">
          <cell r="J19">
            <v>1.0499999999999999E-3</v>
          </cell>
        </row>
      </sheetData>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ow r="19">
          <cell r="J19">
            <v>1.0499999999999999E-3</v>
          </cell>
        </row>
      </sheetData>
      <sheetData sheetId="2565">
        <row r="19">
          <cell r="J19">
            <v>1.0499999999999999E-3</v>
          </cell>
        </row>
      </sheetData>
      <sheetData sheetId="2566">
        <row r="19">
          <cell r="J19">
            <v>1.0499999999999999E-3</v>
          </cell>
        </row>
      </sheetData>
      <sheetData sheetId="2567">
        <row r="19">
          <cell r="J19">
            <v>1.0499999999999999E-3</v>
          </cell>
        </row>
      </sheetData>
      <sheetData sheetId="2568">
        <row r="19">
          <cell r="J19">
            <v>1.0499999999999999E-3</v>
          </cell>
        </row>
      </sheetData>
      <sheetData sheetId="2569">
        <row r="19">
          <cell r="J19">
            <v>1.0499999999999999E-3</v>
          </cell>
        </row>
      </sheetData>
      <sheetData sheetId="2570">
        <row r="19">
          <cell r="J19">
            <v>1.0499999999999999E-3</v>
          </cell>
        </row>
      </sheetData>
      <sheetData sheetId="2571">
        <row r="19">
          <cell r="J19">
            <v>1.0499999999999999E-3</v>
          </cell>
        </row>
      </sheetData>
      <sheetData sheetId="2572">
        <row r="19">
          <cell r="J19">
            <v>1.0499999999999999E-3</v>
          </cell>
        </row>
      </sheetData>
      <sheetData sheetId="2573">
        <row r="19">
          <cell r="J19">
            <v>1.0499999999999999E-3</v>
          </cell>
        </row>
      </sheetData>
      <sheetData sheetId="2574">
        <row r="19">
          <cell r="J19">
            <v>1.0499999999999999E-3</v>
          </cell>
        </row>
      </sheetData>
      <sheetData sheetId="2575">
        <row r="19">
          <cell r="J19">
            <v>1.0499999999999999E-3</v>
          </cell>
        </row>
      </sheetData>
      <sheetData sheetId="2576">
        <row r="19">
          <cell r="J19">
            <v>1.0499999999999999E-3</v>
          </cell>
        </row>
      </sheetData>
      <sheetData sheetId="2577">
        <row r="19">
          <cell r="J19">
            <v>1.0499999999999999E-3</v>
          </cell>
        </row>
      </sheetData>
      <sheetData sheetId="2578">
        <row r="19">
          <cell r="J19">
            <v>1.0499999999999999E-3</v>
          </cell>
        </row>
      </sheetData>
      <sheetData sheetId="2579">
        <row r="19">
          <cell r="J19">
            <v>1.0499999999999999E-3</v>
          </cell>
        </row>
      </sheetData>
      <sheetData sheetId="2580">
        <row r="19">
          <cell r="J19">
            <v>1.0499999999999999E-3</v>
          </cell>
        </row>
      </sheetData>
      <sheetData sheetId="2581">
        <row r="19">
          <cell r="J19">
            <v>1.0499999999999999E-3</v>
          </cell>
        </row>
      </sheetData>
      <sheetData sheetId="2582">
        <row r="19">
          <cell r="J19">
            <v>1.0499999999999999E-3</v>
          </cell>
        </row>
      </sheetData>
      <sheetData sheetId="2583">
        <row r="19">
          <cell r="J19">
            <v>1.0499999999999999E-3</v>
          </cell>
        </row>
      </sheetData>
      <sheetData sheetId="2584">
        <row r="19">
          <cell r="J19">
            <v>1.0499999999999999E-3</v>
          </cell>
        </row>
      </sheetData>
      <sheetData sheetId="2585">
        <row r="19">
          <cell r="J19">
            <v>1.0499999999999999E-3</v>
          </cell>
        </row>
      </sheetData>
      <sheetData sheetId="2586">
        <row r="19">
          <cell r="J19">
            <v>1.0499999999999999E-3</v>
          </cell>
        </row>
      </sheetData>
      <sheetData sheetId="2587">
        <row r="19">
          <cell r="J19">
            <v>1.0499999999999999E-3</v>
          </cell>
        </row>
      </sheetData>
      <sheetData sheetId="2588">
        <row r="19">
          <cell r="J19">
            <v>1.0499999999999999E-3</v>
          </cell>
        </row>
      </sheetData>
      <sheetData sheetId="2589">
        <row r="19">
          <cell r="J19">
            <v>1.0499999999999999E-3</v>
          </cell>
        </row>
      </sheetData>
      <sheetData sheetId="2590">
        <row r="19">
          <cell r="J19">
            <v>1.0499999999999999E-3</v>
          </cell>
        </row>
      </sheetData>
      <sheetData sheetId="2591">
        <row r="19">
          <cell r="J19">
            <v>1.0499999999999999E-3</v>
          </cell>
        </row>
      </sheetData>
      <sheetData sheetId="2592">
        <row r="19">
          <cell r="J19">
            <v>1.0499999999999999E-3</v>
          </cell>
        </row>
      </sheetData>
      <sheetData sheetId="2593">
        <row r="19">
          <cell r="J19">
            <v>1.0499999999999999E-3</v>
          </cell>
        </row>
      </sheetData>
      <sheetData sheetId="2594">
        <row r="19">
          <cell r="J19">
            <v>1.0499999999999999E-3</v>
          </cell>
        </row>
      </sheetData>
      <sheetData sheetId="2595">
        <row r="19">
          <cell r="J19">
            <v>1.0499999999999999E-3</v>
          </cell>
        </row>
      </sheetData>
      <sheetData sheetId="2596">
        <row r="19">
          <cell r="J19">
            <v>1.0499999999999999E-3</v>
          </cell>
        </row>
      </sheetData>
      <sheetData sheetId="2597">
        <row r="19">
          <cell r="J19">
            <v>1.0499999999999999E-3</v>
          </cell>
        </row>
      </sheetData>
      <sheetData sheetId="2598">
        <row r="19">
          <cell r="J19">
            <v>1.0499999999999999E-3</v>
          </cell>
        </row>
      </sheetData>
      <sheetData sheetId="2599">
        <row r="19">
          <cell r="J19">
            <v>1.0499999999999999E-3</v>
          </cell>
        </row>
      </sheetData>
      <sheetData sheetId="2600">
        <row r="19">
          <cell r="J19">
            <v>1.0499999999999999E-3</v>
          </cell>
        </row>
      </sheetData>
      <sheetData sheetId="2601">
        <row r="19">
          <cell r="J19">
            <v>1.0499999999999999E-3</v>
          </cell>
        </row>
      </sheetData>
      <sheetData sheetId="2602">
        <row r="19">
          <cell r="J19">
            <v>1.0499999999999999E-3</v>
          </cell>
        </row>
      </sheetData>
      <sheetData sheetId="2603">
        <row r="19">
          <cell r="J19">
            <v>1.0499999999999999E-3</v>
          </cell>
        </row>
      </sheetData>
      <sheetData sheetId="2604">
        <row r="19">
          <cell r="J19">
            <v>1.0499999999999999E-3</v>
          </cell>
        </row>
      </sheetData>
      <sheetData sheetId="2605">
        <row r="19">
          <cell r="J19">
            <v>1.0499999999999999E-3</v>
          </cell>
        </row>
      </sheetData>
      <sheetData sheetId="2606">
        <row r="19">
          <cell r="J19">
            <v>1.0499999999999999E-3</v>
          </cell>
        </row>
      </sheetData>
      <sheetData sheetId="2607">
        <row r="19">
          <cell r="J19">
            <v>1.0499999999999999E-3</v>
          </cell>
        </row>
      </sheetData>
      <sheetData sheetId="2608">
        <row r="19">
          <cell r="J19">
            <v>1.0499999999999999E-3</v>
          </cell>
        </row>
      </sheetData>
      <sheetData sheetId="2609">
        <row r="19">
          <cell r="J19">
            <v>1.0499999999999999E-3</v>
          </cell>
        </row>
      </sheetData>
      <sheetData sheetId="2610">
        <row r="19">
          <cell r="J19">
            <v>1.0499999999999999E-3</v>
          </cell>
        </row>
      </sheetData>
      <sheetData sheetId="2611">
        <row r="19">
          <cell r="J19">
            <v>1.0499999999999999E-3</v>
          </cell>
        </row>
      </sheetData>
      <sheetData sheetId="2612">
        <row r="19">
          <cell r="J19">
            <v>1.0499999999999999E-3</v>
          </cell>
        </row>
      </sheetData>
      <sheetData sheetId="2613">
        <row r="19">
          <cell r="J19">
            <v>1.0499999999999999E-3</v>
          </cell>
        </row>
      </sheetData>
      <sheetData sheetId="2614">
        <row r="19">
          <cell r="J19">
            <v>1.0499999999999999E-3</v>
          </cell>
        </row>
      </sheetData>
      <sheetData sheetId="2615">
        <row r="19">
          <cell r="J19">
            <v>1.0499999999999999E-3</v>
          </cell>
        </row>
      </sheetData>
      <sheetData sheetId="2616">
        <row r="19">
          <cell r="J19">
            <v>1.0499999999999999E-3</v>
          </cell>
        </row>
      </sheetData>
      <sheetData sheetId="2617">
        <row r="19">
          <cell r="J19">
            <v>1.0499999999999999E-3</v>
          </cell>
        </row>
      </sheetData>
      <sheetData sheetId="2618">
        <row r="19">
          <cell r="J19">
            <v>1.0499999999999999E-3</v>
          </cell>
        </row>
      </sheetData>
      <sheetData sheetId="2619">
        <row r="19">
          <cell r="J19">
            <v>1.0499999999999999E-3</v>
          </cell>
        </row>
      </sheetData>
      <sheetData sheetId="2620">
        <row r="19">
          <cell r="J19">
            <v>1.0499999999999999E-3</v>
          </cell>
        </row>
      </sheetData>
      <sheetData sheetId="2621">
        <row r="19">
          <cell r="J19">
            <v>1.0499999999999999E-3</v>
          </cell>
        </row>
      </sheetData>
      <sheetData sheetId="2622">
        <row r="19">
          <cell r="J19">
            <v>1.0499999999999999E-3</v>
          </cell>
        </row>
      </sheetData>
      <sheetData sheetId="2623">
        <row r="19">
          <cell r="J19">
            <v>1.0499999999999999E-3</v>
          </cell>
        </row>
      </sheetData>
      <sheetData sheetId="2624">
        <row r="19">
          <cell r="J19">
            <v>1.0499999999999999E-3</v>
          </cell>
        </row>
      </sheetData>
      <sheetData sheetId="2625">
        <row r="19">
          <cell r="J19">
            <v>1.0499999999999999E-3</v>
          </cell>
        </row>
      </sheetData>
      <sheetData sheetId="2626">
        <row r="19">
          <cell r="J19">
            <v>1.0499999999999999E-3</v>
          </cell>
        </row>
      </sheetData>
      <sheetData sheetId="2627">
        <row r="19">
          <cell r="J19">
            <v>1.0499999999999999E-3</v>
          </cell>
        </row>
      </sheetData>
      <sheetData sheetId="2628">
        <row r="19">
          <cell r="J19">
            <v>1.0499999999999999E-3</v>
          </cell>
        </row>
      </sheetData>
      <sheetData sheetId="2629">
        <row r="19">
          <cell r="J19">
            <v>1.0499999999999999E-3</v>
          </cell>
        </row>
      </sheetData>
      <sheetData sheetId="2630">
        <row r="19">
          <cell r="J19">
            <v>1.0499999999999999E-3</v>
          </cell>
        </row>
      </sheetData>
      <sheetData sheetId="2631">
        <row r="19">
          <cell r="J19">
            <v>1.0499999999999999E-3</v>
          </cell>
        </row>
      </sheetData>
      <sheetData sheetId="2632">
        <row r="19">
          <cell r="J19">
            <v>1.0499999999999999E-3</v>
          </cell>
        </row>
      </sheetData>
      <sheetData sheetId="2633">
        <row r="19">
          <cell r="J19">
            <v>1.0499999999999999E-3</v>
          </cell>
        </row>
      </sheetData>
      <sheetData sheetId="2634">
        <row r="19">
          <cell r="J19">
            <v>1.0499999999999999E-3</v>
          </cell>
        </row>
      </sheetData>
      <sheetData sheetId="2635">
        <row r="19">
          <cell r="J19">
            <v>1.0499999999999999E-3</v>
          </cell>
        </row>
      </sheetData>
      <sheetData sheetId="2636">
        <row r="19">
          <cell r="J19">
            <v>1.0499999999999999E-3</v>
          </cell>
        </row>
      </sheetData>
      <sheetData sheetId="2637">
        <row r="19">
          <cell r="J19">
            <v>1.0499999999999999E-3</v>
          </cell>
        </row>
      </sheetData>
      <sheetData sheetId="2638">
        <row r="19">
          <cell r="J19">
            <v>1.0499999999999999E-3</v>
          </cell>
        </row>
      </sheetData>
      <sheetData sheetId="2639">
        <row r="19">
          <cell r="J19">
            <v>1.0499999999999999E-3</v>
          </cell>
        </row>
      </sheetData>
      <sheetData sheetId="2640">
        <row r="19">
          <cell r="J19">
            <v>1.0499999999999999E-3</v>
          </cell>
        </row>
      </sheetData>
      <sheetData sheetId="2641">
        <row r="19">
          <cell r="J19">
            <v>1.0499999999999999E-3</v>
          </cell>
        </row>
      </sheetData>
      <sheetData sheetId="2642">
        <row r="19">
          <cell r="J19">
            <v>1.0499999999999999E-3</v>
          </cell>
        </row>
      </sheetData>
      <sheetData sheetId="2643">
        <row r="19">
          <cell r="J19">
            <v>1.0499999999999999E-3</v>
          </cell>
        </row>
      </sheetData>
      <sheetData sheetId="2644">
        <row r="19">
          <cell r="J19">
            <v>1.0499999999999999E-3</v>
          </cell>
        </row>
      </sheetData>
      <sheetData sheetId="2645">
        <row r="19">
          <cell r="J19">
            <v>1.0499999999999999E-3</v>
          </cell>
        </row>
      </sheetData>
      <sheetData sheetId="2646">
        <row r="19">
          <cell r="J19">
            <v>1.0499999999999999E-3</v>
          </cell>
        </row>
      </sheetData>
      <sheetData sheetId="2647">
        <row r="19">
          <cell r="J19">
            <v>1.0499999999999999E-3</v>
          </cell>
        </row>
      </sheetData>
      <sheetData sheetId="2648">
        <row r="19">
          <cell r="J19">
            <v>1.0499999999999999E-3</v>
          </cell>
        </row>
      </sheetData>
      <sheetData sheetId="2649">
        <row r="19">
          <cell r="J19">
            <v>1.0499999999999999E-3</v>
          </cell>
        </row>
      </sheetData>
      <sheetData sheetId="2650">
        <row r="19">
          <cell r="J19">
            <v>1.0499999999999999E-3</v>
          </cell>
        </row>
      </sheetData>
      <sheetData sheetId="2651">
        <row r="19">
          <cell r="J19">
            <v>1.0499999999999999E-3</v>
          </cell>
        </row>
      </sheetData>
      <sheetData sheetId="2652">
        <row r="19">
          <cell r="J19">
            <v>1.0499999999999999E-3</v>
          </cell>
        </row>
      </sheetData>
      <sheetData sheetId="2653">
        <row r="19">
          <cell r="J19">
            <v>1.0499999999999999E-3</v>
          </cell>
        </row>
      </sheetData>
      <sheetData sheetId="2654">
        <row r="19">
          <cell r="J19">
            <v>1.0499999999999999E-3</v>
          </cell>
        </row>
      </sheetData>
      <sheetData sheetId="2655">
        <row r="19">
          <cell r="J19">
            <v>1.0499999999999999E-3</v>
          </cell>
        </row>
      </sheetData>
      <sheetData sheetId="2656">
        <row r="19">
          <cell r="J19">
            <v>1.0499999999999999E-3</v>
          </cell>
        </row>
      </sheetData>
      <sheetData sheetId="2657">
        <row r="19">
          <cell r="J19">
            <v>1.0499999999999999E-3</v>
          </cell>
        </row>
      </sheetData>
      <sheetData sheetId="2658">
        <row r="19">
          <cell r="J19">
            <v>1.0499999999999999E-3</v>
          </cell>
        </row>
      </sheetData>
      <sheetData sheetId="2659">
        <row r="19">
          <cell r="J19">
            <v>1.0499999999999999E-3</v>
          </cell>
        </row>
      </sheetData>
      <sheetData sheetId="2660">
        <row r="19">
          <cell r="J19">
            <v>1.0499999999999999E-3</v>
          </cell>
        </row>
      </sheetData>
      <sheetData sheetId="2661">
        <row r="19">
          <cell r="J19">
            <v>1.0499999999999999E-3</v>
          </cell>
        </row>
      </sheetData>
      <sheetData sheetId="2662">
        <row r="19">
          <cell r="J19">
            <v>1.0499999999999999E-3</v>
          </cell>
        </row>
      </sheetData>
      <sheetData sheetId="2663">
        <row r="19">
          <cell r="J19">
            <v>1.0499999999999999E-3</v>
          </cell>
        </row>
      </sheetData>
      <sheetData sheetId="2664">
        <row r="19">
          <cell r="J19">
            <v>1.0499999999999999E-3</v>
          </cell>
        </row>
      </sheetData>
      <sheetData sheetId="2665">
        <row r="19">
          <cell r="J19">
            <v>1.0499999999999999E-3</v>
          </cell>
        </row>
      </sheetData>
      <sheetData sheetId="2666">
        <row r="19">
          <cell r="J19">
            <v>1.0499999999999999E-3</v>
          </cell>
        </row>
      </sheetData>
      <sheetData sheetId="2667">
        <row r="19">
          <cell r="J19">
            <v>1.0499999999999999E-3</v>
          </cell>
        </row>
      </sheetData>
      <sheetData sheetId="2668">
        <row r="19">
          <cell r="J19">
            <v>1.0499999999999999E-3</v>
          </cell>
        </row>
      </sheetData>
      <sheetData sheetId="2669">
        <row r="19">
          <cell r="J19">
            <v>1.0499999999999999E-3</v>
          </cell>
        </row>
      </sheetData>
      <sheetData sheetId="2670">
        <row r="19">
          <cell r="J19">
            <v>1.0499999999999999E-3</v>
          </cell>
        </row>
      </sheetData>
      <sheetData sheetId="2671">
        <row r="19">
          <cell r="J19">
            <v>1.0499999999999999E-3</v>
          </cell>
        </row>
      </sheetData>
      <sheetData sheetId="2672">
        <row r="19">
          <cell r="J19">
            <v>1.0499999999999999E-3</v>
          </cell>
        </row>
      </sheetData>
      <sheetData sheetId="2673">
        <row r="19">
          <cell r="J19">
            <v>1.0499999999999999E-3</v>
          </cell>
        </row>
      </sheetData>
      <sheetData sheetId="2674">
        <row r="19">
          <cell r="J19">
            <v>1.0499999999999999E-3</v>
          </cell>
        </row>
      </sheetData>
      <sheetData sheetId="2675">
        <row r="19">
          <cell r="J19">
            <v>1.0499999999999999E-3</v>
          </cell>
        </row>
      </sheetData>
      <sheetData sheetId="2676">
        <row r="19">
          <cell r="J19">
            <v>1.0499999999999999E-3</v>
          </cell>
        </row>
      </sheetData>
      <sheetData sheetId="2677">
        <row r="19">
          <cell r="J19">
            <v>1.0499999999999999E-3</v>
          </cell>
        </row>
      </sheetData>
      <sheetData sheetId="2678">
        <row r="19">
          <cell r="J19">
            <v>1.0499999999999999E-3</v>
          </cell>
        </row>
      </sheetData>
      <sheetData sheetId="2679">
        <row r="19">
          <cell r="J19">
            <v>1.0499999999999999E-3</v>
          </cell>
        </row>
      </sheetData>
      <sheetData sheetId="2680">
        <row r="19">
          <cell r="J19">
            <v>1.0499999999999999E-3</v>
          </cell>
        </row>
      </sheetData>
      <sheetData sheetId="2681">
        <row r="19">
          <cell r="J19">
            <v>1.0499999999999999E-3</v>
          </cell>
        </row>
      </sheetData>
      <sheetData sheetId="2682">
        <row r="19">
          <cell r="J19">
            <v>1.0499999999999999E-3</v>
          </cell>
        </row>
      </sheetData>
      <sheetData sheetId="2683">
        <row r="19">
          <cell r="J19">
            <v>1.0499999999999999E-3</v>
          </cell>
        </row>
      </sheetData>
      <sheetData sheetId="2684">
        <row r="19">
          <cell r="J19">
            <v>1.0499999999999999E-3</v>
          </cell>
        </row>
      </sheetData>
      <sheetData sheetId="2685">
        <row r="19">
          <cell r="J19">
            <v>1.0499999999999999E-3</v>
          </cell>
        </row>
      </sheetData>
      <sheetData sheetId="2686">
        <row r="19">
          <cell r="J19">
            <v>1.0499999999999999E-3</v>
          </cell>
        </row>
      </sheetData>
      <sheetData sheetId="2687">
        <row r="19">
          <cell r="J19">
            <v>1.0499999999999999E-3</v>
          </cell>
        </row>
      </sheetData>
      <sheetData sheetId="2688">
        <row r="19">
          <cell r="J19">
            <v>1.0499999999999999E-3</v>
          </cell>
        </row>
      </sheetData>
      <sheetData sheetId="2689">
        <row r="19">
          <cell r="J19">
            <v>1.0499999999999999E-3</v>
          </cell>
        </row>
      </sheetData>
      <sheetData sheetId="2690">
        <row r="19">
          <cell r="J19">
            <v>1.0499999999999999E-3</v>
          </cell>
        </row>
      </sheetData>
      <sheetData sheetId="2691">
        <row r="19">
          <cell r="J19">
            <v>1.0499999999999999E-3</v>
          </cell>
        </row>
      </sheetData>
      <sheetData sheetId="2692">
        <row r="19">
          <cell r="J19">
            <v>1.0499999999999999E-3</v>
          </cell>
        </row>
      </sheetData>
      <sheetData sheetId="2693">
        <row r="19">
          <cell r="J19">
            <v>1.0499999999999999E-3</v>
          </cell>
        </row>
      </sheetData>
      <sheetData sheetId="2694">
        <row r="19">
          <cell r="J19">
            <v>1.0499999999999999E-3</v>
          </cell>
        </row>
      </sheetData>
      <sheetData sheetId="2695">
        <row r="19">
          <cell r="J19">
            <v>1.0499999999999999E-3</v>
          </cell>
        </row>
      </sheetData>
      <sheetData sheetId="2696">
        <row r="19">
          <cell r="J19">
            <v>1.0499999999999999E-3</v>
          </cell>
        </row>
      </sheetData>
      <sheetData sheetId="2697">
        <row r="19">
          <cell r="J19">
            <v>1.0499999999999999E-3</v>
          </cell>
        </row>
      </sheetData>
      <sheetData sheetId="2698">
        <row r="19">
          <cell r="J19">
            <v>1.0499999999999999E-3</v>
          </cell>
        </row>
      </sheetData>
      <sheetData sheetId="2699">
        <row r="19">
          <cell r="J19">
            <v>1.0499999999999999E-3</v>
          </cell>
        </row>
      </sheetData>
      <sheetData sheetId="2700">
        <row r="19">
          <cell r="J19">
            <v>1.0499999999999999E-3</v>
          </cell>
        </row>
      </sheetData>
      <sheetData sheetId="2701">
        <row r="19">
          <cell r="J19">
            <v>1.0499999999999999E-3</v>
          </cell>
        </row>
      </sheetData>
      <sheetData sheetId="2702">
        <row r="19">
          <cell r="J19">
            <v>1.0499999999999999E-3</v>
          </cell>
        </row>
      </sheetData>
      <sheetData sheetId="2703">
        <row r="19">
          <cell r="J19">
            <v>1.0499999999999999E-3</v>
          </cell>
        </row>
      </sheetData>
      <sheetData sheetId="2704">
        <row r="19">
          <cell r="J19">
            <v>1.0499999999999999E-3</v>
          </cell>
        </row>
      </sheetData>
      <sheetData sheetId="2705">
        <row r="19">
          <cell r="J19">
            <v>1.0499999999999999E-3</v>
          </cell>
        </row>
      </sheetData>
      <sheetData sheetId="2706">
        <row r="19">
          <cell r="J19">
            <v>1.0499999999999999E-3</v>
          </cell>
        </row>
      </sheetData>
      <sheetData sheetId="2707">
        <row r="19">
          <cell r="J19">
            <v>1.0499999999999999E-3</v>
          </cell>
        </row>
      </sheetData>
      <sheetData sheetId="2708">
        <row r="19">
          <cell r="J19">
            <v>1.0499999999999999E-3</v>
          </cell>
        </row>
      </sheetData>
      <sheetData sheetId="2709">
        <row r="19">
          <cell r="J19">
            <v>1.0499999999999999E-3</v>
          </cell>
        </row>
      </sheetData>
      <sheetData sheetId="2710">
        <row r="19">
          <cell r="J19">
            <v>1.0499999999999999E-3</v>
          </cell>
        </row>
      </sheetData>
      <sheetData sheetId="2711">
        <row r="19">
          <cell r="J19">
            <v>1.0499999999999999E-3</v>
          </cell>
        </row>
      </sheetData>
      <sheetData sheetId="2712">
        <row r="19">
          <cell r="J19">
            <v>1.0499999999999999E-3</v>
          </cell>
        </row>
      </sheetData>
      <sheetData sheetId="2713">
        <row r="19">
          <cell r="J19">
            <v>1.0499999999999999E-3</v>
          </cell>
        </row>
      </sheetData>
      <sheetData sheetId="2714">
        <row r="19">
          <cell r="J19">
            <v>1.0499999999999999E-3</v>
          </cell>
        </row>
      </sheetData>
      <sheetData sheetId="2715">
        <row r="19">
          <cell r="J19">
            <v>1.0499999999999999E-3</v>
          </cell>
        </row>
      </sheetData>
      <sheetData sheetId="2716">
        <row r="19">
          <cell r="J19">
            <v>1.0499999999999999E-3</v>
          </cell>
        </row>
      </sheetData>
      <sheetData sheetId="2717">
        <row r="19">
          <cell r="J19">
            <v>1.0499999999999999E-3</v>
          </cell>
        </row>
      </sheetData>
      <sheetData sheetId="2718">
        <row r="19">
          <cell r="J19">
            <v>1.0499999999999999E-3</v>
          </cell>
        </row>
      </sheetData>
      <sheetData sheetId="2719">
        <row r="19">
          <cell r="J19">
            <v>1.0499999999999999E-3</v>
          </cell>
        </row>
      </sheetData>
      <sheetData sheetId="2720">
        <row r="19">
          <cell r="J19">
            <v>1.0499999999999999E-3</v>
          </cell>
        </row>
      </sheetData>
      <sheetData sheetId="2721">
        <row r="19">
          <cell r="J19">
            <v>1.0499999999999999E-3</v>
          </cell>
        </row>
      </sheetData>
      <sheetData sheetId="2722">
        <row r="19">
          <cell r="J19">
            <v>1.0499999999999999E-3</v>
          </cell>
        </row>
      </sheetData>
      <sheetData sheetId="2723">
        <row r="19">
          <cell r="J19">
            <v>1.0499999999999999E-3</v>
          </cell>
        </row>
      </sheetData>
      <sheetData sheetId="2724">
        <row r="19">
          <cell r="J19">
            <v>1.0499999999999999E-3</v>
          </cell>
        </row>
      </sheetData>
      <sheetData sheetId="2725">
        <row r="19">
          <cell r="J19">
            <v>1.0499999999999999E-3</v>
          </cell>
        </row>
      </sheetData>
      <sheetData sheetId="2726">
        <row r="19">
          <cell r="J19">
            <v>1.0499999999999999E-3</v>
          </cell>
        </row>
      </sheetData>
      <sheetData sheetId="2727">
        <row r="19">
          <cell r="J19">
            <v>1.0499999999999999E-3</v>
          </cell>
        </row>
      </sheetData>
      <sheetData sheetId="2728">
        <row r="19">
          <cell r="J19">
            <v>1.0499999999999999E-3</v>
          </cell>
        </row>
      </sheetData>
      <sheetData sheetId="2729">
        <row r="19">
          <cell r="J19">
            <v>1.0499999999999999E-3</v>
          </cell>
        </row>
      </sheetData>
      <sheetData sheetId="2730">
        <row r="19">
          <cell r="J19">
            <v>1.0499999999999999E-3</v>
          </cell>
        </row>
      </sheetData>
      <sheetData sheetId="2731">
        <row r="19">
          <cell r="J19">
            <v>1.0499999999999999E-3</v>
          </cell>
        </row>
      </sheetData>
      <sheetData sheetId="2732">
        <row r="19">
          <cell r="J19">
            <v>1.0499999999999999E-3</v>
          </cell>
        </row>
      </sheetData>
      <sheetData sheetId="2733">
        <row r="19">
          <cell r="J19">
            <v>1.0499999999999999E-3</v>
          </cell>
        </row>
      </sheetData>
      <sheetData sheetId="2734">
        <row r="19">
          <cell r="J19">
            <v>1.0499999999999999E-3</v>
          </cell>
        </row>
      </sheetData>
      <sheetData sheetId="2735">
        <row r="19">
          <cell r="J19">
            <v>1.0499999999999999E-3</v>
          </cell>
        </row>
      </sheetData>
      <sheetData sheetId="2736">
        <row r="19">
          <cell r="J19">
            <v>1.0499999999999999E-3</v>
          </cell>
        </row>
      </sheetData>
      <sheetData sheetId="2737">
        <row r="19">
          <cell r="J19">
            <v>1.0499999999999999E-3</v>
          </cell>
        </row>
      </sheetData>
      <sheetData sheetId="2738">
        <row r="19">
          <cell r="J19">
            <v>1.0499999999999999E-3</v>
          </cell>
        </row>
      </sheetData>
      <sheetData sheetId="2739">
        <row r="19">
          <cell r="J19">
            <v>1.0499999999999999E-3</v>
          </cell>
        </row>
      </sheetData>
      <sheetData sheetId="2740">
        <row r="19">
          <cell r="J19">
            <v>1.0499999999999999E-3</v>
          </cell>
        </row>
      </sheetData>
      <sheetData sheetId="2741">
        <row r="19">
          <cell r="J19">
            <v>1.0499999999999999E-3</v>
          </cell>
        </row>
      </sheetData>
      <sheetData sheetId="2742">
        <row r="19">
          <cell r="J19">
            <v>1.0499999999999999E-3</v>
          </cell>
        </row>
      </sheetData>
      <sheetData sheetId="2743">
        <row r="19">
          <cell r="J19">
            <v>1.0499999999999999E-3</v>
          </cell>
        </row>
      </sheetData>
      <sheetData sheetId="2744">
        <row r="19">
          <cell r="J19">
            <v>1.0499999999999999E-3</v>
          </cell>
        </row>
      </sheetData>
      <sheetData sheetId="2745">
        <row r="19">
          <cell r="J19">
            <v>1.0499999999999999E-3</v>
          </cell>
        </row>
      </sheetData>
      <sheetData sheetId="2746">
        <row r="19">
          <cell r="J19">
            <v>1.0499999999999999E-3</v>
          </cell>
        </row>
      </sheetData>
      <sheetData sheetId="2747">
        <row r="19">
          <cell r="J19">
            <v>1.0499999999999999E-3</v>
          </cell>
        </row>
      </sheetData>
      <sheetData sheetId="2748">
        <row r="19">
          <cell r="J19">
            <v>1.0499999999999999E-3</v>
          </cell>
        </row>
      </sheetData>
      <sheetData sheetId="2749">
        <row r="19">
          <cell r="J19">
            <v>1.0499999999999999E-3</v>
          </cell>
        </row>
      </sheetData>
      <sheetData sheetId="2750">
        <row r="19">
          <cell r="J19">
            <v>1.0499999999999999E-3</v>
          </cell>
        </row>
      </sheetData>
      <sheetData sheetId="2751">
        <row r="19">
          <cell r="J19">
            <v>1.0499999999999999E-3</v>
          </cell>
        </row>
      </sheetData>
      <sheetData sheetId="2752">
        <row r="19">
          <cell r="J19">
            <v>1.0499999999999999E-3</v>
          </cell>
        </row>
      </sheetData>
      <sheetData sheetId="2753">
        <row r="19">
          <cell r="J19">
            <v>1.0499999999999999E-3</v>
          </cell>
        </row>
      </sheetData>
      <sheetData sheetId="2754">
        <row r="19">
          <cell r="J19">
            <v>1.0499999999999999E-3</v>
          </cell>
        </row>
      </sheetData>
      <sheetData sheetId="2755">
        <row r="19">
          <cell r="J19">
            <v>1.0499999999999999E-3</v>
          </cell>
        </row>
      </sheetData>
      <sheetData sheetId="2756">
        <row r="19">
          <cell r="J19">
            <v>1.0499999999999999E-3</v>
          </cell>
        </row>
      </sheetData>
      <sheetData sheetId="2757">
        <row r="19">
          <cell r="J19">
            <v>1.0499999999999999E-3</v>
          </cell>
        </row>
      </sheetData>
      <sheetData sheetId="2758">
        <row r="19">
          <cell r="J19">
            <v>1.0499999999999999E-3</v>
          </cell>
        </row>
      </sheetData>
      <sheetData sheetId="2759">
        <row r="19">
          <cell r="J19">
            <v>1.0499999999999999E-3</v>
          </cell>
        </row>
      </sheetData>
      <sheetData sheetId="2760">
        <row r="19">
          <cell r="J19">
            <v>1.0499999999999999E-3</v>
          </cell>
        </row>
      </sheetData>
      <sheetData sheetId="2761">
        <row r="19">
          <cell r="J19">
            <v>1.0499999999999999E-3</v>
          </cell>
        </row>
      </sheetData>
      <sheetData sheetId="2762">
        <row r="19">
          <cell r="J19">
            <v>1.0499999999999999E-3</v>
          </cell>
        </row>
      </sheetData>
      <sheetData sheetId="2763">
        <row r="19">
          <cell r="J19">
            <v>1.0499999999999999E-3</v>
          </cell>
        </row>
      </sheetData>
      <sheetData sheetId="2764">
        <row r="19">
          <cell r="J19">
            <v>1.0499999999999999E-3</v>
          </cell>
        </row>
      </sheetData>
      <sheetData sheetId="2765">
        <row r="19">
          <cell r="J19">
            <v>1.0499999999999999E-3</v>
          </cell>
        </row>
      </sheetData>
      <sheetData sheetId="2766">
        <row r="19">
          <cell r="J19">
            <v>1.0499999999999999E-3</v>
          </cell>
        </row>
      </sheetData>
      <sheetData sheetId="2767">
        <row r="19">
          <cell r="J19">
            <v>1.0499999999999999E-3</v>
          </cell>
        </row>
      </sheetData>
      <sheetData sheetId="2768">
        <row r="19">
          <cell r="J19">
            <v>1.0499999999999999E-3</v>
          </cell>
        </row>
      </sheetData>
      <sheetData sheetId="2769">
        <row r="19">
          <cell r="J19">
            <v>1.0499999999999999E-3</v>
          </cell>
        </row>
      </sheetData>
      <sheetData sheetId="2770">
        <row r="19">
          <cell r="J19">
            <v>1.0499999999999999E-3</v>
          </cell>
        </row>
      </sheetData>
      <sheetData sheetId="2771">
        <row r="19">
          <cell r="J19">
            <v>1.0499999999999999E-3</v>
          </cell>
        </row>
      </sheetData>
      <sheetData sheetId="2772">
        <row r="19">
          <cell r="J19">
            <v>1.0499999999999999E-3</v>
          </cell>
        </row>
      </sheetData>
      <sheetData sheetId="2773">
        <row r="19">
          <cell r="J19">
            <v>1.0499999999999999E-3</v>
          </cell>
        </row>
      </sheetData>
      <sheetData sheetId="2774">
        <row r="19">
          <cell r="J19">
            <v>1.0499999999999999E-3</v>
          </cell>
        </row>
      </sheetData>
      <sheetData sheetId="2775">
        <row r="19">
          <cell r="J19">
            <v>1.0499999999999999E-3</v>
          </cell>
        </row>
      </sheetData>
      <sheetData sheetId="2776">
        <row r="19">
          <cell r="J19">
            <v>1.0499999999999999E-3</v>
          </cell>
        </row>
      </sheetData>
      <sheetData sheetId="2777">
        <row r="19">
          <cell r="J19">
            <v>1.0499999999999999E-3</v>
          </cell>
        </row>
      </sheetData>
      <sheetData sheetId="2778">
        <row r="19">
          <cell r="J19">
            <v>1.0499999999999999E-3</v>
          </cell>
        </row>
      </sheetData>
      <sheetData sheetId="2779">
        <row r="19">
          <cell r="J19">
            <v>1.0499999999999999E-3</v>
          </cell>
        </row>
      </sheetData>
      <sheetData sheetId="2780">
        <row r="19">
          <cell r="J19">
            <v>1.0499999999999999E-3</v>
          </cell>
        </row>
      </sheetData>
      <sheetData sheetId="2781">
        <row r="19">
          <cell r="J19">
            <v>1.0499999999999999E-3</v>
          </cell>
        </row>
      </sheetData>
      <sheetData sheetId="2782">
        <row r="19">
          <cell r="J19">
            <v>1.0499999999999999E-3</v>
          </cell>
        </row>
      </sheetData>
      <sheetData sheetId="2783">
        <row r="19">
          <cell r="J19">
            <v>1.0499999999999999E-3</v>
          </cell>
        </row>
      </sheetData>
      <sheetData sheetId="2784">
        <row r="19">
          <cell r="J19">
            <v>1.0499999999999999E-3</v>
          </cell>
        </row>
      </sheetData>
      <sheetData sheetId="2785">
        <row r="19">
          <cell r="J19">
            <v>1.0499999999999999E-3</v>
          </cell>
        </row>
      </sheetData>
      <sheetData sheetId="2786">
        <row r="19">
          <cell r="J19">
            <v>1.0499999999999999E-3</v>
          </cell>
        </row>
      </sheetData>
      <sheetData sheetId="2787">
        <row r="19">
          <cell r="J19">
            <v>1.0499999999999999E-3</v>
          </cell>
        </row>
      </sheetData>
      <sheetData sheetId="2788">
        <row r="19">
          <cell r="J19">
            <v>1.0499999999999999E-3</v>
          </cell>
        </row>
      </sheetData>
      <sheetData sheetId="2789">
        <row r="19">
          <cell r="J19">
            <v>1.0499999999999999E-3</v>
          </cell>
        </row>
      </sheetData>
      <sheetData sheetId="2790">
        <row r="19">
          <cell r="J19">
            <v>1.0499999999999999E-3</v>
          </cell>
        </row>
      </sheetData>
      <sheetData sheetId="2791">
        <row r="19">
          <cell r="J19">
            <v>1.0499999999999999E-3</v>
          </cell>
        </row>
      </sheetData>
      <sheetData sheetId="2792">
        <row r="19">
          <cell r="J19">
            <v>1.0499999999999999E-3</v>
          </cell>
        </row>
      </sheetData>
      <sheetData sheetId="2793">
        <row r="19">
          <cell r="J19">
            <v>1.0499999999999999E-3</v>
          </cell>
        </row>
      </sheetData>
      <sheetData sheetId="2794">
        <row r="19">
          <cell r="J19">
            <v>1.0499999999999999E-3</v>
          </cell>
        </row>
      </sheetData>
      <sheetData sheetId="2795">
        <row r="19">
          <cell r="J19">
            <v>1.0499999999999999E-3</v>
          </cell>
        </row>
      </sheetData>
      <sheetData sheetId="2796">
        <row r="19">
          <cell r="J19">
            <v>1.0499999999999999E-3</v>
          </cell>
        </row>
      </sheetData>
      <sheetData sheetId="2797">
        <row r="19">
          <cell r="J19">
            <v>1.0499999999999999E-3</v>
          </cell>
        </row>
      </sheetData>
      <sheetData sheetId="2798">
        <row r="19">
          <cell r="J19">
            <v>1.0499999999999999E-3</v>
          </cell>
        </row>
      </sheetData>
      <sheetData sheetId="2799">
        <row r="19">
          <cell r="J19">
            <v>1.0499999999999999E-3</v>
          </cell>
        </row>
      </sheetData>
      <sheetData sheetId="2800">
        <row r="19">
          <cell r="J19">
            <v>1.0499999999999999E-3</v>
          </cell>
        </row>
      </sheetData>
      <sheetData sheetId="2801">
        <row r="19">
          <cell r="J19">
            <v>1.0499999999999999E-3</v>
          </cell>
        </row>
      </sheetData>
      <sheetData sheetId="2802">
        <row r="19">
          <cell r="J19">
            <v>1.0499999999999999E-3</v>
          </cell>
        </row>
      </sheetData>
      <sheetData sheetId="2803">
        <row r="19">
          <cell r="J19">
            <v>1.0499999999999999E-3</v>
          </cell>
        </row>
      </sheetData>
      <sheetData sheetId="2804">
        <row r="19">
          <cell r="J19">
            <v>1.0499999999999999E-3</v>
          </cell>
        </row>
      </sheetData>
      <sheetData sheetId="2805">
        <row r="19">
          <cell r="J19">
            <v>1.0499999999999999E-3</v>
          </cell>
        </row>
      </sheetData>
      <sheetData sheetId="2806">
        <row r="19">
          <cell r="J19">
            <v>1.0499999999999999E-3</v>
          </cell>
        </row>
      </sheetData>
      <sheetData sheetId="2807">
        <row r="19">
          <cell r="J19">
            <v>1.0499999999999999E-3</v>
          </cell>
        </row>
      </sheetData>
      <sheetData sheetId="2808">
        <row r="19">
          <cell r="J19">
            <v>1.0499999999999999E-3</v>
          </cell>
        </row>
      </sheetData>
      <sheetData sheetId="2809">
        <row r="19">
          <cell r="J19">
            <v>1.0499999999999999E-3</v>
          </cell>
        </row>
      </sheetData>
      <sheetData sheetId="2810">
        <row r="19">
          <cell r="J19">
            <v>1.0499999999999999E-3</v>
          </cell>
        </row>
      </sheetData>
      <sheetData sheetId="2811">
        <row r="19">
          <cell r="J19">
            <v>1.0499999999999999E-3</v>
          </cell>
        </row>
      </sheetData>
      <sheetData sheetId="2812">
        <row r="19">
          <cell r="J19">
            <v>1.0499999999999999E-3</v>
          </cell>
        </row>
      </sheetData>
      <sheetData sheetId="2813">
        <row r="19">
          <cell r="J19">
            <v>1.0499999999999999E-3</v>
          </cell>
        </row>
      </sheetData>
      <sheetData sheetId="2814">
        <row r="19">
          <cell r="J19">
            <v>1.0499999999999999E-3</v>
          </cell>
        </row>
      </sheetData>
      <sheetData sheetId="2815">
        <row r="19">
          <cell r="J19">
            <v>1.0499999999999999E-3</v>
          </cell>
        </row>
      </sheetData>
      <sheetData sheetId="2816">
        <row r="19">
          <cell r="J19">
            <v>1.0499999999999999E-3</v>
          </cell>
        </row>
      </sheetData>
      <sheetData sheetId="2817">
        <row r="19">
          <cell r="J19">
            <v>1.0499999999999999E-3</v>
          </cell>
        </row>
      </sheetData>
      <sheetData sheetId="2818">
        <row r="19">
          <cell r="J19">
            <v>1.0499999999999999E-3</v>
          </cell>
        </row>
      </sheetData>
      <sheetData sheetId="2819">
        <row r="19">
          <cell r="J19">
            <v>1.0499999999999999E-3</v>
          </cell>
        </row>
      </sheetData>
      <sheetData sheetId="2820">
        <row r="19">
          <cell r="J19">
            <v>1.0499999999999999E-3</v>
          </cell>
        </row>
      </sheetData>
      <sheetData sheetId="2821">
        <row r="19">
          <cell r="J19">
            <v>1.0499999999999999E-3</v>
          </cell>
        </row>
      </sheetData>
      <sheetData sheetId="2822">
        <row r="19">
          <cell r="J19">
            <v>1.0499999999999999E-3</v>
          </cell>
        </row>
      </sheetData>
      <sheetData sheetId="2823">
        <row r="19">
          <cell r="J19">
            <v>1.0499999999999999E-3</v>
          </cell>
        </row>
      </sheetData>
      <sheetData sheetId="2824">
        <row r="19">
          <cell r="J19">
            <v>1.0499999999999999E-3</v>
          </cell>
        </row>
      </sheetData>
      <sheetData sheetId="2825">
        <row r="19">
          <cell r="J19">
            <v>1.0499999999999999E-3</v>
          </cell>
        </row>
      </sheetData>
      <sheetData sheetId="2826">
        <row r="19">
          <cell r="J19">
            <v>1.0499999999999999E-3</v>
          </cell>
        </row>
      </sheetData>
      <sheetData sheetId="2827">
        <row r="19">
          <cell r="J19">
            <v>1.0499999999999999E-3</v>
          </cell>
        </row>
      </sheetData>
      <sheetData sheetId="2828">
        <row r="19">
          <cell r="J19">
            <v>1.0499999999999999E-3</v>
          </cell>
        </row>
      </sheetData>
      <sheetData sheetId="2829">
        <row r="19">
          <cell r="J19">
            <v>1.0499999999999999E-3</v>
          </cell>
        </row>
      </sheetData>
      <sheetData sheetId="2830">
        <row r="19">
          <cell r="J19">
            <v>1.0499999999999999E-3</v>
          </cell>
        </row>
      </sheetData>
      <sheetData sheetId="2831">
        <row r="19">
          <cell r="J19">
            <v>1.0499999999999999E-3</v>
          </cell>
        </row>
      </sheetData>
      <sheetData sheetId="2832">
        <row r="19">
          <cell r="J19">
            <v>1.0499999999999999E-3</v>
          </cell>
        </row>
      </sheetData>
      <sheetData sheetId="2833">
        <row r="19">
          <cell r="J19">
            <v>1.0499999999999999E-3</v>
          </cell>
        </row>
      </sheetData>
      <sheetData sheetId="2834">
        <row r="19">
          <cell r="J19">
            <v>1.0499999999999999E-3</v>
          </cell>
        </row>
      </sheetData>
      <sheetData sheetId="2835">
        <row r="19">
          <cell r="J19">
            <v>1.0499999999999999E-3</v>
          </cell>
        </row>
      </sheetData>
      <sheetData sheetId="2836">
        <row r="19">
          <cell r="J19">
            <v>1.0499999999999999E-3</v>
          </cell>
        </row>
      </sheetData>
      <sheetData sheetId="2837">
        <row r="19">
          <cell r="J19">
            <v>1.0499999999999999E-3</v>
          </cell>
        </row>
      </sheetData>
      <sheetData sheetId="2838">
        <row r="19">
          <cell r="J19">
            <v>1.0499999999999999E-3</v>
          </cell>
        </row>
      </sheetData>
      <sheetData sheetId="2839">
        <row r="19">
          <cell r="J19">
            <v>1.0499999999999999E-3</v>
          </cell>
        </row>
      </sheetData>
      <sheetData sheetId="2840">
        <row r="19">
          <cell r="J19">
            <v>1.0499999999999999E-3</v>
          </cell>
        </row>
      </sheetData>
      <sheetData sheetId="2841">
        <row r="19">
          <cell r="J19">
            <v>1.0499999999999999E-3</v>
          </cell>
        </row>
      </sheetData>
      <sheetData sheetId="2842">
        <row r="19">
          <cell r="J19">
            <v>1.0499999999999999E-3</v>
          </cell>
        </row>
      </sheetData>
      <sheetData sheetId="2843">
        <row r="19">
          <cell r="J19">
            <v>1.0499999999999999E-3</v>
          </cell>
        </row>
      </sheetData>
      <sheetData sheetId="2844">
        <row r="19">
          <cell r="J19">
            <v>1.0499999999999999E-3</v>
          </cell>
        </row>
      </sheetData>
      <sheetData sheetId="2845">
        <row r="19">
          <cell r="J19">
            <v>1.0499999999999999E-3</v>
          </cell>
        </row>
      </sheetData>
      <sheetData sheetId="2846">
        <row r="19">
          <cell r="J19">
            <v>1.0499999999999999E-3</v>
          </cell>
        </row>
      </sheetData>
      <sheetData sheetId="2847">
        <row r="19">
          <cell r="J19">
            <v>1.0499999999999999E-3</v>
          </cell>
        </row>
      </sheetData>
      <sheetData sheetId="2848">
        <row r="19">
          <cell r="J19">
            <v>1.0499999999999999E-3</v>
          </cell>
        </row>
      </sheetData>
      <sheetData sheetId="2849">
        <row r="19">
          <cell r="J19">
            <v>1.0499999999999999E-3</v>
          </cell>
        </row>
      </sheetData>
      <sheetData sheetId="2850">
        <row r="19">
          <cell r="J19">
            <v>1.0499999999999999E-3</v>
          </cell>
        </row>
      </sheetData>
      <sheetData sheetId="2851">
        <row r="19">
          <cell r="J19">
            <v>1.0499999999999999E-3</v>
          </cell>
        </row>
      </sheetData>
      <sheetData sheetId="2852">
        <row r="19">
          <cell r="J19">
            <v>1.0499999999999999E-3</v>
          </cell>
        </row>
      </sheetData>
      <sheetData sheetId="2853">
        <row r="19">
          <cell r="J19">
            <v>1.0499999999999999E-3</v>
          </cell>
        </row>
      </sheetData>
      <sheetData sheetId="2854">
        <row r="19">
          <cell r="J19">
            <v>1.0499999999999999E-3</v>
          </cell>
        </row>
      </sheetData>
      <sheetData sheetId="2855">
        <row r="19">
          <cell r="J19">
            <v>1.0499999999999999E-3</v>
          </cell>
        </row>
      </sheetData>
      <sheetData sheetId="2856">
        <row r="19">
          <cell r="J19">
            <v>1.0499999999999999E-3</v>
          </cell>
        </row>
      </sheetData>
      <sheetData sheetId="2857">
        <row r="19">
          <cell r="J19">
            <v>1.0499999999999999E-3</v>
          </cell>
        </row>
      </sheetData>
      <sheetData sheetId="2858">
        <row r="19">
          <cell r="J19">
            <v>1.0499999999999999E-3</v>
          </cell>
        </row>
      </sheetData>
      <sheetData sheetId="2859">
        <row r="19">
          <cell r="J19">
            <v>1.0499999999999999E-3</v>
          </cell>
        </row>
      </sheetData>
      <sheetData sheetId="2860">
        <row r="19">
          <cell r="J19">
            <v>1.0499999999999999E-3</v>
          </cell>
        </row>
      </sheetData>
      <sheetData sheetId="2861">
        <row r="19">
          <cell r="J19">
            <v>1.0499999999999999E-3</v>
          </cell>
        </row>
      </sheetData>
      <sheetData sheetId="2862">
        <row r="19">
          <cell r="J19">
            <v>1.0499999999999999E-3</v>
          </cell>
        </row>
      </sheetData>
      <sheetData sheetId="2863">
        <row r="19">
          <cell r="J19">
            <v>1.0499999999999999E-3</v>
          </cell>
        </row>
      </sheetData>
      <sheetData sheetId="2864">
        <row r="19">
          <cell r="J19">
            <v>1.0499999999999999E-3</v>
          </cell>
        </row>
      </sheetData>
      <sheetData sheetId="2865">
        <row r="19">
          <cell r="J19">
            <v>1.0499999999999999E-3</v>
          </cell>
        </row>
      </sheetData>
      <sheetData sheetId="2866">
        <row r="19">
          <cell r="J19">
            <v>1.0499999999999999E-3</v>
          </cell>
        </row>
      </sheetData>
      <sheetData sheetId="2867">
        <row r="19">
          <cell r="J19">
            <v>1.0499999999999999E-3</v>
          </cell>
        </row>
      </sheetData>
      <sheetData sheetId="2868">
        <row r="19">
          <cell r="J19">
            <v>1.0499999999999999E-3</v>
          </cell>
        </row>
      </sheetData>
      <sheetData sheetId="2869">
        <row r="19">
          <cell r="J19">
            <v>1.0499999999999999E-3</v>
          </cell>
        </row>
      </sheetData>
      <sheetData sheetId="2870">
        <row r="19">
          <cell r="J19">
            <v>1.0499999999999999E-3</v>
          </cell>
        </row>
      </sheetData>
      <sheetData sheetId="2871">
        <row r="19">
          <cell r="J19">
            <v>1.0499999999999999E-3</v>
          </cell>
        </row>
      </sheetData>
      <sheetData sheetId="2872">
        <row r="19">
          <cell r="J19">
            <v>1.0499999999999999E-3</v>
          </cell>
        </row>
      </sheetData>
      <sheetData sheetId="2873">
        <row r="19">
          <cell r="J19">
            <v>1.0499999999999999E-3</v>
          </cell>
        </row>
      </sheetData>
      <sheetData sheetId="2874">
        <row r="19">
          <cell r="J19">
            <v>1.0499999999999999E-3</v>
          </cell>
        </row>
      </sheetData>
      <sheetData sheetId="2875">
        <row r="19">
          <cell r="J19">
            <v>1.0499999999999999E-3</v>
          </cell>
        </row>
      </sheetData>
      <sheetData sheetId="2876">
        <row r="19">
          <cell r="J19">
            <v>1.0499999999999999E-3</v>
          </cell>
        </row>
      </sheetData>
      <sheetData sheetId="2877">
        <row r="19">
          <cell r="J19">
            <v>1.0499999999999999E-3</v>
          </cell>
        </row>
      </sheetData>
      <sheetData sheetId="2878">
        <row r="19">
          <cell r="J19">
            <v>1.0499999999999999E-3</v>
          </cell>
        </row>
      </sheetData>
      <sheetData sheetId="2879">
        <row r="19">
          <cell r="J19">
            <v>1.0499999999999999E-3</v>
          </cell>
        </row>
      </sheetData>
      <sheetData sheetId="2880">
        <row r="19">
          <cell r="J19">
            <v>1.0499999999999999E-3</v>
          </cell>
        </row>
      </sheetData>
      <sheetData sheetId="2881">
        <row r="19">
          <cell r="J19">
            <v>1.0499999999999999E-3</v>
          </cell>
        </row>
      </sheetData>
      <sheetData sheetId="2882">
        <row r="19">
          <cell r="J19">
            <v>1.0499999999999999E-3</v>
          </cell>
        </row>
      </sheetData>
      <sheetData sheetId="2883">
        <row r="19">
          <cell r="J19">
            <v>1.0499999999999999E-3</v>
          </cell>
        </row>
      </sheetData>
      <sheetData sheetId="2884">
        <row r="19">
          <cell r="J19">
            <v>1.0499999999999999E-3</v>
          </cell>
        </row>
      </sheetData>
      <sheetData sheetId="2885">
        <row r="19">
          <cell r="J19">
            <v>1.0499999999999999E-3</v>
          </cell>
        </row>
      </sheetData>
      <sheetData sheetId="2886">
        <row r="19">
          <cell r="J19">
            <v>1.0499999999999999E-3</v>
          </cell>
        </row>
      </sheetData>
      <sheetData sheetId="2887">
        <row r="19">
          <cell r="J19">
            <v>1.0499999999999999E-3</v>
          </cell>
        </row>
      </sheetData>
      <sheetData sheetId="2888">
        <row r="19">
          <cell r="J19">
            <v>1.0499999999999999E-3</v>
          </cell>
        </row>
      </sheetData>
      <sheetData sheetId="2889">
        <row r="19">
          <cell r="J19">
            <v>1.0499999999999999E-3</v>
          </cell>
        </row>
      </sheetData>
      <sheetData sheetId="2890">
        <row r="19">
          <cell r="J19">
            <v>1.0499999999999999E-3</v>
          </cell>
        </row>
      </sheetData>
      <sheetData sheetId="2891">
        <row r="19">
          <cell r="J19">
            <v>1.0499999999999999E-3</v>
          </cell>
        </row>
      </sheetData>
      <sheetData sheetId="2892">
        <row r="19">
          <cell r="J19">
            <v>1.0499999999999999E-3</v>
          </cell>
        </row>
      </sheetData>
      <sheetData sheetId="2893">
        <row r="19">
          <cell r="J19">
            <v>1.0499999999999999E-3</v>
          </cell>
        </row>
      </sheetData>
      <sheetData sheetId="2894">
        <row r="19">
          <cell r="J19">
            <v>1.0499999999999999E-3</v>
          </cell>
        </row>
      </sheetData>
      <sheetData sheetId="2895">
        <row r="19">
          <cell r="J19">
            <v>1.0499999999999999E-3</v>
          </cell>
        </row>
      </sheetData>
      <sheetData sheetId="2896">
        <row r="19">
          <cell r="J19">
            <v>1.0499999999999999E-3</v>
          </cell>
        </row>
      </sheetData>
      <sheetData sheetId="2897">
        <row r="19">
          <cell r="J19">
            <v>1.0499999999999999E-3</v>
          </cell>
        </row>
      </sheetData>
      <sheetData sheetId="2898">
        <row r="19">
          <cell r="J19">
            <v>1.0499999999999999E-3</v>
          </cell>
        </row>
      </sheetData>
      <sheetData sheetId="2899">
        <row r="19">
          <cell r="J19">
            <v>1.0499999999999999E-3</v>
          </cell>
        </row>
      </sheetData>
      <sheetData sheetId="2900">
        <row r="19">
          <cell r="J19">
            <v>1.0499999999999999E-3</v>
          </cell>
        </row>
      </sheetData>
      <sheetData sheetId="2901">
        <row r="19">
          <cell r="J19">
            <v>1.0499999999999999E-3</v>
          </cell>
        </row>
      </sheetData>
      <sheetData sheetId="2902">
        <row r="19">
          <cell r="J19">
            <v>1.0499999999999999E-3</v>
          </cell>
        </row>
      </sheetData>
      <sheetData sheetId="2903">
        <row r="19">
          <cell r="J19">
            <v>1.0499999999999999E-3</v>
          </cell>
        </row>
      </sheetData>
      <sheetData sheetId="2904">
        <row r="19">
          <cell r="J19">
            <v>1.0499999999999999E-3</v>
          </cell>
        </row>
      </sheetData>
      <sheetData sheetId="2905">
        <row r="19">
          <cell r="J19">
            <v>1.0499999999999999E-3</v>
          </cell>
        </row>
      </sheetData>
      <sheetData sheetId="2906">
        <row r="19">
          <cell r="J19">
            <v>1.0499999999999999E-3</v>
          </cell>
        </row>
      </sheetData>
      <sheetData sheetId="2907">
        <row r="19">
          <cell r="J19">
            <v>1.0499999999999999E-3</v>
          </cell>
        </row>
      </sheetData>
      <sheetData sheetId="2908">
        <row r="19">
          <cell r="J19">
            <v>1.0499999999999999E-3</v>
          </cell>
        </row>
      </sheetData>
      <sheetData sheetId="2909">
        <row r="19">
          <cell r="J19">
            <v>1.0499999999999999E-3</v>
          </cell>
        </row>
      </sheetData>
      <sheetData sheetId="2910">
        <row r="19">
          <cell r="J19">
            <v>1.0499999999999999E-3</v>
          </cell>
        </row>
      </sheetData>
      <sheetData sheetId="2911">
        <row r="19">
          <cell r="J19">
            <v>1.0499999999999999E-3</v>
          </cell>
        </row>
      </sheetData>
      <sheetData sheetId="2912">
        <row r="19">
          <cell r="J19">
            <v>1.0499999999999999E-3</v>
          </cell>
        </row>
      </sheetData>
      <sheetData sheetId="2913">
        <row r="19">
          <cell r="J19">
            <v>1.0499999999999999E-3</v>
          </cell>
        </row>
      </sheetData>
      <sheetData sheetId="2914">
        <row r="19">
          <cell r="J19">
            <v>1.0499999999999999E-3</v>
          </cell>
        </row>
      </sheetData>
      <sheetData sheetId="2915">
        <row r="19">
          <cell r="J19">
            <v>1.0499999999999999E-3</v>
          </cell>
        </row>
      </sheetData>
      <sheetData sheetId="2916">
        <row r="19">
          <cell r="J19">
            <v>1.0499999999999999E-3</v>
          </cell>
        </row>
      </sheetData>
      <sheetData sheetId="2917">
        <row r="19">
          <cell r="J19">
            <v>1.0499999999999999E-3</v>
          </cell>
        </row>
      </sheetData>
      <sheetData sheetId="2918">
        <row r="19">
          <cell r="J19">
            <v>1.0499999999999999E-3</v>
          </cell>
        </row>
      </sheetData>
      <sheetData sheetId="2919">
        <row r="19">
          <cell r="J19">
            <v>1.0499999999999999E-3</v>
          </cell>
        </row>
      </sheetData>
      <sheetData sheetId="2920">
        <row r="19">
          <cell r="J19">
            <v>1.0499999999999999E-3</v>
          </cell>
        </row>
      </sheetData>
      <sheetData sheetId="2921">
        <row r="19">
          <cell r="J19">
            <v>1.0499999999999999E-3</v>
          </cell>
        </row>
      </sheetData>
      <sheetData sheetId="2922">
        <row r="19">
          <cell r="J19">
            <v>1.0499999999999999E-3</v>
          </cell>
        </row>
      </sheetData>
      <sheetData sheetId="2923">
        <row r="19">
          <cell r="J19">
            <v>1.0499999999999999E-3</v>
          </cell>
        </row>
      </sheetData>
      <sheetData sheetId="2924">
        <row r="19">
          <cell r="J19">
            <v>1.0499999999999999E-3</v>
          </cell>
        </row>
      </sheetData>
      <sheetData sheetId="2925">
        <row r="19">
          <cell r="J19">
            <v>1.0499999999999999E-3</v>
          </cell>
        </row>
      </sheetData>
      <sheetData sheetId="2926">
        <row r="19">
          <cell r="J19">
            <v>1.0499999999999999E-3</v>
          </cell>
        </row>
      </sheetData>
      <sheetData sheetId="2927">
        <row r="19">
          <cell r="J19">
            <v>1.0499999999999999E-3</v>
          </cell>
        </row>
      </sheetData>
      <sheetData sheetId="2928">
        <row r="19">
          <cell r="J19">
            <v>1.0499999999999999E-3</v>
          </cell>
        </row>
      </sheetData>
      <sheetData sheetId="2929">
        <row r="19">
          <cell r="J19">
            <v>1.0499999999999999E-3</v>
          </cell>
        </row>
      </sheetData>
      <sheetData sheetId="2930">
        <row r="19">
          <cell r="J19">
            <v>1.0499999999999999E-3</v>
          </cell>
        </row>
      </sheetData>
      <sheetData sheetId="2931">
        <row r="19">
          <cell r="J19">
            <v>1.0499999999999999E-3</v>
          </cell>
        </row>
      </sheetData>
      <sheetData sheetId="2932">
        <row r="19">
          <cell r="J19">
            <v>1.0499999999999999E-3</v>
          </cell>
        </row>
      </sheetData>
      <sheetData sheetId="2933">
        <row r="19">
          <cell r="J19">
            <v>1.0499999999999999E-3</v>
          </cell>
        </row>
      </sheetData>
      <sheetData sheetId="2934">
        <row r="19">
          <cell r="J19">
            <v>1.0499999999999999E-3</v>
          </cell>
        </row>
      </sheetData>
      <sheetData sheetId="2935">
        <row r="19">
          <cell r="J19">
            <v>1.0499999999999999E-3</v>
          </cell>
        </row>
      </sheetData>
      <sheetData sheetId="2936">
        <row r="19">
          <cell r="J19">
            <v>1.0499999999999999E-3</v>
          </cell>
        </row>
      </sheetData>
      <sheetData sheetId="2937">
        <row r="19">
          <cell r="J19">
            <v>1.0499999999999999E-3</v>
          </cell>
        </row>
      </sheetData>
      <sheetData sheetId="2938">
        <row r="19">
          <cell r="J19">
            <v>1.0499999999999999E-3</v>
          </cell>
        </row>
      </sheetData>
      <sheetData sheetId="2939">
        <row r="19">
          <cell r="J19">
            <v>1.0499999999999999E-3</v>
          </cell>
        </row>
      </sheetData>
      <sheetData sheetId="2940">
        <row r="19">
          <cell r="J19">
            <v>1.0499999999999999E-3</v>
          </cell>
        </row>
      </sheetData>
      <sheetData sheetId="2941">
        <row r="19">
          <cell r="J19">
            <v>1.0499999999999999E-3</v>
          </cell>
        </row>
      </sheetData>
      <sheetData sheetId="2942">
        <row r="19">
          <cell r="J19">
            <v>1.0499999999999999E-3</v>
          </cell>
        </row>
      </sheetData>
      <sheetData sheetId="2943">
        <row r="19">
          <cell r="J19">
            <v>1.0499999999999999E-3</v>
          </cell>
        </row>
      </sheetData>
      <sheetData sheetId="2944">
        <row r="19">
          <cell r="J19">
            <v>1.0499999999999999E-3</v>
          </cell>
        </row>
      </sheetData>
      <sheetData sheetId="2945">
        <row r="19">
          <cell r="J19">
            <v>1.0499999999999999E-3</v>
          </cell>
        </row>
      </sheetData>
      <sheetData sheetId="2946">
        <row r="19">
          <cell r="J19">
            <v>1.0499999999999999E-3</v>
          </cell>
        </row>
      </sheetData>
      <sheetData sheetId="2947">
        <row r="19">
          <cell r="J19">
            <v>1.0499999999999999E-3</v>
          </cell>
        </row>
      </sheetData>
      <sheetData sheetId="2948">
        <row r="19">
          <cell r="J19">
            <v>1.0499999999999999E-3</v>
          </cell>
        </row>
      </sheetData>
      <sheetData sheetId="2949">
        <row r="19">
          <cell r="J19">
            <v>1.0499999999999999E-3</v>
          </cell>
        </row>
      </sheetData>
      <sheetData sheetId="2950">
        <row r="19">
          <cell r="J19">
            <v>1.0499999999999999E-3</v>
          </cell>
        </row>
      </sheetData>
      <sheetData sheetId="2951">
        <row r="19">
          <cell r="J19">
            <v>1.0499999999999999E-3</v>
          </cell>
        </row>
      </sheetData>
      <sheetData sheetId="2952">
        <row r="19">
          <cell r="J19">
            <v>1.0499999999999999E-3</v>
          </cell>
        </row>
      </sheetData>
      <sheetData sheetId="2953">
        <row r="19">
          <cell r="J19">
            <v>1.0499999999999999E-3</v>
          </cell>
        </row>
      </sheetData>
      <sheetData sheetId="2954">
        <row r="19">
          <cell r="J19">
            <v>1.0499999999999999E-3</v>
          </cell>
        </row>
      </sheetData>
      <sheetData sheetId="2955">
        <row r="19">
          <cell r="J19">
            <v>1.0499999999999999E-3</v>
          </cell>
        </row>
      </sheetData>
      <sheetData sheetId="2956">
        <row r="19">
          <cell r="J19">
            <v>1.0499999999999999E-3</v>
          </cell>
        </row>
      </sheetData>
      <sheetData sheetId="2957">
        <row r="19">
          <cell r="J19">
            <v>1.0499999999999999E-3</v>
          </cell>
        </row>
      </sheetData>
      <sheetData sheetId="2958">
        <row r="19">
          <cell r="J19">
            <v>1.0499999999999999E-3</v>
          </cell>
        </row>
      </sheetData>
      <sheetData sheetId="2959">
        <row r="19">
          <cell r="J19">
            <v>1.0499999999999999E-3</v>
          </cell>
        </row>
      </sheetData>
      <sheetData sheetId="2960">
        <row r="19">
          <cell r="J19">
            <v>1.0499999999999999E-3</v>
          </cell>
        </row>
      </sheetData>
      <sheetData sheetId="2961">
        <row r="19">
          <cell r="J19">
            <v>1.0499999999999999E-3</v>
          </cell>
        </row>
      </sheetData>
      <sheetData sheetId="2962">
        <row r="19">
          <cell r="J19">
            <v>1.0499999999999999E-3</v>
          </cell>
        </row>
      </sheetData>
      <sheetData sheetId="2963">
        <row r="19">
          <cell r="J19">
            <v>1.0499999999999999E-3</v>
          </cell>
        </row>
      </sheetData>
      <sheetData sheetId="2964">
        <row r="19">
          <cell r="J19">
            <v>1.0499999999999999E-3</v>
          </cell>
        </row>
      </sheetData>
      <sheetData sheetId="2965">
        <row r="19">
          <cell r="J19">
            <v>1.0499999999999999E-3</v>
          </cell>
        </row>
      </sheetData>
      <sheetData sheetId="2966">
        <row r="19">
          <cell r="J19">
            <v>1.0499999999999999E-3</v>
          </cell>
        </row>
      </sheetData>
      <sheetData sheetId="2967">
        <row r="19">
          <cell r="J19">
            <v>1.0499999999999999E-3</v>
          </cell>
        </row>
      </sheetData>
      <sheetData sheetId="2968">
        <row r="19">
          <cell r="J19">
            <v>1.0499999999999999E-3</v>
          </cell>
        </row>
      </sheetData>
      <sheetData sheetId="2969">
        <row r="19">
          <cell r="J19">
            <v>1.0499999999999999E-3</v>
          </cell>
        </row>
      </sheetData>
      <sheetData sheetId="2970">
        <row r="19">
          <cell r="J19">
            <v>1.0499999999999999E-3</v>
          </cell>
        </row>
      </sheetData>
      <sheetData sheetId="2971">
        <row r="19">
          <cell r="J19">
            <v>1.0499999999999999E-3</v>
          </cell>
        </row>
      </sheetData>
      <sheetData sheetId="2972">
        <row r="19">
          <cell r="J19">
            <v>1.0499999999999999E-3</v>
          </cell>
        </row>
      </sheetData>
      <sheetData sheetId="2973">
        <row r="19">
          <cell r="J19">
            <v>1.0499999999999999E-3</v>
          </cell>
        </row>
      </sheetData>
      <sheetData sheetId="2974">
        <row r="19">
          <cell r="J19">
            <v>1.0499999999999999E-3</v>
          </cell>
        </row>
      </sheetData>
      <sheetData sheetId="2975">
        <row r="19">
          <cell r="J19">
            <v>1.0499999999999999E-3</v>
          </cell>
        </row>
      </sheetData>
      <sheetData sheetId="2976">
        <row r="19">
          <cell r="J19">
            <v>1.0499999999999999E-3</v>
          </cell>
        </row>
      </sheetData>
      <sheetData sheetId="2977">
        <row r="19">
          <cell r="J19">
            <v>1.0499999999999999E-3</v>
          </cell>
        </row>
      </sheetData>
      <sheetData sheetId="2978">
        <row r="19">
          <cell r="J19">
            <v>1.0499999999999999E-3</v>
          </cell>
        </row>
      </sheetData>
      <sheetData sheetId="2979">
        <row r="19">
          <cell r="J19">
            <v>1.0499999999999999E-3</v>
          </cell>
        </row>
      </sheetData>
      <sheetData sheetId="2980">
        <row r="19">
          <cell r="J19">
            <v>1.0499999999999999E-3</v>
          </cell>
        </row>
      </sheetData>
      <sheetData sheetId="2981">
        <row r="19">
          <cell r="J19">
            <v>1.0499999999999999E-3</v>
          </cell>
        </row>
      </sheetData>
      <sheetData sheetId="2982">
        <row r="19">
          <cell r="J19">
            <v>1.0499999999999999E-3</v>
          </cell>
        </row>
      </sheetData>
      <sheetData sheetId="2983">
        <row r="19">
          <cell r="J19">
            <v>1.0499999999999999E-3</v>
          </cell>
        </row>
      </sheetData>
      <sheetData sheetId="2984">
        <row r="19">
          <cell r="J19">
            <v>1.0499999999999999E-3</v>
          </cell>
        </row>
      </sheetData>
      <sheetData sheetId="2985">
        <row r="19">
          <cell r="J19">
            <v>1.0499999999999999E-3</v>
          </cell>
        </row>
      </sheetData>
      <sheetData sheetId="2986">
        <row r="19">
          <cell r="J19">
            <v>1.0499999999999999E-3</v>
          </cell>
        </row>
      </sheetData>
      <sheetData sheetId="2987">
        <row r="19">
          <cell r="J19">
            <v>1.0499999999999999E-3</v>
          </cell>
        </row>
      </sheetData>
      <sheetData sheetId="2988">
        <row r="19">
          <cell r="J19">
            <v>1.0499999999999999E-3</v>
          </cell>
        </row>
      </sheetData>
      <sheetData sheetId="2989">
        <row r="19">
          <cell r="J19">
            <v>1.0499999999999999E-3</v>
          </cell>
        </row>
      </sheetData>
      <sheetData sheetId="2990">
        <row r="19">
          <cell r="J19">
            <v>1.0499999999999999E-3</v>
          </cell>
        </row>
      </sheetData>
      <sheetData sheetId="2991">
        <row r="19">
          <cell r="J19">
            <v>1.0499999999999999E-3</v>
          </cell>
        </row>
      </sheetData>
      <sheetData sheetId="2992">
        <row r="19">
          <cell r="J19">
            <v>1.0499999999999999E-3</v>
          </cell>
        </row>
      </sheetData>
      <sheetData sheetId="2993">
        <row r="19">
          <cell r="J19">
            <v>1.0499999999999999E-3</v>
          </cell>
        </row>
      </sheetData>
      <sheetData sheetId="2994">
        <row r="19">
          <cell r="J19">
            <v>1.0499999999999999E-3</v>
          </cell>
        </row>
      </sheetData>
      <sheetData sheetId="2995">
        <row r="19">
          <cell r="J19">
            <v>1.0499999999999999E-3</v>
          </cell>
        </row>
      </sheetData>
      <sheetData sheetId="2996">
        <row r="19">
          <cell r="J19">
            <v>1.0499999999999999E-3</v>
          </cell>
        </row>
      </sheetData>
      <sheetData sheetId="2997">
        <row r="19">
          <cell r="J19">
            <v>1.0499999999999999E-3</v>
          </cell>
        </row>
      </sheetData>
      <sheetData sheetId="2998">
        <row r="19">
          <cell r="J19">
            <v>1.0499999999999999E-3</v>
          </cell>
        </row>
      </sheetData>
      <sheetData sheetId="2999">
        <row r="19">
          <cell r="J19">
            <v>1.0499999999999999E-3</v>
          </cell>
        </row>
      </sheetData>
      <sheetData sheetId="3000">
        <row r="19">
          <cell r="J19">
            <v>1.0499999999999999E-3</v>
          </cell>
        </row>
      </sheetData>
      <sheetData sheetId="3001">
        <row r="19">
          <cell r="J19">
            <v>1.0499999999999999E-3</v>
          </cell>
        </row>
      </sheetData>
      <sheetData sheetId="3002">
        <row r="19">
          <cell r="J19">
            <v>1.0499999999999999E-3</v>
          </cell>
        </row>
      </sheetData>
      <sheetData sheetId="3003">
        <row r="19">
          <cell r="J19">
            <v>1.0499999999999999E-3</v>
          </cell>
        </row>
      </sheetData>
      <sheetData sheetId="3004">
        <row r="19">
          <cell r="J19">
            <v>1.0499999999999999E-3</v>
          </cell>
        </row>
      </sheetData>
      <sheetData sheetId="3005">
        <row r="19">
          <cell r="J19">
            <v>1.0499999999999999E-3</v>
          </cell>
        </row>
      </sheetData>
      <sheetData sheetId="3006">
        <row r="19">
          <cell r="J19">
            <v>1.0499999999999999E-3</v>
          </cell>
        </row>
      </sheetData>
      <sheetData sheetId="3007">
        <row r="19">
          <cell r="J19">
            <v>1.0499999999999999E-3</v>
          </cell>
        </row>
      </sheetData>
      <sheetData sheetId="3008">
        <row r="19">
          <cell r="J19">
            <v>1.0499999999999999E-3</v>
          </cell>
        </row>
      </sheetData>
      <sheetData sheetId="3009">
        <row r="19">
          <cell r="J19">
            <v>1.0499999999999999E-3</v>
          </cell>
        </row>
      </sheetData>
      <sheetData sheetId="3010">
        <row r="19">
          <cell r="J19">
            <v>1.0499999999999999E-3</v>
          </cell>
        </row>
      </sheetData>
      <sheetData sheetId="3011">
        <row r="19">
          <cell r="J19">
            <v>1.0499999999999999E-3</v>
          </cell>
        </row>
      </sheetData>
      <sheetData sheetId="3012">
        <row r="19">
          <cell r="J19">
            <v>1.0499999999999999E-3</v>
          </cell>
        </row>
      </sheetData>
      <sheetData sheetId="3013">
        <row r="19">
          <cell r="J19">
            <v>1.0499999999999999E-3</v>
          </cell>
        </row>
      </sheetData>
      <sheetData sheetId="3014">
        <row r="19">
          <cell r="J19">
            <v>1.0499999999999999E-3</v>
          </cell>
        </row>
      </sheetData>
      <sheetData sheetId="3015">
        <row r="19">
          <cell r="J19">
            <v>1.0499999999999999E-3</v>
          </cell>
        </row>
      </sheetData>
      <sheetData sheetId="3016">
        <row r="19">
          <cell r="J19">
            <v>1.0499999999999999E-3</v>
          </cell>
        </row>
      </sheetData>
      <sheetData sheetId="3017">
        <row r="19">
          <cell r="J19">
            <v>1.0499999999999999E-3</v>
          </cell>
        </row>
      </sheetData>
      <sheetData sheetId="3018">
        <row r="19">
          <cell r="J19">
            <v>1.0499999999999999E-3</v>
          </cell>
        </row>
      </sheetData>
      <sheetData sheetId="3019">
        <row r="19">
          <cell r="J19">
            <v>1.0499999999999999E-3</v>
          </cell>
        </row>
      </sheetData>
      <sheetData sheetId="3020">
        <row r="19">
          <cell r="J19">
            <v>1.0499999999999999E-3</v>
          </cell>
        </row>
      </sheetData>
      <sheetData sheetId="3021">
        <row r="19">
          <cell r="J19">
            <v>1.0499999999999999E-3</v>
          </cell>
        </row>
      </sheetData>
      <sheetData sheetId="3022">
        <row r="19">
          <cell r="J19">
            <v>1.0499999999999999E-3</v>
          </cell>
        </row>
      </sheetData>
      <sheetData sheetId="3023">
        <row r="19">
          <cell r="J19">
            <v>1.0499999999999999E-3</v>
          </cell>
        </row>
      </sheetData>
      <sheetData sheetId="3024">
        <row r="19">
          <cell r="J19">
            <v>1.0499999999999999E-3</v>
          </cell>
        </row>
      </sheetData>
      <sheetData sheetId="3025">
        <row r="19">
          <cell r="J19">
            <v>1.0499999999999999E-3</v>
          </cell>
        </row>
      </sheetData>
      <sheetData sheetId="3026">
        <row r="19">
          <cell r="J19">
            <v>1.0499999999999999E-3</v>
          </cell>
        </row>
      </sheetData>
      <sheetData sheetId="3027">
        <row r="19">
          <cell r="J19">
            <v>1.0499999999999999E-3</v>
          </cell>
        </row>
      </sheetData>
      <sheetData sheetId="3028">
        <row r="19">
          <cell r="J19">
            <v>1.0499999999999999E-3</v>
          </cell>
        </row>
      </sheetData>
      <sheetData sheetId="3029">
        <row r="19">
          <cell r="J19">
            <v>1.0499999999999999E-3</v>
          </cell>
        </row>
      </sheetData>
      <sheetData sheetId="3030">
        <row r="19">
          <cell r="J19">
            <v>1.0499999999999999E-3</v>
          </cell>
        </row>
      </sheetData>
      <sheetData sheetId="3031">
        <row r="19">
          <cell r="J19">
            <v>1.0499999999999999E-3</v>
          </cell>
        </row>
      </sheetData>
      <sheetData sheetId="3032">
        <row r="19">
          <cell r="J19">
            <v>1.0499999999999999E-3</v>
          </cell>
        </row>
      </sheetData>
      <sheetData sheetId="3033">
        <row r="19">
          <cell r="J19">
            <v>1.0499999999999999E-3</v>
          </cell>
        </row>
      </sheetData>
      <sheetData sheetId="3034">
        <row r="19">
          <cell r="J19">
            <v>1.0499999999999999E-3</v>
          </cell>
        </row>
      </sheetData>
      <sheetData sheetId="3035">
        <row r="19">
          <cell r="J19">
            <v>1.0499999999999999E-3</v>
          </cell>
        </row>
      </sheetData>
      <sheetData sheetId="3036">
        <row r="19">
          <cell r="J19">
            <v>1.0499999999999999E-3</v>
          </cell>
        </row>
      </sheetData>
      <sheetData sheetId="3037">
        <row r="19">
          <cell r="J19">
            <v>1.0499999999999999E-3</v>
          </cell>
        </row>
      </sheetData>
      <sheetData sheetId="3038">
        <row r="19">
          <cell r="J19">
            <v>1.0499999999999999E-3</v>
          </cell>
        </row>
      </sheetData>
      <sheetData sheetId="3039">
        <row r="19">
          <cell r="J19">
            <v>1.0499999999999999E-3</v>
          </cell>
        </row>
      </sheetData>
      <sheetData sheetId="3040">
        <row r="19">
          <cell r="J19">
            <v>1.0499999999999999E-3</v>
          </cell>
        </row>
      </sheetData>
      <sheetData sheetId="3041">
        <row r="19">
          <cell r="J19">
            <v>1.0499999999999999E-3</v>
          </cell>
        </row>
      </sheetData>
      <sheetData sheetId="3042">
        <row r="19">
          <cell r="J19">
            <v>1.0499999999999999E-3</v>
          </cell>
        </row>
      </sheetData>
      <sheetData sheetId="3043">
        <row r="19">
          <cell r="J19">
            <v>1.0499999999999999E-3</v>
          </cell>
        </row>
      </sheetData>
      <sheetData sheetId="3044">
        <row r="19">
          <cell r="J19">
            <v>1.0499999999999999E-3</v>
          </cell>
        </row>
      </sheetData>
      <sheetData sheetId="3045">
        <row r="19">
          <cell r="J19">
            <v>1.0499999999999999E-3</v>
          </cell>
        </row>
      </sheetData>
      <sheetData sheetId="3046">
        <row r="19">
          <cell r="J19">
            <v>1.0499999999999999E-3</v>
          </cell>
        </row>
      </sheetData>
      <sheetData sheetId="3047">
        <row r="19">
          <cell r="J19">
            <v>1.0499999999999999E-3</v>
          </cell>
        </row>
      </sheetData>
      <sheetData sheetId="3048">
        <row r="19">
          <cell r="J19">
            <v>1.0499999999999999E-3</v>
          </cell>
        </row>
      </sheetData>
      <sheetData sheetId="3049">
        <row r="19">
          <cell r="J19">
            <v>1.0499999999999999E-3</v>
          </cell>
        </row>
      </sheetData>
      <sheetData sheetId="3050">
        <row r="19">
          <cell r="J19">
            <v>1.0499999999999999E-3</v>
          </cell>
        </row>
      </sheetData>
      <sheetData sheetId="3051">
        <row r="19">
          <cell r="J19">
            <v>1.0499999999999999E-3</v>
          </cell>
        </row>
      </sheetData>
      <sheetData sheetId="3052">
        <row r="19">
          <cell r="J19">
            <v>1.0499999999999999E-3</v>
          </cell>
        </row>
      </sheetData>
      <sheetData sheetId="3053">
        <row r="19">
          <cell r="J19">
            <v>1.0499999999999999E-3</v>
          </cell>
        </row>
      </sheetData>
      <sheetData sheetId="3054">
        <row r="19">
          <cell r="J19">
            <v>1.0499999999999999E-3</v>
          </cell>
        </row>
      </sheetData>
      <sheetData sheetId="3055">
        <row r="19">
          <cell r="J19">
            <v>1.0499999999999999E-3</v>
          </cell>
        </row>
      </sheetData>
      <sheetData sheetId="3056">
        <row r="19">
          <cell r="J19">
            <v>1.0499999999999999E-3</v>
          </cell>
        </row>
      </sheetData>
      <sheetData sheetId="3057">
        <row r="19">
          <cell r="J19">
            <v>1.0499999999999999E-3</v>
          </cell>
        </row>
      </sheetData>
      <sheetData sheetId="3058">
        <row r="19">
          <cell r="J19">
            <v>1.0499999999999999E-3</v>
          </cell>
        </row>
      </sheetData>
      <sheetData sheetId="3059">
        <row r="19">
          <cell r="J19">
            <v>1.0499999999999999E-3</v>
          </cell>
        </row>
      </sheetData>
      <sheetData sheetId="3060">
        <row r="19">
          <cell r="J19">
            <v>1.0499999999999999E-3</v>
          </cell>
        </row>
      </sheetData>
      <sheetData sheetId="3061">
        <row r="19">
          <cell r="J19">
            <v>1.0499999999999999E-3</v>
          </cell>
        </row>
      </sheetData>
      <sheetData sheetId="3062">
        <row r="19">
          <cell r="J19">
            <v>1.0499999999999999E-3</v>
          </cell>
        </row>
      </sheetData>
      <sheetData sheetId="3063">
        <row r="19">
          <cell r="J19">
            <v>1.0499999999999999E-3</v>
          </cell>
        </row>
      </sheetData>
      <sheetData sheetId="3064">
        <row r="19">
          <cell r="J19">
            <v>1.0499999999999999E-3</v>
          </cell>
        </row>
      </sheetData>
      <sheetData sheetId="3065">
        <row r="19">
          <cell r="J19">
            <v>1.0499999999999999E-3</v>
          </cell>
        </row>
      </sheetData>
      <sheetData sheetId="3066">
        <row r="19">
          <cell r="J19">
            <v>1.0499999999999999E-3</v>
          </cell>
        </row>
      </sheetData>
      <sheetData sheetId="3067">
        <row r="19">
          <cell r="J19">
            <v>1.0499999999999999E-3</v>
          </cell>
        </row>
      </sheetData>
      <sheetData sheetId="3068">
        <row r="19">
          <cell r="J19">
            <v>1.0499999999999999E-3</v>
          </cell>
        </row>
      </sheetData>
      <sheetData sheetId="3069">
        <row r="19">
          <cell r="J19">
            <v>1.0499999999999999E-3</v>
          </cell>
        </row>
      </sheetData>
      <sheetData sheetId="3070">
        <row r="19">
          <cell r="J19">
            <v>1.0499999999999999E-3</v>
          </cell>
        </row>
      </sheetData>
      <sheetData sheetId="3071">
        <row r="19">
          <cell r="J19">
            <v>1.0499999999999999E-3</v>
          </cell>
        </row>
      </sheetData>
      <sheetData sheetId="3072">
        <row r="19">
          <cell r="J19">
            <v>1.0499999999999999E-3</v>
          </cell>
        </row>
      </sheetData>
      <sheetData sheetId="3073">
        <row r="19">
          <cell r="J19">
            <v>1.0499999999999999E-3</v>
          </cell>
        </row>
      </sheetData>
      <sheetData sheetId="3074">
        <row r="19">
          <cell r="J19">
            <v>1.0499999999999999E-3</v>
          </cell>
        </row>
      </sheetData>
      <sheetData sheetId="3075">
        <row r="19">
          <cell r="J19">
            <v>1.0499999999999999E-3</v>
          </cell>
        </row>
      </sheetData>
      <sheetData sheetId="3076">
        <row r="19">
          <cell r="J19">
            <v>1.0499999999999999E-3</v>
          </cell>
        </row>
      </sheetData>
      <sheetData sheetId="3077">
        <row r="19">
          <cell r="J19">
            <v>1.0499999999999999E-3</v>
          </cell>
        </row>
      </sheetData>
      <sheetData sheetId="3078">
        <row r="19">
          <cell r="J19">
            <v>1.0499999999999999E-3</v>
          </cell>
        </row>
      </sheetData>
      <sheetData sheetId="3079">
        <row r="19">
          <cell r="J19">
            <v>1.0499999999999999E-3</v>
          </cell>
        </row>
      </sheetData>
      <sheetData sheetId="3080">
        <row r="19">
          <cell r="J19">
            <v>1.0499999999999999E-3</v>
          </cell>
        </row>
      </sheetData>
      <sheetData sheetId="3081">
        <row r="19">
          <cell r="J19">
            <v>1.0499999999999999E-3</v>
          </cell>
        </row>
      </sheetData>
      <sheetData sheetId="3082">
        <row r="19">
          <cell r="J19">
            <v>1.0499999999999999E-3</v>
          </cell>
        </row>
      </sheetData>
      <sheetData sheetId="3083">
        <row r="19">
          <cell r="J19">
            <v>1.0499999999999999E-3</v>
          </cell>
        </row>
      </sheetData>
      <sheetData sheetId="3084">
        <row r="19">
          <cell r="J19">
            <v>1.0499999999999999E-3</v>
          </cell>
        </row>
      </sheetData>
      <sheetData sheetId="3085">
        <row r="19">
          <cell r="J19">
            <v>1.0499999999999999E-3</v>
          </cell>
        </row>
      </sheetData>
      <sheetData sheetId="3086">
        <row r="19">
          <cell r="J19">
            <v>1.0499999999999999E-3</v>
          </cell>
        </row>
      </sheetData>
      <sheetData sheetId="3087">
        <row r="19">
          <cell r="J19">
            <v>1.0499999999999999E-3</v>
          </cell>
        </row>
      </sheetData>
      <sheetData sheetId="3088">
        <row r="19">
          <cell r="J19">
            <v>1.0499999999999999E-3</v>
          </cell>
        </row>
      </sheetData>
      <sheetData sheetId="3089">
        <row r="19">
          <cell r="J19">
            <v>1.0499999999999999E-3</v>
          </cell>
        </row>
      </sheetData>
      <sheetData sheetId="3090">
        <row r="19">
          <cell r="J19">
            <v>1.0499999999999999E-3</v>
          </cell>
        </row>
      </sheetData>
      <sheetData sheetId="3091">
        <row r="19">
          <cell r="J19">
            <v>1.0499999999999999E-3</v>
          </cell>
        </row>
      </sheetData>
      <sheetData sheetId="3092">
        <row r="19">
          <cell r="J19">
            <v>1.0499999999999999E-3</v>
          </cell>
        </row>
      </sheetData>
      <sheetData sheetId="3093">
        <row r="19">
          <cell r="J19">
            <v>1.0499999999999999E-3</v>
          </cell>
        </row>
      </sheetData>
      <sheetData sheetId="3094">
        <row r="19">
          <cell r="J19">
            <v>1.0499999999999999E-3</v>
          </cell>
        </row>
      </sheetData>
      <sheetData sheetId="3095">
        <row r="19">
          <cell r="J19">
            <v>1.0499999999999999E-3</v>
          </cell>
        </row>
      </sheetData>
      <sheetData sheetId="3096">
        <row r="19">
          <cell r="J19">
            <v>1.0499999999999999E-3</v>
          </cell>
        </row>
      </sheetData>
      <sheetData sheetId="3097">
        <row r="19">
          <cell r="J19">
            <v>1.0499999999999999E-3</v>
          </cell>
        </row>
      </sheetData>
      <sheetData sheetId="3098">
        <row r="19">
          <cell r="J19">
            <v>1.0499999999999999E-3</v>
          </cell>
        </row>
      </sheetData>
      <sheetData sheetId="3099">
        <row r="19">
          <cell r="J19">
            <v>1.0499999999999999E-3</v>
          </cell>
        </row>
      </sheetData>
      <sheetData sheetId="3100">
        <row r="19">
          <cell r="J19">
            <v>1.0499999999999999E-3</v>
          </cell>
        </row>
      </sheetData>
      <sheetData sheetId="3101">
        <row r="19">
          <cell r="J19">
            <v>1.0499999999999999E-3</v>
          </cell>
        </row>
      </sheetData>
      <sheetData sheetId="3102">
        <row r="19">
          <cell r="J19">
            <v>1.0499999999999999E-3</v>
          </cell>
        </row>
      </sheetData>
      <sheetData sheetId="3103">
        <row r="19">
          <cell r="J19">
            <v>1.0499999999999999E-3</v>
          </cell>
        </row>
      </sheetData>
      <sheetData sheetId="3104">
        <row r="19">
          <cell r="J19">
            <v>1.0499999999999999E-3</v>
          </cell>
        </row>
      </sheetData>
      <sheetData sheetId="3105">
        <row r="19">
          <cell r="J19">
            <v>1.0499999999999999E-3</v>
          </cell>
        </row>
      </sheetData>
      <sheetData sheetId="3106">
        <row r="19">
          <cell r="J19">
            <v>1.0499999999999999E-3</v>
          </cell>
        </row>
      </sheetData>
      <sheetData sheetId="3107">
        <row r="19">
          <cell r="J19">
            <v>1.0499999999999999E-3</v>
          </cell>
        </row>
      </sheetData>
      <sheetData sheetId="3108">
        <row r="19">
          <cell r="J19">
            <v>1.0499999999999999E-3</v>
          </cell>
        </row>
      </sheetData>
      <sheetData sheetId="3109">
        <row r="19">
          <cell r="J19">
            <v>1.0499999999999999E-3</v>
          </cell>
        </row>
      </sheetData>
      <sheetData sheetId="3110">
        <row r="19">
          <cell r="J19">
            <v>1.0499999999999999E-3</v>
          </cell>
        </row>
      </sheetData>
      <sheetData sheetId="3111">
        <row r="19">
          <cell r="J19">
            <v>1.0499999999999999E-3</v>
          </cell>
        </row>
      </sheetData>
      <sheetData sheetId="3112">
        <row r="19">
          <cell r="J19">
            <v>1.0499999999999999E-3</v>
          </cell>
        </row>
      </sheetData>
      <sheetData sheetId="3113">
        <row r="19">
          <cell r="J19">
            <v>1.0499999999999999E-3</v>
          </cell>
        </row>
      </sheetData>
      <sheetData sheetId="3114">
        <row r="19">
          <cell r="J19">
            <v>1.0499999999999999E-3</v>
          </cell>
        </row>
      </sheetData>
      <sheetData sheetId="3115">
        <row r="19">
          <cell r="J19">
            <v>1.0499999999999999E-3</v>
          </cell>
        </row>
      </sheetData>
      <sheetData sheetId="3116">
        <row r="19">
          <cell r="J19">
            <v>1.0499999999999999E-3</v>
          </cell>
        </row>
      </sheetData>
      <sheetData sheetId="3117">
        <row r="19">
          <cell r="J19">
            <v>1.0499999999999999E-3</v>
          </cell>
        </row>
      </sheetData>
      <sheetData sheetId="3118">
        <row r="19">
          <cell r="J19">
            <v>1.0499999999999999E-3</v>
          </cell>
        </row>
      </sheetData>
      <sheetData sheetId="3119">
        <row r="19">
          <cell r="J19">
            <v>1.0499999999999999E-3</v>
          </cell>
        </row>
      </sheetData>
      <sheetData sheetId="3120">
        <row r="19">
          <cell r="J19">
            <v>1.0499999999999999E-3</v>
          </cell>
        </row>
      </sheetData>
      <sheetData sheetId="3121">
        <row r="19">
          <cell r="J19">
            <v>1.0499999999999999E-3</v>
          </cell>
        </row>
      </sheetData>
      <sheetData sheetId="3122">
        <row r="19">
          <cell r="J19">
            <v>1.0499999999999999E-3</v>
          </cell>
        </row>
      </sheetData>
      <sheetData sheetId="3123">
        <row r="19">
          <cell r="J19">
            <v>1.0499999999999999E-3</v>
          </cell>
        </row>
      </sheetData>
      <sheetData sheetId="3124">
        <row r="19">
          <cell r="J19">
            <v>1.0499999999999999E-3</v>
          </cell>
        </row>
      </sheetData>
      <sheetData sheetId="3125">
        <row r="19">
          <cell r="J19">
            <v>1.0499999999999999E-3</v>
          </cell>
        </row>
      </sheetData>
      <sheetData sheetId="3126">
        <row r="19">
          <cell r="J19">
            <v>1.0499999999999999E-3</v>
          </cell>
        </row>
      </sheetData>
      <sheetData sheetId="3127">
        <row r="19">
          <cell r="J19">
            <v>1.0499999999999999E-3</v>
          </cell>
        </row>
      </sheetData>
      <sheetData sheetId="3128">
        <row r="19">
          <cell r="J19">
            <v>1.0499999999999999E-3</v>
          </cell>
        </row>
      </sheetData>
      <sheetData sheetId="3129">
        <row r="19">
          <cell r="J19">
            <v>1.0499999999999999E-3</v>
          </cell>
        </row>
      </sheetData>
      <sheetData sheetId="3130">
        <row r="19">
          <cell r="J19">
            <v>1.0499999999999999E-3</v>
          </cell>
        </row>
      </sheetData>
      <sheetData sheetId="3131">
        <row r="19">
          <cell r="J19">
            <v>1.0499999999999999E-3</v>
          </cell>
        </row>
      </sheetData>
      <sheetData sheetId="3132">
        <row r="19">
          <cell r="J19">
            <v>1.0499999999999999E-3</v>
          </cell>
        </row>
      </sheetData>
      <sheetData sheetId="3133">
        <row r="19">
          <cell r="J19">
            <v>1.0499999999999999E-3</v>
          </cell>
        </row>
      </sheetData>
      <sheetData sheetId="3134">
        <row r="19">
          <cell r="J19">
            <v>1.0499999999999999E-3</v>
          </cell>
        </row>
      </sheetData>
      <sheetData sheetId="3135">
        <row r="19">
          <cell r="J19">
            <v>1.0499999999999999E-3</v>
          </cell>
        </row>
      </sheetData>
      <sheetData sheetId="3136">
        <row r="19">
          <cell r="J19">
            <v>1.0499999999999999E-3</v>
          </cell>
        </row>
      </sheetData>
      <sheetData sheetId="3137">
        <row r="19">
          <cell r="J19">
            <v>1.0499999999999999E-3</v>
          </cell>
        </row>
      </sheetData>
      <sheetData sheetId="3138">
        <row r="19">
          <cell r="J19">
            <v>1.0499999999999999E-3</v>
          </cell>
        </row>
      </sheetData>
      <sheetData sheetId="3139">
        <row r="19">
          <cell r="J19">
            <v>1.0499999999999999E-3</v>
          </cell>
        </row>
      </sheetData>
      <sheetData sheetId="3140">
        <row r="19">
          <cell r="J19">
            <v>1.0499999999999999E-3</v>
          </cell>
        </row>
      </sheetData>
      <sheetData sheetId="3141">
        <row r="19">
          <cell r="J19">
            <v>1.0499999999999999E-3</v>
          </cell>
        </row>
      </sheetData>
      <sheetData sheetId="3142">
        <row r="19">
          <cell r="J19">
            <v>1.0499999999999999E-3</v>
          </cell>
        </row>
      </sheetData>
      <sheetData sheetId="3143">
        <row r="19">
          <cell r="J19">
            <v>1.0499999999999999E-3</v>
          </cell>
        </row>
      </sheetData>
      <sheetData sheetId="3144">
        <row r="19">
          <cell r="J19">
            <v>1.0499999999999999E-3</v>
          </cell>
        </row>
      </sheetData>
      <sheetData sheetId="3145">
        <row r="19">
          <cell r="J19">
            <v>1.0499999999999999E-3</v>
          </cell>
        </row>
      </sheetData>
      <sheetData sheetId="3146">
        <row r="19">
          <cell r="J19">
            <v>1.0499999999999999E-3</v>
          </cell>
        </row>
      </sheetData>
      <sheetData sheetId="3147">
        <row r="19">
          <cell r="J19">
            <v>1.0499999999999999E-3</v>
          </cell>
        </row>
      </sheetData>
      <sheetData sheetId="3148">
        <row r="19">
          <cell r="J19">
            <v>1.0499999999999999E-3</v>
          </cell>
        </row>
      </sheetData>
      <sheetData sheetId="3149">
        <row r="19">
          <cell r="J19">
            <v>1.0499999999999999E-3</v>
          </cell>
        </row>
      </sheetData>
      <sheetData sheetId="3150">
        <row r="19">
          <cell r="J19">
            <v>1.0499999999999999E-3</v>
          </cell>
        </row>
      </sheetData>
      <sheetData sheetId="3151">
        <row r="19">
          <cell r="J19">
            <v>1.0499999999999999E-3</v>
          </cell>
        </row>
      </sheetData>
      <sheetData sheetId="3152">
        <row r="19">
          <cell r="J19">
            <v>1.0499999999999999E-3</v>
          </cell>
        </row>
      </sheetData>
      <sheetData sheetId="3153">
        <row r="19">
          <cell r="J19">
            <v>1.0499999999999999E-3</v>
          </cell>
        </row>
      </sheetData>
      <sheetData sheetId="3154">
        <row r="19">
          <cell r="J19">
            <v>1.0499999999999999E-3</v>
          </cell>
        </row>
      </sheetData>
      <sheetData sheetId="3155">
        <row r="19">
          <cell r="J19">
            <v>1.0499999999999999E-3</v>
          </cell>
        </row>
      </sheetData>
      <sheetData sheetId="3156">
        <row r="19">
          <cell r="J19">
            <v>1.0499999999999999E-3</v>
          </cell>
        </row>
      </sheetData>
      <sheetData sheetId="3157">
        <row r="19">
          <cell r="J19">
            <v>1.0499999999999999E-3</v>
          </cell>
        </row>
      </sheetData>
      <sheetData sheetId="3158">
        <row r="19">
          <cell r="J19">
            <v>1.0499999999999999E-3</v>
          </cell>
        </row>
      </sheetData>
      <sheetData sheetId="3159">
        <row r="19">
          <cell r="J19">
            <v>1.0499999999999999E-3</v>
          </cell>
        </row>
      </sheetData>
      <sheetData sheetId="3160">
        <row r="19">
          <cell r="J19">
            <v>1.0499999999999999E-3</v>
          </cell>
        </row>
      </sheetData>
      <sheetData sheetId="3161">
        <row r="19">
          <cell r="J19">
            <v>1.0499999999999999E-3</v>
          </cell>
        </row>
      </sheetData>
      <sheetData sheetId="3162">
        <row r="19">
          <cell r="J19">
            <v>1.0499999999999999E-3</v>
          </cell>
        </row>
      </sheetData>
      <sheetData sheetId="3163">
        <row r="19">
          <cell r="J19">
            <v>1.0499999999999999E-3</v>
          </cell>
        </row>
      </sheetData>
      <sheetData sheetId="3164">
        <row r="19">
          <cell r="J19">
            <v>1.0499999999999999E-3</v>
          </cell>
        </row>
      </sheetData>
      <sheetData sheetId="3165">
        <row r="19">
          <cell r="J19">
            <v>1.0499999999999999E-3</v>
          </cell>
        </row>
      </sheetData>
      <sheetData sheetId="3166">
        <row r="19">
          <cell r="J19">
            <v>1.0499999999999999E-3</v>
          </cell>
        </row>
      </sheetData>
      <sheetData sheetId="3167">
        <row r="19">
          <cell r="J19">
            <v>1.0499999999999999E-3</v>
          </cell>
        </row>
      </sheetData>
      <sheetData sheetId="3168">
        <row r="19">
          <cell r="J19">
            <v>1.0499999999999999E-3</v>
          </cell>
        </row>
      </sheetData>
      <sheetData sheetId="3169">
        <row r="19">
          <cell r="J19">
            <v>1.0499999999999999E-3</v>
          </cell>
        </row>
      </sheetData>
      <sheetData sheetId="3170">
        <row r="19">
          <cell r="J19">
            <v>1.0499999999999999E-3</v>
          </cell>
        </row>
      </sheetData>
      <sheetData sheetId="3171">
        <row r="19">
          <cell r="J19">
            <v>1.0499999999999999E-3</v>
          </cell>
        </row>
      </sheetData>
      <sheetData sheetId="3172">
        <row r="19">
          <cell r="J19">
            <v>1.0499999999999999E-3</v>
          </cell>
        </row>
      </sheetData>
      <sheetData sheetId="3173">
        <row r="19">
          <cell r="J19">
            <v>1.0499999999999999E-3</v>
          </cell>
        </row>
      </sheetData>
      <sheetData sheetId="3174">
        <row r="19">
          <cell r="J19">
            <v>1.0499999999999999E-3</v>
          </cell>
        </row>
      </sheetData>
      <sheetData sheetId="3175">
        <row r="19">
          <cell r="J19">
            <v>1.0499999999999999E-3</v>
          </cell>
        </row>
      </sheetData>
      <sheetData sheetId="3176">
        <row r="19">
          <cell r="J19">
            <v>1.0499999999999999E-3</v>
          </cell>
        </row>
      </sheetData>
      <sheetData sheetId="3177">
        <row r="19">
          <cell r="J19">
            <v>1.0499999999999999E-3</v>
          </cell>
        </row>
      </sheetData>
      <sheetData sheetId="3178">
        <row r="19">
          <cell r="J19">
            <v>1.0499999999999999E-3</v>
          </cell>
        </row>
      </sheetData>
      <sheetData sheetId="3179">
        <row r="19">
          <cell r="J19">
            <v>1.0499999999999999E-3</v>
          </cell>
        </row>
      </sheetData>
      <sheetData sheetId="3180">
        <row r="19">
          <cell r="J19">
            <v>1.0499999999999999E-3</v>
          </cell>
        </row>
      </sheetData>
      <sheetData sheetId="3181">
        <row r="19">
          <cell r="J19">
            <v>1.0499999999999999E-3</v>
          </cell>
        </row>
      </sheetData>
      <sheetData sheetId="3182">
        <row r="19">
          <cell r="J19">
            <v>1.0499999999999999E-3</v>
          </cell>
        </row>
      </sheetData>
      <sheetData sheetId="3183">
        <row r="19">
          <cell r="J19">
            <v>1.0499999999999999E-3</v>
          </cell>
        </row>
      </sheetData>
      <sheetData sheetId="3184">
        <row r="19">
          <cell r="J19">
            <v>1.0499999999999999E-3</v>
          </cell>
        </row>
      </sheetData>
      <sheetData sheetId="3185">
        <row r="19">
          <cell r="J19">
            <v>1.0499999999999999E-3</v>
          </cell>
        </row>
      </sheetData>
      <sheetData sheetId="3186">
        <row r="19">
          <cell r="J19">
            <v>1.0499999999999999E-3</v>
          </cell>
        </row>
      </sheetData>
      <sheetData sheetId="3187">
        <row r="19">
          <cell r="J19">
            <v>1.0499999999999999E-3</v>
          </cell>
        </row>
      </sheetData>
      <sheetData sheetId="3188">
        <row r="19">
          <cell r="J19">
            <v>1.0499999999999999E-3</v>
          </cell>
        </row>
      </sheetData>
      <sheetData sheetId="3189">
        <row r="19">
          <cell r="J19">
            <v>1.0499999999999999E-3</v>
          </cell>
        </row>
      </sheetData>
      <sheetData sheetId="3190">
        <row r="19">
          <cell r="J19">
            <v>1.0499999999999999E-3</v>
          </cell>
        </row>
      </sheetData>
      <sheetData sheetId="3191">
        <row r="19">
          <cell r="J19">
            <v>1.0499999999999999E-3</v>
          </cell>
        </row>
      </sheetData>
      <sheetData sheetId="3192">
        <row r="19">
          <cell r="J19">
            <v>1.0499999999999999E-3</v>
          </cell>
        </row>
      </sheetData>
      <sheetData sheetId="3193">
        <row r="19">
          <cell r="J19">
            <v>1.0499999999999999E-3</v>
          </cell>
        </row>
      </sheetData>
      <sheetData sheetId="3194">
        <row r="19">
          <cell r="J19">
            <v>1.0499999999999999E-3</v>
          </cell>
        </row>
      </sheetData>
      <sheetData sheetId="3195">
        <row r="19">
          <cell r="J19">
            <v>1.0499999999999999E-3</v>
          </cell>
        </row>
      </sheetData>
      <sheetData sheetId="3196">
        <row r="19">
          <cell r="J19">
            <v>1.0499999999999999E-3</v>
          </cell>
        </row>
      </sheetData>
      <sheetData sheetId="3197">
        <row r="19">
          <cell r="J19">
            <v>1.0499999999999999E-3</v>
          </cell>
        </row>
      </sheetData>
      <sheetData sheetId="3198">
        <row r="19">
          <cell r="J19">
            <v>1.0499999999999999E-3</v>
          </cell>
        </row>
      </sheetData>
      <sheetData sheetId="3199">
        <row r="19">
          <cell r="J19">
            <v>1.0499999999999999E-3</v>
          </cell>
        </row>
      </sheetData>
      <sheetData sheetId="3200">
        <row r="19">
          <cell r="J19">
            <v>1.0499999999999999E-3</v>
          </cell>
        </row>
      </sheetData>
      <sheetData sheetId="3201">
        <row r="19">
          <cell r="J19">
            <v>1.0499999999999999E-3</v>
          </cell>
        </row>
      </sheetData>
      <sheetData sheetId="3202">
        <row r="19">
          <cell r="J19">
            <v>1.0499999999999999E-3</v>
          </cell>
        </row>
      </sheetData>
      <sheetData sheetId="3203">
        <row r="19">
          <cell r="J19">
            <v>1.0499999999999999E-3</v>
          </cell>
        </row>
      </sheetData>
      <sheetData sheetId="3204">
        <row r="19">
          <cell r="J19">
            <v>1.0499999999999999E-3</v>
          </cell>
        </row>
      </sheetData>
      <sheetData sheetId="3205">
        <row r="19">
          <cell r="J19">
            <v>1.0499999999999999E-3</v>
          </cell>
        </row>
      </sheetData>
      <sheetData sheetId="3206">
        <row r="19">
          <cell r="J19">
            <v>1.0499999999999999E-3</v>
          </cell>
        </row>
      </sheetData>
      <sheetData sheetId="3207">
        <row r="19">
          <cell r="J19">
            <v>1.0499999999999999E-3</v>
          </cell>
        </row>
      </sheetData>
      <sheetData sheetId="3208">
        <row r="19">
          <cell r="J19">
            <v>1.0499999999999999E-3</v>
          </cell>
        </row>
      </sheetData>
      <sheetData sheetId="3209">
        <row r="19">
          <cell r="J19">
            <v>1.0499999999999999E-3</v>
          </cell>
        </row>
      </sheetData>
      <sheetData sheetId="3210">
        <row r="19">
          <cell r="J19">
            <v>1.0499999999999999E-3</v>
          </cell>
        </row>
      </sheetData>
      <sheetData sheetId="3211">
        <row r="19">
          <cell r="J19">
            <v>1.0499999999999999E-3</v>
          </cell>
        </row>
      </sheetData>
      <sheetData sheetId="3212">
        <row r="19">
          <cell r="J19">
            <v>1.0499999999999999E-3</v>
          </cell>
        </row>
      </sheetData>
      <sheetData sheetId="3213">
        <row r="19">
          <cell r="J19">
            <v>1.0499999999999999E-3</v>
          </cell>
        </row>
      </sheetData>
      <sheetData sheetId="3214">
        <row r="19">
          <cell r="J19">
            <v>1.0499999999999999E-3</v>
          </cell>
        </row>
      </sheetData>
      <sheetData sheetId="3215">
        <row r="19">
          <cell r="J19">
            <v>1.0499999999999999E-3</v>
          </cell>
        </row>
      </sheetData>
      <sheetData sheetId="3216">
        <row r="19">
          <cell r="J19">
            <v>1.0499999999999999E-3</v>
          </cell>
        </row>
      </sheetData>
      <sheetData sheetId="3217">
        <row r="19">
          <cell r="J19">
            <v>1.0499999999999999E-3</v>
          </cell>
        </row>
      </sheetData>
      <sheetData sheetId="3218">
        <row r="19">
          <cell r="J19">
            <v>1.0499999999999999E-3</v>
          </cell>
        </row>
      </sheetData>
      <sheetData sheetId="3219">
        <row r="19">
          <cell r="J19">
            <v>1.0499999999999999E-3</v>
          </cell>
        </row>
      </sheetData>
      <sheetData sheetId="3220">
        <row r="19">
          <cell r="J19">
            <v>1.0499999999999999E-3</v>
          </cell>
        </row>
      </sheetData>
      <sheetData sheetId="3221">
        <row r="19">
          <cell r="J19">
            <v>1.0499999999999999E-3</v>
          </cell>
        </row>
      </sheetData>
      <sheetData sheetId="3222">
        <row r="19">
          <cell r="J19">
            <v>1.0499999999999999E-3</v>
          </cell>
        </row>
      </sheetData>
      <sheetData sheetId="3223">
        <row r="19">
          <cell r="J19">
            <v>1.0499999999999999E-3</v>
          </cell>
        </row>
      </sheetData>
      <sheetData sheetId="3224">
        <row r="19">
          <cell r="J19">
            <v>1.0499999999999999E-3</v>
          </cell>
        </row>
      </sheetData>
      <sheetData sheetId="3225">
        <row r="19">
          <cell r="J19">
            <v>1.0499999999999999E-3</v>
          </cell>
        </row>
      </sheetData>
      <sheetData sheetId="3226">
        <row r="19">
          <cell r="J19">
            <v>1.0499999999999999E-3</v>
          </cell>
        </row>
      </sheetData>
      <sheetData sheetId="3227">
        <row r="19">
          <cell r="J19">
            <v>1.0499999999999999E-3</v>
          </cell>
        </row>
      </sheetData>
      <sheetData sheetId="3228">
        <row r="19">
          <cell r="J19">
            <v>1.0499999999999999E-3</v>
          </cell>
        </row>
      </sheetData>
      <sheetData sheetId="3229">
        <row r="19">
          <cell r="J19">
            <v>1.0499999999999999E-3</v>
          </cell>
        </row>
      </sheetData>
      <sheetData sheetId="3230">
        <row r="19">
          <cell r="J19">
            <v>1.0499999999999999E-3</v>
          </cell>
        </row>
      </sheetData>
      <sheetData sheetId="3231">
        <row r="19">
          <cell r="J19">
            <v>1.0499999999999999E-3</v>
          </cell>
        </row>
      </sheetData>
      <sheetData sheetId="3232">
        <row r="19">
          <cell r="J19">
            <v>1.0499999999999999E-3</v>
          </cell>
        </row>
      </sheetData>
      <sheetData sheetId="3233">
        <row r="19">
          <cell r="J19">
            <v>1.0499999999999999E-3</v>
          </cell>
        </row>
      </sheetData>
      <sheetData sheetId="3234">
        <row r="19">
          <cell r="J19">
            <v>1.0499999999999999E-3</v>
          </cell>
        </row>
      </sheetData>
      <sheetData sheetId="3235">
        <row r="19">
          <cell r="J19">
            <v>1.0499999999999999E-3</v>
          </cell>
        </row>
      </sheetData>
      <sheetData sheetId="3236">
        <row r="19">
          <cell r="J19">
            <v>1.0499999999999999E-3</v>
          </cell>
        </row>
      </sheetData>
      <sheetData sheetId="3237">
        <row r="19">
          <cell r="J19">
            <v>1.0499999999999999E-3</v>
          </cell>
        </row>
      </sheetData>
      <sheetData sheetId="3238">
        <row r="19">
          <cell r="J19">
            <v>1.0499999999999999E-3</v>
          </cell>
        </row>
      </sheetData>
      <sheetData sheetId="3239">
        <row r="19">
          <cell r="J19">
            <v>1.0499999999999999E-3</v>
          </cell>
        </row>
      </sheetData>
      <sheetData sheetId="3240">
        <row r="19">
          <cell r="J19">
            <v>1.0499999999999999E-3</v>
          </cell>
        </row>
      </sheetData>
      <sheetData sheetId="3241">
        <row r="19">
          <cell r="J19">
            <v>1.0499999999999999E-3</v>
          </cell>
        </row>
      </sheetData>
      <sheetData sheetId="3242">
        <row r="19">
          <cell r="J19">
            <v>1.0499999999999999E-3</v>
          </cell>
        </row>
      </sheetData>
      <sheetData sheetId="3243">
        <row r="19">
          <cell r="J19">
            <v>1.0499999999999999E-3</v>
          </cell>
        </row>
      </sheetData>
      <sheetData sheetId="3244">
        <row r="19">
          <cell r="J19">
            <v>1.0499999999999999E-3</v>
          </cell>
        </row>
      </sheetData>
      <sheetData sheetId="3245">
        <row r="19">
          <cell r="J19">
            <v>1.0499999999999999E-3</v>
          </cell>
        </row>
      </sheetData>
      <sheetData sheetId="3246">
        <row r="19">
          <cell r="J19">
            <v>1.0499999999999999E-3</v>
          </cell>
        </row>
      </sheetData>
      <sheetData sheetId="3247">
        <row r="19">
          <cell r="J19">
            <v>1.0499999999999999E-3</v>
          </cell>
        </row>
      </sheetData>
      <sheetData sheetId="3248">
        <row r="19">
          <cell r="J19">
            <v>1.0499999999999999E-3</v>
          </cell>
        </row>
      </sheetData>
      <sheetData sheetId="3249">
        <row r="19">
          <cell r="J19">
            <v>1.0499999999999999E-3</v>
          </cell>
        </row>
      </sheetData>
      <sheetData sheetId="3250">
        <row r="19">
          <cell r="J19">
            <v>1.0499999999999999E-3</v>
          </cell>
        </row>
      </sheetData>
      <sheetData sheetId="3251">
        <row r="19">
          <cell r="J19">
            <v>1.0499999999999999E-3</v>
          </cell>
        </row>
      </sheetData>
      <sheetData sheetId="3252">
        <row r="19">
          <cell r="J19">
            <v>1.0499999999999999E-3</v>
          </cell>
        </row>
      </sheetData>
      <sheetData sheetId="3253">
        <row r="19">
          <cell r="J19">
            <v>1.0499999999999999E-3</v>
          </cell>
        </row>
      </sheetData>
      <sheetData sheetId="3254">
        <row r="19">
          <cell r="J19">
            <v>1.0499999999999999E-3</v>
          </cell>
        </row>
      </sheetData>
      <sheetData sheetId="3255">
        <row r="19">
          <cell r="J19">
            <v>1.0499999999999999E-3</v>
          </cell>
        </row>
      </sheetData>
      <sheetData sheetId="3256">
        <row r="19">
          <cell r="J19">
            <v>1.0499999999999999E-3</v>
          </cell>
        </row>
      </sheetData>
      <sheetData sheetId="3257">
        <row r="19">
          <cell r="J19">
            <v>1.0499999999999999E-3</v>
          </cell>
        </row>
      </sheetData>
      <sheetData sheetId="3258">
        <row r="19">
          <cell r="J19">
            <v>1.0499999999999999E-3</v>
          </cell>
        </row>
      </sheetData>
      <sheetData sheetId="3259">
        <row r="19">
          <cell r="J19">
            <v>1.0499999999999999E-3</v>
          </cell>
        </row>
      </sheetData>
      <sheetData sheetId="3260">
        <row r="19">
          <cell r="J19">
            <v>1.0499999999999999E-3</v>
          </cell>
        </row>
      </sheetData>
      <sheetData sheetId="3261">
        <row r="19">
          <cell r="J19">
            <v>1.0499999999999999E-3</v>
          </cell>
        </row>
      </sheetData>
      <sheetData sheetId="3262">
        <row r="19">
          <cell r="J19">
            <v>1.0499999999999999E-3</v>
          </cell>
        </row>
      </sheetData>
      <sheetData sheetId="3263">
        <row r="19">
          <cell r="J19">
            <v>1.0499999999999999E-3</v>
          </cell>
        </row>
      </sheetData>
      <sheetData sheetId="3264">
        <row r="19">
          <cell r="J19">
            <v>1.0499999999999999E-3</v>
          </cell>
        </row>
      </sheetData>
      <sheetData sheetId="3265">
        <row r="19">
          <cell r="J19">
            <v>1.0499999999999999E-3</v>
          </cell>
        </row>
      </sheetData>
      <sheetData sheetId="3266">
        <row r="19">
          <cell r="J19">
            <v>1.0499999999999999E-3</v>
          </cell>
        </row>
      </sheetData>
      <sheetData sheetId="3267">
        <row r="19">
          <cell r="J19">
            <v>1.0499999999999999E-3</v>
          </cell>
        </row>
      </sheetData>
      <sheetData sheetId="3268">
        <row r="19">
          <cell r="J19">
            <v>1.0499999999999999E-3</v>
          </cell>
        </row>
      </sheetData>
      <sheetData sheetId="3269">
        <row r="19">
          <cell r="J19">
            <v>1.0499999999999999E-3</v>
          </cell>
        </row>
      </sheetData>
      <sheetData sheetId="3270">
        <row r="19">
          <cell r="J19">
            <v>1.0499999999999999E-3</v>
          </cell>
        </row>
      </sheetData>
      <sheetData sheetId="3271">
        <row r="19">
          <cell r="J19">
            <v>1.0499999999999999E-3</v>
          </cell>
        </row>
      </sheetData>
      <sheetData sheetId="3272">
        <row r="19">
          <cell r="J19">
            <v>1.0499999999999999E-3</v>
          </cell>
        </row>
      </sheetData>
      <sheetData sheetId="3273">
        <row r="19">
          <cell r="J19">
            <v>1.0499999999999999E-3</v>
          </cell>
        </row>
      </sheetData>
      <sheetData sheetId="3274">
        <row r="19">
          <cell r="J19">
            <v>1.0499999999999999E-3</v>
          </cell>
        </row>
      </sheetData>
      <sheetData sheetId="3275">
        <row r="19">
          <cell r="J19">
            <v>1.0499999999999999E-3</v>
          </cell>
        </row>
      </sheetData>
      <sheetData sheetId="3276">
        <row r="19">
          <cell r="J19">
            <v>1.0499999999999999E-3</v>
          </cell>
        </row>
      </sheetData>
      <sheetData sheetId="3277">
        <row r="19">
          <cell r="J19">
            <v>1.0499999999999999E-3</v>
          </cell>
        </row>
      </sheetData>
      <sheetData sheetId="3278">
        <row r="19">
          <cell r="J19">
            <v>1.0499999999999999E-3</v>
          </cell>
        </row>
      </sheetData>
      <sheetData sheetId="3279">
        <row r="19">
          <cell r="J19">
            <v>1.0499999999999999E-3</v>
          </cell>
        </row>
      </sheetData>
      <sheetData sheetId="3280">
        <row r="19">
          <cell r="J19">
            <v>1.0499999999999999E-3</v>
          </cell>
        </row>
      </sheetData>
      <sheetData sheetId="3281">
        <row r="19">
          <cell r="J19">
            <v>1.0499999999999999E-3</v>
          </cell>
        </row>
      </sheetData>
      <sheetData sheetId="3282">
        <row r="19">
          <cell r="J19">
            <v>1.0499999999999999E-3</v>
          </cell>
        </row>
      </sheetData>
      <sheetData sheetId="3283">
        <row r="19">
          <cell r="J19">
            <v>1.0499999999999999E-3</v>
          </cell>
        </row>
      </sheetData>
      <sheetData sheetId="3284">
        <row r="19">
          <cell r="J19">
            <v>1.0499999999999999E-3</v>
          </cell>
        </row>
      </sheetData>
      <sheetData sheetId="3285">
        <row r="19">
          <cell r="J19">
            <v>1.0499999999999999E-3</v>
          </cell>
        </row>
      </sheetData>
      <sheetData sheetId="3286">
        <row r="19">
          <cell r="J19">
            <v>1.0499999999999999E-3</v>
          </cell>
        </row>
      </sheetData>
      <sheetData sheetId="3287">
        <row r="19">
          <cell r="J19">
            <v>1.0499999999999999E-3</v>
          </cell>
        </row>
      </sheetData>
      <sheetData sheetId="3288">
        <row r="19">
          <cell r="J19">
            <v>1.0499999999999999E-3</v>
          </cell>
        </row>
      </sheetData>
      <sheetData sheetId="3289">
        <row r="19">
          <cell r="J19">
            <v>1.0499999999999999E-3</v>
          </cell>
        </row>
      </sheetData>
      <sheetData sheetId="3290">
        <row r="19">
          <cell r="J19">
            <v>1.0499999999999999E-3</v>
          </cell>
        </row>
      </sheetData>
      <sheetData sheetId="3291">
        <row r="19">
          <cell r="J19">
            <v>1.0499999999999999E-3</v>
          </cell>
        </row>
      </sheetData>
      <sheetData sheetId="3292">
        <row r="19">
          <cell r="J19">
            <v>1.0499999999999999E-3</v>
          </cell>
        </row>
      </sheetData>
      <sheetData sheetId="3293">
        <row r="19">
          <cell r="J19">
            <v>1.0499999999999999E-3</v>
          </cell>
        </row>
      </sheetData>
      <sheetData sheetId="3294">
        <row r="19">
          <cell r="J19">
            <v>1.0499999999999999E-3</v>
          </cell>
        </row>
      </sheetData>
      <sheetData sheetId="3295">
        <row r="19">
          <cell r="J19">
            <v>1.0499999999999999E-3</v>
          </cell>
        </row>
      </sheetData>
      <sheetData sheetId="3296">
        <row r="19">
          <cell r="J19">
            <v>1.0499999999999999E-3</v>
          </cell>
        </row>
      </sheetData>
      <sheetData sheetId="3297">
        <row r="19">
          <cell r="J19">
            <v>1.0499999999999999E-3</v>
          </cell>
        </row>
      </sheetData>
      <sheetData sheetId="3298">
        <row r="19">
          <cell r="J19">
            <v>1.0499999999999999E-3</v>
          </cell>
        </row>
      </sheetData>
      <sheetData sheetId="3299">
        <row r="19">
          <cell r="J19">
            <v>1.0499999999999999E-3</v>
          </cell>
        </row>
      </sheetData>
      <sheetData sheetId="3300">
        <row r="19">
          <cell r="J19">
            <v>1.0499999999999999E-3</v>
          </cell>
        </row>
      </sheetData>
      <sheetData sheetId="3301">
        <row r="19">
          <cell r="J19">
            <v>1.0499999999999999E-3</v>
          </cell>
        </row>
      </sheetData>
      <sheetData sheetId="3302">
        <row r="19">
          <cell r="J19">
            <v>1.0499999999999999E-3</v>
          </cell>
        </row>
      </sheetData>
      <sheetData sheetId="3303">
        <row r="19">
          <cell r="J19">
            <v>1.0499999999999999E-3</v>
          </cell>
        </row>
      </sheetData>
      <sheetData sheetId="3304">
        <row r="19">
          <cell r="J19">
            <v>1.0499999999999999E-3</v>
          </cell>
        </row>
      </sheetData>
      <sheetData sheetId="3305">
        <row r="19">
          <cell r="J19">
            <v>1.0499999999999999E-3</v>
          </cell>
        </row>
      </sheetData>
      <sheetData sheetId="3306">
        <row r="19">
          <cell r="J19">
            <v>1.0499999999999999E-3</v>
          </cell>
        </row>
      </sheetData>
      <sheetData sheetId="3307">
        <row r="19">
          <cell r="J19">
            <v>1.0499999999999999E-3</v>
          </cell>
        </row>
      </sheetData>
      <sheetData sheetId="3308">
        <row r="19">
          <cell r="J19">
            <v>1.0499999999999999E-3</v>
          </cell>
        </row>
      </sheetData>
      <sheetData sheetId="3309">
        <row r="19">
          <cell r="J19">
            <v>1.0499999999999999E-3</v>
          </cell>
        </row>
      </sheetData>
      <sheetData sheetId="3310">
        <row r="19">
          <cell r="J19">
            <v>1.0499999999999999E-3</v>
          </cell>
        </row>
      </sheetData>
      <sheetData sheetId="3311">
        <row r="19">
          <cell r="J19">
            <v>1.0499999999999999E-3</v>
          </cell>
        </row>
      </sheetData>
      <sheetData sheetId="3312">
        <row r="19">
          <cell r="J19">
            <v>1.0499999999999999E-3</v>
          </cell>
        </row>
      </sheetData>
      <sheetData sheetId="3313">
        <row r="19">
          <cell r="J19">
            <v>1.0499999999999999E-3</v>
          </cell>
        </row>
      </sheetData>
      <sheetData sheetId="3314">
        <row r="19">
          <cell r="J19">
            <v>1.0499999999999999E-3</v>
          </cell>
        </row>
      </sheetData>
      <sheetData sheetId="3315">
        <row r="19">
          <cell r="J19">
            <v>1.0499999999999999E-3</v>
          </cell>
        </row>
      </sheetData>
      <sheetData sheetId="3316">
        <row r="19">
          <cell r="J19">
            <v>1.0499999999999999E-3</v>
          </cell>
        </row>
      </sheetData>
      <sheetData sheetId="3317">
        <row r="19">
          <cell r="J19">
            <v>1.0499999999999999E-3</v>
          </cell>
        </row>
      </sheetData>
      <sheetData sheetId="3318">
        <row r="19">
          <cell r="J19">
            <v>1.0499999999999999E-3</v>
          </cell>
        </row>
      </sheetData>
      <sheetData sheetId="3319">
        <row r="19">
          <cell r="J19">
            <v>1.0499999999999999E-3</v>
          </cell>
        </row>
      </sheetData>
      <sheetData sheetId="3320">
        <row r="19">
          <cell r="J19">
            <v>1.0499999999999999E-3</v>
          </cell>
        </row>
      </sheetData>
      <sheetData sheetId="3321">
        <row r="19">
          <cell r="J19">
            <v>1.0499999999999999E-3</v>
          </cell>
        </row>
      </sheetData>
      <sheetData sheetId="3322">
        <row r="19">
          <cell r="J19">
            <v>1.0499999999999999E-3</v>
          </cell>
        </row>
      </sheetData>
      <sheetData sheetId="3323">
        <row r="19">
          <cell r="J19">
            <v>1.0499999999999999E-3</v>
          </cell>
        </row>
      </sheetData>
      <sheetData sheetId="3324">
        <row r="19">
          <cell r="J19">
            <v>1.0499999999999999E-3</v>
          </cell>
        </row>
      </sheetData>
      <sheetData sheetId="3325">
        <row r="19">
          <cell r="J19">
            <v>1.0499999999999999E-3</v>
          </cell>
        </row>
      </sheetData>
      <sheetData sheetId="3326">
        <row r="19">
          <cell r="J19">
            <v>1.0499999999999999E-3</v>
          </cell>
        </row>
      </sheetData>
      <sheetData sheetId="3327">
        <row r="19">
          <cell r="J19">
            <v>1.0499999999999999E-3</v>
          </cell>
        </row>
      </sheetData>
      <sheetData sheetId="3328">
        <row r="19">
          <cell r="J19">
            <v>1.0499999999999999E-3</v>
          </cell>
        </row>
      </sheetData>
      <sheetData sheetId="3329">
        <row r="19">
          <cell r="J19">
            <v>1.0499999999999999E-3</v>
          </cell>
        </row>
      </sheetData>
      <sheetData sheetId="3330">
        <row r="19">
          <cell r="J19">
            <v>1.0499999999999999E-3</v>
          </cell>
        </row>
      </sheetData>
      <sheetData sheetId="3331">
        <row r="19">
          <cell r="J19">
            <v>1.0499999999999999E-3</v>
          </cell>
        </row>
      </sheetData>
      <sheetData sheetId="3332">
        <row r="19">
          <cell r="J19">
            <v>1.0499999999999999E-3</v>
          </cell>
        </row>
      </sheetData>
      <sheetData sheetId="3333">
        <row r="19">
          <cell r="J19">
            <v>1.0499999999999999E-3</v>
          </cell>
        </row>
      </sheetData>
      <sheetData sheetId="3334">
        <row r="19">
          <cell r="J19">
            <v>1.0499999999999999E-3</v>
          </cell>
        </row>
      </sheetData>
      <sheetData sheetId="3335">
        <row r="19">
          <cell r="J19">
            <v>1.0499999999999999E-3</v>
          </cell>
        </row>
      </sheetData>
      <sheetData sheetId="3336">
        <row r="19">
          <cell r="J19">
            <v>1.0499999999999999E-3</v>
          </cell>
        </row>
      </sheetData>
      <sheetData sheetId="3337">
        <row r="19">
          <cell r="J19">
            <v>1.0499999999999999E-3</v>
          </cell>
        </row>
      </sheetData>
      <sheetData sheetId="3338">
        <row r="19">
          <cell r="J19">
            <v>1.0499999999999999E-3</v>
          </cell>
        </row>
      </sheetData>
      <sheetData sheetId="3339">
        <row r="19">
          <cell r="J19">
            <v>1.0499999999999999E-3</v>
          </cell>
        </row>
      </sheetData>
      <sheetData sheetId="3340">
        <row r="19">
          <cell r="J19">
            <v>1.0499999999999999E-3</v>
          </cell>
        </row>
      </sheetData>
      <sheetData sheetId="3341">
        <row r="19">
          <cell r="J19">
            <v>1.0499999999999999E-3</v>
          </cell>
        </row>
      </sheetData>
      <sheetData sheetId="3342">
        <row r="19">
          <cell r="J19">
            <v>1.0499999999999999E-3</v>
          </cell>
        </row>
      </sheetData>
      <sheetData sheetId="3343">
        <row r="19">
          <cell r="J19">
            <v>1.0499999999999999E-3</v>
          </cell>
        </row>
      </sheetData>
      <sheetData sheetId="3344">
        <row r="19">
          <cell r="J19">
            <v>1.0499999999999999E-3</v>
          </cell>
        </row>
      </sheetData>
      <sheetData sheetId="3345">
        <row r="19">
          <cell r="J19">
            <v>1.0499999999999999E-3</v>
          </cell>
        </row>
      </sheetData>
      <sheetData sheetId="3346">
        <row r="19">
          <cell r="J19">
            <v>1.0499999999999999E-3</v>
          </cell>
        </row>
      </sheetData>
      <sheetData sheetId="3347">
        <row r="19">
          <cell r="J19">
            <v>1.0499999999999999E-3</v>
          </cell>
        </row>
      </sheetData>
      <sheetData sheetId="3348">
        <row r="19">
          <cell r="J19">
            <v>1.0499999999999999E-3</v>
          </cell>
        </row>
      </sheetData>
      <sheetData sheetId="3349">
        <row r="19">
          <cell r="J19">
            <v>1.0499999999999999E-3</v>
          </cell>
        </row>
      </sheetData>
      <sheetData sheetId="3350">
        <row r="19">
          <cell r="J19">
            <v>1.0499999999999999E-3</v>
          </cell>
        </row>
      </sheetData>
      <sheetData sheetId="3351">
        <row r="19">
          <cell r="J19">
            <v>1.0499999999999999E-3</v>
          </cell>
        </row>
      </sheetData>
      <sheetData sheetId="3352">
        <row r="19">
          <cell r="J19">
            <v>1.0499999999999999E-3</v>
          </cell>
        </row>
      </sheetData>
      <sheetData sheetId="3353">
        <row r="19">
          <cell r="J19">
            <v>1.0499999999999999E-3</v>
          </cell>
        </row>
      </sheetData>
      <sheetData sheetId="3354">
        <row r="19">
          <cell r="J19">
            <v>1.0499999999999999E-3</v>
          </cell>
        </row>
      </sheetData>
      <sheetData sheetId="3355">
        <row r="19">
          <cell r="J19">
            <v>1.0499999999999999E-3</v>
          </cell>
        </row>
      </sheetData>
      <sheetData sheetId="3356">
        <row r="19">
          <cell r="J19">
            <v>1.0499999999999999E-3</v>
          </cell>
        </row>
      </sheetData>
      <sheetData sheetId="3357">
        <row r="19">
          <cell r="J19">
            <v>1.0499999999999999E-3</v>
          </cell>
        </row>
      </sheetData>
      <sheetData sheetId="3358">
        <row r="19">
          <cell r="J19">
            <v>1.0499999999999999E-3</v>
          </cell>
        </row>
      </sheetData>
      <sheetData sheetId="3359">
        <row r="19">
          <cell r="J19">
            <v>1.0499999999999999E-3</v>
          </cell>
        </row>
      </sheetData>
      <sheetData sheetId="3360">
        <row r="19">
          <cell r="J19">
            <v>1.0499999999999999E-3</v>
          </cell>
        </row>
      </sheetData>
      <sheetData sheetId="3361">
        <row r="19">
          <cell r="J19">
            <v>1.0499999999999999E-3</v>
          </cell>
        </row>
      </sheetData>
      <sheetData sheetId="3362">
        <row r="19">
          <cell r="J19">
            <v>1.0499999999999999E-3</v>
          </cell>
        </row>
      </sheetData>
      <sheetData sheetId="3363">
        <row r="19">
          <cell r="J19">
            <v>1.0499999999999999E-3</v>
          </cell>
        </row>
      </sheetData>
      <sheetData sheetId="3364">
        <row r="19">
          <cell r="J19">
            <v>1.0499999999999999E-3</v>
          </cell>
        </row>
      </sheetData>
      <sheetData sheetId="3365">
        <row r="19">
          <cell r="J19">
            <v>1.0499999999999999E-3</v>
          </cell>
        </row>
      </sheetData>
      <sheetData sheetId="3366">
        <row r="19">
          <cell r="J19">
            <v>1.0499999999999999E-3</v>
          </cell>
        </row>
      </sheetData>
      <sheetData sheetId="3367">
        <row r="19">
          <cell r="J19">
            <v>1.0499999999999999E-3</v>
          </cell>
        </row>
      </sheetData>
      <sheetData sheetId="3368">
        <row r="19">
          <cell r="J19">
            <v>1.0499999999999999E-3</v>
          </cell>
        </row>
      </sheetData>
      <sheetData sheetId="3369">
        <row r="19">
          <cell r="J19">
            <v>1.0499999999999999E-3</v>
          </cell>
        </row>
      </sheetData>
      <sheetData sheetId="3370">
        <row r="19">
          <cell r="J19">
            <v>1.0499999999999999E-3</v>
          </cell>
        </row>
      </sheetData>
      <sheetData sheetId="3371">
        <row r="19">
          <cell r="J19">
            <v>1.0499999999999999E-3</v>
          </cell>
        </row>
      </sheetData>
      <sheetData sheetId="3372">
        <row r="19">
          <cell r="J19">
            <v>1.0499999999999999E-3</v>
          </cell>
        </row>
      </sheetData>
      <sheetData sheetId="3373">
        <row r="19">
          <cell r="J19">
            <v>1.0499999999999999E-3</v>
          </cell>
        </row>
      </sheetData>
      <sheetData sheetId="3374">
        <row r="19">
          <cell r="J19">
            <v>1.0499999999999999E-3</v>
          </cell>
        </row>
      </sheetData>
      <sheetData sheetId="3375">
        <row r="19">
          <cell r="J19">
            <v>1.0499999999999999E-3</v>
          </cell>
        </row>
      </sheetData>
      <sheetData sheetId="3376">
        <row r="19">
          <cell r="J19">
            <v>1.0499999999999999E-3</v>
          </cell>
        </row>
      </sheetData>
      <sheetData sheetId="3377">
        <row r="19">
          <cell r="J19">
            <v>1.0499999999999999E-3</v>
          </cell>
        </row>
      </sheetData>
      <sheetData sheetId="3378">
        <row r="19">
          <cell r="J19">
            <v>1.0499999999999999E-3</v>
          </cell>
        </row>
      </sheetData>
      <sheetData sheetId="3379">
        <row r="19">
          <cell r="J19">
            <v>1.0499999999999999E-3</v>
          </cell>
        </row>
      </sheetData>
      <sheetData sheetId="3380">
        <row r="19">
          <cell r="J19">
            <v>1.0499999999999999E-3</v>
          </cell>
        </row>
      </sheetData>
      <sheetData sheetId="3381">
        <row r="19">
          <cell r="J19">
            <v>1.0499999999999999E-3</v>
          </cell>
        </row>
      </sheetData>
      <sheetData sheetId="3382">
        <row r="19">
          <cell r="J19">
            <v>1.0499999999999999E-3</v>
          </cell>
        </row>
      </sheetData>
      <sheetData sheetId="3383">
        <row r="19">
          <cell r="J19">
            <v>1.0499999999999999E-3</v>
          </cell>
        </row>
      </sheetData>
      <sheetData sheetId="3384">
        <row r="19">
          <cell r="J19">
            <v>1.0499999999999999E-3</v>
          </cell>
        </row>
      </sheetData>
      <sheetData sheetId="3385">
        <row r="19">
          <cell r="J19">
            <v>1.0499999999999999E-3</v>
          </cell>
        </row>
      </sheetData>
      <sheetData sheetId="3386">
        <row r="19">
          <cell r="J19">
            <v>1.0499999999999999E-3</v>
          </cell>
        </row>
      </sheetData>
      <sheetData sheetId="3387">
        <row r="19">
          <cell r="J19">
            <v>1.0499999999999999E-3</v>
          </cell>
        </row>
      </sheetData>
      <sheetData sheetId="3388">
        <row r="19">
          <cell r="J19">
            <v>1.0499999999999999E-3</v>
          </cell>
        </row>
      </sheetData>
      <sheetData sheetId="3389">
        <row r="19">
          <cell r="J19">
            <v>1.0499999999999999E-3</v>
          </cell>
        </row>
      </sheetData>
      <sheetData sheetId="3390">
        <row r="19">
          <cell r="J19">
            <v>1.0499999999999999E-3</v>
          </cell>
        </row>
      </sheetData>
      <sheetData sheetId="3391">
        <row r="19">
          <cell r="J19">
            <v>1.0499999999999999E-3</v>
          </cell>
        </row>
      </sheetData>
      <sheetData sheetId="3392">
        <row r="19">
          <cell r="J19">
            <v>1.0499999999999999E-3</v>
          </cell>
        </row>
      </sheetData>
      <sheetData sheetId="3393">
        <row r="19">
          <cell r="J19">
            <v>1.0499999999999999E-3</v>
          </cell>
        </row>
      </sheetData>
      <sheetData sheetId="3394">
        <row r="19">
          <cell r="J19">
            <v>1.0499999999999999E-3</v>
          </cell>
        </row>
      </sheetData>
      <sheetData sheetId="3395">
        <row r="19">
          <cell r="J19">
            <v>1.0499999999999999E-3</v>
          </cell>
        </row>
      </sheetData>
      <sheetData sheetId="3396">
        <row r="19">
          <cell r="J19">
            <v>1.0499999999999999E-3</v>
          </cell>
        </row>
      </sheetData>
      <sheetData sheetId="3397">
        <row r="19">
          <cell r="J19">
            <v>1.0499999999999999E-3</v>
          </cell>
        </row>
      </sheetData>
      <sheetData sheetId="3398">
        <row r="19">
          <cell r="J19">
            <v>1.0499999999999999E-3</v>
          </cell>
        </row>
      </sheetData>
      <sheetData sheetId="3399">
        <row r="19">
          <cell r="J19">
            <v>1.0499999999999999E-3</v>
          </cell>
        </row>
      </sheetData>
      <sheetData sheetId="3400">
        <row r="19">
          <cell r="J19">
            <v>1.0499999999999999E-3</v>
          </cell>
        </row>
      </sheetData>
      <sheetData sheetId="3401">
        <row r="19">
          <cell r="J19">
            <v>1.0499999999999999E-3</v>
          </cell>
        </row>
      </sheetData>
      <sheetData sheetId="3402">
        <row r="19">
          <cell r="J19">
            <v>1.0499999999999999E-3</v>
          </cell>
        </row>
      </sheetData>
      <sheetData sheetId="3403">
        <row r="19">
          <cell r="J19">
            <v>1.0499999999999999E-3</v>
          </cell>
        </row>
      </sheetData>
      <sheetData sheetId="3404">
        <row r="19">
          <cell r="J19">
            <v>1.0499999999999999E-3</v>
          </cell>
        </row>
      </sheetData>
      <sheetData sheetId="3405">
        <row r="19">
          <cell r="J19">
            <v>1.0499999999999999E-3</v>
          </cell>
        </row>
      </sheetData>
      <sheetData sheetId="3406">
        <row r="19">
          <cell r="J19">
            <v>1.0499999999999999E-3</v>
          </cell>
        </row>
      </sheetData>
      <sheetData sheetId="3407">
        <row r="19">
          <cell r="J19">
            <v>1.0499999999999999E-3</v>
          </cell>
        </row>
      </sheetData>
      <sheetData sheetId="3408">
        <row r="19">
          <cell r="J19">
            <v>1.0499999999999999E-3</v>
          </cell>
        </row>
      </sheetData>
      <sheetData sheetId="3409">
        <row r="19">
          <cell r="J19">
            <v>1.0499999999999999E-3</v>
          </cell>
        </row>
      </sheetData>
      <sheetData sheetId="3410">
        <row r="19">
          <cell r="J19">
            <v>1.0499999999999999E-3</v>
          </cell>
        </row>
      </sheetData>
      <sheetData sheetId="3411">
        <row r="19">
          <cell r="J19">
            <v>1.0499999999999999E-3</v>
          </cell>
        </row>
      </sheetData>
      <sheetData sheetId="3412">
        <row r="19">
          <cell r="J19">
            <v>1.0499999999999999E-3</v>
          </cell>
        </row>
      </sheetData>
      <sheetData sheetId="3413">
        <row r="19">
          <cell r="J19">
            <v>1.0499999999999999E-3</v>
          </cell>
        </row>
      </sheetData>
      <sheetData sheetId="3414">
        <row r="19">
          <cell r="J19">
            <v>1.0499999999999999E-3</v>
          </cell>
        </row>
      </sheetData>
      <sheetData sheetId="3415">
        <row r="19">
          <cell r="J19">
            <v>1.0499999999999999E-3</v>
          </cell>
        </row>
      </sheetData>
      <sheetData sheetId="3416">
        <row r="19">
          <cell r="J19">
            <v>1.0499999999999999E-3</v>
          </cell>
        </row>
      </sheetData>
      <sheetData sheetId="3417">
        <row r="19">
          <cell r="J19">
            <v>1.0499999999999999E-3</v>
          </cell>
        </row>
      </sheetData>
      <sheetData sheetId="3418">
        <row r="19">
          <cell r="J19">
            <v>1.0499999999999999E-3</v>
          </cell>
        </row>
      </sheetData>
      <sheetData sheetId="3419">
        <row r="19">
          <cell r="J19">
            <v>1.0499999999999999E-3</v>
          </cell>
        </row>
      </sheetData>
      <sheetData sheetId="3420">
        <row r="19">
          <cell r="J19">
            <v>1.0499999999999999E-3</v>
          </cell>
        </row>
      </sheetData>
      <sheetData sheetId="3421">
        <row r="19">
          <cell r="J19">
            <v>1.0499999999999999E-3</v>
          </cell>
        </row>
      </sheetData>
      <sheetData sheetId="3422">
        <row r="19">
          <cell r="J19">
            <v>1.0499999999999999E-3</v>
          </cell>
        </row>
      </sheetData>
      <sheetData sheetId="3423">
        <row r="19">
          <cell r="J19">
            <v>1.0499999999999999E-3</v>
          </cell>
        </row>
      </sheetData>
      <sheetData sheetId="3424">
        <row r="19">
          <cell r="J19">
            <v>1.0499999999999999E-3</v>
          </cell>
        </row>
      </sheetData>
      <sheetData sheetId="3425">
        <row r="19">
          <cell r="J19">
            <v>1.0499999999999999E-3</v>
          </cell>
        </row>
      </sheetData>
      <sheetData sheetId="3426">
        <row r="19">
          <cell r="J19">
            <v>1.0499999999999999E-3</v>
          </cell>
        </row>
      </sheetData>
      <sheetData sheetId="3427">
        <row r="19">
          <cell r="J19">
            <v>1.0499999999999999E-3</v>
          </cell>
        </row>
      </sheetData>
      <sheetData sheetId="3428">
        <row r="19">
          <cell r="J19">
            <v>1.0499999999999999E-3</v>
          </cell>
        </row>
      </sheetData>
      <sheetData sheetId="3429">
        <row r="19">
          <cell r="J19">
            <v>1.0499999999999999E-3</v>
          </cell>
        </row>
      </sheetData>
      <sheetData sheetId="3430">
        <row r="19">
          <cell r="J19">
            <v>1.0499999999999999E-3</v>
          </cell>
        </row>
      </sheetData>
      <sheetData sheetId="3431">
        <row r="19">
          <cell r="J19">
            <v>1.0499999999999999E-3</v>
          </cell>
        </row>
      </sheetData>
      <sheetData sheetId="3432">
        <row r="19">
          <cell r="J19">
            <v>1.0499999999999999E-3</v>
          </cell>
        </row>
      </sheetData>
      <sheetData sheetId="3433">
        <row r="19">
          <cell r="J19">
            <v>1.0499999999999999E-3</v>
          </cell>
        </row>
      </sheetData>
      <sheetData sheetId="3434">
        <row r="19">
          <cell r="J19">
            <v>1.0499999999999999E-3</v>
          </cell>
        </row>
      </sheetData>
      <sheetData sheetId="3435">
        <row r="19">
          <cell r="J19">
            <v>1.0499999999999999E-3</v>
          </cell>
        </row>
      </sheetData>
      <sheetData sheetId="3436">
        <row r="19">
          <cell r="J19">
            <v>1.0499999999999999E-3</v>
          </cell>
        </row>
      </sheetData>
      <sheetData sheetId="3437">
        <row r="19">
          <cell r="J19">
            <v>1.0499999999999999E-3</v>
          </cell>
        </row>
      </sheetData>
      <sheetData sheetId="3438">
        <row r="19">
          <cell r="J19">
            <v>1.0499999999999999E-3</v>
          </cell>
        </row>
      </sheetData>
      <sheetData sheetId="3439">
        <row r="19">
          <cell r="J19">
            <v>1.0499999999999999E-3</v>
          </cell>
        </row>
      </sheetData>
      <sheetData sheetId="3440">
        <row r="19">
          <cell r="J19">
            <v>1.0499999999999999E-3</v>
          </cell>
        </row>
      </sheetData>
      <sheetData sheetId="3441">
        <row r="19">
          <cell r="J19">
            <v>1.0499999999999999E-3</v>
          </cell>
        </row>
      </sheetData>
      <sheetData sheetId="3442">
        <row r="19">
          <cell r="J19">
            <v>1.0499999999999999E-3</v>
          </cell>
        </row>
      </sheetData>
      <sheetData sheetId="3443">
        <row r="19">
          <cell r="J19">
            <v>1.0499999999999999E-3</v>
          </cell>
        </row>
      </sheetData>
      <sheetData sheetId="3444">
        <row r="19">
          <cell r="J19">
            <v>1.0499999999999999E-3</v>
          </cell>
        </row>
      </sheetData>
      <sheetData sheetId="3445">
        <row r="19">
          <cell r="J19">
            <v>1.0499999999999999E-3</v>
          </cell>
        </row>
      </sheetData>
      <sheetData sheetId="3446">
        <row r="19">
          <cell r="J19">
            <v>1.0499999999999999E-3</v>
          </cell>
        </row>
      </sheetData>
      <sheetData sheetId="3447">
        <row r="19">
          <cell r="J19">
            <v>1.0499999999999999E-3</v>
          </cell>
        </row>
      </sheetData>
      <sheetData sheetId="3448">
        <row r="19">
          <cell r="J19">
            <v>1.0499999999999999E-3</v>
          </cell>
        </row>
      </sheetData>
      <sheetData sheetId="3449">
        <row r="19">
          <cell r="J19">
            <v>1.0499999999999999E-3</v>
          </cell>
        </row>
      </sheetData>
      <sheetData sheetId="3450">
        <row r="19">
          <cell r="J19">
            <v>1.0499999999999999E-3</v>
          </cell>
        </row>
      </sheetData>
      <sheetData sheetId="3451">
        <row r="19">
          <cell r="J19">
            <v>1.0499999999999999E-3</v>
          </cell>
        </row>
      </sheetData>
      <sheetData sheetId="3452">
        <row r="19">
          <cell r="J19">
            <v>1.0499999999999999E-3</v>
          </cell>
        </row>
      </sheetData>
      <sheetData sheetId="3453">
        <row r="19">
          <cell r="J19">
            <v>1.0499999999999999E-3</v>
          </cell>
        </row>
      </sheetData>
      <sheetData sheetId="3454">
        <row r="19">
          <cell r="J19">
            <v>1.0499999999999999E-3</v>
          </cell>
        </row>
      </sheetData>
      <sheetData sheetId="3455">
        <row r="19">
          <cell r="J19">
            <v>1.0499999999999999E-3</v>
          </cell>
        </row>
      </sheetData>
      <sheetData sheetId="3456">
        <row r="19">
          <cell r="J19">
            <v>1.0499999999999999E-3</v>
          </cell>
        </row>
      </sheetData>
      <sheetData sheetId="3457">
        <row r="19">
          <cell r="J19">
            <v>1.0499999999999999E-3</v>
          </cell>
        </row>
      </sheetData>
      <sheetData sheetId="3458">
        <row r="19">
          <cell r="J19">
            <v>1.0499999999999999E-3</v>
          </cell>
        </row>
      </sheetData>
      <sheetData sheetId="3459">
        <row r="19">
          <cell r="J19">
            <v>1.0499999999999999E-3</v>
          </cell>
        </row>
      </sheetData>
      <sheetData sheetId="3460">
        <row r="19">
          <cell r="J19">
            <v>1.0499999999999999E-3</v>
          </cell>
        </row>
      </sheetData>
      <sheetData sheetId="3461">
        <row r="19">
          <cell r="J19">
            <v>1.0499999999999999E-3</v>
          </cell>
        </row>
      </sheetData>
      <sheetData sheetId="3462">
        <row r="19">
          <cell r="J19">
            <v>1.0499999999999999E-3</v>
          </cell>
        </row>
      </sheetData>
      <sheetData sheetId="3463">
        <row r="19">
          <cell r="J19">
            <v>1.0499999999999999E-3</v>
          </cell>
        </row>
      </sheetData>
      <sheetData sheetId="3464">
        <row r="19">
          <cell r="J19">
            <v>1.0499999999999999E-3</v>
          </cell>
        </row>
      </sheetData>
      <sheetData sheetId="3465">
        <row r="19">
          <cell r="J19">
            <v>1.0499999999999999E-3</v>
          </cell>
        </row>
      </sheetData>
      <sheetData sheetId="3466">
        <row r="19">
          <cell r="J19">
            <v>1.0499999999999999E-3</v>
          </cell>
        </row>
      </sheetData>
      <sheetData sheetId="3467">
        <row r="19">
          <cell r="J19">
            <v>1.0499999999999999E-3</v>
          </cell>
        </row>
      </sheetData>
      <sheetData sheetId="3468">
        <row r="19">
          <cell r="J19">
            <v>1.0499999999999999E-3</v>
          </cell>
        </row>
      </sheetData>
      <sheetData sheetId="3469">
        <row r="19">
          <cell r="J19">
            <v>1.0499999999999999E-3</v>
          </cell>
        </row>
      </sheetData>
      <sheetData sheetId="3470">
        <row r="19">
          <cell r="J19">
            <v>1.0499999999999999E-3</v>
          </cell>
        </row>
      </sheetData>
      <sheetData sheetId="3471">
        <row r="19">
          <cell r="J19">
            <v>1.0499999999999999E-3</v>
          </cell>
        </row>
      </sheetData>
      <sheetData sheetId="3472">
        <row r="19">
          <cell r="J19">
            <v>1.0499999999999999E-3</v>
          </cell>
        </row>
      </sheetData>
      <sheetData sheetId="3473">
        <row r="19">
          <cell r="J19">
            <v>1.0499999999999999E-3</v>
          </cell>
        </row>
      </sheetData>
      <sheetData sheetId="3474">
        <row r="19">
          <cell r="J19">
            <v>1.0499999999999999E-3</v>
          </cell>
        </row>
      </sheetData>
      <sheetData sheetId="3475">
        <row r="19">
          <cell r="J19">
            <v>1.0499999999999999E-3</v>
          </cell>
        </row>
      </sheetData>
      <sheetData sheetId="3476">
        <row r="19">
          <cell r="J19">
            <v>1.0499999999999999E-3</v>
          </cell>
        </row>
      </sheetData>
      <sheetData sheetId="3477">
        <row r="19">
          <cell r="J19">
            <v>1.0499999999999999E-3</v>
          </cell>
        </row>
      </sheetData>
      <sheetData sheetId="3478">
        <row r="19">
          <cell r="J19">
            <v>1.0499999999999999E-3</v>
          </cell>
        </row>
      </sheetData>
      <sheetData sheetId="3479">
        <row r="19">
          <cell r="J19">
            <v>1.0499999999999999E-3</v>
          </cell>
        </row>
      </sheetData>
      <sheetData sheetId="3480">
        <row r="19">
          <cell r="J19">
            <v>1.0499999999999999E-3</v>
          </cell>
        </row>
      </sheetData>
      <sheetData sheetId="3481">
        <row r="19">
          <cell r="J19">
            <v>1.0499999999999999E-3</v>
          </cell>
        </row>
      </sheetData>
      <sheetData sheetId="3482">
        <row r="19">
          <cell r="J19">
            <v>1.0499999999999999E-3</v>
          </cell>
        </row>
      </sheetData>
      <sheetData sheetId="3483">
        <row r="19">
          <cell r="J19">
            <v>1.0499999999999999E-3</v>
          </cell>
        </row>
      </sheetData>
      <sheetData sheetId="3484">
        <row r="19">
          <cell r="J19">
            <v>1.0499999999999999E-3</v>
          </cell>
        </row>
      </sheetData>
      <sheetData sheetId="3485">
        <row r="19">
          <cell r="J19">
            <v>1.0499999999999999E-3</v>
          </cell>
        </row>
      </sheetData>
      <sheetData sheetId="3486">
        <row r="19">
          <cell r="J19">
            <v>1.0499999999999999E-3</v>
          </cell>
        </row>
      </sheetData>
      <sheetData sheetId="3487">
        <row r="19">
          <cell r="J19">
            <v>1.0499999999999999E-3</v>
          </cell>
        </row>
      </sheetData>
      <sheetData sheetId="3488">
        <row r="19">
          <cell r="J19">
            <v>1.0499999999999999E-3</v>
          </cell>
        </row>
      </sheetData>
      <sheetData sheetId="3489">
        <row r="19">
          <cell r="J19">
            <v>1.0499999999999999E-3</v>
          </cell>
        </row>
      </sheetData>
      <sheetData sheetId="3490">
        <row r="19">
          <cell r="J19">
            <v>1.0499999999999999E-3</v>
          </cell>
        </row>
      </sheetData>
      <sheetData sheetId="3491">
        <row r="19">
          <cell r="J19">
            <v>1.0499999999999999E-3</v>
          </cell>
        </row>
      </sheetData>
      <sheetData sheetId="3492">
        <row r="19">
          <cell r="J19">
            <v>1.0499999999999999E-3</v>
          </cell>
        </row>
      </sheetData>
      <sheetData sheetId="3493">
        <row r="19">
          <cell r="J19">
            <v>1.0499999999999999E-3</v>
          </cell>
        </row>
      </sheetData>
      <sheetData sheetId="3494">
        <row r="19">
          <cell r="J19">
            <v>1.0499999999999999E-3</v>
          </cell>
        </row>
      </sheetData>
      <sheetData sheetId="3495">
        <row r="19">
          <cell r="J19">
            <v>1.0499999999999999E-3</v>
          </cell>
        </row>
      </sheetData>
      <sheetData sheetId="3496">
        <row r="19">
          <cell r="J19">
            <v>1.0499999999999999E-3</v>
          </cell>
        </row>
      </sheetData>
      <sheetData sheetId="3497">
        <row r="19">
          <cell r="J19">
            <v>1.0499999999999999E-3</v>
          </cell>
        </row>
      </sheetData>
      <sheetData sheetId="3498">
        <row r="19">
          <cell r="J19">
            <v>1.0499999999999999E-3</v>
          </cell>
        </row>
      </sheetData>
      <sheetData sheetId="3499">
        <row r="19">
          <cell r="J19">
            <v>1.0499999999999999E-3</v>
          </cell>
        </row>
      </sheetData>
      <sheetData sheetId="3500">
        <row r="19">
          <cell r="J19">
            <v>1.0499999999999999E-3</v>
          </cell>
        </row>
      </sheetData>
      <sheetData sheetId="3501">
        <row r="19">
          <cell r="J19">
            <v>1.0499999999999999E-3</v>
          </cell>
        </row>
      </sheetData>
      <sheetData sheetId="3502">
        <row r="19">
          <cell r="J19">
            <v>1.0499999999999999E-3</v>
          </cell>
        </row>
      </sheetData>
      <sheetData sheetId="3503">
        <row r="19">
          <cell r="J19">
            <v>1.0499999999999999E-3</v>
          </cell>
        </row>
      </sheetData>
      <sheetData sheetId="3504">
        <row r="19">
          <cell r="J19">
            <v>1.0499999999999999E-3</v>
          </cell>
        </row>
      </sheetData>
      <sheetData sheetId="3505">
        <row r="19">
          <cell r="J19">
            <v>1.0499999999999999E-3</v>
          </cell>
        </row>
      </sheetData>
      <sheetData sheetId="3506">
        <row r="19">
          <cell r="J19">
            <v>1.0499999999999999E-3</v>
          </cell>
        </row>
      </sheetData>
      <sheetData sheetId="3507">
        <row r="19">
          <cell r="J19">
            <v>1.0499999999999999E-3</v>
          </cell>
        </row>
      </sheetData>
      <sheetData sheetId="3508">
        <row r="19">
          <cell r="J19">
            <v>1.0499999999999999E-3</v>
          </cell>
        </row>
      </sheetData>
      <sheetData sheetId="3509">
        <row r="19">
          <cell r="J19">
            <v>1.0499999999999999E-3</v>
          </cell>
        </row>
      </sheetData>
      <sheetData sheetId="3510">
        <row r="19">
          <cell r="J19">
            <v>1.0499999999999999E-3</v>
          </cell>
        </row>
      </sheetData>
      <sheetData sheetId="3511">
        <row r="19">
          <cell r="J19">
            <v>1.0499999999999999E-3</v>
          </cell>
        </row>
      </sheetData>
      <sheetData sheetId="3512">
        <row r="19">
          <cell r="J19">
            <v>1.0499999999999999E-3</v>
          </cell>
        </row>
      </sheetData>
      <sheetData sheetId="3513">
        <row r="19">
          <cell r="J19">
            <v>1.0499999999999999E-3</v>
          </cell>
        </row>
      </sheetData>
      <sheetData sheetId="3514">
        <row r="19">
          <cell r="J19">
            <v>1.0499999999999999E-3</v>
          </cell>
        </row>
      </sheetData>
      <sheetData sheetId="3515">
        <row r="19">
          <cell r="J19">
            <v>1.0499999999999999E-3</v>
          </cell>
        </row>
      </sheetData>
      <sheetData sheetId="3516">
        <row r="19">
          <cell r="J19">
            <v>1.0499999999999999E-3</v>
          </cell>
        </row>
      </sheetData>
      <sheetData sheetId="3517">
        <row r="19">
          <cell r="J19">
            <v>1.0499999999999999E-3</v>
          </cell>
        </row>
      </sheetData>
      <sheetData sheetId="3518">
        <row r="19">
          <cell r="J19">
            <v>1.0499999999999999E-3</v>
          </cell>
        </row>
      </sheetData>
      <sheetData sheetId="3519">
        <row r="19">
          <cell r="J19">
            <v>1.0499999999999999E-3</v>
          </cell>
        </row>
      </sheetData>
      <sheetData sheetId="3520">
        <row r="19">
          <cell r="J19">
            <v>1.0499999999999999E-3</v>
          </cell>
        </row>
      </sheetData>
      <sheetData sheetId="3521">
        <row r="19">
          <cell r="J19">
            <v>1.0499999999999999E-3</v>
          </cell>
        </row>
      </sheetData>
      <sheetData sheetId="3522">
        <row r="19">
          <cell r="J19">
            <v>1.0499999999999999E-3</v>
          </cell>
        </row>
      </sheetData>
      <sheetData sheetId="3523">
        <row r="19">
          <cell r="J19">
            <v>1.0499999999999999E-3</v>
          </cell>
        </row>
      </sheetData>
      <sheetData sheetId="3524">
        <row r="19">
          <cell r="J19">
            <v>1.0499999999999999E-3</v>
          </cell>
        </row>
      </sheetData>
      <sheetData sheetId="3525">
        <row r="19">
          <cell r="J19">
            <v>1.0499999999999999E-3</v>
          </cell>
        </row>
      </sheetData>
      <sheetData sheetId="3526">
        <row r="19">
          <cell r="J19">
            <v>1.0499999999999999E-3</v>
          </cell>
        </row>
      </sheetData>
      <sheetData sheetId="3527">
        <row r="19">
          <cell r="J19">
            <v>1.0499999999999999E-3</v>
          </cell>
        </row>
      </sheetData>
      <sheetData sheetId="3528">
        <row r="19">
          <cell r="J19">
            <v>1.0499999999999999E-3</v>
          </cell>
        </row>
      </sheetData>
      <sheetData sheetId="3529">
        <row r="19">
          <cell r="J19">
            <v>1.0499999999999999E-3</v>
          </cell>
        </row>
      </sheetData>
      <sheetData sheetId="3530">
        <row r="19">
          <cell r="J19">
            <v>1.0499999999999999E-3</v>
          </cell>
        </row>
      </sheetData>
      <sheetData sheetId="3531">
        <row r="19">
          <cell r="J19">
            <v>1.0499999999999999E-3</v>
          </cell>
        </row>
      </sheetData>
      <sheetData sheetId="3532">
        <row r="19">
          <cell r="J19">
            <v>1.0499999999999999E-3</v>
          </cell>
        </row>
      </sheetData>
      <sheetData sheetId="3533">
        <row r="19">
          <cell r="J19">
            <v>1.0499999999999999E-3</v>
          </cell>
        </row>
      </sheetData>
      <sheetData sheetId="3534">
        <row r="19">
          <cell r="J19">
            <v>1.0499999999999999E-3</v>
          </cell>
        </row>
      </sheetData>
      <sheetData sheetId="3535">
        <row r="19">
          <cell r="J19">
            <v>1.0499999999999999E-3</v>
          </cell>
        </row>
      </sheetData>
      <sheetData sheetId="3536">
        <row r="19">
          <cell r="J19">
            <v>1.0499999999999999E-3</v>
          </cell>
        </row>
      </sheetData>
      <sheetData sheetId="3537">
        <row r="19">
          <cell r="J19">
            <v>1.0499999999999999E-3</v>
          </cell>
        </row>
      </sheetData>
      <sheetData sheetId="3538">
        <row r="19">
          <cell r="J19">
            <v>1.0499999999999999E-3</v>
          </cell>
        </row>
      </sheetData>
      <sheetData sheetId="3539">
        <row r="19">
          <cell r="J19">
            <v>1.0499999999999999E-3</v>
          </cell>
        </row>
      </sheetData>
      <sheetData sheetId="3540">
        <row r="19">
          <cell r="J19">
            <v>1.0499999999999999E-3</v>
          </cell>
        </row>
      </sheetData>
      <sheetData sheetId="3541">
        <row r="19">
          <cell r="J19">
            <v>1.0499999999999999E-3</v>
          </cell>
        </row>
      </sheetData>
      <sheetData sheetId="3542">
        <row r="19">
          <cell r="J19">
            <v>1.0499999999999999E-3</v>
          </cell>
        </row>
      </sheetData>
      <sheetData sheetId="3543">
        <row r="19">
          <cell r="J19">
            <v>1.0499999999999999E-3</v>
          </cell>
        </row>
      </sheetData>
      <sheetData sheetId="3544">
        <row r="19">
          <cell r="J19">
            <v>1.0499999999999999E-3</v>
          </cell>
        </row>
      </sheetData>
      <sheetData sheetId="3545">
        <row r="19">
          <cell r="J19">
            <v>1.0499999999999999E-3</v>
          </cell>
        </row>
      </sheetData>
      <sheetData sheetId="3546">
        <row r="19">
          <cell r="J19">
            <v>1.0499999999999999E-3</v>
          </cell>
        </row>
      </sheetData>
      <sheetData sheetId="3547">
        <row r="19">
          <cell r="J19">
            <v>1.0499999999999999E-3</v>
          </cell>
        </row>
      </sheetData>
      <sheetData sheetId="3548">
        <row r="19">
          <cell r="J19">
            <v>1.0499999999999999E-3</v>
          </cell>
        </row>
      </sheetData>
      <sheetData sheetId="3549">
        <row r="19">
          <cell r="J19">
            <v>1.0499999999999999E-3</v>
          </cell>
        </row>
      </sheetData>
      <sheetData sheetId="3550">
        <row r="19">
          <cell r="J19">
            <v>1.0499999999999999E-3</v>
          </cell>
        </row>
      </sheetData>
      <sheetData sheetId="3551">
        <row r="19">
          <cell r="J19">
            <v>1.0499999999999999E-3</v>
          </cell>
        </row>
      </sheetData>
      <sheetData sheetId="3552">
        <row r="19">
          <cell r="J19">
            <v>1.0499999999999999E-3</v>
          </cell>
        </row>
      </sheetData>
      <sheetData sheetId="3553">
        <row r="19">
          <cell r="J19">
            <v>1.0499999999999999E-3</v>
          </cell>
        </row>
      </sheetData>
      <sheetData sheetId="3554">
        <row r="19">
          <cell r="J19">
            <v>1.0499999999999999E-3</v>
          </cell>
        </row>
      </sheetData>
      <sheetData sheetId="3555">
        <row r="19">
          <cell r="J19">
            <v>1.0499999999999999E-3</v>
          </cell>
        </row>
      </sheetData>
      <sheetData sheetId="3556">
        <row r="19">
          <cell r="J19">
            <v>1.0499999999999999E-3</v>
          </cell>
        </row>
      </sheetData>
      <sheetData sheetId="3557">
        <row r="19">
          <cell r="J19">
            <v>1.0499999999999999E-3</v>
          </cell>
        </row>
      </sheetData>
      <sheetData sheetId="3558">
        <row r="19">
          <cell r="J19">
            <v>1.0499999999999999E-3</v>
          </cell>
        </row>
      </sheetData>
      <sheetData sheetId="3559">
        <row r="19">
          <cell r="J19">
            <v>1.0499999999999999E-3</v>
          </cell>
        </row>
      </sheetData>
      <sheetData sheetId="3560">
        <row r="19">
          <cell r="J19">
            <v>1.0499999999999999E-3</v>
          </cell>
        </row>
      </sheetData>
      <sheetData sheetId="3561">
        <row r="19">
          <cell r="J19">
            <v>1.0499999999999999E-3</v>
          </cell>
        </row>
      </sheetData>
      <sheetData sheetId="3562">
        <row r="19">
          <cell r="J19">
            <v>1.0499999999999999E-3</v>
          </cell>
        </row>
      </sheetData>
      <sheetData sheetId="3563">
        <row r="19">
          <cell r="J19">
            <v>1.0499999999999999E-3</v>
          </cell>
        </row>
      </sheetData>
      <sheetData sheetId="3564">
        <row r="19">
          <cell r="J19">
            <v>1.0499999999999999E-3</v>
          </cell>
        </row>
      </sheetData>
      <sheetData sheetId="3565">
        <row r="19">
          <cell r="J19">
            <v>1.0499999999999999E-3</v>
          </cell>
        </row>
      </sheetData>
      <sheetData sheetId="3566">
        <row r="19">
          <cell r="J19">
            <v>1.0499999999999999E-3</v>
          </cell>
        </row>
      </sheetData>
      <sheetData sheetId="3567">
        <row r="19">
          <cell r="J19">
            <v>1.0499999999999999E-3</v>
          </cell>
        </row>
      </sheetData>
      <sheetData sheetId="3568">
        <row r="19">
          <cell r="J19">
            <v>1.0499999999999999E-3</v>
          </cell>
        </row>
      </sheetData>
      <sheetData sheetId="3569">
        <row r="19">
          <cell r="J19">
            <v>1.0499999999999999E-3</v>
          </cell>
        </row>
      </sheetData>
      <sheetData sheetId="3570">
        <row r="19">
          <cell r="J19">
            <v>1.0499999999999999E-3</v>
          </cell>
        </row>
      </sheetData>
      <sheetData sheetId="3571">
        <row r="19">
          <cell r="J19">
            <v>1.0499999999999999E-3</v>
          </cell>
        </row>
      </sheetData>
      <sheetData sheetId="3572">
        <row r="19">
          <cell r="J19">
            <v>1.0499999999999999E-3</v>
          </cell>
        </row>
      </sheetData>
      <sheetData sheetId="3573">
        <row r="19">
          <cell r="J19">
            <v>1.0499999999999999E-3</v>
          </cell>
        </row>
      </sheetData>
      <sheetData sheetId="3574">
        <row r="19">
          <cell r="J19">
            <v>1.0499999999999999E-3</v>
          </cell>
        </row>
      </sheetData>
      <sheetData sheetId="3575">
        <row r="19">
          <cell r="J19">
            <v>1.0499999999999999E-3</v>
          </cell>
        </row>
      </sheetData>
      <sheetData sheetId="3576">
        <row r="19">
          <cell r="J19">
            <v>1.0499999999999999E-3</v>
          </cell>
        </row>
      </sheetData>
      <sheetData sheetId="3577">
        <row r="19">
          <cell r="J19">
            <v>1.0499999999999999E-3</v>
          </cell>
        </row>
      </sheetData>
      <sheetData sheetId="3578">
        <row r="19">
          <cell r="J19">
            <v>1.0499999999999999E-3</v>
          </cell>
        </row>
      </sheetData>
      <sheetData sheetId="3579">
        <row r="19">
          <cell r="J19">
            <v>1.0499999999999999E-3</v>
          </cell>
        </row>
      </sheetData>
      <sheetData sheetId="3580">
        <row r="19">
          <cell r="J19">
            <v>1.0499999999999999E-3</v>
          </cell>
        </row>
      </sheetData>
      <sheetData sheetId="3581">
        <row r="19">
          <cell r="J19">
            <v>1.0499999999999999E-3</v>
          </cell>
        </row>
      </sheetData>
      <sheetData sheetId="3582">
        <row r="19">
          <cell r="J19">
            <v>1.0499999999999999E-3</v>
          </cell>
        </row>
      </sheetData>
      <sheetData sheetId="3583">
        <row r="19">
          <cell r="J19">
            <v>1.0499999999999999E-3</v>
          </cell>
        </row>
      </sheetData>
      <sheetData sheetId="3584">
        <row r="19">
          <cell r="J19">
            <v>1.0499999999999999E-3</v>
          </cell>
        </row>
      </sheetData>
      <sheetData sheetId="3585">
        <row r="19">
          <cell r="J19">
            <v>1.0499999999999999E-3</v>
          </cell>
        </row>
      </sheetData>
      <sheetData sheetId="3586">
        <row r="19">
          <cell r="J19">
            <v>1.0499999999999999E-3</v>
          </cell>
        </row>
      </sheetData>
      <sheetData sheetId="3587">
        <row r="19">
          <cell r="J19">
            <v>1.0499999999999999E-3</v>
          </cell>
        </row>
      </sheetData>
      <sheetData sheetId="3588">
        <row r="19">
          <cell r="J19">
            <v>1.0499999999999999E-3</v>
          </cell>
        </row>
      </sheetData>
      <sheetData sheetId="3589">
        <row r="19">
          <cell r="J19">
            <v>1.0499999999999999E-3</v>
          </cell>
        </row>
      </sheetData>
      <sheetData sheetId="3590">
        <row r="19">
          <cell r="J19">
            <v>1.0499999999999999E-3</v>
          </cell>
        </row>
      </sheetData>
      <sheetData sheetId="3591">
        <row r="19">
          <cell r="J19">
            <v>1.0499999999999999E-3</v>
          </cell>
        </row>
      </sheetData>
      <sheetData sheetId="3592">
        <row r="19">
          <cell r="J19">
            <v>1.0499999999999999E-3</v>
          </cell>
        </row>
      </sheetData>
      <sheetData sheetId="3593">
        <row r="19">
          <cell r="J19">
            <v>1.0499999999999999E-3</v>
          </cell>
        </row>
      </sheetData>
      <sheetData sheetId="3594">
        <row r="19">
          <cell r="J19">
            <v>1.0499999999999999E-3</v>
          </cell>
        </row>
      </sheetData>
      <sheetData sheetId="3595">
        <row r="19">
          <cell r="J19">
            <v>1.0499999999999999E-3</v>
          </cell>
        </row>
      </sheetData>
      <sheetData sheetId="3596">
        <row r="19">
          <cell r="J19">
            <v>1.0499999999999999E-3</v>
          </cell>
        </row>
      </sheetData>
      <sheetData sheetId="3597">
        <row r="19">
          <cell r="J19">
            <v>1.0499999999999999E-3</v>
          </cell>
        </row>
      </sheetData>
      <sheetData sheetId="3598">
        <row r="19">
          <cell r="J19">
            <v>1.0499999999999999E-3</v>
          </cell>
        </row>
      </sheetData>
      <sheetData sheetId="3599">
        <row r="19">
          <cell r="J19">
            <v>1.0499999999999999E-3</v>
          </cell>
        </row>
      </sheetData>
      <sheetData sheetId="3600">
        <row r="19">
          <cell r="J19">
            <v>1.0499999999999999E-3</v>
          </cell>
        </row>
      </sheetData>
      <sheetData sheetId="3601">
        <row r="19">
          <cell r="J19">
            <v>1.0499999999999999E-3</v>
          </cell>
        </row>
      </sheetData>
      <sheetData sheetId="3602">
        <row r="19">
          <cell r="J19">
            <v>1.0499999999999999E-3</v>
          </cell>
        </row>
      </sheetData>
      <sheetData sheetId="3603">
        <row r="19">
          <cell r="J19">
            <v>1.0499999999999999E-3</v>
          </cell>
        </row>
      </sheetData>
      <sheetData sheetId="3604">
        <row r="19">
          <cell r="J19">
            <v>1.0499999999999999E-3</v>
          </cell>
        </row>
      </sheetData>
      <sheetData sheetId="3605">
        <row r="19">
          <cell r="J19">
            <v>1.0499999999999999E-3</v>
          </cell>
        </row>
      </sheetData>
      <sheetData sheetId="3606">
        <row r="19">
          <cell r="J19">
            <v>1.0499999999999999E-3</v>
          </cell>
        </row>
      </sheetData>
      <sheetData sheetId="3607">
        <row r="19">
          <cell r="J19">
            <v>1.0499999999999999E-3</v>
          </cell>
        </row>
      </sheetData>
      <sheetData sheetId="3608">
        <row r="19">
          <cell r="J19">
            <v>1.0499999999999999E-3</v>
          </cell>
        </row>
      </sheetData>
      <sheetData sheetId="3609">
        <row r="19">
          <cell r="J19">
            <v>1.0499999999999999E-3</v>
          </cell>
        </row>
      </sheetData>
      <sheetData sheetId="3610">
        <row r="19">
          <cell r="J19">
            <v>1.0499999999999999E-3</v>
          </cell>
        </row>
      </sheetData>
      <sheetData sheetId="3611">
        <row r="19">
          <cell r="J19">
            <v>1.0499999999999999E-3</v>
          </cell>
        </row>
      </sheetData>
      <sheetData sheetId="3612">
        <row r="19">
          <cell r="J19">
            <v>1.0499999999999999E-3</v>
          </cell>
        </row>
      </sheetData>
      <sheetData sheetId="3613">
        <row r="19">
          <cell r="J19">
            <v>1.0499999999999999E-3</v>
          </cell>
        </row>
      </sheetData>
      <sheetData sheetId="3614">
        <row r="19">
          <cell r="J19">
            <v>1.0499999999999999E-3</v>
          </cell>
        </row>
      </sheetData>
      <sheetData sheetId="3615">
        <row r="19">
          <cell r="J19">
            <v>1.0499999999999999E-3</v>
          </cell>
        </row>
      </sheetData>
      <sheetData sheetId="3616">
        <row r="19">
          <cell r="J19">
            <v>1.0499999999999999E-3</v>
          </cell>
        </row>
      </sheetData>
      <sheetData sheetId="3617">
        <row r="19">
          <cell r="J19">
            <v>1.0499999999999999E-3</v>
          </cell>
        </row>
      </sheetData>
      <sheetData sheetId="3618">
        <row r="19">
          <cell r="J19">
            <v>1.0499999999999999E-3</v>
          </cell>
        </row>
      </sheetData>
      <sheetData sheetId="3619">
        <row r="19">
          <cell r="J19">
            <v>1.0499999999999999E-3</v>
          </cell>
        </row>
      </sheetData>
      <sheetData sheetId="3620">
        <row r="19">
          <cell r="J19">
            <v>1.0499999999999999E-3</v>
          </cell>
        </row>
      </sheetData>
      <sheetData sheetId="3621">
        <row r="19">
          <cell r="J19">
            <v>1.0499999999999999E-3</v>
          </cell>
        </row>
      </sheetData>
      <sheetData sheetId="3622">
        <row r="19">
          <cell r="J19">
            <v>1.0499999999999999E-3</v>
          </cell>
        </row>
      </sheetData>
      <sheetData sheetId="3623">
        <row r="19">
          <cell r="J19">
            <v>1.0499999999999999E-3</v>
          </cell>
        </row>
      </sheetData>
      <sheetData sheetId="3624">
        <row r="19">
          <cell r="J19">
            <v>1.0499999999999999E-3</v>
          </cell>
        </row>
      </sheetData>
      <sheetData sheetId="3625">
        <row r="19">
          <cell r="J19">
            <v>1.0499999999999999E-3</v>
          </cell>
        </row>
      </sheetData>
      <sheetData sheetId="3626">
        <row r="19">
          <cell r="J19">
            <v>1.0499999999999999E-3</v>
          </cell>
        </row>
      </sheetData>
      <sheetData sheetId="3627">
        <row r="19">
          <cell r="J19">
            <v>1.0499999999999999E-3</v>
          </cell>
        </row>
      </sheetData>
      <sheetData sheetId="3628">
        <row r="19">
          <cell r="J19">
            <v>1.0499999999999999E-3</v>
          </cell>
        </row>
      </sheetData>
      <sheetData sheetId="3629">
        <row r="19">
          <cell r="J19">
            <v>1.0499999999999999E-3</v>
          </cell>
        </row>
      </sheetData>
      <sheetData sheetId="3630">
        <row r="19">
          <cell r="J19">
            <v>1.0499999999999999E-3</v>
          </cell>
        </row>
      </sheetData>
      <sheetData sheetId="3631">
        <row r="19">
          <cell r="J19">
            <v>1.0499999999999999E-3</v>
          </cell>
        </row>
      </sheetData>
      <sheetData sheetId="3632">
        <row r="19">
          <cell r="J19">
            <v>1.0499999999999999E-3</v>
          </cell>
        </row>
      </sheetData>
      <sheetData sheetId="3633">
        <row r="19">
          <cell r="J19">
            <v>1.0499999999999999E-3</v>
          </cell>
        </row>
      </sheetData>
      <sheetData sheetId="3634">
        <row r="19">
          <cell r="J19">
            <v>1.0499999999999999E-3</v>
          </cell>
        </row>
      </sheetData>
      <sheetData sheetId="3635">
        <row r="19">
          <cell r="J19">
            <v>1.0499999999999999E-3</v>
          </cell>
        </row>
      </sheetData>
      <sheetData sheetId="3636">
        <row r="19">
          <cell r="J19">
            <v>1.0499999999999999E-3</v>
          </cell>
        </row>
      </sheetData>
      <sheetData sheetId="3637">
        <row r="19">
          <cell r="J19">
            <v>1.0499999999999999E-3</v>
          </cell>
        </row>
      </sheetData>
      <sheetData sheetId="3638">
        <row r="19">
          <cell r="J19">
            <v>1.0499999999999999E-3</v>
          </cell>
        </row>
      </sheetData>
      <sheetData sheetId="3639">
        <row r="19">
          <cell r="J19">
            <v>1.0499999999999999E-3</v>
          </cell>
        </row>
      </sheetData>
      <sheetData sheetId="3640">
        <row r="19">
          <cell r="J19">
            <v>1.0499999999999999E-3</v>
          </cell>
        </row>
      </sheetData>
      <sheetData sheetId="3641">
        <row r="19">
          <cell r="J19">
            <v>1.0499999999999999E-3</v>
          </cell>
        </row>
      </sheetData>
      <sheetData sheetId="3642">
        <row r="19">
          <cell r="J19">
            <v>1.0499999999999999E-3</v>
          </cell>
        </row>
      </sheetData>
      <sheetData sheetId="3643">
        <row r="19">
          <cell r="J19">
            <v>1.0499999999999999E-3</v>
          </cell>
        </row>
      </sheetData>
      <sheetData sheetId="3644">
        <row r="19">
          <cell r="J19">
            <v>1.0499999999999999E-3</v>
          </cell>
        </row>
      </sheetData>
      <sheetData sheetId="3645">
        <row r="19">
          <cell r="J19">
            <v>1.0499999999999999E-3</v>
          </cell>
        </row>
      </sheetData>
      <sheetData sheetId="3646">
        <row r="19">
          <cell r="J19">
            <v>1.0499999999999999E-3</v>
          </cell>
        </row>
      </sheetData>
      <sheetData sheetId="3647">
        <row r="19">
          <cell r="J19">
            <v>1.0499999999999999E-3</v>
          </cell>
        </row>
      </sheetData>
      <sheetData sheetId="3648">
        <row r="19">
          <cell r="J19">
            <v>1.0499999999999999E-3</v>
          </cell>
        </row>
      </sheetData>
      <sheetData sheetId="3649">
        <row r="19">
          <cell r="J19">
            <v>1.0499999999999999E-3</v>
          </cell>
        </row>
      </sheetData>
      <sheetData sheetId="3650">
        <row r="19">
          <cell r="J19">
            <v>1.0499999999999999E-3</v>
          </cell>
        </row>
      </sheetData>
      <sheetData sheetId="3651">
        <row r="19">
          <cell r="J19">
            <v>1.0499999999999999E-3</v>
          </cell>
        </row>
      </sheetData>
      <sheetData sheetId="3652">
        <row r="19">
          <cell r="J19">
            <v>1.0499999999999999E-3</v>
          </cell>
        </row>
      </sheetData>
      <sheetData sheetId="3653">
        <row r="19">
          <cell r="J19">
            <v>1.0499999999999999E-3</v>
          </cell>
        </row>
      </sheetData>
      <sheetData sheetId="3654">
        <row r="19">
          <cell r="J19">
            <v>1.0499999999999999E-3</v>
          </cell>
        </row>
      </sheetData>
      <sheetData sheetId="3655">
        <row r="19">
          <cell r="J19">
            <v>1.0499999999999999E-3</v>
          </cell>
        </row>
      </sheetData>
      <sheetData sheetId="3656">
        <row r="19">
          <cell r="J19">
            <v>1.0499999999999999E-3</v>
          </cell>
        </row>
      </sheetData>
      <sheetData sheetId="3657">
        <row r="19">
          <cell r="J19">
            <v>1.0499999999999999E-3</v>
          </cell>
        </row>
      </sheetData>
      <sheetData sheetId="3658">
        <row r="19">
          <cell r="J19">
            <v>1.0499999999999999E-3</v>
          </cell>
        </row>
      </sheetData>
      <sheetData sheetId="3659">
        <row r="19">
          <cell r="J19">
            <v>1.0499999999999999E-3</v>
          </cell>
        </row>
      </sheetData>
      <sheetData sheetId="3660">
        <row r="19">
          <cell r="J19">
            <v>1.0499999999999999E-3</v>
          </cell>
        </row>
      </sheetData>
      <sheetData sheetId="3661">
        <row r="19">
          <cell r="J19">
            <v>1.0499999999999999E-3</v>
          </cell>
        </row>
      </sheetData>
      <sheetData sheetId="3662">
        <row r="19">
          <cell r="J19">
            <v>1.0499999999999999E-3</v>
          </cell>
        </row>
      </sheetData>
      <sheetData sheetId="3663">
        <row r="19">
          <cell r="J19">
            <v>1.0499999999999999E-3</v>
          </cell>
        </row>
      </sheetData>
      <sheetData sheetId="3664">
        <row r="19">
          <cell r="J19">
            <v>1.0499999999999999E-3</v>
          </cell>
        </row>
      </sheetData>
      <sheetData sheetId="3665">
        <row r="19">
          <cell r="J19">
            <v>1.0499999999999999E-3</v>
          </cell>
        </row>
      </sheetData>
      <sheetData sheetId="3666">
        <row r="19">
          <cell r="J19">
            <v>1.0499999999999999E-3</v>
          </cell>
        </row>
      </sheetData>
      <sheetData sheetId="3667">
        <row r="19">
          <cell r="J19">
            <v>1.0499999999999999E-3</v>
          </cell>
        </row>
      </sheetData>
      <sheetData sheetId="3668">
        <row r="19">
          <cell r="J19">
            <v>1.0499999999999999E-3</v>
          </cell>
        </row>
      </sheetData>
      <sheetData sheetId="3669">
        <row r="19">
          <cell r="J19">
            <v>1.0499999999999999E-3</v>
          </cell>
        </row>
      </sheetData>
      <sheetData sheetId="3670">
        <row r="19">
          <cell r="J19">
            <v>1.0499999999999999E-3</v>
          </cell>
        </row>
      </sheetData>
      <sheetData sheetId="3671">
        <row r="19">
          <cell r="J19">
            <v>1.0499999999999999E-3</v>
          </cell>
        </row>
      </sheetData>
      <sheetData sheetId="3672">
        <row r="19">
          <cell r="J19">
            <v>1.0499999999999999E-3</v>
          </cell>
        </row>
      </sheetData>
      <sheetData sheetId="3673">
        <row r="19">
          <cell r="J19">
            <v>1.0499999999999999E-3</v>
          </cell>
        </row>
      </sheetData>
      <sheetData sheetId="3674">
        <row r="19">
          <cell r="J19">
            <v>1.0499999999999999E-3</v>
          </cell>
        </row>
      </sheetData>
      <sheetData sheetId="3675">
        <row r="19">
          <cell r="J19">
            <v>1.0499999999999999E-3</v>
          </cell>
        </row>
      </sheetData>
      <sheetData sheetId="3676">
        <row r="19">
          <cell r="J19">
            <v>1.0499999999999999E-3</v>
          </cell>
        </row>
      </sheetData>
      <sheetData sheetId="3677">
        <row r="19">
          <cell r="J19">
            <v>1.0499999999999999E-3</v>
          </cell>
        </row>
      </sheetData>
      <sheetData sheetId="3678">
        <row r="19">
          <cell r="J19">
            <v>1.0499999999999999E-3</v>
          </cell>
        </row>
      </sheetData>
      <sheetData sheetId="3679">
        <row r="19">
          <cell r="J19">
            <v>1.0499999999999999E-3</v>
          </cell>
        </row>
      </sheetData>
      <sheetData sheetId="3680">
        <row r="19">
          <cell r="J19">
            <v>1.0499999999999999E-3</v>
          </cell>
        </row>
      </sheetData>
      <sheetData sheetId="3681">
        <row r="19">
          <cell r="J19">
            <v>1.0499999999999999E-3</v>
          </cell>
        </row>
      </sheetData>
      <sheetData sheetId="3682">
        <row r="19">
          <cell r="J19">
            <v>1.0499999999999999E-3</v>
          </cell>
        </row>
      </sheetData>
      <sheetData sheetId="3683">
        <row r="19">
          <cell r="J19">
            <v>1.0499999999999999E-3</v>
          </cell>
        </row>
      </sheetData>
      <sheetData sheetId="3684">
        <row r="19">
          <cell r="J19">
            <v>1.0499999999999999E-3</v>
          </cell>
        </row>
      </sheetData>
      <sheetData sheetId="3685">
        <row r="19">
          <cell r="J19">
            <v>1.0499999999999999E-3</v>
          </cell>
        </row>
      </sheetData>
      <sheetData sheetId="3686">
        <row r="19">
          <cell r="J19">
            <v>1.0499999999999999E-3</v>
          </cell>
        </row>
      </sheetData>
      <sheetData sheetId="3687">
        <row r="19">
          <cell r="J19">
            <v>1.0499999999999999E-3</v>
          </cell>
        </row>
      </sheetData>
      <sheetData sheetId="3688">
        <row r="19">
          <cell r="J19">
            <v>1.0499999999999999E-3</v>
          </cell>
        </row>
      </sheetData>
      <sheetData sheetId="3689">
        <row r="19">
          <cell r="J19">
            <v>1.0499999999999999E-3</v>
          </cell>
        </row>
      </sheetData>
      <sheetData sheetId="3690">
        <row r="19">
          <cell r="J19">
            <v>1.0499999999999999E-3</v>
          </cell>
        </row>
      </sheetData>
      <sheetData sheetId="3691">
        <row r="19">
          <cell r="J19">
            <v>1.0499999999999999E-3</v>
          </cell>
        </row>
      </sheetData>
      <sheetData sheetId="3692">
        <row r="19">
          <cell r="J19">
            <v>1.0499999999999999E-3</v>
          </cell>
        </row>
      </sheetData>
      <sheetData sheetId="3693">
        <row r="19">
          <cell r="J19">
            <v>1.0499999999999999E-3</v>
          </cell>
        </row>
      </sheetData>
      <sheetData sheetId="3694">
        <row r="19">
          <cell r="J19">
            <v>1.0499999999999999E-3</v>
          </cell>
        </row>
      </sheetData>
      <sheetData sheetId="3695">
        <row r="19">
          <cell r="J19">
            <v>1.0499999999999999E-3</v>
          </cell>
        </row>
      </sheetData>
      <sheetData sheetId="3696">
        <row r="19">
          <cell r="J19">
            <v>1.0499999999999999E-3</v>
          </cell>
        </row>
      </sheetData>
      <sheetData sheetId="3697">
        <row r="19">
          <cell r="J19">
            <v>1.0499999999999999E-3</v>
          </cell>
        </row>
      </sheetData>
      <sheetData sheetId="3698">
        <row r="19">
          <cell r="J19">
            <v>1.0499999999999999E-3</v>
          </cell>
        </row>
      </sheetData>
      <sheetData sheetId="3699">
        <row r="19">
          <cell r="J19">
            <v>1.0499999999999999E-3</v>
          </cell>
        </row>
      </sheetData>
      <sheetData sheetId="3700">
        <row r="19">
          <cell r="J19">
            <v>1.0499999999999999E-3</v>
          </cell>
        </row>
      </sheetData>
      <sheetData sheetId="3701">
        <row r="19">
          <cell r="J19">
            <v>1.0499999999999999E-3</v>
          </cell>
        </row>
      </sheetData>
      <sheetData sheetId="3702">
        <row r="19">
          <cell r="J19">
            <v>1.0499999999999999E-3</v>
          </cell>
        </row>
      </sheetData>
      <sheetData sheetId="3703">
        <row r="19">
          <cell r="J19">
            <v>1.0499999999999999E-3</v>
          </cell>
        </row>
      </sheetData>
      <sheetData sheetId="3704">
        <row r="19">
          <cell r="J19">
            <v>1.0499999999999999E-3</v>
          </cell>
        </row>
      </sheetData>
      <sheetData sheetId="3705">
        <row r="19">
          <cell r="J19">
            <v>1.0499999999999999E-3</v>
          </cell>
        </row>
      </sheetData>
      <sheetData sheetId="3706">
        <row r="19">
          <cell r="J19">
            <v>1.0499999999999999E-3</v>
          </cell>
        </row>
      </sheetData>
      <sheetData sheetId="3707">
        <row r="19">
          <cell r="J19">
            <v>1.0499999999999999E-3</v>
          </cell>
        </row>
      </sheetData>
      <sheetData sheetId="3708">
        <row r="19">
          <cell r="J19">
            <v>1.0499999999999999E-3</v>
          </cell>
        </row>
      </sheetData>
      <sheetData sheetId="3709">
        <row r="19">
          <cell r="J19">
            <v>1.0499999999999999E-3</v>
          </cell>
        </row>
      </sheetData>
      <sheetData sheetId="3710">
        <row r="19">
          <cell r="J19">
            <v>1.0499999999999999E-3</v>
          </cell>
        </row>
      </sheetData>
      <sheetData sheetId="3711">
        <row r="19">
          <cell r="J19">
            <v>1.0499999999999999E-3</v>
          </cell>
        </row>
      </sheetData>
      <sheetData sheetId="3712">
        <row r="19">
          <cell r="J19">
            <v>1.0499999999999999E-3</v>
          </cell>
        </row>
      </sheetData>
      <sheetData sheetId="3713">
        <row r="19">
          <cell r="J19">
            <v>1.0499999999999999E-3</v>
          </cell>
        </row>
      </sheetData>
      <sheetData sheetId="3714">
        <row r="19">
          <cell r="J19">
            <v>1.0499999999999999E-3</v>
          </cell>
        </row>
      </sheetData>
      <sheetData sheetId="3715">
        <row r="19">
          <cell r="J19">
            <v>1.0499999999999999E-3</v>
          </cell>
        </row>
      </sheetData>
      <sheetData sheetId="3716">
        <row r="19">
          <cell r="J19">
            <v>1.0499999999999999E-3</v>
          </cell>
        </row>
      </sheetData>
      <sheetData sheetId="3717">
        <row r="19">
          <cell r="J19">
            <v>1.0499999999999999E-3</v>
          </cell>
        </row>
      </sheetData>
      <sheetData sheetId="3718">
        <row r="19">
          <cell r="J19">
            <v>1.0499999999999999E-3</v>
          </cell>
        </row>
      </sheetData>
      <sheetData sheetId="3719">
        <row r="19">
          <cell r="J19">
            <v>1.0499999999999999E-3</v>
          </cell>
        </row>
      </sheetData>
      <sheetData sheetId="3720">
        <row r="19">
          <cell r="J19">
            <v>1.0499999999999999E-3</v>
          </cell>
        </row>
      </sheetData>
      <sheetData sheetId="3721">
        <row r="19">
          <cell r="J19">
            <v>1.0499999999999999E-3</v>
          </cell>
        </row>
      </sheetData>
      <sheetData sheetId="3722">
        <row r="19">
          <cell r="J19">
            <v>1.0499999999999999E-3</v>
          </cell>
        </row>
      </sheetData>
      <sheetData sheetId="3723">
        <row r="19">
          <cell r="J19">
            <v>1.0499999999999999E-3</v>
          </cell>
        </row>
      </sheetData>
      <sheetData sheetId="3724">
        <row r="19">
          <cell r="J19">
            <v>1.0499999999999999E-3</v>
          </cell>
        </row>
      </sheetData>
      <sheetData sheetId="3725">
        <row r="19">
          <cell r="J19">
            <v>1.0499999999999999E-3</v>
          </cell>
        </row>
      </sheetData>
      <sheetData sheetId="3726">
        <row r="19">
          <cell r="J19">
            <v>1.0499999999999999E-3</v>
          </cell>
        </row>
      </sheetData>
      <sheetData sheetId="3727">
        <row r="19">
          <cell r="J19">
            <v>1.0499999999999999E-3</v>
          </cell>
        </row>
      </sheetData>
      <sheetData sheetId="3728">
        <row r="19">
          <cell r="J19">
            <v>1.0499999999999999E-3</v>
          </cell>
        </row>
      </sheetData>
      <sheetData sheetId="3729">
        <row r="19">
          <cell r="J19">
            <v>1.0499999999999999E-3</v>
          </cell>
        </row>
      </sheetData>
      <sheetData sheetId="3730">
        <row r="19">
          <cell r="J19">
            <v>1.0499999999999999E-3</v>
          </cell>
        </row>
      </sheetData>
      <sheetData sheetId="3731">
        <row r="19">
          <cell r="J19">
            <v>1.0499999999999999E-3</v>
          </cell>
        </row>
      </sheetData>
      <sheetData sheetId="3732">
        <row r="19">
          <cell r="J19">
            <v>1.0499999999999999E-3</v>
          </cell>
        </row>
      </sheetData>
      <sheetData sheetId="3733">
        <row r="19">
          <cell r="J19">
            <v>1.0499999999999999E-3</v>
          </cell>
        </row>
      </sheetData>
      <sheetData sheetId="3734">
        <row r="19">
          <cell r="J19">
            <v>1.0499999999999999E-3</v>
          </cell>
        </row>
      </sheetData>
      <sheetData sheetId="3735">
        <row r="19">
          <cell r="J19">
            <v>1.0499999999999999E-3</v>
          </cell>
        </row>
      </sheetData>
      <sheetData sheetId="3736">
        <row r="19">
          <cell r="J19">
            <v>1.0499999999999999E-3</v>
          </cell>
        </row>
      </sheetData>
      <sheetData sheetId="3737">
        <row r="19">
          <cell r="J19">
            <v>1.0499999999999999E-3</v>
          </cell>
        </row>
      </sheetData>
      <sheetData sheetId="3738">
        <row r="19">
          <cell r="J19">
            <v>1.0499999999999999E-3</v>
          </cell>
        </row>
      </sheetData>
      <sheetData sheetId="3739">
        <row r="19">
          <cell r="J19">
            <v>1.0499999999999999E-3</v>
          </cell>
        </row>
      </sheetData>
      <sheetData sheetId="3740">
        <row r="19">
          <cell r="J19">
            <v>1.0499999999999999E-3</v>
          </cell>
        </row>
      </sheetData>
      <sheetData sheetId="3741">
        <row r="19">
          <cell r="J19">
            <v>1.0499999999999999E-3</v>
          </cell>
        </row>
      </sheetData>
      <sheetData sheetId="3742">
        <row r="19">
          <cell r="J19">
            <v>1.0499999999999999E-3</v>
          </cell>
        </row>
      </sheetData>
      <sheetData sheetId="3743">
        <row r="19">
          <cell r="J19">
            <v>1.0499999999999999E-3</v>
          </cell>
        </row>
      </sheetData>
      <sheetData sheetId="3744">
        <row r="19">
          <cell r="J19">
            <v>1.0499999999999999E-3</v>
          </cell>
        </row>
      </sheetData>
      <sheetData sheetId="3745">
        <row r="19">
          <cell r="J19">
            <v>1.0499999999999999E-3</v>
          </cell>
        </row>
      </sheetData>
      <sheetData sheetId="3746">
        <row r="19">
          <cell r="J19">
            <v>1.0499999999999999E-3</v>
          </cell>
        </row>
      </sheetData>
      <sheetData sheetId="3747">
        <row r="19">
          <cell r="J19">
            <v>1.0499999999999999E-3</v>
          </cell>
        </row>
      </sheetData>
      <sheetData sheetId="3748">
        <row r="19">
          <cell r="J19">
            <v>1.0499999999999999E-3</v>
          </cell>
        </row>
      </sheetData>
      <sheetData sheetId="3749">
        <row r="19">
          <cell r="J19">
            <v>1.0499999999999999E-3</v>
          </cell>
        </row>
      </sheetData>
      <sheetData sheetId="3750">
        <row r="19">
          <cell r="J19">
            <v>1.0499999999999999E-3</v>
          </cell>
        </row>
      </sheetData>
      <sheetData sheetId="3751">
        <row r="19">
          <cell r="J19">
            <v>1.0499999999999999E-3</v>
          </cell>
        </row>
      </sheetData>
      <sheetData sheetId="3752">
        <row r="19">
          <cell r="J19">
            <v>1.0499999999999999E-3</v>
          </cell>
        </row>
      </sheetData>
      <sheetData sheetId="3753">
        <row r="19">
          <cell r="J19">
            <v>1.0499999999999999E-3</v>
          </cell>
        </row>
      </sheetData>
      <sheetData sheetId="3754">
        <row r="19">
          <cell r="J19">
            <v>1.0499999999999999E-3</v>
          </cell>
        </row>
      </sheetData>
      <sheetData sheetId="3755">
        <row r="19">
          <cell r="J19">
            <v>1.0499999999999999E-3</v>
          </cell>
        </row>
      </sheetData>
      <sheetData sheetId="3756">
        <row r="19">
          <cell r="J19">
            <v>1.0499999999999999E-3</v>
          </cell>
        </row>
      </sheetData>
      <sheetData sheetId="3757">
        <row r="19">
          <cell r="J19">
            <v>1.0499999999999999E-3</v>
          </cell>
        </row>
      </sheetData>
      <sheetData sheetId="3758">
        <row r="19">
          <cell r="J19">
            <v>1.0499999999999999E-3</v>
          </cell>
        </row>
      </sheetData>
      <sheetData sheetId="3759">
        <row r="19">
          <cell r="J19">
            <v>1.0499999999999999E-3</v>
          </cell>
        </row>
      </sheetData>
      <sheetData sheetId="3760">
        <row r="19">
          <cell r="J19">
            <v>1.0499999999999999E-3</v>
          </cell>
        </row>
      </sheetData>
      <sheetData sheetId="3761">
        <row r="19">
          <cell r="J19">
            <v>1.0499999999999999E-3</v>
          </cell>
        </row>
      </sheetData>
      <sheetData sheetId="3762">
        <row r="19">
          <cell r="J19">
            <v>1.0499999999999999E-3</v>
          </cell>
        </row>
      </sheetData>
      <sheetData sheetId="3763">
        <row r="19">
          <cell r="J19">
            <v>1.0499999999999999E-3</v>
          </cell>
        </row>
      </sheetData>
      <sheetData sheetId="3764">
        <row r="19">
          <cell r="J19">
            <v>1.0499999999999999E-3</v>
          </cell>
        </row>
      </sheetData>
      <sheetData sheetId="3765">
        <row r="19">
          <cell r="J19">
            <v>1.0499999999999999E-3</v>
          </cell>
        </row>
      </sheetData>
      <sheetData sheetId="3766">
        <row r="19">
          <cell r="J19">
            <v>1.0499999999999999E-3</v>
          </cell>
        </row>
      </sheetData>
      <sheetData sheetId="3767">
        <row r="19">
          <cell r="J19">
            <v>1.0499999999999999E-3</v>
          </cell>
        </row>
      </sheetData>
      <sheetData sheetId="3768">
        <row r="19">
          <cell r="J19">
            <v>1.0499999999999999E-3</v>
          </cell>
        </row>
      </sheetData>
      <sheetData sheetId="3769">
        <row r="19">
          <cell r="J19">
            <v>1.0499999999999999E-3</v>
          </cell>
        </row>
      </sheetData>
      <sheetData sheetId="3770">
        <row r="19">
          <cell r="J19">
            <v>1.0499999999999999E-3</v>
          </cell>
        </row>
      </sheetData>
      <sheetData sheetId="3771">
        <row r="19">
          <cell r="J19">
            <v>1.0499999999999999E-3</v>
          </cell>
        </row>
      </sheetData>
      <sheetData sheetId="3772">
        <row r="19">
          <cell r="J19">
            <v>1.0499999999999999E-3</v>
          </cell>
        </row>
      </sheetData>
      <sheetData sheetId="3773">
        <row r="19">
          <cell r="J19">
            <v>1.0499999999999999E-3</v>
          </cell>
        </row>
      </sheetData>
      <sheetData sheetId="3774">
        <row r="19">
          <cell r="J19">
            <v>1.0499999999999999E-3</v>
          </cell>
        </row>
      </sheetData>
      <sheetData sheetId="3775">
        <row r="19">
          <cell r="J19">
            <v>1.0499999999999999E-3</v>
          </cell>
        </row>
      </sheetData>
      <sheetData sheetId="3776">
        <row r="19">
          <cell r="J19">
            <v>1.0499999999999999E-3</v>
          </cell>
        </row>
      </sheetData>
      <sheetData sheetId="3777">
        <row r="19">
          <cell r="J19">
            <v>1.0499999999999999E-3</v>
          </cell>
        </row>
      </sheetData>
      <sheetData sheetId="3778">
        <row r="19">
          <cell r="J19">
            <v>1.0499999999999999E-3</v>
          </cell>
        </row>
      </sheetData>
      <sheetData sheetId="3779">
        <row r="19">
          <cell r="J19">
            <v>1.0499999999999999E-3</v>
          </cell>
        </row>
      </sheetData>
      <sheetData sheetId="3780">
        <row r="19">
          <cell r="J19">
            <v>1.0499999999999999E-3</v>
          </cell>
        </row>
      </sheetData>
      <sheetData sheetId="3781">
        <row r="19">
          <cell r="J19">
            <v>1.0499999999999999E-3</v>
          </cell>
        </row>
      </sheetData>
      <sheetData sheetId="3782">
        <row r="19">
          <cell r="J19">
            <v>1.0499999999999999E-3</v>
          </cell>
        </row>
      </sheetData>
      <sheetData sheetId="3783">
        <row r="19">
          <cell r="J19">
            <v>1.0499999999999999E-3</v>
          </cell>
        </row>
      </sheetData>
      <sheetData sheetId="3784">
        <row r="19">
          <cell r="J19">
            <v>1.0499999999999999E-3</v>
          </cell>
        </row>
      </sheetData>
      <sheetData sheetId="3785">
        <row r="19">
          <cell r="J19">
            <v>1.0499999999999999E-3</v>
          </cell>
        </row>
      </sheetData>
      <sheetData sheetId="3786">
        <row r="19">
          <cell r="J19">
            <v>1.0499999999999999E-3</v>
          </cell>
        </row>
      </sheetData>
      <sheetData sheetId="3787">
        <row r="19">
          <cell r="J19">
            <v>1.0499999999999999E-3</v>
          </cell>
        </row>
      </sheetData>
      <sheetData sheetId="3788">
        <row r="19">
          <cell r="J19">
            <v>1.0499999999999999E-3</v>
          </cell>
        </row>
      </sheetData>
      <sheetData sheetId="3789">
        <row r="19">
          <cell r="J19">
            <v>1.0499999999999999E-3</v>
          </cell>
        </row>
      </sheetData>
      <sheetData sheetId="3790">
        <row r="19">
          <cell r="J19">
            <v>1.0499999999999999E-3</v>
          </cell>
        </row>
      </sheetData>
      <sheetData sheetId="3791">
        <row r="19">
          <cell r="J19">
            <v>1.0499999999999999E-3</v>
          </cell>
        </row>
      </sheetData>
      <sheetData sheetId="3792">
        <row r="19">
          <cell r="J19">
            <v>1.0499999999999999E-3</v>
          </cell>
        </row>
      </sheetData>
      <sheetData sheetId="3793">
        <row r="19">
          <cell r="J19">
            <v>1.0499999999999999E-3</v>
          </cell>
        </row>
      </sheetData>
      <sheetData sheetId="3794">
        <row r="19">
          <cell r="J19">
            <v>1.0499999999999999E-3</v>
          </cell>
        </row>
      </sheetData>
      <sheetData sheetId="3795">
        <row r="19">
          <cell r="J19">
            <v>1.0499999999999999E-3</v>
          </cell>
        </row>
      </sheetData>
      <sheetData sheetId="3796">
        <row r="19">
          <cell r="J19">
            <v>1.0499999999999999E-3</v>
          </cell>
        </row>
      </sheetData>
      <sheetData sheetId="3797">
        <row r="19">
          <cell r="J19">
            <v>1.0499999999999999E-3</v>
          </cell>
        </row>
      </sheetData>
      <sheetData sheetId="3798">
        <row r="19">
          <cell r="J19">
            <v>1.0499999999999999E-3</v>
          </cell>
        </row>
      </sheetData>
      <sheetData sheetId="3799">
        <row r="19">
          <cell r="J19">
            <v>1.0499999999999999E-3</v>
          </cell>
        </row>
      </sheetData>
      <sheetData sheetId="3800">
        <row r="19">
          <cell r="J19">
            <v>1.0499999999999999E-3</v>
          </cell>
        </row>
      </sheetData>
      <sheetData sheetId="3801">
        <row r="19">
          <cell r="J19">
            <v>1.0499999999999999E-3</v>
          </cell>
        </row>
      </sheetData>
      <sheetData sheetId="3802">
        <row r="19">
          <cell r="J19">
            <v>1.0499999999999999E-3</v>
          </cell>
        </row>
      </sheetData>
      <sheetData sheetId="3803">
        <row r="19">
          <cell r="J19">
            <v>1.0499999999999999E-3</v>
          </cell>
        </row>
      </sheetData>
      <sheetData sheetId="3804">
        <row r="19">
          <cell r="J19">
            <v>1.0499999999999999E-3</v>
          </cell>
        </row>
      </sheetData>
      <sheetData sheetId="3805">
        <row r="19">
          <cell r="J19">
            <v>1.0499999999999999E-3</v>
          </cell>
        </row>
      </sheetData>
      <sheetData sheetId="3806">
        <row r="19">
          <cell r="J19">
            <v>1.0499999999999999E-3</v>
          </cell>
        </row>
      </sheetData>
      <sheetData sheetId="3807">
        <row r="19">
          <cell r="J19">
            <v>1.0499999999999999E-3</v>
          </cell>
        </row>
      </sheetData>
      <sheetData sheetId="3808">
        <row r="19">
          <cell r="J19">
            <v>1.0499999999999999E-3</v>
          </cell>
        </row>
      </sheetData>
      <sheetData sheetId="3809">
        <row r="19">
          <cell r="J19">
            <v>1.0499999999999999E-3</v>
          </cell>
        </row>
      </sheetData>
      <sheetData sheetId="3810">
        <row r="19">
          <cell r="J19">
            <v>1.0499999999999999E-3</v>
          </cell>
        </row>
      </sheetData>
      <sheetData sheetId="3811">
        <row r="19">
          <cell r="J19">
            <v>1.0499999999999999E-3</v>
          </cell>
        </row>
      </sheetData>
      <sheetData sheetId="3812">
        <row r="19">
          <cell r="J19">
            <v>1.0499999999999999E-3</v>
          </cell>
        </row>
      </sheetData>
      <sheetData sheetId="3813">
        <row r="19">
          <cell r="J19">
            <v>1.0499999999999999E-3</v>
          </cell>
        </row>
      </sheetData>
      <sheetData sheetId="3814">
        <row r="19">
          <cell r="J19">
            <v>1.0499999999999999E-3</v>
          </cell>
        </row>
      </sheetData>
      <sheetData sheetId="3815">
        <row r="19">
          <cell r="J19">
            <v>1.0499999999999999E-3</v>
          </cell>
        </row>
      </sheetData>
      <sheetData sheetId="3816">
        <row r="19">
          <cell r="J19">
            <v>1.0499999999999999E-3</v>
          </cell>
        </row>
      </sheetData>
      <sheetData sheetId="3817">
        <row r="19">
          <cell r="J19">
            <v>1.0499999999999999E-3</v>
          </cell>
        </row>
      </sheetData>
      <sheetData sheetId="3818">
        <row r="19">
          <cell r="J19">
            <v>1.0499999999999999E-3</v>
          </cell>
        </row>
      </sheetData>
      <sheetData sheetId="3819">
        <row r="19">
          <cell r="J19">
            <v>1.0499999999999999E-3</v>
          </cell>
        </row>
      </sheetData>
      <sheetData sheetId="3820">
        <row r="19">
          <cell r="J19">
            <v>1.0499999999999999E-3</v>
          </cell>
        </row>
      </sheetData>
      <sheetData sheetId="3821">
        <row r="19">
          <cell r="J19">
            <v>1.0499999999999999E-3</v>
          </cell>
        </row>
      </sheetData>
      <sheetData sheetId="3822">
        <row r="19">
          <cell r="J19">
            <v>1.0499999999999999E-3</v>
          </cell>
        </row>
      </sheetData>
      <sheetData sheetId="3823">
        <row r="19">
          <cell r="J19">
            <v>1.0499999999999999E-3</v>
          </cell>
        </row>
      </sheetData>
      <sheetData sheetId="3824">
        <row r="19">
          <cell r="J19">
            <v>1.0499999999999999E-3</v>
          </cell>
        </row>
      </sheetData>
      <sheetData sheetId="3825">
        <row r="19">
          <cell r="J19">
            <v>1.0499999999999999E-3</v>
          </cell>
        </row>
      </sheetData>
      <sheetData sheetId="3826">
        <row r="19">
          <cell r="J19">
            <v>1.0499999999999999E-3</v>
          </cell>
        </row>
      </sheetData>
      <sheetData sheetId="3827">
        <row r="19">
          <cell r="J19">
            <v>1.0499999999999999E-3</v>
          </cell>
        </row>
      </sheetData>
      <sheetData sheetId="3828">
        <row r="19">
          <cell r="J19">
            <v>1.0499999999999999E-3</v>
          </cell>
        </row>
      </sheetData>
      <sheetData sheetId="3829">
        <row r="19">
          <cell r="J19">
            <v>1.0499999999999999E-3</v>
          </cell>
        </row>
      </sheetData>
      <sheetData sheetId="3830">
        <row r="19">
          <cell r="J19">
            <v>1.0499999999999999E-3</v>
          </cell>
        </row>
      </sheetData>
      <sheetData sheetId="3831">
        <row r="19">
          <cell r="J19">
            <v>1.0499999999999999E-3</v>
          </cell>
        </row>
      </sheetData>
      <sheetData sheetId="3832">
        <row r="19">
          <cell r="J19">
            <v>1.0499999999999999E-3</v>
          </cell>
        </row>
      </sheetData>
      <sheetData sheetId="3833">
        <row r="19">
          <cell r="J19">
            <v>1.0499999999999999E-3</v>
          </cell>
        </row>
      </sheetData>
      <sheetData sheetId="3834">
        <row r="19">
          <cell r="J19">
            <v>1.0499999999999999E-3</v>
          </cell>
        </row>
      </sheetData>
      <sheetData sheetId="3835">
        <row r="19">
          <cell r="J19">
            <v>1.0499999999999999E-3</v>
          </cell>
        </row>
      </sheetData>
      <sheetData sheetId="3836">
        <row r="19">
          <cell r="J19">
            <v>1.0499999999999999E-3</v>
          </cell>
        </row>
      </sheetData>
      <sheetData sheetId="3837">
        <row r="19">
          <cell r="J19">
            <v>1.0499999999999999E-3</v>
          </cell>
        </row>
      </sheetData>
      <sheetData sheetId="3838">
        <row r="19">
          <cell r="J19">
            <v>1.0499999999999999E-3</v>
          </cell>
        </row>
      </sheetData>
      <sheetData sheetId="3839">
        <row r="19">
          <cell r="J19">
            <v>1.0499999999999999E-3</v>
          </cell>
        </row>
      </sheetData>
      <sheetData sheetId="3840">
        <row r="19">
          <cell r="J19">
            <v>1.0499999999999999E-3</v>
          </cell>
        </row>
      </sheetData>
      <sheetData sheetId="3841">
        <row r="19">
          <cell r="J19">
            <v>1.0499999999999999E-3</v>
          </cell>
        </row>
      </sheetData>
      <sheetData sheetId="3842">
        <row r="19">
          <cell r="J19">
            <v>1.0499999999999999E-3</v>
          </cell>
        </row>
      </sheetData>
      <sheetData sheetId="3843">
        <row r="19">
          <cell r="J19">
            <v>1.0499999999999999E-3</v>
          </cell>
        </row>
      </sheetData>
      <sheetData sheetId="3844">
        <row r="19">
          <cell r="J19">
            <v>1.0499999999999999E-3</v>
          </cell>
        </row>
      </sheetData>
      <sheetData sheetId="3845">
        <row r="19">
          <cell r="J19">
            <v>1.0499999999999999E-3</v>
          </cell>
        </row>
      </sheetData>
      <sheetData sheetId="3846">
        <row r="19">
          <cell r="J19">
            <v>1.0499999999999999E-3</v>
          </cell>
        </row>
      </sheetData>
      <sheetData sheetId="3847">
        <row r="19">
          <cell r="J19">
            <v>1.0499999999999999E-3</v>
          </cell>
        </row>
      </sheetData>
      <sheetData sheetId="3848">
        <row r="19">
          <cell r="J19">
            <v>1.0499999999999999E-3</v>
          </cell>
        </row>
      </sheetData>
      <sheetData sheetId="3849">
        <row r="19">
          <cell r="J19">
            <v>1.0499999999999999E-3</v>
          </cell>
        </row>
      </sheetData>
      <sheetData sheetId="3850">
        <row r="19">
          <cell r="J19">
            <v>1.0499999999999999E-3</v>
          </cell>
        </row>
      </sheetData>
      <sheetData sheetId="3851">
        <row r="19">
          <cell r="J19">
            <v>1.0499999999999999E-3</v>
          </cell>
        </row>
      </sheetData>
      <sheetData sheetId="3852">
        <row r="19">
          <cell r="J19">
            <v>1.0499999999999999E-3</v>
          </cell>
        </row>
      </sheetData>
      <sheetData sheetId="3853">
        <row r="19">
          <cell r="J19">
            <v>1.0499999999999999E-3</v>
          </cell>
        </row>
      </sheetData>
      <sheetData sheetId="3854">
        <row r="19">
          <cell r="J19">
            <v>1.0499999999999999E-3</v>
          </cell>
        </row>
      </sheetData>
      <sheetData sheetId="3855">
        <row r="19">
          <cell r="J19">
            <v>1.0499999999999999E-3</v>
          </cell>
        </row>
      </sheetData>
      <sheetData sheetId="3856">
        <row r="19">
          <cell r="J19">
            <v>1.0499999999999999E-3</v>
          </cell>
        </row>
      </sheetData>
      <sheetData sheetId="3857">
        <row r="19">
          <cell r="J19">
            <v>1.0499999999999999E-3</v>
          </cell>
        </row>
      </sheetData>
      <sheetData sheetId="3858">
        <row r="19">
          <cell r="J19">
            <v>1.0499999999999999E-3</v>
          </cell>
        </row>
      </sheetData>
      <sheetData sheetId="3859">
        <row r="19">
          <cell r="J19">
            <v>1.0499999999999999E-3</v>
          </cell>
        </row>
      </sheetData>
      <sheetData sheetId="3860">
        <row r="19">
          <cell r="J19">
            <v>1.0499999999999999E-3</v>
          </cell>
        </row>
      </sheetData>
      <sheetData sheetId="3861">
        <row r="19">
          <cell r="J19">
            <v>1.0499999999999999E-3</v>
          </cell>
        </row>
      </sheetData>
      <sheetData sheetId="3862">
        <row r="19">
          <cell r="J19">
            <v>1.0499999999999999E-3</v>
          </cell>
        </row>
      </sheetData>
      <sheetData sheetId="3863">
        <row r="19">
          <cell r="J19">
            <v>1.0499999999999999E-3</v>
          </cell>
        </row>
      </sheetData>
      <sheetData sheetId="3864">
        <row r="19">
          <cell r="J19">
            <v>1.0499999999999999E-3</v>
          </cell>
        </row>
      </sheetData>
      <sheetData sheetId="3865">
        <row r="19">
          <cell r="J19">
            <v>1.0499999999999999E-3</v>
          </cell>
        </row>
      </sheetData>
      <sheetData sheetId="3866">
        <row r="19">
          <cell r="J19">
            <v>1.0499999999999999E-3</v>
          </cell>
        </row>
      </sheetData>
      <sheetData sheetId="3867">
        <row r="19">
          <cell r="J19">
            <v>1.0499999999999999E-3</v>
          </cell>
        </row>
      </sheetData>
      <sheetData sheetId="3868">
        <row r="19">
          <cell r="J19">
            <v>1.0499999999999999E-3</v>
          </cell>
        </row>
      </sheetData>
      <sheetData sheetId="3869">
        <row r="19">
          <cell r="J19">
            <v>1.0499999999999999E-3</v>
          </cell>
        </row>
      </sheetData>
      <sheetData sheetId="3870">
        <row r="19">
          <cell r="J19">
            <v>1.0499999999999999E-3</v>
          </cell>
        </row>
      </sheetData>
      <sheetData sheetId="3871">
        <row r="19">
          <cell r="J19">
            <v>1.0499999999999999E-3</v>
          </cell>
        </row>
      </sheetData>
      <sheetData sheetId="3872">
        <row r="19">
          <cell r="J19">
            <v>1.0499999999999999E-3</v>
          </cell>
        </row>
      </sheetData>
      <sheetData sheetId="3873">
        <row r="19">
          <cell r="J19">
            <v>1.0499999999999999E-3</v>
          </cell>
        </row>
      </sheetData>
      <sheetData sheetId="3874">
        <row r="19">
          <cell r="J19">
            <v>1.0499999999999999E-3</v>
          </cell>
        </row>
      </sheetData>
      <sheetData sheetId="3875">
        <row r="19">
          <cell r="J19">
            <v>1.0499999999999999E-3</v>
          </cell>
        </row>
      </sheetData>
      <sheetData sheetId="3876">
        <row r="19">
          <cell r="J19">
            <v>1.0499999999999999E-3</v>
          </cell>
        </row>
      </sheetData>
      <sheetData sheetId="3877">
        <row r="19">
          <cell r="J19">
            <v>1.0499999999999999E-3</v>
          </cell>
        </row>
      </sheetData>
      <sheetData sheetId="3878">
        <row r="19">
          <cell r="J19">
            <v>1.0499999999999999E-3</v>
          </cell>
        </row>
      </sheetData>
      <sheetData sheetId="3879">
        <row r="19">
          <cell r="J19">
            <v>1.0499999999999999E-3</v>
          </cell>
        </row>
      </sheetData>
      <sheetData sheetId="3880">
        <row r="19">
          <cell r="J19">
            <v>1.0499999999999999E-3</v>
          </cell>
        </row>
      </sheetData>
      <sheetData sheetId="3881">
        <row r="19">
          <cell r="J19">
            <v>1.0499999999999999E-3</v>
          </cell>
        </row>
      </sheetData>
      <sheetData sheetId="3882">
        <row r="19">
          <cell r="J19">
            <v>1.0499999999999999E-3</v>
          </cell>
        </row>
      </sheetData>
      <sheetData sheetId="3883">
        <row r="19">
          <cell r="J19">
            <v>1.0499999999999999E-3</v>
          </cell>
        </row>
      </sheetData>
      <sheetData sheetId="3884">
        <row r="19">
          <cell r="J19">
            <v>1.0499999999999999E-3</v>
          </cell>
        </row>
      </sheetData>
      <sheetData sheetId="3885">
        <row r="19">
          <cell r="J19">
            <v>1.0499999999999999E-3</v>
          </cell>
        </row>
      </sheetData>
      <sheetData sheetId="3886">
        <row r="19">
          <cell r="J19">
            <v>1.0499999999999999E-3</v>
          </cell>
        </row>
      </sheetData>
      <sheetData sheetId="3887">
        <row r="19">
          <cell r="J19">
            <v>1.0499999999999999E-3</v>
          </cell>
        </row>
      </sheetData>
      <sheetData sheetId="3888">
        <row r="19">
          <cell r="J19">
            <v>1.0499999999999999E-3</v>
          </cell>
        </row>
      </sheetData>
      <sheetData sheetId="3889">
        <row r="19">
          <cell r="J19">
            <v>1.0499999999999999E-3</v>
          </cell>
        </row>
      </sheetData>
      <sheetData sheetId="3890">
        <row r="19">
          <cell r="J19">
            <v>1.0499999999999999E-3</v>
          </cell>
        </row>
      </sheetData>
      <sheetData sheetId="3891">
        <row r="19">
          <cell r="J19">
            <v>1.0499999999999999E-3</v>
          </cell>
        </row>
      </sheetData>
      <sheetData sheetId="3892">
        <row r="19">
          <cell r="J19">
            <v>1.0499999999999999E-3</v>
          </cell>
        </row>
      </sheetData>
      <sheetData sheetId="3893">
        <row r="19">
          <cell r="J19">
            <v>1.0499999999999999E-3</v>
          </cell>
        </row>
      </sheetData>
      <sheetData sheetId="3894">
        <row r="19">
          <cell r="J19">
            <v>1.0499999999999999E-3</v>
          </cell>
        </row>
      </sheetData>
      <sheetData sheetId="3895">
        <row r="19">
          <cell r="J19">
            <v>1.0499999999999999E-3</v>
          </cell>
        </row>
      </sheetData>
      <sheetData sheetId="3896">
        <row r="19">
          <cell r="J19">
            <v>1.0499999999999999E-3</v>
          </cell>
        </row>
      </sheetData>
      <sheetData sheetId="3897">
        <row r="19">
          <cell r="J19">
            <v>1.0499999999999999E-3</v>
          </cell>
        </row>
      </sheetData>
      <sheetData sheetId="3898">
        <row r="19">
          <cell r="J19">
            <v>1.0499999999999999E-3</v>
          </cell>
        </row>
      </sheetData>
      <sheetData sheetId="3899">
        <row r="19">
          <cell r="J19">
            <v>1.0499999999999999E-3</v>
          </cell>
        </row>
      </sheetData>
      <sheetData sheetId="3900">
        <row r="19">
          <cell r="J19">
            <v>1.0499999999999999E-3</v>
          </cell>
        </row>
      </sheetData>
      <sheetData sheetId="3901">
        <row r="19">
          <cell r="J19">
            <v>1.0499999999999999E-3</v>
          </cell>
        </row>
      </sheetData>
      <sheetData sheetId="3902">
        <row r="19">
          <cell r="J19">
            <v>1.0499999999999999E-3</v>
          </cell>
        </row>
      </sheetData>
      <sheetData sheetId="3903">
        <row r="19">
          <cell r="J19">
            <v>1.0499999999999999E-3</v>
          </cell>
        </row>
      </sheetData>
      <sheetData sheetId="3904">
        <row r="19">
          <cell r="J19">
            <v>1.0499999999999999E-3</v>
          </cell>
        </row>
      </sheetData>
      <sheetData sheetId="3905">
        <row r="19">
          <cell r="J19">
            <v>1.0499999999999999E-3</v>
          </cell>
        </row>
      </sheetData>
      <sheetData sheetId="3906">
        <row r="19">
          <cell r="J19">
            <v>1.0499999999999999E-3</v>
          </cell>
        </row>
      </sheetData>
      <sheetData sheetId="3907">
        <row r="19">
          <cell r="J19">
            <v>1.0499999999999999E-3</v>
          </cell>
        </row>
      </sheetData>
      <sheetData sheetId="3908">
        <row r="19">
          <cell r="J19">
            <v>1.0499999999999999E-3</v>
          </cell>
        </row>
      </sheetData>
      <sheetData sheetId="3909">
        <row r="19">
          <cell r="J19">
            <v>1.0499999999999999E-3</v>
          </cell>
        </row>
      </sheetData>
      <sheetData sheetId="3910">
        <row r="19">
          <cell r="J19">
            <v>1.0499999999999999E-3</v>
          </cell>
        </row>
      </sheetData>
      <sheetData sheetId="3911">
        <row r="19">
          <cell r="J19">
            <v>1.0499999999999999E-3</v>
          </cell>
        </row>
      </sheetData>
      <sheetData sheetId="3912">
        <row r="19">
          <cell r="J19">
            <v>1.0499999999999999E-3</v>
          </cell>
        </row>
      </sheetData>
      <sheetData sheetId="3913">
        <row r="19">
          <cell r="J19">
            <v>1.0499999999999999E-3</v>
          </cell>
        </row>
      </sheetData>
      <sheetData sheetId="3914">
        <row r="19">
          <cell r="J19">
            <v>1.0499999999999999E-3</v>
          </cell>
        </row>
      </sheetData>
      <sheetData sheetId="3915">
        <row r="19">
          <cell r="J19">
            <v>1.0499999999999999E-3</v>
          </cell>
        </row>
      </sheetData>
      <sheetData sheetId="3916">
        <row r="19">
          <cell r="J19">
            <v>1.0499999999999999E-3</v>
          </cell>
        </row>
      </sheetData>
      <sheetData sheetId="3917">
        <row r="19">
          <cell r="J19">
            <v>1.0499999999999999E-3</v>
          </cell>
        </row>
      </sheetData>
      <sheetData sheetId="3918">
        <row r="19">
          <cell r="J19">
            <v>1.0499999999999999E-3</v>
          </cell>
        </row>
      </sheetData>
      <sheetData sheetId="3919">
        <row r="19">
          <cell r="J19">
            <v>1.0499999999999999E-3</v>
          </cell>
        </row>
      </sheetData>
      <sheetData sheetId="3920">
        <row r="19">
          <cell r="J19">
            <v>1.0499999999999999E-3</v>
          </cell>
        </row>
      </sheetData>
      <sheetData sheetId="3921">
        <row r="19">
          <cell r="J19">
            <v>1.0499999999999999E-3</v>
          </cell>
        </row>
      </sheetData>
      <sheetData sheetId="3922">
        <row r="19">
          <cell r="J19">
            <v>1.0499999999999999E-3</v>
          </cell>
        </row>
      </sheetData>
      <sheetData sheetId="3923">
        <row r="19">
          <cell r="J19">
            <v>1.0499999999999999E-3</v>
          </cell>
        </row>
      </sheetData>
      <sheetData sheetId="3924">
        <row r="19">
          <cell r="J19">
            <v>1.0499999999999999E-3</v>
          </cell>
        </row>
      </sheetData>
      <sheetData sheetId="3925">
        <row r="19">
          <cell r="J19">
            <v>1.0499999999999999E-3</v>
          </cell>
        </row>
      </sheetData>
      <sheetData sheetId="3926">
        <row r="19">
          <cell r="J19">
            <v>1.0499999999999999E-3</v>
          </cell>
        </row>
      </sheetData>
      <sheetData sheetId="3927">
        <row r="19">
          <cell r="J19">
            <v>1.0499999999999999E-3</v>
          </cell>
        </row>
      </sheetData>
      <sheetData sheetId="3928">
        <row r="19">
          <cell r="J19">
            <v>1.0499999999999999E-3</v>
          </cell>
        </row>
      </sheetData>
      <sheetData sheetId="3929">
        <row r="19">
          <cell r="J19">
            <v>1.0499999999999999E-3</v>
          </cell>
        </row>
      </sheetData>
      <sheetData sheetId="3930">
        <row r="19">
          <cell r="J19">
            <v>1.0499999999999999E-3</v>
          </cell>
        </row>
      </sheetData>
      <sheetData sheetId="3931">
        <row r="19">
          <cell r="J19">
            <v>1.0499999999999999E-3</v>
          </cell>
        </row>
      </sheetData>
      <sheetData sheetId="3932">
        <row r="19">
          <cell r="J19">
            <v>1.0499999999999999E-3</v>
          </cell>
        </row>
      </sheetData>
      <sheetData sheetId="3933">
        <row r="19">
          <cell r="J19">
            <v>1.0499999999999999E-3</v>
          </cell>
        </row>
      </sheetData>
      <sheetData sheetId="3934">
        <row r="19">
          <cell r="J19">
            <v>1.0499999999999999E-3</v>
          </cell>
        </row>
      </sheetData>
      <sheetData sheetId="3935">
        <row r="19">
          <cell r="J19">
            <v>1.0499999999999999E-3</v>
          </cell>
        </row>
      </sheetData>
      <sheetData sheetId="3936">
        <row r="19">
          <cell r="J19">
            <v>1.0499999999999999E-3</v>
          </cell>
        </row>
      </sheetData>
      <sheetData sheetId="3937">
        <row r="19">
          <cell r="J19">
            <v>1.0499999999999999E-3</v>
          </cell>
        </row>
      </sheetData>
      <sheetData sheetId="3938">
        <row r="19">
          <cell r="J19">
            <v>1.0499999999999999E-3</v>
          </cell>
        </row>
      </sheetData>
      <sheetData sheetId="3939">
        <row r="19">
          <cell r="J19">
            <v>1.0499999999999999E-3</v>
          </cell>
        </row>
      </sheetData>
      <sheetData sheetId="3940">
        <row r="19">
          <cell r="J19">
            <v>1.0499999999999999E-3</v>
          </cell>
        </row>
      </sheetData>
      <sheetData sheetId="3941">
        <row r="19">
          <cell r="J19">
            <v>1.0499999999999999E-3</v>
          </cell>
        </row>
      </sheetData>
      <sheetData sheetId="3942">
        <row r="19">
          <cell r="J19">
            <v>1.0499999999999999E-3</v>
          </cell>
        </row>
      </sheetData>
      <sheetData sheetId="3943">
        <row r="19">
          <cell r="J19">
            <v>1.0499999999999999E-3</v>
          </cell>
        </row>
      </sheetData>
      <sheetData sheetId="3944">
        <row r="19">
          <cell r="J19">
            <v>1.0499999999999999E-3</v>
          </cell>
        </row>
      </sheetData>
      <sheetData sheetId="3945">
        <row r="19">
          <cell r="J19">
            <v>1.0499999999999999E-3</v>
          </cell>
        </row>
      </sheetData>
      <sheetData sheetId="3946">
        <row r="19">
          <cell r="J19">
            <v>1.0499999999999999E-3</v>
          </cell>
        </row>
      </sheetData>
      <sheetData sheetId="3947">
        <row r="19">
          <cell r="J19">
            <v>1.0499999999999999E-3</v>
          </cell>
        </row>
      </sheetData>
      <sheetData sheetId="3948">
        <row r="19">
          <cell r="J19">
            <v>1.0499999999999999E-3</v>
          </cell>
        </row>
      </sheetData>
      <sheetData sheetId="3949">
        <row r="19">
          <cell r="J19">
            <v>1.0499999999999999E-3</v>
          </cell>
        </row>
      </sheetData>
      <sheetData sheetId="3950">
        <row r="19">
          <cell r="J19">
            <v>1.0499999999999999E-3</v>
          </cell>
        </row>
      </sheetData>
      <sheetData sheetId="3951">
        <row r="19">
          <cell r="J19">
            <v>1.0499999999999999E-3</v>
          </cell>
        </row>
      </sheetData>
      <sheetData sheetId="3952">
        <row r="19">
          <cell r="J19">
            <v>1.0499999999999999E-3</v>
          </cell>
        </row>
      </sheetData>
      <sheetData sheetId="3953">
        <row r="19">
          <cell r="J19">
            <v>1.0499999999999999E-3</v>
          </cell>
        </row>
      </sheetData>
      <sheetData sheetId="3954">
        <row r="19">
          <cell r="J19">
            <v>1.0499999999999999E-3</v>
          </cell>
        </row>
      </sheetData>
      <sheetData sheetId="3955">
        <row r="19">
          <cell r="J19">
            <v>1.0499999999999999E-3</v>
          </cell>
        </row>
      </sheetData>
      <sheetData sheetId="3956">
        <row r="19">
          <cell r="J19">
            <v>1.0499999999999999E-3</v>
          </cell>
        </row>
      </sheetData>
      <sheetData sheetId="3957">
        <row r="19">
          <cell r="J19">
            <v>1.0499999999999999E-3</v>
          </cell>
        </row>
      </sheetData>
      <sheetData sheetId="3958">
        <row r="19">
          <cell r="J19">
            <v>1.0499999999999999E-3</v>
          </cell>
        </row>
      </sheetData>
      <sheetData sheetId="3959">
        <row r="19">
          <cell r="J19">
            <v>1.0499999999999999E-3</v>
          </cell>
        </row>
      </sheetData>
      <sheetData sheetId="3960">
        <row r="19">
          <cell r="J19">
            <v>1.0499999999999999E-3</v>
          </cell>
        </row>
      </sheetData>
      <sheetData sheetId="3961">
        <row r="19">
          <cell r="J19">
            <v>1.0499999999999999E-3</v>
          </cell>
        </row>
      </sheetData>
      <sheetData sheetId="3962">
        <row r="19">
          <cell r="J19">
            <v>1.0499999999999999E-3</v>
          </cell>
        </row>
      </sheetData>
      <sheetData sheetId="3963">
        <row r="19">
          <cell r="J19">
            <v>1.0499999999999999E-3</v>
          </cell>
        </row>
      </sheetData>
      <sheetData sheetId="3964">
        <row r="19">
          <cell r="J19">
            <v>1.0499999999999999E-3</v>
          </cell>
        </row>
      </sheetData>
      <sheetData sheetId="3965">
        <row r="19">
          <cell r="J19">
            <v>1.0499999999999999E-3</v>
          </cell>
        </row>
      </sheetData>
      <sheetData sheetId="3966">
        <row r="19">
          <cell r="J19">
            <v>1.0499999999999999E-3</v>
          </cell>
        </row>
      </sheetData>
      <sheetData sheetId="3967">
        <row r="19">
          <cell r="J19">
            <v>1.0499999999999999E-3</v>
          </cell>
        </row>
      </sheetData>
      <sheetData sheetId="3968">
        <row r="19">
          <cell r="J19">
            <v>1.0499999999999999E-3</v>
          </cell>
        </row>
      </sheetData>
      <sheetData sheetId="3969">
        <row r="19">
          <cell r="J19">
            <v>1.0499999999999999E-3</v>
          </cell>
        </row>
      </sheetData>
      <sheetData sheetId="3970">
        <row r="19">
          <cell r="J19">
            <v>1.0499999999999999E-3</v>
          </cell>
        </row>
      </sheetData>
      <sheetData sheetId="3971">
        <row r="19">
          <cell r="J19">
            <v>1.0499999999999999E-3</v>
          </cell>
        </row>
      </sheetData>
      <sheetData sheetId="3972">
        <row r="19">
          <cell r="J19">
            <v>1.0499999999999999E-3</v>
          </cell>
        </row>
      </sheetData>
      <sheetData sheetId="3973">
        <row r="19">
          <cell r="J19">
            <v>1.0499999999999999E-3</v>
          </cell>
        </row>
      </sheetData>
      <sheetData sheetId="3974">
        <row r="19">
          <cell r="J19">
            <v>1.0499999999999999E-3</v>
          </cell>
        </row>
      </sheetData>
      <sheetData sheetId="3975">
        <row r="19">
          <cell r="J19">
            <v>1.0499999999999999E-3</v>
          </cell>
        </row>
      </sheetData>
      <sheetData sheetId="3976">
        <row r="19">
          <cell r="J19">
            <v>1.0499999999999999E-3</v>
          </cell>
        </row>
      </sheetData>
      <sheetData sheetId="3977">
        <row r="19">
          <cell r="J19">
            <v>1.0499999999999999E-3</v>
          </cell>
        </row>
      </sheetData>
      <sheetData sheetId="3978">
        <row r="19">
          <cell r="J19">
            <v>1.0499999999999999E-3</v>
          </cell>
        </row>
      </sheetData>
      <sheetData sheetId="3979">
        <row r="19">
          <cell r="J19">
            <v>1.0499999999999999E-3</v>
          </cell>
        </row>
      </sheetData>
      <sheetData sheetId="3980">
        <row r="19">
          <cell r="J19">
            <v>1.0499999999999999E-3</v>
          </cell>
        </row>
      </sheetData>
      <sheetData sheetId="3981">
        <row r="19">
          <cell r="J19">
            <v>1.0499999999999999E-3</v>
          </cell>
        </row>
      </sheetData>
      <sheetData sheetId="3982">
        <row r="19">
          <cell r="J19">
            <v>1.0499999999999999E-3</v>
          </cell>
        </row>
      </sheetData>
      <sheetData sheetId="3983">
        <row r="19">
          <cell r="J19">
            <v>1.0499999999999999E-3</v>
          </cell>
        </row>
      </sheetData>
      <sheetData sheetId="3984">
        <row r="19">
          <cell r="J19">
            <v>1.0499999999999999E-3</v>
          </cell>
        </row>
      </sheetData>
      <sheetData sheetId="3985">
        <row r="19">
          <cell r="J19">
            <v>1.0499999999999999E-3</v>
          </cell>
        </row>
      </sheetData>
      <sheetData sheetId="3986">
        <row r="19">
          <cell r="J19">
            <v>1.0499999999999999E-3</v>
          </cell>
        </row>
      </sheetData>
      <sheetData sheetId="3987">
        <row r="19">
          <cell r="J19">
            <v>1.0499999999999999E-3</v>
          </cell>
        </row>
      </sheetData>
      <sheetData sheetId="3988">
        <row r="19">
          <cell r="J19">
            <v>1.0499999999999999E-3</v>
          </cell>
        </row>
      </sheetData>
      <sheetData sheetId="3989">
        <row r="19">
          <cell r="J19">
            <v>1.0499999999999999E-3</v>
          </cell>
        </row>
      </sheetData>
      <sheetData sheetId="3990">
        <row r="19">
          <cell r="J19">
            <v>1.0499999999999999E-3</v>
          </cell>
        </row>
      </sheetData>
      <sheetData sheetId="3991">
        <row r="19">
          <cell r="J19">
            <v>1.0499999999999999E-3</v>
          </cell>
        </row>
      </sheetData>
      <sheetData sheetId="3992">
        <row r="19">
          <cell r="J19">
            <v>1.0499999999999999E-3</v>
          </cell>
        </row>
      </sheetData>
      <sheetData sheetId="3993">
        <row r="19">
          <cell r="J19">
            <v>1.0499999999999999E-3</v>
          </cell>
        </row>
      </sheetData>
      <sheetData sheetId="3994">
        <row r="19">
          <cell r="J19">
            <v>1.0499999999999999E-3</v>
          </cell>
        </row>
      </sheetData>
      <sheetData sheetId="3995">
        <row r="19">
          <cell r="J19">
            <v>1.0499999999999999E-3</v>
          </cell>
        </row>
      </sheetData>
      <sheetData sheetId="3996">
        <row r="19">
          <cell r="J19">
            <v>1.0499999999999999E-3</v>
          </cell>
        </row>
      </sheetData>
      <sheetData sheetId="3997">
        <row r="19">
          <cell r="J19">
            <v>1.0499999999999999E-3</v>
          </cell>
        </row>
      </sheetData>
      <sheetData sheetId="3998">
        <row r="19">
          <cell r="J19">
            <v>1.0499999999999999E-3</v>
          </cell>
        </row>
      </sheetData>
      <sheetData sheetId="3999">
        <row r="19">
          <cell r="J19">
            <v>1.0499999999999999E-3</v>
          </cell>
        </row>
      </sheetData>
      <sheetData sheetId="4000">
        <row r="19">
          <cell r="J19">
            <v>1.0499999999999999E-3</v>
          </cell>
        </row>
      </sheetData>
      <sheetData sheetId="4001">
        <row r="19">
          <cell r="J19">
            <v>1.0499999999999999E-3</v>
          </cell>
        </row>
      </sheetData>
      <sheetData sheetId="4002">
        <row r="19">
          <cell r="J19">
            <v>1.0499999999999999E-3</v>
          </cell>
        </row>
      </sheetData>
      <sheetData sheetId="4003">
        <row r="19">
          <cell r="J19">
            <v>1.0499999999999999E-3</v>
          </cell>
        </row>
      </sheetData>
      <sheetData sheetId="4004">
        <row r="19">
          <cell r="J19">
            <v>1.0499999999999999E-3</v>
          </cell>
        </row>
      </sheetData>
      <sheetData sheetId="4005">
        <row r="19">
          <cell r="J19">
            <v>1.0499999999999999E-3</v>
          </cell>
        </row>
      </sheetData>
      <sheetData sheetId="4006">
        <row r="19">
          <cell r="J19">
            <v>1.0499999999999999E-3</v>
          </cell>
        </row>
      </sheetData>
      <sheetData sheetId="4007">
        <row r="19">
          <cell r="J19">
            <v>1.0499999999999999E-3</v>
          </cell>
        </row>
      </sheetData>
      <sheetData sheetId="4008">
        <row r="19">
          <cell r="J19">
            <v>1.0499999999999999E-3</v>
          </cell>
        </row>
      </sheetData>
      <sheetData sheetId="4009">
        <row r="19">
          <cell r="J19">
            <v>1.0499999999999999E-3</v>
          </cell>
        </row>
      </sheetData>
      <sheetData sheetId="4010">
        <row r="19">
          <cell r="J19">
            <v>1.0499999999999999E-3</v>
          </cell>
        </row>
      </sheetData>
      <sheetData sheetId="4011">
        <row r="19">
          <cell r="J19">
            <v>1.0499999999999999E-3</v>
          </cell>
        </row>
      </sheetData>
      <sheetData sheetId="4012">
        <row r="19">
          <cell r="J19">
            <v>1.0499999999999999E-3</v>
          </cell>
        </row>
      </sheetData>
      <sheetData sheetId="4013">
        <row r="19">
          <cell r="J19">
            <v>1.0499999999999999E-3</v>
          </cell>
        </row>
      </sheetData>
      <sheetData sheetId="4014">
        <row r="19">
          <cell r="J19">
            <v>1.0499999999999999E-3</v>
          </cell>
        </row>
      </sheetData>
      <sheetData sheetId="4015">
        <row r="19">
          <cell r="J19">
            <v>1.0499999999999999E-3</v>
          </cell>
        </row>
      </sheetData>
      <sheetData sheetId="4016">
        <row r="19">
          <cell r="J19">
            <v>1.0499999999999999E-3</v>
          </cell>
        </row>
      </sheetData>
      <sheetData sheetId="4017">
        <row r="19">
          <cell r="J19">
            <v>1.0499999999999999E-3</v>
          </cell>
        </row>
      </sheetData>
      <sheetData sheetId="4018">
        <row r="19">
          <cell r="J19">
            <v>1.0499999999999999E-3</v>
          </cell>
        </row>
      </sheetData>
      <sheetData sheetId="4019">
        <row r="19">
          <cell r="J19">
            <v>1.0499999999999999E-3</v>
          </cell>
        </row>
      </sheetData>
      <sheetData sheetId="4020">
        <row r="19">
          <cell r="J19">
            <v>1.0499999999999999E-3</v>
          </cell>
        </row>
      </sheetData>
      <sheetData sheetId="4021">
        <row r="19">
          <cell r="J19">
            <v>1.0499999999999999E-3</v>
          </cell>
        </row>
      </sheetData>
      <sheetData sheetId="4022">
        <row r="19">
          <cell r="J19">
            <v>1.0499999999999999E-3</v>
          </cell>
        </row>
      </sheetData>
      <sheetData sheetId="4023">
        <row r="19">
          <cell r="J19">
            <v>1.0499999999999999E-3</v>
          </cell>
        </row>
      </sheetData>
      <sheetData sheetId="4024">
        <row r="19">
          <cell r="J19">
            <v>1.0499999999999999E-3</v>
          </cell>
        </row>
      </sheetData>
      <sheetData sheetId="4025">
        <row r="19">
          <cell r="J19">
            <v>1.0499999999999999E-3</v>
          </cell>
        </row>
      </sheetData>
      <sheetData sheetId="4026">
        <row r="19">
          <cell r="J19">
            <v>1.0499999999999999E-3</v>
          </cell>
        </row>
      </sheetData>
      <sheetData sheetId="4027">
        <row r="19">
          <cell r="J19">
            <v>1.0499999999999999E-3</v>
          </cell>
        </row>
      </sheetData>
      <sheetData sheetId="4028">
        <row r="19">
          <cell r="J19">
            <v>1.0499999999999999E-3</v>
          </cell>
        </row>
      </sheetData>
      <sheetData sheetId="4029">
        <row r="19">
          <cell r="J19">
            <v>1.0499999999999999E-3</v>
          </cell>
        </row>
      </sheetData>
      <sheetData sheetId="4030">
        <row r="19">
          <cell r="J19">
            <v>1.0499999999999999E-3</v>
          </cell>
        </row>
      </sheetData>
      <sheetData sheetId="4031">
        <row r="19">
          <cell r="J19">
            <v>1.0499999999999999E-3</v>
          </cell>
        </row>
      </sheetData>
      <sheetData sheetId="4032">
        <row r="19">
          <cell r="J19">
            <v>1.0499999999999999E-3</v>
          </cell>
        </row>
      </sheetData>
      <sheetData sheetId="4033">
        <row r="19">
          <cell r="J19">
            <v>1.0499999999999999E-3</v>
          </cell>
        </row>
      </sheetData>
      <sheetData sheetId="4034">
        <row r="19">
          <cell r="J19">
            <v>1.0499999999999999E-3</v>
          </cell>
        </row>
      </sheetData>
      <sheetData sheetId="4035">
        <row r="19">
          <cell r="J19">
            <v>1.0499999999999999E-3</v>
          </cell>
        </row>
      </sheetData>
      <sheetData sheetId="4036">
        <row r="19">
          <cell r="J19">
            <v>1.0499999999999999E-3</v>
          </cell>
        </row>
      </sheetData>
      <sheetData sheetId="4037">
        <row r="19">
          <cell r="J19">
            <v>1.0499999999999999E-3</v>
          </cell>
        </row>
      </sheetData>
      <sheetData sheetId="4038">
        <row r="19">
          <cell r="J19">
            <v>1.0499999999999999E-3</v>
          </cell>
        </row>
      </sheetData>
      <sheetData sheetId="4039">
        <row r="19">
          <cell r="J19">
            <v>1.0499999999999999E-3</v>
          </cell>
        </row>
      </sheetData>
      <sheetData sheetId="4040">
        <row r="19">
          <cell r="J19">
            <v>1.0499999999999999E-3</v>
          </cell>
        </row>
      </sheetData>
      <sheetData sheetId="4041">
        <row r="19">
          <cell r="J19">
            <v>1.0499999999999999E-3</v>
          </cell>
        </row>
      </sheetData>
      <sheetData sheetId="4042">
        <row r="19">
          <cell r="J19">
            <v>1.0499999999999999E-3</v>
          </cell>
        </row>
      </sheetData>
      <sheetData sheetId="4043">
        <row r="19">
          <cell r="J19">
            <v>1.0499999999999999E-3</v>
          </cell>
        </row>
      </sheetData>
      <sheetData sheetId="4044">
        <row r="19">
          <cell r="J19">
            <v>1.0499999999999999E-3</v>
          </cell>
        </row>
      </sheetData>
      <sheetData sheetId="4045">
        <row r="19">
          <cell r="J19">
            <v>1.0499999999999999E-3</v>
          </cell>
        </row>
      </sheetData>
      <sheetData sheetId="4046">
        <row r="19">
          <cell r="J19">
            <v>1.0499999999999999E-3</v>
          </cell>
        </row>
      </sheetData>
      <sheetData sheetId="4047">
        <row r="19">
          <cell r="J19">
            <v>1.0499999999999999E-3</v>
          </cell>
        </row>
      </sheetData>
      <sheetData sheetId="4048">
        <row r="19">
          <cell r="J19">
            <v>1.0499999999999999E-3</v>
          </cell>
        </row>
      </sheetData>
      <sheetData sheetId="4049">
        <row r="19">
          <cell r="J19">
            <v>1.0499999999999999E-3</v>
          </cell>
        </row>
      </sheetData>
      <sheetData sheetId="4050">
        <row r="19">
          <cell r="J19">
            <v>1.0499999999999999E-3</v>
          </cell>
        </row>
      </sheetData>
      <sheetData sheetId="4051">
        <row r="19">
          <cell r="J19">
            <v>1.0499999999999999E-3</v>
          </cell>
        </row>
      </sheetData>
      <sheetData sheetId="4052">
        <row r="19">
          <cell r="J19">
            <v>1.0499999999999999E-3</v>
          </cell>
        </row>
      </sheetData>
      <sheetData sheetId="4053">
        <row r="19">
          <cell r="J19">
            <v>1.0499999999999999E-3</v>
          </cell>
        </row>
      </sheetData>
      <sheetData sheetId="4054">
        <row r="19">
          <cell r="J19">
            <v>1.0499999999999999E-3</v>
          </cell>
        </row>
      </sheetData>
      <sheetData sheetId="4055">
        <row r="19">
          <cell r="J19">
            <v>1.0499999999999999E-3</v>
          </cell>
        </row>
      </sheetData>
      <sheetData sheetId="4056">
        <row r="19">
          <cell r="J19">
            <v>1.0499999999999999E-3</v>
          </cell>
        </row>
      </sheetData>
      <sheetData sheetId="4057">
        <row r="19">
          <cell r="J19">
            <v>1.0499999999999999E-3</v>
          </cell>
        </row>
      </sheetData>
      <sheetData sheetId="4058">
        <row r="19">
          <cell r="J19">
            <v>1.0499999999999999E-3</v>
          </cell>
        </row>
      </sheetData>
      <sheetData sheetId="4059">
        <row r="19">
          <cell r="J19">
            <v>1.0499999999999999E-3</v>
          </cell>
        </row>
      </sheetData>
      <sheetData sheetId="4060">
        <row r="19">
          <cell r="J19">
            <v>1.0499999999999999E-3</v>
          </cell>
        </row>
      </sheetData>
      <sheetData sheetId="4061">
        <row r="19">
          <cell r="J19">
            <v>1.0499999999999999E-3</v>
          </cell>
        </row>
      </sheetData>
      <sheetData sheetId="4062">
        <row r="19">
          <cell r="J19">
            <v>1.0499999999999999E-3</v>
          </cell>
        </row>
      </sheetData>
      <sheetData sheetId="4063">
        <row r="19">
          <cell r="J19">
            <v>1.0499999999999999E-3</v>
          </cell>
        </row>
      </sheetData>
      <sheetData sheetId="4064">
        <row r="19">
          <cell r="J19">
            <v>1.0499999999999999E-3</v>
          </cell>
        </row>
      </sheetData>
      <sheetData sheetId="4065">
        <row r="19">
          <cell r="J19">
            <v>1.0499999999999999E-3</v>
          </cell>
        </row>
      </sheetData>
      <sheetData sheetId="4066">
        <row r="19">
          <cell r="J19">
            <v>1.0499999999999999E-3</v>
          </cell>
        </row>
      </sheetData>
      <sheetData sheetId="4067">
        <row r="19">
          <cell r="J19">
            <v>1.0499999999999999E-3</v>
          </cell>
        </row>
      </sheetData>
      <sheetData sheetId="4068">
        <row r="19">
          <cell r="J19">
            <v>1.0499999999999999E-3</v>
          </cell>
        </row>
      </sheetData>
      <sheetData sheetId="4069">
        <row r="19">
          <cell r="J19">
            <v>1.0499999999999999E-3</v>
          </cell>
        </row>
      </sheetData>
      <sheetData sheetId="4070">
        <row r="19">
          <cell r="J19">
            <v>1.0499999999999999E-3</v>
          </cell>
        </row>
      </sheetData>
      <sheetData sheetId="4071">
        <row r="19">
          <cell r="J19">
            <v>1.0499999999999999E-3</v>
          </cell>
        </row>
      </sheetData>
      <sheetData sheetId="4072">
        <row r="19">
          <cell r="J19">
            <v>1.0499999999999999E-3</v>
          </cell>
        </row>
      </sheetData>
      <sheetData sheetId="4073">
        <row r="19">
          <cell r="J19">
            <v>1.0499999999999999E-3</v>
          </cell>
        </row>
      </sheetData>
      <sheetData sheetId="4074">
        <row r="19">
          <cell r="J19">
            <v>1.0499999999999999E-3</v>
          </cell>
        </row>
      </sheetData>
      <sheetData sheetId="4075">
        <row r="19">
          <cell r="J19">
            <v>1.0499999999999999E-3</v>
          </cell>
        </row>
      </sheetData>
      <sheetData sheetId="4076">
        <row r="19">
          <cell r="J19">
            <v>1.0499999999999999E-3</v>
          </cell>
        </row>
      </sheetData>
      <sheetData sheetId="4077">
        <row r="19">
          <cell r="J19">
            <v>1.0499999999999999E-3</v>
          </cell>
        </row>
      </sheetData>
      <sheetData sheetId="4078">
        <row r="19">
          <cell r="J19">
            <v>1.0499999999999999E-3</v>
          </cell>
        </row>
      </sheetData>
      <sheetData sheetId="4079">
        <row r="19">
          <cell r="J19">
            <v>1.0499999999999999E-3</v>
          </cell>
        </row>
      </sheetData>
      <sheetData sheetId="4080">
        <row r="19">
          <cell r="J19">
            <v>1.0499999999999999E-3</v>
          </cell>
        </row>
      </sheetData>
      <sheetData sheetId="4081">
        <row r="19">
          <cell r="J19">
            <v>1.0499999999999999E-3</v>
          </cell>
        </row>
      </sheetData>
      <sheetData sheetId="4082">
        <row r="19">
          <cell r="J19">
            <v>1.0499999999999999E-3</v>
          </cell>
        </row>
      </sheetData>
      <sheetData sheetId="4083">
        <row r="19">
          <cell r="J19">
            <v>1.0499999999999999E-3</v>
          </cell>
        </row>
      </sheetData>
      <sheetData sheetId="4084">
        <row r="19">
          <cell r="J19">
            <v>1.0499999999999999E-3</v>
          </cell>
        </row>
      </sheetData>
      <sheetData sheetId="4085">
        <row r="19">
          <cell r="J19">
            <v>1.0499999999999999E-3</v>
          </cell>
        </row>
      </sheetData>
      <sheetData sheetId="4086">
        <row r="19">
          <cell r="J19">
            <v>1.0499999999999999E-3</v>
          </cell>
        </row>
      </sheetData>
      <sheetData sheetId="4087">
        <row r="19">
          <cell r="J19">
            <v>1.0499999999999999E-3</v>
          </cell>
        </row>
      </sheetData>
      <sheetData sheetId="4088">
        <row r="19">
          <cell r="J19">
            <v>1.0499999999999999E-3</v>
          </cell>
        </row>
      </sheetData>
      <sheetData sheetId="4089">
        <row r="19">
          <cell r="J19">
            <v>1.0499999999999999E-3</v>
          </cell>
        </row>
      </sheetData>
      <sheetData sheetId="4090">
        <row r="19">
          <cell r="J19">
            <v>1.0499999999999999E-3</v>
          </cell>
        </row>
      </sheetData>
      <sheetData sheetId="4091">
        <row r="19">
          <cell r="J19">
            <v>1.0499999999999999E-3</v>
          </cell>
        </row>
      </sheetData>
      <sheetData sheetId="4092">
        <row r="19">
          <cell r="J19">
            <v>1.0499999999999999E-3</v>
          </cell>
        </row>
      </sheetData>
      <sheetData sheetId="4093">
        <row r="19">
          <cell r="J19">
            <v>1.0499999999999999E-3</v>
          </cell>
        </row>
      </sheetData>
      <sheetData sheetId="4094">
        <row r="19">
          <cell r="J19">
            <v>1.0499999999999999E-3</v>
          </cell>
        </row>
      </sheetData>
      <sheetData sheetId="4095">
        <row r="19">
          <cell r="J19">
            <v>1.0499999999999999E-3</v>
          </cell>
        </row>
      </sheetData>
      <sheetData sheetId="4096">
        <row r="19">
          <cell r="J19">
            <v>1.0499999999999999E-3</v>
          </cell>
        </row>
      </sheetData>
      <sheetData sheetId="4097">
        <row r="19">
          <cell r="J19">
            <v>1.0499999999999999E-3</v>
          </cell>
        </row>
      </sheetData>
      <sheetData sheetId="4098">
        <row r="19">
          <cell r="J19">
            <v>1.0499999999999999E-3</v>
          </cell>
        </row>
      </sheetData>
      <sheetData sheetId="4099">
        <row r="19">
          <cell r="J19">
            <v>1.0499999999999999E-3</v>
          </cell>
        </row>
      </sheetData>
      <sheetData sheetId="4100">
        <row r="19">
          <cell r="J19">
            <v>1.0499999999999999E-3</v>
          </cell>
        </row>
      </sheetData>
      <sheetData sheetId="4101">
        <row r="19">
          <cell r="J19">
            <v>1.0499999999999999E-3</v>
          </cell>
        </row>
      </sheetData>
      <sheetData sheetId="4102">
        <row r="19">
          <cell r="J19">
            <v>1.0499999999999999E-3</v>
          </cell>
        </row>
      </sheetData>
      <sheetData sheetId="4103">
        <row r="19">
          <cell r="J19">
            <v>1.0499999999999999E-3</v>
          </cell>
        </row>
      </sheetData>
      <sheetData sheetId="4104">
        <row r="19">
          <cell r="J19">
            <v>1.0499999999999999E-3</v>
          </cell>
        </row>
      </sheetData>
      <sheetData sheetId="4105">
        <row r="19">
          <cell r="J19">
            <v>1.0499999999999999E-3</v>
          </cell>
        </row>
      </sheetData>
      <sheetData sheetId="4106">
        <row r="19">
          <cell r="J19">
            <v>1.0499999999999999E-3</v>
          </cell>
        </row>
      </sheetData>
      <sheetData sheetId="4107">
        <row r="19">
          <cell r="J19">
            <v>1.0499999999999999E-3</v>
          </cell>
        </row>
      </sheetData>
      <sheetData sheetId="4108">
        <row r="19">
          <cell r="J19">
            <v>1.0499999999999999E-3</v>
          </cell>
        </row>
      </sheetData>
      <sheetData sheetId="4109">
        <row r="19">
          <cell r="J19">
            <v>1.0499999999999999E-3</v>
          </cell>
        </row>
      </sheetData>
      <sheetData sheetId="4110">
        <row r="19">
          <cell r="J19">
            <v>1.0499999999999999E-3</v>
          </cell>
        </row>
      </sheetData>
      <sheetData sheetId="4111">
        <row r="19">
          <cell r="J19">
            <v>1.0499999999999999E-3</v>
          </cell>
        </row>
      </sheetData>
      <sheetData sheetId="4112">
        <row r="19">
          <cell r="J19">
            <v>1.0499999999999999E-3</v>
          </cell>
        </row>
      </sheetData>
      <sheetData sheetId="4113">
        <row r="19">
          <cell r="J19">
            <v>1.0499999999999999E-3</v>
          </cell>
        </row>
      </sheetData>
      <sheetData sheetId="4114">
        <row r="19">
          <cell r="J19">
            <v>1.0499999999999999E-3</v>
          </cell>
        </row>
      </sheetData>
      <sheetData sheetId="4115">
        <row r="19">
          <cell r="J19">
            <v>1.0499999999999999E-3</v>
          </cell>
        </row>
      </sheetData>
      <sheetData sheetId="4116">
        <row r="19">
          <cell r="J19">
            <v>1.0499999999999999E-3</v>
          </cell>
        </row>
      </sheetData>
      <sheetData sheetId="4117">
        <row r="19">
          <cell r="J19">
            <v>1.0499999999999999E-3</v>
          </cell>
        </row>
      </sheetData>
      <sheetData sheetId="4118">
        <row r="19">
          <cell r="J19">
            <v>1.0499999999999999E-3</v>
          </cell>
        </row>
      </sheetData>
      <sheetData sheetId="4119">
        <row r="19">
          <cell r="J19">
            <v>1.0499999999999999E-3</v>
          </cell>
        </row>
      </sheetData>
      <sheetData sheetId="4120">
        <row r="19">
          <cell r="J19">
            <v>1.0499999999999999E-3</v>
          </cell>
        </row>
      </sheetData>
      <sheetData sheetId="4121">
        <row r="19">
          <cell r="J19">
            <v>1.0499999999999999E-3</v>
          </cell>
        </row>
      </sheetData>
      <sheetData sheetId="4122">
        <row r="19">
          <cell r="J19">
            <v>1.0499999999999999E-3</v>
          </cell>
        </row>
      </sheetData>
      <sheetData sheetId="4123">
        <row r="19">
          <cell r="J19">
            <v>1.0499999999999999E-3</v>
          </cell>
        </row>
      </sheetData>
      <sheetData sheetId="4124">
        <row r="19">
          <cell r="J19">
            <v>1.0499999999999999E-3</v>
          </cell>
        </row>
      </sheetData>
      <sheetData sheetId="4125">
        <row r="19">
          <cell r="J19">
            <v>1.0499999999999999E-3</v>
          </cell>
        </row>
      </sheetData>
      <sheetData sheetId="4126">
        <row r="19">
          <cell r="J19">
            <v>1.0499999999999999E-3</v>
          </cell>
        </row>
      </sheetData>
      <sheetData sheetId="4127">
        <row r="19">
          <cell r="J19">
            <v>1.0499999999999999E-3</v>
          </cell>
        </row>
      </sheetData>
      <sheetData sheetId="4128">
        <row r="19">
          <cell r="J19">
            <v>1.0499999999999999E-3</v>
          </cell>
        </row>
      </sheetData>
      <sheetData sheetId="4129">
        <row r="19">
          <cell r="J19">
            <v>1.0499999999999999E-3</v>
          </cell>
        </row>
      </sheetData>
      <sheetData sheetId="4130">
        <row r="19">
          <cell r="J19">
            <v>1.0499999999999999E-3</v>
          </cell>
        </row>
      </sheetData>
      <sheetData sheetId="4131">
        <row r="19">
          <cell r="J19">
            <v>1.0499999999999999E-3</v>
          </cell>
        </row>
      </sheetData>
      <sheetData sheetId="4132">
        <row r="19">
          <cell r="J19">
            <v>1.0499999999999999E-3</v>
          </cell>
        </row>
      </sheetData>
      <sheetData sheetId="4133">
        <row r="19">
          <cell r="J19">
            <v>1.0499999999999999E-3</v>
          </cell>
        </row>
      </sheetData>
      <sheetData sheetId="4134">
        <row r="19">
          <cell r="J19">
            <v>1.0499999999999999E-3</v>
          </cell>
        </row>
      </sheetData>
      <sheetData sheetId="4135">
        <row r="19">
          <cell r="J19">
            <v>1.0499999999999999E-3</v>
          </cell>
        </row>
      </sheetData>
      <sheetData sheetId="4136">
        <row r="19">
          <cell r="J19">
            <v>1.0499999999999999E-3</v>
          </cell>
        </row>
      </sheetData>
      <sheetData sheetId="4137">
        <row r="19">
          <cell r="J19">
            <v>1.0499999999999999E-3</v>
          </cell>
        </row>
      </sheetData>
      <sheetData sheetId="4138">
        <row r="19">
          <cell r="J19">
            <v>1.0499999999999999E-3</v>
          </cell>
        </row>
      </sheetData>
      <sheetData sheetId="4139">
        <row r="19">
          <cell r="J19">
            <v>1.0499999999999999E-3</v>
          </cell>
        </row>
      </sheetData>
      <sheetData sheetId="4140">
        <row r="19">
          <cell r="J19">
            <v>1.0499999999999999E-3</v>
          </cell>
        </row>
      </sheetData>
      <sheetData sheetId="4141">
        <row r="19">
          <cell r="J19">
            <v>1.0499999999999999E-3</v>
          </cell>
        </row>
      </sheetData>
      <sheetData sheetId="4142">
        <row r="19">
          <cell r="J19">
            <v>1.0499999999999999E-3</v>
          </cell>
        </row>
      </sheetData>
      <sheetData sheetId="4143">
        <row r="19">
          <cell r="J19">
            <v>1.0499999999999999E-3</v>
          </cell>
        </row>
      </sheetData>
      <sheetData sheetId="4144">
        <row r="19">
          <cell r="J19">
            <v>1.0499999999999999E-3</v>
          </cell>
        </row>
      </sheetData>
      <sheetData sheetId="4145">
        <row r="19">
          <cell r="J19">
            <v>1.0499999999999999E-3</v>
          </cell>
        </row>
      </sheetData>
      <sheetData sheetId="4146">
        <row r="19">
          <cell r="J19">
            <v>1.0499999999999999E-3</v>
          </cell>
        </row>
      </sheetData>
      <sheetData sheetId="4147">
        <row r="19">
          <cell r="J19">
            <v>1.0499999999999999E-3</v>
          </cell>
        </row>
      </sheetData>
      <sheetData sheetId="4148">
        <row r="19">
          <cell r="J19">
            <v>1.0499999999999999E-3</v>
          </cell>
        </row>
      </sheetData>
      <sheetData sheetId="4149">
        <row r="19">
          <cell r="J19">
            <v>1.0499999999999999E-3</v>
          </cell>
        </row>
      </sheetData>
      <sheetData sheetId="4150">
        <row r="19">
          <cell r="J19">
            <v>1.0499999999999999E-3</v>
          </cell>
        </row>
      </sheetData>
      <sheetData sheetId="4151">
        <row r="19">
          <cell r="J19">
            <v>1.0499999999999999E-3</v>
          </cell>
        </row>
      </sheetData>
      <sheetData sheetId="4152">
        <row r="19">
          <cell r="J19">
            <v>1.0499999999999999E-3</v>
          </cell>
        </row>
      </sheetData>
      <sheetData sheetId="4153">
        <row r="19">
          <cell r="J19">
            <v>1.0499999999999999E-3</v>
          </cell>
        </row>
      </sheetData>
      <sheetData sheetId="4154">
        <row r="19">
          <cell r="J19">
            <v>1.0499999999999999E-3</v>
          </cell>
        </row>
      </sheetData>
      <sheetData sheetId="4155">
        <row r="19">
          <cell r="J19">
            <v>1.0499999999999999E-3</v>
          </cell>
        </row>
      </sheetData>
      <sheetData sheetId="4156">
        <row r="19">
          <cell r="J19">
            <v>1.0499999999999999E-3</v>
          </cell>
        </row>
      </sheetData>
      <sheetData sheetId="4157">
        <row r="19">
          <cell r="J19">
            <v>1.0499999999999999E-3</v>
          </cell>
        </row>
      </sheetData>
      <sheetData sheetId="4158">
        <row r="19">
          <cell r="J19">
            <v>1.0499999999999999E-3</v>
          </cell>
        </row>
      </sheetData>
      <sheetData sheetId="4159">
        <row r="19">
          <cell r="J19">
            <v>1.0499999999999999E-3</v>
          </cell>
        </row>
      </sheetData>
      <sheetData sheetId="4160">
        <row r="19">
          <cell r="J19">
            <v>1.0499999999999999E-3</v>
          </cell>
        </row>
      </sheetData>
      <sheetData sheetId="4161">
        <row r="19">
          <cell r="J19">
            <v>1.0499999999999999E-3</v>
          </cell>
        </row>
      </sheetData>
      <sheetData sheetId="4162">
        <row r="19">
          <cell r="J19">
            <v>1.0499999999999999E-3</v>
          </cell>
        </row>
      </sheetData>
      <sheetData sheetId="4163">
        <row r="19">
          <cell r="J19">
            <v>1.0499999999999999E-3</v>
          </cell>
        </row>
      </sheetData>
      <sheetData sheetId="4164">
        <row r="19">
          <cell r="J19">
            <v>1.0499999999999999E-3</v>
          </cell>
        </row>
      </sheetData>
      <sheetData sheetId="4165">
        <row r="19">
          <cell r="J19">
            <v>1.0499999999999999E-3</v>
          </cell>
        </row>
      </sheetData>
      <sheetData sheetId="4166">
        <row r="19">
          <cell r="J19">
            <v>1.0499999999999999E-3</v>
          </cell>
        </row>
      </sheetData>
      <sheetData sheetId="4167">
        <row r="19">
          <cell r="J19">
            <v>1.0499999999999999E-3</v>
          </cell>
        </row>
      </sheetData>
      <sheetData sheetId="4168">
        <row r="19">
          <cell r="J19">
            <v>1.0499999999999999E-3</v>
          </cell>
        </row>
      </sheetData>
      <sheetData sheetId="4169">
        <row r="19">
          <cell r="J19">
            <v>1.0499999999999999E-3</v>
          </cell>
        </row>
      </sheetData>
      <sheetData sheetId="4170">
        <row r="19">
          <cell r="J19">
            <v>1.0499999999999999E-3</v>
          </cell>
        </row>
      </sheetData>
      <sheetData sheetId="4171">
        <row r="19">
          <cell r="J19">
            <v>1.0499999999999999E-3</v>
          </cell>
        </row>
      </sheetData>
      <sheetData sheetId="4172">
        <row r="19">
          <cell r="J19">
            <v>1.0499999999999999E-3</v>
          </cell>
        </row>
      </sheetData>
      <sheetData sheetId="4173">
        <row r="19">
          <cell r="J19">
            <v>1.0499999999999999E-3</v>
          </cell>
        </row>
      </sheetData>
      <sheetData sheetId="4174">
        <row r="19">
          <cell r="J19">
            <v>1.0499999999999999E-3</v>
          </cell>
        </row>
      </sheetData>
      <sheetData sheetId="4175">
        <row r="19">
          <cell r="J19">
            <v>1.0499999999999999E-3</v>
          </cell>
        </row>
      </sheetData>
      <sheetData sheetId="4176">
        <row r="19">
          <cell r="J19">
            <v>1.0499999999999999E-3</v>
          </cell>
        </row>
      </sheetData>
      <sheetData sheetId="4177">
        <row r="19">
          <cell r="J19">
            <v>1.0499999999999999E-3</v>
          </cell>
        </row>
      </sheetData>
      <sheetData sheetId="4178">
        <row r="19">
          <cell r="J19">
            <v>1.0499999999999999E-3</v>
          </cell>
        </row>
      </sheetData>
      <sheetData sheetId="4179">
        <row r="19">
          <cell r="J19">
            <v>1.0499999999999999E-3</v>
          </cell>
        </row>
      </sheetData>
      <sheetData sheetId="4180">
        <row r="19">
          <cell r="J19">
            <v>1.0499999999999999E-3</v>
          </cell>
        </row>
      </sheetData>
      <sheetData sheetId="4181">
        <row r="19">
          <cell r="J19">
            <v>1.0499999999999999E-3</v>
          </cell>
        </row>
      </sheetData>
      <sheetData sheetId="4182">
        <row r="19">
          <cell r="J19">
            <v>1.0499999999999999E-3</v>
          </cell>
        </row>
      </sheetData>
      <sheetData sheetId="4183">
        <row r="19">
          <cell r="J19">
            <v>1.0499999999999999E-3</v>
          </cell>
        </row>
      </sheetData>
      <sheetData sheetId="4184">
        <row r="19">
          <cell r="J19">
            <v>1.0499999999999999E-3</v>
          </cell>
        </row>
      </sheetData>
      <sheetData sheetId="4185">
        <row r="19">
          <cell r="J19">
            <v>1.0499999999999999E-3</v>
          </cell>
        </row>
      </sheetData>
      <sheetData sheetId="4186">
        <row r="19">
          <cell r="J19">
            <v>1.0499999999999999E-3</v>
          </cell>
        </row>
      </sheetData>
      <sheetData sheetId="4187">
        <row r="19">
          <cell r="J19">
            <v>1.0499999999999999E-3</v>
          </cell>
        </row>
      </sheetData>
      <sheetData sheetId="4188">
        <row r="19">
          <cell r="J19">
            <v>1.0499999999999999E-3</v>
          </cell>
        </row>
      </sheetData>
      <sheetData sheetId="4189">
        <row r="19">
          <cell r="J19">
            <v>1.0499999999999999E-3</v>
          </cell>
        </row>
      </sheetData>
      <sheetData sheetId="4190">
        <row r="19">
          <cell r="J19">
            <v>1.0499999999999999E-3</v>
          </cell>
        </row>
      </sheetData>
      <sheetData sheetId="4191">
        <row r="19">
          <cell r="J19">
            <v>1.0499999999999999E-3</v>
          </cell>
        </row>
      </sheetData>
      <sheetData sheetId="4192">
        <row r="19">
          <cell r="J19">
            <v>1.0499999999999999E-3</v>
          </cell>
        </row>
      </sheetData>
      <sheetData sheetId="4193">
        <row r="19">
          <cell r="J19">
            <v>1.0499999999999999E-3</v>
          </cell>
        </row>
      </sheetData>
      <sheetData sheetId="4194">
        <row r="19">
          <cell r="J19">
            <v>1.0499999999999999E-3</v>
          </cell>
        </row>
      </sheetData>
      <sheetData sheetId="4195">
        <row r="19">
          <cell r="J19">
            <v>1.0499999999999999E-3</v>
          </cell>
        </row>
      </sheetData>
      <sheetData sheetId="4196">
        <row r="19">
          <cell r="J19">
            <v>1.0499999999999999E-3</v>
          </cell>
        </row>
      </sheetData>
      <sheetData sheetId="4197">
        <row r="19">
          <cell r="J19">
            <v>1.0499999999999999E-3</v>
          </cell>
        </row>
      </sheetData>
      <sheetData sheetId="4198">
        <row r="19">
          <cell r="J19">
            <v>1.0499999999999999E-3</v>
          </cell>
        </row>
      </sheetData>
      <sheetData sheetId="4199">
        <row r="19">
          <cell r="J19">
            <v>1.0499999999999999E-3</v>
          </cell>
        </row>
      </sheetData>
      <sheetData sheetId="4200">
        <row r="19">
          <cell r="J19">
            <v>1.0499999999999999E-3</v>
          </cell>
        </row>
      </sheetData>
      <sheetData sheetId="4201">
        <row r="19">
          <cell r="J19">
            <v>1.0499999999999999E-3</v>
          </cell>
        </row>
      </sheetData>
      <sheetData sheetId="4202">
        <row r="19">
          <cell r="J19">
            <v>1.0499999999999999E-3</v>
          </cell>
        </row>
      </sheetData>
      <sheetData sheetId="4203">
        <row r="19">
          <cell r="J19">
            <v>1.0499999999999999E-3</v>
          </cell>
        </row>
      </sheetData>
      <sheetData sheetId="4204">
        <row r="19">
          <cell r="J19">
            <v>1.0499999999999999E-3</v>
          </cell>
        </row>
      </sheetData>
      <sheetData sheetId="4205">
        <row r="19">
          <cell r="J19">
            <v>1.0499999999999999E-3</v>
          </cell>
        </row>
      </sheetData>
      <sheetData sheetId="4206">
        <row r="19">
          <cell r="J19">
            <v>1.0499999999999999E-3</v>
          </cell>
        </row>
      </sheetData>
      <sheetData sheetId="4207">
        <row r="19">
          <cell r="J19">
            <v>1.0499999999999999E-3</v>
          </cell>
        </row>
      </sheetData>
      <sheetData sheetId="4208">
        <row r="19">
          <cell r="J19">
            <v>1.0499999999999999E-3</v>
          </cell>
        </row>
      </sheetData>
      <sheetData sheetId="4209">
        <row r="19">
          <cell r="J19">
            <v>1.0499999999999999E-3</v>
          </cell>
        </row>
      </sheetData>
      <sheetData sheetId="4210">
        <row r="19">
          <cell r="J19">
            <v>1.0499999999999999E-3</v>
          </cell>
        </row>
      </sheetData>
      <sheetData sheetId="4211">
        <row r="19">
          <cell r="J19">
            <v>1.0499999999999999E-3</v>
          </cell>
        </row>
      </sheetData>
      <sheetData sheetId="4212">
        <row r="19">
          <cell r="J19">
            <v>1.0499999999999999E-3</v>
          </cell>
        </row>
      </sheetData>
      <sheetData sheetId="4213">
        <row r="19">
          <cell r="J19">
            <v>1.0499999999999999E-3</v>
          </cell>
        </row>
      </sheetData>
      <sheetData sheetId="4214">
        <row r="19">
          <cell r="J19">
            <v>1.0499999999999999E-3</v>
          </cell>
        </row>
      </sheetData>
      <sheetData sheetId="4215">
        <row r="19">
          <cell r="J19">
            <v>1.0499999999999999E-3</v>
          </cell>
        </row>
      </sheetData>
      <sheetData sheetId="4216">
        <row r="19">
          <cell r="J19">
            <v>1.0499999999999999E-3</v>
          </cell>
        </row>
      </sheetData>
      <sheetData sheetId="4217">
        <row r="19">
          <cell r="J19">
            <v>1.0499999999999999E-3</v>
          </cell>
        </row>
      </sheetData>
      <sheetData sheetId="4218">
        <row r="19">
          <cell r="J19">
            <v>1.0499999999999999E-3</v>
          </cell>
        </row>
      </sheetData>
      <sheetData sheetId="4219">
        <row r="19">
          <cell r="J19">
            <v>1.0499999999999999E-3</v>
          </cell>
        </row>
      </sheetData>
      <sheetData sheetId="4220">
        <row r="19">
          <cell r="J19">
            <v>1.0499999999999999E-3</v>
          </cell>
        </row>
      </sheetData>
      <sheetData sheetId="4221">
        <row r="19">
          <cell r="J19">
            <v>1.0499999999999999E-3</v>
          </cell>
        </row>
      </sheetData>
      <sheetData sheetId="4222">
        <row r="19">
          <cell r="J19">
            <v>1.0499999999999999E-3</v>
          </cell>
        </row>
      </sheetData>
      <sheetData sheetId="4223">
        <row r="19">
          <cell r="J19">
            <v>1.0499999999999999E-3</v>
          </cell>
        </row>
      </sheetData>
      <sheetData sheetId="4224">
        <row r="19">
          <cell r="J19">
            <v>1.0499999999999999E-3</v>
          </cell>
        </row>
      </sheetData>
      <sheetData sheetId="4225">
        <row r="19">
          <cell r="J19">
            <v>1.0499999999999999E-3</v>
          </cell>
        </row>
      </sheetData>
      <sheetData sheetId="4226">
        <row r="19">
          <cell r="J19">
            <v>1.0499999999999999E-3</v>
          </cell>
        </row>
      </sheetData>
      <sheetData sheetId="4227">
        <row r="19">
          <cell r="J19">
            <v>1.0499999999999999E-3</v>
          </cell>
        </row>
      </sheetData>
      <sheetData sheetId="4228">
        <row r="19">
          <cell r="J19">
            <v>1.0499999999999999E-3</v>
          </cell>
        </row>
      </sheetData>
      <sheetData sheetId="4229">
        <row r="19">
          <cell r="J19">
            <v>1.0499999999999999E-3</v>
          </cell>
        </row>
      </sheetData>
      <sheetData sheetId="4230">
        <row r="19">
          <cell r="J19">
            <v>1.0499999999999999E-3</v>
          </cell>
        </row>
      </sheetData>
      <sheetData sheetId="4231">
        <row r="19">
          <cell r="J19">
            <v>1.0499999999999999E-3</v>
          </cell>
        </row>
      </sheetData>
      <sheetData sheetId="4232">
        <row r="19">
          <cell r="J19">
            <v>1.0499999999999999E-3</v>
          </cell>
        </row>
      </sheetData>
      <sheetData sheetId="4233">
        <row r="19">
          <cell r="J19">
            <v>1.0499999999999999E-3</v>
          </cell>
        </row>
      </sheetData>
      <sheetData sheetId="4234">
        <row r="19">
          <cell r="J19">
            <v>1.0499999999999999E-3</v>
          </cell>
        </row>
      </sheetData>
      <sheetData sheetId="4235">
        <row r="19">
          <cell r="J19">
            <v>1.0499999999999999E-3</v>
          </cell>
        </row>
      </sheetData>
      <sheetData sheetId="4236">
        <row r="19">
          <cell r="J19">
            <v>1.0499999999999999E-3</v>
          </cell>
        </row>
      </sheetData>
      <sheetData sheetId="4237">
        <row r="19">
          <cell r="J19">
            <v>1.0499999999999999E-3</v>
          </cell>
        </row>
      </sheetData>
      <sheetData sheetId="4238">
        <row r="19">
          <cell r="J19">
            <v>1.0499999999999999E-3</v>
          </cell>
        </row>
      </sheetData>
      <sheetData sheetId="4239">
        <row r="19">
          <cell r="J19">
            <v>1.0499999999999999E-3</v>
          </cell>
        </row>
      </sheetData>
      <sheetData sheetId="4240">
        <row r="19">
          <cell r="J19">
            <v>1.0499999999999999E-3</v>
          </cell>
        </row>
      </sheetData>
      <sheetData sheetId="4241">
        <row r="19">
          <cell r="J19">
            <v>1.0499999999999999E-3</v>
          </cell>
        </row>
      </sheetData>
      <sheetData sheetId="4242">
        <row r="19">
          <cell r="J19">
            <v>1.0499999999999999E-3</v>
          </cell>
        </row>
      </sheetData>
      <sheetData sheetId="4243">
        <row r="19">
          <cell r="J19">
            <v>1.0499999999999999E-3</v>
          </cell>
        </row>
      </sheetData>
      <sheetData sheetId="4244">
        <row r="19">
          <cell r="J19">
            <v>1.0499999999999999E-3</v>
          </cell>
        </row>
      </sheetData>
      <sheetData sheetId="4245">
        <row r="19">
          <cell r="J19">
            <v>1.0499999999999999E-3</v>
          </cell>
        </row>
      </sheetData>
      <sheetData sheetId="4246">
        <row r="19">
          <cell r="J19">
            <v>1.0499999999999999E-3</v>
          </cell>
        </row>
      </sheetData>
      <sheetData sheetId="4247">
        <row r="19">
          <cell r="J19">
            <v>1.0499999999999999E-3</v>
          </cell>
        </row>
      </sheetData>
      <sheetData sheetId="4248">
        <row r="19">
          <cell r="J19">
            <v>1.0499999999999999E-3</v>
          </cell>
        </row>
      </sheetData>
      <sheetData sheetId="4249">
        <row r="19">
          <cell r="J19">
            <v>1.0499999999999999E-3</v>
          </cell>
        </row>
      </sheetData>
      <sheetData sheetId="4250">
        <row r="19">
          <cell r="J19">
            <v>1.0499999999999999E-3</v>
          </cell>
        </row>
      </sheetData>
      <sheetData sheetId="4251">
        <row r="19">
          <cell r="J19">
            <v>1.0499999999999999E-3</v>
          </cell>
        </row>
      </sheetData>
      <sheetData sheetId="4252">
        <row r="19">
          <cell r="J19">
            <v>1.0499999999999999E-3</v>
          </cell>
        </row>
      </sheetData>
      <sheetData sheetId="4253">
        <row r="19">
          <cell r="J19">
            <v>1.0499999999999999E-3</v>
          </cell>
        </row>
      </sheetData>
      <sheetData sheetId="4254">
        <row r="19">
          <cell r="J19">
            <v>1.0499999999999999E-3</v>
          </cell>
        </row>
      </sheetData>
      <sheetData sheetId="4255">
        <row r="19">
          <cell r="J19">
            <v>1.0499999999999999E-3</v>
          </cell>
        </row>
      </sheetData>
      <sheetData sheetId="4256">
        <row r="19">
          <cell r="J19">
            <v>1.0499999999999999E-3</v>
          </cell>
        </row>
      </sheetData>
      <sheetData sheetId="4257">
        <row r="19">
          <cell r="J19">
            <v>1.0499999999999999E-3</v>
          </cell>
        </row>
      </sheetData>
      <sheetData sheetId="4258">
        <row r="19">
          <cell r="J19">
            <v>1.0499999999999999E-3</v>
          </cell>
        </row>
      </sheetData>
      <sheetData sheetId="4259">
        <row r="19">
          <cell r="J19">
            <v>1.0499999999999999E-3</v>
          </cell>
        </row>
      </sheetData>
      <sheetData sheetId="4260">
        <row r="19">
          <cell r="J19">
            <v>1.0499999999999999E-3</v>
          </cell>
        </row>
      </sheetData>
      <sheetData sheetId="4261">
        <row r="19">
          <cell r="J19">
            <v>1.0499999999999999E-3</v>
          </cell>
        </row>
      </sheetData>
      <sheetData sheetId="4262">
        <row r="19">
          <cell r="J19">
            <v>1.0499999999999999E-3</v>
          </cell>
        </row>
      </sheetData>
      <sheetData sheetId="4263">
        <row r="19">
          <cell r="J19">
            <v>1.0499999999999999E-3</v>
          </cell>
        </row>
      </sheetData>
      <sheetData sheetId="4264">
        <row r="19">
          <cell r="J19">
            <v>1.0499999999999999E-3</v>
          </cell>
        </row>
      </sheetData>
      <sheetData sheetId="4265">
        <row r="19">
          <cell r="J19">
            <v>1.0499999999999999E-3</v>
          </cell>
        </row>
      </sheetData>
      <sheetData sheetId="4266">
        <row r="19">
          <cell r="J19">
            <v>1.0499999999999999E-3</v>
          </cell>
        </row>
      </sheetData>
      <sheetData sheetId="4267">
        <row r="19">
          <cell r="J19">
            <v>1.0499999999999999E-3</v>
          </cell>
        </row>
      </sheetData>
      <sheetData sheetId="4268">
        <row r="19">
          <cell r="J19">
            <v>1.0499999999999999E-3</v>
          </cell>
        </row>
      </sheetData>
      <sheetData sheetId="4269">
        <row r="19">
          <cell r="J19">
            <v>1.0499999999999999E-3</v>
          </cell>
        </row>
      </sheetData>
      <sheetData sheetId="4270">
        <row r="19">
          <cell r="J19">
            <v>1.0499999999999999E-3</v>
          </cell>
        </row>
      </sheetData>
      <sheetData sheetId="4271">
        <row r="19">
          <cell r="J19">
            <v>1.0499999999999999E-3</v>
          </cell>
        </row>
      </sheetData>
      <sheetData sheetId="4272">
        <row r="19">
          <cell r="J19">
            <v>1.0499999999999999E-3</v>
          </cell>
        </row>
      </sheetData>
      <sheetData sheetId="4273">
        <row r="19">
          <cell r="J19">
            <v>1.0499999999999999E-3</v>
          </cell>
        </row>
      </sheetData>
      <sheetData sheetId="4274">
        <row r="19">
          <cell r="J19">
            <v>1.0499999999999999E-3</v>
          </cell>
        </row>
      </sheetData>
      <sheetData sheetId="4275">
        <row r="19">
          <cell r="J19">
            <v>1.0499999999999999E-3</v>
          </cell>
        </row>
      </sheetData>
      <sheetData sheetId="4276">
        <row r="19">
          <cell r="J19">
            <v>1.0499999999999999E-3</v>
          </cell>
        </row>
      </sheetData>
      <sheetData sheetId="4277">
        <row r="19">
          <cell r="J19">
            <v>1.0499999999999999E-3</v>
          </cell>
        </row>
      </sheetData>
      <sheetData sheetId="4278">
        <row r="19">
          <cell r="J19">
            <v>1.0499999999999999E-3</v>
          </cell>
        </row>
      </sheetData>
      <sheetData sheetId="4279">
        <row r="19">
          <cell r="J19">
            <v>1.0499999999999999E-3</v>
          </cell>
        </row>
      </sheetData>
      <sheetData sheetId="4280">
        <row r="19">
          <cell r="J19">
            <v>1.0499999999999999E-3</v>
          </cell>
        </row>
      </sheetData>
      <sheetData sheetId="4281">
        <row r="19">
          <cell r="J19">
            <v>1.0499999999999999E-3</v>
          </cell>
        </row>
      </sheetData>
      <sheetData sheetId="4282">
        <row r="19">
          <cell r="J19">
            <v>1.0499999999999999E-3</v>
          </cell>
        </row>
      </sheetData>
      <sheetData sheetId="4283">
        <row r="19">
          <cell r="J19">
            <v>1.0499999999999999E-3</v>
          </cell>
        </row>
      </sheetData>
      <sheetData sheetId="4284">
        <row r="19">
          <cell r="J19">
            <v>1.0499999999999999E-3</v>
          </cell>
        </row>
      </sheetData>
      <sheetData sheetId="4285">
        <row r="19">
          <cell r="J19">
            <v>1.0499999999999999E-3</v>
          </cell>
        </row>
      </sheetData>
      <sheetData sheetId="4286">
        <row r="19">
          <cell r="J19">
            <v>1.0499999999999999E-3</v>
          </cell>
        </row>
      </sheetData>
      <sheetData sheetId="4287">
        <row r="19">
          <cell r="J19">
            <v>1.0499999999999999E-3</v>
          </cell>
        </row>
      </sheetData>
      <sheetData sheetId="4288">
        <row r="19">
          <cell r="J19">
            <v>1.0499999999999999E-3</v>
          </cell>
        </row>
      </sheetData>
      <sheetData sheetId="4289">
        <row r="19">
          <cell r="J19">
            <v>1.0499999999999999E-3</v>
          </cell>
        </row>
      </sheetData>
      <sheetData sheetId="4290">
        <row r="19">
          <cell r="J19">
            <v>1.0499999999999999E-3</v>
          </cell>
        </row>
      </sheetData>
      <sheetData sheetId="4291">
        <row r="19">
          <cell r="J19">
            <v>1.0499999999999999E-3</v>
          </cell>
        </row>
      </sheetData>
      <sheetData sheetId="4292">
        <row r="19">
          <cell r="J19">
            <v>1.0499999999999999E-3</v>
          </cell>
        </row>
      </sheetData>
      <sheetData sheetId="4293">
        <row r="19">
          <cell r="J19">
            <v>1.0499999999999999E-3</v>
          </cell>
        </row>
      </sheetData>
      <sheetData sheetId="4294">
        <row r="19">
          <cell r="J19">
            <v>1.0499999999999999E-3</v>
          </cell>
        </row>
      </sheetData>
      <sheetData sheetId="4295">
        <row r="19">
          <cell r="J19">
            <v>1.0499999999999999E-3</v>
          </cell>
        </row>
      </sheetData>
      <sheetData sheetId="4296">
        <row r="19">
          <cell r="J19">
            <v>1.0499999999999999E-3</v>
          </cell>
        </row>
      </sheetData>
      <sheetData sheetId="4297">
        <row r="19">
          <cell r="J19">
            <v>1.0499999999999999E-3</v>
          </cell>
        </row>
      </sheetData>
      <sheetData sheetId="4298">
        <row r="19">
          <cell r="J19">
            <v>1.0499999999999999E-3</v>
          </cell>
        </row>
      </sheetData>
      <sheetData sheetId="4299">
        <row r="19">
          <cell r="J19">
            <v>1.0499999999999999E-3</v>
          </cell>
        </row>
      </sheetData>
      <sheetData sheetId="4300">
        <row r="19">
          <cell r="J19">
            <v>1.0499999999999999E-3</v>
          </cell>
        </row>
      </sheetData>
      <sheetData sheetId="4301">
        <row r="19">
          <cell r="J19">
            <v>1.0499999999999999E-3</v>
          </cell>
        </row>
      </sheetData>
      <sheetData sheetId="4302">
        <row r="19">
          <cell r="J19">
            <v>1.0499999999999999E-3</v>
          </cell>
        </row>
      </sheetData>
      <sheetData sheetId="4303">
        <row r="19">
          <cell r="J19">
            <v>1.0499999999999999E-3</v>
          </cell>
        </row>
      </sheetData>
      <sheetData sheetId="4304">
        <row r="19">
          <cell r="J19">
            <v>1.0499999999999999E-3</v>
          </cell>
        </row>
      </sheetData>
      <sheetData sheetId="4305">
        <row r="19">
          <cell r="J19">
            <v>1.0499999999999999E-3</v>
          </cell>
        </row>
      </sheetData>
      <sheetData sheetId="4306">
        <row r="19">
          <cell r="J19">
            <v>1.0499999999999999E-3</v>
          </cell>
        </row>
      </sheetData>
      <sheetData sheetId="4307">
        <row r="19">
          <cell r="J19">
            <v>1.0499999999999999E-3</v>
          </cell>
        </row>
      </sheetData>
      <sheetData sheetId="4308">
        <row r="19">
          <cell r="J19">
            <v>1.0499999999999999E-3</v>
          </cell>
        </row>
      </sheetData>
      <sheetData sheetId="4309">
        <row r="19">
          <cell r="J19">
            <v>1.0499999999999999E-3</v>
          </cell>
        </row>
      </sheetData>
      <sheetData sheetId="4310">
        <row r="19">
          <cell r="J19">
            <v>1.0499999999999999E-3</v>
          </cell>
        </row>
      </sheetData>
      <sheetData sheetId="4311">
        <row r="19">
          <cell r="J19">
            <v>1.0499999999999999E-3</v>
          </cell>
        </row>
      </sheetData>
      <sheetData sheetId="4312">
        <row r="19">
          <cell r="J19">
            <v>1.0499999999999999E-3</v>
          </cell>
        </row>
      </sheetData>
      <sheetData sheetId="4313">
        <row r="19">
          <cell r="J19">
            <v>1.0499999999999999E-3</v>
          </cell>
        </row>
      </sheetData>
      <sheetData sheetId="4314">
        <row r="19">
          <cell r="J19">
            <v>1.0499999999999999E-3</v>
          </cell>
        </row>
      </sheetData>
      <sheetData sheetId="4315">
        <row r="19">
          <cell r="J19">
            <v>1.0499999999999999E-3</v>
          </cell>
        </row>
      </sheetData>
      <sheetData sheetId="4316">
        <row r="19">
          <cell r="J19">
            <v>1.0499999999999999E-3</v>
          </cell>
        </row>
      </sheetData>
      <sheetData sheetId="4317">
        <row r="19">
          <cell r="J19">
            <v>1.0499999999999999E-3</v>
          </cell>
        </row>
      </sheetData>
      <sheetData sheetId="4318">
        <row r="19">
          <cell r="J19">
            <v>1.0499999999999999E-3</v>
          </cell>
        </row>
      </sheetData>
      <sheetData sheetId="4319">
        <row r="19">
          <cell r="J19">
            <v>1.0499999999999999E-3</v>
          </cell>
        </row>
      </sheetData>
      <sheetData sheetId="4320">
        <row r="19">
          <cell r="J19">
            <v>1.0499999999999999E-3</v>
          </cell>
        </row>
      </sheetData>
      <sheetData sheetId="4321">
        <row r="19">
          <cell r="J19">
            <v>1.0499999999999999E-3</v>
          </cell>
        </row>
      </sheetData>
      <sheetData sheetId="4322">
        <row r="19">
          <cell r="J19">
            <v>1.0499999999999999E-3</v>
          </cell>
        </row>
      </sheetData>
      <sheetData sheetId="4323">
        <row r="19">
          <cell r="J19">
            <v>1.0499999999999999E-3</v>
          </cell>
        </row>
      </sheetData>
      <sheetData sheetId="4324">
        <row r="19">
          <cell r="J19">
            <v>1.0499999999999999E-3</v>
          </cell>
        </row>
      </sheetData>
      <sheetData sheetId="4325">
        <row r="19">
          <cell r="J19">
            <v>1.0499999999999999E-3</v>
          </cell>
        </row>
      </sheetData>
      <sheetData sheetId="4326">
        <row r="19">
          <cell r="J19">
            <v>1.0499999999999999E-3</v>
          </cell>
        </row>
      </sheetData>
      <sheetData sheetId="4327">
        <row r="19">
          <cell r="J19">
            <v>1.0499999999999999E-3</v>
          </cell>
        </row>
      </sheetData>
      <sheetData sheetId="4328">
        <row r="19">
          <cell r="J19">
            <v>1.0499999999999999E-3</v>
          </cell>
        </row>
      </sheetData>
      <sheetData sheetId="4329">
        <row r="19">
          <cell r="J19">
            <v>1.0499999999999999E-3</v>
          </cell>
        </row>
      </sheetData>
      <sheetData sheetId="4330">
        <row r="19">
          <cell r="J19">
            <v>1.0499999999999999E-3</v>
          </cell>
        </row>
      </sheetData>
      <sheetData sheetId="4331">
        <row r="19">
          <cell r="J19">
            <v>1.0499999999999999E-3</v>
          </cell>
        </row>
      </sheetData>
      <sheetData sheetId="4332">
        <row r="19">
          <cell r="J19">
            <v>1.0499999999999999E-3</v>
          </cell>
        </row>
      </sheetData>
      <sheetData sheetId="4333">
        <row r="19">
          <cell r="J19">
            <v>1.0499999999999999E-3</v>
          </cell>
        </row>
      </sheetData>
      <sheetData sheetId="4334">
        <row r="19">
          <cell r="J19">
            <v>1.0499999999999999E-3</v>
          </cell>
        </row>
      </sheetData>
      <sheetData sheetId="4335">
        <row r="19">
          <cell r="J19">
            <v>1.0499999999999999E-3</v>
          </cell>
        </row>
      </sheetData>
      <sheetData sheetId="4336">
        <row r="19">
          <cell r="J19">
            <v>1.0499999999999999E-3</v>
          </cell>
        </row>
      </sheetData>
      <sheetData sheetId="4337">
        <row r="19">
          <cell r="J19">
            <v>1.0499999999999999E-3</v>
          </cell>
        </row>
      </sheetData>
      <sheetData sheetId="4338">
        <row r="19">
          <cell r="J19">
            <v>1.0499999999999999E-3</v>
          </cell>
        </row>
      </sheetData>
      <sheetData sheetId="4339">
        <row r="19">
          <cell r="J19">
            <v>1.0499999999999999E-3</v>
          </cell>
        </row>
      </sheetData>
      <sheetData sheetId="4340">
        <row r="19">
          <cell r="J19">
            <v>1.0499999999999999E-3</v>
          </cell>
        </row>
      </sheetData>
      <sheetData sheetId="4341">
        <row r="19">
          <cell r="J19">
            <v>1.0499999999999999E-3</v>
          </cell>
        </row>
      </sheetData>
      <sheetData sheetId="4342">
        <row r="19">
          <cell r="J19">
            <v>1.0499999999999999E-3</v>
          </cell>
        </row>
      </sheetData>
      <sheetData sheetId="4343">
        <row r="19">
          <cell r="J19">
            <v>1.0499999999999999E-3</v>
          </cell>
        </row>
      </sheetData>
      <sheetData sheetId="4344">
        <row r="19">
          <cell r="J19">
            <v>1.0499999999999999E-3</v>
          </cell>
        </row>
      </sheetData>
      <sheetData sheetId="4345">
        <row r="19">
          <cell r="J19">
            <v>1.0499999999999999E-3</v>
          </cell>
        </row>
      </sheetData>
      <sheetData sheetId="4346">
        <row r="19">
          <cell r="J19">
            <v>1.0499999999999999E-3</v>
          </cell>
        </row>
      </sheetData>
      <sheetData sheetId="4347">
        <row r="19">
          <cell r="J19">
            <v>1.0499999999999999E-3</v>
          </cell>
        </row>
      </sheetData>
      <sheetData sheetId="4348">
        <row r="19">
          <cell r="J19">
            <v>1.0499999999999999E-3</v>
          </cell>
        </row>
      </sheetData>
      <sheetData sheetId="4349">
        <row r="19">
          <cell r="J19">
            <v>1.0499999999999999E-3</v>
          </cell>
        </row>
      </sheetData>
      <sheetData sheetId="4350">
        <row r="19">
          <cell r="J19">
            <v>1.0499999999999999E-3</v>
          </cell>
        </row>
      </sheetData>
      <sheetData sheetId="4351">
        <row r="19">
          <cell r="J19">
            <v>1.0499999999999999E-3</v>
          </cell>
        </row>
      </sheetData>
      <sheetData sheetId="4352">
        <row r="19">
          <cell r="J19">
            <v>1.0499999999999999E-3</v>
          </cell>
        </row>
      </sheetData>
      <sheetData sheetId="4353">
        <row r="19">
          <cell r="J19">
            <v>1.0499999999999999E-3</v>
          </cell>
        </row>
      </sheetData>
      <sheetData sheetId="4354">
        <row r="19">
          <cell r="J19">
            <v>1.0499999999999999E-3</v>
          </cell>
        </row>
      </sheetData>
      <sheetData sheetId="4355">
        <row r="19">
          <cell r="J19">
            <v>1.0499999999999999E-3</v>
          </cell>
        </row>
      </sheetData>
      <sheetData sheetId="4356">
        <row r="19">
          <cell r="J19">
            <v>1.0499999999999999E-3</v>
          </cell>
        </row>
      </sheetData>
      <sheetData sheetId="4357">
        <row r="19">
          <cell r="J19">
            <v>1.0499999999999999E-3</v>
          </cell>
        </row>
      </sheetData>
      <sheetData sheetId="4358">
        <row r="19">
          <cell r="J19">
            <v>1.0499999999999999E-3</v>
          </cell>
        </row>
      </sheetData>
      <sheetData sheetId="4359">
        <row r="19">
          <cell r="J19">
            <v>1.0499999999999999E-3</v>
          </cell>
        </row>
      </sheetData>
      <sheetData sheetId="4360">
        <row r="19">
          <cell r="J19">
            <v>1.0499999999999999E-3</v>
          </cell>
        </row>
      </sheetData>
      <sheetData sheetId="4361">
        <row r="19">
          <cell r="J19">
            <v>1.0499999999999999E-3</v>
          </cell>
        </row>
      </sheetData>
      <sheetData sheetId="4362">
        <row r="19">
          <cell r="J19">
            <v>1.0499999999999999E-3</v>
          </cell>
        </row>
      </sheetData>
      <sheetData sheetId="4363">
        <row r="19">
          <cell r="J19">
            <v>1.0499999999999999E-3</v>
          </cell>
        </row>
      </sheetData>
      <sheetData sheetId="4364">
        <row r="19">
          <cell r="J19">
            <v>1.0499999999999999E-3</v>
          </cell>
        </row>
      </sheetData>
      <sheetData sheetId="4365">
        <row r="19">
          <cell r="J19">
            <v>1.0499999999999999E-3</v>
          </cell>
        </row>
      </sheetData>
      <sheetData sheetId="4366">
        <row r="19">
          <cell r="J19">
            <v>1.0499999999999999E-3</v>
          </cell>
        </row>
      </sheetData>
      <sheetData sheetId="4367">
        <row r="19">
          <cell r="J19">
            <v>1.0499999999999999E-3</v>
          </cell>
        </row>
      </sheetData>
      <sheetData sheetId="4368">
        <row r="19">
          <cell r="J19">
            <v>1.0499999999999999E-3</v>
          </cell>
        </row>
      </sheetData>
      <sheetData sheetId="4369">
        <row r="19">
          <cell r="J19">
            <v>1.0499999999999999E-3</v>
          </cell>
        </row>
      </sheetData>
      <sheetData sheetId="4370">
        <row r="19">
          <cell r="J19">
            <v>1.0499999999999999E-3</v>
          </cell>
        </row>
      </sheetData>
      <sheetData sheetId="4371">
        <row r="19">
          <cell r="J19">
            <v>1.0499999999999999E-3</v>
          </cell>
        </row>
      </sheetData>
      <sheetData sheetId="4372">
        <row r="19">
          <cell r="J19">
            <v>1.0499999999999999E-3</v>
          </cell>
        </row>
      </sheetData>
      <sheetData sheetId="4373">
        <row r="19">
          <cell r="J19">
            <v>1.0499999999999999E-3</v>
          </cell>
        </row>
      </sheetData>
      <sheetData sheetId="4374">
        <row r="19">
          <cell r="J19">
            <v>1.0499999999999999E-3</v>
          </cell>
        </row>
      </sheetData>
      <sheetData sheetId="4375">
        <row r="19">
          <cell r="J19">
            <v>1.0499999999999999E-3</v>
          </cell>
        </row>
      </sheetData>
      <sheetData sheetId="4376">
        <row r="19">
          <cell r="J19">
            <v>1.0499999999999999E-3</v>
          </cell>
        </row>
      </sheetData>
      <sheetData sheetId="4377">
        <row r="19">
          <cell r="J19">
            <v>1.0499999999999999E-3</v>
          </cell>
        </row>
      </sheetData>
      <sheetData sheetId="4378">
        <row r="19">
          <cell r="J19">
            <v>1.0499999999999999E-3</v>
          </cell>
        </row>
      </sheetData>
      <sheetData sheetId="4379">
        <row r="19">
          <cell r="J19">
            <v>1.0499999999999999E-3</v>
          </cell>
        </row>
      </sheetData>
      <sheetData sheetId="4380">
        <row r="19">
          <cell r="J19">
            <v>1.0499999999999999E-3</v>
          </cell>
        </row>
      </sheetData>
      <sheetData sheetId="4381">
        <row r="19">
          <cell r="J19">
            <v>1.0499999999999999E-3</v>
          </cell>
        </row>
      </sheetData>
      <sheetData sheetId="4382">
        <row r="19">
          <cell r="J19">
            <v>1.0499999999999999E-3</v>
          </cell>
        </row>
      </sheetData>
      <sheetData sheetId="4383">
        <row r="19">
          <cell r="J19">
            <v>1.0499999999999999E-3</v>
          </cell>
        </row>
      </sheetData>
      <sheetData sheetId="4384">
        <row r="19">
          <cell r="J19">
            <v>1.0499999999999999E-3</v>
          </cell>
        </row>
      </sheetData>
      <sheetData sheetId="4385">
        <row r="19">
          <cell r="J19">
            <v>1.0499999999999999E-3</v>
          </cell>
        </row>
      </sheetData>
      <sheetData sheetId="4386">
        <row r="19">
          <cell r="J19">
            <v>1.0499999999999999E-3</v>
          </cell>
        </row>
      </sheetData>
      <sheetData sheetId="4387">
        <row r="19">
          <cell r="J19">
            <v>1.0499999999999999E-3</v>
          </cell>
        </row>
      </sheetData>
      <sheetData sheetId="4388">
        <row r="19">
          <cell r="J19">
            <v>1.0499999999999999E-3</v>
          </cell>
        </row>
      </sheetData>
      <sheetData sheetId="4389">
        <row r="19">
          <cell r="J19">
            <v>1.0499999999999999E-3</v>
          </cell>
        </row>
      </sheetData>
      <sheetData sheetId="4390">
        <row r="19">
          <cell r="J19">
            <v>1.0499999999999999E-3</v>
          </cell>
        </row>
      </sheetData>
      <sheetData sheetId="4391">
        <row r="19">
          <cell r="J19">
            <v>1.0499999999999999E-3</v>
          </cell>
        </row>
      </sheetData>
      <sheetData sheetId="4392">
        <row r="19">
          <cell r="J19">
            <v>1.0499999999999999E-3</v>
          </cell>
        </row>
      </sheetData>
      <sheetData sheetId="4393">
        <row r="19">
          <cell r="J19">
            <v>1.0499999999999999E-3</v>
          </cell>
        </row>
      </sheetData>
      <sheetData sheetId="4394">
        <row r="19">
          <cell r="J19">
            <v>1.0499999999999999E-3</v>
          </cell>
        </row>
      </sheetData>
      <sheetData sheetId="4395">
        <row r="19">
          <cell r="J19">
            <v>1.0499999999999999E-3</v>
          </cell>
        </row>
      </sheetData>
      <sheetData sheetId="4396">
        <row r="19">
          <cell r="J19">
            <v>1.0499999999999999E-3</v>
          </cell>
        </row>
      </sheetData>
      <sheetData sheetId="4397">
        <row r="19">
          <cell r="J19">
            <v>1.0499999999999999E-3</v>
          </cell>
        </row>
      </sheetData>
      <sheetData sheetId="4398">
        <row r="19">
          <cell r="J19">
            <v>1.0499999999999999E-3</v>
          </cell>
        </row>
      </sheetData>
      <sheetData sheetId="4399">
        <row r="19">
          <cell r="J19">
            <v>1.0499999999999999E-3</v>
          </cell>
        </row>
      </sheetData>
      <sheetData sheetId="4400">
        <row r="19">
          <cell r="J19">
            <v>1.0499999999999999E-3</v>
          </cell>
        </row>
      </sheetData>
      <sheetData sheetId="4401">
        <row r="19">
          <cell r="J19">
            <v>1.0499999999999999E-3</v>
          </cell>
        </row>
      </sheetData>
      <sheetData sheetId="4402">
        <row r="19">
          <cell r="J19">
            <v>1.0499999999999999E-3</v>
          </cell>
        </row>
      </sheetData>
      <sheetData sheetId="4403">
        <row r="19">
          <cell r="J19">
            <v>1.0499999999999999E-3</v>
          </cell>
        </row>
      </sheetData>
      <sheetData sheetId="4404">
        <row r="19">
          <cell r="J19">
            <v>1.0499999999999999E-3</v>
          </cell>
        </row>
      </sheetData>
      <sheetData sheetId="4405">
        <row r="19">
          <cell r="J19">
            <v>1.0499999999999999E-3</v>
          </cell>
        </row>
      </sheetData>
      <sheetData sheetId="4406">
        <row r="19">
          <cell r="J19">
            <v>1.0499999999999999E-3</v>
          </cell>
        </row>
      </sheetData>
      <sheetData sheetId="4407">
        <row r="19">
          <cell r="J19">
            <v>1.0499999999999999E-3</v>
          </cell>
        </row>
      </sheetData>
      <sheetData sheetId="4408">
        <row r="19">
          <cell r="J19">
            <v>1.0499999999999999E-3</v>
          </cell>
        </row>
      </sheetData>
      <sheetData sheetId="4409">
        <row r="19">
          <cell r="J19">
            <v>1.0499999999999999E-3</v>
          </cell>
        </row>
      </sheetData>
      <sheetData sheetId="4410">
        <row r="19">
          <cell r="J19">
            <v>1.0499999999999999E-3</v>
          </cell>
        </row>
      </sheetData>
      <sheetData sheetId="4411">
        <row r="19">
          <cell r="J19">
            <v>1.0499999999999999E-3</v>
          </cell>
        </row>
      </sheetData>
      <sheetData sheetId="4412">
        <row r="19">
          <cell r="J19">
            <v>1.0499999999999999E-3</v>
          </cell>
        </row>
      </sheetData>
      <sheetData sheetId="4413">
        <row r="19">
          <cell r="J19">
            <v>1.0499999999999999E-3</v>
          </cell>
        </row>
      </sheetData>
      <sheetData sheetId="4414">
        <row r="19">
          <cell r="J19">
            <v>1.0499999999999999E-3</v>
          </cell>
        </row>
      </sheetData>
      <sheetData sheetId="4415">
        <row r="19">
          <cell r="J19">
            <v>1.0499999999999999E-3</v>
          </cell>
        </row>
      </sheetData>
      <sheetData sheetId="4416">
        <row r="19">
          <cell r="J19">
            <v>1.0499999999999999E-3</v>
          </cell>
        </row>
      </sheetData>
      <sheetData sheetId="4417">
        <row r="19">
          <cell r="J19">
            <v>1.0499999999999999E-3</v>
          </cell>
        </row>
      </sheetData>
      <sheetData sheetId="4418">
        <row r="19">
          <cell r="J19">
            <v>1.0499999999999999E-3</v>
          </cell>
        </row>
      </sheetData>
      <sheetData sheetId="4419">
        <row r="19">
          <cell r="J19">
            <v>1.0499999999999999E-3</v>
          </cell>
        </row>
      </sheetData>
      <sheetData sheetId="4420">
        <row r="19">
          <cell r="J19">
            <v>1.0499999999999999E-3</v>
          </cell>
        </row>
      </sheetData>
      <sheetData sheetId="4421">
        <row r="19">
          <cell r="J19">
            <v>1.0499999999999999E-3</v>
          </cell>
        </row>
      </sheetData>
      <sheetData sheetId="4422">
        <row r="19">
          <cell r="J19">
            <v>1.0499999999999999E-3</v>
          </cell>
        </row>
      </sheetData>
      <sheetData sheetId="4423">
        <row r="19">
          <cell r="J19">
            <v>1.0499999999999999E-3</v>
          </cell>
        </row>
      </sheetData>
      <sheetData sheetId="4424">
        <row r="19">
          <cell r="J19">
            <v>1.0499999999999999E-3</v>
          </cell>
        </row>
      </sheetData>
      <sheetData sheetId="4425">
        <row r="19">
          <cell r="J19">
            <v>1.0499999999999999E-3</v>
          </cell>
        </row>
      </sheetData>
      <sheetData sheetId="4426">
        <row r="19">
          <cell r="J19">
            <v>1.0499999999999999E-3</v>
          </cell>
        </row>
      </sheetData>
      <sheetData sheetId="4427">
        <row r="19">
          <cell r="J19">
            <v>1.0499999999999999E-3</v>
          </cell>
        </row>
      </sheetData>
      <sheetData sheetId="4428">
        <row r="19">
          <cell r="J19">
            <v>1.0499999999999999E-3</v>
          </cell>
        </row>
      </sheetData>
      <sheetData sheetId="4429">
        <row r="19">
          <cell r="J19">
            <v>1.0499999999999999E-3</v>
          </cell>
        </row>
      </sheetData>
      <sheetData sheetId="4430">
        <row r="19">
          <cell r="J19">
            <v>1.0499999999999999E-3</v>
          </cell>
        </row>
      </sheetData>
      <sheetData sheetId="4431">
        <row r="19">
          <cell r="J19">
            <v>1.0499999999999999E-3</v>
          </cell>
        </row>
      </sheetData>
      <sheetData sheetId="4432">
        <row r="19">
          <cell r="J19">
            <v>1.0499999999999999E-3</v>
          </cell>
        </row>
      </sheetData>
      <sheetData sheetId="4433">
        <row r="19">
          <cell r="J19">
            <v>1.0499999999999999E-3</v>
          </cell>
        </row>
      </sheetData>
      <sheetData sheetId="4434">
        <row r="19">
          <cell r="J19">
            <v>1.0499999999999999E-3</v>
          </cell>
        </row>
      </sheetData>
      <sheetData sheetId="4435">
        <row r="19">
          <cell r="J19">
            <v>1.0499999999999999E-3</v>
          </cell>
        </row>
      </sheetData>
      <sheetData sheetId="4436">
        <row r="19">
          <cell r="J19">
            <v>1.0499999999999999E-3</v>
          </cell>
        </row>
      </sheetData>
      <sheetData sheetId="4437">
        <row r="19">
          <cell r="J19">
            <v>1.0499999999999999E-3</v>
          </cell>
        </row>
      </sheetData>
      <sheetData sheetId="4438">
        <row r="19">
          <cell r="J19">
            <v>1.0499999999999999E-3</v>
          </cell>
        </row>
      </sheetData>
      <sheetData sheetId="4439">
        <row r="19">
          <cell r="J19">
            <v>1.0499999999999999E-3</v>
          </cell>
        </row>
      </sheetData>
      <sheetData sheetId="4440">
        <row r="19">
          <cell r="J19">
            <v>1.0499999999999999E-3</v>
          </cell>
        </row>
      </sheetData>
      <sheetData sheetId="4441">
        <row r="19">
          <cell r="J19">
            <v>1.0499999999999999E-3</v>
          </cell>
        </row>
      </sheetData>
      <sheetData sheetId="4442">
        <row r="19">
          <cell r="J19">
            <v>1.0499999999999999E-3</v>
          </cell>
        </row>
      </sheetData>
      <sheetData sheetId="4443">
        <row r="19">
          <cell r="J19">
            <v>1.0499999999999999E-3</v>
          </cell>
        </row>
      </sheetData>
      <sheetData sheetId="4444">
        <row r="19">
          <cell r="J19">
            <v>1.0499999999999999E-3</v>
          </cell>
        </row>
      </sheetData>
      <sheetData sheetId="4445">
        <row r="19">
          <cell r="J19">
            <v>1.0499999999999999E-3</v>
          </cell>
        </row>
      </sheetData>
      <sheetData sheetId="4446">
        <row r="19">
          <cell r="J19">
            <v>1.0499999999999999E-3</v>
          </cell>
        </row>
      </sheetData>
      <sheetData sheetId="4447">
        <row r="19">
          <cell r="J19">
            <v>1.0499999999999999E-3</v>
          </cell>
        </row>
      </sheetData>
      <sheetData sheetId="4448">
        <row r="19">
          <cell r="J19">
            <v>1.0499999999999999E-3</v>
          </cell>
        </row>
      </sheetData>
      <sheetData sheetId="4449">
        <row r="19">
          <cell r="J19">
            <v>1.0499999999999999E-3</v>
          </cell>
        </row>
      </sheetData>
      <sheetData sheetId="4450">
        <row r="19">
          <cell r="J19">
            <v>1.0499999999999999E-3</v>
          </cell>
        </row>
      </sheetData>
      <sheetData sheetId="4451">
        <row r="19">
          <cell r="J19">
            <v>1.0499999999999999E-3</v>
          </cell>
        </row>
      </sheetData>
      <sheetData sheetId="4452">
        <row r="19">
          <cell r="J19">
            <v>1.0499999999999999E-3</v>
          </cell>
        </row>
      </sheetData>
      <sheetData sheetId="4453">
        <row r="19">
          <cell r="J19">
            <v>1.0499999999999999E-3</v>
          </cell>
        </row>
      </sheetData>
      <sheetData sheetId="4454">
        <row r="19">
          <cell r="J19">
            <v>1.0499999999999999E-3</v>
          </cell>
        </row>
      </sheetData>
      <sheetData sheetId="4455">
        <row r="19">
          <cell r="J19">
            <v>1.0499999999999999E-3</v>
          </cell>
        </row>
      </sheetData>
      <sheetData sheetId="4456">
        <row r="19">
          <cell r="J19">
            <v>1.0499999999999999E-3</v>
          </cell>
        </row>
      </sheetData>
      <sheetData sheetId="4457">
        <row r="19">
          <cell r="J19">
            <v>1.0499999999999999E-3</v>
          </cell>
        </row>
      </sheetData>
      <sheetData sheetId="4458">
        <row r="19">
          <cell r="J19">
            <v>1.0499999999999999E-3</v>
          </cell>
        </row>
      </sheetData>
      <sheetData sheetId="4459">
        <row r="19">
          <cell r="J19">
            <v>1.0499999999999999E-3</v>
          </cell>
        </row>
      </sheetData>
      <sheetData sheetId="4460">
        <row r="19">
          <cell r="J19">
            <v>1.0499999999999999E-3</v>
          </cell>
        </row>
      </sheetData>
      <sheetData sheetId="4461">
        <row r="19">
          <cell r="J19">
            <v>1.0499999999999999E-3</v>
          </cell>
        </row>
      </sheetData>
      <sheetData sheetId="4462">
        <row r="19">
          <cell r="J19">
            <v>1.0499999999999999E-3</v>
          </cell>
        </row>
      </sheetData>
      <sheetData sheetId="4463">
        <row r="19">
          <cell r="J19">
            <v>1.0499999999999999E-3</v>
          </cell>
        </row>
      </sheetData>
      <sheetData sheetId="4464">
        <row r="19">
          <cell r="J19">
            <v>1.0499999999999999E-3</v>
          </cell>
        </row>
      </sheetData>
      <sheetData sheetId="4465">
        <row r="19">
          <cell r="J19">
            <v>1.0499999999999999E-3</v>
          </cell>
        </row>
      </sheetData>
      <sheetData sheetId="4466">
        <row r="19">
          <cell r="J19">
            <v>1.0499999999999999E-3</v>
          </cell>
        </row>
      </sheetData>
      <sheetData sheetId="4467">
        <row r="19">
          <cell r="J19">
            <v>1.0499999999999999E-3</v>
          </cell>
        </row>
      </sheetData>
      <sheetData sheetId="4468">
        <row r="19">
          <cell r="J19">
            <v>1.0499999999999999E-3</v>
          </cell>
        </row>
      </sheetData>
      <sheetData sheetId="4469">
        <row r="19">
          <cell r="J19">
            <v>1.0499999999999999E-3</v>
          </cell>
        </row>
      </sheetData>
      <sheetData sheetId="4470">
        <row r="19">
          <cell r="J19">
            <v>1.0499999999999999E-3</v>
          </cell>
        </row>
      </sheetData>
      <sheetData sheetId="4471">
        <row r="19">
          <cell r="J19">
            <v>1.0499999999999999E-3</v>
          </cell>
        </row>
      </sheetData>
      <sheetData sheetId="4472">
        <row r="19">
          <cell r="J19">
            <v>1.0499999999999999E-3</v>
          </cell>
        </row>
      </sheetData>
      <sheetData sheetId="4473">
        <row r="19">
          <cell r="J19">
            <v>1.0499999999999999E-3</v>
          </cell>
        </row>
      </sheetData>
      <sheetData sheetId="4474">
        <row r="19">
          <cell r="J19">
            <v>1.0499999999999999E-3</v>
          </cell>
        </row>
      </sheetData>
      <sheetData sheetId="4475">
        <row r="19">
          <cell r="J19">
            <v>1.0499999999999999E-3</v>
          </cell>
        </row>
      </sheetData>
      <sheetData sheetId="4476">
        <row r="19">
          <cell r="J19">
            <v>1.0499999999999999E-3</v>
          </cell>
        </row>
      </sheetData>
      <sheetData sheetId="4477">
        <row r="19">
          <cell r="J19">
            <v>1.0499999999999999E-3</v>
          </cell>
        </row>
      </sheetData>
      <sheetData sheetId="4478">
        <row r="19">
          <cell r="J19">
            <v>1.0499999999999999E-3</v>
          </cell>
        </row>
      </sheetData>
      <sheetData sheetId="4479">
        <row r="19">
          <cell r="J19">
            <v>1.0499999999999999E-3</v>
          </cell>
        </row>
      </sheetData>
      <sheetData sheetId="4480">
        <row r="19">
          <cell r="J19">
            <v>1.0499999999999999E-3</v>
          </cell>
        </row>
      </sheetData>
      <sheetData sheetId="4481">
        <row r="19">
          <cell r="J19">
            <v>1.0499999999999999E-3</v>
          </cell>
        </row>
      </sheetData>
      <sheetData sheetId="4482">
        <row r="19">
          <cell r="J19">
            <v>1.0499999999999999E-3</v>
          </cell>
        </row>
      </sheetData>
      <sheetData sheetId="4483">
        <row r="19">
          <cell r="J19">
            <v>1.0499999999999999E-3</v>
          </cell>
        </row>
      </sheetData>
      <sheetData sheetId="4484">
        <row r="19">
          <cell r="J19">
            <v>1.0499999999999999E-3</v>
          </cell>
        </row>
      </sheetData>
      <sheetData sheetId="4485">
        <row r="19">
          <cell r="J19">
            <v>1.0499999999999999E-3</v>
          </cell>
        </row>
      </sheetData>
      <sheetData sheetId="4486">
        <row r="19">
          <cell r="J19">
            <v>1.0499999999999999E-3</v>
          </cell>
        </row>
      </sheetData>
      <sheetData sheetId="4487">
        <row r="19">
          <cell r="J19">
            <v>1.0499999999999999E-3</v>
          </cell>
        </row>
      </sheetData>
      <sheetData sheetId="4488">
        <row r="19">
          <cell r="J19">
            <v>1.0499999999999999E-3</v>
          </cell>
        </row>
      </sheetData>
      <sheetData sheetId="4489">
        <row r="19">
          <cell r="J19">
            <v>1.0499999999999999E-3</v>
          </cell>
        </row>
      </sheetData>
      <sheetData sheetId="4490">
        <row r="19">
          <cell r="J19">
            <v>1.0499999999999999E-3</v>
          </cell>
        </row>
      </sheetData>
      <sheetData sheetId="4491">
        <row r="19">
          <cell r="J19">
            <v>1.0499999999999999E-3</v>
          </cell>
        </row>
      </sheetData>
      <sheetData sheetId="4492">
        <row r="19">
          <cell r="J19">
            <v>1.0499999999999999E-3</v>
          </cell>
        </row>
      </sheetData>
      <sheetData sheetId="4493">
        <row r="19">
          <cell r="J19">
            <v>1.0499999999999999E-3</v>
          </cell>
        </row>
      </sheetData>
      <sheetData sheetId="4494">
        <row r="19">
          <cell r="J19">
            <v>1.0499999999999999E-3</v>
          </cell>
        </row>
      </sheetData>
      <sheetData sheetId="4495">
        <row r="19">
          <cell r="J19">
            <v>1.0499999999999999E-3</v>
          </cell>
        </row>
      </sheetData>
      <sheetData sheetId="4496">
        <row r="19">
          <cell r="J19">
            <v>1.0499999999999999E-3</v>
          </cell>
        </row>
      </sheetData>
      <sheetData sheetId="4497">
        <row r="19">
          <cell r="J19">
            <v>1.0499999999999999E-3</v>
          </cell>
        </row>
      </sheetData>
      <sheetData sheetId="4498">
        <row r="19">
          <cell r="J19">
            <v>1.0499999999999999E-3</v>
          </cell>
        </row>
      </sheetData>
      <sheetData sheetId="4499">
        <row r="19">
          <cell r="J19">
            <v>1.0499999999999999E-3</v>
          </cell>
        </row>
      </sheetData>
      <sheetData sheetId="4500">
        <row r="19">
          <cell r="J19">
            <v>1.0499999999999999E-3</v>
          </cell>
        </row>
      </sheetData>
      <sheetData sheetId="4501">
        <row r="19">
          <cell r="J19">
            <v>1.0499999999999999E-3</v>
          </cell>
        </row>
      </sheetData>
      <sheetData sheetId="4502">
        <row r="19">
          <cell r="J19">
            <v>1.0499999999999999E-3</v>
          </cell>
        </row>
      </sheetData>
      <sheetData sheetId="4503">
        <row r="19">
          <cell r="J19">
            <v>1.0499999999999999E-3</v>
          </cell>
        </row>
      </sheetData>
      <sheetData sheetId="4504">
        <row r="19">
          <cell r="J19">
            <v>1.0499999999999999E-3</v>
          </cell>
        </row>
      </sheetData>
      <sheetData sheetId="4505">
        <row r="19">
          <cell r="J19">
            <v>1.0499999999999999E-3</v>
          </cell>
        </row>
      </sheetData>
      <sheetData sheetId="4506">
        <row r="19">
          <cell r="J19">
            <v>1.0499999999999999E-3</v>
          </cell>
        </row>
      </sheetData>
      <sheetData sheetId="4507">
        <row r="19">
          <cell r="J19">
            <v>1.0499999999999999E-3</v>
          </cell>
        </row>
      </sheetData>
      <sheetData sheetId="4508">
        <row r="19">
          <cell r="J19">
            <v>1.0499999999999999E-3</v>
          </cell>
        </row>
      </sheetData>
      <sheetData sheetId="4509">
        <row r="19">
          <cell r="J19">
            <v>1.0499999999999999E-3</v>
          </cell>
        </row>
      </sheetData>
      <sheetData sheetId="4510">
        <row r="19">
          <cell r="J19">
            <v>1.0499999999999999E-3</v>
          </cell>
        </row>
      </sheetData>
      <sheetData sheetId="4511">
        <row r="19">
          <cell r="J19">
            <v>1.0499999999999999E-3</v>
          </cell>
        </row>
      </sheetData>
      <sheetData sheetId="4512">
        <row r="19">
          <cell r="J19">
            <v>1.0499999999999999E-3</v>
          </cell>
        </row>
      </sheetData>
      <sheetData sheetId="4513">
        <row r="19">
          <cell r="J19">
            <v>1.0499999999999999E-3</v>
          </cell>
        </row>
      </sheetData>
      <sheetData sheetId="4514">
        <row r="19">
          <cell r="J19">
            <v>1.0499999999999999E-3</v>
          </cell>
        </row>
      </sheetData>
      <sheetData sheetId="4515">
        <row r="19">
          <cell r="J19">
            <v>1.0499999999999999E-3</v>
          </cell>
        </row>
      </sheetData>
      <sheetData sheetId="4516">
        <row r="19">
          <cell r="J19">
            <v>1.0499999999999999E-3</v>
          </cell>
        </row>
      </sheetData>
      <sheetData sheetId="4517">
        <row r="19">
          <cell r="J19">
            <v>1.0499999999999999E-3</v>
          </cell>
        </row>
      </sheetData>
      <sheetData sheetId="4518">
        <row r="19">
          <cell r="J19">
            <v>1.0499999999999999E-3</v>
          </cell>
        </row>
      </sheetData>
      <sheetData sheetId="4519">
        <row r="19">
          <cell r="J19">
            <v>1.0499999999999999E-3</v>
          </cell>
        </row>
      </sheetData>
      <sheetData sheetId="4520">
        <row r="19">
          <cell r="J19">
            <v>1.0499999999999999E-3</v>
          </cell>
        </row>
      </sheetData>
      <sheetData sheetId="4521">
        <row r="19">
          <cell r="J19">
            <v>1.0499999999999999E-3</v>
          </cell>
        </row>
      </sheetData>
      <sheetData sheetId="4522">
        <row r="19">
          <cell r="J19">
            <v>1.0499999999999999E-3</v>
          </cell>
        </row>
      </sheetData>
      <sheetData sheetId="4523">
        <row r="19">
          <cell r="J19">
            <v>1.0499999999999999E-3</v>
          </cell>
        </row>
      </sheetData>
      <sheetData sheetId="4524">
        <row r="19">
          <cell r="J19">
            <v>1.0499999999999999E-3</v>
          </cell>
        </row>
      </sheetData>
      <sheetData sheetId="4525">
        <row r="19">
          <cell r="J19">
            <v>1.0499999999999999E-3</v>
          </cell>
        </row>
      </sheetData>
      <sheetData sheetId="4526">
        <row r="19">
          <cell r="J19">
            <v>1.0499999999999999E-3</v>
          </cell>
        </row>
      </sheetData>
      <sheetData sheetId="4527">
        <row r="19">
          <cell r="J19">
            <v>1.0499999999999999E-3</v>
          </cell>
        </row>
      </sheetData>
      <sheetData sheetId="4528">
        <row r="19">
          <cell r="J19">
            <v>1.0499999999999999E-3</v>
          </cell>
        </row>
      </sheetData>
      <sheetData sheetId="4529">
        <row r="19">
          <cell r="J19">
            <v>1.0499999999999999E-3</v>
          </cell>
        </row>
      </sheetData>
      <sheetData sheetId="4530">
        <row r="19">
          <cell r="J19">
            <v>1.0499999999999999E-3</v>
          </cell>
        </row>
      </sheetData>
      <sheetData sheetId="4531">
        <row r="19">
          <cell r="J19">
            <v>1.0499999999999999E-3</v>
          </cell>
        </row>
      </sheetData>
      <sheetData sheetId="4532">
        <row r="19">
          <cell r="J19">
            <v>1.0499999999999999E-3</v>
          </cell>
        </row>
      </sheetData>
      <sheetData sheetId="4533">
        <row r="19">
          <cell r="J19">
            <v>1.0499999999999999E-3</v>
          </cell>
        </row>
      </sheetData>
      <sheetData sheetId="4534">
        <row r="19">
          <cell r="J19">
            <v>1.0499999999999999E-3</v>
          </cell>
        </row>
      </sheetData>
      <sheetData sheetId="4535">
        <row r="19">
          <cell r="J19">
            <v>1.0499999999999999E-3</v>
          </cell>
        </row>
      </sheetData>
      <sheetData sheetId="4536">
        <row r="19">
          <cell r="J19">
            <v>1.0499999999999999E-3</v>
          </cell>
        </row>
      </sheetData>
      <sheetData sheetId="4537">
        <row r="19">
          <cell r="J19">
            <v>1.0499999999999999E-3</v>
          </cell>
        </row>
      </sheetData>
      <sheetData sheetId="4538">
        <row r="19">
          <cell r="J19">
            <v>1.0499999999999999E-3</v>
          </cell>
        </row>
      </sheetData>
      <sheetData sheetId="4539">
        <row r="19">
          <cell r="J19">
            <v>1.0499999999999999E-3</v>
          </cell>
        </row>
      </sheetData>
      <sheetData sheetId="4540">
        <row r="19">
          <cell r="J19">
            <v>1.0499999999999999E-3</v>
          </cell>
        </row>
      </sheetData>
      <sheetData sheetId="4541">
        <row r="19">
          <cell r="J19">
            <v>1.0499999999999999E-3</v>
          </cell>
        </row>
      </sheetData>
      <sheetData sheetId="4542">
        <row r="19">
          <cell r="J19">
            <v>1.0499999999999999E-3</v>
          </cell>
        </row>
      </sheetData>
      <sheetData sheetId="4543">
        <row r="19">
          <cell r="J19">
            <v>1.0499999999999999E-3</v>
          </cell>
        </row>
      </sheetData>
      <sheetData sheetId="4544">
        <row r="19">
          <cell r="J19">
            <v>1.0499999999999999E-3</v>
          </cell>
        </row>
      </sheetData>
      <sheetData sheetId="4545">
        <row r="19">
          <cell r="J19">
            <v>1.0499999999999999E-3</v>
          </cell>
        </row>
      </sheetData>
      <sheetData sheetId="4546">
        <row r="19">
          <cell r="J19">
            <v>1.0499999999999999E-3</v>
          </cell>
        </row>
      </sheetData>
      <sheetData sheetId="4547">
        <row r="19">
          <cell r="J19">
            <v>1.0499999999999999E-3</v>
          </cell>
        </row>
      </sheetData>
      <sheetData sheetId="4548">
        <row r="19">
          <cell r="J19">
            <v>1.0499999999999999E-3</v>
          </cell>
        </row>
      </sheetData>
      <sheetData sheetId="4549">
        <row r="19">
          <cell r="J19">
            <v>1.0499999999999999E-3</v>
          </cell>
        </row>
      </sheetData>
      <sheetData sheetId="4550">
        <row r="19">
          <cell r="J19">
            <v>1.0499999999999999E-3</v>
          </cell>
        </row>
      </sheetData>
      <sheetData sheetId="4551">
        <row r="19">
          <cell r="J19">
            <v>1.0499999999999999E-3</v>
          </cell>
        </row>
      </sheetData>
      <sheetData sheetId="4552">
        <row r="19">
          <cell r="J19">
            <v>1.0499999999999999E-3</v>
          </cell>
        </row>
      </sheetData>
      <sheetData sheetId="4553">
        <row r="19">
          <cell r="J19">
            <v>1.0499999999999999E-3</v>
          </cell>
        </row>
      </sheetData>
      <sheetData sheetId="4554">
        <row r="19">
          <cell r="J19">
            <v>1.0499999999999999E-3</v>
          </cell>
        </row>
      </sheetData>
      <sheetData sheetId="4555">
        <row r="19">
          <cell r="J19">
            <v>1.0499999999999999E-3</v>
          </cell>
        </row>
      </sheetData>
      <sheetData sheetId="4556">
        <row r="19">
          <cell r="J19">
            <v>1.0499999999999999E-3</v>
          </cell>
        </row>
      </sheetData>
      <sheetData sheetId="4557">
        <row r="19">
          <cell r="J19">
            <v>1.0499999999999999E-3</v>
          </cell>
        </row>
      </sheetData>
      <sheetData sheetId="4558">
        <row r="19">
          <cell r="J19">
            <v>1.0499999999999999E-3</v>
          </cell>
        </row>
      </sheetData>
      <sheetData sheetId="4559">
        <row r="19">
          <cell r="J19">
            <v>1.0499999999999999E-3</v>
          </cell>
        </row>
      </sheetData>
      <sheetData sheetId="4560">
        <row r="19">
          <cell r="J19">
            <v>1.0499999999999999E-3</v>
          </cell>
        </row>
      </sheetData>
      <sheetData sheetId="4561">
        <row r="19">
          <cell r="J19">
            <v>1.0499999999999999E-3</v>
          </cell>
        </row>
      </sheetData>
      <sheetData sheetId="4562">
        <row r="19">
          <cell r="J19">
            <v>1.0499999999999999E-3</v>
          </cell>
        </row>
      </sheetData>
      <sheetData sheetId="4563">
        <row r="19">
          <cell r="J19">
            <v>1.0499999999999999E-3</v>
          </cell>
        </row>
      </sheetData>
      <sheetData sheetId="4564">
        <row r="19">
          <cell r="J19">
            <v>1.0499999999999999E-3</v>
          </cell>
        </row>
      </sheetData>
      <sheetData sheetId="4565">
        <row r="19">
          <cell r="J19">
            <v>1.0499999999999999E-3</v>
          </cell>
        </row>
      </sheetData>
      <sheetData sheetId="4566">
        <row r="19">
          <cell r="J19">
            <v>1.0499999999999999E-3</v>
          </cell>
        </row>
      </sheetData>
      <sheetData sheetId="4567">
        <row r="19">
          <cell r="J19">
            <v>1.0499999999999999E-3</v>
          </cell>
        </row>
      </sheetData>
      <sheetData sheetId="4568">
        <row r="19">
          <cell r="J19">
            <v>1.0499999999999999E-3</v>
          </cell>
        </row>
      </sheetData>
      <sheetData sheetId="4569">
        <row r="19">
          <cell r="J19">
            <v>1.0499999999999999E-3</v>
          </cell>
        </row>
      </sheetData>
      <sheetData sheetId="4570">
        <row r="19">
          <cell r="J19">
            <v>1.0499999999999999E-3</v>
          </cell>
        </row>
      </sheetData>
      <sheetData sheetId="4571">
        <row r="19">
          <cell r="J19">
            <v>1.0499999999999999E-3</v>
          </cell>
        </row>
      </sheetData>
      <sheetData sheetId="4572">
        <row r="19">
          <cell r="J19">
            <v>1.0499999999999999E-3</v>
          </cell>
        </row>
      </sheetData>
      <sheetData sheetId="4573">
        <row r="19">
          <cell r="J19">
            <v>1.0499999999999999E-3</v>
          </cell>
        </row>
      </sheetData>
      <sheetData sheetId="4574">
        <row r="19">
          <cell r="J19">
            <v>1.0499999999999999E-3</v>
          </cell>
        </row>
      </sheetData>
      <sheetData sheetId="4575">
        <row r="19">
          <cell r="J19">
            <v>1.0499999999999999E-3</v>
          </cell>
        </row>
      </sheetData>
      <sheetData sheetId="4576">
        <row r="19">
          <cell r="J19">
            <v>1.0499999999999999E-3</v>
          </cell>
        </row>
      </sheetData>
      <sheetData sheetId="4577">
        <row r="19">
          <cell r="J19">
            <v>1.0499999999999999E-3</v>
          </cell>
        </row>
      </sheetData>
      <sheetData sheetId="4578">
        <row r="19">
          <cell r="J19">
            <v>1.0499999999999999E-3</v>
          </cell>
        </row>
      </sheetData>
      <sheetData sheetId="4579">
        <row r="19">
          <cell r="J19">
            <v>1.0499999999999999E-3</v>
          </cell>
        </row>
      </sheetData>
      <sheetData sheetId="4580">
        <row r="19">
          <cell r="J19">
            <v>1.0499999999999999E-3</v>
          </cell>
        </row>
      </sheetData>
      <sheetData sheetId="4581">
        <row r="19">
          <cell r="J19">
            <v>1.0499999999999999E-3</v>
          </cell>
        </row>
      </sheetData>
      <sheetData sheetId="4582">
        <row r="19">
          <cell r="J19">
            <v>1.0499999999999999E-3</v>
          </cell>
        </row>
      </sheetData>
      <sheetData sheetId="4583">
        <row r="19">
          <cell r="J19">
            <v>1.0499999999999999E-3</v>
          </cell>
        </row>
      </sheetData>
      <sheetData sheetId="4584">
        <row r="19">
          <cell r="J19">
            <v>1.0499999999999999E-3</v>
          </cell>
        </row>
      </sheetData>
      <sheetData sheetId="4585">
        <row r="19">
          <cell r="J19">
            <v>1.0499999999999999E-3</v>
          </cell>
        </row>
      </sheetData>
      <sheetData sheetId="4586">
        <row r="19">
          <cell r="J19">
            <v>1.0499999999999999E-3</v>
          </cell>
        </row>
      </sheetData>
      <sheetData sheetId="4587">
        <row r="19">
          <cell r="J19">
            <v>1.0499999999999999E-3</v>
          </cell>
        </row>
      </sheetData>
      <sheetData sheetId="4588">
        <row r="19">
          <cell r="J19">
            <v>1.0499999999999999E-3</v>
          </cell>
        </row>
      </sheetData>
      <sheetData sheetId="4589">
        <row r="19">
          <cell r="J19">
            <v>1.0499999999999999E-3</v>
          </cell>
        </row>
      </sheetData>
      <sheetData sheetId="4590">
        <row r="19">
          <cell r="J19">
            <v>1.0499999999999999E-3</v>
          </cell>
        </row>
      </sheetData>
      <sheetData sheetId="4591">
        <row r="19">
          <cell r="J19">
            <v>1.0499999999999999E-3</v>
          </cell>
        </row>
      </sheetData>
      <sheetData sheetId="4592">
        <row r="19">
          <cell r="J19">
            <v>1.0499999999999999E-3</v>
          </cell>
        </row>
      </sheetData>
      <sheetData sheetId="4593">
        <row r="19">
          <cell r="J19">
            <v>1.0499999999999999E-3</v>
          </cell>
        </row>
      </sheetData>
      <sheetData sheetId="4594">
        <row r="19">
          <cell r="J19">
            <v>1.0499999999999999E-3</v>
          </cell>
        </row>
      </sheetData>
      <sheetData sheetId="4595">
        <row r="19">
          <cell r="J19">
            <v>1.0499999999999999E-3</v>
          </cell>
        </row>
      </sheetData>
      <sheetData sheetId="4596">
        <row r="19">
          <cell r="J19">
            <v>1.0499999999999999E-3</v>
          </cell>
        </row>
      </sheetData>
      <sheetData sheetId="4597">
        <row r="19">
          <cell r="J19">
            <v>1.0499999999999999E-3</v>
          </cell>
        </row>
      </sheetData>
      <sheetData sheetId="4598">
        <row r="19">
          <cell r="J19">
            <v>1.0499999999999999E-3</v>
          </cell>
        </row>
      </sheetData>
      <sheetData sheetId="4599">
        <row r="19">
          <cell r="J19">
            <v>1.0499999999999999E-3</v>
          </cell>
        </row>
      </sheetData>
      <sheetData sheetId="4600">
        <row r="19">
          <cell r="J19">
            <v>1.0499999999999999E-3</v>
          </cell>
        </row>
      </sheetData>
      <sheetData sheetId="4601">
        <row r="19">
          <cell r="J19">
            <v>1.0499999999999999E-3</v>
          </cell>
        </row>
      </sheetData>
      <sheetData sheetId="4602">
        <row r="19">
          <cell r="J19">
            <v>1.0499999999999999E-3</v>
          </cell>
        </row>
      </sheetData>
      <sheetData sheetId="4603">
        <row r="19">
          <cell r="J19">
            <v>1.0499999999999999E-3</v>
          </cell>
        </row>
      </sheetData>
      <sheetData sheetId="4604">
        <row r="19">
          <cell r="J19">
            <v>1.0499999999999999E-3</v>
          </cell>
        </row>
      </sheetData>
      <sheetData sheetId="4605">
        <row r="19">
          <cell r="J19">
            <v>1.0499999999999999E-3</v>
          </cell>
        </row>
      </sheetData>
      <sheetData sheetId="4606">
        <row r="19">
          <cell r="J19">
            <v>1.0499999999999999E-3</v>
          </cell>
        </row>
      </sheetData>
      <sheetData sheetId="4607">
        <row r="19">
          <cell r="J19">
            <v>1.0499999999999999E-3</v>
          </cell>
        </row>
      </sheetData>
      <sheetData sheetId="4608">
        <row r="19">
          <cell r="J19">
            <v>1.0499999999999999E-3</v>
          </cell>
        </row>
      </sheetData>
      <sheetData sheetId="4609">
        <row r="19">
          <cell r="J19">
            <v>1.0499999999999999E-3</v>
          </cell>
        </row>
      </sheetData>
      <sheetData sheetId="4610">
        <row r="19">
          <cell r="J19">
            <v>1.0499999999999999E-3</v>
          </cell>
        </row>
      </sheetData>
      <sheetData sheetId="4611">
        <row r="19">
          <cell r="J19">
            <v>1.0499999999999999E-3</v>
          </cell>
        </row>
      </sheetData>
      <sheetData sheetId="4612">
        <row r="19">
          <cell r="J19">
            <v>1.0499999999999999E-3</v>
          </cell>
        </row>
      </sheetData>
      <sheetData sheetId="4613">
        <row r="19">
          <cell r="J19">
            <v>1.0499999999999999E-3</v>
          </cell>
        </row>
      </sheetData>
      <sheetData sheetId="4614">
        <row r="19">
          <cell r="J19">
            <v>1.0499999999999999E-3</v>
          </cell>
        </row>
      </sheetData>
      <sheetData sheetId="4615">
        <row r="19">
          <cell r="J19">
            <v>1.0499999999999999E-3</v>
          </cell>
        </row>
      </sheetData>
      <sheetData sheetId="4616">
        <row r="19">
          <cell r="J19">
            <v>1.0499999999999999E-3</v>
          </cell>
        </row>
      </sheetData>
      <sheetData sheetId="4617">
        <row r="19">
          <cell r="J19">
            <v>1.0499999999999999E-3</v>
          </cell>
        </row>
      </sheetData>
      <sheetData sheetId="4618">
        <row r="19">
          <cell r="J19">
            <v>1.0499999999999999E-3</v>
          </cell>
        </row>
      </sheetData>
      <sheetData sheetId="4619">
        <row r="19">
          <cell r="J19">
            <v>1.0499999999999999E-3</v>
          </cell>
        </row>
      </sheetData>
      <sheetData sheetId="4620">
        <row r="19">
          <cell r="J19">
            <v>1.0499999999999999E-3</v>
          </cell>
        </row>
      </sheetData>
      <sheetData sheetId="4621">
        <row r="19">
          <cell r="J19">
            <v>1.0499999999999999E-3</v>
          </cell>
        </row>
      </sheetData>
      <sheetData sheetId="4622">
        <row r="19">
          <cell r="J19">
            <v>1.0499999999999999E-3</v>
          </cell>
        </row>
      </sheetData>
      <sheetData sheetId="4623">
        <row r="19">
          <cell r="J19">
            <v>1.0499999999999999E-3</v>
          </cell>
        </row>
      </sheetData>
      <sheetData sheetId="4624">
        <row r="19">
          <cell r="J19">
            <v>1.0499999999999999E-3</v>
          </cell>
        </row>
      </sheetData>
      <sheetData sheetId="4625">
        <row r="19">
          <cell r="J19">
            <v>1.0499999999999999E-3</v>
          </cell>
        </row>
      </sheetData>
      <sheetData sheetId="4626">
        <row r="19">
          <cell r="J19">
            <v>1.0499999999999999E-3</v>
          </cell>
        </row>
      </sheetData>
      <sheetData sheetId="4627">
        <row r="19">
          <cell r="J19">
            <v>1.0499999999999999E-3</v>
          </cell>
        </row>
      </sheetData>
      <sheetData sheetId="4628">
        <row r="19">
          <cell r="J19">
            <v>1.0499999999999999E-3</v>
          </cell>
        </row>
      </sheetData>
      <sheetData sheetId="4629">
        <row r="19">
          <cell r="J19">
            <v>1.0499999999999999E-3</v>
          </cell>
        </row>
      </sheetData>
      <sheetData sheetId="4630">
        <row r="19">
          <cell r="J19">
            <v>1.0499999999999999E-3</v>
          </cell>
        </row>
      </sheetData>
      <sheetData sheetId="4631">
        <row r="19">
          <cell r="J19">
            <v>1.0499999999999999E-3</v>
          </cell>
        </row>
      </sheetData>
      <sheetData sheetId="4632">
        <row r="19">
          <cell r="J19">
            <v>1.0499999999999999E-3</v>
          </cell>
        </row>
      </sheetData>
      <sheetData sheetId="4633">
        <row r="19">
          <cell r="J19">
            <v>1.0499999999999999E-3</v>
          </cell>
        </row>
      </sheetData>
      <sheetData sheetId="4634">
        <row r="19">
          <cell r="J19">
            <v>1.0499999999999999E-3</v>
          </cell>
        </row>
      </sheetData>
      <sheetData sheetId="4635">
        <row r="19">
          <cell r="J19">
            <v>1.0499999999999999E-3</v>
          </cell>
        </row>
      </sheetData>
      <sheetData sheetId="4636">
        <row r="19">
          <cell r="J19">
            <v>1.0499999999999999E-3</v>
          </cell>
        </row>
      </sheetData>
      <sheetData sheetId="4637">
        <row r="19">
          <cell r="J19">
            <v>1.0499999999999999E-3</v>
          </cell>
        </row>
      </sheetData>
      <sheetData sheetId="4638">
        <row r="19">
          <cell r="J19">
            <v>1.0499999999999999E-3</v>
          </cell>
        </row>
      </sheetData>
      <sheetData sheetId="4639">
        <row r="19">
          <cell r="J19">
            <v>1.0499999999999999E-3</v>
          </cell>
        </row>
      </sheetData>
      <sheetData sheetId="4640">
        <row r="19">
          <cell r="J19">
            <v>1.0499999999999999E-3</v>
          </cell>
        </row>
      </sheetData>
      <sheetData sheetId="4641">
        <row r="19">
          <cell r="J19">
            <v>1.0499999999999999E-3</v>
          </cell>
        </row>
      </sheetData>
      <sheetData sheetId="4642">
        <row r="19">
          <cell r="J19">
            <v>1.0499999999999999E-3</v>
          </cell>
        </row>
      </sheetData>
      <sheetData sheetId="4643">
        <row r="19">
          <cell r="J19">
            <v>1.0499999999999999E-3</v>
          </cell>
        </row>
      </sheetData>
      <sheetData sheetId="4644">
        <row r="19">
          <cell r="J19">
            <v>1.0499999999999999E-3</v>
          </cell>
        </row>
      </sheetData>
      <sheetData sheetId="4645">
        <row r="19">
          <cell r="J19">
            <v>1.0499999999999999E-3</v>
          </cell>
        </row>
      </sheetData>
      <sheetData sheetId="4646">
        <row r="19">
          <cell r="J19">
            <v>1.0499999999999999E-3</v>
          </cell>
        </row>
      </sheetData>
      <sheetData sheetId="4647">
        <row r="19">
          <cell r="J19">
            <v>1.0499999999999999E-3</v>
          </cell>
        </row>
      </sheetData>
      <sheetData sheetId="4648">
        <row r="19">
          <cell r="J19">
            <v>1.0499999999999999E-3</v>
          </cell>
        </row>
      </sheetData>
      <sheetData sheetId="4649">
        <row r="19">
          <cell r="J19">
            <v>1.0499999999999999E-3</v>
          </cell>
        </row>
      </sheetData>
      <sheetData sheetId="4650">
        <row r="19">
          <cell r="J19">
            <v>1.0499999999999999E-3</v>
          </cell>
        </row>
      </sheetData>
      <sheetData sheetId="4651">
        <row r="19">
          <cell r="J19">
            <v>1.0499999999999999E-3</v>
          </cell>
        </row>
      </sheetData>
      <sheetData sheetId="4652">
        <row r="19">
          <cell r="J19">
            <v>1.0499999999999999E-3</v>
          </cell>
        </row>
      </sheetData>
      <sheetData sheetId="4653">
        <row r="19">
          <cell r="J19">
            <v>1.0499999999999999E-3</v>
          </cell>
        </row>
      </sheetData>
      <sheetData sheetId="4654">
        <row r="19">
          <cell r="J19">
            <v>1.0499999999999999E-3</v>
          </cell>
        </row>
      </sheetData>
      <sheetData sheetId="4655">
        <row r="19">
          <cell r="J19">
            <v>1.0499999999999999E-3</v>
          </cell>
        </row>
      </sheetData>
      <sheetData sheetId="4656">
        <row r="19">
          <cell r="J19">
            <v>1.0499999999999999E-3</v>
          </cell>
        </row>
      </sheetData>
      <sheetData sheetId="4657">
        <row r="19">
          <cell r="J19">
            <v>1.0499999999999999E-3</v>
          </cell>
        </row>
      </sheetData>
      <sheetData sheetId="4658">
        <row r="19">
          <cell r="J19">
            <v>1.0499999999999999E-3</v>
          </cell>
        </row>
      </sheetData>
      <sheetData sheetId="4659">
        <row r="19">
          <cell r="J19">
            <v>1.0499999999999999E-3</v>
          </cell>
        </row>
      </sheetData>
      <sheetData sheetId="4660">
        <row r="19">
          <cell r="J19">
            <v>1.0499999999999999E-3</v>
          </cell>
        </row>
      </sheetData>
      <sheetData sheetId="4661">
        <row r="19">
          <cell r="J19">
            <v>1.0499999999999999E-3</v>
          </cell>
        </row>
      </sheetData>
      <sheetData sheetId="4662">
        <row r="19">
          <cell r="J19">
            <v>1.0499999999999999E-3</v>
          </cell>
        </row>
      </sheetData>
      <sheetData sheetId="4663">
        <row r="19">
          <cell r="J19">
            <v>1.0499999999999999E-3</v>
          </cell>
        </row>
      </sheetData>
      <sheetData sheetId="4664">
        <row r="19">
          <cell r="J19">
            <v>1.0499999999999999E-3</v>
          </cell>
        </row>
      </sheetData>
      <sheetData sheetId="4665">
        <row r="19">
          <cell r="J19">
            <v>1.0499999999999999E-3</v>
          </cell>
        </row>
      </sheetData>
      <sheetData sheetId="4666">
        <row r="19">
          <cell r="J19">
            <v>1.0499999999999999E-3</v>
          </cell>
        </row>
      </sheetData>
      <sheetData sheetId="4667">
        <row r="19">
          <cell r="J19">
            <v>1.0499999999999999E-3</v>
          </cell>
        </row>
      </sheetData>
      <sheetData sheetId="4668">
        <row r="19">
          <cell r="J19">
            <v>1.0499999999999999E-3</v>
          </cell>
        </row>
      </sheetData>
      <sheetData sheetId="4669">
        <row r="19">
          <cell r="J19">
            <v>1.0499999999999999E-3</v>
          </cell>
        </row>
      </sheetData>
      <sheetData sheetId="4670">
        <row r="19">
          <cell r="J19">
            <v>1.0499999999999999E-3</v>
          </cell>
        </row>
      </sheetData>
      <sheetData sheetId="4671">
        <row r="19">
          <cell r="J19">
            <v>1.0499999999999999E-3</v>
          </cell>
        </row>
      </sheetData>
      <sheetData sheetId="4672">
        <row r="19">
          <cell r="J19">
            <v>1.0499999999999999E-3</v>
          </cell>
        </row>
      </sheetData>
      <sheetData sheetId="4673">
        <row r="19">
          <cell r="J19">
            <v>1.0499999999999999E-3</v>
          </cell>
        </row>
      </sheetData>
      <sheetData sheetId="4674">
        <row r="19">
          <cell r="J19">
            <v>1.0499999999999999E-3</v>
          </cell>
        </row>
      </sheetData>
      <sheetData sheetId="4675">
        <row r="19">
          <cell r="J19">
            <v>1.0499999999999999E-3</v>
          </cell>
        </row>
      </sheetData>
      <sheetData sheetId="4676">
        <row r="19">
          <cell r="J19">
            <v>1.0499999999999999E-3</v>
          </cell>
        </row>
      </sheetData>
      <sheetData sheetId="4677">
        <row r="19">
          <cell r="J19">
            <v>1.0499999999999999E-3</v>
          </cell>
        </row>
      </sheetData>
      <sheetData sheetId="4678">
        <row r="19">
          <cell r="J19">
            <v>1.0499999999999999E-3</v>
          </cell>
        </row>
      </sheetData>
      <sheetData sheetId="4679">
        <row r="19">
          <cell r="J19">
            <v>1.0499999999999999E-3</v>
          </cell>
        </row>
      </sheetData>
      <sheetData sheetId="4680">
        <row r="19">
          <cell r="J19">
            <v>1.0499999999999999E-3</v>
          </cell>
        </row>
      </sheetData>
      <sheetData sheetId="4681">
        <row r="19">
          <cell r="J19">
            <v>1.0499999999999999E-3</v>
          </cell>
        </row>
      </sheetData>
      <sheetData sheetId="4682">
        <row r="19">
          <cell r="J19">
            <v>1.0499999999999999E-3</v>
          </cell>
        </row>
      </sheetData>
      <sheetData sheetId="4683">
        <row r="19">
          <cell r="J19">
            <v>1.0499999999999999E-3</v>
          </cell>
        </row>
      </sheetData>
      <sheetData sheetId="4684">
        <row r="19">
          <cell r="J19">
            <v>1.0499999999999999E-3</v>
          </cell>
        </row>
      </sheetData>
      <sheetData sheetId="4685">
        <row r="19">
          <cell r="J19">
            <v>1.0499999999999999E-3</v>
          </cell>
        </row>
      </sheetData>
      <sheetData sheetId="4686">
        <row r="19">
          <cell r="J19">
            <v>1.0499999999999999E-3</v>
          </cell>
        </row>
      </sheetData>
      <sheetData sheetId="4687">
        <row r="19">
          <cell r="J19">
            <v>1.0499999999999999E-3</v>
          </cell>
        </row>
      </sheetData>
      <sheetData sheetId="4688">
        <row r="19">
          <cell r="J19">
            <v>1.0499999999999999E-3</v>
          </cell>
        </row>
      </sheetData>
      <sheetData sheetId="4689">
        <row r="19">
          <cell r="J19">
            <v>1.0499999999999999E-3</v>
          </cell>
        </row>
      </sheetData>
      <sheetData sheetId="4690">
        <row r="19">
          <cell r="J19">
            <v>1.0499999999999999E-3</v>
          </cell>
        </row>
      </sheetData>
      <sheetData sheetId="4691">
        <row r="19">
          <cell r="J19">
            <v>1.0499999999999999E-3</v>
          </cell>
        </row>
      </sheetData>
      <sheetData sheetId="4692">
        <row r="19">
          <cell r="J19">
            <v>1.0499999999999999E-3</v>
          </cell>
        </row>
      </sheetData>
      <sheetData sheetId="4693">
        <row r="19">
          <cell r="J19">
            <v>1.0499999999999999E-3</v>
          </cell>
        </row>
      </sheetData>
      <sheetData sheetId="4694">
        <row r="19">
          <cell r="J19">
            <v>1.0499999999999999E-3</v>
          </cell>
        </row>
      </sheetData>
      <sheetData sheetId="4695">
        <row r="19">
          <cell r="J19">
            <v>1.0499999999999999E-3</v>
          </cell>
        </row>
      </sheetData>
      <sheetData sheetId="4696">
        <row r="19">
          <cell r="J19">
            <v>1.0499999999999999E-3</v>
          </cell>
        </row>
      </sheetData>
      <sheetData sheetId="4697">
        <row r="19">
          <cell r="J19">
            <v>1.0499999999999999E-3</v>
          </cell>
        </row>
      </sheetData>
      <sheetData sheetId="4698">
        <row r="19">
          <cell r="J19">
            <v>1.0499999999999999E-3</v>
          </cell>
        </row>
      </sheetData>
      <sheetData sheetId="4699">
        <row r="19">
          <cell r="J19">
            <v>1.0499999999999999E-3</v>
          </cell>
        </row>
      </sheetData>
      <sheetData sheetId="4700">
        <row r="19">
          <cell r="J19">
            <v>1.0499999999999999E-3</v>
          </cell>
        </row>
      </sheetData>
      <sheetData sheetId="4701">
        <row r="19">
          <cell r="J19">
            <v>1.0499999999999999E-3</v>
          </cell>
        </row>
      </sheetData>
      <sheetData sheetId="4702">
        <row r="19">
          <cell r="J19">
            <v>1.0499999999999999E-3</v>
          </cell>
        </row>
      </sheetData>
      <sheetData sheetId="4703">
        <row r="19">
          <cell r="J19">
            <v>1.0499999999999999E-3</v>
          </cell>
        </row>
      </sheetData>
      <sheetData sheetId="4704">
        <row r="19">
          <cell r="J19">
            <v>1.0499999999999999E-3</v>
          </cell>
        </row>
      </sheetData>
      <sheetData sheetId="4705">
        <row r="19">
          <cell r="J19">
            <v>1.0499999999999999E-3</v>
          </cell>
        </row>
      </sheetData>
      <sheetData sheetId="4706">
        <row r="19">
          <cell r="J19">
            <v>1.0499999999999999E-3</v>
          </cell>
        </row>
      </sheetData>
      <sheetData sheetId="4707">
        <row r="19">
          <cell r="J19">
            <v>1.0499999999999999E-3</v>
          </cell>
        </row>
      </sheetData>
      <sheetData sheetId="4708">
        <row r="19">
          <cell r="J19">
            <v>1.0499999999999999E-3</v>
          </cell>
        </row>
      </sheetData>
      <sheetData sheetId="4709">
        <row r="19">
          <cell r="J19">
            <v>1.0499999999999999E-3</v>
          </cell>
        </row>
      </sheetData>
      <sheetData sheetId="4710">
        <row r="19">
          <cell r="J19">
            <v>1.0499999999999999E-3</v>
          </cell>
        </row>
      </sheetData>
      <sheetData sheetId="4711">
        <row r="19">
          <cell r="J19">
            <v>1.0499999999999999E-3</v>
          </cell>
        </row>
      </sheetData>
      <sheetData sheetId="4712">
        <row r="19">
          <cell r="J19">
            <v>1.0499999999999999E-3</v>
          </cell>
        </row>
      </sheetData>
      <sheetData sheetId="4713">
        <row r="19">
          <cell r="J19">
            <v>1.0499999999999999E-3</v>
          </cell>
        </row>
      </sheetData>
      <sheetData sheetId="4714">
        <row r="19">
          <cell r="J19">
            <v>1.0499999999999999E-3</v>
          </cell>
        </row>
      </sheetData>
      <sheetData sheetId="4715">
        <row r="19">
          <cell r="J19">
            <v>1.0499999999999999E-3</v>
          </cell>
        </row>
      </sheetData>
      <sheetData sheetId="4716">
        <row r="19">
          <cell r="J19">
            <v>1.0499999999999999E-3</v>
          </cell>
        </row>
      </sheetData>
      <sheetData sheetId="4717">
        <row r="19">
          <cell r="J19">
            <v>1.0499999999999999E-3</v>
          </cell>
        </row>
      </sheetData>
      <sheetData sheetId="4718">
        <row r="19">
          <cell r="J19">
            <v>1.0499999999999999E-3</v>
          </cell>
        </row>
      </sheetData>
      <sheetData sheetId="4719">
        <row r="19">
          <cell r="J19">
            <v>1.0499999999999999E-3</v>
          </cell>
        </row>
      </sheetData>
      <sheetData sheetId="4720">
        <row r="19">
          <cell r="J19">
            <v>1.0499999999999999E-3</v>
          </cell>
        </row>
      </sheetData>
      <sheetData sheetId="4721">
        <row r="19">
          <cell r="J19">
            <v>1.0499999999999999E-3</v>
          </cell>
        </row>
      </sheetData>
      <sheetData sheetId="4722">
        <row r="19">
          <cell r="J19">
            <v>1.0499999999999999E-3</v>
          </cell>
        </row>
      </sheetData>
      <sheetData sheetId="4723">
        <row r="19">
          <cell r="J19">
            <v>1.0499999999999999E-3</v>
          </cell>
        </row>
      </sheetData>
      <sheetData sheetId="4724">
        <row r="19">
          <cell r="J19">
            <v>1.0499999999999999E-3</v>
          </cell>
        </row>
      </sheetData>
      <sheetData sheetId="4725">
        <row r="19">
          <cell r="J19">
            <v>1.0499999999999999E-3</v>
          </cell>
        </row>
      </sheetData>
      <sheetData sheetId="4726">
        <row r="19">
          <cell r="J19">
            <v>1.0499999999999999E-3</v>
          </cell>
        </row>
      </sheetData>
      <sheetData sheetId="4727">
        <row r="19">
          <cell r="J19">
            <v>1.0499999999999999E-3</v>
          </cell>
        </row>
      </sheetData>
      <sheetData sheetId="4728">
        <row r="19">
          <cell r="J19">
            <v>1.0499999999999999E-3</v>
          </cell>
        </row>
      </sheetData>
      <sheetData sheetId="4729">
        <row r="19">
          <cell r="J19">
            <v>1.0499999999999999E-3</v>
          </cell>
        </row>
      </sheetData>
      <sheetData sheetId="4730">
        <row r="19">
          <cell r="J19">
            <v>1.0499999999999999E-3</v>
          </cell>
        </row>
      </sheetData>
      <sheetData sheetId="4731">
        <row r="19">
          <cell r="J19">
            <v>1.0499999999999999E-3</v>
          </cell>
        </row>
      </sheetData>
      <sheetData sheetId="4732">
        <row r="19">
          <cell r="J19">
            <v>1.0499999999999999E-3</v>
          </cell>
        </row>
      </sheetData>
      <sheetData sheetId="4733">
        <row r="19">
          <cell r="J19">
            <v>1.0499999999999999E-3</v>
          </cell>
        </row>
      </sheetData>
      <sheetData sheetId="4734">
        <row r="19">
          <cell r="J19">
            <v>1.0499999999999999E-3</v>
          </cell>
        </row>
      </sheetData>
      <sheetData sheetId="4735">
        <row r="19">
          <cell r="J19">
            <v>1.0499999999999999E-3</v>
          </cell>
        </row>
      </sheetData>
      <sheetData sheetId="4736">
        <row r="19">
          <cell r="J19">
            <v>1.0499999999999999E-3</v>
          </cell>
        </row>
      </sheetData>
      <sheetData sheetId="4737">
        <row r="19">
          <cell r="J19">
            <v>1.0499999999999999E-3</v>
          </cell>
        </row>
      </sheetData>
      <sheetData sheetId="4738">
        <row r="19">
          <cell r="J19">
            <v>1.0499999999999999E-3</v>
          </cell>
        </row>
      </sheetData>
      <sheetData sheetId="4739">
        <row r="19">
          <cell r="J19">
            <v>1.0499999999999999E-3</v>
          </cell>
        </row>
      </sheetData>
      <sheetData sheetId="4740">
        <row r="19">
          <cell r="J19">
            <v>1.0499999999999999E-3</v>
          </cell>
        </row>
      </sheetData>
      <sheetData sheetId="4741">
        <row r="19">
          <cell r="J19">
            <v>1.0499999999999999E-3</v>
          </cell>
        </row>
      </sheetData>
      <sheetData sheetId="4742">
        <row r="19">
          <cell r="J19">
            <v>1.0499999999999999E-3</v>
          </cell>
        </row>
      </sheetData>
      <sheetData sheetId="4743">
        <row r="19">
          <cell r="J19">
            <v>1.0499999999999999E-3</v>
          </cell>
        </row>
      </sheetData>
      <sheetData sheetId="4744">
        <row r="19">
          <cell r="J19">
            <v>1.0499999999999999E-3</v>
          </cell>
        </row>
      </sheetData>
      <sheetData sheetId="4745">
        <row r="19">
          <cell r="J19">
            <v>1.0499999999999999E-3</v>
          </cell>
        </row>
      </sheetData>
      <sheetData sheetId="4746">
        <row r="19">
          <cell r="J19">
            <v>1.0499999999999999E-3</v>
          </cell>
        </row>
      </sheetData>
      <sheetData sheetId="4747">
        <row r="19">
          <cell r="J19">
            <v>1.0499999999999999E-3</v>
          </cell>
        </row>
      </sheetData>
      <sheetData sheetId="4748">
        <row r="19">
          <cell r="J19">
            <v>1.0499999999999999E-3</v>
          </cell>
        </row>
      </sheetData>
      <sheetData sheetId="4749">
        <row r="19">
          <cell r="J19">
            <v>1.0499999999999999E-3</v>
          </cell>
        </row>
      </sheetData>
      <sheetData sheetId="4750">
        <row r="19">
          <cell r="J19">
            <v>1.0499999999999999E-3</v>
          </cell>
        </row>
      </sheetData>
      <sheetData sheetId="4751">
        <row r="19">
          <cell r="J19">
            <v>1.0499999999999999E-3</v>
          </cell>
        </row>
      </sheetData>
      <sheetData sheetId="4752">
        <row r="19">
          <cell r="J19">
            <v>1.0499999999999999E-3</v>
          </cell>
        </row>
      </sheetData>
      <sheetData sheetId="4753">
        <row r="19">
          <cell r="J19">
            <v>1.0499999999999999E-3</v>
          </cell>
        </row>
      </sheetData>
      <sheetData sheetId="4754">
        <row r="19">
          <cell r="J19">
            <v>1.0499999999999999E-3</v>
          </cell>
        </row>
      </sheetData>
      <sheetData sheetId="4755">
        <row r="19">
          <cell r="J19">
            <v>1.0499999999999999E-3</v>
          </cell>
        </row>
      </sheetData>
      <sheetData sheetId="4756">
        <row r="19">
          <cell r="J19">
            <v>1.0499999999999999E-3</v>
          </cell>
        </row>
      </sheetData>
      <sheetData sheetId="4757">
        <row r="19">
          <cell r="J19">
            <v>1.0499999999999999E-3</v>
          </cell>
        </row>
      </sheetData>
      <sheetData sheetId="4758">
        <row r="19">
          <cell r="J19">
            <v>1.0499999999999999E-3</v>
          </cell>
        </row>
      </sheetData>
      <sheetData sheetId="4759">
        <row r="19">
          <cell r="J19">
            <v>1.0499999999999999E-3</v>
          </cell>
        </row>
      </sheetData>
      <sheetData sheetId="4760">
        <row r="19">
          <cell r="J19">
            <v>1.0499999999999999E-3</v>
          </cell>
        </row>
      </sheetData>
      <sheetData sheetId="4761">
        <row r="19">
          <cell r="J19">
            <v>1.0499999999999999E-3</v>
          </cell>
        </row>
      </sheetData>
      <sheetData sheetId="4762">
        <row r="19">
          <cell r="J19">
            <v>1.0499999999999999E-3</v>
          </cell>
        </row>
      </sheetData>
      <sheetData sheetId="4763">
        <row r="19">
          <cell r="J19">
            <v>1.0499999999999999E-3</v>
          </cell>
        </row>
      </sheetData>
      <sheetData sheetId="4764">
        <row r="19">
          <cell r="J19">
            <v>1.0499999999999999E-3</v>
          </cell>
        </row>
      </sheetData>
      <sheetData sheetId="4765">
        <row r="19">
          <cell r="J19">
            <v>1.0499999999999999E-3</v>
          </cell>
        </row>
      </sheetData>
      <sheetData sheetId="4766">
        <row r="19">
          <cell r="J19">
            <v>1.0499999999999999E-3</v>
          </cell>
        </row>
      </sheetData>
      <sheetData sheetId="4767">
        <row r="19">
          <cell r="J19">
            <v>1.0499999999999999E-3</v>
          </cell>
        </row>
      </sheetData>
      <sheetData sheetId="4768">
        <row r="19">
          <cell r="J19">
            <v>1.0499999999999999E-3</v>
          </cell>
        </row>
      </sheetData>
      <sheetData sheetId="4769">
        <row r="19">
          <cell r="J19">
            <v>1.0499999999999999E-3</v>
          </cell>
        </row>
      </sheetData>
      <sheetData sheetId="4770">
        <row r="19">
          <cell r="J19">
            <v>1.0499999999999999E-3</v>
          </cell>
        </row>
      </sheetData>
      <sheetData sheetId="4771">
        <row r="19">
          <cell r="J19">
            <v>1.0499999999999999E-3</v>
          </cell>
        </row>
      </sheetData>
      <sheetData sheetId="4772">
        <row r="19">
          <cell r="J19">
            <v>1.0499999999999999E-3</v>
          </cell>
        </row>
      </sheetData>
      <sheetData sheetId="4773">
        <row r="19">
          <cell r="J19">
            <v>1.0499999999999999E-3</v>
          </cell>
        </row>
      </sheetData>
      <sheetData sheetId="4774">
        <row r="19">
          <cell r="J19">
            <v>1.0499999999999999E-3</v>
          </cell>
        </row>
      </sheetData>
      <sheetData sheetId="4775">
        <row r="19">
          <cell r="J19">
            <v>1.0499999999999999E-3</v>
          </cell>
        </row>
      </sheetData>
      <sheetData sheetId="4776">
        <row r="19">
          <cell r="J19">
            <v>1.0499999999999999E-3</v>
          </cell>
        </row>
      </sheetData>
      <sheetData sheetId="4777">
        <row r="19">
          <cell r="J19">
            <v>1.0499999999999999E-3</v>
          </cell>
        </row>
      </sheetData>
      <sheetData sheetId="4778">
        <row r="19">
          <cell r="J19">
            <v>1.0499999999999999E-3</v>
          </cell>
        </row>
      </sheetData>
      <sheetData sheetId="4779">
        <row r="19">
          <cell r="J19">
            <v>1.0499999999999999E-3</v>
          </cell>
        </row>
      </sheetData>
      <sheetData sheetId="4780">
        <row r="19">
          <cell r="J19">
            <v>1.0499999999999999E-3</v>
          </cell>
        </row>
      </sheetData>
      <sheetData sheetId="4781">
        <row r="19">
          <cell r="J19">
            <v>1.0499999999999999E-3</v>
          </cell>
        </row>
      </sheetData>
      <sheetData sheetId="4782">
        <row r="19">
          <cell r="J19">
            <v>1.0499999999999999E-3</v>
          </cell>
        </row>
      </sheetData>
      <sheetData sheetId="4783">
        <row r="19">
          <cell r="J19">
            <v>1.0499999999999999E-3</v>
          </cell>
        </row>
      </sheetData>
      <sheetData sheetId="4784">
        <row r="19">
          <cell r="J19">
            <v>1.0499999999999999E-3</v>
          </cell>
        </row>
      </sheetData>
      <sheetData sheetId="4785">
        <row r="19">
          <cell r="J19">
            <v>1.0499999999999999E-3</v>
          </cell>
        </row>
      </sheetData>
      <sheetData sheetId="4786">
        <row r="19">
          <cell r="J19">
            <v>1.0499999999999999E-3</v>
          </cell>
        </row>
      </sheetData>
      <sheetData sheetId="4787">
        <row r="19">
          <cell r="J19">
            <v>1.0499999999999999E-3</v>
          </cell>
        </row>
      </sheetData>
      <sheetData sheetId="4788">
        <row r="19">
          <cell r="J19">
            <v>1.0499999999999999E-3</v>
          </cell>
        </row>
      </sheetData>
      <sheetData sheetId="4789">
        <row r="19">
          <cell r="J19">
            <v>1.0499999999999999E-3</v>
          </cell>
        </row>
      </sheetData>
      <sheetData sheetId="4790">
        <row r="19">
          <cell r="J19">
            <v>1.0499999999999999E-3</v>
          </cell>
        </row>
      </sheetData>
      <sheetData sheetId="4791">
        <row r="19">
          <cell r="J19">
            <v>1.0499999999999999E-3</v>
          </cell>
        </row>
      </sheetData>
      <sheetData sheetId="4792">
        <row r="19">
          <cell r="J19">
            <v>1.0499999999999999E-3</v>
          </cell>
        </row>
      </sheetData>
      <sheetData sheetId="4793">
        <row r="19">
          <cell r="J19">
            <v>1.0499999999999999E-3</v>
          </cell>
        </row>
      </sheetData>
      <sheetData sheetId="4794">
        <row r="19">
          <cell r="J19">
            <v>1.0499999999999999E-3</v>
          </cell>
        </row>
      </sheetData>
      <sheetData sheetId="4795">
        <row r="19">
          <cell r="J19">
            <v>1.0499999999999999E-3</v>
          </cell>
        </row>
      </sheetData>
      <sheetData sheetId="4796">
        <row r="19">
          <cell r="J19">
            <v>1.0499999999999999E-3</v>
          </cell>
        </row>
      </sheetData>
      <sheetData sheetId="4797">
        <row r="19">
          <cell r="J19">
            <v>1.0499999999999999E-3</v>
          </cell>
        </row>
      </sheetData>
      <sheetData sheetId="4798">
        <row r="19">
          <cell r="J19">
            <v>1.0499999999999999E-3</v>
          </cell>
        </row>
      </sheetData>
      <sheetData sheetId="4799">
        <row r="19">
          <cell r="J19">
            <v>1.0499999999999999E-3</v>
          </cell>
        </row>
      </sheetData>
      <sheetData sheetId="4800">
        <row r="19">
          <cell r="J19">
            <v>1.0499999999999999E-3</v>
          </cell>
        </row>
      </sheetData>
      <sheetData sheetId="4801">
        <row r="19">
          <cell r="J19">
            <v>1.0499999999999999E-3</v>
          </cell>
        </row>
      </sheetData>
      <sheetData sheetId="4802">
        <row r="19">
          <cell r="J19">
            <v>1.0499999999999999E-3</v>
          </cell>
        </row>
      </sheetData>
      <sheetData sheetId="4803">
        <row r="19">
          <cell r="J19">
            <v>1.0499999999999999E-3</v>
          </cell>
        </row>
      </sheetData>
      <sheetData sheetId="4804">
        <row r="19">
          <cell r="J19">
            <v>1.0499999999999999E-3</v>
          </cell>
        </row>
      </sheetData>
      <sheetData sheetId="4805">
        <row r="19">
          <cell r="J19">
            <v>1.0499999999999999E-3</v>
          </cell>
        </row>
      </sheetData>
      <sheetData sheetId="4806">
        <row r="19">
          <cell r="J19">
            <v>1.0499999999999999E-3</v>
          </cell>
        </row>
      </sheetData>
      <sheetData sheetId="4807">
        <row r="19">
          <cell r="J19">
            <v>1.0499999999999999E-3</v>
          </cell>
        </row>
      </sheetData>
      <sheetData sheetId="4808">
        <row r="19">
          <cell r="J19">
            <v>1.0499999999999999E-3</v>
          </cell>
        </row>
      </sheetData>
      <sheetData sheetId="4809">
        <row r="19">
          <cell r="J19">
            <v>1.0499999999999999E-3</v>
          </cell>
        </row>
      </sheetData>
      <sheetData sheetId="4810">
        <row r="19">
          <cell r="J19">
            <v>1.0499999999999999E-3</v>
          </cell>
        </row>
      </sheetData>
      <sheetData sheetId="4811">
        <row r="19">
          <cell r="J19">
            <v>1.0499999999999999E-3</v>
          </cell>
        </row>
      </sheetData>
      <sheetData sheetId="4812">
        <row r="19">
          <cell r="J19">
            <v>1.0499999999999999E-3</v>
          </cell>
        </row>
      </sheetData>
      <sheetData sheetId="4813">
        <row r="19">
          <cell r="J19">
            <v>1.0499999999999999E-3</v>
          </cell>
        </row>
      </sheetData>
      <sheetData sheetId="4814">
        <row r="19">
          <cell r="J19">
            <v>1.0499999999999999E-3</v>
          </cell>
        </row>
      </sheetData>
      <sheetData sheetId="4815">
        <row r="19">
          <cell r="J19">
            <v>1.0499999999999999E-3</v>
          </cell>
        </row>
      </sheetData>
      <sheetData sheetId="4816">
        <row r="19">
          <cell r="J19">
            <v>1.0499999999999999E-3</v>
          </cell>
        </row>
      </sheetData>
      <sheetData sheetId="4817">
        <row r="19">
          <cell r="J19">
            <v>1.0499999999999999E-3</v>
          </cell>
        </row>
      </sheetData>
      <sheetData sheetId="4818">
        <row r="19">
          <cell r="J19">
            <v>1.0499999999999999E-3</v>
          </cell>
        </row>
      </sheetData>
      <sheetData sheetId="4819">
        <row r="19">
          <cell r="J19">
            <v>1.0499999999999999E-3</v>
          </cell>
        </row>
      </sheetData>
      <sheetData sheetId="4820">
        <row r="19">
          <cell r="J19">
            <v>1.0499999999999999E-3</v>
          </cell>
        </row>
      </sheetData>
      <sheetData sheetId="4821">
        <row r="19">
          <cell r="J19">
            <v>1.0499999999999999E-3</v>
          </cell>
        </row>
      </sheetData>
      <sheetData sheetId="4822">
        <row r="19">
          <cell r="J19">
            <v>1.0499999999999999E-3</v>
          </cell>
        </row>
      </sheetData>
      <sheetData sheetId="4823">
        <row r="19">
          <cell r="J19">
            <v>1.0499999999999999E-3</v>
          </cell>
        </row>
      </sheetData>
      <sheetData sheetId="4824">
        <row r="19">
          <cell r="J19">
            <v>1.0499999999999999E-3</v>
          </cell>
        </row>
      </sheetData>
      <sheetData sheetId="4825">
        <row r="19">
          <cell r="J19">
            <v>1.0499999999999999E-3</v>
          </cell>
        </row>
      </sheetData>
      <sheetData sheetId="4826">
        <row r="19">
          <cell r="J19">
            <v>1.0499999999999999E-3</v>
          </cell>
        </row>
      </sheetData>
      <sheetData sheetId="4827">
        <row r="19">
          <cell r="J19">
            <v>1.0499999999999999E-3</v>
          </cell>
        </row>
      </sheetData>
      <sheetData sheetId="4828">
        <row r="19">
          <cell r="J19">
            <v>1.0499999999999999E-3</v>
          </cell>
        </row>
      </sheetData>
      <sheetData sheetId="4829">
        <row r="19">
          <cell r="J19">
            <v>1.0499999999999999E-3</v>
          </cell>
        </row>
      </sheetData>
      <sheetData sheetId="4830">
        <row r="19">
          <cell r="J19">
            <v>1.0499999999999999E-3</v>
          </cell>
        </row>
      </sheetData>
      <sheetData sheetId="4831">
        <row r="19">
          <cell r="J19">
            <v>1.0499999999999999E-3</v>
          </cell>
        </row>
      </sheetData>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ow r="19">
          <cell r="J19">
            <v>1.0499999999999999E-3</v>
          </cell>
        </row>
      </sheetData>
      <sheetData sheetId="4852">
        <row r="19">
          <cell r="J19">
            <v>1.0499999999999999E-3</v>
          </cell>
        </row>
      </sheetData>
      <sheetData sheetId="4853">
        <row r="19">
          <cell r="J19">
            <v>1.0499999999999999E-3</v>
          </cell>
        </row>
      </sheetData>
      <sheetData sheetId="4854">
        <row r="19">
          <cell r="J19">
            <v>1.0499999999999999E-3</v>
          </cell>
        </row>
      </sheetData>
      <sheetData sheetId="4855">
        <row r="19">
          <cell r="J19">
            <v>1.0499999999999999E-3</v>
          </cell>
        </row>
      </sheetData>
      <sheetData sheetId="4856">
        <row r="19">
          <cell r="J19">
            <v>1.0499999999999999E-3</v>
          </cell>
        </row>
      </sheetData>
      <sheetData sheetId="4857">
        <row r="19">
          <cell r="J19">
            <v>1.0499999999999999E-3</v>
          </cell>
        </row>
      </sheetData>
      <sheetData sheetId="4858">
        <row r="19">
          <cell r="J19">
            <v>1.0499999999999999E-3</v>
          </cell>
        </row>
      </sheetData>
      <sheetData sheetId="4859">
        <row r="19">
          <cell r="J19">
            <v>1.0499999999999999E-3</v>
          </cell>
        </row>
      </sheetData>
      <sheetData sheetId="4860">
        <row r="19">
          <cell r="J19">
            <v>1.0499999999999999E-3</v>
          </cell>
        </row>
      </sheetData>
      <sheetData sheetId="4861">
        <row r="19">
          <cell r="J19">
            <v>1.0499999999999999E-3</v>
          </cell>
        </row>
      </sheetData>
      <sheetData sheetId="4862">
        <row r="19">
          <cell r="J19">
            <v>1.0499999999999999E-3</v>
          </cell>
        </row>
      </sheetData>
      <sheetData sheetId="4863">
        <row r="19">
          <cell r="J19">
            <v>1.0499999999999999E-3</v>
          </cell>
        </row>
      </sheetData>
      <sheetData sheetId="4864">
        <row r="19">
          <cell r="J19">
            <v>1.0499999999999999E-3</v>
          </cell>
        </row>
      </sheetData>
      <sheetData sheetId="4865">
        <row r="19">
          <cell r="J19">
            <v>1.0499999999999999E-3</v>
          </cell>
        </row>
      </sheetData>
      <sheetData sheetId="4866">
        <row r="19">
          <cell r="J19">
            <v>1.0499999999999999E-3</v>
          </cell>
        </row>
      </sheetData>
      <sheetData sheetId="4867">
        <row r="19">
          <cell r="J19">
            <v>1.0499999999999999E-3</v>
          </cell>
        </row>
      </sheetData>
      <sheetData sheetId="4868">
        <row r="19">
          <cell r="J19">
            <v>1.0499999999999999E-3</v>
          </cell>
        </row>
      </sheetData>
      <sheetData sheetId="4869">
        <row r="19">
          <cell r="J19">
            <v>1.0499999999999999E-3</v>
          </cell>
        </row>
      </sheetData>
      <sheetData sheetId="4870">
        <row r="19">
          <cell r="J19">
            <v>1.0499999999999999E-3</v>
          </cell>
        </row>
      </sheetData>
      <sheetData sheetId="4871">
        <row r="19">
          <cell r="J19">
            <v>1.0499999999999999E-3</v>
          </cell>
        </row>
      </sheetData>
      <sheetData sheetId="4872">
        <row r="19">
          <cell r="J19">
            <v>1.0499999999999999E-3</v>
          </cell>
        </row>
      </sheetData>
      <sheetData sheetId="4873">
        <row r="19">
          <cell r="J19">
            <v>1.0499999999999999E-3</v>
          </cell>
        </row>
      </sheetData>
      <sheetData sheetId="4874">
        <row r="19">
          <cell r="J19">
            <v>1.0499999999999999E-3</v>
          </cell>
        </row>
      </sheetData>
      <sheetData sheetId="4875">
        <row r="19">
          <cell r="J19">
            <v>1.0499999999999999E-3</v>
          </cell>
        </row>
      </sheetData>
      <sheetData sheetId="4876">
        <row r="19">
          <cell r="J19">
            <v>1.0499999999999999E-3</v>
          </cell>
        </row>
      </sheetData>
      <sheetData sheetId="4877">
        <row r="19">
          <cell r="J19">
            <v>1.0499999999999999E-3</v>
          </cell>
        </row>
      </sheetData>
      <sheetData sheetId="4878">
        <row r="19">
          <cell r="J19">
            <v>1.0499999999999999E-3</v>
          </cell>
        </row>
      </sheetData>
      <sheetData sheetId="4879">
        <row r="19">
          <cell r="J19">
            <v>1.0499999999999999E-3</v>
          </cell>
        </row>
      </sheetData>
      <sheetData sheetId="4880">
        <row r="19">
          <cell r="J19">
            <v>1.0499999999999999E-3</v>
          </cell>
        </row>
      </sheetData>
      <sheetData sheetId="4881">
        <row r="19">
          <cell r="J19">
            <v>1.0499999999999999E-3</v>
          </cell>
        </row>
      </sheetData>
      <sheetData sheetId="4882">
        <row r="19">
          <cell r="J19">
            <v>1.0499999999999999E-3</v>
          </cell>
        </row>
      </sheetData>
      <sheetData sheetId="4883">
        <row r="19">
          <cell r="J19">
            <v>1.0499999999999999E-3</v>
          </cell>
        </row>
      </sheetData>
      <sheetData sheetId="4884">
        <row r="19">
          <cell r="J19">
            <v>1.0499999999999999E-3</v>
          </cell>
        </row>
      </sheetData>
      <sheetData sheetId="4885">
        <row r="19">
          <cell r="J19">
            <v>1.0499999999999999E-3</v>
          </cell>
        </row>
      </sheetData>
      <sheetData sheetId="4886">
        <row r="19">
          <cell r="J19">
            <v>1.0499999999999999E-3</v>
          </cell>
        </row>
      </sheetData>
      <sheetData sheetId="4887">
        <row r="19">
          <cell r="J19">
            <v>1.0499999999999999E-3</v>
          </cell>
        </row>
      </sheetData>
      <sheetData sheetId="4888">
        <row r="19">
          <cell r="J19">
            <v>1.0499999999999999E-3</v>
          </cell>
        </row>
      </sheetData>
      <sheetData sheetId="4889">
        <row r="19">
          <cell r="J19">
            <v>1.0499999999999999E-3</v>
          </cell>
        </row>
      </sheetData>
      <sheetData sheetId="4890">
        <row r="19">
          <cell r="J19">
            <v>1.0499999999999999E-3</v>
          </cell>
        </row>
      </sheetData>
      <sheetData sheetId="4891">
        <row r="19">
          <cell r="J19">
            <v>1.0499999999999999E-3</v>
          </cell>
        </row>
      </sheetData>
      <sheetData sheetId="4892">
        <row r="19">
          <cell r="J19">
            <v>1.0499999999999999E-3</v>
          </cell>
        </row>
      </sheetData>
      <sheetData sheetId="4893">
        <row r="19">
          <cell r="J19">
            <v>1.0499999999999999E-3</v>
          </cell>
        </row>
      </sheetData>
      <sheetData sheetId="4894">
        <row r="19">
          <cell r="J19">
            <v>1.0499999999999999E-3</v>
          </cell>
        </row>
      </sheetData>
      <sheetData sheetId="4895">
        <row r="19">
          <cell r="J19">
            <v>1.0499999999999999E-3</v>
          </cell>
        </row>
      </sheetData>
      <sheetData sheetId="4896">
        <row r="19">
          <cell r="J19">
            <v>1.0499999999999999E-3</v>
          </cell>
        </row>
      </sheetData>
      <sheetData sheetId="4897">
        <row r="19">
          <cell r="J19">
            <v>1.0499999999999999E-3</v>
          </cell>
        </row>
      </sheetData>
      <sheetData sheetId="4898">
        <row r="19">
          <cell r="J19">
            <v>1.0499999999999999E-3</v>
          </cell>
        </row>
      </sheetData>
      <sheetData sheetId="4899">
        <row r="19">
          <cell r="J19">
            <v>1.0499999999999999E-3</v>
          </cell>
        </row>
      </sheetData>
      <sheetData sheetId="4900">
        <row r="19">
          <cell r="J19">
            <v>1.0499999999999999E-3</v>
          </cell>
        </row>
      </sheetData>
      <sheetData sheetId="4901">
        <row r="19">
          <cell r="J19">
            <v>1.0499999999999999E-3</v>
          </cell>
        </row>
      </sheetData>
      <sheetData sheetId="4902">
        <row r="19">
          <cell r="J19">
            <v>1.0499999999999999E-3</v>
          </cell>
        </row>
      </sheetData>
      <sheetData sheetId="4903">
        <row r="19">
          <cell r="J19">
            <v>1.0499999999999999E-3</v>
          </cell>
        </row>
      </sheetData>
      <sheetData sheetId="4904">
        <row r="19">
          <cell r="J19">
            <v>1.0499999999999999E-3</v>
          </cell>
        </row>
      </sheetData>
      <sheetData sheetId="4905">
        <row r="19">
          <cell r="J19">
            <v>1.0499999999999999E-3</v>
          </cell>
        </row>
      </sheetData>
      <sheetData sheetId="4906">
        <row r="19">
          <cell r="J19">
            <v>1.0499999999999999E-3</v>
          </cell>
        </row>
      </sheetData>
      <sheetData sheetId="4907">
        <row r="19">
          <cell r="J19">
            <v>1.0499999999999999E-3</v>
          </cell>
        </row>
      </sheetData>
      <sheetData sheetId="4908">
        <row r="19">
          <cell r="J19">
            <v>1.0499999999999999E-3</v>
          </cell>
        </row>
      </sheetData>
      <sheetData sheetId="4909">
        <row r="19">
          <cell r="J19">
            <v>1.0499999999999999E-3</v>
          </cell>
        </row>
      </sheetData>
      <sheetData sheetId="4910">
        <row r="19">
          <cell r="J19">
            <v>1.0499999999999999E-3</v>
          </cell>
        </row>
      </sheetData>
      <sheetData sheetId="4911">
        <row r="19">
          <cell r="J19">
            <v>1.0499999999999999E-3</v>
          </cell>
        </row>
      </sheetData>
      <sheetData sheetId="4912">
        <row r="19">
          <cell r="J19">
            <v>1.0499999999999999E-3</v>
          </cell>
        </row>
      </sheetData>
      <sheetData sheetId="4913">
        <row r="19">
          <cell r="J19">
            <v>1.0499999999999999E-3</v>
          </cell>
        </row>
      </sheetData>
      <sheetData sheetId="4914">
        <row r="19">
          <cell r="J19">
            <v>1.0499999999999999E-3</v>
          </cell>
        </row>
      </sheetData>
      <sheetData sheetId="4915">
        <row r="19">
          <cell r="J19">
            <v>1.0499999999999999E-3</v>
          </cell>
        </row>
      </sheetData>
      <sheetData sheetId="4916">
        <row r="19">
          <cell r="J19">
            <v>1.0499999999999999E-3</v>
          </cell>
        </row>
      </sheetData>
      <sheetData sheetId="4917">
        <row r="19">
          <cell r="J19">
            <v>1.0499999999999999E-3</v>
          </cell>
        </row>
      </sheetData>
      <sheetData sheetId="4918">
        <row r="19">
          <cell r="J19">
            <v>1.0499999999999999E-3</v>
          </cell>
        </row>
      </sheetData>
      <sheetData sheetId="4919">
        <row r="19">
          <cell r="J19">
            <v>1.0499999999999999E-3</v>
          </cell>
        </row>
      </sheetData>
      <sheetData sheetId="4920">
        <row r="19">
          <cell r="J19">
            <v>1.0499999999999999E-3</v>
          </cell>
        </row>
      </sheetData>
      <sheetData sheetId="4921">
        <row r="19">
          <cell r="J19">
            <v>1.0499999999999999E-3</v>
          </cell>
        </row>
      </sheetData>
      <sheetData sheetId="4922">
        <row r="19">
          <cell r="J19">
            <v>1.0499999999999999E-3</v>
          </cell>
        </row>
      </sheetData>
      <sheetData sheetId="4923">
        <row r="19">
          <cell r="J19">
            <v>1.0499999999999999E-3</v>
          </cell>
        </row>
      </sheetData>
      <sheetData sheetId="4924">
        <row r="19">
          <cell r="J19">
            <v>1.0499999999999999E-3</v>
          </cell>
        </row>
      </sheetData>
      <sheetData sheetId="4925">
        <row r="19">
          <cell r="J19">
            <v>1.0499999999999999E-3</v>
          </cell>
        </row>
      </sheetData>
      <sheetData sheetId="4926">
        <row r="19">
          <cell r="J19">
            <v>1.0499999999999999E-3</v>
          </cell>
        </row>
      </sheetData>
      <sheetData sheetId="4927">
        <row r="19">
          <cell r="J19">
            <v>1.0499999999999999E-3</v>
          </cell>
        </row>
      </sheetData>
      <sheetData sheetId="4928">
        <row r="19">
          <cell r="J19">
            <v>1.0499999999999999E-3</v>
          </cell>
        </row>
      </sheetData>
      <sheetData sheetId="4929">
        <row r="19">
          <cell r="J19">
            <v>1.0499999999999999E-3</v>
          </cell>
        </row>
      </sheetData>
      <sheetData sheetId="4930">
        <row r="19">
          <cell r="J19">
            <v>1.0499999999999999E-3</v>
          </cell>
        </row>
      </sheetData>
      <sheetData sheetId="4931">
        <row r="19">
          <cell r="J19">
            <v>1.0499999999999999E-3</v>
          </cell>
        </row>
      </sheetData>
      <sheetData sheetId="4932">
        <row r="19">
          <cell r="J19">
            <v>1.0499999999999999E-3</v>
          </cell>
        </row>
      </sheetData>
      <sheetData sheetId="4933">
        <row r="19">
          <cell r="J19">
            <v>1.0499999999999999E-3</v>
          </cell>
        </row>
      </sheetData>
      <sheetData sheetId="4934">
        <row r="19">
          <cell r="J19">
            <v>1.0499999999999999E-3</v>
          </cell>
        </row>
      </sheetData>
      <sheetData sheetId="4935">
        <row r="19">
          <cell r="J19">
            <v>1.0499999999999999E-3</v>
          </cell>
        </row>
      </sheetData>
      <sheetData sheetId="4936">
        <row r="19">
          <cell r="J19">
            <v>1.0499999999999999E-3</v>
          </cell>
        </row>
      </sheetData>
      <sheetData sheetId="4937">
        <row r="19">
          <cell r="J19">
            <v>1.0499999999999999E-3</v>
          </cell>
        </row>
      </sheetData>
      <sheetData sheetId="4938">
        <row r="19">
          <cell r="J19">
            <v>1.0499999999999999E-3</v>
          </cell>
        </row>
      </sheetData>
      <sheetData sheetId="4939">
        <row r="19">
          <cell r="J19">
            <v>1.0499999999999999E-3</v>
          </cell>
        </row>
      </sheetData>
      <sheetData sheetId="4940">
        <row r="19">
          <cell r="J19">
            <v>1.0499999999999999E-3</v>
          </cell>
        </row>
      </sheetData>
      <sheetData sheetId="4941">
        <row r="19">
          <cell r="J19">
            <v>1.0499999999999999E-3</v>
          </cell>
        </row>
      </sheetData>
      <sheetData sheetId="4942">
        <row r="19">
          <cell r="J19">
            <v>1.0499999999999999E-3</v>
          </cell>
        </row>
      </sheetData>
      <sheetData sheetId="4943">
        <row r="19">
          <cell r="J19">
            <v>1.0499999999999999E-3</v>
          </cell>
        </row>
      </sheetData>
      <sheetData sheetId="4944">
        <row r="19">
          <cell r="J19">
            <v>1.0499999999999999E-3</v>
          </cell>
        </row>
      </sheetData>
      <sheetData sheetId="4945">
        <row r="19">
          <cell r="J19">
            <v>1.0499999999999999E-3</v>
          </cell>
        </row>
      </sheetData>
      <sheetData sheetId="4946">
        <row r="19">
          <cell r="J19">
            <v>1.0499999999999999E-3</v>
          </cell>
        </row>
      </sheetData>
      <sheetData sheetId="4947">
        <row r="19">
          <cell r="J19">
            <v>1.0499999999999999E-3</v>
          </cell>
        </row>
      </sheetData>
      <sheetData sheetId="4948">
        <row r="19">
          <cell r="J19">
            <v>1.0499999999999999E-3</v>
          </cell>
        </row>
      </sheetData>
      <sheetData sheetId="4949">
        <row r="19">
          <cell r="J19">
            <v>1.0499999999999999E-3</v>
          </cell>
        </row>
      </sheetData>
      <sheetData sheetId="4950">
        <row r="19">
          <cell r="J19">
            <v>1.0499999999999999E-3</v>
          </cell>
        </row>
      </sheetData>
      <sheetData sheetId="4951">
        <row r="19">
          <cell r="J19">
            <v>1.0499999999999999E-3</v>
          </cell>
        </row>
      </sheetData>
      <sheetData sheetId="4952">
        <row r="19">
          <cell r="J19">
            <v>1.0499999999999999E-3</v>
          </cell>
        </row>
      </sheetData>
      <sheetData sheetId="4953">
        <row r="19">
          <cell r="J19">
            <v>1.0499999999999999E-3</v>
          </cell>
        </row>
      </sheetData>
      <sheetData sheetId="4954">
        <row r="19">
          <cell r="J19">
            <v>1.0499999999999999E-3</v>
          </cell>
        </row>
      </sheetData>
      <sheetData sheetId="4955">
        <row r="19">
          <cell r="J19">
            <v>1.0499999999999999E-3</v>
          </cell>
        </row>
      </sheetData>
      <sheetData sheetId="4956">
        <row r="19">
          <cell r="J19">
            <v>1.0499999999999999E-3</v>
          </cell>
        </row>
      </sheetData>
      <sheetData sheetId="4957">
        <row r="19">
          <cell r="J19">
            <v>1.0499999999999999E-3</v>
          </cell>
        </row>
      </sheetData>
      <sheetData sheetId="4958">
        <row r="19">
          <cell r="J19">
            <v>1.0499999999999999E-3</v>
          </cell>
        </row>
      </sheetData>
      <sheetData sheetId="4959">
        <row r="19">
          <cell r="J19">
            <v>1.0499999999999999E-3</v>
          </cell>
        </row>
      </sheetData>
      <sheetData sheetId="4960">
        <row r="19">
          <cell r="J19">
            <v>1.0499999999999999E-3</v>
          </cell>
        </row>
      </sheetData>
      <sheetData sheetId="4961">
        <row r="19">
          <cell r="J19">
            <v>1.0499999999999999E-3</v>
          </cell>
        </row>
      </sheetData>
      <sheetData sheetId="4962">
        <row r="19">
          <cell r="J19">
            <v>1.0499999999999999E-3</v>
          </cell>
        </row>
      </sheetData>
      <sheetData sheetId="4963">
        <row r="19">
          <cell r="J19">
            <v>1.0499999999999999E-3</v>
          </cell>
        </row>
      </sheetData>
      <sheetData sheetId="4964">
        <row r="19">
          <cell r="J19">
            <v>1.0499999999999999E-3</v>
          </cell>
        </row>
      </sheetData>
      <sheetData sheetId="4965">
        <row r="19">
          <cell r="J19">
            <v>1.0499999999999999E-3</v>
          </cell>
        </row>
      </sheetData>
      <sheetData sheetId="4966">
        <row r="19">
          <cell r="J19">
            <v>1.0499999999999999E-3</v>
          </cell>
        </row>
      </sheetData>
      <sheetData sheetId="4967">
        <row r="19">
          <cell r="J19">
            <v>1.0499999999999999E-3</v>
          </cell>
        </row>
      </sheetData>
      <sheetData sheetId="4968">
        <row r="19">
          <cell r="J19">
            <v>1.0499999999999999E-3</v>
          </cell>
        </row>
      </sheetData>
      <sheetData sheetId="4969">
        <row r="19">
          <cell r="J19">
            <v>1.0499999999999999E-3</v>
          </cell>
        </row>
      </sheetData>
      <sheetData sheetId="4970">
        <row r="19">
          <cell r="J19">
            <v>1.0499999999999999E-3</v>
          </cell>
        </row>
      </sheetData>
      <sheetData sheetId="4971">
        <row r="19">
          <cell r="J19">
            <v>1.0499999999999999E-3</v>
          </cell>
        </row>
      </sheetData>
      <sheetData sheetId="4972">
        <row r="19">
          <cell r="J19">
            <v>1.0499999999999999E-3</v>
          </cell>
        </row>
      </sheetData>
      <sheetData sheetId="4973">
        <row r="19">
          <cell r="J19">
            <v>1.0499999999999999E-3</v>
          </cell>
        </row>
      </sheetData>
      <sheetData sheetId="4974">
        <row r="19">
          <cell r="J19">
            <v>1.0499999999999999E-3</v>
          </cell>
        </row>
      </sheetData>
      <sheetData sheetId="4975">
        <row r="19">
          <cell r="J19">
            <v>1.0499999999999999E-3</v>
          </cell>
        </row>
      </sheetData>
      <sheetData sheetId="4976">
        <row r="19">
          <cell r="J19">
            <v>1.0499999999999999E-3</v>
          </cell>
        </row>
      </sheetData>
      <sheetData sheetId="4977">
        <row r="19">
          <cell r="J19">
            <v>1.0499999999999999E-3</v>
          </cell>
        </row>
      </sheetData>
      <sheetData sheetId="4978">
        <row r="19">
          <cell r="J19">
            <v>1.0499999999999999E-3</v>
          </cell>
        </row>
      </sheetData>
      <sheetData sheetId="4979">
        <row r="19">
          <cell r="J19">
            <v>1.0499999999999999E-3</v>
          </cell>
        </row>
      </sheetData>
      <sheetData sheetId="4980">
        <row r="19">
          <cell r="J19">
            <v>1.0499999999999999E-3</v>
          </cell>
        </row>
      </sheetData>
      <sheetData sheetId="4981">
        <row r="19">
          <cell r="J19">
            <v>1.0499999999999999E-3</v>
          </cell>
        </row>
      </sheetData>
      <sheetData sheetId="4982">
        <row r="19">
          <cell r="J19">
            <v>1.0499999999999999E-3</v>
          </cell>
        </row>
      </sheetData>
      <sheetData sheetId="4983">
        <row r="19">
          <cell r="J19">
            <v>1.0499999999999999E-3</v>
          </cell>
        </row>
      </sheetData>
      <sheetData sheetId="4984">
        <row r="19">
          <cell r="J19">
            <v>1.0499999999999999E-3</v>
          </cell>
        </row>
      </sheetData>
      <sheetData sheetId="4985">
        <row r="19">
          <cell r="J19">
            <v>1.0499999999999999E-3</v>
          </cell>
        </row>
      </sheetData>
      <sheetData sheetId="4986">
        <row r="19">
          <cell r="J19">
            <v>1.0499999999999999E-3</v>
          </cell>
        </row>
      </sheetData>
      <sheetData sheetId="4987">
        <row r="19">
          <cell r="J19">
            <v>1.0499999999999999E-3</v>
          </cell>
        </row>
      </sheetData>
      <sheetData sheetId="4988">
        <row r="19">
          <cell r="J19">
            <v>1.0499999999999999E-3</v>
          </cell>
        </row>
      </sheetData>
      <sheetData sheetId="4989">
        <row r="19">
          <cell r="J19">
            <v>1.0499999999999999E-3</v>
          </cell>
        </row>
      </sheetData>
      <sheetData sheetId="4990">
        <row r="19">
          <cell r="J19">
            <v>1.0499999999999999E-3</v>
          </cell>
        </row>
      </sheetData>
      <sheetData sheetId="4991">
        <row r="19">
          <cell r="J19">
            <v>1.0499999999999999E-3</v>
          </cell>
        </row>
      </sheetData>
      <sheetData sheetId="4992">
        <row r="19">
          <cell r="J19">
            <v>1.0499999999999999E-3</v>
          </cell>
        </row>
      </sheetData>
      <sheetData sheetId="4993">
        <row r="19">
          <cell r="J19">
            <v>1.0499999999999999E-3</v>
          </cell>
        </row>
      </sheetData>
      <sheetData sheetId="4994">
        <row r="19">
          <cell r="J19">
            <v>1.0499999999999999E-3</v>
          </cell>
        </row>
      </sheetData>
      <sheetData sheetId="4995">
        <row r="19">
          <cell r="J19">
            <v>1.0499999999999999E-3</v>
          </cell>
        </row>
      </sheetData>
      <sheetData sheetId="4996">
        <row r="19">
          <cell r="J19">
            <v>1.0499999999999999E-3</v>
          </cell>
        </row>
      </sheetData>
      <sheetData sheetId="4997">
        <row r="19">
          <cell r="J19">
            <v>1.0499999999999999E-3</v>
          </cell>
        </row>
      </sheetData>
      <sheetData sheetId="4998">
        <row r="19">
          <cell r="J19">
            <v>1.0499999999999999E-3</v>
          </cell>
        </row>
      </sheetData>
      <sheetData sheetId="4999">
        <row r="19">
          <cell r="J19">
            <v>1.0499999999999999E-3</v>
          </cell>
        </row>
      </sheetData>
      <sheetData sheetId="5000">
        <row r="19">
          <cell r="J19">
            <v>1.0499999999999999E-3</v>
          </cell>
        </row>
      </sheetData>
      <sheetData sheetId="5001">
        <row r="19">
          <cell r="J19">
            <v>1.0499999999999999E-3</v>
          </cell>
        </row>
      </sheetData>
      <sheetData sheetId="5002">
        <row r="19">
          <cell r="J19">
            <v>1.0499999999999999E-3</v>
          </cell>
        </row>
      </sheetData>
      <sheetData sheetId="5003">
        <row r="19">
          <cell r="J19">
            <v>1.0499999999999999E-3</v>
          </cell>
        </row>
      </sheetData>
      <sheetData sheetId="5004">
        <row r="19">
          <cell r="J19">
            <v>1.0499999999999999E-3</v>
          </cell>
        </row>
      </sheetData>
      <sheetData sheetId="5005">
        <row r="19">
          <cell r="J19">
            <v>1.0499999999999999E-3</v>
          </cell>
        </row>
      </sheetData>
      <sheetData sheetId="5006">
        <row r="19">
          <cell r="J19">
            <v>1.0499999999999999E-3</v>
          </cell>
        </row>
      </sheetData>
      <sheetData sheetId="5007">
        <row r="19">
          <cell r="J19">
            <v>1.0499999999999999E-3</v>
          </cell>
        </row>
      </sheetData>
      <sheetData sheetId="5008">
        <row r="19">
          <cell r="J19">
            <v>1.0499999999999999E-3</v>
          </cell>
        </row>
      </sheetData>
      <sheetData sheetId="5009">
        <row r="19">
          <cell r="J19">
            <v>1.0499999999999999E-3</v>
          </cell>
        </row>
      </sheetData>
      <sheetData sheetId="5010">
        <row r="19">
          <cell r="J19">
            <v>1.0499999999999999E-3</v>
          </cell>
        </row>
      </sheetData>
      <sheetData sheetId="5011">
        <row r="19">
          <cell r="J19">
            <v>1.0499999999999999E-3</v>
          </cell>
        </row>
      </sheetData>
      <sheetData sheetId="5012">
        <row r="19">
          <cell r="J19">
            <v>1.0499999999999999E-3</v>
          </cell>
        </row>
      </sheetData>
      <sheetData sheetId="5013">
        <row r="19">
          <cell r="J19">
            <v>1.0499999999999999E-3</v>
          </cell>
        </row>
      </sheetData>
      <sheetData sheetId="5014">
        <row r="19">
          <cell r="J19">
            <v>1.0499999999999999E-3</v>
          </cell>
        </row>
      </sheetData>
      <sheetData sheetId="5015">
        <row r="19">
          <cell r="J19">
            <v>1.0499999999999999E-3</v>
          </cell>
        </row>
      </sheetData>
      <sheetData sheetId="5016">
        <row r="19">
          <cell r="J19">
            <v>1.0499999999999999E-3</v>
          </cell>
        </row>
      </sheetData>
      <sheetData sheetId="5017">
        <row r="19">
          <cell r="J19">
            <v>1.0499999999999999E-3</v>
          </cell>
        </row>
      </sheetData>
      <sheetData sheetId="5018">
        <row r="19">
          <cell r="J19">
            <v>1.0499999999999999E-3</v>
          </cell>
        </row>
      </sheetData>
      <sheetData sheetId="5019">
        <row r="19">
          <cell r="J19">
            <v>1.0499999999999999E-3</v>
          </cell>
        </row>
      </sheetData>
      <sheetData sheetId="5020">
        <row r="19">
          <cell r="J19">
            <v>1.0499999999999999E-3</v>
          </cell>
        </row>
      </sheetData>
      <sheetData sheetId="5021">
        <row r="19">
          <cell r="J19">
            <v>1.0499999999999999E-3</v>
          </cell>
        </row>
      </sheetData>
      <sheetData sheetId="5022">
        <row r="19">
          <cell r="J19">
            <v>1.0499999999999999E-3</v>
          </cell>
        </row>
      </sheetData>
      <sheetData sheetId="5023">
        <row r="19">
          <cell r="J19">
            <v>1.0499999999999999E-3</v>
          </cell>
        </row>
      </sheetData>
      <sheetData sheetId="5024">
        <row r="19">
          <cell r="J19">
            <v>1.0499999999999999E-3</v>
          </cell>
        </row>
      </sheetData>
      <sheetData sheetId="5025">
        <row r="19">
          <cell r="J19">
            <v>1.0499999999999999E-3</v>
          </cell>
        </row>
      </sheetData>
      <sheetData sheetId="5026">
        <row r="19">
          <cell r="J19">
            <v>1.0499999999999999E-3</v>
          </cell>
        </row>
      </sheetData>
      <sheetData sheetId="5027">
        <row r="19">
          <cell r="J19">
            <v>1.0499999999999999E-3</v>
          </cell>
        </row>
      </sheetData>
      <sheetData sheetId="5028">
        <row r="19">
          <cell r="J19">
            <v>1.0499999999999999E-3</v>
          </cell>
        </row>
      </sheetData>
      <sheetData sheetId="5029">
        <row r="19">
          <cell r="J19">
            <v>1.0499999999999999E-3</v>
          </cell>
        </row>
      </sheetData>
      <sheetData sheetId="5030">
        <row r="19">
          <cell r="J19">
            <v>1.0499999999999999E-3</v>
          </cell>
        </row>
      </sheetData>
      <sheetData sheetId="5031">
        <row r="19">
          <cell r="J19">
            <v>1.0499999999999999E-3</v>
          </cell>
        </row>
      </sheetData>
      <sheetData sheetId="5032">
        <row r="19">
          <cell r="J19">
            <v>1.0499999999999999E-3</v>
          </cell>
        </row>
      </sheetData>
      <sheetData sheetId="5033">
        <row r="19">
          <cell r="J19">
            <v>1.0499999999999999E-3</v>
          </cell>
        </row>
      </sheetData>
      <sheetData sheetId="5034">
        <row r="19">
          <cell r="J19">
            <v>1.0499999999999999E-3</v>
          </cell>
        </row>
      </sheetData>
      <sheetData sheetId="5035">
        <row r="19">
          <cell r="J19">
            <v>1.0499999999999999E-3</v>
          </cell>
        </row>
      </sheetData>
      <sheetData sheetId="5036">
        <row r="19">
          <cell r="J19">
            <v>1.0499999999999999E-3</v>
          </cell>
        </row>
      </sheetData>
      <sheetData sheetId="5037">
        <row r="19">
          <cell r="J19">
            <v>1.0499999999999999E-3</v>
          </cell>
        </row>
      </sheetData>
      <sheetData sheetId="5038">
        <row r="19">
          <cell r="J19">
            <v>1.0499999999999999E-3</v>
          </cell>
        </row>
      </sheetData>
      <sheetData sheetId="5039">
        <row r="19">
          <cell r="J19">
            <v>1.0499999999999999E-3</v>
          </cell>
        </row>
      </sheetData>
      <sheetData sheetId="5040">
        <row r="19">
          <cell r="J19">
            <v>1.0499999999999999E-3</v>
          </cell>
        </row>
      </sheetData>
      <sheetData sheetId="5041">
        <row r="19">
          <cell r="J19">
            <v>1.0499999999999999E-3</v>
          </cell>
        </row>
      </sheetData>
      <sheetData sheetId="5042">
        <row r="19">
          <cell r="J19">
            <v>1.0499999999999999E-3</v>
          </cell>
        </row>
      </sheetData>
      <sheetData sheetId="5043">
        <row r="19">
          <cell r="J19">
            <v>1.0499999999999999E-3</v>
          </cell>
        </row>
      </sheetData>
      <sheetData sheetId="5044">
        <row r="19">
          <cell r="J19">
            <v>1.0499999999999999E-3</v>
          </cell>
        </row>
      </sheetData>
      <sheetData sheetId="5045">
        <row r="19">
          <cell r="J19">
            <v>1.0499999999999999E-3</v>
          </cell>
        </row>
      </sheetData>
      <sheetData sheetId="5046">
        <row r="19">
          <cell r="J19">
            <v>1.0499999999999999E-3</v>
          </cell>
        </row>
      </sheetData>
      <sheetData sheetId="5047">
        <row r="19">
          <cell r="J19">
            <v>1.0499999999999999E-3</v>
          </cell>
        </row>
      </sheetData>
      <sheetData sheetId="5048">
        <row r="19">
          <cell r="J19">
            <v>1.0499999999999999E-3</v>
          </cell>
        </row>
      </sheetData>
      <sheetData sheetId="5049">
        <row r="19">
          <cell r="J19">
            <v>1.0499999999999999E-3</v>
          </cell>
        </row>
      </sheetData>
      <sheetData sheetId="5050">
        <row r="19">
          <cell r="J19">
            <v>1.0499999999999999E-3</v>
          </cell>
        </row>
      </sheetData>
      <sheetData sheetId="5051">
        <row r="19">
          <cell r="J19">
            <v>1.0499999999999999E-3</v>
          </cell>
        </row>
      </sheetData>
      <sheetData sheetId="5052">
        <row r="19">
          <cell r="J19">
            <v>1.0499999999999999E-3</v>
          </cell>
        </row>
      </sheetData>
      <sheetData sheetId="5053">
        <row r="19">
          <cell r="J19">
            <v>1.0499999999999999E-3</v>
          </cell>
        </row>
      </sheetData>
      <sheetData sheetId="5054">
        <row r="19">
          <cell r="J19">
            <v>1.0499999999999999E-3</v>
          </cell>
        </row>
      </sheetData>
      <sheetData sheetId="5055">
        <row r="19">
          <cell r="J19">
            <v>1.0499999999999999E-3</v>
          </cell>
        </row>
      </sheetData>
      <sheetData sheetId="5056">
        <row r="19">
          <cell r="J19">
            <v>1.0499999999999999E-3</v>
          </cell>
        </row>
      </sheetData>
      <sheetData sheetId="5057">
        <row r="19">
          <cell r="J19">
            <v>1.0499999999999999E-3</v>
          </cell>
        </row>
      </sheetData>
      <sheetData sheetId="5058">
        <row r="19">
          <cell r="J19">
            <v>1.0499999999999999E-3</v>
          </cell>
        </row>
      </sheetData>
      <sheetData sheetId="5059">
        <row r="19">
          <cell r="J19">
            <v>1.0499999999999999E-3</v>
          </cell>
        </row>
      </sheetData>
      <sheetData sheetId="5060">
        <row r="19">
          <cell r="J19">
            <v>1.0499999999999999E-3</v>
          </cell>
        </row>
      </sheetData>
      <sheetData sheetId="5061">
        <row r="19">
          <cell r="J19">
            <v>1.0499999999999999E-3</v>
          </cell>
        </row>
      </sheetData>
      <sheetData sheetId="5062">
        <row r="19">
          <cell r="J19">
            <v>1.0499999999999999E-3</v>
          </cell>
        </row>
      </sheetData>
      <sheetData sheetId="5063">
        <row r="19">
          <cell r="J19">
            <v>1.0499999999999999E-3</v>
          </cell>
        </row>
      </sheetData>
      <sheetData sheetId="5064">
        <row r="19">
          <cell r="J19">
            <v>1.0499999999999999E-3</v>
          </cell>
        </row>
      </sheetData>
      <sheetData sheetId="5065">
        <row r="19">
          <cell r="J19">
            <v>1.0499999999999999E-3</v>
          </cell>
        </row>
      </sheetData>
      <sheetData sheetId="5066">
        <row r="19">
          <cell r="J19">
            <v>1.0499999999999999E-3</v>
          </cell>
        </row>
      </sheetData>
      <sheetData sheetId="5067">
        <row r="19">
          <cell r="J19">
            <v>1.0499999999999999E-3</v>
          </cell>
        </row>
      </sheetData>
      <sheetData sheetId="5068">
        <row r="19">
          <cell r="J19">
            <v>1.0499999999999999E-3</v>
          </cell>
        </row>
      </sheetData>
      <sheetData sheetId="5069">
        <row r="19">
          <cell r="J19">
            <v>1.0499999999999999E-3</v>
          </cell>
        </row>
      </sheetData>
      <sheetData sheetId="5070">
        <row r="19">
          <cell r="J19">
            <v>1.0499999999999999E-3</v>
          </cell>
        </row>
      </sheetData>
      <sheetData sheetId="5071">
        <row r="19">
          <cell r="J19">
            <v>1.0499999999999999E-3</v>
          </cell>
        </row>
      </sheetData>
      <sheetData sheetId="5072">
        <row r="19">
          <cell r="J19">
            <v>1.0499999999999999E-3</v>
          </cell>
        </row>
      </sheetData>
      <sheetData sheetId="5073">
        <row r="19">
          <cell r="J19">
            <v>1.0499999999999999E-3</v>
          </cell>
        </row>
      </sheetData>
      <sheetData sheetId="5074">
        <row r="19">
          <cell r="J19">
            <v>1.0499999999999999E-3</v>
          </cell>
        </row>
      </sheetData>
      <sheetData sheetId="5075">
        <row r="19">
          <cell r="J19">
            <v>1.0499999999999999E-3</v>
          </cell>
        </row>
      </sheetData>
      <sheetData sheetId="5076">
        <row r="19">
          <cell r="J19">
            <v>1.0499999999999999E-3</v>
          </cell>
        </row>
      </sheetData>
      <sheetData sheetId="5077">
        <row r="19">
          <cell r="J19">
            <v>1.0499999999999999E-3</v>
          </cell>
        </row>
      </sheetData>
      <sheetData sheetId="5078">
        <row r="19">
          <cell r="J19">
            <v>1.0499999999999999E-3</v>
          </cell>
        </row>
      </sheetData>
      <sheetData sheetId="5079">
        <row r="19">
          <cell r="J19">
            <v>1.0499999999999999E-3</v>
          </cell>
        </row>
      </sheetData>
      <sheetData sheetId="5080">
        <row r="19">
          <cell r="J19">
            <v>1.0499999999999999E-3</v>
          </cell>
        </row>
      </sheetData>
      <sheetData sheetId="5081">
        <row r="19">
          <cell r="J19">
            <v>1.0499999999999999E-3</v>
          </cell>
        </row>
      </sheetData>
      <sheetData sheetId="5082">
        <row r="19">
          <cell r="J19">
            <v>1.0499999999999999E-3</v>
          </cell>
        </row>
      </sheetData>
      <sheetData sheetId="5083">
        <row r="19">
          <cell r="J19">
            <v>1.0499999999999999E-3</v>
          </cell>
        </row>
      </sheetData>
      <sheetData sheetId="5084">
        <row r="19">
          <cell r="J19">
            <v>1.0499999999999999E-3</v>
          </cell>
        </row>
      </sheetData>
      <sheetData sheetId="5085">
        <row r="19">
          <cell r="J19">
            <v>1.0499999999999999E-3</v>
          </cell>
        </row>
      </sheetData>
      <sheetData sheetId="5086">
        <row r="19">
          <cell r="J19">
            <v>1.0499999999999999E-3</v>
          </cell>
        </row>
      </sheetData>
      <sheetData sheetId="5087">
        <row r="19">
          <cell r="J19">
            <v>1.0499999999999999E-3</v>
          </cell>
        </row>
      </sheetData>
      <sheetData sheetId="5088">
        <row r="19">
          <cell r="J19">
            <v>1.0499999999999999E-3</v>
          </cell>
        </row>
      </sheetData>
      <sheetData sheetId="5089">
        <row r="19">
          <cell r="J19">
            <v>1.0499999999999999E-3</v>
          </cell>
        </row>
      </sheetData>
      <sheetData sheetId="5090">
        <row r="19">
          <cell r="J19">
            <v>1.0499999999999999E-3</v>
          </cell>
        </row>
      </sheetData>
      <sheetData sheetId="5091">
        <row r="19">
          <cell r="J19">
            <v>1.0499999999999999E-3</v>
          </cell>
        </row>
      </sheetData>
      <sheetData sheetId="5092">
        <row r="19">
          <cell r="J19">
            <v>1.0499999999999999E-3</v>
          </cell>
        </row>
      </sheetData>
      <sheetData sheetId="5093">
        <row r="19">
          <cell r="J19">
            <v>1.0499999999999999E-3</v>
          </cell>
        </row>
      </sheetData>
      <sheetData sheetId="5094">
        <row r="19">
          <cell r="J19">
            <v>1.0499999999999999E-3</v>
          </cell>
        </row>
      </sheetData>
      <sheetData sheetId="5095">
        <row r="19">
          <cell r="J19">
            <v>1.0499999999999999E-3</v>
          </cell>
        </row>
      </sheetData>
      <sheetData sheetId="5096">
        <row r="19">
          <cell r="J19">
            <v>1.0499999999999999E-3</v>
          </cell>
        </row>
      </sheetData>
      <sheetData sheetId="5097">
        <row r="19">
          <cell r="J19">
            <v>1.0499999999999999E-3</v>
          </cell>
        </row>
      </sheetData>
      <sheetData sheetId="5098">
        <row r="19">
          <cell r="J19">
            <v>1.0499999999999999E-3</v>
          </cell>
        </row>
      </sheetData>
      <sheetData sheetId="5099">
        <row r="19">
          <cell r="J19">
            <v>1.0499999999999999E-3</v>
          </cell>
        </row>
      </sheetData>
      <sheetData sheetId="5100">
        <row r="19">
          <cell r="J19">
            <v>1.0499999999999999E-3</v>
          </cell>
        </row>
      </sheetData>
      <sheetData sheetId="5101">
        <row r="19">
          <cell r="J19">
            <v>1.0499999999999999E-3</v>
          </cell>
        </row>
      </sheetData>
      <sheetData sheetId="5102">
        <row r="19">
          <cell r="J19">
            <v>1.0499999999999999E-3</v>
          </cell>
        </row>
      </sheetData>
      <sheetData sheetId="5103">
        <row r="19">
          <cell r="J19">
            <v>1.0499999999999999E-3</v>
          </cell>
        </row>
      </sheetData>
      <sheetData sheetId="5104">
        <row r="19">
          <cell r="J19">
            <v>1.0499999999999999E-3</v>
          </cell>
        </row>
      </sheetData>
      <sheetData sheetId="5105">
        <row r="19">
          <cell r="J19">
            <v>1.0499999999999999E-3</v>
          </cell>
        </row>
      </sheetData>
      <sheetData sheetId="5106">
        <row r="19">
          <cell r="J19">
            <v>1.0499999999999999E-3</v>
          </cell>
        </row>
      </sheetData>
      <sheetData sheetId="5107">
        <row r="19">
          <cell r="J19">
            <v>1.0499999999999999E-3</v>
          </cell>
        </row>
      </sheetData>
      <sheetData sheetId="5108">
        <row r="19">
          <cell r="J19">
            <v>1.0499999999999999E-3</v>
          </cell>
        </row>
      </sheetData>
      <sheetData sheetId="5109">
        <row r="19">
          <cell r="J19">
            <v>1.0499999999999999E-3</v>
          </cell>
        </row>
      </sheetData>
      <sheetData sheetId="5110">
        <row r="19">
          <cell r="J19">
            <v>1.0499999999999999E-3</v>
          </cell>
        </row>
      </sheetData>
      <sheetData sheetId="5111">
        <row r="19">
          <cell r="J19">
            <v>1.0499999999999999E-3</v>
          </cell>
        </row>
      </sheetData>
      <sheetData sheetId="5112">
        <row r="19">
          <cell r="J19">
            <v>1.0499999999999999E-3</v>
          </cell>
        </row>
      </sheetData>
      <sheetData sheetId="5113">
        <row r="19">
          <cell r="J19">
            <v>1.0499999999999999E-3</v>
          </cell>
        </row>
      </sheetData>
      <sheetData sheetId="5114">
        <row r="19">
          <cell r="J19">
            <v>1.0499999999999999E-3</v>
          </cell>
        </row>
      </sheetData>
      <sheetData sheetId="5115">
        <row r="19">
          <cell r="J19">
            <v>1.0499999999999999E-3</v>
          </cell>
        </row>
      </sheetData>
      <sheetData sheetId="5116">
        <row r="19">
          <cell r="J19">
            <v>1.0499999999999999E-3</v>
          </cell>
        </row>
      </sheetData>
      <sheetData sheetId="5117">
        <row r="19">
          <cell r="J19">
            <v>1.0499999999999999E-3</v>
          </cell>
        </row>
      </sheetData>
      <sheetData sheetId="5118">
        <row r="19">
          <cell r="J19">
            <v>1.0499999999999999E-3</v>
          </cell>
        </row>
      </sheetData>
      <sheetData sheetId="5119">
        <row r="19">
          <cell r="J19">
            <v>1.0499999999999999E-3</v>
          </cell>
        </row>
      </sheetData>
      <sheetData sheetId="5120">
        <row r="19">
          <cell r="J19">
            <v>1.0499999999999999E-3</v>
          </cell>
        </row>
      </sheetData>
      <sheetData sheetId="5121">
        <row r="19">
          <cell r="J19">
            <v>1.0499999999999999E-3</v>
          </cell>
        </row>
      </sheetData>
      <sheetData sheetId="5122">
        <row r="19">
          <cell r="J19">
            <v>1.0499999999999999E-3</v>
          </cell>
        </row>
      </sheetData>
      <sheetData sheetId="5123">
        <row r="19">
          <cell r="J19">
            <v>1.0499999999999999E-3</v>
          </cell>
        </row>
      </sheetData>
      <sheetData sheetId="5124">
        <row r="19">
          <cell r="J19">
            <v>1.0499999999999999E-3</v>
          </cell>
        </row>
      </sheetData>
      <sheetData sheetId="5125">
        <row r="19">
          <cell r="J19">
            <v>1.0499999999999999E-3</v>
          </cell>
        </row>
      </sheetData>
      <sheetData sheetId="5126">
        <row r="19">
          <cell r="J19">
            <v>1.0499999999999999E-3</v>
          </cell>
        </row>
      </sheetData>
      <sheetData sheetId="5127">
        <row r="19">
          <cell r="J19">
            <v>1.0499999999999999E-3</v>
          </cell>
        </row>
      </sheetData>
      <sheetData sheetId="5128">
        <row r="19">
          <cell r="J19">
            <v>1.0499999999999999E-3</v>
          </cell>
        </row>
      </sheetData>
      <sheetData sheetId="5129">
        <row r="19">
          <cell r="J19">
            <v>1.0499999999999999E-3</v>
          </cell>
        </row>
      </sheetData>
      <sheetData sheetId="5130">
        <row r="19">
          <cell r="J19">
            <v>1.0499999999999999E-3</v>
          </cell>
        </row>
      </sheetData>
      <sheetData sheetId="5131">
        <row r="19">
          <cell r="J19">
            <v>1.0499999999999999E-3</v>
          </cell>
        </row>
      </sheetData>
      <sheetData sheetId="5132">
        <row r="19">
          <cell r="J19">
            <v>1.0499999999999999E-3</v>
          </cell>
        </row>
      </sheetData>
      <sheetData sheetId="5133">
        <row r="19">
          <cell r="J19">
            <v>1.0499999999999999E-3</v>
          </cell>
        </row>
      </sheetData>
      <sheetData sheetId="5134">
        <row r="19">
          <cell r="J19">
            <v>1.0499999999999999E-3</v>
          </cell>
        </row>
      </sheetData>
      <sheetData sheetId="5135">
        <row r="19">
          <cell r="J19">
            <v>1.0499999999999999E-3</v>
          </cell>
        </row>
      </sheetData>
      <sheetData sheetId="5136">
        <row r="19">
          <cell r="J19">
            <v>1.0499999999999999E-3</v>
          </cell>
        </row>
      </sheetData>
      <sheetData sheetId="5137">
        <row r="19">
          <cell r="J19">
            <v>1.0499999999999999E-3</v>
          </cell>
        </row>
      </sheetData>
      <sheetData sheetId="5138">
        <row r="19">
          <cell r="J19">
            <v>1.0499999999999999E-3</v>
          </cell>
        </row>
      </sheetData>
      <sheetData sheetId="5139">
        <row r="19">
          <cell r="J19">
            <v>1.0499999999999999E-3</v>
          </cell>
        </row>
      </sheetData>
      <sheetData sheetId="5140">
        <row r="19">
          <cell r="J19">
            <v>1.0499999999999999E-3</v>
          </cell>
        </row>
      </sheetData>
      <sheetData sheetId="5141">
        <row r="19">
          <cell r="J19">
            <v>1.0499999999999999E-3</v>
          </cell>
        </row>
      </sheetData>
      <sheetData sheetId="5142">
        <row r="19">
          <cell r="J19">
            <v>1.0499999999999999E-3</v>
          </cell>
        </row>
      </sheetData>
      <sheetData sheetId="5143">
        <row r="19">
          <cell r="J19">
            <v>1.0499999999999999E-3</v>
          </cell>
        </row>
      </sheetData>
      <sheetData sheetId="5144">
        <row r="19">
          <cell r="J19">
            <v>1.0499999999999999E-3</v>
          </cell>
        </row>
      </sheetData>
      <sheetData sheetId="5145">
        <row r="19">
          <cell r="J19">
            <v>1.0499999999999999E-3</v>
          </cell>
        </row>
      </sheetData>
      <sheetData sheetId="5146">
        <row r="19">
          <cell r="J19">
            <v>1.0499999999999999E-3</v>
          </cell>
        </row>
      </sheetData>
      <sheetData sheetId="5147">
        <row r="19">
          <cell r="J19">
            <v>1.0499999999999999E-3</v>
          </cell>
        </row>
      </sheetData>
      <sheetData sheetId="5148">
        <row r="19">
          <cell r="J19">
            <v>1.0499999999999999E-3</v>
          </cell>
        </row>
      </sheetData>
      <sheetData sheetId="5149">
        <row r="19">
          <cell r="J19">
            <v>1.0499999999999999E-3</v>
          </cell>
        </row>
      </sheetData>
      <sheetData sheetId="5150">
        <row r="19">
          <cell r="J19">
            <v>1.0499999999999999E-3</v>
          </cell>
        </row>
      </sheetData>
      <sheetData sheetId="5151">
        <row r="19">
          <cell r="J19">
            <v>1.0499999999999999E-3</v>
          </cell>
        </row>
      </sheetData>
      <sheetData sheetId="5152">
        <row r="19">
          <cell r="J19">
            <v>1.0499999999999999E-3</v>
          </cell>
        </row>
      </sheetData>
      <sheetData sheetId="5153">
        <row r="19">
          <cell r="J19">
            <v>1.0499999999999999E-3</v>
          </cell>
        </row>
      </sheetData>
      <sheetData sheetId="5154">
        <row r="19">
          <cell r="J19">
            <v>1.0499999999999999E-3</v>
          </cell>
        </row>
      </sheetData>
      <sheetData sheetId="5155">
        <row r="19">
          <cell r="J19">
            <v>1.0499999999999999E-3</v>
          </cell>
        </row>
      </sheetData>
      <sheetData sheetId="5156">
        <row r="19">
          <cell r="J19">
            <v>1.0499999999999999E-3</v>
          </cell>
        </row>
      </sheetData>
      <sheetData sheetId="5157">
        <row r="19">
          <cell r="J19">
            <v>1.0499999999999999E-3</v>
          </cell>
        </row>
      </sheetData>
      <sheetData sheetId="5158">
        <row r="19">
          <cell r="J19">
            <v>1.0499999999999999E-3</v>
          </cell>
        </row>
      </sheetData>
      <sheetData sheetId="5159">
        <row r="19">
          <cell r="J19">
            <v>1.0499999999999999E-3</v>
          </cell>
        </row>
      </sheetData>
      <sheetData sheetId="5160">
        <row r="19">
          <cell r="J19">
            <v>1.0499999999999999E-3</v>
          </cell>
        </row>
      </sheetData>
      <sheetData sheetId="5161">
        <row r="19">
          <cell r="J19">
            <v>1.0499999999999999E-3</v>
          </cell>
        </row>
      </sheetData>
      <sheetData sheetId="5162">
        <row r="19">
          <cell r="J19">
            <v>1.0499999999999999E-3</v>
          </cell>
        </row>
      </sheetData>
      <sheetData sheetId="5163">
        <row r="19">
          <cell r="J19">
            <v>1.0499999999999999E-3</v>
          </cell>
        </row>
      </sheetData>
      <sheetData sheetId="5164">
        <row r="19">
          <cell r="J19">
            <v>1.0499999999999999E-3</v>
          </cell>
        </row>
      </sheetData>
      <sheetData sheetId="5165">
        <row r="19">
          <cell r="J19">
            <v>1.0499999999999999E-3</v>
          </cell>
        </row>
      </sheetData>
      <sheetData sheetId="5166">
        <row r="19">
          <cell r="J19">
            <v>1.0499999999999999E-3</v>
          </cell>
        </row>
      </sheetData>
      <sheetData sheetId="5167">
        <row r="19">
          <cell r="J19">
            <v>1.0499999999999999E-3</v>
          </cell>
        </row>
      </sheetData>
      <sheetData sheetId="5168">
        <row r="19">
          <cell r="J19">
            <v>1.0499999999999999E-3</v>
          </cell>
        </row>
      </sheetData>
      <sheetData sheetId="5169">
        <row r="19">
          <cell r="J19">
            <v>1.0499999999999999E-3</v>
          </cell>
        </row>
      </sheetData>
      <sheetData sheetId="5170">
        <row r="19">
          <cell r="J19">
            <v>1.0499999999999999E-3</v>
          </cell>
        </row>
      </sheetData>
      <sheetData sheetId="5171">
        <row r="19">
          <cell r="J19">
            <v>1.0499999999999999E-3</v>
          </cell>
        </row>
      </sheetData>
      <sheetData sheetId="5172">
        <row r="19">
          <cell r="J19">
            <v>1.0499999999999999E-3</v>
          </cell>
        </row>
      </sheetData>
      <sheetData sheetId="5173">
        <row r="19">
          <cell r="J19">
            <v>1.0499999999999999E-3</v>
          </cell>
        </row>
      </sheetData>
      <sheetData sheetId="5174">
        <row r="19">
          <cell r="J19">
            <v>1.0499999999999999E-3</v>
          </cell>
        </row>
      </sheetData>
      <sheetData sheetId="5175">
        <row r="19">
          <cell r="J19">
            <v>1.0499999999999999E-3</v>
          </cell>
        </row>
      </sheetData>
      <sheetData sheetId="5176">
        <row r="19">
          <cell r="J19">
            <v>1.0499999999999999E-3</v>
          </cell>
        </row>
      </sheetData>
      <sheetData sheetId="5177">
        <row r="19">
          <cell r="J19">
            <v>1.0499999999999999E-3</v>
          </cell>
        </row>
      </sheetData>
      <sheetData sheetId="5178">
        <row r="19">
          <cell r="J19">
            <v>1.0499999999999999E-3</v>
          </cell>
        </row>
      </sheetData>
      <sheetData sheetId="5179">
        <row r="19">
          <cell r="J19">
            <v>1.0499999999999999E-3</v>
          </cell>
        </row>
      </sheetData>
      <sheetData sheetId="5180">
        <row r="19">
          <cell r="J19">
            <v>1.0499999999999999E-3</v>
          </cell>
        </row>
      </sheetData>
      <sheetData sheetId="5181">
        <row r="19">
          <cell r="J19">
            <v>1.0499999999999999E-3</v>
          </cell>
        </row>
      </sheetData>
      <sheetData sheetId="5182">
        <row r="19">
          <cell r="J19">
            <v>1.0499999999999999E-3</v>
          </cell>
        </row>
      </sheetData>
      <sheetData sheetId="5183">
        <row r="19">
          <cell r="J19">
            <v>1.0499999999999999E-3</v>
          </cell>
        </row>
      </sheetData>
      <sheetData sheetId="5184">
        <row r="19">
          <cell r="J19">
            <v>1.0499999999999999E-3</v>
          </cell>
        </row>
      </sheetData>
      <sheetData sheetId="5185">
        <row r="19">
          <cell r="J19">
            <v>1.0499999999999999E-3</v>
          </cell>
        </row>
      </sheetData>
      <sheetData sheetId="5186">
        <row r="19">
          <cell r="J19">
            <v>1.0499999999999999E-3</v>
          </cell>
        </row>
      </sheetData>
      <sheetData sheetId="5187">
        <row r="19">
          <cell r="J19">
            <v>1.0499999999999999E-3</v>
          </cell>
        </row>
      </sheetData>
      <sheetData sheetId="5188">
        <row r="19">
          <cell r="J19">
            <v>1.0499999999999999E-3</v>
          </cell>
        </row>
      </sheetData>
      <sheetData sheetId="5189">
        <row r="19">
          <cell r="J19">
            <v>1.0499999999999999E-3</v>
          </cell>
        </row>
      </sheetData>
      <sheetData sheetId="5190">
        <row r="19">
          <cell r="J19">
            <v>1.0499999999999999E-3</v>
          </cell>
        </row>
      </sheetData>
      <sheetData sheetId="5191">
        <row r="19">
          <cell r="J19">
            <v>1.0499999999999999E-3</v>
          </cell>
        </row>
      </sheetData>
      <sheetData sheetId="5192">
        <row r="19">
          <cell r="J19">
            <v>1.0499999999999999E-3</v>
          </cell>
        </row>
      </sheetData>
      <sheetData sheetId="5193">
        <row r="19">
          <cell r="J19">
            <v>1.0499999999999999E-3</v>
          </cell>
        </row>
      </sheetData>
      <sheetData sheetId="5194">
        <row r="19">
          <cell r="J19">
            <v>1.0499999999999999E-3</v>
          </cell>
        </row>
      </sheetData>
      <sheetData sheetId="5195">
        <row r="19">
          <cell r="J19">
            <v>1.0499999999999999E-3</v>
          </cell>
        </row>
      </sheetData>
      <sheetData sheetId="5196">
        <row r="19">
          <cell r="J19">
            <v>1.0499999999999999E-3</v>
          </cell>
        </row>
      </sheetData>
      <sheetData sheetId="5197">
        <row r="19">
          <cell r="J19">
            <v>1.0499999999999999E-3</v>
          </cell>
        </row>
      </sheetData>
      <sheetData sheetId="5198">
        <row r="19">
          <cell r="J19">
            <v>1.0499999999999999E-3</v>
          </cell>
        </row>
      </sheetData>
      <sheetData sheetId="5199">
        <row r="19">
          <cell r="J19">
            <v>1.0499999999999999E-3</v>
          </cell>
        </row>
      </sheetData>
      <sheetData sheetId="5200">
        <row r="19">
          <cell r="J19">
            <v>1.0499999999999999E-3</v>
          </cell>
        </row>
      </sheetData>
      <sheetData sheetId="5201">
        <row r="19">
          <cell r="J19">
            <v>1.0499999999999999E-3</v>
          </cell>
        </row>
      </sheetData>
      <sheetData sheetId="5202">
        <row r="19">
          <cell r="J19">
            <v>1.0499999999999999E-3</v>
          </cell>
        </row>
      </sheetData>
      <sheetData sheetId="5203">
        <row r="19">
          <cell r="J19">
            <v>1.0499999999999999E-3</v>
          </cell>
        </row>
      </sheetData>
      <sheetData sheetId="5204">
        <row r="19">
          <cell r="J19">
            <v>1.0499999999999999E-3</v>
          </cell>
        </row>
      </sheetData>
      <sheetData sheetId="5205">
        <row r="19">
          <cell r="J19">
            <v>1.0499999999999999E-3</v>
          </cell>
        </row>
      </sheetData>
      <sheetData sheetId="5206">
        <row r="19">
          <cell r="J19">
            <v>1.0499999999999999E-3</v>
          </cell>
        </row>
      </sheetData>
      <sheetData sheetId="5207">
        <row r="19">
          <cell r="J19">
            <v>1.0499999999999999E-3</v>
          </cell>
        </row>
      </sheetData>
      <sheetData sheetId="5208">
        <row r="19">
          <cell r="J19">
            <v>1.0499999999999999E-3</v>
          </cell>
        </row>
      </sheetData>
      <sheetData sheetId="5209">
        <row r="19">
          <cell r="J19">
            <v>1.0499999999999999E-3</v>
          </cell>
        </row>
      </sheetData>
      <sheetData sheetId="5210">
        <row r="19">
          <cell r="J19">
            <v>1.0499999999999999E-3</v>
          </cell>
        </row>
      </sheetData>
      <sheetData sheetId="5211">
        <row r="19">
          <cell r="J19">
            <v>1.0499999999999999E-3</v>
          </cell>
        </row>
      </sheetData>
      <sheetData sheetId="5212">
        <row r="19">
          <cell r="J19">
            <v>1.0499999999999999E-3</v>
          </cell>
        </row>
      </sheetData>
      <sheetData sheetId="5213">
        <row r="19">
          <cell r="J19">
            <v>1.0499999999999999E-3</v>
          </cell>
        </row>
      </sheetData>
      <sheetData sheetId="5214">
        <row r="19">
          <cell r="J19">
            <v>1.0499999999999999E-3</v>
          </cell>
        </row>
      </sheetData>
      <sheetData sheetId="5215">
        <row r="19">
          <cell r="J19">
            <v>1.0499999999999999E-3</v>
          </cell>
        </row>
      </sheetData>
      <sheetData sheetId="5216">
        <row r="19">
          <cell r="J19">
            <v>1.0499999999999999E-3</v>
          </cell>
        </row>
      </sheetData>
      <sheetData sheetId="5217">
        <row r="19">
          <cell r="J19">
            <v>1.0499999999999999E-3</v>
          </cell>
        </row>
      </sheetData>
      <sheetData sheetId="5218">
        <row r="19">
          <cell r="J19">
            <v>1.0499999999999999E-3</v>
          </cell>
        </row>
      </sheetData>
      <sheetData sheetId="5219">
        <row r="19">
          <cell r="J19">
            <v>1.0499999999999999E-3</v>
          </cell>
        </row>
      </sheetData>
      <sheetData sheetId="5220">
        <row r="19">
          <cell r="J19">
            <v>1.0499999999999999E-3</v>
          </cell>
        </row>
      </sheetData>
      <sheetData sheetId="5221">
        <row r="19">
          <cell r="J19">
            <v>1.0499999999999999E-3</v>
          </cell>
        </row>
      </sheetData>
      <sheetData sheetId="5222">
        <row r="19">
          <cell r="J19">
            <v>1.0499999999999999E-3</v>
          </cell>
        </row>
      </sheetData>
      <sheetData sheetId="5223">
        <row r="19">
          <cell r="J19">
            <v>1.0499999999999999E-3</v>
          </cell>
        </row>
      </sheetData>
      <sheetData sheetId="5224">
        <row r="19">
          <cell r="J19">
            <v>1.0499999999999999E-3</v>
          </cell>
        </row>
      </sheetData>
      <sheetData sheetId="5225">
        <row r="19">
          <cell r="J19">
            <v>1.0499999999999999E-3</v>
          </cell>
        </row>
      </sheetData>
      <sheetData sheetId="5226">
        <row r="19">
          <cell r="J19">
            <v>1.0499999999999999E-3</v>
          </cell>
        </row>
      </sheetData>
      <sheetData sheetId="5227">
        <row r="19">
          <cell r="J19">
            <v>1.0499999999999999E-3</v>
          </cell>
        </row>
      </sheetData>
      <sheetData sheetId="5228">
        <row r="19">
          <cell r="J19">
            <v>1.0499999999999999E-3</v>
          </cell>
        </row>
      </sheetData>
      <sheetData sheetId="5229">
        <row r="19">
          <cell r="J19">
            <v>1.0499999999999999E-3</v>
          </cell>
        </row>
      </sheetData>
      <sheetData sheetId="5230">
        <row r="19">
          <cell r="J19">
            <v>1.0499999999999999E-3</v>
          </cell>
        </row>
      </sheetData>
      <sheetData sheetId="5231">
        <row r="19">
          <cell r="J19">
            <v>1.0499999999999999E-3</v>
          </cell>
        </row>
      </sheetData>
      <sheetData sheetId="5232">
        <row r="19">
          <cell r="J19">
            <v>1.0499999999999999E-3</v>
          </cell>
        </row>
      </sheetData>
      <sheetData sheetId="5233">
        <row r="19">
          <cell r="J19">
            <v>1.0499999999999999E-3</v>
          </cell>
        </row>
      </sheetData>
      <sheetData sheetId="5234">
        <row r="19">
          <cell r="J19">
            <v>1.0499999999999999E-3</v>
          </cell>
        </row>
      </sheetData>
      <sheetData sheetId="5235">
        <row r="19">
          <cell r="J19">
            <v>1.0499999999999999E-3</v>
          </cell>
        </row>
      </sheetData>
      <sheetData sheetId="5236">
        <row r="19">
          <cell r="J19">
            <v>1.0499999999999999E-3</v>
          </cell>
        </row>
      </sheetData>
      <sheetData sheetId="5237">
        <row r="19">
          <cell r="J19">
            <v>1.0499999999999999E-3</v>
          </cell>
        </row>
      </sheetData>
      <sheetData sheetId="5238">
        <row r="19">
          <cell r="J19">
            <v>1.0499999999999999E-3</v>
          </cell>
        </row>
      </sheetData>
      <sheetData sheetId="5239">
        <row r="19">
          <cell r="J19">
            <v>1.0499999999999999E-3</v>
          </cell>
        </row>
      </sheetData>
      <sheetData sheetId="5240">
        <row r="19">
          <cell r="J19">
            <v>1.0499999999999999E-3</v>
          </cell>
        </row>
      </sheetData>
      <sheetData sheetId="5241">
        <row r="19">
          <cell r="J19">
            <v>1.0499999999999999E-3</v>
          </cell>
        </row>
      </sheetData>
      <sheetData sheetId="5242">
        <row r="19">
          <cell r="J19">
            <v>1.0499999999999999E-3</v>
          </cell>
        </row>
      </sheetData>
      <sheetData sheetId="5243">
        <row r="19">
          <cell r="J19">
            <v>1.0499999999999999E-3</v>
          </cell>
        </row>
      </sheetData>
      <sheetData sheetId="5244">
        <row r="19">
          <cell r="J19">
            <v>1.0499999999999999E-3</v>
          </cell>
        </row>
      </sheetData>
      <sheetData sheetId="5245">
        <row r="19">
          <cell r="J19">
            <v>1.0499999999999999E-3</v>
          </cell>
        </row>
      </sheetData>
      <sheetData sheetId="5246">
        <row r="19">
          <cell r="J19">
            <v>1.0499999999999999E-3</v>
          </cell>
        </row>
      </sheetData>
      <sheetData sheetId="5247">
        <row r="19">
          <cell r="J19">
            <v>1.0499999999999999E-3</v>
          </cell>
        </row>
      </sheetData>
      <sheetData sheetId="5248">
        <row r="19">
          <cell r="J19">
            <v>1.0499999999999999E-3</v>
          </cell>
        </row>
      </sheetData>
      <sheetData sheetId="5249">
        <row r="19">
          <cell r="J19">
            <v>1.0499999999999999E-3</v>
          </cell>
        </row>
      </sheetData>
      <sheetData sheetId="5250">
        <row r="19">
          <cell r="J19">
            <v>1.0499999999999999E-3</v>
          </cell>
        </row>
      </sheetData>
      <sheetData sheetId="5251">
        <row r="19">
          <cell r="J19">
            <v>1.0499999999999999E-3</v>
          </cell>
        </row>
      </sheetData>
      <sheetData sheetId="5252">
        <row r="19">
          <cell r="J19">
            <v>1.0499999999999999E-3</v>
          </cell>
        </row>
      </sheetData>
      <sheetData sheetId="5253">
        <row r="19">
          <cell r="J19">
            <v>1.0499999999999999E-3</v>
          </cell>
        </row>
      </sheetData>
      <sheetData sheetId="5254">
        <row r="19">
          <cell r="J19">
            <v>1.0499999999999999E-3</v>
          </cell>
        </row>
      </sheetData>
      <sheetData sheetId="5255">
        <row r="19">
          <cell r="J19">
            <v>1.0499999999999999E-3</v>
          </cell>
        </row>
      </sheetData>
      <sheetData sheetId="5256">
        <row r="19">
          <cell r="J19">
            <v>1.0499999999999999E-3</v>
          </cell>
        </row>
      </sheetData>
      <sheetData sheetId="5257">
        <row r="19">
          <cell r="J19">
            <v>1.0499999999999999E-3</v>
          </cell>
        </row>
      </sheetData>
      <sheetData sheetId="5258">
        <row r="19">
          <cell r="J19">
            <v>1.0499999999999999E-3</v>
          </cell>
        </row>
      </sheetData>
      <sheetData sheetId="5259">
        <row r="19">
          <cell r="J19">
            <v>1.0499999999999999E-3</v>
          </cell>
        </row>
      </sheetData>
      <sheetData sheetId="5260">
        <row r="19">
          <cell r="J19">
            <v>1.0499999999999999E-3</v>
          </cell>
        </row>
      </sheetData>
      <sheetData sheetId="5261">
        <row r="19">
          <cell r="J19">
            <v>1.0499999999999999E-3</v>
          </cell>
        </row>
      </sheetData>
      <sheetData sheetId="5262">
        <row r="19">
          <cell r="J19">
            <v>1.0499999999999999E-3</v>
          </cell>
        </row>
      </sheetData>
      <sheetData sheetId="5263">
        <row r="19">
          <cell r="J19">
            <v>1.0499999999999999E-3</v>
          </cell>
        </row>
      </sheetData>
      <sheetData sheetId="5264">
        <row r="19">
          <cell r="J19">
            <v>1.0499999999999999E-3</v>
          </cell>
        </row>
      </sheetData>
      <sheetData sheetId="5265">
        <row r="19">
          <cell r="J19">
            <v>1.0499999999999999E-3</v>
          </cell>
        </row>
      </sheetData>
      <sheetData sheetId="5266">
        <row r="19">
          <cell r="J19">
            <v>1.0499999999999999E-3</v>
          </cell>
        </row>
      </sheetData>
      <sheetData sheetId="5267">
        <row r="19">
          <cell r="J19">
            <v>1.0499999999999999E-3</v>
          </cell>
        </row>
      </sheetData>
      <sheetData sheetId="5268">
        <row r="19">
          <cell r="J19">
            <v>1.0499999999999999E-3</v>
          </cell>
        </row>
      </sheetData>
      <sheetData sheetId="5269">
        <row r="19">
          <cell r="J19">
            <v>1.0499999999999999E-3</v>
          </cell>
        </row>
      </sheetData>
      <sheetData sheetId="5270">
        <row r="19">
          <cell r="J19">
            <v>1.0499999999999999E-3</v>
          </cell>
        </row>
      </sheetData>
      <sheetData sheetId="5271">
        <row r="19">
          <cell r="J19">
            <v>1.0499999999999999E-3</v>
          </cell>
        </row>
      </sheetData>
      <sheetData sheetId="5272">
        <row r="19">
          <cell r="J19">
            <v>1.0499999999999999E-3</v>
          </cell>
        </row>
      </sheetData>
      <sheetData sheetId="5273">
        <row r="19">
          <cell r="J19">
            <v>1.0499999999999999E-3</v>
          </cell>
        </row>
      </sheetData>
      <sheetData sheetId="5274">
        <row r="19">
          <cell r="J19">
            <v>1.0499999999999999E-3</v>
          </cell>
        </row>
      </sheetData>
      <sheetData sheetId="5275">
        <row r="19">
          <cell r="J19">
            <v>1.0499999999999999E-3</v>
          </cell>
        </row>
      </sheetData>
      <sheetData sheetId="5276">
        <row r="19">
          <cell r="J19">
            <v>1.0499999999999999E-3</v>
          </cell>
        </row>
      </sheetData>
      <sheetData sheetId="5277">
        <row r="19">
          <cell r="J19">
            <v>1.0499999999999999E-3</v>
          </cell>
        </row>
      </sheetData>
      <sheetData sheetId="5278">
        <row r="19">
          <cell r="J19">
            <v>1.0499999999999999E-3</v>
          </cell>
        </row>
      </sheetData>
      <sheetData sheetId="5279">
        <row r="19">
          <cell r="J19">
            <v>1.0499999999999999E-3</v>
          </cell>
        </row>
      </sheetData>
      <sheetData sheetId="5280">
        <row r="19">
          <cell r="J19">
            <v>1.0499999999999999E-3</v>
          </cell>
        </row>
      </sheetData>
      <sheetData sheetId="5281">
        <row r="19">
          <cell r="J19">
            <v>1.0499999999999999E-3</v>
          </cell>
        </row>
      </sheetData>
      <sheetData sheetId="5282">
        <row r="19">
          <cell r="J19">
            <v>1.0499999999999999E-3</v>
          </cell>
        </row>
      </sheetData>
      <sheetData sheetId="5283">
        <row r="19">
          <cell r="J19">
            <v>1.0499999999999999E-3</v>
          </cell>
        </row>
      </sheetData>
      <sheetData sheetId="5284">
        <row r="19">
          <cell r="J19">
            <v>1.0499999999999999E-3</v>
          </cell>
        </row>
      </sheetData>
      <sheetData sheetId="5285">
        <row r="19">
          <cell r="J19">
            <v>1.0499999999999999E-3</v>
          </cell>
        </row>
      </sheetData>
      <sheetData sheetId="5286">
        <row r="19">
          <cell r="J19">
            <v>1.0499999999999999E-3</v>
          </cell>
        </row>
      </sheetData>
      <sheetData sheetId="5287">
        <row r="19">
          <cell r="J19">
            <v>1.0499999999999999E-3</v>
          </cell>
        </row>
      </sheetData>
      <sheetData sheetId="5288">
        <row r="19">
          <cell r="J19">
            <v>1.0499999999999999E-3</v>
          </cell>
        </row>
      </sheetData>
      <sheetData sheetId="5289">
        <row r="19">
          <cell r="J19">
            <v>1.0499999999999999E-3</v>
          </cell>
        </row>
      </sheetData>
      <sheetData sheetId="5290">
        <row r="19">
          <cell r="J19">
            <v>1.0499999999999999E-3</v>
          </cell>
        </row>
      </sheetData>
      <sheetData sheetId="5291">
        <row r="19">
          <cell r="J19">
            <v>1.0499999999999999E-3</v>
          </cell>
        </row>
      </sheetData>
      <sheetData sheetId="5292">
        <row r="19">
          <cell r="J19">
            <v>1.0499999999999999E-3</v>
          </cell>
        </row>
      </sheetData>
      <sheetData sheetId="5293">
        <row r="19">
          <cell r="J19">
            <v>1.0499999999999999E-3</v>
          </cell>
        </row>
      </sheetData>
      <sheetData sheetId="5294">
        <row r="19">
          <cell r="J19">
            <v>1.0499999999999999E-3</v>
          </cell>
        </row>
      </sheetData>
      <sheetData sheetId="5295">
        <row r="19">
          <cell r="J19">
            <v>1.0499999999999999E-3</v>
          </cell>
        </row>
      </sheetData>
      <sheetData sheetId="5296">
        <row r="19">
          <cell r="J19">
            <v>1.0499999999999999E-3</v>
          </cell>
        </row>
      </sheetData>
      <sheetData sheetId="5297">
        <row r="19">
          <cell r="J19">
            <v>1.0499999999999999E-3</v>
          </cell>
        </row>
      </sheetData>
      <sheetData sheetId="5298">
        <row r="19">
          <cell r="J19">
            <v>1.0499999999999999E-3</v>
          </cell>
        </row>
      </sheetData>
      <sheetData sheetId="5299">
        <row r="19">
          <cell r="J19">
            <v>1.0499999999999999E-3</v>
          </cell>
        </row>
      </sheetData>
      <sheetData sheetId="5300">
        <row r="19">
          <cell r="J19">
            <v>1.0499999999999999E-3</v>
          </cell>
        </row>
      </sheetData>
      <sheetData sheetId="5301">
        <row r="19">
          <cell r="J19">
            <v>1.0499999999999999E-3</v>
          </cell>
        </row>
      </sheetData>
      <sheetData sheetId="5302">
        <row r="19">
          <cell r="J19">
            <v>1.0499999999999999E-3</v>
          </cell>
        </row>
      </sheetData>
      <sheetData sheetId="5303">
        <row r="19">
          <cell r="J19">
            <v>1.0499999999999999E-3</v>
          </cell>
        </row>
      </sheetData>
      <sheetData sheetId="5304">
        <row r="19">
          <cell r="J19">
            <v>1.0499999999999999E-3</v>
          </cell>
        </row>
      </sheetData>
      <sheetData sheetId="5305">
        <row r="19">
          <cell r="J19">
            <v>1.0499999999999999E-3</v>
          </cell>
        </row>
      </sheetData>
      <sheetData sheetId="5306">
        <row r="19">
          <cell r="J19">
            <v>1.0499999999999999E-3</v>
          </cell>
        </row>
      </sheetData>
      <sheetData sheetId="5307">
        <row r="19">
          <cell r="J19">
            <v>1.0499999999999999E-3</v>
          </cell>
        </row>
      </sheetData>
      <sheetData sheetId="5308">
        <row r="19">
          <cell r="J19">
            <v>1.0499999999999999E-3</v>
          </cell>
        </row>
      </sheetData>
      <sheetData sheetId="5309">
        <row r="19">
          <cell r="J19">
            <v>1.0499999999999999E-3</v>
          </cell>
        </row>
      </sheetData>
      <sheetData sheetId="5310">
        <row r="19">
          <cell r="J19">
            <v>1.0499999999999999E-3</v>
          </cell>
        </row>
      </sheetData>
      <sheetData sheetId="5311">
        <row r="19">
          <cell r="J19">
            <v>1.0499999999999999E-3</v>
          </cell>
        </row>
      </sheetData>
      <sheetData sheetId="5312">
        <row r="19">
          <cell r="J19">
            <v>1.0499999999999999E-3</v>
          </cell>
        </row>
      </sheetData>
      <sheetData sheetId="5313">
        <row r="19">
          <cell r="J19">
            <v>1.0499999999999999E-3</v>
          </cell>
        </row>
      </sheetData>
      <sheetData sheetId="5314">
        <row r="19">
          <cell r="J19">
            <v>1.0499999999999999E-3</v>
          </cell>
        </row>
      </sheetData>
      <sheetData sheetId="5315">
        <row r="19">
          <cell r="J19">
            <v>1.0499999999999999E-3</v>
          </cell>
        </row>
      </sheetData>
      <sheetData sheetId="5316">
        <row r="19">
          <cell r="J19">
            <v>1.0499999999999999E-3</v>
          </cell>
        </row>
      </sheetData>
      <sheetData sheetId="5317">
        <row r="19">
          <cell r="J19">
            <v>1.0499999999999999E-3</v>
          </cell>
        </row>
      </sheetData>
      <sheetData sheetId="5318">
        <row r="19">
          <cell r="J19">
            <v>1.0499999999999999E-3</v>
          </cell>
        </row>
      </sheetData>
      <sheetData sheetId="5319">
        <row r="19">
          <cell r="J19">
            <v>1.0499999999999999E-3</v>
          </cell>
        </row>
      </sheetData>
      <sheetData sheetId="5320">
        <row r="19">
          <cell r="J19">
            <v>1.0499999999999999E-3</v>
          </cell>
        </row>
      </sheetData>
      <sheetData sheetId="5321">
        <row r="19">
          <cell r="J19">
            <v>1.0499999999999999E-3</v>
          </cell>
        </row>
      </sheetData>
      <sheetData sheetId="5322">
        <row r="19">
          <cell r="J19">
            <v>1.0499999999999999E-3</v>
          </cell>
        </row>
      </sheetData>
      <sheetData sheetId="5323">
        <row r="19">
          <cell r="J19">
            <v>1.0499999999999999E-3</v>
          </cell>
        </row>
      </sheetData>
      <sheetData sheetId="5324">
        <row r="19">
          <cell r="J19">
            <v>1.0499999999999999E-3</v>
          </cell>
        </row>
      </sheetData>
      <sheetData sheetId="5325">
        <row r="19">
          <cell r="J19">
            <v>1.0499999999999999E-3</v>
          </cell>
        </row>
      </sheetData>
      <sheetData sheetId="5326">
        <row r="19">
          <cell r="J19">
            <v>1.0499999999999999E-3</v>
          </cell>
        </row>
      </sheetData>
      <sheetData sheetId="5327">
        <row r="19">
          <cell r="J19">
            <v>1.0499999999999999E-3</v>
          </cell>
        </row>
      </sheetData>
      <sheetData sheetId="5328">
        <row r="19">
          <cell r="J19">
            <v>1.0499999999999999E-3</v>
          </cell>
        </row>
      </sheetData>
      <sheetData sheetId="5329">
        <row r="19">
          <cell r="J19">
            <v>1.0499999999999999E-3</v>
          </cell>
        </row>
      </sheetData>
      <sheetData sheetId="5330">
        <row r="19">
          <cell r="J19">
            <v>1.0499999999999999E-3</v>
          </cell>
        </row>
      </sheetData>
      <sheetData sheetId="5331">
        <row r="19">
          <cell r="J19">
            <v>1.0499999999999999E-3</v>
          </cell>
        </row>
      </sheetData>
      <sheetData sheetId="5332">
        <row r="19">
          <cell r="J19">
            <v>1.0499999999999999E-3</v>
          </cell>
        </row>
      </sheetData>
      <sheetData sheetId="5333">
        <row r="19">
          <cell r="J19">
            <v>1.0499999999999999E-3</v>
          </cell>
        </row>
      </sheetData>
      <sheetData sheetId="5334">
        <row r="19">
          <cell r="J19">
            <v>1.0499999999999999E-3</v>
          </cell>
        </row>
      </sheetData>
      <sheetData sheetId="5335">
        <row r="19">
          <cell r="J19">
            <v>1.0499999999999999E-3</v>
          </cell>
        </row>
      </sheetData>
      <sheetData sheetId="5336">
        <row r="19">
          <cell r="J19">
            <v>1.0499999999999999E-3</v>
          </cell>
        </row>
      </sheetData>
      <sheetData sheetId="5337">
        <row r="19">
          <cell r="J19">
            <v>1.0499999999999999E-3</v>
          </cell>
        </row>
      </sheetData>
      <sheetData sheetId="5338">
        <row r="19">
          <cell r="J19">
            <v>1.0499999999999999E-3</v>
          </cell>
        </row>
      </sheetData>
      <sheetData sheetId="5339">
        <row r="19">
          <cell r="J19">
            <v>1.0499999999999999E-3</v>
          </cell>
        </row>
      </sheetData>
      <sheetData sheetId="5340">
        <row r="19">
          <cell r="J19">
            <v>1.0499999999999999E-3</v>
          </cell>
        </row>
      </sheetData>
      <sheetData sheetId="5341">
        <row r="19">
          <cell r="J19">
            <v>1.0499999999999999E-3</v>
          </cell>
        </row>
      </sheetData>
      <sheetData sheetId="5342">
        <row r="19">
          <cell r="J19">
            <v>1.0499999999999999E-3</v>
          </cell>
        </row>
      </sheetData>
      <sheetData sheetId="5343">
        <row r="19">
          <cell r="J19">
            <v>1.0499999999999999E-3</v>
          </cell>
        </row>
      </sheetData>
      <sheetData sheetId="5344">
        <row r="19">
          <cell r="J19">
            <v>1.0499999999999999E-3</v>
          </cell>
        </row>
      </sheetData>
      <sheetData sheetId="5345">
        <row r="19">
          <cell r="J19">
            <v>1.0499999999999999E-3</v>
          </cell>
        </row>
      </sheetData>
      <sheetData sheetId="5346">
        <row r="19">
          <cell r="J19">
            <v>1.0499999999999999E-3</v>
          </cell>
        </row>
      </sheetData>
      <sheetData sheetId="5347">
        <row r="19">
          <cell r="J19">
            <v>1.0499999999999999E-3</v>
          </cell>
        </row>
      </sheetData>
      <sheetData sheetId="5348">
        <row r="19">
          <cell r="J19">
            <v>1.0499999999999999E-3</v>
          </cell>
        </row>
      </sheetData>
      <sheetData sheetId="5349">
        <row r="19">
          <cell r="J19">
            <v>1.0499999999999999E-3</v>
          </cell>
        </row>
      </sheetData>
      <sheetData sheetId="5350">
        <row r="19">
          <cell r="J19">
            <v>1.0499999999999999E-3</v>
          </cell>
        </row>
      </sheetData>
      <sheetData sheetId="5351">
        <row r="19">
          <cell r="J19">
            <v>1.0499999999999999E-3</v>
          </cell>
        </row>
      </sheetData>
      <sheetData sheetId="5352">
        <row r="19">
          <cell r="J19">
            <v>1.0499999999999999E-3</v>
          </cell>
        </row>
      </sheetData>
      <sheetData sheetId="5353">
        <row r="19">
          <cell r="J19">
            <v>1.0499999999999999E-3</v>
          </cell>
        </row>
      </sheetData>
      <sheetData sheetId="5354">
        <row r="19">
          <cell r="J19">
            <v>1.0499999999999999E-3</v>
          </cell>
        </row>
      </sheetData>
      <sheetData sheetId="5355">
        <row r="19">
          <cell r="J19">
            <v>1.0499999999999999E-3</v>
          </cell>
        </row>
      </sheetData>
      <sheetData sheetId="5356">
        <row r="19">
          <cell r="J19">
            <v>1.0499999999999999E-3</v>
          </cell>
        </row>
      </sheetData>
      <sheetData sheetId="5357">
        <row r="19">
          <cell r="J19">
            <v>1.0499999999999999E-3</v>
          </cell>
        </row>
      </sheetData>
      <sheetData sheetId="5358">
        <row r="19">
          <cell r="J19">
            <v>1.0499999999999999E-3</v>
          </cell>
        </row>
      </sheetData>
      <sheetData sheetId="5359">
        <row r="19">
          <cell r="J19">
            <v>1.0499999999999999E-3</v>
          </cell>
        </row>
      </sheetData>
      <sheetData sheetId="5360">
        <row r="19">
          <cell r="J19">
            <v>1.0499999999999999E-3</v>
          </cell>
        </row>
      </sheetData>
      <sheetData sheetId="5361">
        <row r="19">
          <cell r="J19">
            <v>1.0499999999999999E-3</v>
          </cell>
        </row>
      </sheetData>
      <sheetData sheetId="5362">
        <row r="19">
          <cell r="J19">
            <v>1.0499999999999999E-3</v>
          </cell>
        </row>
      </sheetData>
      <sheetData sheetId="5363">
        <row r="19">
          <cell r="J19">
            <v>1.0499999999999999E-3</v>
          </cell>
        </row>
      </sheetData>
      <sheetData sheetId="5364">
        <row r="19">
          <cell r="J19">
            <v>1.0499999999999999E-3</v>
          </cell>
        </row>
      </sheetData>
      <sheetData sheetId="5365">
        <row r="19">
          <cell r="J19">
            <v>1.0499999999999999E-3</v>
          </cell>
        </row>
      </sheetData>
      <sheetData sheetId="5366">
        <row r="19">
          <cell r="J19">
            <v>1.0499999999999999E-3</v>
          </cell>
        </row>
      </sheetData>
      <sheetData sheetId="5367">
        <row r="19">
          <cell r="J19">
            <v>1.0499999999999999E-3</v>
          </cell>
        </row>
      </sheetData>
      <sheetData sheetId="5368">
        <row r="19">
          <cell r="J19">
            <v>1.0499999999999999E-3</v>
          </cell>
        </row>
      </sheetData>
      <sheetData sheetId="5369">
        <row r="19">
          <cell r="J19">
            <v>1.0499999999999999E-3</v>
          </cell>
        </row>
      </sheetData>
      <sheetData sheetId="5370">
        <row r="19">
          <cell r="J19">
            <v>1.0499999999999999E-3</v>
          </cell>
        </row>
      </sheetData>
      <sheetData sheetId="5371">
        <row r="19">
          <cell r="J19">
            <v>1.0499999999999999E-3</v>
          </cell>
        </row>
      </sheetData>
      <sheetData sheetId="5372">
        <row r="19">
          <cell r="J19">
            <v>1.0499999999999999E-3</v>
          </cell>
        </row>
      </sheetData>
      <sheetData sheetId="5373">
        <row r="19">
          <cell r="J19">
            <v>1.0499999999999999E-3</v>
          </cell>
        </row>
      </sheetData>
      <sheetData sheetId="5374">
        <row r="19">
          <cell r="J19">
            <v>1.0499999999999999E-3</v>
          </cell>
        </row>
      </sheetData>
      <sheetData sheetId="5375">
        <row r="19">
          <cell r="J19">
            <v>1.0499999999999999E-3</v>
          </cell>
        </row>
      </sheetData>
      <sheetData sheetId="5376">
        <row r="19">
          <cell r="J19">
            <v>1.0499999999999999E-3</v>
          </cell>
        </row>
      </sheetData>
      <sheetData sheetId="5377">
        <row r="19">
          <cell r="J19">
            <v>1.0499999999999999E-3</v>
          </cell>
        </row>
      </sheetData>
      <sheetData sheetId="5378">
        <row r="19">
          <cell r="J19">
            <v>1.0499999999999999E-3</v>
          </cell>
        </row>
      </sheetData>
      <sheetData sheetId="5379">
        <row r="19">
          <cell r="J19">
            <v>1.0499999999999999E-3</v>
          </cell>
        </row>
      </sheetData>
      <sheetData sheetId="5380">
        <row r="19">
          <cell r="J19">
            <v>1.0499999999999999E-3</v>
          </cell>
        </row>
      </sheetData>
      <sheetData sheetId="5381">
        <row r="19">
          <cell r="J19">
            <v>1.0499999999999999E-3</v>
          </cell>
        </row>
      </sheetData>
      <sheetData sheetId="5382">
        <row r="19">
          <cell r="J19">
            <v>1.0499999999999999E-3</v>
          </cell>
        </row>
      </sheetData>
      <sheetData sheetId="5383">
        <row r="19">
          <cell r="J19">
            <v>1.0499999999999999E-3</v>
          </cell>
        </row>
      </sheetData>
      <sheetData sheetId="5384">
        <row r="19">
          <cell r="J19">
            <v>1.0499999999999999E-3</v>
          </cell>
        </row>
      </sheetData>
      <sheetData sheetId="5385">
        <row r="19">
          <cell r="J19">
            <v>1.0499999999999999E-3</v>
          </cell>
        </row>
      </sheetData>
      <sheetData sheetId="5386">
        <row r="19">
          <cell r="J19">
            <v>1.0499999999999999E-3</v>
          </cell>
        </row>
      </sheetData>
      <sheetData sheetId="5387">
        <row r="19">
          <cell r="J19">
            <v>1.0499999999999999E-3</v>
          </cell>
        </row>
      </sheetData>
      <sheetData sheetId="5388">
        <row r="19">
          <cell r="J19">
            <v>1.0499999999999999E-3</v>
          </cell>
        </row>
      </sheetData>
      <sheetData sheetId="5389">
        <row r="19">
          <cell r="J19">
            <v>1.0499999999999999E-3</v>
          </cell>
        </row>
      </sheetData>
      <sheetData sheetId="5390">
        <row r="19">
          <cell r="J19">
            <v>1.0499999999999999E-3</v>
          </cell>
        </row>
      </sheetData>
      <sheetData sheetId="5391">
        <row r="19">
          <cell r="J19">
            <v>1.0499999999999999E-3</v>
          </cell>
        </row>
      </sheetData>
      <sheetData sheetId="5392">
        <row r="19">
          <cell r="J19">
            <v>1.0499999999999999E-3</v>
          </cell>
        </row>
      </sheetData>
      <sheetData sheetId="5393">
        <row r="19">
          <cell r="J19">
            <v>1.0499999999999999E-3</v>
          </cell>
        </row>
      </sheetData>
      <sheetData sheetId="5394">
        <row r="19">
          <cell r="J19">
            <v>1.0499999999999999E-3</v>
          </cell>
        </row>
      </sheetData>
      <sheetData sheetId="5395">
        <row r="19">
          <cell r="J19">
            <v>1.0499999999999999E-3</v>
          </cell>
        </row>
      </sheetData>
      <sheetData sheetId="5396">
        <row r="19">
          <cell r="J19">
            <v>1.0499999999999999E-3</v>
          </cell>
        </row>
      </sheetData>
      <sheetData sheetId="5397">
        <row r="19">
          <cell r="J19">
            <v>1.0499999999999999E-3</v>
          </cell>
        </row>
      </sheetData>
      <sheetData sheetId="5398">
        <row r="19">
          <cell r="J19">
            <v>1.0499999999999999E-3</v>
          </cell>
        </row>
      </sheetData>
      <sheetData sheetId="5399">
        <row r="19">
          <cell r="J19">
            <v>1.0499999999999999E-3</v>
          </cell>
        </row>
      </sheetData>
      <sheetData sheetId="5400">
        <row r="19">
          <cell r="J19">
            <v>1.0499999999999999E-3</v>
          </cell>
        </row>
      </sheetData>
      <sheetData sheetId="5401">
        <row r="19">
          <cell r="J19">
            <v>1.0499999999999999E-3</v>
          </cell>
        </row>
      </sheetData>
      <sheetData sheetId="5402">
        <row r="19">
          <cell r="J19">
            <v>1.0499999999999999E-3</v>
          </cell>
        </row>
      </sheetData>
      <sheetData sheetId="5403">
        <row r="19">
          <cell r="J19">
            <v>1.0499999999999999E-3</v>
          </cell>
        </row>
      </sheetData>
      <sheetData sheetId="5404">
        <row r="19">
          <cell r="J19">
            <v>1.0499999999999999E-3</v>
          </cell>
        </row>
      </sheetData>
      <sheetData sheetId="5405">
        <row r="19">
          <cell r="J19">
            <v>1.0499999999999999E-3</v>
          </cell>
        </row>
      </sheetData>
      <sheetData sheetId="5406">
        <row r="19">
          <cell r="J19">
            <v>1.0499999999999999E-3</v>
          </cell>
        </row>
      </sheetData>
      <sheetData sheetId="5407">
        <row r="19">
          <cell r="J19">
            <v>1.0499999999999999E-3</v>
          </cell>
        </row>
      </sheetData>
      <sheetData sheetId="5408">
        <row r="19">
          <cell r="J19">
            <v>1.0499999999999999E-3</v>
          </cell>
        </row>
      </sheetData>
      <sheetData sheetId="5409">
        <row r="19">
          <cell r="J19">
            <v>1.0499999999999999E-3</v>
          </cell>
        </row>
      </sheetData>
      <sheetData sheetId="5410">
        <row r="19">
          <cell r="J19">
            <v>1.0499999999999999E-3</v>
          </cell>
        </row>
      </sheetData>
      <sheetData sheetId="5411">
        <row r="19">
          <cell r="J19">
            <v>1.0499999999999999E-3</v>
          </cell>
        </row>
      </sheetData>
      <sheetData sheetId="5412">
        <row r="19">
          <cell r="J19">
            <v>1.0499999999999999E-3</v>
          </cell>
        </row>
      </sheetData>
      <sheetData sheetId="5413">
        <row r="19">
          <cell r="J19">
            <v>1.0499999999999999E-3</v>
          </cell>
        </row>
      </sheetData>
      <sheetData sheetId="5414">
        <row r="19">
          <cell r="J19">
            <v>1.0499999999999999E-3</v>
          </cell>
        </row>
      </sheetData>
      <sheetData sheetId="5415">
        <row r="19">
          <cell r="J19">
            <v>1.0499999999999999E-3</v>
          </cell>
        </row>
      </sheetData>
      <sheetData sheetId="5416">
        <row r="19">
          <cell r="J19">
            <v>1.0499999999999999E-3</v>
          </cell>
        </row>
      </sheetData>
      <sheetData sheetId="5417">
        <row r="19">
          <cell r="J19">
            <v>1.0499999999999999E-3</v>
          </cell>
        </row>
      </sheetData>
      <sheetData sheetId="5418">
        <row r="19">
          <cell r="J19">
            <v>1.0499999999999999E-3</v>
          </cell>
        </row>
      </sheetData>
      <sheetData sheetId="5419">
        <row r="19">
          <cell r="J19">
            <v>1.0499999999999999E-3</v>
          </cell>
        </row>
      </sheetData>
      <sheetData sheetId="5420">
        <row r="19">
          <cell r="J19">
            <v>1.0499999999999999E-3</v>
          </cell>
        </row>
      </sheetData>
      <sheetData sheetId="5421">
        <row r="19">
          <cell r="J19">
            <v>1.0499999999999999E-3</v>
          </cell>
        </row>
      </sheetData>
      <sheetData sheetId="5422">
        <row r="19">
          <cell r="J19">
            <v>1.0499999999999999E-3</v>
          </cell>
        </row>
      </sheetData>
      <sheetData sheetId="5423">
        <row r="19">
          <cell r="J19">
            <v>1.0499999999999999E-3</v>
          </cell>
        </row>
      </sheetData>
      <sheetData sheetId="5424">
        <row r="19">
          <cell r="J19">
            <v>1.0499999999999999E-3</v>
          </cell>
        </row>
      </sheetData>
      <sheetData sheetId="5425">
        <row r="19">
          <cell r="J19">
            <v>1.0499999999999999E-3</v>
          </cell>
        </row>
      </sheetData>
      <sheetData sheetId="5426">
        <row r="19">
          <cell r="J19">
            <v>1.0499999999999999E-3</v>
          </cell>
        </row>
      </sheetData>
      <sheetData sheetId="5427">
        <row r="19">
          <cell r="J19">
            <v>1.0499999999999999E-3</v>
          </cell>
        </row>
      </sheetData>
      <sheetData sheetId="5428">
        <row r="19">
          <cell r="J19">
            <v>1.0499999999999999E-3</v>
          </cell>
        </row>
      </sheetData>
      <sheetData sheetId="5429">
        <row r="19">
          <cell r="J19">
            <v>1.0499999999999999E-3</v>
          </cell>
        </row>
      </sheetData>
      <sheetData sheetId="5430">
        <row r="19">
          <cell r="J19">
            <v>1.0499999999999999E-3</v>
          </cell>
        </row>
      </sheetData>
      <sheetData sheetId="5431">
        <row r="19">
          <cell r="J19">
            <v>1.0499999999999999E-3</v>
          </cell>
        </row>
      </sheetData>
      <sheetData sheetId="5432">
        <row r="19">
          <cell r="J19">
            <v>1.0499999999999999E-3</v>
          </cell>
        </row>
      </sheetData>
      <sheetData sheetId="5433">
        <row r="19">
          <cell r="J19">
            <v>1.0499999999999999E-3</v>
          </cell>
        </row>
      </sheetData>
      <sheetData sheetId="5434">
        <row r="19">
          <cell r="J19">
            <v>1.0499999999999999E-3</v>
          </cell>
        </row>
      </sheetData>
      <sheetData sheetId="5435">
        <row r="19">
          <cell r="J19">
            <v>1.0499999999999999E-3</v>
          </cell>
        </row>
      </sheetData>
      <sheetData sheetId="5436">
        <row r="19">
          <cell r="J19">
            <v>1.0499999999999999E-3</v>
          </cell>
        </row>
      </sheetData>
      <sheetData sheetId="5437">
        <row r="19">
          <cell r="J19">
            <v>1.0499999999999999E-3</v>
          </cell>
        </row>
      </sheetData>
      <sheetData sheetId="5438">
        <row r="19">
          <cell r="J19">
            <v>1.0499999999999999E-3</v>
          </cell>
        </row>
      </sheetData>
      <sheetData sheetId="5439">
        <row r="19">
          <cell r="J19">
            <v>1.0499999999999999E-3</v>
          </cell>
        </row>
      </sheetData>
      <sheetData sheetId="5440">
        <row r="19">
          <cell r="J19">
            <v>1.0499999999999999E-3</v>
          </cell>
        </row>
      </sheetData>
      <sheetData sheetId="5441">
        <row r="19">
          <cell r="J19">
            <v>1.0499999999999999E-3</v>
          </cell>
        </row>
      </sheetData>
      <sheetData sheetId="5442">
        <row r="19">
          <cell r="J19">
            <v>1.0499999999999999E-3</v>
          </cell>
        </row>
      </sheetData>
      <sheetData sheetId="5443">
        <row r="19">
          <cell r="J19">
            <v>1.0499999999999999E-3</v>
          </cell>
        </row>
      </sheetData>
      <sheetData sheetId="5444">
        <row r="19">
          <cell r="J19">
            <v>1.0499999999999999E-3</v>
          </cell>
        </row>
      </sheetData>
      <sheetData sheetId="5445">
        <row r="19">
          <cell r="J19">
            <v>1.0499999999999999E-3</v>
          </cell>
        </row>
      </sheetData>
      <sheetData sheetId="5446">
        <row r="19">
          <cell r="J19">
            <v>1.0499999999999999E-3</v>
          </cell>
        </row>
      </sheetData>
      <sheetData sheetId="5447">
        <row r="19">
          <cell r="J19">
            <v>1.0499999999999999E-3</v>
          </cell>
        </row>
      </sheetData>
      <sheetData sheetId="5448">
        <row r="19">
          <cell r="J19">
            <v>1.0499999999999999E-3</v>
          </cell>
        </row>
      </sheetData>
      <sheetData sheetId="5449">
        <row r="19">
          <cell r="J19">
            <v>1.0499999999999999E-3</v>
          </cell>
        </row>
      </sheetData>
      <sheetData sheetId="5450">
        <row r="19">
          <cell r="J19">
            <v>1.0499999999999999E-3</v>
          </cell>
        </row>
      </sheetData>
      <sheetData sheetId="5451">
        <row r="19">
          <cell r="J19">
            <v>1.0499999999999999E-3</v>
          </cell>
        </row>
      </sheetData>
      <sheetData sheetId="5452">
        <row r="19">
          <cell r="J19">
            <v>1.0499999999999999E-3</v>
          </cell>
        </row>
      </sheetData>
      <sheetData sheetId="5453">
        <row r="19">
          <cell r="J19">
            <v>1.0499999999999999E-3</v>
          </cell>
        </row>
      </sheetData>
      <sheetData sheetId="5454">
        <row r="19">
          <cell r="J19">
            <v>1.0499999999999999E-3</v>
          </cell>
        </row>
      </sheetData>
      <sheetData sheetId="5455">
        <row r="19">
          <cell r="J19">
            <v>1.0499999999999999E-3</v>
          </cell>
        </row>
      </sheetData>
      <sheetData sheetId="5456">
        <row r="19">
          <cell r="J19">
            <v>1.0499999999999999E-3</v>
          </cell>
        </row>
      </sheetData>
      <sheetData sheetId="5457">
        <row r="19">
          <cell r="J19">
            <v>1.0499999999999999E-3</v>
          </cell>
        </row>
      </sheetData>
      <sheetData sheetId="5458">
        <row r="19">
          <cell r="J19">
            <v>1.0499999999999999E-3</v>
          </cell>
        </row>
      </sheetData>
      <sheetData sheetId="5459">
        <row r="19">
          <cell r="J19">
            <v>1.0499999999999999E-3</v>
          </cell>
        </row>
      </sheetData>
      <sheetData sheetId="5460">
        <row r="19">
          <cell r="J19">
            <v>1.0499999999999999E-3</v>
          </cell>
        </row>
      </sheetData>
      <sheetData sheetId="5461">
        <row r="19">
          <cell r="J19">
            <v>1.0499999999999999E-3</v>
          </cell>
        </row>
      </sheetData>
      <sheetData sheetId="5462">
        <row r="19">
          <cell r="J19">
            <v>1.0499999999999999E-3</v>
          </cell>
        </row>
      </sheetData>
      <sheetData sheetId="5463">
        <row r="19">
          <cell r="J19">
            <v>1.0499999999999999E-3</v>
          </cell>
        </row>
      </sheetData>
      <sheetData sheetId="5464">
        <row r="19">
          <cell r="J19">
            <v>1.0499999999999999E-3</v>
          </cell>
        </row>
      </sheetData>
      <sheetData sheetId="5465">
        <row r="19">
          <cell r="J19">
            <v>1.0499999999999999E-3</v>
          </cell>
        </row>
      </sheetData>
      <sheetData sheetId="5466">
        <row r="19">
          <cell r="J19">
            <v>1.0499999999999999E-3</v>
          </cell>
        </row>
      </sheetData>
      <sheetData sheetId="5467">
        <row r="19">
          <cell r="J19">
            <v>1.0499999999999999E-3</v>
          </cell>
        </row>
      </sheetData>
      <sheetData sheetId="5468">
        <row r="19">
          <cell r="J19">
            <v>1.0499999999999999E-3</v>
          </cell>
        </row>
      </sheetData>
      <sheetData sheetId="5469">
        <row r="19">
          <cell r="J19">
            <v>1.0499999999999999E-3</v>
          </cell>
        </row>
      </sheetData>
      <sheetData sheetId="5470">
        <row r="19">
          <cell r="J19">
            <v>1.0499999999999999E-3</v>
          </cell>
        </row>
      </sheetData>
      <sheetData sheetId="5471">
        <row r="19">
          <cell r="J19">
            <v>1.0499999999999999E-3</v>
          </cell>
        </row>
      </sheetData>
      <sheetData sheetId="5472">
        <row r="19">
          <cell r="J19">
            <v>1.0499999999999999E-3</v>
          </cell>
        </row>
      </sheetData>
      <sheetData sheetId="5473">
        <row r="19">
          <cell r="J19">
            <v>1.0499999999999999E-3</v>
          </cell>
        </row>
      </sheetData>
      <sheetData sheetId="5474">
        <row r="19">
          <cell r="J19">
            <v>1.0499999999999999E-3</v>
          </cell>
        </row>
      </sheetData>
      <sheetData sheetId="5475">
        <row r="19">
          <cell r="J19">
            <v>1.0499999999999999E-3</v>
          </cell>
        </row>
      </sheetData>
      <sheetData sheetId="5476">
        <row r="19">
          <cell r="J19">
            <v>1.0499999999999999E-3</v>
          </cell>
        </row>
      </sheetData>
      <sheetData sheetId="5477">
        <row r="19">
          <cell r="J19">
            <v>1.0499999999999999E-3</v>
          </cell>
        </row>
      </sheetData>
      <sheetData sheetId="5478">
        <row r="19">
          <cell r="J19">
            <v>1.0499999999999999E-3</v>
          </cell>
        </row>
      </sheetData>
      <sheetData sheetId="5479">
        <row r="19">
          <cell r="J19">
            <v>1.0499999999999999E-3</v>
          </cell>
        </row>
      </sheetData>
      <sheetData sheetId="5480">
        <row r="19">
          <cell r="J19">
            <v>1.0499999999999999E-3</v>
          </cell>
        </row>
      </sheetData>
      <sheetData sheetId="5481">
        <row r="19">
          <cell r="J19">
            <v>1.0499999999999999E-3</v>
          </cell>
        </row>
      </sheetData>
      <sheetData sheetId="5482">
        <row r="19">
          <cell r="J19">
            <v>1.0499999999999999E-3</v>
          </cell>
        </row>
      </sheetData>
      <sheetData sheetId="5483">
        <row r="19">
          <cell r="J19">
            <v>1.0499999999999999E-3</v>
          </cell>
        </row>
      </sheetData>
      <sheetData sheetId="5484">
        <row r="19">
          <cell r="J19">
            <v>1.0499999999999999E-3</v>
          </cell>
        </row>
      </sheetData>
      <sheetData sheetId="5485">
        <row r="19">
          <cell r="J19">
            <v>1.0499999999999999E-3</v>
          </cell>
        </row>
      </sheetData>
      <sheetData sheetId="5486">
        <row r="19">
          <cell r="J19">
            <v>1.0499999999999999E-3</v>
          </cell>
        </row>
      </sheetData>
      <sheetData sheetId="5487">
        <row r="19">
          <cell r="J19">
            <v>1.0499999999999999E-3</v>
          </cell>
        </row>
      </sheetData>
      <sheetData sheetId="5488">
        <row r="19">
          <cell r="J19">
            <v>1.0499999999999999E-3</v>
          </cell>
        </row>
      </sheetData>
      <sheetData sheetId="5489">
        <row r="19">
          <cell r="J19">
            <v>1.0499999999999999E-3</v>
          </cell>
        </row>
      </sheetData>
      <sheetData sheetId="5490">
        <row r="19">
          <cell r="J19">
            <v>1.0499999999999999E-3</v>
          </cell>
        </row>
      </sheetData>
      <sheetData sheetId="5491">
        <row r="19">
          <cell r="J19">
            <v>1.0499999999999999E-3</v>
          </cell>
        </row>
      </sheetData>
      <sheetData sheetId="5492">
        <row r="19">
          <cell r="J19">
            <v>1.0499999999999999E-3</v>
          </cell>
        </row>
      </sheetData>
      <sheetData sheetId="5493">
        <row r="19">
          <cell r="J19">
            <v>1.0499999999999999E-3</v>
          </cell>
        </row>
      </sheetData>
      <sheetData sheetId="5494">
        <row r="19">
          <cell r="J19">
            <v>1.0499999999999999E-3</v>
          </cell>
        </row>
      </sheetData>
      <sheetData sheetId="5495">
        <row r="19">
          <cell r="J19">
            <v>1.0499999999999999E-3</v>
          </cell>
        </row>
      </sheetData>
      <sheetData sheetId="5496">
        <row r="19">
          <cell r="J19">
            <v>1.0499999999999999E-3</v>
          </cell>
        </row>
      </sheetData>
      <sheetData sheetId="5497">
        <row r="19">
          <cell r="J19">
            <v>1.0499999999999999E-3</v>
          </cell>
        </row>
      </sheetData>
      <sheetData sheetId="5498">
        <row r="19">
          <cell r="J19">
            <v>1.0499999999999999E-3</v>
          </cell>
        </row>
      </sheetData>
      <sheetData sheetId="5499">
        <row r="19">
          <cell r="J19">
            <v>1.0499999999999999E-3</v>
          </cell>
        </row>
      </sheetData>
      <sheetData sheetId="5500">
        <row r="19">
          <cell r="J19">
            <v>1.0499999999999999E-3</v>
          </cell>
        </row>
      </sheetData>
      <sheetData sheetId="5501">
        <row r="19">
          <cell r="J19">
            <v>1.0499999999999999E-3</v>
          </cell>
        </row>
      </sheetData>
      <sheetData sheetId="5502">
        <row r="19">
          <cell r="J19">
            <v>1.0499999999999999E-3</v>
          </cell>
        </row>
      </sheetData>
      <sheetData sheetId="5503">
        <row r="19">
          <cell r="J19">
            <v>1.0499999999999999E-3</v>
          </cell>
        </row>
      </sheetData>
      <sheetData sheetId="5504">
        <row r="19">
          <cell r="J19">
            <v>1.0499999999999999E-3</v>
          </cell>
        </row>
      </sheetData>
      <sheetData sheetId="5505">
        <row r="19">
          <cell r="J19">
            <v>1.0499999999999999E-3</v>
          </cell>
        </row>
      </sheetData>
      <sheetData sheetId="5506">
        <row r="19">
          <cell r="J19">
            <v>1.0499999999999999E-3</v>
          </cell>
        </row>
      </sheetData>
      <sheetData sheetId="5507">
        <row r="19">
          <cell r="J19">
            <v>1.0499999999999999E-3</v>
          </cell>
        </row>
      </sheetData>
      <sheetData sheetId="5508">
        <row r="19">
          <cell r="J19">
            <v>1.0499999999999999E-3</v>
          </cell>
        </row>
      </sheetData>
      <sheetData sheetId="5509">
        <row r="19">
          <cell r="J19">
            <v>1.0499999999999999E-3</v>
          </cell>
        </row>
      </sheetData>
      <sheetData sheetId="5510">
        <row r="19">
          <cell r="J19">
            <v>1.0499999999999999E-3</v>
          </cell>
        </row>
      </sheetData>
      <sheetData sheetId="5511">
        <row r="19">
          <cell r="J19">
            <v>1.0499999999999999E-3</v>
          </cell>
        </row>
      </sheetData>
      <sheetData sheetId="5512">
        <row r="19">
          <cell r="J19">
            <v>1.0499999999999999E-3</v>
          </cell>
        </row>
      </sheetData>
      <sheetData sheetId="5513">
        <row r="19">
          <cell r="J19">
            <v>1.0499999999999999E-3</v>
          </cell>
        </row>
      </sheetData>
      <sheetData sheetId="5514">
        <row r="19">
          <cell r="J19">
            <v>1.0499999999999999E-3</v>
          </cell>
        </row>
      </sheetData>
      <sheetData sheetId="5515">
        <row r="19">
          <cell r="J19">
            <v>1.0499999999999999E-3</v>
          </cell>
        </row>
      </sheetData>
      <sheetData sheetId="5516">
        <row r="19">
          <cell r="J19">
            <v>1.0499999999999999E-3</v>
          </cell>
        </row>
      </sheetData>
      <sheetData sheetId="5517">
        <row r="19">
          <cell r="J19">
            <v>1.0499999999999999E-3</v>
          </cell>
        </row>
      </sheetData>
      <sheetData sheetId="5518">
        <row r="19">
          <cell r="J19">
            <v>1.0499999999999999E-3</v>
          </cell>
        </row>
      </sheetData>
      <sheetData sheetId="5519">
        <row r="19">
          <cell r="J19">
            <v>1.0499999999999999E-3</v>
          </cell>
        </row>
      </sheetData>
      <sheetData sheetId="5520">
        <row r="19">
          <cell r="J19">
            <v>1.0499999999999999E-3</v>
          </cell>
        </row>
      </sheetData>
      <sheetData sheetId="5521">
        <row r="19">
          <cell r="J19">
            <v>1.0499999999999999E-3</v>
          </cell>
        </row>
      </sheetData>
      <sheetData sheetId="5522">
        <row r="19">
          <cell r="J19">
            <v>1.0499999999999999E-3</v>
          </cell>
        </row>
      </sheetData>
      <sheetData sheetId="5523">
        <row r="19">
          <cell r="J19">
            <v>1.0499999999999999E-3</v>
          </cell>
        </row>
      </sheetData>
      <sheetData sheetId="5524">
        <row r="19">
          <cell r="J19">
            <v>1.0499999999999999E-3</v>
          </cell>
        </row>
      </sheetData>
      <sheetData sheetId="5525">
        <row r="19">
          <cell r="J19">
            <v>1.0499999999999999E-3</v>
          </cell>
        </row>
      </sheetData>
      <sheetData sheetId="5526">
        <row r="19">
          <cell r="J19">
            <v>1.0499999999999999E-3</v>
          </cell>
        </row>
      </sheetData>
      <sheetData sheetId="5527">
        <row r="19">
          <cell r="J19">
            <v>1.0499999999999999E-3</v>
          </cell>
        </row>
      </sheetData>
      <sheetData sheetId="5528">
        <row r="19">
          <cell r="J19">
            <v>1.0499999999999999E-3</v>
          </cell>
        </row>
      </sheetData>
      <sheetData sheetId="5529">
        <row r="19">
          <cell r="J19">
            <v>1.0499999999999999E-3</v>
          </cell>
        </row>
      </sheetData>
      <sheetData sheetId="5530">
        <row r="19">
          <cell r="J19">
            <v>1.0499999999999999E-3</v>
          </cell>
        </row>
      </sheetData>
      <sheetData sheetId="5531">
        <row r="19">
          <cell r="J19">
            <v>1.0499999999999999E-3</v>
          </cell>
        </row>
      </sheetData>
      <sheetData sheetId="5532">
        <row r="19">
          <cell r="J19">
            <v>1.0499999999999999E-3</v>
          </cell>
        </row>
      </sheetData>
      <sheetData sheetId="5533">
        <row r="19">
          <cell r="J19">
            <v>1.0499999999999999E-3</v>
          </cell>
        </row>
      </sheetData>
      <sheetData sheetId="5534">
        <row r="19">
          <cell r="J19">
            <v>1.0499999999999999E-3</v>
          </cell>
        </row>
      </sheetData>
      <sheetData sheetId="5535">
        <row r="19">
          <cell r="J19">
            <v>1.0499999999999999E-3</v>
          </cell>
        </row>
      </sheetData>
      <sheetData sheetId="5536">
        <row r="19">
          <cell r="J19">
            <v>1.0499999999999999E-3</v>
          </cell>
        </row>
      </sheetData>
      <sheetData sheetId="5537">
        <row r="19">
          <cell r="J19">
            <v>1.0499999999999999E-3</v>
          </cell>
        </row>
      </sheetData>
      <sheetData sheetId="5538">
        <row r="19">
          <cell r="J19">
            <v>1.0499999999999999E-3</v>
          </cell>
        </row>
      </sheetData>
      <sheetData sheetId="5539">
        <row r="19">
          <cell r="J19">
            <v>1.0499999999999999E-3</v>
          </cell>
        </row>
      </sheetData>
      <sheetData sheetId="5540">
        <row r="19">
          <cell r="J19">
            <v>1.0499999999999999E-3</v>
          </cell>
        </row>
      </sheetData>
      <sheetData sheetId="5541">
        <row r="19">
          <cell r="J19">
            <v>1.0499999999999999E-3</v>
          </cell>
        </row>
      </sheetData>
      <sheetData sheetId="5542">
        <row r="19">
          <cell r="J19">
            <v>1.0499999999999999E-3</v>
          </cell>
        </row>
      </sheetData>
      <sheetData sheetId="5543">
        <row r="19">
          <cell r="J19">
            <v>1.0499999999999999E-3</v>
          </cell>
        </row>
      </sheetData>
      <sheetData sheetId="5544">
        <row r="19">
          <cell r="J19">
            <v>1.0499999999999999E-3</v>
          </cell>
        </row>
      </sheetData>
      <sheetData sheetId="5545">
        <row r="19">
          <cell r="J19">
            <v>1.0499999999999999E-3</v>
          </cell>
        </row>
      </sheetData>
      <sheetData sheetId="5546">
        <row r="19">
          <cell r="J19">
            <v>1.0499999999999999E-3</v>
          </cell>
        </row>
      </sheetData>
      <sheetData sheetId="5547">
        <row r="19">
          <cell r="J19">
            <v>1.0499999999999999E-3</v>
          </cell>
        </row>
      </sheetData>
      <sheetData sheetId="5548">
        <row r="19">
          <cell r="J19">
            <v>1.0499999999999999E-3</v>
          </cell>
        </row>
      </sheetData>
      <sheetData sheetId="5549">
        <row r="19">
          <cell r="J19">
            <v>1.0499999999999999E-3</v>
          </cell>
        </row>
      </sheetData>
      <sheetData sheetId="5550">
        <row r="19">
          <cell r="J19">
            <v>1.0499999999999999E-3</v>
          </cell>
        </row>
      </sheetData>
      <sheetData sheetId="5551">
        <row r="19">
          <cell r="J19">
            <v>1.0499999999999999E-3</v>
          </cell>
        </row>
      </sheetData>
      <sheetData sheetId="5552">
        <row r="19">
          <cell r="J19">
            <v>1.0499999999999999E-3</v>
          </cell>
        </row>
      </sheetData>
      <sheetData sheetId="5553">
        <row r="19">
          <cell r="J19">
            <v>1.0499999999999999E-3</v>
          </cell>
        </row>
      </sheetData>
      <sheetData sheetId="5554">
        <row r="19">
          <cell r="J19">
            <v>1.0499999999999999E-3</v>
          </cell>
        </row>
      </sheetData>
      <sheetData sheetId="5555">
        <row r="19">
          <cell r="J19">
            <v>1.0499999999999999E-3</v>
          </cell>
        </row>
      </sheetData>
      <sheetData sheetId="5556">
        <row r="19">
          <cell r="J19">
            <v>1.0499999999999999E-3</v>
          </cell>
        </row>
      </sheetData>
      <sheetData sheetId="5557">
        <row r="19">
          <cell r="J19">
            <v>1.0499999999999999E-3</v>
          </cell>
        </row>
      </sheetData>
      <sheetData sheetId="5558">
        <row r="19">
          <cell r="J19">
            <v>1.0499999999999999E-3</v>
          </cell>
        </row>
      </sheetData>
      <sheetData sheetId="5559">
        <row r="19">
          <cell r="J19">
            <v>1.0499999999999999E-3</v>
          </cell>
        </row>
      </sheetData>
      <sheetData sheetId="5560">
        <row r="19">
          <cell r="J19">
            <v>1.0499999999999999E-3</v>
          </cell>
        </row>
      </sheetData>
      <sheetData sheetId="5561">
        <row r="19">
          <cell r="J19">
            <v>1.0499999999999999E-3</v>
          </cell>
        </row>
      </sheetData>
      <sheetData sheetId="5562">
        <row r="19">
          <cell r="J19">
            <v>1.0499999999999999E-3</v>
          </cell>
        </row>
      </sheetData>
      <sheetData sheetId="5563">
        <row r="19">
          <cell r="J19">
            <v>1.0499999999999999E-3</v>
          </cell>
        </row>
      </sheetData>
      <sheetData sheetId="5564">
        <row r="19">
          <cell r="J19">
            <v>1.0499999999999999E-3</v>
          </cell>
        </row>
      </sheetData>
      <sheetData sheetId="5565">
        <row r="19">
          <cell r="J19">
            <v>1.0499999999999999E-3</v>
          </cell>
        </row>
      </sheetData>
      <sheetData sheetId="5566">
        <row r="19">
          <cell r="J19">
            <v>1.0499999999999999E-3</v>
          </cell>
        </row>
      </sheetData>
      <sheetData sheetId="5567">
        <row r="19">
          <cell r="J19">
            <v>1.0499999999999999E-3</v>
          </cell>
        </row>
      </sheetData>
      <sheetData sheetId="5568">
        <row r="19">
          <cell r="J19">
            <v>1.0499999999999999E-3</v>
          </cell>
        </row>
      </sheetData>
      <sheetData sheetId="5569">
        <row r="19">
          <cell r="J19">
            <v>1.0499999999999999E-3</v>
          </cell>
        </row>
      </sheetData>
      <sheetData sheetId="5570">
        <row r="19">
          <cell r="J19">
            <v>1.0499999999999999E-3</v>
          </cell>
        </row>
      </sheetData>
      <sheetData sheetId="5571">
        <row r="19">
          <cell r="J19">
            <v>1.0499999999999999E-3</v>
          </cell>
        </row>
      </sheetData>
      <sheetData sheetId="5572">
        <row r="19">
          <cell r="J19">
            <v>1.0499999999999999E-3</v>
          </cell>
        </row>
      </sheetData>
      <sheetData sheetId="5573">
        <row r="19">
          <cell r="J19">
            <v>1.0499999999999999E-3</v>
          </cell>
        </row>
      </sheetData>
      <sheetData sheetId="5574">
        <row r="19">
          <cell r="J19">
            <v>1.0499999999999999E-3</v>
          </cell>
        </row>
      </sheetData>
      <sheetData sheetId="5575">
        <row r="19">
          <cell r="J19">
            <v>1.0499999999999999E-3</v>
          </cell>
        </row>
      </sheetData>
      <sheetData sheetId="5576">
        <row r="19">
          <cell r="J19">
            <v>1.0499999999999999E-3</v>
          </cell>
        </row>
      </sheetData>
      <sheetData sheetId="5577">
        <row r="19">
          <cell r="J19">
            <v>1.0499999999999999E-3</v>
          </cell>
        </row>
      </sheetData>
      <sheetData sheetId="5578">
        <row r="19">
          <cell r="J19">
            <v>1.0499999999999999E-3</v>
          </cell>
        </row>
      </sheetData>
      <sheetData sheetId="5579">
        <row r="19">
          <cell r="J19">
            <v>1.0499999999999999E-3</v>
          </cell>
        </row>
      </sheetData>
      <sheetData sheetId="5580">
        <row r="19">
          <cell r="J19">
            <v>1.0499999999999999E-3</v>
          </cell>
        </row>
      </sheetData>
      <sheetData sheetId="5581">
        <row r="19">
          <cell r="J19">
            <v>1.0499999999999999E-3</v>
          </cell>
        </row>
      </sheetData>
      <sheetData sheetId="5582">
        <row r="19">
          <cell r="J19">
            <v>1.0499999999999999E-3</v>
          </cell>
        </row>
      </sheetData>
      <sheetData sheetId="5583">
        <row r="19">
          <cell r="J19">
            <v>1.0499999999999999E-3</v>
          </cell>
        </row>
      </sheetData>
      <sheetData sheetId="5584">
        <row r="19">
          <cell r="J19">
            <v>1.0499999999999999E-3</v>
          </cell>
        </row>
      </sheetData>
      <sheetData sheetId="5585">
        <row r="19">
          <cell r="J19">
            <v>1.0499999999999999E-3</v>
          </cell>
        </row>
      </sheetData>
      <sheetData sheetId="5586">
        <row r="19">
          <cell r="J19">
            <v>1.0499999999999999E-3</v>
          </cell>
        </row>
      </sheetData>
      <sheetData sheetId="5587">
        <row r="19">
          <cell r="J19">
            <v>1.0499999999999999E-3</v>
          </cell>
        </row>
      </sheetData>
      <sheetData sheetId="5588">
        <row r="19">
          <cell r="J19">
            <v>1.0499999999999999E-3</v>
          </cell>
        </row>
      </sheetData>
      <sheetData sheetId="5589">
        <row r="19">
          <cell r="J19">
            <v>1.0499999999999999E-3</v>
          </cell>
        </row>
      </sheetData>
      <sheetData sheetId="5590">
        <row r="19">
          <cell r="J19">
            <v>1.0499999999999999E-3</v>
          </cell>
        </row>
      </sheetData>
      <sheetData sheetId="5591">
        <row r="19">
          <cell r="J19">
            <v>1.0499999999999999E-3</v>
          </cell>
        </row>
      </sheetData>
      <sheetData sheetId="5592">
        <row r="19">
          <cell r="J19">
            <v>1.0499999999999999E-3</v>
          </cell>
        </row>
      </sheetData>
      <sheetData sheetId="5593">
        <row r="19">
          <cell r="J19">
            <v>1.0499999999999999E-3</v>
          </cell>
        </row>
      </sheetData>
      <sheetData sheetId="5594">
        <row r="19">
          <cell r="J19">
            <v>1.0499999999999999E-3</v>
          </cell>
        </row>
      </sheetData>
      <sheetData sheetId="5595">
        <row r="19">
          <cell r="J19">
            <v>1.0499999999999999E-3</v>
          </cell>
        </row>
      </sheetData>
      <sheetData sheetId="5596">
        <row r="19">
          <cell r="J19">
            <v>1.0499999999999999E-3</v>
          </cell>
        </row>
      </sheetData>
      <sheetData sheetId="5597">
        <row r="19">
          <cell r="J19">
            <v>1.0499999999999999E-3</v>
          </cell>
        </row>
      </sheetData>
      <sheetData sheetId="5598">
        <row r="19">
          <cell r="J19">
            <v>1.0499999999999999E-3</v>
          </cell>
        </row>
      </sheetData>
      <sheetData sheetId="5599">
        <row r="19">
          <cell r="J19">
            <v>1.0499999999999999E-3</v>
          </cell>
        </row>
      </sheetData>
      <sheetData sheetId="5600">
        <row r="19">
          <cell r="J19">
            <v>1.0499999999999999E-3</v>
          </cell>
        </row>
      </sheetData>
      <sheetData sheetId="5601">
        <row r="19">
          <cell r="J19">
            <v>1.0499999999999999E-3</v>
          </cell>
        </row>
      </sheetData>
      <sheetData sheetId="5602">
        <row r="19">
          <cell r="J19">
            <v>1.0499999999999999E-3</v>
          </cell>
        </row>
      </sheetData>
      <sheetData sheetId="5603">
        <row r="19">
          <cell r="J19">
            <v>1.0499999999999999E-3</v>
          </cell>
        </row>
      </sheetData>
      <sheetData sheetId="5604">
        <row r="19">
          <cell r="J19">
            <v>1.0499999999999999E-3</v>
          </cell>
        </row>
      </sheetData>
      <sheetData sheetId="5605">
        <row r="19">
          <cell r="J19">
            <v>1.0499999999999999E-3</v>
          </cell>
        </row>
      </sheetData>
      <sheetData sheetId="5606">
        <row r="19">
          <cell r="J19">
            <v>1.0499999999999999E-3</v>
          </cell>
        </row>
      </sheetData>
      <sheetData sheetId="5607">
        <row r="19">
          <cell r="J19">
            <v>1.0499999999999999E-3</v>
          </cell>
        </row>
      </sheetData>
      <sheetData sheetId="5608">
        <row r="19">
          <cell r="J19">
            <v>1.0499999999999999E-3</v>
          </cell>
        </row>
      </sheetData>
      <sheetData sheetId="5609">
        <row r="19">
          <cell r="J19">
            <v>1.0499999999999999E-3</v>
          </cell>
        </row>
      </sheetData>
      <sheetData sheetId="5610">
        <row r="19">
          <cell r="J19">
            <v>1.0499999999999999E-3</v>
          </cell>
        </row>
      </sheetData>
      <sheetData sheetId="5611">
        <row r="19">
          <cell r="J19">
            <v>1.0499999999999999E-3</v>
          </cell>
        </row>
      </sheetData>
      <sheetData sheetId="5612">
        <row r="19">
          <cell r="J19">
            <v>1.0499999999999999E-3</v>
          </cell>
        </row>
      </sheetData>
      <sheetData sheetId="5613">
        <row r="19">
          <cell r="J19">
            <v>1.0499999999999999E-3</v>
          </cell>
        </row>
      </sheetData>
      <sheetData sheetId="5614">
        <row r="19">
          <cell r="J19">
            <v>1.0499999999999999E-3</v>
          </cell>
        </row>
      </sheetData>
      <sheetData sheetId="5615">
        <row r="19">
          <cell r="J19">
            <v>1.0499999999999999E-3</v>
          </cell>
        </row>
      </sheetData>
      <sheetData sheetId="5616">
        <row r="19">
          <cell r="J19">
            <v>1.0499999999999999E-3</v>
          </cell>
        </row>
      </sheetData>
      <sheetData sheetId="5617">
        <row r="19">
          <cell r="J19">
            <v>1.0499999999999999E-3</v>
          </cell>
        </row>
      </sheetData>
      <sheetData sheetId="5618">
        <row r="19">
          <cell r="J19">
            <v>1.0499999999999999E-3</v>
          </cell>
        </row>
      </sheetData>
      <sheetData sheetId="5619">
        <row r="19">
          <cell r="J19">
            <v>1.0499999999999999E-3</v>
          </cell>
        </row>
      </sheetData>
      <sheetData sheetId="5620">
        <row r="19">
          <cell r="J19">
            <v>1.0499999999999999E-3</v>
          </cell>
        </row>
      </sheetData>
      <sheetData sheetId="5621">
        <row r="19">
          <cell r="J19">
            <v>1.0499999999999999E-3</v>
          </cell>
        </row>
      </sheetData>
      <sheetData sheetId="5622">
        <row r="19">
          <cell r="J19">
            <v>1.0499999999999999E-3</v>
          </cell>
        </row>
      </sheetData>
      <sheetData sheetId="5623">
        <row r="19">
          <cell r="J19">
            <v>1.0499999999999999E-3</v>
          </cell>
        </row>
      </sheetData>
      <sheetData sheetId="5624">
        <row r="19">
          <cell r="J19">
            <v>1.0499999999999999E-3</v>
          </cell>
        </row>
      </sheetData>
      <sheetData sheetId="5625">
        <row r="19">
          <cell r="J19">
            <v>1.0499999999999999E-3</v>
          </cell>
        </row>
      </sheetData>
      <sheetData sheetId="5626">
        <row r="19">
          <cell r="J19">
            <v>1.0499999999999999E-3</v>
          </cell>
        </row>
      </sheetData>
      <sheetData sheetId="5627">
        <row r="19">
          <cell r="J19">
            <v>1.0499999999999999E-3</v>
          </cell>
        </row>
      </sheetData>
      <sheetData sheetId="5628">
        <row r="19">
          <cell r="J19">
            <v>1.0499999999999999E-3</v>
          </cell>
        </row>
      </sheetData>
      <sheetData sheetId="5629">
        <row r="19">
          <cell r="J19">
            <v>1.0499999999999999E-3</v>
          </cell>
        </row>
      </sheetData>
      <sheetData sheetId="5630">
        <row r="19">
          <cell r="J19">
            <v>1.0499999999999999E-3</v>
          </cell>
        </row>
      </sheetData>
      <sheetData sheetId="5631">
        <row r="19">
          <cell r="J19">
            <v>1.0499999999999999E-3</v>
          </cell>
        </row>
      </sheetData>
      <sheetData sheetId="5632">
        <row r="19">
          <cell r="J19">
            <v>1.0499999999999999E-3</v>
          </cell>
        </row>
      </sheetData>
      <sheetData sheetId="5633">
        <row r="19">
          <cell r="J19">
            <v>1.0499999999999999E-3</v>
          </cell>
        </row>
      </sheetData>
      <sheetData sheetId="5634">
        <row r="19">
          <cell r="J19">
            <v>1.0499999999999999E-3</v>
          </cell>
        </row>
      </sheetData>
      <sheetData sheetId="5635">
        <row r="19">
          <cell r="J19">
            <v>1.0499999999999999E-3</v>
          </cell>
        </row>
      </sheetData>
      <sheetData sheetId="5636">
        <row r="19">
          <cell r="J19">
            <v>1.0499999999999999E-3</v>
          </cell>
        </row>
      </sheetData>
      <sheetData sheetId="5637">
        <row r="19">
          <cell r="J19">
            <v>1.0499999999999999E-3</v>
          </cell>
        </row>
      </sheetData>
      <sheetData sheetId="5638">
        <row r="19">
          <cell r="J19">
            <v>1.0499999999999999E-3</v>
          </cell>
        </row>
      </sheetData>
      <sheetData sheetId="5639">
        <row r="19">
          <cell r="J19">
            <v>1.0499999999999999E-3</v>
          </cell>
        </row>
      </sheetData>
      <sheetData sheetId="5640">
        <row r="19">
          <cell r="J19">
            <v>1.0499999999999999E-3</v>
          </cell>
        </row>
      </sheetData>
      <sheetData sheetId="5641">
        <row r="19">
          <cell r="J19">
            <v>1.0499999999999999E-3</v>
          </cell>
        </row>
      </sheetData>
      <sheetData sheetId="5642">
        <row r="19">
          <cell r="J19">
            <v>1.0499999999999999E-3</v>
          </cell>
        </row>
      </sheetData>
      <sheetData sheetId="5643">
        <row r="19">
          <cell r="J19">
            <v>1.0499999999999999E-3</v>
          </cell>
        </row>
      </sheetData>
      <sheetData sheetId="5644">
        <row r="19">
          <cell r="J19">
            <v>1.0499999999999999E-3</v>
          </cell>
        </row>
      </sheetData>
      <sheetData sheetId="5645">
        <row r="19">
          <cell r="J19">
            <v>1.0499999999999999E-3</v>
          </cell>
        </row>
      </sheetData>
      <sheetData sheetId="5646">
        <row r="19">
          <cell r="J19">
            <v>1.0499999999999999E-3</v>
          </cell>
        </row>
      </sheetData>
      <sheetData sheetId="5647">
        <row r="19">
          <cell r="J19">
            <v>1.0499999999999999E-3</v>
          </cell>
        </row>
      </sheetData>
      <sheetData sheetId="5648">
        <row r="19">
          <cell r="J19">
            <v>1.0499999999999999E-3</v>
          </cell>
        </row>
      </sheetData>
      <sheetData sheetId="5649">
        <row r="19">
          <cell r="J19">
            <v>1.0499999999999999E-3</v>
          </cell>
        </row>
      </sheetData>
      <sheetData sheetId="5650">
        <row r="19">
          <cell r="J19">
            <v>1.0499999999999999E-3</v>
          </cell>
        </row>
      </sheetData>
      <sheetData sheetId="5651">
        <row r="19">
          <cell r="J19">
            <v>1.0499999999999999E-3</v>
          </cell>
        </row>
      </sheetData>
      <sheetData sheetId="5652">
        <row r="19">
          <cell r="J19">
            <v>1.0499999999999999E-3</v>
          </cell>
        </row>
      </sheetData>
      <sheetData sheetId="5653">
        <row r="19">
          <cell r="J19">
            <v>1.0499999999999999E-3</v>
          </cell>
        </row>
      </sheetData>
      <sheetData sheetId="5654">
        <row r="19">
          <cell r="J19">
            <v>1.0499999999999999E-3</v>
          </cell>
        </row>
      </sheetData>
      <sheetData sheetId="5655">
        <row r="19">
          <cell r="J19">
            <v>1.0499999999999999E-3</v>
          </cell>
        </row>
      </sheetData>
      <sheetData sheetId="5656">
        <row r="19">
          <cell r="J19">
            <v>1.0499999999999999E-3</v>
          </cell>
        </row>
      </sheetData>
      <sheetData sheetId="5657">
        <row r="19">
          <cell r="J19">
            <v>1.0499999999999999E-3</v>
          </cell>
        </row>
      </sheetData>
      <sheetData sheetId="5658">
        <row r="19">
          <cell r="J19">
            <v>1.0499999999999999E-3</v>
          </cell>
        </row>
      </sheetData>
      <sheetData sheetId="5659">
        <row r="19">
          <cell r="J19">
            <v>1.0499999999999999E-3</v>
          </cell>
        </row>
      </sheetData>
      <sheetData sheetId="5660">
        <row r="19">
          <cell r="J19">
            <v>1.0499999999999999E-3</v>
          </cell>
        </row>
      </sheetData>
      <sheetData sheetId="5661">
        <row r="19">
          <cell r="J19">
            <v>1.0499999999999999E-3</v>
          </cell>
        </row>
      </sheetData>
      <sheetData sheetId="5662">
        <row r="19">
          <cell r="J19">
            <v>1.0499999999999999E-3</v>
          </cell>
        </row>
      </sheetData>
      <sheetData sheetId="5663">
        <row r="19">
          <cell r="J19">
            <v>1.0499999999999999E-3</v>
          </cell>
        </row>
      </sheetData>
      <sheetData sheetId="5664">
        <row r="19">
          <cell r="J19">
            <v>1.0499999999999999E-3</v>
          </cell>
        </row>
      </sheetData>
      <sheetData sheetId="5665">
        <row r="19">
          <cell r="J19">
            <v>1.0499999999999999E-3</v>
          </cell>
        </row>
      </sheetData>
      <sheetData sheetId="5666">
        <row r="19">
          <cell r="J19">
            <v>1.0499999999999999E-3</v>
          </cell>
        </row>
      </sheetData>
      <sheetData sheetId="5667">
        <row r="19">
          <cell r="J19">
            <v>1.0499999999999999E-3</v>
          </cell>
        </row>
      </sheetData>
      <sheetData sheetId="5668">
        <row r="19">
          <cell r="J19">
            <v>1.0499999999999999E-3</v>
          </cell>
        </row>
      </sheetData>
      <sheetData sheetId="5669">
        <row r="19">
          <cell r="J19">
            <v>1.0499999999999999E-3</v>
          </cell>
        </row>
      </sheetData>
      <sheetData sheetId="5670">
        <row r="19">
          <cell r="J19">
            <v>1.0499999999999999E-3</v>
          </cell>
        </row>
      </sheetData>
      <sheetData sheetId="5671">
        <row r="19">
          <cell r="J19">
            <v>1.0499999999999999E-3</v>
          </cell>
        </row>
      </sheetData>
      <sheetData sheetId="5672">
        <row r="19">
          <cell r="J19">
            <v>1.0499999999999999E-3</v>
          </cell>
        </row>
      </sheetData>
      <sheetData sheetId="5673">
        <row r="19">
          <cell r="J19">
            <v>1.0499999999999999E-3</v>
          </cell>
        </row>
      </sheetData>
      <sheetData sheetId="5674">
        <row r="19">
          <cell r="J19">
            <v>1.0499999999999999E-3</v>
          </cell>
        </row>
      </sheetData>
      <sheetData sheetId="5675">
        <row r="19">
          <cell r="J19">
            <v>1.0499999999999999E-3</v>
          </cell>
        </row>
      </sheetData>
      <sheetData sheetId="5676">
        <row r="19">
          <cell r="J19">
            <v>1.0499999999999999E-3</v>
          </cell>
        </row>
      </sheetData>
      <sheetData sheetId="5677">
        <row r="19">
          <cell r="J19">
            <v>1.0499999999999999E-3</v>
          </cell>
        </row>
      </sheetData>
      <sheetData sheetId="5678">
        <row r="19">
          <cell r="J19">
            <v>1.0499999999999999E-3</v>
          </cell>
        </row>
      </sheetData>
      <sheetData sheetId="5679">
        <row r="19">
          <cell r="J19">
            <v>1.0499999999999999E-3</v>
          </cell>
        </row>
      </sheetData>
      <sheetData sheetId="5680">
        <row r="19">
          <cell r="J19">
            <v>1.0499999999999999E-3</v>
          </cell>
        </row>
      </sheetData>
      <sheetData sheetId="5681">
        <row r="19">
          <cell r="J19">
            <v>1.0499999999999999E-3</v>
          </cell>
        </row>
      </sheetData>
      <sheetData sheetId="5682">
        <row r="19">
          <cell r="J19">
            <v>1.0499999999999999E-3</v>
          </cell>
        </row>
      </sheetData>
      <sheetData sheetId="5683">
        <row r="19">
          <cell r="J19">
            <v>1.0499999999999999E-3</v>
          </cell>
        </row>
      </sheetData>
      <sheetData sheetId="5684">
        <row r="19">
          <cell r="J19">
            <v>1.0499999999999999E-3</v>
          </cell>
        </row>
      </sheetData>
      <sheetData sheetId="5685">
        <row r="19">
          <cell r="J19">
            <v>1.0499999999999999E-3</v>
          </cell>
        </row>
      </sheetData>
      <sheetData sheetId="5686">
        <row r="19">
          <cell r="J19">
            <v>1.0499999999999999E-3</v>
          </cell>
        </row>
      </sheetData>
      <sheetData sheetId="5687">
        <row r="19">
          <cell r="J19">
            <v>1.0499999999999999E-3</v>
          </cell>
        </row>
      </sheetData>
      <sheetData sheetId="5688">
        <row r="19">
          <cell r="J19">
            <v>1.0499999999999999E-3</v>
          </cell>
        </row>
      </sheetData>
      <sheetData sheetId="5689">
        <row r="19">
          <cell r="J19">
            <v>1.0499999999999999E-3</v>
          </cell>
        </row>
      </sheetData>
      <sheetData sheetId="5690">
        <row r="19">
          <cell r="J19">
            <v>1.0499999999999999E-3</v>
          </cell>
        </row>
      </sheetData>
      <sheetData sheetId="5691">
        <row r="19">
          <cell r="J19">
            <v>1.0499999999999999E-3</v>
          </cell>
        </row>
      </sheetData>
      <sheetData sheetId="5692">
        <row r="19">
          <cell r="J19">
            <v>1.0499999999999999E-3</v>
          </cell>
        </row>
      </sheetData>
      <sheetData sheetId="5693">
        <row r="19">
          <cell r="J19">
            <v>1.0499999999999999E-3</v>
          </cell>
        </row>
      </sheetData>
      <sheetData sheetId="5694">
        <row r="19">
          <cell r="J19">
            <v>1.0499999999999999E-3</v>
          </cell>
        </row>
      </sheetData>
      <sheetData sheetId="5695">
        <row r="19">
          <cell r="J19">
            <v>1.0499999999999999E-3</v>
          </cell>
        </row>
      </sheetData>
      <sheetData sheetId="5696">
        <row r="19">
          <cell r="J19">
            <v>1.0499999999999999E-3</v>
          </cell>
        </row>
      </sheetData>
      <sheetData sheetId="5697">
        <row r="19">
          <cell r="J19">
            <v>1.0499999999999999E-3</v>
          </cell>
        </row>
      </sheetData>
      <sheetData sheetId="5698">
        <row r="19">
          <cell r="J19">
            <v>1.0499999999999999E-3</v>
          </cell>
        </row>
      </sheetData>
      <sheetData sheetId="5699">
        <row r="19">
          <cell r="J19">
            <v>1.0499999999999999E-3</v>
          </cell>
        </row>
      </sheetData>
      <sheetData sheetId="5700">
        <row r="19">
          <cell r="J19">
            <v>1.0499999999999999E-3</v>
          </cell>
        </row>
      </sheetData>
      <sheetData sheetId="5701">
        <row r="19">
          <cell r="J19">
            <v>1.0499999999999999E-3</v>
          </cell>
        </row>
      </sheetData>
      <sheetData sheetId="5702">
        <row r="19">
          <cell r="J19">
            <v>1.0499999999999999E-3</v>
          </cell>
        </row>
      </sheetData>
      <sheetData sheetId="5703">
        <row r="19">
          <cell r="J19">
            <v>1.0499999999999999E-3</v>
          </cell>
        </row>
      </sheetData>
      <sheetData sheetId="5704">
        <row r="19">
          <cell r="J19">
            <v>1.0499999999999999E-3</v>
          </cell>
        </row>
      </sheetData>
      <sheetData sheetId="5705">
        <row r="19">
          <cell r="J19">
            <v>1.0499999999999999E-3</v>
          </cell>
        </row>
      </sheetData>
      <sheetData sheetId="5706">
        <row r="19">
          <cell r="J19">
            <v>1.0499999999999999E-3</v>
          </cell>
        </row>
      </sheetData>
      <sheetData sheetId="5707">
        <row r="19">
          <cell r="J19">
            <v>1.0499999999999999E-3</v>
          </cell>
        </row>
      </sheetData>
      <sheetData sheetId="5708">
        <row r="19">
          <cell r="J19">
            <v>1.0499999999999999E-3</v>
          </cell>
        </row>
      </sheetData>
      <sheetData sheetId="5709">
        <row r="19">
          <cell r="J19">
            <v>1.0499999999999999E-3</v>
          </cell>
        </row>
      </sheetData>
      <sheetData sheetId="5710">
        <row r="19">
          <cell r="J19">
            <v>1.0499999999999999E-3</v>
          </cell>
        </row>
      </sheetData>
      <sheetData sheetId="5711">
        <row r="19">
          <cell r="J19">
            <v>1.0499999999999999E-3</v>
          </cell>
        </row>
      </sheetData>
      <sheetData sheetId="5712">
        <row r="19">
          <cell r="J19">
            <v>1.0499999999999999E-3</v>
          </cell>
        </row>
      </sheetData>
      <sheetData sheetId="5713">
        <row r="19">
          <cell r="J19">
            <v>1.0499999999999999E-3</v>
          </cell>
        </row>
      </sheetData>
      <sheetData sheetId="5714">
        <row r="19">
          <cell r="J19">
            <v>1.0499999999999999E-3</v>
          </cell>
        </row>
      </sheetData>
      <sheetData sheetId="5715">
        <row r="19">
          <cell r="J19">
            <v>1.0499999999999999E-3</v>
          </cell>
        </row>
      </sheetData>
      <sheetData sheetId="5716">
        <row r="19">
          <cell r="J19">
            <v>1.0499999999999999E-3</v>
          </cell>
        </row>
      </sheetData>
      <sheetData sheetId="5717">
        <row r="19">
          <cell r="J19">
            <v>1.0499999999999999E-3</v>
          </cell>
        </row>
      </sheetData>
      <sheetData sheetId="5718">
        <row r="19">
          <cell r="J19">
            <v>1.0499999999999999E-3</v>
          </cell>
        </row>
      </sheetData>
      <sheetData sheetId="5719">
        <row r="19">
          <cell r="J19">
            <v>1.0499999999999999E-3</v>
          </cell>
        </row>
      </sheetData>
      <sheetData sheetId="5720">
        <row r="19">
          <cell r="J19">
            <v>1.0499999999999999E-3</v>
          </cell>
        </row>
      </sheetData>
      <sheetData sheetId="5721">
        <row r="19">
          <cell r="J19">
            <v>1.0499999999999999E-3</v>
          </cell>
        </row>
      </sheetData>
      <sheetData sheetId="5722">
        <row r="19">
          <cell r="J19">
            <v>1.0499999999999999E-3</v>
          </cell>
        </row>
      </sheetData>
      <sheetData sheetId="5723">
        <row r="19">
          <cell r="J19">
            <v>1.0499999999999999E-3</v>
          </cell>
        </row>
      </sheetData>
      <sheetData sheetId="5724">
        <row r="19">
          <cell r="J19">
            <v>1.0499999999999999E-3</v>
          </cell>
        </row>
      </sheetData>
      <sheetData sheetId="5725">
        <row r="19">
          <cell r="J19">
            <v>1.0499999999999999E-3</v>
          </cell>
        </row>
      </sheetData>
      <sheetData sheetId="5726">
        <row r="19">
          <cell r="J19">
            <v>1.0499999999999999E-3</v>
          </cell>
        </row>
      </sheetData>
      <sheetData sheetId="5727">
        <row r="19">
          <cell r="J19">
            <v>1.0499999999999999E-3</v>
          </cell>
        </row>
      </sheetData>
      <sheetData sheetId="5728">
        <row r="19">
          <cell r="J19">
            <v>1.0499999999999999E-3</v>
          </cell>
        </row>
      </sheetData>
      <sheetData sheetId="5729">
        <row r="19">
          <cell r="J19">
            <v>1.0499999999999999E-3</v>
          </cell>
        </row>
      </sheetData>
      <sheetData sheetId="5730">
        <row r="19">
          <cell r="J19">
            <v>1.0499999999999999E-3</v>
          </cell>
        </row>
      </sheetData>
      <sheetData sheetId="5731">
        <row r="19">
          <cell r="J19">
            <v>1.0499999999999999E-3</v>
          </cell>
        </row>
      </sheetData>
      <sheetData sheetId="5732">
        <row r="19">
          <cell r="J19">
            <v>1.0499999999999999E-3</v>
          </cell>
        </row>
      </sheetData>
      <sheetData sheetId="5733">
        <row r="19">
          <cell r="J19">
            <v>1.0499999999999999E-3</v>
          </cell>
        </row>
      </sheetData>
      <sheetData sheetId="5734">
        <row r="19">
          <cell r="J19">
            <v>1.0499999999999999E-3</v>
          </cell>
        </row>
      </sheetData>
      <sheetData sheetId="5735">
        <row r="19">
          <cell r="J19">
            <v>1.0499999999999999E-3</v>
          </cell>
        </row>
      </sheetData>
      <sheetData sheetId="5736">
        <row r="19">
          <cell r="J19">
            <v>1.0499999999999999E-3</v>
          </cell>
        </row>
      </sheetData>
      <sheetData sheetId="5737">
        <row r="19">
          <cell r="J19">
            <v>1.0499999999999999E-3</v>
          </cell>
        </row>
      </sheetData>
      <sheetData sheetId="5738">
        <row r="19">
          <cell r="J19">
            <v>1.0499999999999999E-3</v>
          </cell>
        </row>
      </sheetData>
      <sheetData sheetId="5739">
        <row r="19">
          <cell r="J19">
            <v>1.0499999999999999E-3</v>
          </cell>
        </row>
      </sheetData>
      <sheetData sheetId="5740">
        <row r="19">
          <cell r="J19">
            <v>1.0499999999999999E-3</v>
          </cell>
        </row>
      </sheetData>
      <sheetData sheetId="5741">
        <row r="19">
          <cell r="J19">
            <v>1.0499999999999999E-3</v>
          </cell>
        </row>
      </sheetData>
      <sheetData sheetId="5742">
        <row r="19">
          <cell r="J19">
            <v>1.0499999999999999E-3</v>
          </cell>
        </row>
      </sheetData>
      <sheetData sheetId="5743">
        <row r="19">
          <cell r="J19">
            <v>1.0499999999999999E-3</v>
          </cell>
        </row>
      </sheetData>
      <sheetData sheetId="5744">
        <row r="19">
          <cell r="J19">
            <v>1.0499999999999999E-3</v>
          </cell>
        </row>
      </sheetData>
      <sheetData sheetId="5745">
        <row r="19">
          <cell r="J19">
            <v>1.0499999999999999E-3</v>
          </cell>
        </row>
      </sheetData>
      <sheetData sheetId="5746">
        <row r="19">
          <cell r="J19">
            <v>1.0499999999999999E-3</v>
          </cell>
        </row>
      </sheetData>
      <sheetData sheetId="5747">
        <row r="19">
          <cell r="J19">
            <v>1.0499999999999999E-3</v>
          </cell>
        </row>
      </sheetData>
      <sheetData sheetId="5748">
        <row r="19">
          <cell r="J19">
            <v>1.0499999999999999E-3</v>
          </cell>
        </row>
      </sheetData>
      <sheetData sheetId="5749">
        <row r="19">
          <cell r="J19">
            <v>1.0499999999999999E-3</v>
          </cell>
        </row>
      </sheetData>
      <sheetData sheetId="5750">
        <row r="19">
          <cell r="J19">
            <v>1.0499999999999999E-3</v>
          </cell>
        </row>
      </sheetData>
      <sheetData sheetId="5751">
        <row r="19">
          <cell r="J19">
            <v>1.0499999999999999E-3</v>
          </cell>
        </row>
      </sheetData>
      <sheetData sheetId="5752">
        <row r="19">
          <cell r="J19">
            <v>1.0499999999999999E-3</v>
          </cell>
        </row>
      </sheetData>
      <sheetData sheetId="5753">
        <row r="19">
          <cell r="J19">
            <v>1.0499999999999999E-3</v>
          </cell>
        </row>
      </sheetData>
      <sheetData sheetId="5754">
        <row r="19">
          <cell r="J19">
            <v>1.0499999999999999E-3</v>
          </cell>
        </row>
      </sheetData>
      <sheetData sheetId="5755">
        <row r="19">
          <cell r="J19">
            <v>1.0499999999999999E-3</v>
          </cell>
        </row>
      </sheetData>
      <sheetData sheetId="5756">
        <row r="19">
          <cell r="J19">
            <v>1.0499999999999999E-3</v>
          </cell>
        </row>
      </sheetData>
      <sheetData sheetId="5757">
        <row r="19">
          <cell r="J19">
            <v>1.0499999999999999E-3</v>
          </cell>
        </row>
      </sheetData>
      <sheetData sheetId="5758">
        <row r="19">
          <cell r="J19">
            <v>1.0499999999999999E-3</v>
          </cell>
        </row>
      </sheetData>
      <sheetData sheetId="5759">
        <row r="19">
          <cell r="J19">
            <v>1.0499999999999999E-3</v>
          </cell>
        </row>
      </sheetData>
      <sheetData sheetId="5760">
        <row r="19">
          <cell r="J19">
            <v>1.0499999999999999E-3</v>
          </cell>
        </row>
      </sheetData>
      <sheetData sheetId="5761">
        <row r="19">
          <cell r="J19">
            <v>1.0499999999999999E-3</v>
          </cell>
        </row>
      </sheetData>
      <sheetData sheetId="5762">
        <row r="19">
          <cell r="J19">
            <v>1.0499999999999999E-3</v>
          </cell>
        </row>
      </sheetData>
      <sheetData sheetId="5763">
        <row r="19">
          <cell r="J19">
            <v>1.0499999999999999E-3</v>
          </cell>
        </row>
      </sheetData>
      <sheetData sheetId="5764">
        <row r="19">
          <cell r="J19">
            <v>1.0499999999999999E-3</v>
          </cell>
        </row>
      </sheetData>
      <sheetData sheetId="5765">
        <row r="19">
          <cell r="J19">
            <v>1.0499999999999999E-3</v>
          </cell>
        </row>
      </sheetData>
      <sheetData sheetId="5766">
        <row r="19">
          <cell r="J19">
            <v>1.0499999999999999E-3</v>
          </cell>
        </row>
      </sheetData>
      <sheetData sheetId="5767">
        <row r="19">
          <cell r="J19">
            <v>1.0499999999999999E-3</v>
          </cell>
        </row>
      </sheetData>
      <sheetData sheetId="5768">
        <row r="19">
          <cell r="J19">
            <v>1.0499999999999999E-3</v>
          </cell>
        </row>
      </sheetData>
      <sheetData sheetId="5769">
        <row r="19">
          <cell r="J19">
            <v>1.0499999999999999E-3</v>
          </cell>
        </row>
      </sheetData>
      <sheetData sheetId="5770">
        <row r="19">
          <cell r="J19">
            <v>1.0499999999999999E-3</v>
          </cell>
        </row>
      </sheetData>
      <sheetData sheetId="5771">
        <row r="19">
          <cell r="J19">
            <v>1.0499999999999999E-3</v>
          </cell>
        </row>
      </sheetData>
      <sheetData sheetId="5772">
        <row r="19">
          <cell r="J19">
            <v>1.0499999999999999E-3</v>
          </cell>
        </row>
      </sheetData>
      <sheetData sheetId="5773">
        <row r="19">
          <cell r="J19">
            <v>1.0499999999999999E-3</v>
          </cell>
        </row>
      </sheetData>
      <sheetData sheetId="5774">
        <row r="19">
          <cell r="J19">
            <v>1.0499999999999999E-3</v>
          </cell>
        </row>
      </sheetData>
      <sheetData sheetId="5775">
        <row r="19">
          <cell r="J19">
            <v>1.0499999999999999E-3</v>
          </cell>
        </row>
      </sheetData>
      <sheetData sheetId="5776">
        <row r="19">
          <cell r="J19">
            <v>1.0499999999999999E-3</v>
          </cell>
        </row>
      </sheetData>
      <sheetData sheetId="5777">
        <row r="19">
          <cell r="J19">
            <v>1.0499999999999999E-3</v>
          </cell>
        </row>
      </sheetData>
      <sheetData sheetId="5778">
        <row r="19">
          <cell r="J19">
            <v>1.0499999999999999E-3</v>
          </cell>
        </row>
      </sheetData>
      <sheetData sheetId="5779">
        <row r="19">
          <cell r="J19">
            <v>1.0499999999999999E-3</v>
          </cell>
        </row>
      </sheetData>
      <sheetData sheetId="5780">
        <row r="19">
          <cell r="J19">
            <v>1.0499999999999999E-3</v>
          </cell>
        </row>
      </sheetData>
      <sheetData sheetId="5781">
        <row r="19">
          <cell r="J19">
            <v>1.0499999999999999E-3</v>
          </cell>
        </row>
      </sheetData>
      <sheetData sheetId="5782">
        <row r="19">
          <cell r="J19">
            <v>1.0499999999999999E-3</v>
          </cell>
        </row>
      </sheetData>
      <sheetData sheetId="5783">
        <row r="19">
          <cell r="J19">
            <v>1.0499999999999999E-3</v>
          </cell>
        </row>
      </sheetData>
      <sheetData sheetId="5784">
        <row r="19">
          <cell r="J19">
            <v>1.0499999999999999E-3</v>
          </cell>
        </row>
      </sheetData>
      <sheetData sheetId="5785">
        <row r="19">
          <cell r="J19">
            <v>1.0499999999999999E-3</v>
          </cell>
        </row>
      </sheetData>
      <sheetData sheetId="5786">
        <row r="19">
          <cell r="J19">
            <v>1.0499999999999999E-3</v>
          </cell>
        </row>
      </sheetData>
      <sheetData sheetId="5787">
        <row r="19">
          <cell r="J19">
            <v>1.0499999999999999E-3</v>
          </cell>
        </row>
      </sheetData>
      <sheetData sheetId="5788">
        <row r="19">
          <cell r="J19">
            <v>1.0499999999999999E-3</v>
          </cell>
        </row>
      </sheetData>
      <sheetData sheetId="5789">
        <row r="19">
          <cell r="J19">
            <v>1.0499999999999999E-3</v>
          </cell>
        </row>
      </sheetData>
      <sheetData sheetId="5790">
        <row r="19">
          <cell r="J19">
            <v>1.0499999999999999E-3</v>
          </cell>
        </row>
      </sheetData>
      <sheetData sheetId="5791">
        <row r="19">
          <cell r="J19">
            <v>1.0499999999999999E-3</v>
          </cell>
        </row>
      </sheetData>
      <sheetData sheetId="5792">
        <row r="19">
          <cell r="J19">
            <v>1.0499999999999999E-3</v>
          </cell>
        </row>
      </sheetData>
      <sheetData sheetId="5793">
        <row r="19">
          <cell r="J19">
            <v>1.0499999999999999E-3</v>
          </cell>
        </row>
      </sheetData>
      <sheetData sheetId="5794">
        <row r="19">
          <cell r="J19">
            <v>1.0499999999999999E-3</v>
          </cell>
        </row>
      </sheetData>
      <sheetData sheetId="5795">
        <row r="19">
          <cell r="J19">
            <v>1.0499999999999999E-3</v>
          </cell>
        </row>
      </sheetData>
      <sheetData sheetId="5796">
        <row r="19">
          <cell r="J19">
            <v>1.0499999999999999E-3</v>
          </cell>
        </row>
      </sheetData>
      <sheetData sheetId="5797">
        <row r="19">
          <cell r="J19">
            <v>1.0499999999999999E-3</v>
          </cell>
        </row>
      </sheetData>
      <sheetData sheetId="5798">
        <row r="19">
          <cell r="J19">
            <v>1.0499999999999999E-3</v>
          </cell>
        </row>
      </sheetData>
      <sheetData sheetId="5799">
        <row r="19">
          <cell r="J19">
            <v>1.0499999999999999E-3</v>
          </cell>
        </row>
      </sheetData>
      <sheetData sheetId="5800">
        <row r="19">
          <cell r="J19">
            <v>1.0499999999999999E-3</v>
          </cell>
        </row>
      </sheetData>
      <sheetData sheetId="5801">
        <row r="19">
          <cell r="J19">
            <v>1.0499999999999999E-3</v>
          </cell>
        </row>
      </sheetData>
      <sheetData sheetId="5802">
        <row r="19">
          <cell r="J19">
            <v>1.0499999999999999E-3</v>
          </cell>
        </row>
      </sheetData>
      <sheetData sheetId="5803">
        <row r="19">
          <cell r="J19">
            <v>1.0499999999999999E-3</v>
          </cell>
        </row>
      </sheetData>
      <sheetData sheetId="5804">
        <row r="19">
          <cell r="J19">
            <v>1.0499999999999999E-3</v>
          </cell>
        </row>
      </sheetData>
      <sheetData sheetId="5805">
        <row r="19">
          <cell r="J19">
            <v>1.0499999999999999E-3</v>
          </cell>
        </row>
      </sheetData>
      <sheetData sheetId="5806">
        <row r="19">
          <cell r="J19">
            <v>1.0499999999999999E-3</v>
          </cell>
        </row>
      </sheetData>
      <sheetData sheetId="5807">
        <row r="19">
          <cell r="J19">
            <v>1.0499999999999999E-3</v>
          </cell>
        </row>
      </sheetData>
      <sheetData sheetId="5808">
        <row r="19">
          <cell r="J19">
            <v>1.0499999999999999E-3</v>
          </cell>
        </row>
      </sheetData>
      <sheetData sheetId="5809">
        <row r="19">
          <cell r="J19">
            <v>1.0499999999999999E-3</v>
          </cell>
        </row>
      </sheetData>
      <sheetData sheetId="5810">
        <row r="19">
          <cell r="J19">
            <v>1.0499999999999999E-3</v>
          </cell>
        </row>
      </sheetData>
      <sheetData sheetId="5811">
        <row r="19">
          <cell r="J19">
            <v>1.0499999999999999E-3</v>
          </cell>
        </row>
      </sheetData>
      <sheetData sheetId="5812">
        <row r="19">
          <cell r="J19">
            <v>1.0499999999999999E-3</v>
          </cell>
        </row>
      </sheetData>
      <sheetData sheetId="5813">
        <row r="19">
          <cell r="J19">
            <v>1.0499999999999999E-3</v>
          </cell>
        </row>
      </sheetData>
      <sheetData sheetId="5814">
        <row r="19">
          <cell r="J19">
            <v>1.0499999999999999E-3</v>
          </cell>
        </row>
      </sheetData>
      <sheetData sheetId="5815">
        <row r="19">
          <cell r="J19">
            <v>1.0499999999999999E-3</v>
          </cell>
        </row>
      </sheetData>
      <sheetData sheetId="5816">
        <row r="19">
          <cell r="J19">
            <v>1.0499999999999999E-3</v>
          </cell>
        </row>
      </sheetData>
      <sheetData sheetId="5817">
        <row r="19">
          <cell r="J19">
            <v>1.0499999999999999E-3</v>
          </cell>
        </row>
      </sheetData>
      <sheetData sheetId="5818">
        <row r="19">
          <cell r="J19">
            <v>1.0499999999999999E-3</v>
          </cell>
        </row>
      </sheetData>
      <sheetData sheetId="5819">
        <row r="19">
          <cell r="J19">
            <v>1.0499999999999999E-3</v>
          </cell>
        </row>
      </sheetData>
      <sheetData sheetId="5820">
        <row r="19">
          <cell r="J19">
            <v>1.0499999999999999E-3</v>
          </cell>
        </row>
      </sheetData>
      <sheetData sheetId="5821">
        <row r="19">
          <cell r="J19">
            <v>1.0499999999999999E-3</v>
          </cell>
        </row>
      </sheetData>
      <sheetData sheetId="5822">
        <row r="19">
          <cell r="J19">
            <v>1.0499999999999999E-3</v>
          </cell>
        </row>
      </sheetData>
      <sheetData sheetId="5823">
        <row r="19">
          <cell r="J19">
            <v>1.0499999999999999E-3</v>
          </cell>
        </row>
      </sheetData>
      <sheetData sheetId="5824">
        <row r="19">
          <cell r="J19">
            <v>1.0499999999999999E-3</v>
          </cell>
        </row>
      </sheetData>
      <sheetData sheetId="5825">
        <row r="19">
          <cell r="J19">
            <v>1.0499999999999999E-3</v>
          </cell>
        </row>
      </sheetData>
      <sheetData sheetId="5826">
        <row r="19">
          <cell r="J19">
            <v>1.0499999999999999E-3</v>
          </cell>
        </row>
      </sheetData>
      <sheetData sheetId="5827">
        <row r="19">
          <cell r="J19">
            <v>1.0499999999999999E-3</v>
          </cell>
        </row>
      </sheetData>
      <sheetData sheetId="5828">
        <row r="19">
          <cell r="J19">
            <v>1.0499999999999999E-3</v>
          </cell>
        </row>
      </sheetData>
      <sheetData sheetId="5829">
        <row r="19">
          <cell r="J19">
            <v>1.0499999999999999E-3</v>
          </cell>
        </row>
      </sheetData>
      <sheetData sheetId="5830">
        <row r="19">
          <cell r="J19">
            <v>1.0499999999999999E-3</v>
          </cell>
        </row>
      </sheetData>
      <sheetData sheetId="5831">
        <row r="19">
          <cell r="J19">
            <v>1.0499999999999999E-3</v>
          </cell>
        </row>
      </sheetData>
      <sheetData sheetId="5832">
        <row r="19">
          <cell r="J19">
            <v>1.0499999999999999E-3</v>
          </cell>
        </row>
      </sheetData>
      <sheetData sheetId="5833">
        <row r="19">
          <cell r="J19">
            <v>1.0499999999999999E-3</v>
          </cell>
        </row>
      </sheetData>
      <sheetData sheetId="5834">
        <row r="19">
          <cell r="J19">
            <v>1.0499999999999999E-3</v>
          </cell>
        </row>
      </sheetData>
      <sheetData sheetId="5835">
        <row r="19">
          <cell r="J19">
            <v>1.0499999999999999E-3</v>
          </cell>
        </row>
      </sheetData>
      <sheetData sheetId="5836">
        <row r="19">
          <cell r="J19">
            <v>1.0499999999999999E-3</v>
          </cell>
        </row>
      </sheetData>
      <sheetData sheetId="5837">
        <row r="19">
          <cell r="J19">
            <v>1.0499999999999999E-3</v>
          </cell>
        </row>
      </sheetData>
      <sheetData sheetId="5838">
        <row r="19">
          <cell r="J19">
            <v>1.0499999999999999E-3</v>
          </cell>
        </row>
      </sheetData>
      <sheetData sheetId="5839">
        <row r="19">
          <cell r="J19">
            <v>1.0499999999999999E-3</v>
          </cell>
        </row>
      </sheetData>
      <sheetData sheetId="5840">
        <row r="19">
          <cell r="J19">
            <v>1.0499999999999999E-3</v>
          </cell>
        </row>
      </sheetData>
      <sheetData sheetId="5841">
        <row r="19">
          <cell r="J19">
            <v>1.0499999999999999E-3</v>
          </cell>
        </row>
      </sheetData>
      <sheetData sheetId="5842">
        <row r="19">
          <cell r="J19">
            <v>1.0499999999999999E-3</v>
          </cell>
        </row>
      </sheetData>
      <sheetData sheetId="5843">
        <row r="19">
          <cell r="J19">
            <v>1.0499999999999999E-3</v>
          </cell>
        </row>
      </sheetData>
      <sheetData sheetId="5844">
        <row r="19">
          <cell r="J19">
            <v>1.0499999999999999E-3</v>
          </cell>
        </row>
      </sheetData>
      <sheetData sheetId="5845">
        <row r="19">
          <cell r="J19">
            <v>1.0499999999999999E-3</v>
          </cell>
        </row>
      </sheetData>
      <sheetData sheetId="5846">
        <row r="19">
          <cell r="J19">
            <v>1.0499999999999999E-3</v>
          </cell>
        </row>
      </sheetData>
      <sheetData sheetId="5847">
        <row r="19">
          <cell r="J19">
            <v>1.0499999999999999E-3</v>
          </cell>
        </row>
      </sheetData>
      <sheetData sheetId="5848">
        <row r="19">
          <cell r="J19">
            <v>1.0499999999999999E-3</v>
          </cell>
        </row>
      </sheetData>
      <sheetData sheetId="5849">
        <row r="19">
          <cell r="J19">
            <v>1.0499999999999999E-3</v>
          </cell>
        </row>
      </sheetData>
      <sheetData sheetId="5850">
        <row r="19">
          <cell r="J19">
            <v>1.0499999999999999E-3</v>
          </cell>
        </row>
      </sheetData>
      <sheetData sheetId="5851">
        <row r="19">
          <cell r="J19">
            <v>1.0499999999999999E-3</v>
          </cell>
        </row>
      </sheetData>
      <sheetData sheetId="5852">
        <row r="19">
          <cell r="J19">
            <v>1.0499999999999999E-3</v>
          </cell>
        </row>
      </sheetData>
      <sheetData sheetId="5853">
        <row r="19">
          <cell r="J19">
            <v>1.0499999999999999E-3</v>
          </cell>
        </row>
      </sheetData>
      <sheetData sheetId="5854">
        <row r="19">
          <cell r="J19">
            <v>1.0499999999999999E-3</v>
          </cell>
        </row>
      </sheetData>
      <sheetData sheetId="5855">
        <row r="19">
          <cell r="J19">
            <v>1.0499999999999999E-3</v>
          </cell>
        </row>
      </sheetData>
      <sheetData sheetId="5856">
        <row r="19">
          <cell r="J19">
            <v>1.0499999999999999E-3</v>
          </cell>
        </row>
      </sheetData>
      <sheetData sheetId="5857">
        <row r="19">
          <cell r="J19">
            <v>1.0499999999999999E-3</v>
          </cell>
        </row>
      </sheetData>
      <sheetData sheetId="5858">
        <row r="19">
          <cell r="J19">
            <v>1.0499999999999999E-3</v>
          </cell>
        </row>
      </sheetData>
      <sheetData sheetId="5859">
        <row r="19">
          <cell r="J19">
            <v>1.0499999999999999E-3</v>
          </cell>
        </row>
      </sheetData>
      <sheetData sheetId="5860">
        <row r="19">
          <cell r="J19">
            <v>1.0499999999999999E-3</v>
          </cell>
        </row>
      </sheetData>
      <sheetData sheetId="5861">
        <row r="19">
          <cell r="J19">
            <v>1.0499999999999999E-3</v>
          </cell>
        </row>
      </sheetData>
      <sheetData sheetId="5862">
        <row r="19">
          <cell r="J19">
            <v>1.0499999999999999E-3</v>
          </cell>
        </row>
      </sheetData>
      <sheetData sheetId="5863">
        <row r="19">
          <cell r="J19">
            <v>1.0499999999999999E-3</v>
          </cell>
        </row>
      </sheetData>
      <sheetData sheetId="5864">
        <row r="19">
          <cell r="J19">
            <v>1.0499999999999999E-3</v>
          </cell>
        </row>
      </sheetData>
      <sheetData sheetId="5865">
        <row r="19">
          <cell r="J19">
            <v>1.0499999999999999E-3</v>
          </cell>
        </row>
      </sheetData>
      <sheetData sheetId="5866">
        <row r="19">
          <cell r="J19">
            <v>1.0499999999999999E-3</v>
          </cell>
        </row>
      </sheetData>
      <sheetData sheetId="5867">
        <row r="19">
          <cell r="J19">
            <v>1.0499999999999999E-3</v>
          </cell>
        </row>
      </sheetData>
      <sheetData sheetId="5868">
        <row r="19">
          <cell r="J19">
            <v>1.0499999999999999E-3</v>
          </cell>
        </row>
      </sheetData>
      <sheetData sheetId="5869">
        <row r="19">
          <cell r="J19">
            <v>1.0499999999999999E-3</v>
          </cell>
        </row>
      </sheetData>
      <sheetData sheetId="5870">
        <row r="19">
          <cell r="J19">
            <v>1.0499999999999999E-3</v>
          </cell>
        </row>
      </sheetData>
      <sheetData sheetId="5871">
        <row r="19">
          <cell r="J19">
            <v>1.0499999999999999E-3</v>
          </cell>
        </row>
      </sheetData>
      <sheetData sheetId="5872">
        <row r="19">
          <cell r="J19">
            <v>1.0499999999999999E-3</v>
          </cell>
        </row>
      </sheetData>
      <sheetData sheetId="5873">
        <row r="19">
          <cell r="J19">
            <v>1.0499999999999999E-3</v>
          </cell>
        </row>
      </sheetData>
      <sheetData sheetId="5874">
        <row r="19">
          <cell r="J19">
            <v>1.0499999999999999E-3</v>
          </cell>
        </row>
      </sheetData>
      <sheetData sheetId="5875">
        <row r="19">
          <cell r="J19">
            <v>1.0499999999999999E-3</v>
          </cell>
        </row>
      </sheetData>
      <sheetData sheetId="5876">
        <row r="19">
          <cell r="J19">
            <v>1.0499999999999999E-3</v>
          </cell>
        </row>
      </sheetData>
      <sheetData sheetId="5877">
        <row r="19">
          <cell r="J19">
            <v>1.0499999999999999E-3</v>
          </cell>
        </row>
      </sheetData>
      <sheetData sheetId="5878">
        <row r="19">
          <cell r="J19">
            <v>1.0499999999999999E-3</v>
          </cell>
        </row>
      </sheetData>
      <sheetData sheetId="5879">
        <row r="19">
          <cell r="J19">
            <v>1.0499999999999999E-3</v>
          </cell>
        </row>
      </sheetData>
      <sheetData sheetId="5880">
        <row r="19">
          <cell r="J19">
            <v>1.0499999999999999E-3</v>
          </cell>
        </row>
      </sheetData>
      <sheetData sheetId="5881">
        <row r="19">
          <cell r="J19">
            <v>1.0499999999999999E-3</v>
          </cell>
        </row>
      </sheetData>
      <sheetData sheetId="5882">
        <row r="19">
          <cell r="J19">
            <v>1.0499999999999999E-3</v>
          </cell>
        </row>
      </sheetData>
      <sheetData sheetId="5883">
        <row r="19">
          <cell r="J19">
            <v>1.0499999999999999E-3</v>
          </cell>
        </row>
      </sheetData>
      <sheetData sheetId="5884">
        <row r="19">
          <cell r="J19">
            <v>1.0499999999999999E-3</v>
          </cell>
        </row>
      </sheetData>
      <sheetData sheetId="5885">
        <row r="19">
          <cell r="J19">
            <v>1.0499999999999999E-3</v>
          </cell>
        </row>
      </sheetData>
      <sheetData sheetId="5886">
        <row r="19">
          <cell r="J19">
            <v>1.0499999999999999E-3</v>
          </cell>
        </row>
      </sheetData>
      <sheetData sheetId="5887">
        <row r="19">
          <cell r="J19">
            <v>1.0499999999999999E-3</v>
          </cell>
        </row>
      </sheetData>
      <sheetData sheetId="5888">
        <row r="19">
          <cell r="J19">
            <v>1.0499999999999999E-3</v>
          </cell>
        </row>
      </sheetData>
      <sheetData sheetId="5889">
        <row r="19">
          <cell r="J19">
            <v>1.0499999999999999E-3</v>
          </cell>
        </row>
      </sheetData>
      <sheetData sheetId="5890">
        <row r="19">
          <cell r="J19">
            <v>1.0499999999999999E-3</v>
          </cell>
        </row>
      </sheetData>
      <sheetData sheetId="5891">
        <row r="19">
          <cell r="J19">
            <v>1.0499999999999999E-3</v>
          </cell>
        </row>
      </sheetData>
      <sheetData sheetId="5892">
        <row r="19">
          <cell r="J19">
            <v>1.0499999999999999E-3</v>
          </cell>
        </row>
      </sheetData>
      <sheetData sheetId="5893">
        <row r="19">
          <cell r="J19">
            <v>1.0499999999999999E-3</v>
          </cell>
        </row>
      </sheetData>
      <sheetData sheetId="5894">
        <row r="19">
          <cell r="J19">
            <v>1.0499999999999999E-3</v>
          </cell>
        </row>
      </sheetData>
      <sheetData sheetId="5895">
        <row r="19">
          <cell r="J19">
            <v>1.0499999999999999E-3</v>
          </cell>
        </row>
      </sheetData>
      <sheetData sheetId="5896">
        <row r="19">
          <cell r="J19">
            <v>1.0499999999999999E-3</v>
          </cell>
        </row>
      </sheetData>
      <sheetData sheetId="5897">
        <row r="19">
          <cell r="J19">
            <v>1.0499999999999999E-3</v>
          </cell>
        </row>
      </sheetData>
      <sheetData sheetId="5898">
        <row r="19">
          <cell r="J19">
            <v>1.0499999999999999E-3</v>
          </cell>
        </row>
      </sheetData>
      <sheetData sheetId="5899">
        <row r="19">
          <cell r="J19">
            <v>1.0499999999999999E-3</v>
          </cell>
        </row>
      </sheetData>
      <sheetData sheetId="5900">
        <row r="19">
          <cell r="J19">
            <v>1.0499999999999999E-3</v>
          </cell>
        </row>
      </sheetData>
      <sheetData sheetId="5901">
        <row r="19">
          <cell r="J19">
            <v>1.0499999999999999E-3</v>
          </cell>
        </row>
      </sheetData>
      <sheetData sheetId="5902">
        <row r="19">
          <cell r="J19">
            <v>1.0499999999999999E-3</v>
          </cell>
        </row>
      </sheetData>
      <sheetData sheetId="5903">
        <row r="19">
          <cell r="J19">
            <v>1.0499999999999999E-3</v>
          </cell>
        </row>
      </sheetData>
      <sheetData sheetId="5904">
        <row r="19">
          <cell r="J19">
            <v>1.0499999999999999E-3</v>
          </cell>
        </row>
      </sheetData>
      <sheetData sheetId="5905">
        <row r="19">
          <cell r="J19">
            <v>1.0499999999999999E-3</v>
          </cell>
        </row>
      </sheetData>
      <sheetData sheetId="5906">
        <row r="19">
          <cell r="J19">
            <v>1.0499999999999999E-3</v>
          </cell>
        </row>
      </sheetData>
      <sheetData sheetId="5907">
        <row r="19">
          <cell r="J19">
            <v>1.0499999999999999E-3</v>
          </cell>
        </row>
      </sheetData>
      <sheetData sheetId="5908">
        <row r="19">
          <cell r="J19">
            <v>1.0499999999999999E-3</v>
          </cell>
        </row>
      </sheetData>
      <sheetData sheetId="5909">
        <row r="19">
          <cell r="J19">
            <v>1.0499999999999999E-3</v>
          </cell>
        </row>
      </sheetData>
      <sheetData sheetId="5910">
        <row r="19">
          <cell r="J19">
            <v>1.0499999999999999E-3</v>
          </cell>
        </row>
      </sheetData>
      <sheetData sheetId="5911">
        <row r="19">
          <cell r="J19">
            <v>1.0499999999999999E-3</v>
          </cell>
        </row>
      </sheetData>
      <sheetData sheetId="5912">
        <row r="19">
          <cell r="J19">
            <v>1.0499999999999999E-3</v>
          </cell>
        </row>
      </sheetData>
      <sheetData sheetId="5913">
        <row r="19">
          <cell r="J19">
            <v>1.0499999999999999E-3</v>
          </cell>
        </row>
      </sheetData>
      <sheetData sheetId="5914">
        <row r="19">
          <cell r="J19">
            <v>1.0499999999999999E-3</v>
          </cell>
        </row>
      </sheetData>
      <sheetData sheetId="5915">
        <row r="19">
          <cell r="J19">
            <v>1.0499999999999999E-3</v>
          </cell>
        </row>
      </sheetData>
      <sheetData sheetId="5916">
        <row r="19">
          <cell r="J19">
            <v>1.0499999999999999E-3</v>
          </cell>
        </row>
      </sheetData>
      <sheetData sheetId="5917">
        <row r="19">
          <cell r="J19">
            <v>1.0499999999999999E-3</v>
          </cell>
        </row>
      </sheetData>
      <sheetData sheetId="5918">
        <row r="19">
          <cell r="J19">
            <v>1.0499999999999999E-3</v>
          </cell>
        </row>
      </sheetData>
      <sheetData sheetId="5919">
        <row r="19">
          <cell r="J19">
            <v>1.0499999999999999E-3</v>
          </cell>
        </row>
      </sheetData>
      <sheetData sheetId="5920">
        <row r="19">
          <cell r="J19">
            <v>1.0499999999999999E-3</v>
          </cell>
        </row>
      </sheetData>
      <sheetData sheetId="5921">
        <row r="19">
          <cell r="J19">
            <v>1.0499999999999999E-3</v>
          </cell>
        </row>
      </sheetData>
      <sheetData sheetId="5922">
        <row r="19">
          <cell r="J19">
            <v>1.0499999999999999E-3</v>
          </cell>
        </row>
      </sheetData>
      <sheetData sheetId="5923">
        <row r="19">
          <cell r="J19">
            <v>1.0499999999999999E-3</v>
          </cell>
        </row>
      </sheetData>
      <sheetData sheetId="5924">
        <row r="19">
          <cell r="J19">
            <v>1.0499999999999999E-3</v>
          </cell>
        </row>
      </sheetData>
      <sheetData sheetId="5925">
        <row r="19">
          <cell r="J19">
            <v>1.0499999999999999E-3</v>
          </cell>
        </row>
      </sheetData>
      <sheetData sheetId="5926">
        <row r="19">
          <cell r="J19">
            <v>1.0499999999999999E-3</v>
          </cell>
        </row>
      </sheetData>
      <sheetData sheetId="5927">
        <row r="19">
          <cell r="J19">
            <v>1.0499999999999999E-3</v>
          </cell>
        </row>
      </sheetData>
      <sheetData sheetId="5928">
        <row r="19">
          <cell r="J19">
            <v>1.0499999999999999E-3</v>
          </cell>
        </row>
      </sheetData>
      <sheetData sheetId="5929">
        <row r="19">
          <cell r="J19">
            <v>1.0499999999999999E-3</v>
          </cell>
        </row>
      </sheetData>
      <sheetData sheetId="5930">
        <row r="19">
          <cell r="J19">
            <v>1.0499999999999999E-3</v>
          </cell>
        </row>
      </sheetData>
      <sheetData sheetId="5931">
        <row r="19">
          <cell r="J19">
            <v>1.0499999999999999E-3</v>
          </cell>
        </row>
      </sheetData>
      <sheetData sheetId="5932">
        <row r="19">
          <cell r="J19">
            <v>1.0499999999999999E-3</v>
          </cell>
        </row>
      </sheetData>
      <sheetData sheetId="5933">
        <row r="19">
          <cell r="J19">
            <v>1.0499999999999999E-3</v>
          </cell>
        </row>
      </sheetData>
      <sheetData sheetId="5934">
        <row r="19">
          <cell r="J19">
            <v>1.0499999999999999E-3</v>
          </cell>
        </row>
      </sheetData>
      <sheetData sheetId="5935">
        <row r="19">
          <cell r="J19">
            <v>1.0499999999999999E-3</v>
          </cell>
        </row>
      </sheetData>
      <sheetData sheetId="5936">
        <row r="19">
          <cell r="J19">
            <v>1.0499999999999999E-3</v>
          </cell>
        </row>
      </sheetData>
      <sheetData sheetId="5937">
        <row r="19">
          <cell r="J19">
            <v>1.0499999999999999E-3</v>
          </cell>
        </row>
      </sheetData>
      <sheetData sheetId="5938">
        <row r="19">
          <cell r="J19">
            <v>1.0499999999999999E-3</v>
          </cell>
        </row>
      </sheetData>
      <sheetData sheetId="5939">
        <row r="19">
          <cell r="J19">
            <v>1.0499999999999999E-3</v>
          </cell>
        </row>
      </sheetData>
      <sheetData sheetId="5940">
        <row r="19">
          <cell r="J19">
            <v>1.0499999999999999E-3</v>
          </cell>
        </row>
      </sheetData>
      <sheetData sheetId="5941">
        <row r="19">
          <cell r="J19">
            <v>1.0499999999999999E-3</v>
          </cell>
        </row>
      </sheetData>
      <sheetData sheetId="5942">
        <row r="19">
          <cell r="J19">
            <v>1.0499999999999999E-3</v>
          </cell>
        </row>
      </sheetData>
      <sheetData sheetId="5943">
        <row r="19">
          <cell r="J19">
            <v>1.0499999999999999E-3</v>
          </cell>
        </row>
      </sheetData>
      <sheetData sheetId="5944">
        <row r="19">
          <cell r="J19">
            <v>1.0499999999999999E-3</v>
          </cell>
        </row>
      </sheetData>
      <sheetData sheetId="5945">
        <row r="19">
          <cell r="J19">
            <v>1.0499999999999999E-3</v>
          </cell>
        </row>
      </sheetData>
      <sheetData sheetId="5946">
        <row r="19">
          <cell r="J19">
            <v>1.0499999999999999E-3</v>
          </cell>
        </row>
      </sheetData>
      <sheetData sheetId="5947">
        <row r="19">
          <cell r="J19">
            <v>1.0499999999999999E-3</v>
          </cell>
        </row>
      </sheetData>
      <sheetData sheetId="5948">
        <row r="19">
          <cell r="J19">
            <v>1.0499999999999999E-3</v>
          </cell>
        </row>
      </sheetData>
      <sheetData sheetId="5949">
        <row r="19">
          <cell r="J19">
            <v>1.0499999999999999E-3</v>
          </cell>
        </row>
      </sheetData>
      <sheetData sheetId="5950">
        <row r="19">
          <cell r="J19">
            <v>1.0499999999999999E-3</v>
          </cell>
        </row>
      </sheetData>
      <sheetData sheetId="5951">
        <row r="19">
          <cell r="J19">
            <v>1.0499999999999999E-3</v>
          </cell>
        </row>
      </sheetData>
      <sheetData sheetId="5952">
        <row r="19">
          <cell r="J19">
            <v>1.0499999999999999E-3</v>
          </cell>
        </row>
      </sheetData>
      <sheetData sheetId="5953">
        <row r="19">
          <cell r="J19">
            <v>1.0499999999999999E-3</v>
          </cell>
        </row>
      </sheetData>
      <sheetData sheetId="5954">
        <row r="19">
          <cell r="J19">
            <v>1.0499999999999999E-3</v>
          </cell>
        </row>
      </sheetData>
      <sheetData sheetId="5955">
        <row r="19">
          <cell r="J19">
            <v>1.0499999999999999E-3</v>
          </cell>
        </row>
      </sheetData>
      <sheetData sheetId="5956">
        <row r="19">
          <cell r="J19">
            <v>1.0499999999999999E-3</v>
          </cell>
        </row>
      </sheetData>
      <sheetData sheetId="5957">
        <row r="19">
          <cell r="J19">
            <v>1.0499999999999999E-3</v>
          </cell>
        </row>
      </sheetData>
      <sheetData sheetId="5958">
        <row r="19">
          <cell r="J19">
            <v>1.0499999999999999E-3</v>
          </cell>
        </row>
      </sheetData>
      <sheetData sheetId="5959">
        <row r="19">
          <cell r="J19">
            <v>1.0499999999999999E-3</v>
          </cell>
        </row>
      </sheetData>
      <sheetData sheetId="5960">
        <row r="19">
          <cell r="J19">
            <v>1.0499999999999999E-3</v>
          </cell>
        </row>
      </sheetData>
      <sheetData sheetId="5961">
        <row r="19">
          <cell r="J19">
            <v>1.0499999999999999E-3</v>
          </cell>
        </row>
      </sheetData>
      <sheetData sheetId="5962">
        <row r="19">
          <cell r="J19">
            <v>1.0499999999999999E-3</v>
          </cell>
        </row>
      </sheetData>
      <sheetData sheetId="5963">
        <row r="19">
          <cell r="J19">
            <v>1.0499999999999999E-3</v>
          </cell>
        </row>
      </sheetData>
      <sheetData sheetId="5964">
        <row r="19">
          <cell r="J19">
            <v>1.0499999999999999E-3</v>
          </cell>
        </row>
      </sheetData>
      <sheetData sheetId="5965">
        <row r="19">
          <cell r="J19">
            <v>1.0499999999999999E-3</v>
          </cell>
        </row>
      </sheetData>
      <sheetData sheetId="5966">
        <row r="19">
          <cell r="J19">
            <v>1.0499999999999999E-3</v>
          </cell>
        </row>
      </sheetData>
      <sheetData sheetId="5967">
        <row r="19">
          <cell r="J19">
            <v>1.0499999999999999E-3</v>
          </cell>
        </row>
      </sheetData>
      <sheetData sheetId="5968">
        <row r="19">
          <cell r="J19">
            <v>1.0499999999999999E-3</v>
          </cell>
        </row>
      </sheetData>
      <sheetData sheetId="5969">
        <row r="19">
          <cell r="J19">
            <v>1.0499999999999999E-3</v>
          </cell>
        </row>
      </sheetData>
      <sheetData sheetId="5970">
        <row r="19">
          <cell r="J19">
            <v>1.0499999999999999E-3</v>
          </cell>
        </row>
      </sheetData>
      <sheetData sheetId="5971">
        <row r="19">
          <cell r="J19">
            <v>1.0499999999999999E-3</v>
          </cell>
        </row>
      </sheetData>
      <sheetData sheetId="5972">
        <row r="19">
          <cell r="J19">
            <v>1.0499999999999999E-3</v>
          </cell>
        </row>
      </sheetData>
      <sheetData sheetId="5973">
        <row r="19">
          <cell r="J19">
            <v>1.0499999999999999E-3</v>
          </cell>
        </row>
      </sheetData>
      <sheetData sheetId="5974">
        <row r="19">
          <cell r="J19">
            <v>1.0499999999999999E-3</v>
          </cell>
        </row>
      </sheetData>
      <sheetData sheetId="5975">
        <row r="19">
          <cell r="J19">
            <v>1.0499999999999999E-3</v>
          </cell>
        </row>
      </sheetData>
      <sheetData sheetId="5976">
        <row r="19">
          <cell r="J19">
            <v>1.0499999999999999E-3</v>
          </cell>
        </row>
      </sheetData>
      <sheetData sheetId="5977">
        <row r="19">
          <cell r="J19">
            <v>1.0499999999999999E-3</v>
          </cell>
        </row>
      </sheetData>
      <sheetData sheetId="5978">
        <row r="19">
          <cell r="J19">
            <v>1.0499999999999999E-3</v>
          </cell>
        </row>
      </sheetData>
      <sheetData sheetId="5979">
        <row r="19">
          <cell r="J19">
            <v>1.0499999999999999E-3</v>
          </cell>
        </row>
      </sheetData>
      <sheetData sheetId="5980">
        <row r="19">
          <cell r="J19">
            <v>1.0499999999999999E-3</v>
          </cell>
        </row>
      </sheetData>
      <sheetData sheetId="5981">
        <row r="19">
          <cell r="J19">
            <v>1.0499999999999999E-3</v>
          </cell>
        </row>
      </sheetData>
      <sheetData sheetId="5982">
        <row r="19">
          <cell r="J19">
            <v>1.0499999999999999E-3</v>
          </cell>
        </row>
      </sheetData>
      <sheetData sheetId="5983">
        <row r="19">
          <cell r="J19">
            <v>1.0499999999999999E-3</v>
          </cell>
        </row>
      </sheetData>
      <sheetData sheetId="5984">
        <row r="19">
          <cell r="J19">
            <v>1.0499999999999999E-3</v>
          </cell>
        </row>
      </sheetData>
      <sheetData sheetId="5985">
        <row r="19">
          <cell r="J19">
            <v>1.0499999999999999E-3</v>
          </cell>
        </row>
      </sheetData>
      <sheetData sheetId="5986">
        <row r="19">
          <cell r="J19">
            <v>1.0499999999999999E-3</v>
          </cell>
        </row>
      </sheetData>
      <sheetData sheetId="5987">
        <row r="19">
          <cell r="J19">
            <v>1.0499999999999999E-3</v>
          </cell>
        </row>
      </sheetData>
      <sheetData sheetId="5988">
        <row r="19">
          <cell r="J19">
            <v>1.0499999999999999E-3</v>
          </cell>
        </row>
      </sheetData>
      <sheetData sheetId="5989">
        <row r="19">
          <cell r="J19">
            <v>1.0499999999999999E-3</v>
          </cell>
        </row>
      </sheetData>
      <sheetData sheetId="5990">
        <row r="19">
          <cell r="J19">
            <v>1.0499999999999999E-3</v>
          </cell>
        </row>
      </sheetData>
      <sheetData sheetId="5991">
        <row r="19">
          <cell r="J19">
            <v>1.0499999999999999E-3</v>
          </cell>
        </row>
      </sheetData>
      <sheetData sheetId="5992">
        <row r="19">
          <cell r="J19">
            <v>1.0499999999999999E-3</v>
          </cell>
        </row>
      </sheetData>
      <sheetData sheetId="5993">
        <row r="19">
          <cell r="J19">
            <v>1.0499999999999999E-3</v>
          </cell>
        </row>
      </sheetData>
      <sheetData sheetId="5994">
        <row r="19">
          <cell r="J19">
            <v>1.0499999999999999E-3</v>
          </cell>
        </row>
      </sheetData>
      <sheetData sheetId="5995">
        <row r="19">
          <cell r="J19">
            <v>1.0499999999999999E-3</v>
          </cell>
        </row>
      </sheetData>
      <sheetData sheetId="5996">
        <row r="19">
          <cell r="J19">
            <v>1.0499999999999999E-3</v>
          </cell>
        </row>
      </sheetData>
      <sheetData sheetId="5997">
        <row r="19">
          <cell r="J19">
            <v>1.0499999999999999E-3</v>
          </cell>
        </row>
      </sheetData>
      <sheetData sheetId="5998">
        <row r="19">
          <cell r="J19">
            <v>1.0499999999999999E-3</v>
          </cell>
        </row>
      </sheetData>
      <sheetData sheetId="5999">
        <row r="19">
          <cell r="J19">
            <v>1.0499999999999999E-3</v>
          </cell>
        </row>
      </sheetData>
      <sheetData sheetId="6000">
        <row r="19">
          <cell r="J19">
            <v>1.0499999999999999E-3</v>
          </cell>
        </row>
      </sheetData>
      <sheetData sheetId="6001">
        <row r="19">
          <cell r="J19">
            <v>1.0499999999999999E-3</v>
          </cell>
        </row>
      </sheetData>
      <sheetData sheetId="6002">
        <row r="19">
          <cell r="J19">
            <v>1.0499999999999999E-3</v>
          </cell>
        </row>
      </sheetData>
      <sheetData sheetId="6003">
        <row r="19">
          <cell r="J19">
            <v>1.0499999999999999E-3</v>
          </cell>
        </row>
      </sheetData>
      <sheetData sheetId="6004">
        <row r="19">
          <cell r="J19">
            <v>1.0499999999999999E-3</v>
          </cell>
        </row>
      </sheetData>
      <sheetData sheetId="6005">
        <row r="19">
          <cell r="J19">
            <v>1.0499999999999999E-3</v>
          </cell>
        </row>
      </sheetData>
      <sheetData sheetId="6006">
        <row r="19">
          <cell r="J19">
            <v>1.0499999999999999E-3</v>
          </cell>
        </row>
      </sheetData>
      <sheetData sheetId="6007">
        <row r="19">
          <cell r="J19">
            <v>1.0499999999999999E-3</v>
          </cell>
        </row>
      </sheetData>
      <sheetData sheetId="6008">
        <row r="19">
          <cell r="J19">
            <v>1.0499999999999999E-3</v>
          </cell>
        </row>
      </sheetData>
      <sheetData sheetId="6009">
        <row r="19">
          <cell r="J19">
            <v>1.0499999999999999E-3</v>
          </cell>
        </row>
      </sheetData>
      <sheetData sheetId="6010">
        <row r="19">
          <cell r="J19">
            <v>1.0499999999999999E-3</v>
          </cell>
        </row>
      </sheetData>
      <sheetData sheetId="6011">
        <row r="19">
          <cell r="J19">
            <v>1.0499999999999999E-3</v>
          </cell>
        </row>
      </sheetData>
      <sheetData sheetId="6012">
        <row r="19">
          <cell r="J19">
            <v>1.0499999999999999E-3</v>
          </cell>
        </row>
      </sheetData>
      <sheetData sheetId="6013">
        <row r="19">
          <cell r="J19">
            <v>1.0499999999999999E-3</v>
          </cell>
        </row>
      </sheetData>
      <sheetData sheetId="6014">
        <row r="19">
          <cell r="J19">
            <v>1.0499999999999999E-3</v>
          </cell>
        </row>
      </sheetData>
      <sheetData sheetId="6015">
        <row r="19">
          <cell r="J19">
            <v>1.0499999999999999E-3</v>
          </cell>
        </row>
      </sheetData>
      <sheetData sheetId="6016">
        <row r="19">
          <cell r="J19">
            <v>1.0499999999999999E-3</v>
          </cell>
        </row>
      </sheetData>
      <sheetData sheetId="6017">
        <row r="19">
          <cell r="J19">
            <v>1.0499999999999999E-3</v>
          </cell>
        </row>
      </sheetData>
      <sheetData sheetId="6018">
        <row r="19">
          <cell r="J19">
            <v>1.0499999999999999E-3</v>
          </cell>
        </row>
      </sheetData>
      <sheetData sheetId="6019">
        <row r="19">
          <cell r="J19">
            <v>1.0499999999999999E-3</v>
          </cell>
        </row>
      </sheetData>
      <sheetData sheetId="6020">
        <row r="19">
          <cell r="J19">
            <v>1.0499999999999999E-3</v>
          </cell>
        </row>
      </sheetData>
      <sheetData sheetId="6021">
        <row r="19">
          <cell r="J19">
            <v>1.0499999999999999E-3</v>
          </cell>
        </row>
      </sheetData>
      <sheetData sheetId="6022">
        <row r="19">
          <cell r="J19">
            <v>1.0499999999999999E-3</v>
          </cell>
        </row>
      </sheetData>
      <sheetData sheetId="6023">
        <row r="19">
          <cell r="J19">
            <v>1.0499999999999999E-3</v>
          </cell>
        </row>
      </sheetData>
      <sheetData sheetId="6024">
        <row r="19">
          <cell r="J19">
            <v>1.0499999999999999E-3</v>
          </cell>
        </row>
      </sheetData>
      <sheetData sheetId="6025">
        <row r="19">
          <cell r="J19">
            <v>1.0499999999999999E-3</v>
          </cell>
        </row>
      </sheetData>
      <sheetData sheetId="6026">
        <row r="19">
          <cell r="J19">
            <v>1.0499999999999999E-3</v>
          </cell>
        </row>
      </sheetData>
      <sheetData sheetId="6027">
        <row r="19">
          <cell r="J19">
            <v>1.0499999999999999E-3</v>
          </cell>
        </row>
      </sheetData>
      <sheetData sheetId="6028">
        <row r="19">
          <cell r="J19">
            <v>1.0499999999999999E-3</v>
          </cell>
        </row>
      </sheetData>
      <sheetData sheetId="6029">
        <row r="19">
          <cell r="J19">
            <v>1.0499999999999999E-3</v>
          </cell>
        </row>
      </sheetData>
      <sheetData sheetId="6030">
        <row r="19">
          <cell r="J19">
            <v>1.0499999999999999E-3</v>
          </cell>
        </row>
      </sheetData>
      <sheetData sheetId="6031">
        <row r="19">
          <cell r="J19">
            <v>1.0499999999999999E-3</v>
          </cell>
        </row>
      </sheetData>
      <sheetData sheetId="6032">
        <row r="19">
          <cell r="J19">
            <v>1.0499999999999999E-3</v>
          </cell>
        </row>
      </sheetData>
      <sheetData sheetId="6033">
        <row r="19">
          <cell r="J19">
            <v>1.0499999999999999E-3</v>
          </cell>
        </row>
      </sheetData>
      <sheetData sheetId="6034">
        <row r="19">
          <cell r="J19">
            <v>1.0499999999999999E-3</v>
          </cell>
        </row>
      </sheetData>
      <sheetData sheetId="6035">
        <row r="19">
          <cell r="J19">
            <v>1.0499999999999999E-3</v>
          </cell>
        </row>
      </sheetData>
      <sheetData sheetId="6036">
        <row r="19">
          <cell r="J19">
            <v>1.0499999999999999E-3</v>
          </cell>
        </row>
      </sheetData>
      <sheetData sheetId="6037">
        <row r="19">
          <cell r="J19">
            <v>1.0499999999999999E-3</v>
          </cell>
        </row>
      </sheetData>
      <sheetData sheetId="6038">
        <row r="19">
          <cell r="J19">
            <v>1.0499999999999999E-3</v>
          </cell>
        </row>
      </sheetData>
      <sheetData sheetId="6039">
        <row r="19">
          <cell r="J19">
            <v>1.0499999999999999E-3</v>
          </cell>
        </row>
      </sheetData>
      <sheetData sheetId="6040">
        <row r="19">
          <cell r="J19">
            <v>1.0499999999999999E-3</v>
          </cell>
        </row>
      </sheetData>
      <sheetData sheetId="6041">
        <row r="19">
          <cell r="J19">
            <v>1.0499999999999999E-3</v>
          </cell>
        </row>
      </sheetData>
      <sheetData sheetId="6042">
        <row r="19">
          <cell r="J19">
            <v>1.0499999999999999E-3</v>
          </cell>
        </row>
      </sheetData>
      <sheetData sheetId="6043">
        <row r="19">
          <cell r="J19">
            <v>1.0499999999999999E-3</v>
          </cell>
        </row>
      </sheetData>
      <sheetData sheetId="6044">
        <row r="19">
          <cell r="J19">
            <v>1.0499999999999999E-3</v>
          </cell>
        </row>
      </sheetData>
      <sheetData sheetId="6045">
        <row r="19">
          <cell r="J19">
            <v>1.0499999999999999E-3</v>
          </cell>
        </row>
      </sheetData>
      <sheetData sheetId="6046">
        <row r="19">
          <cell r="J19">
            <v>1.0499999999999999E-3</v>
          </cell>
        </row>
      </sheetData>
      <sheetData sheetId="6047">
        <row r="19">
          <cell r="J19">
            <v>1.0499999999999999E-3</v>
          </cell>
        </row>
      </sheetData>
      <sheetData sheetId="6048">
        <row r="19">
          <cell r="J19">
            <v>1.0499999999999999E-3</v>
          </cell>
        </row>
      </sheetData>
      <sheetData sheetId="6049">
        <row r="19">
          <cell r="J19">
            <v>1.0499999999999999E-3</v>
          </cell>
        </row>
      </sheetData>
      <sheetData sheetId="6050">
        <row r="19">
          <cell r="J19">
            <v>1.0499999999999999E-3</v>
          </cell>
        </row>
      </sheetData>
      <sheetData sheetId="6051">
        <row r="19">
          <cell r="J19">
            <v>1.0499999999999999E-3</v>
          </cell>
        </row>
      </sheetData>
      <sheetData sheetId="6052">
        <row r="19">
          <cell r="J19">
            <v>1.0499999999999999E-3</v>
          </cell>
        </row>
      </sheetData>
      <sheetData sheetId="6053">
        <row r="19">
          <cell r="J19">
            <v>1.0499999999999999E-3</v>
          </cell>
        </row>
      </sheetData>
      <sheetData sheetId="6054">
        <row r="19">
          <cell r="J19">
            <v>1.0499999999999999E-3</v>
          </cell>
        </row>
      </sheetData>
      <sheetData sheetId="6055">
        <row r="19">
          <cell r="J19">
            <v>1.0499999999999999E-3</v>
          </cell>
        </row>
      </sheetData>
      <sheetData sheetId="6056">
        <row r="19">
          <cell r="J19">
            <v>1.0499999999999999E-3</v>
          </cell>
        </row>
      </sheetData>
      <sheetData sheetId="6057">
        <row r="19">
          <cell r="J19">
            <v>1.0499999999999999E-3</v>
          </cell>
        </row>
      </sheetData>
      <sheetData sheetId="6058">
        <row r="19">
          <cell r="J19">
            <v>1.0499999999999999E-3</v>
          </cell>
        </row>
      </sheetData>
      <sheetData sheetId="6059">
        <row r="19">
          <cell r="J19">
            <v>1.0499999999999999E-3</v>
          </cell>
        </row>
      </sheetData>
      <sheetData sheetId="6060">
        <row r="19">
          <cell r="J19">
            <v>1.0499999999999999E-3</v>
          </cell>
        </row>
      </sheetData>
      <sheetData sheetId="6061">
        <row r="19">
          <cell r="J19">
            <v>1.0499999999999999E-3</v>
          </cell>
        </row>
      </sheetData>
      <sheetData sheetId="6062">
        <row r="19">
          <cell r="J19">
            <v>1.0499999999999999E-3</v>
          </cell>
        </row>
      </sheetData>
      <sheetData sheetId="6063">
        <row r="19">
          <cell r="J19">
            <v>1.0499999999999999E-3</v>
          </cell>
        </row>
      </sheetData>
      <sheetData sheetId="6064">
        <row r="19">
          <cell r="J19">
            <v>1.0499999999999999E-3</v>
          </cell>
        </row>
      </sheetData>
      <sheetData sheetId="6065">
        <row r="19">
          <cell r="J19">
            <v>1.0499999999999999E-3</v>
          </cell>
        </row>
      </sheetData>
      <sheetData sheetId="6066">
        <row r="19">
          <cell r="J19">
            <v>1.0499999999999999E-3</v>
          </cell>
        </row>
      </sheetData>
      <sheetData sheetId="6067">
        <row r="19">
          <cell r="J19">
            <v>1.0499999999999999E-3</v>
          </cell>
        </row>
      </sheetData>
      <sheetData sheetId="6068">
        <row r="19">
          <cell r="J19">
            <v>1.0499999999999999E-3</v>
          </cell>
        </row>
      </sheetData>
      <sheetData sheetId="6069">
        <row r="19">
          <cell r="J19">
            <v>1.0499999999999999E-3</v>
          </cell>
        </row>
      </sheetData>
      <sheetData sheetId="6070">
        <row r="19">
          <cell r="J19">
            <v>1.0499999999999999E-3</v>
          </cell>
        </row>
      </sheetData>
      <sheetData sheetId="6071">
        <row r="19">
          <cell r="J19">
            <v>1.0499999999999999E-3</v>
          </cell>
        </row>
      </sheetData>
      <sheetData sheetId="6072">
        <row r="19">
          <cell r="J19">
            <v>1.0499999999999999E-3</v>
          </cell>
        </row>
      </sheetData>
      <sheetData sheetId="6073">
        <row r="19">
          <cell r="J19">
            <v>1.0499999999999999E-3</v>
          </cell>
        </row>
      </sheetData>
      <sheetData sheetId="6074">
        <row r="19">
          <cell r="J19">
            <v>1.0499999999999999E-3</v>
          </cell>
        </row>
      </sheetData>
      <sheetData sheetId="6075">
        <row r="19">
          <cell r="J19">
            <v>1.0499999999999999E-3</v>
          </cell>
        </row>
      </sheetData>
      <sheetData sheetId="6076">
        <row r="19">
          <cell r="J19">
            <v>1.0499999999999999E-3</v>
          </cell>
        </row>
      </sheetData>
      <sheetData sheetId="6077">
        <row r="19">
          <cell r="J19">
            <v>1.0499999999999999E-3</v>
          </cell>
        </row>
      </sheetData>
      <sheetData sheetId="6078">
        <row r="19">
          <cell r="J19">
            <v>1.0499999999999999E-3</v>
          </cell>
        </row>
      </sheetData>
      <sheetData sheetId="6079">
        <row r="19">
          <cell r="J19">
            <v>1.0499999999999999E-3</v>
          </cell>
        </row>
      </sheetData>
      <sheetData sheetId="6080">
        <row r="19">
          <cell r="J19">
            <v>1.0499999999999999E-3</v>
          </cell>
        </row>
      </sheetData>
      <sheetData sheetId="6081">
        <row r="19">
          <cell r="J19">
            <v>1.0499999999999999E-3</v>
          </cell>
        </row>
      </sheetData>
      <sheetData sheetId="6082">
        <row r="19">
          <cell r="J19">
            <v>1.0499999999999999E-3</v>
          </cell>
        </row>
      </sheetData>
      <sheetData sheetId="6083">
        <row r="19">
          <cell r="J19">
            <v>1.0499999999999999E-3</v>
          </cell>
        </row>
      </sheetData>
      <sheetData sheetId="6084">
        <row r="19">
          <cell r="J19">
            <v>1.0499999999999999E-3</v>
          </cell>
        </row>
      </sheetData>
      <sheetData sheetId="6085">
        <row r="19">
          <cell r="J19">
            <v>1.0499999999999999E-3</v>
          </cell>
        </row>
      </sheetData>
      <sheetData sheetId="6086">
        <row r="19">
          <cell r="J19">
            <v>1.0499999999999999E-3</v>
          </cell>
        </row>
      </sheetData>
      <sheetData sheetId="6087">
        <row r="19">
          <cell r="J19">
            <v>1.0499999999999999E-3</v>
          </cell>
        </row>
      </sheetData>
      <sheetData sheetId="6088">
        <row r="19">
          <cell r="J19">
            <v>1.0499999999999999E-3</v>
          </cell>
        </row>
      </sheetData>
      <sheetData sheetId="6089">
        <row r="19">
          <cell r="J19">
            <v>1.0499999999999999E-3</v>
          </cell>
        </row>
      </sheetData>
      <sheetData sheetId="6090">
        <row r="19">
          <cell r="J19">
            <v>1.0499999999999999E-3</v>
          </cell>
        </row>
      </sheetData>
      <sheetData sheetId="6091">
        <row r="19">
          <cell r="J19">
            <v>1.0499999999999999E-3</v>
          </cell>
        </row>
      </sheetData>
      <sheetData sheetId="6092">
        <row r="19">
          <cell r="J19">
            <v>1.0499999999999999E-3</v>
          </cell>
        </row>
      </sheetData>
      <sheetData sheetId="6093">
        <row r="19">
          <cell r="J19">
            <v>1.0499999999999999E-3</v>
          </cell>
        </row>
      </sheetData>
      <sheetData sheetId="6094">
        <row r="19">
          <cell r="J19">
            <v>1.0499999999999999E-3</v>
          </cell>
        </row>
      </sheetData>
      <sheetData sheetId="6095">
        <row r="19">
          <cell r="J19">
            <v>1.0499999999999999E-3</v>
          </cell>
        </row>
      </sheetData>
      <sheetData sheetId="6096">
        <row r="19">
          <cell r="J19">
            <v>1.0499999999999999E-3</v>
          </cell>
        </row>
      </sheetData>
      <sheetData sheetId="6097">
        <row r="19">
          <cell r="J19">
            <v>1.0499999999999999E-3</v>
          </cell>
        </row>
      </sheetData>
      <sheetData sheetId="6098">
        <row r="19">
          <cell r="J19">
            <v>1.0499999999999999E-3</v>
          </cell>
        </row>
      </sheetData>
      <sheetData sheetId="6099">
        <row r="19">
          <cell r="J19">
            <v>1.0499999999999999E-3</v>
          </cell>
        </row>
      </sheetData>
      <sheetData sheetId="6100">
        <row r="19">
          <cell r="J19">
            <v>1.0499999999999999E-3</v>
          </cell>
        </row>
      </sheetData>
      <sheetData sheetId="6101">
        <row r="19">
          <cell r="J19">
            <v>1.0499999999999999E-3</v>
          </cell>
        </row>
      </sheetData>
      <sheetData sheetId="6102">
        <row r="19">
          <cell r="J19">
            <v>1.0499999999999999E-3</v>
          </cell>
        </row>
      </sheetData>
      <sheetData sheetId="6103">
        <row r="19">
          <cell r="J19">
            <v>1.0499999999999999E-3</v>
          </cell>
        </row>
      </sheetData>
      <sheetData sheetId="6104">
        <row r="19">
          <cell r="J19">
            <v>1.0499999999999999E-3</v>
          </cell>
        </row>
      </sheetData>
      <sheetData sheetId="6105">
        <row r="19">
          <cell r="J19">
            <v>1.0499999999999999E-3</v>
          </cell>
        </row>
      </sheetData>
      <sheetData sheetId="6106">
        <row r="19">
          <cell r="J19">
            <v>1.0499999999999999E-3</v>
          </cell>
        </row>
      </sheetData>
      <sheetData sheetId="6107">
        <row r="19">
          <cell r="J19">
            <v>1.0499999999999999E-3</v>
          </cell>
        </row>
      </sheetData>
      <sheetData sheetId="6108">
        <row r="19">
          <cell r="J19">
            <v>1.0499999999999999E-3</v>
          </cell>
        </row>
      </sheetData>
      <sheetData sheetId="6109">
        <row r="19">
          <cell r="J19">
            <v>1.0499999999999999E-3</v>
          </cell>
        </row>
      </sheetData>
      <sheetData sheetId="6110">
        <row r="19">
          <cell r="J19">
            <v>1.0499999999999999E-3</v>
          </cell>
        </row>
      </sheetData>
      <sheetData sheetId="6111">
        <row r="19">
          <cell r="J19">
            <v>1.0499999999999999E-3</v>
          </cell>
        </row>
      </sheetData>
      <sheetData sheetId="6112">
        <row r="19">
          <cell r="J19">
            <v>1.0499999999999999E-3</v>
          </cell>
        </row>
      </sheetData>
      <sheetData sheetId="6113">
        <row r="19">
          <cell r="J19">
            <v>1.0499999999999999E-3</v>
          </cell>
        </row>
      </sheetData>
      <sheetData sheetId="6114">
        <row r="19">
          <cell r="J19">
            <v>1.0499999999999999E-3</v>
          </cell>
        </row>
      </sheetData>
      <sheetData sheetId="6115">
        <row r="19">
          <cell r="J19">
            <v>1.0499999999999999E-3</v>
          </cell>
        </row>
      </sheetData>
      <sheetData sheetId="6116">
        <row r="19">
          <cell r="J19">
            <v>1.0499999999999999E-3</v>
          </cell>
        </row>
      </sheetData>
      <sheetData sheetId="6117">
        <row r="19">
          <cell r="J19">
            <v>1.0499999999999999E-3</v>
          </cell>
        </row>
      </sheetData>
      <sheetData sheetId="6118">
        <row r="19">
          <cell r="J19">
            <v>1.0499999999999999E-3</v>
          </cell>
        </row>
      </sheetData>
      <sheetData sheetId="6119">
        <row r="19">
          <cell r="J19">
            <v>1.0499999999999999E-3</v>
          </cell>
        </row>
      </sheetData>
      <sheetData sheetId="6120">
        <row r="19">
          <cell r="J19">
            <v>1.0499999999999999E-3</v>
          </cell>
        </row>
      </sheetData>
      <sheetData sheetId="6121">
        <row r="19">
          <cell r="J19">
            <v>1.0499999999999999E-3</v>
          </cell>
        </row>
      </sheetData>
      <sheetData sheetId="6122">
        <row r="19">
          <cell r="J19">
            <v>1.0499999999999999E-3</v>
          </cell>
        </row>
      </sheetData>
      <sheetData sheetId="6123">
        <row r="19">
          <cell r="J19">
            <v>1.0499999999999999E-3</v>
          </cell>
        </row>
      </sheetData>
      <sheetData sheetId="6124">
        <row r="19">
          <cell r="J19">
            <v>1.0499999999999999E-3</v>
          </cell>
        </row>
      </sheetData>
      <sheetData sheetId="6125">
        <row r="19">
          <cell r="J19">
            <v>1.0499999999999999E-3</v>
          </cell>
        </row>
      </sheetData>
      <sheetData sheetId="6126">
        <row r="19">
          <cell r="J19">
            <v>1.0499999999999999E-3</v>
          </cell>
        </row>
      </sheetData>
      <sheetData sheetId="6127">
        <row r="19">
          <cell r="J19">
            <v>1.0499999999999999E-3</v>
          </cell>
        </row>
      </sheetData>
      <sheetData sheetId="6128">
        <row r="19">
          <cell r="J19">
            <v>1.0499999999999999E-3</v>
          </cell>
        </row>
      </sheetData>
      <sheetData sheetId="6129">
        <row r="19">
          <cell r="J19">
            <v>1.0499999999999999E-3</v>
          </cell>
        </row>
      </sheetData>
      <sheetData sheetId="6130">
        <row r="19">
          <cell r="J19">
            <v>1.0499999999999999E-3</v>
          </cell>
        </row>
      </sheetData>
      <sheetData sheetId="6131">
        <row r="19">
          <cell r="J19">
            <v>1.0499999999999999E-3</v>
          </cell>
        </row>
      </sheetData>
      <sheetData sheetId="6132">
        <row r="19">
          <cell r="J19">
            <v>1.0499999999999999E-3</v>
          </cell>
        </row>
      </sheetData>
      <sheetData sheetId="6133">
        <row r="19">
          <cell r="J19">
            <v>1.0499999999999999E-3</v>
          </cell>
        </row>
      </sheetData>
      <sheetData sheetId="6134">
        <row r="19">
          <cell r="J19">
            <v>1.0499999999999999E-3</v>
          </cell>
        </row>
      </sheetData>
      <sheetData sheetId="6135">
        <row r="19">
          <cell r="J19">
            <v>1.0499999999999999E-3</v>
          </cell>
        </row>
      </sheetData>
      <sheetData sheetId="6136">
        <row r="19">
          <cell r="J19">
            <v>1.0499999999999999E-3</v>
          </cell>
        </row>
      </sheetData>
      <sheetData sheetId="6137">
        <row r="19">
          <cell r="J19">
            <v>1.0499999999999999E-3</v>
          </cell>
        </row>
      </sheetData>
      <sheetData sheetId="6138">
        <row r="19">
          <cell r="J19">
            <v>1.0499999999999999E-3</v>
          </cell>
        </row>
      </sheetData>
      <sheetData sheetId="6139">
        <row r="19">
          <cell r="J19">
            <v>1.0499999999999999E-3</v>
          </cell>
        </row>
      </sheetData>
      <sheetData sheetId="6140">
        <row r="19">
          <cell r="J19">
            <v>1.0499999999999999E-3</v>
          </cell>
        </row>
      </sheetData>
      <sheetData sheetId="6141">
        <row r="19">
          <cell r="J19">
            <v>1.0499999999999999E-3</v>
          </cell>
        </row>
      </sheetData>
      <sheetData sheetId="6142">
        <row r="19">
          <cell r="J19">
            <v>1.0499999999999999E-3</v>
          </cell>
        </row>
      </sheetData>
      <sheetData sheetId="6143">
        <row r="19">
          <cell r="J19">
            <v>1.0499999999999999E-3</v>
          </cell>
        </row>
      </sheetData>
      <sheetData sheetId="6144">
        <row r="19">
          <cell r="J19">
            <v>1.0499999999999999E-3</v>
          </cell>
        </row>
      </sheetData>
      <sheetData sheetId="6145">
        <row r="19">
          <cell r="J19">
            <v>1.0499999999999999E-3</v>
          </cell>
        </row>
      </sheetData>
      <sheetData sheetId="6146">
        <row r="19">
          <cell r="J19">
            <v>1.0499999999999999E-3</v>
          </cell>
        </row>
      </sheetData>
      <sheetData sheetId="6147">
        <row r="19">
          <cell r="J19">
            <v>1.0499999999999999E-3</v>
          </cell>
        </row>
      </sheetData>
      <sheetData sheetId="6148">
        <row r="19">
          <cell r="J19">
            <v>1.0499999999999999E-3</v>
          </cell>
        </row>
      </sheetData>
      <sheetData sheetId="6149">
        <row r="19">
          <cell r="J19">
            <v>1.0499999999999999E-3</v>
          </cell>
        </row>
      </sheetData>
      <sheetData sheetId="6150">
        <row r="19">
          <cell r="J19">
            <v>1.0499999999999999E-3</v>
          </cell>
        </row>
      </sheetData>
      <sheetData sheetId="6151">
        <row r="19">
          <cell r="J19">
            <v>1.0499999999999999E-3</v>
          </cell>
        </row>
      </sheetData>
      <sheetData sheetId="6152">
        <row r="19">
          <cell r="J19">
            <v>1.0499999999999999E-3</v>
          </cell>
        </row>
      </sheetData>
      <sheetData sheetId="6153">
        <row r="19">
          <cell r="J19">
            <v>1.0499999999999999E-3</v>
          </cell>
        </row>
      </sheetData>
      <sheetData sheetId="6154">
        <row r="19">
          <cell r="J19">
            <v>1.0499999999999999E-3</v>
          </cell>
        </row>
      </sheetData>
      <sheetData sheetId="6155">
        <row r="19">
          <cell r="J19">
            <v>1.0499999999999999E-3</v>
          </cell>
        </row>
      </sheetData>
      <sheetData sheetId="6156">
        <row r="19">
          <cell r="J19">
            <v>1.0499999999999999E-3</v>
          </cell>
        </row>
      </sheetData>
      <sheetData sheetId="6157">
        <row r="19">
          <cell r="J19">
            <v>1.0499999999999999E-3</v>
          </cell>
        </row>
      </sheetData>
      <sheetData sheetId="6158">
        <row r="19">
          <cell r="J19">
            <v>1.0499999999999999E-3</v>
          </cell>
        </row>
      </sheetData>
      <sheetData sheetId="6159">
        <row r="19">
          <cell r="J19">
            <v>1.0499999999999999E-3</v>
          </cell>
        </row>
      </sheetData>
      <sheetData sheetId="6160">
        <row r="19">
          <cell r="J19">
            <v>1.0499999999999999E-3</v>
          </cell>
        </row>
      </sheetData>
      <sheetData sheetId="6161">
        <row r="19">
          <cell r="J19">
            <v>1.0499999999999999E-3</v>
          </cell>
        </row>
      </sheetData>
      <sheetData sheetId="6162">
        <row r="19">
          <cell r="J19">
            <v>1.0499999999999999E-3</v>
          </cell>
        </row>
      </sheetData>
      <sheetData sheetId="6163">
        <row r="19">
          <cell r="J19">
            <v>1.0499999999999999E-3</v>
          </cell>
        </row>
      </sheetData>
      <sheetData sheetId="6164">
        <row r="19">
          <cell r="J19">
            <v>1.0499999999999999E-3</v>
          </cell>
        </row>
      </sheetData>
      <sheetData sheetId="6165">
        <row r="19">
          <cell r="J19">
            <v>1.0499999999999999E-3</v>
          </cell>
        </row>
      </sheetData>
      <sheetData sheetId="6166">
        <row r="19">
          <cell r="J19">
            <v>1.0499999999999999E-3</v>
          </cell>
        </row>
      </sheetData>
      <sheetData sheetId="6167">
        <row r="19">
          <cell r="J19">
            <v>1.0499999999999999E-3</v>
          </cell>
        </row>
      </sheetData>
      <sheetData sheetId="6168">
        <row r="19">
          <cell r="J19">
            <v>1.0499999999999999E-3</v>
          </cell>
        </row>
      </sheetData>
      <sheetData sheetId="6169">
        <row r="19">
          <cell r="J19">
            <v>1.0499999999999999E-3</v>
          </cell>
        </row>
      </sheetData>
      <sheetData sheetId="6170">
        <row r="19">
          <cell r="J19">
            <v>1.0499999999999999E-3</v>
          </cell>
        </row>
      </sheetData>
      <sheetData sheetId="6171">
        <row r="19">
          <cell r="J19">
            <v>1.0499999999999999E-3</v>
          </cell>
        </row>
      </sheetData>
      <sheetData sheetId="6172">
        <row r="19">
          <cell r="J19">
            <v>1.0499999999999999E-3</v>
          </cell>
        </row>
      </sheetData>
      <sheetData sheetId="6173">
        <row r="19">
          <cell r="J19">
            <v>1.0499999999999999E-3</v>
          </cell>
        </row>
      </sheetData>
      <sheetData sheetId="6174">
        <row r="19">
          <cell r="J19">
            <v>1.0499999999999999E-3</v>
          </cell>
        </row>
      </sheetData>
      <sheetData sheetId="6175">
        <row r="19">
          <cell r="J19">
            <v>1.0499999999999999E-3</v>
          </cell>
        </row>
      </sheetData>
      <sheetData sheetId="6176">
        <row r="19">
          <cell r="J19">
            <v>1.0499999999999999E-3</v>
          </cell>
        </row>
      </sheetData>
      <sheetData sheetId="6177">
        <row r="19">
          <cell r="J19">
            <v>1.0499999999999999E-3</v>
          </cell>
        </row>
      </sheetData>
      <sheetData sheetId="6178">
        <row r="19">
          <cell r="J19">
            <v>1.0499999999999999E-3</v>
          </cell>
        </row>
      </sheetData>
      <sheetData sheetId="6179">
        <row r="19">
          <cell r="J19">
            <v>1.0499999999999999E-3</v>
          </cell>
        </row>
      </sheetData>
      <sheetData sheetId="6180">
        <row r="19">
          <cell r="J19">
            <v>1.0499999999999999E-3</v>
          </cell>
        </row>
      </sheetData>
      <sheetData sheetId="6181">
        <row r="19">
          <cell r="J19">
            <v>1.0499999999999999E-3</v>
          </cell>
        </row>
      </sheetData>
      <sheetData sheetId="6182">
        <row r="19">
          <cell r="J19">
            <v>1.0499999999999999E-3</v>
          </cell>
        </row>
      </sheetData>
      <sheetData sheetId="6183">
        <row r="19">
          <cell r="J19">
            <v>1.0499999999999999E-3</v>
          </cell>
        </row>
      </sheetData>
      <sheetData sheetId="6184">
        <row r="19">
          <cell r="J19">
            <v>1.0499999999999999E-3</v>
          </cell>
        </row>
      </sheetData>
      <sheetData sheetId="6185">
        <row r="19">
          <cell r="J19">
            <v>1.0499999999999999E-3</v>
          </cell>
        </row>
      </sheetData>
      <sheetData sheetId="6186">
        <row r="19">
          <cell r="J19">
            <v>1.0499999999999999E-3</v>
          </cell>
        </row>
      </sheetData>
      <sheetData sheetId="6187">
        <row r="19">
          <cell r="J19">
            <v>1.0499999999999999E-3</v>
          </cell>
        </row>
      </sheetData>
      <sheetData sheetId="6188">
        <row r="19">
          <cell r="J19">
            <v>1.0499999999999999E-3</v>
          </cell>
        </row>
      </sheetData>
      <sheetData sheetId="6189">
        <row r="19">
          <cell r="J19">
            <v>1.0499999999999999E-3</v>
          </cell>
        </row>
      </sheetData>
      <sheetData sheetId="6190">
        <row r="19">
          <cell r="J19">
            <v>1.0499999999999999E-3</v>
          </cell>
        </row>
      </sheetData>
      <sheetData sheetId="6191">
        <row r="19">
          <cell r="J19">
            <v>1.0499999999999999E-3</v>
          </cell>
        </row>
      </sheetData>
      <sheetData sheetId="6192">
        <row r="19">
          <cell r="J19">
            <v>1.0499999999999999E-3</v>
          </cell>
        </row>
      </sheetData>
      <sheetData sheetId="6193">
        <row r="19">
          <cell r="J19">
            <v>1.0499999999999999E-3</v>
          </cell>
        </row>
      </sheetData>
      <sheetData sheetId="6194">
        <row r="19">
          <cell r="J19">
            <v>1.0499999999999999E-3</v>
          </cell>
        </row>
      </sheetData>
      <sheetData sheetId="6195">
        <row r="19">
          <cell r="J19">
            <v>1.0499999999999999E-3</v>
          </cell>
        </row>
      </sheetData>
      <sheetData sheetId="6196">
        <row r="19">
          <cell r="J19">
            <v>1.0499999999999999E-3</v>
          </cell>
        </row>
      </sheetData>
      <sheetData sheetId="6197">
        <row r="19">
          <cell r="J19">
            <v>1.0499999999999999E-3</v>
          </cell>
        </row>
      </sheetData>
      <sheetData sheetId="6198">
        <row r="19">
          <cell r="J19">
            <v>1.0499999999999999E-3</v>
          </cell>
        </row>
      </sheetData>
      <sheetData sheetId="6199">
        <row r="19">
          <cell r="J19">
            <v>1.0499999999999999E-3</v>
          </cell>
        </row>
      </sheetData>
      <sheetData sheetId="6200">
        <row r="19">
          <cell r="J19">
            <v>1.0499999999999999E-3</v>
          </cell>
        </row>
      </sheetData>
      <sheetData sheetId="6201">
        <row r="19">
          <cell r="J19">
            <v>1.0499999999999999E-3</v>
          </cell>
        </row>
      </sheetData>
      <sheetData sheetId="6202">
        <row r="19">
          <cell r="J19">
            <v>1.0499999999999999E-3</v>
          </cell>
        </row>
      </sheetData>
      <sheetData sheetId="6203">
        <row r="19">
          <cell r="J19">
            <v>1.0499999999999999E-3</v>
          </cell>
        </row>
      </sheetData>
      <sheetData sheetId="6204">
        <row r="19">
          <cell r="J19">
            <v>1.0499999999999999E-3</v>
          </cell>
        </row>
      </sheetData>
      <sheetData sheetId="6205">
        <row r="19">
          <cell r="J19">
            <v>1.0499999999999999E-3</v>
          </cell>
        </row>
      </sheetData>
      <sheetData sheetId="6206">
        <row r="19">
          <cell r="J19">
            <v>1.0499999999999999E-3</v>
          </cell>
        </row>
      </sheetData>
      <sheetData sheetId="6207">
        <row r="19">
          <cell r="J19">
            <v>1.0499999999999999E-3</v>
          </cell>
        </row>
      </sheetData>
      <sheetData sheetId="6208">
        <row r="19">
          <cell r="J19">
            <v>1.0499999999999999E-3</v>
          </cell>
        </row>
      </sheetData>
      <sheetData sheetId="6209">
        <row r="19">
          <cell r="J19">
            <v>1.0499999999999999E-3</v>
          </cell>
        </row>
      </sheetData>
      <sheetData sheetId="6210">
        <row r="19">
          <cell r="J19">
            <v>1.0499999999999999E-3</v>
          </cell>
        </row>
      </sheetData>
      <sheetData sheetId="6211">
        <row r="19">
          <cell r="J19">
            <v>1.0499999999999999E-3</v>
          </cell>
        </row>
      </sheetData>
      <sheetData sheetId="6212">
        <row r="19">
          <cell r="J19">
            <v>1.0499999999999999E-3</v>
          </cell>
        </row>
      </sheetData>
      <sheetData sheetId="6213">
        <row r="19">
          <cell r="J19">
            <v>1.0499999999999999E-3</v>
          </cell>
        </row>
      </sheetData>
      <sheetData sheetId="6214">
        <row r="19">
          <cell r="J19">
            <v>1.0499999999999999E-3</v>
          </cell>
        </row>
      </sheetData>
      <sheetData sheetId="6215">
        <row r="19">
          <cell r="J19">
            <v>1.0499999999999999E-3</v>
          </cell>
        </row>
      </sheetData>
      <sheetData sheetId="6216">
        <row r="19">
          <cell r="J19">
            <v>1.0499999999999999E-3</v>
          </cell>
        </row>
      </sheetData>
      <sheetData sheetId="6217">
        <row r="19">
          <cell r="J19">
            <v>1.0499999999999999E-3</v>
          </cell>
        </row>
      </sheetData>
      <sheetData sheetId="6218">
        <row r="19">
          <cell r="J19">
            <v>1.0499999999999999E-3</v>
          </cell>
        </row>
      </sheetData>
      <sheetData sheetId="6219">
        <row r="19">
          <cell r="J19">
            <v>1.0499999999999999E-3</v>
          </cell>
        </row>
      </sheetData>
      <sheetData sheetId="6220">
        <row r="19">
          <cell r="J19">
            <v>1.0499999999999999E-3</v>
          </cell>
        </row>
      </sheetData>
      <sheetData sheetId="6221">
        <row r="19">
          <cell r="J19">
            <v>1.0499999999999999E-3</v>
          </cell>
        </row>
      </sheetData>
      <sheetData sheetId="6222">
        <row r="19">
          <cell r="J19">
            <v>1.0499999999999999E-3</v>
          </cell>
        </row>
      </sheetData>
      <sheetData sheetId="6223">
        <row r="19">
          <cell r="J19">
            <v>1.0499999999999999E-3</v>
          </cell>
        </row>
      </sheetData>
      <sheetData sheetId="6224">
        <row r="19">
          <cell r="J19">
            <v>1.0499999999999999E-3</v>
          </cell>
        </row>
      </sheetData>
      <sheetData sheetId="6225">
        <row r="19">
          <cell r="J19">
            <v>1.0499999999999999E-3</v>
          </cell>
        </row>
      </sheetData>
      <sheetData sheetId="6226">
        <row r="19">
          <cell r="J19">
            <v>1.0499999999999999E-3</v>
          </cell>
        </row>
      </sheetData>
      <sheetData sheetId="6227">
        <row r="19">
          <cell r="J19">
            <v>1.0499999999999999E-3</v>
          </cell>
        </row>
      </sheetData>
      <sheetData sheetId="6228">
        <row r="19">
          <cell r="J19">
            <v>1.0499999999999999E-3</v>
          </cell>
        </row>
      </sheetData>
      <sheetData sheetId="6229">
        <row r="19">
          <cell r="J19">
            <v>1.0499999999999999E-3</v>
          </cell>
        </row>
      </sheetData>
      <sheetData sheetId="6230">
        <row r="19">
          <cell r="J19">
            <v>1.0499999999999999E-3</v>
          </cell>
        </row>
      </sheetData>
      <sheetData sheetId="6231">
        <row r="19">
          <cell r="J19">
            <v>1.0499999999999999E-3</v>
          </cell>
        </row>
      </sheetData>
      <sheetData sheetId="6232">
        <row r="19">
          <cell r="J19">
            <v>1.0499999999999999E-3</v>
          </cell>
        </row>
      </sheetData>
      <sheetData sheetId="6233">
        <row r="19">
          <cell r="J19">
            <v>1.0499999999999999E-3</v>
          </cell>
        </row>
      </sheetData>
      <sheetData sheetId="6234">
        <row r="19">
          <cell r="J19">
            <v>1.0499999999999999E-3</v>
          </cell>
        </row>
      </sheetData>
      <sheetData sheetId="6235">
        <row r="19">
          <cell r="J19">
            <v>1.0499999999999999E-3</v>
          </cell>
        </row>
      </sheetData>
      <sheetData sheetId="6236">
        <row r="19">
          <cell r="J19">
            <v>1.0499999999999999E-3</v>
          </cell>
        </row>
      </sheetData>
      <sheetData sheetId="6237">
        <row r="19">
          <cell r="J19">
            <v>1.0499999999999999E-3</v>
          </cell>
        </row>
      </sheetData>
      <sheetData sheetId="6238">
        <row r="19">
          <cell r="J19">
            <v>1.0499999999999999E-3</v>
          </cell>
        </row>
      </sheetData>
      <sheetData sheetId="6239">
        <row r="19">
          <cell r="J19">
            <v>1.0499999999999999E-3</v>
          </cell>
        </row>
      </sheetData>
      <sheetData sheetId="6240">
        <row r="19">
          <cell r="J19">
            <v>1.0499999999999999E-3</v>
          </cell>
        </row>
      </sheetData>
      <sheetData sheetId="6241">
        <row r="19">
          <cell r="J19">
            <v>1.0499999999999999E-3</v>
          </cell>
        </row>
      </sheetData>
      <sheetData sheetId="6242">
        <row r="19">
          <cell r="J19">
            <v>1.0499999999999999E-3</v>
          </cell>
        </row>
      </sheetData>
      <sheetData sheetId="6243">
        <row r="19">
          <cell r="J19">
            <v>1.0499999999999999E-3</v>
          </cell>
        </row>
      </sheetData>
      <sheetData sheetId="6244">
        <row r="19">
          <cell r="J19">
            <v>1.0499999999999999E-3</v>
          </cell>
        </row>
      </sheetData>
      <sheetData sheetId="6245">
        <row r="19">
          <cell r="J19">
            <v>1.0499999999999999E-3</v>
          </cell>
        </row>
      </sheetData>
      <sheetData sheetId="6246">
        <row r="19">
          <cell r="J19">
            <v>1.0499999999999999E-3</v>
          </cell>
        </row>
      </sheetData>
      <sheetData sheetId="6247">
        <row r="19">
          <cell r="J19">
            <v>1.0499999999999999E-3</v>
          </cell>
        </row>
      </sheetData>
      <sheetData sheetId="6248">
        <row r="19">
          <cell r="J19">
            <v>1.0499999999999999E-3</v>
          </cell>
        </row>
      </sheetData>
      <sheetData sheetId="6249">
        <row r="19">
          <cell r="J19">
            <v>1.0499999999999999E-3</v>
          </cell>
        </row>
      </sheetData>
      <sheetData sheetId="6250">
        <row r="19">
          <cell r="J19">
            <v>1.0499999999999999E-3</v>
          </cell>
        </row>
      </sheetData>
      <sheetData sheetId="6251">
        <row r="19">
          <cell r="J19">
            <v>1.0499999999999999E-3</v>
          </cell>
        </row>
      </sheetData>
      <sheetData sheetId="6252">
        <row r="19">
          <cell r="J19">
            <v>1.0499999999999999E-3</v>
          </cell>
        </row>
      </sheetData>
      <sheetData sheetId="6253">
        <row r="19">
          <cell r="J19">
            <v>1.0499999999999999E-3</v>
          </cell>
        </row>
      </sheetData>
      <sheetData sheetId="6254">
        <row r="19">
          <cell r="J19">
            <v>1.0499999999999999E-3</v>
          </cell>
        </row>
      </sheetData>
      <sheetData sheetId="6255">
        <row r="19">
          <cell r="J19">
            <v>1.0499999999999999E-3</v>
          </cell>
        </row>
      </sheetData>
      <sheetData sheetId="6256">
        <row r="19">
          <cell r="J19">
            <v>1.0499999999999999E-3</v>
          </cell>
        </row>
      </sheetData>
      <sheetData sheetId="6257">
        <row r="19">
          <cell r="J19">
            <v>1.0499999999999999E-3</v>
          </cell>
        </row>
      </sheetData>
      <sheetData sheetId="6258">
        <row r="19">
          <cell r="J19">
            <v>1.0499999999999999E-3</v>
          </cell>
        </row>
      </sheetData>
      <sheetData sheetId="6259">
        <row r="19">
          <cell r="J19">
            <v>1.0499999999999999E-3</v>
          </cell>
        </row>
      </sheetData>
      <sheetData sheetId="6260">
        <row r="19">
          <cell r="J19">
            <v>1.0499999999999999E-3</v>
          </cell>
        </row>
      </sheetData>
      <sheetData sheetId="6261">
        <row r="19">
          <cell r="J19">
            <v>1.0499999999999999E-3</v>
          </cell>
        </row>
      </sheetData>
      <sheetData sheetId="6262">
        <row r="19">
          <cell r="J19">
            <v>1.0499999999999999E-3</v>
          </cell>
        </row>
      </sheetData>
      <sheetData sheetId="6263">
        <row r="19">
          <cell r="J19">
            <v>1.0499999999999999E-3</v>
          </cell>
        </row>
      </sheetData>
      <sheetData sheetId="6264">
        <row r="19">
          <cell r="J19">
            <v>1.0499999999999999E-3</v>
          </cell>
        </row>
      </sheetData>
      <sheetData sheetId="6265">
        <row r="19">
          <cell r="J19">
            <v>1.0499999999999999E-3</v>
          </cell>
        </row>
      </sheetData>
      <sheetData sheetId="6266">
        <row r="19">
          <cell r="J19">
            <v>1.0499999999999999E-3</v>
          </cell>
        </row>
      </sheetData>
      <sheetData sheetId="6267">
        <row r="19">
          <cell r="J19">
            <v>1.0499999999999999E-3</v>
          </cell>
        </row>
      </sheetData>
      <sheetData sheetId="6268">
        <row r="19">
          <cell r="J19">
            <v>1.0499999999999999E-3</v>
          </cell>
        </row>
      </sheetData>
      <sheetData sheetId="6269">
        <row r="19">
          <cell r="J19">
            <v>1.0499999999999999E-3</v>
          </cell>
        </row>
      </sheetData>
      <sheetData sheetId="6270">
        <row r="19">
          <cell r="J19">
            <v>1.0499999999999999E-3</v>
          </cell>
        </row>
      </sheetData>
      <sheetData sheetId="6271">
        <row r="19">
          <cell r="J19">
            <v>1.0499999999999999E-3</v>
          </cell>
        </row>
      </sheetData>
      <sheetData sheetId="6272">
        <row r="19">
          <cell r="J19">
            <v>1.0499999999999999E-3</v>
          </cell>
        </row>
      </sheetData>
      <sheetData sheetId="6273">
        <row r="19">
          <cell r="J19">
            <v>1.0499999999999999E-3</v>
          </cell>
        </row>
      </sheetData>
      <sheetData sheetId="6274">
        <row r="19">
          <cell r="J19">
            <v>1.0499999999999999E-3</v>
          </cell>
        </row>
      </sheetData>
      <sheetData sheetId="6275">
        <row r="19">
          <cell r="J19">
            <v>1.0499999999999999E-3</v>
          </cell>
        </row>
      </sheetData>
      <sheetData sheetId="6276">
        <row r="19">
          <cell r="J19">
            <v>1.0499999999999999E-3</v>
          </cell>
        </row>
      </sheetData>
      <sheetData sheetId="6277">
        <row r="19">
          <cell r="J19">
            <v>1.0499999999999999E-3</v>
          </cell>
        </row>
      </sheetData>
      <sheetData sheetId="6278">
        <row r="19">
          <cell r="J19">
            <v>1.0499999999999999E-3</v>
          </cell>
        </row>
      </sheetData>
      <sheetData sheetId="6279">
        <row r="19">
          <cell r="J19">
            <v>1.0499999999999999E-3</v>
          </cell>
        </row>
      </sheetData>
      <sheetData sheetId="6280">
        <row r="19">
          <cell r="J19">
            <v>1.0499999999999999E-3</v>
          </cell>
        </row>
      </sheetData>
      <sheetData sheetId="6281">
        <row r="19">
          <cell r="J19">
            <v>1.0499999999999999E-3</v>
          </cell>
        </row>
      </sheetData>
      <sheetData sheetId="6282">
        <row r="19">
          <cell r="J19">
            <v>1.0499999999999999E-3</v>
          </cell>
        </row>
      </sheetData>
      <sheetData sheetId="6283">
        <row r="19">
          <cell r="J19">
            <v>1.0499999999999999E-3</v>
          </cell>
        </row>
      </sheetData>
      <sheetData sheetId="6284">
        <row r="19">
          <cell r="J19">
            <v>1.0499999999999999E-3</v>
          </cell>
        </row>
      </sheetData>
      <sheetData sheetId="6285">
        <row r="19">
          <cell r="J19">
            <v>1.0499999999999999E-3</v>
          </cell>
        </row>
      </sheetData>
      <sheetData sheetId="6286">
        <row r="19">
          <cell r="J19">
            <v>1.0499999999999999E-3</v>
          </cell>
        </row>
      </sheetData>
      <sheetData sheetId="6287">
        <row r="19">
          <cell r="J19">
            <v>1.0499999999999999E-3</v>
          </cell>
        </row>
      </sheetData>
      <sheetData sheetId="6288">
        <row r="19">
          <cell r="J19">
            <v>1.0499999999999999E-3</v>
          </cell>
        </row>
      </sheetData>
      <sheetData sheetId="6289">
        <row r="19">
          <cell r="J19">
            <v>1.0499999999999999E-3</v>
          </cell>
        </row>
      </sheetData>
      <sheetData sheetId="6290">
        <row r="19">
          <cell r="J19">
            <v>1.0499999999999999E-3</v>
          </cell>
        </row>
      </sheetData>
      <sheetData sheetId="6291">
        <row r="19">
          <cell r="J19">
            <v>1.0499999999999999E-3</v>
          </cell>
        </row>
      </sheetData>
      <sheetData sheetId="6292">
        <row r="19">
          <cell r="J19">
            <v>1.0499999999999999E-3</v>
          </cell>
        </row>
      </sheetData>
      <sheetData sheetId="6293">
        <row r="19">
          <cell r="J19">
            <v>1.0499999999999999E-3</v>
          </cell>
        </row>
      </sheetData>
      <sheetData sheetId="6294">
        <row r="19">
          <cell r="J19">
            <v>1.0499999999999999E-3</v>
          </cell>
        </row>
      </sheetData>
      <sheetData sheetId="6295">
        <row r="19">
          <cell r="J19">
            <v>1.0499999999999999E-3</v>
          </cell>
        </row>
      </sheetData>
      <sheetData sheetId="6296">
        <row r="19">
          <cell r="J19">
            <v>1.0499999999999999E-3</v>
          </cell>
        </row>
      </sheetData>
      <sheetData sheetId="6297">
        <row r="19">
          <cell r="J19">
            <v>1.0499999999999999E-3</v>
          </cell>
        </row>
      </sheetData>
      <sheetData sheetId="6298">
        <row r="19">
          <cell r="J19">
            <v>1.0499999999999999E-3</v>
          </cell>
        </row>
      </sheetData>
      <sheetData sheetId="6299">
        <row r="19">
          <cell r="J19">
            <v>1.0499999999999999E-3</v>
          </cell>
        </row>
      </sheetData>
      <sheetData sheetId="6300">
        <row r="19">
          <cell r="J19">
            <v>1.0499999999999999E-3</v>
          </cell>
        </row>
      </sheetData>
      <sheetData sheetId="6301">
        <row r="19">
          <cell r="J19">
            <v>1.0499999999999999E-3</v>
          </cell>
        </row>
      </sheetData>
      <sheetData sheetId="6302">
        <row r="19">
          <cell r="J19">
            <v>1.0499999999999999E-3</v>
          </cell>
        </row>
      </sheetData>
      <sheetData sheetId="6303">
        <row r="19">
          <cell r="J19">
            <v>1.0499999999999999E-3</v>
          </cell>
        </row>
      </sheetData>
      <sheetData sheetId="6304">
        <row r="19">
          <cell r="J19">
            <v>1.0499999999999999E-3</v>
          </cell>
        </row>
      </sheetData>
      <sheetData sheetId="6305">
        <row r="19">
          <cell r="J19">
            <v>1.0499999999999999E-3</v>
          </cell>
        </row>
      </sheetData>
      <sheetData sheetId="6306">
        <row r="19">
          <cell r="J19">
            <v>1.0499999999999999E-3</v>
          </cell>
        </row>
      </sheetData>
      <sheetData sheetId="6307">
        <row r="19">
          <cell r="J19">
            <v>1.0499999999999999E-3</v>
          </cell>
        </row>
      </sheetData>
      <sheetData sheetId="6308">
        <row r="19">
          <cell r="J19">
            <v>1.0499999999999999E-3</v>
          </cell>
        </row>
      </sheetData>
      <sheetData sheetId="6309">
        <row r="19">
          <cell r="J19">
            <v>1.0499999999999999E-3</v>
          </cell>
        </row>
      </sheetData>
      <sheetData sheetId="6310">
        <row r="19">
          <cell r="J19">
            <v>1.0499999999999999E-3</v>
          </cell>
        </row>
      </sheetData>
      <sheetData sheetId="6311">
        <row r="19">
          <cell r="J19">
            <v>1.0499999999999999E-3</v>
          </cell>
        </row>
      </sheetData>
      <sheetData sheetId="6312">
        <row r="19">
          <cell r="J19">
            <v>1.0499999999999999E-3</v>
          </cell>
        </row>
      </sheetData>
      <sheetData sheetId="6313">
        <row r="19">
          <cell r="J19">
            <v>1.0499999999999999E-3</v>
          </cell>
        </row>
      </sheetData>
      <sheetData sheetId="6314">
        <row r="19">
          <cell r="J19">
            <v>1.0499999999999999E-3</v>
          </cell>
        </row>
      </sheetData>
      <sheetData sheetId="6315">
        <row r="19">
          <cell r="J19">
            <v>1.0499999999999999E-3</v>
          </cell>
        </row>
      </sheetData>
      <sheetData sheetId="6316">
        <row r="19">
          <cell r="J19">
            <v>1.0499999999999999E-3</v>
          </cell>
        </row>
      </sheetData>
      <sheetData sheetId="6317">
        <row r="19">
          <cell r="J19">
            <v>1.0499999999999999E-3</v>
          </cell>
        </row>
      </sheetData>
      <sheetData sheetId="6318">
        <row r="19">
          <cell r="J19">
            <v>1.0499999999999999E-3</v>
          </cell>
        </row>
      </sheetData>
      <sheetData sheetId="6319">
        <row r="19">
          <cell r="J19">
            <v>1.0499999999999999E-3</v>
          </cell>
        </row>
      </sheetData>
      <sheetData sheetId="6320">
        <row r="19">
          <cell r="J19">
            <v>1.0499999999999999E-3</v>
          </cell>
        </row>
      </sheetData>
      <sheetData sheetId="6321">
        <row r="19">
          <cell r="J19">
            <v>1.0499999999999999E-3</v>
          </cell>
        </row>
      </sheetData>
      <sheetData sheetId="6322">
        <row r="19">
          <cell r="J19">
            <v>1.0499999999999999E-3</v>
          </cell>
        </row>
      </sheetData>
      <sheetData sheetId="6323">
        <row r="19">
          <cell r="J19">
            <v>1.0499999999999999E-3</v>
          </cell>
        </row>
      </sheetData>
      <sheetData sheetId="6324">
        <row r="19">
          <cell r="J19">
            <v>1.0499999999999999E-3</v>
          </cell>
        </row>
      </sheetData>
      <sheetData sheetId="6325">
        <row r="19">
          <cell r="J19">
            <v>1.0499999999999999E-3</v>
          </cell>
        </row>
      </sheetData>
      <sheetData sheetId="6326">
        <row r="19">
          <cell r="J19">
            <v>1.0499999999999999E-3</v>
          </cell>
        </row>
      </sheetData>
      <sheetData sheetId="6327">
        <row r="19">
          <cell r="J19">
            <v>1.0499999999999999E-3</v>
          </cell>
        </row>
      </sheetData>
      <sheetData sheetId="6328">
        <row r="19">
          <cell r="J19">
            <v>1.0499999999999999E-3</v>
          </cell>
        </row>
      </sheetData>
      <sheetData sheetId="6329">
        <row r="19">
          <cell r="J19">
            <v>1.0499999999999999E-3</v>
          </cell>
        </row>
      </sheetData>
      <sheetData sheetId="6330">
        <row r="19">
          <cell r="J19">
            <v>1.0499999999999999E-3</v>
          </cell>
        </row>
      </sheetData>
      <sheetData sheetId="6331">
        <row r="19">
          <cell r="J19">
            <v>1.0499999999999999E-3</v>
          </cell>
        </row>
      </sheetData>
      <sheetData sheetId="6332">
        <row r="19">
          <cell r="J19">
            <v>1.0499999999999999E-3</v>
          </cell>
        </row>
      </sheetData>
      <sheetData sheetId="6333">
        <row r="19">
          <cell r="J19">
            <v>1.0499999999999999E-3</v>
          </cell>
        </row>
      </sheetData>
      <sheetData sheetId="6334">
        <row r="19">
          <cell r="J19">
            <v>1.0499999999999999E-3</v>
          </cell>
        </row>
      </sheetData>
      <sheetData sheetId="6335">
        <row r="19">
          <cell r="J19">
            <v>1.0499999999999999E-3</v>
          </cell>
        </row>
      </sheetData>
      <sheetData sheetId="6336">
        <row r="19">
          <cell r="J19">
            <v>1.0499999999999999E-3</v>
          </cell>
        </row>
      </sheetData>
      <sheetData sheetId="6337">
        <row r="19">
          <cell r="J19">
            <v>1.0499999999999999E-3</v>
          </cell>
        </row>
      </sheetData>
      <sheetData sheetId="6338">
        <row r="19">
          <cell r="J19">
            <v>1.0499999999999999E-3</v>
          </cell>
        </row>
      </sheetData>
      <sheetData sheetId="6339">
        <row r="19">
          <cell r="J19">
            <v>1.0499999999999999E-3</v>
          </cell>
        </row>
      </sheetData>
      <sheetData sheetId="6340">
        <row r="19">
          <cell r="J19">
            <v>1.0499999999999999E-3</v>
          </cell>
        </row>
      </sheetData>
      <sheetData sheetId="6341">
        <row r="19">
          <cell r="J19">
            <v>1.0499999999999999E-3</v>
          </cell>
        </row>
      </sheetData>
      <sheetData sheetId="6342">
        <row r="19">
          <cell r="J19">
            <v>1.0499999999999999E-3</v>
          </cell>
        </row>
      </sheetData>
      <sheetData sheetId="6343">
        <row r="19">
          <cell r="J19">
            <v>1.0499999999999999E-3</v>
          </cell>
        </row>
      </sheetData>
      <sheetData sheetId="6344">
        <row r="19">
          <cell r="J19">
            <v>1.0499999999999999E-3</v>
          </cell>
        </row>
      </sheetData>
      <sheetData sheetId="6345">
        <row r="19">
          <cell r="J19">
            <v>1.0499999999999999E-3</v>
          </cell>
        </row>
      </sheetData>
      <sheetData sheetId="6346">
        <row r="19">
          <cell r="J19">
            <v>1.0499999999999999E-3</v>
          </cell>
        </row>
      </sheetData>
      <sheetData sheetId="6347">
        <row r="19">
          <cell r="J19">
            <v>1.0499999999999999E-3</v>
          </cell>
        </row>
      </sheetData>
      <sheetData sheetId="6348">
        <row r="19">
          <cell r="J19">
            <v>1.0499999999999999E-3</v>
          </cell>
        </row>
      </sheetData>
      <sheetData sheetId="6349">
        <row r="19">
          <cell r="J19">
            <v>1.0499999999999999E-3</v>
          </cell>
        </row>
      </sheetData>
      <sheetData sheetId="6350">
        <row r="19">
          <cell r="J19">
            <v>1.0499999999999999E-3</v>
          </cell>
        </row>
      </sheetData>
      <sheetData sheetId="6351">
        <row r="19">
          <cell r="J19">
            <v>1.0499999999999999E-3</v>
          </cell>
        </row>
      </sheetData>
      <sheetData sheetId="6352">
        <row r="19">
          <cell r="J19">
            <v>1.0499999999999999E-3</v>
          </cell>
        </row>
      </sheetData>
      <sheetData sheetId="6353">
        <row r="19">
          <cell r="J19">
            <v>1.0499999999999999E-3</v>
          </cell>
        </row>
      </sheetData>
      <sheetData sheetId="6354">
        <row r="19">
          <cell r="J19">
            <v>1.0499999999999999E-3</v>
          </cell>
        </row>
      </sheetData>
      <sheetData sheetId="6355">
        <row r="19">
          <cell r="J19">
            <v>1.0499999999999999E-3</v>
          </cell>
        </row>
      </sheetData>
      <sheetData sheetId="6356">
        <row r="19">
          <cell r="J19">
            <v>1.0499999999999999E-3</v>
          </cell>
        </row>
      </sheetData>
      <sheetData sheetId="6357">
        <row r="19">
          <cell r="J19">
            <v>1.0499999999999999E-3</v>
          </cell>
        </row>
      </sheetData>
      <sheetData sheetId="6358">
        <row r="19">
          <cell r="J19">
            <v>1.0499999999999999E-3</v>
          </cell>
        </row>
      </sheetData>
      <sheetData sheetId="6359">
        <row r="19">
          <cell r="J19">
            <v>1.0499999999999999E-3</v>
          </cell>
        </row>
      </sheetData>
      <sheetData sheetId="6360">
        <row r="19">
          <cell r="J19">
            <v>1.0499999999999999E-3</v>
          </cell>
        </row>
      </sheetData>
      <sheetData sheetId="6361">
        <row r="19">
          <cell r="J19">
            <v>1.0499999999999999E-3</v>
          </cell>
        </row>
      </sheetData>
      <sheetData sheetId="6362">
        <row r="19">
          <cell r="J19">
            <v>1.0499999999999999E-3</v>
          </cell>
        </row>
      </sheetData>
      <sheetData sheetId="6363">
        <row r="19">
          <cell r="J19">
            <v>1.0499999999999999E-3</v>
          </cell>
        </row>
      </sheetData>
      <sheetData sheetId="6364">
        <row r="19">
          <cell r="J19">
            <v>1.0499999999999999E-3</v>
          </cell>
        </row>
      </sheetData>
      <sheetData sheetId="6365">
        <row r="19">
          <cell r="J19">
            <v>1.0499999999999999E-3</v>
          </cell>
        </row>
      </sheetData>
      <sheetData sheetId="6366">
        <row r="19">
          <cell r="J19">
            <v>1.0499999999999999E-3</v>
          </cell>
        </row>
      </sheetData>
      <sheetData sheetId="6367">
        <row r="19">
          <cell r="J19">
            <v>1.0499999999999999E-3</v>
          </cell>
        </row>
      </sheetData>
      <sheetData sheetId="6368">
        <row r="19">
          <cell r="J19">
            <v>1.0499999999999999E-3</v>
          </cell>
        </row>
      </sheetData>
      <sheetData sheetId="6369">
        <row r="19">
          <cell r="J19">
            <v>1.0499999999999999E-3</v>
          </cell>
        </row>
      </sheetData>
      <sheetData sheetId="6370">
        <row r="19">
          <cell r="J19">
            <v>1.0499999999999999E-3</v>
          </cell>
        </row>
      </sheetData>
      <sheetData sheetId="6371">
        <row r="19">
          <cell r="J19">
            <v>1.0499999999999999E-3</v>
          </cell>
        </row>
      </sheetData>
      <sheetData sheetId="6372">
        <row r="19">
          <cell r="J19">
            <v>1.0499999999999999E-3</v>
          </cell>
        </row>
      </sheetData>
      <sheetData sheetId="6373">
        <row r="19">
          <cell r="J19">
            <v>1.0499999999999999E-3</v>
          </cell>
        </row>
      </sheetData>
      <sheetData sheetId="6374">
        <row r="19">
          <cell r="J19">
            <v>1.0499999999999999E-3</v>
          </cell>
        </row>
      </sheetData>
      <sheetData sheetId="6375">
        <row r="19">
          <cell r="J19">
            <v>1.0499999999999999E-3</v>
          </cell>
        </row>
      </sheetData>
      <sheetData sheetId="6376">
        <row r="19">
          <cell r="J19">
            <v>1.0499999999999999E-3</v>
          </cell>
        </row>
      </sheetData>
      <sheetData sheetId="6377">
        <row r="19">
          <cell r="J19">
            <v>1.0499999999999999E-3</v>
          </cell>
        </row>
      </sheetData>
      <sheetData sheetId="6378">
        <row r="19">
          <cell r="J19">
            <v>1.0499999999999999E-3</v>
          </cell>
        </row>
      </sheetData>
      <sheetData sheetId="6379">
        <row r="19">
          <cell r="J19">
            <v>1.0499999999999999E-3</v>
          </cell>
        </row>
      </sheetData>
      <sheetData sheetId="6380">
        <row r="19">
          <cell r="J19">
            <v>1.0499999999999999E-3</v>
          </cell>
        </row>
      </sheetData>
      <sheetData sheetId="6381">
        <row r="19">
          <cell r="J19">
            <v>1.0499999999999999E-3</v>
          </cell>
        </row>
      </sheetData>
      <sheetData sheetId="6382">
        <row r="19">
          <cell r="J19">
            <v>1.0499999999999999E-3</v>
          </cell>
        </row>
      </sheetData>
      <sheetData sheetId="6383">
        <row r="19">
          <cell r="J19">
            <v>1.0499999999999999E-3</v>
          </cell>
        </row>
      </sheetData>
      <sheetData sheetId="6384">
        <row r="19">
          <cell r="J19">
            <v>1.0499999999999999E-3</v>
          </cell>
        </row>
      </sheetData>
      <sheetData sheetId="6385">
        <row r="19">
          <cell r="J19">
            <v>1.0499999999999999E-3</v>
          </cell>
        </row>
      </sheetData>
      <sheetData sheetId="6386">
        <row r="19">
          <cell r="J19">
            <v>1.0499999999999999E-3</v>
          </cell>
        </row>
      </sheetData>
      <sheetData sheetId="6387">
        <row r="19">
          <cell r="J19">
            <v>1.0499999999999999E-3</v>
          </cell>
        </row>
      </sheetData>
      <sheetData sheetId="6388">
        <row r="19">
          <cell r="J19">
            <v>1.0499999999999999E-3</v>
          </cell>
        </row>
      </sheetData>
      <sheetData sheetId="6389">
        <row r="19">
          <cell r="J19">
            <v>1.0499999999999999E-3</v>
          </cell>
        </row>
      </sheetData>
      <sheetData sheetId="6390">
        <row r="19">
          <cell r="J19">
            <v>1.0499999999999999E-3</v>
          </cell>
        </row>
      </sheetData>
      <sheetData sheetId="6391">
        <row r="19">
          <cell r="J19">
            <v>1.0499999999999999E-3</v>
          </cell>
        </row>
      </sheetData>
      <sheetData sheetId="6392">
        <row r="19">
          <cell r="J19">
            <v>1.0499999999999999E-3</v>
          </cell>
        </row>
      </sheetData>
      <sheetData sheetId="6393">
        <row r="19">
          <cell r="J19">
            <v>1.0499999999999999E-3</v>
          </cell>
        </row>
      </sheetData>
      <sheetData sheetId="6394">
        <row r="19">
          <cell r="J19">
            <v>1.0499999999999999E-3</v>
          </cell>
        </row>
      </sheetData>
      <sheetData sheetId="6395">
        <row r="19">
          <cell r="J19">
            <v>1.0499999999999999E-3</v>
          </cell>
        </row>
      </sheetData>
      <sheetData sheetId="6396">
        <row r="19">
          <cell r="J19">
            <v>1.0499999999999999E-3</v>
          </cell>
        </row>
      </sheetData>
      <sheetData sheetId="6397">
        <row r="19">
          <cell r="J19">
            <v>1.0499999999999999E-3</v>
          </cell>
        </row>
      </sheetData>
      <sheetData sheetId="6398">
        <row r="19">
          <cell r="J19">
            <v>1.0499999999999999E-3</v>
          </cell>
        </row>
      </sheetData>
      <sheetData sheetId="6399">
        <row r="19">
          <cell r="J19">
            <v>1.0499999999999999E-3</v>
          </cell>
        </row>
      </sheetData>
      <sheetData sheetId="6400">
        <row r="19">
          <cell r="J19">
            <v>1.0499999999999999E-3</v>
          </cell>
        </row>
      </sheetData>
      <sheetData sheetId="6401">
        <row r="19">
          <cell r="J19">
            <v>1.0499999999999999E-3</v>
          </cell>
        </row>
      </sheetData>
      <sheetData sheetId="6402">
        <row r="19">
          <cell r="J19">
            <v>1.0499999999999999E-3</v>
          </cell>
        </row>
      </sheetData>
      <sheetData sheetId="6403">
        <row r="19">
          <cell r="J19">
            <v>1.0499999999999999E-3</v>
          </cell>
        </row>
      </sheetData>
      <sheetData sheetId="6404">
        <row r="19">
          <cell r="J19">
            <v>1.0499999999999999E-3</v>
          </cell>
        </row>
      </sheetData>
      <sheetData sheetId="6405">
        <row r="19">
          <cell r="J19">
            <v>1.0499999999999999E-3</v>
          </cell>
        </row>
      </sheetData>
      <sheetData sheetId="6406">
        <row r="19">
          <cell r="J19">
            <v>1.0499999999999999E-3</v>
          </cell>
        </row>
      </sheetData>
      <sheetData sheetId="6407">
        <row r="19">
          <cell r="J19">
            <v>1.0499999999999999E-3</v>
          </cell>
        </row>
      </sheetData>
      <sheetData sheetId="6408">
        <row r="19">
          <cell r="J19">
            <v>1.0499999999999999E-3</v>
          </cell>
        </row>
      </sheetData>
      <sheetData sheetId="6409">
        <row r="19">
          <cell r="J19">
            <v>1.0499999999999999E-3</v>
          </cell>
        </row>
      </sheetData>
      <sheetData sheetId="6410">
        <row r="19">
          <cell r="J19">
            <v>1.0499999999999999E-3</v>
          </cell>
        </row>
      </sheetData>
      <sheetData sheetId="6411">
        <row r="19">
          <cell r="J19">
            <v>1.0499999999999999E-3</v>
          </cell>
        </row>
      </sheetData>
      <sheetData sheetId="6412">
        <row r="19">
          <cell r="J19">
            <v>1.0499999999999999E-3</v>
          </cell>
        </row>
      </sheetData>
      <sheetData sheetId="6413">
        <row r="19">
          <cell r="J19">
            <v>1.0499999999999999E-3</v>
          </cell>
        </row>
      </sheetData>
      <sheetData sheetId="6414">
        <row r="19">
          <cell r="J19">
            <v>1.0499999999999999E-3</v>
          </cell>
        </row>
      </sheetData>
      <sheetData sheetId="6415">
        <row r="19">
          <cell r="J19">
            <v>1.0499999999999999E-3</v>
          </cell>
        </row>
      </sheetData>
      <sheetData sheetId="6416">
        <row r="19">
          <cell r="J19">
            <v>1.0499999999999999E-3</v>
          </cell>
        </row>
      </sheetData>
      <sheetData sheetId="6417">
        <row r="19">
          <cell r="J19">
            <v>1.0499999999999999E-3</v>
          </cell>
        </row>
      </sheetData>
      <sheetData sheetId="6418">
        <row r="19">
          <cell r="J19">
            <v>1.0499999999999999E-3</v>
          </cell>
        </row>
      </sheetData>
      <sheetData sheetId="6419">
        <row r="19">
          <cell r="J19">
            <v>1.0499999999999999E-3</v>
          </cell>
        </row>
      </sheetData>
      <sheetData sheetId="6420">
        <row r="19">
          <cell r="J19">
            <v>1.0499999999999999E-3</v>
          </cell>
        </row>
      </sheetData>
      <sheetData sheetId="6421">
        <row r="19">
          <cell r="J19">
            <v>1.0499999999999999E-3</v>
          </cell>
        </row>
      </sheetData>
      <sheetData sheetId="6422">
        <row r="19">
          <cell r="J19">
            <v>1.0499999999999999E-3</v>
          </cell>
        </row>
      </sheetData>
      <sheetData sheetId="6423">
        <row r="19">
          <cell r="J19">
            <v>1.0499999999999999E-3</v>
          </cell>
        </row>
      </sheetData>
      <sheetData sheetId="6424">
        <row r="19">
          <cell r="J19">
            <v>1.0499999999999999E-3</v>
          </cell>
        </row>
      </sheetData>
      <sheetData sheetId="6425">
        <row r="19">
          <cell r="J19">
            <v>1.0499999999999999E-3</v>
          </cell>
        </row>
      </sheetData>
      <sheetData sheetId="6426">
        <row r="19">
          <cell r="J19">
            <v>1.0499999999999999E-3</v>
          </cell>
        </row>
      </sheetData>
      <sheetData sheetId="6427">
        <row r="19">
          <cell r="J19">
            <v>1.0499999999999999E-3</v>
          </cell>
        </row>
      </sheetData>
      <sheetData sheetId="6428">
        <row r="19">
          <cell r="J19">
            <v>1.0499999999999999E-3</v>
          </cell>
        </row>
      </sheetData>
      <sheetData sheetId="6429">
        <row r="19">
          <cell r="J19">
            <v>1.0499999999999999E-3</v>
          </cell>
        </row>
      </sheetData>
      <sheetData sheetId="6430">
        <row r="19">
          <cell r="J19">
            <v>1.0499999999999999E-3</v>
          </cell>
        </row>
      </sheetData>
      <sheetData sheetId="6431">
        <row r="19">
          <cell r="J19">
            <v>1.0499999999999999E-3</v>
          </cell>
        </row>
      </sheetData>
      <sheetData sheetId="6432">
        <row r="19">
          <cell r="J19">
            <v>1.0499999999999999E-3</v>
          </cell>
        </row>
      </sheetData>
      <sheetData sheetId="6433">
        <row r="19">
          <cell r="J19">
            <v>1.0499999999999999E-3</v>
          </cell>
        </row>
      </sheetData>
      <sheetData sheetId="6434">
        <row r="19">
          <cell r="J19">
            <v>1.0499999999999999E-3</v>
          </cell>
        </row>
      </sheetData>
      <sheetData sheetId="6435">
        <row r="19">
          <cell r="J19">
            <v>1.0499999999999999E-3</v>
          </cell>
        </row>
      </sheetData>
      <sheetData sheetId="6436">
        <row r="19">
          <cell r="J19">
            <v>1.0499999999999999E-3</v>
          </cell>
        </row>
      </sheetData>
      <sheetData sheetId="6437">
        <row r="19">
          <cell r="J19">
            <v>1.0499999999999999E-3</v>
          </cell>
        </row>
      </sheetData>
      <sheetData sheetId="6438">
        <row r="19">
          <cell r="J19">
            <v>1.0499999999999999E-3</v>
          </cell>
        </row>
      </sheetData>
      <sheetData sheetId="6439">
        <row r="19">
          <cell r="J19">
            <v>1.0499999999999999E-3</v>
          </cell>
        </row>
      </sheetData>
      <sheetData sheetId="6440">
        <row r="19">
          <cell r="J19">
            <v>1.0499999999999999E-3</v>
          </cell>
        </row>
      </sheetData>
      <sheetData sheetId="6441">
        <row r="19">
          <cell r="J19">
            <v>1.0499999999999999E-3</v>
          </cell>
        </row>
      </sheetData>
      <sheetData sheetId="6442">
        <row r="19">
          <cell r="J19">
            <v>1.0499999999999999E-3</v>
          </cell>
        </row>
      </sheetData>
      <sheetData sheetId="6443">
        <row r="19">
          <cell r="J19">
            <v>1.0499999999999999E-3</v>
          </cell>
        </row>
      </sheetData>
      <sheetData sheetId="6444">
        <row r="19">
          <cell r="J19">
            <v>1.0499999999999999E-3</v>
          </cell>
        </row>
      </sheetData>
      <sheetData sheetId="6445">
        <row r="19">
          <cell r="J19">
            <v>1.0499999999999999E-3</v>
          </cell>
        </row>
      </sheetData>
      <sheetData sheetId="6446">
        <row r="19">
          <cell r="J19">
            <v>1.0499999999999999E-3</v>
          </cell>
        </row>
      </sheetData>
      <sheetData sheetId="6447">
        <row r="19">
          <cell r="J19">
            <v>1.0499999999999999E-3</v>
          </cell>
        </row>
      </sheetData>
      <sheetData sheetId="6448">
        <row r="19">
          <cell r="J19">
            <v>1.0499999999999999E-3</v>
          </cell>
        </row>
      </sheetData>
      <sheetData sheetId="6449">
        <row r="19">
          <cell r="J19">
            <v>1.0499999999999999E-3</v>
          </cell>
        </row>
      </sheetData>
      <sheetData sheetId="6450">
        <row r="19">
          <cell r="J19">
            <v>1.0499999999999999E-3</v>
          </cell>
        </row>
      </sheetData>
      <sheetData sheetId="6451">
        <row r="19">
          <cell r="J19">
            <v>1.0499999999999999E-3</v>
          </cell>
        </row>
      </sheetData>
      <sheetData sheetId="6452">
        <row r="19">
          <cell r="J19">
            <v>1.0499999999999999E-3</v>
          </cell>
        </row>
      </sheetData>
      <sheetData sheetId="6453">
        <row r="19">
          <cell r="J19">
            <v>1.0499999999999999E-3</v>
          </cell>
        </row>
      </sheetData>
      <sheetData sheetId="6454">
        <row r="19">
          <cell r="J19">
            <v>1.0499999999999999E-3</v>
          </cell>
        </row>
      </sheetData>
      <sheetData sheetId="6455">
        <row r="19">
          <cell r="J19">
            <v>1.0499999999999999E-3</v>
          </cell>
        </row>
      </sheetData>
      <sheetData sheetId="6456">
        <row r="19">
          <cell r="J19">
            <v>1.0499999999999999E-3</v>
          </cell>
        </row>
      </sheetData>
      <sheetData sheetId="6457">
        <row r="19">
          <cell r="J19">
            <v>1.0499999999999999E-3</v>
          </cell>
        </row>
      </sheetData>
      <sheetData sheetId="6458">
        <row r="19">
          <cell r="J19">
            <v>1.0499999999999999E-3</v>
          </cell>
        </row>
      </sheetData>
      <sheetData sheetId="6459">
        <row r="19">
          <cell r="J19">
            <v>1.0499999999999999E-3</v>
          </cell>
        </row>
      </sheetData>
      <sheetData sheetId="6460">
        <row r="19">
          <cell r="J19">
            <v>1.0499999999999999E-3</v>
          </cell>
        </row>
      </sheetData>
      <sheetData sheetId="6461">
        <row r="19">
          <cell r="J19">
            <v>1.0499999999999999E-3</v>
          </cell>
        </row>
      </sheetData>
      <sheetData sheetId="6462">
        <row r="19">
          <cell r="J19">
            <v>1.0499999999999999E-3</v>
          </cell>
        </row>
      </sheetData>
      <sheetData sheetId="6463">
        <row r="19">
          <cell r="J19">
            <v>1.0499999999999999E-3</v>
          </cell>
        </row>
      </sheetData>
      <sheetData sheetId="6464">
        <row r="19">
          <cell r="J19">
            <v>1.0499999999999999E-3</v>
          </cell>
        </row>
      </sheetData>
      <sheetData sheetId="6465">
        <row r="19">
          <cell r="J19">
            <v>1.0499999999999999E-3</v>
          </cell>
        </row>
      </sheetData>
      <sheetData sheetId="6466">
        <row r="19">
          <cell r="J19">
            <v>1.0499999999999999E-3</v>
          </cell>
        </row>
      </sheetData>
      <sheetData sheetId="6467">
        <row r="19">
          <cell r="J19">
            <v>1.0499999999999999E-3</v>
          </cell>
        </row>
      </sheetData>
      <sheetData sheetId="6468">
        <row r="19">
          <cell r="J19">
            <v>1.0499999999999999E-3</v>
          </cell>
        </row>
      </sheetData>
      <sheetData sheetId="6469">
        <row r="19">
          <cell r="J19">
            <v>1.0499999999999999E-3</v>
          </cell>
        </row>
      </sheetData>
      <sheetData sheetId="6470">
        <row r="19">
          <cell r="J19">
            <v>1.0499999999999999E-3</v>
          </cell>
        </row>
      </sheetData>
      <sheetData sheetId="6471">
        <row r="19">
          <cell r="J19">
            <v>1.0499999999999999E-3</v>
          </cell>
        </row>
      </sheetData>
      <sheetData sheetId="6472">
        <row r="19">
          <cell r="J19">
            <v>1.0499999999999999E-3</v>
          </cell>
        </row>
      </sheetData>
      <sheetData sheetId="6473">
        <row r="19">
          <cell r="J19">
            <v>1.0499999999999999E-3</v>
          </cell>
        </row>
      </sheetData>
      <sheetData sheetId="6474">
        <row r="19">
          <cell r="J19">
            <v>1.0499999999999999E-3</v>
          </cell>
        </row>
      </sheetData>
      <sheetData sheetId="6475">
        <row r="19">
          <cell r="J19">
            <v>1.0499999999999999E-3</v>
          </cell>
        </row>
      </sheetData>
      <sheetData sheetId="6476">
        <row r="19">
          <cell r="J19">
            <v>1.0499999999999999E-3</v>
          </cell>
        </row>
      </sheetData>
      <sheetData sheetId="6477">
        <row r="19">
          <cell r="J19">
            <v>1.0499999999999999E-3</v>
          </cell>
        </row>
      </sheetData>
      <sheetData sheetId="6478">
        <row r="19">
          <cell r="J19">
            <v>1.0499999999999999E-3</v>
          </cell>
        </row>
      </sheetData>
      <sheetData sheetId="6479">
        <row r="19">
          <cell r="J19">
            <v>1.0499999999999999E-3</v>
          </cell>
        </row>
      </sheetData>
      <sheetData sheetId="6480">
        <row r="19">
          <cell r="J19">
            <v>1.0499999999999999E-3</v>
          </cell>
        </row>
      </sheetData>
      <sheetData sheetId="6481">
        <row r="19">
          <cell r="J19">
            <v>1.0499999999999999E-3</v>
          </cell>
        </row>
      </sheetData>
      <sheetData sheetId="6482">
        <row r="19">
          <cell r="J19">
            <v>1.0499999999999999E-3</v>
          </cell>
        </row>
      </sheetData>
      <sheetData sheetId="6483">
        <row r="19">
          <cell r="J19">
            <v>1.0499999999999999E-3</v>
          </cell>
        </row>
      </sheetData>
      <sheetData sheetId="6484">
        <row r="19">
          <cell r="J19">
            <v>1.0499999999999999E-3</v>
          </cell>
        </row>
      </sheetData>
      <sheetData sheetId="6485">
        <row r="19">
          <cell r="J19">
            <v>1.0499999999999999E-3</v>
          </cell>
        </row>
      </sheetData>
      <sheetData sheetId="6486">
        <row r="19">
          <cell r="J19">
            <v>1.0499999999999999E-3</v>
          </cell>
        </row>
      </sheetData>
      <sheetData sheetId="6487">
        <row r="19">
          <cell r="J19">
            <v>1.0499999999999999E-3</v>
          </cell>
        </row>
      </sheetData>
      <sheetData sheetId="6488">
        <row r="19">
          <cell r="J19">
            <v>1.0499999999999999E-3</v>
          </cell>
        </row>
      </sheetData>
      <sheetData sheetId="6489">
        <row r="19">
          <cell r="J19">
            <v>1.0499999999999999E-3</v>
          </cell>
        </row>
      </sheetData>
      <sheetData sheetId="6490">
        <row r="19">
          <cell r="J19">
            <v>1.0499999999999999E-3</v>
          </cell>
        </row>
      </sheetData>
      <sheetData sheetId="6491">
        <row r="19">
          <cell r="J19">
            <v>1.0499999999999999E-3</v>
          </cell>
        </row>
      </sheetData>
      <sheetData sheetId="6492">
        <row r="19">
          <cell r="J19">
            <v>1.0499999999999999E-3</v>
          </cell>
        </row>
      </sheetData>
      <sheetData sheetId="6493">
        <row r="19">
          <cell r="J19">
            <v>1.0499999999999999E-3</v>
          </cell>
        </row>
      </sheetData>
      <sheetData sheetId="6494">
        <row r="19">
          <cell r="J19">
            <v>1.0499999999999999E-3</v>
          </cell>
        </row>
      </sheetData>
      <sheetData sheetId="6495">
        <row r="19">
          <cell r="J19">
            <v>1.0499999999999999E-3</v>
          </cell>
        </row>
      </sheetData>
      <sheetData sheetId="6496">
        <row r="19">
          <cell r="J19">
            <v>1.0499999999999999E-3</v>
          </cell>
        </row>
      </sheetData>
      <sheetData sheetId="6497">
        <row r="19">
          <cell r="J19">
            <v>1.0499999999999999E-3</v>
          </cell>
        </row>
      </sheetData>
      <sheetData sheetId="6498">
        <row r="19">
          <cell r="J19">
            <v>1.0499999999999999E-3</v>
          </cell>
        </row>
      </sheetData>
      <sheetData sheetId="6499">
        <row r="19">
          <cell r="J19">
            <v>1.0499999999999999E-3</v>
          </cell>
        </row>
      </sheetData>
      <sheetData sheetId="6500">
        <row r="19">
          <cell r="J19">
            <v>1.0499999999999999E-3</v>
          </cell>
        </row>
      </sheetData>
      <sheetData sheetId="6501">
        <row r="19">
          <cell r="J19">
            <v>1.0499999999999999E-3</v>
          </cell>
        </row>
      </sheetData>
      <sheetData sheetId="6502">
        <row r="19">
          <cell r="J19">
            <v>1.0499999999999999E-3</v>
          </cell>
        </row>
      </sheetData>
      <sheetData sheetId="6503">
        <row r="19">
          <cell r="J19">
            <v>1.0499999999999999E-3</v>
          </cell>
        </row>
      </sheetData>
      <sheetData sheetId="6504">
        <row r="19">
          <cell r="J19">
            <v>1.0499999999999999E-3</v>
          </cell>
        </row>
      </sheetData>
      <sheetData sheetId="6505">
        <row r="19">
          <cell r="J19">
            <v>1.0499999999999999E-3</v>
          </cell>
        </row>
      </sheetData>
      <sheetData sheetId="6506">
        <row r="19">
          <cell r="J19">
            <v>1.0499999999999999E-3</v>
          </cell>
        </row>
      </sheetData>
      <sheetData sheetId="6507">
        <row r="19">
          <cell r="J19">
            <v>1.0499999999999999E-3</v>
          </cell>
        </row>
      </sheetData>
      <sheetData sheetId="6508">
        <row r="19">
          <cell r="J19">
            <v>1.0499999999999999E-3</v>
          </cell>
        </row>
      </sheetData>
      <sheetData sheetId="6509">
        <row r="19">
          <cell r="J19">
            <v>1.0499999999999999E-3</v>
          </cell>
        </row>
      </sheetData>
      <sheetData sheetId="6510">
        <row r="19">
          <cell r="J19">
            <v>1.0499999999999999E-3</v>
          </cell>
        </row>
      </sheetData>
      <sheetData sheetId="6511">
        <row r="19">
          <cell r="J19">
            <v>1.0499999999999999E-3</v>
          </cell>
        </row>
      </sheetData>
      <sheetData sheetId="6512">
        <row r="19">
          <cell r="J19">
            <v>1.0499999999999999E-3</v>
          </cell>
        </row>
      </sheetData>
      <sheetData sheetId="6513">
        <row r="19">
          <cell r="J19">
            <v>1.0499999999999999E-3</v>
          </cell>
        </row>
      </sheetData>
      <sheetData sheetId="6514">
        <row r="19">
          <cell r="J19">
            <v>1.0499999999999999E-3</v>
          </cell>
        </row>
      </sheetData>
      <sheetData sheetId="6515">
        <row r="19">
          <cell r="J19">
            <v>1.0499999999999999E-3</v>
          </cell>
        </row>
      </sheetData>
      <sheetData sheetId="6516">
        <row r="19">
          <cell r="J19">
            <v>1.0499999999999999E-3</v>
          </cell>
        </row>
      </sheetData>
      <sheetData sheetId="6517">
        <row r="19">
          <cell r="J19">
            <v>1.0499999999999999E-3</v>
          </cell>
        </row>
      </sheetData>
      <sheetData sheetId="6518">
        <row r="19">
          <cell r="J19">
            <v>1.0499999999999999E-3</v>
          </cell>
        </row>
      </sheetData>
      <sheetData sheetId="6519">
        <row r="19">
          <cell r="J19">
            <v>1.0499999999999999E-3</v>
          </cell>
        </row>
      </sheetData>
      <sheetData sheetId="6520">
        <row r="19">
          <cell r="J19">
            <v>1.0499999999999999E-3</v>
          </cell>
        </row>
      </sheetData>
      <sheetData sheetId="6521">
        <row r="19">
          <cell r="J19">
            <v>1.0499999999999999E-3</v>
          </cell>
        </row>
      </sheetData>
      <sheetData sheetId="6522">
        <row r="19">
          <cell r="J19">
            <v>1.0499999999999999E-3</v>
          </cell>
        </row>
      </sheetData>
      <sheetData sheetId="6523">
        <row r="19">
          <cell r="J19">
            <v>1.0499999999999999E-3</v>
          </cell>
        </row>
      </sheetData>
      <sheetData sheetId="6524">
        <row r="19">
          <cell r="J19">
            <v>1.0499999999999999E-3</v>
          </cell>
        </row>
      </sheetData>
      <sheetData sheetId="6525">
        <row r="19">
          <cell r="J19">
            <v>1.0499999999999999E-3</v>
          </cell>
        </row>
      </sheetData>
      <sheetData sheetId="6526">
        <row r="19">
          <cell r="J19">
            <v>1.0499999999999999E-3</v>
          </cell>
        </row>
      </sheetData>
      <sheetData sheetId="6527">
        <row r="19">
          <cell r="J19">
            <v>1.0499999999999999E-3</v>
          </cell>
        </row>
      </sheetData>
      <sheetData sheetId="6528">
        <row r="19">
          <cell r="J19">
            <v>1.0499999999999999E-3</v>
          </cell>
        </row>
      </sheetData>
      <sheetData sheetId="6529">
        <row r="19">
          <cell r="J19">
            <v>1.0499999999999999E-3</v>
          </cell>
        </row>
      </sheetData>
      <sheetData sheetId="6530">
        <row r="19">
          <cell r="J19">
            <v>1.0499999999999999E-3</v>
          </cell>
        </row>
      </sheetData>
      <sheetData sheetId="6531">
        <row r="19">
          <cell r="J19">
            <v>1.0499999999999999E-3</v>
          </cell>
        </row>
      </sheetData>
      <sheetData sheetId="6532">
        <row r="19">
          <cell r="J19">
            <v>1.0499999999999999E-3</v>
          </cell>
        </row>
      </sheetData>
      <sheetData sheetId="6533">
        <row r="19">
          <cell r="J19">
            <v>1.0499999999999999E-3</v>
          </cell>
        </row>
      </sheetData>
      <sheetData sheetId="6534">
        <row r="19">
          <cell r="J19">
            <v>1.0499999999999999E-3</v>
          </cell>
        </row>
      </sheetData>
      <sheetData sheetId="6535">
        <row r="19">
          <cell r="J19">
            <v>1.0499999999999999E-3</v>
          </cell>
        </row>
      </sheetData>
      <sheetData sheetId="6536">
        <row r="19">
          <cell r="J19">
            <v>1.0499999999999999E-3</v>
          </cell>
        </row>
      </sheetData>
      <sheetData sheetId="6537">
        <row r="19">
          <cell r="J19">
            <v>1.0499999999999999E-3</v>
          </cell>
        </row>
      </sheetData>
      <sheetData sheetId="6538">
        <row r="19">
          <cell r="J19">
            <v>1.0499999999999999E-3</v>
          </cell>
        </row>
      </sheetData>
      <sheetData sheetId="6539">
        <row r="19">
          <cell r="J19">
            <v>1.0499999999999999E-3</v>
          </cell>
        </row>
      </sheetData>
      <sheetData sheetId="6540">
        <row r="19">
          <cell r="J19">
            <v>1.0499999999999999E-3</v>
          </cell>
        </row>
      </sheetData>
      <sheetData sheetId="6541">
        <row r="19">
          <cell r="J19">
            <v>1.0499999999999999E-3</v>
          </cell>
        </row>
      </sheetData>
      <sheetData sheetId="6542">
        <row r="19">
          <cell r="J19">
            <v>1.0499999999999999E-3</v>
          </cell>
        </row>
      </sheetData>
      <sheetData sheetId="6543">
        <row r="19">
          <cell r="J19">
            <v>1.0499999999999999E-3</v>
          </cell>
        </row>
      </sheetData>
      <sheetData sheetId="6544">
        <row r="19">
          <cell r="J19">
            <v>1.0499999999999999E-3</v>
          </cell>
        </row>
      </sheetData>
      <sheetData sheetId="6545">
        <row r="19">
          <cell r="J19">
            <v>1.0499999999999999E-3</v>
          </cell>
        </row>
      </sheetData>
      <sheetData sheetId="6546">
        <row r="19">
          <cell r="J19">
            <v>1.0499999999999999E-3</v>
          </cell>
        </row>
      </sheetData>
      <sheetData sheetId="6547">
        <row r="19">
          <cell r="J19">
            <v>1.0499999999999999E-3</v>
          </cell>
        </row>
      </sheetData>
      <sheetData sheetId="6548">
        <row r="19">
          <cell r="J19">
            <v>1.0499999999999999E-3</v>
          </cell>
        </row>
      </sheetData>
      <sheetData sheetId="6549">
        <row r="19">
          <cell r="J19">
            <v>1.0499999999999999E-3</v>
          </cell>
        </row>
      </sheetData>
      <sheetData sheetId="6550">
        <row r="19">
          <cell r="J19">
            <v>1.0499999999999999E-3</v>
          </cell>
        </row>
      </sheetData>
      <sheetData sheetId="6551">
        <row r="19">
          <cell r="J19">
            <v>1.0499999999999999E-3</v>
          </cell>
        </row>
      </sheetData>
      <sheetData sheetId="6552">
        <row r="19">
          <cell r="J19">
            <v>1.0499999999999999E-3</v>
          </cell>
        </row>
      </sheetData>
      <sheetData sheetId="6553">
        <row r="19">
          <cell r="J19">
            <v>1.0499999999999999E-3</v>
          </cell>
        </row>
      </sheetData>
      <sheetData sheetId="6554">
        <row r="19">
          <cell r="J19">
            <v>1.0499999999999999E-3</v>
          </cell>
        </row>
      </sheetData>
      <sheetData sheetId="6555">
        <row r="19">
          <cell r="J19">
            <v>1.0499999999999999E-3</v>
          </cell>
        </row>
      </sheetData>
      <sheetData sheetId="6556">
        <row r="19">
          <cell r="J19">
            <v>1.0499999999999999E-3</v>
          </cell>
        </row>
      </sheetData>
      <sheetData sheetId="6557">
        <row r="19">
          <cell r="J19">
            <v>1.0499999999999999E-3</v>
          </cell>
        </row>
      </sheetData>
      <sheetData sheetId="6558">
        <row r="19">
          <cell r="J19">
            <v>1.0499999999999999E-3</v>
          </cell>
        </row>
      </sheetData>
      <sheetData sheetId="6559">
        <row r="19">
          <cell r="J19">
            <v>1.0499999999999999E-3</v>
          </cell>
        </row>
      </sheetData>
      <sheetData sheetId="6560">
        <row r="19">
          <cell r="J19">
            <v>1.0499999999999999E-3</v>
          </cell>
        </row>
      </sheetData>
      <sheetData sheetId="6561">
        <row r="19">
          <cell r="J19">
            <v>1.0499999999999999E-3</v>
          </cell>
        </row>
      </sheetData>
      <sheetData sheetId="6562">
        <row r="19">
          <cell r="J19">
            <v>1.0499999999999999E-3</v>
          </cell>
        </row>
      </sheetData>
      <sheetData sheetId="6563">
        <row r="19">
          <cell r="J19">
            <v>1.0499999999999999E-3</v>
          </cell>
        </row>
      </sheetData>
      <sheetData sheetId="6564">
        <row r="19">
          <cell r="J19">
            <v>1.0499999999999999E-3</v>
          </cell>
        </row>
      </sheetData>
      <sheetData sheetId="6565">
        <row r="19">
          <cell r="J19">
            <v>1.0499999999999999E-3</v>
          </cell>
        </row>
      </sheetData>
      <sheetData sheetId="6566">
        <row r="19">
          <cell r="J19">
            <v>1.0499999999999999E-3</v>
          </cell>
        </row>
      </sheetData>
      <sheetData sheetId="6567">
        <row r="19">
          <cell r="J19">
            <v>1.0499999999999999E-3</v>
          </cell>
        </row>
      </sheetData>
      <sheetData sheetId="6568">
        <row r="19">
          <cell r="J19">
            <v>1.0499999999999999E-3</v>
          </cell>
        </row>
      </sheetData>
      <sheetData sheetId="6569">
        <row r="19">
          <cell r="J19">
            <v>1.0499999999999999E-3</v>
          </cell>
        </row>
      </sheetData>
      <sheetData sheetId="6570">
        <row r="19">
          <cell r="J19">
            <v>1.0499999999999999E-3</v>
          </cell>
        </row>
      </sheetData>
      <sheetData sheetId="6571">
        <row r="19">
          <cell r="J19">
            <v>1.0499999999999999E-3</v>
          </cell>
        </row>
      </sheetData>
      <sheetData sheetId="6572">
        <row r="19">
          <cell r="J19">
            <v>1.0499999999999999E-3</v>
          </cell>
        </row>
      </sheetData>
      <sheetData sheetId="6573">
        <row r="19">
          <cell r="J19">
            <v>1.0499999999999999E-3</v>
          </cell>
        </row>
      </sheetData>
      <sheetData sheetId="6574">
        <row r="19">
          <cell r="J19">
            <v>1.0499999999999999E-3</v>
          </cell>
        </row>
      </sheetData>
      <sheetData sheetId="6575">
        <row r="19">
          <cell r="J19">
            <v>1.0499999999999999E-3</v>
          </cell>
        </row>
      </sheetData>
      <sheetData sheetId="6576">
        <row r="19">
          <cell r="J19">
            <v>1.0499999999999999E-3</v>
          </cell>
        </row>
      </sheetData>
      <sheetData sheetId="6577">
        <row r="19">
          <cell r="J19">
            <v>1.0499999999999999E-3</v>
          </cell>
        </row>
      </sheetData>
      <sheetData sheetId="6578">
        <row r="19">
          <cell r="J19">
            <v>1.0499999999999999E-3</v>
          </cell>
        </row>
      </sheetData>
      <sheetData sheetId="6579">
        <row r="19">
          <cell r="J19">
            <v>1.0499999999999999E-3</v>
          </cell>
        </row>
      </sheetData>
      <sheetData sheetId="6580">
        <row r="19">
          <cell r="J19">
            <v>1.0499999999999999E-3</v>
          </cell>
        </row>
      </sheetData>
      <sheetData sheetId="6581">
        <row r="19">
          <cell r="J19">
            <v>1.0499999999999999E-3</v>
          </cell>
        </row>
      </sheetData>
      <sheetData sheetId="6582">
        <row r="19">
          <cell r="J19">
            <v>1.0499999999999999E-3</v>
          </cell>
        </row>
      </sheetData>
      <sheetData sheetId="6583">
        <row r="19">
          <cell r="J19">
            <v>1.0499999999999999E-3</v>
          </cell>
        </row>
      </sheetData>
      <sheetData sheetId="6584">
        <row r="19">
          <cell r="J19">
            <v>1.0499999999999999E-3</v>
          </cell>
        </row>
      </sheetData>
      <sheetData sheetId="6585">
        <row r="19">
          <cell r="J19">
            <v>1.0499999999999999E-3</v>
          </cell>
        </row>
      </sheetData>
      <sheetData sheetId="6586">
        <row r="19">
          <cell r="J19">
            <v>1.0499999999999999E-3</v>
          </cell>
        </row>
      </sheetData>
      <sheetData sheetId="6587">
        <row r="19">
          <cell r="J19">
            <v>1.0499999999999999E-3</v>
          </cell>
        </row>
      </sheetData>
      <sheetData sheetId="6588">
        <row r="19">
          <cell r="J19">
            <v>1.0499999999999999E-3</v>
          </cell>
        </row>
      </sheetData>
      <sheetData sheetId="6589">
        <row r="19">
          <cell r="J19">
            <v>1.0499999999999999E-3</v>
          </cell>
        </row>
      </sheetData>
      <sheetData sheetId="6590">
        <row r="19">
          <cell r="J19">
            <v>1.0499999999999999E-3</v>
          </cell>
        </row>
      </sheetData>
      <sheetData sheetId="6591">
        <row r="19">
          <cell r="J19">
            <v>1.0499999999999999E-3</v>
          </cell>
        </row>
      </sheetData>
      <sheetData sheetId="6592">
        <row r="19">
          <cell r="J19">
            <v>1.0499999999999999E-3</v>
          </cell>
        </row>
      </sheetData>
      <sheetData sheetId="6593">
        <row r="19">
          <cell r="J19">
            <v>1.0499999999999999E-3</v>
          </cell>
        </row>
      </sheetData>
      <sheetData sheetId="6594">
        <row r="19">
          <cell r="J19">
            <v>1.0499999999999999E-3</v>
          </cell>
        </row>
      </sheetData>
      <sheetData sheetId="6595">
        <row r="19">
          <cell r="J19">
            <v>1.0499999999999999E-3</v>
          </cell>
        </row>
      </sheetData>
      <sheetData sheetId="6596">
        <row r="19">
          <cell r="J19">
            <v>1.0499999999999999E-3</v>
          </cell>
        </row>
      </sheetData>
      <sheetData sheetId="6597">
        <row r="19">
          <cell r="J19">
            <v>1.0499999999999999E-3</v>
          </cell>
        </row>
      </sheetData>
      <sheetData sheetId="6598">
        <row r="19">
          <cell r="J19">
            <v>1.0499999999999999E-3</v>
          </cell>
        </row>
      </sheetData>
      <sheetData sheetId="6599">
        <row r="19">
          <cell r="J19">
            <v>1.0499999999999999E-3</v>
          </cell>
        </row>
      </sheetData>
      <sheetData sheetId="6600">
        <row r="19">
          <cell r="J19">
            <v>1.0499999999999999E-3</v>
          </cell>
        </row>
      </sheetData>
      <sheetData sheetId="6601">
        <row r="19">
          <cell r="J19">
            <v>1.0499999999999999E-3</v>
          </cell>
        </row>
      </sheetData>
      <sheetData sheetId="6602">
        <row r="19">
          <cell r="J19">
            <v>1.0499999999999999E-3</v>
          </cell>
        </row>
      </sheetData>
      <sheetData sheetId="6603">
        <row r="19">
          <cell r="J19">
            <v>1.0499999999999999E-3</v>
          </cell>
        </row>
      </sheetData>
      <sheetData sheetId="6604">
        <row r="19">
          <cell r="J19">
            <v>1.0499999999999999E-3</v>
          </cell>
        </row>
      </sheetData>
      <sheetData sheetId="6605">
        <row r="19">
          <cell r="J19">
            <v>1.0499999999999999E-3</v>
          </cell>
        </row>
      </sheetData>
      <sheetData sheetId="6606">
        <row r="19">
          <cell r="J19">
            <v>1.0499999999999999E-3</v>
          </cell>
        </row>
      </sheetData>
      <sheetData sheetId="6607">
        <row r="19">
          <cell r="J19">
            <v>1.0499999999999999E-3</v>
          </cell>
        </row>
      </sheetData>
      <sheetData sheetId="6608">
        <row r="19">
          <cell r="J19">
            <v>1.0499999999999999E-3</v>
          </cell>
        </row>
      </sheetData>
      <sheetData sheetId="6609">
        <row r="19">
          <cell r="J19">
            <v>1.0499999999999999E-3</v>
          </cell>
        </row>
      </sheetData>
      <sheetData sheetId="6610">
        <row r="19">
          <cell r="J19">
            <v>1.0499999999999999E-3</v>
          </cell>
        </row>
      </sheetData>
      <sheetData sheetId="6611">
        <row r="19">
          <cell r="J19">
            <v>1.0499999999999999E-3</v>
          </cell>
        </row>
      </sheetData>
      <sheetData sheetId="6612">
        <row r="19">
          <cell r="J19">
            <v>1.0499999999999999E-3</v>
          </cell>
        </row>
      </sheetData>
      <sheetData sheetId="6613">
        <row r="19">
          <cell r="J19">
            <v>1.0499999999999999E-3</v>
          </cell>
        </row>
      </sheetData>
      <sheetData sheetId="6614">
        <row r="19">
          <cell r="J19">
            <v>1.0499999999999999E-3</v>
          </cell>
        </row>
      </sheetData>
      <sheetData sheetId="6615">
        <row r="19">
          <cell r="J19">
            <v>1.0499999999999999E-3</v>
          </cell>
        </row>
      </sheetData>
      <sheetData sheetId="6616">
        <row r="19">
          <cell r="J19">
            <v>1.0499999999999999E-3</v>
          </cell>
        </row>
      </sheetData>
      <sheetData sheetId="6617">
        <row r="19">
          <cell r="J19">
            <v>1.0499999999999999E-3</v>
          </cell>
        </row>
      </sheetData>
      <sheetData sheetId="6618">
        <row r="19">
          <cell r="J19">
            <v>1.0499999999999999E-3</v>
          </cell>
        </row>
      </sheetData>
      <sheetData sheetId="6619">
        <row r="19">
          <cell r="J19">
            <v>1.0499999999999999E-3</v>
          </cell>
        </row>
      </sheetData>
      <sheetData sheetId="6620">
        <row r="19">
          <cell r="J19">
            <v>1.0499999999999999E-3</v>
          </cell>
        </row>
      </sheetData>
      <sheetData sheetId="6621">
        <row r="19">
          <cell r="J19">
            <v>1.0499999999999999E-3</v>
          </cell>
        </row>
      </sheetData>
      <sheetData sheetId="6622">
        <row r="19">
          <cell r="J19">
            <v>1.0499999999999999E-3</v>
          </cell>
        </row>
      </sheetData>
      <sheetData sheetId="6623">
        <row r="19">
          <cell r="J19">
            <v>1.0499999999999999E-3</v>
          </cell>
        </row>
      </sheetData>
      <sheetData sheetId="6624">
        <row r="19">
          <cell r="J19">
            <v>1.0499999999999999E-3</v>
          </cell>
        </row>
      </sheetData>
      <sheetData sheetId="6625">
        <row r="19">
          <cell r="J19">
            <v>1.0499999999999999E-3</v>
          </cell>
        </row>
      </sheetData>
      <sheetData sheetId="6626">
        <row r="19">
          <cell r="J19">
            <v>1.0499999999999999E-3</v>
          </cell>
        </row>
      </sheetData>
      <sheetData sheetId="6627">
        <row r="19">
          <cell r="J19">
            <v>1.0499999999999999E-3</v>
          </cell>
        </row>
      </sheetData>
      <sheetData sheetId="6628">
        <row r="19">
          <cell r="J19">
            <v>1.0499999999999999E-3</v>
          </cell>
        </row>
      </sheetData>
      <sheetData sheetId="6629">
        <row r="19">
          <cell r="J19">
            <v>1.0499999999999999E-3</v>
          </cell>
        </row>
      </sheetData>
      <sheetData sheetId="6630">
        <row r="19">
          <cell r="J19">
            <v>1.0499999999999999E-3</v>
          </cell>
        </row>
      </sheetData>
      <sheetData sheetId="6631">
        <row r="19">
          <cell r="J19">
            <v>1.0499999999999999E-3</v>
          </cell>
        </row>
      </sheetData>
      <sheetData sheetId="6632">
        <row r="19">
          <cell r="J19">
            <v>1.0499999999999999E-3</v>
          </cell>
        </row>
      </sheetData>
      <sheetData sheetId="6633">
        <row r="19">
          <cell r="J19">
            <v>1.0499999999999999E-3</v>
          </cell>
        </row>
      </sheetData>
      <sheetData sheetId="6634">
        <row r="19">
          <cell r="J19">
            <v>1.0499999999999999E-3</v>
          </cell>
        </row>
      </sheetData>
      <sheetData sheetId="6635">
        <row r="19">
          <cell r="J19">
            <v>1.0499999999999999E-3</v>
          </cell>
        </row>
      </sheetData>
      <sheetData sheetId="6636">
        <row r="19">
          <cell r="J19">
            <v>1.0499999999999999E-3</v>
          </cell>
        </row>
      </sheetData>
      <sheetData sheetId="6637">
        <row r="19">
          <cell r="J19">
            <v>1.0499999999999999E-3</v>
          </cell>
        </row>
      </sheetData>
      <sheetData sheetId="6638">
        <row r="19">
          <cell r="J19">
            <v>1.0499999999999999E-3</v>
          </cell>
        </row>
      </sheetData>
      <sheetData sheetId="6639">
        <row r="19">
          <cell r="J19">
            <v>1.0499999999999999E-3</v>
          </cell>
        </row>
      </sheetData>
      <sheetData sheetId="6640">
        <row r="19">
          <cell r="J19">
            <v>1.0499999999999999E-3</v>
          </cell>
        </row>
      </sheetData>
      <sheetData sheetId="6641">
        <row r="19">
          <cell r="J19">
            <v>1.0499999999999999E-3</v>
          </cell>
        </row>
      </sheetData>
      <sheetData sheetId="6642">
        <row r="19">
          <cell r="J19">
            <v>1.0499999999999999E-3</v>
          </cell>
        </row>
      </sheetData>
      <sheetData sheetId="6643">
        <row r="19">
          <cell r="J19">
            <v>1.0499999999999999E-3</v>
          </cell>
        </row>
      </sheetData>
      <sheetData sheetId="6644">
        <row r="19">
          <cell r="J19">
            <v>1.0499999999999999E-3</v>
          </cell>
        </row>
      </sheetData>
      <sheetData sheetId="6645">
        <row r="19">
          <cell r="J19">
            <v>1.0499999999999999E-3</v>
          </cell>
        </row>
      </sheetData>
      <sheetData sheetId="6646">
        <row r="19">
          <cell r="J19">
            <v>1.0499999999999999E-3</v>
          </cell>
        </row>
      </sheetData>
      <sheetData sheetId="6647">
        <row r="19">
          <cell r="J19">
            <v>1.0499999999999999E-3</v>
          </cell>
        </row>
      </sheetData>
      <sheetData sheetId="6648">
        <row r="19">
          <cell r="J19">
            <v>1.0499999999999999E-3</v>
          </cell>
        </row>
      </sheetData>
      <sheetData sheetId="6649">
        <row r="19">
          <cell r="J19">
            <v>1.0499999999999999E-3</v>
          </cell>
        </row>
      </sheetData>
      <sheetData sheetId="6650">
        <row r="19">
          <cell r="J19">
            <v>1.0499999999999999E-3</v>
          </cell>
        </row>
      </sheetData>
      <sheetData sheetId="6651">
        <row r="19">
          <cell r="J19">
            <v>1.0499999999999999E-3</v>
          </cell>
        </row>
      </sheetData>
      <sheetData sheetId="6652">
        <row r="19">
          <cell r="J19">
            <v>1.0499999999999999E-3</v>
          </cell>
        </row>
      </sheetData>
      <sheetData sheetId="6653">
        <row r="19">
          <cell r="J19">
            <v>1.0499999999999999E-3</v>
          </cell>
        </row>
      </sheetData>
      <sheetData sheetId="6654">
        <row r="19">
          <cell r="J19">
            <v>1.0499999999999999E-3</v>
          </cell>
        </row>
      </sheetData>
      <sheetData sheetId="6655">
        <row r="19">
          <cell r="J19">
            <v>1.0499999999999999E-3</v>
          </cell>
        </row>
      </sheetData>
      <sheetData sheetId="6656">
        <row r="19">
          <cell r="J19">
            <v>1.0499999999999999E-3</v>
          </cell>
        </row>
      </sheetData>
      <sheetData sheetId="6657">
        <row r="19">
          <cell r="J19">
            <v>1.0499999999999999E-3</v>
          </cell>
        </row>
      </sheetData>
      <sheetData sheetId="6658">
        <row r="19">
          <cell r="J19">
            <v>1.0499999999999999E-3</v>
          </cell>
        </row>
      </sheetData>
      <sheetData sheetId="6659">
        <row r="19">
          <cell r="J19">
            <v>1.0499999999999999E-3</v>
          </cell>
        </row>
      </sheetData>
      <sheetData sheetId="6660">
        <row r="19">
          <cell r="J19">
            <v>1.0499999999999999E-3</v>
          </cell>
        </row>
      </sheetData>
      <sheetData sheetId="6661">
        <row r="19">
          <cell r="J19">
            <v>1.0499999999999999E-3</v>
          </cell>
        </row>
      </sheetData>
      <sheetData sheetId="6662">
        <row r="19">
          <cell r="J19">
            <v>1.0499999999999999E-3</v>
          </cell>
        </row>
      </sheetData>
      <sheetData sheetId="6663">
        <row r="19">
          <cell r="J19">
            <v>1.0499999999999999E-3</v>
          </cell>
        </row>
      </sheetData>
      <sheetData sheetId="6664">
        <row r="19">
          <cell r="J19">
            <v>1.0499999999999999E-3</v>
          </cell>
        </row>
      </sheetData>
      <sheetData sheetId="6665">
        <row r="19">
          <cell r="J19">
            <v>1.0499999999999999E-3</v>
          </cell>
        </row>
      </sheetData>
      <sheetData sheetId="6666">
        <row r="19">
          <cell r="J19">
            <v>1.0499999999999999E-3</v>
          </cell>
        </row>
      </sheetData>
      <sheetData sheetId="6667">
        <row r="19">
          <cell r="J19">
            <v>1.0499999999999999E-3</v>
          </cell>
        </row>
      </sheetData>
      <sheetData sheetId="6668">
        <row r="19">
          <cell r="J19">
            <v>1.0499999999999999E-3</v>
          </cell>
        </row>
      </sheetData>
      <sheetData sheetId="6669">
        <row r="19">
          <cell r="J19">
            <v>1.0499999999999999E-3</v>
          </cell>
        </row>
      </sheetData>
      <sheetData sheetId="6670">
        <row r="19">
          <cell r="J19">
            <v>1.0499999999999999E-3</v>
          </cell>
        </row>
      </sheetData>
      <sheetData sheetId="6671">
        <row r="19">
          <cell r="J19">
            <v>1.0499999999999999E-3</v>
          </cell>
        </row>
      </sheetData>
      <sheetData sheetId="6672">
        <row r="19">
          <cell r="J19">
            <v>1.0499999999999999E-3</v>
          </cell>
        </row>
      </sheetData>
      <sheetData sheetId="6673">
        <row r="19">
          <cell r="J19">
            <v>1.0499999999999999E-3</v>
          </cell>
        </row>
      </sheetData>
      <sheetData sheetId="6674">
        <row r="19">
          <cell r="J19">
            <v>1.0499999999999999E-3</v>
          </cell>
        </row>
      </sheetData>
      <sheetData sheetId="6675">
        <row r="19">
          <cell r="J19">
            <v>1.0499999999999999E-3</v>
          </cell>
        </row>
      </sheetData>
      <sheetData sheetId="6676">
        <row r="19">
          <cell r="J19">
            <v>1.0499999999999999E-3</v>
          </cell>
        </row>
      </sheetData>
      <sheetData sheetId="6677">
        <row r="19">
          <cell r="J19">
            <v>1.0499999999999999E-3</v>
          </cell>
        </row>
      </sheetData>
      <sheetData sheetId="6678">
        <row r="19">
          <cell r="J19">
            <v>1.0499999999999999E-3</v>
          </cell>
        </row>
      </sheetData>
      <sheetData sheetId="6679">
        <row r="19">
          <cell r="J19">
            <v>1.0499999999999999E-3</v>
          </cell>
        </row>
      </sheetData>
      <sheetData sheetId="6680">
        <row r="19">
          <cell r="J19">
            <v>1.0499999999999999E-3</v>
          </cell>
        </row>
      </sheetData>
      <sheetData sheetId="6681">
        <row r="19">
          <cell r="J19">
            <v>1.0499999999999999E-3</v>
          </cell>
        </row>
      </sheetData>
      <sheetData sheetId="6682">
        <row r="19">
          <cell r="J19">
            <v>1.0499999999999999E-3</v>
          </cell>
        </row>
      </sheetData>
      <sheetData sheetId="6683">
        <row r="19">
          <cell r="J19">
            <v>1.0499999999999999E-3</v>
          </cell>
        </row>
      </sheetData>
      <sheetData sheetId="6684">
        <row r="19">
          <cell r="J19">
            <v>1.0499999999999999E-3</v>
          </cell>
        </row>
      </sheetData>
      <sheetData sheetId="6685">
        <row r="19">
          <cell r="J19">
            <v>1.0499999999999999E-3</v>
          </cell>
        </row>
      </sheetData>
      <sheetData sheetId="6686">
        <row r="19">
          <cell r="J19">
            <v>1.0499999999999999E-3</v>
          </cell>
        </row>
      </sheetData>
      <sheetData sheetId="6687">
        <row r="19">
          <cell r="J19">
            <v>1.0499999999999999E-3</v>
          </cell>
        </row>
      </sheetData>
      <sheetData sheetId="6688">
        <row r="19">
          <cell r="J19">
            <v>1.0499999999999999E-3</v>
          </cell>
        </row>
      </sheetData>
      <sheetData sheetId="6689">
        <row r="19">
          <cell r="J19">
            <v>1.0499999999999999E-3</v>
          </cell>
        </row>
      </sheetData>
      <sheetData sheetId="6690">
        <row r="19">
          <cell r="J19">
            <v>1.0499999999999999E-3</v>
          </cell>
        </row>
      </sheetData>
      <sheetData sheetId="6691">
        <row r="19">
          <cell r="J19">
            <v>1.0499999999999999E-3</v>
          </cell>
        </row>
      </sheetData>
      <sheetData sheetId="6692">
        <row r="19">
          <cell r="J19">
            <v>1.0499999999999999E-3</v>
          </cell>
        </row>
      </sheetData>
      <sheetData sheetId="6693">
        <row r="19">
          <cell r="J19">
            <v>1.0499999999999999E-3</v>
          </cell>
        </row>
      </sheetData>
      <sheetData sheetId="6694">
        <row r="19">
          <cell r="J19">
            <v>1.0499999999999999E-3</v>
          </cell>
        </row>
      </sheetData>
      <sheetData sheetId="6695">
        <row r="19">
          <cell r="J19">
            <v>1.0499999999999999E-3</v>
          </cell>
        </row>
      </sheetData>
      <sheetData sheetId="6696">
        <row r="19">
          <cell r="J19">
            <v>1.0499999999999999E-3</v>
          </cell>
        </row>
      </sheetData>
      <sheetData sheetId="6697">
        <row r="19">
          <cell r="J19">
            <v>1.0499999999999999E-3</v>
          </cell>
        </row>
      </sheetData>
      <sheetData sheetId="6698">
        <row r="19">
          <cell r="J19">
            <v>1.0499999999999999E-3</v>
          </cell>
        </row>
      </sheetData>
      <sheetData sheetId="6699">
        <row r="19">
          <cell r="J19">
            <v>1.0499999999999999E-3</v>
          </cell>
        </row>
      </sheetData>
      <sheetData sheetId="6700">
        <row r="19">
          <cell r="J19">
            <v>1.0499999999999999E-3</v>
          </cell>
        </row>
      </sheetData>
      <sheetData sheetId="6701">
        <row r="19">
          <cell r="J19">
            <v>1.0499999999999999E-3</v>
          </cell>
        </row>
      </sheetData>
      <sheetData sheetId="6702">
        <row r="19">
          <cell r="J19">
            <v>1.0499999999999999E-3</v>
          </cell>
        </row>
      </sheetData>
      <sheetData sheetId="6703">
        <row r="19">
          <cell r="J19">
            <v>1.0499999999999999E-3</v>
          </cell>
        </row>
      </sheetData>
      <sheetData sheetId="6704">
        <row r="19">
          <cell r="J19">
            <v>1.0499999999999999E-3</v>
          </cell>
        </row>
      </sheetData>
      <sheetData sheetId="6705">
        <row r="19">
          <cell r="J19">
            <v>1.0499999999999999E-3</v>
          </cell>
        </row>
      </sheetData>
      <sheetData sheetId="6706">
        <row r="19">
          <cell r="J19">
            <v>1.0499999999999999E-3</v>
          </cell>
        </row>
      </sheetData>
      <sheetData sheetId="6707">
        <row r="19">
          <cell r="J19">
            <v>1.0499999999999999E-3</v>
          </cell>
        </row>
      </sheetData>
      <sheetData sheetId="6708">
        <row r="19">
          <cell r="J19">
            <v>1.0499999999999999E-3</v>
          </cell>
        </row>
      </sheetData>
      <sheetData sheetId="6709">
        <row r="19">
          <cell r="J19">
            <v>1.0499999999999999E-3</v>
          </cell>
        </row>
      </sheetData>
      <sheetData sheetId="6710">
        <row r="19">
          <cell r="J19">
            <v>1.0499999999999999E-3</v>
          </cell>
        </row>
      </sheetData>
      <sheetData sheetId="6711">
        <row r="19">
          <cell r="J19">
            <v>1.0499999999999999E-3</v>
          </cell>
        </row>
      </sheetData>
      <sheetData sheetId="6712">
        <row r="19">
          <cell r="J19">
            <v>1.0499999999999999E-3</v>
          </cell>
        </row>
      </sheetData>
      <sheetData sheetId="6713">
        <row r="19">
          <cell r="J19">
            <v>1.0499999999999999E-3</v>
          </cell>
        </row>
      </sheetData>
      <sheetData sheetId="6714">
        <row r="19">
          <cell r="J19">
            <v>1.0499999999999999E-3</v>
          </cell>
        </row>
      </sheetData>
      <sheetData sheetId="6715">
        <row r="19">
          <cell r="J19">
            <v>1.0499999999999999E-3</v>
          </cell>
        </row>
      </sheetData>
      <sheetData sheetId="6716">
        <row r="19">
          <cell r="J19">
            <v>1.0499999999999999E-3</v>
          </cell>
        </row>
      </sheetData>
      <sheetData sheetId="6717">
        <row r="19">
          <cell r="J19">
            <v>1.0499999999999999E-3</v>
          </cell>
        </row>
      </sheetData>
      <sheetData sheetId="6718">
        <row r="19">
          <cell r="J19">
            <v>1.0499999999999999E-3</v>
          </cell>
        </row>
      </sheetData>
      <sheetData sheetId="6719">
        <row r="19">
          <cell r="J19">
            <v>1.0499999999999999E-3</v>
          </cell>
        </row>
      </sheetData>
      <sheetData sheetId="6720">
        <row r="19">
          <cell r="J19">
            <v>1.0499999999999999E-3</v>
          </cell>
        </row>
      </sheetData>
      <sheetData sheetId="6721">
        <row r="19">
          <cell r="J19">
            <v>1.0499999999999999E-3</v>
          </cell>
        </row>
      </sheetData>
      <sheetData sheetId="6722" refreshError="1"/>
      <sheetData sheetId="6723" refreshError="1"/>
      <sheetData sheetId="6724" refreshError="1"/>
      <sheetData sheetId="6725" refreshError="1"/>
      <sheetData sheetId="6726" refreshError="1"/>
      <sheetData sheetId="6727" refreshError="1"/>
      <sheetData sheetId="6728" refreshError="1"/>
      <sheetData sheetId="6729" refreshError="1"/>
      <sheetData sheetId="6730" refreshError="1"/>
      <sheetData sheetId="6731" refreshError="1"/>
      <sheetData sheetId="6732" refreshError="1"/>
      <sheetData sheetId="6733" refreshError="1"/>
      <sheetData sheetId="6734" refreshError="1"/>
      <sheetData sheetId="6735" refreshError="1"/>
      <sheetData sheetId="6736" refreshError="1"/>
      <sheetData sheetId="6737" refreshError="1"/>
      <sheetData sheetId="6738" refreshError="1"/>
      <sheetData sheetId="6739" refreshError="1"/>
      <sheetData sheetId="6740" refreshError="1"/>
      <sheetData sheetId="6741" refreshError="1"/>
      <sheetData sheetId="6742" refreshError="1"/>
      <sheetData sheetId="6743" refreshError="1"/>
      <sheetData sheetId="6744" refreshError="1"/>
      <sheetData sheetId="6745" refreshError="1"/>
      <sheetData sheetId="6746" refreshError="1"/>
      <sheetData sheetId="6747" refreshError="1"/>
      <sheetData sheetId="6748" refreshError="1"/>
      <sheetData sheetId="6749" refreshError="1"/>
      <sheetData sheetId="6750" refreshError="1"/>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refreshError="1"/>
      <sheetData sheetId="6796" refreshError="1"/>
      <sheetData sheetId="6797" refreshError="1"/>
      <sheetData sheetId="6798" refreshError="1"/>
      <sheetData sheetId="6799" refreshError="1"/>
      <sheetData sheetId="6800" refreshError="1"/>
      <sheetData sheetId="6801" refreshError="1"/>
      <sheetData sheetId="6802" refreshError="1"/>
      <sheetData sheetId="6803" refreshError="1"/>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refreshError="1"/>
      <sheetData sheetId="6814" refreshError="1"/>
      <sheetData sheetId="6815" refreshError="1"/>
      <sheetData sheetId="6816" refreshError="1"/>
      <sheetData sheetId="6817" refreshError="1"/>
      <sheetData sheetId="6818" refreshError="1"/>
      <sheetData sheetId="6819" refreshError="1"/>
      <sheetData sheetId="6820" refreshError="1"/>
      <sheetData sheetId="6821" refreshError="1"/>
      <sheetData sheetId="6822" refreshError="1"/>
      <sheetData sheetId="6823" refreshError="1"/>
      <sheetData sheetId="6824" refreshError="1"/>
      <sheetData sheetId="6825" refreshError="1"/>
      <sheetData sheetId="6826" refreshError="1"/>
      <sheetData sheetId="6827" refreshError="1"/>
      <sheetData sheetId="6828" refreshError="1"/>
      <sheetData sheetId="6829" refreshError="1"/>
      <sheetData sheetId="6830" refreshError="1"/>
      <sheetData sheetId="6831" refreshError="1"/>
      <sheetData sheetId="6832" refreshError="1"/>
      <sheetData sheetId="6833" refreshError="1"/>
      <sheetData sheetId="6834" refreshError="1"/>
      <sheetData sheetId="6835" refreshError="1"/>
      <sheetData sheetId="6836" refreshError="1"/>
      <sheetData sheetId="6837" refreshError="1"/>
      <sheetData sheetId="6838" refreshError="1"/>
      <sheetData sheetId="6839" refreshError="1"/>
      <sheetData sheetId="6840" refreshError="1"/>
      <sheetData sheetId="6841" refreshError="1"/>
      <sheetData sheetId="6842" refreshError="1"/>
      <sheetData sheetId="6843" refreshError="1"/>
      <sheetData sheetId="6844" refreshError="1"/>
      <sheetData sheetId="6845" refreshError="1"/>
      <sheetData sheetId="6846" refreshError="1"/>
      <sheetData sheetId="6847" refreshError="1"/>
      <sheetData sheetId="6848" refreshError="1"/>
      <sheetData sheetId="6849" refreshError="1"/>
      <sheetData sheetId="6850" refreshError="1"/>
      <sheetData sheetId="6851" refreshError="1"/>
      <sheetData sheetId="6852" refreshError="1"/>
      <sheetData sheetId="6853" refreshError="1"/>
      <sheetData sheetId="6854" refreshError="1"/>
      <sheetData sheetId="6855" refreshError="1"/>
      <sheetData sheetId="6856" refreshError="1"/>
      <sheetData sheetId="6857" refreshError="1"/>
      <sheetData sheetId="6858" refreshError="1"/>
      <sheetData sheetId="6859" refreshError="1"/>
      <sheetData sheetId="6860" refreshError="1"/>
      <sheetData sheetId="6861" refreshError="1"/>
      <sheetData sheetId="6862" refreshError="1"/>
      <sheetData sheetId="6863" refreshError="1"/>
      <sheetData sheetId="6864" refreshError="1"/>
      <sheetData sheetId="6865" refreshError="1"/>
      <sheetData sheetId="6866" refreshError="1"/>
      <sheetData sheetId="6867" refreshError="1"/>
      <sheetData sheetId="6868" refreshError="1"/>
      <sheetData sheetId="6869" refreshError="1"/>
      <sheetData sheetId="6870" refreshError="1"/>
      <sheetData sheetId="6871" refreshError="1"/>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efreshError="1"/>
      <sheetData sheetId="6888" refreshError="1"/>
      <sheetData sheetId="6889" refreshError="1"/>
      <sheetData sheetId="6890" refreshError="1"/>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refreshError="1"/>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refreshError="1"/>
      <sheetData sheetId="6937" refreshError="1"/>
      <sheetData sheetId="6938" refreshError="1"/>
      <sheetData sheetId="6939" refreshError="1"/>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refreshError="1"/>
      <sheetData sheetId="6956" refreshError="1"/>
      <sheetData sheetId="6957" refreshError="1"/>
      <sheetData sheetId="6958" refreshError="1"/>
      <sheetData sheetId="6959" refreshError="1"/>
      <sheetData sheetId="6960" refreshError="1"/>
      <sheetData sheetId="6961" refreshError="1"/>
      <sheetData sheetId="6962" refreshError="1"/>
      <sheetData sheetId="6963" refreshError="1"/>
      <sheetData sheetId="6964" refreshError="1"/>
      <sheetData sheetId="6965" refreshError="1"/>
      <sheetData sheetId="6966" refreshError="1"/>
      <sheetData sheetId="6967" refreshError="1"/>
      <sheetData sheetId="6968" refreshError="1"/>
      <sheetData sheetId="6969" refreshError="1"/>
      <sheetData sheetId="6970" refreshError="1"/>
      <sheetData sheetId="6971" refreshError="1"/>
      <sheetData sheetId="6972" refreshError="1"/>
      <sheetData sheetId="6973" refreshError="1"/>
      <sheetData sheetId="6974" refreshError="1"/>
      <sheetData sheetId="6975" refreshError="1"/>
      <sheetData sheetId="6976" refreshError="1"/>
      <sheetData sheetId="6977" refreshError="1"/>
      <sheetData sheetId="6978" refreshError="1"/>
      <sheetData sheetId="6979" refreshError="1"/>
      <sheetData sheetId="6980" refreshError="1"/>
      <sheetData sheetId="6981" refreshError="1"/>
      <sheetData sheetId="6982" refreshError="1"/>
      <sheetData sheetId="6983" refreshError="1"/>
      <sheetData sheetId="6984" refreshError="1"/>
      <sheetData sheetId="6985" refreshError="1"/>
      <sheetData sheetId="6986" refreshError="1"/>
      <sheetData sheetId="6987" refreshError="1"/>
      <sheetData sheetId="6988" refreshError="1"/>
      <sheetData sheetId="6989" refreshError="1"/>
      <sheetData sheetId="6990" refreshError="1"/>
      <sheetData sheetId="6991" refreshError="1"/>
      <sheetData sheetId="6992" refreshError="1"/>
      <sheetData sheetId="6993" refreshError="1"/>
      <sheetData sheetId="6994" refreshError="1"/>
      <sheetData sheetId="6995" refreshError="1"/>
      <sheetData sheetId="6996" refreshError="1"/>
      <sheetData sheetId="6997" refreshError="1"/>
      <sheetData sheetId="6998" refreshError="1"/>
      <sheetData sheetId="6999" refreshError="1"/>
      <sheetData sheetId="7000" refreshError="1"/>
      <sheetData sheetId="7001" refreshError="1"/>
      <sheetData sheetId="7002" refreshError="1"/>
      <sheetData sheetId="7003" refreshError="1"/>
      <sheetData sheetId="7004" refreshError="1"/>
      <sheetData sheetId="7005" refreshError="1"/>
      <sheetData sheetId="7006" refreshError="1"/>
      <sheetData sheetId="7007" refreshError="1"/>
      <sheetData sheetId="7008" refreshError="1"/>
      <sheetData sheetId="7009" refreshError="1"/>
      <sheetData sheetId="7010" refreshError="1"/>
      <sheetData sheetId="7011" refreshError="1"/>
      <sheetData sheetId="7012" refreshError="1"/>
      <sheetData sheetId="7013" refreshError="1"/>
      <sheetData sheetId="7014" refreshError="1"/>
      <sheetData sheetId="7015" refreshError="1"/>
      <sheetData sheetId="7016" refreshError="1"/>
      <sheetData sheetId="7017" refreshError="1"/>
      <sheetData sheetId="7018" refreshError="1"/>
      <sheetData sheetId="7019" refreshError="1"/>
      <sheetData sheetId="7020" refreshError="1"/>
      <sheetData sheetId="7021" refreshError="1"/>
      <sheetData sheetId="7022" refreshError="1"/>
      <sheetData sheetId="7023" refreshError="1"/>
      <sheetData sheetId="7024" refreshError="1"/>
      <sheetData sheetId="7025" refreshError="1"/>
      <sheetData sheetId="7026" refreshError="1"/>
      <sheetData sheetId="7027" refreshError="1"/>
      <sheetData sheetId="7028" refreshError="1"/>
      <sheetData sheetId="7029" refreshError="1"/>
      <sheetData sheetId="7030" refreshError="1"/>
      <sheetData sheetId="7031" refreshError="1"/>
      <sheetData sheetId="7032" refreshError="1"/>
      <sheetData sheetId="7033" refreshError="1"/>
      <sheetData sheetId="7034" refreshError="1"/>
      <sheetData sheetId="7035" refreshError="1"/>
      <sheetData sheetId="7036" refreshError="1"/>
      <sheetData sheetId="7037" refreshError="1"/>
      <sheetData sheetId="7038" refreshError="1"/>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efreshError="1"/>
      <sheetData sheetId="7048" refreshError="1"/>
      <sheetData sheetId="7049" refreshError="1"/>
      <sheetData sheetId="7050" refreshError="1"/>
      <sheetData sheetId="7051" refreshError="1"/>
      <sheetData sheetId="7052" refreshError="1"/>
      <sheetData sheetId="7053" refreshError="1"/>
      <sheetData sheetId="7054" refreshError="1"/>
      <sheetData sheetId="7055" refreshError="1"/>
      <sheetData sheetId="7056" refreshError="1"/>
      <sheetData sheetId="7057" refreshError="1"/>
      <sheetData sheetId="7058" refreshError="1"/>
      <sheetData sheetId="7059" refreshError="1"/>
      <sheetData sheetId="7060" refreshError="1"/>
      <sheetData sheetId="7061" refreshError="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ow r="19">
          <cell r="J19">
            <v>1.0499999999999999E-3</v>
          </cell>
        </row>
      </sheetData>
      <sheetData sheetId="7101">
        <row r="19">
          <cell r="J19">
            <v>1.0499999999999999E-3</v>
          </cell>
        </row>
      </sheetData>
      <sheetData sheetId="7102">
        <row r="19">
          <cell r="J19">
            <v>1.0499999999999999E-3</v>
          </cell>
        </row>
      </sheetData>
      <sheetData sheetId="7103">
        <row r="19">
          <cell r="J19">
            <v>1.0499999999999999E-3</v>
          </cell>
        </row>
      </sheetData>
      <sheetData sheetId="7104">
        <row r="19">
          <cell r="J19">
            <v>1.0499999999999999E-3</v>
          </cell>
        </row>
      </sheetData>
      <sheetData sheetId="7105">
        <row r="19">
          <cell r="J19">
            <v>1.0499999999999999E-3</v>
          </cell>
        </row>
      </sheetData>
      <sheetData sheetId="7106">
        <row r="19">
          <cell r="J19">
            <v>1.0499999999999999E-3</v>
          </cell>
        </row>
      </sheetData>
      <sheetData sheetId="7107">
        <row r="19">
          <cell r="J19">
            <v>1.0499999999999999E-3</v>
          </cell>
        </row>
      </sheetData>
      <sheetData sheetId="7108">
        <row r="19">
          <cell r="J19">
            <v>1.0499999999999999E-3</v>
          </cell>
        </row>
      </sheetData>
      <sheetData sheetId="7109">
        <row r="19">
          <cell r="J19">
            <v>1.0499999999999999E-3</v>
          </cell>
        </row>
      </sheetData>
      <sheetData sheetId="7110">
        <row r="19">
          <cell r="J19">
            <v>1.0499999999999999E-3</v>
          </cell>
        </row>
      </sheetData>
      <sheetData sheetId="7111">
        <row r="19">
          <cell r="J19">
            <v>1.0499999999999999E-3</v>
          </cell>
        </row>
      </sheetData>
      <sheetData sheetId="7112">
        <row r="19">
          <cell r="J19">
            <v>1.0499999999999999E-3</v>
          </cell>
        </row>
      </sheetData>
      <sheetData sheetId="7113">
        <row r="19">
          <cell r="J19">
            <v>1.0499999999999999E-3</v>
          </cell>
        </row>
      </sheetData>
      <sheetData sheetId="7114">
        <row r="19">
          <cell r="J19">
            <v>1.0499999999999999E-3</v>
          </cell>
        </row>
      </sheetData>
      <sheetData sheetId="7115">
        <row r="19">
          <cell r="J19">
            <v>1.0499999999999999E-3</v>
          </cell>
        </row>
      </sheetData>
      <sheetData sheetId="7116">
        <row r="19">
          <cell r="J19">
            <v>1.0499999999999999E-3</v>
          </cell>
        </row>
      </sheetData>
      <sheetData sheetId="7117">
        <row r="19">
          <cell r="J19">
            <v>1.0499999999999999E-3</v>
          </cell>
        </row>
      </sheetData>
      <sheetData sheetId="7118">
        <row r="19">
          <cell r="J19">
            <v>1.0499999999999999E-3</v>
          </cell>
        </row>
      </sheetData>
      <sheetData sheetId="7119">
        <row r="19">
          <cell r="J19">
            <v>1.0499999999999999E-3</v>
          </cell>
        </row>
      </sheetData>
      <sheetData sheetId="7120">
        <row r="19">
          <cell r="J19">
            <v>1.0499999999999999E-3</v>
          </cell>
        </row>
      </sheetData>
      <sheetData sheetId="7121">
        <row r="19">
          <cell r="J19">
            <v>1.0499999999999999E-3</v>
          </cell>
        </row>
      </sheetData>
      <sheetData sheetId="7122">
        <row r="19">
          <cell r="J19">
            <v>1.0499999999999999E-3</v>
          </cell>
        </row>
      </sheetData>
      <sheetData sheetId="7123">
        <row r="19">
          <cell r="J19">
            <v>1.0499999999999999E-3</v>
          </cell>
        </row>
      </sheetData>
      <sheetData sheetId="7124">
        <row r="19">
          <cell r="J19">
            <v>1.0499999999999999E-3</v>
          </cell>
        </row>
      </sheetData>
      <sheetData sheetId="7125">
        <row r="19">
          <cell r="J19">
            <v>1.0499999999999999E-3</v>
          </cell>
        </row>
      </sheetData>
      <sheetData sheetId="7126">
        <row r="19">
          <cell r="J19">
            <v>1.0499999999999999E-3</v>
          </cell>
        </row>
      </sheetData>
      <sheetData sheetId="7127">
        <row r="19">
          <cell r="J19">
            <v>1.0499999999999999E-3</v>
          </cell>
        </row>
      </sheetData>
      <sheetData sheetId="7128">
        <row r="19">
          <cell r="J19">
            <v>1.0499999999999999E-3</v>
          </cell>
        </row>
      </sheetData>
      <sheetData sheetId="7129">
        <row r="19">
          <cell r="J19">
            <v>1.0499999999999999E-3</v>
          </cell>
        </row>
      </sheetData>
      <sheetData sheetId="7130">
        <row r="19">
          <cell r="J19">
            <v>1.0499999999999999E-3</v>
          </cell>
        </row>
      </sheetData>
      <sheetData sheetId="7131">
        <row r="19">
          <cell r="J19">
            <v>1.0499999999999999E-3</v>
          </cell>
        </row>
      </sheetData>
      <sheetData sheetId="7132">
        <row r="19">
          <cell r="J19">
            <v>1.0499999999999999E-3</v>
          </cell>
        </row>
      </sheetData>
      <sheetData sheetId="7133">
        <row r="19">
          <cell r="J19">
            <v>1.0499999999999999E-3</v>
          </cell>
        </row>
      </sheetData>
      <sheetData sheetId="7134">
        <row r="19">
          <cell r="J19">
            <v>1.0499999999999999E-3</v>
          </cell>
        </row>
      </sheetData>
      <sheetData sheetId="7135">
        <row r="19">
          <cell r="J19">
            <v>1.0499999999999999E-3</v>
          </cell>
        </row>
      </sheetData>
      <sheetData sheetId="7136">
        <row r="19">
          <cell r="J19">
            <v>1.0499999999999999E-3</v>
          </cell>
        </row>
      </sheetData>
      <sheetData sheetId="7137">
        <row r="19">
          <cell r="J19">
            <v>1.0499999999999999E-3</v>
          </cell>
        </row>
      </sheetData>
      <sheetData sheetId="7138">
        <row r="19">
          <cell r="J19">
            <v>1.0499999999999999E-3</v>
          </cell>
        </row>
      </sheetData>
      <sheetData sheetId="7139">
        <row r="19">
          <cell r="J19">
            <v>1.0499999999999999E-3</v>
          </cell>
        </row>
      </sheetData>
      <sheetData sheetId="7140">
        <row r="19">
          <cell r="J19">
            <v>1.0499999999999999E-3</v>
          </cell>
        </row>
      </sheetData>
      <sheetData sheetId="7141">
        <row r="19">
          <cell r="J19">
            <v>1.0499999999999999E-3</v>
          </cell>
        </row>
      </sheetData>
      <sheetData sheetId="7142">
        <row r="19">
          <cell r="J19">
            <v>1.0499999999999999E-3</v>
          </cell>
        </row>
      </sheetData>
      <sheetData sheetId="7143">
        <row r="19">
          <cell r="J19">
            <v>1.0499999999999999E-3</v>
          </cell>
        </row>
      </sheetData>
      <sheetData sheetId="7144">
        <row r="19">
          <cell r="J19">
            <v>1.0499999999999999E-3</v>
          </cell>
        </row>
      </sheetData>
      <sheetData sheetId="7145">
        <row r="19">
          <cell r="J19">
            <v>1.0499999999999999E-3</v>
          </cell>
        </row>
      </sheetData>
      <sheetData sheetId="7146">
        <row r="19">
          <cell r="J19">
            <v>1.0499999999999999E-3</v>
          </cell>
        </row>
      </sheetData>
      <sheetData sheetId="7147">
        <row r="19">
          <cell r="J19">
            <v>1.0499999999999999E-3</v>
          </cell>
        </row>
      </sheetData>
      <sheetData sheetId="7148">
        <row r="19">
          <cell r="J19">
            <v>1.0499999999999999E-3</v>
          </cell>
        </row>
      </sheetData>
      <sheetData sheetId="7149">
        <row r="19">
          <cell r="J19">
            <v>1.0499999999999999E-3</v>
          </cell>
        </row>
      </sheetData>
      <sheetData sheetId="7150">
        <row r="19">
          <cell r="J19">
            <v>1.0499999999999999E-3</v>
          </cell>
        </row>
      </sheetData>
      <sheetData sheetId="7151">
        <row r="19">
          <cell r="J19">
            <v>1.0499999999999999E-3</v>
          </cell>
        </row>
      </sheetData>
      <sheetData sheetId="7152">
        <row r="19">
          <cell r="J19">
            <v>1.0499999999999999E-3</v>
          </cell>
        </row>
      </sheetData>
      <sheetData sheetId="7153">
        <row r="19">
          <cell r="J19">
            <v>1.0499999999999999E-3</v>
          </cell>
        </row>
      </sheetData>
      <sheetData sheetId="7154">
        <row r="19">
          <cell r="J19">
            <v>1.0499999999999999E-3</v>
          </cell>
        </row>
      </sheetData>
      <sheetData sheetId="7155">
        <row r="19">
          <cell r="J19">
            <v>1.0499999999999999E-3</v>
          </cell>
        </row>
      </sheetData>
      <sheetData sheetId="7156">
        <row r="19">
          <cell r="J19">
            <v>1.0499999999999999E-3</v>
          </cell>
        </row>
      </sheetData>
      <sheetData sheetId="7157">
        <row r="19">
          <cell r="J19">
            <v>1.0499999999999999E-3</v>
          </cell>
        </row>
      </sheetData>
      <sheetData sheetId="7158">
        <row r="19">
          <cell r="J19">
            <v>1.0499999999999999E-3</v>
          </cell>
        </row>
      </sheetData>
      <sheetData sheetId="7159">
        <row r="19">
          <cell r="J19">
            <v>1.0499999999999999E-3</v>
          </cell>
        </row>
      </sheetData>
      <sheetData sheetId="7160">
        <row r="19">
          <cell r="J19">
            <v>1.0499999999999999E-3</v>
          </cell>
        </row>
      </sheetData>
      <sheetData sheetId="7161">
        <row r="19">
          <cell r="J19">
            <v>1.0499999999999999E-3</v>
          </cell>
        </row>
      </sheetData>
      <sheetData sheetId="7162">
        <row r="19">
          <cell r="J19">
            <v>1.0499999999999999E-3</v>
          </cell>
        </row>
      </sheetData>
      <sheetData sheetId="7163">
        <row r="19">
          <cell r="J19">
            <v>1.0499999999999999E-3</v>
          </cell>
        </row>
      </sheetData>
      <sheetData sheetId="7164">
        <row r="19">
          <cell r="J19">
            <v>1.0499999999999999E-3</v>
          </cell>
        </row>
      </sheetData>
      <sheetData sheetId="7165">
        <row r="19">
          <cell r="J19">
            <v>1.0499999999999999E-3</v>
          </cell>
        </row>
      </sheetData>
      <sheetData sheetId="7166">
        <row r="19">
          <cell r="J19">
            <v>1.0499999999999999E-3</v>
          </cell>
        </row>
      </sheetData>
      <sheetData sheetId="7167">
        <row r="19">
          <cell r="J19">
            <v>1.0499999999999999E-3</v>
          </cell>
        </row>
      </sheetData>
      <sheetData sheetId="7168">
        <row r="19">
          <cell r="J19">
            <v>1.0499999999999999E-3</v>
          </cell>
        </row>
      </sheetData>
      <sheetData sheetId="7169">
        <row r="19">
          <cell r="J19">
            <v>1.0499999999999999E-3</v>
          </cell>
        </row>
      </sheetData>
      <sheetData sheetId="7170">
        <row r="19">
          <cell r="J19">
            <v>1.0499999999999999E-3</v>
          </cell>
        </row>
      </sheetData>
      <sheetData sheetId="7171">
        <row r="19">
          <cell r="J19">
            <v>1.0499999999999999E-3</v>
          </cell>
        </row>
      </sheetData>
      <sheetData sheetId="7172">
        <row r="19">
          <cell r="J19">
            <v>1.0499999999999999E-3</v>
          </cell>
        </row>
      </sheetData>
      <sheetData sheetId="7173">
        <row r="19">
          <cell r="J19">
            <v>1.0499999999999999E-3</v>
          </cell>
        </row>
      </sheetData>
      <sheetData sheetId="7174">
        <row r="19">
          <cell r="J19">
            <v>1.0499999999999999E-3</v>
          </cell>
        </row>
      </sheetData>
      <sheetData sheetId="7175">
        <row r="19">
          <cell r="J19">
            <v>1.0499999999999999E-3</v>
          </cell>
        </row>
      </sheetData>
      <sheetData sheetId="7176">
        <row r="19">
          <cell r="J19">
            <v>1.0499999999999999E-3</v>
          </cell>
        </row>
      </sheetData>
      <sheetData sheetId="7177">
        <row r="19">
          <cell r="J19">
            <v>1.0499999999999999E-3</v>
          </cell>
        </row>
      </sheetData>
      <sheetData sheetId="7178">
        <row r="19">
          <cell r="J19">
            <v>1.0499999999999999E-3</v>
          </cell>
        </row>
      </sheetData>
      <sheetData sheetId="7179">
        <row r="19">
          <cell r="J19">
            <v>1.0499999999999999E-3</v>
          </cell>
        </row>
      </sheetData>
      <sheetData sheetId="7180">
        <row r="19">
          <cell r="J19">
            <v>1.0499999999999999E-3</v>
          </cell>
        </row>
      </sheetData>
      <sheetData sheetId="7181">
        <row r="19">
          <cell r="J19">
            <v>1.0499999999999999E-3</v>
          </cell>
        </row>
      </sheetData>
      <sheetData sheetId="7182">
        <row r="19">
          <cell r="J19">
            <v>1.0499999999999999E-3</v>
          </cell>
        </row>
      </sheetData>
      <sheetData sheetId="7183">
        <row r="19">
          <cell r="J19">
            <v>1.0499999999999999E-3</v>
          </cell>
        </row>
      </sheetData>
      <sheetData sheetId="7184">
        <row r="19">
          <cell r="J19">
            <v>1.0499999999999999E-3</v>
          </cell>
        </row>
      </sheetData>
      <sheetData sheetId="7185">
        <row r="19">
          <cell r="J19">
            <v>1.0499999999999999E-3</v>
          </cell>
        </row>
      </sheetData>
      <sheetData sheetId="7186">
        <row r="19">
          <cell r="J19">
            <v>1.0499999999999999E-3</v>
          </cell>
        </row>
      </sheetData>
      <sheetData sheetId="7187">
        <row r="19">
          <cell r="J19">
            <v>1.0499999999999999E-3</v>
          </cell>
        </row>
      </sheetData>
      <sheetData sheetId="7188">
        <row r="19">
          <cell r="J19">
            <v>1.0499999999999999E-3</v>
          </cell>
        </row>
      </sheetData>
      <sheetData sheetId="7189">
        <row r="19">
          <cell r="J19">
            <v>1.0499999999999999E-3</v>
          </cell>
        </row>
      </sheetData>
      <sheetData sheetId="7190">
        <row r="19">
          <cell r="J19">
            <v>1.0499999999999999E-3</v>
          </cell>
        </row>
      </sheetData>
      <sheetData sheetId="7191">
        <row r="19">
          <cell r="J19">
            <v>1.0499999999999999E-3</v>
          </cell>
        </row>
      </sheetData>
      <sheetData sheetId="7192">
        <row r="19">
          <cell r="J19">
            <v>1.0499999999999999E-3</v>
          </cell>
        </row>
      </sheetData>
      <sheetData sheetId="7193">
        <row r="19">
          <cell r="J19">
            <v>1.0499999999999999E-3</v>
          </cell>
        </row>
      </sheetData>
      <sheetData sheetId="7194">
        <row r="19">
          <cell r="J19">
            <v>1.0499999999999999E-3</v>
          </cell>
        </row>
      </sheetData>
      <sheetData sheetId="7195">
        <row r="19">
          <cell r="J19">
            <v>1.0499999999999999E-3</v>
          </cell>
        </row>
      </sheetData>
      <sheetData sheetId="7196">
        <row r="19">
          <cell r="J19">
            <v>1.0499999999999999E-3</v>
          </cell>
        </row>
      </sheetData>
      <sheetData sheetId="7197">
        <row r="19">
          <cell r="J19">
            <v>1.0499999999999999E-3</v>
          </cell>
        </row>
      </sheetData>
      <sheetData sheetId="7198">
        <row r="19">
          <cell r="J19">
            <v>1.0499999999999999E-3</v>
          </cell>
        </row>
      </sheetData>
      <sheetData sheetId="7199">
        <row r="19">
          <cell r="J19">
            <v>1.0499999999999999E-3</v>
          </cell>
        </row>
      </sheetData>
      <sheetData sheetId="7200">
        <row r="19">
          <cell r="J19">
            <v>1.0499999999999999E-3</v>
          </cell>
        </row>
      </sheetData>
      <sheetData sheetId="7201">
        <row r="19">
          <cell r="J19">
            <v>1.0499999999999999E-3</v>
          </cell>
        </row>
      </sheetData>
      <sheetData sheetId="7202">
        <row r="19">
          <cell r="J19">
            <v>1.0499999999999999E-3</v>
          </cell>
        </row>
      </sheetData>
      <sheetData sheetId="7203">
        <row r="19">
          <cell r="J19">
            <v>1.0499999999999999E-3</v>
          </cell>
        </row>
      </sheetData>
      <sheetData sheetId="7204">
        <row r="19">
          <cell r="J19">
            <v>1.0499999999999999E-3</v>
          </cell>
        </row>
      </sheetData>
      <sheetData sheetId="7205">
        <row r="19">
          <cell r="J19">
            <v>1.0499999999999999E-3</v>
          </cell>
        </row>
      </sheetData>
      <sheetData sheetId="7206">
        <row r="19">
          <cell r="J19">
            <v>1.0499999999999999E-3</v>
          </cell>
        </row>
      </sheetData>
      <sheetData sheetId="7207">
        <row r="19">
          <cell r="J19">
            <v>1.0499999999999999E-3</v>
          </cell>
        </row>
      </sheetData>
      <sheetData sheetId="7208">
        <row r="19">
          <cell r="J19">
            <v>1.0499999999999999E-3</v>
          </cell>
        </row>
      </sheetData>
      <sheetData sheetId="7209">
        <row r="19">
          <cell r="J19">
            <v>1.0499999999999999E-3</v>
          </cell>
        </row>
      </sheetData>
      <sheetData sheetId="7210">
        <row r="19">
          <cell r="J19">
            <v>1.0499999999999999E-3</v>
          </cell>
        </row>
      </sheetData>
      <sheetData sheetId="7211">
        <row r="19">
          <cell r="J19">
            <v>1.0499999999999999E-3</v>
          </cell>
        </row>
      </sheetData>
      <sheetData sheetId="7212">
        <row r="19">
          <cell r="J19">
            <v>1.0499999999999999E-3</v>
          </cell>
        </row>
      </sheetData>
      <sheetData sheetId="7213">
        <row r="19">
          <cell r="J19">
            <v>1.0499999999999999E-3</v>
          </cell>
        </row>
      </sheetData>
      <sheetData sheetId="7214">
        <row r="19">
          <cell r="J19">
            <v>1.0499999999999999E-3</v>
          </cell>
        </row>
      </sheetData>
      <sheetData sheetId="7215">
        <row r="19">
          <cell r="J19">
            <v>1.0499999999999999E-3</v>
          </cell>
        </row>
      </sheetData>
      <sheetData sheetId="7216">
        <row r="19">
          <cell r="J19">
            <v>1.0499999999999999E-3</v>
          </cell>
        </row>
      </sheetData>
      <sheetData sheetId="7217">
        <row r="19">
          <cell r="J19">
            <v>1.0499999999999999E-3</v>
          </cell>
        </row>
      </sheetData>
      <sheetData sheetId="7218">
        <row r="19">
          <cell r="J19">
            <v>1.0499999999999999E-3</v>
          </cell>
        </row>
      </sheetData>
      <sheetData sheetId="7219">
        <row r="19">
          <cell r="J19">
            <v>1.0499999999999999E-3</v>
          </cell>
        </row>
      </sheetData>
      <sheetData sheetId="7220">
        <row r="19">
          <cell r="J19">
            <v>1.0499999999999999E-3</v>
          </cell>
        </row>
      </sheetData>
      <sheetData sheetId="7221">
        <row r="19">
          <cell r="J19">
            <v>1.0499999999999999E-3</v>
          </cell>
        </row>
      </sheetData>
      <sheetData sheetId="7222">
        <row r="19">
          <cell r="J19">
            <v>1.0499999999999999E-3</v>
          </cell>
        </row>
      </sheetData>
      <sheetData sheetId="7223">
        <row r="19">
          <cell r="J19">
            <v>1.0499999999999999E-3</v>
          </cell>
        </row>
      </sheetData>
      <sheetData sheetId="7224">
        <row r="19">
          <cell r="J19">
            <v>1.0499999999999999E-3</v>
          </cell>
        </row>
      </sheetData>
      <sheetData sheetId="7225">
        <row r="19">
          <cell r="J19">
            <v>1.0499999999999999E-3</v>
          </cell>
        </row>
      </sheetData>
      <sheetData sheetId="7226">
        <row r="19">
          <cell r="J19">
            <v>1.0499999999999999E-3</v>
          </cell>
        </row>
      </sheetData>
      <sheetData sheetId="7227">
        <row r="19">
          <cell r="J19">
            <v>1.0499999999999999E-3</v>
          </cell>
        </row>
      </sheetData>
      <sheetData sheetId="7228">
        <row r="19">
          <cell r="J19">
            <v>1.0499999999999999E-3</v>
          </cell>
        </row>
      </sheetData>
      <sheetData sheetId="7229">
        <row r="19">
          <cell r="J19">
            <v>1.0499999999999999E-3</v>
          </cell>
        </row>
      </sheetData>
      <sheetData sheetId="7230">
        <row r="19">
          <cell r="J19">
            <v>1.0499999999999999E-3</v>
          </cell>
        </row>
      </sheetData>
      <sheetData sheetId="7231">
        <row r="19">
          <cell r="J19">
            <v>1.0499999999999999E-3</v>
          </cell>
        </row>
      </sheetData>
      <sheetData sheetId="7232">
        <row r="19">
          <cell r="J19">
            <v>1.0499999999999999E-3</v>
          </cell>
        </row>
      </sheetData>
      <sheetData sheetId="7233">
        <row r="19">
          <cell r="J19">
            <v>1.0499999999999999E-3</v>
          </cell>
        </row>
      </sheetData>
      <sheetData sheetId="7234">
        <row r="19">
          <cell r="J19">
            <v>1.0499999999999999E-3</v>
          </cell>
        </row>
      </sheetData>
      <sheetData sheetId="7235">
        <row r="19">
          <cell r="J19">
            <v>1.0499999999999999E-3</v>
          </cell>
        </row>
      </sheetData>
      <sheetData sheetId="7236">
        <row r="19">
          <cell r="J19">
            <v>1.0499999999999999E-3</v>
          </cell>
        </row>
      </sheetData>
      <sheetData sheetId="7237">
        <row r="19">
          <cell r="J19">
            <v>1.0499999999999999E-3</v>
          </cell>
        </row>
      </sheetData>
      <sheetData sheetId="7238">
        <row r="19">
          <cell r="J19">
            <v>1.0499999999999999E-3</v>
          </cell>
        </row>
      </sheetData>
      <sheetData sheetId="7239">
        <row r="19">
          <cell r="J19">
            <v>1.0499999999999999E-3</v>
          </cell>
        </row>
      </sheetData>
      <sheetData sheetId="7240">
        <row r="19">
          <cell r="J19">
            <v>1.0499999999999999E-3</v>
          </cell>
        </row>
      </sheetData>
      <sheetData sheetId="7241">
        <row r="19">
          <cell r="J19">
            <v>1.0499999999999999E-3</v>
          </cell>
        </row>
      </sheetData>
      <sheetData sheetId="7242">
        <row r="19">
          <cell r="J19">
            <v>1.0499999999999999E-3</v>
          </cell>
        </row>
      </sheetData>
      <sheetData sheetId="7243">
        <row r="19">
          <cell r="J19">
            <v>1.0499999999999999E-3</v>
          </cell>
        </row>
      </sheetData>
      <sheetData sheetId="7244">
        <row r="19">
          <cell r="J19">
            <v>1.0499999999999999E-3</v>
          </cell>
        </row>
      </sheetData>
      <sheetData sheetId="7245">
        <row r="19">
          <cell r="J19">
            <v>1.0499999999999999E-3</v>
          </cell>
        </row>
      </sheetData>
      <sheetData sheetId="7246">
        <row r="19">
          <cell r="J19">
            <v>1.0499999999999999E-3</v>
          </cell>
        </row>
      </sheetData>
      <sheetData sheetId="7247">
        <row r="19">
          <cell r="J19">
            <v>1.0499999999999999E-3</v>
          </cell>
        </row>
      </sheetData>
      <sheetData sheetId="7248">
        <row r="19">
          <cell r="J19">
            <v>1.0499999999999999E-3</v>
          </cell>
        </row>
      </sheetData>
      <sheetData sheetId="7249">
        <row r="19">
          <cell r="J19">
            <v>1.0499999999999999E-3</v>
          </cell>
        </row>
      </sheetData>
      <sheetData sheetId="7250">
        <row r="19">
          <cell r="J19">
            <v>1.0499999999999999E-3</v>
          </cell>
        </row>
      </sheetData>
      <sheetData sheetId="7251">
        <row r="19">
          <cell r="J19">
            <v>1.0499999999999999E-3</v>
          </cell>
        </row>
      </sheetData>
      <sheetData sheetId="7252">
        <row r="19">
          <cell r="J19">
            <v>1.0499999999999999E-3</v>
          </cell>
        </row>
      </sheetData>
      <sheetData sheetId="7253">
        <row r="19">
          <cell r="J19">
            <v>1.0499999999999999E-3</v>
          </cell>
        </row>
      </sheetData>
      <sheetData sheetId="7254">
        <row r="19">
          <cell r="J19">
            <v>1.0499999999999999E-3</v>
          </cell>
        </row>
      </sheetData>
      <sheetData sheetId="7255">
        <row r="19">
          <cell r="J19">
            <v>1.0499999999999999E-3</v>
          </cell>
        </row>
      </sheetData>
      <sheetData sheetId="7256">
        <row r="19">
          <cell r="J19">
            <v>1.0499999999999999E-3</v>
          </cell>
        </row>
      </sheetData>
      <sheetData sheetId="7257">
        <row r="19">
          <cell r="J19">
            <v>1.0499999999999999E-3</v>
          </cell>
        </row>
      </sheetData>
      <sheetData sheetId="7258">
        <row r="19">
          <cell r="J19">
            <v>1.0499999999999999E-3</v>
          </cell>
        </row>
      </sheetData>
      <sheetData sheetId="7259">
        <row r="19">
          <cell r="J19">
            <v>1.0499999999999999E-3</v>
          </cell>
        </row>
      </sheetData>
      <sheetData sheetId="7260">
        <row r="19">
          <cell r="J19">
            <v>1.0499999999999999E-3</v>
          </cell>
        </row>
      </sheetData>
      <sheetData sheetId="7261">
        <row r="19">
          <cell r="J19">
            <v>1.0499999999999999E-3</v>
          </cell>
        </row>
      </sheetData>
      <sheetData sheetId="7262">
        <row r="19">
          <cell r="J19">
            <v>1.0499999999999999E-3</v>
          </cell>
        </row>
      </sheetData>
      <sheetData sheetId="7263">
        <row r="19">
          <cell r="J19">
            <v>1.0499999999999999E-3</v>
          </cell>
        </row>
      </sheetData>
      <sheetData sheetId="7264">
        <row r="19">
          <cell r="J19">
            <v>1.0499999999999999E-3</v>
          </cell>
        </row>
      </sheetData>
      <sheetData sheetId="7265">
        <row r="19">
          <cell r="J19">
            <v>1.0499999999999999E-3</v>
          </cell>
        </row>
      </sheetData>
      <sheetData sheetId="7266">
        <row r="19">
          <cell r="J19">
            <v>1.0499999999999999E-3</v>
          </cell>
        </row>
      </sheetData>
      <sheetData sheetId="7267">
        <row r="19">
          <cell r="J19">
            <v>1.0499999999999999E-3</v>
          </cell>
        </row>
      </sheetData>
      <sheetData sheetId="7268">
        <row r="19">
          <cell r="J19">
            <v>1.0499999999999999E-3</v>
          </cell>
        </row>
      </sheetData>
      <sheetData sheetId="7269">
        <row r="19">
          <cell r="J19">
            <v>1.0499999999999999E-3</v>
          </cell>
        </row>
      </sheetData>
      <sheetData sheetId="7270">
        <row r="19">
          <cell r="J19">
            <v>1.0499999999999999E-3</v>
          </cell>
        </row>
      </sheetData>
      <sheetData sheetId="7271">
        <row r="19">
          <cell r="J19">
            <v>1.0499999999999999E-3</v>
          </cell>
        </row>
      </sheetData>
      <sheetData sheetId="7272">
        <row r="19">
          <cell r="J19">
            <v>1.0499999999999999E-3</v>
          </cell>
        </row>
      </sheetData>
      <sheetData sheetId="7273">
        <row r="19">
          <cell r="J19">
            <v>1.0499999999999999E-3</v>
          </cell>
        </row>
      </sheetData>
      <sheetData sheetId="7274">
        <row r="19">
          <cell r="J19">
            <v>1.0499999999999999E-3</v>
          </cell>
        </row>
      </sheetData>
      <sheetData sheetId="7275">
        <row r="19">
          <cell r="J19">
            <v>1.0499999999999999E-3</v>
          </cell>
        </row>
      </sheetData>
      <sheetData sheetId="7276">
        <row r="19">
          <cell r="J19">
            <v>1.0499999999999999E-3</v>
          </cell>
        </row>
      </sheetData>
      <sheetData sheetId="7277">
        <row r="19">
          <cell r="J19">
            <v>1.0499999999999999E-3</v>
          </cell>
        </row>
      </sheetData>
      <sheetData sheetId="7278">
        <row r="19">
          <cell r="J19">
            <v>1.0499999999999999E-3</v>
          </cell>
        </row>
      </sheetData>
      <sheetData sheetId="7279">
        <row r="19">
          <cell r="J19">
            <v>1.0499999999999999E-3</v>
          </cell>
        </row>
      </sheetData>
      <sheetData sheetId="7280">
        <row r="19">
          <cell r="J19">
            <v>1.0499999999999999E-3</v>
          </cell>
        </row>
      </sheetData>
      <sheetData sheetId="7281">
        <row r="19">
          <cell r="J19">
            <v>1.0499999999999999E-3</v>
          </cell>
        </row>
      </sheetData>
      <sheetData sheetId="7282">
        <row r="19">
          <cell r="J19">
            <v>1.0499999999999999E-3</v>
          </cell>
        </row>
      </sheetData>
      <sheetData sheetId="7283">
        <row r="19">
          <cell r="J19">
            <v>1.0499999999999999E-3</v>
          </cell>
        </row>
      </sheetData>
      <sheetData sheetId="7284">
        <row r="19">
          <cell r="J19">
            <v>1.0499999999999999E-3</v>
          </cell>
        </row>
      </sheetData>
      <sheetData sheetId="7285">
        <row r="19">
          <cell r="J19">
            <v>1.0499999999999999E-3</v>
          </cell>
        </row>
      </sheetData>
      <sheetData sheetId="7286">
        <row r="19">
          <cell r="J19">
            <v>1.0499999999999999E-3</v>
          </cell>
        </row>
      </sheetData>
      <sheetData sheetId="7287">
        <row r="19">
          <cell r="J19">
            <v>1.0499999999999999E-3</v>
          </cell>
        </row>
      </sheetData>
      <sheetData sheetId="7288">
        <row r="19">
          <cell r="J19">
            <v>1.0499999999999999E-3</v>
          </cell>
        </row>
      </sheetData>
      <sheetData sheetId="7289">
        <row r="19">
          <cell r="J19">
            <v>1.0499999999999999E-3</v>
          </cell>
        </row>
      </sheetData>
      <sheetData sheetId="7290">
        <row r="19">
          <cell r="J19">
            <v>1.0499999999999999E-3</v>
          </cell>
        </row>
      </sheetData>
      <sheetData sheetId="7291">
        <row r="19">
          <cell r="J19">
            <v>1.0499999999999999E-3</v>
          </cell>
        </row>
      </sheetData>
      <sheetData sheetId="7292">
        <row r="19">
          <cell r="J19">
            <v>1.0499999999999999E-3</v>
          </cell>
        </row>
      </sheetData>
      <sheetData sheetId="7293">
        <row r="19">
          <cell r="J19">
            <v>1.0499999999999999E-3</v>
          </cell>
        </row>
      </sheetData>
      <sheetData sheetId="7294">
        <row r="19">
          <cell r="J19">
            <v>1.0499999999999999E-3</v>
          </cell>
        </row>
      </sheetData>
      <sheetData sheetId="7295">
        <row r="19">
          <cell r="J19">
            <v>1.0499999999999999E-3</v>
          </cell>
        </row>
      </sheetData>
      <sheetData sheetId="7296">
        <row r="19">
          <cell r="J19">
            <v>1.0499999999999999E-3</v>
          </cell>
        </row>
      </sheetData>
      <sheetData sheetId="7297">
        <row r="19">
          <cell r="J19">
            <v>1.0499999999999999E-3</v>
          </cell>
        </row>
      </sheetData>
      <sheetData sheetId="7298">
        <row r="19">
          <cell r="J19">
            <v>1.0499999999999999E-3</v>
          </cell>
        </row>
      </sheetData>
      <sheetData sheetId="7299">
        <row r="19">
          <cell r="J19">
            <v>1.0499999999999999E-3</v>
          </cell>
        </row>
      </sheetData>
      <sheetData sheetId="7300">
        <row r="19">
          <cell r="J19">
            <v>1.0499999999999999E-3</v>
          </cell>
        </row>
      </sheetData>
      <sheetData sheetId="7301">
        <row r="19">
          <cell r="J19">
            <v>1.0499999999999999E-3</v>
          </cell>
        </row>
      </sheetData>
      <sheetData sheetId="7302">
        <row r="19">
          <cell r="J19">
            <v>1.0499999999999999E-3</v>
          </cell>
        </row>
      </sheetData>
      <sheetData sheetId="7303">
        <row r="19">
          <cell r="J19">
            <v>1.0499999999999999E-3</v>
          </cell>
        </row>
      </sheetData>
      <sheetData sheetId="7304">
        <row r="19">
          <cell r="J19">
            <v>1.0499999999999999E-3</v>
          </cell>
        </row>
      </sheetData>
      <sheetData sheetId="7305">
        <row r="19">
          <cell r="J19">
            <v>1.0499999999999999E-3</v>
          </cell>
        </row>
      </sheetData>
      <sheetData sheetId="7306">
        <row r="19">
          <cell r="J19">
            <v>1.0499999999999999E-3</v>
          </cell>
        </row>
      </sheetData>
      <sheetData sheetId="7307">
        <row r="19">
          <cell r="J19">
            <v>1.0499999999999999E-3</v>
          </cell>
        </row>
      </sheetData>
      <sheetData sheetId="7308">
        <row r="19">
          <cell r="J19">
            <v>1.0499999999999999E-3</v>
          </cell>
        </row>
      </sheetData>
      <sheetData sheetId="7309">
        <row r="19">
          <cell r="J19">
            <v>1.0499999999999999E-3</v>
          </cell>
        </row>
      </sheetData>
      <sheetData sheetId="7310">
        <row r="19">
          <cell r="J19">
            <v>1.0499999999999999E-3</v>
          </cell>
        </row>
      </sheetData>
      <sheetData sheetId="7311">
        <row r="19">
          <cell r="J19">
            <v>1.0499999999999999E-3</v>
          </cell>
        </row>
      </sheetData>
      <sheetData sheetId="7312">
        <row r="19">
          <cell r="J19">
            <v>1.0499999999999999E-3</v>
          </cell>
        </row>
      </sheetData>
      <sheetData sheetId="7313">
        <row r="19">
          <cell r="J19">
            <v>1.0499999999999999E-3</v>
          </cell>
        </row>
      </sheetData>
      <sheetData sheetId="7314">
        <row r="19">
          <cell r="J19">
            <v>1.0499999999999999E-3</v>
          </cell>
        </row>
      </sheetData>
      <sheetData sheetId="7315">
        <row r="19">
          <cell r="J19">
            <v>1.0499999999999999E-3</v>
          </cell>
        </row>
      </sheetData>
      <sheetData sheetId="7316">
        <row r="19">
          <cell r="J19">
            <v>1.0499999999999999E-3</v>
          </cell>
        </row>
      </sheetData>
      <sheetData sheetId="7317">
        <row r="19">
          <cell r="J19">
            <v>1.0499999999999999E-3</v>
          </cell>
        </row>
      </sheetData>
      <sheetData sheetId="7318">
        <row r="19">
          <cell r="J19">
            <v>1.0499999999999999E-3</v>
          </cell>
        </row>
      </sheetData>
      <sheetData sheetId="7319">
        <row r="19">
          <cell r="J19">
            <v>1.0499999999999999E-3</v>
          </cell>
        </row>
      </sheetData>
      <sheetData sheetId="7320">
        <row r="19">
          <cell r="J19">
            <v>1.0499999999999999E-3</v>
          </cell>
        </row>
      </sheetData>
      <sheetData sheetId="7321">
        <row r="19">
          <cell r="J19">
            <v>1.0499999999999999E-3</v>
          </cell>
        </row>
      </sheetData>
      <sheetData sheetId="7322">
        <row r="19">
          <cell r="J19">
            <v>1.0499999999999999E-3</v>
          </cell>
        </row>
      </sheetData>
      <sheetData sheetId="7323">
        <row r="19">
          <cell r="J19">
            <v>1.0499999999999999E-3</v>
          </cell>
        </row>
      </sheetData>
      <sheetData sheetId="7324">
        <row r="19">
          <cell r="J19">
            <v>1.0499999999999999E-3</v>
          </cell>
        </row>
      </sheetData>
      <sheetData sheetId="7325">
        <row r="19">
          <cell r="J19">
            <v>1.0499999999999999E-3</v>
          </cell>
        </row>
      </sheetData>
      <sheetData sheetId="7326">
        <row r="19">
          <cell r="J19">
            <v>1.0499999999999999E-3</v>
          </cell>
        </row>
      </sheetData>
      <sheetData sheetId="7327">
        <row r="19">
          <cell r="J19">
            <v>1.0499999999999999E-3</v>
          </cell>
        </row>
      </sheetData>
      <sheetData sheetId="7328">
        <row r="19">
          <cell r="J19">
            <v>1.0499999999999999E-3</v>
          </cell>
        </row>
      </sheetData>
      <sheetData sheetId="7329">
        <row r="19">
          <cell r="J19">
            <v>1.0499999999999999E-3</v>
          </cell>
        </row>
      </sheetData>
      <sheetData sheetId="7330">
        <row r="19">
          <cell r="J19">
            <v>1.0499999999999999E-3</v>
          </cell>
        </row>
      </sheetData>
      <sheetData sheetId="7331">
        <row r="19">
          <cell r="J19">
            <v>1.0499999999999999E-3</v>
          </cell>
        </row>
      </sheetData>
      <sheetData sheetId="7332">
        <row r="19">
          <cell r="J19">
            <v>1.0499999999999999E-3</v>
          </cell>
        </row>
      </sheetData>
      <sheetData sheetId="7333">
        <row r="19">
          <cell r="J19">
            <v>1.0499999999999999E-3</v>
          </cell>
        </row>
      </sheetData>
      <sheetData sheetId="7334">
        <row r="19">
          <cell r="J19">
            <v>1.0499999999999999E-3</v>
          </cell>
        </row>
      </sheetData>
      <sheetData sheetId="7335">
        <row r="19">
          <cell r="J19">
            <v>1.0499999999999999E-3</v>
          </cell>
        </row>
      </sheetData>
      <sheetData sheetId="7336">
        <row r="19">
          <cell r="J19">
            <v>1.0499999999999999E-3</v>
          </cell>
        </row>
      </sheetData>
      <sheetData sheetId="7337">
        <row r="19">
          <cell r="J19">
            <v>1.0499999999999999E-3</v>
          </cell>
        </row>
      </sheetData>
      <sheetData sheetId="7338">
        <row r="19">
          <cell r="J19">
            <v>1.0499999999999999E-3</v>
          </cell>
        </row>
      </sheetData>
      <sheetData sheetId="7339">
        <row r="19">
          <cell r="J19">
            <v>1.0499999999999999E-3</v>
          </cell>
        </row>
      </sheetData>
      <sheetData sheetId="7340">
        <row r="19">
          <cell r="J19">
            <v>1.0499999999999999E-3</v>
          </cell>
        </row>
      </sheetData>
      <sheetData sheetId="7341">
        <row r="19">
          <cell r="J19">
            <v>1.0499999999999999E-3</v>
          </cell>
        </row>
      </sheetData>
      <sheetData sheetId="7342">
        <row r="19">
          <cell r="J19">
            <v>1.0499999999999999E-3</v>
          </cell>
        </row>
      </sheetData>
      <sheetData sheetId="7343">
        <row r="19">
          <cell r="J19">
            <v>1.0499999999999999E-3</v>
          </cell>
        </row>
      </sheetData>
      <sheetData sheetId="7344">
        <row r="19">
          <cell r="J19">
            <v>1.0499999999999999E-3</v>
          </cell>
        </row>
      </sheetData>
      <sheetData sheetId="7345">
        <row r="19">
          <cell r="J19">
            <v>1.0499999999999999E-3</v>
          </cell>
        </row>
      </sheetData>
      <sheetData sheetId="7346">
        <row r="19">
          <cell r="J19">
            <v>1.0499999999999999E-3</v>
          </cell>
        </row>
      </sheetData>
      <sheetData sheetId="7347">
        <row r="19">
          <cell r="J19">
            <v>1.0499999999999999E-3</v>
          </cell>
        </row>
      </sheetData>
      <sheetData sheetId="7348">
        <row r="19">
          <cell r="J19">
            <v>1.0499999999999999E-3</v>
          </cell>
        </row>
      </sheetData>
      <sheetData sheetId="7349">
        <row r="19">
          <cell r="J19">
            <v>1.0499999999999999E-3</v>
          </cell>
        </row>
      </sheetData>
      <sheetData sheetId="7350">
        <row r="19">
          <cell r="J19">
            <v>1.0499999999999999E-3</v>
          </cell>
        </row>
      </sheetData>
      <sheetData sheetId="7351">
        <row r="19">
          <cell r="J19">
            <v>1.0499999999999999E-3</v>
          </cell>
        </row>
      </sheetData>
      <sheetData sheetId="7352">
        <row r="19">
          <cell r="J19">
            <v>1.0499999999999999E-3</v>
          </cell>
        </row>
      </sheetData>
      <sheetData sheetId="7353">
        <row r="19">
          <cell r="J19">
            <v>1.0499999999999999E-3</v>
          </cell>
        </row>
      </sheetData>
      <sheetData sheetId="7354">
        <row r="19">
          <cell r="J19">
            <v>1.0499999999999999E-3</v>
          </cell>
        </row>
      </sheetData>
      <sheetData sheetId="7355">
        <row r="19">
          <cell r="J19">
            <v>1.0499999999999999E-3</v>
          </cell>
        </row>
      </sheetData>
      <sheetData sheetId="7356">
        <row r="19">
          <cell r="J19">
            <v>1.0499999999999999E-3</v>
          </cell>
        </row>
      </sheetData>
      <sheetData sheetId="7357">
        <row r="19">
          <cell r="J19">
            <v>1.0499999999999999E-3</v>
          </cell>
        </row>
      </sheetData>
      <sheetData sheetId="7358">
        <row r="19">
          <cell r="J19">
            <v>1.0499999999999999E-3</v>
          </cell>
        </row>
      </sheetData>
      <sheetData sheetId="7359">
        <row r="19">
          <cell r="J19">
            <v>1.0499999999999999E-3</v>
          </cell>
        </row>
      </sheetData>
      <sheetData sheetId="7360">
        <row r="19">
          <cell r="J19">
            <v>1.0499999999999999E-3</v>
          </cell>
        </row>
      </sheetData>
      <sheetData sheetId="7361">
        <row r="19">
          <cell r="J19">
            <v>1.0499999999999999E-3</v>
          </cell>
        </row>
      </sheetData>
      <sheetData sheetId="7362">
        <row r="19">
          <cell r="J19">
            <v>1.0499999999999999E-3</v>
          </cell>
        </row>
      </sheetData>
      <sheetData sheetId="7363">
        <row r="19">
          <cell r="J19">
            <v>1.0499999999999999E-3</v>
          </cell>
        </row>
      </sheetData>
      <sheetData sheetId="7364">
        <row r="19">
          <cell r="J19">
            <v>1.0499999999999999E-3</v>
          </cell>
        </row>
      </sheetData>
      <sheetData sheetId="7365">
        <row r="19">
          <cell r="J19">
            <v>1.0499999999999999E-3</v>
          </cell>
        </row>
      </sheetData>
      <sheetData sheetId="7366">
        <row r="19">
          <cell r="J19">
            <v>1.0499999999999999E-3</v>
          </cell>
        </row>
      </sheetData>
      <sheetData sheetId="7367">
        <row r="19">
          <cell r="J19">
            <v>1.0499999999999999E-3</v>
          </cell>
        </row>
      </sheetData>
      <sheetData sheetId="7368">
        <row r="19">
          <cell r="J19">
            <v>1.0499999999999999E-3</v>
          </cell>
        </row>
      </sheetData>
      <sheetData sheetId="7369">
        <row r="19">
          <cell r="J19">
            <v>1.0499999999999999E-3</v>
          </cell>
        </row>
      </sheetData>
      <sheetData sheetId="7370">
        <row r="19">
          <cell r="J19">
            <v>1.0499999999999999E-3</v>
          </cell>
        </row>
      </sheetData>
      <sheetData sheetId="7371">
        <row r="19">
          <cell r="J19">
            <v>1.0499999999999999E-3</v>
          </cell>
        </row>
      </sheetData>
      <sheetData sheetId="7372">
        <row r="19">
          <cell r="J19">
            <v>1.0499999999999999E-3</v>
          </cell>
        </row>
      </sheetData>
      <sheetData sheetId="7373">
        <row r="19">
          <cell r="J19">
            <v>1.0499999999999999E-3</v>
          </cell>
        </row>
      </sheetData>
      <sheetData sheetId="7374">
        <row r="19">
          <cell r="J19">
            <v>1.0499999999999999E-3</v>
          </cell>
        </row>
      </sheetData>
      <sheetData sheetId="7375">
        <row r="19">
          <cell r="J19">
            <v>1.0499999999999999E-3</v>
          </cell>
        </row>
      </sheetData>
      <sheetData sheetId="7376">
        <row r="19">
          <cell r="J19">
            <v>1.0499999999999999E-3</v>
          </cell>
        </row>
      </sheetData>
      <sheetData sheetId="7377">
        <row r="19">
          <cell r="J19">
            <v>1.0499999999999999E-3</v>
          </cell>
        </row>
      </sheetData>
      <sheetData sheetId="7378">
        <row r="19">
          <cell r="J19">
            <v>1.0499999999999999E-3</v>
          </cell>
        </row>
      </sheetData>
      <sheetData sheetId="7379">
        <row r="19">
          <cell r="J19">
            <v>1.0499999999999999E-3</v>
          </cell>
        </row>
      </sheetData>
      <sheetData sheetId="7380">
        <row r="19">
          <cell r="J19">
            <v>1.0499999999999999E-3</v>
          </cell>
        </row>
      </sheetData>
      <sheetData sheetId="7381">
        <row r="19">
          <cell r="J19">
            <v>1.0499999999999999E-3</v>
          </cell>
        </row>
      </sheetData>
      <sheetData sheetId="7382">
        <row r="19">
          <cell r="J19">
            <v>1.0499999999999999E-3</v>
          </cell>
        </row>
      </sheetData>
      <sheetData sheetId="7383">
        <row r="19">
          <cell r="J19">
            <v>1.0499999999999999E-3</v>
          </cell>
        </row>
      </sheetData>
      <sheetData sheetId="7384">
        <row r="19">
          <cell r="J19">
            <v>1.0499999999999999E-3</v>
          </cell>
        </row>
      </sheetData>
      <sheetData sheetId="7385">
        <row r="19">
          <cell r="J19">
            <v>1.0499999999999999E-3</v>
          </cell>
        </row>
      </sheetData>
      <sheetData sheetId="7386">
        <row r="19">
          <cell r="J19">
            <v>1.0499999999999999E-3</v>
          </cell>
        </row>
      </sheetData>
      <sheetData sheetId="7387">
        <row r="19">
          <cell r="J19">
            <v>1.0499999999999999E-3</v>
          </cell>
        </row>
      </sheetData>
      <sheetData sheetId="7388">
        <row r="19">
          <cell r="J19">
            <v>1.0499999999999999E-3</v>
          </cell>
        </row>
      </sheetData>
      <sheetData sheetId="7389">
        <row r="19">
          <cell r="J19">
            <v>1.0499999999999999E-3</v>
          </cell>
        </row>
      </sheetData>
      <sheetData sheetId="7390">
        <row r="19">
          <cell r="J19">
            <v>1.0499999999999999E-3</v>
          </cell>
        </row>
      </sheetData>
      <sheetData sheetId="7391">
        <row r="19">
          <cell r="J19">
            <v>1.0499999999999999E-3</v>
          </cell>
        </row>
      </sheetData>
      <sheetData sheetId="7392">
        <row r="19">
          <cell r="J19">
            <v>1.0499999999999999E-3</v>
          </cell>
        </row>
      </sheetData>
      <sheetData sheetId="7393">
        <row r="19">
          <cell r="J19">
            <v>1.0499999999999999E-3</v>
          </cell>
        </row>
      </sheetData>
      <sheetData sheetId="7394">
        <row r="19">
          <cell r="J19">
            <v>1.0499999999999999E-3</v>
          </cell>
        </row>
      </sheetData>
      <sheetData sheetId="7395">
        <row r="19">
          <cell r="J19">
            <v>1.0499999999999999E-3</v>
          </cell>
        </row>
      </sheetData>
      <sheetData sheetId="7396">
        <row r="19">
          <cell r="J19">
            <v>1.0499999999999999E-3</v>
          </cell>
        </row>
      </sheetData>
      <sheetData sheetId="7397">
        <row r="19">
          <cell r="J19">
            <v>1.0499999999999999E-3</v>
          </cell>
        </row>
      </sheetData>
      <sheetData sheetId="7398">
        <row r="19">
          <cell r="J19">
            <v>1.0499999999999999E-3</v>
          </cell>
        </row>
      </sheetData>
      <sheetData sheetId="7399">
        <row r="19">
          <cell r="J19">
            <v>1.0499999999999999E-3</v>
          </cell>
        </row>
      </sheetData>
      <sheetData sheetId="7400">
        <row r="19">
          <cell r="J19">
            <v>1.0499999999999999E-3</v>
          </cell>
        </row>
      </sheetData>
      <sheetData sheetId="7401">
        <row r="19">
          <cell r="J19">
            <v>1.0499999999999999E-3</v>
          </cell>
        </row>
      </sheetData>
      <sheetData sheetId="7402">
        <row r="19">
          <cell r="J19">
            <v>1.0499999999999999E-3</v>
          </cell>
        </row>
      </sheetData>
      <sheetData sheetId="7403">
        <row r="19">
          <cell r="J19">
            <v>1.0499999999999999E-3</v>
          </cell>
        </row>
      </sheetData>
      <sheetData sheetId="7404">
        <row r="19">
          <cell r="J19">
            <v>1.0499999999999999E-3</v>
          </cell>
        </row>
      </sheetData>
      <sheetData sheetId="7405">
        <row r="19">
          <cell r="J19">
            <v>1.0499999999999999E-3</v>
          </cell>
        </row>
      </sheetData>
      <sheetData sheetId="7406">
        <row r="19">
          <cell r="J19">
            <v>1.0499999999999999E-3</v>
          </cell>
        </row>
      </sheetData>
      <sheetData sheetId="7407">
        <row r="19">
          <cell r="J19">
            <v>1.0499999999999999E-3</v>
          </cell>
        </row>
      </sheetData>
      <sheetData sheetId="7408">
        <row r="19">
          <cell r="J19">
            <v>1.0499999999999999E-3</v>
          </cell>
        </row>
      </sheetData>
      <sheetData sheetId="7409">
        <row r="19">
          <cell r="J19">
            <v>1.0499999999999999E-3</v>
          </cell>
        </row>
      </sheetData>
      <sheetData sheetId="7410">
        <row r="19">
          <cell r="J19">
            <v>1.0499999999999999E-3</v>
          </cell>
        </row>
      </sheetData>
      <sheetData sheetId="7411">
        <row r="19">
          <cell r="J19">
            <v>1.0499999999999999E-3</v>
          </cell>
        </row>
      </sheetData>
      <sheetData sheetId="7412">
        <row r="19">
          <cell r="J19">
            <v>1.0499999999999999E-3</v>
          </cell>
        </row>
      </sheetData>
      <sheetData sheetId="7413">
        <row r="19">
          <cell r="J19">
            <v>1.0499999999999999E-3</v>
          </cell>
        </row>
      </sheetData>
      <sheetData sheetId="7414">
        <row r="19">
          <cell r="J19">
            <v>1.0499999999999999E-3</v>
          </cell>
        </row>
      </sheetData>
      <sheetData sheetId="7415">
        <row r="19">
          <cell r="J19">
            <v>1.0499999999999999E-3</v>
          </cell>
        </row>
      </sheetData>
      <sheetData sheetId="7416">
        <row r="19">
          <cell r="J19">
            <v>1.0499999999999999E-3</v>
          </cell>
        </row>
      </sheetData>
      <sheetData sheetId="7417">
        <row r="19">
          <cell r="J19">
            <v>1.0499999999999999E-3</v>
          </cell>
        </row>
      </sheetData>
      <sheetData sheetId="7418">
        <row r="19">
          <cell r="J19">
            <v>1.0499999999999999E-3</v>
          </cell>
        </row>
      </sheetData>
      <sheetData sheetId="7419">
        <row r="19">
          <cell r="J19">
            <v>1.0499999999999999E-3</v>
          </cell>
        </row>
      </sheetData>
      <sheetData sheetId="7420">
        <row r="19">
          <cell r="J19">
            <v>1.0499999999999999E-3</v>
          </cell>
        </row>
      </sheetData>
      <sheetData sheetId="7421">
        <row r="19">
          <cell r="J19">
            <v>1.0499999999999999E-3</v>
          </cell>
        </row>
      </sheetData>
      <sheetData sheetId="7422">
        <row r="19">
          <cell r="J19">
            <v>1.0499999999999999E-3</v>
          </cell>
        </row>
      </sheetData>
      <sheetData sheetId="7423">
        <row r="19">
          <cell r="J19">
            <v>1.0499999999999999E-3</v>
          </cell>
        </row>
      </sheetData>
      <sheetData sheetId="7424">
        <row r="19">
          <cell r="J19">
            <v>1.0499999999999999E-3</v>
          </cell>
        </row>
      </sheetData>
      <sheetData sheetId="7425">
        <row r="19">
          <cell r="J19">
            <v>1.0499999999999999E-3</v>
          </cell>
        </row>
      </sheetData>
      <sheetData sheetId="7426">
        <row r="19">
          <cell r="J19">
            <v>1.0499999999999999E-3</v>
          </cell>
        </row>
      </sheetData>
      <sheetData sheetId="7427">
        <row r="19">
          <cell r="J19">
            <v>1.0499999999999999E-3</v>
          </cell>
        </row>
      </sheetData>
      <sheetData sheetId="7428">
        <row r="19">
          <cell r="J19">
            <v>1.0499999999999999E-3</v>
          </cell>
        </row>
      </sheetData>
      <sheetData sheetId="7429">
        <row r="19">
          <cell r="J19">
            <v>1.0499999999999999E-3</v>
          </cell>
        </row>
      </sheetData>
      <sheetData sheetId="7430">
        <row r="19">
          <cell r="J19">
            <v>1.0499999999999999E-3</v>
          </cell>
        </row>
      </sheetData>
      <sheetData sheetId="7431">
        <row r="19">
          <cell r="J19">
            <v>1.0499999999999999E-3</v>
          </cell>
        </row>
      </sheetData>
      <sheetData sheetId="7432">
        <row r="19">
          <cell r="J19">
            <v>1.0499999999999999E-3</v>
          </cell>
        </row>
      </sheetData>
      <sheetData sheetId="7433">
        <row r="19">
          <cell r="J19">
            <v>1.0499999999999999E-3</v>
          </cell>
        </row>
      </sheetData>
      <sheetData sheetId="7434">
        <row r="19">
          <cell r="J19">
            <v>1.0499999999999999E-3</v>
          </cell>
        </row>
      </sheetData>
      <sheetData sheetId="7435">
        <row r="19">
          <cell r="J19">
            <v>1.0499999999999999E-3</v>
          </cell>
        </row>
      </sheetData>
      <sheetData sheetId="7436">
        <row r="19">
          <cell r="J19">
            <v>1.0499999999999999E-3</v>
          </cell>
        </row>
      </sheetData>
      <sheetData sheetId="7437">
        <row r="19">
          <cell r="J19">
            <v>1.0499999999999999E-3</v>
          </cell>
        </row>
      </sheetData>
      <sheetData sheetId="7438">
        <row r="19">
          <cell r="J19">
            <v>1.0499999999999999E-3</v>
          </cell>
        </row>
      </sheetData>
      <sheetData sheetId="7439">
        <row r="19">
          <cell r="J19">
            <v>1.0499999999999999E-3</v>
          </cell>
        </row>
      </sheetData>
      <sheetData sheetId="7440">
        <row r="19">
          <cell r="J19">
            <v>1.0499999999999999E-3</v>
          </cell>
        </row>
      </sheetData>
      <sheetData sheetId="7441">
        <row r="19">
          <cell r="J19">
            <v>1.0499999999999999E-3</v>
          </cell>
        </row>
      </sheetData>
      <sheetData sheetId="7442">
        <row r="19">
          <cell r="J19">
            <v>1.0499999999999999E-3</v>
          </cell>
        </row>
      </sheetData>
      <sheetData sheetId="7443">
        <row r="19">
          <cell r="J19">
            <v>1.0499999999999999E-3</v>
          </cell>
        </row>
      </sheetData>
      <sheetData sheetId="7444">
        <row r="19">
          <cell r="J19">
            <v>1.0499999999999999E-3</v>
          </cell>
        </row>
      </sheetData>
      <sheetData sheetId="7445">
        <row r="19">
          <cell r="J19">
            <v>1.0499999999999999E-3</v>
          </cell>
        </row>
      </sheetData>
      <sheetData sheetId="7446">
        <row r="19">
          <cell r="J19">
            <v>1.0499999999999999E-3</v>
          </cell>
        </row>
      </sheetData>
      <sheetData sheetId="7447">
        <row r="19">
          <cell r="J19">
            <v>1.0499999999999999E-3</v>
          </cell>
        </row>
      </sheetData>
      <sheetData sheetId="7448">
        <row r="19">
          <cell r="J19">
            <v>1.0499999999999999E-3</v>
          </cell>
        </row>
      </sheetData>
      <sheetData sheetId="7449">
        <row r="19">
          <cell r="J19">
            <v>1.0499999999999999E-3</v>
          </cell>
        </row>
      </sheetData>
      <sheetData sheetId="7450">
        <row r="19">
          <cell r="J19">
            <v>1.0499999999999999E-3</v>
          </cell>
        </row>
      </sheetData>
      <sheetData sheetId="7451">
        <row r="19">
          <cell r="J19">
            <v>1.0499999999999999E-3</v>
          </cell>
        </row>
      </sheetData>
      <sheetData sheetId="7452">
        <row r="19">
          <cell r="J19">
            <v>1.0499999999999999E-3</v>
          </cell>
        </row>
      </sheetData>
      <sheetData sheetId="7453">
        <row r="19">
          <cell r="J19">
            <v>1.0499999999999999E-3</v>
          </cell>
        </row>
      </sheetData>
      <sheetData sheetId="7454">
        <row r="19">
          <cell r="J19">
            <v>1.0499999999999999E-3</v>
          </cell>
        </row>
      </sheetData>
      <sheetData sheetId="7455">
        <row r="19">
          <cell r="J19">
            <v>1.0499999999999999E-3</v>
          </cell>
        </row>
      </sheetData>
      <sheetData sheetId="7456">
        <row r="19">
          <cell r="J19">
            <v>1.0499999999999999E-3</v>
          </cell>
        </row>
      </sheetData>
      <sheetData sheetId="7457">
        <row r="19">
          <cell r="J19">
            <v>1.0499999999999999E-3</v>
          </cell>
        </row>
      </sheetData>
      <sheetData sheetId="7458">
        <row r="19">
          <cell r="J19">
            <v>1.0499999999999999E-3</v>
          </cell>
        </row>
      </sheetData>
      <sheetData sheetId="7459">
        <row r="19">
          <cell r="J19">
            <v>1.0499999999999999E-3</v>
          </cell>
        </row>
      </sheetData>
      <sheetData sheetId="7460">
        <row r="19">
          <cell r="J19">
            <v>1.0499999999999999E-3</v>
          </cell>
        </row>
      </sheetData>
      <sheetData sheetId="7461">
        <row r="19">
          <cell r="J19">
            <v>1.0499999999999999E-3</v>
          </cell>
        </row>
      </sheetData>
      <sheetData sheetId="7462">
        <row r="19">
          <cell r="J19">
            <v>1.0499999999999999E-3</v>
          </cell>
        </row>
      </sheetData>
      <sheetData sheetId="7463">
        <row r="19">
          <cell r="J19">
            <v>1.0499999999999999E-3</v>
          </cell>
        </row>
      </sheetData>
      <sheetData sheetId="7464">
        <row r="19">
          <cell r="J19">
            <v>1.0499999999999999E-3</v>
          </cell>
        </row>
      </sheetData>
      <sheetData sheetId="7465">
        <row r="19">
          <cell r="J19">
            <v>1.0499999999999999E-3</v>
          </cell>
        </row>
      </sheetData>
      <sheetData sheetId="7466">
        <row r="19">
          <cell r="J19">
            <v>1.0499999999999999E-3</v>
          </cell>
        </row>
      </sheetData>
      <sheetData sheetId="7467">
        <row r="19">
          <cell r="J19">
            <v>1.0499999999999999E-3</v>
          </cell>
        </row>
      </sheetData>
      <sheetData sheetId="7468">
        <row r="19">
          <cell r="J19">
            <v>1.0499999999999999E-3</v>
          </cell>
        </row>
      </sheetData>
      <sheetData sheetId="7469">
        <row r="19">
          <cell r="J19">
            <v>1.0499999999999999E-3</v>
          </cell>
        </row>
      </sheetData>
      <sheetData sheetId="7470">
        <row r="19">
          <cell r="J19">
            <v>1.0499999999999999E-3</v>
          </cell>
        </row>
      </sheetData>
      <sheetData sheetId="7471">
        <row r="19">
          <cell r="J19">
            <v>1.0499999999999999E-3</v>
          </cell>
        </row>
      </sheetData>
      <sheetData sheetId="7472">
        <row r="19">
          <cell r="J19">
            <v>1.0499999999999999E-3</v>
          </cell>
        </row>
      </sheetData>
      <sheetData sheetId="7473">
        <row r="19">
          <cell r="J19">
            <v>1.0499999999999999E-3</v>
          </cell>
        </row>
      </sheetData>
      <sheetData sheetId="7474">
        <row r="19">
          <cell r="J19">
            <v>1.0499999999999999E-3</v>
          </cell>
        </row>
      </sheetData>
      <sheetData sheetId="7475">
        <row r="19">
          <cell r="J19">
            <v>1.0499999999999999E-3</v>
          </cell>
        </row>
      </sheetData>
      <sheetData sheetId="7476">
        <row r="19">
          <cell r="J19">
            <v>1.0499999999999999E-3</v>
          </cell>
        </row>
      </sheetData>
      <sheetData sheetId="7477">
        <row r="19">
          <cell r="J19">
            <v>1.0499999999999999E-3</v>
          </cell>
        </row>
      </sheetData>
      <sheetData sheetId="7478">
        <row r="19">
          <cell r="J19">
            <v>1.0499999999999999E-3</v>
          </cell>
        </row>
      </sheetData>
      <sheetData sheetId="7479">
        <row r="19">
          <cell r="J19">
            <v>1.0499999999999999E-3</v>
          </cell>
        </row>
      </sheetData>
      <sheetData sheetId="7480">
        <row r="19">
          <cell r="J19">
            <v>1.0499999999999999E-3</v>
          </cell>
        </row>
      </sheetData>
      <sheetData sheetId="7481">
        <row r="19">
          <cell r="J19">
            <v>1.0499999999999999E-3</v>
          </cell>
        </row>
      </sheetData>
      <sheetData sheetId="7482">
        <row r="19">
          <cell r="J19">
            <v>1.0499999999999999E-3</v>
          </cell>
        </row>
      </sheetData>
      <sheetData sheetId="7483">
        <row r="19">
          <cell r="J19">
            <v>1.0499999999999999E-3</v>
          </cell>
        </row>
      </sheetData>
      <sheetData sheetId="7484">
        <row r="19">
          <cell r="J19">
            <v>1.0499999999999999E-3</v>
          </cell>
        </row>
      </sheetData>
      <sheetData sheetId="7485">
        <row r="19">
          <cell r="J19">
            <v>1.0499999999999999E-3</v>
          </cell>
        </row>
      </sheetData>
      <sheetData sheetId="7486">
        <row r="19">
          <cell r="J19">
            <v>1.0499999999999999E-3</v>
          </cell>
        </row>
      </sheetData>
      <sheetData sheetId="7487">
        <row r="19">
          <cell r="J19">
            <v>1.0499999999999999E-3</v>
          </cell>
        </row>
      </sheetData>
      <sheetData sheetId="7488">
        <row r="19">
          <cell r="J19">
            <v>1.0499999999999999E-3</v>
          </cell>
        </row>
      </sheetData>
      <sheetData sheetId="7489">
        <row r="19">
          <cell r="J19">
            <v>1.0499999999999999E-3</v>
          </cell>
        </row>
      </sheetData>
      <sheetData sheetId="7490">
        <row r="19">
          <cell r="J19">
            <v>1.0499999999999999E-3</v>
          </cell>
        </row>
      </sheetData>
      <sheetData sheetId="7491">
        <row r="19">
          <cell r="J19">
            <v>1.0499999999999999E-3</v>
          </cell>
        </row>
      </sheetData>
      <sheetData sheetId="7492">
        <row r="19">
          <cell r="J19">
            <v>1.0499999999999999E-3</v>
          </cell>
        </row>
      </sheetData>
      <sheetData sheetId="7493">
        <row r="19">
          <cell r="J19">
            <v>1.0499999999999999E-3</v>
          </cell>
        </row>
      </sheetData>
      <sheetData sheetId="7494">
        <row r="19">
          <cell r="J19">
            <v>1.0499999999999999E-3</v>
          </cell>
        </row>
      </sheetData>
      <sheetData sheetId="7495">
        <row r="19">
          <cell r="J19">
            <v>1.0499999999999999E-3</v>
          </cell>
        </row>
      </sheetData>
      <sheetData sheetId="7496">
        <row r="19">
          <cell r="J19">
            <v>1.0499999999999999E-3</v>
          </cell>
        </row>
      </sheetData>
      <sheetData sheetId="7497">
        <row r="19">
          <cell r="J19">
            <v>1.0499999999999999E-3</v>
          </cell>
        </row>
      </sheetData>
      <sheetData sheetId="7498">
        <row r="19">
          <cell r="J19">
            <v>1.0499999999999999E-3</v>
          </cell>
        </row>
      </sheetData>
      <sheetData sheetId="7499">
        <row r="19">
          <cell r="J19">
            <v>1.0499999999999999E-3</v>
          </cell>
        </row>
      </sheetData>
      <sheetData sheetId="7500">
        <row r="19">
          <cell r="J19">
            <v>1.0499999999999999E-3</v>
          </cell>
        </row>
      </sheetData>
      <sheetData sheetId="7501">
        <row r="19">
          <cell r="J19">
            <v>1.0499999999999999E-3</v>
          </cell>
        </row>
      </sheetData>
      <sheetData sheetId="7502">
        <row r="19">
          <cell r="J19">
            <v>1.0499999999999999E-3</v>
          </cell>
        </row>
      </sheetData>
      <sheetData sheetId="7503">
        <row r="19">
          <cell r="J19">
            <v>1.0499999999999999E-3</v>
          </cell>
        </row>
      </sheetData>
      <sheetData sheetId="7504">
        <row r="19">
          <cell r="J19">
            <v>1.0499999999999999E-3</v>
          </cell>
        </row>
      </sheetData>
      <sheetData sheetId="7505">
        <row r="19">
          <cell r="J19">
            <v>1.0499999999999999E-3</v>
          </cell>
        </row>
      </sheetData>
      <sheetData sheetId="7506">
        <row r="19">
          <cell r="J19">
            <v>1.0499999999999999E-3</v>
          </cell>
        </row>
      </sheetData>
      <sheetData sheetId="7507">
        <row r="19">
          <cell r="J19">
            <v>1.0499999999999999E-3</v>
          </cell>
        </row>
      </sheetData>
      <sheetData sheetId="7508">
        <row r="19">
          <cell r="J19">
            <v>1.0499999999999999E-3</v>
          </cell>
        </row>
      </sheetData>
      <sheetData sheetId="7509">
        <row r="19">
          <cell r="J19">
            <v>1.0499999999999999E-3</v>
          </cell>
        </row>
      </sheetData>
      <sheetData sheetId="7510">
        <row r="19">
          <cell r="J19">
            <v>1.0499999999999999E-3</v>
          </cell>
        </row>
      </sheetData>
      <sheetData sheetId="7511">
        <row r="19">
          <cell r="J19">
            <v>1.0499999999999999E-3</v>
          </cell>
        </row>
      </sheetData>
      <sheetData sheetId="7512">
        <row r="19">
          <cell r="J19">
            <v>1.0499999999999999E-3</v>
          </cell>
        </row>
      </sheetData>
      <sheetData sheetId="7513">
        <row r="19">
          <cell r="J19">
            <v>1.0499999999999999E-3</v>
          </cell>
        </row>
      </sheetData>
      <sheetData sheetId="7514">
        <row r="19">
          <cell r="J19">
            <v>1.0499999999999999E-3</v>
          </cell>
        </row>
      </sheetData>
      <sheetData sheetId="7515">
        <row r="19">
          <cell r="J19">
            <v>1.0499999999999999E-3</v>
          </cell>
        </row>
      </sheetData>
      <sheetData sheetId="7516">
        <row r="19">
          <cell r="J19">
            <v>1.0499999999999999E-3</v>
          </cell>
        </row>
      </sheetData>
      <sheetData sheetId="7517">
        <row r="19">
          <cell r="J19">
            <v>1.0499999999999999E-3</v>
          </cell>
        </row>
      </sheetData>
      <sheetData sheetId="7518">
        <row r="19">
          <cell r="J19">
            <v>1.0499999999999999E-3</v>
          </cell>
        </row>
      </sheetData>
      <sheetData sheetId="7519">
        <row r="19">
          <cell r="J19">
            <v>1.0499999999999999E-3</v>
          </cell>
        </row>
      </sheetData>
      <sheetData sheetId="7520">
        <row r="19">
          <cell r="J19">
            <v>1.0499999999999999E-3</v>
          </cell>
        </row>
      </sheetData>
      <sheetData sheetId="7521">
        <row r="19">
          <cell r="J19">
            <v>1.0499999999999999E-3</v>
          </cell>
        </row>
      </sheetData>
      <sheetData sheetId="7522">
        <row r="19">
          <cell r="J19">
            <v>1.0499999999999999E-3</v>
          </cell>
        </row>
      </sheetData>
      <sheetData sheetId="7523">
        <row r="19">
          <cell r="J19">
            <v>1.0499999999999999E-3</v>
          </cell>
        </row>
      </sheetData>
      <sheetData sheetId="7524">
        <row r="19">
          <cell r="J19">
            <v>1.0499999999999999E-3</v>
          </cell>
        </row>
      </sheetData>
      <sheetData sheetId="7525">
        <row r="19">
          <cell r="J19">
            <v>1.0499999999999999E-3</v>
          </cell>
        </row>
      </sheetData>
      <sheetData sheetId="7526">
        <row r="19">
          <cell r="J19">
            <v>1.0499999999999999E-3</v>
          </cell>
        </row>
      </sheetData>
      <sheetData sheetId="7527">
        <row r="19">
          <cell r="J19">
            <v>1.0499999999999999E-3</v>
          </cell>
        </row>
      </sheetData>
      <sheetData sheetId="7528">
        <row r="19">
          <cell r="J19">
            <v>1.0499999999999999E-3</v>
          </cell>
        </row>
      </sheetData>
      <sheetData sheetId="7529">
        <row r="19">
          <cell r="J19">
            <v>1.0499999999999999E-3</v>
          </cell>
        </row>
      </sheetData>
      <sheetData sheetId="7530">
        <row r="19">
          <cell r="J19">
            <v>1.0499999999999999E-3</v>
          </cell>
        </row>
      </sheetData>
      <sheetData sheetId="7531">
        <row r="19">
          <cell r="J19">
            <v>1.0499999999999999E-3</v>
          </cell>
        </row>
      </sheetData>
      <sheetData sheetId="7532">
        <row r="19">
          <cell r="J19">
            <v>1.0499999999999999E-3</v>
          </cell>
        </row>
      </sheetData>
      <sheetData sheetId="7533">
        <row r="19">
          <cell r="J19">
            <v>1.0499999999999999E-3</v>
          </cell>
        </row>
      </sheetData>
      <sheetData sheetId="7534">
        <row r="19">
          <cell r="J19">
            <v>1.0499999999999999E-3</v>
          </cell>
        </row>
      </sheetData>
      <sheetData sheetId="7535">
        <row r="19">
          <cell r="J19">
            <v>1.0499999999999999E-3</v>
          </cell>
        </row>
      </sheetData>
      <sheetData sheetId="7536">
        <row r="19">
          <cell r="J19">
            <v>1.0499999999999999E-3</v>
          </cell>
        </row>
      </sheetData>
      <sheetData sheetId="7537">
        <row r="19">
          <cell r="J19">
            <v>1.0499999999999999E-3</v>
          </cell>
        </row>
      </sheetData>
      <sheetData sheetId="7538">
        <row r="19">
          <cell r="J19">
            <v>1.0499999999999999E-3</v>
          </cell>
        </row>
      </sheetData>
      <sheetData sheetId="7539">
        <row r="19">
          <cell r="J19">
            <v>1.0499999999999999E-3</v>
          </cell>
        </row>
      </sheetData>
      <sheetData sheetId="7540">
        <row r="19">
          <cell r="J19">
            <v>1.0499999999999999E-3</v>
          </cell>
        </row>
      </sheetData>
      <sheetData sheetId="7541">
        <row r="19">
          <cell r="J19">
            <v>1.0499999999999999E-3</v>
          </cell>
        </row>
      </sheetData>
      <sheetData sheetId="7542">
        <row r="19">
          <cell r="J19">
            <v>1.0499999999999999E-3</v>
          </cell>
        </row>
      </sheetData>
      <sheetData sheetId="7543">
        <row r="19">
          <cell r="J19">
            <v>1.0499999999999999E-3</v>
          </cell>
        </row>
      </sheetData>
      <sheetData sheetId="7544">
        <row r="19">
          <cell r="J19">
            <v>1.0499999999999999E-3</v>
          </cell>
        </row>
      </sheetData>
      <sheetData sheetId="7545">
        <row r="19">
          <cell r="J19">
            <v>1.0499999999999999E-3</v>
          </cell>
        </row>
      </sheetData>
      <sheetData sheetId="7546">
        <row r="19">
          <cell r="J19">
            <v>1.0499999999999999E-3</v>
          </cell>
        </row>
      </sheetData>
      <sheetData sheetId="7547">
        <row r="19">
          <cell r="J19">
            <v>1.0499999999999999E-3</v>
          </cell>
        </row>
      </sheetData>
      <sheetData sheetId="7548">
        <row r="19">
          <cell r="J19">
            <v>1.0499999999999999E-3</v>
          </cell>
        </row>
      </sheetData>
      <sheetData sheetId="7549">
        <row r="19">
          <cell r="J19">
            <v>1.0499999999999999E-3</v>
          </cell>
        </row>
      </sheetData>
      <sheetData sheetId="7550">
        <row r="19">
          <cell r="J19">
            <v>1.0499999999999999E-3</v>
          </cell>
        </row>
      </sheetData>
      <sheetData sheetId="7551">
        <row r="19">
          <cell r="J19">
            <v>1.0499999999999999E-3</v>
          </cell>
        </row>
      </sheetData>
      <sheetData sheetId="7552">
        <row r="19">
          <cell r="J19">
            <v>1.0499999999999999E-3</v>
          </cell>
        </row>
      </sheetData>
      <sheetData sheetId="7553">
        <row r="19">
          <cell r="J19">
            <v>1.0499999999999999E-3</v>
          </cell>
        </row>
      </sheetData>
      <sheetData sheetId="7554">
        <row r="19">
          <cell r="J19">
            <v>1.0499999999999999E-3</v>
          </cell>
        </row>
      </sheetData>
      <sheetData sheetId="7555">
        <row r="19">
          <cell r="J19">
            <v>1.0499999999999999E-3</v>
          </cell>
        </row>
      </sheetData>
      <sheetData sheetId="7556">
        <row r="19">
          <cell r="J19">
            <v>1.0499999999999999E-3</v>
          </cell>
        </row>
      </sheetData>
      <sheetData sheetId="7557">
        <row r="19">
          <cell r="J19">
            <v>1.0499999999999999E-3</v>
          </cell>
        </row>
      </sheetData>
      <sheetData sheetId="7558">
        <row r="19">
          <cell r="J19">
            <v>1.0499999999999999E-3</v>
          </cell>
        </row>
      </sheetData>
      <sheetData sheetId="7559">
        <row r="19">
          <cell r="J19">
            <v>1.0499999999999999E-3</v>
          </cell>
        </row>
      </sheetData>
      <sheetData sheetId="7560">
        <row r="19">
          <cell r="J19">
            <v>1.0499999999999999E-3</v>
          </cell>
        </row>
      </sheetData>
      <sheetData sheetId="7561">
        <row r="19">
          <cell r="J19">
            <v>1.0499999999999999E-3</v>
          </cell>
        </row>
      </sheetData>
      <sheetData sheetId="7562">
        <row r="19">
          <cell r="J19">
            <v>1.0499999999999999E-3</v>
          </cell>
        </row>
      </sheetData>
      <sheetData sheetId="7563">
        <row r="19">
          <cell r="J19">
            <v>1.0499999999999999E-3</v>
          </cell>
        </row>
      </sheetData>
      <sheetData sheetId="7564">
        <row r="19">
          <cell r="J19">
            <v>1.0499999999999999E-3</v>
          </cell>
        </row>
      </sheetData>
      <sheetData sheetId="7565">
        <row r="19">
          <cell r="J19">
            <v>1.0499999999999999E-3</v>
          </cell>
        </row>
      </sheetData>
      <sheetData sheetId="7566">
        <row r="19">
          <cell r="J19">
            <v>1.0499999999999999E-3</v>
          </cell>
        </row>
      </sheetData>
      <sheetData sheetId="7567">
        <row r="19">
          <cell r="J19">
            <v>1.0499999999999999E-3</v>
          </cell>
        </row>
      </sheetData>
      <sheetData sheetId="7568">
        <row r="19">
          <cell r="J19">
            <v>1.0499999999999999E-3</v>
          </cell>
        </row>
      </sheetData>
      <sheetData sheetId="7569">
        <row r="19">
          <cell r="J19">
            <v>1.0499999999999999E-3</v>
          </cell>
        </row>
      </sheetData>
      <sheetData sheetId="7570">
        <row r="19">
          <cell r="J19">
            <v>1.0499999999999999E-3</v>
          </cell>
        </row>
      </sheetData>
      <sheetData sheetId="7571">
        <row r="19">
          <cell r="J19">
            <v>1.0499999999999999E-3</v>
          </cell>
        </row>
      </sheetData>
      <sheetData sheetId="7572">
        <row r="19">
          <cell r="J19">
            <v>1.0499999999999999E-3</v>
          </cell>
        </row>
      </sheetData>
      <sheetData sheetId="7573">
        <row r="19">
          <cell r="J19">
            <v>1.0499999999999999E-3</v>
          </cell>
        </row>
      </sheetData>
      <sheetData sheetId="7574">
        <row r="19">
          <cell r="J19">
            <v>1.0499999999999999E-3</v>
          </cell>
        </row>
      </sheetData>
      <sheetData sheetId="7575">
        <row r="19">
          <cell r="J19">
            <v>1.0499999999999999E-3</v>
          </cell>
        </row>
      </sheetData>
      <sheetData sheetId="7576">
        <row r="19">
          <cell r="J19">
            <v>1.0499999999999999E-3</v>
          </cell>
        </row>
      </sheetData>
      <sheetData sheetId="7577">
        <row r="19">
          <cell r="J19">
            <v>1.0499999999999999E-3</v>
          </cell>
        </row>
      </sheetData>
      <sheetData sheetId="7578">
        <row r="19">
          <cell r="J19">
            <v>1.0499999999999999E-3</v>
          </cell>
        </row>
      </sheetData>
      <sheetData sheetId="7579">
        <row r="19">
          <cell r="J19">
            <v>1.0499999999999999E-3</v>
          </cell>
        </row>
      </sheetData>
      <sheetData sheetId="7580">
        <row r="19">
          <cell r="J19">
            <v>1.0499999999999999E-3</v>
          </cell>
        </row>
      </sheetData>
      <sheetData sheetId="7581">
        <row r="19">
          <cell r="J19">
            <v>1.0499999999999999E-3</v>
          </cell>
        </row>
      </sheetData>
      <sheetData sheetId="7582">
        <row r="19">
          <cell r="J19">
            <v>1.0499999999999999E-3</v>
          </cell>
        </row>
      </sheetData>
      <sheetData sheetId="7583">
        <row r="19">
          <cell r="J19">
            <v>1.0499999999999999E-3</v>
          </cell>
        </row>
      </sheetData>
      <sheetData sheetId="7584">
        <row r="19">
          <cell r="J19">
            <v>1.0499999999999999E-3</v>
          </cell>
        </row>
      </sheetData>
      <sheetData sheetId="7585">
        <row r="19">
          <cell r="J19">
            <v>1.0499999999999999E-3</v>
          </cell>
        </row>
      </sheetData>
      <sheetData sheetId="7586">
        <row r="19">
          <cell r="J19">
            <v>1.0499999999999999E-3</v>
          </cell>
        </row>
      </sheetData>
      <sheetData sheetId="7587">
        <row r="19">
          <cell r="J19">
            <v>1.0499999999999999E-3</v>
          </cell>
        </row>
      </sheetData>
      <sheetData sheetId="7588">
        <row r="19">
          <cell r="J19">
            <v>1.0499999999999999E-3</v>
          </cell>
        </row>
      </sheetData>
      <sheetData sheetId="7589">
        <row r="19">
          <cell r="J19">
            <v>1.0499999999999999E-3</v>
          </cell>
        </row>
      </sheetData>
      <sheetData sheetId="7590">
        <row r="19">
          <cell r="J19">
            <v>1.0499999999999999E-3</v>
          </cell>
        </row>
      </sheetData>
      <sheetData sheetId="7591">
        <row r="19">
          <cell r="J19">
            <v>1.0499999999999999E-3</v>
          </cell>
        </row>
      </sheetData>
      <sheetData sheetId="7592">
        <row r="19">
          <cell r="J19">
            <v>1.0499999999999999E-3</v>
          </cell>
        </row>
      </sheetData>
      <sheetData sheetId="7593">
        <row r="19">
          <cell r="J19">
            <v>1.0499999999999999E-3</v>
          </cell>
        </row>
      </sheetData>
      <sheetData sheetId="7594">
        <row r="19">
          <cell r="J19">
            <v>1.0499999999999999E-3</v>
          </cell>
        </row>
      </sheetData>
      <sheetData sheetId="7595">
        <row r="19">
          <cell r="J19">
            <v>1.0499999999999999E-3</v>
          </cell>
        </row>
      </sheetData>
      <sheetData sheetId="7596">
        <row r="19">
          <cell r="J19">
            <v>1.0499999999999999E-3</v>
          </cell>
        </row>
      </sheetData>
      <sheetData sheetId="7597">
        <row r="19">
          <cell r="J19">
            <v>1.0499999999999999E-3</v>
          </cell>
        </row>
      </sheetData>
      <sheetData sheetId="7598">
        <row r="19">
          <cell r="J19">
            <v>1.0499999999999999E-3</v>
          </cell>
        </row>
      </sheetData>
      <sheetData sheetId="7599">
        <row r="19">
          <cell r="J19">
            <v>1.0499999999999999E-3</v>
          </cell>
        </row>
      </sheetData>
      <sheetData sheetId="7600">
        <row r="19">
          <cell r="J19">
            <v>1.0499999999999999E-3</v>
          </cell>
        </row>
      </sheetData>
      <sheetData sheetId="7601">
        <row r="19">
          <cell r="J19">
            <v>1.0499999999999999E-3</v>
          </cell>
        </row>
      </sheetData>
      <sheetData sheetId="7602">
        <row r="19">
          <cell r="J19">
            <v>1.0499999999999999E-3</v>
          </cell>
        </row>
      </sheetData>
      <sheetData sheetId="7603">
        <row r="19">
          <cell r="J19">
            <v>1.0499999999999999E-3</v>
          </cell>
        </row>
      </sheetData>
      <sheetData sheetId="7604">
        <row r="19">
          <cell r="J19">
            <v>1.0499999999999999E-3</v>
          </cell>
        </row>
      </sheetData>
      <sheetData sheetId="7605">
        <row r="19">
          <cell r="J19">
            <v>1.0499999999999999E-3</v>
          </cell>
        </row>
      </sheetData>
      <sheetData sheetId="7606">
        <row r="19">
          <cell r="J19">
            <v>1.0499999999999999E-3</v>
          </cell>
        </row>
      </sheetData>
      <sheetData sheetId="7607">
        <row r="19">
          <cell r="J19">
            <v>1.0499999999999999E-3</v>
          </cell>
        </row>
      </sheetData>
      <sheetData sheetId="7608">
        <row r="19">
          <cell r="J19">
            <v>1.0499999999999999E-3</v>
          </cell>
        </row>
      </sheetData>
      <sheetData sheetId="7609">
        <row r="19">
          <cell r="J19">
            <v>1.0499999999999999E-3</v>
          </cell>
        </row>
      </sheetData>
      <sheetData sheetId="7610">
        <row r="19">
          <cell r="J19">
            <v>1.0499999999999999E-3</v>
          </cell>
        </row>
      </sheetData>
      <sheetData sheetId="7611">
        <row r="19">
          <cell r="J19">
            <v>1.0499999999999999E-3</v>
          </cell>
        </row>
      </sheetData>
      <sheetData sheetId="7612">
        <row r="19">
          <cell r="J19">
            <v>1.0499999999999999E-3</v>
          </cell>
        </row>
      </sheetData>
      <sheetData sheetId="7613">
        <row r="19">
          <cell r="J19">
            <v>1.0499999999999999E-3</v>
          </cell>
        </row>
      </sheetData>
      <sheetData sheetId="7614">
        <row r="19">
          <cell r="J19">
            <v>1.0499999999999999E-3</v>
          </cell>
        </row>
      </sheetData>
      <sheetData sheetId="7615">
        <row r="19">
          <cell r="J19">
            <v>1.0499999999999999E-3</v>
          </cell>
        </row>
      </sheetData>
      <sheetData sheetId="7616">
        <row r="19">
          <cell r="J19">
            <v>1.0499999999999999E-3</v>
          </cell>
        </row>
      </sheetData>
      <sheetData sheetId="7617">
        <row r="19">
          <cell r="J19">
            <v>1.0499999999999999E-3</v>
          </cell>
        </row>
      </sheetData>
      <sheetData sheetId="7618">
        <row r="19">
          <cell r="J19">
            <v>1.0499999999999999E-3</v>
          </cell>
        </row>
      </sheetData>
      <sheetData sheetId="7619">
        <row r="19">
          <cell r="J19">
            <v>1.0499999999999999E-3</v>
          </cell>
        </row>
      </sheetData>
      <sheetData sheetId="7620">
        <row r="19">
          <cell r="J19">
            <v>1.0499999999999999E-3</v>
          </cell>
        </row>
      </sheetData>
      <sheetData sheetId="7621">
        <row r="19">
          <cell r="J19">
            <v>1.0499999999999999E-3</v>
          </cell>
        </row>
      </sheetData>
      <sheetData sheetId="7622">
        <row r="19">
          <cell r="J19">
            <v>1.0499999999999999E-3</v>
          </cell>
        </row>
      </sheetData>
      <sheetData sheetId="7623">
        <row r="19">
          <cell r="J19">
            <v>1.0499999999999999E-3</v>
          </cell>
        </row>
      </sheetData>
      <sheetData sheetId="7624">
        <row r="19">
          <cell r="J19">
            <v>1.0499999999999999E-3</v>
          </cell>
        </row>
      </sheetData>
      <sheetData sheetId="7625">
        <row r="19">
          <cell r="J19">
            <v>1.0499999999999999E-3</v>
          </cell>
        </row>
      </sheetData>
      <sheetData sheetId="7626">
        <row r="19">
          <cell r="J19">
            <v>1.0499999999999999E-3</v>
          </cell>
        </row>
      </sheetData>
      <sheetData sheetId="7627">
        <row r="19">
          <cell r="J19">
            <v>1.0499999999999999E-3</v>
          </cell>
        </row>
      </sheetData>
      <sheetData sheetId="7628">
        <row r="19">
          <cell r="J19">
            <v>1.0499999999999999E-3</v>
          </cell>
        </row>
      </sheetData>
      <sheetData sheetId="7629">
        <row r="19">
          <cell r="J19">
            <v>1.0499999999999999E-3</v>
          </cell>
        </row>
      </sheetData>
      <sheetData sheetId="7630">
        <row r="19">
          <cell r="J19">
            <v>1.0499999999999999E-3</v>
          </cell>
        </row>
      </sheetData>
      <sheetData sheetId="7631">
        <row r="19">
          <cell r="J19">
            <v>1.0499999999999999E-3</v>
          </cell>
        </row>
      </sheetData>
      <sheetData sheetId="7632">
        <row r="19">
          <cell r="J19">
            <v>1.0499999999999999E-3</v>
          </cell>
        </row>
      </sheetData>
      <sheetData sheetId="7633">
        <row r="19">
          <cell r="J19">
            <v>1.0499999999999999E-3</v>
          </cell>
        </row>
      </sheetData>
      <sheetData sheetId="7634">
        <row r="19">
          <cell r="J19">
            <v>1.0499999999999999E-3</v>
          </cell>
        </row>
      </sheetData>
      <sheetData sheetId="7635">
        <row r="19">
          <cell r="J19">
            <v>1.0499999999999999E-3</v>
          </cell>
        </row>
      </sheetData>
      <sheetData sheetId="7636">
        <row r="19">
          <cell r="J19">
            <v>1.0499999999999999E-3</v>
          </cell>
        </row>
      </sheetData>
      <sheetData sheetId="7637">
        <row r="19">
          <cell r="J19">
            <v>1.0499999999999999E-3</v>
          </cell>
        </row>
      </sheetData>
      <sheetData sheetId="7638">
        <row r="19">
          <cell r="J19">
            <v>1.0499999999999999E-3</v>
          </cell>
        </row>
      </sheetData>
      <sheetData sheetId="7639">
        <row r="19">
          <cell r="J19">
            <v>1.0499999999999999E-3</v>
          </cell>
        </row>
      </sheetData>
      <sheetData sheetId="7640">
        <row r="19">
          <cell r="J19">
            <v>1.0499999999999999E-3</v>
          </cell>
        </row>
      </sheetData>
      <sheetData sheetId="7641">
        <row r="19">
          <cell r="J19">
            <v>1.0499999999999999E-3</v>
          </cell>
        </row>
      </sheetData>
      <sheetData sheetId="7642">
        <row r="19">
          <cell r="J19">
            <v>1.0499999999999999E-3</v>
          </cell>
        </row>
      </sheetData>
      <sheetData sheetId="7643">
        <row r="19">
          <cell r="J19">
            <v>1.0499999999999999E-3</v>
          </cell>
        </row>
      </sheetData>
      <sheetData sheetId="7644">
        <row r="19">
          <cell r="J19">
            <v>1.0499999999999999E-3</v>
          </cell>
        </row>
      </sheetData>
      <sheetData sheetId="7645">
        <row r="19">
          <cell r="J19">
            <v>1.0499999999999999E-3</v>
          </cell>
        </row>
      </sheetData>
      <sheetData sheetId="7646">
        <row r="19">
          <cell r="J19">
            <v>1.0499999999999999E-3</v>
          </cell>
        </row>
      </sheetData>
      <sheetData sheetId="7647">
        <row r="19">
          <cell r="J19">
            <v>1.0499999999999999E-3</v>
          </cell>
        </row>
      </sheetData>
      <sheetData sheetId="7648">
        <row r="19">
          <cell r="J19">
            <v>1.0499999999999999E-3</v>
          </cell>
        </row>
      </sheetData>
      <sheetData sheetId="7649">
        <row r="19">
          <cell r="J19">
            <v>1.0499999999999999E-3</v>
          </cell>
        </row>
      </sheetData>
      <sheetData sheetId="7650">
        <row r="19">
          <cell r="J19">
            <v>1.0499999999999999E-3</v>
          </cell>
        </row>
      </sheetData>
      <sheetData sheetId="7651">
        <row r="19">
          <cell r="J19">
            <v>1.0499999999999999E-3</v>
          </cell>
        </row>
      </sheetData>
      <sheetData sheetId="7652">
        <row r="19">
          <cell r="J19">
            <v>1.0499999999999999E-3</v>
          </cell>
        </row>
      </sheetData>
      <sheetData sheetId="7653">
        <row r="19">
          <cell r="J19">
            <v>1.0499999999999999E-3</v>
          </cell>
        </row>
      </sheetData>
      <sheetData sheetId="7654">
        <row r="19">
          <cell r="J19">
            <v>1.0499999999999999E-3</v>
          </cell>
        </row>
      </sheetData>
      <sheetData sheetId="7655">
        <row r="19">
          <cell r="J19">
            <v>1.0499999999999999E-3</v>
          </cell>
        </row>
      </sheetData>
      <sheetData sheetId="7656">
        <row r="19">
          <cell r="J19">
            <v>1.0499999999999999E-3</v>
          </cell>
        </row>
      </sheetData>
      <sheetData sheetId="7657">
        <row r="19">
          <cell r="J19">
            <v>1.0499999999999999E-3</v>
          </cell>
        </row>
      </sheetData>
      <sheetData sheetId="7658">
        <row r="19">
          <cell r="J19">
            <v>1.0499999999999999E-3</v>
          </cell>
        </row>
      </sheetData>
      <sheetData sheetId="7659">
        <row r="19">
          <cell r="J19">
            <v>1.0499999999999999E-3</v>
          </cell>
        </row>
      </sheetData>
      <sheetData sheetId="7660">
        <row r="19">
          <cell r="J19">
            <v>1.0499999999999999E-3</v>
          </cell>
        </row>
      </sheetData>
      <sheetData sheetId="7661">
        <row r="19">
          <cell r="J19">
            <v>1.0499999999999999E-3</v>
          </cell>
        </row>
      </sheetData>
      <sheetData sheetId="7662">
        <row r="19">
          <cell r="J19">
            <v>1.0499999999999999E-3</v>
          </cell>
        </row>
      </sheetData>
      <sheetData sheetId="7663">
        <row r="19">
          <cell r="J19">
            <v>1.0499999999999999E-3</v>
          </cell>
        </row>
      </sheetData>
      <sheetData sheetId="7664">
        <row r="19">
          <cell r="J19">
            <v>1.0499999999999999E-3</v>
          </cell>
        </row>
      </sheetData>
      <sheetData sheetId="7665">
        <row r="19">
          <cell r="J19">
            <v>1.0499999999999999E-3</v>
          </cell>
        </row>
      </sheetData>
      <sheetData sheetId="7666">
        <row r="19">
          <cell r="J19">
            <v>1.0499999999999999E-3</v>
          </cell>
        </row>
      </sheetData>
      <sheetData sheetId="7667">
        <row r="19">
          <cell r="J19">
            <v>1.0499999999999999E-3</v>
          </cell>
        </row>
      </sheetData>
      <sheetData sheetId="7668">
        <row r="19">
          <cell r="J19">
            <v>1.0499999999999999E-3</v>
          </cell>
        </row>
      </sheetData>
      <sheetData sheetId="7669">
        <row r="19">
          <cell r="J19">
            <v>1.0499999999999999E-3</v>
          </cell>
        </row>
      </sheetData>
      <sheetData sheetId="7670">
        <row r="19">
          <cell r="J19">
            <v>1.0499999999999999E-3</v>
          </cell>
        </row>
      </sheetData>
      <sheetData sheetId="7671">
        <row r="19">
          <cell r="J19">
            <v>1.0499999999999999E-3</v>
          </cell>
        </row>
      </sheetData>
      <sheetData sheetId="7672">
        <row r="19">
          <cell r="J19">
            <v>1.0499999999999999E-3</v>
          </cell>
        </row>
      </sheetData>
      <sheetData sheetId="7673">
        <row r="19">
          <cell r="J19">
            <v>1.0499999999999999E-3</v>
          </cell>
        </row>
      </sheetData>
      <sheetData sheetId="7674">
        <row r="19">
          <cell r="J19">
            <v>1.0499999999999999E-3</v>
          </cell>
        </row>
      </sheetData>
      <sheetData sheetId="7675">
        <row r="19">
          <cell r="J19">
            <v>1.0499999999999999E-3</v>
          </cell>
        </row>
      </sheetData>
      <sheetData sheetId="7676">
        <row r="19">
          <cell r="J19">
            <v>1.0499999999999999E-3</v>
          </cell>
        </row>
      </sheetData>
      <sheetData sheetId="7677">
        <row r="19">
          <cell r="J19">
            <v>1.0499999999999999E-3</v>
          </cell>
        </row>
      </sheetData>
      <sheetData sheetId="7678">
        <row r="19">
          <cell r="J19">
            <v>1.0499999999999999E-3</v>
          </cell>
        </row>
      </sheetData>
      <sheetData sheetId="7679">
        <row r="19">
          <cell r="J19">
            <v>1.0499999999999999E-3</v>
          </cell>
        </row>
      </sheetData>
      <sheetData sheetId="7680">
        <row r="19">
          <cell r="J19">
            <v>1.0499999999999999E-3</v>
          </cell>
        </row>
      </sheetData>
      <sheetData sheetId="7681">
        <row r="19">
          <cell r="J19">
            <v>1.0499999999999999E-3</v>
          </cell>
        </row>
      </sheetData>
      <sheetData sheetId="7682">
        <row r="19">
          <cell r="J19">
            <v>1.0499999999999999E-3</v>
          </cell>
        </row>
      </sheetData>
      <sheetData sheetId="7683">
        <row r="19">
          <cell r="J19">
            <v>1.0499999999999999E-3</v>
          </cell>
        </row>
      </sheetData>
      <sheetData sheetId="7684">
        <row r="19">
          <cell r="J19">
            <v>1.0499999999999999E-3</v>
          </cell>
        </row>
      </sheetData>
      <sheetData sheetId="7685">
        <row r="19">
          <cell r="J19">
            <v>1.0499999999999999E-3</v>
          </cell>
        </row>
      </sheetData>
      <sheetData sheetId="7686">
        <row r="19">
          <cell r="J19">
            <v>1.0499999999999999E-3</v>
          </cell>
        </row>
      </sheetData>
      <sheetData sheetId="7687">
        <row r="19">
          <cell r="J19">
            <v>1.0499999999999999E-3</v>
          </cell>
        </row>
      </sheetData>
      <sheetData sheetId="7688">
        <row r="19">
          <cell r="J19">
            <v>1.0499999999999999E-3</v>
          </cell>
        </row>
      </sheetData>
      <sheetData sheetId="7689">
        <row r="19">
          <cell r="J19">
            <v>1.0499999999999999E-3</v>
          </cell>
        </row>
      </sheetData>
      <sheetData sheetId="7690">
        <row r="19">
          <cell r="J19">
            <v>1.0499999999999999E-3</v>
          </cell>
        </row>
      </sheetData>
      <sheetData sheetId="7691">
        <row r="19">
          <cell r="J19">
            <v>1.0499999999999999E-3</v>
          </cell>
        </row>
      </sheetData>
      <sheetData sheetId="7692">
        <row r="19">
          <cell r="J19">
            <v>1.0499999999999999E-3</v>
          </cell>
        </row>
      </sheetData>
      <sheetData sheetId="7693">
        <row r="19">
          <cell r="J19">
            <v>1.0499999999999999E-3</v>
          </cell>
        </row>
      </sheetData>
      <sheetData sheetId="7694">
        <row r="19">
          <cell r="J19">
            <v>1.0499999999999999E-3</v>
          </cell>
        </row>
      </sheetData>
      <sheetData sheetId="7695">
        <row r="19">
          <cell r="J19">
            <v>1.0499999999999999E-3</v>
          </cell>
        </row>
      </sheetData>
      <sheetData sheetId="7696">
        <row r="19">
          <cell r="J19">
            <v>1.0499999999999999E-3</v>
          </cell>
        </row>
      </sheetData>
      <sheetData sheetId="7697">
        <row r="19">
          <cell r="J19">
            <v>1.0499999999999999E-3</v>
          </cell>
        </row>
      </sheetData>
      <sheetData sheetId="7698">
        <row r="19">
          <cell r="J19">
            <v>1.0499999999999999E-3</v>
          </cell>
        </row>
      </sheetData>
      <sheetData sheetId="7699">
        <row r="19">
          <cell r="J19">
            <v>1.0499999999999999E-3</v>
          </cell>
        </row>
      </sheetData>
      <sheetData sheetId="7700">
        <row r="19">
          <cell r="J19">
            <v>1.0499999999999999E-3</v>
          </cell>
        </row>
      </sheetData>
      <sheetData sheetId="7701">
        <row r="19">
          <cell r="J19">
            <v>1.0499999999999999E-3</v>
          </cell>
        </row>
      </sheetData>
      <sheetData sheetId="7702">
        <row r="19">
          <cell r="J19">
            <v>1.0499999999999999E-3</v>
          </cell>
        </row>
      </sheetData>
      <sheetData sheetId="7703">
        <row r="19">
          <cell r="J19">
            <v>1.0499999999999999E-3</v>
          </cell>
        </row>
      </sheetData>
      <sheetData sheetId="7704">
        <row r="19">
          <cell r="J19">
            <v>1.0499999999999999E-3</v>
          </cell>
        </row>
      </sheetData>
      <sheetData sheetId="7705">
        <row r="19">
          <cell r="J19">
            <v>1.0499999999999999E-3</v>
          </cell>
        </row>
      </sheetData>
      <sheetData sheetId="7706">
        <row r="19">
          <cell r="J19">
            <v>1.0499999999999999E-3</v>
          </cell>
        </row>
      </sheetData>
      <sheetData sheetId="7707">
        <row r="19">
          <cell r="J19">
            <v>1.0499999999999999E-3</v>
          </cell>
        </row>
      </sheetData>
      <sheetData sheetId="7708">
        <row r="19">
          <cell r="J19">
            <v>1.0499999999999999E-3</v>
          </cell>
        </row>
      </sheetData>
      <sheetData sheetId="7709">
        <row r="19">
          <cell r="J19">
            <v>1.0499999999999999E-3</v>
          </cell>
        </row>
      </sheetData>
      <sheetData sheetId="7710">
        <row r="19">
          <cell r="J19">
            <v>1.0499999999999999E-3</v>
          </cell>
        </row>
      </sheetData>
      <sheetData sheetId="7711">
        <row r="19">
          <cell r="J19">
            <v>1.0499999999999999E-3</v>
          </cell>
        </row>
      </sheetData>
      <sheetData sheetId="7712">
        <row r="19">
          <cell r="J19">
            <v>1.0499999999999999E-3</v>
          </cell>
        </row>
      </sheetData>
      <sheetData sheetId="7713">
        <row r="19">
          <cell r="J19">
            <v>1.0499999999999999E-3</v>
          </cell>
        </row>
      </sheetData>
      <sheetData sheetId="7714">
        <row r="19">
          <cell r="J19">
            <v>1.0499999999999999E-3</v>
          </cell>
        </row>
      </sheetData>
      <sheetData sheetId="7715">
        <row r="19">
          <cell r="J19">
            <v>1.0499999999999999E-3</v>
          </cell>
        </row>
      </sheetData>
      <sheetData sheetId="7716">
        <row r="19">
          <cell r="J19">
            <v>1.0499999999999999E-3</v>
          </cell>
        </row>
      </sheetData>
      <sheetData sheetId="7717">
        <row r="19">
          <cell r="J19">
            <v>1.0499999999999999E-3</v>
          </cell>
        </row>
      </sheetData>
      <sheetData sheetId="7718">
        <row r="19">
          <cell r="J19">
            <v>1.0499999999999999E-3</v>
          </cell>
        </row>
      </sheetData>
      <sheetData sheetId="7719">
        <row r="19">
          <cell r="J19">
            <v>1.0499999999999999E-3</v>
          </cell>
        </row>
      </sheetData>
      <sheetData sheetId="7720">
        <row r="19">
          <cell r="J19">
            <v>1.0499999999999999E-3</v>
          </cell>
        </row>
      </sheetData>
      <sheetData sheetId="7721">
        <row r="19">
          <cell r="J19">
            <v>1.0499999999999999E-3</v>
          </cell>
        </row>
      </sheetData>
      <sheetData sheetId="7722">
        <row r="19">
          <cell r="J19">
            <v>1.0499999999999999E-3</v>
          </cell>
        </row>
      </sheetData>
      <sheetData sheetId="7723">
        <row r="19">
          <cell r="J19">
            <v>1.0499999999999999E-3</v>
          </cell>
        </row>
      </sheetData>
      <sheetData sheetId="7724">
        <row r="19">
          <cell r="J19">
            <v>1.0499999999999999E-3</v>
          </cell>
        </row>
      </sheetData>
      <sheetData sheetId="7725">
        <row r="19">
          <cell r="J19">
            <v>1.0499999999999999E-3</v>
          </cell>
        </row>
      </sheetData>
      <sheetData sheetId="7726">
        <row r="19">
          <cell r="J19">
            <v>1.0499999999999999E-3</v>
          </cell>
        </row>
      </sheetData>
      <sheetData sheetId="7727">
        <row r="19">
          <cell r="J19">
            <v>1.0499999999999999E-3</v>
          </cell>
        </row>
      </sheetData>
      <sheetData sheetId="7728">
        <row r="19">
          <cell r="J19">
            <v>1.0499999999999999E-3</v>
          </cell>
        </row>
      </sheetData>
      <sheetData sheetId="7729">
        <row r="19">
          <cell r="J19">
            <v>1.0499999999999999E-3</v>
          </cell>
        </row>
      </sheetData>
      <sheetData sheetId="7730">
        <row r="19">
          <cell r="J19">
            <v>1.0499999999999999E-3</v>
          </cell>
        </row>
      </sheetData>
      <sheetData sheetId="7731">
        <row r="19">
          <cell r="J19">
            <v>1.0499999999999999E-3</v>
          </cell>
        </row>
      </sheetData>
      <sheetData sheetId="7732">
        <row r="19">
          <cell r="J19">
            <v>1.0499999999999999E-3</v>
          </cell>
        </row>
      </sheetData>
      <sheetData sheetId="7733">
        <row r="19">
          <cell r="J19">
            <v>1.0499999999999999E-3</v>
          </cell>
        </row>
      </sheetData>
      <sheetData sheetId="7734">
        <row r="19">
          <cell r="J19">
            <v>1.0499999999999999E-3</v>
          </cell>
        </row>
      </sheetData>
      <sheetData sheetId="7735">
        <row r="19">
          <cell r="J19">
            <v>1.0499999999999999E-3</v>
          </cell>
        </row>
      </sheetData>
      <sheetData sheetId="7736">
        <row r="19">
          <cell r="J19">
            <v>1.0499999999999999E-3</v>
          </cell>
        </row>
      </sheetData>
      <sheetData sheetId="7737">
        <row r="19">
          <cell r="J19">
            <v>1.0499999999999999E-3</v>
          </cell>
        </row>
      </sheetData>
      <sheetData sheetId="7738">
        <row r="19">
          <cell r="J19">
            <v>1.0499999999999999E-3</v>
          </cell>
        </row>
      </sheetData>
      <sheetData sheetId="7739">
        <row r="19">
          <cell r="J19">
            <v>1.0499999999999999E-3</v>
          </cell>
        </row>
      </sheetData>
      <sheetData sheetId="7740">
        <row r="19">
          <cell r="J19">
            <v>1.0499999999999999E-3</v>
          </cell>
        </row>
      </sheetData>
      <sheetData sheetId="7741">
        <row r="19">
          <cell r="J19">
            <v>1.0499999999999999E-3</v>
          </cell>
        </row>
      </sheetData>
      <sheetData sheetId="7742">
        <row r="19">
          <cell r="J19">
            <v>1.0499999999999999E-3</v>
          </cell>
        </row>
      </sheetData>
      <sheetData sheetId="7743">
        <row r="19">
          <cell r="J19">
            <v>1.0499999999999999E-3</v>
          </cell>
        </row>
      </sheetData>
      <sheetData sheetId="7744">
        <row r="19">
          <cell r="J19">
            <v>1.0499999999999999E-3</v>
          </cell>
        </row>
      </sheetData>
      <sheetData sheetId="7745">
        <row r="19">
          <cell r="J19">
            <v>1.0499999999999999E-3</v>
          </cell>
        </row>
      </sheetData>
      <sheetData sheetId="7746">
        <row r="19">
          <cell r="J19">
            <v>1.0499999999999999E-3</v>
          </cell>
        </row>
      </sheetData>
      <sheetData sheetId="7747">
        <row r="19">
          <cell r="J19">
            <v>1.0499999999999999E-3</v>
          </cell>
        </row>
      </sheetData>
      <sheetData sheetId="7748">
        <row r="19">
          <cell r="J19">
            <v>1.0499999999999999E-3</v>
          </cell>
        </row>
      </sheetData>
      <sheetData sheetId="7749">
        <row r="19">
          <cell r="J19">
            <v>1.0499999999999999E-3</v>
          </cell>
        </row>
      </sheetData>
      <sheetData sheetId="7750">
        <row r="19">
          <cell r="J19">
            <v>1.0499999999999999E-3</v>
          </cell>
        </row>
      </sheetData>
      <sheetData sheetId="7751">
        <row r="19">
          <cell r="J19">
            <v>1.0499999999999999E-3</v>
          </cell>
        </row>
      </sheetData>
      <sheetData sheetId="7752">
        <row r="19">
          <cell r="J19">
            <v>1.0499999999999999E-3</v>
          </cell>
        </row>
      </sheetData>
      <sheetData sheetId="7753">
        <row r="19">
          <cell r="J19">
            <v>1.0499999999999999E-3</v>
          </cell>
        </row>
      </sheetData>
      <sheetData sheetId="7754">
        <row r="19">
          <cell r="J19">
            <v>1.0499999999999999E-3</v>
          </cell>
        </row>
      </sheetData>
      <sheetData sheetId="7755">
        <row r="19">
          <cell r="J19">
            <v>1.0499999999999999E-3</v>
          </cell>
        </row>
      </sheetData>
      <sheetData sheetId="7756">
        <row r="19">
          <cell r="J19">
            <v>1.0499999999999999E-3</v>
          </cell>
        </row>
      </sheetData>
      <sheetData sheetId="7757">
        <row r="19">
          <cell r="J19">
            <v>1.0499999999999999E-3</v>
          </cell>
        </row>
      </sheetData>
      <sheetData sheetId="7758">
        <row r="19">
          <cell r="J19">
            <v>1.0499999999999999E-3</v>
          </cell>
        </row>
      </sheetData>
      <sheetData sheetId="7759">
        <row r="19">
          <cell r="J19">
            <v>1.0499999999999999E-3</v>
          </cell>
        </row>
      </sheetData>
      <sheetData sheetId="7760">
        <row r="19">
          <cell r="J19">
            <v>1.0499999999999999E-3</v>
          </cell>
        </row>
      </sheetData>
      <sheetData sheetId="7761">
        <row r="19">
          <cell r="J19">
            <v>1.0499999999999999E-3</v>
          </cell>
        </row>
      </sheetData>
      <sheetData sheetId="7762">
        <row r="19">
          <cell r="J19">
            <v>1.0499999999999999E-3</v>
          </cell>
        </row>
      </sheetData>
      <sheetData sheetId="7763">
        <row r="19">
          <cell r="J19">
            <v>1.0499999999999999E-3</v>
          </cell>
        </row>
      </sheetData>
      <sheetData sheetId="7764">
        <row r="19">
          <cell r="J19">
            <v>1.0499999999999999E-3</v>
          </cell>
        </row>
      </sheetData>
      <sheetData sheetId="7765">
        <row r="19">
          <cell r="J19">
            <v>1.0499999999999999E-3</v>
          </cell>
        </row>
      </sheetData>
      <sheetData sheetId="7766">
        <row r="19">
          <cell r="J19">
            <v>1.0499999999999999E-3</v>
          </cell>
        </row>
      </sheetData>
      <sheetData sheetId="7767">
        <row r="19">
          <cell r="J19">
            <v>1.0499999999999999E-3</v>
          </cell>
        </row>
      </sheetData>
      <sheetData sheetId="7768">
        <row r="19">
          <cell r="J19">
            <v>1.0499999999999999E-3</v>
          </cell>
        </row>
      </sheetData>
      <sheetData sheetId="7769">
        <row r="19">
          <cell r="J19">
            <v>1.0499999999999999E-3</v>
          </cell>
        </row>
      </sheetData>
      <sheetData sheetId="7770">
        <row r="19">
          <cell r="J19">
            <v>1.0499999999999999E-3</v>
          </cell>
        </row>
      </sheetData>
      <sheetData sheetId="7771">
        <row r="19">
          <cell r="J19">
            <v>1.0499999999999999E-3</v>
          </cell>
        </row>
      </sheetData>
      <sheetData sheetId="7772">
        <row r="19">
          <cell r="J19">
            <v>1.0499999999999999E-3</v>
          </cell>
        </row>
      </sheetData>
      <sheetData sheetId="7773">
        <row r="19">
          <cell r="J19">
            <v>1.0499999999999999E-3</v>
          </cell>
        </row>
      </sheetData>
      <sheetData sheetId="7774">
        <row r="19">
          <cell r="J19">
            <v>1.0499999999999999E-3</v>
          </cell>
        </row>
      </sheetData>
      <sheetData sheetId="7775">
        <row r="19">
          <cell r="J19">
            <v>1.0499999999999999E-3</v>
          </cell>
        </row>
      </sheetData>
      <sheetData sheetId="7776">
        <row r="19">
          <cell r="J19">
            <v>1.0499999999999999E-3</v>
          </cell>
        </row>
      </sheetData>
      <sheetData sheetId="7777">
        <row r="19">
          <cell r="J19">
            <v>1.0499999999999999E-3</v>
          </cell>
        </row>
      </sheetData>
      <sheetData sheetId="7778">
        <row r="19">
          <cell r="J19">
            <v>1.0499999999999999E-3</v>
          </cell>
        </row>
      </sheetData>
      <sheetData sheetId="7779">
        <row r="19">
          <cell r="J19">
            <v>1.0499999999999999E-3</v>
          </cell>
        </row>
      </sheetData>
      <sheetData sheetId="7780">
        <row r="19">
          <cell r="J19">
            <v>1.0499999999999999E-3</v>
          </cell>
        </row>
      </sheetData>
      <sheetData sheetId="7781">
        <row r="19">
          <cell r="J19">
            <v>1.0499999999999999E-3</v>
          </cell>
        </row>
      </sheetData>
      <sheetData sheetId="7782">
        <row r="19">
          <cell r="J19">
            <v>1.0499999999999999E-3</v>
          </cell>
        </row>
      </sheetData>
      <sheetData sheetId="7783">
        <row r="19">
          <cell r="J19">
            <v>1.0499999999999999E-3</v>
          </cell>
        </row>
      </sheetData>
      <sheetData sheetId="7784">
        <row r="19">
          <cell r="J19">
            <v>1.0499999999999999E-3</v>
          </cell>
        </row>
      </sheetData>
      <sheetData sheetId="7785">
        <row r="19">
          <cell r="J19">
            <v>1.0499999999999999E-3</v>
          </cell>
        </row>
      </sheetData>
      <sheetData sheetId="7786">
        <row r="19">
          <cell r="J19">
            <v>1.0499999999999999E-3</v>
          </cell>
        </row>
      </sheetData>
      <sheetData sheetId="7787">
        <row r="19">
          <cell r="J19">
            <v>1.0499999999999999E-3</v>
          </cell>
        </row>
      </sheetData>
      <sheetData sheetId="7788">
        <row r="19">
          <cell r="J19">
            <v>1.0499999999999999E-3</v>
          </cell>
        </row>
      </sheetData>
      <sheetData sheetId="7789">
        <row r="19">
          <cell r="J19">
            <v>1.0499999999999999E-3</v>
          </cell>
        </row>
      </sheetData>
      <sheetData sheetId="7790">
        <row r="19">
          <cell r="J19">
            <v>1.0499999999999999E-3</v>
          </cell>
        </row>
      </sheetData>
      <sheetData sheetId="7791">
        <row r="19">
          <cell r="J19">
            <v>1.0499999999999999E-3</v>
          </cell>
        </row>
      </sheetData>
      <sheetData sheetId="7792">
        <row r="19">
          <cell r="J19">
            <v>1.0499999999999999E-3</v>
          </cell>
        </row>
      </sheetData>
      <sheetData sheetId="7793">
        <row r="19">
          <cell r="J19">
            <v>1.0499999999999999E-3</v>
          </cell>
        </row>
      </sheetData>
      <sheetData sheetId="7794">
        <row r="19">
          <cell r="J19">
            <v>1.0499999999999999E-3</v>
          </cell>
        </row>
      </sheetData>
      <sheetData sheetId="7795">
        <row r="19">
          <cell r="J19">
            <v>1.0499999999999999E-3</v>
          </cell>
        </row>
      </sheetData>
      <sheetData sheetId="7796">
        <row r="19">
          <cell r="J19">
            <v>1.0499999999999999E-3</v>
          </cell>
        </row>
      </sheetData>
      <sheetData sheetId="7797">
        <row r="19">
          <cell r="J19">
            <v>1.0499999999999999E-3</v>
          </cell>
        </row>
      </sheetData>
      <sheetData sheetId="7798">
        <row r="19">
          <cell r="J19">
            <v>1.0499999999999999E-3</v>
          </cell>
        </row>
      </sheetData>
      <sheetData sheetId="7799">
        <row r="19">
          <cell r="J19">
            <v>1.0499999999999999E-3</v>
          </cell>
        </row>
      </sheetData>
      <sheetData sheetId="7800">
        <row r="19">
          <cell r="J19">
            <v>1.0499999999999999E-3</v>
          </cell>
        </row>
      </sheetData>
      <sheetData sheetId="7801">
        <row r="19">
          <cell r="J19">
            <v>1.0499999999999999E-3</v>
          </cell>
        </row>
      </sheetData>
      <sheetData sheetId="7802">
        <row r="19">
          <cell r="J19">
            <v>1.0499999999999999E-3</v>
          </cell>
        </row>
      </sheetData>
      <sheetData sheetId="7803">
        <row r="19">
          <cell r="J19">
            <v>1.0499999999999999E-3</v>
          </cell>
        </row>
      </sheetData>
      <sheetData sheetId="7804">
        <row r="19">
          <cell r="J19">
            <v>1.0499999999999999E-3</v>
          </cell>
        </row>
      </sheetData>
      <sheetData sheetId="7805">
        <row r="19">
          <cell r="J19">
            <v>1.0499999999999999E-3</v>
          </cell>
        </row>
      </sheetData>
      <sheetData sheetId="7806">
        <row r="19">
          <cell r="J19">
            <v>1.0499999999999999E-3</v>
          </cell>
        </row>
      </sheetData>
      <sheetData sheetId="7807">
        <row r="19">
          <cell r="J19">
            <v>1.0499999999999999E-3</v>
          </cell>
        </row>
      </sheetData>
      <sheetData sheetId="7808">
        <row r="19">
          <cell r="J19">
            <v>1.0499999999999999E-3</v>
          </cell>
        </row>
      </sheetData>
      <sheetData sheetId="7809">
        <row r="19">
          <cell r="J19">
            <v>1.0499999999999999E-3</v>
          </cell>
        </row>
      </sheetData>
      <sheetData sheetId="7810">
        <row r="19">
          <cell r="J19">
            <v>1.0499999999999999E-3</v>
          </cell>
        </row>
      </sheetData>
      <sheetData sheetId="7811">
        <row r="19">
          <cell r="J19">
            <v>1.0499999999999999E-3</v>
          </cell>
        </row>
      </sheetData>
      <sheetData sheetId="7812">
        <row r="19">
          <cell r="J19">
            <v>1.0499999999999999E-3</v>
          </cell>
        </row>
      </sheetData>
      <sheetData sheetId="7813">
        <row r="19">
          <cell r="J19">
            <v>1.0499999999999999E-3</v>
          </cell>
        </row>
      </sheetData>
      <sheetData sheetId="7814">
        <row r="19">
          <cell r="J19">
            <v>1.0499999999999999E-3</v>
          </cell>
        </row>
      </sheetData>
      <sheetData sheetId="7815">
        <row r="19">
          <cell r="J19">
            <v>1.0499999999999999E-3</v>
          </cell>
        </row>
      </sheetData>
      <sheetData sheetId="7816">
        <row r="19">
          <cell r="J19">
            <v>1.0499999999999999E-3</v>
          </cell>
        </row>
      </sheetData>
      <sheetData sheetId="7817">
        <row r="19">
          <cell r="J19">
            <v>1.0499999999999999E-3</v>
          </cell>
        </row>
      </sheetData>
      <sheetData sheetId="7818">
        <row r="19">
          <cell r="J19">
            <v>1.0499999999999999E-3</v>
          </cell>
        </row>
      </sheetData>
      <sheetData sheetId="7819">
        <row r="19">
          <cell r="J19">
            <v>1.0499999999999999E-3</v>
          </cell>
        </row>
      </sheetData>
      <sheetData sheetId="7820" refreshError="1"/>
      <sheetData sheetId="7821" refreshError="1"/>
      <sheetData sheetId="7822">
        <row r="19">
          <cell r="J19">
            <v>1.0499999999999999E-3</v>
          </cell>
        </row>
      </sheetData>
      <sheetData sheetId="7823">
        <row r="19">
          <cell r="J19">
            <v>1.0499999999999999E-3</v>
          </cell>
        </row>
      </sheetData>
      <sheetData sheetId="7824" refreshError="1"/>
      <sheetData sheetId="7825" refreshError="1"/>
      <sheetData sheetId="7826"/>
      <sheetData sheetId="7827"/>
      <sheetData sheetId="7828" refreshError="1"/>
      <sheetData sheetId="7829" refreshError="1"/>
      <sheetData sheetId="7830">
        <row r="19">
          <cell r="J19">
            <v>1.0499999999999999E-3</v>
          </cell>
        </row>
      </sheetData>
      <sheetData sheetId="7831">
        <row r="19">
          <cell r="J19">
            <v>1.0499999999999999E-3</v>
          </cell>
        </row>
      </sheetData>
      <sheetData sheetId="7832">
        <row r="19">
          <cell r="J19">
            <v>1.0499999999999999E-3</v>
          </cell>
        </row>
      </sheetData>
      <sheetData sheetId="7833">
        <row r="19">
          <cell r="J19">
            <v>1.0499999999999999E-3</v>
          </cell>
        </row>
      </sheetData>
      <sheetData sheetId="7834">
        <row r="19">
          <cell r="J19">
            <v>1.0499999999999999E-3</v>
          </cell>
        </row>
      </sheetData>
      <sheetData sheetId="7835">
        <row r="19">
          <cell r="J19">
            <v>1.0499999999999999E-3</v>
          </cell>
        </row>
      </sheetData>
      <sheetData sheetId="7836">
        <row r="19">
          <cell r="J19">
            <v>1.0499999999999999E-3</v>
          </cell>
        </row>
      </sheetData>
      <sheetData sheetId="7837">
        <row r="19">
          <cell r="J19">
            <v>1.0499999999999999E-3</v>
          </cell>
        </row>
      </sheetData>
      <sheetData sheetId="7838">
        <row r="19">
          <cell r="J19">
            <v>1.0499999999999999E-3</v>
          </cell>
        </row>
      </sheetData>
      <sheetData sheetId="7839">
        <row r="19">
          <cell r="J19">
            <v>1.0499999999999999E-3</v>
          </cell>
        </row>
      </sheetData>
      <sheetData sheetId="7840">
        <row r="19">
          <cell r="J19">
            <v>1.0499999999999999E-3</v>
          </cell>
        </row>
      </sheetData>
      <sheetData sheetId="7841">
        <row r="19">
          <cell r="J19">
            <v>1.0499999999999999E-3</v>
          </cell>
        </row>
      </sheetData>
      <sheetData sheetId="7842">
        <row r="19">
          <cell r="J19">
            <v>1.0499999999999999E-3</v>
          </cell>
        </row>
      </sheetData>
      <sheetData sheetId="7843">
        <row r="19">
          <cell r="J19">
            <v>1.0499999999999999E-3</v>
          </cell>
        </row>
      </sheetData>
      <sheetData sheetId="7844">
        <row r="19">
          <cell r="J19">
            <v>1.0499999999999999E-3</v>
          </cell>
        </row>
      </sheetData>
      <sheetData sheetId="7845">
        <row r="19">
          <cell r="J19">
            <v>1.0499999999999999E-3</v>
          </cell>
        </row>
      </sheetData>
      <sheetData sheetId="7846">
        <row r="19">
          <cell r="J19">
            <v>1.0499999999999999E-3</v>
          </cell>
        </row>
      </sheetData>
      <sheetData sheetId="7847">
        <row r="19">
          <cell r="J19">
            <v>1.0499999999999999E-3</v>
          </cell>
        </row>
      </sheetData>
      <sheetData sheetId="7848">
        <row r="19">
          <cell r="J19">
            <v>1.0499999999999999E-3</v>
          </cell>
        </row>
      </sheetData>
      <sheetData sheetId="7849">
        <row r="19">
          <cell r="J19">
            <v>1.0499999999999999E-3</v>
          </cell>
        </row>
      </sheetData>
      <sheetData sheetId="7850">
        <row r="19">
          <cell r="J19">
            <v>1.0499999999999999E-3</v>
          </cell>
        </row>
      </sheetData>
      <sheetData sheetId="7851">
        <row r="19">
          <cell r="J19">
            <v>1.0499999999999999E-3</v>
          </cell>
        </row>
      </sheetData>
      <sheetData sheetId="7852">
        <row r="19">
          <cell r="J19">
            <v>1.0499999999999999E-3</v>
          </cell>
        </row>
      </sheetData>
      <sheetData sheetId="7853">
        <row r="19">
          <cell r="J19">
            <v>1.0499999999999999E-3</v>
          </cell>
        </row>
      </sheetData>
      <sheetData sheetId="7854">
        <row r="19">
          <cell r="J19">
            <v>1.0499999999999999E-3</v>
          </cell>
        </row>
      </sheetData>
      <sheetData sheetId="7855">
        <row r="19">
          <cell r="J19">
            <v>1.0499999999999999E-3</v>
          </cell>
        </row>
      </sheetData>
      <sheetData sheetId="7856" refreshError="1"/>
      <sheetData sheetId="7857" refreshError="1"/>
      <sheetData sheetId="7858" refreshError="1"/>
      <sheetData sheetId="7859" refreshError="1"/>
      <sheetData sheetId="7860" refreshError="1"/>
      <sheetData sheetId="7861" refreshError="1"/>
      <sheetData sheetId="7862" refreshError="1"/>
      <sheetData sheetId="7863" refreshError="1"/>
      <sheetData sheetId="7864" refreshError="1"/>
      <sheetData sheetId="7865" refreshError="1"/>
      <sheetData sheetId="7866" refreshError="1"/>
      <sheetData sheetId="7867" refreshError="1"/>
      <sheetData sheetId="7868">
        <row r="19">
          <cell r="J19">
            <v>1.0499999999999999E-3</v>
          </cell>
        </row>
      </sheetData>
      <sheetData sheetId="7869">
        <row r="19">
          <cell r="J19">
            <v>1.0499999999999999E-3</v>
          </cell>
        </row>
      </sheetData>
      <sheetData sheetId="7870">
        <row r="19">
          <cell r="J19">
            <v>1.0499999999999999E-3</v>
          </cell>
        </row>
      </sheetData>
      <sheetData sheetId="7871">
        <row r="19">
          <cell r="J19">
            <v>1.0499999999999999E-3</v>
          </cell>
        </row>
      </sheetData>
      <sheetData sheetId="7872">
        <row r="19">
          <cell r="J19">
            <v>1.0499999999999999E-3</v>
          </cell>
        </row>
      </sheetData>
      <sheetData sheetId="7873">
        <row r="19">
          <cell r="J19">
            <v>1.0499999999999999E-3</v>
          </cell>
        </row>
      </sheetData>
      <sheetData sheetId="7874">
        <row r="19">
          <cell r="J19">
            <v>1.0499999999999999E-3</v>
          </cell>
        </row>
      </sheetData>
      <sheetData sheetId="7875">
        <row r="19">
          <cell r="J19">
            <v>1.0499999999999999E-3</v>
          </cell>
        </row>
      </sheetData>
      <sheetData sheetId="7876">
        <row r="19">
          <cell r="J19">
            <v>1.0499999999999999E-3</v>
          </cell>
        </row>
      </sheetData>
      <sheetData sheetId="7877">
        <row r="19">
          <cell r="J19">
            <v>1.0499999999999999E-3</v>
          </cell>
        </row>
      </sheetData>
      <sheetData sheetId="7878">
        <row r="19">
          <cell r="J19">
            <v>1.0499999999999999E-3</v>
          </cell>
        </row>
      </sheetData>
      <sheetData sheetId="7879">
        <row r="19">
          <cell r="J19">
            <v>1.0499999999999999E-3</v>
          </cell>
        </row>
      </sheetData>
      <sheetData sheetId="7880">
        <row r="19">
          <cell r="J19">
            <v>1.0499999999999999E-3</v>
          </cell>
        </row>
      </sheetData>
      <sheetData sheetId="7881">
        <row r="19">
          <cell r="J19">
            <v>1.0499999999999999E-3</v>
          </cell>
        </row>
      </sheetData>
      <sheetData sheetId="7882">
        <row r="19">
          <cell r="J19">
            <v>1.0499999999999999E-3</v>
          </cell>
        </row>
      </sheetData>
      <sheetData sheetId="7883">
        <row r="19">
          <cell r="J19">
            <v>1.0499999999999999E-3</v>
          </cell>
        </row>
      </sheetData>
      <sheetData sheetId="7884">
        <row r="19">
          <cell r="J19">
            <v>1.0499999999999999E-3</v>
          </cell>
        </row>
      </sheetData>
      <sheetData sheetId="7885">
        <row r="19">
          <cell r="J19">
            <v>1.0499999999999999E-3</v>
          </cell>
        </row>
      </sheetData>
      <sheetData sheetId="7886">
        <row r="19">
          <cell r="J19">
            <v>1.0499999999999999E-3</v>
          </cell>
        </row>
      </sheetData>
      <sheetData sheetId="7887">
        <row r="19">
          <cell r="J19">
            <v>1.0499999999999999E-3</v>
          </cell>
        </row>
      </sheetData>
      <sheetData sheetId="7888">
        <row r="19">
          <cell r="J19">
            <v>1.0499999999999999E-3</v>
          </cell>
        </row>
      </sheetData>
      <sheetData sheetId="7889">
        <row r="19">
          <cell r="J19">
            <v>1.0499999999999999E-3</v>
          </cell>
        </row>
      </sheetData>
      <sheetData sheetId="7890">
        <row r="19">
          <cell r="J19">
            <v>1.0499999999999999E-3</v>
          </cell>
        </row>
      </sheetData>
      <sheetData sheetId="7891">
        <row r="19">
          <cell r="J19">
            <v>1.0499999999999999E-3</v>
          </cell>
        </row>
      </sheetData>
      <sheetData sheetId="7892">
        <row r="19">
          <cell r="J19">
            <v>1.0499999999999999E-3</v>
          </cell>
        </row>
      </sheetData>
      <sheetData sheetId="7893">
        <row r="19">
          <cell r="J19">
            <v>1.0499999999999999E-3</v>
          </cell>
        </row>
      </sheetData>
      <sheetData sheetId="7894">
        <row r="19">
          <cell r="J19">
            <v>1.0499999999999999E-3</v>
          </cell>
        </row>
      </sheetData>
      <sheetData sheetId="7895">
        <row r="19">
          <cell r="J19">
            <v>1.0499999999999999E-3</v>
          </cell>
        </row>
      </sheetData>
      <sheetData sheetId="7896">
        <row r="19">
          <cell r="J19">
            <v>1.0499999999999999E-3</v>
          </cell>
        </row>
      </sheetData>
      <sheetData sheetId="7897">
        <row r="19">
          <cell r="J19">
            <v>1.0499999999999999E-3</v>
          </cell>
        </row>
      </sheetData>
      <sheetData sheetId="7898">
        <row r="19">
          <cell r="J19">
            <v>1.0499999999999999E-3</v>
          </cell>
        </row>
      </sheetData>
      <sheetData sheetId="7899">
        <row r="19">
          <cell r="J19">
            <v>1.0499999999999999E-3</v>
          </cell>
        </row>
      </sheetData>
      <sheetData sheetId="7900">
        <row r="19">
          <cell r="J19">
            <v>1.0499999999999999E-3</v>
          </cell>
        </row>
      </sheetData>
      <sheetData sheetId="7901">
        <row r="19">
          <cell r="J19">
            <v>1.0499999999999999E-3</v>
          </cell>
        </row>
      </sheetData>
      <sheetData sheetId="7902">
        <row r="19">
          <cell r="J19">
            <v>1.0499999999999999E-3</v>
          </cell>
        </row>
      </sheetData>
      <sheetData sheetId="7903">
        <row r="19">
          <cell r="J19">
            <v>1.0499999999999999E-3</v>
          </cell>
        </row>
      </sheetData>
      <sheetData sheetId="7904">
        <row r="19">
          <cell r="J19">
            <v>1.0499999999999999E-3</v>
          </cell>
        </row>
      </sheetData>
      <sheetData sheetId="7905">
        <row r="19">
          <cell r="J19">
            <v>1.0499999999999999E-3</v>
          </cell>
        </row>
      </sheetData>
      <sheetData sheetId="7906">
        <row r="19">
          <cell r="J19">
            <v>1.0499999999999999E-3</v>
          </cell>
        </row>
      </sheetData>
      <sheetData sheetId="7907">
        <row r="19">
          <cell r="J19">
            <v>1.0499999999999999E-3</v>
          </cell>
        </row>
      </sheetData>
      <sheetData sheetId="7908">
        <row r="19">
          <cell r="J19">
            <v>1.0499999999999999E-3</v>
          </cell>
        </row>
      </sheetData>
      <sheetData sheetId="7909">
        <row r="19">
          <cell r="J19">
            <v>1.0499999999999999E-3</v>
          </cell>
        </row>
      </sheetData>
      <sheetData sheetId="7910">
        <row r="19">
          <cell r="J19">
            <v>1.0499999999999999E-3</v>
          </cell>
        </row>
      </sheetData>
      <sheetData sheetId="7911">
        <row r="19">
          <cell r="J19">
            <v>1.0499999999999999E-3</v>
          </cell>
        </row>
      </sheetData>
      <sheetData sheetId="7912">
        <row r="19">
          <cell r="J19">
            <v>1.0499999999999999E-3</v>
          </cell>
        </row>
      </sheetData>
      <sheetData sheetId="7913">
        <row r="19">
          <cell r="J19">
            <v>1.0499999999999999E-3</v>
          </cell>
        </row>
      </sheetData>
      <sheetData sheetId="7914">
        <row r="19">
          <cell r="J19">
            <v>1.0499999999999999E-3</v>
          </cell>
        </row>
      </sheetData>
      <sheetData sheetId="7915">
        <row r="19">
          <cell r="J19">
            <v>1.0499999999999999E-3</v>
          </cell>
        </row>
      </sheetData>
      <sheetData sheetId="7916">
        <row r="19">
          <cell r="J19">
            <v>1.0499999999999999E-3</v>
          </cell>
        </row>
      </sheetData>
      <sheetData sheetId="7917">
        <row r="19">
          <cell r="J19">
            <v>1.0499999999999999E-3</v>
          </cell>
        </row>
      </sheetData>
      <sheetData sheetId="7918">
        <row r="19">
          <cell r="J19">
            <v>1.0499999999999999E-3</v>
          </cell>
        </row>
      </sheetData>
      <sheetData sheetId="7919">
        <row r="19">
          <cell r="J19">
            <v>1.0499999999999999E-3</v>
          </cell>
        </row>
      </sheetData>
      <sheetData sheetId="7920">
        <row r="19">
          <cell r="J19">
            <v>1.0499999999999999E-3</v>
          </cell>
        </row>
      </sheetData>
      <sheetData sheetId="7921">
        <row r="19">
          <cell r="J19">
            <v>1.0499999999999999E-3</v>
          </cell>
        </row>
      </sheetData>
      <sheetData sheetId="7922">
        <row r="19">
          <cell r="J19">
            <v>1.0499999999999999E-3</v>
          </cell>
        </row>
      </sheetData>
      <sheetData sheetId="7923">
        <row r="19">
          <cell r="J19">
            <v>1.0499999999999999E-3</v>
          </cell>
        </row>
      </sheetData>
      <sheetData sheetId="7924">
        <row r="19">
          <cell r="J19">
            <v>1.0499999999999999E-3</v>
          </cell>
        </row>
      </sheetData>
      <sheetData sheetId="7925">
        <row r="19">
          <cell r="J19">
            <v>1.0499999999999999E-3</v>
          </cell>
        </row>
      </sheetData>
      <sheetData sheetId="7926">
        <row r="19">
          <cell r="J19">
            <v>1.0499999999999999E-3</v>
          </cell>
        </row>
      </sheetData>
      <sheetData sheetId="7927">
        <row r="19">
          <cell r="J19">
            <v>1.0499999999999999E-3</v>
          </cell>
        </row>
      </sheetData>
      <sheetData sheetId="7928">
        <row r="19">
          <cell r="J19">
            <v>1.0499999999999999E-3</v>
          </cell>
        </row>
      </sheetData>
      <sheetData sheetId="7929">
        <row r="19">
          <cell r="J19">
            <v>1.0499999999999999E-3</v>
          </cell>
        </row>
      </sheetData>
      <sheetData sheetId="7930">
        <row r="19">
          <cell r="J19">
            <v>1.0499999999999999E-3</v>
          </cell>
        </row>
      </sheetData>
      <sheetData sheetId="7931">
        <row r="19">
          <cell r="J19">
            <v>1.0499999999999999E-3</v>
          </cell>
        </row>
      </sheetData>
      <sheetData sheetId="7932">
        <row r="19">
          <cell r="J19">
            <v>1.0499999999999999E-3</v>
          </cell>
        </row>
      </sheetData>
      <sheetData sheetId="7933">
        <row r="19">
          <cell r="J19">
            <v>1.0499999999999999E-3</v>
          </cell>
        </row>
      </sheetData>
      <sheetData sheetId="7934">
        <row r="19">
          <cell r="J19">
            <v>1.0499999999999999E-3</v>
          </cell>
        </row>
      </sheetData>
      <sheetData sheetId="7935">
        <row r="19">
          <cell r="J19">
            <v>1.0499999999999999E-3</v>
          </cell>
        </row>
      </sheetData>
      <sheetData sheetId="7936">
        <row r="19">
          <cell r="J19">
            <v>1.0499999999999999E-3</v>
          </cell>
        </row>
      </sheetData>
      <sheetData sheetId="7937">
        <row r="19">
          <cell r="J19">
            <v>1.0499999999999999E-3</v>
          </cell>
        </row>
      </sheetData>
      <sheetData sheetId="7938">
        <row r="19">
          <cell r="J19">
            <v>1.0499999999999999E-3</v>
          </cell>
        </row>
      </sheetData>
      <sheetData sheetId="7939">
        <row r="19">
          <cell r="J19">
            <v>1.0499999999999999E-3</v>
          </cell>
        </row>
      </sheetData>
      <sheetData sheetId="7940">
        <row r="19">
          <cell r="J19">
            <v>1.0499999999999999E-3</v>
          </cell>
        </row>
      </sheetData>
      <sheetData sheetId="7941">
        <row r="19">
          <cell r="J19">
            <v>1.0499999999999999E-3</v>
          </cell>
        </row>
      </sheetData>
      <sheetData sheetId="7942">
        <row r="19">
          <cell r="J19">
            <v>1.0499999999999999E-3</v>
          </cell>
        </row>
      </sheetData>
      <sheetData sheetId="7943">
        <row r="19">
          <cell r="J19">
            <v>1.0499999999999999E-3</v>
          </cell>
        </row>
      </sheetData>
      <sheetData sheetId="7944">
        <row r="19">
          <cell r="J19">
            <v>1.0499999999999999E-3</v>
          </cell>
        </row>
      </sheetData>
      <sheetData sheetId="7945">
        <row r="19">
          <cell r="J19">
            <v>1.0499999999999999E-3</v>
          </cell>
        </row>
      </sheetData>
      <sheetData sheetId="7946">
        <row r="19">
          <cell r="J19">
            <v>1.0499999999999999E-3</v>
          </cell>
        </row>
      </sheetData>
      <sheetData sheetId="7947">
        <row r="19">
          <cell r="J19">
            <v>1.0499999999999999E-3</v>
          </cell>
        </row>
      </sheetData>
      <sheetData sheetId="7948">
        <row r="19">
          <cell r="J19">
            <v>1.0499999999999999E-3</v>
          </cell>
        </row>
      </sheetData>
      <sheetData sheetId="7949">
        <row r="19">
          <cell r="J19">
            <v>1.0499999999999999E-3</v>
          </cell>
        </row>
      </sheetData>
      <sheetData sheetId="7950">
        <row r="19">
          <cell r="J19">
            <v>1.0499999999999999E-3</v>
          </cell>
        </row>
      </sheetData>
      <sheetData sheetId="7951">
        <row r="19">
          <cell r="J19">
            <v>1.0499999999999999E-3</v>
          </cell>
        </row>
      </sheetData>
      <sheetData sheetId="7952">
        <row r="19">
          <cell r="J19">
            <v>1.0499999999999999E-3</v>
          </cell>
        </row>
      </sheetData>
      <sheetData sheetId="7953">
        <row r="19">
          <cell r="J19">
            <v>1.0499999999999999E-3</v>
          </cell>
        </row>
      </sheetData>
      <sheetData sheetId="7954">
        <row r="19">
          <cell r="J19">
            <v>1.0499999999999999E-3</v>
          </cell>
        </row>
      </sheetData>
      <sheetData sheetId="7955">
        <row r="19">
          <cell r="J19">
            <v>1.0499999999999999E-3</v>
          </cell>
        </row>
      </sheetData>
      <sheetData sheetId="7956">
        <row r="19">
          <cell r="J19">
            <v>1.0499999999999999E-3</v>
          </cell>
        </row>
      </sheetData>
      <sheetData sheetId="7957">
        <row r="19">
          <cell r="J19">
            <v>1.0499999999999999E-3</v>
          </cell>
        </row>
      </sheetData>
      <sheetData sheetId="7958">
        <row r="19">
          <cell r="J19">
            <v>1.0499999999999999E-3</v>
          </cell>
        </row>
      </sheetData>
      <sheetData sheetId="7959">
        <row r="19">
          <cell r="J19">
            <v>1.0499999999999999E-3</v>
          </cell>
        </row>
      </sheetData>
      <sheetData sheetId="7960">
        <row r="19">
          <cell r="J19">
            <v>1.0499999999999999E-3</v>
          </cell>
        </row>
      </sheetData>
      <sheetData sheetId="7961">
        <row r="19">
          <cell r="J19">
            <v>1.0499999999999999E-3</v>
          </cell>
        </row>
      </sheetData>
      <sheetData sheetId="7962">
        <row r="19">
          <cell r="J19">
            <v>1.0499999999999999E-3</v>
          </cell>
        </row>
      </sheetData>
      <sheetData sheetId="7963">
        <row r="19">
          <cell r="J19">
            <v>1.0499999999999999E-3</v>
          </cell>
        </row>
      </sheetData>
      <sheetData sheetId="7964">
        <row r="19">
          <cell r="J19">
            <v>1.0499999999999999E-3</v>
          </cell>
        </row>
      </sheetData>
      <sheetData sheetId="7965">
        <row r="19">
          <cell r="J19">
            <v>1.0499999999999999E-3</v>
          </cell>
        </row>
      </sheetData>
      <sheetData sheetId="7966">
        <row r="19">
          <cell r="J19">
            <v>1.0499999999999999E-3</v>
          </cell>
        </row>
      </sheetData>
      <sheetData sheetId="7967">
        <row r="19">
          <cell r="J19">
            <v>1.0499999999999999E-3</v>
          </cell>
        </row>
      </sheetData>
      <sheetData sheetId="7968">
        <row r="19">
          <cell r="J19">
            <v>1.0499999999999999E-3</v>
          </cell>
        </row>
      </sheetData>
      <sheetData sheetId="7969">
        <row r="19">
          <cell r="J19">
            <v>1.0499999999999999E-3</v>
          </cell>
        </row>
      </sheetData>
      <sheetData sheetId="7970">
        <row r="19">
          <cell r="J19">
            <v>1.0499999999999999E-3</v>
          </cell>
        </row>
      </sheetData>
      <sheetData sheetId="7971">
        <row r="19">
          <cell r="J19">
            <v>1.0499999999999999E-3</v>
          </cell>
        </row>
      </sheetData>
      <sheetData sheetId="7972">
        <row r="19">
          <cell r="J19">
            <v>1.0499999999999999E-3</v>
          </cell>
        </row>
      </sheetData>
      <sheetData sheetId="7973">
        <row r="19">
          <cell r="J19">
            <v>1.0499999999999999E-3</v>
          </cell>
        </row>
      </sheetData>
      <sheetData sheetId="7974">
        <row r="19">
          <cell r="J19">
            <v>1.0499999999999999E-3</v>
          </cell>
        </row>
      </sheetData>
      <sheetData sheetId="7975">
        <row r="19">
          <cell r="J19">
            <v>1.0499999999999999E-3</v>
          </cell>
        </row>
      </sheetData>
      <sheetData sheetId="7976">
        <row r="19">
          <cell r="J19">
            <v>1.0499999999999999E-3</v>
          </cell>
        </row>
      </sheetData>
      <sheetData sheetId="7977">
        <row r="19">
          <cell r="J19">
            <v>1.0499999999999999E-3</v>
          </cell>
        </row>
      </sheetData>
      <sheetData sheetId="7978">
        <row r="19">
          <cell r="J19">
            <v>1.0499999999999999E-3</v>
          </cell>
        </row>
      </sheetData>
      <sheetData sheetId="7979">
        <row r="19">
          <cell r="J19">
            <v>1.0499999999999999E-3</v>
          </cell>
        </row>
      </sheetData>
      <sheetData sheetId="7980">
        <row r="19">
          <cell r="J19">
            <v>1.0499999999999999E-3</v>
          </cell>
        </row>
      </sheetData>
      <sheetData sheetId="7981">
        <row r="19">
          <cell r="J19">
            <v>1.0499999999999999E-3</v>
          </cell>
        </row>
      </sheetData>
      <sheetData sheetId="7982">
        <row r="19">
          <cell r="J19">
            <v>1.0499999999999999E-3</v>
          </cell>
        </row>
      </sheetData>
      <sheetData sheetId="7983">
        <row r="19">
          <cell r="J19">
            <v>1.0499999999999999E-3</v>
          </cell>
        </row>
      </sheetData>
      <sheetData sheetId="7984">
        <row r="19">
          <cell r="J19">
            <v>1.0499999999999999E-3</v>
          </cell>
        </row>
      </sheetData>
      <sheetData sheetId="7985">
        <row r="19">
          <cell r="J19">
            <v>1.0499999999999999E-3</v>
          </cell>
        </row>
      </sheetData>
      <sheetData sheetId="7986">
        <row r="19">
          <cell r="J19">
            <v>1.0499999999999999E-3</v>
          </cell>
        </row>
      </sheetData>
      <sheetData sheetId="7987">
        <row r="19">
          <cell r="J19">
            <v>1.0499999999999999E-3</v>
          </cell>
        </row>
      </sheetData>
      <sheetData sheetId="7988">
        <row r="19">
          <cell r="J19">
            <v>1.0499999999999999E-3</v>
          </cell>
        </row>
      </sheetData>
      <sheetData sheetId="7989">
        <row r="19">
          <cell r="J19">
            <v>1.0499999999999999E-3</v>
          </cell>
        </row>
      </sheetData>
      <sheetData sheetId="7990">
        <row r="19">
          <cell r="J19">
            <v>1.0499999999999999E-3</v>
          </cell>
        </row>
      </sheetData>
      <sheetData sheetId="7991">
        <row r="19">
          <cell r="J19">
            <v>1.0499999999999999E-3</v>
          </cell>
        </row>
      </sheetData>
      <sheetData sheetId="7992">
        <row r="19">
          <cell r="J19">
            <v>1.0499999999999999E-3</v>
          </cell>
        </row>
      </sheetData>
      <sheetData sheetId="7993">
        <row r="19">
          <cell r="J19">
            <v>1.0499999999999999E-3</v>
          </cell>
        </row>
      </sheetData>
      <sheetData sheetId="7994">
        <row r="19">
          <cell r="J19">
            <v>1.0499999999999999E-3</v>
          </cell>
        </row>
      </sheetData>
      <sheetData sheetId="7995">
        <row r="19">
          <cell r="J19">
            <v>1.0499999999999999E-3</v>
          </cell>
        </row>
      </sheetData>
      <sheetData sheetId="7996">
        <row r="19">
          <cell r="J19">
            <v>1.0499999999999999E-3</v>
          </cell>
        </row>
      </sheetData>
      <sheetData sheetId="7997">
        <row r="19">
          <cell r="J19">
            <v>1.0499999999999999E-3</v>
          </cell>
        </row>
      </sheetData>
      <sheetData sheetId="7998">
        <row r="19">
          <cell r="J19">
            <v>1.0499999999999999E-3</v>
          </cell>
        </row>
      </sheetData>
      <sheetData sheetId="7999">
        <row r="19">
          <cell r="J19">
            <v>1.0499999999999999E-3</v>
          </cell>
        </row>
      </sheetData>
      <sheetData sheetId="8000">
        <row r="19">
          <cell r="J19">
            <v>1.0499999999999999E-3</v>
          </cell>
        </row>
      </sheetData>
      <sheetData sheetId="8001">
        <row r="19">
          <cell r="J19">
            <v>1.0499999999999999E-3</v>
          </cell>
        </row>
      </sheetData>
      <sheetData sheetId="8002">
        <row r="19">
          <cell r="J19">
            <v>1.0499999999999999E-3</v>
          </cell>
        </row>
      </sheetData>
      <sheetData sheetId="8003">
        <row r="19">
          <cell r="J19">
            <v>1.0499999999999999E-3</v>
          </cell>
        </row>
      </sheetData>
      <sheetData sheetId="8004">
        <row r="19">
          <cell r="J19">
            <v>1.0499999999999999E-3</v>
          </cell>
        </row>
      </sheetData>
      <sheetData sheetId="8005">
        <row r="19">
          <cell r="J19">
            <v>1.0499999999999999E-3</v>
          </cell>
        </row>
      </sheetData>
      <sheetData sheetId="8006">
        <row r="19">
          <cell r="J19">
            <v>1.0499999999999999E-3</v>
          </cell>
        </row>
      </sheetData>
      <sheetData sheetId="8007">
        <row r="19">
          <cell r="J19">
            <v>1.0499999999999999E-3</v>
          </cell>
        </row>
      </sheetData>
      <sheetData sheetId="8008">
        <row r="19">
          <cell r="J19">
            <v>1.0499999999999999E-3</v>
          </cell>
        </row>
      </sheetData>
      <sheetData sheetId="8009">
        <row r="19">
          <cell r="J19">
            <v>1.0499999999999999E-3</v>
          </cell>
        </row>
      </sheetData>
      <sheetData sheetId="8010">
        <row r="19">
          <cell r="J19">
            <v>1.0499999999999999E-3</v>
          </cell>
        </row>
      </sheetData>
      <sheetData sheetId="8011">
        <row r="19">
          <cell r="J19">
            <v>1.0499999999999999E-3</v>
          </cell>
        </row>
      </sheetData>
      <sheetData sheetId="8012">
        <row r="19">
          <cell r="J19">
            <v>1.0499999999999999E-3</v>
          </cell>
        </row>
      </sheetData>
      <sheetData sheetId="8013">
        <row r="19">
          <cell r="J19">
            <v>1.0499999999999999E-3</v>
          </cell>
        </row>
      </sheetData>
      <sheetData sheetId="8014">
        <row r="19">
          <cell r="J19">
            <v>1.0499999999999999E-3</v>
          </cell>
        </row>
      </sheetData>
      <sheetData sheetId="8015">
        <row r="19">
          <cell r="J19">
            <v>1.0499999999999999E-3</v>
          </cell>
        </row>
      </sheetData>
      <sheetData sheetId="8016">
        <row r="19">
          <cell r="J19">
            <v>1.0499999999999999E-3</v>
          </cell>
        </row>
      </sheetData>
      <sheetData sheetId="8017">
        <row r="19">
          <cell r="J19">
            <v>1.0499999999999999E-3</v>
          </cell>
        </row>
      </sheetData>
      <sheetData sheetId="8018">
        <row r="19">
          <cell r="J19">
            <v>1.0499999999999999E-3</v>
          </cell>
        </row>
      </sheetData>
      <sheetData sheetId="8019">
        <row r="19">
          <cell r="J19">
            <v>1.0499999999999999E-3</v>
          </cell>
        </row>
      </sheetData>
      <sheetData sheetId="8020">
        <row r="19">
          <cell r="J19">
            <v>1.0499999999999999E-3</v>
          </cell>
        </row>
      </sheetData>
      <sheetData sheetId="8021">
        <row r="19">
          <cell r="J19">
            <v>1.0499999999999999E-3</v>
          </cell>
        </row>
      </sheetData>
      <sheetData sheetId="8022">
        <row r="19">
          <cell r="J19">
            <v>1.0499999999999999E-3</v>
          </cell>
        </row>
      </sheetData>
      <sheetData sheetId="8023">
        <row r="19">
          <cell r="J19">
            <v>1.0499999999999999E-3</v>
          </cell>
        </row>
      </sheetData>
      <sheetData sheetId="8024">
        <row r="19">
          <cell r="J19">
            <v>1.0499999999999999E-3</v>
          </cell>
        </row>
      </sheetData>
      <sheetData sheetId="8025">
        <row r="19">
          <cell r="J19">
            <v>1.0499999999999999E-3</v>
          </cell>
        </row>
      </sheetData>
      <sheetData sheetId="8026">
        <row r="19">
          <cell r="J19">
            <v>1.0499999999999999E-3</v>
          </cell>
        </row>
      </sheetData>
      <sheetData sheetId="8027">
        <row r="19">
          <cell r="J19">
            <v>1.0499999999999999E-3</v>
          </cell>
        </row>
      </sheetData>
      <sheetData sheetId="8028">
        <row r="19">
          <cell r="J19">
            <v>1.0499999999999999E-3</v>
          </cell>
        </row>
      </sheetData>
      <sheetData sheetId="8029">
        <row r="19">
          <cell r="J19">
            <v>1.0499999999999999E-3</v>
          </cell>
        </row>
      </sheetData>
      <sheetData sheetId="8030">
        <row r="19">
          <cell r="J19">
            <v>1.0499999999999999E-3</v>
          </cell>
        </row>
      </sheetData>
      <sheetData sheetId="8031">
        <row r="19">
          <cell r="J19">
            <v>1.0499999999999999E-3</v>
          </cell>
        </row>
      </sheetData>
      <sheetData sheetId="8032">
        <row r="19">
          <cell r="J19">
            <v>1.0499999999999999E-3</v>
          </cell>
        </row>
      </sheetData>
      <sheetData sheetId="8033">
        <row r="19">
          <cell r="J19">
            <v>1.0499999999999999E-3</v>
          </cell>
        </row>
      </sheetData>
      <sheetData sheetId="8034">
        <row r="19">
          <cell r="J19">
            <v>1.0499999999999999E-3</v>
          </cell>
        </row>
      </sheetData>
      <sheetData sheetId="8035">
        <row r="19">
          <cell r="J19">
            <v>1.0499999999999999E-3</v>
          </cell>
        </row>
      </sheetData>
      <sheetData sheetId="8036">
        <row r="19">
          <cell r="J19">
            <v>1.0499999999999999E-3</v>
          </cell>
        </row>
      </sheetData>
      <sheetData sheetId="8037">
        <row r="19">
          <cell r="J19">
            <v>1.0499999999999999E-3</v>
          </cell>
        </row>
      </sheetData>
      <sheetData sheetId="8038">
        <row r="19">
          <cell r="J19">
            <v>1.0499999999999999E-3</v>
          </cell>
        </row>
      </sheetData>
      <sheetData sheetId="8039">
        <row r="19">
          <cell r="J19">
            <v>1.0499999999999999E-3</v>
          </cell>
        </row>
      </sheetData>
      <sheetData sheetId="8040">
        <row r="19">
          <cell r="J19">
            <v>1.0499999999999999E-3</v>
          </cell>
        </row>
      </sheetData>
      <sheetData sheetId="8041">
        <row r="19">
          <cell r="J19">
            <v>1.0499999999999999E-3</v>
          </cell>
        </row>
      </sheetData>
      <sheetData sheetId="8042">
        <row r="19">
          <cell r="J19">
            <v>1.0499999999999999E-3</v>
          </cell>
        </row>
      </sheetData>
      <sheetData sheetId="8043">
        <row r="19">
          <cell r="J19">
            <v>1.0499999999999999E-3</v>
          </cell>
        </row>
      </sheetData>
      <sheetData sheetId="8044">
        <row r="19">
          <cell r="J19">
            <v>1.0499999999999999E-3</v>
          </cell>
        </row>
      </sheetData>
      <sheetData sheetId="8045">
        <row r="19">
          <cell r="J19">
            <v>1.0499999999999999E-3</v>
          </cell>
        </row>
      </sheetData>
      <sheetData sheetId="8046">
        <row r="19">
          <cell r="J19">
            <v>1.0499999999999999E-3</v>
          </cell>
        </row>
      </sheetData>
      <sheetData sheetId="8047">
        <row r="19">
          <cell r="J19">
            <v>1.0499999999999999E-3</v>
          </cell>
        </row>
      </sheetData>
      <sheetData sheetId="8048">
        <row r="19">
          <cell r="J19">
            <v>1.0499999999999999E-3</v>
          </cell>
        </row>
      </sheetData>
      <sheetData sheetId="8049">
        <row r="19">
          <cell r="J19">
            <v>1.0499999999999999E-3</v>
          </cell>
        </row>
      </sheetData>
      <sheetData sheetId="8050">
        <row r="19">
          <cell r="J19">
            <v>1.0499999999999999E-3</v>
          </cell>
        </row>
      </sheetData>
      <sheetData sheetId="8051">
        <row r="19">
          <cell r="J19">
            <v>1.0499999999999999E-3</v>
          </cell>
        </row>
      </sheetData>
      <sheetData sheetId="8052">
        <row r="19">
          <cell r="J19">
            <v>1.0499999999999999E-3</v>
          </cell>
        </row>
      </sheetData>
      <sheetData sheetId="8053">
        <row r="19">
          <cell r="J19">
            <v>1.0499999999999999E-3</v>
          </cell>
        </row>
      </sheetData>
      <sheetData sheetId="8054">
        <row r="19">
          <cell r="J19">
            <v>1.0499999999999999E-3</v>
          </cell>
        </row>
      </sheetData>
      <sheetData sheetId="8055">
        <row r="19">
          <cell r="J19">
            <v>1.0499999999999999E-3</v>
          </cell>
        </row>
      </sheetData>
      <sheetData sheetId="8056">
        <row r="19">
          <cell r="J19">
            <v>1.0499999999999999E-3</v>
          </cell>
        </row>
      </sheetData>
      <sheetData sheetId="8057">
        <row r="19">
          <cell r="J19">
            <v>1.0499999999999999E-3</v>
          </cell>
        </row>
      </sheetData>
      <sheetData sheetId="8058">
        <row r="19">
          <cell r="J19">
            <v>1.0499999999999999E-3</v>
          </cell>
        </row>
      </sheetData>
      <sheetData sheetId="8059">
        <row r="19">
          <cell r="J19">
            <v>1.0499999999999999E-3</v>
          </cell>
        </row>
      </sheetData>
      <sheetData sheetId="8060">
        <row r="19">
          <cell r="J19">
            <v>1.0499999999999999E-3</v>
          </cell>
        </row>
      </sheetData>
      <sheetData sheetId="8061">
        <row r="19">
          <cell r="J19">
            <v>1.0499999999999999E-3</v>
          </cell>
        </row>
      </sheetData>
      <sheetData sheetId="8062">
        <row r="19">
          <cell r="J19">
            <v>1.0499999999999999E-3</v>
          </cell>
        </row>
      </sheetData>
      <sheetData sheetId="8063">
        <row r="19">
          <cell r="J19">
            <v>1.0499999999999999E-3</v>
          </cell>
        </row>
      </sheetData>
      <sheetData sheetId="8064">
        <row r="19">
          <cell r="J19">
            <v>1.0499999999999999E-3</v>
          </cell>
        </row>
      </sheetData>
      <sheetData sheetId="8065">
        <row r="19">
          <cell r="J19">
            <v>1.0499999999999999E-3</v>
          </cell>
        </row>
      </sheetData>
      <sheetData sheetId="8066">
        <row r="19">
          <cell r="J19">
            <v>1.0499999999999999E-3</v>
          </cell>
        </row>
      </sheetData>
      <sheetData sheetId="8067">
        <row r="19">
          <cell r="J19">
            <v>1.0499999999999999E-3</v>
          </cell>
        </row>
      </sheetData>
      <sheetData sheetId="8068">
        <row r="19">
          <cell r="J19">
            <v>1.0499999999999999E-3</v>
          </cell>
        </row>
      </sheetData>
      <sheetData sheetId="8069">
        <row r="19">
          <cell r="J19">
            <v>1.0499999999999999E-3</v>
          </cell>
        </row>
      </sheetData>
      <sheetData sheetId="8070">
        <row r="19">
          <cell r="J19">
            <v>1.0499999999999999E-3</v>
          </cell>
        </row>
      </sheetData>
      <sheetData sheetId="8071">
        <row r="19">
          <cell r="J19">
            <v>1.0499999999999999E-3</v>
          </cell>
        </row>
      </sheetData>
      <sheetData sheetId="8072">
        <row r="19">
          <cell r="J19">
            <v>1.0499999999999999E-3</v>
          </cell>
        </row>
      </sheetData>
      <sheetData sheetId="8073">
        <row r="19">
          <cell r="J19">
            <v>1.0499999999999999E-3</v>
          </cell>
        </row>
      </sheetData>
      <sheetData sheetId="8074">
        <row r="19">
          <cell r="J19">
            <v>1.0499999999999999E-3</v>
          </cell>
        </row>
      </sheetData>
      <sheetData sheetId="8075">
        <row r="19">
          <cell r="J19">
            <v>1.0499999999999999E-3</v>
          </cell>
        </row>
      </sheetData>
      <sheetData sheetId="8076">
        <row r="19">
          <cell r="J19">
            <v>1.0499999999999999E-3</v>
          </cell>
        </row>
      </sheetData>
      <sheetData sheetId="8077">
        <row r="19">
          <cell r="J19">
            <v>1.0499999999999999E-3</v>
          </cell>
        </row>
      </sheetData>
      <sheetData sheetId="8078">
        <row r="19">
          <cell r="J19">
            <v>1.0499999999999999E-3</v>
          </cell>
        </row>
      </sheetData>
      <sheetData sheetId="8079">
        <row r="19">
          <cell r="J19">
            <v>1.0499999999999999E-3</v>
          </cell>
        </row>
      </sheetData>
      <sheetData sheetId="8080">
        <row r="19">
          <cell r="J19">
            <v>1.0499999999999999E-3</v>
          </cell>
        </row>
      </sheetData>
      <sheetData sheetId="8081">
        <row r="19">
          <cell r="J19">
            <v>1.0499999999999999E-3</v>
          </cell>
        </row>
      </sheetData>
      <sheetData sheetId="8082">
        <row r="19">
          <cell r="J19">
            <v>1.0499999999999999E-3</v>
          </cell>
        </row>
      </sheetData>
      <sheetData sheetId="8083">
        <row r="19">
          <cell r="J19">
            <v>1.0499999999999999E-3</v>
          </cell>
        </row>
      </sheetData>
      <sheetData sheetId="8084">
        <row r="19">
          <cell r="J19">
            <v>1.0499999999999999E-3</v>
          </cell>
        </row>
      </sheetData>
      <sheetData sheetId="8085">
        <row r="19">
          <cell r="J19">
            <v>1.0499999999999999E-3</v>
          </cell>
        </row>
      </sheetData>
      <sheetData sheetId="8086">
        <row r="19">
          <cell r="J19">
            <v>1.0499999999999999E-3</v>
          </cell>
        </row>
      </sheetData>
      <sheetData sheetId="8087">
        <row r="19">
          <cell r="J19">
            <v>1.0499999999999999E-3</v>
          </cell>
        </row>
      </sheetData>
      <sheetData sheetId="8088">
        <row r="19">
          <cell r="J19">
            <v>1.0499999999999999E-3</v>
          </cell>
        </row>
      </sheetData>
      <sheetData sheetId="8089">
        <row r="19">
          <cell r="J19">
            <v>1.0499999999999999E-3</v>
          </cell>
        </row>
      </sheetData>
      <sheetData sheetId="8090">
        <row r="19">
          <cell r="J19">
            <v>1.0499999999999999E-3</v>
          </cell>
        </row>
      </sheetData>
      <sheetData sheetId="8091">
        <row r="19">
          <cell r="J19">
            <v>1.0499999999999999E-3</v>
          </cell>
        </row>
      </sheetData>
      <sheetData sheetId="8092">
        <row r="19">
          <cell r="J19">
            <v>1.0499999999999999E-3</v>
          </cell>
        </row>
      </sheetData>
      <sheetData sheetId="8093">
        <row r="19">
          <cell r="J19">
            <v>1.0499999999999999E-3</v>
          </cell>
        </row>
      </sheetData>
      <sheetData sheetId="8094">
        <row r="19">
          <cell r="J19">
            <v>1.0499999999999999E-3</v>
          </cell>
        </row>
      </sheetData>
      <sheetData sheetId="8095">
        <row r="19">
          <cell r="J19">
            <v>1.0499999999999999E-3</v>
          </cell>
        </row>
      </sheetData>
      <sheetData sheetId="8096">
        <row r="19">
          <cell r="J19">
            <v>1.0499999999999999E-3</v>
          </cell>
        </row>
      </sheetData>
      <sheetData sheetId="8097">
        <row r="19">
          <cell r="J19">
            <v>1.0499999999999999E-3</v>
          </cell>
        </row>
      </sheetData>
      <sheetData sheetId="8098">
        <row r="19">
          <cell r="J19">
            <v>1.0499999999999999E-3</v>
          </cell>
        </row>
      </sheetData>
      <sheetData sheetId="8099">
        <row r="19">
          <cell r="J19">
            <v>1.0499999999999999E-3</v>
          </cell>
        </row>
      </sheetData>
      <sheetData sheetId="8100">
        <row r="19">
          <cell r="J19">
            <v>1.0499999999999999E-3</v>
          </cell>
        </row>
      </sheetData>
      <sheetData sheetId="8101">
        <row r="19">
          <cell r="J19">
            <v>1.0499999999999999E-3</v>
          </cell>
        </row>
      </sheetData>
      <sheetData sheetId="8102">
        <row r="19">
          <cell r="J19">
            <v>1.0499999999999999E-3</v>
          </cell>
        </row>
      </sheetData>
      <sheetData sheetId="8103">
        <row r="19">
          <cell r="J19">
            <v>1.0499999999999999E-3</v>
          </cell>
        </row>
      </sheetData>
      <sheetData sheetId="8104">
        <row r="19">
          <cell r="J19">
            <v>1.0499999999999999E-3</v>
          </cell>
        </row>
      </sheetData>
      <sheetData sheetId="8105">
        <row r="19">
          <cell r="J19">
            <v>1.0499999999999999E-3</v>
          </cell>
        </row>
      </sheetData>
      <sheetData sheetId="8106">
        <row r="19">
          <cell r="J19">
            <v>1.0499999999999999E-3</v>
          </cell>
        </row>
      </sheetData>
      <sheetData sheetId="8107">
        <row r="19">
          <cell r="J19">
            <v>1.0499999999999999E-3</v>
          </cell>
        </row>
      </sheetData>
      <sheetData sheetId="8108">
        <row r="19">
          <cell r="J19">
            <v>1.0499999999999999E-3</v>
          </cell>
        </row>
      </sheetData>
      <sheetData sheetId="8109">
        <row r="19">
          <cell r="J19">
            <v>1.0499999999999999E-3</v>
          </cell>
        </row>
      </sheetData>
      <sheetData sheetId="8110">
        <row r="19">
          <cell r="J19">
            <v>1.0499999999999999E-3</v>
          </cell>
        </row>
      </sheetData>
      <sheetData sheetId="8111">
        <row r="19">
          <cell r="J19">
            <v>1.0499999999999999E-3</v>
          </cell>
        </row>
      </sheetData>
      <sheetData sheetId="8112">
        <row r="19">
          <cell r="J19">
            <v>1.0499999999999999E-3</v>
          </cell>
        </row>
      </sheetData>
      <sheetData sheetId="8113">
        <row r="19">
          <cell r="J19">
            <v>1.0499999999999999E-3</v>
          </cell>
        </row>
      </sheetData>
      <sheetData sheetId="8114">
        <row r="19">
          <cell r="J19">
            <v>1.0499999999999999E-3</v>
          </cell>
        </row>
      </sheetData>
      <sheetData sheetId="8115">
        <row r="19">
          <cell r="J19">
            <v>1.0499999999999999E-3</v>
          </cell>
        </row>
      </sheetData>
      <sheetData sheetId="8116">
        <row r="19">
          <cell r="J19">
            <v>1.0499999999999999E-3</v>
          </cell>
        </row>
      </sheetData>
      <sheetData sheetId="8117">
        <row r="19">
          <cell r="J19">
            <v>1.0499999999999999E-3</v>
          </cell>
        </row>
      </sheetData>
      <sheetData sheetId="8118">
        <row r="19">
          <cell r="J19">
            <v>1.0499999999999999E-3</v>
          </cell>
        </row>
      </sheetData>
      <sheetData sheetId="8119">
        <row r="19">
          <cell r="J19">
            <v>1.0499999999999999E-3</v>
          </cell>
        </row>
      </sheetData>
      <sheetData sheetId="8120">
        <row r="19">
          <cell r="J19">
            <v>1.0499999999999999E-3</v>
          </cell>
        </row>
      </sheetData>
      <sheetData sheetId="8121">
        <row r="19">
          <cell r="J19">
            <v>1.0499999999999999E-3</v>
          </cell>
        </row>
      </sheetData>
      <sheetData sheetId="8122">
        <row r="19">
          <cell r="J19">
            <v>1.0499999999999999E-3</v>
          </cell>
        </row>
      </sheetData>
      <sheetData sheetId="8123">
        <row r="19">
          <cell r="J19">
            <v>1.0499999999999999E-3</v>
          </cell>
        </row>
      </sheetData>
      <sheetData sheetId="8124">
        <row r="19">
          <cell r="J19">
            <v>1.0499999999999999E-3</v>
          </cell>
        </row>
      </sheetData>
      <sheetData sheetId="8125">
        <row r="19">
          <cell r="J19">
            <v>1.0499999999999999E-3</v>
          </cell>
        </row>
      </sheetData>
      <sheetData sheetId="8126">
        <row r="19">
          <cell r="J19">
            <v>1.0499999999999999E-3</v>
          </cell>
        </row>
      </sheetData>
      <sheetData sheetId="8127">
        <row r="19">
          <cell r="J19">
            <v>1.0499999999999999E-3</v>
          </cell>
        </row>
      </sheetData>
      <sheetData sheetId="8128">
        <row r="19">
          <cell r="J19">
            <v>1.0499999999999999E-3</v>
          </cell>
        </row>
      </sheetData>
      <sheetData sheetId="8129">
        <row r="19">
          <cell r="J19">
            <v>1.0499999999999999E-3</v>
          </cell>
        </row>
      </sheetData>
      <sheetData sheetId="8130">
        <row r="19">
          <cell r="J19">
            <v>1.0499999999999999E-3</v>
          </cell>
        </row>
      </sheetData>
      <sheetData sheetId="8131">
        <row r="19">
          <cell r="J19">
            <v>1.0499999999999999E-3</v>
          </cell>
        </row>
      </sheetData>
      <sheetData sheetId="8132">
        <row r="19">
          <cell r="J19">
            <v>1.0499999999999999E-3</v>
          </cell>
        </row>
      </sheetData>
      <sheetData sheetId="8133">
        <row r="19">
          <cell r="J19">
            <v>1.0499999999999999E-3</v>
          </cell>
        </row>
      </sheetData>
      <sheetData sheetId="8134">
        <row r="19">
          <cell r="J19">
            <v>1.0499999999999999E-3</v>
          </cell>
        </row>
      </sheetData>
      <sheetData sheetId="8135">
        <row r="19">
          <cell r="J19">
            <v>1.0499999999999999E-3</v>
          </cell>
        </row>
      </sheetData>
      <sheetData sheetId="8136">
        <row r="19">
          <cell r="J19">
            <v>1.0499999999999999E-3</v>
          </cell>
        </row>
      </sheetData>
      <sheetData sheetId="8137">
        <row r="19">
          <cell r="J19">
            <v>1.0499999999999999E-3</v>
          </cell>
        </row>
      </sheetData>
      <sheetData sheetId="8138">
        <row r="19">
          <cell r="J19">
            <v>1.0499999999999999E-3</v>
          </cell>
        </row>
      </sheetData>
      <sheetData sheetId="8139">
        <row r="19">
          <cell r="J19">
            <v>1.0499999999999999E-3</v>
          </cell>
        </row>
      </sheetData>
      <sheetData sheetId="8140">
        <row r="19">
          <cell r="J19">
            <v>1.0499999999999999E-3</v>
          </cell>
        </row>
      </sheetData>
      <sheetData sheetId="8141">
        <row r="19">
          <cell r="J19">
            <v>1.0499999999999999E-3</v>
          </cell>
        </row>
      </sheetData>
      <sheetData sheetId="8142">
        <row r="19">
          <cell r="J19">
            <v>1.0499999999999999E-3</v>
          </cell>
        </row>
      </sheetData>
      <sheetData sheetId="8143">
        <row r="19">
          <cell r="J19">
            <v>1.0499999999999999E-3</v>
          </cell>
        </row>
      </sheetData>
      <sheetData sheetId="8144">
        <row r="19">
          <cell r="J19">
            <v>1.0499999999999999E-3</v>
          </cell>
        </row>
      </sheetData>
      <sheetData sheetId="8145">
        <row r="19">
          <cell r="J19">
            <v>1.0499999999999999E-3</v>
          </cell>
        </row>
      </sheetData>
      <sheetData sheetId="8146">
        <row r="19">
          <cell r="J19">
            <v>1.0499999999999999E-3</v>
          </cell>
        </row>
      </sheetData>
      <sheetData sheetId="8147">
        <row r="19">
          <cell r="J19">
            <v>1.0499999999999999E-3</v>
          </cell>
        </row>
      </sheetData>
      <sheetData sheetId="8148">
        <row r="19">
          <cell r="J19">
            <v>1.0499999999999999E-3</v>
          </cell>
        </row>
      </sheetData>
      <sheetData sheetId="8149">
        <row r="19">
          <cell r="J19">
            <v>1.0499999999999999E-3</v>
          </cell>
        </row>
      </sheetData>
      <sheetData sheetId="8150">
        <row r="19">
          <cell r="J19">
            <v>1.0499999999999999E-3</v>
          </cell>
        </row>
      </sheetData>
      <sheetData sheetId="8151">
        <row r="19">
          <cell r="J19">
            <v>1.0499999999999999E-3</v>
          </cell>
        </row>
      </sheetData>
      <sheetData sheetId="8152">
        <row r="19">
          <cell r="J19">
            <v>1.0499999999999999E-3</v>
          </cell>
        </row>
      </sheetData>
      <sheetData sheetId="8153">
        <row r="19">
          <cell r="J19">
            <v>1.0499999999999999E-3</v>
          </cell>
        </row>
      </sheetData>
      <sheetData sheetId="8154">
        <row r="19">
          <cell r="J19">
            <v>1.0499999999999999E-3</v>
          </cell>
        </row>
      </sheetData>
      <sheetData sheetId="8155">
        <row r="19">
          <cell r="J19">
            <v>1.0499999999999999E-3</v>
          </cell>
        </row>
      </sheetData>
      <sheetData sheetId="8156">
        <row r="19">
          <cell r="J19">
            <v>1.0499999999999999E-3</v>
          </cell>
        </row>
      </sheetData>
      <sheetData sheetId="8157">
        <row r="19">
          <cell r="J19">
            <v>1.0499999999999999E-3</v>
          </cell>
        </row>
      </sheetData>
      <sheetData sheetId="8158">
        <row r="19">
          <cell r="J19">
            <v>1.0499999999999999E-3</v>
          </cell>
        </row>
      </sheetData>
      <sheetData sheetId="8159">
        <row r="19">
          <cell r="J19">
            <v>1.0499999999999999E-3</v>
          </cell>
        </row>
      </sheetData>
      <sheetData sheetId="8160">
        <row r="19">
          <cell r="J19">
            <v>1.0499999999999999E-3</v>
          </cell>
        </row>
      </sheetData>
      <sheetData sheetId="8161">
        <row r="19">
          <cell r="J19">
            <v>1.0499999999999999E-3</v>
          </cell>
        </row>
      </sheetData>
      <sheetData sheetId="8162">
        <row r="19">
          <cell r="J19">
            <v>1.0499999999999999E-3</v>
          </cell>
        </row>
      </sheetData>
      <sheetData sheetId="8163">
        <row r="19">
          <cell r="J19">
            <v>1.0499999999999999E-3</v>
          </cell>
        </row>
      </sheetData>
      <sheetData sheetId="8164">
        <row r="19">
          <cell r="J19">
            <v>1.0499999999999999E-3</v>
          </cell>
        </row>
      </sheetData>
      <sheetData sheetId="8165">
        <row r="19">
          <cell r="J19">
            <v>1.0499999999999999E-3</v>
          </cell>
        </row>
      </sheetData>
      <sheetData sheetId="8166">
        <row r="19">
          <cell r="J19">
            <v>1.0499999999999999E-3</v>
          </cell>
        </row>
      </sheetData>
      <sheetData sheetId="8167">
        <row r="19">
          <cell r="J19">
            <v>1.0499999999999999E-3</v>
          </cell>
        </row>
      </sheetData>
      <sheetData sheetId="8168">
        <row r="19">
          <cell r="J19">
            <v>1.0499999999999999E-3</v>
          </cell>
        </row>
      </sheetData>
      <sheetData sheetId="8169">
        <row r="19">
          <cell r="J19">
            <v>1.0499999999999999E-3</v>
          </cell>
        </row>
      </sheetData>
      <sheetData sheetId="8170">
        <row r="19">
          <cell r="J19">
            <v>1.0499999999999999E-3</v>
          </cell>
        </row>
      </sheetData>
      <sheetData sheetId="8171">
        <row r="19">
          <cell r="J19">
            <v>1.0499999999999999E-3</v>
          </cell>
        </row>
      </sheetData>
      <sheetData sheetId="8172">
        <row r="19">
          <cell r="J19">
            <v>1.0499999999999999E-3</v>
          </cell>
        </row>
      </sheetData>
      <sheetData sheetId="8173">
        <row r="19">
          <cell r="J19">
            <v>1.0499999999999999E-3</v>
          </cell>
        </row>
      </sheetData>
      <sheetData sheetId="8174">
        <row r="19">
          <cell r="J19">
            <v>1.0499999999999999E-3</v>
          </cell>
        </row>
      </sheetData>
      <sheetData sheetId="8175">
        <row r="19">
          <cell r="J19">
            <v>1.0499999999999999E-3</v>
          </cell>
        </row>
      </sheetData>
      <sheetData sheetId="8176">
        <row r="19">
          <cell r="J19">
            <v>1.0499999999999999E-3</v>
          </cell>
        </row>
      </sheetData>
      <sheetData sheetId="8177">
        <row r="19">
          <cell r="J19">
            <v>1.0499999999999999E-3</v>
          </cell>
        </row>
      </sheetData>
      <sheetData sheetId="8178">
        <row r="19">
          <cell r="J19">
            <v>1.0499999999999999E-3</v>
          </cell>
        </row>
      </sheetData>
      <sheetData sheetId="8179">
        <row r="19">
          <cell r="J19">
            <v>1.0499999999999999E-3</v>
          </cell>
        </row>
      </sheetData>
      <sheetData sheetId="8180">
        <row r="19">
          <cell r="J19">
            <v>1.0499999999999999E-3</v>
          </cell>
        </row>
      </sheetData>
      <sheetData sheetId="8181">
        <row r="19">
          <cell r="J19">
            <v>1.0499999999999999E-3</v>
          </cell>
        </row>
      </sheetData>
      <sheetData sheetId="8182">
        <row r="19">
          <cell r="J19">
            <v>1.0499999999999999E-3</v>
          </cell>
        </row>
      </sheetData>
      <sheetData sheetId="8183">
        <row r="19">
          <cell r="J19">
            <v>1.0499999999999999E-3</v>
          </cell>
        </row>
      </sheetData>
      <sheetData sheetId="8184">
        <row r="19">
          <cell r="J19">
            <v>1.0499999999999999E-3</v>
          </cell>
        </row>
      </sheetData>
      <sheetData sheetId="8185">
        <row r="19">
          <cell r="J19">
            <v>1.0499999999999999E-3</v>
          </cell>
        </row>
      </sheetData>
      <sheetData sheetId="8186">
        <row r="19">
          <cell r="J19">
            <v>1.0499999999999999E-3</v>
          </cell>
        </row>
      </sheetData>
      <sheetData sheetId="8187">
        <row r="19">
          <cell r="J19">
            <v>1.0499999999999999E-3</v>
          </cell>
        </row>
      </sheetData>
      <sheetData sheetId="8188">
        <row r="19">
          <cell r="J19">
            <v>1.0499999999999999E-3</v>
          </cell>
        </row>
      </sheetData>
      <sheetData sheetId="8189">
        <row r="19">
          <cell r="J19">
            <v>1.0499999999999999E-3</v>
          </cell>
        </row>
      </sheetData>
      <sheetData sheetId="8190">
        <row r="19">
          <cell r="J19">
            <v>1.0499999999999999E-3</v>
          </cell>
        </row>
      </sheetData>
      <sheetData sheetId="8191">
        <row r="19">
          <cell r="J19">
            <v>1.0499999999999999E-3</v>
          </cell>
        </row>
      </sheetData>
      <sheetData sheetId="8192">
        <row r="19">
          <cell r="J19">
            <v>1.0499999999999999E-3</v>
          </cell>
        </row>
      </sheetData>
      <sheetData sheetId="8193">
        <row r="19">
          <cell r="J19">
            <v>1.0499999999999999E-3</v>
          </cell>
        </row>
      </sheetData>
      <sheetData sheetId="8194">
        <row r="19">
          <cell r="J19">
            <v>1.0499999999999999E-3</v>
          </cell>
        </row>
      </sheetData>
      <sheetData sheetId="8195">
        <row r="19">
          <cell r="J19">
            <v>1.0499999999999999E-3</v>
          </cell>
        </row>
      </sheetData>
      <sheetData sheetId="8196">
        <row r="19">
          <cell r="J19">
            <v>1.0499999999999999E-3</v>
          </cell>
        </row>
      </sheetData>
      <sheetData sheetId="8197">
        <row r="19">
          <cell r="J19">
            <v>1.0499999999999999E-3</v>
          </cell>
        </row>
      </sheetData>
      <sheetData sheetId="8198">
        <row r="19">
          <cell r="J19">
            <v>1.0499999999999999E-3</v>
          </cell>
        </row>
      </sheetData>
      <sheetData sheetId="8199">
        <row r="19">
          <cell r="J19">
            <v>1.0499999999999999E-3</v>
          </cell>
        </row>
      </sheetData>
      <sheetData sheetId="8200">
        <row r="19">
          <cell r="J19">
            <v>1.0499999999999999E-3</v>
          </cell>
        </row>
      </sheetData>
      <sheetData sheetId="8201">
        <row r="19">
          <cell r="J19">
            <v>1.0499999999999999E-3</v>
          </cell>
        </row>
      </sheetData>
      <sheetData sheetId="8202">
        <row r="19">
          <cell r="J19">
            <v>1.0499999999999999E-3</v>
          </cell>
        </row>
      </sheetData>
      <sheetData sheetId="8203">
        <row r="19">
          <cell r="J19">
            <v>1.0499999999999999E-3</v>
          </cell>
        </row>
      </sheetData>
      <sheetData sheetId="8204">
        <row r="19">
          <cell r="J19">
            <v>1.0499999999999999E-3</v>
          </cell>
        </row>
      </sheetData>
      <sheetData sheetId="8205">
        <row r="19">
          <cell r="J19">
            <v>1.0499999999999999E-3</v>
          </cell>
        </row>
      </sheetData>
      <sheetData sheetId="8206">
        <row r="19">
          <cell r="J19">
            <v>1.0499999999999999E-3</v>
          </cell>
        </row>
      </sheetData>
      <sheetData sheetId="8207">
        <row r="19">
          <cell r="J19">
            <v>1.0499999999999999E-3</v>
          </cell>
        </row>
      </sheetData>
      <sheetData sheetId="8208">
        <row r="19">
          <cell r="J19">
            <v>1.0499999999999999E-3</v>
          </cell>
        </row>
      </sheetData>
      <sheetData sheetId="8209">
        <row r="19">
          <cell r="J19">
            <v>1.0499999999999999E-3</v>
          </cell>
        </row>
      </sheetData>
      <sheetData sheetId="8210">
        <row r="19">
          <cell r="J19">
            <v>1.0499999999999999E-3</v>
          </cell>
        </row>
      </sheetData>
      <sheetData sheetId="8211">
        <row r="19">
          <cell r="J19">
            <v>1.0499999999999999E-3</v>
          </cell>
        </row>
      </sheetData>
      <sheetData sheetId="8212">
        <row r="19">
          <cell r="J19">
            <v>1.0499999999999999E-3</v>
          </cell>
        </row>
      </sheetData>
      <sheetData sheetId="8213">
        <row r="19">
          <cell r="J19">
            <v>1.0499999999999999E-3</v>
          </cell>
        </row>
      </sheetData>
      <sheetData sheetId="8214">
        <row r="19">
          <cell r="J19">
            <v>1.0499999999999999E-3</v>
          </cell>
        </row>
      </sheetData>
      <sheetData sheetId="8215">
        <row r="19">
          <cell r="J19">
            <v>1.0499999999999999E-3</v>
          </cell>
        </row>
      </sheetData>
      <sheetData sheetId="8216">
        <row r="19">
          <cell r="J19">
            <v>1.0499999999999999E-3</v>
          </cell>
        </row>
      </sheetData>
      <sheetData sheetId="8217">
        <row r="19">
          <cell r="J19">
            <v>1.0499999999999999E-3</v>
          </cell>
        </row>
      </sheetData>
      <sheetData sheetId="8218">
        <row r="19">
          <cell r="J19">
            <v>1.0499999999999999E-3</v>
          </cell>
        </row>
      </sheetData>
      <sheetData sheetId="8219">
        <row r="19">
          <cell r="J19">
            <v>1.0499999999999999E-3</v>
          </cell>
        </row>
      </sheetData>
      <sheetData sheetId="8220">
        <row r="19">
          <cell r="J19">
            <v>1.0499999999999999E-3</v>
          </cell>
        </row>
      </sheetData>
      <sheetData sheetId="8221">
        <row r="19">
          <cell r="J19">
            <v>1.0499999999999999E-3</v>
          </cell>
        </row>
      </sheetData>
      <sheetData sheetId="8222">
        <row r="19">
          <cell r="J19">
            <v>1.0499999999999999E-3</v>
          </cell>
        </row>
      </sheetData>
      <sheetData sheetId="8223">
        <row r="19">
          <cell r="J19">
            <v>1.0499999999999999E-3</v>
          </cell>
        </row>
      </sheetData>
      <sheetData sheetId="8224">
        <row r="19">
          <cell r="J19">
            <v>1.0499999999999999E-3</v>
          </cell>
        </row>
      </sheetData>
      <sheetData sheetId="8225">
        <row r="19">
          <cell r="J19">
            <v>1.0499999999999999E-3</v>
          </cell>
        </row>
      </sheetData>
      <sheetData sheetId="8226">
        <row r="19">
          <cell r="J19">
            <v>1.0499999999999999E-3</v>
          </cell>
        </row>
      </sheetData>
      <sheetData sheetId="8227">
        <row r="19">
          <cell r="J19">
            <v>1.0499999999999999E-3</v>
          </cell>
        </row>
      </sheetData>
      <sheetData sheetId="8228">
        <row r="19">
          <cell r="J19">
            <v>1.0499999999999999E-3</v>
          </cell>
        </row>
      </sheetData>
      <sheetData sheetId="8229">
        <row r="19">
          <cell r="J19">
            <v>1.0499999999999999E-3</v>
          </cell>
        </row>
      </sheetData>
      <sheetData sheetId="8230">
        <row r="19">
          <cell r="J19">
            <v>1.0499999999999999E-3</v>
          </cell>
        </row>
      </sheetData>
      <sheetData sheetId="8231">
        <row r="19">
          <cell r="J19">
            <v>1.0499999999999999E-3</v>
          </cell>
        </row>
      </sheetData>
      <sheetData sheetId="8232">
        <row r="19">
          <cell r="J19">
            <v>1.0499999999999999E-3</v>
          </cell>
        </row>
      </sheetData>
      <sheetData sheetId="8233">
        <row r="19">
          <cell r="J19">
            <v>1.0499999999999999E-3</v>
          </cell>
        </row>
      </sheetData>
      <sheetData sheetId="8234">
        <row r="19">
          <cell r="J19">
            <v>1.0499999999999999E-3</v>
          </cell>
        </row>
      </sheetData>
      <sheetData sheetId="8235">
        <row r="19">
          <cell r="J19">
            <v>1.0499999999999999E-3</v>
          </cell>
        </row>
      </sheetData>
      <sheetData sheetId="8236">
        <row r="19">
          <cell r="J19">
            <v>1.0499999999999999E-3</v>
          </cell>
        </row>
      </sheetData>
      <sheetData sheetId="8237">
        <row r="19">
          <cell r="J19">
            <v>1.0499999999999999E-3</v>
          </cell>
        </row>
      </sheetData>
      <sheetData sheetId="8238">
        <row r="19">
          <cell r="J19">
            <v>1.0499999999999999E-3</v>
          </cell>
        </row>
      </sheetData>
      <sheetData sheetId="8239">
        <row r="19">
          <cell r="J19">
            <v>1.0499999999999999E-3</v>
          </cell>
        </row>
      </sheetData>
      <sheetData sheetId="8240">
        <row r="19">
          <cell r="J19">
            <v>1.0499999999999999E-3</v>
          </cell>
        </row>
      </sheetData>
      <sheetData sheetId="8241">
        <row r="19">
          <cell r="J19">
            <v>1.0499999999999999E-3</v>
          </cell>
        </row>
      </sheetData>
      <sheetData sheetId="8242">
        <row r="19">
          <cell r="J19">
            <v>1.0499999999999999E-3</v>
          </cell>
        </row>
      </sheetData>
      <sheetData sheetId="8243">
        <row r="19">
          <cell r="J19">
            <v>1.0499999999999999E-3</v>
          </cell>
        </row>
      </sheetData>
      <sheetData sheetId="8244">
        <row r="19">
          <cell r="J19">
            <v>1.0499999999999999E-3</v>
          </cell>
        </row>
      </sheetData>
      <sheetData sheetId="8245">
        <row r="19">
          <cell r="J19">
            <v>1.0499999999999999E-3</v>
          </cell>
        </row>
      </sheetData>
      <sheetData sheetId="8246">
        <row r="19">
          <cell r="J19">
            <v>1.0499999999999999E-3</v>
          </cell>
        </row>
      </sheetData>
      <sheetData sheetId="8247">
        <row r="19">
          <cell r="J19">
            <v>1.0499999999999999E-3</v>
          </cell>
        </row>
      </sheetData>
      <sheetData sheetId="8248">
        <row r="19">
          <cell r="J19">
            <v>1.0499999999999999E-3</v>
          </cell>
        </row>
      </sheetData>
      <sheetData sheetId="8249">
        <row r="19">
          <cell r="J19">
            <v>1.0499999999999999E-3</v>
          </cell>
        </row>
      </sheetData>
      <sheetData sheetId="8250">
        <row r="19">
          <cell r="J19">
            <v>1.0499999999999999E-3</v>
          </cell>
        </row>
      </sheetData>
      <sheetData sheetId="8251">
        <row r="19">
          <cell r="J19">
            <v>1.0499999999999999E-3</v>
          </cell>
        </row>
      </sheetData>
      <sheetData sheetId="8252">
        <row r="19">
          <cell r="J19">
            <v>1.0499999999999999E-3</v>
          </cell>
        </row>
      </sheetData>
      <sheetData sheetId="8253">
        <row r="19">
          <cell r="J19">
            <v>1.0499999999999999E-3</v>
          </cell>
        </row>
      </sheetData>
      <sheetData sheetId="8254">
        <row r="19">
          <cell r="J19">
            <v>1.0499999999999999E-3</v>
          </cell>
        </row>
      </sheetData>
      <sheetData sheetId="8255">
        <row r="19">
          <cell r="J19">
            <v>1.0499999999999999E-3</v>
          </cell>
        </row>
      </sheetData>
      <sheetData sheetId="8256">
        <row r="19">
          <cell r="J19">
            <v>1.0499999999999999E-3</v>
          </cell>
        </row>
      </sheetData>
      <sheetData sheetId="8257">
        <row r="19">
          <cell r="J19">
            <v>1.0499999999999999E-3</v>
          </cell>
        </row>
      </sheetData>
      <sheetData sheetId="8258">
        <row r="19">
          <cell r="J19">
            <v>1.0499999999999999E-3</v>
          </cell>
        </row>
      </sheetData>
      <sheetData sheetId="8259">
        <row r="19">
          <cell r="J19">
            <v>1.0499999999999999E-3</v>
          </cell>
        </row>
      </sheetData>
      <sheetData sheetId="8260">
        <row r="19">
          <cell r="J19">
            <v>1.0499999999999999E-3</v>
          </cell>
        </row>
      </sheetData>
      <sheetData sheetId="8261">
        <row r="19">
          <cell r="J19">
            <v>1.0499999999999999E-3</v>
          </cell>
        </row>
      </sheetData>
      <sheetData sheetId="8262">
        <row r="19">
          <cell r="J19">
            <v>1.0499999999999999E-3</v>
          </cell>
        </row>
      </sheetData>
      <sheetData sheetId="8263">
        <row r="19">
          <cell r="J19">
            <v>1.0499999999999999E-3</v>
          </cell>
        </row>
      </sheetData>
      <sheetData sheetId="8264">
        <row r="19">
          <cell r="J19">
            <v>1.0499999999999999E-3</v>
          </cell>
        </row>
      </sheetData>
      <sheetData sheetId="8265">
        <row r="19">
          <cell r="J19">
            <v>1.0499999999999999E-3</v>
          </cell>
        </row>
      </sheetData>
      <sheetData sheetId="8266">
        <row r="19">
          <cell r="J19">
            <v>1.0499999999999999E-3</v>
          </cell>
        </row>
      </sheetData>
      <sheetData sheetId="8267">
        <row r="19">
          <cell r="J19">
            <v>1.0499999999999999E-3</v>
          </cell>
        </row>
      </sheetData>
      <sheetData sheetId="8268">
        <row r="19">
          <cell r="J19">
            <v>1.0499999999999999E-3</v>
          </cell>
        </row>
      </sheetData>
      <sheetData sheetId="8269">
        <row r="19">
          <cell r="J19">
            <v>1.0499999999999999E-3</v>
          </cell>
        </row>
      </sheetData>
      <sheetData sheetId="8270">
        <row r="19">
          <cell r="J19">
            <v>1.0499999999999999E-3</v>
          </cell>
        </row>
      </sheetData>
      <sheetData sheetId="8271">
        <row r="19">
          <cell r="J19">
            <v>1.0499999999999999E-3</v>
          </cell>
        </row>
      </sheetData>
      <sheetData sheetId="8272">
        <row r="19">
          <cell r="J19">
            <v>1.0499999999999999E-3</v>
          </cell>
        </row>
      </sheetData>
      <sheetData sheetId="8273">
        <row r="19">
          <cell r="J19">
            <v>1.0499999999999999E-3</v>
          </cell>
        </row>
      </sheetData>
      <sheetData sheetId="8274">
        <row r="19">
          <cell r="J19">
            <v>1.0499999999999999E-3</v>
          </cell>
        </row>
      </sheetData>
      <sheetData sheetId="8275">
        <row r="19">
          <cell r="J19">
            <v>1.0499999999999999E-3</v>
          </cell>
        </row>
      </sheetData>
      <sheetData sheetId="8276">
        <row r="19">
          <cell r="J19">
            <v>1.0499999999999999E-3</v>
          </cell>
        </row>
      </sheetData>
      <sheetData sheetId="8277">
        <row r="19">
          <cell r="J19">
            <v>1.0499999999999999E-3</v>
          </cell>
        </row>
      </sheetData>
      <sheetData sheetId="8278">
        <row r="19">
          <cell r="J19">
            <v>1.0499999999999999E-3</v>
          </cell>
        </row>
      </sheetData>
      <sheetData sheetId="8279">
        <row r="19">
          <cell r="J19">
            <v>1.0499999999999999E-3</v>
          </cell>
        </row>
      </sheetData>
      <sheetData sheetId="8280">
        <row r="19">
          <cell r="J19">
            <v>1.0499999999999999E-3</v>
          </cell>
        </row>
      </sheetData>
      <sheetData sheetId="8281">
        <row r="19">
          <cell r="J19">
            <v>1.0499999999999999E-3</v>
          </cell>
        </row>
      </sheetData>
      <sheetData sheetId="8282">
        <row r="19">
          <cell r="J19">
            <v>1.0499999999999999E-3</v>
          </cell>
        </row>
      </sheetData>
      <sheetData sheetId="8283">
        <row r="19">
          <cell r="J19">
            <v>1.0499999999999999E-3</v>
          </cell>
        </row>
      </sheetData>
      <sheetData sheetId="8284">
        <row r="19">
          <cell r="J19">
            <v>1.0499999999999999E-3</v>
          </cell>
        </row>
      </sheetData>
      <sheetData sheetId="8285">
        <row r="19">
          <cell r="J19">
            <v>1.0499999999999999E-3</v>
          </cell>
        </row>
      </sheetData>
      <sheetData sheetId="8286">
        <row r="19">
          <cell r="J19">
            <v>1.0499999999999999E-3</v>
          </cell>
        </row>
      </sheetData>
      <sheetData sheetId="8287">
        <row r="19">
          <cell r="J19">
            <v>1.0499999999999999E-3</v>
          </cell>
        </row>
      </sheetData>
      <sheetData sheetId="8288">
        <row r="19">
          <cell r="J19">
            <v>1.0499999999999999E-3</v>
          </cell>
        </row>
      </sheetData>
      <sheetData sheetId="8289">
        <row r="19">
          <cell r="J19">
            <v>1.0499999999999999E-3</v>
          </cell>
        </row>
      </sheetData>
      <sheetData sheetId="8290">
        <row r="19">
          <cell r="J19">
            <v>1.0499999999999999E-3</v>
          </cell>
        </row>
      </sheetData>
      <sheetData sheetId="8291">
        <row r="19">
          <cell r="J19">
            <v>1.0499999999999999E-3</v>
          </cell>
        </row>
      </sheetData>
      <sheetData sheetId="8292">
        <row r="19">
          <cell r="J19">
            <v>1.0499999999999999E-3</v>
          </cell>
        </row>
      </sheetData>
      <sheetData sheetId="8293">
        <row r="19">
          <cell r="J19">
            <v>1.0499999999999999E-3</v>
          </cell>
        </row>
      </sheetData>
      <sheetData sheetId="8294">
        <row r="19">
          <cell r="J19">
            <v>1.0499999999999999E-3</v>
          </cell>
        </row>
      </sheetData>
      <sheetData sheetId="8295">
        <row r="19">
          <cell r="J19">
            <v>1.0499999999999999E-3</v>
          </cell>
        </row>
      </sheetData>
      <sheetData sheetId="8296">
        <row r="19">
          <cell r="J19">
            <v>1.0499999999999999E-3</v>
          </cell>
        </row>
      </sheetData>
      <sheetData sheetId="8297">
        <row r="19">
          <cell r="J19">
            <v>1.0499999999999999E-3</v>
          </cell>
        </row>
      </sheetData>
      <sheetData sheetId="8298">
        <row r="19">
          <cell r="J19">
            <v>1.0499999999999999E-3</v>
          </cell>
        </row>
      </sheetData>
      <sheetData sheetId="8299">
        <row r="19">
          <cell r="J19">
            <v>1.0499999999999999E-3</v>
          </cell>
        </row>
      </sheetData>
      <sheetData sheetId="8300">
        <row r="19">
          <cell r="J19">
            <v>1.0499999999999999E-3</v>
          </cell>
        </row>
      </sheetData>
      <sheetData sheetId="8301">
        <row r="19">
          <cell r="J19">
            <v>1.0499999999999999E-3</v>
          </cell>
        </row>
      </sheetData>
      <sheetData sheetId="8302">
        <row r="19">
          <cell r="J19">
            <v>1.0499999999999999E-3</v>
          </cell>
        </row>
      </sheetData>
      <sheetData sheetId="8303">
        <row r="19">
          <cell r="J19">
            <v>1.0499999999999999E-3</v>
          </cell>
        </row>
      </sheetData>
      <sheetData sheetId="8304">
        <row r="19">
          <cell r="J19">
            <v>1.0499999999999999E-3</v>
          </cell>
        </row>
      </sheetData>
      <sheetData sheetId="8305">
        <row r="19">
          <cell r="J19">
            <v>1.0499999999999999E-3</v>
          </cell>
        </row>
      </sheetData>
      <sheetData sheetId="8306">
        <row r="19">
          <cell r="J19">
            <v>1.0499999999999999E-3</v>
          </cell>
        </row>
      </sheetData>
      <sheetData sheetId="8307">
        <row r="19">
          <cell r="J19">
            <v>1.0499999999999999E-3</v>
          </cell>
        </row>
      </sheetData>
      <sheetData sheetId="8308">
        <row r="19">
          <cell r="J19">
            <v>1.0499999999999999E-3</v>
          </cell>
        </row>
      </sheetData>
      <sheetData sheetId="8309">
        <row r="19">
          <cell r="J19">
            <v>1.0499999999999999E-3</v>
          </cell>
        </row>
      </sheetData>
      <sheetData sheetId="8310">
        <row r="19">
          <cell r="J19">
            <v>1.0499999999999999E-3</v>
          </cell>
        </row>
      </sheetData>
      <sheetData sheetId="8311">
        <row r="19">
          <cell r="J19">
            <v>1.0499999999999999E-3</v>
          </cell>
        </row>
      </sheetData>
      <sheetData sheetId="8312">
        <row r="19">
          <cell r="J19">
            <v>1.0499999999999999E-3</v>
          </cell>
        </row>
      </sheetData>
      <sheetData sheetId="8313">
        <row r="19">
          <cell r="J19">
            <v>1.0499999999999999E-3</v>
          </cell>
        </row>
      </sheetData>
      <sheetData sheetId="8314">
        <row r="19">
          <cell r="J19">
            <v>1.0499999999999999E-3</v>
          </cell>
        </row>
      </sheetData>
      <sheetData sheetId="8315">
        <row r="19">
          <cell r="J19">
            <v>1.0499999999999999E-3</v>
          </cell>
        </row>
      </sheetData>
      <sheetData sheetId="8316">
        <row r="19">
          <cell r="J19">
            <v>1.0499999999999999E-3</v>
          </cell>
        </row>
      </sheetData>
      <sheetData sheetId="8317">
        <row r="19">
          <cell r="J19">
            <v>1.0499999999999999E-3</v>
          </cell>
        </row>
      </sheetData>
      <sheetData sheetId="8318">
        <row r="19">
          <cell r="J19">
            <v>1.0499999999999999E-3</v>
          </cell>
        </row>
      </sheetData>
      <sheetData sheetId="8319">
        <row r="19">
          <cell r="J19">
            <v>1.0499999999999999E-3</v>
          </cell>
        </row>
      </sheetData>
      <sheetData sheetId="8320">
        <row r="19">
          <cell r="J19">
            <v>1.0499999999999999E-3</v>
          </cell>
        </row>
      </sheetData>
      <sheetData sheetId="8321">
        <row r="19">
          <cell r="J19">
            <v>1.0499999999999999E-3</v>
          </cell>
        </row>
      </sheetData>
      <sheetData sheetId="8322">
        <row r="19">
          <cell r="J19">
            <v>1.0499999999999999E-3</v>
          </cell>
        </row>
      </sheetData>
      <sheetData sheetId="8323">
        <row r="19">
          <cell r="J19">
            <v>1.0499999999999999E-3</v>
          </cell>
        </row>
      </sheetData>
      <sheetData sheetId="8324">
        <row r="19">
          <cell r="J19">
            <v>1.0499999999999999E-3</v>
          </cell>
        </row>
      </sheetData>
      <sheetData sheetId="8325">
        <row r="19">
          <cell r="J19">
            <v>1.0499999999999999E-3</v>
          </cell>
        </row>
      </sheetData>
      <sheetData sheetId="8326">
        <row r="19">
          <cell r="J19">
            <v>1.0499999999999999E-3</v>
          </cell>
        </row>
      </sheetData>
      <sheetData sheetId="8327">
        <row r="19">
          <cell r="J19">
            <v>1.0499999999999999E-3</v>
          </cell>
        </row>
      </sheetData>
      <sheetData sheetId="8328">
        <row r="19">
          <cell r="J19">
            <v>1.0499999999999999E-3</v>
          </cell>
        </row>
      </sheetData>
      <sheetData sheetId="8329">
        <row r="19">
          <cell r="J19">
            <v>1.0499999999999999E-3</v>
          </cell>
        </row>
      </sheetData>
      <sheetData sheetId="8330">
        <row r="19">
          <cell r="J19">
            <v>1.0499999999999999E-3</v>
          </cell>
        </row>
      </sheetData>
      <sheetData sheetId="8331">
        <row r="19">
          <cell r="J19">
            <v>1.0499999999999999E-3</v>
          </cell>
        </row>
      </sheetData>
      <sheetData sheetId="8332">
        <row r="19">
          <cell r="J19">
            <v>1.0499999999999999E-3</v>
          </cell>
        </row>
      </sheetData>
      <sheetData sheetId="8333">
        <row r="19">
          <cell r="J19">
            <v>1.0499999999999999E-3</v>
          </cell>
        </row>
      </sheetData>
      <sheetData sheetId="8334">
        <row r="19">
          <cell r="J19">
            <v>1.0499999999999999E-3</v>
          </cell>
        </row>
      </sheetData>
      <sheetData sheetId="8335">
        <row r="19">
          <cell r="J19">
            <v>1.0499999999999999E-3</v>
          </cell>
        </row>
      </sheetData>
      <sheetData sheetId="8336">
        <row r="19">
          <cell r="J19">
            <v>1.0499999999999999E-3</v>
          </cell>
        </row>
      </sheetData>
      <sheetData sheetId="8337">
        <row r="19">
          <cell r="J19">
            <v>1.0499999999999999E-3</v>
          </cell>
        </row>
      </sheetData>
      <sheetData sheetId="8338">
        <row r="19">
          <cell r="J19">
            <v>1.0499999999999999E-3</v>
          </cell>
        </row>
      </sheetData>
      <sheetData sheetId="8339">
        <row r="19">
          <cell r="J19">
            <v>1.0499999999999999E-3</v>
          </cell>
        </row>
      </sheetData>
      <sheetData sheetId="8340">
        <row r="19">
          <cell r="J19">
            <v>1.0499999999999999E-3</v>
          </cell>
        </row>
      </sheetData>
      <sheetData sheetId="8341">
        <row r="19">
          <cell r="J19">
            <v>1.0499999999999999E-3</v>
          </cell>
        </row>
      </sheetData>
      <sheetData sheetId="8342">
        <row r="19">
          <cell r="J19">
            <v>1.0499999999999999E-3</v>
          </cell>
        </row>
      </sheetData>
      <sheetData sheetId="8343">
        <row r="19">
          <cell r="J19">
            <v>1.0499999999999999E-3</v>
          </cell>
        </row>
      </sheetData>
      <sheetData sheetId="8344">
        <row r="19">
          <cell r="J19">
            <v>1.0499999999999999E-3</v>
          </cell>
        </row>
      </sheetData>
      <sheetData sheetId="8345">
        <row r="19">
          <cell r="J19">
            <v>1.0499999999999999E-3</v>
          </cell>
        </row>
      </sheetData>
      <sheetData sheetId="8346">
        <row r="19">
          <cell r="J19">
            <v>1.0499999999999999E-3</v>
          </cell>
        </row>
      </sheetData>
      <sheetData sheetId="8347">
        <row r="19">
          <cell r="J19">
            <v>1.0499999999999999E-3</v>
          </cell>
        </row>
      </sheetData>
      <sheetData sheetId="8348">
        <row r="19">
          <cell r="J19">
            <v>1.0499999999999999E-3</v>
          </cell>
        </row>
      </sheetData>
      <sheetData sheetId="8349">
        <row r="19">
          <cell r="J19">
            <v>1.0499999999999999E-3</v>
          </cell>
        </row>
      </sheetData>
      <sheetData sheetId="8350">
        <row r="19">
          <cell r="J19">
            <v>1.0499999999999999E-3</v>
          </cell>
        </row>
      </sheetData>
      <sheetData sheetId="8351">
        <row r="19">
          <cell r="J19">
            <v>1.0499999999999999E-3</v>
          </cell>
        </row>
      </sheetData>
      <sheetData sheetId="8352">
        <row r="19">
          <cell r="J19">
            <v>1.0499999999999999E-3</v>
          </cell>
        </row>
      </sheetData>
      <sheetData sheetId="8353">
        <row r="19">
          <cell r="J19">
            <v>1.0499999999999999E-3</v>
          </cell>
        </row>
      </sheetData>
      <sheetData sheetId="8354">
        <row r="19">
          <cell r="J19">
            <v>1.0499999999999999E-3</v>
          </cell>
        </row>
      </sheetData>
      <sheetData sheetId="8355">
        <row r="19">
          <cell r="J19">
            <v>1.0499999999999999E-3</v>
          </cell>
        </row>
      </sheetData>
      <sheetData sheetId="8356">
        <row r="19">
          <cell r="J19">
            <v>1.0499999999999999E-3</v>
          </cell>
        </row>
      </sheetData>
      <sheetData sheetId="8357">
        <row r="19">
          <cell r="J19">
            <v>1.0499999999999999E-3</v>
          </cell>
        </row>
      </sheetData>
      <sheetData sheetId="8358">
        <row r="19">
          <cell r="J19">
            <v>1.0499999999999999E-3</v>
          </cell>
        </row>
      </sheetData>
      <sheetData sheetId="8359">
        <row r="19">
          <cell r="J19">
            <v>1.0499999999999999E-3</v>
          </cell>
        </row>
      </sheetData>
      <sheetData sheetId="8360">
        <row r="19">
          <cell r="J19">
            <v>1.0499999999999999E-3</v>
          </cell>
        </row>
      </sheetData>
      <sheetData sheetId="8361">
        <row r="19">
          <cell r="J19">
            <v>1.0499999999999999E-3</v>
          </cell>
        </row>
      </sheetData>
      <sheetData sheetId="8362">
        <row r="19">
          <cell r="J19">
            <v>1.0499999999999999E-3</v>
          </cell>
        </row>
      </sheetData>
      <sheetData sheetId="8363">
        <row r="19">
          <cell r="J19">
            <v>1.0499999999999999E-3</v>
          </cell>
        </row>
      </sheetData>
      <sheetData sheetId="8364">
        <row r="19">
          <cell r="J19">
            <v>1.0499999999999999E-3</v>
          </cell>
        </row>
      </sheetData>
      <sheetData sheetId="8365">
        <row r="19">
          <cell r="J19">
            <v>1.0499999999999999E-3</v>
          </cell>
        </row>
      </sheetData>
      <sheetData sheetId="8366">
        <row r="19">
          <cell r="J19">
            <v>1.0499999999999999E-3</v>
          </cell>
        </row>
      </sheetData>
      <sheetData sheetId="8367">
        <row r="19">
          <cell r="J19">
            <v>1.0499999999999999E-3</v>
          </cell>
        </row>
      </sheetData>
      <sheetData sheetId="8368">
        <row r="19">
          <cell r="J19">
            <v>1.0499999999999999E-3</v>
          </cell>
        </row>
      </sheetData>
      <sheetData sheetId="8369">
        <row r="19">
          <cell r="J19">
            <v>1.0499999999999999E-3</v>
          </cell>
        </row>
      </sheetData>
      <sheetData sheetId="8370">
        <row r="19">
          <cell r="J19">
            <v>1.0499999999999999E-3</v>
          </cell>
        </row>
      </sheetData>
      <sheetData sheetId="8371">
        <row r="19">
          <cell r="J19">
            <v>1.0499999999999999E-3</v>
          </cell>
        </row>
      </sheetData>
      <sheetData sheetId="8372">
        <row r="19">
          <cell r="J19">
            <v>1.0499999999999999E-3</v>
          </cell>
        </row>
      </sheetData>
      <sheetData sheetId="8373">
        <row r="19">
          <cell r="J19">
            <v>1.0499999999999999E-3</v>
          </cell>
        </row>
      </sheetData>
      <sheetData sheetId="8374">
        <row r="19">
          <cell r="J19">
            <v>1.0499999999999999E-3</v>
          </cell>
        </row>
      </sheetData>
      <sheetData sheetId="8375">
        <row r="19">
          <cell r="J19">
            <v>1.0499999999999999E-3</v>
          </cell>
        </row>
      </sheetData>
      <sheetData sheetId="8376">
        <row r="19">
          <cell r="J19">
            <v>1.0499999999999999E-3</v>
          </cell>
        </row>
      </sheetData>
      <sheetData sheetId="8377">
        <row r="19">
          <cell r="J19">
            <v>1.0499999999999999E-3</v>
          </cell>
        </row>
      </sheetData>
      <sheetData sheetId="8378">
        <row r="19">
          <cell r="J19">
            <v>1.0499999999999999E-3</v>
          </cell>
        </row>
      </sheetData>
      <sheetData sheetId="8379">
        <row r="19">
          <cell r="J19">
            <v>1.0499999999999999E-3</v>
          </cell>
        </row>
      </sheetData>
      <sheetData sheetId="8380">
        <row r="19">
          <cell r="J19">
            <v>1.0499999999999999E-3</v>
          </cell>
        </row>
      </sheetData>
      <sheetData sheetId="8381">
        <row r="19">
          <cell r="J19">
            <v>1.0499999999999999E-3</v>
          </cell>
        </row>
      </sheetData>
      <sheetData sheetId="8382">
        <row r="19">
          <cell r="J19">
            <v>1.0499999999999999E-3</v>
          </cell>
        </row>
      </sheetData>
      <sheetData sheetId="8383">
        <row r="19">
          <cell r="J19">
            <v>1.0499999999999999E-3</v>
          </cell>
        </row>
      </sheetData>
      <sheetData sheetId="8384">
        <row r="19">
          <cell r="J19">
            <v>1.0499999999999999E-3</v>
          </cell>
        </row>
      </sheetData>
      <sheetData sheetId="8385">
        <row r="19">
          <cell r="J19">
            <v>1.0499999999999999E-3</v>
          </cell>
        </row>
      </sheetData>
      <sheetData sheetId="8386">
        <row r="19">
          <cell r="J19">
            <v>1.0499999999999999E-3</v>
          </cell>
        </row>
      </sheetData>
      <sheetData sheetId="8387">
        <row r="19">
          <cell r="J19">
            <v>1.0499999999999999E-3</v>
          </cell>
        </row>
      </sheetData>
      <sheetData sheetId="8388">
        <row r="19">
          <cell r="J19">
            <v>1.0499999999999999E-3</v>
          </cell>
        </row>
      </sheetData>
      <sheetData sheetId="8389">
        <row r="19">
          <cell r="J19">
            <v>1.0499999999999999E-3</v>
          </cell>
        </row>
      </sheetData>
      <sheetData sheetId="8390">
        <row r="19">
          <cell r="J19">
            <v>1.0499999999999999E-3</v>
          </cell>
        </row>
      </sheetData>
      <sheetData sheetId="8391">
        <row r="19">
          <cell r="J19">
            <v>1.0499999999999999E-3</v>
          </cell>
        </row>
      </sheetData>
      <sheetData sheetId="8392">
        <row r="19">
          <cell r="J19">
            <v>1.0499999999999999E-3</v>
          </cell>
        </row>
      </sheetData>
      <sheetData sheetId="8393">
        <row r="19">
          <cell r="J19">
            <v>1.0499999999999999E-3</v>
          </cell>
        </row>
      </sheetData>
      <sheetData sheetId="8394">
        <row r="19">
          <cell r="J19">
            <v>1.0499999999999999E-3</v>
          </cell>
        </row>
      </sheetData>
      <sheetData sheetId="8395">
        <row r="19">
          <cell r="J19">
            <v>1.0499999999999999E-3</v>
          </cell>
        </row>
      </sheetData>
      <sheetData sheetId="8396">
        <row r="19">
          <cell r="J19">
            <v>1.0499999999999999E-3</v>
          </cell>
        </row>
      </sheetData>
      <sheetData sheetId="8397">
        <row r="19">
          <cell r="J19">
            <v>1.0499999999999999E-3</v>
          </cell>
        </row>
      </sheetData>
      <sheetData sheetId="8398">
        <row r="19">
          <cell r="J19">
            <v>1.0499999999999999E-3</v>
          </cell>
        </row>
      </sheetData>
      <sheetData sheetId="8399">
        <row r="19">
          <cell r="J19">
            <v>1.0499999999999999E-3</v>
          </cell>
        </row>
      </sheetData>
      <sheetData sheetId="8400">
        <row r="19">
          <cell r="J19">
            <v>1.0499999999999999E-3</v>
          </cell>
        </row>
      </sheetData>
      <sheetData sheetId="8401">
        <row r="19">
          <cell r="J19">
            <v>1.0499999999999999E-3</v>
          </cell>
        </row>
      </sheetData>
      <sheetData sheetId="8402">
        <row r="19">
          <cell r="J19">
            <v>1.0499999999999999E-3</v>
          </cell>
        </row>
      </sheetData>
      <sheetData sheetId="8403">
        <row r="19">
          <cell r="J19">
            <v>1.0499999999999999E-3</v>
          </cell>
        </row>
      </sheetData>
      <sheetData sheetId="8404">
        <row r="19">
          <cell r="J19">
            <v>1.0499999999999999E-3</v>
          </cell>
        </row>
      </sheetData>
      <sheetData sheetId="8405">
        <row r="19">
          <cell r="J19">
            <v>1.0499999999999999E-3</v>
          </cell>
        </row>
      </sheetData>
      <sheetData sheetId="8406">
        <row r="19">
          <cell r="J19">
            <v>1.0499999999999999E-3</v>
          </cell>
        </row>
      </sheetData>
      <sheetData sheetId="8407">
        <row r="19">
          <cell r="J19">
            <v>1.0499999999999999E-3</v>
          </cell>
        </row>
      </sheetData>
      <sheetData sheetId="8408">
        <row r="19">
          <cell r="J19">
            <v>1.0499999999999999E-3</v>
          </cell>
        </row>
      </sheetData>
      <sheetData sheetId="8409">
        <row r="19">
          <cell r="J19">
            <v>1.0499999999999999E-3</v>
          </cell>
        </row>
      </sheetData>
      <sheetData sheetId="8410">
        <row r="19">
          <cell r="J19">
            <v>1.0499999999999999E-3</v>
          </cell>
        </row>
      </sheetData>
      <sheetData sheetId="8411">
        <row r="19">
          <cell r="J19">
            <v>1.0499999999999999E-3</v>
          </cell>
        </row>
      </sheetData>
      <sheetData sheetId="8412">
        <row r="19">
          <cell r="J19">
            <v>1.0499999999999999E-3</v>
          </cell>
        </row>
      </sheetData>
      <sheetData sheetId="8413">
        <row r="19">
          <cell r="J19">
            <v>1.0499999999999999E-3</v>
          </cell>
        </row>
      </sheetData>
      <sheetData sheetId="8414">
        <row r="19">
          <cell r="J19">
            <v>1.0499999999999999E-3</v>
          </cell>
        </row>
      </sheetData>
      <sheetData sheetId="8415">
        <row r="19">
          <cell r="J19">
            <v>1.0499999999999999E-3</v>
          </cell>
        </row>
      </sheetData>
      <sheetData sheetId="8416">
        <row r="19">
          <cell r="J19">
            <v>1.0499999999999999E-3</v>
          </cell>
        </row>
      </sheetData>
      <sheetData sheetId="8417">
        <row r="19">
          <cell r="J19">
            <v>1.0499999999999999E-3</v>
          </cell>
        </row>
      </sheetData>
      <sheetData sheetId="8418">
        <row r="19">
          <cell r="J19">
            <v>1.0499999999999999E-3</v>
          </cell>
        </row>
      </sheetData>
      <sheetData sheetId="8419">
        <row r="19">
          <cell r="J19">
            <v>1.0499999999999999E-3</v>
          </cell>
        </row>
      </sheetData>
      <sheetData sheetId="8420">
        <row r="19">
          <cell r="J19">
            <v>1.0499999999999999E-3</v>
          </cell>
        </row>
      </sheetData>
      <sheetData sheetId="8421">
        <row r="19">
          <cell r="J19">
            <v>1.0499999999999999E-3</v>
          </cell>
        </row>
      </sheetData>
      <sheetData sheetId="8422">
        <row r="19">
          <cell r="J19">
            <v>1.0499999999999999E-3</v>
          </cell>
        </row>
      </sheetData>
      <sheetData sheetId="8423">
        <row r="19">
          <cell r="J19">
            <v>1.0499999999999999E-3</v>
          </cell>
        </row>
      </sheetData>
      <sheetData sheetId="8424">
        <row r="19">
          <cell r="J19">
            <v>1.0499999999999999E-3</v>
          </cell>
        </row>
      </sheetData>
      <sheetData sheetId="8425">
        <row r="19">
          <cell r="J19">
            <v>1.0499999999999999E-3</v>
          </cell>
        </row>
      </sheetData>
      <sheetData sheetId="8426">
        <row r="19">
          <cell r="J19">
            <v>1.0499999999999999E-3</v>
          </cell>
        </row>
      </sheetData>
      <sheetData sheetId="8427">
        <row r="19">
          <cell r="J19">
            <v>1.0499999999999999E-3</v>
          </cell>
        </row>
      </sheetData>
      <sheetData sheetId="8428">
        <row r="19">
          <cell r="J19">
            <v>1.0499999999999999E-3</v>
          </cell>
        </row>
      </sheetData>
      <sheetData sheetId="8429">
        <row r="19">
          <cell r="J19">
            <v>1.0499999999999999E-3</v>
          </cell>
        </row>
      </sheetData>
      <sheetData sheetId="8430">
        <row r="19">
          <cell r="J19">
            <v>1.0499999999999999E-3</v>
          </cell>
        </row>
      </sheetData>
      <sheetData sheetId="8431">
        <row r="19">
          <cell r="J19">
            <v>1.0499999999999999E-3</v>
          </cell>
        </row>
      </sheetData>
      <sheetData sheetId="8432">
        <row r="19">
          <cell r="J19">
            <v>1.0499999999999999E-3</v>
          </cell>
        </row>
      </sheetData>
      <sheetData sheetId="8433">
        <row r="19">
          <cell r="J19">
            <v>1.0499999999999999E-3</v>
          </cell>
        </row>
      </sheetData>
      <sheetData sheetId="8434">
        <row r="19">
          <cell r="J19">
            <v>1.0499999999999999E-3</v>
          </cell>
        </row>
      </sheetData>
      <sheetData sheetId="8435">
        <row r="19">
          <cell r="J19">
            <v>1.0499999999999999E-3</v>
          </cell>
        </row>
      </sheetData>
      <sheetData sheetId="8436">
        <row r="19">
          <cell r="J19">
            <v>1.0499999999999999E-3</v>
          </cell>
        </row>
      </sheetData>
      <sheetData sheetId="8437">
        <row r="19">
          <cell r="J19">
            <v>1.0499999999999999E-3</v>
          </cell>
        </row>
      </sheetData>
      <sheetData sheetId="8438">
        <row r="19">
          <cell r="J19">
            <v>1.0499999999999999E-3</v>
          </cell>
        </row>
      </sheetData>
      <sheetData sheetId="8439">
        <row r="19">
          <cell r="J19">
            <v>1.0499999999999999E-3</v>
          </cell>
        </row>
      </sheetData>
      <sheetData sheetId="8440">
        <row r="19">
          <cell r="J19">
            <v>1.0499999999999999E-3</v>
          </cell>
        </row>
      </sheetData>
      <sheetData sheetId="8441">
        <row r="19">
          <cell r="J19">
            <v>1.0499999999999999E-3</v>
          </cell>
        </row>
      </sheetData>
      <sheetData sheetId="8442">
        <row r="19">
          <cell r="J19">
            <v>1.0499999999999999E-3</v>
          </cell>
        </row>
      </sheetData>
      <sheetData sheetId="8443">
        <row r="19">
          <cell r="J19">
            <v>1.0499999999999999E-3</v>
          </cell>
        </row>
      </sheetData>
      <sheetData sheetId="8444">
        <row r="19">
          <cell r="J19">
            <v>1.0499999999999999E-3</v>
          </cell>
        </row>
      </sheetData>
      <sheetData sheetId="8445">
        <row r="19">
          <cell r="J19">
            <v>1.0499999999999999E-3</v>
          </cell>
        </row>
      </sheetData>
      <sheetData sheetId="8446">
        <row r="19">
          <cell r="J19">
            <v>1.0499999999999999E-3</v>
          </cell>
        </row>
      </sheetData>
      <sheetData sheetId="8447">
        <row r="19">
          <cell r="J19">
            <v>1.0499999999999999E-3</v>
          </cell>
        </row>
      </sheetData>
      <sheetData sheetId="8448">
        <row r="19">
          <cell r="J19">
            <v>1.0499999999999999E-3</v>
          </cell>
        </row>
      </sheetData>
      <sheetData sheetId="8449">
        <row r="19">
          <cell r="J19">
            <v>1.0499999999999999E-3</v>
          </cell>
        </row>
      </sheetData>
      <sheetData sheetId="8450">
        <row r="19">
          <cell r="J19">
            <v>1.0499999999999999E-3</v>
          </cell>
        </row>
      </sheetData>
      <sheetData sheetId="8451">
        <row r="19">
          <cell r="J19">
            <v>1.0499999999999999E-3</v>
          </cell>
        </row>
      </sheetData>
      <sheetData sheetId="8452">
        <row r="19">
          <cell r="J19">
            <v>1.0499999999999999E-3</v>
          </cell>
        </row>
      </sheetData>
      <sheetData sheetId="8453">
        <row r="19">
          <cell r="J19">
            <v>1.0499999999999999E-3</v>
          </cell>
        </row>
      </sheetData>
      <sheetData sheetId="8454">
        <row r="19">
          <cell r="J19">
            <v>1.0499999999999999E-3</v>
          </cell>
        </row>
      </sheetData>
      <sheetData sheetId="8455">
        <row r="19">
          <cell r="J19">
            <v>1.0499999999999999E-3</v>
          </cell>
        </row>
      </sheetData>
      <sheetData sheetId="8456">
        <row r="19">
          <cell r="J19">
            <v>1.0499999999999999E-3</v>
          </cell>
        </row>
      </sheetData>
      <sheetData sheetId="8457">
        <row r="19">
          <cell r="J19">
            <v>1.0499999999999999E-3</v>
          </cell>
        </row>
      </sheetData>
      <sheetData sheetId="8458">
        <row r="19">
          <cell r="J19">
            <v>1.0499999999999999E-3</v>
          </cell>
        </row>
      </sheetData>
      <sheetData sheetId="8459">
        <row r="19">
          <cell r="J19">
            <v>1.0499999999999999E-3</v>
          </cell>
        </row>
      </sheetData>
      <sheetData sheetId="8460">
        <row r="19">
          <cell r="J19">
            <v>1.0499999999999999E-3</v>
          </cell>
        </row>
      </sheetData>
      <sheetData sheetId="8461">
        <row r="19">
          <cell r="J19">
            <v>1.0499999999999999E-3</v>
          </cell>
        </row>
      </sheetData>
      <sheetData sheetId="8462">
        <row r="19">
          <cell r="J19">
            <v>1.0499999999999999E-3</v>
          </cell>
        </row>
      </sheetData>
      <sheetData sheetId="8463">
        <row r="19">
          <cell r="J19">
            <v>1.0499999999999999E-3</v>
          </cell>
        </row>
      </sheetData>
      <sheetData sheetId="8464">
        <row r="19">
          <cell r="J19">
            <v>1.0499999999999999E-3</v>
          </cell>
        </row>
      </sheetData>
      <sheetData sheetId="8465">
        <row r="19">
          <cell r="J19">
            <v>1.0499999999999999E-3</v>
          </cell>
        </row>
      </sheetData>
      <sheetData sheetId="8466">
        <row r="19">
          <cell r="J19">
            <v>1.0499999999999999E-3</v>
          </cell>
        </row>
      </sheetData>
      <sheetData sheetId="8467">
        <row r="19">
          <cell r="J19">
            <v>1.0499999999999999E-3</v>
          </cell>
        </row>
      </sheetData>
      <sheetData sheetId="8468">
        <row r="19">
          <cell r="J19">
            <v>1.0499999999999999E-3</v>
          </cell>
        </row>
      </sheetData>
      <sheetData sheetId="8469">
        <row r="19">
          <cell r="J19">
            <v>1.0499999999999999E-3</v>
          </cell>
        </row>
      </sheetData>
      <sheetData sheetId="8470">
        <row r="19">
          <cell r="J19">
            <v>1.0499999999999999E-3</v>
          </cell>
        </row>
      </sheetData>
      <sheetData sheetId="8471">
        <row r="19">
          <cell r="J19">
            <v>1.0499999999999999E-3</v>
          </cell>
        </row>
      </sheetData>
      <sheetData sheetId="8472">
        <row r="19">
          <cell r="J19">
            <v>1.0499999999999999E-3</v>
          </cell>
        </row>
      </sheetData>
      <sheetData sheetId="8473">
        <row r="19">
          <cell r="J19">
            <v>1.0499999999999999E-3</v>
          </cell>
        </row>
      </sheetData>
      <sheetData sheetId="8474">
        <row r="19">
          <cell r="J19">
            <v>1.0499999999999999E-3</v>
          </cell>
        </row>
      </sheetData>
      <sheetData sheetId="8475">
        <row r="19">
          <cell r="J19">
            <v>1.0499999999999999E-3</v>
          </cell>
        </row>
      </sheetData>
      <sheetData sheetId="8476">
        <row r="19">
          <cell r="J19">
            <v>1.0499999999999999E-3</v>
          </cell>
        </row>
      </sheetData>
      <sheetData sheetId="8477">
        <row r="19">
          <cell r="J19">
            <v>1.0499999999999999E-3</v>
          </cell>
        </row>
      </sheetData>
      <sheetData sheetId="8478">
        <row r="19">
          <cell r="J19">
            <v>1.0499999999999999E-3</v>
          </cell>
        </row>
      </sheetData>
      <sheetData sheetId="8479">
        <row r="19">
          <cell r="J19">
            <v>1.0499999999999999E-3</v>
          </cell>
        </row>
      </sheetData>
      <sheetData sheetId="8480">
        <row r="19">
          <cell r="J19">
            <v>1.0499999999999999E-3</v>
          </cell>
        </row>
      </sheetData>
      <sheetData sheetId="8481">
        <row r="19">
          <cell r="J19">
            <v>1.0499999999999999E-3</v>
          </cell>
        </row>
      </sheetData>
      <sheetData sheetId="8482">
        <row r="19">
          <cell r="J19">
            <v>1.0499999999999999E-3</v>
          </cell>
        </row>
      </sheetData>
      <sheetData sheetId="8483">
        <row r="19">
          <cell r="J19">
            <v>1.0499999999999999E-3</v>
          </cell>
        </row>
      </sheetData>
      <sheetData sheetId="8484">
        <row r="19">
          <cell r="J19">
            <v>1.0499999999999999E-3</v>
          </cell>
        </row>
      </sheetData>
      <sheetData sheetId="8485">
        <row r="19">
          <cell r="J19">
            <v>1.0499999999999999E-3</v>
          </cell>
        </row>
      </sheetData>
      <sheetData sheetId="8486">
        <row r="19">
          <cell r="J19">
            <v>1.0499999999999999E-3</v>
          </cell>
        </row>
      </sheetData>
      <sheetData sheetId="8487">
        <row r="19">
          <cell r="J19">
            <v>1.0499999999999999E-3</v>
          </cell>
        </row>
      </sheetData>
      <sheetData sheetId="8488">
        <row r="19">
          <cell r="J19">
            <v>1.0499999999999999E-3</v>
          </cell>
        </row>
      </sheetData>
      <sheetData sheetId="8489">
        <row r="19">
          <cell r="J19">
            <v>1.0499999999999999E-3</v>
          </cell>
        </row>
      </sheetData>
      <sheetData sheetId="8490">
        <row r="19">
          <cell r="J19">
            <v>1.0499999999999999E-3</v>
          </cell>
        </row>
      </sheetData>
      <sheetData sheetId="8491">
        <row r="19">
          <cell r="J19">
            <v>1.0499999999999999E-3</v>
          </cell>
        </row>
      </sheetData>
      <sheetData sheetId="8492">
        <row r="19">
          <cell r="J19">
            <v>1.0499999999999999E-3</v>
          </cell>
        </row>
      </sheetData>
      <sheetData sheetId="8493">
        <row r="19">
          <cell r="J19">
            <v>1.0499999999999999E-3</v>
          </cell>
        </row>
      </sheetData>
      <sheetData sheetId="8494">
        <row r="19">
          <cell r="J19">
            <v>1.0499999999999999E-3</v>
          </cell>
        </row>
      </sheetData>
      <sheetData sheetId="8495">
        <row r="19">
          <cell r="J19">
            <v>1.0499999999999999E-3</v>
          </cell>
        </row>
      </sheetData>
      <sheetData sheetId="8496">
        <row r="19">
          <cell r="J19">
            <v>1.0499999999999999E-3</v>
          </cell>
        </row>
      </sheetData>
      <sheetData sheetId="8497">
        <row r="19">
          <cell r="J19">
            <v>1.0499999999999999E-3</v>
          </cell>
        </row>
      </sheetData>
      <sheetData sheetId="8498">
        <row r="19">
          <cell r="J19">
            <v>1.0499999999999999E-3</v>
          </cell>
        </row>
      </sheetData>
      <sheetData sheetId="8499">
        <row r="19">
          <cell r="J19">
            <v>1.0499999999999999E-3</v>
          </cell>
        </row>
      </sheetData>
      <sheetData sheetId="8500">
        <row r="19">
          <cell r="J19">
            <v>1.0499999999999999E-3</v>
          </cell>
        </row>
      </sheetData>
      <sheetData sheetId="8501">
        <row r="19">
          <cell r="J19">
            <v>1.0499999999999999E-3</v>
          </cell>
        </row>
      </sheetData>
      <sheetData sheetId="8502">
        <row r="19">
          <cell r="J19">
            <v>1.0499999999999999E-3</v>
          </cell>
        </row>
      </sheetData>
      <sheetData sheetId="8503">
        <row r="19">
          <cell r="J19">
            <v>1.0499999999999999E-3</v>
          </cell>
        </row>
      </sheetData>
      <sheetData sheetId="8504">
        <row r="19">
          <cell r="J19">
            <v>1.0499999999999999E-3</v>
          </cell>
        </row>
      </sheetData>
      <sheetData sheetId="8505">
        <row r="19">
          <cell r="J19">
            <v>1.0499999999999999E-3</v>
          </cell>
        </row>
      </sheetData>
      <sheetData sheetId="8506">
        <row r="19">
          <cell r="J19">
            <v>1.0499999999999999E-3</v>
          </cell>
        </row>
      </sheetData>
      <sheetData sheetId="8507">
        <row r="19">
          <cell r="J19">
            <v>1.0499999999999999E-3</v>
          </cell>
        </row>
      </sheetData>
      <sheetData sheetId="8508">
        <row r="19">
          <cell r="J19">
            <v>1.0499999999999999E-3</v>
          </cell>
        </row>
      </sheetData>
      <sheetData sheetId="8509">
        <row r="19">
          <cell r="J19">
            <v>1.0499999999999999E-3</v>
          </cell>
        </row>
      </sheetData>
      <sheetData sheetId="8510">
        <row r="19">
          <cell r="J19">
            <v>1.0499999999999999E-3</v>
          </cell>
        </row>
      </sheetData>
      <sheetData sheetId="8511">
        <row r="19">
          <cell r="J19">
            <v>1.0499999999999999E-3</v>
          </cell>
        </row>
      </sheetData>
      <sheetData sheetId="8512">
        <row r="19">
          <cell r="J19">
            <v>1.0499999999999999E-3</v>
          </cell>
        </row>
      </sheetData>
      <sheetData sheetId="8513">
        <row r="19">
          <cell r="J19">
            <v>1.0499999999999999E-3</v>
          </cell>
        </row>
      </sheetData>
      <sheetData sheetId="8514">
        <row r="19">
          <cell r="J19">
            <v>1.0499999999999999E-3</v>
          </cell>
        </row>
      </sheetData>
      <sheetData sheetId="8515">
        <row r="19">
          <cell r="J19">
            <v>1.0499999999999999E-3</v>
          </cell>
        </row>
      </sheetData>
      <sheetData sheetId="8516">
        <row r="19">
          <cell r="J19">
            <v>1.0499999999999999E-3</v>
          </cell>
        </row>
      </sheetData>
      <sheetData sheetId="8517">
        <row r="19">
          <cell r="J19">
            <v>1.0499999999999999E-3</v>
          </cell>
        </row>
      </sheetData>
      <sheetData sheetId="8518">
        <row r="19">
          <cell r="J19">
            <v>1.0499999999999999E-3</v>
          </cell>
        </row>
      </sheetData>
      <sheetData sheetId="8519">
        <row r="19">
          <cell r="J19">
            <v>1.0499999999999999E-3</v>
          </cell>
        </row>
      </sheetData>
      <sheetData sheetId="8520">
        <row r="19">
          <cell r="J19">
            <v>1.0499999999999999E-3</v>
          </cell>
        </row>
      </sheetData>
      <sheetData sheetId="8521">
        <row r="19">
          <cell r="J19">
            <v>1.0499999999999999E-3</v>
          </cell>
        </row>
      </sheetData>
      <sheetData sheetId="8522">
        <row r="19">
          <cell r="J19">
            <v>1.0499999999999999E-3</v>
          </cell>
        </row>
      </sheetData>
      <sheetData sheetId="8523">
        <row r="19">
          <cell r="J19">
            <v>1.0499999999999999E-3</v>
          </cell>
        </row>
      </sheetData>
      <sheetData sheetId="8524">
        <row r="19">
          <cell r="J19">
            <v>1.0499999999999999E-3</v>
          </cell>
        </row>
      </sheetData>
      <sheetData sheetId="8525">
        <row r="19">
          <cell r="J19">
            <v>1.0499999999999999E-3</v>
          </cell>
        </row>
      </sheetData>
      <sheetData sheetId="8526">
        <row r="19">
          <cell r="J19">
            <v>1.0499999999999999E-3</v>
          </cell>
        </row>
      </sheetData>
      <sheetData sheetId="8527">
        <row r="19">
          <cell r="J19">
            <v>1.0499999999999999E-3</v>
          </cell>
        </row>
      </sheetData>
      <sheetData sheetId="8528">
        <row r="19">
          <cell r="J19">
            <v>1.0499999999999999E-3</v>
          </cell>
        </row>
      </sheetData>
      <sheetData sheetId="8529">
        <row r="19">
          <cell r="J19">
            <v>1.0499999999999999E-3</v>
          </cell>
        </row>
      </sheetData>
      <sheetData sheetId="8530">
        <row r="19">
          <cell r="J19">
            <v>1.0499999999999999E-3</v>
          </cell>
        </row>
      </sheetData>
      <sheetData sheetId="8531">
        <row r="19">
          <cell r="J19">
            <v>1.0499999999999999E-3</v>
          </cell>
        </row>
      </sheetData>
      <sheetData sheetId="8532">
        <row r="19">
          <cell r="J19">
            <v>1.0499999999999999E-3</v>
          </cell>
        </row>
      </sheetData>
      <sheetData sheetId="8533">
        <row r="19">
          <cell r="J19">
            <v>1.0499999999999999E-3</v>
          </cell>
        </row>
      </sheetData>
      <sheetData sheetId="8534">
        <row r="19">
          <cell r="J19">
            <v>1.0499999999999999E-3</v>
          </cell>
        </row>
      </sheetData>
      <sheetData sheetId="8535">
        <row r="19">
          <cell r="J19">
            <v>1.0499999999999999E-3</v>
          </cell>
        </row>
      </sheetData>
      <sheetData sheetId="8536">
        <row r="19">
          <cell r="J19">
            <v>1.0499999999999999E-3</v>
          </cell>
        </row>
      </sheetData>
      <sheetData sheetId="8537">
        <row r="19">
          <cell r="J19">
            <v>1.0499999999999999E-3</v>
          </cell>
        </row>
      </sheetData>
      <sheetData sheetId="8538">
        <row r="19">
          <cell r="J19">
            <v>1.0499999999999999E-3</v>
          </cell>
        </row>
      </sheetData>
      <sheetData sheetId="8539">
        <row r="19">
          <cell r="J19">
            <v>1.0499999999999999E-3</v>
          </cell>
        </row>
      </sheetData>
      <sheetData sheetId="8540">
        <row r="19">
          <cell r="J19">
            <v>1.0499999999999999E-3</v>
          </cell>
        </row>
      </sheetData>
      <sheetData sheetId="8541">
        <row r="19">
          <cell r="J19">
            <v>1.0499999999999999E-3</v>
          </cell>
        </row>
      </sheetData>
      <sheetData sheetId="8542">
        <row r="19">
          <cell r="J19">
            <v>1.0499999999999999E-3</v>
          </cell>
        </row>
      </sheetData>
      <sheetData sheetId="8543">
        <row r="19">
          <cell r="J19">
            <v>1.0499999999999999E-3</v>
          </cell>
        </row>
      </sheetData>
      <sheetData sheetId="8544">
        <row r="19">
          <cell r="J19">
            <v>1.0499999999999999E-3</v>
          </cell>
        </row>
      </sheetData>
      <sheetData sheetId="8545">
        <row r="19">
          <cell r="J19">
            <v>1.0499999999999999E-3</v>
          </cell>
        </row>
      </sheetData>
      <sheetData sheetId="8546">
        <row r="19">
          <cell r="J19">
            <v>1.0499999999999999E-3</v>
          </cell>
        </row>
      </sheetData>
      <sheetData sheetId="8547">
        <row r="19">
          <cell r="J19">
            <v>1.0499999999999999E-3</v>
          </cell>
        </row>
      </sheetData>
      <sheetData sheetId="8548">
        <row r="19">
          <cell r="J19">
            <v>1.0499999999999999E-3</v>
          </cell>
        </row>
      </sheetData>
      <sheetData sheetId="8549">
        <row r="19">
          <cell r="J19">
            <v>1.0499999999999999E-3</v>
          </cell>
        </row>
      </sheetData>
      <sheetData sheetId="8550">
        <row r="19">
          <cell r="J19">
            <v>1.0499999999999999E-3</v>
          </cell>
        </row>
      </sheetData>
      <sheetData sheetId="8551">
        <row r="19">
          <cell r="J19">
            <v>1.0499999999999999E-3</v>
          </cell>
        </row>
      </sheetData>
      <sheetData sheetId="8552">
        <row r="19">
          <cell r="J19">
            <v>1.0499999999999999E-3</v>
          </cell>
        </row>
      </sheetData>
      <sheetData sheetId="8553">
        <row r="19">
          <cell r="J19">
            <v>1.0499999999999999E-3</v>
          </cell>
        </row>
      </sheetData>
      <sheetData sheetId="8554">
        <row r="19">
          <cell r="J19">
            <v>1.0499999999999999E-3</v>
          </cell>
        </row>
      </sheetData>
      <sheetData sheetId="8555">
        <row r="19">
          <cell r="J19">
            <v>1.0499999999999999E-3</v>
          </cell>
        </row>
      </sheetData>
      <sheetData sheetId="8556">
        <row r="19">
          <cell r="J19">
            <v>1.0499999999999999E-3</v>
          </cell>
        </row>
      </sheetData>
      <sheetData sheetId="8557">
        <row r="19">
          <cell r="J19">
            <v>1.0499999999999999E-3</v>
          </cell>
        </row>
      </sheetData>
      <sheetData sheetId="8558">
        <row r="19">
          <cell r="J19">
            <v>1.0499999999999999E-3</v>
          </cell>
        </row>
      </sheetData>
      <sheetData sheetId="8559">
        <row r="19">
          <cell r="J19">
            <v>1.0499999999999999E-3</v>
          </cell>
        </row>
      </sheetData>
      <sheetData sheetId="8560">
        <row r="19">
          <cell r="J19">
            <v>1.0499999999999999E-3</v>
          </cell>
        </row>
      </sheetData>
      <sheetData sheetId="8561">
        <row r="19">
          <cell r="J19">
            <v>1.0499999999999999E-3</v>
          </cell>
        </row>
      </sheetData>
      <sheetData sheetId="8562">
        <row r="19">
          <cell r="J19">
            <v>1.0499999999999999E-3</v>
          </cell>
        </row>
      </sheetData>
      <sheetData sheetId="8563">
        <row r="19">
          <cell r="J19">
            <v>1.0499999999999999E-3</v>
          </cell>
        </row>
      </sheetData>
      <sheetData sheetId="8564">
        <row r="19">
          <cell r="J19">
            <v>1.0499999999999999E-3</v>
          </cell>
        </row>
      </sheetData>
      <sheetData sheetId="8565">
        <row r="19">
          <cell r="J19">
            <v>1.0499999999999999E-3</v>
          </cell>
        </row>
      </sheetData>
      <sheetData sheetId="8566">
        <row r="19">
          <cell r="J19">
            <v>1.0499999999999999E-3</v>
          </cell>
        </row>
      </sheetData>
      <sheetData sheetId="8567">
        <row r="19">
          <cell r="J19">
            <v>1.0499999999999999E-3</v>
          </cell>
        </row>
      </sheetData>
      <sheetData sheetId="8568">
        <row r="19">
          <cell r="J19">
            <v>1.0499999999999999E-3</v>
          </cell>
        </row>
      </sheetData>
      <sheetData sheetId="8569">
        <row r="19">
          <cell r="J19">
            <v>1.0499999999999999E-3</v>
          </cell>
        </row>
      </sheetData>
      <sheetData sheetId="8570">
        <row r="19">
          <cell r="J19">
            <v>1.0499999999999999E-3</v>
          </cell>
        </row>
      </sheetData>
      <sheetData sheetId="8571">
        <row r="19">
          <cell r="J19">
            <v>1.0499999999999999E-3</v>
          </cell>
        </row>
      </sheetData>
      <sheetData sheetId="8572">
        <row r="19">
          <cell r="J19">
            <v>1.0499999999999999E-3</v>
          </cell>
        </row>
      </sheetData>
      <sheetData sheetId="8573">
        <row r="19">
          <cell r="J19">
            <v>1.0499999999999999E-3</v>
          </cell>
        </row>
      </sheetData>
      <sheetData sheetId="8574">
        <row r="19">
          <cell r="J19">
            <v>1.0499999999999999E-3</v>
          </cell>
        </row>
      </sheetData>
      <sheetData sheetId="8575">
        <row r="19">
          <cell r="J19">
            <v>1.0499999999999999E-3</v>
          </cell>
        </row>
      </sheetData>
      <sheetData sheetId="8576">
        <row r="19">
          <cell r="J19">
            <v>1.0499999999999999E-3</v>
          </cell>
        </row>
      </sheetData>
      <sheetData sheetId="8577">
        <row r="19">
          <cell r="J19">
            <v>1.0499999999999999E-3</v>
          </cell>
        </row>
      </sheetData>
      <sheetData sheetId="8578">
        <row r="19">
          <cell r="J19">
            <v>1.0499999999999999E-3</v>
          </cell>
        </row>
      </sheetData>
      <sheetData sheetId="8579">
        <row r="19">
          <cell r="J19">
            <v>1.0499999999999999E-3</v>
          </cell>
        </row>
      </sheetData>
      <sheetData sheetId="8580">
        <row r="19">
          <cell r="J19">
            <v>1.0499999999999999E-3</v>
          </cell>
        </row>
      </sheetData>
      <sheetData sheetId="8581">
        <row r="19">
          <cell r="J19">
            <v>1.0499999999999999E-3</v>
          </cell>
        </row>
      </sheetData>
      <sheetData sheetId="8582">
        <row r="19">
          <cell r="J19">
            <v>1.0499999999999999E-3</v>
          </cell>
        </row>
      </sheetData>
      <sheetData sheetId="8583">
        <row r="19">
          <cell r="J19">
            <v>1.0499999999999999E-3</v>
          </cell>
        </row>
      </sheetData>
      <sheetData sheetId="8584">
        <row r="19">
          <cell r="J19">
            <v>1.0499999999999999E-3</v>
          </cell>
        </row>
      </sheetData>
      <sheetData sheetId="8585">
        <row r="19">
          <cell r="J19">
            <v>1.0499999999999999E-3</v>
          </cell>
        </row>
      </sheetData>
      <sheetData sheetId="8586">
        <row r="19">
          <cell r="J19">
            <v>1.0499999999999999E-3</v>
          </cell>
        </row>
      </sheetData>
      <sheetData sheetId="8587">
        <row r="19">
          <cell r="J19">
            <v>1.0499999999999999E-3</v>
          </cell>
        </row>
      </sheetData>
      <sheetData sheetId="8588">
        <row r="19">
          <cell r="J19">
            <v>1.0499999999999999E-3</v>
          </cell>
        </row>
      </sheetData>
      <sheetData sheetId="8589">
        <row r="19">
          <cell r="J19">
            <v>1.0499999999999999E-3</v>
          </cell>
        </row>
      </sheetData>
      <sheetData sheetId="8590">
        <row r="19">
          <cell r="J19">
            <v>1.0499999999999999E-3</v>
          </cell>
        </row>
      </sheetData>
      <sheetData sheetId="8591">
        <row r="19">
          <cell r="J19">
            <v>1.0499999999999999E-3</v>
          </cell>
        </row>
      </sheetData>
      <sheetData sheetId="8592">
        <row r="19">
          <cell r="J19">
            <v>1.0499999999999999E-3</v>
          </cell>
        </row>
      </sheetData>
      <sheetData sheetId="8593">
        <row r="19">
          <cell r="J19">
            <v>1.0499999999999999E-3</v>
          </cell>
        </row>
      </sheetData>
      <sheetData sheetId="8594">
        <row r="19">
          <cell r="J19">
            <v>1.0499999999999999E-3</v>
          </cell>
        </row>
      </sheetData>
      <sheetData sheetId="8595">
        <row r="19">
          <cell r="J19">
            <v>1.0499999999999999E-3</v>
          </cell>
        </row>
      </sheetData>
      <sheetData sheetId="8596">
        <row r="19">
          <cell r="J19">
            <v>1.0499999999999999E-3</v>
          </cell>
        </row>
      </sheetData>
      <sheetData sheetId="8597">
        <row r="19">
          <cell r="J19">
            <v>1.0499999999999999E-3</v>
          </cell>
        </row>
      </sheetData>
      <sheetData sheetId="8598">
        <row r="19">
          <cell r="J19">
            <v>1.0499999999999999E-3</v>
          </cell>
        </row>
      </sheetData>
      <sheetData sheetId="8599">
        <row r="19">
          <cell r="J19">
            <v>1.0499999999999999E-3</v>
          </cell>
        </row>
      </sheetData>
      <sheetData sheetId="8600">
        <row r="19">
          <cell r="J19">
            <v>1.0499999999999999E-3</v>
          </cell>
        </row>
      </sheetData>
      <sheetData sheetId="8601">
        <row r="19">
          <cell r="J19">
            <v>1.0499999999999999E-3</v>
          </cell>
        </row>
      </sheetData>
      <sheetData sheetId="8602">
        <row r="19">
          <cell r="J19">
            <v>1.0499999999999999E-3</v>
          </cell>
        </row>
      </sheetData>
      <sheetData sheetId="8603">
        <row r="19">
          <cell r="J19">
            <v>1.0499999999999999E-3</v>
          </cell>
        </row>
      </sheetData>
      <sheetData sheetId="8604">
        <row r="19">
          <cell r="J19">
            <v>1.0499999999999999E-3</v>
          </cell>
        </row>
      </sheetData>
      <sheetData sheetId="8605">
        <row r="19">
          <cell r="J19">
            <v>1.0499999999999999E-3</v>
          </cell>
        </row>
      </sheetData>
      <sheetData sheetId="8606">
        <row r="19">
          <cell r="J19">
            <v>1.0499999999999999E-3</v>
          </cell>
        </row>
      </sheetData>
      <sheetData sheetId="8607">
        <row r="19">
          <cell r="J19">
            <v>1.0499999999999999E-3</v>
          </cell>
        </row>
      </sheetData>
      <sheetData sheetId="8608">
        <row r="19">
          <cell r="J19">
            <v>1.0499999999999999E-3</v>
          </cell>
        </row>
      </sheetData>
      <sheetData sheetId="8609">
        <row r="19">
          <cell r="J19">
            <v>1.0499999999999999E-3</v>
          </cell>
        </row>
      </sheetData>
      <sheetData sheetId="8610">
        <row r="19">
          <cell r="J19">
            <v>1.0499999999999999E-3</v>
          </cell>
        </row>
      </sheetData>
      <sheetData sheetId="8611">
        <row r="19">
          <cell r="J19">
            <v>1.0499999999999999E-3</v>
          </cell>
        </row>
      </sheetData>
      <sheetData sheetId="8612">
        <row r="19">
          <cell r="J19">
            <v>1.0499999999999999E-3</v>
          </cell>
        </row>
      </sheetData>
      <sheetData sheetId="8613">
        <row r="19">
          <cell r="J19">
            <v>1.0499999999999999E-3</v>
          </cell>
        </row>
      </sheetData>
      <sheetData sheetId="8614">
        <row r="19">
          <cell r="J19">
            <v>1.0499999999999999E-3</v>
          </cell>
        </row>
      </sheetData>
      <sheetData sheetId="8615">
        <row r="19">
          <cell r="J19">
            <v>1.0499999999999999E-3</v>
          </cell>
        </row>
      </sheetData>
      <sheetData sheetId="8616">
        <row r="19">
          <cell r="J19">
            <v>1.0499999999999999E-3</v>
          </cell>
        </row>
      </sheetData>
      <sheetData sheetId="8617">
        <row r="19">
          <cell r="J19">
            <v>1.0499999999999999E-3</v>
          </cell>
        </row>
      </sheetData>
      <sheetData sheetId="8618">
        <row r="19">
          <cell r="J19">
            <v>1.0499999999999999E-3</v>
          </cell>
        </row>
      </sheetData>
      <sheetData sheetId="8619">
        <row r="19">
          <cell r="J19">
            <v>1.0499999999999999E-3</v>
          </cell>
        </row>
      </sheetData>
      <sheetData sheetId="8620">
        <row r="19">
          <cell r="J19">
            <v>1.0499999999999999E-3</v>
          </cell>
        </row>
      </sheetData>
      <sheetData sheetId="8621">
        <row r="19">
          <cell r="J19">
            <v>1.0499999999999999E-3</v>
          </cell>
        </row>
      </sheetData>
      <sheetData sheetId="8622">
        <row r="19">
          <cell r="J19">
            <v>1.0499999999999999E-3</v>
          </cell>
        </row>
      </sheetData>
      <sheetData sheetId="8623">
        <row r="19">
          <cell r="J19">
            <v>1.0499999999999999E-3</v>
          </cell>
        </row>
      </sheetData>
      <sheetData sheetId="8624">
        <row r="19">
          <cell r="J19">
            <v>1.0499999999999999E-3</v>
          </cell>
        </row>
      </sheetData>
      <sheetData sheetId="8625">
        <row r="19">
          <cell r="J19">
            <v>1.0499999999999999E-3</v>
          </cell>
        </row>
      </sheetData>
      <sheetData sheetId="8626">
        <row r="19">
          <cell r="J19">
            <v>1.0499999999999999E-3</v>
          </cell>
        </row>
      </sheetData>
      <sheetData sheetId="8627">
        <row r="19">
          <cell r="J19">
            <v>1.0499999999999999E-3</v>
          </cell>
        </row>
      </sheetData>
      <sheetData sheetId="8628">
        <row r="19">
          <cell r="J19">
            <v>1.0499999999999999E-3</v>
          </cell>
        </row>
      </sheetData>
      <sheetData sheetId="8629">
        <row r="19">
          <cell r="J19">
            <v>1.0499999999999999E-3</v>
          </cell>
        </row>
      </sheetData>
      <sheetData sheetId="8630">
        <row r="19">
          <cell r="J19">
            <v>1.0499999999999999E-3</v>
          </cell>
        </row>
      </sheetData>
      <sheetData sheetId="8631">
        <row r="19">
          <cell r="J19">
            <v>1.0499999999999999E-3</v>
          </cell>
        </row>
      </sheetData>
      <sheetData sheetId="8632">
        <row r="19">
          <cell r="J19">
            <v>1.0499999999999999E-3</v>
          </cell>
        </row>
      </sheetData>
      <sheetData sheetId="8633">
        <row r="19">
          <cell r="J19">
            <v>1.0499999999999999E-3</v>
          </cell>
        </row>
      </sheetData>
      <sheetData sheetId="8634">
        <row r="19">
          <cell r="J19">
            <v>1.0499999999999999E-3</v>
          </cell>
        </row>
      </sheetData>
      <sheetData sheetId="8635">
        <row r="19">
          <cell r="J19">
            <v>1.0499999999999999E-3</v>
          </cell>
        </row>
      </sheetData>
      <sheetData sheetId="8636">
        <row r="19">
          <cell r="J19">
            <v>1.0499999999999999E-3</v>
          </cell>
        </row>
      </sheetData>
      <sheetData sheetId="8637">
        <row r="19">
          <cell r="J19">
            <v>1.0499999999999999E-3</v>
          </cell>
        </row>
      </sheetData>
      <sheetData sheetId="8638">
        <row r="19">
          <cell r="J19">
            <v>1.0499999999999999E-3</v>
          </cell>
        </row>
      </sheetData>
      <sheetData sheetId="8639">
        <row r="19">
          <cell r="J19">
            <v>1.0499999999999999E-3</v>
          </cell>
        </row>
      </sheetData>
      <sheetData sheetId="8640">
        <row r="19">
          <cell r="J19">
            <v>1.0499999999999999E-3</v>
          </cell>
        </row>
      </sheetData>
      <sheetData sheetId="8641">
        <row r="19">
          <cell r="J19">
            <v>1.0499999999999999E-3</v>
          </cell>
        </row>
      </sheetData>
      <sheetData sheetId="8642">
        <row r="19">
          <cell r="J19">
            <v>1.0499999999999999E-3</v>
          </cell>
        </row>
      </sheetData>
      <sheetData sheetId="8643">
        <row r="19">
          <cell r="J19">
            <v>1.0499999999999999E-3</v>
          </cell>
        </row>
      </sheetData>
      <sheetData sheetId="8644">
        <row r="19">
          <cell r="J19">
            <v>1.0499999999999999E-3</v>
          </cell>
        </row>
      </sheetData>
      <sheetData sheetId="8645">
        <row r="19">
          <cell r="J19">
            <v>1.0499999999999999E-3</v>
          </cell>
        </row>
      </sheetData>
      <sheetData sheetId="8646">
        <row r="19">
          <cell r="J19">
            <v>1.0499999999999999E-3</v>
          </cell>
        </row>
      </sheetData>
      <sheetData sheetId="8647">
        <row r="19">
          <cell r="J19">
            <v>1.0499999999999999E-3</v>
          </cell>
        </row>
      </sheetData>
      <sheetData sheetId="8648">
        <row r="19">
          <cell r="J19">
            <v>1.0499999999999999E-3</v>
          </cell>
        </row>
      </sheetData>
      <sheetData sheetId="8649">
        <row r="19">
          <cell r="J19">
            <v>1.0499999999999999E-3</v>
          </cell>
        </row>
      </sheetData>
      <sheetData sheetId="8650">
        <row r="19">
          <cell r="J19">
            <v>1.0499999999999999E-3</v>
          </cell>
        </row>
      </sheetData>
      <sheetData sheetId="8651">
        <row r="19">
          <cell r="J19">
            <v>1.0499999999999999E-3</v>
          </cell>
        </row>
      </sheetData>
      <sheetData sheetId="8652">
        <row r="19">
          <cell r="J19">
            <v>1.0499999999999999E-3</v>
          </cell>
        </row>
      </sheetData>
      <sheetData sheetId="8653">
        <row r="19">
          <cell r="J19">
            <v>1.0499999999999999E-3</v>
          </cell>
        </row>
      </sheetData>
      <sheetData sheetId="8654">
        <row r="19">
          <cell r="J19">
            <v>1.0499999999999999E-3</v>
          </cell>
        </row>
      </sheetData>
      <sheetData sheetId="8655">
        <row r="19">
          <cell r="J19">
            <v>1.0499999999999999E-3</v>
          </cell>
        </row>
      </sheetData>
      <sheetData sheetId="8656">
        <row r="19">
          <cell r="J19">
            <v>1.0499999999999999E-3</v>
          </cell>
        </row>
      </sheetData>
      <sheetData sheetId="8657">
        <row r="19">
          <cell r="J19">
            <v>1.0499999999999999E-3</v>
          </cell>
        </row>
      </sheetData>
      <sheetData sheetId="8658">
        <row r="19">
          <cell r="J19">
            <v>1.0499999999999999E-3</v>
          </cell>
        </row>
      </sheetData>
      <sheetData sheetId="8659">
        <row r="19">
          <cell r="J19">
            <v>1.0499999999999999E-3</v>
          </cell>
        </row>
      </sheetData>
      <sheetData sheetId="8660">
        <row r="19">
          <cell r="J19">
            <v>1.0499999999999999E-3</v>
          </cell>
        </row>
      </sheetData>
      <sheetData sheetId="8661">
        <row r="19">
          <cell r="J19">
            <v>1.0499999999999999E-3</v>
          </cell>
        </row>
      </sheetData>
      <sheetData sheetId="8662">
        <row r="19">
          <cell r="J19">
            <v>1.0499999999999999E-3</v>
          </cell>
        </row>
      </sheetData>
      <sheetData sheetId="8663">
        <row r="19">
          <cell r="J19">
            <v>1.0499999999999999E-3</v>
          </cell>
        </row>
      </sheetData>
      <sheetData sheetId="8664">
        <row r="19">
          <cell r="J19">
            <v>1.0499999999999999E-3</v>
          </cell>
        </row>
      </sheetData>
      <sheetData sheetId="8665">
        <row r="19">
          <cell r="J19">
            <v>1.0499999999999999E-3</v>
          </cell>
        </row>
      </sheetData>
      <sheetData sheetId="8666">
        <row r="19">
          <cell r="J19">
            <v>1.0499999999999999E-3</v>
          </cell>
        </row>
      </sheetData>
      <sheetData sheetId="8667">
        <row r="19">
          <cell r="J19">
            <v>1.0499999999999999E-3</v>
          </cell>
        </row>
      </sheetData>
      <sheetData sheetId="8668">
        <row r="19">
          <cell r="J19">
            <v>1.0499999999999999E-3</v>
          </cell>
        </row>
      </sheetData>
      <sheetData sheetId="8669">
        <row r="19">
          <cell r="J19">
            <v>1.0499999999999999E-3</v>
          </cell>
        </row>
      </sheetData>
      <sheetData sheetId="8670">
        <row r="19">
          <cell r="J19">
            <v>1.0499999999999999E-3</v>
          </cell>
        </row>
      </sheetData>
      <sheetData sheetId="8671">
        <row r="19">
          <cell r="J19">
            <v>1.0499999999999999E-3</v>
          </cell>
        </row>
      </sheetData>
      <sheetData sheetId="8672">
        <row r="19">
          <cell r="J19">
            <v>1.0499999999999999E-3</v>
          </cell>
        </row>
      </sheetData>
      <sheetData sheetId="8673">
        <row r="19">
          <cell r="J19">
            <v>1.0499999999999999E-3</v>
          </cell>
        </row>
      </sheetData>
      <sheetData sheetId="8674">
        <row r="19">
          <cell r="J19">
            <v>1.0499999999999999E-3</v>
          </cell>
        </row>
      </sheetData>
      <sheetData sheetId="8675">
        <row r="19">
          <cell r="J19">
            <v>1.0499999999999999E-3</v>
          </cell>
        </row>
      </sheetData>
      <sheetData sheetId="8676">
        <row r="19">
          <cell r="J19">
            <v>1.0499999999999999E-3</v>
          </cell>
        </row>
      </sheetData>
      <sheetData sheetId="8677">
        <row r="19">
          <cell r="J19">
            <v>1.0499999999999999E-3</v>
          </cell>
        </row>
      </sheetData>
      <sheetData sheetId="8678">
        <row r="19">
          <cell r="J19">
            <v>1.0499999999999999E-3</v>
          </cell>
        </row>
      </sheetData>
      <sheetData sheetId="8679">
        <row r="19">
          <cell r="J19">
            <v>1.0499999999999999E-3</v>
          </cell>
        </row>
      </sheetData>
      <sheetData sheetId="8680">
        <row r="19">
          <cell r="J19">
            <v>1.0499999999999999E-3</v>
          </cell>
        </row>
      </sheetData>
      <sheetData sheetId="8681">
        <row r="19">
          <cell r="J19">
            <v>1.0499999999999999E-3</v>
          </cell>
        </row>
      </sheetData>
      <sheetData sheetId="8682">
        <row r="19">
          <cell r="J19">
            <v>1.0499999999999999E-3</v>
          </cell>
        </row>
      </sheetData>
      <sheetData sheetId="8683">
        <row r="19">
          <cell r="J19">
            <v>1.0499999999999999E-3</v>
          </cell>
        </row>
      </sheetData>
      <sheetData sheetId="8684">
        <row r="19">
          <cell r="J19">
            <v>1.0499999999999999E-3</v>
          </cell>
        </row>
      </sheetData>
      <sheetData sheetId="8685">
        <row r="19">
          <cell r="J19">
            <v>1.0499999999999999E-3</v>
          </cell>
        </row>
      </sheetData>
      <sheetData sheetId="8686">
        <row r="19">
          <cell r="J19">
            <v>1.0499999999999999E-3</v>
          </cell>
        </row>
      </sheetData>
      <sheetData sheetId="8687">
        <row r="19">
          <cell r="J19">
            <v>1.0499999999999999E-3</v>
          </cell>
        </row>
      </sheetData>
      <sheetData sheetId="8688">
        <row r="19">
          <cell r="J19">
            <v>1.0499999999999999E-3</v>
          </cell>
        </row>
      </sheetData>
      <sheetData sheetId="8689">
        <row r="19">
          <cell r="J19">
            <v>1.0499999999999999E-3</v>
          </cell>
        </row>
      </sheetData>
      <sheetData sheetId="8690">
        <row r="19">
          <cell r="J19">
            <v>1.0499999999999999E-3</v>
          </cell>
        </row>
      </sheetData>
      <sheetData sheetId="8691">
        <row r="19">
          <cell r="J19">
            <v>1.0499999999999999E-3</v>
          </cell>
        </row>
      </sheetData>
      <sheetData sheetId="8692">
        <row r="19">
          <cell r="J19">
            <v>1.0499999999999999E-3</v>
          </cell>
        </row>
      </sheetData>
      <sheetData sheetId="8693">
        <row r="19">
          <cell r="J19">
            <v>1.0499999999999999E-3</v>
          </cell>
        </row>
      </sheetData>
      <sheetData sheetId="8694">
        <row r="19">
          <cell r="J19">
            <v>1.0499999999999999E-3</v>
          </cell>
        </row>
      </sheetData>
      <sheetData sheetId="8695">
        <row r="19">
          <cell r="J19">
            <v>1.0499999999999999E-3</v>
          </cell>
        </row>
      </sheetData>
      <sheetData sheetId="8696">
        <row r="19">
          <cell r="J19">
            <v>1.0499999999999999E-3</v>
          </cell>
        </row>
      </sheetData>
      <sheetData sheetId="8697">
        <row r="19">
          <cell r="J19">
            <v>1.0499999999999999E-3</v>
          </cell>
        </row>
      </sheetData>
      <sheetData sheetId="8698">
        <row r="19">
          <cell r="J19">
            <v>1.0499999999999999E-3</v>
          </cell>
        </row>
      </sheetData>
      <sheetData sheetId="8699">
        <row r="19">
          <cell r="J19">
            <v>1.0499999999999999E-3</v>
          </cell>
        </row>
      </sheetData>
      <sheetData sheetId="8700">
        <row r="19">
          <cell r="J19">
            <v>1.0499999999999999E-3</v>
          </cell>
        </row>
      </sheetData>
      <sheetData sheetId="8701">
        <row r="19">
          <cell r="J19">
            <v>1.0499999999999999E-3</v>
          </cell>
        </row>
      </sheetData>
      <sheetData sheetId="8702">
        <row r="19">
          <cell r="J19">
            <v>1.0499999999999999E-3</v>
          </cell>
        </row>
      </sheetData>
      <sheetData sheetId="8703">
        <row r="19">
          <cell r="J19">
            <v>1.0499999999999999E-3</v>
          </cell>
        </row>
      </sheetData>
      <sheetData sheetId="8704">
        <row r="19">
          <cell r="J19">
            <v>1.0499999999999999E-3</v>
          </cell>
        </row>
      </sheetData>
      <sheetData sheetId="8705">
        <row r="19">
          <cell r="J19">
            <v>1.0499999999999999E-3</v>
          </cell>
        </row>
      </sheetData>
      <sheetData sheetId="8706">
        <row r="19">
          <cell r="J19">
            <v>1.0499999999999999E-3</v>
          </cell>
        </row>
      </sheetData>
      <sheetData sheetId="8707">
        <row r="19">
          <cell r="J19">
            <v>1.0499999999999999E-3</v>
          </cell>
        </row>
      </sheetData>
      <sheetData sheetId="8708">
        <row r="19">
          <cell r="J19">
            <v>1.0499999999999999E-3</v>
          </cell>
        </row>
      </sheetData>
      <sheetData sheetId="8709">
        <row r="19">
          <cell r="J19">
            <v>1.0499999999999999E-3</v>
          </cell>
        </row>
      </sheetData>
      <sheetData sheetId="8710">
        <row r="19">
          <cell r="J19">
            <v>1.0499999999999999E-3</v>
          </cell>
        </row>
      </sheetData>
      <sheetData sheetId="8711">
        <row r="19">
          <cell r="J19">
            <v>1.0499999999999999E-3</v>
          </cell>
        </row>
      </sheetData>
      <sheetData sheetId="8712">
        <row r="19">
          <cell r="J19">
            <v>1.0499999999999999E-3</v>
          </cell>
        </row>
      </sheetData>
      <sheetData sheetId="8713">
        <row r="19">
          <cell r="J19">
            <v>1.0499999999999999E-3</v>
          </cell>
        </row>
      </sheetData>
      <sheetData sheetId="8714">
        <row r="19">
          <cell r="J19">
            <v>1.0499999999999999E-3</v>
          </cell>
        </row>
      </sheetData>
      <sheetData sheetId="8715">
        <row r="19">
          <cell r="J19">
            <v>1.0499999999999999E-3</v>
          </cell>
        </row>
      </sheetData>
      <sheetData sheetId="8716">
        <row r="19">
          <cell r="J19">
            <v>1.0499999999999999E-3</v>
          </cell>
        </row>
      </sheetData>
      <sheetData sheetId="8717">
        <row r="19">
          <cell r="J19">
            <v>1.0499999999999999E-3</v>
          </cell>
        </row>
      </sheetData>
      <sheetData sheetId="8718">
        <row r="19">
          <cell r="J19">
            <v>1.0499999999999999E-3</v>
          </cell>
        </row>
      </sheetData>
      <sheetData sheetId="8719">
        <row r="19">
          <cell r="J19">
            <v>1.0499999999999999E-3</v>
          </cell>
        </row>
      </sheetData>
      <sheetData sheetId="8720">
        <row r="19">
          <cell r="J19">
            <v>1.0499999999999999E-3</v>
          </cell>
        </row>
      </sheetData>
      <sheetData sheetId="8721">
        <row r="19">
          <cell r="J19">
            <v>1.0499999999999999E-3</v>
          </cell>
        </row>
      </sheetData>
      <sheetData sheetId="8722">
        <row r="19">
          <cell r="J19">
            <v>1.0499999999999999E-3</v>
          </cell>
        </row>
      </sheetData>
      <sheetData sheetId="8723">
        <row r="19">
          <cell r="J19">
            <v>1.0499999999999999E-3</v>
          </cell>
        </row>
      </sheetData>
      <sheetData sheetId="8724">
        <row r="19">
          <cell r="J19">
            <v>1.0499999999999999E-3</v>
          </cell>
        </row>
      </sheetData>
      <sheetData sheetId="8725">
        <row r="19">
          <cell r="J19">
            <v>1.0499999999999999E-3</v>
          </cell>
        </row>
      </sheetData>
      <sheetData sheetId="8726">
        <row r="19">
          <cell r="J19">
            <v>1.0499999999999999E-3</v>
          </cell>
        </row>
      </sheetData>
      <sheetData sheetId="8727">
        <row r="19">
          <cell r="J19">
            <v>1.0499999999999999E-3</v>
          </cell>
        </row>
      </sheetData>
      <sheetData sheetId="8728">
        <row r="19">
          <cell r="J19">
            <v>1.0499999999999999E-3</v>
          </cell>
        </row>
      </sheetData>
      <sheetData sheetId="8729">
        <row r="19">
          <cell r="J19">
            <v>1.0499999999999999E-3</v>
          </cell>
        </row>
      </sheetData>
      <sheetData sheetId="8730">
        <row r="19">
          <cell r="J19">
            <v>1.0499999999999999E-3</v>
          </cell>
        </row>
      </sheetData>
      <sheetData sheetId="8731">
        <row r="19">
          <cell r="J19">
            <v>1.0499999999999999E-3</v>
          </cell>
        </row>
      </sheetData>
      <sheetData sheetId="8732">
        <row r="19">
          <cell r="J19">
            <v>1.0499999999999999E-3</v>
          </cell>
        </row>
      </sheetData>
      <sheetData sheetId="8733">
        <row r="19">
          <cell r="J19">
            <v>1.0499999999999999E-3</v>
          </cell>
        </row>
      </sheetData>
      <sheetData sheetId="8734">
        <row r="19">
          <cell r="J19">
            <v>1.0499999999999999E-3</v>
          </cell>
        </row>
      </sheetData>
      <sheetData sheetId="8735">
        <row r="19">
          <cell r="J19">
            <v>1.0499999999999999E-3</v>
          </cell>
        </row>
      </sheetData>
      <sheetData sheetId="8736">
        <row r="19">
          <cell r="J19">
            <v>1.0499999999999999E-3</v>
          </cell>
        </row>
      </sheetData>
      <sheetData sheetId="8737">
        <row r="19">
          <cell r="J19">
            <v>1.0499999999999999E-3</v>
          </cell>
        </row>
      </sheetData>
      <sheetData sheetId="8738">
        <row r="19">
          <cell r="J19">
            <v>1.0499999999999999E-3</v>
          </cell>
        </row>
      </sheetData>
      <sheetData sheetId="8739">
        <row r="19">
          <cell r="J19">
            <v>1.0499999999999999E-3</v>
          </cell>
        </row>
      </sheetData>
      <sheetData sheetId="8740">
        <row r="19">
          <cell r="J19">
            <v>1.0499999999999999E-3</v>
          </cell>
        </row>
      </sheetData>
      <sheetData sheetId="8741">
        <row r="19">
          <cell r="J19">
            <v>1.0499999999999999E-3</v>
          </cell>
        </row>
      </sheetData>
      <sheetData sheetId="8742">
        <row r="19">
          <cell r="J19">
            <v>1.0499999999999999E-3</v>
          </cell>
        </row>
      </sheetData>
      <sheetData sheetId="8743">
        <row r="19">
          <cell r="J19">
            <v>1.0499999999999999E-3</v>
          </cell>
        </row>
      </sheetData>
      <sheetData sheetId="8744">
        <row r="19">
          <cell r="J19">
            <v>1.0499999999999999E-3</v>
          </cell>
        </row>
      </sheetData>
      <sheetData sheetId="8745">
        <row r="19">
          <cell r="J19">
            <v>1.0499999999999999E-3</v>
          </cell>
        </row>
      </sheetData>
      <sheetData sheetId="8746">
        <row r="19">
          <cell r="J19">
            <v>1.0499999999999999E-3</v>
          </cell>
        </row>
      </sheetData>
      <sheetData sheetId="8747">
        <row r="19">
          <cell r="J19">
            <v>1.0499999999999999E-3</v>
          </cell>
        </row>
      </sheetData>
      <sheetData sheetId="8748">
        <row r="19">
          <cell r="J19">
            <v>1.0499999999999999E-3</v>
          </cell>
        </row>
      </sheetData>
      <sheetData sheetId="8749">
        <row r="19">
          <cell r="J19">
            <v>1.0499999999999999E-3</v>
          </cell>
        </row>
      </sheetData>
      <sheetData sheetId="8750">
        <row r="19">
          <cell r="J19">
            <v>1.0499999999999999E-3</v>
          </cell>
        </row>
      </sheetData>
      <sheetData sheetId="8751">
        <row r="19">
          <cell r="J19">
            <v>1.0499999999999999E-3</v>
          </cell>
        </row>
      </sheetData>
      <sheetData sheetId="8752">
        <row r="19">
          <cell r="J19">
            <v>1.0499999999999999E-3</v>
          </cell>
        </row>
      </sheetData>
      <sheetData sheetId="8753">
        <row r="19">
          <cell r="J19">
            <v>1.0499999999999999E-3</v>
          </cell>
        </row>
      </sheetData>
      <sheetData sheetId="8754">
        <row r="19">
          <cell r="J19">
            <v>1.0499999999999999E-3</v>
          </cell>
        </row>
      </sheetData>
      <sheetData sheetId="8755">
        <row r="19">
          <cell r="J19">
            <v>1.0499999999999999E-3</v>
          </cell>
        </row>
      </sheetData>
      <sheetData sheetId="8756">
        <row r="19">
          <cell r="J19">
            <v>1.0499999999999999E-3</v>
          </cell>
        </row>
      </sheetData>
      <sheetData sheetId="8757">
        <row r="19">
          <cell r="J19">
            <v>1.0499999999999999E-3</v>
          </cell>
        </row>
      </sheetData>
      <sheetData sheetId="8758">
        <row r="19">
          <cell r="J19">
            <v>1.0499999999999999E-3</v>
          </cell>
        </row>
      </sheetData>
      <sheetData sheetId="8759">
        <row r="19">
          <cell r="J19">
            <v>1.0499999999999999E-3</v>
          </cell>
        </row>
      </sheetData>
      <sheetData sheetId="8760">
        <row r="19">
          <cell r="J19">
            <v>1.0499999999999999E-3</v>
          </cell>
        </row>
      </sheetData>
      <sheetData sheetId="8761">
        <row r="19">
          <cell r="J19">
            <v>1.0499999999999999E-3</v>
          </cell>
        </row>
      </sheetData>
      <sheetData sheetId="8762">
        <row r="19">
          <cell r="J19">
            <v>1.0499999999999999E-3</v>
          </cell>
        </row>
      </sheetData>
      <sheetData sheetId="8763">
        <row r="19">
          <cell r="J19">
            <v>1.0499999999999999E-3</v>
          </cell>
        </row>
      </sheetData>
      <sheetData sheetId="8764">
        <row r="19">
          <cell r="J19">
            <v>1.0499999999999999E-3</v>
          </cell>
        </row>
      </sheetData>
      <sheetData sheetId="8765">
        <row r="19">
          <cell r="J19">
            <v>1.0499999999999999E-3</v>
          </cell>
        </row>
      </sheetData>
      <sheetData sheetId="8766">
        <row r="19">
          <cell r="J19">
            <v>1.0499999999999999E-3</v>
          </cell>
        </row>
      </sheetData>
      <sheetData sheetId="8767">
        <row r="19">
          <cell r="J19">
            <v>1.0499999999999999E-3</v>
          </cell>
        </row>
      </sheetData>
      <sheetData sheetId="8768">
        <row r="19">
          <cell r="J19">
            <v>1.0499999999999999E-3</v>
          </cell>
        </row>
      </sheetData>
      <sheetData sheetId="8769">
        <row r="19">
          <cell r="J19">
            <v>1.0499999999999999E-3</v>
          </cell>
        </row>
      </sheetData>
      <sheetData sheetId="8770">
        <row r="19">
          <cell r="J19">
            <v>1.0499999999999999E-3</v>
          </cell>
        </row>
      </sheetData>
      <sheetData sheetId="8771">
        <row r="19">
          <cell r="J19">
            <v>1.0499999999999999E-3</v>
          </cell>
        </row>
      </sheetData>
      <sheetData sheetId="8772">
        <row r="19">
          <cell r="J19">
            <v>1.0499999999999999E-3</v>
          </cell>
        </row>
      </sheetData>
      <sheetData sheetId="8773">
        <row r="19">
          <cell r="J19">
            <v>1.0499999999999999E-3</v>
          </cell>
        </row>
      </sheetData>
      <sheetData sheetId="8774">
        <row r="19">
          <cell r="J19">
            <v>1.0499999999999999E-3</v>
          </cell>
        </row>
      </sheetData>
      <sheetData sheetId="8775">
        <row r="19">
          <cell r="J19">
            <v>1.0499999999999999E-3</v>
          </cell>
        </row>
      </sheetData>
      <sheetData sheetId="8776">
        <row r="19">
          <cell r="J19">
            <v>1.0499999999999999E-3</v>
          </cell>
        </row>
      </sheetData>
      <sheetData sheetId="8777">
        <row r="19">
          <cell r="J19">
            <v>1.0499999999999999E-3</v>
          </cell>
        </row>
      </sheetData>
      <sheetData sheetId="8778">
        <row r="19">
          <cell r="J19">
            <v>1.0499999999999999E-3</v>
          </cell>
        </row>
      </sheetData>
      <sheetData sheetId="8779">
        <row r="19">
          <cell r="J19">
            <v>1.0499999999999999E-3</v>
          </cell>
        </row>
      </sheetData>
      <sheetData sheetId="8780">
        <row r="19">
          <cell r="J19">
            <v>1.0499999999999999E-3</v>
          </cell>
        </row>
      </sheetData>
      <sheetData sheetId="8781">
        <row r="19">
          <cell r="J19">
            <v>1.0499999999999999E-3</v>
          </cell>
        </row>
      </sheetData>
      <sheetData sheetId="8782">
        <row r="19">
          <cell r="J19">
            <v>1.0499999999999999E-3</v>
          </cell>
        </row>
      </sheetData>
      <sheetData sheetId="8783">
        <row r="19">
          <cell r="J19">
            <v>1.0499999999999999E-3</v>
          </cell>
        </row>
      </sheetData>
      <sheetData sheetId="8784">
        <row r="19">
          <cell r="J19">
            <v>1.0499999999999999E-3</v>
          </cell>
        </row>
      </sheetData>
      <sheetData sheetId="8785">
        <row r="19">
          <cell r="J19">
            <v>1.0499999999999999E-3</v>
          </cell>
        </row>
      </sheetData>
      <sheetData sheetId="8786">
        <row r="19">
          <cell r="J19">
            <v>1.0499999999999999E-3</v>
          </cell>
        </row>
      </sheetData>
      <sheetData sheetId="8787">
        <row r="19">
          <cell r="J19">
            <v>1.0499999999999999E-3</v>
          </cell>
        </row>
      </sheetData>
      <sheetData sheetId="8788">
        <row r="19">
          <cell r="J19">
            <v>1.0499999999999999E-3</v>
          </cell>
        </row>
      </sheetData>
      <sheetData sheetId="8789">
        <row r="19">
          <cell r="J19">
            <v>1.0499999999999999E-3</v>
          </cell>
        </row>
      </sheetData>
      <sheetData sheetId="8790">
        <row r="19">
          <cell r="J19">
            <v>1.0499999999999999E-3</v>
          </cell>
        </row>
      </sheetData>
      <sheetData sheetId="8791">
        <row r="19">
          <cell r="J19">
            <v>1.0499999999999999E-3</v>
          </cell>
        </row>
      </sheetData>
      <sheetData sheetId="8792">
        <row r="19">
          <cell r="J19">
            <v>1.0499999999999999E-3</v>
          </cell>
        </row>
      </sheetData>
      <sheetData sheetId="8793">
        <row r="19">
          <cell r="J19">
            <v>1.0499999999999999E-3</v>
          </cell>
        </row>
      </sheetData>
      <sheetData sheetId="8794">
        <row r="19">
          <cell r="J19">
            <v>1.0499999999999999E-3</v>
          </cell>
        </row>
      </sheetData>
      <sheetData sheetId="8795">
        <row r="19">
          <cell r="J19">
            <v>1.0499999999999999E-3</v>
          </cell>
        </row>
      </sheetData>
      <sheetData sheetId="8796">
        <row r="19">
          <cell r="J19">
            <v>1.0499999999999999E-3</v>
          </cell>
        </row>
      </sheetData>
      <sheetData sheetId="8797">
        <row r="19">
          <cell r="J19">
            <v>1.0499999999999999E-3</v>
          </cell>
        </row>
      </sheetData>
      <sheetData sheetId="8798">
        <row r="19">
          <cell r="J19">
            <v>1.0499999999999999E-3</v>
          </cell>
        </row>
      </sheetData>
      <sheetData sheetId="8799">
        <row r="19">
          <cell r="J19">
            <v>1.0499999999999999E-3</v>
          </cell>
        </row>
      </sheetData>
      <sheetData sheetId="8800">
        <row r="19">
          <cell r="J19">
            <v>1.0499999999999999E-3</v>
          </cell>
        </row>
      </sheetData>
      <sheetData sheetId="8801">
        <row r="19">
          <cell r="J19">
            <v>1.0499999999999999E-3</v>
          </cell>
        </row>
      </sheetData>
      <sheetData sheetId="8802">
        <row r="19">
          <cell r="J19">
            <v>1.0499999999999999E-3</v>
          </cell>
        </row>
      </sheetData>
      <sheetData sheetId="8803">
        <row r="19">
          <cell r="J19">
            <v>1.0499999999999999E-3</v>
          </cell>
        </row>
      </sheetData>
      <sheetData sheetId="8804">
        <row r="19">
          <cell r="J19">
            <v>1.0499999999999999E-3</v>
          </cell>
        </row>
      </sheetData>
      <sheetData sheetId="8805">
        <row r="19">
          <cell r="J19">
            <v>1.0499999999999999E-3</v>
          </cell>
        </row>
      </sheetData>
      <sheetData sheetId="8806">
        <row r="19">
          <cell r="J19">
            <v>1.0499999999999999E-3</v>
          </cell>
        </row>
      </sheetData>
      <sheetData sheetId="8807">
        <row r="19">
          <cell r="J19">
            <v>1.0499999999999999E-3</v>
          </cell>
        </row>
      </sheetData>
      <sheetData sheetId="8808">
        <row r="19">
          <cell r="J19">
            <v>1.0499999999999999E-3</v>
          </cell>
        </row>
      </sheetData>
      <sheetData sheetId="8809">
        <row r="19">
          <cell r="J19">
            <v>1.0499999999999999E-3</v>
          </cell>
        </row>
      </sheetData>
      <sheetData sheetId="8810">
        <row r="19">
          <cell r="J19">
            <v>1.0499999999999999E-3</v>
          </cell>
        </row>
      </sheetData>
      <sheetData sheetId="8811">
        <row r="19">
          <cell r="J19">
            <v>1.0499999999999999E-3</v>
          </cell>
        </row>
      </sheetData>
      <sheetData sheetId="8812">
        <row r="19">
          <cell r="J19">
            <v>1.0499999999999999E-3</v>
          </cell>
        </row>
      </sheetData>
      <sheetData sheetId="8813">
        <row r="19">
          <cell r="J19">
            <v>1.0499999999999999E-3</v>
          </cell>
        </row>
      </sheetData>
      <sheetData sheetId="8814">
        <row r="19">
          <cell r="J19">
            <v>1.0499999999999999E-3</v>
          </cell>
        </row>
      </sheetData>
      <sheetData sheetId="8815">
        <row r="19">
          <cell r="J19">
            <v>1.0499999999999999E-3</v>
          </cell>
        </row>
      </sheetData>
      <sheetData sheetId="8816">
        <row r="19">
          <cell r="J19">
            <v>1.0499999999999999E-3</v>
          </cell>
        </row>
      </sheetData>
      <sheetData sheetId="8817">
        <row r="19">
          <cell r="J19">
            <v>1.0499999999999999E-3</v>
          </cell>
        </row>
      </sheetData>
      <sheetData sheetId="8818">
        <row r="19">
          <cell r="J19">
            <v>1.0499999999999999E-3</v>
          </cell>
        </row>
      </sheetData>
      <sheetData sheetId="8819">
        <row r="19">
          <cell r="J19">
            <v>1.0499999999999999E-3</v>
          </cell>
        </row>
      </sheetData>
      <sheetData sheetId="8820">
        <row r="19">
          <cell r="J19">
            <v>1.0499999999999999E-3</v>
          </cell>
        </row>
      </sheetData>
      <sheetData sheetId="8821">
        <row r="19">
          <cell r="J19">
            <v>1.0499999999999999E-3</v>
          </cell>
        </row>
      </sheetData>
      <sheetData sheetId="8822">
        <row r="19">
          <cell r="J19">
            <v>1.0499999999999999E-3</v>
          </cell>
        </row>
      </sheetData>
      <sheetData sheetId="8823">
        <row r="19">
          <cell r="J19">
            <v>1.0499999999999999E-3</v>
          </cell>
        </row>
      </sheetData>
      <sheetData sheetId="8824">
        <row r="19">
          <cell r="J19">
            <v>1.0499999999999999E-3</v>
          </cell>
        </row>
      </sheetData>
      <sheetData sheetId="8825">
        <row r="19">
          <cell r="J19">
            <v>1.0499999999999999E-3</v>
          </cell>
        </row>
      </sheetData>
      <sheetData sheetId="8826">
        <row r="19">
          <cell r="J19">
            <v>1.0499999999999999E-3</v>
          </cell>
        </row>
      </sheetData>
      <sheetData sheetId="8827">
        <row r="19">
          <cell r="J19">
            <v>1.0499999999999999E-3</v>
          </cell>
        </row>
      </sheetData>
      <sheetData sheetId="8828">
        <row r="19">
          <cell r="J19">
            <v>1.0499999999999999E-3</v>
          </cell>
        </row>
      </sheetData>
      <sheetData sheetId="8829">
        <row r="19">
          <cell r="J19">
            <v>1.0499999999999999E-3</v>
          </cell>
        </row>
      </sheetData>
      <sheetData sheetId="8830">
        <row r="19">
          <cell r="J19">
            <v>1.0499999999999999E-3</v>
          </cell>
        </row>
      </sheetData>
      <sheetData sheetId="8831">
        <row r="19">
          <cell r="J19">
            <v>1.0499999999999999E-3</v>
          </cell>
        </row>
      </sheetData>
      <sheetData sheetId="8832">
        <row r="19">
          <cell r="J19">
            <v>1.0499999999999999E-3</v>
          </cell>
        </row>
      </sheetData>
      <sheetData sheetId="8833">
        <row r="19">
          <cell r="J19">
            <v>1.0499999999999999E-3</v>
          </cell>
        </row>
      </sheetData>
      <sheetData sheetId="8834">
        <row r="19">
          <cell r="J19">
            <v>1.0499999999999999E-3</v>
          </cell>
        </row>
      </sheetData>
      <sheetData sheetId="8835">
        <row r="19">
          <cell r="J19">
            <v>1.0499999999999999E-3</v>
          </cell>
        </row>
      </sheetData>
      <sheetData sheetId="8836">
        <row r="19">
          <cell r="J19">
            <v>1.0499999999999999E-3</v>
          </cell>
        </row>
      </sheetData>
      <sheetData sheetId="8837">
        <row r="19">
          <cell r="J19">
            <v>1.0499999999999999E-3</v>
          </cell>
        </row>
      </sheetData>
      <sheetData sheetId="8838">
        <row r="19">
          <cell r="J19">
            <v>1.0499999999999999E-3</v>
          </cell>
        </row>
      </sheetData>
      <sheetData sheetId="8839">
        <row r="19">
          <cell r="J19">
            <v>1.0499999999999999E-3</v>
          </cell>
        </row>
      </sheetData>
      <sheetData sheetId="8840">
        <row r="19">
          <cell r="J19">
            <v>1.0499999999999999E-3</v>
          </cell>
        </row>
      </sheetData>
      <sheetData sheetId="8841">
        <row r="19">
          <cell r="J19">
            <v>1.0499999999999999E-3</v>
          </cell>
        </row>
      </sheetData>
      <sheetData sheetId="8842">
        <row r="19">
          <cell r="J19">
            <v>1.0499999999999999E-3</v>
          </cell>
        </row>
      </sheetData>
      <sheetData sheetId="8843">
        <row r="19">
          <cell r="J19">
            <v>1.0499999999999999E-3</v>
          </cell>
        </row>
      </sheetData>
      <sheetData sheetId="8844">
        <row r="19">
          <cell r="J19">
            <v>1.0499999999999999E-3</v>
          </cell>
        </row>
      </sheetData>
      <sheetData sheetId="8845">
        <row r="19">
          <cell r="J19">
            <v>1.0499999999999999E-3</v>
          </cell>
        </row>
      </sheetData>
      <sheetData sheetId="8846">
        <row r="19">
          <cell r="J19">
            <v>1.0499999999999999E-3</v>
          </cell>
        </row>
      </sheetData>
      <sheetData sheetId="8847">
        <row r="19">
          <cell r="J19">
            <v>1.0499999999999999E-3</v>
          </cell>
        </row>
      </sheetData>
      <sheetData sheetId="8848">
        <row r="19">
          <cell r="J19">
            <v>1.0499999999999999E-3</v>
          </cell>
        </row>
      </sheetData>
      <sheetData sheetId="8849">
        <row r="19">
          <cell r="J19">
            <v>1.0499999999999999E-3</v>
          </cell>
        </row>
      </sheetData>
      <sheetData sheetId="8850">
        <row r="19">
          <cell r="J19">
            <v>1.0499999999999999E-3</v>
          </cell>
        </row>
      </sheetData>
      <sheetData sheetId="8851">
        <row r="19">
          <cell r="J19">
            <v>1.0499999999999999E-3</v>
          </cell>
        </row>
      </sheetData>
      <sheetData sheetId="8852">
        <row r="19">
          <cell r="J19">
            <v>1.0499999999999999E-3</v>
          </cell>
        </row>
      </sheetData>
      <sheetData sheetId="8853">
        <row r="19">
          <cell r="J19">
            <v>1.0499999999999999E-3</v>
          </cell>
        </row>
      </sheetData>
      <sheetData sheetId="8854">
        <row r="19">
          <cell r="J19">
            <v>1.0499999999999999E-3</v>
          </cell>
        </row>
      </sheetData>
      <sheetData sheetId="8855">
        <row r="19">
          <cell r="J19">
            <v>1.0499999999999999E-3</v>
          </cell>
        </row>
      </sheetData>
      <sheetData sheetId="8856">
        <row r="19">
          <cell r="J19">
            <v>1.0499999999999999E-3</v>
          </cell>
        </row>
      </sheetData>
      <sheetData sheetId="8857">
        <row r="19">
          <cell r="J19">
            <v>1.0499999999999999E-3</v>
          </cell>
        </row>
      </sheetData>
      <sheetData sheetId="8858">
        <row r="19">
          <cell r="J19">
            <v>1.0499999999999999E-3</v>
          </cell>
        </row>
      </sheetData>
      <sheetData sheetId="8859">
        <row r="19">
          <cell r="J19">
            <v>1.0499999999999999E-3</v>
          </cell>
        </row>
      </sheetData>
      <sheetData sheetId="8860">
        <row r="19">
          <cell r="J19">
            <v>1.0499999999999999E-3</v>
          </cell>
        </row>
      </sheetData>
      <sheetData sheetId="8861">
        <row r="19">
          <cell r="J19">
            <v>1.0499999999999999E-3</v>
          </cell>
        </row>
      </sheetData>
      <sheetData sheetId="8862">
        <row r="19">
          <cell r="J19">
            <v>1.0499999999999999E-3</v>
          </cell>
        </row>
      </sheetData>
      <sheetData sheetId="8863">
        <row r="19">
          <cell r="J19">
            <v>1.0499999999999999E-3</v>
          </cell>
        </row>
      </sheetData>
      <sheetData sheetId="8864">
        <row r="19">
          <cell r="J19">
            <v>1.0499999999999999E-3</v>
          </cell>
        </row>
      </sheetData>
      <sheetData sheetId="8865">
        <row r="19">
          <cell r="J19">
            <v>1.0499999999999999E-3</v>
          </cell>
        </row>
      </sheetData>
      <sheetData sheetId="8866">
        <row r="19">
          <cell r="J19">
            <v>1.0499999999999999E-3</v>
          </cell>
        </row>
      </sheetData>
      <sheetData sheetId="8867">
        <row r="19">
          <cell r="J19">
            <v>1.0499999999999999E-3</v>
          </cell>
        </row>
      </sheetData>
      <sheetData sheetId="8868">
        <row r="19">
          <cell r="J19">
            <v>1.0499999999999999E-3</v>
          </cell>
        </row>
      </sheetData>
      <sheetData sheetId="8869">
        <row r="19">
          <cell r="J19">
            <v>1.0499999999999999E-3</v>
          </cell>
        </row>
      </sheetData>
      <sheetData sheetId="8870">
        <row r="19">
          <cell r="J19">
            <v>1.0499999999999999E-3</v>
          </cell>
        </row>
      </sheetData>
      <sheetData sheetId="8871">
        <row r="19">
          <cell r="J19">
            <v>1.0499999999999999E-3</v>
          </cell>
        </row>
      </sheetData>
      <sheetData sheetId="8872">
        <row r="19">
          <cell r="J19">
            <v>1.0499999999999999E-3</v>
          </cell>
        </row>
      </sheetData>
      <sheetData sheetId="8873">
        <row r="19">
          <cell r="J19">
            <v>1.0499999999999999E-3</v>
          </cell>
        </row>
      </sheetData>
      <sheetData sheetId="8874">
        <row r="19">
          <cell r="J19">
            <v>1.0499999999999999E-3</v>
          </cell>
        </row>
      </sheetData>
      <sheetData sheetId="8875">
        <row r="19">
          <cell r="J19">
            <v>1.0499999999999999E-3</v>
          </cell>
        </row>
      </sheetData>
      <sheetData sheetId="8876">
        <row r="19">
          <cell r="J19">
            <v>1.0499999999999999E-3</v>
          </cell>
        </row>
      </sheetData>
      <sheetData sheetId="8877">
        <row r="19">
          <cell r="J19">
            <v>1.0499999999999999E-3</v>
          </cell>
        </row>
      </sheetData>
      <sheetData sheetId="8878">
        <row r="19">
          <cell r="J19">
            <v>1.0499999999999999E-3</v>
          </cell>
        </row>
      </sheetData>
      <sheetData sheetId="8879">
        <row r="19">
          <cell r="J19">
            <v>1.0499999999999999E-3</v>
          </cell>
        </row>
      </sheetData>
      <sheetData sheetId="8880">
        <row r="19">
          <cell r="J19">
            <v>1.0499999999999999E-3</v>
          </cell>
        </row>
      </sheetData>
      <sheetData sheetId="8881">
        <row r="19">
          <cell r="J19">
            <v>1.0499999999999999E-3</v>
          </cell>
        </row>
      </sheetData>
      <sheetData sheetId="8882">
        <row r="19">
          <cell r="J19">
            <v>1.0499999999999999E-3</v>
          </cell>
        </row>
      </sheetData>
      <sheetData sheetId="8883">
        <row r="19">
          <cell r="J19">
            <v>1.0499999999999999E-3</v>
          </cell>
        </row>
      </sheetData>
      <sheetData sheetId="8884">
        <row r="19">
          <cell r="J19">
            <v>1.0499999999999999E-3</v>
          </cell>
        </row>
      </sheetData>
      <sheetData sheetId="8885">
        <row r="19">
          <cell r="J19">
            <v>1.0499999999999999E-3</v>
          </cell>
        </row>
      </sheetData>
      <sheetData sheetId="8886">
        <row r="19">
          <cell r="J19">
            <v>1.0499999999999999E-3</v>
          </cell>
        </row>
      </sheetData>
      <sheetData sheetId="8887">
        <row r="19">
          <cell r="J19">
            <v>1.0499999999999999E-3</v>
          </cell>
        </row>
      </sheetData>
      <sheetData sheetId="8888">
        <row r="19">
          <cell r="J19">
            <v>1.0499999999999999E-3</v>
          </cell>
        </row>
      </sheetData>
      <sheetData sheetId="8889">
        <row r="19">
          <cell r="J19">
            <v>1.0499999999999999E-3</v>
          </cell>
        </row>
      </sheetData>
      <sheetData sheetId="8890">
        <row r="19">
          <cell r="J19">
            <v>1.0499999999999999E-3</v>
          </cell>
        </row>
      </sheetData>
      <sheetData sheetId="8891">
        <row r="19">
          <cell r="J19">
            <v>1.0499999999999999E-3</v>
          </cell>
        </row>
      </sheetData>
      <sheetData sheetId="8892">
        <row r="19">
          <cell r="J19">
            <v>1.0499999999999999E-3</v>
          </cell>
        </row>
      </sheetData>
      <sheetData sheetId="8893">
        <row r="19">
          <cell r="J19">
            <v>1.0499999999999999E-3</v>
          </cell>
        </row>
      </sheetData>
      <sheetData sheetId="8894">
        <row r="19">
          <cell r="J19">
            <v>1.0499999999999999E-3</v>
          </cell>
        </row>
      </sheetData>
      <sheetData sheetId="8895">
        <row r="19">
          <cell r="J19">
            <v>1.0499999999999999E-3</v>
          </cell>
        </row>
      </sheetData>
      <sheetData sheetId="8896">
        <row r="19">
          <cell r="J19">
            <v>1.0499999999999999E-3</v>
          </cell>
        </row>
      </sheetData>
      <sheetData sheetId="8897">
        <row r="19">
          <cell r="J19">
            <v>1.0499999999999999E-3</v>
          </cell>
        </row>
      </sheetData>
      <sheetData sheetId="8898">
        <row r="19">
          <cell r="J19">
            <v>1.0499999999999999E-3</v>
          </cell>
        </row>
      </sheetData>
      <sheetData sheetId="8899">
        <row r="19">
          <cell r="J19">
            <v>1.0499999999999999E-3</v>
          </cell>
        </row>
      </sheetData>
      <sheetData sheetId="8900">
        <row r="19">
          <cell r="J19">
            <v>1.0499999999999999E-3</v>
          </cell>
        </row>
      </sheetData>
      <sheetData sheetId="8901">
        <row r="19">
          <cell r="J19">
            <v>1.0499999999999999E-3</v>
          </cell>
        </row>
      </sheetData>
      <sheetData sheetId="8902">
        <row r="19">
          <cell r="J19">
            <v>1.0499999999999999E-3</v>
          </cell>
        </row>
      </sheetData>
      <sheetData sheetId="8903">
        <row r="19">
          <cell r="J19">
            <v>1.0499999999999999E-3</v>
          </cell>
        </row>
      </sheetData>
      <sheetData sheetId="8904">
        <row r="19">
          <cell r="J19">
            <v>1.0499999999999999E-3</v>
          </cell>
        </row>
      </sheetData>
      <sheetData sheetId="8905">
        <row r="19">
          <cell r="J19">
            <v>1.0499999999999999E-3</v>
          </cell>
        </row>
      </sheetData>
      <sheetData sheetId="8906">
        <row r="19">
          <cell r="J19">
            <v>1.0499999999999999E-3</v>
          </cell>
        </row>
      </sheetData>
      <sheetData sheetId="8907">
        <row r="19">
          <cell r="J19">
            <v>1.0499999999999999E-3</v>
          </cell>
        </row>
      </sheetData>
      <sheetData sheetId="8908">
        <row r="19">
          <cell r="J19">
            <v>1.0499999999999999E-3</v>
          </cell>
        </row>
      </sheetData>
      <sheetData sheetId="8909">
        <row r="19">
          <cell r="J19">
            <v>1.0499999999999999E-3</v>
          </cell>
        </row>
      </sheetData>
      <sheetData sheetId="8910">
        <row r="19">
          <cell r="J19">
            <v>1.0499999999999999E-3</v>
          </cell>
        </row>
      </sheetData>
      <sheetData sheetId="8911">
        <row r="19">
          <cell r="J19">
            <v>1.0499999999999999E-3</v>
          </cell>
        </row>
      </sheetData>
      <sheetData sheetId="8912">
        <row r="19">
          <cell r="J19">
            <v>1.0499999999999999E-3</v>
          </cell>
        </row>
      </sheetData>
      <sheetData sheetId="8913">
        <row r="19">
          <cell r="J19">
            <v>1.0499999999999999E-3</v>
          </cell>
        </row>
      </sheetData>
      <sheetData sheetId="8914">
        <row r="19">
          <cell r="J19">
            <v>1.0499999999999999E-3</v>
          </cell>
        </row>
      </sheetData>
      <sheetData sheetId="8915">
        <row r="19">
          <cell r="J19">
            <v>1.0499999999999999E-3</v>
          </cell>
        </row>
      </sheetData>
      <sheetData sheetId="8916">
        <row r="19">
          <cell r="J19">
            <v>1.0499999999999999E-3</v>
          </cell>
        </row>
      </sheetData>
      <sheetData sheetId="8917">
        <row r="19">
          <cell r="J19">
            <v>1.0499999999999999E-3</v>
          </cell>
        </row>
      </sheetData>
      <sheetData sheetId="8918">
        <row r="19">
          <cell r="J19">
            <v>1.0499999999999999E-3</v>
          </cell>
        </row>
      </sheetData>
      <sheetData sheetId="8919">
        <row r="19">
          <cell r="J19">
            <v>1.0499999999999999E-3</v>
          </cell>
        </row>
      </sheetData>
      <sheetData sheetId="8920">
        <row r="19">
          <cell r="J19">
            <v>1.0499999999999999E-3</v>
          </cell>
        </row>
      </sheetData>
      <sheetData sheetId="8921">
        <row r="19">
          <cell r="J19">
            <v>1.0499999999999999E-3</v>
          </cell>
        </row>
      </sheetData>
      <sheetData sheetId="8922">
        <row r="19">
          <cell r="J19">
            <v>1.0499999999999999E-3</v>
          </cell>
        </row>
      </sheetData>
      <sheetData sheetId="8923">
        <row r="19">
          <cell r="J19">
            <v>1.0499999999999999E-3</v>
          </cell>
        </row>
      </sheetData>
      <sheetData sheetId="8924">
        <row r="19">
          <cell r="J19">
            <v>1.0499999999999999E-3</v>
          </cell>
        </row>
      </sheetData>
      <sheetData sheetId="8925">
        <row r="19">
          <cell r="J19">
            <v>1.0499999999999999E-3</v>
          </cell>
        </row>
      </sheetData>
      <sheetData sheetId="8926">
        <row r="19">
          <cell r="J19">
            <v>1.0499999999999999E-3</v>
          </cell>
        </row>
      </sheetData>
      <sheetData sheetId="8927">
        <row r="19">
          <cell r="J19">
            <v>1.0499999999999999E-3</v>
          </cell>
        </row>
      </sheetData>
      <sheetData sheetId="8928">
        <row r="19">
          <cell r="J19">
            <v>1.0499999999999999E-3</v>
          </cell>
        </row>
      </sheetData>
      <sheetData sheetId="8929">
        <row r="19">
          <cell r="J19">
            <v>1.0499999999999999E-3</v>
          </cell>
        </row>
      </sheetData>
      <sheetData sheetId="8930">
        <row r="19">
          <cell r="J19">
            <v>1.0499999999999999E-3</v>
          </cell>
        </row>
      </sheetData>
      <sheetData sheetId="8931">
        <row r="19">
          <cell r="J19">
            <v>1.0499999999999999E-3</v>
          </cell>
        </row>
      </sheetData>
      <sheetData sheetId="8932">
        <row r="19">
          <cell r="J19">
            <v>1.0499999999999999E-3</v>
          </cell>
        </row>
      </sheetData>
      <sheetData sheetId="8933">
        <row r="19">
          <cell r="J19">
            <v>1.0499999999999999E-3</v>
          </cell>
        </row>
      </sheetData>
      <sheetData sheetId="8934">
        <row r="19">
          <cell r="J19">
            <v>1.0499999999999999E-3</v>
          </cell>
        </row>
      </sheetData>
      <sheetData sheetId="8935">
        <row r="19">
          <cell r="J19">
            <v>1.0499999999999999E-3</v>
          </cell>
        </row>
      </sheetData>
      <sheetData sheetId="8936">
        <row r="19">
          <cell r="J19">
            <v>1.0499999999999999E-3</v>
          </cell>
        </row>
      </sheetData>
      <sheetData sheetId="8937">
        <row r="19">
          <cell r="J19">
            <v>1.0499999999999999E-3</v>
          </cell>
        </row>
      </sheetData>
      <sheetData sheetId="8938">
        <row r="19">
          <cell r="J19">
            <v>1.0499999999999999E-3</v>
          </cell>
        </row>
      </sheetData>
      <sheetData sheetId="8939">
        <row r="19">
          <cell r="J19">
            <v>1.0499999999999999E-3</v>
          </cell>
        </row>
      </sheetData>
      <sheetData sheetId="8940">
        <row r="19">
          <cell r="J19">
            <v>1.0499999999999999E-3</v>
          </cell>
        </row>
      </sheetData>
      <sheetData sheetId="8941">
        <row r="19">
          <cell r="J19">
            <v>1.0499999999999999E-3</v>
          </cell>
        </row>
      </sheetData>
      <sheetData sheetId="8942">
        <row r="19">
          <cell r="J19">
            <v>1.0499999999999999E-3</v>
          </cell>
        </row>
      </sheetData>
      <sheetData sheetId="8943">
        <row r="19">
          <cell r="J19">
            <v>1.0499999999999999E-3</v>
          </cell>
        </row>
      </sheetData>
      <sheetData sheetId="8944">
        <row r="19">
          <cell r="J19">
            <v>1.0499999999999999E-3</v>
          </cell>
        </row>
      </sheetData>
      <sheetData sheetId="8945">
        <row r="19">
          <cell r="J19">
            <v>1.0499999999999999E-3</v>
          </cell>
        </row>
      </sheetData>
      <sheetData sheetId="8946">
        <row r="19">
          <cell r="J19">
            <v>1.0499999999999999E-3</v>
          </cell>
        </row>
      </sheetData>
      <sheetData sheetId="8947">
        <row r="19">
          <cell r="J19">
            <v>1.0499999999999999E-3</v>
          </cell>
        </row>
      </sheetData>
      <sheetData sheetId="8948">
        <row r="19">
          <cell r="J19">
            <v>1.0499999999999999E-3</v>
          </cell>
        </row>
      </sheetData>
      <sheetData sheetId="8949">
        <row r="19">
          <cell r="J19">
            <v>1.0499999999999999E-3</v>
          </cell>
        </row>
      </sheetData>
      <sheetData sheetId="8950">
        <row r="19">
          <cell r="J19">
            <v>1.0499999999999999E-3</v>
          </cell>
        </row>
      </sheetData>
      <sheetData sheetId="8951">
        <row r="19">
          <cell r="J19">
            <v>1.0499999999999999E-3</v>
          </cell>
        </row>
      </sheetData>
      <sheetData sheetId="8952">
        <row r="19">
          <cell r="J19">
            <v>1.0499999999999999E-3</v>
          </cell>
        </row>
      </sheetData>
      <sheetData sheetId="8953">
        <row r="19">
          <cell r="J19">
            <v>1.0499999999999999E-3</v>
          </cell>
        </row>
      </sheetData>
      <sheetData sheetId="8954">
        <row r="19">
          <cell r="J19">
            <v>1.0499999999999999E-3</v>
          </cell>
        </row>
      </sheetData>
      <sheetData sheetId="8955">
        <row r="19">
          <cell r="J19">
            <v>1.0499999999999999E-3</v>
          </cell>
        </row>
      </sheetData>
      <sheetData sheetId="8956">
        <row r="19">
          <cell r="J19">
            <v>1.0499999999999999E-3</v>
          </cell>
        </row>
      </sheetData>
      <sheetData sheetId="8957">
        <row r="19">
          <cell r="J19">
            <v>1.0499999999999999E-3</v>
          </cell>
        </row>
      </sheetData>
      <sheetData sheetId="8958">
        <row r="19">
          <cell r="J19">
            <v>1.0499999999999999E-3</v>
          </cell>
        </row>
      </sheetData>
      <sheetData sheetId="8959">
        <row r="19">
          <cell r="J19">
            <v>1.0499999999999999E-3</v>
          </cell>
        </row>
      </sheetData>
      <sheetData sheetId="8960">
        <row r="19">
          <cell r="J19">
            <v>1.0499999999999999E-3</v>
          </cell>
        </row>
      </sheetData>
      <sheetData sheetId="8961">
        <row r="19">
          <cell r="J19">
            <v>1.0499999999999999E-3</v>
          </cell>
        </row>
      </sheetData>
      <sheetData sheetId="8962">
        <row r="19">
          <cell r="J19">
            <v>1.0499999999999999E-3</v>
          </cell>
        </row>
      </sheetData>
      <sheetData sheetId="8963">
        <row r="19">
          <cell r="J19">
            <v>1.0499999999999999E-3</v>
          </cell>
        </row>
      </sheetData>
      <sheetData sheetId="8964">
        <row r="19">
          <cell r="J19">
            <v>1.0499999999999999E-3</v>
          </cell>
        </row>
      </sheetData>
      <sheetData sheetId="8965">
        <row r="19">
          <cell r="J19">
            <v>1.0499999999999999E-3</v>
          </cell>
        </row>
      </sheetData>
      <sheetData sheetId="8966">
        <row r="19">
          <cell r="J19">
            <v>1.0499999999999999E-3</v>
          </cell>
        </row>
      </sheetData>
      <sheetData sheetId="8967">
        <row r="19">
          <cell r="J19">
            <v>1.0499999999999999E-3</v>
          </cell>
        </row>
      </sheetData>
      <sheetData sheetId="8968">
        <row r="19">
          <cell r="J19">
            <v>1.0499999999999999E-3</v>
          </cell>
        </row>
      </sheetData>
      <sheetData sheetId="8969">
        <row r="19">
          <cell r="J19">
            <v>1.0499999999999999E-3</v>
          </cell>
        </row>
      </sheetData>
      <sheetData sheetId="8970">
        <row r="19">
          <cell r="J19">
            <v>1.0499999999999999E-3</v>
          </cell>
        </row>
      </sheetData>
      <sheetData sheetId="8971">
        <row r="19">
          <cell r="J19">
            <v>1.0499999999999999E-3</v>
          </cell>
        </row>
      </sheetData>
      <sheetData sheetId="8972">
        <row r="19">
          <cell r="J19">
            <v>1.0499999999999999E-3</v>
          </cell>
        </row>
      </sheetData>
      <sheetData sheetId="8973">
        <row r="19">
          <cell r="J19">
            <v>1.0499999999999999E-3</v>
          </cell>
        </row>
      </sheetData>
      <sheetData sheetId="8974">
        <row r="19">
          <cell r="J19">
            <v>1.0499999999999999E-3</v>
          </cell>
        </row>
      </sheetData>
      <sheetData sheetId="8975">
        <row r="19">
          <cell r="J19">
            <v>1.0499999999999999E-3</v>
          </cell>
        </row>
      </sheetData>
      <sheetData sheetId="8976">
        <row r="19">
          <cell r="J19">
            <v>1.0499999999999999E-3</v>
          </cell>
        </row>
      </sheetData>
      <sheetData sheetId="8977">
        <row r="19">
          <cell r="J19">
            <v>1.0499999999999999E-3</v>
          </cell>
        </row>
      </sheetData>
      <sheetData sheetId="8978">
        <row r="19">
          <cell r="J19">
            <v>1.0499999999999999E-3</v>
          </cell>
        </row>
      </sheetData>
      <sheetData sheetId="8979">
        <row r="19">
          <cell r="J19">
            <v>1.0499999999999999E-3</v>
          </cell>
        </row>
      </sheetData>
      <sheetData sheetId="8980">
        <row r="19">
          <cell r="J19">
            <v>1.0499999999999999E-3</v>
          </cell>
        </row>
      </sheetData>
      <sheetData sheetId="8981">
        <row r="19">
          <cell r="J19">
            <v>1.0499999999999999E-3</v>
          </cell>
        </row>
      </sheetData>
      <sheetData sheetId="8982">
        <row r="19">
          <cell r="J19">
            <v>1.0499999999999999E-3</v>
          </cell>
        </row>
      </sheetData>
      <sheetData sheetId="8983">
        <row r="19">
          <cell r="J19">
            <v>1.0499999999999999E-3</v>
          </cell>
        </row>
      </sheetData>
      <sheetData sheetId="8984">
        <row r="19">
          <cell r="J19">
            <v>1.0499999999999999E-3</v>
          </cell>
        </row>
      </sheetData>
      <sheetData sheetId="8985">
        <row r="19">
          <cell r="J19">
            <v>1.0499999999999999E-3</v>
          </cell>
        </row>
      </sheetData>
      <sheetData sheetId="8986">
        <row r="19">
          <cell r="J19">
            <v>1.0499999999999999E-3</v>
          </cell>
        </row>
      </sheetData>
      <sheetData sheetId="8987">
        <row r="19">
          <cell r="J19">
            <v>1.0499999999999999E-3</v>
          </cell>
        </row>
      </sheetData>
      <sheetData sheetId="8988">
        <row r="19">
          <cell r="J19">
            <v>1.0499999999999999E-3</v>
          </cell>
        </row>
      </sheetData>
      <sheetData sheetId="8989">
        <row r="19">
          <cell r="J19">
            <v>1.0499999999999999E-3</v>
          </cell>
        </row>
      </sheetData>
      <sheetData sheetId="8990">
        <row r="19">
          <cell r="J19">
            <v>1.0499999999999999E-3</v>
          </cell>
        </row>
      </sheetData>
      <sheetData sheetId="8991">
        <row r="19">
          <cell r="J19">
            <v>1.0499999999999999E-3</v>
          </cell>
        </row>
      </sheetData>
      <sheetData sheetId="8992">
        <row r="19">
          <cell r="J19">
            <v>1.0499999999999999E-3</v>
          </cell>
        </row>
      </sheetData>
      <sheetData sheetId="8993">
        <row r="19">
          <cell r="J19">
            <v>1.0499999999999999E-3</v>
          </cell>
        </row>
      </sheetData>
      <sheetData sheetId="8994">
        <row r="19">
          <cell r="J19">
            <v>1.0499999999999999E-3</v>
          </cell>
        </row>
      </sheetData>
      <sheetData sheetId="8995">
        <row r="19">
          <cell r="J19">
            <v>1.0499999999999999E-3</v>
          </cell>
        </row>
      </sheetData>
      <sheetData sheetId="8996">
        <row r="19">
          <cell r="J19">
            <v>1.0499999999999999E-3</v>
          </cell>
        </row>
      </sheetData>
      <sheetData sheetId="8997">
        <row r="19">
          <cell r="J19">
            <v>1.0499999999999999E-3</v>
          </cell>
        </row>
      </sheetData>
      <sheetData sheetId="8998">
        <row r="19">
          <cell r="J19">
            <v>1.0499999999999999E-3</v>
          </cell>
        </row>
      </sheetData>
      <sheetData sheetId="8999">
        <row r="19">
          <cell r="J19">
            <v>1.0499999999999999E-3</v>
          </cell>
        </row>
      </sheetData>
      <sheetData sheetId="9000">
        <row r="19">
          <cell r="J19">
            <v>1.0499999999999999E-3</v>
          </cell>
        </row>
      </sheetData>
      <sheetData sheetId="9001">
        <row r="19">
          <cell r="J19">
            <v>1.0499999999999999E-3</v>
          </cell>
        </row>
      </sheetData>
      <sheetData sheetId="9002">
        <row r="19">
          <cell r="J19">
            <v>1.0499999999999999E-3</v>
          </cell>
        </row>
      </sheetData>
      <sheetData sheetId="9003">
        <row r="19">
          <cell r="J19">
            <v>1.0499999999999999E-3</v>
          </cell>
        </row>
      </sheetData>
      <sheetData sheetId="9004">
        <row r="19">
          <cell r="J19">
            <v>1.0499999999999999E-3</v>
          </cell>
        </row>
      </sheetData>
      <sheetData sheetId="9005">
        <row r="19">
          <cell r="J19">
            <v>1.0499999999999999E-3</v>
          </cell>
        </row>
      </sheetData>
      <sheetData sheetId="9006">
        <row r="19">
          <cell r="J19">
            <v>1.0499999999999999E-3</v>
          </cell>
        </row>
      </sheetData>
      <sheetData sheetId="9007">
        <row r="19">
          <cell r="J19">
            <v>1.0499999999999999E-3</v>
          </cell>
        </row>
      </sheetData>
      <sheetData sheetId="9008">
        <row r="19">
          <cell r="J19">
            <v>1.0499999999999999E-3</v>
          </cell>
        </row>
      </sheetData>
      <sheetData sheetId="9009">
        <row r="19">
          <cell r="J19">
            <v>1.0499999999999999E-3</v>
          </cell>
        </row>
      </sheetData>
      <sheetData sheetId="9010">
        <row r="19">
          <cell r="J19">
            <v>1.0499999999999999E-3</v>
          </cell>
        </row>
      </sheetData>
      <sheetData sheetId="9011">
        <row r="19">
          <cell r="J19">
            <v>1.0499999999999999E-3</v>
          </cell>
        </row>
      </sheetData>
      <sheetData sheetId="9012">
        <row r="19">
          <cell r="J19">
            <v>1.0499999999999999E-3</v>
          </cell>
        </row>
      </sheetData>
      <sheetData sheetId="9013">
        <row r="19">
          <cell r="J19">
            <v>1.0499999999999999E-3</v>
          </cell>
        </row>
      </sheetData>
      <sheetData sheetId="9014">
        <row r="19">
          <cell r="J19">
            <v>1.0499999999999999E-3</v>
          </cell>
        </row>
      </sheetData>
      <sheetData sheetId="9015">
        <row r="19">
          <cell r="J19">
            <v>1.0499999999999999E-3</v>
          </cell>
        </row>
      </sheetData>
      <sheetData sheetId="9016">
        <row r="19">
          <cell r="J19">
            <v>1.0499999999999999E-3</v>
          </cell>
        </row>
      </sheetData>
      <sheetData sheetId="9017">
        <row r="19">
          <cell r="J19">
            <v>1.0499999999999999E-3</v>
          </cell>
        </row>
      </sheetData>
      <sheetData sheetId="9018">
        <row r="19">
          <cell r="J19">
            <v>1.0499999999999999E-3</v>
          </cell>
        </row>
      </sheetData>
      <sheetData sheetId="9019">
        <row r="19">
          <cell r="J19">
            <v>1.0499999999999999E-3</v>
          </cell>
        </row>
      </sheetData>
      <sheetData sheetId="9020">
        <row r="19">
          <cell r="J19">
            <v>1.0499999999999999E-3</v>
          </cell>
        </row>
      </sheetData>
      <sheetData sheetId="9021">
        <row r="19">
          <cell r="J19">
            <v>1.0499999999999999E-3</v>
          </cell>
        </row>
      </sheetData>
      <sheetData sheetId="9022">
        <row r="19">
          <cell r="J19">
            <v>1.0499999999999999E-3</v>
          </cell>
        </row>
      </sheetData>
      <sheetData sheetId="9023">
        <row r="19">
          <cell r="J19">
            <v>1.0499999999999999E-3</v>
          </cell>
        </row>
      </sheetData>
      <sheetData sheetId="9024">
        <row r="19">
          <cell r="J19">
            <v>1.0499999999999999E-3</v>
          </cell>
        </row>
      </sheetData>
      <sheetData sheetId="9025">
        <row r="19">
          <cell r="J19">
            <v>1.0499999999999999E-3</v>
          </cell>
        </row>
      </sheetData>
      <sheetData sheetId="9026">
        <row r="19">
          <cell r="J19">
            <v>1.0499999999999999E-3</v>
          </cell>
        </row>
      </sheetData>
      <sheetData sheetId="9027">
        <row r="19">
          <cell r="J19">
            <v>1.0499999999999999E-3</v>
          </cell>
        </row>
      </sheetData>
      <sheetData sheetId="9028">
        <row r="19">
          <cell r="J19">
            <v>1.0499999999999999E-3</v>
          </cell>
        </row>
      </sheetData>
      <sheetData sheetId="9029">
        <row r="19">
          <cell r="J19">
            <v>1.0499999999999999E-3</v>
          </cell>
        </row>
      </sheetData>
      <sheetData sheetId="9030">
        <row r="19">
          <cell r="J19">
            <v>1.0499999999999999E-3</v>
          </cell>
        </row>
      </sheetData>
      <sheetData sheetId="9031">
        <row r="19">
          <cell r="J19">
            <v>1.0499999999999999E-3</v>
          </cell>
        </row>
      </sheetData>
      <sheetData sheetId="9032">
        <row r="19">
          <cell r="J19">
            <v>1.0499999999999999E-3</v>
          </cell>
        </row>
      </sheetData>
      <sheetData sheetId="9033">
        <row r="19">
          <cell r="J19">
            <v>1.0499999999999999E-3</v>
          </cell>
        </row>
      </sheetData>
      <sheetData sheetId="9034">
        <row r="19">
          <cell r="J19">
            <v>1.0499999999999999E-3</v>
          </cell>
        </row>
      </sheetData>
      <sheetData sheetId="9035">
        <row r="19">
          <cell r="J19">
            <v>1.0499999999999999E-3</v>
          </cell>
        </row>
      </sheetData>
      <sheetData sheetId="9036">
        <row r="19">
          <cell r="J19">
            <v>1.0499999999999999E-3</v>
          </cell>
        </row>
      </sheetData>
      <sheetData sheetId="9037">
        <row r="19">
          <cell r="J19">
            <v>1.0499999999999999E-3</v>
          </cell>
        </row>
      </sheetData>
      <sheetData sheetId="9038">
        <row r="19">
          <cell r="J19">
            <v>1.0499999999999999E-3</v>
          </cell>
        </row>
      </sheetData>
      <sheetData sheetId="9039">
        <row r="19">
          <cell r="J19">
            <v>1.0499999999999999E-3</v>
          </cell>
        </row>
      </sheetData>
      <sheetData sheetId="9040">
        <row r="19">
          <cell r="J19">
            <v>1.0499999999999999E-3</v>
          </cell>
        </row>
      </sheetData>
      <sheetData sheetId="9041">
        <row r="19">
          <cell r="J19">
            <v>1.0499999999999999E-3</v>
          </cell>
        </row>
      </sheetData>
      <sheetData sheetId="9042">
        <row r="19">
          <cell r="J19">
            <v>1.0499999999999999E-3</v>
          </cell>
        </row>
      </sheetData>
      <sheetData sheetId="9043">
        <row r="19">
          <cell r="J19">
            <v>1.0499999999999999E-3</v>
          </cell>
        </row>
      </sheetData>
      <sheetData sheetId="9044">
        <row r="19">
          <cell r="J19">
            <v>1.0499999999999999E-3</v>
          </cell>
        </row>
      </sheetData>
      <sheetData sheetId="9045">
        <row r="19">
          <cell r="J19">
            <v>1.0499999999999999E-3</v>
          </cell>
        </row>
      </sheetData>
      <sheetData sheetId="9046">
        <row r="19">
          <cell r="J19">
            <v>1.0499999999999999E-3</v>
          </cell>
        </row>
      </sheetData>
      <sheetData sheetId="9047">
        <row r="19">
          <cell r="J19">
            <v>1.0499999999999999E-3</v>
          </cell>
        </row>
      </sheetData>
      <sheetData sheetId="9048">
        <row r="19">
          <cell r="J19">
            <v>1.0499999999999999E-3</v>
          </cell>
        </row>
      </sheetData>
      <sheetData sheetId="9049">
        <row r="19">
          <cell r="J19">
            <v>1.0499999999999999E-3</v>
          </cell>
        </row>
      </sheetData>
      <sheetData sheetId="9050">
        <row r="19">
          <cell r="J19">
            <v>1.0499999999999999E-3</v>
          </cell>
        </row>
      </sheetData>
      <sheetData sheetId="9051">
        <row r="19">
          <cell r="J19">
            <v>1.0499999999999999E-3</v>
          </cell>
        </row>
      </sheetData>
      <sheetData sheetId="9052">
        <row r="19">
          <cell r="J19">
            <v>1.0499999999999999E-3</v>
          </cell>
        </row>
      </sheetData>
      <sheetData sheetId="9053">
        <row r="19">
          <cell r="J19">
            <v>1.0499999999999999E-3</v>
          </cell>
        </row>
      </sheetData>
      <sheetData sheetId="9054">
        <row r="19">
          <cell r="J19">
            <v>1.0499999999999999E-3</v>
          </cell>
        </row>
      </sheetData>
      <sheetData sheetId="9055">
        <row r="19">
          <cell r="J19">
            <v>1.0499999999999999E-3</v>
          </cell>
        </row>
      </sheetData>
      <sheetData sheetId="9056">
        <row r="19">
          <cell r="J19">
            <v>1.0499999999999999E-3</v>
          </cell>
        </row>
      </sheetData>
      <sheetData sheetId="9057">
        <row r="19">
          <cell r="J19">
            <v>1.0499999999999999E-3</v>
          </cell>
        </row>
      </sheetData>
      <sheetData sheetId="9058">
        <row r="19">
          <cell r="J19">
            <v>1.0499999999999999E-3</v>
          </cell>
        </row>
      </sheetData>
      <sheetData sheetId="9059">
        <row r="19">
          <cell r="J19">
            <v>1.0499999999999999E-3</v>
          </cell>
        </row>
      </sheetData>
      <sheetData sheetId="9060">
        <row r="19">
          <cell r="J19">
            <v>1.0499999999999999E-3</v>
          </cell>
        </row>
      </sheetData>
      <sheetData sheetId="9061">
        <row r="19">
          <cell r="J19">
            <v>1.0499999999999999E-3</v>
          </cell>
        </row>
      </sheetData>
      <sheetData sheetId="9062">
        <row r="19">
          <cell r="J19">
            <v>1.0499999999999999E-3</v>
          </cell>
        </row>
      </sheetData>
      <sheetData sheetId="9063">
        <row r="19">
          <cell r="J19">
            <v>1.0499999999999999E-3</v>
          </cell>
        </row>
      </sheetData>
      <sheetData sheetId="9064">
        <row r="19">
          <cell r="J19">
            <v>1.0499999999999999E-3</v>
          </cell>
        </row>
      </sheetData>
      <sheetData sheetId="9065">
        <row r="19">
          <cell r="J19">
            <v>1.0499999999999999E-3</v>
          </cell>
        </row>
      </sheetData>
      <sheetData sheetId="9066">
        <row r="19">
          <cell r="J19">
            <v>1.0499999999999999E-3</v>
          </cell>
        </row>
      </sheetData>
      <sheetData sheetId="9067">
        <row r="19">
          <cell r="J19">
            <v>1.0499999999999999E-3</v>
          </cell>
        </row>
      </sheetData>
      <sheetData sheetId="9068">
        <row r="19">
          <cell r="J19">
            <v>1.0499999999999999E-3</v>
          </cell>
        </row>
      </sheetData>
      <sheetData sheetId="9069">
        <row r="19">
          <cell r="J19">
            <v>1.0499999999999999E-3</v>
          </cell>
        </row>
      </sheetData>
      <sheetData sheetId="9070">
        <row r="19">
          <cell r="J19">
            <v>1.0499999999999999E-3</v>
          </cell>
        </row>
      </sheetData>
      <sheetData sheetId="9071">
        <row r="19">
          <cell r="J19">
            <v>1.0499999999999999E-3</v>
          </cell>
        </row>
      </sheetData>
      <sheetData sheetId="9072">
        <row r="19">
          <cell r="J19">
            <v>1.0499999999999999E-3</v>
          </cell>
        </row>
      </sheetData>
      <sheetData sheetId="9073">
        <row r="19">
          <cell r="J19">
            <v>1.0499999999999999E-3</v>
          </cell>
        </row>
      </sheetData>
      <sheetData sheetId="9074">
        <row r="19">
          <cell r="J19">
            <v>1.0499999999999999E-3</v>
          </cell>
        </row>
      </sheetData>
      <sheetData sheetId="9075">
        <row r="19">
          <cell r="J19">
            <v>1.0499999999999999E-3</v>
          </cell>
        </row>
      </sheetData>
      <sheetData sheetId="9076">
        <row r="19">
          <cell r="J19">
            <v>1.0499999999999999E-3</v>
          </cell>
        </row>
      </sheetData>
      <sheetData sheetId="9077">
        <row r="19">
          <cell r="J19">
            <v>1.0499999999999999E-3</v>
          </cell>
        </row>
      </sheetData>
      <sheetData sheetId="9078">
        <row r="19">
          <cell r="J19">
            <v>1.0499999999999999E-3</v>
          </cell>
        </row>
      </sheetData>
      <sheetData sheetId="9079">
        <row r="19">
          <cell r="J19">
            <v>1.0499999999999999E-3</v>
          </cell>
        </row>
      </sheetData>
      <sheetData sheetId="9080">
        <row r="19">
          <cell r="J19">
            <v>1.0499999999999999E-3</v>
          </cell>
        </row>
      </sheetData>
      <sheetData sheetId="9081">
        <row r="19">
          <cell r="J19">
            <v>1.0499999999999999E-3</v>
          </cell>
        </row>
      </sheetData>
      <sheetData sheetId="9082">
        <row r="19">
          <cell r="J19">
            <v>1.0499999999999999E-3</v>
          </cell>
        </row>
      </sheetData>
      <sheetData sheetId="9083">
        <row r="19">
          <cell r="J19">
            <v>1.0499999999999999E-3</v>
          </cell>
        </row>
      </sheetData>
      <sheetData sheetId="9084">
        <row r="19">
          <cell r="J19">
            <v>1.0499999999999999E-3</v>
          </cell>
        </row>
      </sheetData>
      <sheetData sheetId="9085">
        <row r="19">
          <cell r="J19">
            <v>1.0499999999999999E-3</v>
          </cell>
        </row>
      </sheetData>
      <sheetData sheetId="9086">
        <row r="19">
          <cell r="J19">
            <v>1.0499999999999999E-3</v>
          </cell>
        </row>
      </sheetData>
      <sheetData sheetId="9087">
        <row r="19">
          <cell r="J19">
            <v>1.0499999999999999E-3</v>
          </cell>
        </row>
      </sheetData>
      <sheetData sheetId="9088">
        <row r="19">
          <cell r="J19">
            <v>1.0499999999999999E-3</v>
          </cell>
        </row>
      </sheetData>
      <sheetData sheetId="9089">
        <row r="19">
          <cell r="J19">
            <v>1.0499999999999999E-3</v>
          </cell>
        </row>
      </sheetData>
      <sheetData sheetId="9090">
        <row r="19">
          <cell r="J19">
            <v>1.0499999999999999E-3</v>
          </cell>
        </row>
      </sheetData>
      <sheetData sheetId="9091">
        <row r="19">
          <cell r="J19">
            <v>1.0499999999999999E-3</v>
          </cell>
        </row>
      </sheetData>
      <sheetData sheetId="9092">
        <row r="19">
          <cell r="J19">
            <v>1.0499999999999999E-3</v>
          </cell>
        </row>
      </sheetData>
      <sheetData sheetId="9093">
        <row r="19">
          <cell r="J19">
            <v>1.0499999999999999E-3</v>
          </cell>
        </row>
      </sheetData>
      <sheetData sheetId="9094">
        <row r="19">
          <cell r="J19">
            <v>1.0499999999999999E-3</v>
          </cell>
        </row>
      </sheetData>
      <sheetData sheetId="9095">
        <row r="19">
          <cell r="J19">
            <v>1.0499999999999999E-3</v>
          </cell>
        </row>
      </sheetData>
      <sheetData sheetId="9096">
        <row r="19">
          <cell r="J19">
            <v>1.0499999999999999E-3</v>
          </cell>
        </row>
      </sheetData>
      <sheetData sheetId="9097">
        <row r="19">
          <cell r="J19">
            <v>1.0499999999999999E-3</v>
          </cell>
        </row>
      </sheetData>
      <sheetData sheetId="9098">
        <row r="19">
          <cell r="J19">
            <v>1.0499999999999999E-3</v>
          </cell>
        </row>
      </sheetData>
      <sheetData sheetId="9099">
        <row r="19">
          <cell r="J19">
            <v>1.0499999999999999E-3</v>
          </cell>
        </row>
      </sheetData>
      <sheetData sheetId="9100">
        <row r="19">
          <cell r="J19">
            <v>1.0499999999999999E-3</v>
          </cell>
        </row>
      </sheetData>
      <sheetData sheetId="9101">
        <row r="19">
          <cell r="J19">
            <v>1.0499999999999999E-3</v>
          </cell>
        </row>
      </sheetData>
      <sheetData sheetId="9102">
        <row r="19">
          <cell r="J19">
            <v>1.0499999999999999E-3</v>
          </cell>
        </row>
      </sheetData>
      <sheetData sheetId="9103">
        <row r="19">
          <cell r="J19">
            <v>1.0499999999999999E-3</v>
          </cell>
        </row>
      </sheetData>
      <sheetData sheetId="9104">
        <row r="19">
          <cell r="J19">
            <v>1.0499999999999999E-3</v>
          </cell>
        </row>
      </sheetData>
      <sheetData sheetId="9105">
        <row r="19">
          <cell r="J19">
            <v>1.0499999999999999E-3</v>
          </cell>
        </row>
      </sheetData>
      <sheetData sheetId="9106">
        <row r="19">
          <cell r="J19">
            <v>1.0499999999999999E-3</v>
          </cell>
        </row>
      </sheetData>
      <sheetData sheetId="9107">
        <row r="19">
          <cell r="J19">
            <v>1.0499999999999999E-3</v>
          </cell>
        </row>
      </sheetData>
      <sheetData sheetId="9108">
        <row r="19">
          <cell r="J19">
            <v>1.0499999999999999E-3</v>
          </cell>
        </row>
      </sheetData>
      <sheetData sheetId="9109">
        <row r="19">
          <cell r="J19">
            <v>1.0499999999999999E-3</v>
          </cell>
        </row>
      </sheetData>
      <sheetData sheetId="9110">
        <row r="19">
          <cell r="J19">
            <v>1.0499999999999999E-3</v>
          </cell>
        </row>
      </sheetData>
      <sheetData sheetId="9111">
        <row r="19">
          <cell r="J19">
            <v>1.0499999999999999E-3</v>
          </cell>
        </row>
      </sheetData>
      <sheetData sheetId="9112">
        <row r="19">
          <cell r="J19">
            <v>1.0499999999999999E-3</v>
          </cell>
        </row>
      </sheetData>
      <sheetData sheetId="9113">
        <row r="19">
          <cell r="J19">
            <v>1.0499999999999999E-3</v>
          </cell>
        </row>
      </sheetData>
      <sheetData sheetId="9114">
        <row r="19">
          <cell r="J19">
            <v>1.0499999999999999E-3</v>
          </cell>
        </row>
      </sheetData>
      <sheetData sheetId="9115">
        <row r="19">
          <cell r="J19">
            <v>1.0499999999999999E-3</v>
          </cell>
        </row>
      </sheetData>
      <sheetData sheetId="9116">
        <row r="19">
          <cell r="J19">
            <v>1.0499999999999999E-3</v>
          </cell>
        </row>
      </sheetData>
      <sheetData sheetId="9117">
        <row r="19">
          <cell r="J19">
            <v>1.0499999999999999E-3</v>
          </cell>
        </row>
      </sheetData>
      <sheetData sheetId="9118">
        <row r="19">
          <cell r="J19">
            <v>1.0499999999999999E-3</v>
          </cell>
        </row>
      </sheetData>
      <sheetData sheetId="9119">
        <row r="19">
          <cell r="J19">
            <v>1.0499999999999999E-3</v>
          </cell>
        </row>
      </sheetData>
      <sheetData sheetId="9120">
        <row r="19">
          <cell r="J19">
            <v>1.0499999999999999E-3</v>
          </cell>
        </row>
      </sheetData>
      <sheetData sheetId="9121">
        <row r="19">
          <cell r="J19">
            <v>1.0499999999999999E-3</v>
          </cell>
        </row>
      </sheetData>
      <sheetData sheetId="9122">
        <row r="19">
          <cell r="J19">
            <v>1.0499999999999999E-3</v>
          </cell>
        </row>
      </sheetData>
      <sheetData sheetId="9123">
        <row r="19">
          <cell r="J19">
            <v>1.0499999999999999E-3</v>
          </cell>
        </row>
      </sheetData>
      <sheetData sheetId="9124">
        <row r="19">
          <cell r="J19">
            <v>1.0499999999999999E-3</v>
          </cell>
        </row>
      </sheetData>
      <sheetData sheetId="9125">
        <row r="19">
          <cell r="J19">
            <v>1.0499999999999999E-3</v>
          </cell>
        </row>
      </sheetData>
      <sheetData sheetId="9126">
        <row r="19">
          <cell r="J19">
            <v>1.0499999999999999E-3</v>
          </cell>
        </row>
      </sheetData>
      <sheetData sheetId="9127">
        <row r="19">
          <cell r="J19">
            <v>1.0499999999999999E-3</v>
          </cell>
        </row>
      </sheetData>
      <sheetData sheetId="9128">
        <row r="19">
          <cell r="J19">
            <v>1.0499999999999999E-3</v>
          </cell>
        </row>
      </sheetData>
      <sheetData sheetId="9129">
        <row r="19">
          <cell r="J19">
            <v>1.0499999999999999E-3</v>
          </cell>
        </row>
      </sheetData>
      <sheetData sheetId="9130">
        <row r="19">
          <cell r="J19">
            <v>1.0499999999999999E-3</v>
          </cell>
        </row>
      </sheetData>
      <sheetData sheetId="9131">
        <row r="19">
          <cell r="J19">
            <v>1.0499999999999999E-3</v>
          </cell>
        </row>
      </sheetData>
      <sheetData sheetId="9132">
        <row r="19">
          <cell r="J19">
            <v>1.0499999999999999E-3</v>
          </cell>
        </row>
      </sheetData>
      <sheetData sheetId="9133">
        <row r="19">
          <cell r="J19">
            <v>1.0499999999999999E-3</v>
          </cell>
        </row>
      </sheetData>
      <sheetData sheetId="9134">
        <row r="19">
          <cell r="J19">
            <v>1.0499999999999999E-3</v>
          </cell>
        </row>
      </sheetData>
      <sheetData sheetId="9135">
        <row r="19">
          <cell r="J19">
            <v>1.0499999999999999E-3</v>
          </cell>
        </row>
      </sheetData>
      <sheetData sheetId="9136">
        <row r="19">
          <cell r="J19">
            <v>1.0499999999999999E-3</v>
          </cell>
        </row>
      </sheetData>
      <sheetData sheetId="9137">
        <row r="19">
          <cell r="J19">
            <v>1.0499999999999999E-3</v>
          </cell>
        </row>
      </sheetData>
      <sheetData sheetId="9138">
        <row r="19">
          <cell r="J19">
            <v>1.0499999999999999E-3</v>
          </cell>
        </row>
      </sheetData>
      <sheetData sheetId="9139"/>
      <sheetData sheetId="9140">
        <row r="19">
          <cell r="J19">
            <v>1.0499999999999999E-3</v>
          </cell>
        </row>
      </sheetData>
      <sheetData sheetId="9141">
        <row r="19">
          <cell r="J19">
            <v>1.0499999999999999E-3</v>
          </cell>
        </row>
      </sheetData>
      <sheetData sheetId="9142">
        <row r="19">
          <cell r="J19">
            <v>1.0499999999999999E-3</v>
          </cell>
        </row>
      </sheetData>
      <sheetData sheetId="9143"/>
      <sheetData sheetId="9144">
        <row r="19">
          <cell r="J19">
            <v>1.0499999999999999E-3</v>
          </cell>
        </row>
      </sheetData>
      <sheetData sheetId="9145"/>
      <sheetData sheetId="9146"/>
      <sheetData sheetId="9147"/>
      <sheetData sheetId="9148"/>
      <sheetData sheetId="9149"/>
      <sheetData sheetId="9150"/>
      <sheetData sheetId="9151"/>
      <sheetData sheetId="9152"/>
      <sheetData sheetId="9153"/>
      <sheetData sheetId="9154"/>
      <sheetData sheetId="9155"/>
      <sheetData sheetId="9156"/>
      <sheetData sheetId="9157"/>
      <sheetData sheetId="9158"/>
      <sheetData sheetId="9159"/>
      <sheetData sheetId="9160"/>
      <sheetData sheetId="9161"/>
      <sheetData sheetId="9162"/>
      <sheetData sheetId="9163"/>
      <sheetData sheetId="9164"/>
      <sheetData sheetId="9165"/>
      <sheetData sheetId="9166"/>
      <sheetData sheetId="9167"/>
      <sheetData sheetId="9168"/>
      <sheetData sheetId="9169"/>
      <sheetData sheetId="9170"/>
      <sheetData sheetId="9171"/>
      <sheetData sheetId="9172"/>
      <sheetData sheetId="9173"/>
      <sheetData sheetId="9174"/>
      <sheetData sheetId="9175"/>
      <sheetData sheetId="9176"/>
      <sheetData sheetId="9177"/>
      <sheetData sheetId="9178"/>
      <sheetData sheetId="9179"/>
      <sheetData sheetId="9180"/>
      <sheetData sheetId="918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sheetData sheetId="9212"/>
      <sheetData sheetId="9213"/>
      <sheetData sheetId="9214"/>
      <sheetData sheetId="9215"/>
      <sheetData sheetId="9216"/>
      <sheetData sheetId="9217"/>
      <sheetData sheetId="9218"/>
      <sheetData sheetId="9219"/>
      <sheetData sheetId="9220"/>
      <sheetData sheetId="9221"/>
      <sheetData sheetId="9222"/>
      <sheetData sheetId="9223"/>
      <sheetData sheetId="9224"/>
      <sheetData sheetId="9225"/>
      <sheetData sheetId="9226"/>
      <sheetData sheetId="9227"/>
      <sheetData sheetId="9228"/>
      <sheetData sheetId="9229"/>
      <sheetData sheetId="9230"/>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row r="19">
          <cell r="J19">
            <v>1.0499999999999999E-3</v>
          </cell>
        </row>
      </sheetData>
      <sheetData sheetId="9267"/>
      <sheetData sheetId="9268"/>
      <sheetData sheetId="9269"/>
      <sheetData sheetId="9270">
        <row r="19">
          <cell r="J19">
            <v>1.0499999999999999E-3</v>
          </cell>
        </row>
      </sheetData>
      <sheetData sheetId="9271"/>
      <sheetData sheetId="9272"/>
      <sheetData sheetId="9273"/>
      <sheetData sheetId="9274">
        <row r="19">
          <cell r="J19">
            <v>1.0499999999999999E-3</v>
          </cell>
        </row>
      </sheetData>
      <sheetData sheetId="9275"/>
      <sheetData sheetId="9276">
        <row r="19">
          <cell r="J19">
            <v>1.0499999999999999E-3</v>
          </cell>
        </row>
      </sheetData>
      <sheetData sheetId="9277">
        <row r="19">
          <cell r="J19">
            <v>1.0499999999999999E-3</v>
          </cell>
        </row>
      </sheetData>
      <sheetData sheetId="9278">
        <row r="19">
          <cell r="J19">
            <v>1.0499999999999999E-3</v>
          </cell>
        </row>
      </sheetData>
      <sheetData sheetId="9279">
        <row r="19">
          <cell r="J19">
            <v>1.0499999999999999E-3</v>
          </cell>
        </row>
      </sheetData>
      <sheetData sheetId="9280">
        <row r="19">
          <cell r="J19">
            <v>1.0499999999999999E-3</v>
          </cell>
        </row>
      </sheetData>
      <sheetData sheetId="9281">
        <row r="19">
          <cell r="J19">
            <v>1.0499999999999999E-3</v>
          </cell>
        </row>
      </sheetData>
      <sheetData sheetId="9282">
        <row r="19">
          <cell r="J19">
            <v>1.0499999999999999E-3</v>
          </cell>
        </row>
      </sheetData>
      <sheetData sheetId="9283">
        <row r="19">
          <cell r="J19">
            <v>1.0499999999999999E-3</v>
          </cell>
        </row>
      </sheetData>
      <sheetData sheetId="9284">
        <row r="19">
          <cell r="J19">
            <v>1.0499999999999999E-3</v>
          </cell>
        </row>
      </sheetData>
      <sheetData sheetId="9285">
        <row r="19">
          <cell r="J19">
            <v>1.0499999999999999E-3</v>
          </cell>
        </row>
      </sheetData>
      <sheetData sheetId="9286">
        <row r="19">
          <cell r="J19">
            <v>1.0499999999999999E-3</v>
          </cell>
        </row>
      </sheetData>
      <sheetData sheetId="9287">
        <row r="19">
          <cell r="J19">
            <v>1.0499999999999999E-3</v>
          </cell>
        </row>
      </sheetData>
      <sheetData sheetId="9288">
        <row r="19">
          <cell r="J19">
            <v>1.0499999999999999E-3</v>
          </cell>
        </row>
      </sheetData>
      <sheetData sheetId="9289">
        <row r="19">
          <cell r="J19">
            <v>1.0499999999999999E-3</v>
          </cell>
        </row>
      </sheetData>
      <sheetData sheetId="9290">
        <row r="19">
          <cell r="J19">
            <v>1.0499999999999999E-3</v>
          </cell>
        </row>
      </sheetData>
      <sheetData sheetId="9291">
        <row r="19">
          <cell r="J19">
            <v>1.0499999999999999E-3</v>
          </cell>
        </row>
      </sheetData>
      <sheetData sheetId="9292">
        <row r="19">
          <cell r="J19">
            <v>1.0499999999999999E-3</v>
          </cell>
        </row>
      </sheetData>
      <sheetData sheetId="9293">
        <row r="19">
          <cell r="J19">
            <v>1.0499999999999999E-3</v>
          </cell>
        </row>
      </sheetData>
      <sheetData sheetId="9294">
        <row r="19">
          <cell r="J19">
            <v>1.0499999999999999E-3</v>
          </cell>
        </row>
      </sheetData>
      <sheetData sheetId="9295">
        <row r="19">
          <cell r="J19">
            <v>1.0499999999999999E-3</v>
          </cell>
        </row>
      </sheetData>
      <sheetData sheetId="9296">
        <row r="19">
          <cell r="J19">
            <v>1.0499999999999999E-3</v>
          </cell>
        </row>
      </sheetData>
      <sheetData sheetId="9297">
        <row r="19">
          <cell r="J19">
            <v>1.0499999999999999E-3</v>
          </cell>
        </row>
      </sheetData>
      <sheetData sheetId="9298">
        <row r="19">
          <cell r="J19">
            <v>1.0499999999999999E-3</v>
          </cell>
        </row>
      </sheetData>
      <sheetData sheetId="9299">
        <row r="19">
          <cell r="J19">
            <v>1.0499999999999999E-3</v>
          </cell>
        </row>
      </sheetData>
      <sheetData sheetId="9300">
        <row r="19">
          <cell r="J19">
            <v>1.0499999999999999E-3</v>
          </cell>
        </row>
      </sheetData>
      <sheetData sheetId="9301">
        <row r="19">
          <cell r="J19">
            <v>1.0499999999999999E-3</v>
          </cell>
        </row>
      </sheetData>
      <sheetData sheetId="9302">
        <row r="19">
          <cell r="J19">
            <v>1.0499999999999999E-3</v>
          </cell>
        </row>
      </sheetData>
      <sheetData sheetId="9303">
        <row r="19">
          <cell r="J19">
            <v>1.0499999999999999E-3</v>
          </cell>
        </row>
      </sheetData>
      <sheetData sheetId="9304">
        <row r="19">
          <cell r="J19">
            <v>1.0499999999999999E-3</v>
          </cell>
        </row>
      </sheetData>
      <sheetData sheetId="9305">
        <row r="19">
          <cell r="J19">
            <v>1.0499999999999999E-3</v>
          </cell>
        </row>
      </sheetData>
      <sheetData sheetId="9306">
        <row r="19">
          <cell r="J19">
            <v>1.0499999999999999E-3</v>
          </cell>
        </row>
      </sheetData>
      <sheetData sheetId="9307">
        <row r="19">
          <cell r="J19">
            <v>1.0499999999999999E-3</v>
          </cell>
        </row>
      </sheetData>
      <sheetData sheetId="9308">
        <row r="19">
          <cell r="J19">
            <v>1.0499999999999999E-3</v>
          </cell>
        </row>
      </sheetData>
      <sheetData sheetId="9309">
        <row r="19">
          <cell r="J19">
            <v>1.0499999999999999E-3</v>
          </cell>
        </row>
      </sheetData>
      <sheetData sheetId="9310">
        <row r="19">
          <cell r="J19">
            <v>1.0499999999999999E-3</v>
          </cell>
        </row>
      </sheetData>
      <sheetData sheetId="9311">
        <row r="19">
          <cell r="J19">
            <v>1.0499999999999999E-3</v>
          </cell>
        </row>
      </sheetData>
      <sheetData sheetId="9312">
        <row r="19">
          <cell r="J19">
            <v>1.0499999999999999E-3</v>
          </cell>
        </row>
      </sheetData>
      <sheetData sheetId="9313">
        <row r="19">
          <cell r="J19">
            <v>1.0499999999999999E-3</v>
          </cell>
        </row>
      </sheetData>
      <sheetData sheetId="9314">
        <row r="19">
          <cell r="J19">
            <v>1.0499999999999999E-3</v>
          </cell>
        </row>
      </sheetData>
      <sheetData sheetId="9315">
        <row r="19">
          <cell r="J19">
            <v>1.0499999999999999E-3</v>
          </cell>
        </row>
      </sheetData>
      <sheetData sheetId="9316">
        <row r="19">
          <cell r="J19">
            <v>1.0499999999999999E-3</v>
          </cell>
        </row>
      </sheetData>
      <sheetData sheetId="9317">
        <row r="19">
          <cell r="J19">
            <v>1.0499999999999999E-3</v>
          </cell>
        </row>
      </sheetData>
      <sheetData sheetId="9318">
        <row r="19">
          <cell r="J19">
            <v>1.0499999999999999E-3</v>
          </cell>
        </row>
      </sheetData>
      <sheetData sheetId="9319">
        <row r="19">
          <cell r="J19">
            <v>1.0499999999999999E-3</v>
          </cell>
        </row>
      </sheetData>
      <sheetData sheetId="9320">
        <row r="19">
          <cell r="J19">
            <v>1.0499999999999999E-3</v>
          </cell>
        </row>
      </sheetData>
      <sheetData sheetId="9321">
        <row r="19">
          <cell r="J19">
            <v>1.0499999999999999E-3</v>
          </cell>
        </row>
      </sheetData>
      <sheetData sheetId="9322">
        <row r="19">
          <cell r="J19">
            <v>1.0499999999999999E-3</v>
          </cell>
        </row>
      </sheetData>
      <sheetData sheetId="9323">
        <row r="19">
          <cell r="J19">
            <v>1.0499999999999999E-3</v>
          </cell>
        </row>
      </sheetData>
      <sheetData sheetId="9324">
        <row r="19">
          <cell r="J19">
            <v>1.0499999999999999E-3</v>
          </cell>
        </row>
      </sheetData>
      <sheetData sheetId="9325">
        <row r="19">
          <cell r="J19">
            <v>1.0499999999999999E-3</v>
          </cell>
        </row>
      </sheetData>
      <sheetData sheetId="9326">
        <row r="19">
          <cell r="J19">
            <v>1.0499999999999999E-3</v>
          </cell>
        </row>
      </sheetData>
      <sheetData sheetId="9327">
        <row r="19">
          <cell r="J19">
            <v>1.0499999999999999E-3</v>
          </cell>
        </row>
      </sheetData>
      <sheetData sheetId="9328">
        <row r="19">
          <cell r="J19">
            <v>1.0499999999999999E-3</v>
          </cell>
        </row>
      </sheetData>
      <sheetData sheetId="9329">
        <row r="19">
          <cell r="J19">
            <v>1.0499999999999999E-3</v>
          </cell>
        </row>
      </sheetData>
      <sheetData sheetId="9330">
        <row r="19">
          <cell r="J19">
            <v>1.0499999999999999E-3</v>
          </cell>
        </row>
      </sheetData>
      <sheetData sheetId="9331">
        <row r="19">
          <cell r="J19">
            <v>1.0499999999999999E-3</v>
          </cell>
        </row>
      </sheetData>
      <sheetData sheetId="9332">
        <row r="19">
          <cell r="J19">
            <v>1.0499999999999999E-3</v>
          </cell>
        </row>
      </sheetData>
      <sheetData sheetId="9333">
        <row r="19">
          <cell r="J19">
            <v>1.0499999999999999E-3</v>
          </cell>
        </row>
      </sheetData>
      <sheetData sheetId="9334">
        <row r="19">
          <cell r="J19">
            <v>1.0499999999999999E-3</v>
          </cell>
        </row>
      </sheetData>
      <sheetData sheetId="9335">
        <row r="19">
          <cell r="J19">
            <v>1.0499999999999999E-3</v>
          </cell>
        </row>
      </sheetData>
      <sheetData sheetId="9336">
        <row r="19">
          <cell r="J19">
            <v>1.0499999999999999E-3</v>
          </cell>
        </row>
      </sheetData>
      <sheetData sheetId="9337">
        <row r="19">
          <cell r="J19">
            <v>1.0499999999999999E-3</v>
          </cell>
        </row>
      </sheetData>
      <sheetData sheetId="9338">
        <row r="19">
          <cell r="J19">
            <v>1.0499999999999999E-3</v>
          </cell>
        </row>
      </sheetData>
      <sheetData sheetId="9339">
        <row r="19">
          <cell r="J19">
            <v>1.0499999999999999E-3</v>
          </cell>
        </row>
      </sheetData>
      <sheetData sheetId="9340">
        <row r="19">
          <cell r="J19">
            <v>1.0499999999999999E-3</v>
          </cell>
        </row>
      </sheetData>
      <sheetData sheetId="9341">
        <row r="19">
          <cell r="J19">
            <v>1.0499999999999999E-3</v>
          </cell>
        </row>
      </sheetData>
      <sheetData sheetId="9342">
        <row r="19">
          <cell r="J19">
            <v>1.0499999999999999E-3</v>
          </cell>
        </row>
      </sheetData>
      <sheetData sheetId="9343">
        <row r="19">
          <cell r="J19">
            <v>1.0499999999999999E-3</v>
          </cell>
        </row>
      </sheetData>
      <sheetData sheetId="9344">
        <row r="19">
          <cell r="J19">
            <v>1.0499999999999999E-3</v>
          </cell>
        </row>
      </sheetData>
      <sheetData sheetId="9345">
        <row r="19">
          <cell r="J19">
            <v>1.0499999999999999E-3</v>
          </cell>
        </row>
      </sheetData>
      <sheetData sheetId="9346">
        <row r="19">
          <cell r="J19">
            <v>1.0499999999999999E-3</v>
          </cell>
        </row>
      </sheetData>
      <sheetData sheetId="9347">
        <row r="19">
          <cell r="J19">
            <v>1.0499999999999999E-3</v>
          </cell>
        </row>
      </sheetData>
      <sheetData sheetId="9348">
        <row r="19">
          <cell r="J19">
            <v>1.0499999999999999E-3</v>
          </cell>
        </row>
      </sheetData>
      <sheetData sheetId="9349">
        <row r="19">
          <cell r="J19">
            <v>1.0499999999999999E-3</v>
          </cell>
        </row>
      </sheetData>
      <sheetData sheetId="9350">
        <row r="19">
          <cell r="J19">
            <v>1.0499999999999999E-3</v>
          </cell>
        </row>
      </sheetData>
      <sheetData sheetId="9351">
        <row r="19">
          <cell r="J19">
            <v>1.0499999999999999E-3</v>
          </cell>
        </row>
      </sheetData>
      <sheetData sheetId="9352">
        <row r="19">
          <cell r="J19">
            <v>1.0499999999999999E-3</v>
          </cell>
        </row>
      </sheetData>
      <sheetData sheetId="9353">
        <row r="19">
          <cell r="J19">
            <v>1.0499999999999999E-3</v>
          </cell>
        </row>
      </sheetData>
      <sheetData sheetId="9354">
        <row r="19">
          <cell r="J19">
            <v>1.0499999999999999E-3</v>
          </cell>
        </row>
      </sheetData>
      <sheetData sheetId="9355">
        <row r="19">
          <cell r="J19">
            <v>1.0499999999999999E-3</v>
          </cell>
        </row>
      </sheetData>
      <sheetData sheetId="9356">
        <row r="19">
          <cell r="J19">
            <v>1.0499999999999999E-3</v>
          </cell>
        </row>
      </sheetData>
      <sheetData sheetId="9357">
        <row r="19">
          <cell r="J19">
            <v>1.0499999999999999E-3</v>
          </cell>
        </row>
      </sheetData>
      <sheetData sheetId="9358">
        <row r="19">
          <cell r="J19">
            <v>1.0499999999999999E-3</v>
          </cell>
        </row>
      </sheetData>
      <sheetData sheetId="9359">
        <row r="19">
          <cell r="J19">
            <v>1.0499999999999999E-3</v>
          </cell>
        </row>
      </sheetData>
      <sheetData sheetId="9360">
        <row r="19">
          <cell r="J19">
            <v>1.0499999999999999E-3</v>
          </cell>
        </row>
      </sheetData>
      <sheetData sheetId="9361">
        <row r="19">
          <cell r="J19">
            <v>1.0499999999999999E-3</v>
          </cell>
        </row>
      </sheetData>
      <sheetData sheetId="9362">
        <row r="19">
          <cell r="J19">
            <v>1.0499999999999999E-3</v>
          </cell>
        </row>
      </sheetData>
      <sheetData sheetId="9363">
        <row r="19">
          <cell r="J19">
            <v>1.0499999999999999E-3</v>
          </cell>
        </row>
      </sheetData>
      <sheetData sheetId="9364">
        <row r="19">
          <cell r="J19">
            <v>1.0499999999999999E-3</v>
          </cell>
        </row>
      </sheetData>
      <sheetData sheetId="9365">
        <row r="19">
          <cell r="J19">
            <v>1.0499999999999999E-3</v>
          </cell>
        </row>
      </sheetData>
      <sheetData sheetId="9366">
        <row r="19">
          <cell r="J19">
            <v>1.0499999999999999E-3</v>
          </cell>
        </row>
      </sheetData>
      <sheetData sheetId="9367">
        <row r="19">
          <cell r="J19">
            <v>1.0499999999999999E-3</v>
          </cell>
        </row>
      </sheetData>
      <sheetData sheetId="9368" refreshError="1"/>
      <sheetData sheetId="9369" refreshError="1"/>
      <sheetData sheetId="9370" refreshError="1"/>
      <sheetData sheetId="9371" refreshError="1"/>
      <sheetData sheetId="9372" refreshError="1"/>
      <sheetData sheetId="9373" refreshError="1"/>
      <sheetData sheetId="9374" refreshError="1"/>
      <sheetData sheetId="9375" refreshError="1"/>
      <sheetData sheetId="9376" refreshError="1"/>
      <sheetData sheetId="9377" refreshError="1"/>
      <sheetData sheetId="9378" refreshError="1"/>
      <sheetData sheetId="9379" refreshError="1"/>
      <sheetData sheetId="9380" refreshError="1"/>
      <sheetData sheetId="9381" refreshError="1"/>
      <sheetData sheetId="9382" refreshError="1"/>
      <sheetData sheetId="9383" refreshError="1"/>
      <sheetData sheetId="9384" refreshError="1"/>
      <sheetData sheetId="9385" refreshError="1"/>
      <sheetData sheetId="9386" refreshError="1"/>
      <sheetData sheetId="9387" refreshError="1"/>
      <sheetData sheetId="9388" refreshError="1"/>
      <sheetData sheetId="9389" refreshError="1"/>
      <sheetData sheetId="9390" refreshError="1"/>
      <sheetData sheetId="9391" refreshError="1"/>
      <sheetData sheetId="9392" refreshError="1"/>
      <sheetData sheetId="9393" refreshError="1"/>
      <sheetData sheetId="9394" refreshError="1"/>
      <sheetData sheetId="9395" refreshError="1"/>
      <sheetData sheetId="9396" refreshError="1"/>
      <sheetData sheetId="9397" refreshError="1"/>
      <sheetData sheetId="9398" refreshError="1"/>
      <sheetData sheetId="9399" refreshError="1"/>
      <sheetData sheetId="9400" refreshError="1"/>
      <sheetData sheetId="9401" refreshError="1"/>
      <sheetData sheetId="9402" refreshError="1"/>
      <sheetData sheetId="9403" refreshError="1"/>
      <sheetData sheetId="9404" refreshError="1"/>
      <sheetData sheetId="9405" refreshError="1"/>
      <sheetData sheetId="9406" refreshError="1"/>
      <sheetData sheetId="9407" refreshError="1"/>
      <sheetData sheetId="9408" refreshError="1"/>
      <sheetData sheetId="9409" refreshError="1"/>
      <sheetData sheetId="9410" refreshError="1"/>
      <sheetData sheetId="9411" refreshError="1"/>
      <sheetData sheetId="9412" refreshError="1"/>
      <sheetData sheetId="9413" refreshError="1"/>
      <sheetData sheetId="9414" refreshError="1"/>
      <sheetData sheetId="9415" refreshError="1"/>
      <sheetData sheetId="9416" refreshError="1"/>
      <sheetData sheetId="9417" refreshError="1"/>
      <sheetData sheetId="9418" refreshError="1"/>
      <sheetData sheetId="9419" refreshError="1"/>
      <sheetData sheetId="9420" refreshError="1"/>
      <sheetData sheetId="9421" refreshError="1"/>
      <sheetData sheetId="9422" refreshError="1"/>
      <sheetData sheetId="9423" refreshError="1"/>
      <sheetData sheetId="9424" refreshError="1"/>
      <sheetData sheetId="9425" refreshError="1"/>
      <sheetData sheetId="9426" refreshError="1"/>
      <sheetData sheetId="9427" refreshError="1"/>
      <sheetData sheetId="9428" refreshError="1"/>
      <sheetData sheetId="9429" refreshError="1"/>
      <sheetData sheetId="9430" refreshError="1"/>
      <sheetData sheetId="9431" refreshError="1"/>
      <sheetData sheetId="9432" refreshError="1"/>
      <sheetData sheetId="9433" refreshError="1"/>
      <sheetData sheetId="9434" refreshError="1"/>
      <sheetData sheetId="9435" refreshError="1"/>
      <sheetData sheetId="9436" refreshError="1"/>
      <sheetData sheetId="9437" refreshError="1"/>
      <sheetData sheetId="9438" refreshError="1"/>
      <sheetData sheetId="9439" refreshError="1"/>
      <sheetData sheetId="9440" refreshError="1"/>
      <sheetData sheetId="9441" refreshError="1"/>
      <sheetData sheetId="9442" refreshError="1"/>
      <sheetData sheetId="9443" refreshError="1"/>
      <sheetData sheetId="9444" refreshError="1"/>
      <sheetData sheetId="9445" refreshError="1"/>
      <sheetData sheetId="9446" refreshError="1"/>
      <sheetData sheetId="9447" refreshError="1"/>
      <sheetData sheetId="9448" refreshError="1"/>
      <sheetData sheetId="9449" refreshError="1"/>
      <sheetData sheetId="9450" refreshError="1"/>
      <sheetData sheetId="9451" refreshError="1"/>
      <sheetData sheetId="9452" refreshError="1"/>
      <sheetData sheetId="9453" refreshError="1"/>
      <sheetData sheetId="9454" refreshError="1"/>
      <sheetData sheetId="9455" refreshError="1"/>
      <sheetData sheetId="9456" refreshError="1"/>
      <sheetData sheetId="9457" refreshError="1"/>
      <sheetData sheetId="9458" refreshError="1"/>
      <sheetData sheetId="9459" refreshError="1"/>
      <sheetData sheetId="9460" refreshError="1"/>
      <sheetData sheetId="9461" refreshError="1"/>
      <sheetData sheetId="9462" refreshError="1"/>
      <sheetData sheetId="9463" refreshError="1"/>
      <sheetData sheetId="9464" refreshError="1"/>
      <sheetData sheetId="9465" refreshError="1"/>
      <sheetData sheetId="9466" refreshError="1"/>
      <sheetData sheetId="9467" refreshError="1"/>
      <sheetData sheetId="9468" refreshError="1"/>
      <sheetData sheetId="9469" refreshError="1"/>
      <sheetData sheetId="9470" refreshError="1"/>
      <sheetData sheetId="9471" refreshError="1"/>
      <sheetData sheetId="9472" refreshError="1"/>
      <sheetData sheetId="9473" refreshError="1"/>
      <sheetData sheetId="9474" refreshError="1"/>
      <sheetData sheetId="9475" refreshError="1"/>
      <sheetData sheetId="9476" refreshError="1"/>
      <sheetData sheetId="9477" refreshError="1"/>
      <sheetData sheetId="9478" refreshError="1"/>
      <sheetData sheetId="9479" refreshError="1"/>
      <sheetData sheetId="9480" refreshError="1"/>
      <sheetData sheetId="9481" refreshError="1"/>
      <sheetData sheetId="9482" refreshError="1"/>
      <sheetData sheetId="9483" refreshError="1"/>
      <sheetData sheetId="9484" refreshError="1"/>
      <sheetData sheetId="9485" refreshError="1"/>
      <sheetData sheetId="9486" refreshError="1"/>
      <sheetData sheetId="9487" refreshError="1"/>
      <sheetData sheetId="9488" refreshError="1"/>
      <sheetData sheetId="9489" refreshError="1"/>
      <sheetData sheetId="9490" refreshError="1"/>
      <sheetData sheetId="9491" refreshError="1"/>
      <sheetData sheetId="9492" refreshError="1"/>
      <sheetData sheetId="9493" refreshError="1"/>
      <sheetData sheetId="9494" refreshError="1"/>
      <sheetData sheetId="9495" refreshError="1"/>
      <sheetData sheetId="9496" refreshError="1"/>
      <sheetData sheetId="9497" refreshError="1"/>
      <sheetData sheetId="9498" refreshError="1"/>
      <sheetData sheetId="9499" refreshError="1"/>
      <sheetData sheetId="9500" refreshError="1"/>
      <sheetData sheetId="9501" refreshError="1"/>
      <sheetData sheetId="9502" refreshError="1"/>
      <sheetData sheetId="9503" refreshError="1"/>
      <sheetData sheetId="9504" refreshError="1"/>
      <sheetData sheetId="9505" refreshError="1"/>
      <sheetData sheetId="9506" refreshError="1"/>
      <sheetData sheetId="9507" refreshError="1"/>
      <sheetData sheetId="9508" refreshError="1"/>
      <sheetData sheetId="9509" refreshError="1"/>
      <sheetData sheetId="9510" refreshError="1"/>
      <sheetData sheetId="9511" refreshError="1"/>
      <sheetData sheetId="9512" refreshError="1"/>
      <sheetData sheetId="9513" refreshError="1"/>
      <sheetData sheetId="9514" refreshError="1"/>
      <sheetData sheetId="9515" refreshError="1"/>
      <sheetData sheetId="9516" refreshError="1"/>
      <sheetData sheetId="9517" refreshError="1"/>
      <sheetData sheetId="9518" refreshError="1"/>
      <sheetData sheetId="9519" refreshError="1"/>
      <sheetData sheetId="9520" refreshError="1"/>
      <sheetData sheetId="9521" refreshError="1"/>
      <sheetData sheetId="9522" refreshError="1"/>
      <sheetData sheetId="9523" refreshError="1"/>
      <sheetData sheetId="9524" refreshError="1"/>
      <sheetData sheetId="9525" refreshError="1"/>
      <sheetData sheetId="9526" refreshError="1"/>
      <sheetData sheetId="9527" refreshError="1"/>
      <sheetData sheetId="9528" refreshError="1"/>
      <sheetData sheetId="9529" refreshError="1"/>
      <sheetData sheetId="9530" refreshError="1"/>
      <sheetData sheetId="9531" refreshError="1"/>
      <sheetData sheetId="9532" refreshError="1"/>
      <sheetData sheetId="9533" refreshError="1"/>
      <sheetData sheetId="9534" refreshError="1"/>
      <sheetData sheetId="9535" refreshError="1"/>
      <sheetData sheetId="9536" refreshError="1"/>
      <sheetData sheetId="9537" refreshError="1"/>
      <sheetData sheetId="9538" refreshError="1"/>
      <sheetData sheetId="9539" refreshError="1"/>
      <sheetData sheetId="9540" refreshError="1"/>
      <sheetData sheetId="9541" refreshError="1"/>
      <sheetData sheetId="9542" refreshError="1"/>
      <sheetData sheetId="9543" refreshError="1"/>
      <sheetData sheetId="9544" refreshError="1"/>
      <sheetData sheetId="9545" refreshError="1"/>
      <sheetData sheetId="9546" refreshError="1"/>
      <sheetData sheetId="9547" refreshError="1"/>
      <sheetData sheetId="9548" refreshError="1"/>
      <sheetData sheetId="9549" refreshError="1"/>
      <sheetData sheetId="9550" refreshError="1"/>
      <sheetData sheetId="9551" refreshError="1"/>
      <sheetData sheetId="9552" refreshError="1"/>
      <sheetData sheetId="9553" refreshError="1"/>
      <sheetData sheetId="9554" refreshError="1"/>
      <sheetData sheetId="9555" refreshError="1"/>
      <sheetData sheetId="9556" refreshError="1"/>
      <sheetData sheetId="9557" refreshError="1"/>
      <sheetData sheetId="9558" refreshError="1"/>
      <sheetData sheetId="9559" refreshError="1"/>
      <sheetData sheetId="9560" refreshError="1"/>
      <sheetData sheetId="9561" refreshError="1"/>
      <sheetData sheetId="9562" refreshError="1"/>
      <sheetData sheetId="9563" refreshError="1"/>
      <sheetData sheetId="9564" refreshError="1"/>
      <sheetData sheetId="9565" refreshError="1"/>
      <sheetData sheetId="9566" refreshError="1"/>
      <sheetData sheetId="9567" refreshError="1"/>
      <sheetData sheetId="9568" refreshError="1"/>
      <sheetData sheetId="9569" refreshError="1"/>
      <sheetData sheetId="9570" refreshError="1"/>
      <sheetData sheetId="9571" refreshError="1"/>
      <sheetData sheetId="9572" refreshError="1"/>
      <sheetData sheetId="9573" refreshError="1"/>
      <sheetData sheetId="9574" refreshError="1"/>
      <sheetData sheetId="9575" refreshError="1"/>
      <sheetData sheetId="9576" refreshError="1"/>
      <sheetData sheetId="9577" refreshError="1"/>
      <sheetData sheetId="9578" refreshError="1"/>
      <sheetData sheetId="9579" refreshError="1"/>
      <sheetData sheetId="9580" refreshError="1"/>
      <sheetData sheetId="9581" refreshError="1"/>
      <sheetData sheetId="9582" refreshError="1"/>
      <sheetData sheetId="9583" refreshError="1"/>
      <sheetData sheetId="9584" refreshError="1"/>
      <sheetData sheetId="9585" refreshError="1"/>
      <sheetData sheetId="9586" refreshError="1"/>
      <sheetData sheetId="9587" refreshError="1"/>
      <sheetData sheetId="9588" refreshError="1"/>
      <sheetData sheetId="9589" refreshError="1"/>
      <sheetData sheetId="9590" refreshError="1"/>
      <sheetData sheetId="9591" refreshError="1"/>
      <sheetData sheetId="9592" refreshError="1"/>
      <sheetData sheetId="9593" refreshError="1"/>
      <sheetData sheetId="9594" refreshError="1"/>
      <sheetData sheetId="9595" refreshError="1"/>
      <sheetData sheetId="9596" refreshError="1"/>
      <sheetData sheetId="9597" refreshError="1"/>
      <sheetData sheetId="9598" refreshError="1"/>
      <sheetData sheetId="9599" refreshError="1"/>
      <sheetData sheetId="9600" refreshError="1"/>
      <sheetData sheetId="9601" refreshError="1"/>
      <sheetData sheetId="9602" refreshError="1"/>
      <sheetData sheetId="9603" refreshError="1"/>
      <sheetData sheetId="9604" refreshError="1"/>
      <sheetData sheetId="9605" refreshError="1"/>
      <sheetData sheetId="9606" refreshError="1"/>
      <sheetData sheetId="9607" refreshError="1"/>
      <sheetData sheetId="9608" refreshError="1"/>
      <sheetData sheetId="9609" refreshError="1"/>
      <sheetData sheetId="9610" refreshError="1"/>
      <sheetData sheetId="9611" refreshError="1"/>
      <sheetData sheetId="9612" refreshError="1"/>
      <sheetData sheetId="9613" refreshError="1"/>
      <sheetData sheetId="9614" refreshError="1"/>
      <sheetData sheetId="9615" refreshError="1"/>
      <sheetData sheetId="9616" refreshError="1"/>
      <sheetData sheetId="9617" refreshError="1"/>
      <sheetData sheetId="9618" refreshError="1"/>
      <sheetData sheetId="9619" refreshError="1"/>
      <sheetData sheetId="9620" refreshError="1"/>
      <sheetData sheetId="9621" refreshError="1"/>
      <sheetData sheetId="9622" refreshError="1"/>
      <sheetData sheetId="9623" refreshError="1"/>
      <sheetData sheetId="9624" refreshError="1"/>
      <sheetData sheetId="9625" refreshError="1"/>
      <sheetData sheetId="9626" refreshError="1"/>
      <sheetData sheetId="9627" refreshError="1"/>
      <sheetData sheetId="9628" refreshError="1"/>
      <sheetData sheetId="9629" refreshError="1"/>
      <sheetData sheetId="9630" refreshError="1"/>
      <sheetData sheetId="9631" refreshError="1"/>
      <sheetData sheetId="9632" refreshError="1"/>
      <sheetData sheetId="9633" refreshError="1"/>
      <sheetData sheetId="9634" refreshError="1"/>
      <sheetData sheetId="9635" refreshError="1"/>
      <sheetData sheetId="9636" refreshError="1"/>
      <sheetData sheetId="9637" refreshError="1"/>
      <sheetData sheetId="9638" refreshError="1"/>
      <sheetData sheetId="9639" refreshError="1"/>
      <sheetData sheetId="9640" refreshError="1"/>
      <sheetData sheetId="9641" refreshError="1"/>
      <sheetData sheetId="9642" refreshError="1"/>
      <sheetData sheetId="9643" refreshError="1"/>
      <sheetData sheetId="9644" refreshError="1"/>
      <sheetData sheetId="9645" refreshError="1"/>
      <sheetData sheetId="9646" refreshError="1"/>
      <sheetData sheetId="9647" refreshError="1"/>
      <sheetData sheetId="9648" refreshError="1"/>
      <sheetData sheetId="9649" refreshError="1"/>
      <sheetData sheetId="9650" refreshError="1"/>
      <sheetData sheetId="9651" refreshError="1"/>
      <sheetData sheetId="9652" refreshError="1"/>
      <sheetData sheetId="9653" refreshError="1"/>
      <sheetData sheetId="9654" refreshError="1"/>
      <sheetData sheetId="9655" refreshError="1"/>
      <sheetData sheetId="9656" refreshError="1"/>
      <sheetData sheetId="9657" refreshError="1"/>
      <sheetData sheetId="9658" refreshError="1"/>
      <sheetData sheetId="9659" refreshError="1"/>
      <sheetData sheetId="9660" refreshError="1"/>
      <sheetData sheetId="9661" refreshError="1"/>
      <sheetData sheetId="9662" refreshError="1"/>
      <sheetData sheetId="9663" refreshError="1"/>
      <sheetData sheetId="9664" refreshError="1"/>
      <sheetData sheetId="9665" refreshError="1"/>
      <sheetData sheetId="9666" refreshError="1"/>
      <sheetData sheetId="9667" refreshError="1"/>
      <sheetData sheetId="9668" refreshError="1"/>
      <sheetData sheetId="9669" refreshError="1"/>
      <sheetData sheetId="9670" refreshError="1"/>
      <sheetData sheetId="9671" refreshError="1"/>
      <sheetData sheetId="9672" refreshError="1"/>
      <sheetData sheetId="9673" refreshError="1"/>
      <sheetData sheetId="9674" refreshError="1"/>
      <sheetData sheetId="9675" refreshError="1"/>
      <sheetData sheetId="9676" refreshError="1"/>
      <sheetData sheetId="9677" refreshError="1"/>
      <sheetData sheetId="9678" refreshError="1"/>
      <sheetData sheetId="9679" refreshError="1"/>
      <sheetData sheetId="9680" refreshError="1"/>
      <sheetData sheetId="9681" refreshError="1"/>
      <sheetData sheetId="9682" refreshError="1"/>
      <sheetData sheetId="9683" refreshError="1"/>
      <sheetData sheetId="9684" refreshError="1"/>
      <sheetData sheetId="9685" refreshError="1"/>
      <sheetData sheetId="9686" refreshError="1"/>
      <sheetData sheetId="9687" refreshError="1"/>
      <sheetData sheetId="9688" refreshError="1"/>
      <sheetData sheetId="9689" refreshError="1"/>
      <sheetData sheetId="9690" refreshError="1"/>
      <sheetData sheetId="9691" refreshError="1"/>
      <sheetData sheetId="9692" refreshError="1"/>
      <sheetData sheetId="9693" refreshError="1"/>
      <sheetData sheetId="9694" refreshError="1"/>
      <sheetData sheetId="9695" refreshError="1"/>
      <sheetData sheetId="9696" refreshError="1"/>
      <sheetData sheetId="9697" refreshError="1"/>
      <sheetData sheetId="9698" refreshError="1"/>
      <sheetData sheetId="9699" refreshError="1"/>
      <sheetData sheetId="9700" refreshError="1"/>
      <sheetData sheetId="9701" refreshError="1"/>
      <sheetData sheetId="9702" refreshError="1"/>
      <sheetData sheetId="9703" refreshError="1"/>
      <sheetData sheetId="9704" refreshError="1"/>
      <sheetData sheetId="9705" refreshError="1"/>
      <sheetData sheetId="9706" refreshError="1"/>
      <sheetData sheetId="9707" refreshError="1"/>
      <sheetData sheetId="9708" refreshError="1"/>
      <sheetData sheetId="9709" refreshError="1"/>
      <sheetData sheetId="9710" refreshError="1"/>
      <sheetData sheetId="9711" refreshError="1"/>
      <sheetData sheetId="9712" refreshError="1"/>
      <sheetData sheetId="9713" refreshError="1"/>
      <sheetData sheetId="9714" refreshError="1"/>
      <sheetData sheetId="9715" refreshError="1"/>
      <sheetData sheetId="9716" refreshError="1"/>
      <sheetData sheetId="9717" refreshError="1"/>
      <sheetData sheetId="9718" refreshError="1"/>
      <sheetData sheetId="9719" refreshError="1"/>
      <sheetData sheetId="9720" refreshError="1"/>
      <sheetData sheetId="9721" refreshError="1"/>
      <sheetData sheetId="9722" refreshError="1"/>
      <sheetData sheetId="9723" refreshError="1"/>
      <sheetData sheetId="9724" refreshError="1"/>
      <sheetData sheetId="9725" refreshError="1"/>
      <sheetData sheetId="9726" refreshError="1"/>
      <sheetData sheetId="9727" refreshError="1"/>
      <sheetData sheetId="9728" refreshError="1"/>
      <sheetData sheetId="9729" refreshError="1"/>
      <sheetData sheetId="9730" refreshError="1"/>
      <sheetData sheetId="9731" refreshError="1"/>
      <sheetData sheetId="9732" refreshError="1"/>
      <sheetData sheetId="9733" refreshError="1"/>
      <sheetData sheetId="9734" refreshError="1"/>
      <sheetData sheetId="9735" refreshError="1"/>
      <sheetData sheetId="9736" refreshError="1"/>
      <sheetData sheetId="9737" refreshError="1"/>
      <sheetData sheetId="9738" refreshError="1"/>
      <sheetData sheetId="9739" refreshError="1"/>
      <sheetData sheetId="9740" refreshError="1"/>
      <sheetData sheetId="9741" refreshError="1"/>
      <sheetData sheetId="9742" refreshError="1"/>
      <sheetData sheetId="9743" refreshError="1"/>
      <sheetData sheetId="9744" refreshError="1"/>
      <sheetData sheetId="9745" refreshError="1"/>
      <sheetData sheetId="9746" refreshError="1"/>
      <sheetData sheetId="9747" refreshError="1"/>
      <sheetData sheetId="9748" refreshError="1"/>
      <sheetData sheetId="9749" refreshError="1"/>
      <sheetData sheetId="9750" refreshError="1"/>
      <sheetData sheetId="9751" refreshError="1"/>
      <sheetData sheetId="9752" refreshError="1"/>
      <sheetData sheetId="9753">
        <row r="19">
          <cell r="J19">
            <v>1.0499999999999999E-3</v>
          </cell>
        </row>
      </sheetData>
      <sheetData sheetId="9754" refreshError="1"/>
      <sheetData sheetId="9755">
        <row r="19">
          <cell r="J19">
            <v>1.0499999999999999E-3</v>
          </cell>
        </row>
      </sheetData>
      <sheetData sheetId="9756">
        <row r="19">
          <cell r="J19">
            <v>1.0499999999999999E-3</v>
          </cell>
        </row>
      </sheetData>
      <sheetData sheetId="9757">
        <row r="19">
          <cell r="J19">
            <v>1.0499999999999999E-3</v>
          </cell>
        </row>
      </sheetData>
      <sheetData sheetId="9758">
        <row r="19">
          <cell r="J19">
            <v>1.0499999999999999E-3</v>
          </cell>
        </row>
      </sheetData>
      <sheetData sheetId="9759">
        <row r="19">
          <cell r="J19">
            <v>1.0499999999999999E-3</v>
          </cell>
        </row>
      </sheetData>
      <sheetData sheetId="9760">
        <row r="19">
          <cell r="J19">
            <v>1.0499999999999999E-3</v>
          </cell>
        </row>
      </sheetData>
      <sheetData sheetId="9761">
        <row r="19">
          <cell r="J19">
            <v>1.0499999999999999E-3</v>
          </cell>
        </row>
      </sheetData>
      <sheetData sheetId="9762" refreshError="1"/>
      <sheetData sheetId="9763" refreshError="1"/>
      <sheetData sheetId="9764" refreshError="1"/>
      <sheetData sheetId="9765">
        <row r="19">
          <cell r="J19">
            <v>1.0499999999999999E-3</v>
          </cell>
        </row>
      </sheetData>
      <sheetData sheetId="9766">
        <row r="19">
          <cell r="J19">
            <v>1.0499999999999999E-3</v>
          </cell>
        </row>
      </sheetData>
      <sheetData sheetId="9767">
        <row r="19">
          <cell r="J19">
            <v>1.0499999999999999E-3</v>
          </cell>
        </row>
      </sheetData>
      <sheetData sheetId="9768" refreshError="1"/>
      <sheetData sheetId="9769" refreshError="1"/>
      <sheetData sheetId="9770" refreshError="1"/>
      <sheetData sheetId="9771" refreshError="1"/>
      <sheetData sheetId="9772" refreshError="1"/>
      <sheetData sheetId="9773" refreshError="1"/>
      <sheetData sheetId="9774" refreshError="1"/>
      <sheetData sheetId="9775" refreshError="1"/>
      <sheetData sheetId="9776" refreshError="1"/>
      <sheetData sheetId="9777" refreshError="1"/>
      <sheetData sheetId="9778" refreshError="1"/>
      <sheetData sheetId="9779" refreshError="1"/>
      <sheetData sheetId="9780" refreshError="1"/>
      <sheetData sheetId="9781" refreshError="1"/>
      <sheetData sheetId="9782" refreshError="1"/>
      <sheetData sheetId="9783" refreshError="1"/>
      <sheetData sheetId="9784" refreshError="1"/>
      <sheetData sheetId="9785" refreshError="1"/>
      <sheetData sheetId="9786" refreshError="1"/>
      <sheetData sheetId="9787" refreshError="1"/>
      <sheetData sheetId="9788" refreshError="1"/>
      <sheetData sheetId="9789" refreshError="1"/>
      <sheetData sheetId="9790" refreshError="1"/>
      <sheetData sheetId="9791" refreshError="1"/>
      <sheetData sheetId="9792" refreshError="1"/>
      <sheetData sheetId="9793" refreshError="1"/>
      <sheetData sheetId="9794" refreshError="1"/>
      <sheetData sheetId="9795" refreshError="1"/>
      <sheetData sheetId="9796" refreshError="1"/>
      <sheetData sheetId="9797" refreshError="1"/>
      <sheetData sheetId="9798" refreshError="1"/>
      <sheetData sheetId="9799" refreshError="1"/>
      <sheetData sheetId="9800" refreshError="1"/>
      <sheetData sheetId="9801" refreshError="1"/>
      <sheetData sheetId="9802" refreshError="1"/>
      <sheetData sheetId="9803" refreshError="1"/>
      <sheetData sheetId="9804" refreshError="1"/>
      <sheetData sheetId="9805" refreshError="1"/>
      <sheetData sheetId="9806" refreshError="1"/>
      <sheetData sheetId="9807" refreshError="1"/>
      <sheetData sheetId="9808" refreshError="1"/>
      <sheetData sheetId="9809" refreshError="1"/>
      <sheetData sheetId="9810" refreshError="1"/>
      <sheetData sheetId="9811" refreshError="1"/>
      <sheetData sheetId="9812" refreshError="1"/>
      <sheetData sheetId="9813" refreshError="1"/>
      <sheetData sheetId="9814" refreshError="1"/>
      <sheetData sheetId="9815" refreshError="1"/>
      <sheetData sheetId="9816" refreshError="1"/>
      <sheetData sheetId="9817" refreshError="1"/>
      <sheetData sheetId="9818" refreshError="1"/>
      <sheetData sheetId="9819" refreshError="1"/>
      <sheetData sheetId="9820" refreshError="1"/>
      <sheetData sheetId="9821" refreshError="1"/>
      <sheetData sheetId="9822" refreshError="1"/>
      <sheetData sheetId="9823" refreshError="1"/>
      <sheetData sheetId="9824" refreshError="1"/>
      <sheetData sheetId="9825" refreshError="1"/>
      <sheetData sheetId="9826" refreshError="1"/>
      <sheetData sheetId="9827" refreshError="1"/>
      <sheetData sheetId="9828" refreshError="1"/>
      <sheetData sheetId="9829" refreshError="1"/>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efreshError="1"/>
      <sheetData sheetId="9853" refreshError="1"/>
      <sheetData sheetId="9854" refreshError="1"/>
      <sheetData sheetId="9855" refreshError="1"/>
      <sheetData sheetId="9856" refreshError="1"/>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refreshError="1"/>
      <sheetData sheetId="9903" refreshError="1"/>
      <sheetData sheetId="9904" refreshError="1"/>
      <sheetData sheetId="9905" refreshError="1"/>
      <sheetData sheetId="9906" refreshError="1"/>
      <sheetData sheetId="9907" refreshError="1"/>
      <sheetData sheetId="9908" refreshError="1"/>
      <sheetData sheetId="9909" refreshError="1"/>
      <sheetData sheetId="9910" refreshError="1"/>
      <sheetData sheetId="9911" refreshError="1"/>
      <sheetData sheetId="9912" refreshError="1"/>
      <sheetData sheetId="9913" refreshError="1"/>
      <sheetData sheetId="9914" refreshError="1"/>
      <sheetData sheetId="9915" refreshError="1"/>
      <sheetData sheetId="9916" refreshError="1"/>
      <sheetData sheetId="9917" refreshError="1"/>
      <sheetData sheetId="9918" refreshError="1"/>
      <sheetData sheetId="9919" refreshError="1"/>
      <sheetData sheetId="9920" refreshError="1"/>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 sheetId="9931" refreshError="1"/>
      <sheetData sheetId="9932" refreshError="1"/>
      <sheetData sheetId="9933" refreshError="1"/>
      <sheetData sheetId="9934" refreshError="1"/>
      <sheetData sheetId="9935" refreshError="1"/>
      <sheetData sheetId="9936" refreshError="1"/>
      <sheetData sheetId="9937" refreshError="1"/>
      <sheetData sheetId="9938" refreshError="1"/>
      <sheetData sheetId="9939" refreshError="1"/>
      <sheetData sheetId="9940" refreshError="1"/>
      <sheetData sheetId="9941" refreshError="1"/>
      <sheetData sheetId="9942" refreshError="1"/>
      <sheetData sheetId="9943" refreshError="1"/>
      <sheetData sheetId="9944" refreshError="1"/>
      <sheetData sheetId="9945" refreshError="1"/>
      <sheetData sheetId="9946" refreshError="1"/>
      <sheetData sheetId="9947" refreshError="1"/>
      <sheetData sheetId="9948" refreshError="1"/>
      <sheetData sheetId="9949" refreshError="1"/>
      <sheetData sheetId="9950" refreshError="1"/>
      <sheetData sheetId="9951" refreshError="1"/>
      <sheetData sheetId="9952" refreshError="1"/>
      <sheetData sheetId="9953" refreshError="1"/>
      <sheetData sheetId="9954" refreshError="1"/>
      <sheetData sheetId="9955" refreshError="1"/>
      <sheetData sheetId="9956" refreshError="1"/>
      <sheetData sheetId="9957" refreshError="1"/>
      <sheetData sheetId="9958" refreshError="1"/>
      <sheetData sheetId="9959" refreshError="1"/>
      <sheetData sheetId="9960" refreshError="1"/>
      <sheetData sheetId="9961" refreshError="1"/>
      <sheetData sheetId="9962" refreshError="1"/>
      <sheetData sheetId="9963" refreshError="1"/>
      <sheetData sheetId="9964" refreshError="1"/>
      <sheetData sheetId="9965" refreshError="1"/>
      <sheetData sheetId="9966" refreshError="1"/>
      <sheetData sheetId="9967" refreshError="1"/>
      <sheetData sheetId="9968" refreshError="1"/>
      <sheetData sheetId="9969" refreshError="1"/>
      <sheetData sheetId="9970" refreshError="1"/>
      <sheetData sheetId="9971" refreshError="1"/>
      <sheetData sheetId="9972" refreshError="1"/>
      <sheetData sheetId="9973" refreshError="1"/>
      <sheetData sheetId="9974" refreshError="1"/>
      <sheetData sheetId="9975" refreshError="1"/>
      <sheetData sheetId="9976" refreshError="1"/>
      <sheetData sheetId="9977" refreshError="1"/>
      <sheetData sheetId="9978" refreshError="1"/>
      <sheetData sheetId="9979" refreshError="1"/>
      <sheetData sheetId="9980" refreshError="1"/>
      <sheetData sheetId="9981" refreshError="1"/>
      <sheetData sheetId="9982" refreshError="1"/>
      <sheetData sheetId="9983" refreshError="1"/>
      <sheetData sheetId="9984" refreshError="1"/>
      <sheetData sheetId="9985" refreshError="1"/>
      <sheetData sheetId="9986" refreshError="1"/>
      <sheetData sheetId="9987" refreshError="1"/>
      <sheetData sheetId="9988" refreshError="1"/>
      <sheetData sheetId="9989" refreshError="1"/>
      <sheetData sheetId="9990" refreshError="1"/>
      <sheetData sheetId="9991" refreshError="1"/>
      <sheetData sheetId="9992" refreshError="1"/>
      <sheetData sheetId="9993" refreshError="1"/>
      <sheetData sheetId="9994" refreshError="1"/>
      <sheetData sheetId="9995" refreshError="1"/>
      <sheetData sheetId="9996" refreshError="1"/>
      <sheetData sheetId="9997" refreshError="1"/>
      <sheetData sheetId="9998" refreshError="1"/>
      <sheetData sheetId="9999" refreshError="1"/>
      <sheetData sheetId="10000" refreshError="1"/>
      <sheetData sheetId="10001" refreshError="1"/>
      <sheetData sheetId="10002" refreshError="1"/>
      <sheetData sheetId="10003" refreshError="1"/>
      <sheetData sheetId="10004" refreshError="1"/>
      <sheetData sheetId="10005" refreshError="1"/>
      <sheetData sheetId="10006" refreshError="1"/>
      <sheetData sheetId="10007" refreshError="1"/>
      <sheetData sheetId="10008" refreshError="1"/>
      <sheetData sheetId="10009" refreshError="1"/>
      <sheetData sheetId="10010" refreshError="1"/>
      <sheetData sheetId="10011" refreshError="1"/>
      <sheetData sheetId="10012" refreshError="1"/>
      <sheetData sheetId="10013" refreshError="1"/>
      <sheetData sheetId="10014" refreshError="1"/>
      <sheetData sheetId="10015" refreshError="1"/>
      <sheetData sheetId="10016" refreshError="1"/>
      <sheetData sheetId="10017" refreshError="1"/>
      <sheetData sheetId="10018" refreshError="1"/>
      <sheetData sheetId="10019" refreshError="1"/>
      <sheetData sheetId="10020" refreshError="1"/>
      <sheetData sheetId="10021" refreshError="1"/>
      <sheetData sheetId="10022" refreshError="1"/>
      <sheetData sheetId="10023" refreshError="1"/>
      <sheetData sheetId="10024" refreshError="1"/>
      <sheetData sheetId="10025" refreshError="1"/>
      <sheetData sheetId="10026" refreshError="1"/>
      <sheetData sheetId="10027" refreshError="1"/>
      <sheetData sheetId="10028" refreshError="1"/>
      <sheetData sheetId="10029" refreshError="1"/>
      <sheetData sheetId="10030" refreshError="1"/>
      <sheetData sheetId="10031" refreshError="1"/>
      <sheetData sheetId="10032" refreshError="1"/>
      <sheetData sheetId="10033" refreshError="1"/>
      <sheetData sheetId="10034" refreshError="1"/>
      <sheetData sheetId="10035" refreshError="1"/>
      <sheetData sheetId="10036" refreshError="1"/>
      <sheetData sheetId="10037" refreshError="1"/>
      <sheetData sheetId="10038" refreshError="1"/>
      <sheetData sheetId="10039" refreshError="1"/>
      <sheetData sheetId="10040" refreshError="1"/>
      <sheetData sheetId="10041" refreshError="1"/>
      <sheetData sheetId="10042" refreshError="1"/>
      <sheetData sheetId="10043" refreshError="1"/>
      <sheetData sheetId="10044" refreshError="1"/>
      <sheetData sheetId="10045" refreshError="1"/>
      <sheetData sheetId="10046" refreshError="1"/>
      <sheetData sheetId="10047" refreshError="1"/>
      <sheetData sheetId="10048" refreshError="1"/>
      <sheetData sheetId="10049" refreshError="1"/>
      <sheetData sheetId="10050" refreshError="1"/>
      <sheetData sheetId="10051" refreshError="1"/>
      <sheetData sheetId="10052" refreshError="1"/>
      <sheetData sheetId="10053" refreshError="1"/>
      <sheetData sheetId="10054" refreshError="1"/>
      <sheetData sheetId="10055" refreshError="1"/>
      <sheetData sheetId="10056" refreshError="1"/>
      <sheetData sheetId="10057" refreshError="1"/>
      <sheetData sheetId="10058" refreshError="1"/>
      <sheetData sheetId="10059" refreshError="1"/>
      <sheetData sheetId="10060" refreshError="1"/>
      <sheetData sheetId="10061" refreshError="1"/>
      <sheetData sheetId="10062" refreshError="1"/>
      <sheetData sheetId="10063" refreshError="1"/>
      <sheetData sheetId="10064" refreshError="1"/>
      <sheetData sheetId="10065" refreshError="1"/>
      <sheetData sheetId="10066" refreshError="1"/>
      <sheetData sheetId="10067" refreshError="1"/>
      <sheetData sheetId="10068" refreshError="1"/>
      <sheetData sheetId="10069" refreshError="1"/>
      <sheetData sheetId="10070" refreshError="1"/>
      <sheetData sheetId="10071" refreshError="1"/>
      <sheetData sheetId="10072" refreshError="1"/>
      <sheetData sheetId="10073" refreshError="1"/>
      <sheetData sheetId="10074" refreshError="1"/>
      <sheetData sheetId="10075" refreshError="1"/>
      <sheetData sheetId="10076" refreshError="1"/>
      <sheetData sheetId="10077" refreshError="1"/>
      <sheetData sheetId="10078" refreshError="1"/>
      <sheetData sheetId="10079" refreshError="1"/>
      <sheetData sheetId="10080" refreshError="1"/>
      <sheetData sheetId="10081" refreshError="1"/>
      <sheetData sheetId="10082" refreshError="1"/>
      <sheetData sheetId="10083" refreshError="1"/>
      <sheetData sheetId="10084" refreshError="1"/>
      <sheetData sheetId="10085" refreshError="1"/>
      <sheetData sheetId="10086" refreshError="1"/>
      <sheetData sheetId="10087" refreshError="1"/>
      <sheetData sheetId="10088" refreshError="1"/>
      <sheetData sheetId="10089" refreshError="1"/>
      <sheetData sheetId="10090" refreshError="1"/>
      <sheetData sheetId="10091" refreshError="1"/>
      <sheetData sheetId="10092" refreshError="1"/>
      <sheetData sheetId="10093" refreshError="1"/>
      <sheetData sheetId="10094" refreshError="1"/>
      <sheetData sheetId="10095" refreshError="1"/>
      <sheetData sheetId="10096" refreshError="1"/>
      <sheetData sheetId="10097" refreshError="1"/>
      <sheetData sheetId="10098" refreshError="1"/>
      <sheetData sheetId="10099" refreshError="1"/>
      <sheetData sheetId="10100" refreshError="1"/>
      <sheetData sheetId="10101" refreshError="1"/>
      <sheetData sheetId="10102" refreshError="1"/>
      <sheetData sheetId="10103" refreshError="1"/>
      <sheetData sheetId="10104" refreshError="1"/>
      <sheetData sheetId="10105" refreshError="1"/>
      <sheetData sheetId="10106" refreshError="1"/>
      <sheetData sheetId="10107" refreshError="1"/>
      <sheetData sheetId="10108" refreshError="1"/>
      <sheetData sheetId="10109" refreshError="1"/>
      <sheetData sheetId="10110" refreshError="1"/>
      <sheetData sheetId="10111" refreshError="1"/>
      <sheetData sheetId="10112" refreshError="1"/>
      <sheetData sheetId="10113" refreshError="1"/>
      <sheetData sheetId="10114" refreshError="1"/>
      <sheetData sheetId="10115" refreshError="1"/>
      <sheetData sheetId="10116" refreshError="1"/>
      <sheetData sheetId="10117" refreshError="1"/>
      <sheetData sheetId="10118" refreshError="1"/>
      <sheetData sheetId="10119" refreshError="1"/>
      <sheetData sheetId="10120" refreshError="1"/>
      <sheetData sheetId="10121" refreshError="1"/>
      <sheetData sheetId="10122" refreshError="1"/>
      <sheetData sheetId="10123" refreshError="1"/>
      <sheetData sheetId="10124" refreshError="1"/>
      <sheetData sheetId="10125" refreshError="1"/>
      <sheetData sheetId="10126" refreshError="1"/>
      <sheetData sheetId="10127" refreshError="1"/>
      <sheetData sheetId="10128" refreshError="1"/>
      <sheetData sheetId="10129" refreshError="1"/>
      <sheetData sheetId="10130" refreshError="1"/>
      <sheetData sheetId="10131" refreshError="1"/>
      <sheetData sheetId="10132" refreshError="1"/>
      <sheetData sheetId="10133" refreshError="1"/>
      <sheetData sheetId="10134" refreshError="1"/>
      <sheetData sheetId="10135" refreshError="1"/>
      <sheetData sheetId="10136" refreshError="1"/>
      <sheetData sheetId="10137" refreshError="1"/>
      <sheetData sheetId="10138" refreshError="1"/>
      <sheetData sheetId="10139" refreshError="1"/>
      <sheetData sheetId="10140" refreshError="1"/>
      <sheetData sheetId="10141" refreshError="1"/>
      <sheetData sheetId="10142" refreshError="1"/>
      <sheetData sheetId="10143" refreshError="1"/>
      <sheetData sheetId="10144" refreshError="1"/>
      <sheetData sheetId="10145" refreshError="1"/>
      <sheetData sheetId="10146" refreshError="1"/>
      <sheetData sheetId="10147" refreshError="1"/>
      <sheetData sheetId="10148" refreshError="1"/>
      <sheetData sheetId="10149" refreshError="1"/>
      <sheetData sheetId="10150" refreshError="1"/>
      <sheetData sheetId="10151" refreshError="1"/>
      <sheetData sheetId="10152" refreshError="1"/>
      <sheetData sheetId="10153" refreshError="1"/>
      <sheetData sheetId="10154" refreshError="1"/>
      <sheetData sheetId="10155" refreshError="1"/>
      <sheetData sheetId="10156" refreshError="1"/>
      <sheetData sheetId="10157" refreshError="1"/>
      <sheetData sheetId="10158" refreshError="1"/>
      <sheetData sheetId="10159" refreshError="1"/>
      <sheetData sheetId="10160" refreshError="1"/>
      <sheetData sheetId="10161" refreshError="1"/>
      <sheetData sheetId="10162" refreshError="1"/>
      <sheetData sheetId="10163" refreshError="1"/>
      <sheetData sheetId="10164" refreshError="1"/>
      <sheetData sheetId="10165" refreshError="1"/>
      <sheetData sheetId="10166" refreshError="1"/>
      <sheetData sheetId="10167" refreshError="1"/>
      <sheetData sheetId="10168" refreshError="1"/>
      <sheetData sheetId="10169" refreshError="1"/>
      <sheetData sheetId="10170" refreshError="1"/>
      <sheetData sheetId="10171" refreshError="1"/>
      <sheetData sheetId="10172" refreshError="1"/>
      <sheetData sheetId="10173" refreshError="1"/>
      <sheetData sheetId="10174" refreshError="1"/>
      <sheetData sheetId="10175" refreshError="1"/>
      <sheetData sheetId="10176" refreshError="1"/>
      <sheetData sheetId="10177" refreshError="1"/>
      <sheetData sheetId="10178" refreshError="1"/>
      <sheetData sheetId="10179" refreshError="1"/>
      <sheetData sheetId="10180" refreshError="1"/>
      <sheetData sheetId="10181" refreshError="1"/>
      <sheetData sheetId="10182" refreshError="1"/>
      <sheetData sheetId="10183" refreshError="1"/>
      <sheetData sheetId="10184" refreshError="1"/>
      <sheetData sheetId="10185" refreshError="1"/>
      <sheetData sheetId="10186" refreshError="1"/>
      <sheetData sheetId="10187" refreshError="1"/>
      <sheetData sheetId="10188" refreshError="1"/>
      <sheetData sheetId="10189" refreshError="1"/>
      <sheetData sheetId="10190" refreshError="1"/>
      <sheetData sheetId="10191" refreshError="1"/>
      <sheetData sheetId="10192" refreshError="1"/>
      <sheetData sheetId="10193" refreshError="1"/>
      <sheetData sheetId="10194" refreshError="1"/>
      <sheetData sheetId="10195" refreshError="1"/>
      <sheetData sheetId="10196" refreshError="1"/>
      <sheetData sheetId="10197" refreshError="1"/>
      <sheetData sheetId="10198" refreshError="1"/>
      <sheetData sheetId="10199" refreshError="1"/>
      <sheetData sheetId="10200" refreshError="1"/>
      <sheetData sheetId="10201" refreshError="1"/>
      <sheetData sheetId="10202" refreshError="1"/>
      <sheetData sheetId="10203" refreshError="1"/>
      <sheetData sheetId="10204" refreshError="1"/>
      <sheetData sheetId="10205" refreshError="1"/>
      <sheetData sheetId="10206" refreshError="1"/>
      <sheetData sheetId="10207" refreshError="1"/>
      <sheetData sheetId="10208" refreshError="1"/>
      <sheetData sheetId="10209" refreshError="1"/>
      <sheetData sheetId="10210" refreshError="1"/>
      <sheetData sheetId="10211" refreshError="1"/>
      <sheetData sheetId="10212" refreshError="1"/>
      <sheetData sheetId="10213" refreshError="1"/>
      <sheetData sheetId="10214" refreshError="1"/>
      <sheetData sheetId="10215" refreshError="1"/>
      <sheetData sheetId="10216" refreshError="1"/>
      <sheetData sheetId="10217" refreshError="1"/>
      <sheetData sheetId="10218" refreshError="1"/>
      <sheetData sheetId="10219" refreshError="1"/>
      <sheetData sheetId="10220" refreshError="1"/>
      <sheetData sheetId="10221" refreshError="1"/>
      <sheetData sheetId="10222" refreshError="1"/>
      <sheetData sheetId="10223" refreshError="1"/>
      <sheetData sheetId="10224" refreshError="1"/>
      <sheetData sheetId="10225" refreshError="1"/>
      <sheetData sheetId="10226" refreshError="1"/>
      <sheetData sheetId="10227" refreshError="1"/>
      <sheetData sheetId="10228" refreshError="1"/>
      <sheetData sheetId="10229" refreshError="1"/>
      <sheetData sheetId="10230" refreshError="1"/>
      <sheetData sheetId="10231" refreshError="1"/>
      <sheetData sheetId="10232" refreshError="1"/>
      <sheetData sheetId="10233" refreshError="1"/>
      <sheetData sheetId="10234" refreshError="1"/>
      <sheetData sheetId="10235" refreshError="1"/>
      <sheetData sheetId="10236" refreshError="1"/>
      <sheetData sheetId="10237" refreshError="1"/>
      <sheetData sheetId="10238" refreshError="1"/>
      <sheetData sheetId="10239" refreshError="1"/>
      <sheetData sheetId="10240" refreshError="1"/>
      <sheetData sheetId="10241" refreshError="1"/>
      <sheetData sheetId="10242" refreshError="1"/>
      <sheetData sheetId="10243" refreshError="1"/>
      <sheetData sheetId="10244" refreshError="1"/>
      <sheetData sheetId="10245" refreshError="1"/>
      <sheetData sheetId="10246" refreshError="1"/>
      <sheetData sheetId="10247" refreshError="1"/>
      <sheetData sheetId="10248"/>
      <sheetData sheetId="10249">
        <row r="19">
          <cell r="J19">
            <v>1.0499999999999999E-3</v>
          </cell>
        </row>
      </sheetData>
      <sheetData sheetId="10250">
        <row r="19">
          <cell r="J19">
            <v>1.0499999999999999E-3</v>
          </cell>
        </row>
      </sheetData>
      <sheetData sheetId="10251">
        <row r="19">
          <cell r="J19">
            <v>1.0499999999999999E-3</v>
          </cell>
        </row>
      </sheetData>
      <sheetData sheetId="10252"/>
      <sheetData sheetId="10253">
        <row r="19">
          <cell r="J19">
            <v>1.0499999999999999E-3</v>
          </cell>
        </row>
      </sheetData>
      <sheetData sheetId="10254">
        <row r="19">
          <cell r="J19">
            <v>1.0499999999999999E-3</v>
          </cell>
        </row>
      </sheetData>
      <sheetData sheetId="10255">
        <row r="19">
          <cell r="J19">
            <v>1.0499999999999999E-3</v>
          </cell>
        </row>
      </sheetData>
      <sheetData sheetId="10256"/>
      <sheetData sheetId="10257"/>
      <sheetData sheetId="10258"/>
      <sheetData sheetId="10259"/>
      <sheetData sheetId="10260"/>
      <sheetData sheetId="10261"/>
      <sheetData sheetId="10262"/>
      <sheetData sheetId="10263"/>
      <sheetData sheetId="10264"/>
      <sheetData sheetId="10265"/>
      <sheetData sheetId="10266">
        <row r="19">
          <cell r="J19">
            <v>1.0499999999999999E-3</v>
          </cell>
        </row>
      </sheetData>
      <sheetData sheetId="10267">
        <row r="19">
          <cell r="J19">
            <v>1.0499999999999999E-3</v>
          </cell>
        </row>
      </sheetData>
      <sheetData sheetId="10268">
        <row r="19">
          <cell r="J19">
            <v>1.0499999999999999E-3</v>
          </cell>
        </row>
      </sheetData>
      <sheetData sheetId="10269">
        <row r="19">
          <cell r="J19">
            <v>1.0499999999999999E-3</v>
          </cell>
        </row>
      </sheetData>
      <sheetData sheetId="10270">
        <row r="19">
          <cell r="J19">
            <v>1.0499999999999999E-3</v>
          </cell>
        </row>
      </sheetData>
      <sheetData sheetId="10271">
        <row r="19">
          <cell r="J19">
            <v>1.0499999999999999E-3</v>
          </cell>
        </row>
      </sheetData>
      <sheetData sheetId="10272">
        <row r="19">
          <cell r="J19">
            <v>1.0499999999999999E-3</v>
          </cell>
        </row>
      </sheetData>
      <sheetData sheetId="10273">
        <row r="19">
          <cell r="J19">
            <v>1.0499999999999999E-3</v>
          </cell>
        </row>
      </sheetData>
      <sheetData sheetId="10274">
        <row r="19">
          <cell r="J19">
            <v>1.0499999999999999E-3</v>
          </cell>
        </row>
      </sheetData>
      <sheetData sheetId="10275">
        <row r="19">
          <cell r="J19">
            <v>1.0499999999999999E-3</v>
          </cell>
        </row>
      </sheetData>
      <sheetData sheetId="10276">
        <row r="19">
          <cell r="J19">
            <v>1.0499999999999999E-3</v>
          </cell>
        </row>
      </sheetData>
      <sheetData sheetId="10277">
        <row r="19">
          <cell r="J19">
            <v>1.0499999999999999E-3</v>
          </cell>
        </row>
      </sheetData>
      <sheetData sheetId="10278">
        <row r="19">
          <cell r="J19">
            <v>1.0499999999999999E-3</v>
          </cell>
        </row>
      </sheetData>
      <sheetData sheetId="10279">
        <row r="19">
          <cell r="J19">
            <v>1.0499999999999999E-3</v>
          </cell>
        </row>
      </sheetData>
      <sheetData sheetId="10280">
        <row r="19">
          <cell r="J19">
            <v>1.0499999999999999E-3</v>
          </cell>
        </row>
      </sheetData>
      <sheetData sheetId="10281">
        <row r="19">
          <cell r="J19">
            <v>1.0499999999999999E-3</v>
          </cell>
        </row>
      </sheetData>
      <sheetData sheetId="10282">
        <row r="19">
          <cell r="J19">
            <v>1.0499999999999999E-3</v>
          </cell>
        </row>
      </sheetData>
      <sheetData sheetId="10283">
        <row r="19">
          <cell r="J19">
            <v>1.0499999999999999E-3</v>
          </cell>
        </row>
      </sheetData>
      <sheetData sheetId="10284">
        <row r="19">
          <cell r="J19">
            <v>1.0499999999999999E-3</v>
          </cell>
        </row>
      </sheetData>
      <sheetData sheetId="10285">
        <row r="19">
          <cell r="J19">
            <v>1.0499999999999999E-3</v>
          </cell>
        </row>
      </sheetData>
      <sheetData sheetId="10286">
        <row r="19">
          <cell r="J19">
            <v>1.0499999999999999E-3</v>
          </cell>
        </row>
      </sheetData>
      <sheetData sheetId="10287">
        <row r="19">
          <cell r="J19">
            <v>1.0499999999999999E-3</v>
          </cell>
        </row>
      </sheetData>
      <sheetData sheetId="10288">
        <row r="19">
          <cell r="J19">
            <v>1.0499999999999999E-3</v>
          </cell>
        </row>
      </sheetData>
      <sheetData sheetId="10289">
        <row r="19">
          <cell r="J19">
            <v>1.0499999999999999E-3</v>
          </cell>
        </row>
      </sheetData>
      <sheetData sheetId="10290">
        <row r="19">
          <cell r="J19">
            <v>1.0499999999999999E-3</v>
          </cell>
        </row>
      </sheetData>
      <sheetData sheetId="10291">
        <row r="19">
          <cell r="J19">
            <v>1.0499999999999999E-3</v>
          </cell>
        </row>
      </sheetData>
      <sheetData sheetId="10292">
        <row r="19">
          <cell r="J19">
            <v>1.0499999999999999E-3</v>
          </cell>
        </row>
      </sheetData>
      <sheetData sheetId="10293">
        <row r="19">
          <cell r="J19">
            <v>1.0499999999999999E-3</v>
          </cell>
        </row>
      </sheetData>
      <sheetData sheetId="10294">
        <row r="19">
          <cell r="J19">
            <v>1.0499999999999999E-3</v>
          </cell>
        </row>
      </sheetData>
      <sheetData sheetId="10295">
        <row r="19">
          <cell r="J19">
            <v>1.0499999999999999E-3</v>
          </cell>
        </row>
      </sheetData>
      <sheetData sheetId="10296">
        <row r="19">
          <cell r="J19">
            <v>1.0499999999999999E-3</v>
          </cell>
        </row>
      </sheetData>
      <sheetData sheetId="10297">
        <row r="19">
          <cell r="J19">
            <v>1.0499999999999999E-3</v>
          </cell>
        </row>
      </sheetData>
      <sheetData sheetId="10298">
        <row r="19">
          <cell r="J19">
            <v>1.0499999999999999E-3</v>
          </cell>
        </row>
      </sheetData>
      <sheetData sheetId="10299">
        <row r="19">
          <cell r="J19">
            <v>1.0499999999999999E-3</v>
          </cell>
        </row>
      </sheetData>
      <sheetData sheetId="10300">
        <row r="19">
          <cell r="J19">
            <v>1.0499999999999999E-3</v>
          </cell>
        </row>
      </sheetData>
      <sheetData sheetId="10301">
        <row r="19">
          <cell r="J19">
            <v>1.0499999999999999E-3</v>
          </cell>
        </row>
      </sheetData>
      <sheetData sheetId="10302">
        <row r="19">
          <cell r="J19">
            <v>1.0499999999999999E-3</v>
          </cell>
        </row>
      </sheetData>
      <sheetData sheetId="10303">
        <row r="19">
          <cell r="J19">
            <v>1.0499999999999999E-3</v>
          </cell>
        </row>
      </sheetData>
      <sheetData sheetId="10304">
        <row r="19">
          <cell r="J19">
            <v>1.0499999999999999E-3</v>
          </cell>
        </row>
      </sheetData>
      <sheetData sheetId="10305">
        <row r="19">
          <cell r="J19">
            <v>1.0499999999999999E-3</v>
          </cell>
        </row>
      </sheetData>
      <sheetData sheetId="10306">
        <row r="19">
          <cell r="J19">
            <v>1.0499999999999999E-3</v>
          </cell>
        </row>
      </sheetData>
      <sheetData sheetId="10307">
        <row r="19">
          <cell r="J19">
            <v>1.0499999999999999E-3</v>
          </cell>
        </row>
      </sheetData>
      <sheetData sheetId="10308">
        <row r="19">
          <cell r="J19">
            <v>1.0499999999999999E-3</v>
          </cell>
        </row>
      </sheetData>
      <sheetData sheetId="10309">
        <row r="19">
          <cell r="J19">
            <v>1.0499999999999999E-3</v>
          </cell>
        </row>
      </sheetData>
      <sheetData sheetId="10310">
        <row r="19">
          <cell r="J19">
            <v>1.0499999999999999E-3</v>
          </cell>
        </row>
      </sheetData>
      <sheetData sheetId="10311">
        <row r="19">
          <cell r="J19">
            <v>1.0499999999999999E-3</v>
          </cell>
        </row>
      </sheetData>
      <sheetData sheetId="10312">
        <row r="19">
          <cell r="J19">
            <v>1.0499999999999999E-3</v>
          </cell>
        </row>
      </sheetData>
      <sheetData sheetId="10313">
        <row r="19">
          <cell r="J19">
            <v>1.0499999999999999E-3</v>
          </cell>
        </row>
      </sheetData>
      <sheetData sheetId="10314">
        <row r="19">
          <cell r="J19">
            <v>1.0499999999999999E-3</v>
          </cell>
        </row>
      </sheetData>
      <sheetData sheetId="10315">
        <row r="19">
          <cell r="J19">
            <v>1.0499999999999999E-3</v>
          </cell>
        </row>
      </sheetData>
      <sheetData sheetId="10316">
        <row r="19">
          <cell r="J19">
            <v>1.0499999999999999E-3</v>
          </cell>
        </row>
      </sheetData>
      <sheetData sheetId="10317">
        <row r="19">
          <cell r="J19">
            <v>1.0499999999999999E-3</v>
          </cell>
        </row>
      </sheetData>
      <sheetData sheetId="10318">
        <row r="19">
          <cell r="J19">
            <v>1.0499999999999999E-3</v>
          </cell>
        </row>
      </sheetData>
      <sheetData sheetId="10319">
        <row r="19">
          <cell r="J19">
            <v>1.0499999999999999E-3</v>
          </cell>
        </row>
      </sheetData>
      <sheetData sheetId="10320">
        <row r="19">
          <cell r="J19">
            <v>1.0499999999999999E-3</v>
          </cell>
        </row>
      </sheetData>
      <sheetData sheetId="10321">
        <row r="19">
          <cell r="J19">
            <v>1.0499999999999999E-3</v>
          </cell>
        </row>
      </sheetData>
      <sheetData sheetId="10322">
        <row r="19">
          <cell r="J19">
            <v>1.0499999999999999E-3</v>
          </cell>
        </row>
      </sheetData>
      <sheetData sheetId="10323">
        <row r="19">
          <cell r="J19">
            <v>1.0499999999999999E-3</v>
          </cell>
        </row>
      </sheetData>
      <sheetData sheetId="10324">
        <row r="19">
          <cell r="J19">
            <v>1.0499999999999999E-3</v>
          </cell>
        </row>
      </sheetData>
      <sheetData sheetId="10325">
        <row r="19">
          <cell r="J19">
            <v>1.0499999999999999E-3</v>
          </cell>
        </row>
      </sheetData>
      <sheetData sheetId="10326">
        <row r="19">
          <cell r="J19">
            <v>1.0499999999999999E-3</v>
          </cell>
        </row>
      </sheetData>
      <sheetData sheetId="10327">
        <row r="19">
          <cell r="J19">
            <v>1.0499999999999999E-3</v>
          </cell>
        </row>
      </sheetData>
      <sheetData sheetId="10328">
        <row r="19">
          <cell r="J19">
            <v>1.0499999999999999E-3</v>
          </cell>
        </row>
      </sheetData>
      <sheetData sheetId="10329">
        <row r="19">
          <cell r="J19">
            <v>1.0499999999999999E-3</v>
          </cell>
        </row>
      </sheetData>
      <sheetData sheetId="10330">
        <row r="19">
          <cell r="J19">
            <v>1.0499999999999999E-3</v>
          </cell>
        </row>
      </sheetData>
      <sheetData sheetId="10331">
        <row r="19">
          <cell r="J19">
            <v>1.0499999999999999E-3</v>
          </cell>
        </row>
      </sheetData>
      <sheetData sheetId="10332">
        <row r="19">
          <cell r="J19">
            <v>1.0499999999999999E-3</v>
          </cell>
        </row>
      </sheetData>
      <sheetData sheetId="10333">
        <row r="19">
          <cell r="J19">
            <v>1.0499999999999999E-3</v>
          </cell>
        </row>
      </sheetData>
      <sheetData sheetId="10334">
        <row r="19">
          <cell r="J19">
            <v>1.0499999999999999E-3</v>
          </cell>
        </row>
      </sheetData>
      <sheetData sheetId="10335">
        <row r="19">
          <cell r="J19">
            <v>1.0499999999999999E-3</v>
          </cell>
        </row>
      </sheetData>
      <sheetData sheetId="10336">
        <row r="19">
          <cell r="J19">
            <v>1.0499999999999999E-3</v>
          </cell>
        </row>
      </sheetData>
      <sheetData sheetId="10337">
        <row r="19">
          <cell r="J19">
            <v>1.0499999999999999E-3</v>
          </cell>
        </row>
      </sheetData>
      <sheetData sheetId="10338">
        <row r="19">
          <cell r="J19">
            <v>1.0499999999999999E-3</v>
          </cell>
        </row>
      </sheetData>
      <sheetData sheetId="10339">
        <row r="19">
          <cell r="J19">
            <v>1.0499999999999999E-3</v>
          </cell>
        </row>
      </sheetData>
      <sheetData sheetId="10340">
        <row r="19">
          <cell r="J19">
            <v>1.0499999999999999E-3</v>
          </cell>
        </row>
      </sheetData>
      <sheetData sheetId="10341">
        <row r="19">
          <cell r="J19">
            <v>1.0499999999999999E-3</v>
          </cell>
        </row>
      </sheetData>
      <sheetData sheetId="10342">
        <row r="19">
          <cell r="J19">
            <v>1.0499999999999999E-3</v>
          </cell>
        </row>
      </sheetData>
      <sheetData sheetId="10343">
        <row r="19">
          <cell r="J19">
            <v>1.0499999999999999E-3</v>
          </cell>
        </row>
      </sheetData>
      <sheetData sheetId="10344">
        <row r="19">
          <cell r="J19">
            <v>1.0499999999999999E-3</v>
          </cell>
        </row>
      </sheetData>
      <sheetData sheetId="10345">
        <row r="19">
          <cell r="J19">
            <v>1.0499999999999999E-3</v>
          </cell>
        </row>
      </sheetData>
      <sheetData sheetId="10346">
        <row r="19">
          <cell r="J19">
            <v>1.0499999999999999E-3</v>
          </cell>
        </row>
      </sheetData>
      <sheetData sheetId="10347">
        <row r="19">
          <cell r="J19">
            <v>1.0499999999999999E-3</v>
          </cell>
        </row>
      </sheetData>
      <sheetData sheetId="10348">
        <row r="19">
          <cell r="J19">
            <v>1.0499999999999999E-3</v>
          </cell>
        </row>
      </sheetData>
      <sheetData sheetId="10349">
        <row r="19">
          <cell r="J19">
            <v>1.0499999999999999E-3</v>
          </cell>
        </row>
      </sheetData>
      <sheetData sheetId="10350">
        <row r="19">
          <cell r="J19">
            <v>1.0499999999999999E-3</v>
          </cell>
        </row>
      </sheetData>
      <sheetData sheetId="10351">
        <row r="19">
          <cell r="J19">
            <v>1.0499999999999999E-3</v>
          </cell>
        </row>
      </sheetData>
      <sheetData sheetId="10352">
        <row r="19">
          <cell r="J19">
            <v>1.0499999999999999E-3</v>
          </cell>
        </row>
      </sheetData>
      <sheetData sheetId="10353">
        <row r="19">
          <cell r="J19">
            <v>1.0499999999999999E-3</v>
          </cell>
        </row>
      </sheetData>
      <sheetData sheetId="10354">
        <row r="19">
          <cell r="J19">
            <v>1.0499999999999999E-3</v>
          </cell>
        </row>
      </sheetData>
      <sheetData sheetId="10355">
        <row r="19">
          <cell r="J19">
            <v>1.0499999999999999E-3</v>
          </cell>
        </row>
      </sheetData>
      <sheetData sheetId="10356">
        <row r="19">
          <cell r="J19">
            <v>1.0499999999999999E-3</v>
          </cell>
        </row>
      </sheetData>
      <sheetData sheetId="10357">
        <row r="19">
          <cell r="J19">
            <v>1.0499999999999999E-3</v>
          </cell>
        </row>
      </sheetData>
      <sheetData sheetId="10358">
        <row r="19">
          <cell r="J19">
            <v>1.0499999999999999E-3</v>
          </cell>
        </row>
      </sheetData>
      <sheetData sheetId="10359">
        <row r="19">
          <cell r="J19">
            <v>1.0499999999999999E-3</v>
          </cell>
        </row>
      </sheetData>
      <sheetData sheetId="10360">
        <row r="19">
          <cell r="J19">
            <v>1.0499999999999999E-3</v>
          </cell>
        </row>
      </sheetData>
      <sheetData sheetId="10361">
        <row r="19">
          <cell r="J19">
            <v>1.0499999999999999E-3</v>
          </cell>
        </row>
      </sheetData>
      <sheetData sheetId="10362">
        <row r="19">
          <cell r="J19">
            <v>1.0499999999999999E-3</v>
          </cell>
        </row>
      </sheetData>
      <sheetData sheetId="10363">
        <row r="19">
          <cell r="J19">
            <v>1.0499999999999999E-3</v>
          </cell>
        </row>
      </sheetData>
      <sheetData sheetId="10364">
        <row r="19">
          <cell r="J19">
            <v>1.0499999999999999E-3</v>
          </cell>
        </row>
      </sheetData>
      <sheetData sheetId="10365">
        <row r="19">
          <cell r="J19">
            <v>1.0499999999999999E-3</v>
          </cell>
        </row>
      </sheetData>
      <sheetData sheetId="10366">
        <row r="19">
          <cell r="J19">
            <v>1.0499999999999999E-3</v>
          </cell>
        </row>
      </sheetData>
      <sheetData sheetId="10367">
        <row r="19">
          <cell r="J19">
            <v>1.0499999999999999E-3</v>
          </cell>
        </row>
      </sheetData>
      <sheetData sheetId="10368">
        <row r="19">
          <cell r="J19">
            <v>1.0499999999999999E-3</v>
          </cell>
        </row>
      </sheetData>
      <sheetData sheetId="10369">
        <row r="19">
          <cell r="J19">
            <v>1.0499999999999999E-3</v>
          </cell>
        </row>
      </sheetData>
      <sheetData sheetId="10370">
        <row r="19">
          <cell r="J19">
            <v>1.0499999999999999E-3</v>
          </cell>
        </row>
      </sheetData>
      <sheetData sheetId="10371">
        <row r="19">
          <cell r="J19">
            <v>1.0499999999999999E-3</v>
          </cell>
        </row>
      </sheetData>
      <sheetData sheetId="10372">
        <row r="19">
          <cell r="J19">
            <v>1.0499999999999999E-3</v>
          </cell>
        </row>
      </sheetData>
      <sheetData sheetId="10373">
        <row r="19">
          <cell r="J19">
            <v>1.0499999999999999E-3</v>
          </cell>
        </row>
      </sheetData>
      <sheetData sheetId="10374">
        <row r="19">
          <cell r="J19">
            <v>1.0499999999999999E-3</v>
          </cell>
        </row>
      </sheetData>
      <sheetData sheetId="10375">
        <row r="19">
          <cell r="J19">
            <v>1.0499999999999999E-3</v>
          </cell>
        </row>
      </sheetData>
      <sheetData sheetId="10376">
        <row r="19">
          <cell r="J19">
            <v>1.0499999999999999E-3</v>
          </cell>
        </row>
      </sheetData>
      <sheetData sheetId="10377">
        <row r="19">
          <cell r="J19">
            <v>1.0499999999999999E-3</v>
          </cell>
        </row>
      </sheetData>
      <sheetData sheetId="10378">
        <row r="19">
          <cell r="J19">
            <v>1.0499999999999999E-3</v>
          </cell>
        </row>
      </sheetData>
      <sheetData sheetId="10379">
        <row r="19">
          <cell r="J19">
            <v>1.0499999999999999E-3</v>
          </cell>
        </row>
      </sheetData>
      <sheetData sheetId="10380">
        <row r="19">
          <cell r="J19">
            <v>1.0499999999999999E-3</v>
          </cell>
        </row>
      </sheetData>
      <sheetData sheetId="10381">
        <row r="19">
          <cell r="J19">
            <v>1.0499999999999999E-3</v>
          </cell>
        </row>
      </sheetData>
      <sheetData sheetId="10382">
        <row r="19">
          <cell r="J19">
            <v>1.0499999999999999E-3</v>
          </cell>
        </row>
      </sheetData>
      <sheetData sheetId="10383">
        <row r="19">
          <cell r="J19">
            <v>1.0499999999999999E-3</v>
          </cell>
        </row>
      </sheetData>
      <sheetData sheetId="10384">
        <row r="19">
          <cell r="J19">
            <v>1.0499999999999999E-3</v>
          </cell>
        </row>
      </sheetData>
      <sheetData sheetId="10385">
        <row r="19">
          <cell r="J19">
            <v>1.0499999999999999E-3</v>
          </cell>
        </row>
      </sheetData>
      <sheetData sheetId="10386">
        <row r="19">
          <cell r="J19">
            <v>1.0499999999999999E-3</v>
          </cell>
        </row>
      </sheetData>
      <sheetData sheetId="10387">
        <row r="19">
          <cell r="J19">
            <v>1.0499999999999999E-3</v>
          </cell>
        </row>
      </sheetData>
      <sheetData sheetId="10388">
        <row r="19">
          <cell r="J19">
            <v>1.0499999999999999E-3</v>
          </cell>
        </row>
      </sheetData>
      <sheetData sheetId="10389">
        <row r="19">
          <cell r="J19">
            <v>1.0499999999999999E-3</v>
          </cell>
        </row>
      </sheetData>
      <sheetData sheetId="10390">
        <row r="19">
          <cell r="J19">
            <v>1.0499999999999999E-3</v>
          </cell>
        </row>
      </sheetData>
      <sheetData sheetId="10391">
        <row r="19">
          <cell r="J19">
            <v>1.0499999999999999E-3</v>
          </cell>
        </row>
      </sheetData>
      <sheetData sheetId="10392">
        <row r="19">
          <cell r="J19">
            <v>1.0499999999999999E-3</v>
          </cell>
        </row>
      </sheetData>
      <sheetData sheetId="10393">
        <row r="19">
          <cell r="J19">
            <v>1.0499999999999999E-3</v>
          </cell>
        </row>
      </sheetData>
      <sheetData sheetId="10394">
        <row r="19">
          <cell r="J19">
            <v>1.0499999999999999E-3</v>
          </cell>
        </row>
      </sheetData>
      <sheetData sheetId="10395">
        <row r="19">
          <cell r="J19">
            <v>1.0499999999999999E-3</v>
          </cell>
        </row>
      </sheetData>
      <sheetData sheetId="10396">
        <row r="19">
          <cell r="J19">
            <v>1.0499999999999999E-3</v>
          </cell>
        </row>
      </sheetData>
      <sheetData sheetId="10397">
        <row r="19">
          <cell r="J19">
            <v>1.0499999999999999E-3</v>
          </cell>
        </row>
      </sheetData>
      <sheetData sheetId="10398">
        <row r="19">
          <cell r="J19">
            <v>1.0499999999999999E-3</v>
          </cell>
        </row>
      </sheetData>
      <sheetData sheetId="10399">
        <row r="19">
          <cell r="J19">
            <v>1.0499999999999999E-3</v>
          </cell>
        </row>
      </sheetData>
      <sheetData sheetId="10400">
        <row r="19">
          <cell r="J19">
            <v>1.0499999999999999E-3</v>
          </cell>
        </row>
      </sheetData>
      <sheetData sheetId="10401">
        <row r="19">
          <cell r="J19">
            <v>1.0499999999999999E-3</v>
          </cell>
        </row>
      </sheetData>
      <sheetData sheetId="10402">
        <row r="19">
          <cell r="J19">
            <v>1.0499999999999999E-3</v>
          </cell>
        </row>
      </sheetData>
      <sheetData sheetId="10403">
        <row r="19">
          <cell r="J19">
            <v>1.0499999999999999E-3</v>
          </cell>
        </row>
      </sheetData>
      <sheetData sheetId="10404">
        <row r="19">
          <cell r="J19">
            <v>1.0499999999999999E-3</v>
          </cell>
        </row>
      </sheetData>
      <sheetData sheetId="10405">
        <row r="19">
          <cell r="J19">
            <v>1.0499999999999999E-3</v>
          </cell>
        </row>
      </sheetData>
      <sheetData sheetId="10406">
        <row r="19">
          <cell r="J19">
            <v>1.0499999999999999E-3</v>
          </cell>
        </row>
      </sheetData>
      <sheetData sheetId="10407">
        <row r="19">
          <cell r="J19">
            <v>1.0499999999999999E-3</v>
          </cell>
        </row>
      </sheetData>
      <sheetData sheetId="10408">
        <row r="19">
          <cell r="J19">
            <v>1.0499999999999999E-3</v>
          </cell>
        </row>
      </sheetData>
      <sheetData sheetId="10409">
        <row r="19">
          <cell r="J19">
            <v>1.0499999999999999E-3</v>
          </cell>
        </row>
      </sheetData>
      <sheetData sheetId="10410">
        <row r="19">
          <cell r="J19">
            <v>1.0499999999999999E-3</v>
          </cell>
        </row>
      </sheetData>
      <sheetData sheetId="10411">
        <row r="19">
          <cell r="J19">
            <v>1.0499999999999999E-3</v>
          </cell>
        </row>
      </sheetData>
      <sheetData sheetId="10412">
        <row r="19">
          <cell r="J19">
            <v>1.0499999999999999E-3</v>
          </cell>
        </row>
      </sheetData>
      <sheetData sheetId="10413">
        <row r="19">
          <cell r="J19">
            <v>1.0499999999999999E-3</v>
          </cell>
        </row>
      </sheetData>
      <sheetData sheetId="10414">
        <row r="19">
          <cell r="J19">
            <v>1.0499999999999999E-3</v>
          </cell>
        </row>
      </sheetData>
      <sheetData sheetId="10415">
        <row r="19">
          <cell r="J19">
            <v>1.0499999999999999E-3</v>
          </cell>
        </row>
      </sheetData>
      <sheetData sheetId="10416">
        <row r="19">
          <cell r="J19">
            <v>1.0499999999999999E-3</v>
          </cell>
        </row>
      </sheetData>
      <sheetData sheetId="10417">
        <row r="19">
          <cell r="J19">
            <v>1.0499999999999999E-3</v>
          </cell>
        </row>
      </sheetData>
      <sheetData sheetId="10418">
        <row r="19">
          <cell r="J19">
            <v>1.0499999999999999E-3</v>
          </cell>
        </row>
      </sheetData>
      <sheetData sheetId="10419">
        <row r="19">
          <cell r="J19">
            <v>1.0499999999999999E-3</v>
          </cell>
        </row>
      </sheetData>
      <sheetData sheetId="10420">
        <row r="19">
          <cell r="J19">
            <v>1.0499999999999999E-3</v>
          </cell>
        </row>
      </sheetData>
      <sheetData sheetId="10421">
        <row r="19">
          <cell r="J19">
            <v>1.0499999999999999E-3</v>
          </cell>
        </row>
      </sheetData>
      <sheetData sheetId="10422">
        <row r="19">
          <cell r="J19">
            <v>1.0499999999999999E-3</v>
          </cell>
        </row>
      </sheetData>
      <sheetData sheetId="10423">
        <row r="19">
          <cell r="J19">
            <v>1.0499999999999999E-3</v>
          </cell>
        </row>
      </sheetData>
      <sheetData sheetId="10424">
        <row r="19">
          <cell r="J19">
            <v>1.0499999999999999E-3</v>
          </cell>
        </row>
      </sheetData>
      <sheetData sheetId="10425">
        <row r="19">
          <cell r="J19">
            <v>1.0499999999999999E-3</v>
          </cell>
        </row>
      </sheetData>
      <sheetData sheetId="10426">
        <row r="19">
          <cell r="J19">
            <v>1.0499999999999999E-3</v>
          </cell>
        </row>
      </sheetData>
      <sheetData sheetId="10427">
        <row r="19">
          <cell r="J19">
            <v>1.0499999999999999E-3</v>
          </cell>
        </row>
      </sheetData>
      <sheetData sheetId="10428">
        <row r="19">
          <cell r="J19">
            <v>1.0499999999999999E-3</v>
          </cell>
        </row>
      </sheetData>
      <sheetData sheetId="10429">
        <row r="19">
          <cell r="J19">
            <v>1.0499999999999999E-3</v>
          </cell>
        </row>
      </sheetData>
      <sheetData sheetId="10430">
        <row r="19">
          <cell r="J19">
            <v>1.0499999999999999E-3</v>
          </cell>
        </row>
      </sheetData>
      <sheetData sheetId="10431">
        <row r="19">
          <cell r="J19">
            <v>1.0499999999999999E-3</v>
          </cell>
        </row>
      </sheetData>
      <sheetData sheetId="10432">
        <row r="19">
          <cell r="J19">
            <v>1.0499999999999999E-3</v>
          </cell>
        </row>
      </sheetData>
      <sheetData sheetId="10433">
        <row r="19">
          <cell r="J19">
            <v>1.0499999999999999E-3</v>
          </cell>
        </row>
      </sheetData>
      <sheetData sheetId="10434">
        <row r="19">
          <cell r="J19">
            <v>1.0499999999999999E-3</v>
          </cell>
        </row>
      </sheetData>
      <sheetData sheetId="10435">
        <row r="19">
          <cell r="J19">
            <v>1.0499999999999999E-3</v>
          </cell>
        </row>
      </sheetData>
      <sheetData sheetId="10436">
        <row r="19">
          <cell r="J19">
            <v>1.0499999999999999E-3</v>
          </cell>
        </row>
      </sheetData>
      <sheetData sheetId="10437">
        <row r="19">
          <cell r="J19">
            <v>1.0499999999999999E-3</v>
          </cell>
        </row>
      </sheetData>
      <sheetData sheetId="10438">
        <row r="19">
          <cell r="J19">
            <v>1.0499999999999999E-3</v>
          </cell>
        </row>
      </sheetData>
      <sheetData sheetId="10439">
        <row r="19">
          <cell r="J19">
            <v>1.0499999999999999E-3</v>
          </cell>
        </row>
      </sheetData>
      <sheetData sheetId="10440">
        <row r="19">
          <cell r="J19">
            <v>1.0499999999999999E-3</v>
          </cell>
        </row>
      </sheetData>
      <sheetData sheetId="10441">
        <row r="19">
          <cell r="J19">
            <v>1.0499999999999999E-3</v>
          </cell>
        </row>
      </sheetData>
      <sheetData sheetId="10442">
        <row r="19">
          <cell r="J19">
            <v>1.0499999999999999E-3</v>
          </cell>
        </row>
      </sheetData>
      <sheetData sheetId="10443">
        <row r="19">
          <cell r="J19">
            <v>1.0499999999999999E-3</v>
          </cell>
        </row>
      </sheetData>
      <sheetData sheetId="10444">
        <row r="19">
          <cell r="J19">
            <v>1.0499999999999999E-3</v>
          </cell>
        </row>
      </sheetData>
      <sheetData sheetId="10445">
        <row r="19">
          <cell r="J19">
            <v>1.0499999999999999E-3</v>
          </cell>
        </row>
      </sheetData>
      <sheetData sheetId="10446">
        <row r="19">
          <cell r="J19">
            <v>1.0499999999999999E-3</v>
          </cell>
        </row>
      </sheetData>
      <sheetData sheetId="10447">
        <row r="19">
          <cell r="J19">
            <v>1.0499999999999999E-3</v>
          </cell>
        </row>
      </sheetData>
      <sheetData sheetId="10448">
        <row r="19">
          <cell r="J19">
            <v>1.0499999999999999E-3</v>
          </cell>
        </row>
      </sheetData>
      <sheetData sheetId="10449">
        <row r="19">
          <cell r="J19">
            <v>1.0499999999999999E-3</v>
          </cell>
        </row>
      </sheetData>
      <sheetData sheetId="10450">
        <row r="19">
          <cell r="J19">
            <v>1.0499999999999999E-3</v>
          </cell>
        </row>
      </sheetData>
      <sheetData sheetId="10451">
        <row r="19">
          <cell r="J19">
            <v>1.0499999999999999E-3</v>
          </cell>
        </row>
      </sheetData>
      <sheetData sheetId="10452">
        <row r="19">
          <cell r="J19">
            <v>1.0499999999999999E-3</v>
          </cell>
        </row>
      </sheetData>
      <sheetData sheetId="10453">
        <row r="19">
          <cell r="J19">
            <v>1.0499999999999999E-3</v>
          </cell>
        </row>
      </sheetData>
      <sheetData sheetId="10454">
        <row r="19">
          <cell r="J19">
            <v>1.0499999999999999E-3</v>
          </cell>
        </row>
      </sheetData>
      <sheetData sheetId="10455">
        <row r="19">
          <cell r="J19">
            <v>1.0499999999999999E-3</v>
          </cell>
        </row>
      </sheetData>
      <sheetData sheetId="10456">
        <row r="19">
          <cell r="J19">
            <v>1.0499999999999999E-3</v>
          </cell>
        </row>
      </sheetData>
      <sheetData sheetId="10457">
        <row r="19">
          <cell r="J19">
            <v>1.0499999999999999E-3</v>
          </cell>
        </row>
      </sheetData>
      <sheetData sheetId="10458">
        <row r="19">
          <cell r="J19">
            <v>1.0499999999999999E-3</v>
          </cell>
        </row>
      </sheetData>
      <sheetData sheetId="10459">
        <row r="19">
          <cell r="J19">
            <v>1.0499999999999999E-3</v>
          </cell>
        </row>
      </sheetData>
      <sheetData sheetId="10460">
        <row r="19">
          <cell r="J19">
            <v>1.0499999999999999E-3</v>
          </cell>
        </row>
      </sheetData>
      <sheetData sheetId="10461">
        <row r="19">
          <cell r="J19">
            <v>1.0499999999999999E-3</v>
          </cell>
        </row>
      </sheetData>
      <sheetData sheetId="10462">
        <row r="19">
          <cell r="J19">
            <v>1.0499999999999999E-3</v>
          </cell>
        </row>
      </sheetData>
      <sheetData sheetId="10463">
        <row r="19">
          <cell r="J19">
            <v>1.0499999999999999E-3</v>
          </cell>
        </row>
      </sheetData>
      <sheetData sheetId="10464">
        <row r="19">
          <cell r="J19">
            <v>1.0499999999999999E-3</v>
          </cell>
        </row>
      </sheetData>
      <sheetData sheetId="10465">
        <row r="19">
          <cell r="J19">
            <v>1.0499999999999999E-3</v>
          </cell>
        </row>
      </sheetData>
      <sheetData sheetId="10466">
        <row r="19">
          <cell r="J19">
            <v>1.0499999999999999E-3</v>
          </cell>
        </row>
      </sheetData>
      <sheetData sheetId="10467">
        <row r="19">
          <cell r="J19">
            <v>1.0499999999999999E-3</v>
          </cell>
        </row>
      </sheetData>
      <sheetData sheetId="10468">
        <row r="19">
          <cell r="J19">
            <v>1.0499999999999999E-3</v>
          </cell>
        </row>
      </sheetData>
      <sheetData sheetId="10469">
        <row r="19">
          <cell r="J19">
            <v>1.0499999999999999E-3</v>
          </cell>
        </row>
      </sheetData>
      <sheetData sheetId="10470">
        <row r="19">
          <cell r="J19">
            <v>1.0499999999999999E-3</v>
          </cell>
        </row>
      </sheetData>
      <sheetData sheetId="10471">
        <row r="19">
          <cell r="J19">
            <v>1.0499999999999999E-3</v>
          </cell>
        </row>
      </sheetData>
      <sheetData sheetId="10472">
        <row r="19">
          <cell r="J19">
            <v>1.0499999999999999E-3</v>
          </cell>
        </row>
      </sheetData>
      <sheetData sheetId="10473">
        <row r="19">
          <cell r="J19">
            <v>1.0499999999999999E-3</v>
          </cell>
        </row>
      </sheetData>
      <sheetData sheetId="10474">
        <row r="19">
          <cell r="J19">
            <v>1.0499999999999999E-3</v>
          </cell>
        </row>
      </sheetData>
      <sheetData sheetId="10475">
        <row r="19">
          <cell r="J19">
            <v>1.0499999999999999E-3</v>
          </cell>
        </row>
      </sheetData>
      <sheetData sheetId="10476">
        <row r="19">
          <cell r="J19">
            <v>1.0499999999999999E-3</v>
          </cell>
        </row>
      </sheetData>
      <sheetData sheetId="10477">
        <row r="19">
          <cell r="J19">
            <v>1.0499999999999999E-3</v>
          </cell>
        </row>
      </sheetData>
      <sheetData sheetId="10478">
        <row r="19">
          <cell r="J19">
            <v>1.0499999999999999E-3</v>
          </cell>
        </row>
      </sheetData>
      <sheetData sheetId="10479">
        <row r="19">
          <cell r="J19">
            <v>1.0499999999999999E-3</v>
          </cell>
        </row>
      </sheetData>
      <sheetData sheetId="10480">
        <row r="19">
          <cell r="J19">
            <v>1.0499999999999999E-3</v>
          </cell>
        </row>
      </sheetData>
      <sheetData sheetId="10481">
        <row r="19">
          <cell r="J19">
            <v>1.0499999999999999E-3</v>
          </cell>
        </row>
      </sheetData>
      <sheetData sheetId="10482">
        <row r="19">
          <cell r="J19">
            <v>1.0499999999999999E-3</v>
          </cell>
        </row>
      </sheetData>
      <sheetData sheetId="10483">
        <row r="19">
          <cell r="J19">
            <v>1.0499999999999999E-3</v>
          </cell>
        </row>
      </sheetData>
      <sheetData sheetId="10484">
        <row r="19">
          <cell r="J19">
            <v>1.0499999999999999E-3</v>
          </cell>
        </row>
      </sheetData>
      <sheetData sheetId="10485">
        <row r="19">
          <cell r="J19">
            <v>1.0499999999999999E-3</v>
          </cell>
        </row>
      </sheetData>
      <sheetData sheetId="10486">
        <row r="19">
          <cell r="J19">
            <v>1.0499999999999999E-3</v>
          </cell>
        </row>
      </sheetData>
      <sheetData sheetId="10487">
        <row r="19">
          <cell r="J19">
            <v>1.0499999999999999E-3</v>
          </cell>
        </row>
      </sheetData>
      <sheetData sheetId="10488">
        <row r="19">
          <cell r="J19">
            <v>1.0499999999999999E-3</v>
          </cell>
        </row>
      </sheetData>
      <sheetData sheetId="10489">
        <row r="19">
          <cell r="J19">
            <v>1.0499999999999999E-3</v>
          </cell>
        </row>
      </sheetData>
      <sheetData sheetId="10490">
        <row r="19">
          <cell r="J19">
            <v>1.0499999999999999E-3</v>
          </cell>
        </row>
      </sheetData>
      <sheetData sheetId="10491">
        <row r="19">
          <cell r="J19">
            <v>1.0499999999999999E-3</v>
          </cell>
        </row>
      </sheetData>
      <sheetData sheetId="10492">
        <row r="19">
          <cell r="J19">
            <v>1.0499999999999999E-3</v>
          </cell>
        </row>
      </sheetData>
      <sheetData sheetId="10493">
        <row r="19">
          <cell r="J19">
            <v>1.0499999999999999E-3</v>
          </cell>
        </row>
      </sheetData>
      <sheetData sheetId="10494">
        <row r="19">
          <cell r="J19">
            <v>1.0499999999999999E-3</v>
          </cell>
        </row>
      </sheetData>
      <sheetData sheetId="10495">
        <row r="19">
          <cell r="J19">
            <v>1.0499999999999999E-3</v>
          </cell>
        </row>
      </sheetData>
      <sheetData sheetId="10496">
        <row r="19">
          <cell r="J19">
            <v>1.0499999999999999E-3</v>
          </cell>
        </row>
      </sheetData>
      <sheetData sheetId="10497">
        <row r="19">
          <cell r="J19">
            <v>1.0499999999999999E-3</v>
          </cell>
        </row>
      </sheetData>
      <sheetData sheetId="10498">
        <row r="19">
          <cell r="J19">
            <v>1.0499999999999999E-3</v>
          </cell>
        </row>
      </sheetData>
      <sheetData sheetId="10499">
        <row r="19">
          <cell r="J19">
            <v>1.0499999999999999E-3</v>
          </cell>
        </row>
      </sheetData>
      <sheetData sheetId="10500">
        <row r="19">
          <cell r="J19">
            <v>1.0499999999999999E-3</v>
          </cell>
        </row>
      </sheetData>
      <sheetData sheetId="10501">
        <row r="19">
          <cell r="J19">
            <v>1.0499999999999999E-3</v>
          </cell>
        </row>
      </sheetData>
      <sheetData sheetId="10502">
        <row r="19">
          <cell r="J19">
            <v>1.0499999999999999E-3</v>
          </cell>
        </row>
      </sheetData>
      <sheetData sheetId="10503">
        <row r="19">
          <cell r="J19">
            <v>1.0499999999999999E-3</v>
          </cell>
        </row>
      </sheetData>
      <sheetData sheetId="10504">
        <row r="19">
          <cell r="J19">
            <v>1.0499999999999999E-3</v>
          </cell>
        </row>
      </sheetData>
      <sheetData sheetId="10505">
        <row r="19">
          <cell r="J19">
            <v>1.0499999999999999E-3</v>
          </cell>
        </row>
      </sheetData>
      <sheetData sheetId="10506">
        <row r="19">
          <cell r="J19">
            <v>1.0499999999999999E-3</v>
          </cell>
        </row>
      </sheetData>
      <sheetData sheetId="10507">
        <row r="19">
          <cell r="J19">
            <v>1.0499999999999999E-3</v>
          </cell>
        </row>
      </sheetData>
      <sheetData sheetId="10508">
        <row r="19">
          <cell r="J19">
            <v>1.0499999999999999E-3</v>
          </cell>
        </row>
      </sheetData>
      <sheetData sheetId="10509">
        <row r="19">
          <cell r="J19">
            <v>1.0499999999999999E-3</v>
          </cell>
        </row>
      </sheetData>
      <sheetData sheetId="10510">
        <row r="19">
          <cell r="J19">
            <v>1.0499999999999999E-3</v>
          </cell>
        </row>
      </sheetData>
      <sheetData sheetId="10511">
        <row r="19">
          <cell r="J19">
            <v>1.0499999999999999E-3</v>
          </cell>
        </row>
      </sheetData>
      <sheetData sheetId="10512">
        <row r="19">
          <cell r="J19">
            <v>1.0499999999999999E-3</v>
          </cell>
        </row>
      </sheetData>
      <sheetData sheetId="10513">
        <row r="19">
          <cell r="J19">
            <v>1.0499999999999999E-3</v>
          </cell>
        </row>
      </sheetData>
      <sheetData sheetId="10514">
        <row r="19">
          <cell r="J19">
            <v>1.0499999999999999E-3</v>
          </cell>
        </row>
      </sheetData>
      <sheetData sheetId="10515">
        <row r="19">
          <cell r="J19">
            <v>1.0499999999999999E-3</v>
          </cell>
        </row>
      </sheetData>
      <sheetData sheetId="10516">
        <row r="19">
          <cell r="J19">
            <v>1.0499999999999999E-3</v>
          </cell>
        </row>
      </sheetData>
      <sheetData sheetId="10517">
        <row r="19">
          <cell r="J19">
            <v>1.0499999999999999E-3</v>
          </cell>
        </row>
      </sheetData>
      <sheetData sheetId="10518">
        <row r="19">
          <cell r="J19">
            <v>1.0499999999999999E-3</v>
          </cell>
        </row>
      </sheetData>
      <sheetData sheetId="10519">
        <row r="19">
          <cell r="J19">
            <v>1.0499999999999999E-3</v>
          </cell>
        </row>
      </sheetData>
      <sheetData sheetId="10520">
        <row r="19">
          <cell r="J19">
            <v>1.0499999999999999E-3</v>
          </cell>
        </row>
      </sheetData>
      <sheetData sheetId="10521">
        <row r="19">
          <cell r="J19">
            <v>1.0499999999999999E-3</v>
          </cell>
        </row>
      </sheetData>
      <sheetData sheetId="10522">
        <row r="19">
          <cell r="J19">
            <v>1.0499999999999999E-3</v>
          </cell>
        </row>
      </sheetData>
      <sheetData sheetId="10523">
        <row r="19">
          <cell r="J19">
            <v>1.0499999999999999E-3</v>
          </cell>
        </row>
      </sheetData>
      <sheetData sheetId="10524">
        <row r="19">
          <cell r="J19">
            <v>1.0499999999999999E-3</v>
          </cell>
        </row>
      </sheetData>
      <sheetData sheetId="10525">
        <row r="19">
          <cell r="J19">
            <v>1.0499999999999999E-3</v>
          </cell>
        </row>
      </sheetData>
      <sheetData sheetId="10526">
        <row r="19">
          <cell r="J19">
            <v>1.0499999999999999E-3</v>
          </cell>
        </row>
      </sheetData>
      <sheetData sheetId="10527">
        <row r="19">
          <cell r="J19">
            <v>1.0499999999999999E-3</v>
          </cell>
        </row>
      </sheetData>
      <sheetData sheetId="10528">
        <row r="19">
          <cell r="J19">
            <v>1.0499999999999999E-3</v>
          </cell>
        </row>
      </sheetData>
      <sheetData sheetId="10529">
        <row r="19">
          <cell r="J19">
            <v>1.0499999999999999E-3</v>
          </cell>
        </row>
      </sheetData>
      <sheetData sheetId="10530">
        <row r="19">
          <cell r="J19">
            <v>1.0499999999999999E-3</v>
          </cell>
        </row>
      </sheetData>
      <sheetData sheetId="10531">
        <row r="19">
          <cell r="J19">
            <v>1.0499999999999999E-3</v>
          </cell>
        </row>
      </sheetData>
      <sheetData sheetId="10532">
        <row r="19">
          <cell r="J19">
            <v>1.0499999999999999E-3</v>
          </cell>
        </row>
      </sheetData>
      <sheetData sheetId="10533">
        <row r="19">
          <cell r="J19">
            <v>1.0499999999999999E-3</v>
          </cell>
        </row>
      </sheetData>
      <sheetData sheetId="10534">
        <row r="19">
          <cell r="J19">
            <v>1.0499999999999999E-3</v>
          </cell>
        </row>
      </sheetData>
      <sheetData sheetId="10535">
        <row r="19">
          <cell r="J19">
            <v>1.0499999999999999E-3</v>
          </cell>
        </row>
      </sheetData>
      <sheetData sheetId="10536">
        <row r="19">
          <cell r="J19">
            <v>1.0499999999999999E-3</v>
          </cell>
        </row>
      </sheetData>
      <sheetData sheetId="10537">
        <row r="19">
          <cell r="J19">
            <v>1.0499999999999999E-3</v>
          </cell>
        </row>
      </sheetData>
      <sheetData sheetId="10538">
        <row r="19">
          <cell r="J19">
            <v>1.0499999999999999E-3</v>
          </cell>
        </row>
      </sheetData>
      <sheetData sheetId="10539">
        <row r="19">
          <cell r="J19">
            <v>1.0499999999999999E-3</v>
          </cell>
        </row>
      </sheetData>
      <sheetData sheetId="10540">
        <row r="19">
          <cell r="J19">
            <v>1.0499999999999999E-3</v>
          </cell>
        </row>
      </sheetData>
      <sheetData sheetId="10541">
        <row r="19">
          <cell r="J19">
            <v>1.0499999999999999E-3</v>
          </cell>
        </row>
      </sheetData>
      <sheetData sheetId="10542">
        <row r="19">
          <cell r="J19">
            <v>1.0499999999999999E-3</v>
          </cell>
        </row>
      </sheetData>
      <sheetData sheetId="10543">
        <row r="19">
          <cell r="J19">
            <v>1.0499999999999999E-3</v>
          </cell>
        </row>
      </sheetData>
      <sheetData sheetId="10544">
        <row r="19">
          <cell r="J19">
            <v>1.0499999999999999E-3</v>
          </cell>
        </row>
      </sheetData>
      <sheetData sheetId="10545">
        <row r="19">
          <cell r="J19">
            <v>1.0499999999999999E-3</v>
          </cell>
        </row>
      </sheetData>
      <sheetData sheetId="10546">
        <row r="19">
          <cell r="J19">
            <v>1.0499999999999999E-3</v>
          </cell>
        </row>
      </sheetData>
      <sheetData sheetId="10547">
        <row r="19">
          <cell r="J19">
            <v>1.0499999999999999E-3</v>
          </cell>
        </row>
      </sheetData>
      <sheetData sheetId="10548">
        <row r="19">
          <cell r="J19">
            <v>1.0499999999999999E-3</v>
          </cell>
        </row>
      </sheetData>
      <sheetData sheetId="10549">
        <row r="19">
          <cell r="J19">
            <v>1.0499999999999999E-3</v>
          </cell>
        </row>
      </sheetData>
      <sheetData sheetId="10550">
        <row r="19">
          <cell r="J19">
            <v>1.0499999999999999E-3</v>
          </cell>
        </row>
      </sheetData>
      <sheetData sheetId="10551">
        <row r="19">
          <cell r="J19">
            <v>1.0499999999999999E-3</v>
          </cell>
        </row>
      </sheetData>
      <sheetData sheetId="10552">
        <row r="19">
          <cell r="J19">
            <v>1.0499999999999999E-3</v>
          </cell>
        </row>
      </sheetData>
      <sheetData sheetId="10553">
        <row r="19">
          <cell r="J19">
            <v>1.0499999999999999E-3</v>
          </cell>
        </row>
      </sheetData>
      <sheetData sheetId="10554">
        <row r="19">
          <cell r="J19">
            <v>1.0499999999999999E-3</v>
          </cell>
        </row>
      </sheetData>
      <sheetData sheetId="10555">
        <row r="19">
          <cell r="J19">
            <v>1.0499999999999999E-3</v>
          </cell>
        </row>
      </sheetData>
      <sheetData sheetId="10556" refreshError="1"/>
      <sheetData sheetId="10557" refreshError="1"/>
      <sheetData sheetId="10558" refreshError="1"/>
      <sheetData sheetId="10559">
        <row r="19">
          <cell r="J19">
            <v>1.0499999999999999E-3</v>
          </cell>
        </row>
      </sheetData>
      <sheetData sheetId="10560">
        <row r="19">
          <cell r="J19">
            <v>1.0499999999999999E-3</v>
          </cell>
        </row>
      </sheetData>
      <sheetData sheetId="10561">
        <row r="19">
          <cell r="J19">
            <v>1.0499999999999999E-3</v>
          </cell>
        </row>
      </sheetData>
      <sheetData sheetId="10562">
        <row r="19">
          <cell r="J19">
            <v>1.0499999999999999E-3</v>
          </cell>
        </row>
      </sheetData>
      <sheetData sheetId="10563">
        <row r="19">
          <cell r="J19">
            <v>1.0499999999999999E-3</v>
          </cell>
        </row>
      </sheetData>
      <sheetData sheetId="10564">
        <row r="19">
          <cell r="J19">
            <v>1.0499999999999999E-3</v>
          </cell>
        </row>
      </sheetData>
      <sheetData sheetId="10565">
        <row r="19">
          <cell r="J19">
            <v>1.0499999999999999E-3</v>
          </cell>
        </row>
      </sheetData>
      <sheetData sheetId="10566">
        <row r="19">
          <cell r="J19">
            <v>1.0499999999999999E-3</v>
          </cell>
        </row>
      </sheetData>
      <sheetData sheetId="10567">
        <row r="19">
          <cell r="J19">
            <v>1.0499999999999999E-3</v>
          </cell>
        </row>
      </sheetData>
      <sheetData sheetId="10568">
        <row r="19">
          <cell r="J19">
            <v>1.0499999999999999E-3</v>
          </cell>
        </row>
      </sheetData>
      <sheetData sheetId="10569">
        <row r="19">
          <cell r="J19">
            <v>1.0499999999999999E-3</v>
          </cell>
        </row>
      </sheetData>
      <sheetData sheetId="10570">
        <row r="19">
          <cell r="J19">
            <v>1.0499999999999999E-3</v>
          </cell>
        </row>
      </sheetData>
      <sheetData sheetId="10571">
        <row r="19">
          <cell r="J19">
            <v>1.0499999999999999E-3</v>
          </cell>
        </row>
      </sheetData>
      <sheetData sheetId="10572">
        <row r="19">
          <cell r="J19">
            <v>1.0499999999999999E-3</v>
          </cell>
        </row>
      </sheetData>
      <sheetData sheetId="10573">
        <row r="19">
          <cell r="J19">
            <v>1.0499999999999999E-3</v>
          </cell>
        </row>
      </sheetData>
      <sheetData sheetId="10574">
        <row r="19">
          <cell r="J19">
            <v>1.0499999999999999E-3</v>
          </cell>
        </row>
      </sheetData>
      <sheetData sheetId="10575">
        <row r="19">
          <cell r="J19">
            <v>1.0499999999999999E-3</v>
          </cell>
        </row>
      </sheetData>
      <sheetData sheetId="10576">
        <row r="19">
          <cell r="J19">
            <v>1.0499999999999999E-3</v>
          </cell>
        </row>
      </sheetData>
      <sheetData sheetId="10577">
        <row r="19">
          <cell r="J19">
            <v>1.0499999999999999E-3</v>
          </cell>
        </row>
      </sheetData>
      <sheetData sheetId="10578">
        <row r="19">
          <cell r="J19">
            <v>1.0499999999999999E-3</v>
          </cell>
        </row>
      </sheetData>
      <sheetData sheetId="10579">
        <row r="19">
          <cell r="J19">
            <v>1.0499999999999999E-3</v>
          </cell>
        </row>
      </sheetData>
      <sheetData sheetId="10580">
        <row r="19">
          <cell r="J19">
            <v>1.0499999999999999E-3</v>
          </cell>
        </row>
      </sheetData>
      <sheetData sheetId="10581">
        <row r="19">
          <cell r="J19">
            <v>1.0499999999999999E-3</v>
          </cell>
        </row>
      </sheetData>
      <sheetData sheetId="10582">
        <row r="19">
          <cell r="J19">
            <v>1.0499999999999999E-3</v>
          </cell>
        </row>
      </sheetData>
      <sheetData sheetId="10583">
        <row r="19">
          <cell r="J19">
            <v>1.0499999999999999E-3</v>
          </cell>
        </row>
      </sheetData>
      <sheetData sheetId="10584">
        <row r="19">
          <cell r="J19">
            <v>1.0499999999999999E-3</v>
          </cell>
        </row>
      </sheetData>
      <sheetData sheetId="10585">
        <row r="19">
          <cell r="J19">
            <v>1.0499999999999999E-3</v>
          </cell>
        </row>
      </sheetData>
      <sheetData sheetId="10586">
        <row r="19">
          <cell r="J19">
            <v>1.0499999999999999E-3</v>
          </cell>
        </row>
      </sheetData>
      <sheetData sheetId="10587">
        <row r="19">
          <cell r="J19">
            <v>1.0499999999999999E-3</v>
          </cell>
        </row>
      </sheetData>
      <sheetData sheetId="10588">
        <row r="19">
          <cell r="J19">
            <v>1.0499999999999999E-3</v>
          </cell>
        </row>
      </sheetData>
      <sheetData sheetId="10589">
        <row r="19">
          <cell r="J19">
            <v>1.0499999999999999E-3</v>
          </cell>
        </row>
      </sheetData>
      <sheetData sheetId="10590">
        <row r="19">
          <cell r="J19">
            <v>1.0499999999999999E-3</v>
          </cell>
        </row>
      </sheetData>
      <sheetData sheetId="10591">
        <row r="19">
          <cell r="J19">
            <v>1.0499999999999999E-3</v>
          </cell>
        </row>
      </sheetData>
      <sheetData sheetId="10592">
        <row r="19">
          <cell r="J19">
            <v>1.0499999999999999E-3</v>
          </cell>
        </row>
      </sheetData>
      <sheetData sheetId="10593">
        <row r="19">
          <cell r="J19">
            <v>1.0499999999999999E-3</v>
          </cell>
        </row>
      </sheetData>
      <sheetData sheetId="10594">
        <row r="19">
          <cell r="J19">
            <v>1.0499999999999999E-3</v>
          </cell>
        </row>
      </sheetData>
      <sheetData sheetId="10595">
        <row r="19">
          <cell r="J19">
            <v>1.0499999999999999E-3</v>
          </cell>
        </row>
      </sheetData>
      <sheetData sheetId="10596">
        <row r="19">
          <cell r="J19">
            <v>1.0499999999999999E-3</v>
          </cell>
        </row>
      </sheetData>
      <sheetData sheetId="10597">
        <row r="19">
          <cell r="J19">
            <v>1.0499999999999999E-3</v>
          </cell>
        </row>
      </sheetData>
      <sheetData sheetId="10598">
        <row r="19">
          <cell r="J19">
            <v>1.0499999999999999E-3</v>
          </cell>
        </row>
      </sheetData>
      <sheetData sheetId="10599">
        <row r="19">
          <cell r="J19">
            <v>1.0499999999999999E-3</v>
          </cell>
        </row>
      </sheetData>
      <sheetData sheetId="10600">
        <row r="19">
          <cell r="J19">
            <v>1.0499999999999999E-3</v>
          </cell>
        </row>
      </sheetData>
      <sheetData sheetId="10601">
        <row r="19">
          <cell r="J19">
            <v>1.0499999999999999E-3</v>
          </cell>
        </row>
      </sheetData>
      <sheetData sheetId="10602">
        <row r="19">
          <cell r="J19">
            <v>1.0499999999999999E-3</v>
          </cell>
        </row>
      </sheetData>
      <sheetData sheetId="10603">
        <row r="19">
          <cell r="J19">
            <v>1.0499999999999999E-3</v>
          </cell>
        </row>
      </sheetData>
      <sheetData sheetId="10604">
        <row r="19">
          <cell r="J19">
            <v>1.0499999999999999E-3</v>
          </cell>
        </row>
      </sheetData>
      <sheetData sheetId="10605">
        <row r="19">
          <cell r="J19">
            <v>1.0499999999999999E-3</v>
          </cell>
        </row>
      </sheetData>
      <sheetData sheetId="10606">
        <row r="19">
          <cell r="J19">
            <v>1.0499999999999999E-3</v>
          </cell>
        </row>
      </sheetData>
      <sheetData sheetId="10607">
        <row r="19">
          <cell r="J19">
            <v>1.0499999999999999E-3</v>
          </cell>
        </row>
      </sheetData>
      <sheetData sheetId="10608">
        <row r="19">
          <cell r="J19">
            <v>1.0499999999999999E-3</v>
          </cell>
        </row>
      </sheetData>
      <sheetData sheetId="10609">
        <row r="19">
          <cell r="J19">
            <v>1.0499999999999999E-3</v>
          </cell>
        </row>
      </sheetData>
      <sheetData sheetId="10610">
        <row r="19">
          <cell r="J19">
            <v>1.0499999999999999E-3</v>
          </cell>
        </row>
      </sheetData>
      <sheetData sheetId="10611">
        <row r="19">
          <cell r="J19">
            <v>1.0499999999999999E-3</v>
          </cell>
        </row>
      </sheetData>
      <sheetData sheetId="10612">
        <row r="19">
          <cell r="J19">
            <v>1.0499999999999999E-3</v>
          </cell>
        </row>
      </sheetData>
      <sheetData sheetId="10613">
        <row r="19">
          <cell r="J19">
            <v>1.0499999999999999E-3</v>
          </cell>
        </row>
      </sheetData>
      <sheetData sheetId="10614">
        <row r="19">
          <cell r="J19">
            <v>1.0499999999999999E-3</v>
          </cell>
        </row>
      </sheetData>
      <sheetData sheetId="10615">
        <row r="19">
          <cell r="J19">
            <v>1.0499999999999999E-3</v>
          </cell>
        </row>
      </sheetData>
      <sheetData sheetId="10616">
        <row r="19">
          <cell r="J19">
            <v>1.0499999999999999E-3</v>
          </cell>
        </row>
      </sheetData>
      <sheetData sheetId="10617">
        <row r="19">
          <cell r="J19">
            <v>1.0499999999999999E-3</v>
          </cell>
        </row>
      </sheetData>
      <sheetData sheetId="10618">
        <row r="19">
          <cell r="J19">
            <v>1.0499999999999999E-3</v>
          </cell>
        </row>
      </sheetData>
      <sheetData sheetId="10619">
        <row r="19">
          <cell r="J19">
            <v>1.0499999999999999E-3</v>
          </cell>
        </row>
      </sheetData>
      <sheetData sheetId="10620">
        <row r="19">
          <cell r="J19">
            <v>1.0499999999999999E-3</v>
          </cell>
        </row>
      </sheetData>
      <sheetData sheetId="10621">
        <row r="19">
          <cell r="J19">
            <v>1.0499999999999999E-3</v>
          </cell>
        </row>
      </sheetData>
      <sheetData sheetId="10622">
        <row r="19">
          <cell r="J19">
            <v>1.0499999999999999E-3</v>
          </cell>
        </row>
      </sheetData>
      <sheetData sheetId="10623">
        <row r="19">
          <cell r="J19">
            <v>1.0499999999999999E-3</v>
          </cell>
        </row>
      </sheetData>
      <sheetData sheetId="10624">
        <row r="19">
          <cell r="J19">
            <v>1.0499999999999999E-3</v>
          </cell>
        </row>
      </sheetData>
      <sheetData sheetId="10625">
        <row r="19">
          <cell r="J19">
            <v>1.0499999999999999E-3</v>
          </cell>
        </row>
      </sheetData>
      <sheetData sheetId="10626">
        <row r="19">
          <cell r="J19">
            <v>1.0499999999999999E-3</v>
          </cell>
        </row>
      </sheetData>
      <sheetData sheetId="10627">
        <row r="19">
          <cell r="J19">
            <v>1.0499999999999999E-3</v>
          </cell>
        </row>
      </sheetData>
      <sheetData sheetId="10628">
        <row r="19">
          <cell r="J19">
            <v>1.0499999999999999E-3</v>
          </cell>
        </row>
      </sheetData>
      <sheetData sheetId="10629">
        <row r="19">
          <cell r="J19">
            <v>1.0499999999999999E-3</v>
          </cell>
        </row>
      </sheetData>
      <sheetData sheetId="10630">
        <row r="19">
          <cell r="J19">
            <v>1.0499999999999999E-3</v>
          </cell>
        </row>
      </sheetData>
      <sheetData sheetId="10631">
        <row r="19">
          <cell r="J19">
            <v>1.0499999999999999E-3</v>
          </cell>
        </row>
      </sheetData>
      <sheetData sheetId="10632">
        <row r="19">
          <cell r="J19">
            <v>1.0499999999999999E-3</v>
          </cell>
        </row>
      </sheetData>
      <sheetData sheetId="10633">
        <row r="19">
          <cell r="J19">
            <v>1.0499999999999999E-3</v>
          </cell>
        </row>
      </sheetData>
      <sheetData sheetId="10634">
        <row r="19">
          <cell r="J19">
            <v>1.0499999999999999E-3</v>
          </cell>
        </row>
      </sheetData>
      <sheetData sheetId="10635">
        <row r="19">
          <cell r="J19">
            <v>1.0499999999999999E-3</v>
          </cell>
        </row>
      </sheetData>
      <sheetData sheetId="10636">
        <row r="19">
          <cell r="J19">
            <v>1.0499999999999999E-3</v>
          </cell>
        </row>
      </sheetData>
      <sheetData sheetId="10637">
        <row r="19">
          <cell r="J19">
            <v>1.0499999999999999E-3</v>
          </cell>
        </row>
      </sheetData>
      <sheetData sheetId="10638">
        <row r="19">
          <cell r="J19">
            <v>1.0499999999999999E-3</v>
          </cell>
        </row>
      </sheetData>
      <sheetData sheetId="10639">
        <row r="19">
          <cell r="J19">
            <v>1.0499999999999999E-3</v>
          </cell>
        </row>
      </sheetData>
      <sheetData sheetId="10640">
        <row r="19">
          <cell r="J19">
            <v>1.0499999999999999E-3</v>
          </cell>
        </row>
      </sheetData>
      <sheetData sheetId="10641">
        <row r="19">
          <cell r="J19">
            <v>1.0499999999999999E-3</v>
          </cell>
        </row>
      </sheetData>
      <sheetData sheetId="10642">
        <row r="19">
          <cell r="J19">
            <v>1.0499999999999999E-3</v>
          </cell>
        </row>
      </sheetData>
      <sheetData sheetId="10643">
        <row r="19">
          <cell r="J19">
            <v>1.0499999999999999E-3</v>
          </cell>
        </row>
      </sheetData>
      <sheetData sheetId="10644">
        <row r="19">
          <cell r="J19">
            <v>1.0499999999999999E-3</v>
          </cell>
        </row>
      </sheetData>
      <sheetData sheetId="10645">
        <row r="19">
          <cell r="J19">
            <v>1.0499999999999999E-3</v>
          </cell>
        </row>
      </sheetData>
      <sheetData sheetId="10646">
        <row r="19">
          <cell r="J19">
            <v>1.0499999999999999E-3</v>
          </cell>
        </row>
      </sheetData>
      <sheetData sheetId="10647">
        <row r="19">
          <cell r="J19">
            <v>1.0499999999999999E-3</v>
          </cell>
        </row>
      </sheetData>
      <sheetData sheetId="10648">
        <row r="19">
          <cell r="J19">
            <v>1.0499999999999999E-3</v>
          </cell>
        </row>
      </sheetData>
      <sheetData sheetId="10649">
        <row r="19">
          <cell r="J19">
            <v>1.0499999999999999E-3</v>
          </cell>
        </row>
      </sheetData>
      <sheetData sheetId="10650">
        <row r="19">
          <cell r="J19">
            <v>1.0499999999999999E-3</v>
          </cell>
        </row>
      </sheetData>
      <sheetData sheetId="10651">
        <row r="19">
          <cell r="J19">
            <v>1.0499999999999999E-3</v>
          </cell>
        </row>
      </sheetData>
      <sheetData sheetId="10652">
        <row r="19">
          <cell r="J19">
            <v>1.0499999999999999E-3</v>
          </cell>
        </row>
      </sheetData>
      <sheetData sheetId="10653">
        <row r="19">
          <cell r="J19">
            <v>1.0499999999999999E-3</v>
          </cell>
        </row>
      </sheetData>
      <sheetData sheetId="10654">
        <row r="19">
          <cell r="J19">
            <v>1.0499999999999999E-3</v>
          </cell>
        </row>
      </sheetData>
      <sheetData sheetId="10655">
        <row r="19">
          <cell r="J19">
            <v>1.0499999999999999E-3</v>
          </cell>
        </row>
      </sheetData>
      <sheetData sheetId="10656">
        <row r="19">
          <cell r="J19">
            <v>1.0499999999999999E-3</v>
          </cell>
        </row>
      </sheetData>
      <sheetData sheetId="10657">
        <row r="19">
          <cell r="J19">
            <v>1.0499999999999999E-3</v>
          </cell>
        </row>
      </sheetData>
      <sheetData sheetId="10658">
        <row r="19">
          <cell r="J19">
            <v>1.0499999999999999E-3</v>
          </cell>
        </row>
      </sheetData>
      <sheetData sheetId="10659">
        <row r="19">
          <cell r="J19">
            <v>1.0499999999999999E-3</v>
          </cell>
        </row>
      </sheetData>
      <sheetData sheetId="10660">
        <row r="19">
          <cell r="J19">
            <v>1.0499999999999999E-3</v>
          </cell>
        </row>
      </sheetData>
      <sheetData sheetId="10661">
        <row r="19">
          <cell r="J19">
            <v>1.0499999999999999E-3</v>
          </cell>
        </row>
      </sheetData>
      <sheetData sheetId="10662">
        <row r="19">
          <cell r="J19">
            <v>1.0499999999999999E-3</v>
          </cell>
        </row>
      </sheetData>
      <sheetData sheetId="10663">
        <row r="19">
          <cell r="J19">
            <v>1.0499999999999999E-3</v>
          </cell>
        </row>
      </sheetData>
      <sheetData sheetId="10664">
        <row r="19">
          <cell r="J19">
            <v>1.0499999999999999E-3</v>
          </cell>
        </row>
      </sheetData>
      <sheetData sheetId="10665">
        <row r="19">
          <cell r="J19">
            <v>1.0499999999999999E-3</v>
          </cell>
        </row>
      </sheetData>
      <sheetData sheetId="10666">
        <row r="19">
          <cell r="J19">
            <v>1.0499999999999999E-3</v>
          </cell>
        </row>
      </sheetData>
      <sheetData sheetId="10667">
        <row r="19">
          <cell r="J19">
            <v>1.0499999999999999E-3</v>
          </cell>
        </row>
      </sheetData>
      <sheetData sheetId="10668">
        <row r="19">
          <cell r="J19">
            <v>1.0499999999999999E-3</v>
          </cell>
        </row>
      </sheetData>
      <sheetData sheetId="10669">
        <row r="19">
          <cell r="J19">
            <v>1.0499999999999999E-3</v>
          </cell>
        </row>
      </sheetData>
      <sheetData sheetId="10670">
        <row r="19">
          <cell r="J19">
            <v>1.0499999999999999E-3</v>
          </cell>
        </row>
      </sheetData>
      <sheetData sheetId="10671">
        <row r="19">
          <cell r="J19">
            <v>1.0499999999999999E-3</v>
          </cell>
        </row>
      </sheetData>
      <sheetData sheetId="10672">
        <row r="19">
          <cell r="J19">
            <v>1.0499999999999999E-3</v>
          </cell>
        </row>
      </sheetData>
      <sheetData sheetId="10673">
        <row r="19">
          <cell r="J19">
            <v>1.0499999999999999E-3</v>
          </cell>
        </row>
      </sheetData>
      <sheetData sheetId="10674">
        <row r="19">
          <cell r="J19">
            <v>1.0499999999999999E-3</v>
          </cell>
        </row>
      </sheetData>
      <sheetData sheetId="10675">
        <row r="19">
          <cell r="J19">
            <v>1.0499999999999999E-3</v>
          </cell>
        </row>
      </sheetData>
      <sheetData sheetId="10676">
        <row r="19">
          <cell r="J19">
            <v>1.0499999999999999E-3</v>
          </cell>
        </row>
      </sheetData>
      <sheetData sheetId="10677">
        <row r="19">
          <cell r="J19">
            <v>1.0499999999999999E-3</v>
          </cell>
        </row>
      </sheetData>
      <sheetData sheetId="10678">
        <row r="19">
          <cell r="J19">
            <v>1.0499999999999999E-3</v>
          </cell>
        </row>
      </sheetData>
      <sheetData sheetId="10679">
        <row r="19">
          <cell r="J19">
            <v>1.0499999999999999E-3</v>
          </cell>
        </row>
      </sheetData>
      <sheetData sheetId="10680">
        <row r="19">
          <cell r="J19">
            <v>1.0499999999999999E-3</v>
          </cell>
        </row>
      </sheetData>
      <sheetData sheetId="10681">
        <row r="19">
          <cell r="J19">
            <v>1.0499999999999999E-3</v>
          </cell>
        </row>
      </sheetData>
      <sheetData sheetId="10682">
        <row r="19">
          <cell r="J19">
            <v>1.0499999999999999E-3</v>
          </cell>
        </row>
      </sheetData>
      <sheetData sheetId="10683">
        <row r="19">
          <cell r="J19">
            <v>1.0499999999999999E-3</v>
          </cell>
        </row>
      </sheetData>
      <sheetData sheetId="10684">
        <row r="19">
          <cell r="J19">
            <v>1.0499999999999999E-3</v>
          </cell>
        </row>
      </sheetData>
      <sheetData sheetId="10685">
        <row r="19">
          <cell r="J19">
            <v>1.0499999999999999E-3</v>
          </cell>
        </row>
      </sheetData>
      <sheetData sheetId="10686">
        <row r="19">
          <cell r="J19">
            <v>1.0499999999999999E-3</v>
          </cell>
        </row>
      </sheetData>
      <sheetData sheetId="10687">
        <row r="19">
          <cell r="J19">
            <v>1.0499999999999999E-3</v>
          </cell>
        </row>
      </sheetData>
      <sheetData sheetId="10688">
        <row r="19">
          <cell r="J19">
            <v>1.0499999999999999E-3</v>
          </cell>
        </row>
      </sheetData>
      <sheetData sheetId="10689">
        <row r="19">
          <cell r="J19">
            <v>1.0499999999999999E-3</v>
          </cell>
        </row>
      </sheetData>
      <sheetData sheetId="10690">
        <row r="19">
          <cell r="J19">
            <v>1.0499999999999999E-3</v>
          </cell>
        </row>
      </sheetData>
      <sheetData sheetId="10691">
        <row r="19">
          <cell r="J19">
            <v>1.0499999999999999E-3</v>
          </cell>
        </row>
      </sheetData>
      <sheetData sheetId="10692">
        <row r="19">
          <cell r="J19">
            <v>1.0499999999999999E-3</v>
          </cell>
        </row>
      </sheetData>
      <sheetData sheetId="10693">
        <row r="19">
          <cell r="J19">
            <v>1.0499999999999999E-3</v>
          </cell>
        </row>
      </sheetData>
      <sheetData sheetId="10694">
        <row r="19">
          <cell r="J19">
            <v>1.0499999999999999E-3</v>
          </cell>
        </row>
      </sheetData>
      <sheetData sheetId="10695">
        <row r="19">
          <cell r="J19">
            <v>1.0499999999999999E-3</v>
          </cell>
        </row>
      </sheetData>
      <sheetData sheetId="10696">
        <row r="19">
          <cell r="J19">
            <v>1.0499999999999999E-3</v>
          </cell>
        </row>
      </sheetData>
      <sheetData sheetId="10697">
        <row r="19">
          <cell r="J19">
            <v>1.0499999999999999E-3</v>
          </cell>
        </row>
      </sheetData>
      <sheetData sheetId="10698">
        <row r="19">
          <cell r="J19">
            <v>1.0499999999999999E-3</v>
          </cell>
        </row>
      </sheetData>
      <sheetData sheetId="10699">
        <row r="19">
          <cell r="J19">
            <v>1.0499999999999999E-3</v>
          </cell>
        </row>
      </sheetData>
      <sheetData sheetId="10700">
        <row r="19">
          <cell r="J19">
            <v>1.0499999999999999E-3</v>
          </cell>
        </row>
      </sheetData>
      <sheetData sheetId="10701">
        <row r="19">
          <cell r="J19">
            <v>1.0499999999999999E-3</v>
          </cell>
        </row>
      </sheetData>
      <sheetData sheetId="10702">
        <row r="19">
          <cell r="J19">
            <v>1.0499999999999999E-3</v>
          </cell>
        </row>
      </sheetData>
      <sheetData sheetId="10703">
        <row r="19">
          <cell r="J19">
            <v>1.0499999999999999E-3</v>
          </cell>
        </row>
      </sheetData>
      <sheetData sheetId="10704">
        <row r="19">
          <cell r="J19">
            <v>1.0499999999999999E-3</v>
          </cell>
        </row>
      </sheetData>
      <sheetData sheetId="10705">
        <row r="19">
          <cell r="J19">
            <v>1.0499999999999999E-3</v>
          </cell>
        </row>
      </sheetData>
      <sheetData sheetId="10706">
        <row r="19">
          <cell r="J19">
            <v>1.0499999999999999E-3</v>
          </cell>
        </row>
      </sheetData>
      <sheetData sheetId="10707">
        <row r="19">
          <cell r="J19">
            <v>1.0499999999999999E-3</v>
          </cell>
        </row>
      </sheetData>
      <sheetData sheetId="10708">
        <row r="19">
          <cell r="J19">
            <v>1.0499999999999999E-3</v>
          </cell>
        </row>
      </sheetData>
      <sheetData sheetId="10709">
        <row r="19">
          <cell r="J19">
            <v>1.0499999999999999E-3</v>
          </cell>
        </row>
      </sheetData>
      <sheetData sheetId="10710">
        <row r="19">
          <cell r="J19">
            <v>1.0499999999999999E-3</v>
          </cell>
        </row>
      </sheetData>
      <sheetData sheetId="10711">
        <row r="19">
          <cell r="J19">
            <v>1.0499999999999999E-3</v>
          </cell>
        </row>
      </sheetData>
      <sheetData sheetId="10712">
        <row r="19">
          <cell r="J19">
            <v>1.0499999999999999E-3</v>
          </cell>
        </row>
      </sheetData>
      <sheetData sheetId="10713">
        <row r="19">
          <cell r="J19">
            <v>1.0499999999999999E-3</v>
          </cell>
        </row>
      </sheetData>
      <sheetData sheetId="10714">
        <row r="19">
          <cell r="J19">
            <v>1.0499999999999999E-3</v>
          </cell>
        </row>
      </sheetData>
      <sheetData sheetId="10715">
        <row r="19">
          <cell r="J19">
            <v>1.0499999999999999E-3</v>
          </cell>
        </row>
      </sheetData>
      <sheetData sheetId="10716">
        <row r="19">
          <cell r="J19">
            <v>1.0499999999999999E-3</v>
          </cell>
        </row>
      </sheetData>
      <sheetData sheetId="10717">
        <row r="19">
          <cell r="J19">
            <v>1.0499999999999999E-3</v>
          </cell>
        </row>
      </sheetData>
      <sheetData sheetId="10718">
        <row r="19">
          <cell r="J19">
            <v>1.0499999999999999E-3</v>
          </cell>
        </row>
      </sheetData>
      <sheetData sheetId="10719">
        <row r="19">
          <cell r="J19">
            <v>1.0499999999999999E-3</v>
          </cell>
        </row>
      </sheetData>
      <sheetData sheetId="10720">
        <row r="19">
          <cell r="J19">
            <v>1.0499999999999999E-3</v>
          </cell>
        </row>
      </sheetData>
      <sheetData sheetId="10721">
        <row r="19">
          <cell r="J19">
            <v>1.0499999999999999E-3</v>
          </cell>
        </row>
      </sheetData>
      <sheetData sheetId="10722">
        <row r="19">
          <cell r="J19">
            <v>1.0499999999999999E-3</v>
          </cell>
        </row>
      </sheetData>
      <sheetData sheetId="10723">
        <row r="19">
          <cell r="J19">
            <v>1.0499999999999999E-3</v>
          </cell>
        </row>
      </sheetData>
      <sheetData sheetId="10724">
        <row r="19">
          <cell r="J19">
            <v>1.0499999999999999E-3</v>
          </cell>
        </row>
      </sheetData>
      <sheetData sheetId="10725">
        <row r="19">
          <cell r="J19">
            <v>1.0499999999999999E-3</v>
          </cell>
        </row>
      </sheetData>
      <sheetData sheetId="10726">
        <row r="19">
          <cell r="J19">
            <v>1.0499999999999999E-3</v>
          </cell>
        </row>
      </sheetData>
      <sheetData sheetId="10727">
        <row r="19">
          <cell r="J19">
            <v>1.0499999999999999E-3</v>
          </cell>
        </row>
      </sheetData>
      <sheetData sheetId="10728">
        <row r="19">
          <cell r="J19">
            <v>1.0499999999999999E-3</v>
          </cell>
        </row>
      </sheetData>
      <sheetData sheetId="10729">
        <row r="19">
          <cell r="J19">
            <v>1.0499999999999999E-3</v>
          </cell>
        </row>
      </sheetData>
      <sheetData sheetId="10730">
        <row r="19">
          <cell r="J19">
            <v>1.0499999999999999E-3</v>
          </cell>
        </row>
      </sheetData>
      <sheetData sheetId="10731">
        <row r="19">
          <cell r="J19">
            <v>1.0499999999999999E-3</v>
          </cell>
        </row>
      </sheetData>
      <sheetData sheetId="10732">
        <row r="19">
          <cell r="J19">
            <v>1.0499999999999999E-3</v>
          </cell>
        </row>
      </sheetData>
      <sheetData sheetId="10733">
        <row r="19">
          <cell r="J19">
            <v>1.0499999999999999E-3</v>
          </cell>
        </row>
      </sheetData>
      <sheetData sheetId="10734">
        <row r="19">
          <cell r="J19">
            <v>1.0499999999999999E-3</v>
          </cell>
        </row>
      </sheetData>
      <sheetData sheetId="10735">
        <row r="19">
          <cell r="J19">
            <v>1.0499999999999999E-3</v>
          </cell>
        </row>
      </sheetData>
      <sheetData sheetId="10736">
        <row r="19">
          <cell r="J19">
            <v>1.0499999999999999E-3</v>
          </cell>
        </row>
      </sheetData>
      <sheetData sheetId="10737">
        <row r="19">
          <cell r="J19">
            <v>1.0499999999999999E-3</v>
          </cell>
        </row>
      </sheetData>
      <sheetData sheetId="10738">
        <row r="19">
          <cell r="J19">
            <v>1.0499999999999999E-3</v>
          </cell>
        </row>
      </sheetData>
      <sheetData sheetId="10739">
        <row r="19">
          <cell r="J19">
            <v>1.0499999999999999E-3</v>
          </cell>
        </row>
      </sheetData>
      <sheetData sheetId="10740">
        <row r="19">
          <cell r="J19">
            <v>1.0499999999999999E-3</v>
          </cell>
        </row>
      </sheetData>
      <sheetData sheetId="10741">
        <row r="19">
          <cell r="J19">
            <v>1.0499999999999999E-3</v>
          </cell>
        </row>
      </sheetData>
      <sheetData sheetId="10742">
        <row r="19">
          <cell r="J19">
            <v>1.0499999999999999E-3</v>
          </cell>
        </row>
      </sheetData>
      <sheetData sheetId="10743">
        <row r="19">
          <cell r="J19">
            <v>1.0499999999999999E-3</v>
          </cell>
        </row>
      </sheetData>
      <sheetData sheetId="10744">
        <row r="19">
          <cell r="J19">
            <v>1.0499999999999999E-3</v>
          </cell>
        </row>
      </sheetData>
      <sheetData sheetId="10745">
        <row r="19">
          <cell r="J19">
            <v>1.0499999999999999E-3</v>
          </cell>
        </row>
      </sheetData>
      <sheetData sheetId="10746">
        <row r="19">
          <cell r="J19">
            <v>1.0499999999999999E-3</v>
          </cell>
        </row>
      </sheetData>
      <sheetData sheetId="10747">
        <row r="19">
          <cell r="J19">
            <v>1.0499999999999999E-3</v>
          </cell>
        </row>
      </sheetData>
      <sheetData sheetId="10748">
        <row r="19">
          <cell r="J19">
            <v>1.0499999999999999E-3</v>
          </cell>
        </row>
      </sheetData>
      <sheetData sheetId="10749">
        <row r="19">
          <cell r="J19">
            <v>1.0499999999999999E-3</v>
          </cell>
        </row>
      </sheetData>
      <sheetData sheetId="10750">
        <row r="19">
          <cell r="J19">
            <v>1.0499999999999999E-3</v>
          </cell>
        </row>
      </sheetData>
      <sheetData sheetId="10751">
        <row r="19">
          <cell r="J19">
            <v>1.0499999999999999E-3</v>
          </cell>
        </row>
      </sheetData>
      <sheetData sheetId="10752">
        <row r="19">
          <cell r="J19">
            <v>1.0499999999999999E-3</v>
          </cell>
        </row>
      </sheetData>
      <sheetData sheetId="10753">
        <row r="19">
          <cell r="J19">
            <v>1.0499999999999999E-3</v>
          </cell>
        </row>
      </sheetData>
      <sheetData sheetId="10754">
        <row r="19">
          <cell r="J19">
            <v>1.0499999999999999E-3</v>
          </cell>
        </row>
      </sheetData>
      <sheetData sheetId="10755">
        <row r="19">
          <cell r="J19">
            <v>1.0499999999999999E-3</v>
          </cell>
        </row>
      </sheetData>
      <sheetData sheetId="10756">
        <row r="19">
          <cell r="J19">
            <v>1.0499999999999999E-3</v>
          </cell>
        </row>
      </sheetData>
      <sheetData sheetId="10757">
        <row r="19">
          <cell r="J19">
            <v>1.0499999999999999E-3</v>
          </cell>
        </row>
      </sheetData>
      <sheetData sheetId="10758">
        <row r="19">
          <cell r="J19">
            <v>1.0499999999999999E-3</v>
          </cell>
        </row>
      </sheetData>
      <sheetData sheetId="10759">
        <row r="19">
          <cell r="J19">
            <v>1.0499999999999999E-3</v>
          </cell>
        </row>
      </sheetData>
      <sheetData sheetId="10760">
        <row r="19">
          <cell r="J19">
            <v>1.0499999999999999E-3</v>
          </cell>
        </row>
      </sheetData>
      <sheetData sheetId="10761">
        <row r="19">
          <cell r="J19">
            <v>1.0499999999999999E-3</v>
          </cell>
        </row>
      </sheetData>
      <sheetData sheetId="10762">
        <row r="19">
          <cell r="J19">
            <v>1.0499999999999999E-3</v>
          </cell>
        </row>
      </sheetData>
      <sheetData sheetId="10763">
        <row r="19">
          <cell r="J19">
            <v>1.0499999999999999E-3</v>
          </cell>
        </row>
      </sheetData>
      <sheetData sheetId="10764">
        <row r="19">
          <cell r="J19">
            <v>1.0499999999999999E-3</v>
          </cell>
        </row>
      </sheetData>
      <sheetData sheetId="10765">
        <row r="19">
          <cell r="J19">
            <v>1.0499999999999999E-3</v>
          </cell>
        </row>
      </sheetData>
      <sheetData sheetId="10766">
        <row r="19">
          <cell r="J19">
            <v>1.0499999999999999E-3</v>
          </cell>
        </row>
      </sheetData>
      <sheetData sheetId="10767">
        <row r="19">
          <cell r="J19">
            <v>1.0499999999999999E-3</v>
          </cell>
        </row>
      </sheetData>
      <sheetData sheetId="10768">
        <row r="19">
          <cell r="J19">
            <v>1.0499999999999999E-3</v>
          </cell>
        </row>
      </sheetData>
      <sheetData sheetId="10769">
        <row r="19">
          <cell r="J19">
            <v>1.0499999999999999E-3</v>
          </cell>
        </row>
      </sheetData>
      <sheetData sheetId="10770">
        <row r="19">
          <cell r="J19">
            <v>1.0499999999999999E-3</v>
          </cell>
        </row>
      </sheetData>
      <sheetData sheetId="10771">
        <row r="19">
          <cell r="J19">
            <v>1.0499999999999999E-3</v>
          </cell>
        </row>
      </sheetData>
      <sheetData sheetId="10772">
        <row r="19">
          <cell r="J19">
            <v>1.0499999999999999E-3</v>
          </cell>
        </row>
      </sheetData>
      <sheetData sheetId="10773">
        <row r="19">
          <cell r="J19">
            <v>1.0499999999999999E-3</v>
          </cell>
        </row>
      </sheetData>
      <sheetData sheetId="10774">
        <row r="19">
          <cell r="J19">
            <v>1.0499999999999999E-3</v>
          </cell>
        </row>
      </sheetData>
      <sheetData sheetId="10775">
        <row r="19">
          <cell r="J19">
            <v>1.0499999999999999E-3</v>
          </cell>
        </row>
      </sheetData>
      <sheetData sheetId="10776">
        <row r="19">
          <cell r="J19">
            <v>1.0499999999999999E-3</v>
          </cell>
        </row>
      </sheetData>
      <sheetData sheetId="10777">
        <row r="19">
          <cell r="J19">
            <v>1.0499999999999999E-3</v>
          </cell>
        </row>
      </sheetData>
      <sheetData sheetId="10778">
        <row r="19">
          <cell r="J19">
            <v>1.0499999999999999E-3</v>
          </cell>
        </row>
      </sheetData>
      <sheetData sheetId="10779">
        <row r="19">
          <cell r="J19">
            <v>1.0499999999999999E-3</v>
          </cell>
        </row>
      </sheetData>
      <sheetData sheetId="10780">
        <row r="19">
          <cell r="J19">
            <v>1.0499999999999999E-3</v>
          </cell>
        </row>
      </sheetData>
      <sheetData sheetId="10781">
        <row r="19">
          <cell r="J19">
            <v>1.0499999999999999E-3</v>
          </cell>
        </row>
      </sheetData>
      <sheetData sheetId="10782">
        <row r="19">
          <cell r="J19">
            <v>1.0499999999999999E-3</v>
          </cell>
        </row>
      </sheetData>
      <sheetData sheetId="10783">
        <row r="19">
          <cell r="J19">
            <v>1.0499999999999999E-3</v>
          </cell>
        </row>
      </sheetData>
      <sheetData sheetId="10784">
        <row r="19">
          <cell r="J19">
            <v>1.0499999999999999E-3</v>
          </cell>
        </row>
      </sheetData>
      <sheetData sheetId="10785">
        <row r="19">
          <cell r="J19">
            <v>1.0499999999999999E-3</v>
          </cell>
        </row>
      </sheetData>
      <sheetData sheetId="10786">
        <row r="19">
          <cell r="J19">
            <v>1.0499999999999999E-3</v>
          </cell>
        </row>
      </sheetData>
      <sheetData sheetId="10787">
        <row r="19">
          <cell r="J19">
            <v>1.0499999999999999E-3</v>
          </cell>
        </row>
      </sheetData>
      <sheetData sheetId="10788">
        <row r="19">
          <cell r="J19">
            <v>1.0499999999999999E-3</v>
          </cell>
        </row>
      </sheetData>
      <sheetData sheetId="10789">
        <row r="19">
          <cell r="J19">
            <v>1.0499999999999999E-3</v>
          </cell>
        </row>
      </sheetData>
      <sheetData sheetId="10790">
        <row r="19">
          <cell r="J19">
            <v>1.0499999999999999E-3</v>
          </cell>
        </row>
      </sheetData>
      <sheetData sheetId="10791">
        <row r="19">
          <cell r="J19">
            <v>1.0499999999999999E-3</v>
          </cell>
        </row>
      </sheetData>
      <sheetData sheetId="10792">
        <row r="19">
          <cell r="J19">
            <v>1.0499999999999999E-3</v>
          </cell>
        </row>
      </sheetData>
      <sheetData sheetId="10793">
        <row r="19">
          <cell r="J19">
            <v>1.0499999999999999E-3</v>
          </cell>
        </row>
      </sheetData>
      <sheetData sheetId="10794">
        <row r="19">
          <cell r="J19">
            <v>1.0499999999999999E-3</v>
          </cell>
        </row>
      </sheetData>
      <sheetData sheetId="10795">
        <row r="19">
          <cell r="J19">
            <v>1.0499999999999999E-3</v>
          </cell>
        </row>
      </sheetData>
      <sheetData sheetId="10796">
        <row r="19">
          <cell r="J19">
            <v>1.0499999999999999E-3</v>
          </cell>
        </row>
      </sheetData>
      <sheetData sheetId="10797">
        <row r="19">
          <cell r="J19">
            <v>1.0499999999999999E-3</v>
          </cell>
        </row>
      </sheetData>
      <sheetData sheetId="10798">
        <row r="19">
          <cell r="J19">
            <v>1.0499999999999999E-3</v>
          </cell>
        </row>
      </sheetData>
      <sheetData sheetId="10799">
        <row r="19">
          <cell r="J19">
            <v>1.0499999999999999E-3</v>
          </cell>
        </row>
      </sheetData>
      <sheetData sheetId="10800">
        <row r="19">
          <cell r="J19">
            <v>1.0499999999999999E-3</v>
          </cell>
        </row>
      </sheetData>
      <sheetData sheetId="10801">
        <row r="19">
          <cell r="J19">
            <v>1.0499999999999999E-3</v>
          </cell>
        </row>
      </sheetData>
      <sheetData sheetId="10802">
        <row r="19">
          <cell r="J19">
            <v>1.0499999999999999E-3</v>
          </cell>
        </row>
      </sheetData>
      <sheetData sheetId="10803">
        <row r="19">
          <cell r="J19">
            <v>1.0499999999999999E-3</v>
          </cell>
        </row>
      </sheetData>
      <sheetData sheetId="10804">
        <row r="19">
          <cell r="J19">
            <v>1.0499999999999999E-3</v>
          </cell>
        </row>
      </sheetData>
      <sheetData sheetId="10805">
        <row r="19">
          <cell r="J19">
            <v>1.0499999999999999E-3</v>
          </cell>
        </row>
      </sheetData>
      <sheetData sheetId="10806">
        <row r="19">
          <cell r="J19">
            <v>1.0499999999999999E-3</v>
          </cell>
        </row>
      </sheetData>
      <sheetData sheetId="10807">
        <row r="19">
          <cell r="J19">
            <v>1.0499999999999999E-3</v>
          </cell>
        </row>
      </sheetData>
      <sheetData sheetId="10808">
        <row r="19">
          <cell r="J19">
            <v>1.0499999999999999E-3</v>
          </cell>
        </row>
      </sheetData>
      <sheetData sheetId="10809">
        <row r="19">
          <cell r="J19">
            <v>1.0499999999999999E-3</v>
          </cell>
        </row>
      </sheetData>
      <sheetData sheetId="10810">
        <row r="19">
          <cell r="J19">
            <v>1.0499999999999999E-3</v>
          </cell>
        </row>
      </sheetData>
      <sheetData sheetId="10811">
        <row r="19">
          <cell r="J19">
            <v>1.0499999999999999E-3</v>
          </cell>
        </row>
      </sheetData>
      <sheetData sheetId="10812">
        <row r="19">
          <cell r="J19">
            <v>1.0499999999999999E-3</v>
          </cell>
        </row>
      </sheetData>
      <sheetData sheetId="10813">
        <row r="19">
          <cell r="J19">
            <v>1.0499999999999999E-3</v>
          </cell>
        </row>
      </sheetData>
      <sheetData sheetId="10814">
        <row r="19">
          <cell r="J19">
            <v>1.0499999999999999E-3</v>
          </cell>
        </row>
      </sheetData>
      <sheetData sheetId="10815">
        <row r="19">
          <cell r="J19">
            <v>1.0499999999999999E-3</v>
          </cell>
        </row>
      </sheetData>
      <sheetData sheetId="10816">
        <row r="19">
          <cell r="J19">
            <v>1.0499999999999999E-3</v>
          </cell>
        </row>
      </sheetData>
      <sheetData sheetId="10817">
        <row r="19">
          <cell r="J19">
            <v>1.0499999999999999E-3</v>
          </cell>
        </row>
      </sheetData>
      <sheetData sheetId="10818">
        <row r="19">
          <cell r="J19">
            <v>1.0499999999999999E-3</v>
          </cell>
        </row>
      </sheetData>
      <sheetData sheetId="10819">
        <row r="19">
          <cell r="J19">
            <v>1.0499999999999999E-3</v>
          </cell>
        </row>
      </sheetData>
      <sheetData sheetId="10820">
        <row r="19">
          <cell r="J19">
            <v>1.0499999999999999E-3</v>
          </cell>
        </row>
      </sheetData>
      <sheetData sheetId="10821">
        <row r="19">
          <cell r="J19">
            <v>1.0499999999999999E-3</v>
          </cell>
        </row>
      </sheetData>
      <sheetData sheetId="10822">
        <row r="19">
          <cell r="J19">
            <v>1.0499999999999999E-3</v>
          </cell>
        </row>
      </sheetData>
      <sheetData sheetId="10823">
        <row r="19">
          <cell r="J19">
            <v>1.0499999999999999E-3</v>
          </cell>
        </row>
      </sheetData>
      <sheetData sheetId="10824">
        <row r="19">
          <cell r="J19">
            <v>1.0499999999999999E-3</v>
          </cell>
        </row>
      </sheetData>
      <sheetData sheetId="10825">
        <row r="19">
          <cell r="J19">
            <v>1.0499999999999999E-3</v>
          </cell>
        </row>
      </sheetData>
      <sheetData sheetId="10826">
        <row r="19">
          <cell r="J19">
            <v>1.0499999999999999E-3</v>
          </cell>
        </row>
      </sheetData>
      <sheetData sheetId="10827">
        <row r="19">
          <cell r="J19">
            <v>1.0499999999999999E-3</v>
          </cell>
        </row>
      </sheetData>
      <sheetData sheetId="10828">
        <row r="19">
          <cell r="J19">
            <v>1.0499999999999999E-3</v>
          </cell>
        </row>
      </sheetData>
      <sheetData sheetId="10829">
        <row r="19">
          <cell r="J19">
            <v>1.0499999999999999E-3</v>
          </cell>
        </row>
      </sheetData>
      <sheetData sheetId="10830">
        <row r="19">
          <cell r="J19">
            <v>1.0499999999999999E-3</v>
          </cell>
        </row>
      </sheetData>
      <sheetData sheetId="10831">
        <row r="19">
          <cell r="J19">
            <v>1.0499999999999999E-3</v>
          </cell>
        </row>
      </sheetData>
      <sheetData sheetId="10832">
        <row r="19">
          <cell r="J19">
            <v>1.0499999999999999E-3</v>
          </cell>
        </row>
      </sheetData>
      <sheetData sheetId="10833">
        <row r="19">
          <cell r="J19">
            <v>1.0499999999999999E-3</v>
          </cell>
        </row>
      </sheetData>
      <sheetData sheetId="10834">
        <row r="19">
          <cell r="J19">
            <v>1.0499999999999999E-3</v>
          </cell>
        </row>
      </sheetData>
      <sheetData sheetId="10835">
        <row r="19">
          <cell r="J19">
            <v>1.0499999999999999E-3</v>
          </cell>
        </row>
      </sheetData>
      <sheetData sheetId="10836">
        <row r="19">
          <cell r="J19">
            <v>1.0499999999999999E-3</v>
          </cell>
        </row>
      </sheetData>
      <sheetData sheetId="10837">
        <row r="19">
          <cell r="J19">
            <v>1.0499999999999999E-3</v>
          </cell>
        </row>
      </sheetData>
      <sheetData sheetId="10838">
        <row r="19">
          <cell r="J19">
            <v>1.0499999999999999E-3</v>
          </cell>
        </row>
      </sheetData>
      <sheetData sheetId="10839">
        <row r="19">
          <cell r="J19">
            <v>1.0499999999999999E-3</v>
          </cell>
        </row>
      </sheetData>
      <sheetData sheetId="10840">
        <row r="19">
          <cell r="J19">
            <v>1.0499999999999999E-3</v>
          </cell>
        </row>
      </sheetData>
      <sheetData sheetId="10841">
        <row r="19">
          <cell r="J19">
            <v>1.0499999999999999E-3</v>
          </cell>
        </row>
      </sheetData>
      <sheetData sheetId="10842">
        <row r="19">
          <cell r="J19">
            <v>1.0499999999999999E-3</v>
          </cell>
        </row>
      </sheetData>
      <sheetData sheetId="10843">
        <row r="19">
          <cell r="J19">
            <v>1.0499999999999999E-3</v>
          </cell>
        </row>
      </sheetData>
      <sheetData sheetId="10844">
        <row r="19">
          <cell r="J19">
            <v>1.0499999999999999E-3</v>
          </cell>
        </row>
      </sheetData>
      <sheetData sheetId="10845">
        <row r="19">
          <cell r="J19">
            <v>1.0499999999999999E-3</v>
          </cell>
        </row>
      </sheetData>
      <sheetData sheetId="10846">
        <row r="19">
          <cell r="J19">
            <v>1.0499999999999999E-3</v>
          </cell>
        </row>
      </sheetData>
      <sheetData sheetId="10847">
        <row r="19">
          <cell r="J19">
            <v>1.0499999999999999E-3</v>
          </cell>
        </row>
      </sheetData>
      <sheetData sheetId="10848">
        <row r="19">
          <cell r="J19">
            <v>1.0499999999999999E-3</v>
          </cell>
        </row>
      </sheetData>
      <sheetData sheetId="10849">
        <row r="19">
          <cell r="J19">
            <v>1.0499999999999999E-3</v>
          </cell>
        </row>
      </sheetData>
      <sheetData sheetId="10850">
        <row r="19">
          <cell r="J19">
            <v>1.0499999999999999E-3</v>
          </cell>
        </row>
      </sheetData>
      <sheetData sheetId="10851">
        <row r="19">
          <cell r="J19">
            <v>1.0499999999999999E-3</v>
          </cell>
        </row>
      </sheetData>
      <sheetData sheetId="10852">
        <row r="19">
          <cell r="J19">
            <v>1.0499999999999999E-3</v>
          </cell>
        </row>
      </sheetData>
      <sheetData sheetId="10853">
        <row r="19">
          <cell r="J19">
            <v>1.0499999999999999E-3</v>
          </cell>
        </row>
      </sheetData>
      <sheetData sheetId="10854">
        <row r="19">
          <cell r="J19">
            <v>1.0499999999999999E-3</v>
          </cell>
        </row>
      </sheetData>
      <sheetData sheetId="10855">
        <row r="19">
          <cell r="J19">
            <v>1.0499999999999999E-3</v>
          </cell>
        </row>
      </sheetData>
      <sheetData sheetId="10856">
        <row r="19">
          <cell r="J19">
            <v>1.0499999999999999E-3</v>
          </cell>
        </row>
      </sheetData>
      <sheetData sheetId="10857">
        <row r="19">
          <cell r="J19">
            <v>1.0499999999999999E-3</v>
          </cell>
        </row>
      </sheetData>
      <sheetData sheetId="10858">
        <row r="19">
          <cell r="J19">
            <v>1.0499999999999999E-3</v>
          </cell>
        </row>
      </sheetData>
      <sheetData sheetId="10859">
        <row r="19">
          <cell r="J19">
            <v>1.0499999999999999E-3</v>
          </cell>
        </row>
      </sheetData>
      <sheetData sheetId="10860">
        <row r="19">
          <cell r="J19">
            <v>1.0499999999999999E-3</v>
          </cell>
        </row>
      </sheetData>
      <sheetData sheetId="10861">
        <row r="19">
          <cell r="J19">
            <v>1.0499999999999999E-3</v>
          </cell>
        </row>
      </sheetData>
      <sheetData sheetId="10862">
        <row r="19">
          <cell r="J19">
            <v>1.0499999999999999E-3</v>
          </cell>
        </row>
      </sheetData>
      <sheetData sheetId="10863">
        <row r="19">
          <cell r="J19">
            <v>1.0499999999999999E-3</v>
          </cell>
        </row>
      </sheetData>
      <sheetData sheetId="10864">
        <row r="19">
          <cell r="J19">
            <v>1.0499999999999999E-3</v>
          </cell>
        </row>
      </sheetData>
      <sheetData sheetId="10865">
        <row r="19">
          <cell r="J19">
            <v>1.0499999999999999E-3</v>
          </cell>
        </row>
      </sheetData>
      <sheetData sheetId="10866">
        <row r="19">
          <cell r="J19">
            <v>1.0499999999999999E-3</v>
          </cell>
        </row>
      </sheetData>
      <sheetData sheetId="10867">
        <row r="19">
          <cell r="J19">
            <v>1.0499999999999999E-3</v>
          </cell>
        </row>
      </sheetData>
      <sheetData sheetId="10868">
        <row r="19">
          <cell r="J19">
            <v>1.0499999999999999E-3</v>
          </cell>
        </row>
      </sheetData>
      <sheetData sheetId="10869">
        <row r="19">
          <cell r="J19">
            <v>1.0499999999999999E-3</v>
          </cell>
        </row>
      </sheetData>
      <sheetData sheetId="10870">
        <row r="19">
          <cell r="J19">
            <v>1.0499999999999999E-3</v>
          </cell>
        </row>
      </sheetData>
      <sheetData sheetId="10871">
        <row r="19">
          <cell r="J19">
            <v>1.0499999999999999E-3</v>
          </cell>
        </row>
      </sheetData>
      <sheetData sheetId="10872">
        <row r="19">
          <cell r="J19">
            <v>1.0499999999999999E-3</v>
          </cell>
        </row>
      </sheetData>
      <sheetData sheetId="10873">
        <row r="19">
          <cell r="J19">
            <v>1.0499999999999999E-3</v>
          </cell>
        </row>
      </sheetData>
      <sheetData sheetId="10874">
        <row r="19">
          <cell r="J19">
            <v>1.0499999999999999E-3</v>
          </cell>
        </row>
      </sheetData>
      <sheetData sheetId="10875">
        <row r="19">
          <cell r="J19">
            <v>1.0499999999999999E-3</v>
          </cell>
        </row>
      </sheetData>
      <sheetData sheetId="10876">
        <row r="19">
          <cell r="J19">
            <v>1.0499999999999999E-3</v>
          </cell>
        </row>
      </sheetData>
      <sheetData sheetId="10877">
        <row r="19">
          <cell r="J19">
            <v>1.0499999999999999E-3</v>
          </cell>
        </row>
      </sheetData>
      <sheetData sheetId="10878">
        <row r="19">
          <cell r="J19">
            <v>1.0499999999999999E-3</v>
          </cell>
        </row>
      </sheetData>
      <sheetData sheetId="10879">
        <row r="19">
          <cell r="J19">
            <v>1.0499999999999999E-3</v>
          </cell>
        </row>
      </sheetData>
      <sheetData sheetId="10880">
        <row r="19">
          <cell r="J19">
            <v>1.0499999999999999E-3</v>
          </cell>
        </row>
      </sheetData>
      <sheetData sheetId="10881">
        <row r="19">
          <cell r="J19">
            <v>1.0499999999999999E-3</v>
          </cell>
        </row>
      </sheetData>
      <sheetData sheetId="10882">
        <row r="19">
          <cell r="J19">
            <v>1.0499999999999999E-3</v>
          </cell>
        </row>
      </sheetData>
      <sheetData sheetId="10883">
        <row r="19">
          <cell r="J19">
            <v>1.0499999999999999E-3</v>
          </cell>
        </row>
      </sheetData>
      <sheetData sheetId="10884">
        <row r="19">
          <cell r="J19">
            <v>1.0499999999999999E-3</v>
          </cell>
        </row>
      </sheetData>
      <sheetData sheetId="10885">
        <row r="19">
          <cell r="J19">
            <v>1.0499999999999999E-3</v>
          </cell>
        </row>
      </sheetData>
      <sheetData sheetId="10886">
        <row r="19">
          <cell r="J19">
            <v>1.0499999999999999E-3</v>
          </cell>
        </row>
      </sheetData>
      <sheetData sheetId="10887">
        <row r="19">
          <cell r="J19">
            <v>1.0499999999999999E-3</v>
          </cell>
        </row>
      </sheetData>
      <sheetData sheetId="10888">
        <row r="19">
          <cell r="J19">
            <v>1.0499999999999999E-3</v>
          </cell>
        </row>
      </sheetData>
      <sheetData sheetId="10889">
        <row r="19">
          <cell r="J19">
            <v>1.0499999999999999E-3</v>
          </cell>
        </row>
      </sheetData>
      <sheetData sheetId="10890">
        <row r="19">
          <cell r="J19">
            <v>1.0499999999999999E-3</v>
          </cell>
        </row>
      </sheetData>
      <sheetData sheetId="10891">
        <row r="19">
          <cell r="J19">
            <v>1.0499999999999999E-3</v>
          </cell>
        </row>
      </sheetData>
      <sheetData sheetId="10892">
        <row r="19">
          <cell r="J19">
            <v>1.0499999999999999E-3</v>
          </cell>
        </row>
      </sheetData>
      <sheetData sheetId="10893">
        <row r="19">
          <cell r="J19">
            <v>1.0499999999999999E-3</v>
          </cell>
        </row>
      </sheetData>
      <sheetData sheetId="10894">
        <row r="19">
          <cell r="J19">
            <v>1.0499999999999999E-3</v>
          </cell>
        </row>
      </sheetData>
      <sheetData sheetId="10895">
        <row r="19">
          <cell r="J19">
            <v>1.0499999999999999E-3</v>
          </cell>
        </row>
      </sheetData>
      <sheetData sheetId="10896">
        <row r="19">
          <cell r="J19">
            <v>1.0499999999999999E-3</v>
          </cell>
        </row>
      </sheetData>
      <sheetData sheetId="10897">
        <row r="19">
          <cell r="J19">
            <v>1.0499999999999999E-3</v>
          </cell>
        </row>
      </sheetData>
      <sheetData sheetId="10898">
        <row r="19">
          <cell r="J19">
            <v>1.0499999999999999E-3</v>
          </cell>
        </row>
      </sheetData>
      <sheetData sheetId="10899">
        <row r="19">
          <cell r="J19">
            <v>1.0499999999999999E-3</v>
          </cell>
        </row>
      </sheetData>
      <sheetData sheetId="10900">
        <row r="19">
          <cell r="J19">
            <v>1.0499999999999999E-3</v>
          </cell>
        </row>
      </sheetData>
      <sheetData sheetId="10901">
        <row r="19">
          <cell r="J19">
            <v>1.0499999999999999E-3</v>
          </cell>
        </row>
      </sheetData>
      <sheetData sheetId="10902">
        <row r="19">
          <cell r="J19">
            <v>1.0499999999999999E-3</v>
          </cell>
        </row>
      </sheetData>
      <sheetData sheetId="10903">
        <row r="19">
          <cell r="J19">
            <v>1.0499999999999999E-3</v>
          </cell>
        </row>
      </sheetData>
      <sheetData sheetId="10904">
        <row r="19">
          <cell r="J19">
            <v>1.0499999999999999E-3</v>
          </cell>
        </row>
      </sheetData>
      <sheetData sheetId="10905">
        <row r="19">
          <cell r="J19">
            <v>1.0499999999999999E-3</v>
          </cell>
        </row>
      </sheetData>
      <sheetData sheetId="10906">
        <row r="19">
          <cell r="J19">
            <v>1.0499999999999999E-3</v>
          </cell>
        </row>
      </sheetData>
      <sheetData sheetId="10907">
        <row r="19">
          <cell r="J19">
            <v>1.0499999999999999E-3</v>
          </cell>
        </row>
      </sheetData>
      <sheetData sheetId="10908">
        <row r="19">
          <cell r="J19">
            <v>1.0499999999999999E-3</v>
          </cell>
        </row>
      </sheetData>
      <sheetData sheetId="10909">
        <row r="19">
          <cell r="J19">
            <v>1.0499999999999999E-3</v>
          </cell>
        </row>
      </sheetData>
      <sheetData sheetId="10910">
        <row r="19">
          <cell r="J19">
            <v>1.0499999999999999E-3</v>
          </cell>
        </row>
      </sheetData>
      <sheetData sheetId="10911">
        <row r="19">
          <cell r="J19">
            <v>1.0499999999999999E-3</v>
          </cell>
        </row>
      </sheetData>
      <sheetData sheetId="10912">
        <row r="19">
          <cell r="J19">
            <v>1.0499999999999999E-3</v>
          </cell>
        </row>
      </sheetData>
      <sheetData sheetId="10913">
        <row r="19">
          <cell r="J19">
            <v>1.0499999999999999E-3</v>
          </cell>
        </row>
      </sheetData>
      <sheetData sheetId="10914">
        <row r="19">
          <cell r="J19">
            <v>1.0499999999999999E-3</v>
          </cell>
        </row>
      </sheetData>
      <sheetData sheetId="10915">
        <row r="19">
          <cell r="J19">
            <v>1.0499999999999999E-3</v>
          </cell>
        </row>
      </sheetData>
      <sheetData sheetId="10916">
        <row r="19">
          <cell r="J19">
            <v>1.0499999999999999E-3</v>
          </cell>
        </row>
      </sheetData>
      <sheetData sheetId="10917">
        <row r="19">
          <cell r="J19">
            <v>1.0499999999999999E-3</v>
          </cell>
        </row>
      </sheetData>
      <sheetData sheetId="10918">
        <row r="19">
          <cell r="J19">
            <v>1.0499999999999999E-3</v>
          </cell>
        </row>
      </sheetData>
      <sheetData sheetId="10919">
        <row r="19">
          <cell r="J19">
            <v>1.0499999999999999E-3</v>
          </cell>
        </row>
      </sheetData>
      <sheetData sheetId="10920">
        <row r="19">
          <cell r="J19">
            <v>1.0499999999999999E-3</v>
          </cell>
        </row>
      </sheetData>
      <sheetData sheetId="10921">
        <row r="19">
          <cell r="J19">
            <v>1.0499999999999999E-3</v>
          </cell>
        </row>
      </sheetData>
      <sheetData sheetId="10922">
        <row r="19">
          <cell r="J19">
            <v>1.0499999999999999E-3</v>
          </cell>
        </row>
      </sheetData>
      <sheetData sheetId="10923">
        <row r="19">
          <cell r="J19">
            <v>1.0499999999999999E-3</v>
          </cell>
        </row>
      </sheetData>
      <sheetData sheetId="10924">
        <row r="19">
          <cell r="J19">
            <v>1.0499999999999999E-3</v>
          </cell>
        </row>
      </sheetData>
      <sheetData sheetId="10925">
        <row r="19">
          <cell r="J19">
            <v>1.0499999999999999E-3</v>
          </cell>
        </row>
      </sheetData>
      <sheetData sheetId="10926">
        <row r="19">
          <cell r="J19">
            <v>1.0499999999999999E-3</v>
          </cell>
        </row>
      </sheetData>
      <sheetData sheetId="10927">
        <row r="19">
          <cell r="J19">
            <v>1.0499999999999999E-3</v>
          </cell>
        </row>
      </sheetData>
      <sheetData sheetId="10928">
        <row r="19">
          <cell r="J19">
            <v>1.0499999999999999E-3</v>
          </cell>
        </row>
      </sheetData>
      <sheetData sheetId="10929">
        <row r="19">
          <cell r="J19">
            <v>1.0499999999999999E-3</v>
          </cell>
        </row>
      </sheetData>
      <sheetData sheetId="10930">
        <row r="19">
          <cell r="J19">
            <v>1.0499999999999999E-3</v>
          </cell>
        </row>
      </sheetData>
      <sheetData sheetId="10931">
        <row r="19">
          <cell r="J19">
            <v>1.0499999999999999E-3</v>
          </cell>
        </row>
      </sheetData>
      <sheetData sheetId="10932">
        <row r="19">
          <cell r="J19">
            <v>1.0499999999999999E-3</v>
          </cell>
        </row>
      </sheetData>
      <sheetData sheetId="10933">
        <row r="19">
          <cell r="J19">
            <v>1.0499999999999999E-3</v>
          </cell>
        </row>
      </sheetData>
      <sheetData sheetId="10934">
        <row r="19">
          <cell r="J19">
            <v>1.0499999999999999E-3</v>
          </cell>
        </row>
      </sheetData>
      <sheetData sheetId="10935">
        <row r="19">
          <cell r="J19">
            <v>1.0499999999999999E-3</v>
          </cell>
        </row>
      </sheetData>
      <sheetData sheetId="10936">
        <row r="19">
          <cell r="J19">
            <v>1.0499999999999999E-3</v>
          </cell>
        </row>
      </sheetData>
      <sheetData sheetId="10937">
        <row r="19">
          <cell r="J19">
            <v>1.0499999999999999E-3</v>
          </cell>
        </row>
      </sheetData>
      <sheetData sheetId="10938">
        <row r="19">
          <cell r="J19">
            <v>1.0499999999999999E-3</v>
          </cell>
        </row>
      </sheetData>
      <sheetData sheetId="10939">
        <row r="19">
          <cell r="J19">
            <v>1.0499999999999999E-3</v>
          </cell>
        </row>
      </sheetData>
      <sheetData sheetId="10940">
        <row r="19">
          <cell r="J19">
            <v>1.0499999999999999E-3</v>
          </cell>
        </row>
      </sheetData>
      <sheetData sheetId="10941">
        <row r="19">
          <cell r="J19">
            <v>1.0499999999999999E-3</v>
          </cell>
        </row>
      </sheetData>
      <sheetData sheetId="10942"/>
      <sheetData sheetId="10943">
        <row r="19">
          <cell r="J19">
            <v>1.0499999999999999E-3</v>
          </cell>
        </row>
      </sheetData>
      <sheetData sheetId="10944">
        <row r="19">
          <cell r="J19">
            <v>1.0499999999999999E-3</v>
          </cell>
        </row>
      </sheetData>
      <sheetData sheetId="10945" refreshError="1"/>
      <sheetData sheetId="10946" refreshError="1"/>
      <sheetData sheetId="10947" refreshError="1"/>
      <sheetData sheetId="10948" refreshError="1"/>
      <sheetData sheetId="10949" refreshError="1"/>
      <sheetData sheetId="10950">
        <row r="19">
          <cell r="J19">
            <v>1.0499999999999999E-3</v>
          </cell>
        </row>
      </sheetData>
      <sheetData sheetId="10951"/>
      <sheetData sheetId="10952">
        <row r="19">
          <cell r="J19">
            <v>1.0499999999999999E-3</v>
          </cell>
        </row>
      </sheetData>
      <sheetData sheetId="10953" refreshError="1"/>
      <sheetData sheetId="10954" refreshError="1"/>
      <sheetData sheetId="10955" refreshError="1"/>
      <sheetData sheetId="10956" refreshError="1"/>
      <sheetData sheetId="10957" refreshError="1"/>
      <sheetData sheetId="10958" refreshError="1"/>
      <sheetData sheetId="10959" refreshError="1"/>
      <sheetData sheetId="10960" refreshError="1"/>
      <sheetData sheetId="10961" refreshError="1"/>
      <sheetData sheetId="10962" refreshError="1"/>
      <sheetData sheetId="10963" refreshError="1"/>
      <sheetData sheetId="10964" refreshError="1"/>
      <sheetData sheetId="10965" refreshError="1"/>
      <sheetData sheetId="10966" refreshError="1"/>
      <sheetData sheetId="10967" refreshError="1"/>
      <sheetData sheetId="10968" refreshError="1"/>
      <sheetData sheetId="10969" refreshError="1"/>
      <sheetData sheetId="10970" refreshError="1"/>
      <sheetData sheetId="10971" refreshError="1"/>
      <sheetData sheetId="10972" refreshError="1"/>
      <sheetData sheetId="10973" refreshError="1"/>
      <sheetData sheetId="10974" refreshError="1"/>
      <sheetData sheetId="10975" refreshError="1"/>
      <sheetData sheetId="10976" refreshError="1"/>
      <sheetData sheetId="10977" refreshError="1"/>
      <sheetData sheetId="10978" refreshError="1"/>
      <sheetData sheetId="10979" refreshError="1"/>
      <sheetData sheetId="10980" refreshError="1"/>
      <sheetData sheetId="10981" refreshError="1"/>
      <sheetData sheetId="10982" refreshError="1"/>
      <sheetData sheetId="10983" refreshError="1"/>
      <sheetData sheetId="10984" refreshError="1"/>
      <sheetData sheetId="10985" refreshError="1"/>
      <sheetData sheetId="10986" refreshError="1"/>
      <sheetData sheetId="10987" refreshError="1"/>
      <sheetData sheetId="10988" refreshError="1"/>
      <sheetData sheetId="10989" refreshError="1"/>
      <sheetData sheetId="10990" refreshError="1"/>
      <sheetData sheetId="10991" refreshError="1"/>
      <sheetData sheetId="10992" refreshError="1"/>
      <sheetData sheetId="10993" refreshError="1"/>
      <sheetData sheetId="10994" refreshError="1"/>
      <sheetData sheetId="10995" refreshError="1"/>
      <sheetData sheetId="10996" refreshError="1"/>
      <sheetData sheetId="10997" refreshError="1"/>
      <sheetData sheetId="10998" refreshError="1"/>
      <sheetData sheetId="10999" refreshError="1"/>
      <sheetData sheetId="11000" refreshError="1"/>
      <sheetData sheetId="11001" refreshError="1"/>
      <sheetData sheetId="11002" refreshError="1"/>
      <sheetData sheetId="11003" refreshError="1"/>
      <sheetData sheetId="11004" refreshError="1"/>
      <sheetData sheetId="11005" refreshError="1"/>
      <sheetData sheetId="11006" refreshError="1"/>
      <sheetData sheetId="11007" refreshError="1"/>
      <sheetData sheetId="11008" refreshError="1"/>
      <sheetData sheetId="11009" refreshError="1"/>
      <sheetData sheetId="11010" refreshError="1"/>
      <sheetData sheetId="11011" refreshError="1"/>
      <sheetData sheetId="11012" refreshError="1"/>
      <sheetData sheetId="11013" refreshError="1"/>
      <sheetData sheetId="11014" refreshError="1"/>
      <sheetData sheetId="11015" refreshError="1"/>
      <sheetData sheetId="11016" refreshError="1"/>
      <sheetData sheetId="11017" refreshError="1"/>
      <sheetData sheetId="11018" refreshError="1"/>
      <sheetData sheetId="11019" refreshError="1"/>
      <sheetData sheetId="11020" refreshError="1"/>
      <sheetData sheetId="11021" refreshError="1"/>
      <sheetData sheetId="11022" refreshError="1"/>
      <sheetData sheetId="11023" refreshError="1"/>
      <sheetData sheetId="11024" refreshError="1"/>
      <sheetData sheetId="11025" refreshError="1"/>
      <sheetData sheetId="11026" refreshError="1"/>
      <sheetData sheetId="11027" refreshError="1"/>
      <sheetData sheetId="11028" refreshError="1"/>
      <sheetData sheetId="11029" refreshError="1"/>
      <sheetData sheetId="11030" refreshError="1"/>
      <sheetData sheetId="11031" refreshError="1"/>
      <sheetData sheetId="11032" refreshError="1"/>
      <sheetData sheetId="11033" refreshError="1"/>
      <sheetData sheetId="11034" refreshError="1"/>
      <sheetData sheetId="11035" refreshError="1"/>
      <sheetData sheetId="11036" refreshError="1"/>
      <sheetData sheetId="11037" refreshError="1"/>
      <sheetData sheetId="11038" refreshError="1"/>
      <sheetData sheetId="11039" refreshError="1"/>
      <sheetData sheetId="11040" refreshError="1"/>
      <sheetData sheetId="11041" refreshError="1"/>
      <sheetData sheetId="11042" refreshError="1"/>
      <sheetData sheetId="11043" refreshError="1"/>
      <sheetData sheetId="11044" refreshError="1"/>
      <sheetData sheetId="11045">
        <row r="19">
          <cell r="J19">
            <v>1.0499999999999999E-3</v>
          </cell>
        </row>
      </sheetData>
      <sheetData sheetId="11046">
        <row r="19">
          <cell r="J19">
            <v>1.0499999999999999E-3</v>
          </cell>
        </row>
      </sheetData>
      <sheetData sheetId="11047">
        <row r="19">
          <cell r="J19">
            <v>1.0499999999999999E-3</v>
          </cell>
        </row>
      </sheetData>
      <sheetData sheetId="11048">
        <row r="19">
          <cell r="J19">
            <v>1.0499999999999999E-3</v>
          </cell>
        </row>
      </sheetData>
      <sheetData sheetId="11049">
        <row r="19">
          <cell r="J19">
            <v>1.0499999999999999E-3</v>
          </cell>
        </row>
      </sheetData>
      <sheetData sheetId="11050" refreshError="1"/>
      <sheetData sheetId="11051" refreshError="1"/>
      <sheetData sheetId="11052" refreshError="1"/>
      <sheetData sheetId="11053" refreshError="1"/>
      <sheetData sheetId="11054" refreshError="1"/>
      <sheetData sheetId="11055" refreshError="1"/>
      <sheetData sheetId="11056" refreshError="1"/>
      <sheetData sheetId="11057"/>
      <sheetData sheetId="11058"/>
      <sheetData sheetId="11059" refreshError="1"/>
      <sheetData sheetId="11060" refreshError="1"/>
      <sheetData sheetId="11061" refreshError="1"/>
      <sheetData sheetId="11062" refreshError="1"/>
      <sheetData sheetId="11063" refreshError="1"/>
      <sheetData sheetId="11064" refreshError="1"/>
      <sheetData sheetId="11065" refreshError="1"/>
      <sheetData sheetId="11066" refreshError="1"/>
      <sheetData sheetId="11067" refreshError="1"/>
      <sheetData sheetId="11068" refreshError="1"/>
      <sheetData sheetId="11069" refreshError="1"/>
      <sheetData sheetId="11070" refreshError="1"/>
      <sheetData sheetId="11071" refreshError="1"/>
      <sheetData sheetId="11072" refreshError="1"/>
      <sheetData sheetId="11073" refreshError="1"/>
      <sheetData sheetId="11074" refreshError="1"/>
      <sheetData sheetId="11075"/>
      <sheetData sheetId="11076">
        <row r="19">
          <cell r="J19">
            <v>1.0499999999999999E-3</v>
          </cell>
        </row>
      </sheetData>
      <sheetData sheetId="11077" refreshError="1"/>
      <sheetData sheetId="11078" refreshError="1"/>
      <sheetData sheetId="11079" refreshError="1"/>
      <sheetData sheetId="11080" refreshError="1"/>
      <sheetData sheetId="11081" refreshError="1"/>
      <sheetData sheetId="11082" refreshError="1"/>
      <sheetData sheetId="11083" refreshError="1"/>
      <sheetData sheetId="11084" refreshError="1"/>
      <sheetData sheetId="11085" refreshError="1"/>
      <sheetData sheetId="11086"/>
      <sheetData sheetId="11087"/>
      <sheetData sheetId="11088" refreshError="1"/>
      <sheetData sheetId="11089" refreshError="1"/>
      <sheetData sheetId="11090" refreshError="1"/>
      <sheetData sheetId="11091" refreshError="1"/>
      <sheetData sheetId="11092" refreshError="1"/>
      <sheetData sheetId="11093" refreshError="1"/>
      <sheetData sheetId="11094" refreshError="1"/>
      <sheetData sheetId="11095" refreshError="1"/>
      <sheetData sheetId="11096" refreshError="1"/>
      <sheetData sheetId="11097" refreshError="1"/>
      <sheetData sheetId="11098" refreshError="1"/>
      <sheetData sheetId="11099" refreshError="1"/>
      <sheetData sheetId="11100" refreshError="1"/>
      <sheetData sheetId="11101" refreshError="1"/>
      <sheetData sheetId="11102" refreshError="1"/>
      <sheetData sheetId="11103" refreshError="1"/>
      <sheetData sheetId="11104" refreshError="1"/>
      <sheetData sheetId="11105" refreshError="1"/>
      <sheetData sheetId="11106" refreshError="1"/>
      <sheetData sheetId="11107" refreshError="1"/>
      <sheetData sheetId="11108" refreshError="1"/>
      <sheetData sheetId="11109" refreshError="1"/>
      <sheetData sheetId="11110" refreshError="1"/>
      <sheetData sheetId="11111" refreshError="1"/>
      <sheetData sheetId="11112" refreshError="1"/>
      <sheetData sheetId="11113" refreshError="1"/>
      <sheetData sheetId="11114" refreshError="1"/>
      <sheetData sheetId="11115" refreshError="1"/>
      <sheetData sheetId="11116" refreshError="1"/>
      <sheetData sheetId="11117" refreshError="1"/>
      <sheetData sheetId="11118" refreshError="1"/>
      <sheetData sheetId="11119" refreshError="1"/>
      <sheetData sheetId="11120" refreshError="1"/>
      <sheetData sheetId="11121" refreshError="1"/>
      <sheetData sheetId="11122" refreshError="1"/>
      <sheetData sheetId="11123" refreshError="1"/>
      <sheetData sheetId="11124" refreshError="1"/>
      <sheetData sheetId="11125" refreshError="1"/>
      <sheetData sheetId="11126" refreshError="1"/>
      <sheetData sheetId="11127" refreshError="1"/>
      <sheetData sheetId="11128" refreshError="1"/>
      <sheetData sheetId="11129" refreshError="1"/>
      <sheetData sheetId="11130" refreshError="1"/>
      <sheetData sheetId="11131" refreshError="1"/>
      <sheetData sheetId="11132" refreshError="1"/>
      <sheetData sheetId="11133" refreshError="1"/>
      <sheetData sheetId="11134" refreshError="1"/>
      <sheetData sheetId="11135" refreshError="1"/>
      <sheetData sheetId="11136" refreshError="1"/>
      <sheetData sheetId="11137" refreshError="1"/>
      <sheetData sheetId="11138" refreshError="1"/>
      <sheetData sheetId="11139" refreshError="1"/>
      <sheetData sheetId="11140" refreshError="1"/>
      <sheetData sheetId="11141" refreshError="1"/>
      <sheetData sheetId="11142" refreshError="1"/>
      <sheetData sheetId="11143" refreshError="1"/>
      <sheetData sheetId="11144" refreshError="1"/>
      <sheetData sheetId="11145" refreshError="1"/>
      <sheetData sheetId="11146" refreshError="1"/>
      <sheetData sheetId="11147" refreshError="1"/>
      <sheetData sheetId="11148" refreshError="1"/>
      <sheetData sheetId="11149" refreshError="1"/>
      <sheetData sheetId="11150" refreshError="1"/>
      <sheetData sheetId="11151" refreshError="1"/>
      <sheetData sheetId="11152" refreshError="1"/>
      <sheetData sheetId="11153" refreshError="1"/>
      <sheetData sheetId="11154" refreshError="1"/>
      <sheetData sheetId="11155" refreshError="1"/>
      <sheetData sheetId="11156" refreshError="1"/>
      <sheetData sheetId="11157" refreshError="1"/>
      <sheetData sheetId="11158" refreshError="1"/>
      <sheetData sheetId="11159" refreshError="1"/>
      <sheetData sheetId="11160" refreshError="1"/>
      <sheetData sheetId="11161" refreshError="1"/>
      <sheetData sheetId="11162" refreshError="1"/>
      <sheetData sheetId="11163" refreshError="1"/>
      <sheetData sheetId="11164" refreshError="1"/>
      <sheetData sheetId="11165" refreshError="1"/>
      <sheetData sheetId="11166" refreshError="1"/>
      <sheetData sheetId="11167" refreshError="1"/>
      <sheetData sheetId="11168" refreshError="1"/>
      <sheetData sheetId="11169" refreshError="1"/>
      <sheetData sheetId="11170" refreshError="1"/>
      <sheetData sheetId="11171" refreshError="1"/>
      <sheetData sheetId="11172" refreshError="1"/>
      <sheetData sheetId="11173" refreshError="1"/>
      <sheetData sheetId="11174" refreshError="1"/>
      <sheetData sheetId="11175" refreshError="1"/>
      <sheetData sheetId="11176" refreshError="1"/>
      <sheetData sheetId="11177" refreshError="1"/>
      <sheetData sheetId="11178" refreshError="1"/>
      <sheetData sheetId="11179" refreshError="1"/>
      <sheetData sheetId="11180" refreshError="1"/>
      <sheetData sheetId="11181" refreshError="1"/>
      <sheetData sheetId="11182" refreshError="1"/>
      <sheetData sheetId="11183" refreshError="1"/>
      <sheetData sheetId="11184" refreshError="1"/>
      <sheetData sheetId="11185" refreshError="1"/>
      <sheetData sheetId="11186" refreshError="1"/>
      <sheetData sheetId="11187" refreshError="1"/>
      <sheetData sheetId="11188" refreshError="1"/>
      <sheetData sheetId="11189" refreshError="1"/>
      <sheetData sheetId="11190" refreshError="1"/>
      <sheetData sheetId="11191" refreshError="1"/>
      <sheetData sheetId="11192" refreshError="1"/>
      <sheetData sheetId="11193" refreshError="1"/>
      <sheetData sheetId="11194" refreshError="1"/>
      <sheetData sheetId="11195" refreshError="1"/>
      <sheetData sheetId="11196" refreshError="1"/>
      <sheetData sheetId="11197" refreshError="1"/>
      <sheetData sheetId="11198" refreshError="1"/>
      <sheetData sheetId="11199" refreshError="1"/>
      <sheetData sheetId="11200" refreshError="1"/>
      <sheetData sheetId="11201" refreshError="1"/>
      <sheetData sheetId="11202" refreshError="1"/>
      <sheetData sheetId="11203" refreshError="1"/>
      <sheetData sheetId="11204" refreshError="1"/>
      <sheetData sheetId="11205" refreshError="1"/>
      <sheetData sheetId="11206" refreshError="1"/>
      <sheetData sheetId="11207" refreshError="1"/>
      <sheetData sheetId="11208" refreshError="1"/>
      <sheetData sheetId="11209" refreshError="1"/>
      <sheetData sheetId="11210" refreshError="1"/>
      <sheetData sheetId="11211" refreshError="1"/>
      <sheetData sheetId="11212" refreshError="1"/>
      <sheetData sheetId="11213" refreshError="1"/>
      <sheetData sheetId="11214" refreshError="1"/>
      <sheetData sheetId="11215" refreshError="1"/>
      <sheetData sheetId="11216" refreshError="1"/>
      <sheetData sheetId="11217" refreshError="1"/>
      <sheetData sheetId="11218" refreshError="1"/>
      <sheetData sheetId="11219" refreshError="1"/>
      <sheetData sheetId="11220" refreshError="1"/>
      <sheetData sheetId="11221" refreshError="1"/>
      <sheetData sheetId="11222" refreshError="1"/>
      <sheetData sheetId="11223" refreshError="1"/>
      <sheetData sheetId="11224" refreshError="1"/>
      <sheetData sheetId="11225" refreshError="1"/>
      <sheetData sheetId="11226" refreshError="1"/>
      <sheetData sheetId="11227" refreshError="1"/>
      <sheetData sheetId="11228" refreshError="1"/>
      <sheetData sheetId="11229" refreshError="1"/>
      <sheetData sheetId="11230" refreshError="1"/>
      <sheetData sheetId="11231" refreshError="1"/>
      <sheetData sheetId="11232" refreshError="1"/>
      <sheetData sheetId="11233" refreshError="1"/>
      <sheetData sheetId="11234" refreshError="1"/>
      <sheetData sheetId="11235" refreshError="1"/>
      <sheetData sheetId="11236" refreshError="1"/>
      <sheetData sheetId="11237" refreshError="1"/>
      <sheetData sheetId="11238" refreshError="1"/>
      <sheetData sheetId="11239" refreshError="1"/>
      <sheetData sheetId="11240" refreshError="1"/>
      <sheetData sheetId="11241" refreshError="1"/>
      <sheetData sheetId="11242" refreshError="1"/>
      <sheetData sheetId="11243" refreshError="1"/>
      <sheetData sheetId="11244" refreshError="1"/>
      <sheetData sheetId="11245" refreshError="1"/>
      <sheetData sheetId="11246" refreshError="1"/>
      <sheetData sheetId="11247" refreshError="1"/>
      <sheetData sheetId="11248" refreshError="1"/>
      <sheetData sheetId="11249" refreshError="1"/>
      <sheetData sheetId="11250" refreshError="1"/>
      <sheetData sheetId="11251" refreshError="1"/>
      <sheetData sheetId="11252" refreshError="1"/>
      <sheetData sheetId="11253" refreshError="1"/>
      <sheetData sheetId="11254" refreshError="1"/>
      <sheetData sheetId="11255" refreshError="1"/>
      <sheetData sheetId="11256" refreshError="1"/>
      <sheetData sheetId="11257" refreshError="1"/>
      <sheetData sheetId="11258" refreshError="1"/>
      <sheetData sheetId="11259" refreshError="1"/>
      <sheetData sheetId="11260" refreshError="1"/>
      <sheetData sheetId="11261" refreshError="1"/>
      <sheetData sheetId="11262" refreshError="1"/>
      <sheetData sheetId="11263" refreshError="1"/>
      <sheetData sheetId="11264" refreshError="1"/>
      <sheetData sheetId="11265" refreshError="1"/>
      <sheetData sheetId="11266" refreshError="1"/>
      <sheetData sheetId="11267" refreshError="1"/>
      <sheetData sheetId="11268" refreshError="1"/>
      <sheetData sheetId="11269" refreshError="1"/>
      <sheetData sheetId="11270" refreshError="1"/>
      <sheetData sheetId="11271" refreshError="1"/>
      <sheetData sheetId="11272" refreshError="1"/>
      <sheetData sheetId="11273" refreshError="1"/>
      <sheetData sheetId="11274" refreshError="1"/>
      <sheetData sheetId="11275" refreshError="1"/>
      <sheetData sheetId="11276" refreshError="1"/>
      <sheetData sheetId="11277" refreshError="1"/>
      <sheetData sheetId="11278" refreshError="1"/>
      <sheetData sheetId="11279" refreshError="1"/>
      <sheetData sheetId="11280" refreshError="1"/>
      <sheetData sheetId="11281" refreshError="1"/>
      <sheetData sheetId="11282" refreshError="1"/>
      <sheetData sheetId="11283" refreshError="1"/>
      <sheetData sheetId="11284" refreshError="1"/>
      <sheetData sheetId="11285" refreshError="1"/>
      <sheetData sheetId="11286" refreshError="1"/>
      <sheetData sheetId="11287" refreshError="1"/>
      <sheetData sheetId="11288" refreshError="1"/>
      <sheetData sheetId="11289" refreshError="1"/>
      <sheetData sheetId="11290" refreshError="1"/>
      <sheetData sheetId="11291" refreshError="1"/>
      <sheetData sheetId="11292" refreshError="1"/>
      <sheetData sheetId="11293" refreshError="1"/>
      <sheetData sheetId="11294" refreshError="1"/>
      <sheetData sheetId="11295" refreshError="1"/>
      <sheetData sheetId="11296" refreshError="1"/>
      <sheetData sheetId="11297" refreshError="1"/>
      <sheetData sheetId="11298" refreshError="1"/>
      <sheetData sheetId="11299" refreshError="1"/>
      <sheetData sheetId="11300" refreshError="1"/>
      <sheetData sheetId="11301" refreshError="1"/>
      <sheetData sheetId="11302" refreshError="1"/>
      <sheetData sheetId="11303" refreshError="1"/>
      <sheetData sheetId="11304" refreshError="1"/>
      <sheetData sheetId="11305" refreshError="1"/>
      <sheetData sheetId="11306" refreshError="1"/>
      <sheetData sheetId="11307" refreshError="1"/>
      <sheetData sheetId="11308" refreshError="1"/>
      <sheetData sheetId="11309" refreshError="1"/>
      <sheetData sheetId="11310" refreshError="1"/>
      <sheetData sheetId="11311" refreshError="1"/>
      <sheetData sheetId="11312" refreshError="1"/>
      <sheetData sheetId="11313" refreshError="1"/>
      <sheetData sheetId="11314" refreshError="1"/>
      <sheetData sheetId="11315" refreshError="1"/>
      <sheetData sheetId="11316" refreshError="1"/>
      <sheetData sheetId="11317" refreshError="1"/>
      <sheetData sheetId="11318" refreshError="1"/>
      <sheetData sheetId="11319" refreshError="1"/>
      <sheetData sheetId="11320" refreshError="1"/>
      <sheetData sheetId="11321" refreshError="1"/>
      <sheetData sheetId="11322" refreshError="1"/>
      <sheetData sheetId="11323" refreshError="1"/>
      <sheetData sheetId="11324" refreshError="1"/>
      <sheetData sheetId="11325" refreshError="1"/>
      <sheetData sheetId="11326" refreshError="1"/>
      <sheetData sheetId="11327" refreshError="1"/>
      <sheetData sheetId="11328" refreshError="1"/>
      <sheetData sheetId="11329" refreshError="1"/>
      <sheetData sheetId="11330" refreshError="1"/>
      <sheetData sheetId="11331" refreshError="1"/>
      <sheetData sheetId="11332" refreshError="1"/>
      <sheetData sheetId="11333" refreshError="1"/>
      <sheetData sheetId="11334" refreshError="1"/>
      <sheetData sheetId="11335" refreshError="1"/>
      <sheetData sheetId="11336" refreshError="1"/>
      <sheetData sheetId="11337" refreshError="1"/>
      <sheetData sheetId="11338" refreshError="1"/>
      <sheetData sheetId="11339" refreshError="1"/>
      <sheetData sheetId="11340" refreshError="1"/>
      <sheetData sheetId="11341" refreshError="1"/>
      <sheetData sheetId="11342" refreshError="1"/>
      <sheetData sheetId="11343" refreshError="1"/>
      <sheetData sheetId="11344" refreshError="1"/>
      <sheetData sheetId="11345" refreshError="1"/>
      <sheetData sheetId="11346" refreshError="1"/>
      <sheetData sheetId="11347" refreshError="1"/>
      <sheetData sheetId="11348" refreshError="1"/>
      <sheetData sheetId="11349" refreshError="1"/>
      <sheetData sheetId="11350" refreshError="1"/>
      <sheetData sheetId="11351" refreshError="1"/>
      <sheetData sheetId="11352" refreshError="1"/>
      <sheetData sheetId="11353" refreshError="1"/>
      <sheetData sheetId="11354" refreshError="1"/>
      <sheetData sheetId="11355" refreshError="1"/>
      <sheetData sheetId="11356" refreshError="1"/>
      <sheetData sheetId="11357" refreshError="1"/>
      <sheetData sheetId="11358" refreshError="1"/>
      <sheetData sheetId="11359" refreshError="1"/>
      <sheetData sheetId="11360" refreshError="1"/>
      <sheetData sheetId="11361" refreshError="1"/>
      <sheetData sheetId="11362" refreshError="1"/>
      <sheetData sheetId="11363" refreshError="1"/>
      <sheetData sheetId="11364" refreshError="1"/>
      <sheetData sheetId="11365" refreshError="1"/>
      <sheetData sheetId="11366" refreshError="1"/>
      <sheetData sheetId="11367" refreshError="1"/>
      <sheetData sheetId="11368" refreshError="1"/>
      <sheetData sheetId="11369" refreshError="1"/>
      <sheetData sheetId="11370" refreshError="1"/>
      <sheetData sheetId="11371" refreshError="1"/>
      <sheetData sheetId="11372" refreshError="1"/>
      <sheetData sheetId="11373" refreshError="1"/>
      <sheetData sheetId="11374" refreshError="1"/>
      <sheetData sheetId="11375" refreshError="1"/>
      <sheetData sheetId="11376" refreshError="1"/>
      <sheetData sheetId="11377" refreshError="1"/>
      <sheetData sheetId="11378" refreshError="1"/>
      <sheetData sheetId="11379" refreshError="1"/>
      <sheetData sheetId="11380" refreshError="1"/>
      <sheetData sheetId="11381" refreshError="1"/>
      <sheetData sheetId="11382" refreshError="1"/>
      <sheetData sheetId="11383" refreshError="1"/>
      <sheetData sheetId="11384" refreshError="1"/>
      <sheetData sheetId="11385" refreshError="1"/>
      <sheetData sheetId="11386" refreshError="1"/>
      <sheetData sheetId="11387" refreshError="1"/>
      <sheetData sheetId="11388" refreshError="1"/>
      <sheetData sheetId="11389" refreshError="1"/>
      <sheetData sheetId="11390" refreshError="1"/>
      <sheetData sheetId="11391" refreshError="1"/>
      <sheetData sheetId="11392" refreshError="1"/>
      <sheetData sheetId="11393" refreshError="1"/>
      <sheetData sheetId="11394" refreshError="1"/>
      <sheetData sheetId="11395" refreshError="1"/>
      <sheetData sheetId="11396" refreshError="1"/>
      <sheetData sheetId="11397" refreshError="1"/>
      <sheetData sheetId="11398" refreshError="1"/>
      <sheetData sheetId="11399" refreshError="1"/>
      <sheetData sheetId="11400" refreshError="1"/>
      <sheetData sheetId="11401" refreshError="1"/>
      <sheetData sheetId="11402" refreshError="1"/>
      <sheetData sheetId="11403" refreshError="1"/>
      <sheetData sheetId="11404" refreshError="1"/>
      <sheetData sheetId="11405" refreshError="1"/>
      <sheetData sheetId="11406" refreshError="1"/>
      <sheetData sheetId="11407" refreshError="1"/>
      <sheetData sheetId="11408" refreshError="1"/>
      <sheetData sheetId="11409" refreshError="1"/>
      <sheetData sheetId="11410" refreshError="1"/>
      <sheetData sheetId="11411" refreshError="1"/>
      <sheetData sheetId="11412" refreshError="1"/>
      <sheetData sheetId="11413" refreshError="1"/>
      <sheetData sheetId="11414" refreshError="1"/>
      <sheetData sheetId="11415" refreshError="1"/>
      <sheetData sheetId="11416" refreshError="1"/>
      <sheetData sheetId="11417" refreshError="1"/>
      <sheetData sheetId="11418" refreshError="1"/>
      <sheetData sheetId="11419" refreshError="1"/>
      <sheetData sheetId="11420" refreshError="1"/>
      <sheetData sheetId="11421" refreshError="1"/>
      <sheetData sheetId="11422" refreshError="1"/>
      <sheetData sheetId="11423" refreshError="1"/>
      <sheetData sheetId="11424" refreshError="1"/>
      <sheetData sheetId="11425" refreshError="1"/>
      <sheetData sheetId="11426" refreshError="1"/>
      <sheetData sheetId="11427" refreshError="1"/>
      <sheetData sheetId="11428" refreshError="1"/>
      <sheetData sheetId="11429" refreshError="1"/>
      <sheetData sheetId="11430" refreshError="1"/>
      <sheetData sheetId="11431" refreshError="1"/>
      <sheetData sheetId="11432" refreshError="1"/>
      <sheetData sheetId="11433" refreshError="1"/>
      <sheetData sheetId="11434" refreshError="1"/>
      <sheetData sheetId="11435" refreshError="1"/>
      <sheetData sheetId="11436" refreshError="1"/>
      <sheetData sheetId="11437" refreshError="1"/>
      <sheetData sheetId="11438" refreshError="1"/>
      <sheetData sheetId="11439" refreshError="1"/>
      <sheetData sheetId="11440" refreshError="1"/>
      <sheetData sheetId="11441" refreshError="1"/>
      <sheetData sheetId="11442" refreshError="1"/>
      <sheetData sheetId="11443" refreshError="1"/>
      <sheetData sheetId="11444" refreshError="1"/>
      <sheetData sheetId="11445" refreshError="1"/>
      <sheetData sheetId="11446" refreshError="1"/>
      <sheetData sheetId="11447" refreshError="1"/>
      <sheetData sheetId="11448" refreshError="1"/>
      <sheetData sheetId="11449" refreshError="1"/>
      <sheetData sheetId="11450" refreshError="1"/>
      <sheetData sheetId="11451" refreshError="1"/>
      <sheetData sheetId="11452" refreshError="1"/>
      <sheetData sheetId="11453" refreshError="1"/>
      <sheetData sheetId="11454" refreshError="1"/>
      <sheetData sheetId="11455" refreshError="1"/>
      <sheetData sheetId="11456" refreshError="1"/>
      <sheetData sheetId="11457" refreshError="1"/>
      <sheetData sheetId="11458" refreshError="1"/>
      <sheetData sheetId="11459" refreshError="1"/>
      <sheetData sheetId="11460" refreshError="1"/>
      <sheetData sheetId="11461" refreshError="1"/>
      <sheetData sheetId="11462" refreshError="1"/>
      <sheetData sheetId="11463" refreshError="1"/>
      <sheetData sheetId="11464" refreshError="1"/>
      <sheetData sheetId="11465" refreshError="1"/>
      <sheetData sheetId="11466" refreshError="1"/>
      <sheetData sheetId="11467" refreshError="1"/>
      <sheetData sheetId="11468" refreshError="1"/>
      <sheetData sheetId="11469" refreshError="1"/>
      <sheetData sheetId="11470" refreshError="1"/>
      <sheetData sheetId="11471" refreshError="1"/>
      <sheetData sheetId="11472" refreshError="1"/>
      <sheetData sheetId="11473" refreshError="1"/>
      <sheetData sheetId="11474" refreshError="1"/>
      <sheetData sheetId="11475" refreshError="1"/>
      <sheetData sheetId="11476" refreshError="1"/>
      <sheetData sheetId="11477" refreshError="1"/>
      <sheetData sheetId="11478" refreshError="1"/>
      <sheetData sheetId="11479" refreshError="1"/>
      <sheetData sheetId="11480" refreshError="1"/>
      <sheetData sheetId="11481" refreshError="1"/>
      <sheetData sheetId="11482" refreshError="1"/>
      <sheetData sheetId="11483" refreshError="1"/>
      <sheetData sheetId="11484" refreshError="1"/>
      <sheetData sheetId="11485" refreshError="1"/>
      <sheetData sheetId="11486" refreshError="1"/>
      <sheetData sheetId="11487" refreshError="1"/>
      <sheetData sheetId="11488" refreshError="1"/>
      <sheetData sheetId="11489" refreshError="1"/>
      <sheetData sheetId="11490" refreshError="1"/>
      <sheetData sheetId="11491" refreshError="1"/>
      <sheetData sheetId="11492" refreshError="1"/>
      <sheetData sheetId="11493" refreshError="1"/>
      <sheetData sheetId="11494" refreshError="1"/>
      <sheetData sheetId="11495" refreshError="1"/>
      <sheetData sheetId="11496" refreshError="1"/>
      <sheetData sheetId="11497" refreshError="1"/>
      <sheetData sheetId="11498" refreshError="1"/>
      <sheetData sheetId="11499" refreshError="1"/>
      <sheetData sheetId="11500" refreshError="1"/>
      <sheetData sheetId="11501" refreshError="1"/>
      <sheetData sheetId="11502" refreshError="1"/>
      <sheetData sheetId="11503" refreshError="1"/>
      <sheetData sheetId="11504" refreshError="1"/>
      <sheetData sheetId="11505" refreshError="1"/>
      <sheetData sheetId="11506" refreshError="1"/>
      <sheetData sheetId="11507" refreshError="1"/>
      <sheetData sheetId="11508" refreshError="1"/>
      <sheetData sheetId="11509" refreshError="1"/>
      <sheetData sheetId="11510" refreshError="1"/>
      <sheetData sheetId="11511" refreshError="1"/>
      <sheetData sheetId="11512" refreshError="1"/>
      <sheetData sheetId="11513" refreshError="1"/>
      <sheetData sheetId="11514" refreshError="1"/>
      <sheetData sheetId="11515" refreshError="1"/>
      <sheetData sheetId="11516" refreshError="1"/>
      <sheetData sheetId="11517" refreshError="1"/>
      <sheetData sheetId="11518" refreshError="1"/>
      <sheetData sheetId="11519" refreshError="1"/>
      <sheetData sheetId="11520" refreshError="1"/>
      <sheetData sheetId="11521" refreshError="1"/>
      <sheetData sheetId="11522" refreshError="1"/>
      <sheetData sheetId="11523" refreshError="1"/>
      <sheetData sheetId="11524" refreshError="1"/>
      <sheetData sheetId="11525" refreshError="1"/>
      <sheetData sheetId="11526" refreshError="1"/>
      <sheetData sheetId="11527" refreshError="1"/>
      <sheetData sheetId="11528" refreshError="1"/>
      <sheetData sheetId="11529" refreshError="1"/>
      <sheetData sheetId="11530" refreshError="1"/>
      <sheetData sheetId="11531" refreshError="1"/>
      <sheetData sheetId="11532" refreshError="1"/>
      <sheetData sheetId="11533" refreshError="1"/>
      <sheetData sheetId="11534" refreshError="1"/>
      <sheetData sheetId="11535" refreshError="1"/>
      <sheetData sheetId="11536" refreshError="1"/>
      <sheetData sheetId="11537" refreshError="1"/>
      <sheetData sheetId="11538" refreshError="1"/>
      <sheetData sheetId="11539" refreshError="1"/>
      <sheetData sheetId="11540" refreshError="1"/>
      <sheetData sheetId="11541" refreshError="1"/>
      <sheetData sheetId="11542" refreshError="1"/>
      <sheetData sheetId="11543" refreshError="1"/>
      <sheetData sheetId="11544" refreshError="1"/>
      <sheetData sheetId="11545" refreshError="1"/>
      <sheetData sheetId="11546" refreshError="1"/>
      <sheetData sheetId="11547" refreshError="1"/>
      <sheetData sheetId="11548" refreshError="1"/>
      <sheetData sheetId="11549" refreshError="1"/>
      <sheetData sheetId="11550" refreshError="1"/>
      <sheetData sheetId="11551" refreshError="1"/>
      <sheetData sheetId="11552" refreshError="1"/>
      <sheetData sheetId="11553" refreshError="1"/>
      <sheetData sheetId="11554" refreshError="1"/>
      <sheetData sheetId="11555" refreshError="1"/>
      <sheetData sheetId="11556" refreshError="1"/>
      <sheetData sheetId="11557" refreshError="1"/>
      <sheetData sheetId="11558" refreshError="1"/>
      <sheetData sheetId="11559" refreshError="1"/>
      <sheetData sheetId="11560" refreshError="1"/>
      <sheetData sheetId="11561" refreshError="1"/>
      <sheetData sheetId="11562" refreshError="1"/>
      <sheetData sheetId="11563" refreshError="1"/>
      <sheetData sheetId="11564" refreshError="1"/>
      <sheetData sheetId="11565" refreshError="1"/>
      <sheetData sheetId="11566" refreshError="1"/>
      <sheetData sheetId="11567" refreshError="1"/>
      <sheetData sheetId="11568" refreshError="1"/>
      <sheetData sheetId="11569" refreshError="1"/>
      <sheetData sheetId="11570" refreshError="1"/>
      <sheetData sheetId="11571" refreshError="1"/>
      <sheetData sheetId="11572" refreshError="1"/>
      <sheetData sheetId="11573" refreshError="1"/>
      <sheetData sheetId="11574" refreshError="1"/>
      <sheetData sheetId="11575" refreshError="1"/>
      <sheetData sheetId="11576" refreshError="1"/>
      <sheetData sheetId="11577" refreshError="1"/>
      <sheetData sheetId="11578" refreshError="1"/>
      <sheetData sheetId="11579" refreshError="1"/>
      <sheetData sheetId="11580" refreshError="1"/>
      <sheetData sheetId="11581" refreshError="1"/>
      <sheetData sheetId="11582" refreshError="1"/>
      <sheetData sheetId="11583" refreshError="1"/>
      <sheetData sheetId="11584" refreshError="1"/>
      <sheetData sheetId="11585" refreshError="1"/>
      <sheetData sheetId="11586" refreshError="1"/>
      <sheetData sheetId="11587" refreshError="1"/>
      <sheetData sheetId="11588" refreshError="1"/>
      <sheetData sheetId="11589" refreshError="1"/>
      <sheetData sheetId="11590" refreshError="1"/>
      <sheetData sheetId="11591" refreshError="1"/>
      <sheetData sheetId="11592" refreshError="1"/>
      <sheetData sheetId="11593" refreshError="1"/>
      <sheetData sheetId="11594" refreshError="1"/>
      <sheetData sheetId="11595" refreshError="1"/>
      <sheetData sheetId="11596" refreshError="1"/>
      <sheetData sheetId="11597" refreshError="1"/>
      <sheetData sheetId="11598" refreshError="1"/>
      <sheetData sheetId="11599" refreshError="1"/>
      <sheetData sheetId="11600" refreshError="1"/>
      <sheetData sheetId="11601" refreshError="1"/>
      <sheetData sheetId="11602" refreshError="1"/>
      <sheetData sheetId="11603" refreshError="1"/>
      <sheetData sheetId="11604" refreshError="1"/>
      <sheetData sheetId="11605" refreshError="1"/>
      <sheetData sheetId="11606" refreshError="1"/>
      <sheetData sheetId="11607" refreshError="1"/>
      <sheetData sheetId="11608" refreshError="1"/>
      <sheetData sheetId="11609" refreshError="1"/>
      <sheetData sheetId="11610" refreshError="1"/>
      <sheetData sheetId="11611" refreshError="1"/>
      <sheetData sheetId="11612" refreshError="1"/>
      <sheetData sheetId="11613" refreshError="1"/>
      <sheetData sheetId="11614" refreshError="1"/>
      <sheetData sheetId="11615" refreshError="1"/>
      <sheetData sheetId="11616" refreshError="1"/>
      <sheetData sheetId="11617" refreshError="1"/>
      <sheetData sheetId="11618" refreshError="1"/>
      <sheetData sheetId="11619" refreshError="1"/>
      <sheetData sheetId="11620" refreshError="1"/>
      <sheetData sheetId="11621" refreshError="1"/>
      <sheetData sheetId="11622" refreshError="1"/>
      <sheetData sheetId="11623" refreshError="1"/>
      <sheetData sheetId="11624" refreshError="1"/>
      <sheetData sheetId="11625" refreshError="1"/>
      <sheetData sheetId="11626" refreshError="1"/>
      <sheetData sheetId="11627" refreshError="1"/>
      <sheetData sheetId="11628" refreshError="1"/>
      <sheetData sheetId="11629" refreshError="1"/>
      <sheetData sheetId="11630" refreshError="1"/>
      <sheetData sheetId="11631" refreshError="1"/>
      <sheetData sheetId="11632" refreshError="1"/>
      <sheetData sheetId="11633" refreshError="1"/>
      <sheetData sheetId="11634" refreshError="1"/>
      <sheetData sheetId="11635" refreshError="1"/>
      <sheetData sheetId="11636" refreshError="1"/>
      <sheetData sheetId="11637" refreshError="1"/>
      <sheetData sheetId="11638" refreshError="1"/>
      <sheetData sheetId="11639" refreshError="1"/>
      <sheetData sheetId="11640" refreshError="1"/>
      <sheetData sheetId="11641" refreshError="1"/>
      <sheetData sheetId="11642" refreshError="1"/>
      <sheetData sheetId="11643" refreshError="1"/>
      <sheetData sheetId="11644" refreshError="1"/>
      <sheetData sheetId="11645" refreshError="1"/>
      <sheetData sheetId="11646" refreshError="1"/>
      <sheetData sheetId="11647" refreshError="1"/>
      <sheetData sheetId="11648" refreshError="1"/>
      <sheetData sheetId="11649" refreshError="1"/>
      <sheetData sheetId="11650" refreshError="1"/>
      <sheetData sheetId="11651" refreshError="1"/>
      <sheetData sheetId="11652" refreshError="1"/>
      <sheetData sheetId="11653" refreshError="1"/>
      <sheetData sheetId="11654" refreshError="1"/>
      <sheetData sheetId="11655" refreshError="1"/>
      <sheetData sheetId="11656" refreshError="1"/>
      <sheetData sheetId="11657" refreshError="1"/>
      <sheetData sheetId="11658" refreshError="1"/>
      <sheetData sheetId="11659" refreshError="1"/>
      <sheetData sheetId="11660" refreshError="1"/>
      <sheetData sheetId="11661" refreshError="1"/>
      <sheetData sheetId="11662" refreshError="1"/>
      <sheetData sheetId="11663" refreshError="1"/>
      <sheetData sheetId="11664" refreshError="1"/>
      <sheetData sheetId="11665" refreshError="1"/>
      <sheetData sheetId="11666" refreshError="1"/>
      <sheetData sheetId="11667" refreshError="1"/>
      <sheetData sheetId="11668" refreshError="1"/>
      <sheetData sheetId="11669" refreshError="1"/>
      <sheetData sheetId="11670" refreshError="1"/>
      <sheetData sheetId="11671" refreshError="1"/>
      <sheetData sheetId="11672" refreshError="1"/>
      <sheetData sheetId="11673" refreshError="1"/>
      <sheetData sheetId="11674" refreshError="1"/>
      <sheetData sheetId="11675" refreshError="1"/>
      <sheetData sheetId="11676" refreshError="1"/>
      <sheetData sheetId="11677" refreshError="1"/>
      <sheetData sheetId="11678" refreshError="1"/>
      <sheetData sheetId="11679" refreshError="1"/>
      <sheetData sheetId="11680" refreshError="1"/>
      <sheetData sheetId="11681" refreshError="1"/>
      <sheetData sheetId="11682" refreshError="1"/>
      <sheetData sheetId="11683" refreshError="1"/>
      <sheetData sheetId="11684" refreshError="1"/>
      <sheetData sheetId="11685" refreshError="1"/>
      <sheetData sheetId="11686" refreshError="1"/>
      <sheetData sheetId="11687" refreshError="1"/>
      <sheetData sheetId="11688" refreshError="1"/>
      <sheetData sheetId="11689" refreshError="1"/>
      <sheetData sheetId="11690" refreshError="1"/>
      <sheetData sheetId="11691" refreshError="1"/>
      <sheetData sheetId="11692" refreshError="1"/>
      <sheetData sheetId="11693" refreshError="1"/>
      <sheetData sheetId="11694" refreshError="1"/>
      <sheetData sheetId="11695" refreshError="1"/>
      <sheetData sheetId="11696" refreshError="1"/>
      <sheetData sheetId="11697" refreshError="1"/>
      <sheetData sheetId="11698" refreshError="1"/>
      <sheetData sheetId="11699" refreshError="1"/>
      <sheetData sheetId="11700" refreshError="1"/>
      <sheetData sheetId="11701" refreshError="1"/>
      <sheetData sheetId="11702" refreshError="1"/>
      <sheetData sheetId="11703" refreshError="1"/>
      <sheetData sheetId="11704" refreshError="1"/>
      <sheetData sheetId="11705" refreshError="1"/>
      <sheetData sheetId="11706" refreshError="1"/>
      <sheetData sheetId="11707" refreshError="1"/>
      <sheetData sheetId="11708" refreshError="1"/>
      <sheetData sheetId="11709" refreshError="1"/>
      <sheetData sheetId="11710" refreshError="1"/>
      <sheetData sheetId="11711" refreshError="1"/>
      <sheetData sheetId="11712" refreshError="1"/>
      <sheetData sheetId="11713" refreshError="1"/>
      <sheetData sheetId="11714" refreshError="1"/>
      <sheetData sheetId="11715" refreshError="1"/>
      <sheetData sheetId="11716" refreshError="1"/>
      <sheetData sheetId="11717" refreshError="1"/>
      <sheetData sheetId="11718" refreshError="1"/>
      <sheetData sheetId="11719" refreshError="1"/>
      <sheetData sheetId="11720" refreshError="1"/>
      <sheetData sheetId="11721" refreshError="1"/>
      <sheetData sheetId="11722" refreshError="1"/>
      <sheetData sheetId="11723" refreshError="1"/>
      <sheetData sheetId="11724" refreshError="1"/>
      <sheetData sheetId="11725" refreshError="1"/>
      <sheetData sheetId="11726" refreshError="1"/>
      <sheetData sheetId="11727" refreshError="1"/>
      <sheetData sheetId="11728" refreshError="1"/>
      <sheetData sheetId="11729" refreshError="1"/>
      <sheetData sheetId="11730" refreshError="1"/>
      <sheetData sheetId="11731" refreshError="1"/>
      <sheetData sheetId="11732" refreshError="1"/>
      <sheetData sheetId="11733" refreshError="1"/>
      <sheetData sheetId="11734" refreshError="1"/>
      <sheetData sheetId="11735" refreshError="1"/>
      <sheetData sheetId="11736" refreshError="1"/>
      <sheetData sheetId="11737" refreshError="1"/>
      <sheetData sheetId="11738" refreshError="1"/>
      <sheetData sheetId="11739" refreshError="1"/>
      <sheetData sheetId="11740" refreshError="1"/>
      <sheetData sheetId="11741" refreshError="1"/>
      <sheetData sheetId="11742" refreshError="1"/>
      <sheetData sheetId="11743" refreshError="1"/>
      <sheetData sheetId="11744" refreshError="1"/>
      <sheetData sheetId="11745" refreshError="1"/>
      <sheetData sheetId="11746" refreshError="1"/>
      <sheetData sheetId="11747" refreshError="1"/>
      <sheetData sheetId="11748" refreshError="1"/>
      <sheetData sheetId="11749" refreshError="1"/>
      <sheetData sheetId="11750" refreshError="1"/>
      <sheetData sheetId="11751" refreshError="1"/>
      <sheetData sheetId="11752" refreshError="1"/>
      <sheetData sheetId="11753" refreshError="1"/>
      <sheetData sheetId="11754" refreshError="1"/>
      <sheetData sheetId="11755" refreshError="1"/>
      <sheetData sheetId="11756" refreshError="1"/>
      <sheetData sheetId="11757" refreshError="1"/>
      <sheetData sheetId="11758" refreshError="1"/>
      <sheetData sheetId="11759" refreshError="1"/>
      <sheetData sheetId="11760" refreshError="1"/>
      <sheetData sheetId="11761" refreshError="1"/>
      <sheetData sheetId="11762" refreshError="1"/>
      <sheetData sheetId="11763" refreshError="1"/>
      <sheetData sheetId="11764" refreshError="1"/>
      <sheetData sheetId="11765" refreshError="1"/>
      <sheetData sheetId="11766" refreshError="1"/>
      <sheetData sheetId="11767" refreshError="1"/>
      <sheetData sheetId="11768" refreshError="1"/>
      <sheetData sheetId="11769" refreshError="1"/>
      <sheetData sheetId="11770" refreshError="1"/>
      <sheetData sheetId="11771" refreshError="1"/>
      <sheetData sheetId="11772" refreshError="1"/>
      <sheetData sheetId="11773" refreshError="1"/>
      <sheetData sheetId="11774" refreshError="1"/>
      <sheetData sheetId="11775" refreshError="1"/>
      <sheetData sheetId="11776" refreshError="1"/>
      <sheetData sheetId="11777" refreshError="1"/>
      <sheetData sheetId="11778" refreshError="1"/>
      <sheetData sheetId="11779" refreshError="1"/>
      <sheetData sheetId="11780" refreshError="1"/>
      <sheetData sheetId="11781" refreshError="1"/>
      <sheetData sheetId="11782" refreshError="1"/>
      <sheetData sheetId="11783" refreshError="1"/>
      <sheetData sheetId="11784" refreshError="1"/>
      <sheetData sheetId="11785" refreshError="1"/>
      <sheetData sheetId="11786" refreshError="1"/>
      <sheetData sheetId="11787" refreshError="1"/>
      <sheetData sheetId="11788" refreshError="1"/>
      <sheetData sheetId="11789" refreshError="1"/>
      <sheetData sheetId="11790" refreshError="1"/>
      <sheetData sheetId="11791" refreshError="1"/>
      <sheetData sheetId="11792" refreshError="1"/>
      <sheetData sheetId="11793" refreshError="1"/>
      <sheetData sheetId="11794" refreshError="1"/>
      <sheetData sheetId="11795" refreshError="1"/>
      <sheetData sheetId="11796" refreshError="1"/>
      <sheetData sheetId="11797" refreshError="1"/>
      <sheetData sheetId="11798" refreshError="1"/>
      <sheetData sheetId="11799" refreshError="1"/>
      <sheetData sheetId="11800" refreshError="1"/>
      <sheetData sheetId="11801" refreshError="1"/>
      <sheetData sheetId="11802" refreshError="1"/>
      <sheetData sheetId="11803" refreshError="1"/>
      <sheetData sheetId="11804" refreshError="1"/>
      <sheetData sheetId="11805" refreshError="1"/>
      <sheetData sheetId="11806" refreshError="1"/>
      <sheetData sheetId="11807" refreshError="1"/>
      <sheetData sheetId="11808" refreshError="1"/>
      <sheetData sheetId="11809" refreshError="1"/>
      <sheetData sheetId="11810" refreshError="1"/>
      <sheetData sheetId="11811" refreshError="1"/>
      <sheetData sheetId="11812" refreshError="1"/>
      <sheetData sheetId="11813" refreshError="1"/>
      <sheetData sheetId="11814" refreshError="1"/>
      <sheetData sheetId="11815" refreshError="1"/>
      <sheetData sheetId="11816" refreshError="1"/>
      <sheetData sheetId="11817" refreshError="1"/>
      <sheetData sheetId="11818" refreshError="1"/>
      <sheetData sheetId="11819" refreshError="1"/>
      <sheetData sheetId="11820" refreshError="1"/>
      <sheetData sheetId="11821" refreshError="1"/>
      <sheetData sheetId="11822" refreshError="1"/>
      <sheetData sheetId="11823" refreshError="1"/>
      <sheetData sheetId="11824" refreshError="1"/>
      <sheetData sheetId="11825" refreshError="1"/>
      <sheetData sheetId="11826" refreshError="1"/>
      <sheetData sheetId="11827" refreshError="1"/>
      <sheetData sheetId="11828" refreshError="1"/>
      <sheetData sheetId="11829" refreshError="1"/>
      <sheetData sheetId="11830" refreshError="1"/>
      <sheetData sheetId="11831" refreshError="1"/>
      <sheetData sheetId="11832" refreshError="1"/>
      <sheetData sheetId="11833" refreshError="1"/>
      <sheetData sheetId="11834" refreshError="1"/>
      <sheetData sheetId="11835" refreshError="1"/>
      <sheetData sheetId="11836" refreshError="1"/>
      <sheetData sheetId="11837" refreshError="1"/>
      <sheetData sheetId="11838" refreshError="1"/>
      <sheetData sheetId="11839" refreshError="1"/>
      <sheetData sheetId="11840" refreshError="1"/>
      <sheetData sheetId="11841" refreshError="1"/>
      <sheetData sheetId="11842" refreshError="1"/>
      <sheetData sheetId="11843" refreshError="1"/>
      <sheetData sheetId="11844" refreshError="1"/>
      <sheetData sheetId="11845" refreshError="1"/>
      <sheetData sheetId="11846" refreshError="1"/>
      <sheetData sheetId="11847" refreshError="1"/>
      <sheetData sheetId="11848" refreshError="1"/>
      <sheetData sheetId="11849" refreshError="1"/>
      <sheetData sheetId="11850" refreshError="1"/>
      <sheetData sheetId="11851" refreshError="1"/>
      <sheetData sheetId="11852" refreshError="1"/>
      <sheetData sheetId="11853" refreshError="1"/>
      <sheetData sheetId="11854" refreshError="1"/>
      <sheetData sheetId="11855" refreshError="1"/>
      <sheetData sheetId="11856" refreshError="1"/>
      <sheetData sheetId="11857" refreshError="1"/>
      <sheetData sheetId="11858" refreshError="1"/>
      <sheetData sheetId="11859" refreshError="1"/>
      <sheetData sheetId="11860" refreshError="1"/>
      <sheetData sheetId="11861" refreshError="1"/>
      <sheetData sheetId="11862" refreshError="1"/>
      <sheetData sheetId="11863" refreshError="1"/>
      <sheetData sheetId="11864" refreshError="1"/>
      <sheetData sheetId="11865" refreshError="1"/>
      <sheetData sheetId="11866" refreshError="1"/>
      <sheetData sheetId="11867" refreshError="1"/>
      <sheetData sheetId="11868" refreshError="1"/>
      <sheetData sheetId="11869" refreshError="1"/>
      <sheetData sheetId="11870" refreshError="1"/>
      <sheetData sheetId="11871" refreshError="1"/>
      <sheetData sheetId="11872" refreshError="1"/>
      <sheetData sheetId="11873" refreshError="1"/>
      <sheetData sheetId="11874" refreshError="1"/>
      <sheetData sheetId="11875" refreshError="1"/>
      <sheetData sheetId="11876" refreshError="1"/>
      <sheetData sheetId="11877" refreshError="1"/>
      <sheetData sheetId="11878" refreshError="1"/>
      <sheetData sheetId="11879" refreshError="1"/>
      <sheetData sheetId="11880" refreshError="1"/>
      <sheetData sheetId="11881" refreshError="1"/>
      <sheetData sheetId="11882" refreshError="1"/>
      <sheetData sheetId="11883" refreshError="1"/>
      <sheetData sheetId="11884" refreshError="1"/>
      <sheetData sheetId="11885" refreshError="1"/>
      <sheetData sheetId="11886" refreshError="1"/>
      <sheetData sheetId="11887" refreshError="1"/>
      <sheetData sheetId="11888" refreshError="1"/>
      <sheetData sheetId="11889" refreshError="1"/>
      <sheetData sheetId="11890" refreshError="1"/>
      <sheetData sheetId="11891" refreshError="1"/>
      <sheetData sheetId="11892" refreshError="1"/>
      <sheetData sheetId="11893" refreshError="1"/>
      <sheetData sheetId="11894" refreshError="1"/>
      <sheetData sheetId="11895" refreshError="1"/>
      <sheetData sheetId="11896" refreshError="1"/>
      <sheetData sheetId="11897" refreshError="1"/>
      <sheetData sheetId="11898" refreshError="1"/>
      <sheetData sheetId="11899" refreshError="1"/>
      <sheetData sheetId="11900" refreshError="1"/>
      <sheetData sheetId="11901" refreshError="1"/>
      <sheetData sheetId="11902" refreshError="1"/>
      <sheetData sheetId="11903" refreshError="1"/>
      <sheetData sheetId="11904" refreshError="1"/>
      <sheetData sheetId="11905" refreshError="1"/>
      <sheetData sheetId="11906" refreshError="1"/>
      <sheetData sheetId="11907" refreshError="1"/>
      <sheetData sheetId="11908" refreshError="1"/>
      <sheetData sheetId="11909" refreshError="1"/>
      <sheetData sheetId="11910" refreshError="1"/>
      <sheetData sheetId="11911" refreshError="1"/>
      <sheetData sheetId="11912" refreshError="1"/>
      <sheetData sheetId="11913" refreshError="1"/>
      <sheetData sheetId="11914" refreshError="1"/>
      <sheetData sheetId="11915" refreshError="1"/>
      <sheetData sheetId="11916" refreshError="1"/>
      <sheetData sheetId="11917" refreshError="1"/>
      <sheetData sheetId="11918" refreshError="1"/>
      <sheetData sheetId="11919" refreshError="1"/>
      <sheetData sheetId="11920" refreshError="1"/>
      <sheetData sheetId="11921" refreshError="1"/>
      <sheetData sheetId="11922" refreshError="1"/>
      <sheetData sheetId="11923" refreshError="1"/>
      <sheetData sheetId="11924" refreshError="1"/>
      <sheetData sheetId="11925" refreshError="1"/>
      <sheetData sheetId="11926" refreshError="1"/>
      <sheetData sheetId="11927" refreshError="1"/>
      <sheetData sheetId="11928" refreshError="1"/>
      <sheetData sheetId="11929" refreshError="1"/>
      <sheetData sheetId="11930" refreshError="1"/>
      <sheetData sheetId="11931" refreshError="1"/>
      <sheetData sheetId="11932" refreshError="1"/>
      <sheetData sheetId="11933" refreshError="1"/>
      <sheetData sheetId="11934" refreshError="1"/>
      <sheetData sheetId="11935" refreshError="1"/>
      <sheetData sheetId="11936" refreshError="1"/>
      <sheetData sheetId="11937" refreshError="1"/>
      <sheetData sheetId="11938" refreshError="1"/>
      <sheetData sheetId="11939" refreshError="1"/>
      <sheetData sheetId="11940" refreshError="1"/>
      <sheetData sheetId="11941" refreshError="1"/>
      <sheetData sheetId="11942" refreshError="1"/>
      <sheetData sheetId="11943" refreshError="1"/>
      <sheetData sheetId="11944" refreshError="1"/>
      <sheetData sheetId="11945" refreshError="1"/>
      <sheetData sheetId="11946" refreshError="1"/>
      <sheetData sheetId="11947" refreshError="1"/>
      <sheetData sheetId="11948" refreshError="1"/>
      <sheetData sheetId="11949" refreshError="1"/>
      <sheetData sheetId="11950" refreshError="1"/>
      <sheetData sheetId="11951" refreshError="1"/>
      <sheetData sheetId="11952" refreshError="1"/>
      <sheetData sheetId="11953" refreshError="1"/>
      <sheetData sheetId="11954" refreshError="1"/>
      <sheetData sheetId="11955" refreshError="1"/>
      <sheetData sheetId="11956" refreshError="1"/>
      <sheetData sheetId="11957" refreshError="1"/>
      <sheetData sheetId="11958" refreshError="1"/>
      <sheetData sheetId="11959" refreshError="1"/>
      <sheetData sheetId="11960" refreshError="1"/>
      <sheetData sheetId="11961" refreshError="1"/>
      <sheetData sheetId="11962" refreshError="1"/>
      <sheetData sheetId="11963" refreshError="1"/>
      <sheetData sheetId="11964" refreshError="1"/>
      <sheetData sheetId="11965" refreshError="1"/>
      <sheetData sheetId="11966" refreshError="1"/>
      <sheetData sheetId="11967" refreshError="1"/>
      <sheetData sheetId="11968" refreshError="1"/>
      <sheetData sheetId="11969" refreshError="1"/>
      <sheetData sheetId="11970" refreshError="1"/>
      <sheetData sheetId="11971" refreshError="1"/>
      <sheetData sheetId="11972" refreshError="1"/>
      <sheetData sheetId="11973" refreshError="1"/>
      <sheetData sheetId="11974" refreshError="1"/>
      <sheetData sheetId="11975" refreshError="1"/>
      <sheetData sheetId="11976" refreshError="1"/>
      <sheetData sheetId="11977" refreshError="1"/>
      <sheetData sheetId="11978" refreshError="1"/>
      <sheetData sheetId="11979" refreshError="1"/>
      <sheetData sheetId="11980" refreshError="1"/>
      <sheetData sheetId="11981" refreshError="1"/>
      <sheetData sheetId="11982" refreshError="1"/>
      <sheetData sheetId="11983" refreshError="1"/>
      <sheetData sheetId="11984" refreshError="1"/>
      <sheetData sheetId="11985" refreshError="1"/>
      <sheetData sheetId="11986" refreshError="1"/>
      <sheetData sheetId="11987" refreshError="1"/>
      <sheetData sheetId="11988" refreshError="1"/>
      <sheetData sheetId="11989" refreshError="1"/>
      <sheetData sheetId="11990" refreshError="1"/>
      <sheetData sheetId="11991" refreshError="1"/>
      <sheetData sheetId="11992" refreshError="1"/>
      <sheetData sheetId="11993" refreshError="1"/>
      <sheetData sheetId="11994" refreshError="1"/>
      <sheetData sheetId="11995" refreshError="1"/>
      <sheetData sheetId="11996" refreshError="1"/>
      <sheetData sheetId="11997" refreshError="1"/>
      <sheetData sheetId="11998" refreshError="1"/>
      <sheetData sheetId="11999" refreshError="1"/>
      <sheetData sheetId="12000" refreshError="1"/>
      <sheetData sheetId="12001" refreshError="1"/>
      <sheetData sheetId="12002" refreshError="1"/>
      <sheetData sheetId="12003" refreshError="1"/>
      <sheetData sheetId="12004" refreshError="1"/>
      <sheetData sheetId="12005" refreshError="1"/>
      <sheetData sheetId="12006" refreshError="1"/>
      <sheetData sheetId="12007" refreshError="1"/>
      <sheetData sheetId="12008" refreshError="1"/>
      <sheetData sheetId="12009" refreshError="1"/>
      <sheetData sheetId="12010" refreshError="1"/>
      <sheetData sheetId="12011" refreshError="1"/>
      <sheetData sheetId="12012" refreshError="1"/>
      <sheetData sheetId="12013" refreshError="1"/>
      <sheetData sheetId="12014" refreshError="1"/>
      <sheetData sheetId="12015" refreshError="1"/>
      <sheetData sheetId="12016" refreshError="1"/>
      <sheetData sheetId="12017" refreshError="1"/>
      <sheetData sheetId="12018" refreshError="1"/>
      <sheetData sheetId="12019" refreshError="1"/>
      <sheetData sheetId="12020" refreshError="1"/>
      <sheetData sheetId="12021" refreshError="1"/>
      <sheetData sheetId="12022" refreshError="1"/>
      <sheetData sheetId="12023" refreshError="1"/>
      <sheetData sheetId="12024" refreshError="1"/>
      <sheetData sheetId="12025" refreshError="1"/>
      <sheetData sheetId="12026" refreshError="1"/>
      <sheetData sheetId="12027" refreshError="1"/>
      <sheetData sheetId="12028" refreshError="1"/>
      <sheetData sheetId="12029" refreshError="1"/>
      <sheetData sheetId="12030" refreshError="1"/>
      <sheetData sheetId="12031" refreshError="1"/>
      <sheetData sheetId="12032" refreshError="1"/>
      <sheetData sheetId="12033" refreshError="1"/>
      <sheetData sheetId="12034" refreshError="1"/>
      <sheetData sheetId="12035" refreshError="1"/>
      <sheetData sheetId="12036" refreshError="1"/>
      <sheetData sheetId="12037" refreshError="1"/>
      <sheetData sheetId="12038" refreshError="1"/>
      <sheetData sheetId="12039" refreshError="1"/>
      <sheetData sheetId="12040" refreshError="1"/>
      <sheetData sheetId="12041" refreshError="1"/>
      <sheetData sheetId="12042" refreshError="1"/>
      <sheetData sheetId="12043" refreshError="1"/>
      <sheetData sheetId="12044" refreshError="1"/>
      <sheetData sheetId="12045" refreshError="1"/>
      <sheetData sheetId="12046" refreshError="1"/>
      <sheetData sheetId="12047" refreshError="1"/>
      <sheetData sheetId="12048" refreshError="1"/>
      <sheetData sheetId="12049" refreshError="1"/>
      <sheetData sheetId="12050" refreshError="1"/>
      <sheetData sheetId="12051" refreshError="1"/>
      <sheetData sheetId="12052" refreshError="1"/>
      <sheetData sheetId="12053" refreshError="1"/>
      <sheetData sheetId="12054" refreshError="1"/>
      <sheetData sheetId="12055" refreshError="1"/>
      <sheetData sheetId="12056" refreshError="1"/>
      <sheetData sheetId="12057" refreshError="1"/>
      <sheetData sheetId="12058" refreshError="1"/>
      <sheetData sheetId="12059" refreshError="1"/>
      <sheetData sheetId="12060" refreshError="1"/>
      <sheetData sheetId="12061" refreshError="1"/>
      <sheetData sheetId="12062" refreshError="1"/>
      <sheetData sheetId="12063" refreshError="1"/>
      <sheetData sheetId="12064" refreshError="1"/>
      <sheetData sheetId="12065" refreshError="1"/>
      <sheetData sheetId="12066" refreshError="1"/>
      <sheetData sheetId="12067" refreshError="1"/>
      <sheetData sheetId="12068" refreshError="1"/>
      <sheetData sheetId="12069" refreshError="1"/>
      <sheetData sheetId="12070" refreshError="1"/>
      <sheetData sheetId="12071" refreshError="1"/>
      <sheetData sheetId="12072" refreshError="1"/>
      <sheetData sheetId="12073" refreshError="1"/>
      <sheetData sheetId="12074" refreshError="1"/>
      <sheetData sheetId="12075" refreshError="1"/>
      <sheetData sheetId="12076" refreshError="1"/>
      <sheetData sheetId="12077" refreshError="1"/>
      <sheetData sheetId="12078" refreshError="1"/>
      <sheetData sheetId="12079" refreshError="1"/>
      <sheetData sheetId="12080" refreshError="1"/>
      <sheetData sheetId="12081" refreshError="1"/>
      <sheetData sheetId="12082" refreshError="1"/>
      <sheetData sheetId="12083" refreshError="1"/>
      <sheetData sheetId="12084" refreshError="1"/>
      <sheetData sheetId="12085" refreshError="1"/>
      <sheetData sheetId="12086" refreshError="1"/>
      <sheetData sheetId="12087" refreshError="1"/>
      <sheetData sheetId="12088" refreshError="1"/>
      <sheetData sheetId="12089" refreshError="1"/>
      <sheetData sheetId="12090" refreshError="1"/>
      <sheetData sheetId="12091" refreshError="1"/>
      <sheetData sheetId="12092" refreshError="1"/>
      <sheetData sheetId="12093" refreshError="1"/>
      <sheetData sheetId="12094" refreshError="1"/>
      <sheetData sheetId="12095" refreshError="1"/>
      <sheetData sheetId="12096" refreshError="1"/>
      <sheetData sheetId="12097" refreshError="1"/>
      <sheetData sheetId="12098" refreshError="1"/>
      <sheetData sheetId="12099" refreshError="1"/>
      <sheetData sheetId="12100" refreshError="1"/>
      <sheetData sheetId="12101" refreshError="1"/>
      <sheetData sheetId="12102" refreshError="1"/>
      <sheetData sheetId="12103" refreshError="1"/>
      <sheetData sheetId="12104" refreshError="1"/>
      <sheetData sheetId="12105" refreshError="1"/>
      <sheetData sheetId="12106" refreshError="1"/>
      <sheetData sheetId="12107" refreshError="1"/>
      <sheetData sheetId="12108" refreshError="1"/>
      <sheetData sheetId="12109" refreshError="1"/>
      <sheetData sheetId="12110" refreshError="1"/>
      <sheetData sheetId="12111" refreshError="1"/>
      <sheetData sheetId="12112" refreshError="1"/>
      <sheetData sheetId="12113" refreshError="1"/>
      <sheetData sheetId="12114" refreshError="1"/>
      <sheetData sheetId="12115" refreshError="1"/>
      <sheetData sheetId="12116" refreshError="1"/>
      <sheetData sheetId="12117" refreshError="1"/>
      <sheetData sheetId="12118" refreshError="1"/>
      <sheetData sheetId="12119" refreshError="1"/>
      <sheetData sheetId="12120" refreshError="1"/>
      <sheetData sheetId="12121" refreshError="1"/>
      <sheetData sheetId="12122" refreshError="1"/>
      <sheetData sheetId="12123" refreshError="1"/>
      <sheetData sheetId="12124" refreshError="1"/>
      <sheetData sheetId="12125" refreshError="1"/>
      <sheetData sheetId="12126" refreshError="1"/>
      <sheetData sheetId="12127" refreshError="1"/>
      <sheetData sheetId="12128" refreshError="1"/>
      <sheetData sheetId="12129" refreshError="1"/>
      <sheetData sheetId="12130" refreshError="1"/>
      <sheetData sheetId="12131" refreshError="1"/>
      <sheetData sheetId="12132" refreshError="1"/>
      <sheetData sheetId="12133" refreshError="1"/>
      <sheetData sheetId="12134" refreshError="1"/>
      <sheetData sheetId="12135" refreshError="1"/>
      <sheetData sheetId="12136" refreshError="1"/>
      <sheetData sheetId="12137" refreshError="1"/>
      <sheetData sheetId="12138" refreshError="1"/>
      <sheetData sheetId="12139" refreshError="1"/>
      <sheetData sheetId="12140" refreshError="1"/>
      <sheetData sheetId="12141" refreshError="1"/>
      <sheetData sheetId="12142" refreshError="1"/>
      <sheetData sheetId="12143" refreshError="1"/>
      <sheetData sheetId="12144" refreshError="1"/>
      <sheetData sheetId="12145" refreshError="1"/>
      <sheetData sheetId="12146" refreshError="1"/>
      <sheetData sheetId="12147" refreshError="1"/>
      <sheetData sheetId="12148" refreshError="1"/>
      <sheetData sheetId="12149" refreshError="1"/>
      <sheetData sheetId="12150" refreshError="1"/>
      <sheetData sheetId="12151" refreshError="1"/>
      <sheetData sheetId="12152" refreshError="1"/>
      <sheetData sheetId="12153" refreshError="1"/>
      <sheetData sheetId="12154" refreshError="1"/>
      <sheetData sheetId="12155" refreshError="1"/>
      <sheetData sheetId="12156" refreshError="1"/>
      <sheetData sheetId="12157" refreshError="1"/>
      <sheetData sheetId="12158" refreshError="1"/>
      <sheetData sheetId="12159" refreshError="1"/>
      <sheetData sheetId="12160" refreshError="1"/>
      <sheetData sheetId="12161" refreshError="1"/>
      <sheetData sheetId="12162" refreshError="1"/>
      <sheetData sheetId="12163" refreshError="1"/>
      <sheetData sheetId="12164" refreshError="1"/>
      <sheetData sheetId="12165" refreshError="1"/>
      <sheetData sheetId="12166" refreshError="1"/>
      <sheetData sheetId="12167" refreshError="1"/>
      <sheetData sheetId="12168" refreshError="1"/>
      <sheetData sheetId="12169" refreshError="1"/>
      <sheetData sheetId="12170" refreshError="1"/>
      <sheetData sheetId="12171" refreshError="1"/>
      <sheetData sheetId="12172" refreshError="1"/>
      <sheetData sheetId="12173" refreshError="1"/>
      <sheetData sheetId="12174" refreshError="1"/>
      <sheetData sheetId="12175" refreshError="1"/>
      <sheetData sheetId="12176" refreshError="1"/>
      <sheetData sheetId="12177" refreshError="1"/>
      <sheetData sheetId="12178" refreshError="1"/>
      <sheetData sheetId="12179" refreshError="1"/>
      <sheetData sheetId="12180" refreshError="1"/>
      <sheetData sheetId="12181" refreshError="1"/>
      <sheetData sheetId="12182" refreshError="1"/>
      <sheetData sheetId="12183" refreshError="1"/>
      <sheetData sheetId="12184" refreshError="1"/>
      <sheetData sheetId="12185" refreshError="1"/>
      <sheetData sheetId="12186" refreshError="1"/>
      <sheetData sheetId="12187" refreshError="1"/>
      <sheetData sheetId="12188" refreshError="1"/>
      <sheetData sheetId="12189" refreshError="1"/>
      <sheetData sheetId="12190" refreshError="1"/>
      <sheetData sheetId="12191" refreshError="1"/>
      <sheetData sheetId="12192" refreshError="1"/>
      <sheetData sheetId="12193" refreshError="1"/>
      <sheetData sheetId="12194" refreshError="1"/>
      <sheetData sheetId="12195" refreshError="1"/>
      <sheetData sheetId="12196" refreshError="1"/>
      <sheetData sheetId="12197" refreshError="1"/>
      <sheetData sheetId="12198" refreshError="1"/>
      <sheetData sheetId="12199" refreshError="1"/>
      <sheetData sheetId="12200" refreshError="1"/>
      <sheetData sheetId="12201" refreshError="1"/>
      <sheetData sheetId="12202" refreshError="1"/>
      <sheetData sheetId="12203" refreshError="1"/>
      <sheetData sheetId="12204" refreshError="1"/>
      <sheetData sheetId="12205" refreshError="1"/>
      <sheetData sheetId="12206" refreshError="1"/>
      <sheetData sheetId="12207" refreshError="1"/>
      <sheetData sheetId="12208" refreshError="1"/>
      <sheetData sheetId="12209" refreshError="1"/>
      <sheetData sheetId="12210" refreshError="1"/>
      <sheetData sheetId="12211" refreshError="1"/>
      <sheetData sheetId="12212" refreshError="1"/>
      <sheetData sheetId="12213" refreshError="1"/>
      <sheetData sheetId="12214" refreshError="1"/>
      <sheetData sheetId="12215" refreshError="1"/>
      <sheetData sheetId="12216" refreshError="1"/>
      <sheetData sheetId="12217" refreshError="1"/>
      <sheetData sheetId="12218" refreshError="1"/>
      <sheetData sheetId="12219" refreshError="1"/>
      <sheetData sheetId="12220" refreshError="1"/>
      <sheetData sheetId="12221" refreshError="1"/>
      <sheetData sheetId="12222" refreshError="1"/>
      <sheetData sheetId="12223" refreshError="1"/>
      <sheetData sheetId="12224" refreshError="1"/>
      <sheetData sheetId="12225" refreshError="1"/>
      <sheetData sheetId="12226" refreshError="1"/>
      <sheetData sheetId="12227" refreshError="1"/>
      <sheetData sheetId="12228" refreshError="1"/>
      <sheetData sheetId="12229" refreshError="1"/>
      <sheetData sheetId="12230" refreshError="1"/>
      <sheetData sheetId="12231" refreshError="1"/>
      <sheetData sheetId="12232" refreshError="1"/>
      <sheetData sheetId="12233" refreshError="1"/>
      <sheetData sheetId="12234" refreshError="1"/>
      <sheetData sheetId="12235" refreshError="1"/>
      <sheetData sheetId="12236" refreshError="1"/>
      <sheetData sheetId="12237" refreshError="1"/>
      <sheetData sheetId="12238" refreshError="1"/>
      <sheetData sheetId="12239" refreshError="1"/>
      <sheetData sheetId="12240" refreshError="1"/>
      <sheetData sheetId="12241" refreshError="1"/>
      <sheetData sheetId="12242" refreshError="1"/>
      <sheetData sheetId="12243" refreshError="1"/>
      <sheetData sheetId="12244" refreshError="1"/>
      <sheetData sheetId="12245" refreshError="1"/>
      <sheetData sheetId="12246" refreshError="1"/>
      <sheetData sheetId="12247" refreshError="1"/>
      <sheetData sheetId="12248" refreshError="1"/>
      <sheetData sheetId="12249" refreshError="1"/>
      <sheetData sheetId="12250" refreshError="1"/>
      <sheetData sheetId="12251" refreshError="1"/>
      <sheetData sheetId="12252" refreshError="1"/>
      <sheetData sheetId="12253" refreshError="1"/>
      <sheetData sheetId="12254" refreshError="1"/>
      <sheetData sheetId="12255" refreshError="1"/>
      <sheetData sheetId="12256" refreshError="1"/>
      <sheetData sheetId="12257" refreshError="1"/>
      <sheetData sheetId="12258" refreshError="1"/>
      <sheetData sheetId="12259" refreshError="1"/>
      <sheetData sheetId="12260" refreshError="1"/>
      <sheetData sheetId="12261" refreshError="1"/>
      <sheetData sheetId="12262" refreshError="1"/>
      <sheetData sheetId="12263" refreshError="1"/>
      <sheetData sheetId="12264" refreshError="1"/>
      <sheetData sheetId="12265" refreshError="1"/>
      <sheetData sheetId="12266" refreshError="1"/>
      <sheetData sheetId="12267" refreshError="1"/>
      <sheetData sheetId="12268" refreshError="1"/>
      <sheetData sheetId="12269" refreshError="1"/>
      <sheetData sheetId="12270" refreshError="1"/>
      <sheetData sheetId="12271" refreshError="1"/>
      <sheetData sheetId="12272" refreshError="1"/>
      <sheetData sheetId="12273" refreshError="1"/>
      <sheetData sheetId="12274" refreshError="1"/>
      <sheetData sheetId="12275" refreshError="1"/>
      <sheetData sheetId="12276" refreshError="1"/>
      <sheetData sheetId="12277" refreshError="1"/>
      <sheetData sheetId="12278" refreshError="1"/>
      <sheetData sheetId="12279" refreshError="1"/>
      <sheetData sheetId="12280" refreshError="1"/>
      <sheetData sheetId="12281" refreshError="1"/>
      <sheetData sheetId="12282" refreshError="1"/>
      <sheetData sheetId="12283" refreshError="1"/>
      <sheetData sheetId="12284" refreshError="1"/>
      <sheetData sheetId="12285" refreshError="1"/>
      <sheetData sheetId="12286" refreshError="1"/>
      <sheetData sheetId="12287" refreshError="1"/>
      <sheetData sheetId="12288" refreshError="1"/>
      <sheetData sheetId="12289" refreshError="1"/>
      <sheetData sheetId="12290" refreshError="1"/>
      <sheetData sheetId="12291" refreshError="1"/>
      <sheetData sheetId="12292" refreshError="1"/>
      <sheetData sheetId="12293" refreshError="1"/>
      <sheetData sheetId="12294" refreshError="1"/>
      <sheetData sheetId="12295" refreshError="1"/>
      <sheetData sheetId="12296" refreshError="1"/>
      <sheetData sheetId="12297" refreshError="1"/>
      <sheetData sheetId="12298" refreshError="1"/>
      <sheetData sheetId="12299" refreshError="1"/>
      <sheetData sheetId="12300" refreshError="1"/>
      <sheetData sheetId="12301" refreshError="1"/>
      <sheetData sheetId="12302" refreshError="1"/>
      <sheetData sheetId="12303" refreshError="1"/>
      <sheetData sheetId="12304" refreshError="1"/>
      <sheetData sheetId="12305" refreshError="1"/>
      <sheetData sheetId="12306" refreshError="1"/>
      <sheetData sheetId="12307" refreshError="1"/>
      <sheetData sheetId="12308" refreshError="1"/>
      <sheetData sheetId="12309" refreshError="1"/>
      <sheetData sheetId="12310" refreshError="1"/>
      <sheetData sheetId="12311" refreshError="1"/>
      <sheetData sheetId="12312" refreshError="1"/>
      <sheetData sheetId="12313" refreshError="1"/>
      <sheetData sheetId="12314" refreshError="1"/>
      <sheetData sheetId="12315" refreshError="1"/>
      <sheetData sheetId="12316" refreshError="1"/>
      <sheetData sheetId="12317" refreshError="1"/>
      <sheetData sheetId="12318" refreshError="1"/>
      <sheetData sheetId="12319" refreshError="1"/>
      <sheetData sheetId="12320" refreshError="1"/>
      <sheetData sheetId="12321" refreshError="1"/>
      <sheetData sheetId="12322" refreshError="1"/>
      <sheetData sheetId="12323" refreshError="1"/>
      <sheetData sheetId="12324" refreshError="1"/>
      <sheetData sheetId="12325" refreshError="1"/>
      <sheetData sheetId="12326" refreshError="1"/>
      <sheetData sheetId="12327" refreshError="1"/>
      <sheetData sheetId="12328" refreshError="1"/>
      <sheetData sheetId="12329" refreshError="1"/>
      <sheetData sheetId="12330" refreshError="1"/>
      <sheetData sheetId="12331" refreshError="1"/>
      <sheetData sheetId="12332" refreshError="1"/>
      <sheetData sheetId="12333" refreshError="1"/>
      <sheetData sheetId="12334" refreshError="1"/>
      <sheetData sheetId="12335" refreshError="1"/>
      <sheetData sheetId="12336" refreshError="1"/>
      <sheetData sheetId="12337" refreshError="1"/>
      <sheetData sheetId="12338" refreshError="1"/>
      <sheetData sheetId="12339" refreshError="1"/>
      <sheetData sheetId="12340" refreshError="1"/>
      <sheetData sheetId="12341" refreshError="1"/>
      <sheetData sheetId="12342" refreshError="1"/>
      <sheetData sheetId="12343" refreshError="1"/>
      <sheetData sheetId="12344" refreshError="1"/>
      <sheetData sheetId="12345" refreshError="1"/>
      <sheetData sheetId="12346" refreshError="1"/>
      <sheetData sheetId="12347" refreshError="1"/>
      <sheetData sheetId="12348" refreshError="1"/>
      <sheetData sheetId="12349" refreshError="1"/>
      <sheetData sheetId="12350" refreshError="1"/>
      <sheetData sheetId="12351" refreshError="1"/>
      <sheetData sheetId="12352" refreshError="1"/>
      <sheetData sheetId="12353" refreshError="1"/>
      <sheetData sheetId="12354" refreshError="1"/>
      <sheetData sheetId="12355" refreshError="1"/>
      <sheetData sheetId="12356" refreshError="1"/>
      <sheetData sheetId="12357" refreshError="1"/>
      <sheetData sheetId="12358" refreshError="1"/>
      <sheetData sheetId="12359" refreshError="1"/>
      <sheetData sheetId="12360" refreshError="1"/>
      <sheetData sheetId="12361" refreshError="1"/>
      <sheetData sheetId="12362" refreshError="1"/>
      <sheetData sheetId="12363" refreshError="1"/>
      <sheetData sheetId="12364" refreshError="1"/>
      <sheetData sheetId="12365" refreshError="1"/>
      <sheetData sheetId="12366" refreshError="1"/>
      <sheetData sheetId="12367" refreshError="1"/>
      <sheetData sheetId="12368" refreshError="1"/>
      <sheetData sheetId="12369" refreshError="1"/>
      <sheetData sheetId="12370" refreshError="1"/>
      <sheetData sheetId="12371" refreshError="1"/>
      <sheetData sheetId="12372" refreshError="1"/>
      <sheetData sheetId="12373" refreshError="1"/>
      <sheetData sheetId="12374" refreshError="1"/>
      <sheetData sheetId="12375" refreshError="1"/>
      <sheetData sheetId="12376" refreshError="1"/>
      <sheetData sheetId="12377" refreshError="1"/>
      <sheetData sheetId="12378" refreshError="1"/>
      <sheetData sheetId="12379" refreshError="1"/>
      <sheetData sheetId="12380" refreshError="1"/>
      <sheetData sheetId="12381" refreshError="1"/>
      <sheetData sheetId="12382" refreshError="1"/>
      <sheetData sheetId="12383" refreshError="1"/>
      <sheetData sheetId="12384" refreshError="1"/>
      <sheetData sheetId="12385" refreshError="1"/>
      <sheetData sheetId="12386" refreshError="1"/>
      <sheetData sheetId="12387" refreshError="1"/>
      <sheetData sheetId="12388" refreshError="1"/>
      <sheetData sheetId="12389" refreshError="1"/>
      <sheetData sheetId="12390" refreshError="1"/>
      <sheetData sheetId="12391" refreshError="1"/>
      <sheetData sheetId="12392" refreshError="1"/>
      <sheetData sheetId="12393" refreshError="1"/>
      <sheetData sheetId="12394" refreshError="1"/>
      <sheetData sheetId="12395" refreshError="1"/>
      <sheetData sheetId="12396" refreshError="1"/>
      <sheetData sheetId="12397" refreshError="1"/>
      <sheetData sheetId="12398" refreshError="1"/>
      <sheetData sheetId="12399" refreshError="1"/>
      <sheetData sheetId="12400" refreshError="1"/>
      <sheetData sheetId="12401" refreshError="1"/>
      <sheetData sheetId="12402" refreshError="1"/>
      <sheetData sheetId="12403" refreshError="1"/>
      <sheetData sheetId="12404" refreshError="1"/>
      <sheetData sheetId="12405" refreshError="1"/>
      <sheetData sheetId="12406" refreshError="1"/>
      <sheetData sheetId="12407" refreshError="1"/>
      <sheetData sheetId="12408" refreshError="1"/>
      <sheetData sheetId="12409" refreshError="1"/>
      <sheetData sheetId="12410" refreshError="1"/>
      <sheetData sheetId="12411" refreshError="1"/>
      <sheetData sheetId="12412" refreshError="1"/>
      <sheetData sheetId="12413" refreshError="1"/>
      <sheetData sheetId="12414" refreshError="1"/>
      <sheetData sheetId="12415" refreshError="1"/>
      <sheetData sheetId="12416" refreshError="1"/>
      <sheetData sheetId="12417" refreshError="1"/>
      <sheetData sheetId="12418" refreshError="1"/>
      <sheetData sheetId="12419" refreshError="1"/>
      <sheetData sheetId="12420" refreshError="1"/>
      <sheetData sheetId="12421" refreshError="1"/>
      <sheetData sheetId="12422" refreshError="1"/>
      <sheetData sheetId="12423" refreshError="1"/>
      <sheetData sheetId="12424" refreshError="1"/>
      <sheetData sheetId="12425" refreshError="1"/>
      <sheetData sheetId="12426" refreshError="1"/>
      <sheetData sheetId="12427" refreshError="1"/>
      <sheetData sheetId="12428" refreshError="1"/>
      <sheetData sheetId="12429" refreshError="1"/>
      <sheetData sheetId="12430" refreshError="1"/>
      <sheetData sheetId="12431" refreshError="1"/>
      <sheetData sheetId="12432" refreshError="1"/>
      <sheetData sheetId="12433" refreshError="1"/>
      <sheetData sheetId="12434" refreshError="1"/>
      <sheetData sheetId="12435" refreshError="1"/>
      <sheetData sheetId="12436" refreshError="1"/>
      <sheetData sheetId="12437" refreshError="1"/>
      <sheetData sheetId="12438" refreshError="1"/>
      <sheetData sheetId="12439" refreshError="1"/>
      <sheetData sheetId="12440" refreshError="1"/>
      <sheetData sheetId="12441" refreshError="1"/>
      <sheetData sheetId="12442" refreshError="1"/>
      <sheetData sheetId="12443" refreshError="1"/>
      <sheetData sheetId="12444" refreshError="1"/>
      <sheetData sheetId="12445" refreshError="1"/>
      <sheetData sheetId="12446" refreshError="1"/>
      <sheetData sheetId="12447" refreshError="1"/>
      <sheetData sheetId="12448" refreshError="1"/>
      <sheetData sheetId="12449" refreshError="1"/>
      <sheetData sheetId="12450" refreshError="1"/>
      <sheetData sheetId="12451" refreshError="1"/>
      <sheetData sheetId="12452" refreshError="1"/>
      <sheetData sheetId="12453" refreshError="1"/>
      <sheetData sheetId="12454" refreshError="1"/>
      <sheetData sheetId="12455" refreshError="1"/>
      <sheetData sheetId="12456" refreshError="1"/>
      <sheetData sheetId="12457" refreshError="1"/>
      <sheetData sheetId="12458" refreshError="1"/>
      <sheetData sheetId="12459" refreshError="1"/>
      <sheetData sheetId="12460" refreshError="1"/>
      <sheetData sheetId="12461" refreshError="1"/>
      <sheetData sheetId="12462" refreshError="1"/>
      <sheetData sheetId="12463" refreshError="1"/>
      <sheetData sheetId="12464" refreshError="1"/>
      <sheetData sheetId="12465" refreshError="1"/>
      <sheetData sheetId="12466" refreshError="1"/>
      <sheetData sheetId="12467" refreshError="1"/>
      <sheetData sheetId="12468" refreshError="1"/>
      <sheetData sheetId="12469" refreshError="1"/>
      <sheetData sheetId="12470" refreshError="1"/>
      <sheetData sheetId="12471" refreshError="1"/>
      <sheetData sheetId="12472" refreshError="1"/>
      <sheetData sheetId="12473" refreshError="1"/>
      <sheetData sheetId="12474" refreshError="1"/>
      <sheetData sheetId="12475" refreshError="1"/>
      <sheetData sheetId="12476" refreshError="1"/>
      <sheetData sheetId="12477" refreshError="1"/>
      <sheetData sheetId="12478" refreshError="1"/>
      <sheetData sheetId="12479" refreshError="1"/>
      <sheetData sheetId="12480" refreshError="1"/>
      <sheetData sheetId="12481" refreshError="1"/>
      <sheetData sheetId="12482" refreshError="1"/>
      <sheetData sheetId="12483" refreshError="1"/>
      <sheetData sheetId="12484" refreshError="1"/>
      <sheetData sheetId="12485" refreshError="1"/>
      <sheetData sheetId="12486" refreshError="1"/>
      <sheetData sheetId="12487" refreshError="1"/>
      <sheetData sheetId="12488" refreshError="1"/>
      <sheetData sheetId="12489" refreshError="1"/>
      <sheetData sheetId="12490" refreshError="1"/>
      <sheetData sheetId="12491" refreshError="1"/>
      <sheetData sheetId="12492" refreshError="1"/>
      <sheetData sheetId="12493" refreshError="1"/>
      <sheetData sheetId="12494" refreshError="1"/>
      <sheetData sheetId="12495" refreshError="1"/>
      <sheetData sheetId="12496" refreshError="1"/>
      <sheetData sheetId="12497" refreshError="1"/>
      <sheetData sheetId="12498" refreshError="1"/>
      <sheetData sheetId="12499" refreshError="1"/>
      <sheetData sheetId="12500" refreshError="1"/>
      <sheetData sheetId="12501" refreshError="1"/>
      <sheetData sheetId="12502" refreshError="1"/>
      <sheetData sheetId="12503" refreshError="1"/>
      <sheetData sheetId="12504" refreshError="1"/>
      <sheetData sheetId="12505" refreshError="1"/>
      <sheetData sheetId="12506" refreshError="1"/>
      <sheetData sheetId="12507" refreshError="1"/>
      <sheetData sheetId="12508" refreshError="1"/>
      <sheetData sheetId="12509" refreshError="1"/>
      <sheetData sheetId="12510" refreshError="1"/>
      <sheetData sheetId="12511" refreshError="1"/>
      <sheetData sheetId="12512" refreshError="1"/>
      <sheetData sheetId="12513" refreshError="1"/>
      <sheetData sheetId="12514" refreshError="1"/>
      <sheetData sheetId="12515" refreshError="1"/>
      <sheetData sheetId="12516" refreshError="1"/>
      <sheetData sheetId="12517" refreshError="1"/>
      <sheetData sheetId="12518" refreshError="1"/>
      <sheetData sheetId="12519" refreshError="1"/>
      <sheetData sheetId="12520" refreshError="1"/>
      <sheetData sheetId="12521" refreshError="1"/>
      <sheetData sheetId="12522" refreshError="1"/>
      <sheetData sheetId="12523" refreshError="1"/>
      <sheetData sheetId="12524" refreshError="1"/>
      <sheetData sheetId="12525" refreshError="1"/>
      <sheetData sheetId="12526" refreshError="1"/>
      <sheetData sheetId="12527" refreshError="1"/>
      <sheetData sheetId="12528" refreshError="1"/>
      <sheetData sheetId="12529" refreshError="1"/>
      <sheetData sheetId="12530" refreshError="1"/>
      <sheetData sheetId="12531" refreshError="1"/>
      <sheetData sheetId="12532" refreshError="1"/>
      <sheetData sheetId="12533" refreshError="1"/>
      <sheetData sheetId="12534" refreshError="1"/>
      <sheetData sheetId="12535" refreshError="1"/>
      <sheetData sheetId="12536" refreshError="1"/>
      <sheetData sheetId="12537" refreshError="1"/>
      <sheetData sheetId="12538" refreshError="1"/>
      <sheetData sheetId="12539" refreshError="1"/>
      <sheetData sheetId="12540" refreshError="1"/>
      <sheetData sheetId="12541" refreshError="1"/>
      <sheetData sheetId="12542" refreshError="1"/>
      <sheetData sheetId="12543" refreshError="1"/>
      <sheetData sheetId="12544" refreshError="1"/>
      <sheetData sheetId="12545" refreshError="1"/>
      <sheetData sheetId="12546" refreshError="1"/>
      <sheetData sheetId="12547" refreshError="1"/>
      <sheetData sheetId="12548" refreshError="1"/>
      <sheetData sheetId="12549" refreshError="1"/>
      <sheetData sheetId="12550" refreshError="1"/>
      <sheetData sheetId="12551" refreshError="1"/>
      <sheetData sheetId="12552" refreshError="1"/>
      <sheetData sheetId="12553" refreshError="1"/>
      <sheetData sheetId="12554" refreshError="1"/>
      <sheetData sheetId="12555" refreshError="1"/>
      <sheetData sheetId="12556" refreshError="1"/>
      <sheetData sheetId="12557" refreshError="1"/>
      <sheetData sheetId="12558" refreshError="1"/>
      <sheetData sheetId="12559" refreshError="1"/>
      <sheetData sheetId="12560" refreshError="1"/>
      <sheetData sheetId="12561" refreshError="1"/>
      <sheetData sheetId="12562" refreshError="1"/>
      <sheetData sheetId="12563" refreshError="1"/>
      <sheetData sheetId="12564" refreshError="1"/>
      <sheetData sheetId="12565" refreshError="1"/>
      <sheetData sheetId="12566" refreshError="1"/>
      <sheetData sheetId="12567" refreshError="1"/>
      <sheetData sheetId="12568" refreshError="1"/>
      <sheetData sheetId="12569" refreshError="1"/>
      <sheetData sheetId="12570" refreshError="1"/>
      <sheetData sheetId="12571" refreshError="1"/>
      <sheetData sheetId="12572" refreshError="1"/>
      <sheetData sheetId="12573" refreshError="1"/>
      <sheetData sheetId="12574" refreshError="1"/>
      <sheetData sheetId="12575" refreshError="1"/>
      <sheetData sheetId="12576" refreshError="1"/>
      <sheetData sheetId="12577" refreshError="1"/>
      <sheetData sheetId="12578" refreshError="1"/>
      <sheetData sheetId="12579" refreshError="1"/>
      <sheetData sheetId="12580" refreshError="1"/>
      <sheetData sheetId="12581" refreshError="1"/>
      <sheetData sheetId="12582" refreshError="1"/>
      <sheetData sheetId="12583" refreshError="1"/>
      <sheetData sheetId="12584" refreshError="1"/>
      <sheetData sheetId="12585" refreshError="1"/>
      <sheetData sheetId="12586" refreshError="1"/>
      <sheetData sheetId="12587" refreshError="1"/>
      <sheetData sheetId="12588" refreshError="1"/>
      <sheetData sheetId="12589" refreshError="1"/>
      <sheetData sheetId="12590" refreshError="1"/>
      <sheetData sheetId="12591" refreshError="1"/>
      <sheetData sheetId="12592" refreshError="1"/>
      <sheetData sheetId="12593" refreshError="1"/>
      <sheetData sheetId="12594" refreshError="1"/>
      <sheetData sheetId="12595" refreshError="1"/>
      <sheetData sheetId="12596" refreshError="1"/>
      <sheetData sheetId="12597" refreshError="1"/>
      <sheetData sheetId="12598" refreshError="1"/>
      <sheetData sheetId="12599" refreshError="1"/>
      <sheetData sheetId="12600" refreshError="1"/>
      <sheetData sheetId="12601" refreshError="1"/>
      <sheetData sheetId="12602" refreshError="1"/>
      <sheetData sheetId="12603" refreshError="1"/>
      <sheetData sheetId="12604" refreshError="1"/>
      <sheetData sheetId="12605" refreshError="1"/>
      <sheetData sheetId="12606" refreshError="1"/>
      <sheetData sheetId="12607" refreshError="1"/>
      <sheetData sheetId="12608" refreshError="1"/>
      <sheetData sheetId="12609" refreshError="1"/>
      <sheetData sheetId="12610" refreshError="1"/>
      <sheetData sheetId="12611" refreshError="1"/>
      <sheetData sheetId="12612" refreshError="1"/>
      <sheetData sheetId="12613" refreshError="1"/>
      <sheetData sheetId="12614" refreshError="1"/>
      <sheetData sheetId="12615" refreshError="1"/>
      <sheetData sheetId="12616" refreshError="1"/>
      <sheetData sheetId="12617" refreshError="1"/>
      <sheetData sheetId="12618" refreshError="1"/>
      <sheetData sheetId="12619" refreshError="1"/>
      <sheetData sheetId="12620" refreshError="1"/>
      <sheetData sheetId="12621" refreshError="1"/>
      <sheetData sheetId="12622" refreshError="1"/>
      <sheetData sheetId="12623" refreshError="1"/>
      <sheetData sheetId="12624" refreshError="1"/>
      <sheetData sheetId="12625" refreshError="1"/>
      <sheetData sheetId="12626" refreshError="1"/>
      <sheetData sheetId="12627" refreshError="1"/>
      <sheetData sheetId="12628" refreshError="1"/>
      <sheetData sheetId="12629" refreshError="1"/>
      <sheetData sheetId="12630" refreshError="1"/>
      <sheetData sheetId="12631" refreshError="1"/>
      <sheetData sheetId="12632" refreshError="1"/>
      <sheetData sheetId="12633" refreshError="1"/>
      <sheetData sheetId="12634" refreshError="1"/>
      <sheetData sheetId="12635" refreshError="1"/>
      <sheetData sheetId="12636" refreshError="1"/>
      <sheetData sheetId="12637" refreshError="1"/>
      <sheetData sheetId="12638" refreshError="1"/>
      <sheetData sheetId="12639" refreshError="1"/>
      <sheetData sheetId="12640" refreshError="1"/>
      <sheetData sheetId="12641" refreshError="1"/>
      <sheetData sheetId="12642" refreshError="1"/>
      <sheetData sheetId="12643" refreshError="1"/>
      <sheetData sheetId="12644" refreshError="1"/>
      <sheetData sheetId="12645" refreshError="1"/>
      <sheetData sheetId="12646" refreshError="1"/>
      <sheetData sheetId="12647" refreshError="1"/>
      <sheetData sheetId="12648" refreshError="1"/>
      <sheetData sheetId="12649" refreshError="1"/>
      <sheetData sheetId="12650" refreshError="1"/>
      <sheetData sheetId="12651" refreshError="1"/>
      <sheetData sheetId="12652" refreshError="1"/>
      <sheetData sheetId="12653" refreshError="1"/>
      <sheetData sheetId="12654" refreshError="1"/>
      <sheetData sheetId="12655" refreshError="1"/>
      <sheetData sheetId="12656" refreshError="1"/>
      <sheetData sheetId="12657" refreshError="1"/>
      <sheetData sheetId="12658" refreshError="1"/>
      <sheetData sheetId="12659" refreshError="1"/>
      <sheetData sheetId="12660" refreshError="1"/>
      <sheetData sheetId="12661" refreshError="1"/>
      <sheetData sheetId="12662" refreshError="1"/>
      <sheetData sheetId="12663" refreshError="1"/>
      <sheetData sheetId="12664" refreshError="1"/>
      <sheetData sheetId="12665" refreshError="1"/>
      <sheetData sheetId="12666" refreshError="1"/>
      <sheetData sheetId="12667" refreshError="1"/>
      <sheetData sheetId="12668" refreshError="1"/>
      <sheetData sheetId="12669" refreshError="1"/>
      <sheetData sheetId="12670" refreshError="1"/>
      <sheetData sheetId="12671" refreshError="1"/>
      <sheetData sheetId="12672" refreshError="1"/>
      <sheetData sheetId="12673" refreshError="1"/>
      <sheetData sheetId="12674" refreshError="1"/>
      <sheetData sheetId="12675" refreshError="1"/>
      <sheetData sheetId="12676" refreshError="1"/>
      <sheetData sheetId="12677" refreshError="1"/>
      <sheetData sheetId="12678" refreshError="1"/>
      <sheetData sheetId="12679" refreshError="1"/>
      <sheetData sheetId="12680" refreshError="1"/>
      <sheetData sheetId="12681" refreshError="1"/>
      <sheetData sheetId="12682" refreshError="1"/>
      <sheetData sheetId="12683" refreshError="1"/>
      <sheetData sheetId="12684" refreshError="1"/>
      <sheetData sheetId="12685" refreshError="1"/>
      <sheetData sheetId="12686" refreshError="1"/>
      <sheetData sheetId="12687" refreshError="1"/>
      <sheetData sheetId="12688" refreshError="1"/>
      <sheetData sheetId="12689" refreshError="1"/>
      <sheetData sheetId="12690" refreshError="1"/>
      <sheetData sheetId="12691" refreshError="1"/>
      <sheetData sheetId="12692" refreshError="1"/>
      <sheetData sheetId="12693" refreshError="1"/>
      <sheetData sheetId="12694" refreshError="1"/>
      <sheetData sheetId="12695" refreshError="1"/>
      <sheetData sheetId="12696" refreshError="1"/>
      <sheetData sheetId="12697" refreshError="1"/>
      <sheetData sheetId="12698" refreshError="1"/>
      <sheetData sheetId="12699" refreshError="1"/>
      <sheetData sheetId="12700" refreshError="1"/>
      <sheetData sheetId="12701" refreshError="1"/>
      <sheetData sheetId="12702" refreshError="1"/>
      <sheetData sheetId="12703" refreshError="1"/>
      <sheetData sheetId="12704" refreshError="1"/>
      <sheetData sheetId="12705" refreshError="1"/>
      <sheetData sheetId="12706" refreshError="1"/>
      <sheetData sheetId="12707" refreshError="1"/>
      <sheetData sheetId="12708" refreshError="1"/>
      <sheetData sheetId="12709" refreshError="1"/>
      <sheetData sheetId="12710" refreshError="1"/>
      <sheetData sheetId="12711" refreshError="1"/>
      <sheetData sheetId="12712" refreshError="1"/>
      <sheetData sheetId="12713" refreshError="1"/>
      <sheetData sheetId="12714" refreshError="1"/>
      <sheetData sheetId="12715" refreshError="1"/>
      <sheetData sheetId="12716" refreshError="1"/>
      <sheetData sheetId="12717" refreshError="1"/>
      <sheetData sheetId="12718" refreshError="1"/>
      <sheetData sheetId="12719" refreshError="1"/>
      <sheetData sheetId="12720" refreshError="1"/>
      <sheetData sheetId="12721" refreshError="1"/>
      <sheetData sheetId="12722" refreshError="1"/>
      <sheetData sheetId="12723" refreshError="1"/>
      <sheetData sheetId="12724" refreshError="1"/>
      <sheetData sheetId="12725" refreshError="1"/>
      <sheetData sheetId="12726" refreshError="1"/>
      <sheetData sheetId="12727" refreshError="1"/>
      <sheetData sheetId="12728" refreshError="1"/>
      <sheetData sheetId="12729" refreshError="1"/>
      <sheetData sheetId="12730" refreshError="1"/>
      <sheetData sheetId="12731" refreshError="1"/>
      <sheetData sheetId="12732" refreshError="1"/>
      <sheetData sheetId="12733" refreshError="1"/>
      <sheetData sheetId="12734" refreshError="1"/>
      <sheetData sheetId="12735" refreshError="1"/>
      <sheetData sheetId="12736" refreshError="1"/>
      <sheetData sheetId="12737" refreshError="1"/>
      <sheetData sheetId="12738" refreshError="1"/>
      <sheetData sheetId="12739" refreshError="1"/>
      <sheetData sheetId="12740" refreshError="1"/>
      <sheetData sheetId="12741" refreshError="1"/>
      <sheetData sheetId="12742" refreshError="1"/>
      <sheetData sheetId="12743" refreshError="1"/>
      <sheetData sheetId="12744" refreshError="1"/>
      <sheetData sheetId="12745" refreshError="1"/>
      <sheetData sheetId="12746" refreshError="1"/>
      <sheetData sheetId="12747" refreshError="1"/>
      <sheetData sheetId="12748" refreshError="1"/>
      <sheetData sheetId="12749" refreshError="1"/>
      <sheetData sheetId="12750" refreshError="1"/>
      <sheetData sheetId="12751" refreshError="1"/>
      <sheetData sheetId="12752" refreshError="1"/>
      <sheetData sheetId="12753" refreshError="1"/>
      <sheetData sheetId="12754" refreshError="1"/>
      <sheetData sheetId="12755" refreshError="1"/>
      <sheetData sheetId="12756" refreshError="1"/>
      <sheetData sheetId="12757" refreshError="1"/>
      <sheetData sheetId="12758" refreshError="1"/>
      <sheetData sheetId="12759" refreshError="1"/>
      <sheetData sheetId="12760" refreshError="1"/>
      <sheetData sheetId="12761" refreshError="1"/>
      <sheetData sheetId="12762" refreshError="1"/>
      <sheetData sheetId="12763" refreshError="1"/>
      <sheetData sheetId="12764" refreshError="1"/>
      <sheetData sheetId="12765" refreshError="1"/>
      <sheetData sheetId="12766" refreshError="1"/>
      <sheetData sheetId="12767" refreshError="1"/>
      <sheetData sheetId="12768" refreshError="1"/>
      <sheetData sheetId="12769" refreshError="1"/>
      <sheetData sheetId="12770" refreshError="1"/>
      <sheetData sheetId="12771" refreshError="1"/>
      <sheetData sheetId="12772" refreshError="1"/>
      <sheetData sheetId="12773" refreshError="1"/>
      <sheetData sheetId="12774" refreshError="1"/>
      <sheetData sheetId="12775" refreshError="1"/>
      <sheetData sheetId="12776" refreshError="1"/>
      <sheetData sheetId="12777" refreshError="1"/>
      <sheetData sheetId="12778" refreshError="1"/>
      <sheetData sheetId="12779" refreshError="1"/>
      <sheetData sheetId="12780" refreshError="1"/>
      <sheetData sheetId="12781" refreshError="1"/>
      <sheetData sheetId="12782" refreshError="1"/>
      <sheetData sheetId="12783" refreshError="1"/>
      <sheetData sheetId="12784" refreshError="1"/>
      <sheetData sheetId="12785" refreshError="1"/>
      <sheetData sheetId="12786" refreshError="1"/>
      <sheetData sheetId="12787" refreshError="1"/>
      <sheetData sheetId="12788" refreshError="1"/>
      <sheetData sheetId="12789" refreshError="1"/>
      <sheetData sheetId="12790" refreshError="1"/>
      <sheetData sheetId="12791" refreshError="1"/>
      <sheetData sheetId="12792" refreshError="1"/>
      <sheetData sheetId="12793" refreshError="1"/>
      <sheetData sheetId="12794" refreshError="1"/>
      <sheetData sheetId="12795" refreshError="1"/>
      <sheetData sheetId="12796" refreshError="1"/>
      <sheetData sheetId="12797" refreshError="1"/>
      <sheetData sheetId="12798" refreshError="1"/>
      <sheetData sheetId="12799" refreshError="1"/>
      <sheetData sheetId="12800" refreshError="1"/>
      <sheetData sheetId="12801" refreshError="1"/>
      <sheetData sheetId="12802" refreshError="1"/>
      <sheetData sheetId="12803" refreshError="1"/>
      <sheetData sheetId="12804" refreshError="1"/>
      <sheetData sheetId="12805" refreshError="1"/>
      <sheetData sheetId="12806" refreshError="1"/>
      <sheetData sheetId="12807" refreshError="1"/>
      <sheetData sheetId="12808" refreshError="1"/>
      <sheetData sheetId="12809" refreshError="1"/>
      <sheetData sheetId="12810" refreshError="1"/>
      <sheetData sheetId="12811" refreshError="1"/>
      <sheetData sheetId="12812" refreshError="1"/>
      <sheetData sheetId="12813" refreshError="1"/>
      <sheetData sheetId="12814" refreshError="1"/>
      <sheetData sheetId="12815" refreshError="1"/>
      <sheetData sheetId="12816" refreshError="1"/>
      <sheetData sheetId="12817" refreshError="1"/>
      <sheetData sheetId="12818" refreshError="1"/>
      <sheetData sheetId="12819" refreshError="1"/>
      <sheetData sheetId="12820" refreshError="1"/>
      <sheetData sheetId="12821" refreshError="1"/>
      <sheetData sheetId="12822" refreshError="1"/>
      <sheetData sheetId="12823" refreshError="1"/>
      <sheetData sheetId="12824" refreshError="1"/>
      <sheetData sheetId="12825" refreshError="1"/>
      <sheetData sheetId="12826" refreshError="1"/>
      <sheetData sheetId="12827" refreshError="1"/>
      <sheetData sheetId="12828" refreshError="1"/>
      <sheetData sheetId="12829" refreshError="1"/>
      <sheetData sheetId="12830" refreshError="1"/>
      <sheetData sheetId="12831" refreshError="1"/>
      <sheetData sheetId="12832" refreshError="1"/>
      <sheetData sheetId="12833" refreshError="1"/>
      <sheetData sheetId="12834" refreshError="1"/>
      <sheetData sheetId="12835" refreshError="1"/>
      <sheetData sheetId="12836" refreshError="1"/>
      <sheetData sheetId="12837" refreshError="1"/>
      <sheetData sheetId="12838" refreshError="1"/>
      <sheetData sheetId="12839" refreshError="1"/>
      <sheetData sheetId="12840" refreshError="1"/>
      <sheetData sheetId="12841" refreshError="1"/>
      <sheetData sheetId="12842" refreshError="1"/>
      <sheetData sheetId="12843" refreshError="1"/>
      <sheetData sheetId="12844" refreshError="1"/>
      <sheetData sheetId="12845" refreshError="1"/>
      <sheetData sheetId="12846" refreshError="1"/>
      <sheetData sheetId="12847" refreshError="1"/>
      <sheetData sheetId="12848" refreshError="1"/>
      <sheetData sheetId="12849" refreshError="1"/>
      <sheetData sheetId="12850" refreshError="1"/>
      <sheetData sheetId="12851" refreshError="1"/>
      <sheetData sheetId="12852" refreshError="1"/>
      <sheetData sheetId="12853" refreshError="1"/>
      <sheetData sheetId="12854" refreshError="1"/>
      <sheetData sheetId="12855" refreshError="1"/>
      <sheetData sheetId="12856" refreshError="1"/>
      <sheetData sheetId="12857" refreshError="1"/>
      <sheetData sheetId="12858" refreshError="1"/>
      <sheetData sheetId="12859" refreshError="1"/>
      <sheetData sheetId="12860" refreshError="1"/>
      <sheetData sheetId="12861" refreshError="1"/>
      <sheetData sheetId="12862" refreshError="1"/>
      <sheetData sheetId="12863" refreshError="1"/>
      <sheetData sheetId="12864" refreshError="1"/>
      <sheetData sheetId="12865" refreshError="1"/>
      <sheetData sheetId="12866" refreshError="1"/>
      <sheetData sheetId="12867" refreshError="1"/>
      <sheetData sheetId="12868" refreshError="1"/>
      <sheetData sheetId="12869" refreshError="1"/>
      <sheetData sheetId="12870" refreshError="1"/>
      <sheetData sheetId="12871" refreshError="1"/>
      <sheetData sheetId="12872" refreshError="1"/>
      <sheetData sheetId="12873" refreshError="1"/>
      <sheetData sheetId="12874" refreshError="1"/>
      <sheetData sheetId="12875" refreshError="1"/>
      <sheetData sheetId="12876" refreshError="1"/>
      <sheetData sheetId="12877" refreshError="1"/>
      <sheetData sheetId="12878" refreshError="1"/>
      <sheetData sheetId="12879" refreshError="1"/>
      <sheetData sheetId="12880" refreshError="1"/>
      <sheetData sheetId="12881" refreshError="1"/>
      <sheetData sheetId="12882" refreshError="1"/>
      <sheetData sheetId="12883" refreshError="1"/>
      <sheetData sheetId="12884" refreshError="1"/>
      <sheetData sheetId="12885" refreshError="1"/>
      <sheetData sheetId="12886" refreshError="1"/>
      <sheetData sheetId="12887" refreshError="1"/>
      <sheetData sheetId="12888" refreshError="1"/>
      <sheetData sheetId="12889" refreshError="1"/>
      <sheetData sheetId="12890" refreshError="1"/>
      <sheetData sheetId="12891" refreshError="1"/>
      <sheetData sheetId="12892" refreshError="1"/>
      <sheetData sheetId="12893" refreshError="1"/>
      <sheetData sheetId="12894" refreshError="1"/>
      <sheetData sheetId="12895" refreshError="1"/>
      <sheetData sheetId="12896" refreshError="1"/>
      <sheetData sheetId="12897" refreshError="1"/>
      <sheetData sheetId="12898" refreshError="1"/>
      <sheetData sheetId="12899" refreshError="1"/>
      <sheetData sheetId="12900" refreshError="1"/>
      <sheetData sheetId="12901" refreshError="1"/>
      <sheetData sheetId="12902" refreshError="1"/>
      <sheetData sheetId="12903" refreshError="1"/>
      <sheetData sheetId="12904" refreshError="1"/>
      <sheetData sheetId="12905" refreshError="1"/>
      <sheetData sheetId="12906" refreshError="1"/>
      <sheetData sheetId="12907" refreshError="1"/>
      <sheetData sheetId="12908" refreshError="1"/>
      <sheetData sheetId="12909" refreshError="1"/>
      <sheetData sheetId="12910" refreshError="1"/>
      <sheetData sheetId="12911" refreshError="1"/>
      <sheetData sheetId="12912" refreshError="1"/>
      <sheetData sheetId="12913" refreshError="1"/>
      <sheetData sheetId="12914" refreshError="1"/>
      <sheetData sheetId="12915" refreshError="1"/>
      <sheetData sheetId="12916" refreshError="1"/>
      <sheetData sheetId="12917" refreshError="1"/>
      <sheetData sheetId="12918" refreshError="1"/>
      <sheetData sheetId="12919" refreshError="1"/>
      <sheetData sheetId="12920" refreshError="1"/>
      <sheetData sheetId="12921" refreshError="1"/>
      <sheetData sheetId="12922" refreshError="1"/>
      <sheetData sheetId="12923" refreshError="1"/>
      <sheetData sheetId="12924" refreshError="1"/>
      <sheetData sheetId="12925" refreshError="1"/>
      <sheetData sheetId="12926" refreshError="1"/>
      <sheetData sheetId="12927" refreshError="1"/>
      <sheetData sheetId="12928" refreshError="1"/>
      <sheetData sheetId="12929" refreshError="1"/>
      <sheetData sheetId="12930" refreshError="1"/>
      <sheetData sheetId="12931" refreshError="1"/>
      <sheetData sheetId="12932" refreshError="1"/>
      <sheetData sheetId="12933" refreshError="1"/>
      <sheetData sheetId="12934" refreshError="1"/>
      <sheetData sheetId="12935" refreshError="1"/>
      <sheetData sheetId="12936" refreshError="1"/>
      <sheetData sheetId="12937" refreshError="1"/>
      <sheetData sheetId="12938" refreshError="1"/>
      <sheetData sheetId="12939" refreshError="1"/>
      <sheetData sheetId="12940" refreshError="1"/>
      <sheetData sheetId="12941" refreshError="1"/>
      <sheetData sheetId="12942" refreshError="1"/>
      <sheetData sheetId="12943" refreshError="1"/>
      <sheetData sheetId="12944" refreshError="1"/>
      <sheetData sheetId="12945" refreshError="1"/>
      <sheetData sheetId="12946" refreshError="1"/>
      <sheetData sheetId="12947" refreshError="1"/>
      <sheetData sheetId="12948" refreshError="1"/>
      <sheetData sheetId="12949" refreshError="1"/>
      <sheetData sheetId="12950" refreshError="1"/>
      <sheetData sheetId="12951" refreshError="1"/>
      <sheetData sheetId="12952" refreshError="1"/>
      <sheetData sheetId="12953" refreshError="1"/>
      <sheetData sheetId="12954" refreshError="1"/>
      <sheetData sheetId="12955" refreshError="1"/>
      <sheetData sheetId="12956" refreshError="1"/>
      <sheetData sheetId="12957" refreshError="1"/>
      <sheetData sheetId="12958" refreshError="1"/>
      <sheetData sheetId="12959" refreshError="1"/>
      <sheetData sheetId="12960" refreshError="1"/>
      <sheetData sheetId="12961" refreshError="1"/>
      <sheetData sheetId="12962" refreshError="1"/>
      <sheetData sheetId="12963" refreshError="1"/>
      <sheetData sheetId="12964" refreshError="1"/>
      <sheetData sheetId="12965" refreshError="1"/>
      <sheetData sheetId="12966" refreshError="1"/>
      <sheetData sheetId="12967" refreshError="1"/>
      <sheetData sheetId="12968" refreshError="1"/>
      <sheetData sheetId="12969" refreshError="1"/>
      <sheetData sheetId="12970" refreshError="1"/>
      <sheetData sheetId="12971" refreshError="1"/>
      <sheetData sheetId="12972" refreshError="1"/>
      <sheetData sheetId="12973" refreshError="1"/>
      <sheetData sheetId="12974" refreshError="1"/>
      <sheetData sheetId="12975" refreshError="1"/>
      <sheetData sheetId="12976" refreshError="1"/>
      <sheetData sheetId="12977" refreshError="1"/>
      <sheetData sheetId="12978" refreshError="1"/>
      <sheetData sheetId="12979" refreshError="1"/>
      <sheetData sheetId="12980" refreshError="1"/>
      <sheetData sheetId="12981" refreshError="1"/>
      <sheetData sheetId="12982" refreshError="1"/>
      <sheetData sheetId="12983" refreshError="1"/>
      <sheetData sheetId="12984" refreshError="1"/>
      <sheetData sheetId="12985" refreshError="1"/>
      <sheetData sheetId="12986" refreshError="1"/>
      <sheetData sheetId="12987" refreshError="1"/>
      <sheetData sheetId="12988" refreshError="1"/>
      <sheetData sheetId="12989" refreshError="1"/>
      <sheetData sheetId="12990" refreshError="1"/>
      <sheetData sheetId="12991" refreshError="1"/>
      <sheetData sheetId="12992" refreshError="1"/>
      <sheetData sheetId="12993" refreshError="1"/>
      <sheetData sheetId="12994" refreshError="1"/>
      <sheetData sheetId="12995" refreshError="1"/>
      <sheetData sheetId="12996" refreshError="1"/>
      <sheetData sheetId="12997" refreshError="1"/>
      <sheetData sheetId="12998" refreshError="1"/>
      <sheetData sheetId="12999" refreshError="1"/>
      <sheetData sheetId="13000" refreshError="1"/>
      <sheetData sheetId="13001" refreshError="1"/>
      <sheetData sheetId="13002" refreshError="1"/>
      <sheetData sheetId="13003" refreshError="1"/>
      <sheetData sheetId="13004" refreshError="1"/>
      <sheetData sheetId="13005" refreshError="1"/>
      <sheetData sheetId="13006" refreshError="1"/>
      <sheetData sheetId="13007" refreshError="1"/>
      <sheetData sheetId="13008" refreshError="1"/>
      <sheetData sheetId="13009" refreshError="1"/>
      <sheetData sheetId="13010" refreshError="1"/>
      <sheetData sheetId="13011" refreshError="1"/>
      <sheetData sheetId="13012" refreshError="1"/>
      <sheetData sheetId="13013" refreshError="1"/>
      <sheetData sheetId="13014" refreshError="1"/>
      <sheetData sheetId="13015" refreshError="1"/>
      <sheetData sheetId="13016" refreshError="1"/>
      <sheetData sheetId="13017" refreshError="1"/>
      <sheetData sheetId="13018" refreshError="1"/>
      <sheetData sheetId="13019" refreshError="1"/>
      <sheetData sheetId="13020" refreshError="1"/>
      <sheetData sheetId="13021" refreshError="1"/>
      <sheetData sheetId="13022" refreshError="1"/>
      <sheetData sheetId="13023" refreshError="1"/>
      <sheetData sheetId="13024" refreshError="1"/>
      <sheetData sheetId="13025" refreshError="1"/>
      <sheetData sheetId="13026" refreshError="1"/>
      <sheetData sheetId="13027" refreshError="1"/>
      <sheetData sheetId="13028" refreshError="1"/>
      <sheetData sheetId="13029" refreshError="1"/>
      <sheetData sheetId="13030" refreshError="1"/>
      <sheetData sheetId="13031" refreshError="1"/>
      <sheetData sheetId="13032" refreshError="1"/>
      <sheetData sheetId="13033" refreshError="1"/>
      <sheetData sheetId="13034" refreshError="1"/>
      <sheetData sheetId="13035" refreshError="1"/>
      <sheetData sheetId="13036" refreshError="1"/>
      <sheetData sheetId="13037" refreshError="1"/>
      <sheetData sheetId="13038" refreshError="1"/>
      <sheetData sheetId="13039" refreshError="1"/>
      <sheetData sheetId="13040" refreshError="1"/>
      <sheetData sheetId="13041" refreshError="1"/>
      <sheetData sheetId="13042" refreshError="1"/>
      <sheetData sheetId="13043" refreshError="1"/>
      <sheetData sheetId="13044" refreshError="1"/>
      <sheetData sheetId="13045" refreshError="1"/>
      <sheetData sheetId="13046" refreshError="1"/>
      <sheetData sheetId="13047" refreshError="1"/>
      <sheetData sheetId="13048" refreshError="1"/>
      <sheetData sheetId="13049" refreshError="1"/>
      <sheetData sheetId="13050" refreshError="1"/>
      <sheetData sheetId="13051" refreshError="1"/>
      <sheetData sheetId="13052" refreshError="1"/>
      <sheetData sheetId="13053" refreshError="1"/>
      <sheetData sheetId="13054" refreshError="1"/>
      <sheetData sheetId="13055" refreshError="1"/>
      <sheetData sheetId="13056" refreshError="1"/>
      <sheetData sheetId="13057" refreshError="1"/>
      <sheetData sheetId="13058" refreshError="1"/>
      <sheetData sheetId="13059" refreshError="1"/>
      <sheetData sheetId="13060" refreshError="1"/>
      <sheetData sheetId="13061" refreshError="1"/>
      <sheetData sheetId="13062" refreshError="1"/>
      <sheetData sheetId="13063" refreshError="1"/>
      <sheetData sheetId="13064" refreshError="1"/>
      <sheetData sheetId="13065" refreshError="1"/>
      <sheetData sheetId="13066" refreshError="1"/>
      <sheetData sheetId="13067" refreshError="1"/>
      <sheetData sheetId="13068" refreshError="1"/>
      <sheetData sheetId="13069" refreshError="1"/>
      <sheetData sheetId="13070" refreshError="1"/>
      <sheetData sheetId="13071" refreshError="1"/>
      <sheetData sheetId="13072" refreshError="1"/>
      <sheetData sheetId="13073" refreshError="1"/>
      <sheetData sheetId="13074" refreshError="1"/>
      <sheetData sheetId="13075" refreshError="1"/>
      <sheetData sheetId="13076" refreshError="1"/>
      <sheetData sheetId="13077" refreshError="1"/>
      <sheetData sheetId="13078" refreshError="1"/>
      <sheetData sheetId="13079" refreshError="1"/>
      <sheetData sheetId="13080" refreshError="1"/>
      <sheetData sheetId="13081" refreshError="1"/>
      <sheetData sheetId="13082" refreshError="1"/>
      <sheetData sheetId="13083" refreshError="1"/>
      <sheetData sheetId="13084" refreshError="1"/>
      <sheetData sheetId="13085" refreshError="1"/>
      <sheetData sheetId="13086" refreshError="1"/>
      <sheetData sheetId="13087" refreshError="1"/>
      <sheetData sheetId="13088" refreshError="1"/>
      <sheetData sheetId="13089" refreshError="1"/>
      <sheetData sheetId="13090" refreshError="1"/>
      <sheetData sheetId="13091" refreshError="1"/>
      <sheetData sheetId="13092" refreshError="1"/>
      <sheetData sheetId="13093" refreshError="1"/>
      <sheetData sheetId="13094" refreshError="1"/>
      <sheetData sheetId="13095" refreshError="1"/>
      <sheetData sheetId="13096" refreshError="1"/>
      <sheetData sheetId="13097" refreshError="1"/>
      <sheetData sheetId="13098" refreshError="1"/>
      <sheetData sheetId="13099" refreshError="1"/>
      <sheetData sheetId="13100" refreshError="1"/>
      <sheetData sheetId="13101" refreshError="1"/>
      <sheetData sheetId="13102" refreshError="1"/>
      <sheetData sheetId="13103" refreshError="1"/>
      <sheetData sheetId="13104" refreshError="1"/>
      <sheetData sheetId="13105" refreshError="1"/>
      <sheetData sheetId="13106" refreshError="1"/>
      <sheetData sheetId="13107" refreshError="1"/>
      <sheetData sheetId="13108" refreshError="1"/>
      <sheetData sheetId="13109" refreshError="1"/>
      <sheetData sheetId="13110" refreshError="1"/>
      <sheetData sheetId="13111" refreshError="1"/>
      <sheetData sheetId="13112" refreshError="1"/>
      <sheetData sheetId="13113" refreshError="1"/>
      <sheetData sheetId="13114" refreshError="1"/>
      <sheetData sheetId="13115" refreshError="1"/>
      <sheetData sheetId="13116" refreshError="1"/>
      <sheetData sheetId="13117" refreshError="1"/>
      <sheetData sheetId="13118" refreshError="1"/>
      <sheetData sheetId="13119" refreshError="1"/>
      <sheetData sheetId="13120" refreshError="1"/>
      <sheetData sheetId="13121" refreshError="1"/>
      <sheetData sheetId="13122" refreshError="1"/>
      <sheetData sheetId="13123" refreshError="1"/>
      <sheetData sheetId="13124" refreshError="1"/>
      <sheetData sheetId="13125" refreshError="1"/>
      <sheetData sheetId="13126" refreshError="1"/>
      <sheetData sheetId="13127" refreshError="1"/>
      <sheetData sheetId="13128" refreshError="1"/>
      <sheetData sheetId="13129" refreshError="1"/>
      <sheetData sheetId="13130" refreshError="1"/>
      <sheetData sheetId="13131" refreshError="1"/>
      <sheetData sheetId="13132" refreshError="1"/>
      <sheetData sheetId="13133" refreshError="1"/>
      <sheetData sheetId="13134" refreshError="1"/>
      <sheetData sheetId="13135" refreshError="1"/>
      <sheetData sheetId="13136" refreshError="1"/>
      <sheetData sheetId="13137" refreshError="1"/>
      <sheetData sheetId="13138" refreshError="1"/>
      <sheetData sheetId="13139" refreshError="1"/>
      <sheetData sheetId="13140" refreshError="1"/>
      <sheetData sheetId="13141" refreshError="1"/>
      <sheetData sheetId="13142" refreshError="1"/>
      <sheetData sheetId="13143" refreshError="1"/>
      <sheetData sheetId="13144" refreshError="1"/>
      <sheetData sheetId="13145" refreshError="1"/>
      <sheetData sheetId="13146" refreshError="1"/>
      <sheetData sheetId="13147" refreshError="1"/>
      <sheetData sheetId="13148" refreshError="1"/>
      <sheetData sheetId="13149" refreshError="1"/>
      <sheetData sheetId="13150" refreshError="1"/>
      <sheetData sheetId="13151" refreshError="1"/>
      <sheetData sheetId="13152" refreshError="1"/>
      <sheetData sheetId="13153" refreshError="1"/>
      <sheetData sheetId="13154" refreshError="1"/>
      <sheetData sheetId="13155" refreshError="1"/>
      <sheetData sheetId="13156" refreshError="1"/>
      <sheetData sheetId="13157" refreshError="1"/>
      <sheetData sheetId="13158" refreshError="1"/>
      <sheetData sheetId="13159" refreshError="1"/>
      <sheetData sheetId="13160" refreshError="1"/>
      <sheetData sheetId="13161" refreshError="1"/>
      <sheetData sheetId="13162" refreshError="1"/>
      <sheetData sheetId="13163" refreshError="1"/>
      <sheetData sheetId="13164" refreshError="1"/>
      <sheetData sheetId="13165" refreshError="1"/>
      <sheetData sheetId="13166" refreshError="1"/>
      <sheetData sheetId="13167" refreshError="1"/>
      <sheetData sheetId="13168" refreshError="1"/>
      <sheetData sheetId="13169" refreshError="1"/>
      <sheetData sheetId="13170" refreshError="1"/>
      <sheetData sheetId="13171" refreshError="1"/>
      <sheetData sheetId="13172" refreshError="1"/>
      <sheetData sheetId="13173" refreshError="1"/>
      <sheetData sheetId="13174" refreshError="1"/>
      <sheetData sheetId="13175" refreshError="1"/>
      <sheetData sheetId="13176" refreshError="1"/>
      <sheetData sheetId="13177" refreshError="1"/>
      <sheetData sheetId="13178" refreshError="1"/>
      <sheetData sheetId="13179" refreshError="1"/>
      <sheetData sheetId="13180" refreshError="1"/>
      <sheetData sheetId="13181" refreshError="1"/>
      <sheetData sheetId="13182" refreshError="1"/>
      <sheetData sheetId="13183" refreshError="1"/>
      <sheetData sheetId="13184" refreshError="1"/>
      <sheetData sheetId="13185" refreshError="1"/>
      <sheetData sheetId="13186" refreshError="1"/>
      <sheetData sheetId="13187" refreshError="1"/>
      <sheetData sheetId="13188" refreshError="1"/>
      <sheetData sheetId="13189" refreshError="1"/>
      <sheetData sheetId="13190" refreshError="1"/>
      <sheetData sheetId="13191" refreshError="1"/>
      <sheetData sheetId="13192" refreshError="1"/>
      <sheetData sheetId="13193" refreshError="1"/>
      <sheetData sheetId="13194" refreshError="1"/>
      <sheetData sheetId="13195" refreshError="1"/>
      <sheetData sheetId="13196" refreshError="1"/>
      <sheetData sheetId="13197" refreshError="1"/>
      <sheetData sheetId="13198" refreshError="1"/>
      <sheetData sheetId="13199" refreshError="1"/>
      <sheetData sheetId="13200" refreshError="1"/>
      <sheetData sheetId="13201" refreshError="1"/>
      <sheetData sheetId="13202" refreshError="1"/>
      <sheetData sheetId="13203" refreshError="1"/>
      <sheetData sheetId="13204" refreshError="1"/>
      <sheetData sheetId="13205" refreshError="1"/>
      <sheetData sheetId="13206" refreshError="1"/>
      <sheetData sheetId="13207" refreshError="1"/>
      <sheetData sheetId="13208" refreshError="1"/>
      <sheetData sheetId="13209" refreshError="1"/>
      <sheetData sheetId="13210" refreshError="1"/>
      <sheetData sheetId="13211" refreshError="1"/>
      <sheetData sheetId="13212" refreshError="1"/>
      <sheetData sheetId="13213" refreshError="1"/>
      <sheetData sheetId="13214" refreshError="1"/>
      <sheetData sheetId="13215" refreshError="1"/>
      <sheetData sheetId="13216" refreshError="1"/>
      <sheetData sheetId="13217" refreshError="1"/>
      <sheetData sheetId="13218" refreshError="1"/>
      <sheetData sheetId="13219" refreshError="1"/>
      <sheetData sheetId="13220" refreshError="1"/>
      <sheetData sheetId="13221" refreshError="1"/>
      <sheetData sheetId="13222" refreshError="1"/>
      <sheetData sheetId="13223" refreshError="1"/>
      <sheetData sheetId="13224" refreshError="1"/>
      <sheetData sheetId="13225" refreshError="1"/>
      <sheetData sheetId="13226" refreshError="1"/>
      <sheetData sheetId="13227" refreshError="1"/>
      <sheetData sheetId="13228" refreshError="1"/>
      <sheetData sheetId="13229" refreshError="1"/>
      <sheetData sheetId="13230" refreshError="1"/>
      <sheetData sheetId="13231" refreshError="1"/>
      <sheetData sheetId="13232" refreshError="1"/>
      <sheetData sheetId="13233" refreshError="1"/>
      <sheetData sheetId="13234" refreshError="1"/>
      <sheetData sheetId="13235" refreshError="1"/>
      <sheetData sheetId="13236" refreshError="1"/>
      <sheetData sheetId="13237" refreshError="1"/>
      <sheetData sheetId="13238" refreshError="1"/>
      <sheetData sheetId="13239" refreshError="1"/>
      <sheetData sheetId="13240" refreshError="1"/>
      <sheetData sheetId="13241" refreshError="1"/>
      <sheetData sheetId="13242" refreshError="1"/>
      <sheetData sheetId="13243" refreshError="1"/>
      <sheetData sheetId="13244" refreshError="1"/>
      <sheetData sheetId="13245" refreshError="1"/>
      <sheetData sheetId="13246" refreshError="1"/>
      <sheetData sheetId="13247" refreshError="1"/>
      <sheetData sheetId="13248" refreshError="1"/>
      <sheetData sheetId="13249" refreshError="1"/>
      <sheetData sheetId="13250" refreshError="1"/>
      <sheetData sheetId="13251" refreshError="1"/>
      <sheetData sheetId="13252" refreshError="1"/>
      <sheetData sheetId="13253" refreshError="1"/>
      <sheetData sheetId="13254" refreshError="1"/>
      <sheetData sheetId="13255" refreshError="1"/>
      <sheetData sheetId="13256" refreshError="1"/>
      <sheetData sheetId="13257" refreshError="1"/>
      <sheetData sheetId="13258" refreshError="1"/>
      <sheetData sheetId="13259" refreshError="1"/>
      <sheetData sheetId="13260" refreshError="1"/>
      <sheetData sheetId="13261" refreshError="1"/>
      <sheetData sheetId="13262" refreshError="1"/>
      <sheetData sheetId="13263" refreshError="1"/>
      <sheetData sheetId="13264" refreshError="1"/>
      <sheetData sheetId="13265" refreshError="1"/>
      <sheetData sheetId="13266" refreshError="1"/>
      <sheetData sheetId="13267" refreshError="1"/>
      <sheetData sheetId="13268" refreshError="1"/>
      <sheetData sheetId="13269" refreshError="1"/>
      <sheetData sheetId="13270" refreshError="1"/>
      <sheetData sheetId="13271" refreshError="1"/>
      <sheetData sheetId="13272" refreshError="1"/>
      <sheetData sheetId="13273" refreshError="1"/>
      <sheetData sheetId="13274" refreshError="1"/>
      <sheetData sheetId="13275" refreshError="1"/>
      <sheetData sheetId="13276" refreshError="1"/>
      <sheetData sheetId="13277" refreshError="1"/>
      <sheetData sheetId="13278" refreshError="1"/>
      <sheetData sheetId="13279" refreshError="1"/>
      <sheetData sheetId="13280" refreshError="1"/>
      <sheetData sheetId="13281" refreshError="1"/>
      <sheetData sheetId="13282" refreshError="1"/>
      <sheetData sheetId="13283" refreshError="1"/>
      <sheetData sheetId="13284" refreshError="1"/>
      <sheetData sheetId="13285" refreshError="1"/>
      <sheetData sheetId="13286" refreshError="1"/>
      <sheetData sheetId="13287" refreshError="1"/>
      <sheetData sheetId="13288" refreshError="1"/>
      <sheetData sheetId="13289" refreshError="1"/>
      <sheetData sheetId="13290" refreshError="1"/>
      <sheetData sheetId="13291" refreshError="1"/>
      <sheetData sheetId="13292" refreshError="1"/>
      <sheetData sheetId="13293" refreshError="1"/>
      <sheetData sheetId="13294" refreshError="1"/>
      <sheetData sheetId="13295" refreshError="1"/>
      <sheetData sheetId="13296" refreshError="1"/>
      <sheetData sheetId="13297" refreshError="1"/>
      <sheetData sheetId="13298" refreshError="1"/>
      <sheetData sheetId="13299" refreshError="1"/>
      <sheetData sheetId="13300" refreshError="1"/>
      <sheetData sheetId="13301" refreshError="1"/>
      <sheetData sheetId="13302" refreshError="1"/>
      <sheetData sheetId="13303" refreshError="1"/>
      <sheetData sheetId="13304" refreshError="1"/>
      <sheetData sheetId="13305" refreshError="1"/>
      <sheetData sheetId="13306" refreshError="1"/>
      <sheetData sheetId="13307" refreshError="1"/>
      <sheetData sheetId="13308" refreshError="1"/>
      <sheetData sheetId="13309" refreshError="1"/>
      <sheetData sheetId="13310" refreshError="1"/>
      <sheetData sheetId="13311" refreshError="1"/>
      <sheetData sheetId="13312" refreshError="1"/>
      <sheetData sheetId="13313" refreshError="1"/>
      <sheetData sheetId="13314" refreshError="1"/>
      <sheetData sheetId="13315" refreshError="1"/>
      <sheetData sheetId="13316" refreshError="1"/>
      <sheetData sheetId="13317" refreshError="1"/>
      <sheetData sheetId="13318" refreshError="1"/>
      <sheetData sheetId="13319" refreshError="1"/>
      <sheetData sheetId="13320" refreshError="1"/>
      <sheetData sheetId="13321" refreshError="1"/>
      <sheetData sheetId="13322" refreshError="1"/>
      <sheetData sheetId="13323" refreshError="1"/>
      <sheetData sheetId="13324" refreshError="1"/>
      <sheetData sheetId="13325" refreshError="1"/>
      <sheetData sheetId="13326" refreshError="1"/>
      <sheetData sheetId="13327" refreshError="1"/>
      <sheetData sheetId="13328" refreshError="1"/>
      <sheetData sheetId="13329" refreshError="1"/>
      <sheetData sheetId="13330" refreshError="1"/>
      <sheetData sheetId="13331" refreshError="1"/>
      <sheetData sheetId="13332" refreshError="1"/>
      <sheetData sheetId="13333" refreshError="1"/>
      <sheetData sheetId="13334" refreshError="1"/>
      <sheetData sheetId="13335" refreshError="1"/>
      <sheetData sheetId="13336" refreshError="1"/>
      <sheetData sheetId="13337" refreshError="1"/>
      <sheetData sheetId="13338" refreshError="1"/>
      <sheetData sheetId="13339" refreshError="1"/>
      <sheetData sheetId="13340" refreshError="1"/>
      <sheetData sheetId="13341" refreshError="1"/>
      <sheetData sheetId="13342" refreshError="1"/>
      <sheetData sheetId="13343" refreshError="1"/>
      <sheetData sheetId="13344" refreshError="1"/>
      <sheetData sheetId="13345" refreshError="1"/>
      <sheetData sheetId="13346" refreshError="1"/>
      <sheetData sheetId="13347" refreshError="1"/>
      <sheetData sheetId="13348" refreshError="1"/>
      <sheetData sheetId="13349" refreshError="1"/>
      <sheetData sheetId="13350" refreshError="1"/>
      <sheetData sheetId="13351" refreshError="1"/>
      <sheetData sheetId="13352" refreshError="1"/>
      <sheetData sheetId="13353" refreshError="1"/>
      <sheetData sheetId="13354" refreshError="1"/>
      <sheetData sheetId="13355" refreshError="1"/>
      <sheetData sheetId="13356" refreshError="1"/>
      <sheetData sheetId="13357" refreshError="1"/>
      <sheetData sheetId="13358" refreshError="1"/>
      <sheetData sheetId="13359" refreshError="1"/>
      <sheetData sheetId="13360" refreshError="1"/>
      <sheetData sheetId="13361" refreshError="1"/>
      <sheetData sheetId="13362" refreshError="1"/>
      <sheetData sheetId="13363" refreshError="1"/>
      <sheetData sheetId="13364" refreshError="1"/>
      <sheetData sheetId="13365" refreshError="1"/>
      <sheetData sheetId="13366" refreshError="1"/>
      <sheetData sheetId="13367" refreshError="1"/>
      <sheetData sheetId="13368" refreshError="1"/>
      <sheetData sheetId="13369" refreshError="1"/>
      <sheetData sheetId="13370" refreshError="1"/>
      <sheetData sheetId="13371" refreshError="1"/>
      <sheetData sheetId="13372" refreshError="1"/>
      <sheetData sheetId="13373" refreshError="1"/>
      <sheetData sheetId="13374" refreshError="1"/>
      <sheetData sheetId="13375" refreshError="1"/>
      <sheetData sheetId="13376" refreshError="1"/>
      <sheetData sheetId="13377" refreshError="1"/>
      <sheetData sheetId="13378" refreshError="1"/>
      <sheetData sheetId="13379" refreshError="1"/>
      <sheetData sheetId="13380" refreshError="1"/>
      <sheetData sheetId="13381" refreshError="1"/>
      <sheetData sheetId="13382" refreshError="1"/>
      <sheetData sheetId="13383" refreshError="1"/>
      <sheetData sheetId="13384" refreshError="1"/>
      <sheetData sheetId="13385" refreshError="1"/>
      <sheetData sheetId="13386" refreshError="1"/>
      <sheetData sheetId="13387" refreshError="1"/>
      <sheetData sheetId="13388" refreshError="1"/>
      <sheetData sheetId="13389" refreshError="1"/>
      <sheetData sheetId="13390" refreshError="1"/>
      <sheetData sheetId="13391" refreshError="1"/>
      <sheetData sheetId="13392" refreshError="1"/>
      <sheetData sheetId="13393" refreshError="1"/>
      <sheetData sheetId="13394" refreshError="1"/>
      <sheetData sheetId="13395" refreshError="1"/>
      <sheetData sheetId="13396" refreshError="1"/>
      <sheetData sheetId="13397" refreshError="1"/>
      <sheetData sheetId="13398" refreshError="1"/>
      <sheetData sheetId="13399" refreshError="1"/>
      <sheetData sheetId="13400" refreshError="1"/>
      <sheetData sheetId="13401" refreshError="1"/>
      <sheetData sheetId="13402" refreshError="1"/>
      <sheetData sheetId="13403" refreshError="1"/>
      <sheetData sheetId="13404" refreshError="1"/>
      <sheetData sheetId="13405" refreshError="1"/>
      <sheetData sheetId="13406" refreshError="1"/>
      <sheetData sheetId="13407" refreshError="1"/>
      <sheetData sheetId="13408" refreshError="1"/>
      <sheetData sheetId="13409" refreshError="1"/>
      <sheetData sheetId="13410" refreshError="1"/>
      <sheetData sheetId="13411" refreshError="1"/>
      <sheetData sheetId="13412" refreshError="1"/>
      <sheetData sheetId="13413" refreshError="1"/>
      <sheetData sheetId="13414" refreshError="1"/>
      <sheetData sheetId="13415" refreshError="1"/>
      <sheetData sheetId="13416" refreshError="1"/>
      <sheetData sheetId="13417" refreshError="1"/>
      <sheetData sheetId="13418" refreshError="1"/>
      <sheetData sheetId="13419" refreshError="1"/>
      <sheetData sheetId="13420" refreshError="1"/>
      <sheetData sheetId="13421" refreshError="1"/>
      <sheetData sheetId="13422" refreshError="1"/>
      <sheetData sheetId="13423" refreshError="1"/>
      <sheetData sheetId="13424" refreshError="1"/>
      <sheetData sheetId="13425" refreshError="1"/>
      <sheetData sheetId="13426" refreshError="1"/>
      <sheetData sheetId="13427" refreshError="1"/>
      <sheetData sheetId="13428" refreshError="1"/>
      <sheetData sheetId="13429" refreshError="1"/>
      <sheetData sheetId="13430" refreshError="1"/>
      <sheetData sheetId="13431" refreshError="1"/>
      <sheetData sheetId="13432" refreshError="1"/>
      <sheetData sheetId="13433" refreshError="1"/>
      <sheetData sheetId="13434" refreshError="1"/>
      <sheetData sheetId="13435" refreshError="1"/>
      <sheetData sheetId="13436" refreshError="1"/>
      <sheetData sheetId="13437" refreshError="1"/>
      <sheetData sheetId="13438" refreshError="1"/>
      <sheetData sheetId="13439" refreshError="1"/>
      <sheetData sheetId="13440" refreshError="1"/>
      <sheetData sheetId="13441" refreshError="1"/>
      <sheetData sheetId="13442" refreshError="1"/>
      <sheetData sheetId="13443" refreshError="1"/>
      <sheetData sheetId="13444" refreshError="1"/>
      <sheetData sheetId="13445" refreshError="1"/>
      <sheetData sheetId="13446" refreshError="1"/>
      <sheetData sheetId="13447" refreshError="1"/>
      <sheetData sheetId="13448" refreshError="1"/>
      <sheetData sheetId="13449" refreshError="1"/>
      <sheetData sheetId="13450" refreshError="1"/>
      <sheetData sheetId="13451" refreshError="1"/>
      <sheetData sheetId="13452" refreshError="1"/>
      <sheetData sheetId="13453" refreshError="1"/>
      <sheetData sheetId="13454" refreshError="1"/>
      <sheetData sheetId="13455" refreshError="1"/>
      <sheetData sheetId="13456" refreshError="1"/>
      <sheetData sheetId="13457" refreshError="1"/>
      <sheetData sheetId="13458" refreshError="1"/>
      <sheetData sheetId="13459" refreshError="1"/>
      <sheetData sheetId="13460" refreshError="1"/>
      <sheetData sheetId="13461" refreshError="1"/>
      <sheetData sheetId="13462" refreshError="1"/>
      <sheetData sheetId="13463" refreshError="1"/>
      <sheetData sheetId="13464" refreshError="1"/>
      <sheetData sheetId="13465" refreshError="1"/>
      <sheetData sheetId="13466" refreshError="1"/>
      <sheetData sheetId="13467" refreshError="1"/>
      <sheetData sheetId="13468" refreshError="1"/>
      <sheetData sheetId="13469" refreshError="1"/>
      <sheetData sheetId="13470" refreshError="1"/>
      <sheetData sheetId="13471" refreshError="1"/>
      <sheetData sheetId="13472" refreshError="1"/>
      <sheetData sheetId="13473" refreshError="1"/>
      <sheetData sheetId="13474" refreshError="1"/>
      <sheetData sheetId="13475" refreshError="1"/>
      <sheetData sheetId="13476" refreshError="1"/>
      <sheetData sheetId="13477" refreshError="1"/>
      <sheetData sheetId="13478" refreshError="1"/>
      <sheetData sheetId="13479" refreshError="1"/>
      <sheetData sheetId="13480" refreshError="1"/>
      <sheetData sheetId="13481" refreshError="1"/>
      <sheetData sheetId="13482" refreshError="1"/>
      <sheetData sheetId="13483" refreshError="1"/>
      <sheetData sheetId="13484" refreshError="1"/>
      <sheetData sheetId="13485" refreshError="1"/>
      <sheetData sheetId="13486" refreshError="1"/>
      <sheetData sheetId="13487" refreshError="1"/>
      <sheetData sheetId="13488" refreshError="1"/>
      <sheetData sheetId="13489" refreshError="1"/>
      <sheetData sheetId="13490" refreshError="1"/>
      <sheetData sheetId="13491" refreshError="1"/>
      <sheetData sheetId="13492" refreshError="1"/>
      <sheetData sheetId="13493" refreshError="1"/>
      <sheetData sheetId="13494" refreshError="1"/>
      <sheetData sheetId="13495" refreshError="1"/>
      <sheetData sheetId="13496" refreshError="1"/>
      <sheetData sheetId="13497" refreshError="1"/>
      <sheetData sheetId="13498" refreshError="1"/>
      <sheetData sheetId="13499" refreshError="1"/>
      <sheetData sheetId="13500" refreshError="1"/>
      <sheetData sheetId="13501" refreshError="1"/>
      <sheetData sheetId="13502" refreshError="1"/>
      <sheetData sheetId="13503" refreshError="1"/>
      <sheetData sheetId="13504" refreshError="1"/>
      <sheetData sheetId="13505" refreshError="1"/>
      <sheetData sheetId="13506" refreshError="1"/>
      <sheetData sheetId="13507" refreshError="1"/>
      <sheetData sheetId="13508" refreshError="1"/>
      <sheetData sheetId="13509" refreshError="1"/>
      <sheetData sheetId="13510" refreshError="1"/>
      <sheetData sheetId="13511" refreshError="1"/>
      <sheetData sheetId="13512" refreshError="1"/>
      <sheetData sheetId="13513" refreshError="1"/>
      <sheetData sheetId="13514" refreshError="1"/>
      <sheetData sheetId="13515" refreshError="1"/>
      <sheetData sheetId="13516" refreshError="1"/>
      <sheetData sheetId="13517" refreshError="1"/>
      <sheetData sheetId="13518" refreshError="1"/>
      <sheetData sheetId="13519" refreshError="1"/>
      <sheetData sheetId="13520" refreshError="1"/>
      <sheetData sheetId="13521" refreshError="1"/>
      <sheetData sheetId="13522" refreshError="1"/>
      <sheetData sheetId="13523" refreshError="1"/>
      <sheetData sheetId="13524" refreshError="1"/>
      <sheetData sheetId="13525" refreshError="1"/>
      <sheetData sheetId="13526" refreshError="1"/>
      <sheetData sheetId="13527" refreshError="1"/>
      <sheetData sheetId="13528" refreshError="1"/>
      <sheetData sheetId="13529" refreshError="1"/>
      <sheetData sheetId="13530" refreshError="1"/>
      <sheetData sheetId="13531" refreshError="1"/>
      <sheetData sheetId="13532" refreshError="1"/>
      <sheetData sheetId="13533" refreshError="1"/>
      <sheetData sheetId="13534" refreshError="1"/>
      <sheetData sheetId="13535" refreshError="1"/>
      <sheetData sheetId="13536" refreshError="1"/>
      <sheetData sheetId="13537" refreshError="1"/>
      <sheetData sheetId="13538" refreshError="1"/>
      <sheetData sheetId="13539" refreshError="1"/>
      <sheetData sheetId="13540" refreshError="1"/>
      <sheetData sheetId="13541" refreshError="1"/>
      <sheetData sheetId="13542" refreshError="1"/>
      <sheetData sheetId="13543" refreshError="1"/>
      <sheetData sheetId="13544" refreshError="1"/>
      <sheetData sheetId="13545" refreshError="1"/>
      <sheetData sheetId="13546" refreshError="1"/>
      <sheetData sheetId="13547" refreshError="1"/>
      <sheetData sheetId="13548" refreshError="1"/>
      <sheetData sheetId="13549" refreshError="1"/>
      <sheetData sheetId="13550" refreshError="1"/>
      <sheetData sheetId="13551" refreshError="1"/>
      <sheetData sheetId="13552" refreshError="1"/>
      <sheetData sheetId="13553" refreshError="1"/>
      <sheetData sheetId="13554" refreshError="1"/>
      <sheetData sheetId="13555" refreshError="1"/>
      <sheetData sheetId="13556" refreshError="1"/>
      <sheetData sheetId="13557" refreshError="1"/>
      <sheetData sheetId="13558" refreshError="1"/>
      <sheetData sheetId="13559" refreshError="1"/>
      <sheetData sheetId="13560" refreshError="1"/>
      <sheetData sheetId="13561" refreshError="1"/>
      <sheetData sheetId="13562" refreshError="1"/>
      <sheetData sheetId="13563" refreshError="1"/>
      <sheetData sheetId="13564" refreshError="1"/>
      <sheetData sheetId="13565" refreshError="1"/>
      <sheetData sheetId="13566" refreshError="1"/>
      <sheetData sheetId="13567" refreshError="1"/>
      <sheetData sheetId="13568" refreshError="1"/>
      <sheetData sheetId="13569" refreshError="1"/>
      <sheetData sheetId="13570" refreshError="1"/>
      <sheetData sheetId="13571" refreshError="1"/>
      <sheetData sheetId="13572" refreshError="1"/>
      <sheetData sheetId="13573" refreshError="1"/>
      <sheetData sheetId="13574" refreshError="1"/>
      <sheetData sheetId="13575" refreshError="1"/>
      <sheetData sheetId="13576" refreshError="1"/>
      <sheetData sheetId="13577" refreshError="1"/>
      <sheetData sheetId="13578" refreshError="1"/>
      <sheetData sheetId="13579" refreshError="1"/>
      <sheetData sheetId="13580" refreshError="1"/>
      <sheetData sheetId="13581" refreshError="1"/>
      <sheetData sheetId="13582" refreshError="1"/>
      <sheetData sheetId="13583" refreshError="1"/>
      <sheetData sheetId="13584" refreshError="1"/>
      <sheetData sheetId="13585" refreshError="1"/>
      <sheetData sheetId="13586" refreshError="1"/>
      <sheetData sheetId="13587" refreshError="1"/>
      <sheetData sheetId="13588" refreshError="1"/>
      <sheetData sheetId="13589" refreshError="1"/>
      <sheetData sheetId="13590" refreshError="1"/>
      <sheetData sheetId="13591" refreshError="1"/>
      <sheetData sheetId="13592" refreshError="1"/>
      <sheetData sheetId="13593" refreshError="1"/>
      <sheetData sheetId="13594" refreshError="1"/>
      <sheetData sheetId="13595" refreshError="1"/>
      <sheetData sheetId="13596" refreshError="1"/>
      <sheetData sheetId="13597" refreshError="1"/>
      <sheetData sheetId="13598" refreshError="1"/>
      <sheetData sheetId="13599" refreshError="1"/>
      <sheetData sheetId="13600" refreshError="1"/>
      <sheetData sheetId="13601" refreshError="1"/>
      <sheetData sheetId="13602" refreshError="1"/>
      <sheetData sheetId="13603" refreshError="1"/>
      <sheetData sheetId="13604" refreshError="1"/>
      <sheetData sheetId="13605" refreshError="1"/>
      <sheetData sheetId="13606" refreshError="1"/>
      <sheetData sheetId="13607" refreshError="1"/>
      <sheetData sheetId="13608" refreshError="1"/>
      <sheetData sheetId="13609" refreshError="1"/>
      <sheetData sheetId="13610" refreshError="1"/>
      <sheetData sheetId="13611" refreshError="1"/>
      <sheetData sheetId="13612" refreshError="1"/>
      <sheetData sheetId="13613" refreshError="1"/>
      <sheetData sheetId="13614" refreshError="1"/>
      <sheetData sheetId="13615" refreshError="1"/>
      <sheetData sheetId="13616" refreshError="1"/>
      <sheetData sheetId="13617" refreshError="1"/>
      <sheetData sheetId="13618" refreshError="1"/>
      <sheetData sheetId="13619" refreshError="1"/>
      <sheetData sheetId="13620" refreshError="1"/>
      <sheetData sheetId="13621" refreshError="1"/>
      <sheetData sheetId="13622" refreshError="1"/>
      <sheetData sheetId="13623" refreshError="1"/>
      <sheetData sheetId="13624" refreshError="1"/>
      <sheetData sheetId="13625" refreshError="1"/>
      <sheetData sheetId="13626" refreshError="1"/>
      <sheetData sheetId="13627" refreshError="1"/>
      <sheetData sheetId="13628" refreshError="1"/>
      <sheetData sheetId="13629" refreshError="1"/>
      <sheetData sheetId="13630" refreshError="1"/>
      <sheetData sheetId="13631" refreshError="1"/>
      <sheetData sheetId="13632" refreshError="1"/>
      <sheetData sheetId="13633" refreshError="1"/>
      <sheetData sheetId="13634" refreshError="1"/>
      <sheetData sheetId="13635" refreshError="1"/>
      <sheetData sheetId="13636" refreshError="1"/>
      <sheetData sheetId="13637" refreshError="1"/>
      <sheetData sheetId="13638" refreshError="1"/>
      <sheetData sheetId="13639" refreshError="1"/>
      <sheetData sheetId="13640" refreshError="1"/>
      <sheetData sheetId="13641" refreshError="1"/>
      <sheetData sheetId="13642" refreshError="1"/>
      <sheetData sheetId="13643" refreshError="1"/>
      <sheetData sheetId="13644" refreshError="1"/>
      <sheetData sheetId="13645" refreshError="1"/>
      <sheetData sheetId="13646" refreshError="1"/>
      <sheetData sheetId="13647" refreshError="1"/>
      <sheetData sheetId="13648" refreshError="1"/>
      <sheetData sheetId="13649" refreshError="1"/>
      <sheetData sheetId="13650" refreshError="1"/>
      <sheetData sheetId="13651" refreshError="1"/>
      <sheetData sheetId="13652" refreshError="1"/>
      <sheetData sheetId="13653" refreshError="1"/>
      <sheetData sheetId="13654" refreshError="1"/>
      <sheetData sheetId="13655" refreshError="1"/>
      <sheetData sheetId="13656" refreshError="1"/>
      <sheetData sheetId="13657" refreshError="1"/>
      <sheetData sheetId="13658" refreshError="1"/>
      <sheetData sheetId="13659" refreshError="1"/>
      <sheetData sheetId="13660" refreshError="1"/>
      <sheetData sheetId="13661" refreshError="1"/>
      <sheetData sheetId="13662" refreshError="1"/>
      <sheetData sheetId="13663" refreshError="1"/>
      <sheetData sheetId="13664" refreshError="1"/>
      <sheetData sheetId="13665" refreshError="1"/>
      <sheetData sheetId="13666" refreshError="1"/>
      <sheetData sheetId="13667" refreshError="1"/>
      <sheetData sheetId="13668" refreshError="1"/>
      <sheetData sheetId="13669" refreshError="1"/>
      <sheetData sheetId="13670" refreshError="1"/>
      <sheetData sheetId="13671" refreshError="1"/>
      <sheetData sheetId="13672" refreshError="1"/>
      <sheetData sheetId="13673" refreshError="1"/>
      <sheetData sheetId="13674" refreshError="1"/>
      <sheetData sheetId="13675" refreshError="1"/>
      <sheetData sheetId="13676" refreshError="1"/>
      <sheetData sheetId="13677" refreshError="1"/>
      <sheetData sheetId="13678" refreshError="1"/>
      <sheetData sheetId="13679" refreshError="1"/>
      <sheetData sheetId="13680" refreshError="1"/>
      <sheetData sheetId="13681" refreshError="1"/>
      <sheetData sheetId="13682" refreshError="1"/>
      <sheetData sheetId="13683" refreshError="1"/>
      <sheetData sheetId="13684" refreshError="1"/>
      <sheetData sheetId="13685" refreshError="1"/>
      <sheetData sheetId="13686" refreshError="1"/>
      <sheetData sheetId="13687" refreshError="1"/>
      <sheetData sheetId="13688" refreshError="1"/>
      <sheetData sheetId="13689" refreshError="1"/>
      <sheetData sheetId="13690" refreshError="1"/>
      <sheetData sheetId="13691" refreshError="1"/>
      <sheetData sheetId="13692" refreshError="1"/>
      <sheetData sheetId="13693" refreshError="1"/>
      <sheetData sheetId="13694" refreshError="1"/>
      <sheetData sheetId="13695" refreshError="1"/>
      <sheetData sheetId="13696" refreshError="1"/>
      <sheetData sheetId="13697" refreshError="1"/>
      <sheetData sheetId="13698" refreshError="1"/>
      <sheetData sheetId="13699" refreshError="1"/>
      <sheetData sheetId="13700" refreshError="1"/>
      <sheetData sheetId="13701" refreshError="1"/>
      <sheetData sheetId="13702" refreshError="1"/>
      <sheetData sheetId="13703" refreshError="1"/>
      <sheetData sheetId="13704" refreshError="1"/>
      <sheetData sheetId="13705" refreshError="1"/>
      <sheetData sheetId="13706" refreshError="1"/>
      <sheetData sheetId="13707" refreshError="1"/>
      <sheetData sheetId="13708" refreshError="1"/>
      <sheetData sheetId="13709" refreshError="1"/>
      <sheetData sheetId="13710" refreshError="1"/>
      <sheetData sheetId="13711" refreshError="1"/>
      <sheetData sheetId="13712" refreshError="1"/>
      <sheetData sheetId="13713" refreshError="1"/>
      <sheetData sheetId="13714" refreshError="1"/>
      <sheetData sheetId="13715" refreshError="1"/>
      <sheetData sheetId="13716" refreshError="1"/>
      <sheetData sheetId="13717" refreshError="1"/>
      <sheetData sheetId="13718" refreshError="1"/>
      <sheetData sheetId="13719" refreshError="1"/>
      <sheetData sheetId="13720" refreshError="1"/>
      <sheetData sheetId="13721" refreshError="1"/>
      <sheetData sheetId="13722" refreshError="1"/>
      <sheetData sheetId="13723" refreshError="1"/>
      <sheetData sheetId="13724" refreshError="1"/>
      <sheetData sheetId="13725" refreshError="1"/>
      <sheetData sheetId="13726" refreshError="1"/>
      <sheetData sheetId="13727" refreshError="1"/>
      <sheetData sheetId="13728" refreshError="1"/>
      <sheetData sheetId="13729" refreshError="1"/>
      <sheetData sheetId="13730" refreshError="1"/>
      <sheetData sheetId="13731" refreshError="1"/>
      <sheetData sheetId="13732" refreshError="1"/>
      <sheetData sheetId="13733" refreshError="1"/>
      <sheetData sheetId="13734" refreshError="1"/>
      <sheetData sheetId="13735" refreshError="1"/>
      <sheetData sheetId="13736" refreshError="1"/>
      <sheetData sheetId="13737" refreshError="1"/>
      <sheetData sheetId="13738" refreshError="1"/>
      <sheetData sheetId="13739" refreshError="1"/>
      <sheetData sheetId="13740" refreshError="1"/>
      <sheetData sheetId="13741" refreshError="1"/>
      <sheetData sheetId="13742" refreshError="1"/>
      <sheetData sheetId="13743" refreshError="1"/>
      <sheetData sheetId="13744" refreshError="1"/>
      <sheetData sheetId="13745" refreshError="1"/>
      <sheetData sheetId="13746" refreshError="1"/>
      <sheetData sheetId="13747" refreshError="1"/>
      <sheetData sheetId="13748" refreshError="1"/>
      <sheetData sheetId="13749" refreshError="1"/>
      <sheetData sheetId="13750" refreshError="1"/>
      <sheetData sheetId="13751" refreshError="1"/>
      <sheetData sheetId="13752" refreshError="1"/>
      <sheetData sheetId="13753" refreshError="1"/>
      <sheetData sheetId="13754" refreshError="1"/>
      <sheetData sheetId="13755" refreshError="1"/>
      <sheetData sheetId="13756" refreshError="1"/>
      <sheetData sheetId="13757" refreshError="1"/>
      <sheetData sheetId="13758" refreshError="1"/>
      <sheetData sheetId="13759" refreshError="1"/>
      <sheetData sheetId="13760" refreshError="1"/>
      <sheetData sheetId="13761" refreshError="1"/>
      <sheetData sheetId="13762" refreshError="1"/>
      <sheetData sheetId="13763" refreshError="1"/>
      <sheetData sheetId="13764" refreshError="1"/>
      <sheetData sheetId="13765" refreshError="1"/>
      <sheetData sheetId="13766" refreshError="1"/>
      <sheetData sheetId="13767" refreshError="1"/>
      <sheetData sheetId="13768" refreshError="1"/>
      <sheetData sheetId="13769" refreshError="1"/>
      <sheetData sheetId="13770" refreshError="1"/>
      <sheetData sheetId="13771" refreshError="1"/>
      <sheetData sheetId="13772" refreshError="1"/>
      <sheetData sheetId="13773" refreshError="1"/>
      <sheetData sheetId="13774" refreshError="1"/>
      <sheetData sheetId="13775" refreshError="1"/>
      <sheetData sheetId="13776" refreshError="1"/>
      <sheetData sheetId="13777" refreshError="1"/>
      <sheetData sheetId="13778" refreshError="1"/>
      <sheetData sheetId="13779" refreshError="1"/>
      <sheetData sheetId="13780" refreshError="1"/>
      <sheetData sheetId="13781" refreshError="1"/>
      <sheetData sheetId="13782" refreshError="1"/>
      <sheetData sheetId="13783" refreshError="1"/>
      <sheetData sheetId="13784" refreshError="1"/>
      <sheetData sheetId="13785" refreshError="1"/>
      <sheetData sheetId="13786" refreshError="1"/>
      <sheetData sheetId="13787" refreshError="1"/>
      <sheetData sheetId="13788" refreshError="1"/>
      <sheetData sheetId="13789" refreshError="1"/>
      <sheetData sheetId="13790" refreshError="1"/>
      <sheetData sheetId="13791" refreshError="1"/>
      <sheetData sheetId="13792" refreshError="1"/>
      <sheetData sheetId="13793" refreshError="1"/>
      <sheetData sheetId="13794" refreshError="1"/>
      <sheetData sheetId="13795" refreshError="1"/>
      <sheetData sheetId="13796" refreshError="1"/>
      <sheetData sheetId="13797" refreshError="1"/>
      <sheetData sheetId="13798" refreshError="1"/>
      <sheetData sheetId="13799" refreshError="1"/>
      <sheetData sheetId="13800" refreshError="1"/>
      <sheetData sheetId="13801" refreshError="1"/>
      <sheetData sheetId="13802" refreshError="1"/>
      <sheetData sheetId="13803" refreshError="1"/>
      <sheetData sheetId="13804" refreshError="1"/>
      <sheetData sheetId="13805" refreshError="1"/>
      <sheetData sheetId="13806" refreshError="1"/>
      <sheetData sheetId="13807" refreshError="1"/>
      <sheetData sheetId="13808" refreshError="1"/>
      <sheetData sheetId="13809" refreshError="1"/>
      <sheetData sheetId="13810" refreshError="1"/>
      <sheetData sheetId="13811" refreshError="1"/>
      <sheetData sheetId="13812" refreshError="1"/>
      <sheetData sheetId="13813" refreshError="1"/>
      <sheetData sheetId="13814" refreshError="1"/>
      <sheetData sheetId="13815" refreshError="1"/>
      <sheetData sheetId="13816" refreshError="1"/>
      <sheetData sheetId="13817" refreshError="1"/>
      <sheetData sheetId="13818" refreshError="1"/>
      <sheetData sheetId="13819" refreshError="1"/>
      <sheetData sheetId="13820" refreshError="1"/>
      <sheetData sheetId="13821" refreshError="1"/>
      <sheetData sheetId="13822" refreshError="1"/>
      <sheetData sheetId="13823" refreshError="1"/>
      <sheetData sheetId="13824" refreshError="1"/>
      <sheetData sheetId="13825" refreshError="1"/>
      <sheetData sheetId="13826" refreshError="1"/>
      <sheetData sheetId="13827" refreshError="1"/>
      <sheetData sheetId="13828" refreshError="1"/>
      <sheetData sheetId="13829" refreshError="1"/>
      <sheetData sheetId="13830" refreshError="1"/>
      <sheetData sheetId="13831" refreshError="1"/>
      <sheetData sheetId="13832" refreshError="1"/>
      <sheetData sheetId="13833" refreshError="1"/>
      <sheetData sheetId="13834" refreshError="1"/>
      <sheetData sheetId="13835" refreshError="1"/>
      <sheetData sheetId="13836" refreshError="1"/>
      <sheetData sheetId="13837" refreshError="1"/>
      <sheetData sheetId="13838" refreshError="1"/>
      <sheetData sheetId="13839" refreshError="1"/>
      <sheetData sheetId="13840" refreshError="1"/>
      <sheetData sheetId="13841" refreshError="1"/>
      <sheetData sheetId="13842" refreshError="1"/>
      <sheetData sheetId="13843" refreshError="1"/>
      <sheetData sheetId="13844" refreshError="1"/>
      <sheetData sheetId="13845" refreshError="1"/>
      <sheetData sheetId="13846" refreshError="1"/>
      <sheetData sheetId="13847" refreshError="1"/>
      <sheetData sheetId="13848" refreshError="1"/>
      <sheetData sheetId="13849" refreshError="1"/>
      <sheetData sheetId="13850" refreshError="1"/>
      <sheetData sheetId="13851" refreshError="1"/>
      <sheetData sheetId="13852" refreshError="1"/>
      <sheetData sheetId="13853" refreshError="1"/>
      <sheetData sheetId="13854" refreshError="1"/>
      <sheetData sheetId="13855" refreshError="1"/>
      <sheetData sheetId="13856" refreshError="1"/>
      <sheetData sheetId="13857" refreshError="1"/>
      <sheetData sheetId="13858" refreshError="1"/>
      <sheetData sheetId="13859" refreshError="1"/>
      <sheetData sheetId="13860" refreshError="1"/>
      <sheetData sheetId="13861" refreshError="1"/>
      <sheetData sheetId="13862" refreshError="1"/>
      <sheetData sheetId="13863" refreshError="1"/>
      <sheetData sheetId="13864" refreshError="1"/>
      <sheetData sheetId="13865" refreshError="1"/>
      <sheetData sheetId="13866" refreshError="1"/>
      <sheetData sheetId="13867" refreshError="1"/>
      <sheetData sheetId="13868" refreshError="1"/>
      <sheetData sheetId="13869" refreshError="1"/>
      <sheetData sheetId="13870" refreshError="1"/>
      <sheetData sheetId="13871" refreshError="1"/>
      <sheetData sheetId="13872" refreshError="1"/>
      <sheetData sheetId="13873" refreshError="1"/>
      <sheetData sheetId="13874" refreshError="1"/>
      <sheetData sheetId="13875" refreshError="1"/>
      <sheetData sheetId="13876" refreshError="1"/>
      <sheetData sheetId="13877" refreshError="1"/>
      <sheetData sheetId="13878" refreshError="1"/>
      <sheetData sheetId="13879" refreshError="1"/>
      <sheetData sheetId="13880" refreshError="1"/>
      <sheetData sheetId="13881" refreshError="1"/>
      <sheetData sheetId="13882" refreshError="1"/>
      <sheetData sheetId="13883" refreshError="1"/>
      <sheetData sheetId="13884" refreshError="1"/>
      <sheetData sheetId="13885" refreshError="1"/>
      <sheetData sheetId="13886" refreshError="1"/>
      <sheetData sheetId="13887" refreshError="1"/>
      <sheetData sheetId="13888" refreshError="1"/>
      <sheetData sheetId="13889" refreshError="1"/>
      <sheetData sheetId="13890" refreshError="1"/>
      <sheetData sheetId="13891" refreshError="1"/>
      <sheetData sheetId="13892" refreshError="1"/>
      <sheetData sheetId="13893" refreshError="1"/>
      <sheetData sheetId="13894" refreshError="1"/>
      <sheetData sheetId="13895" refreshError="1"/>
      <sheetData sheetId="13896" refreshError="1"/>
      <sheetData sheetId="13897" refreshError="1"/>
      <sheetData sheetId="13898" refreshError="1"/>
      <sheetData sheetId="13899" refreshError="1"/>
      <sheetData sheetId="13900" refreshError="1"/>
      <sheetData sheetId="13901" refreshError="1"/>
      <sheetData sheetId="13902" refreshError="1"/>
      <sheetData sheetId="13903" refreshError="1"/>
      <sheetData sheetId="13904" refreshError="1"/>
      <sheetData sheetId="13905" refreshError="1"/>
      <sheetData sheetId="13906" refreshError="1"/>
      <sheetData sheetId="13907" refreshError="1"/>
      <sheetData sheetId="13908" refreshError="1"/>
      <sheetData sheetId="13909" refreshError="1"/>
      <sheetData sheetId="13910" refreshError="1"/>
      <sheetData sheetId="13911" refreshError="1"/>
      <sheetData sheetId="13912" refreshError="1"/>
      <sheetData sheetId="13913" refreshError="1"/>
      <sheetData sheetId="13914" refreshError="1"/>
      <sheetData sheetId="13915" refreshError="1"/>
      <sheetData sheetId="13916" refreshError="1"/>
      <sheetData sheetId="13917" refreshError="1"/>
      <sheetData sheetId="13918" refreshError="1"/>
      <sheetData sheetId="13919" refreshError="1"/>
      <sheetData sheetId="13920" refreshError="1"/>
      <sheetData sheetId="13921" refreshError="1"/>
      <sheetData sheetId="13922" refreshError="1"/>
      <sheetData sheetId="13923" refreshError="1"/>
      <sheetData sheetId="13924" refreshError="1"/>
      <sheetData sheetId="13925" refreshError="1"/>
      <sheetData sheetId="13926" refreshError="1"/>
      <sheetData sheetId="13927" refreshError="1"/>
      <sheetData sheetId="13928" refreshError="1"/>
      <sheetData sheetId="13929" refreshError="1"/>
      <sheetData sheetId="13930" refreshError="1"/>
      <sheetData sheetId="13931" refreshError="1"/>
      <sheetData sheetId="13932" refreshError="1"/>
      <sheetData sheetId="13933" refreshError="1"/>
      <sheetData sheetId="13934" refreshError="1"/>
      <sheetData sheetId="13935" refreshError="1"/>
      <sheetData sheetId="13936" refreshError="1"/>
      <sheetData sheetId="13937" refreshError="1"/>
      <sheetData sheetId="13938" refreshError="1"/>
      <sheetData sheetId="13939" refreshError="1"/>
      <sheetData sheetId="13940" refreshError="1"/>
      <sheetData sheetId="13941" refreshError="1"/>
      <sheetData sheetId="13942" refreshError="1"/>
      <sheetData sheetId="13943" refreshError="1"/>
      <sheetData sheetId="13944" refreshError="1"/>
      <sheetData sheetId="13945" refreshError="1"/>
      <sheetData sheetId="13946" refreshError="1"/>
      <sheetData sheetId="13947" refreshError="1"/>
      <sheetData sheetId="13948" refreshError="1"/>
      <sheetData sheetId="13949" refreshError="1"/>
      <sheetData sheetId="13950" refreshError="1"/>
      <sheetData sheetId="13951" refreshError="1"/>
      <sheetData sheetId="13952" refreshError="1"/>
      <sheetData sheetId="13953" refreshError="1"/>
      <sheetData sheetId="13954" refreshError="1"/>
      <sheetData sheetId="13955" refreshError="1"/>
      <sheetData sheetId="13956" refreshError="1"/>
      <sheetData sheetId="13957" refreshError="1"/>
      <sheetData sheetId="13958" refreshError="1"/>
      <sheetData sheetId="13959" refreshError="1"/>
      <sheetData sheetId="13960" refreshError="1"/>
      <sheetData sheetId="13961" refreshError="1"/>
      <sheetData sheetId="13962" refreshError="1"/>
      <sheetData sheetId="13963" refreshError="1"/>
      <sheetData sheetId="13964" refreshError="1"/>
      <sheetData sheetId="13965" refreshError="1"/>
      <sheetData sheetId="13966" refreshError="1"/>
      <sheetData sheetId="13967" refreshError="1"/>
      <sheetData sheetId="13968" refreshError="1"/>
      <sheetData sheetId="13969" refreshError="1"/>
      <sheetData sheetId="13970" refreshError="1"/>
      <sheetData sheetId="13971" refreshError="1"/>
      <sheetData sheetId="13972" refreshError="1"/>
      <sheetData sheetId="13973" refreshError="1"/>
      <sheetData sheetId="13974" refreshError="1"/>
      <sheetData sheetId="13975" refreshError="1"/>
      <sheetData sheetId="13976" refreshError="1"/>
      <sheetData sheetId="13977" refreshError="1"/>
      <sheetData sheetId="13978" refreshError="1"/>
      <sheetData sheetId="13979" refreshError="1"/>
      <sheetData sheetId="13980" refreshError="1"/>
      <sheetData sheetId="13981" refreshError="1"/>
      <sheetData sheetId="13982" refreshError="1"/>
      <sheetData sheetId="13983" refreshError="1"/>
      <sheetData sheetId="13984" refreshError="1"/>
      <sheetData sheetId="13985" refreshError="1"/>
      <sheetData sheetId="13986" refreshError="1"/>
      <sheetData sheetId="13987" refreshError="1"/>
      <sheetData sheetId="13988" refreshError="1"/>
      <sheetData sheetId="13989" refreshError="1"/>
      <sheetData sheetId="13990" refreshError="1"/>
      <sheetData sheetId="13991" refreshError="1"/>
      <sheetData sheetId="13992" refreshError="1"/>
      <sheetData sheetId="13993" refreshError="1"/>
      <sheetData sheetId="13994" refreshError="1"/>
      <sheetData sheetId="13995" refreshError="1"/>
      <sheetData sheetId="13996" refreshError="1"/>
      <sheetData sheetId="13997" refreshError="1"/>
      <sheetData sheetId="13998" refreshError="1"/>
      <sheetData sheetId="13999" refreshError="1"/>
      <sheetData sheetId="14000" refreshError="1"/>
      <sheetData sheetId="14001" refreshError="1"/>
      <sheetData sheetId="14002" refreshError="1"/>
      <sheetData sheetId="14003" refreshError="1"/>
      <sheetData sheetId="14004" refreshError="1"/>
      <sheetData sheetId="14005" refreshError="1"/>
      <sheetData sheetId="14006" refreshError="1"/>
      <sheetData sheetId="14007" refreshError="1"/>
      <sheetData sheetId="14008" refreshError="1"/>
      <sheetData sheetId="14009" refreshError="1"/>
      <sheetData sheetId="14010" refreshError="1"/>
      <sheetData sheetId="14011" refreshError="1"/>
      <sheetData sheetId="14012" refreshError="1"/>
      <sheetData sheetId="14013" refreshError="1"/>
      <sheetData sheetId="14014" refreshError="1"/>
      <sheetData sheetId="14015" refreshError="1"/>
      <sheetData sheetId="14016" refreshError="1"/>
      <sheetData sheetId="14017" refreshError="1"/>
      <sheetData sheetId="14018" refreshError="1"/>
      <sheetData sheetId="14019" refreshError="1"/>
      <sheetData sheetId="14020" refreshError="1"/>
      <sheetData sheetId="14021" refreshError="1"/>
      <sheetData sheetId="14022" refreshError="1"/>
      <sheetData sheetId="14023" refreshError="1"/>
      <sheetData sheetId="14024" refreshError="1"/>
      <sheetData sheetId="14025" refreshError="1"/>
      <sheetData sheetId="14026" refreshError="1"/>
      <sheetData sheetId="14027" refreshError="1"/>
      <sheetData sheetId="14028" refreshError="1"/>
      <sheetData sheetId="14029" refreshError="1"/>
      <sheetData sheetId="14030" refreshError="1"/>
      <sheetData sheetId="14031" refreshError="1"/>
      <sheetData sheetId="14032" refreshError="1"/>
      <sheetData sheetId="14033" refreshError="1"/>
      <sheetData sheetId="14034" refreshError="1"/>
      <sheetData sheetId="14035" refreshError="1"/>
      <sheetData sheetId="14036" refreshError="1"/>
      <sheetData sheetId="14037" refreshError="1"/>
      <sheetData sheetId="14038" refreshError="1"/>
      <sheetData sheetId="14039" refreshError="1"/>
      <sheetData sheetId="14040" refreshError="1"/>
      <sheetData sheetId="14041" refreshError="1"/>
      <sheetData sheetId="14042" refreshError="1"/>
      <sheetData sheetId="14043" refreshError="1"/>
      <sheetData sheetId="14044" refreshError="1"/>
      <sheetData sheetId="14045" refreshError="1"/>
      <sheetData sheetId="14046" refreshError="1"/>
      <sheetData sheetId="14047" refreshError="1"/>
      <sheetData sheetId="14048" refreshError="1"/>
      <sheetData sheetId="14049" refreshError="1"/>
      <sheetData sheetId="14050" refreshError="1"/>
      <sheetData sheetId="14051" refreshError="1"/>
      <sheetData sheetId="14052" refreshError="1"/>
      <sheetData sheetId="14053" refreshError="1"/>
      <sheetData sheetId="14054" refreshError="1"/>
      <sheetData sheetId="14055" refreshError="1"/>
      <sheetData sheetId="14056" refreshError="1"/>
      <sheetData sheetId="14057" refreshError="1"/>
      <sheetData sheetId="14058" refreshError="1"/>
      <sheetData sheetId="14059" refreshError="1"/>
      <sheetData sheetId="14060" refreshError="1"/>
      <sheetData sheetId="14061" refreshError="1"/>
      <sheetData sheetId="14062" refreshError="1"/>
      <sheetData sheetId="14063" refreshError="1"/>
      <sheetData sheetId="14064" refreshError="1"/>
      <sheetData sheetId="14065" refreshError="1"/>
      <sheetData sheetId="14066" refreshError="1"/>
      <sheetData sheetId="14067" refreshError="1"/>
      <sheetData sheetId="14068" refreshError="1"/>
      <sheetData sheetId="14069" refreshError="1"/>
      <sheetData sheetId="14070" refreshError="1"/>
      <sheetData sheetId="14071" refreshError="1"/>
      <sheetData sheetId="14072" refreshError="1"/>
      <sheetData sheetId="14073" refreshError="1"/>
      <sheetData sheetId="14074" refreshError="1"/>
      <sheetData sheetId="14075" refreshError="1"/>
      <sheetData sheetId="14076" refreshError="1"/>
      <sheetData sheetId="14077" refreshError="1"/>
      <sheetData sheetId="14078" refreshError="1"/>
      <sheetData sheetId="14079" refreshError="1"/>
      <sheetData sheetId="14080" refreshError="1"/>
      <sheetData sheetId="14081" refreshError="1"/>
      <sheetData sheetId="14082" refreshError="1"/>
      <sheetData sheetId="14083" refreshError="1"/>
      <sheetData sheetId="14084" refreshError="1"/>
      <sheetData sheetId="14085" refreshError="1"/>
      <sheetData sheetId="14086" refreshError="1"/>
      <sheetData sheetId="14087" refreshError="1"/>
      <sheetData sheetId="14088" refreshError="1"/>
      <sheetData sheetId="14089" refreshError="1"/>
      <sheetData sheetId="14090" refreshError="1"/>
      <sheetData sheetId="14091" refreshError="1"/>
      <sheetData sheetId="14092" refreshError="1"/>
      <sheetData sheetId="14093" refreshError="1"/>
      <sheetData sheetId="14094" refreshError="1"/>
      <sheetData sheetId="14095" refreshError="1"/>
      <sheetData sheetId="14096" refreshError="1"/>
      <sheetData sheetId="14097" refreshError="1"/>
      <sheetData sheetId="14098" refreshError="1"/>
      <sheetData sheetId="14099" refreshError="1"/>
      <sheetData sheetId="14100" refreshError="1"/>
      <sheetData sheetId="14101" refreshError="1"/>
      <sheetData sheetId="14102" refreshError="1"/>
      <sheetData sheetId="14103" refreshError="1"/>
      <sheetData sheetId="14104" refreshError="1"/>
      <sheetData sheetId="14105" refreshError="1"/>
      <sheetData sheetId="14106" refreshError="1"/>
      <sheetData sheetId="14107" refreshError="1"/>
      <sheetData sheetId="14108" refreshError="1"/>
      <sheetData sheetId="14109" refreshError="1"/>
      <sheetData sheetId="14110" refreshError="1"/>
      <sheetData sheetId="14111" refreshError="1"/>
      <sheetData sheetId="14112" refreshError="1"/>
      <sheetData sheetId="14113" refreshError="1"/>
      <sheetData sheetId="14114" refreshError="1"/>
      <sheetData sheetId="14115" refreshError="1"/>
      <sheetData sheetId="14116" refreshError="1"/>
      <sheetData sheetId="14117" refreshError="1"/>
      <sheetData sheetId="14118" refreshError="1"/>
      <sheetData sheetId="14119" refreshError="1"/>
      <sheetData sheetId="14120" refreshError="1"/>
      <sheetData sheetId="14121" refreshError="1"/>
      <sheetData sheetId="14122" refreshError="1"/>
      <sheetData sheetId="14123" refreshError="1"/>
      <sheetData sheetId="14124" refreshError="1"/>
      <sheetData sheetId="14125" refreshError="1"/>
      <sheetData sheetId="14126" refreshError="1"/>
      <sheetData sheetId="14127" refreshError="1"/>
      <sheetData sheetId="14128" refreshError="1"/>
      <sheetData sheetId="14129" refreshError="1"/>
      <sheetData sheetId="14130" refreshError="1"/>
      <sheetData sheetId="14131" refreshError="1"/>
      <sheetData sheetId="14132" refreshError="1"/>
      <sheetData sheetId="14133" refreshError="1"/>
      <sheetData sheetId="14134" refreshError="1"/>
      <sheetData sheetId="14135" refreshError="1"/>
      <sheetData sheetId="14136" refreshError="1"/>
      <sheetData sheetId="14137" refreshError="1"/>
      <sheetData sheetId="14138" refreshError="1"/>
      <sheetData sheetId="14139" refreshError="1"/>
      <sheetData sheetId="14140" refreshError="1"/>
      <sheetData sheetId="14141" refreshError="1"/>
      <sheetData sheetId="14142" refreshError="1"/>
      <sheetData sheetId="14143" refreshError="1"/>
      <sheetData sheetId="14144" refreshError="1"/>
      <sheetData sheetId="14145" refreshError="1"/>
      <sheetData sheetId="14146" refreshError="1"/>
      <sheetData sheetId="14147" refreshError="1"/>
      <sheetData sheetId="14148" refreshError="1"/>
      <sheetData sheetId="14149" refreshError="1"/>
      <sheetData sheetId="14150" refreshError="1"/>
      <sheetData sheetId="14151" refreshError="1"/>
      <sheetData sheetId="14152" refreshError="1"/>
      <sheetData sheetId="14153" refreshError="1"/>
      <sheetData sheetId="14154" refreshError="1"/>
      <sheetData sheetId="14155" refreshError="1"/>
      <sheetData sheetId="14156" refreshError="1"/>
      <sheetData sheetId="14157" refreshError="1"/>
      <sheetData sheetId="14158" refreshError="1"/>
      <sheetData sheetId="14159" refreshError="1"/>
      <sheetData sheetId="14160" refreshError="1"/>
      <sheetData sheetId="14161" refreshError="1"/>
      <sheetData sheetId="14162" refreshError="1"/>
      <sheetData sheetId="14163" refreshError="1"/>
      <sheetData sheetId="14164" refreshError="1"/>
      <sheetData sheetId="14165" refreshError="1"/>
      <sheetData sheetId="14166" refreshError="1"/>
      <sheetData sheetId="14167" refreshError="1"/>
      <sheetData sheetId="14168" refreshError="1"/>
      <sheetData sheetId="14169" refreshError="1"/>
      <sheetData sheetId="14170" refreshError="1"/>
      <sheetData sheetId="14171" refreshError="1"/>
      <sheetData sheetId="14172" refreshError="1"/>
      <sheetData sheetId="14173" refreshError="1"/>
      <sheetData sheetId="14174" refreshError="1"/>
      <sheetData sheetId="14175" refreshError="1"/>
      <sheetData sheetId="14176" refreshError="1"/>
      <sheetData sheetId="14177" refreshError="1"/>
      <sheetData sheetId="14178" refreshError="1"/>
      <sheetData sheetId="14179" refreshError="1"/>
      <sheetData sheetId="14180" refreshError="1"/>
      <sheetData sheetId="14181" refreshError="1"/>
      <sheetData sheetId="14182" refreshError="1"/>
      <sheetData sheetId="14183" refreshError="1"/>
      <sheetData sheetId="14184" refreshError="1"/>
      <sheetData sheetId="14185" refreshError="1"/>
      <sheetData sheetId="14186" refreshError="1"/>
      <sheetData sheetId="14187" refreshError="1"/>
      <sheetData sheetId="14188" refreshError="1"/>
      <sheetData sheetId="14189" refreshError="1"/>
      <sheetData sheetId="14190" refreshError="1"/>
      <sheetData sheetId="14191" refreshError="1"/>
      <sheetData sheetId="14192" refreshError="1"/>
      <sheetData sheetId="14193" refreshError="1"/>
      <sheetData sheetId="14194" refreshError="1"/>
      <sheetData sheetId="14195" refreshError="1"/>
      <sheetData sheetId="14196" refreshError="1"/>
      <sheetData sheetId="14197" refreshError="1"/>
      <sheetData sheetId="14198" refreshError="1"/>
      <sheetData sheetId="14199" refreshError="1"/>
      <sheetData sheetId="14200" refreshError="1"/>
      <sheetData sheetId="14201" refreshError="1"/>
      <sheetData sheetId="14202" refreshError="1"/>
      <sheetData sheetId="14203" refreshError="1"/>
      <sheetData sheetId="14204" refreshError="1"/>
      <sheetData sheetId="14205" refreshError="1"/>
      <sheetData sheetId="14206" refreshError="1"/>
      <sheetData sheetId="14207" refreshError="1"/>
      <sheetData sheetId="14208" refreshError="1"/>
      <sheetData sheetId="14209" refreshError="1"/>
      <sheetData sheetId="14210" refreshError="1"/>
      <sheetData sheetId="14211" refreshError="1"/>
      <sheetData sheetId="14212" refreshError="1"/>
      <sheetData sheetId="14213" refreshError="1"/>
      <sheetData sheetId="14214" refreshError="1"/>
      <sheetData sheetId="14215" refreshError="1"/>
      <sheetData sheetId="14216" refreshError="1"/>
      <sheetData sheetId="14217" refreshError="1"/>
      <sheetData sheetId="14218" refreshError="1"/>
      <sheetData sheetId="14219" refreshError="1"/>
      <sheetData sheetId="14220" refreshError="1"/>
      <sheetData sheetId="14221" refreshError="1"/>
      <sheetData sheetId="14222" refreshError="1"/>
      <sheetData sheetId="14223" refreshError="1"/>
      <sheetData sheetId="14224" refreshError="1"/>
      <sheetData sheetId="14225" refreshError="1"/>
      <sheetData sheetId="14226" refreshError="1"/>
      <sheetData sheetId="14227" refreshError="1"/>
      <sheetData sheetId="14228" refreshError="1"/>
      <sheetData sheetId="14229" refreshError="1"/>
      <sheetData sheetId="14230" refreshError="1"/>
      <sheetData sheetId="14231" refreshError="1"/>
      <sheetData sheetId="14232" refreshError="1"/>
      <sheetData sheetId="14233" refreshError="1"/>
      <sheetData sheetId="14234" refreshError="1"/>
      <sheetData sheetId="14235" refreshError="1"/>
      <sheetData sheetId="14236" refreshError="1"/>
      <sheetData sheetId="14237" refreshError="1"/>
      <sheetData sheetId="14238" refreshError="1"/>
      <sheetData sheetId="14239" refreshError="1"/>
      <sheetData sheetId="14240" refreshError="1"/>
      <sheetData sheetId="14241" refreshError="1"/>
      <sheetData sheetId="14242" refreshError="1"/>
      <sheetData sheetId="14243" refreshError="1"/>
      <sheetData sheetId="14244" refreshError="1"/>
      <sheetData sheetId="14245" refreshError="1"/>
      <sheetData sheetId="14246" refreshError="1"/>
      <sheetData sheetId="14247" refreshError="1"/>
      <sheetData sheetId="14248" refreshError="1"/>
      <sheetData sheetId="14249" refreshError="1"/>
      <sheetData sheetId="14250" refreshError="1"/>
      <sheetData sheetId="14251" refreshError="1"/>
      <sheetData sheetId="14252" refreshError="1"/>
      <sheetData sheetId="14253" refreshError="1"/>
      <sheetData sheetId="14254" refreshError="1"/>
      <sheetData sheetId="14255" refreshError="1"/>
      <sheetData sheetId="14256" refreshError="1"/>
      <sheetData sheetId="14257" refreshError="1"/>
      <sheetData sheetId="14258" refreshError="1"/>
      <sheetData sheetId="14259" refreshError="1"/>
      <sheetData sheetId="14260" refreshError="1"/>
      <sheetData sheetId="14261" refreshError="1"/>
      <sheetData sheetId="14262" refreshError="1"/>
      <sheetData sheetId="14263" refreshError="1"/>
      <sheetData sheetId="14264" refreshError="1"/>
      <sheetData sheetId="14265" refreshError="1"/>
      <sheetData sheetId="14266" refreshError="1"/>
      <sheetData sheetId="14267" refreshError="1"/>
      <sheetData sheetId="14268" refreshError="1"/>
      <sheetData sheetId="14269" refreshError="1"/>
      <sheetData sheetId="14270" refreshError="1"/>
      <sheetData sheetId="14271" refreshError="1"/>
      <sheetData sheetId="14272" refreshError="1"/>
      <sheetData sheetId="14273" refreshError="1"/>
      <sheetData sheetId="14274" refreshError="1"/>
      <sheetData sheetId="14275" refreshError="1"/>
      <sheetData sheetId="14276" refreshError="1"/>
      <sheetData sheetId="14277" refreshError="1"/>
      <sheetData sheetId="14278" refreshError="1"/>
      <sheetData sheetId="14279" refreshError="1"/>
      <sheetData sheetId="14280" refreshError="1"/>
      <sheetData sheetId="14281" refreshError="1"/>
      <sheetData sheetId="14282" refreshError="1"/>
      <sheetData sheetId="14283" refreshError="1"/>
      <sheetData sheetId="14284" refreshError="1"/>
      <sheetData sheetId="14285" refreshError="1"/>
      <sheetData sheetId="14286" refreshError="1"/>
      <sheetData sheetId="14287" refreshError="1"/>
      <sheetData sheetId="14288" refreshError="1"/>
      <sheetData sheetId="14289" refreshError="1"/>
      <sheetData sheetId="14290" refreshError="1"/>
      <sheetData sheetId="14291" refreshError="1"/>
      <sheetData sheetId="14292" refreshError="1"/>
      <sheetData sheetId="14293" refreshError="1"/>
      <sheetData sheetId="14294" refreshError="1"/>
      <sheetData sheetId="14295" refreshError="1"/>
      <sheetData sheetId="14296" refreshError="1"/>
      <sheetData sheetId="14297" refreshError="1"/>
      <sheetData sheetId="14298" refreshError="1"/>
      <sheetData sheetId="14299" refreshError="1"/>
      <sheetData sheetId="14300" refreshError="1"/>
      <sheetData sheetId="14301" refreshError="1"/>
      <sheetData sheetId="14302" refreshError="1"/>
      <sheetData sheetId="14303" refreshError="1"/>
      <sheetData sheetId="14304" refreshError="1"/>
      <sheetData sheetId="14305" refreshError="1"/>
      <sheetData sheetId="14306" refreshError="1"/>
      <sheetData sheetId="14307" refreshError="1"/>
      <sheetData sheetId="14308" refreshError="1"/>
      <sheetData sheetId="14309" refreshError="1"/>
      <sheetData sheetId="14310" refreshError="1"/>
      <sheetData sheetId="14311" refreshError="1"/>
      <sheetData sheetId="14312" refreshError="1"/>
      <sheetData sheetId="14313" refreshError="1"/>
      <sheetData sheetId="14314" refreshError="1"/>
      <sheetData sheetId="14315" refreshError="1"/>
      <sheetData sheetId="14316" refreshError="1"/>
      <sheetData sheetId="14317" refreshError="1"/>
      <sheetData sheetId="14318" refreshError="1"/>
      <sheetData sheetId="14319" refreshError="1"/>
      <sheetData sheetId="14320" refreshError="1"/>
      <sheetData sheetId="14321" refreshError="1"/>
      <sheetData sheetId="14322" refreshError="1"/>
      <sheetData sheetId="14323" refreshError="1"/>
      <sheetData sheetId="14324" refreshError="1"/>
      <sheetData sheetId="14325" refreshError="1"/>
      <sheetData sheetId="14326" refreshError="1"/>
      <sheetData sheetId="14327" refreshError="1"/>
      <sheetData sheetId="14328" refreshError="1"/>
      <sheetData sheetId="14329" refreshError="1"/>
      <sheetData sheetId="14330" refreshError="1"/>
      <sheetData sheetId="14331" refreshError="1"/>
      <sheetData sheetId="14332" refreshError="1"/>
      <sheetData sheetId="14333" refreshError="1"/>
      <sheetData sheetId="14334" refreshError="1"/>
      <sheetData sheetId="14335" refreshError="1"/>
      <sheetData sheetId="14336" refreshError="1"/>
      <sheetData sheetId="14337" refreshError="1"/>
      <sheetData sheetId="14338" refreshError="1"/>
      <sheetData sheetId="14339" refreshError="1"/>
      <sheetData sheetId="14340" refreshError="1"/>
      <sheetData sheetId="14341" refreshError="1"/>
      <sheetData sheetId="14342" refreshError="1"/>
      <sheetData sheetId="14343" refreshError="1"/>
      <sheetData sheetId="14344" refreshError="1"/>
      <sheetData sheetId="14345" refreshError="1"/>
      <sheetData sheetId="14346" refreshError="1"/>
      <sheetData sheetId="14347" refreshError="1"/>
      <sheetData sheetId="14348" refreshError="1"/>
      <sheetData sheetId="14349" refreshError="1"/>
      <sheetData sheetId="14350" refreshError="1"/>
      <sheetData sheetId="14351" refreshError="1"/>
      <sheetData sheetId="14352" refreshError="1"/>
      <sheetData sheetId="14353" refreshError="1"/>
      <sheetData sheetId="14354" refreshError="1"/>
      <sheetData sheetId="14355" refreshError="1"/>
      <sheetData sheetId="14356" refreshError="1"/>
      <sheetData sheetId="14357" refreshError="1"/>
      <sheetData sheetId="14358" refreshError="1"/>
      <sheetData sheetId="14359" refreshError="1"/>
      <sheetData sheetId="14360" refreshError="1"/>
      <sheetData sheetId="14361" refreshError="1"/>
      <sheetData sheetId="14362" refreshError="1"/>
      <sheetData sheetId="14363" refreshError="1"/>
      <sheetData sheetId="14364" refreshError="1"/>
      <sheetData sheetId="14365" refreshError="1"/>
      <sheetData sheetId="14366" refreshError="1"/>
      <sheetData sheetId="14367" refreshError="1"/>
      <sheetData sheetId="14368" refreshError="1"/>
      <sheetData sheetId="14369" refreshError="1"/>
      <sheetData sheetId="14370" refreshError="1"/>
      <sheetData sheetId="14371" refreshError="1"/>
      <sheetData sheetId="14372" refreshError="1"/>
      <sheetData sheetId="14373" refreshError="1"/>
      <sheetData sheetId="14374" refreshError="1"/>
      <sheetData sheetId="14375" refreshError="1"/>
      <sheetData sheetId="14376" refreshError="1"/>
      <sheetData sheetId="14377" refreshError="1"/>
      <sheetData sheetId="14378" refreshError="1"/>
      <sheetData sheetId="14379" refreshError="1"/>
      <sheetData sheetId="14380" refreshError="1"/>
      <sheetData sheetId="14381" refreshError="1"/>
      <sheetData sheetId="14382" refreshError="1"/>
      <sheetData sheetId="14383" refreshError="1"/>
      <sheetData sheetId="14384" refreshError="1"/>
      <sheetData sheetId="14385" refreshError="1"/>
      <sheetData sheetId="14386" refreshError="1"/>
      <sheetData sheetId="14387" refreshError="1"/>
      <sheetData sheetId="14388" refreshError="1"/>
      <sheetData sheetId="14389" refreshError="1"/>
      <sheetData sheetId="14390" refreshError="1"/>
      <sheetData sheetId="14391" refreshError="1"/>
      <sheetData sheetId="14392" refreshError="1"/>
      <sheetData sheetId="14393" refreshError="1"/>
      <sheetData sheetId="14394" refreshError="1"/>
      <sheetData sheetId="14395" refreshError="1"/>
      <sheetData sheetId="14396" refreshError="1"/>
      <sheetData sheetId="14397" refreshError="1"/>
      <sheetData sheetId="14398" refreshError="1"/>
      <sheetData sheetId="14399" refreshError="1"/>
      <sheetData sheetId="14400" refreshError="1"/>
      <sheetData sheetId="14401" refreshError="1"/>
      <sheetData sheetId="14402" refreshError="1"/>
      <sheetData sheetId="14403" refreshError="1"/>
      <sheetData sheetId="14404" refreshError="1"/>
      <sheetData sheetId="14405" refreshError="1"/>
      <sheetData sheetId="14406" refreshError="1"/>
      <sheetData sheetId="14407" refreshError="1"/>
      <sheetData sheetId="14408" refreshError="1"/>
      <sheetData sheetId="14409" refreshError="1"/>
      <sheetData sheetId="14410" refreshError="1"/>
      <sheetData sheetId="14411" refreshError="1"/>
      <sheetData sheetId="14412" refreshError="1"/>
      <sheetData sheetId="14413" refreshError="1"/>
      <sheetData sheetId="14414" refreshError="1"/>
      <sheetData sheetId="14415" refreshError="1"/>
      <sheetData sheetId="14416" refreshError="1"/>
      <sheetData sheetId="14417" refreshError="1"/>
      <sheetData sheetId="14418" refreshError="1"/>
      <sheetData sheetId="14419" refreshError="1"/>
      <sheetData sheetId="14420" refreshError="1"/>
      <sheetData sheetId="14421" refreshError="1"/>
      <sheetData sheetId="14422" refreshError="1"/>
      <sheetData sheetId="14423" refreshError="1"/>
      <sheetData sheetId="14424" refreshError="1"/>
      <sheetData sheetId="14425" refreshError="1"/>
      <sheetData sheetId="14426" refreshError="1"/>
      <sheetData sheetId="14427" refreshError="1"/>
      <sheetData sheetId="14428" refreshError="1"/>
      <sheetData sheetId="14429" refreshError="1"/>
      <sheetData sheetId="14430" refreshError="1"/>
      <sheetData sheetId="14431" refreshError="1"/>
      <sheetData sheetId="14432" refreshError="1"/>
      <sheetData sheetId="14433" refreshError="1"/>
      <sheetData sheetId="14434" refreshError="1"/>
      <sheetData sheetId="14435" refreshError="1"/>
      <sheetData sheetId="14436" refreshError="1"/>
      <sheetData sheetId="14437" refreshError="1"/>
      <sheetData sheetId="14438" refreshError="1"/>
      <sheetData sheetId="14439" refreshError="1"/>
      <sheetData sheetId="14440" refreshError="1"/>
      <sheetData sheetId="14441" refreshError="1"/>
      <sheetData sheetId="14442" refreshError="1"/>
      <sheetData sheetId="14443" refreshError="1"/>
      <sheetData sheetId="14444" refreshError="1"/>
      <sheetData sheetId="14445" refreshError="1"/>
      <sheetData sheetId="14446" refreshError="1"/>
      <sheetData sheetId="14447" refreshError="1"/>
      <sheetData sheetId="14448" refreshError="1"/>
      <sheetData sheetId="14449" refreshError="1"/>
      <sheetData sheetId="14450" refreshError="1"/>
      <sheetData sheetId="14451" refreshError="1"/>
      <sheetData sheetId="14452" refreshError="1"/>
      <sheetData sheetId="14453" refreshError="1"/>
      <sheetData sheetId="14454" refreshError="1"/>
      <sheetData sheetId="14455" refreshError="1"/>
      <sheetData sheetId="14456" refreshError="1"/>
      <sheetData sheetId="14457" refreshError="1"/>
      <sheetData sheetId="14458" refreshError="1"/>
      <sheetData sheetId="14459" refreshError="1"/>
      <sheetData sheetId="14460" refreshError="1"/>
      <sheetData sheetId="14461" refreshError="1"/>
      <sheetData sheetId="14462" refreshError="1"/>
      <sheetData sheetId="14463" refreshError="1"/>
      <sheetData sheetId="14464" refreshError="1"/>
      <sheetData sheetId="14465" refreshError="1"/>
      <sheetData sheetId="14466" refreshError="1"/>
      <sheetData sheetId="14467" refreshError="1"/>
      <sheetData sheetId="14468" refreshError="1"/>
      <sheetData sheetId="14469" refreshError="1"/>
      <sheetData sheetId="14470" refreshError="1"/>
      <sheetData sheetId="14471" refreshError="1"/>
      <sheetData sheetId="14472" refreshError="1"/>
      <sheetData sheetId="14473" refreshError="1"/>
      <sheetData sheetId="14474" refreshError="1"/>
      <sheetData sheetId="14475" refreshError="1"/>
      <sheetData sheetId="14476" refreshError="1"/>
      <sheetData sheetId="14477" refreshError="1"/>
      <sheetData sheetId="14478" refreshError="1"/>
      <sheetData sheetId="14479" refreshError="1"/>
      <sheetData sheetId="14480" refreshError="1"/>
      <sheetData sheetId="14481" refreshError="1"/>
      <sheetData sheetId="14482" refreshError="1"/>
      <sheetData sheetId="14483" refreshError="1"/>
      <sheetData sheetId="14484" refreshError="1"/>
      <sheetData sheetId="14485" refreshError="1"/>
      <sheetData sheetId="14486" refreshError="1"/>
      <sheetData sheetId="14487" refreshError="1"/>
      <sheetData sheetId="14488" refreshError="1"/>
      <sheetData sheetId="14489" refreshError="1"/>
      <sheetData sheetId="14490" refreshError="1"/>
      <sheetData sheetId="14491" refreshError="1"/>
      <sheetData sheetId="14492" refreshError="1"/>
      <sheetData sheetId="14493" refreshError="1"/>
      <sheetData sheetId="14494" refreshError="1"/>
      <sheetData sheetId="14495" refreshError="1"/>
      <sheetData sheetId="14496" refreshError="1"/>
      <sheetData sheetId="14497" refreshError="1"/>
      <sheetData sheetId="14498" refreshError="1"/>
      <sheetData sheetId="14499" refreshError="1"/>
      <sheetData sheetId="14500" refreshError="1"/>
      <sheetData sheetId="14501" refreshError="1"/>
      <sheetData sheetId="14502" refreshError="1"/>
      <sheetData sheetId="14503" refreshError="1"/>
      <sheetData sheetId="14504" refreshError="1"/>
      <sheetData sheetId="14505" refreshError="1"/>
      <sheetData sheetId="14506" refreshError="1"/>
      <sheetData sheetId="14507" refreshError="1"/>
      <sheetData sheetId="14508" refreshError="1"/>
      <sheetData sheetId="14509" refreshError="1"/>
      <sheetData sheetId="14510" refreshError="1"/>
      <sheetData sheetId="14511" refreshError="1"/>
      <sheetData sheetId="14512" refreshError="1"/>
      <sheetData sheetId="14513" refreshError="1"/>
      <sheetData sheetId="14514" refreshError="1"/>
      <sheetData sheetId="14515" refreshError="1"/>
      <sheetData sheetId="14516" refreshError="1"/>
      <sheetData sheetId="14517" refreshError="1"/>
      <sheetData sheetId="14518" refreshError="1"/>
      <sheetData sheetId="14519" refreshError="1"/>
      <sheetData sheetId="14520" refreshError="1"/>
      <sheetData sheetId="14521" refreshError="1"/>
      <sheetData sheetId="14522" refreshError="1"/>
      <sheetData sheetId="14523" refreshError="1"/>
      <sheetData sheetId="14524" refreshError="1"/>
      <sheetData sheetId="14525" refreshError="1"/>
      <sheetData sheetId="14526" refreshError="1"/>
      <sheetData sheetId="14527" refreshError="1"/>
      <sheetData sheetId="14528" refreshError="1"/>
      <sheetData sheetId="14529" refreshError="1"/>
      <sheetData sheetId="14530" refreshError="1"/>
      <sheetData sheetId="14531" refreshError="1"/>
      <sheetData sheetId="14532" refreshError="1"/>
      <sheetData sheetId="14533" refreshError="1"/>
      <sheetData sheetId="14534" refreshError="1"/>
      <sheetData sheetId="14535" refreshError="1"/>
      <sheetData sheetId="14536" refreshError="1"/>
      <sheetData sheetId="14537" refreshError="1"/>
      <sheetData sheetId="14538" refreshError="1"/>
      <sheetData sheetId="14539" refreshError="1"/>
      <sheetData sheetId="14540" refreshError="1"/>
      <sheetData sheetId="14541" refreshError="1"/>
      <sheetData sheetId="14542" refreshError="1"/>
      <sheetData sheetId="14543" refreshError="1"/>
      <sheetData sheetId="14544" refreshError="1"/>
      <sheetData sheetId="14545" refreshError="1"/>
      <sheetData sheetId="14546" refreshError="1"/>
      <sheetData sheetId="14547" refreshError="1"/>
      <sheetData sheetId="14548" refreshError="1"/>
      <sheetData sheetId="14549" refreshError="1"/>
      <sheetData sheetId="14550" refreshError="1"/>
      <sheetData sheetId="14551" refreshError="1"/>
      <sheetData sheetId="14552" refreshError="1"/>
      <sheetData sheetId="14553" refreshError="1"/>
      <sheetData sheetId="14554" refreshError="1"/>
      <sheetData sheetId="14555" refreshError="1"/>
      <sheetData sheetId="14556" refreshError="1"/>
      <sheetData sheetId="14557" refreshError="1"/>
      <sheetData sheetId="14558" refreshError="1"/>
      <sheetData sheetId="14559" refreshError="1"/>
      <sheetData sheetId="14560" refreshError="1"/>
      <sheetData sheetId="14561" refreshError="1"/>
      <sheetData sheetId="14562" refreshError="1"/>
      <sheetData sheetId="14563" refreshError="1"/>
      <sheetData sheetId="14564" refreshError="1"/>
      <sheetData sheetId="14565" refreshError="1"/>
      <sheetData sheetId="14566" refreshError="1"/>
      <sheetData sheetId="14567" refreshError="1"/>
      <sheetData sheetId="14568" refreshError="1"/>
      <sheetData sheetId="14569" refreshError="1"/>
      <sheetData sheetId="14570" refreshError="1"/>
      <sheetData sheetId="14571" refreshError="1"/>
      <sheetData sheetId="14572" refreshError="1"/>
      <sheetData sheetId="14573" refreshError="1"/>
      <sheetData sheetId="14574" refreshError="1"/>
      <sheetData sheetId="14575" refreshError="1"/>
      <sheetData sheetId="14576" refreshError="1"/>
      <sheetData sheetId="14577" refreshError="1"/>
      <sheetData sheetId="14578" refreshError="1"/>
      <sheetData sheetId="14579" refreshError="1"/>
      <sheetData sheetId="14580" refreshError="1"/>
      <sheetData sheetId="14581" refreshError="1"/>
      <sheetData sheetId="14582" refreshError="1"/>
      <sheetData sheetId="14583" refreshError="1"/>
      <sheetData sheetId="14584" refreshError="1"/>
      <sheetData sheetId="14585" refreshError="1"/>
      <sheetData sheetId="14586" refreshError="1"/>
      <sheetData sheetId="14587" refreshError="1"/>
      <sheetData sheetId="14588" refreshError="1"/>
      <sheetData sheetId="14589" refreshError="1"/>
      <sheetData sheetId="14590" refreshError="1"/>
      <sheetData sheetId="14591" refreshError="1"/>
      <sheetData sheetId="14592" refreshError="1"/>
      <sheetData sheetId="14593" refreshError="1"/>
      <sheetData sheetId="14594" refreshError="1"/>
      <sheetData sheetId="14595" refreshError="1"/>
      <sheetData sheetId="14596" refreshError="1"/>
      <sheetData sheetId="14597" refreshError="1"/>
      <sheetData sheetId="14598" refreshError="1"/>
      <sheetData sheetId="14599" refreshError="1"/>
      <sheetData sheetId="14600" refreshError="1"/>
      <sheetData sheetId="14601" refreshError="1"/>
      <sheetData sheetId="14602" refreshError="1"/>
      <sheetData sheetId="14603" refreshError="1"/>
      <sheetData sheetId="14604" refreshError="1"/>
      <sheetData sheetId="14605" refreshError="1"/>
      <sheetData sheetId="14606" refreshError="1"/>
      <sheetData sheetId="14607" refreshError="1"/>
      <sheetData sheetId="14608" refreshError="1"/>
      <sheetData sheetId="14609" refreshError="1"/>
      <sheetData sheetId="14610" refreshError="1"/>
      <sheetData sheetId="14611" refreshError="1"/>
      <sheetData sheetId="14612" refreshError="1"/>
      <sheetData sheetId="14613" refreshError="1"/>
      <sheetData sheetId="14614" refreshError="1"/>
      <sheetData sheetId="14615" refreshError="1"/>
      <sheetData sheetId="14616" refreshError="1"/>
      <sheetData sheetId="14617" refreshError="1"/>
      <sheetData sheetId="14618" refreshError="1"/>
      <sheetData sheetId="14619" refreshError="1"/>
      <sheetData sheetId="14620" refreshError="1"/>
      <sheetData sheetId="14621" refreshError="1"/>
      <sheetData sheetId="14622" refreshError="1"/>
      <sheetData sheetId="14623" refreshError="1"/>
      <sheetData sheetId="14624" refreshError="1"/>
      <sheetData sheetId="14625" refreshError="1"/>
      <sheetData sheetId="14626" refreshError="1"/>
      <sheetData sheetId="14627" refreshError="1"/>
      <sheetData sheetId="14628" refreshError="1"/>
      <sheetData sheetId="14629" refreshError="1"/>
      <sheetData sheetId="14630" refreshError="1"/>
      <sheetData sheetId="14631" refreshError="1"/>
      <sheetData sheetId="14632" refreshError="1"/>
      <sheetData sheetId="14633" refreshError="1"/>
      <sheetData sheetId="14634" refreshError="1"/>
      <sheetData sheetId="14635" refreshError="1"/>
      <sheetData sheetId="14636" refreshError="1"/>
      <sheetData sheetId="14637" refreshError="1"/>
      <sheetData sheetId="14638" refreshError="1"/>
      <sheetData sheetId="14639" refreshError="1"/>
      <sheetData sheetId="14640" refreshError="1"/>
      <sheetData sheetId="14641" refreshError="1"/>
      <sheetData sheetId="14642" refreshError="1"/>
      <sheetData sheetId="14643" refreshError="1"/>
      <sheetData sheetId="14644" refreshError="1"/>
      <sheetData sheetId="14645" refreshError="1"/>
      <sheetData sheetId="14646" refreshError="1"/>
      <sheetData sheetId="14647" refreshError="1"/>
      <sheetData sheetId="14648" refreshError="1"/>
      <sheetData sheetId="14649" refreshError="1"/>
      <sheetData sheetId="14650" refreshError="1"/>
      <sheetData sheetId="14651" refreshError="1"/>
      <sheetData sheetId="14652" refreshError="1"/>
      <sheetData sheetId="14653" refreshError="1"/>
      <sheetData sheetId="14654" refreshError="1"/>
      <sheetData sheetId="14655" refreshError="1"/>
      <sheetData sheetId="14656" refreshError="1"/>
      <sheetData sheetId="14657" refreshError="1"/>
      <sheetData sheetId="14658" refreshError="1"/>
      <sheetData sheetId="14659" refreshError="1"/>
      <sheetData sheetId="14660" refreshError="1"/>
      <sheetData sheetId="14661" refreshError="1"/>
      <sheetData sheetId="14662" refreshError="1"/>
      <sheetData sheetId="14663" refreshError="1"/>
      <sheetData sheetId="14664" refreshError="1"/>
      <sheetData sheetId="14665" refreshError="1"/>
      <sheetData sheetId="14666" refreshError="1"/>
      <sheetData sheetId="14667" refreshError="1"/>
      <sheetData sheetId="14668" refreshError="1"/>
      <sheetData sheetId="14669" refreshError="1"/>
      <sheetData sheetId="14670" refreshError="1"/>
      <sheetData sheetId="14671" refreshError="1"/>
      <sheetData sheetId="14672" refreshError="1"/>
      <sheetData sheetId="14673" refreshError="1"/>
      <sheetData sheetId="14674" refreshError="1"/>
      <sheetData sheetId="14675" refreshError="1"/>
      <sheetData sheetId="14676" refreshError="1"/>
      <sheetData sheetId="14677" refreshError="1"/>
      <sheetData sheetId="14678" refreshError="1"/>
      <sheetData sheetId="14679" refreshError="1"/>
      <sheetData sheetId="14680" refreshError="1"/>
      <sheetData sheetId="14681" refreshError="1"/>
      <sheetData sheetId="14682" refreshError="1"/>
      <sheetData sheetId="14683" refreshError="1"/>
      <sheetData sheetId="14684" refreshError="1"/>
      <sheetData sheetId="14685" refreshError="1"/>
      <sheetData sheetId="14686" refreshError="1"/>
      <sheetData sheetId="14687" refreshError="1"/>
      <sheetData sheetId="14688" refreshError="1"/>
      <sheetData sheetId="14689" refreshError="1"/>
      <sheetData sheetId="14690" refreshError="1"/>
      <sheetData sheetId="14691" refreshError="1"/>
      <sheetData sheetId="14692" refreshError="1"/>
      <sheetData sheetId="14693" refreshError="1"/>
      <sheetData sheetId="14694" refreshError="1"/>
      <sheetData sheetId="14695" refreshError="1"/>
      <sheetData sheetId="14696" refreshError="1"/>
      <sheetData sheetId="14697" refreshError="1"/>
      <sheetData sheetId="14698" refreshError="1"/>
      <sheetData sheetId="14699" refreshError="1"/>
      <sheetData sheetId="14700" refreshError="1"/>
      <sheetData sheetId="14701" refreshError="1"/>
      <sheetData sheetId="14702" refreshError="1"/>
      <sheetData sheetId="14703" refreshError="1"/>
      <sheetData sheetId="14704" refreshError="1"/>
      <sheetData sheetId="14705" refreshError="1"/>
      <sheetData sheetId="14706" refreshError="1"/>
      <sheetData sheetId="14707" refreshError="1"/>
      <sheetData sheetId="14708" refreshError="1"/>
      <sheetData sheetId="14709" refreshError="1"/>
      <sheetData sheetId="14710" refreshError="1"/>
      <sheetData sheetId="14711" refreshError="1"/>
      <sheetData sheetId="14712" refreshError="1"/>
      <sheetData sheetId="14713" refreshError="1"/>
      <sheetData sheetId="14714" refreshError="1"/>
      <sheetData sheetId="14715" refreshError="1"/>
      <sheetData sheetId="14716" refreshError="1"/>
      <sheetData sheetId="14717" refreshError="1"/>
      <sheetData sheetId="14718" refreshError="1"/>
      <sheetData sheetId="14719" refreshError="1"/>
      <sheetData sheetId="14720" refreshError="1"/>
      <sheetData sheetId="14721" refreshError="1"/>
      <sheetData sheetId="14722" refreshError="1"/>
      <sheetData sheetId="14723" refreshError="1"/>
      <sheetData sheetId="14724" refreshError="1"/>
      <sheetData sheetId="14725" refreshError="1"/>
      <sheetData sheetId="14726" refreshError="1"/>
      <sheetData sheetId="14727" refreshError="1"/>
      <sheetData sheetId="14728" refreshError="1"/>
      <sheetData sheetId="14729" refreshError="1"/>
      <sheetData sheetId="14730" refreshError="1"/>
      <sheetData sheetId="14731" refreshError="1"/>
      <sheetData sheetId="14732" refreshError="1"/>
      <sheetData sheetId="14733" refreshError="1"/>
      <sheetData sheetId="14734" refreshError="1"/>
      <sheetData sheetId="14735" refreshError="1"/>
      <sheetData sheetId="14736" refreshError="1"/>
      <sheetData sheetId="14737" refreshError="1"/>
      <sheetData sheetId="14738" refreshError="1"/>
      <sheetData sheetId="14739" refreshError="1"/>
      <sheetData sheetId="14740" refreshError="1"/>
      <sheetData sheetId="14741" refreshError="1"/>
      <sheetData sheetId="14742" refreshError="1"/>
      <sheetData sheetId="14743" refreshError="1"/>
      <sheetData sheetId="14744" refreshError="1"/>
      <sheetData sheetId="14745" refreshError="1"/>
      <sheetData sheetId="14746" refreshError="1"/>
      <sheetData sheetId="14747" refreshError="1"/>
      <sheetData sheetId="14748" refreshError="1"/>
      <sheetData sheetId="14749" refreshError="1"/>
      <sheetData sheetId="14750" refreshError="1"/>
      <sheetData sheetId="14751" refreshError="1"/>
      <sheetData sheetId="14752" refreshError="1"/>
      <sheetData sheetId="14753" refreshError="1"/>
      <sheetData sheetId="14754" refreshError="1"/>
      <sheetData sheetId="14755" refreshError="1"/>
      <sheetData sheetId="14756" refreshError="1"/>
      <sheetData sheetId="14757" refreshError="1"/>
      <sheetData sheetId="14758" refreshError="1"/>
      <sheetData sheetId="14759" refreshError="1"/>
      <sheetData sheetId="14760" refreshError="1"/>
      <sheetData sheetId="14761" refreshError="1"/>
      <sheetData sheetId="14762" refreshError="1"/>
      <sheetData sheetId="14763" refreshError="1"/>
      <sheetData sheetId="14764" refreshError="1"/>
      <sheetData sheetId="14765" refreshError="1"/>
      <sheetData sheetId="14766" refreshError="1"/>
      <sheetData sheetId="14767" refreshError="1"/>
      <sheetData sheetId="14768" refreshError="1"/>
      <sheetData sheetId="14769" refreshError="1"/>
      <sheetData sheetId="14770" refreshError="1"/>
      <sheetData sheetId="14771" refreshError="1"/>
      <sheetData sheetId="14772" refreshError="1"/>
      <sheetData sheetId="14773" refreshError="1"/>
      <sheetData sheetId="14774" refreshError="1"/>
      <sheetData sheetId="14775" refreshError="1"/>
      <sheetData sheetId="14776" refreshError="1"/>
      <sheetData sheetId="14777" refreshError="1"/>
      <sheetData sheetId="14778" refreshError="1"/>
      <sheetData sheetId="14779" refreshError="1"/>
      <sheetData sheetId="14780" refreshError="1"/>
      <sheetData sheetId="14781" refreshError="1"/>
      <sheetData sheetId="14782" refreshError="1"/>
      <sheetData sheetId="14783" refreshError="1"/>
      <sheetData sheetId="14784" refreshError="1"/>
      <sheetData sheetId="14785" refreshError="1"/>
      <sheetData sheetId="14786" refreshError="1"/>
      <sheetData sheetId="14787" refreshError="1"/>
      <sheetData sheetId="14788" refreshError="1"/>
      <sheetData sheetId="14789" refreshError="1"/>
      <sheetData sheetId="14790" refreshError="1"/>
      <sheetData sheetId="14791" refreshError="1"/>
      <sheetData sheetId="14792" refreshError="1"/>
      <sheetData sheetId="14793" refreshError="1"/>
      <sheetData sheetId="14794" refreshError="1"/>
      <sheetData sheetId="14795" refreshError="1"/>
      <sheetData sheetId="14796" refreshError="1"/>
      <sheetData sheetId="14797" refreshError="1"/>
      <sheetData sheetId="14798" refreshError="1"/>
      <sheetData sheetId="14799" refreshError="1"/>
      <sheetData sheetId="14800" refreshError="1"/>
      <sheetData sheetId="14801" refreshError="1"/>
      <sheetData sheetId="14802" refreshError="1"/>
      <sheetData sheetId="14803" refreshError="1"/>
      <sheetData sheetId="14804" refreshError="1"/>
      <sheetData sheetId="14805" refreshError="1"/>
      <sheetData sheetId="14806" refreshError="1"/>
      <sheetData sheetId="14807" refreshError="1"/>
      <sheetData sheetId="14808" refreshError="1"/>
      <sheetData sheetId="14809" refreshError="1"/>
      <sheetData sheetId="14810" refreshError="1"/>
      <sheetData sheetId="14811" refreshError="1"/>
      <sheetData sheetId="14812" refreshError="1"/>
      <sheetData sheetId="14813" refreshError="1"/>
      <sheetData sheetId="14814" refreshError="1"/>
      <sheetData sheetId="14815" refreshError="1"/>
      <sheetData sheetId="14816" refreshError="1"/>
      <sheetData sheetId="14817" refreshError="1"/>
      <sheetData sheetId="14818" refreshError="1"/>
      <sheetData sheetId="14819" refreshError="1"/>
      <sheetData sheetId="14820" refreshError="1"/>
      <sheetData sheetId="14821" refreshError="1"/>
      <sheetData sheetId="14822" refreshError="1"/>
      <sheetData sheetId="14823" refreshError="1"/>
      <sheetData sheetId="14824" refreshError="1"/>
      <sheetData sheetId="14825" refreshError="1"/>
      <sheetData sheetId="14826" refreshError="1"/>
      <sheetData sheetId="14827" refreshError="1"/>
      <sheetData sheetId="14828" refreshError="1"/>
      <sheetData sheetId="14829" refreshError="1"/>
      <sheetData sheetId="14830" refreshError="1"/>
      <sheetData sheetId="14831" refreshError="1"/>
      <sheetData sheetId="14832" refreshError="1"/>
      <sheetData sheetId="14833" refreshError="1"/>
      <sheetData sheetId="14834" refreshError="1"/>
      <sheetData sheetId="14835" refreshError="1"/>
      <sheetData sheetId="14836" refreshError="1"/>
      <sheetData sheetId="14837" refreshError="1"/>
      <sheetData sheetId="14838" refreshError="1"/>
      <sheetData sheetId="14839" refreshError="1"/>
      <sheetData sheetId="14840" refreshError="1"/>
      <sheetData sheetId="14841" refreshError="1"/>
      <sheetData sheetId="14842" refreshError="1"/>
      <sheetData sheetId="14843" refreshError="1"/>
      <sheetData sheetId="14844" refreshError="1"/>
      <sheetData sheetId="14845" refreshError="1"/>
      <sheetData sheetId="14846" refreshError="1"/>
      <sheetData sheetId="14847" refreshError="1"/>
      <sheetData sheetId="14848" refreshError="1"/>
      <sheetData sheetId="14849" refreshError="1"/>
      <sheetData sheetId="14850" refreshError="1"/>
      <sheetData sheetId="14851" refreshError="1"/>
      <sheetData sheetId="14852" refreshError="1"/>
      <sheetData sheetId="14853" refreshError="1"/>
      <sheetData sheetId="14854" refreshError="1"/>
      <sheetData sheetId="14855" refreshError="1"/>
      <sheetData sheetId="14856" refreshError="1"/>
      <sheetData sheetId="14857" refreshError="1"/>
      <sheetData sheetId="14858" refreshError="1"/>
      <sheetData sheetId="14859" refreshError="1"/>
      <sheetData sheetId="14860" refreshError="1"/>
      <sheetData sheetId="14861" refreshError="1"/>
      <sheetData sheetId="14862" refreshError="1"/>
      <sheetData sheetId="14863" refreshError="1"/>
      <sheetData sheetId="14864" refreshError="1"/>
      <sheetData sheetId="14865" refreshError="1"/>
      <sheetData sheetId="14866" refreshError="1"/>
      <sheetData sheetId="14867" refreshError="1"/>
      <sheetData sheetId="14868" refreshError="1"/>
      <sheetData sheetId="14869" refreshError="1"/>
      <sheetData sheetId="14870" refreshError="1"/>
      <sheetData sheetId="14871" refreshError="1"/>
      <sheetData sheetId="14872" refreshError="1"/>
      <sheetData sheetId="14873" refreshError="1"/>
      <sheetData sheetId="14874" refreshError="1"/>
      <sheetData sheetId="14875" refreshError="1"/>
      <sheetData sheetId="14876" refreshError="1"/>
      <sheetData sheetId="14877" refreshError="1"/>
      <sheetData sheetId="14878" refreshError="1"/>
      <sheetData sheetId="14879" refreshError="1"/>
      <sheetData sheetId="14880" refreshError="1"/>
      <sheetData sheetId="14881" refreshError="1"/>
      <sheetData sheetId="14882" refreshError="1"/>
      <sheetData sheetId="14883" refreshError="1"/>
      <sheetData sheetId="14884" refreshError="1"/>
      <sheetData sheetId="14885" refreshError="1"/>
      <sheetData sheetId="14886" refreshError="1"/>
      <sheetData sheetId="14887" refreshError="1"/>
      <sheetData sheetId="14888" refreshError="1"/>
      <sheetData sheetId="14889" refreshError="1"/>
      <sheetData sheetId="14890" refreshError="1"/>
      <sheetData sheetId="14891" refreshError="1"/>
      <sheetData sheetId="14892" refreshError="1"/>
      <sheetData sheetId="14893" refreshError="1"/>
      <sheetData sheetId="14894" refreshError="1"/>
      <sheetData sheetId="14895" refreshError="1"/>
      <sheetData sheetId="14896" refreshError="1"/>
      <sheetData sheetId="14897" refreshError="1"/>
      <sheetData sheetId="14898" refreshError="1"/>
      <sheetData sheetId="14899" refreshError="1"/>
      <sheetData sheetId="14900" refreshError="1"/>
      <sheetData sheetId="14901" refreshError="1"/>
      <sheetData sheetId="14902" refreshError="1"/>
      <sheetData sheetId="14903" refreshError="1"/>
      <sheetData sheetId="14904" refreshError="1"/>
      <sheetData sheetId="14905" refreshError="1"/>
      <sheetData sheetId="14906" refreshError="1"/>
      <sheetData sheetId="14907" refreshError="1"/>
      <sheetData sheetId="14908" refreshError="1"/>
      <sheetData sheetId="14909" refreshError="1"/>
      <sheetData sheetId="14910" refreshError="1"/>
      <sheetData sheetId="14911" refreshError="1"/>
      <sheetData sheetId="14912" refreshError="1"/>
      <sheetData sheetId="14913" refreshError="1"/>
      <sheetData sheetId="14914" refreshError="1"/>
      <sheetData sheetId="14915" refreshError="1"/>
      <sheetData sheetId="14916" refreshError="1"/>
      <sheetData sheetId="14917" refreshError="1"/>
      <sheetData sheetId="14918" refreshError="1"/>
      <sheetData sheetId="14919" refreshError="1"/>
      <sheetData sheetId="14920" refreshError="1"/>
      <sheetData sheetId="14921" refreshError="1"/>
      <sheetData sheetId="14922" refreshError="1"/>
      <sheetData sheetId="14923" refreshError="1"/>
      <sheetData sheetId="14924" refreshError="1"/>
      <sheetData sheetId="14925" refreshError="1"/>
      <sheetData sheetId="14926" refreshError="1"/>
      <sheetData sheetId="14927" refreshError="1"/>
      <sheetData sheetId="14928" refreshError="1"/>
      <sheetData sheetId="14929" refreshError="1"/>
      <sheetData sheetId="14930" refreshError="1"/>
      <sheetData sheetId="14931" refreshError="1"/>
      <sheetData sheetId="14932" refreshError="1"/>
      <sheetData sheetId="14933" refreshError="1"/>
      <sheetData sheetId="14934" refreshError="1"/>
      <sheetData sheetId="14935" refreshError="1"/>
      <sheetData sheetId="14936" refreshError="1"/>
      <sheetData sheetId="14937" refreshError="1"/>
      <sheetData sheetId="14938" refreshError="1"/>
      <sheetData sheetId="14939" refreshError="1"/>
      <sheetData sheetId="14940" refreshError="1"/>
      <sheetData sheetId="14941" refreshError="1"/>
      <sheetData sheetId="14942" refreshError="1"/>
      <sheetData sheetId="14943" refreshError="1"/>
      <sheetData sheetId="14944" refreshError="1"/>
      <sheetData sheetId="14945" refreshError="1"/>
      <sheetData sheetId="14946" refreshError="1"/>
      <sheetData sheetId="14947" refreshError="1"/>
      <sheetData sheetId="14948" refreshError="1"/>
      <sheetData sheetId="14949" refreshError="1"/>
      <sheetData sheetId="14950" refreshError="1"/>
      <sheetData sheetId="14951" refreshError="1"/>
      <sheetData sheetId="14952" refreshError="1"/>
      <sheetData sheetId="14953" refreshError="1"/>
      <sheetData sheetId="14954" refreshError="1"/>
      <sheetData sheetId="14955" refreshError="1"/>
      <sheetData sheetId="14956" refreshError="1"/>
      <sheetData sheetId="14957" refreshError="1"/>
      <sheetData sheetId="14958" refreshError="1"/>
      <sheetData sheetId="14959" refreshError="1"/>
      <sheetData sheetId="14960" refreshError="1"/>
      <sheetData sheetId="14961" refreshError="1"/>
      <sheetData sheetId="14962" refreshError="1"/>
      <sheetData sheetId="14963" refreshError="1"/>
      <sheetData sheetId="14964" refreshError="1"/>
      <sheetData sheetId="14965" refreshError="1"/>
      <sheetData sheetId="14966" refreshError="1"/>
      <sheetData sheetId="14967" refreshError="1"/>
      <sheetData sheetId="14968" refreshError="1"/>
      <sheetData sheetId="14969" refreshError="1"/>
      <sheetData sheetId="14970" refreshError="1"/>
      <sheetData sheetId="14971" refreshError="1"/>
      <sheetData sheetId="14972" refreshError="1"/>
      <sheetData sheetId="14973" refreshError="1"/>
      <sheetData sheetId="14974" refreshError="1"/>
      <sheetData sheetId="14975" refreshError="1"/>
      <sheetData sheetId="14976" refreshError="1"/>
      <sheetData sheetId="14977" refreshError="1"/>
      <sheetData sheetId="14978" refreshError="1"/>
      <sheetData sheetId="14979" refreshError="1"/>
      <sheetData sheetId="14980" refreshError="1"/>
      <sheetData sheetId="14981" refreshError="1"/>
      <sheetData sheetId="14982" refreshError="1"/>
      <sheetData sheetId="14983" refreshError="1"/>
      <sheetData sheetId="14984" refreshError="1"/>
      <sheetData sheetId="14985" refreshError="1"/>
      <sheetData sheetId="14986" refreshError="1"/>
      <sheetData sheetId="14987" refreshError="1"/>
      <sheetData sheetId="14988" refreshError="1"/>
      <sheetData sheetId="14989" refreshError="1"/>
      <sheetData sheetId="14990" refreshError="1"/>
      <sheetData sheetId="14991" refreshError="1"/>
      <sheetData sheetId="14992" refreshError="1"/>
      <sheetData sheetId="14993" refreshError="1"/>
      <sheetData sheetId="14994" refreshError="1"/>
      <sheetData sheetId="14995" refreshError="1"/>
      <sheetData sheetId="14996" refreshError="1"/>
      <sheetData sheetId="14997" refreshError="1"/>
      <sheetData sheetId="14998" refreshError="1"/>
      <sheetData sheetId="14999" refreshError="1"/>
      <sheetData sheetId="15000" refreshError="1"/>
      <sheetData sheetId="15001" refreshError="1"/>
      <sheetData sheetId="15002" refreshError="1"/>
      <sheetData sheetId="15003" refreshError="1"/>
      <sheetData sheetId="15004" refreshError="1"/>
      <sheetData sheetId="15005" refreshError="1"/>
      <sheetData sheetId="15006" refreshError="1"/>
      <sheetData sheetId="15007" refreshError="1"/>
      <sheetData sheetId="15008" refreshError="1"/>
      <sheetData sheetId="15009" refreshError="1"/>
      <sheetData sheetId="15010" refreshError="1"/>
      <sheetData sheetId="15011" refreshError="1"/>
      <sheetData sheetId="15012" refreshError="1"/>
      <sheetData sheetId="15013" refreshError="1"/>
      <sheetData sheetId="15014" refreshError="1"/>
      <sheetData sheetId="15015" refreshError="1"/>
      <sheetData sheetId="15016" refreshError="1"/>
      <sheetData sheetId="15017" refreshError="1"/>
      <sheetData sheetId="15018" refreshError="1"/>
      <sheetData sheetId="15019" refreshError="1"/>
      <sheetData sheetId="15020" refreshError="1"/>
      <sheetData sheetId="15021" refreshError="1"/>
      <sheetData sheetId="15022" refreshError="1"/>
      <sheetData sheetId="15023" refreshError="1"/>
      <sheetData sheetId="15024" refreshError="1"/>
      <sheetData sheetId="15025" refreshError="1"/>
      <sheetData sheetId="15026" refreshError="1"/>
      <sheetData sheetId="15027" refreshError="1"/>
      <sheetData sheetId="15028" refreshError="1"/>
      <sheetData sheetId="15029" refreshError="1"/>
      <sheetData sheetId="15030" refreshError="1"/>
      <sheetData sheetId="15031" refreshError="1"/>
      <sheetData sheetId="15032" refreshError="1"/>
      <sheetData sheetId="15033" refreshError="1"/>
      <sheetData sheetId="15034" refreshError="1"/>
      <sheetData sheetId="15035" refreshError="1"/>
      <sheetData sheetId="15036" refreshError="1"/>
      <sheetData sheetId="15037" refreshError="1"/>
      <sheetData sheetId="15038" refreshError="1"/>
      <sheetData sheetId="15039" refreshError="1"/>
      <sheetData sheetId="15040" refreshError="1"/>
      <sheetData sheetId="15041" refreshError="1"/>
      <sheetData sheetId="15042" refreshError="1"/>
      <sheetData sheetId="15043" refreshError="1"/>
      <sheetData sheetId="15044" refreshError="1"/>
      <sheetData sheetId="15045" refreshError="1"/>
      <sheetData sheetId="15046" refreshError="1"/>
      <sheetData sheetId="15047" refreshError="1"/>
      <sheetData sheetId="15048" refreshError="1"/>
      <sheetData sheetId="15049" refreshError="1"/>
      <sheetData sheetId="15050" refreshError="1"/>
      <sheetData sheetId="15051" refreshError="1"/>
      <sheetData sheetId="15052" refreshError="1"/>
      <sheetData sheetId="15053" refreshError="1"/>
      <sheetData sheetId="15054" refreshError="1"/>
      <sheetData sheetId="15055" refreshError="1"/>
      <sheetData sheetId="15056" refreshError="1"/>
      <sheetData sheetId="15057" refreshError="1"/>
      <sheetData sheetId="15058" refreshError="1"/>
      <sheetData sheetId="15059" refreshError="1"/>
      <sheetData sheetId="15060" refreshError="1"/>
      <sheetData sheetId="15061" refreshError="1"/>
      <sheetData sheetId="15062" refreshError="1"/>
      <sheetData sheetId="15063" refreshError="1"/>
      <sheetData sheetId="15064" refreshError="1"/>
      <sheetData sheetId="15065" refreshError="1"/>
      <sheetData sheetId="15066" refreshError="1"/>
      <sheetData sheetId="15067" refreshError="1"/>
      <sheetData sheetId="15068" refreshError="1"/>
      <sheetData sheetId="15069" refreshError="1"/>
      <sheetData sheetId="15070" refreshError="1"/>
      <sheetData sheetId="15071" refreshError="1"/>
      <sheetData sheetId="15072" refreshError="1"/>
      <sheetData sheetId="15073" refreshError="1"/>
      <sheetData sheetId="15074" refreshError="1"/>
      <sheetData sheetId="15075" refreshError="1"/>
      <sheetData sheetId="15076" refreshError="1"/>
      <sheetData sheetId="15077" refreshError="1"/>
      <sheetData sheetId="15078" refreshError="1"/>
      <sheetData sheetId="15079" refreshError="1"/>
      <sheetData sheetId="15080" refreshError="1"/>
      <sheetData sheetId="15081" refreshError="1"/>
      <sheetData sheetId="15082" refreshError="1"/>
      <sheetData sheetId="15083" refreshError="1"/>
      <sheetData sheetId="15084" refreshError="1"/>
      <sheetData sheetId="15085" refreshError="1"/>
      <sheetData sheetId="15086" refreshError="1"/>
      <sheetData sheetId="15087" refreshError="1"/>
      <sheetData sheetId="15088" refreshError="1"/>
      <sheetData sheetId="15089" refreshError="1"/>
      <sheetData sheetId="15090" refreshError="1"/>
      <sheetData sheetId="15091" refreshError="1"/>
      <sheetData sheetId="15092" refreshError="1"/>
      <sheetData sheetId="15093" refreshError="1"/>
      <sheetData sheetId="15094" refreshError="1"/>
      <sheetData sheetId="15095" refreshError="1"/>
      <sheetData sheetId="15096" refreshError="1"/>
      <sheetData sheetId="15097" refreshError="1"/>
      <sheetData sheetId="15098" refreshError="1"/>
      <sheetData sheetId="15099" refreshError="1"/>
      <sheetData sheetId="15100" refreshError="1"/>
      <sheetData sheetId="15101" refreshError="1"/>
      <sheetData sheetId="15102" refreshError="1"/>
      <sheetData sheetId="15103" refreshError="1"/>
      <sheetData sheetId="15104" refreshError="1"/>
      <sheetData sheetId="15105" refreshError="1"/>
      <sheetData sheetId="15106" refreshError="1"/>
      <sheetData sheetId="15107" refreshError="1"/>
      <sheetData sheetId="15108" refreshError="1"/>
      <sheetData sheetId="15109" refreshError="1"/>
      <sheetData sheetId="15110" refreshError="1"/>
      <sheetData sheetId="15111" refreshError="1"/>
      <sheetData sheetId="15112" refreshError="1"/>
      <sheetData sheetId="15113" refreshError="1"/>
      <sheetData sheetId="15114" refreshError="1"/>
      <sheetData sheetId="15115" refreshError="1"/>
      <sheetData sheetId="15116" refreshError="1"/>
      <sheetData sheetId="15117" refreshError="1"/>
      <sheetData sheetId="15118" refreshError="1"/>
      <sheetData sheetId="15119" refreshError="1"/>
      <sheetData sheetId="15120" refreshError="1"/>
      <sheetData sheetId="15121" refreshError="1"/>
      <sheetData sheetId="15122" refreshError="1"/>
      <sheetData sheetId="15123" refreshError="1"/>
      <sheetData sheetId="15124" refreshError="1"/>
      <sheetData sheetId="15125" refreshError="1"/>
      <sheetData sheetId="15126" refreshError="1"/>
      <sheetData sheetId="15127" refreshError="1"/>
      <sheetData sheetId="15128" refreshError="1"/>
      <sheetData sheetId="15129" refreshError="1"/>
      <sheetData sheetId="15130" refreshError="1"/>
      <sheetData sheetId="15131" refreshError="1"/>
      <sheetData sheetId="15132" refreshError="1"/>
      <sheetData sheetId="15133" refreshError="1"/>
      <sheetData sheetId="15134" refreshError="1"/>
      <sheetData sheetId="15135" refreshError="1"/>
      <sheetData sheetId="15136" refreshError="1"/>
      <sheetData sheetId="15137" refreshError="1"/>
      <sheetData sheetId="15138" refreshError="1"/>
      <sheetData sheetId="15139" refreshError="1"/>
      <sheetData sheetId="15140" refreshError="1"/>
      <sheetData sheetId="15141" refreshError="1"/>
      <sheetData sheetId="15142" refreshError="1"/>
      <sheetData sheetId="15143" refreshError="1"/>
      <sheetData sheetId="15144" refreshError="1"/>
      <sheetData sheetId="15145" refreshError="1"/>
      <sheetData sheetId="15146" refreshError="1"/>
      <sheetData sheetId="15147" refreshError="1"/>
      <sheetData sheetId="15148" refreshError="1"/>
      <sheetData sheetId="15149" refreshError="1"/>
      <sheetData sheetId="15150" refreshError="1"/>
      <sheetData sheetId="15151" refreshError="1"/>
      <sheetData sheetId="15152" refreshError="1"/>
      <sheetData sheetId="15153" refreshError="1"/>
      <sheetData sheetId="15154" refreshError="1"/>
      <sheetData sheetId="15155" refreshError="1"/>
      <sheetData sheetId="15156" refreshError="1"/>
      <sheetData sheetId="15157" refreshError="1"/>
      <sheetData sheetId="15158" refreshError="1"/>
      <sheetData sheetId="15159" refreshError="1"/>
      <sheetData sheetId="15160" refreshError="1"/>
      <sheetData sheetId="15161" refreshError="1"/>
      <sheetData sheetId="15162" refreshError="1"/>
      <sheetData sheetId="15163" refreshError="1"/>
      <sheetData sheetId="15164" refreshError="1"/>
      <sheetData sheetId="15165" refreshError="1"/>
      <sheetData sheetId="15166" refreshError="1"/>
      <sheetData sheetId="15167" refreshError="1"/>
      <sheetData sheetId="15168" refreshError="1"/>
      <sheetData sheetId="15169" refreshError="1"/>
      <sheetData sheetId="15170" refreshError="1"/>
      <sheetData sheetId="15171" refreshError="1"/>
      <sheetData sheetId="15172" refreshError="1"/>
      <sheetData sheetId="15173" refreshError="1"/>
      <sheetData sheetId="15174" refreshError="1"/>
      <sheetData sheetId="15175" refreshError="1"/>
      <sheetData sheetId="15176" refreshError="1"/>
      <sheetData sheetId="15177" refreshError="1"/>
      <sheetData sheetId="15178" refreshError="1"/>
      <sheetData sheetId="15179" refreshError="1"/>
      <sheetData sheetId="15180" refreshError="1"/>
      <sheetData sheetId="15181" refreshError="1"/>
      <sheetData sheetId="15182" refreshError="1"/>
      <sheetData sheetId="15183" refreshError="1"/>
      <sheetData sheetId="15184" refreshError="1"/>
      <sheetData sheetId="15185" refreshError="1"/>
      <sheetData sheetId="15186" refreshError="1"/>
      <sheetData sheetId="15187" refreshError="1"/>
      <sheetData sheetId="15188" refreshError="1"/>
      <sheetData sheetId="15189" refreshError="1"/>
      <sheetData sheetId="15190" refreshError="1"/>
      <sheetData sheetId="15191" refreshError="1"/>
      <sheetData sheetId="15192" refreshError="1"/>
      <sheetData sheetId="15193" refreshError="1"/>
      <sheetData sheetId="15194" refreshError="1"/>
      <sheetData sheetId="15195" refreshError="1"/>
      <sheetData sheetId="15196" refreshError="1"/>
      <sheetData sheetId="15197" refreshError="1"/>
      <sheetData sheetId="15198" refreshError="1"/>
      <sheetData sheetId="15199" refreshError="1"/>
      <sheetData sheetId="15200" refreshError="1"/>
      <sheetData sheetId="15201" refreshError="1"/>
      <sheetData sheetId="15202" refreshError="1"/>
      <sheetData sheetId="15203" refreshError="1"/>
      <sheetData sheetId="15204" refreshError="1"/>
      <sheetData sheetId="15205" refreshError="1"/>
      <sheetData sheetId="15206" refreshError="1"/>
      <sheetData sheetId="15207" refreshError="1"/>
      <sheetData sheetId="15208" refreshError="1"/>
      <sheetData sheetId="15209" refreshError="1"/>
      <sheetData sheetId="15210" refreshError="1"/>
      <sheetData sheetId="15211" refreshError="1"/>
      <sheetData sheetId="15212" refreshError="1"/>
      <sheetData sheetId="15213" refreshError="1"/>
      <sheetData sheetId="15214" refreshError="1"/>
      <sheetData sheetId="15215" refreshError="1"/>
      <sheetData sheetId="15216" refreshError="1"/>
      <sheetData sheetId="15217" refreshError="1"/>
      <sheetData sheetId="15218" refreshError="1"/>
      <sheetData sheetId="15219" refreshError="1"/>
      <sheetData sheetId="15220" refreshError="1"/>
      <sheetData sheetId="15221" refreshError="1"/>
      <sheetData sheetId="15222" refreshError="1"/>
      <sheetData sheetId="15223" refreshError="1"/>
      <sheetData sheetId="15224" refreshError="1"/>
      <sheetData sheetId="15225" refreshError="1"/>
      <sheetData sheetId="15226" refreshError="1"/>
      <sheetData sheetId="15227" refreshError="1"/>
      <sheetData sheetId="15228" refreshError="1"/>
      <sheetData sheetId="15229" refreshError="1"/>
      <sheetData sheetId="15230" refreshError="1"/>
      <sheetData sheetId="15231" refreshError="1"/>
      <sheetData sheetId="15232" refreshError="1"/>
      <sheetData sheetId="15233" refreshError="1"/>
      <sheetData sheetId="15234" refreshError="1"/>
      <sheetData sheetId="15235" refreshError="1"/>
      <sheetData sheetId="15236" refreshError="1"/>
      <sheetData sheetId="15237" refreshError="1"/>
      <sheetData sheetId="15238" refreshError="1"/>
      <sheetData sheetId="15239" refreshError="1"/>
      <sheetData sheetId="15240" refreshError="1"/>
      <sheetData sheetId="15241" refreshError="1"/>
      <sheetData sheetId="15242" refreshError="1"/>
      <sheetData sheetId="15243" refreshError="1"/>
      <sheetData sheetId="15244" refreshError="1"/>
      <sheetData sheetId="15245" refreshError="1"/>
      <sheetData sheetId="15246" refreshError="1"/>
      <sheetData sheetId="15247" refreshError="1"/>
      <sheetData sheetId="15248" refreshError="1"/>
      <sheetData sheetId="15249" refreshError="1"/>
      <sheetData sheetId="15250" refreshError="1"/>
      <sheetData sheetId="15251" refreshError="1"/>
      <sheetData sheetId="15252" refreshError="1"/>
      <sheetData sheetId="15253" refreshError="1"/>
      <sheetData sheetId="15254" refreshError="1"/>
      <sheetData sheetId="15255" refreshError="1"/>
      <sheetData sheetId="15256" refreshError="1"/>
      <sheetData sheetId="15257" refreshError="1"/>
      <sheetData sheetId="15258" refreshError="1"/>
      <sheetData sheetId="15259" refreshError="1"/>
      <sheetData sheetId="15260" refreshError="1"/>
      <sheetData sheetId="15261" refreshError="1"/>
      <sheetData sheetId="15262" refreshError="1"/>
      <sheetData sheetId="15263" refreshError="1"/>
      <sheetData sheetId="15264" refreshError="1"/>
      <sheetData sheetId="15265" refreshError="1"/>
      <sheetData sheetId="15266" refreshError="1"/>
      <sheetData sheetId="15267" refreshError="1"/>
      <sheetData sheetId="15268" refreshError="1"/>
      <sheetData sheetId="15269" refreshError="1"/>
      <sheetData sheetId="15270" refreshError="1"/>
      <sheetData sheetId="15271" refreshError="1"/>
      <sheetData sheetId="15272" refreshError="1"/>
      <sheetData sheetId="15273" refreshError="1"/>
      <sheetData sheetId="15274" refreshError="1"/>
      <sheetData sheetId="15275" refreshError="1"/>
      <sheetData sheetId="15276" refreshError="1"/>
      <sheetData sheetId="15277" refreshError="1"/>
      <sheetData sheetId="15278" refreshError="1"/>
      <sheetData sheetId="15279" refreshError="1"/>
      <sheetData sheetId="15280" refreshError="1"/>
      <sheetData sheetId="15281" refreshError="1"/>
      <sheetData sheetId="15282" refreshError="1"/>
      <sheetData sheetId="15283" refreshError="1"/>
      <sheetData sheetId="15284" refreshError="1"/>
      <sheetData sheetId="15285" refreshError="1"/>
      <sheetData sheetId="15286" refreshError="1"/>
      <sheetData sheetId="15287" refreshError="1"/>
      <sheetData sheetId="15288" refreshError="1"/>
      <sheetData sheetId="15289" refreshError="1"/>
      <sheetData sheetId="15290" refreshError="1"/>
      <sheetData sheetId="15291" refreshError="1"/>
      <sheetData sheetId="15292" refreshError="1"/>
      <sheetData sheetId="15293" refreshError="1"/>
      <sheetData sheetId="15294" refreshError="1"/>
      <sheetData sheetId="15295" refreshError="1"/>
      <sheetData sheetId="15296" refreshError="1"/>
      <sheetData sheetId="15297" refreshError="1"/>
      <sheetData sheetId="15298" refreshError="1"/>
      <sheetData sheetId="15299" refreshError="1"/>
      <sheetData sheetId="15300" refreshError="1"/>
      <sheetData sheetId="15301" refreshError="1"/>
      <sheetData sheetId="15302" refreshError="1"/>
      <sheetData sheetId="15303" refreshError="1"/>
      <sheetData sheetId="15304" refreshError="1"/>
      <sheetData sheetId="15305" refreshError="1"/>
      <sheetData sheetId="15306" refreshError="1"/>
      <sheetData sheetId="15307" refreshError="1"/>
      <sheetData sheetId="15308" refreshError="1"/>
      <sheetData sheetId="15309" refreshError="1"/>
      <sheetData sheetId="15310" refreshError="1"/>
      <sheetData sheetId="15311" refreshError="1"/>
      <sheetData sheetId="15312" refreshError="1"/>
      <sheetData sheetId="15313" refreshError="1"/>
      <sheetData sheetId="15314" refreshError="1"/>
      <sheetData sheetId="15315" refreshError="1"/>
      <sheetData sheetId="15316" refreshError="1"/>
      <sheetData sheetId="15317" refreshError="1"/>
      <sheetData sheetId="15318" refreshError="1"/>
      <sheetData sheetId="15319" refreshError="1"/>
      <sheetData sheetId="15320" refreshError="1"/>
      <sheetData sheetId="15321" refreshError="1"/>
      <sheetData sheetId="15322" refreshError="1"/>
      <sheetData sheetId="15323" refreshError="1"/>
      <sheetData sheetId="15324" refreshError="1"/>
      <sheetData sheetId="15325" refreshError="1"/>
      <sheetData sheetId="15326" refreshError="1"/>
      <sheetData sheetId="15327" refreshError="1"/>
      <sheetData sheetId="15328" refreshError="1"/>
      <sheetData sheetId="15329" refreshError="1"/>
      <sheetData sheetId="15330" refreshError="1"/>
      <sheetData sheetId="15331" refreshError="1"/>
      <sheetData sheetId="15332" refreshError="1"/>
      <sheetData sheetId="15333" refreshError="1"/>
      <sheetData sheetId="15334" refreshError="1"/>
      <sheetData sheetId="15335" refreshError="1"/>
      <sheetData sheetId="15336" refreshError="1"/>
      <sheetData sheetId="15337" refreshError="1"/>
      <sheetData sheetId="15338" refreshError="1"/>
      <sheetData sheetId="15339" refreshError="1"/>
      <sheetData sheetId="15340" refreshError="1"/>
      <sheetData sheetId="15341" refreshError="1"/>
      <sheetData sheetId="15342" refreshError="1"/>
      <sheetData sheetId="15343" refreshError="1"/>
      <sheetData sheetId="15344" refreshError="1"/>
      <sheetData sheetId="15345" refreshError="1"/>
      <sheetData sheetId="15346" refreshError="1"/>
      <sheetData sheetId="15347" refreshError="1"/>
      <sheetData sheetId="15348" refreshError="1"/>
      <sheetData sheetId="15349" refreshError="1"/>
      <sheetData sheetId="15350" refreshError="1"/>
      <sheetData sheetId="15351" refreshError="1"/>
      <sheetData sheetId="15352" refreshError="1"/>
      <sheetData sheetId="15353" refreshError="1"/>
      <sheetData sheetId="15354" refreshError="1"/>
      <sheetData sheetId="15355" refreshError="1"/>
      <sheetData sheetId="15356" refreshError="1"/>
      <sheetData sheetId="15357" refreshError="1"/>
      <sheetData sheetId="15358" refreshError="1"/>
      <sheetData sheetId="15359" refreshError="1"/>
      <sheetData sheetId="15360" refreshError="1"/>
      <sheetData sheetId="15361" refreshError="1"/>
      <sheetData sheetId="15362" refreshError="1"/>
      <sheetData sheetId="15363" refreshError="1"/>
      <sheetData sheetId="15364" refreshError="1"/>
      <sheetData sheetId="15365" refreshError="1"/>
      <sheetData sheetId="15366" refreshError="1"/>
      <sheetData sheetId="15367" refreshError="1"/>
      <sheetData sheetId="15368" refreshError="1"/>
      <sheetData sheetId="15369" refreshError="1"/>
      <sheetData sheetId="15370" refreshError="1"/>
      <sheetData sheetId="15371" refreshError="1"/>
      <sheetData sheetId="15372" refreshError="1"/>
      <sheetData sheetId="15373" refreshError="1"/>
      <sheetData sheetId="15374" refreshError="1"/>
      <sheetData sheetId="15375" refreshError="1"/>
      <sheetData sheetId="15376" refreshError="1"/>
      <sheetData sheetId="15377" refreshError="1"/>
      <sheetData sheetId="15378" refreshError="1"/>
      <sheetData sheetId="15379" refreshError="1"/>
      <sheetData sheetId="15380" refreshError="1"/>
      <sheetData sheetId="15381" refreshError="1"/>
      <sheetData sheetId="15382" refreshError="1"/>
      <sheetData sheetId="15383" refreshError="1"/>
      <sheetData sheetId="15384" refreshError="1"/>
      <sheetData sheetId="15385" refreshError="1"/>
      <sheetData sheetId="15386" refreshError="1"/>
      <sheetData sheetId="15387" refreshError="1"/>
      <sheetData sheetId="15388" refreshError="1"/>
      <sheetData sheetId="15389" refreshError="1"/>
      <sheetData sheetId="15390" refreshError="1"/>
      <sheetData sheetId="15391" refreshError="1"/>
      <sheetData sheetId="15392" refreshError="1"/>
      <sheetData sheetId="15393" refreshError="1"/>
      <sheetData sheetId="15394" refreshError="1"/>
      <sheetData sheetId="15395" refreshError="1"/>
      <sheetData sheetId="15396" refreshError="1"/>
      <sheetData sheetId="15397" refreshError="1"/>
      <sheetData sheetId="15398" refreshError="1"/>
      <sheetData sheetId="15399" refreshError="1"/>
      <sheetData sheetId="15400" refreshError="1"/>
      <sheetData sheetId="15401" refreshError="1"/>
      <sheetData sheetId="15402" refreshError="1"/>
      <sheetData sheetId="15403" refreshError="1"/>
      <sheetData sheetId="15404" refreshError="1"/>
      <sheetData sheetId="15405" refreshError="1"/>
      <sheetData sheetId="15406" refreshError="1"/>
      <sheetData sheetId="15407" refreshError="1"/>
      <sheetData sheetId="15408" refreshError="1"/>
      <sheetData sheetId="15409" refreshError="1"/>
      <sheetData sheetId="15410" refreshError="1"/>
      <sheetData sheetId="15411" refreshError="1"/>
      <sheetData sheetId="15412" refreshError="1"/>
      <sheetData sheetId="15413" refreshError="1"/>
      <sheetData sheetId="15414" refreshError="1"/>
      <sheetData sheetId="15415" refreshError="1"/>
      <sheetData sheetId="15416" refreshError="1"/>
      <sheetData sheetId="15417" refreshError="1"/>
      <sheetData sheetId="15418" refreshError="1"/>
      <sheetData sheetId="15419" refreshError="1"/>
      <sheetData sheetId="15420" refreshError="1"/>
      <sheetData sheetId="15421" refreshError="1"/>
      <sheetData sheetId="15422" refreshError="1"/>
      <sheetData sheetId="15423" refreshError="1"/>
      <sheetData sheetId="15424" refreshError="1"/>
      <sheetData sheetId="15425" refreshError="1"/>
      <sheetData sheetId="15426" refreshError="1"/>
      <sheetData sheetId="15427" refreshError="1"/>
      <sheetData sheetId="15428" refreshError="1"/>
      <sheetData sheetId="15429" refreshError="1"/>
      <sheetData sheetId="15430" refreshError="1"/>
      <sheetData sheetId="15431" refreshError="1"/>
      <sheetData sheetId="15432" refreshError="1"/>
      <sheetData sheetId="15433" refreshError="1"/>
      <sheetData sheetId="15434" refreshError="1"/>
      <sheetData sheetId="15435" refreshError="1"/>
      <sheetData sheetId="15436" refreshError="1"/>
      <sheetData sheetId="15437" refreshError="1"/>
      <sheetData sheetId="15438" refreshError="1"/>
      <sheetData sheetId="15439" refreshError="1"/>
      <sheetData sheetId="15440" refreshError="1"/>
      <sheetData sheetId="15441" refreshError="1"/>
      <sheetData sheetId="15442" refreshError="1"/>
      <sheetData sheetId="15443" refreshError="1"/>
      <sheetData sheetId="15444" refreshError="1"/>
      <sheetData sheetId="15445" refreshError="1"/>
      <sheetData sheetId="15446" refreshError="1"/>
      <sheetData sheetId="15447" refreshError="1"/>
      <sheetData sheetId="15448" refreshError="1"/>
      <sheetData sheetId="15449" refreshError="1"/>
      <sheetData sheetId="15450" refreshError="1"/>
      <sheetData sheetId="15451" refreshError="1"/>
      <sheetData sheetId="15452" refreshError="1"/>
      <sheetData sheetId="15453" refreshError="1"/>
      <sheetData sheetId="15454" refreshError="1"/>
      <sheetData sheetId="15455" refreshError="1"/>
      <sheetData sheetId="15456" refreshError="1"/>
      <sheetData sheetId="15457" refreshError="1"/>
      <sheetData sheetId="15458" refreshError="1"/>
      <sheetData sheetId="15459" refreshError="1"/>
      <sheetData sheetId="15460" refreshError="1"/>
      <sheetData sheetId="15461" refreshError="1"/>
      <sheetData sheetId="15462" refreshError="1"/>
      <sheetData sheetId="15463" refreshError="1"/>
      <sheetData sheetId="15464" refreshError="1"/>
      <sheetData sheetId="15465" refreshError="1"/>
      <sheetData sheetId="15466" refreshError="1"/>
      <sheetData sheetId="15467" refreshError="1"/>
      <sheetData sheetId="15468" refreshError="1"/>
      <sheetData sheetId="15469" refreshError="1"/>
      <sheetData sheetId="15470" refreshError="1"/>
      <sheetData sheetId="15471" refreshError="1"/>
      <sheetData sheetId="15472" refreshError="1"/>
      <sheetData sheetId="15473" refreshError="1"/>
      <sheetData sheetId="15474" refreshError="1"/>
      <sheetData sheetId="15475" refreshError="1"/>
      <sheetData sheetId="15476" refreshError="1"/>
      <sheetData sheetId="15477" refreshError="1"/>
      <sheetData sheetId="15478" refreshError="1"/>
      <sheetData sheetId="15479" refreshError="1"/>
      <sheetData sheetId="15480" refreshError="1"/>
      <sheetData sheetId="15481" refreshError="1"/>
      <sheetData sheetId="15482" refreshError="1"/>
      <sheetData sheetId="15483" refreshError="1"/>
      <sheetData sheetId="15484" refreshError="1"/>
      <sheetData sheetId="15485" refreshError="1"/>
      <sheetData sheetId="15486" refreshError="1"/>
      <sheetData sheetId="15487" refreshError="1"/>
      <sheetData sheetId="15488" refreshError="1"/>
      <sheetData sheetId="15489" refreshError="1"/>
      <sheetData sheetId="15490" refreshError="1"/>
      <sheetData sheetId="15491" refreshError="1"/>
      <sheetData sheetId="15492" refreshError="1"/>
      <sheetData sheetId="15493" refreshError="1"/>
      <sheetData sheetId="15494" refreshError="1"/>
      <sheetData sheetId="15495" refreshError="1"/>
      <sheetData sheetId="15496" refreshError="1"/>
      <sheetData sheetId="15497" refreshError="1"/>
      <sheetData sheetId="15498" refreshError="1"/>
      <sheetData sheetId="15499" refreshError="1"/>
      <sheetData sheetId="15500" refreshError="1"/>
      <sheetData sheetId="15501" refreshError="1"/>
      <sheetData sheetId="15502" refreshError="1"/>
      <sheetData sheetId="15503" refreshError="1"/>
      <sheetData sheetId="15504" refreshError="1"/>
      <sheetData sheetId="15505" refreshError="1"/>
      <sheetData sheetId="15506" refreshError="1"/>
      <sheetData sheetId="15507" refreshError="1"/>
      <sheetData sheetId="15508" refreshError="1"/>
      <sheetData sheetId="15509" refreshError="1"/>
      <sheetData sheetId="15510" refreshError="1"/>
      <sheetData sheetId="15511" refreshError="1"/>
      <sheetData sheetId="15512" refreshError="1"/>
      <sheetData sheetId="15513" refreshError="1"/>
      <sheetData sheetId="15514" refreshError="1"/>
      <sheetData sheetId="15515" refreshError="1"/>
      <sheetData sheetId="15516" refreshError="1"/>
      <sheetData sheetId="15517" refreshError="1"/>
      <sheetData sheetId="15518" refreshError="1"/>
      <sheetData sheetId="15519" refreshError="1"/>
      <sheetData sheetId="15520" refreshError="1"/>
      <sheetData sheetId="15521" refreshError="1"/>
      <sheetData sheetId="15522" refreshError="1"/>
      <sheetData sheetId="15523" refreshError="1"/>
      <sheetData sheetId="15524" refreshError="1"/>
      <sheetData sheetId="15525" refreshError="1"/>
      <sheetData sheetId="15526" refreshError="1"/>
      <sheetData sheetId="15527" refreshError="1"/>
      <sheetData sheetId="15528" refreshError="1"/>
      <sheetData sheetId="15529" refreshError="1"/>
      <sheetData sheetId="15530" refreshError="1"/>
      <sheetData sheetId="15531" refreshError="1"/>
      <sheetData sheetId="15532" refreshError="1"/>
      <sheetData sheetId="15533" refreshError="1"/>
      <sheetData sheetId="15534" refreshError="1"/>
      <sheetData sheetId="15535" refreshError="1"/>
      <sheetData sheetId="15536" refreshError="1"/>
      <sheetData sheetId="15537" refreshError="1"/>
      <sheetData sheetId="15538" refreshError="1"/>
      <sheetData sheetId="15539" refreshError="1"/>
      <sheetData sheetId="15540" refreshError="1"/>
      <sheetData sheetId="15541" refreshError="1"/>
      <sheetData sheetId="15542" refreshError="1"/>
      <sheetData sheetId="15543" refreshError="1"/>
      <sheetData sheetId="15544" refreshError="1"/>
      <sheetData sheetId="15545" refreshError="1"/>
      <sheetData sheetId="15546" refreshError="1"/>
      <sheetData sheetId="15547" refreshError="1"/>
      <sheetData sheetId="15548" refreshError="1"/>
      <sheetData sheetId="15549" refreshError="1"/>
      <sheetData sheetId="15550" refreshError="1"/>
      <sheetData sheetId="15551" refreshError="1"/>
      <sheetData sheetId="15552" refreshError="1"/>
      <sheetData sheetId="15553" refreshError="1"/>
      <sheetData sheetId="15554" refreshError="1"/>
      <sheetData sheetId="15555" refreshError="1"/>
      <sheetData sheetId="15556" refreshError="1"/>
      <sheetData sheetId="15557" refreshError="1"/>
      <sheetData sheetId="15558" refreshError="1"/>
      <sheetData sheetId="15559" refreshError="1"/>
      <sheetData sheetId="15560" refreshError="1"/>
      <sheetData sheetId="15561" refreshError="1"/>
      <sheetData sheetId="15562" refreshError="1"/>
      <sheetData sheetId="15563" refreshError="1"/>
      <sheetData sheetId="15564" refreshError="1"/>
      <sheetData sheetId="15565" refreshError="1"/>
      <sheetData sheetId="15566" refreshError="1"/>
      <sheetData sheetId="15567" refreshError="1"/>
      <sheetData sheetId="15568" refreshError="1"/>
      <sheetData sheetId="15569" refreshError="1"/>
      <sheetData sheetId="15570" refreshError="1"/>
      <sheetData sheetId="15571" refreshError="1"/>
      <sheetData sheetId="15572" refreshError="1"/>
      <sheetData sheetId="15573" refreshError="1"/>
      <sheetData sheetId="15574" refreshError="1"/>
      <sheetData sheetId="15575" refreshError="1"/>
      <sheetData sheetId="15576" refreshError="1"/>
      <sheetData sheetId="15577" refreshError="1"/>
      <sheetData sheetId="15578" refreshError="1"/>
      <sheetData sheetId="15579" refreshError="1"/>
      <sheetData sheetId="15580" refreshError="1"/>
      <sheetData sheetId="15581" refreshError="1"/>
      <sheetData sheetId="15582" refreshError="1"/>
      <sheetData sheetId="15583" refreshError="1"/>
      <sheetData sheetId="15584" refreshError="1"/>
      <sheetData sheetId="15585" refreshError="1"/>
      <sheetData sheetId="15586" refreshError="1"/>
      <sheetData sheetId="15587" refreshError="1"/>
      <sheetData sheetId="15588" refreshError="1"/>
      <sheetData sheetId="15589" refreshError="1"/>
      <sheetData sheetId="15590" refreshError="1"/>
      <sheetData sheetId="15591" refreshError="1"/>
      <sheetData sheetId="15592" refreshError="1"/>
      <sheetData sheetId="15593" refreshError="1"/>
      <sheetData sheetId="15594" refreshError="1"/>
      <sheetData sheetId="15595" refreshError="1"/>
      <sheetData sheetId="15596" refreshError="1"/>
      <sheetData sheetId="15597" refreshError="1"/>
      <sheetData sheetId="15598" refreshError="1"/>
      <sheetData sheetId="15599" refreshError="1"/>
      <sheetData sheetId="15600" refreshError="1"/>
      <sheetData sheetId="15601" refreshError="1"/>
      <sheetData sheetId="15602" refreshError="1"/>
      <sheetData sheetId="15603" refreshError="1"/>
      <sheetData sheetId="15604" refreshError="1"/>
      <sheetData sheetId="15605" refreshError="1"/>
      <sheetData sheetId="15606" refreshError="1"/>
      <sheetData sheetId="15607" refreshError="1"/>
      <sheetData sheetId="15608" refreshError="1"/>
      <sheetData sheetId="15609" refreshError="1"/>
      <sheetData sheetId="15610" refreshError="1"/>
      <sheetData sheetId="15611" refreshError="1"/>
      <sheetData sheetId="15612" refreshError="1"/>
      <sheetData sheetId="15613" refreshError="1"/>
      <sheetData sheetId="15614" refreshError="1"/>
      <sheetData sheetId="15615" refreshError="1"/>
      <sheetData sheetId="15616" refreshError="1"/>
      <sheetData sheetId="15617" refreshError="1"/>
      <sheetData sheetId="15618" refreshError="1"/>
      <sheetData sheetId="15619" refreshError="1"/>
      <sheetData sheetId="15620" refreshError="1"/>
      <sheetData sheetId="15621" refreshError="1"/>
      <sheetData sheetId="15622" refreshError="1"/>
      <sheetData sheetId="15623" refreshError="1"/>
      <sheetData sheetId="15624" refreshError="1"/>
      <sheetData sheetId="15625" refreshError="1"/>
      <sheetData sheetId="15626" refreshError="1"/>
      <sheetData sheetId="15627" refreshError="1"/>
      <sheetData sheetId="15628" refreshError="1"/>
      <sheetData sheetId="15629" refreshError="1"/>
      <sheetData sheetId="15630" refreshError="1"/>
      <sheetData sheetId="15631" refreshError="1"/>
      <sheetData sheetId="15632" refreshError="1"/>
      <sheetData sheetId="15633" refreshError="1"/>
      <sheetData sheetId="15634" refreshError="1"/>
      <sheetData sheetId="15635" refreshError="1"/>
      <sheetData sheetId="15636" refreshError="1"/>
      <sheetData sheetId="15637" refreshError="1"/>
      <sheetData sheetId="15638" refreshError="1"/>
      <sheetData sheetId="15639" refreshError="1"/>
      <sheetData sheetId="15640" refreshError="1"/>
      <sheetData sheetId="15641" refreshError="1"/>
      <sheetData sheetId="15642" refreshError="1"/>
      <sheetData sheetId="15643" refreshError="1"/>
      <sheetData sheetId="15644" refreshError="1"/>
      <sheetData sheetId="15645" refreshError="1"/>
      <sheetData sheetId="15646" refreshError="1"/>
      <sheetData sheetId="15647" refreshError="1"/>
      <sheetData sheetId="15648" refreshError="1"/>
      <sheetData sheetId="15649" refreshError="1"/>
      <sheetData sheetId="15650" refreshError="1"/>
      <sheetData sheetId="15651" refreshError="1"/>
      <sheetData sheetId="15652" refreshError="1"/>
      <sheetData sheetId="15653" refreshError="1"/>
      <sheetData sheetId="15654" refreshError="1"/>
      <sheetData sheetId="15655" refreshError="1"/>
      <sheetData sheetId="15656" refreshError="1"/>
      <sheetData sheetId="15657" refreshError="1"/>
      <sheetData sheetId="15658" refreshError="1"/>
      <sheetData sheetId="15659" refreshError="1"/>
      <sheetData sheetId="15660" refreshError="1"/>
      <sheetData sheetId="15661" refreshError="1"/>
      <sheetData sheetId="15662" refreshError="1"/>
      <sheetData sheetId="15663" refreshError="1"/>
      <sheetData sheetId="15664" refreshError="1"/>
      <sheetData sheetId="15665" refreshError="1"/>
      <sheetData sheetId="15666" refreshError="1"/>
      <sheetData sheetId="15667" refreshError="1"/>
      <sheetData sheetId="15668" refreshError="1"/>
      <sheetData sheetId="15669" refreshError="1"/>
      <sheetData sheetId="15670" refreshError="1"/>
      <sheetData sheetId="15671" refreshError="1"/>
      <sheetData sheetId="15672" refreshError="1"/>
      <sheetData sheetId="15673" refreshError="1"/>
      <sheetData sheetId="15674" refreshError="1"/>
      <sheetData sheetId="15675" refreshError="1"/>
      <sheetData sheetId="15676" refreshError="1"/>
      <sheetData sheetId="15677" refreshError="1"/>
      <sheetData sheetId="15678" refreshError="1"/>
      <sheetData sheetId="15679" refreshError="1"/>
      <sheetData sheetId="15680" refreshError="1"/>
      <sheetData sheetId="15681" refreshError="1"/>
      <sheetData sheetId="15682" refreshError="1"/>
      <sheetData sheetId="15683" refreshError="1"/>
      <sheetData sheetId="15684" refreshError="1"/>
      <sheetData sheetId="15685" refreshError="1"/>
      <sheetData sheetId="15686" refreshError="1"/>
      <sheetData sheetId="15687" refreshError="1"/>
      <sheetData sheetId="15688" refreshError="1"/>
      <sheetData sheetId="15689" refreshError="1"/>
      <sheetData sheetId="15690" refreshError="1"/>
      <sheetData sheetId="15691" refreshError="1"/>
      <sheetData sheetId="15692" refreshError="1"/>
      <sheetData sheetId="15693" refreshError="1"/>
      <sheetData sheetId="15694" refreshError="1"/>
      <sheetData sheetId="15695" refreshError="1"/>
      <sheetData sheetId="15696" refreshError="1"/>
      <sheetData sheetId="15697" refreshError="1"/>
      <sheetData sheetId="15698" refreshError="1"/>
      <sheetData sheetId="15699" refreshError="1"/>
      <sheetData sheetId="15700" refreshError="1"/>
      <sheetData sheetId="15701" refreshError="1"/>
      <sheetData sheetId="15702" refreshError="1"/>
      <sheetData sheetId="15703" refreshError="1"/>
      <sheetData sheetId="15704" refreshError="1"/>
      <sheetData sheetId="15705" refreshError="1"/>
      <sheetData sheetId="15706" refreshError="1"/>
      <sheetData sheetId="15707" refreshError="1"/>
      <sheetData sheetId="15708" refreshError="1"/>
      <sheetData sheetId="15709" refreshError="1"/>
      <sheetData sheetId="15710" refreshError="1"/>
      <sheetData sheetId="15711" refreshError="1"/>
      <sheetData sheetId="15712" refreshError="1"/>
      <sheetData sheetId="15713" refreshError="1"/>
      <sheetData sheetId="15714" refreshError="1"/>
      <sheetData sheetId="15715" refreshError="1"/>
      <sheetData sheetId="15716" refreshError="1"/>
      <sheetData sheetId="15717" refreshError="1"/>
      <sheetData sheetId="15718" refreshError="1"/>
      <sheetData sheetId="15719" refreshError="1"/>
      <sheetData sheetId="15720" refreshError="1"/>
      <sheetData sheetId="15721" refreshError="1"/>
      <sheetData sheetId="15722" refreshError="1"/>
      <sheetData sheetId="15723" refreshError="1"/>
      <sheetData sheetId="15724" refreshError="1"/>
      <sheetData sheetId="15725" refreshError="1"/>
      <sheetData sheetId="15726" refreshError="1"/>
      <sheetData sheetId="15727" refreshError="1"/>
      <sheetData sheetId="15728" refreshError="1"/>
      <sheetData sheetId="15729" refreshError="1"/>
      <sheetData sheetId="15730" refreshError="1"/>
      <sheetData sheetId="15731" refreshError="1"/>
      <sheetData sheetId="15732" refreshError="1"/>
      <sheetData sheetId="15733" refreshError="1"/>
      <sheetData sheetId="15734" refreshError="1"/>
      <sheetData sheetId="15735" refreshError="1"/>
      <sheetData sheetId="15736" refreshError="1"/>
      <sheetData sheetId="15737" refreshError="1"/>
      <sheetData sheetId="15738" refreshError="1"/>
      <sheetData sheetId="15739" refreshError="1"/>
      <sheetData sheetId="15740" refreshError="1"/>
      <sheetData sheetId="15741" refreshError="1"/>
      <sheetData sheetId="15742" refreshError="1"/>
      <sheetData sheetId="15743" refreshError="1"/>
      <sheetData sheetId="15744" refreshError="1"/>
      <sheetData sheetId="15745" refreshError="1"/>
      <sheetData sheetId="15746" refreshError="1"/>
      <sheetData sheetId="15747" refreshError="1"/>
      <sheetData sheetId="15748" refreshError="1"/>
      <sheetData sheetId="15749" refreshError="1"/>
      <sheetData sheetId="15750" refreshError="1"/>
      <sheetData sheetId="15751" refreshError="1"/>
      <sheetData sheetId="15752" refreshError="1"/>
      <sheetData sheetId="15753" refreshError="1"/>
      <sheetData sheetId="15754" refreshError="1"/>
      <sheetData sheetId="15755" refreshError="1"/>
      <sheetData sheetId="15756" refreshError="1"/>
      <sheetData sheetId="15757" refreshError="1"/>
      <sheetData sheetId="15758" refreshError="1"/>
      <sheetData sheetId="15759" refreshError="1"/>
      <sheetData sheetId="15760" refreshError="1"/>
      <sheetData sheetId="15761" refreshError="1"/>
      <sheetData sheetId="15762" refreshError="1"/>
      <sheetData sheetId="15763" refreshError="1"/>
      <sheetData sheetId="15764" refreshError="1"/>
      <sheetData sheetId="15765" refreshError="1"/>
      <sheetData sheetId="15766" refreshError="1"/>
      <sheetData sheetId="15767" refreshError="1"/>
      <sheetData sheetId="15768" refreshError="1"/>
      <sheetData sheetId="15769" refreshError="1"/>
      <sheetData sheetId="15770" refreshError="1"/>
      <sheetData sheetId="15771" refreshError="1"/>
      <sheetData sheetId="15772" refreshError="1"/>
      <sheetData sheetId="15773" refreshError="1"/>
      <sheetData sheetId="15774" refreshError="1"/>
      <sheetData sheetId="15775" refreshError="1"/>
      <sheetData sheetId="15776" refreshError="1"/>
      <sheetData sheetId="15777" refreshError="1"/>
      <sheetData sheetId="15778" refreshError="1"/>
      <sheetData sheetId="15779" refreshError="1"/>
      <sheetData sheetId="15780" refreshError="1"/>
      <sheetData sheetId="15781" refreshError="1"/>
      <sheetData sheetId="15782" refreshError="1"/>
      <sheetData sheetId="15783" refreshError="1"/>
      <sheetData sheetId="15784" refreshError="1"/>
      <sheetData sheetId="15785" refreshError="1"/>
      <sheetData sheetId="15786" refreshError="1"/>
      <sheetData sheetId="15787" refreshError="1"/>
      <sheetData sheetId="15788" refreshError="1"/>
      <sheetData sheetId="15789" refreshError="1"/>
      <sheetData sheetId="15790" refreshError="1"/>
      <sheetData sheetId="15791" refreshError="1"/>
      <sheetData sheetId="15792" refreshError="1"/>
      <sheetData sheetId="15793" refreshError="1"/>
      <sheetData sheetId="15794" refreshError="1"/>
      <sheetData sheetId="15795" refreshError="1"/>
      <sheetData sheetId="15796" refreshError="1"/>
      <sheetData sheetId="15797" refreshError="1"/>
      <sheetData sheetId="15798" refreshError="1"/>
      <sheetData sheetId="15799" refreshError="1"/>
      <sheetData sheetId="15800" refreshError="1"/>
      <sheetData sheetId="15801" refreshError="1"/>
      <sheetData sheetId="15802" refreshError="1"/>
      <sheetData sheetId="15803" refreshError="1"/>
      <sheetData sheetId="15804" refreshError="1"/>
      <sheetData sheetId="15805" refreshError="1"/>
      <sheetData sheetId="15806" refreshError="1"/>
      <sheetData sheetId="15807" refreshError="1"/>
      <sheetData sheetId="15808" refreshError="1"/>
      <sheetData sheetId="15809" refreshError="1"/>
      <sheetData sheetId="15810" refreshError="1"/>
      <sheetData sheetId="15811" refreshError="1"/>
      <sheetData sheetId="15812" refreshError="1"/>
      <sheetData sheetId="15813" refreshError="1"/>
      <sheetData sheetId="15814" refreshError="1"/>
      <sheetData sheetId="15815" refreshError="1"/>
      <sheetData sheetId="15816" refreshError="1"/>
      <sheetData sheetId="15817" refreshError="1"/>
      <sheetData sheetId="15818" refreshError="1"/>
      <sheetData sheetId="15819" refreshError="1"/>
      <sheetData sheetId="15820" refreshError="1"/>
      <sheetData sheetId="15821" refreshError="1"/>
      <sheetData sheetId="15822" refreshError="1"/>
      <sheetData sheetId="15823" refreshError="1"/>
      <sheetData sheetId="15824" refreshError="1"/>
      <sheetData sheetId="15825" refreshError="1"/>
      <sheetData sheetId="15826" refreshError="1"/>
      <sheetData sheetId="15827" refreshError="1"/>
      <sheetData sheetId="15828" refreshError="1"/>
      <sheetData sheetId="15829" refreshError="1"/>
      <sheetData sheetId="15830" refreshError="1"/>
      <sheetData sheetId="15831" refreshError="1"/>
      <sheetData sheetId="15832" refreshError="1"/>
      <sheetData sheetId="15833" refreshError="1"/>
      <sheetData sheetId="15834" refreshError="1"/>
      <sheetData sheetId="15835" refreshError="1"/>
      <sheetData sheetId="15836" refreshError="1"/>
      <sheetData sheetId="15837" refreshError="1"/>
      <sheetData sheetId="15838" refreshError="1"/>
      <sheetData sheetId="15839" refreshError="1"/>
      <sheetData sheetId="15840" refreshError="1"/>
      <sheetData sheetId="15841" refreshError="1"/>
      <sheetData sheetId="15842" refreshError="1"/>
      <sheetData sheetId="15843" refreshError="1"/>
      <sheetData sheetId="15844" refreshError="1"/>
      <sheetData sheetId="15845" refreshError="1"/>
      <sheetData sheetId="15846" refreshError="1"/>
      <sheetData sheetId="15847" refreshError="1"/>
      <sheetData sheetId="15848" refreshError="1"/>
      <sheetData sheetId="15849" refreshError="1"/>
      <sheetData sheetId="15850" refreshError="1"/>
      <sheetData sheetId="15851" refreshError="1"/>
      <sheetData sheetId="15852" refreshError="1"/>
      <sheetData sheetId="15853" refreshError="1"/>
      <sheetData sheetId="15854" refreshError="1"/>
      <sheetData sheetId="15855" refreshError="1"/>
      <sheetData sheetId="15856" refreshError="1"/>
      <sheetData sheetId="15857" refreshError="1"/>
      <sheetData sheetId="15858" refreshError="1"/>
      <sheetData sheetId="15859" refreshError="1"/>
      <sheetData sheetId="15860" refreshError="1"/>
      <sheetData sheetId="15861" refreshError="1"/>
      <sheetData sheetId="15862" refreshError="1"/>
      <sheetData sheetId="15863" refreshError="1"/>
      <sheetData sheetId="15864" refreshError="1"/>
      <sheetData sheetId="15865" refreshError="1"/>
      <sheetData sheetId="15866" refreshError="1"/>
      <sheetData sheetId="15867" refreshError="1"/>
      <sheetData sheetId="15868" refreshError="1"/>
      <sheetData sheetId="15869" refreshError="1"/>
      <sheetData sheetId="15870" refreshError="1"/>
      <sheetData sheetId="15871" refreshError="1"/>
      <sheetData sheetId="15872" refreshError="1"/>
      <sheetData sheetId="15873" refreshError="1"/>
      <sheetData sheetId="15874" refreshError="1"/>
      <sheetData sheetId="15875" refreshError="1"/>
      <sheetData sheetId="15876" refreshError="1"/>
      <sheetData sheetId="15877" refreshError="1"/>
      <sheetData sheetId="15878" refreshError="1"/>
      <sheetData sheetId="15879" refreshError="1"/>
      <sheetData sheetId="15880" refreshError="1"/>
      <sheetData sheetId="15881" refreshError="1"/>
      <sheetData sheetId="15882" refreshError="1"/>
      <sheetData sheetId="15883" refreshError="1"/>
      <sheetData sheetId="15884" refreshError="1"/>
      <sheetData sheetId="15885" refreshError="1"/>
      <sheetData sheetId="15886" refreshError="1"/>
      <sheetData sheetId="15887" refreshError="1"/>
      <sheetData sheetId="15888" refreshError="1"/>
      <sheetData sheetId="15889" refreshError="1"/>
      <sheetData sheetId="15890" refreshError="1"/>
      <sheetData sheetId="15891" refreshError="1"/>
      <sheetData sheetId="15892" refreshError="1"/>
      <sheetData sheetId="15893" refreshError="1"/>
      <sheetData sheetId="15894" refreshError="1"/>
      <sheetData sheetId="15895" refreshError="1"/>
      <sheetData sheetId="15896" refreshError="1"/>
      <sheetData sheetId="15897" refreshError="1"/>
      <sheetData sheetId="15898" refreshError="1"/>
      <sheetData sheetId="15899" refreshError="1"/>
      <sheetData sheetId="15900" refreshError="1"/>
      <sheetData sheetId="15901" refreshError="1"/>
      <sheetData sheetId="15902" refreshError="1"/>
      <sheetData sheetId="15903" refreshError="1"/>
      <sheetData sheetId="15904" refreshError="1"/>
      <sheetData sheetId="15905" refreshError="1"/>
      <sheetData sheetId="15906" refreshError="1"/>
      <sheetData sheetId="15907" refreshError="1"/>
      <sheetData sheetId="15908" refreshError="1"/>
      <sheetData sheetId="15909" refreshError="1"/>
      <sheetData sheetId="15910" refreshError="1"/>
      <sheetData sheetId="15911" refreshError="1"/>
      <sheetData sheetId="15912" refreshError="1"/>
      <sheetData sheetId="15913" refreshError="1"/>
      <sheetData sheetId="15914" refreshError="1"/>
      <sheetData sheetId="15915" refreshError="1"/>
      <sheetData sheetId="15916" refreshError="1"/>
      <sheetData sheetId="15917" refreshError="1"/>
      <sheetData sheetId="15918" refreshError="1"/>
      <sheetData sheetId="15919" refreshError="1"/>
      <sheetData sheetId="15920" refreshError="1"/>
      <sheetData sheetId="15921" refreshError="1"/>
      <sheetData sheetId="15922" refreshError="1"/>
      <sheetData sheetId="15923" refreshError="1"/>
      <sheetData sheetId="15924" refreshError="1"/>
      <sheetData sheetId="15925" refreshError="1"/>
      <sheetData sheetId="15926" refreshError="1"/>
      <sheetData sheetId="15927" refreshError="1"/>
      <sheetData sheetId="15928" refreshError="1"/>
      <sheetData sheetId="15929" refreshError="1"/>
      <sheetData sheetId="15930" refreshError="1"/>
      <sheetData sheetId="15931" refreshError="1"/>
      <sheetData sheetId="15932" refreshError="1"/>
      <sheetData sheetId="15933" refreshError="1"/>
      <sheetData sheetId="15934" refreshError="1"/>
      <sheetData sheetId="15935" refreshError="1"/>
      <sheetData sheetId="15936" refreshError="1"/>
      <sheetData sheetId="15937" refreshError="1"/>
      <sheetData sheetId="15938" refreshError="1"/>
      <sheetData sheetId="15939" refreshError="1"/>
      <sheetData sheetId="15940" refreshError="1"/>
      <sheetData sheetId="15941" refreshError="1"/>
      <sheetData sheetId="15942" refreshError="1"/>
      <sheetData sheetId="15943" refreshError="1"/>
      <sheetData sheetId="15944" refreshError="1"/>
      <sheetData sheetId="15945" refreshError="1"/>
      <sheetData sheetId="15946" refreshError="1"/>
      <sheetData sheetId="15947" refreshError="1"/>
      <sheetData sheetId="15948" refreshError="1"/>
      <sheetData sheetId="15949" refreshError="1"/>
      <sheetData sheetId="15950" refreshError="1"/>
      <sheetData sheetId="15951" refreshError="1"/>
      <sheetData sheetId="15952" refreshError="1"/>
      <sheetData sheetId="15953" refreshError="1"/>
      <sheetData sheetId="15954" refreshError="1"/>
      <sheetData sheetId="15955" refreshError="1"/>
      <sheetData sheetId="15956" refreshError="1"/>
      <sheetData sheetId="15957" refreshError="1"/>
      <sheetData sheetId="15958" refreshError="1"/>
      <sheetData sheetId="15959" refreshError="1"/>
      <sheetData sheetId="15960" refreshError="1"/>
      <sheetData sheetId="15961" refreshError="1"/>
      <sheetData sheetId="15962" refreshError="1"/>
      <sheetData sheetId="15963" refreshError="1"/>
      <sheetData sheetId="15964" refreshError="1"/>
      <sheetData sheetId="15965" refreshError="1"/>
      <sheetData sheetId="15966" refreshError="1"/>
      <sheetData sheetId="15967" refreshError="1"/>
      <sheetData sheetId="15968" refreshError="1"/>
      <sheetData sheetId="15969" refreshError="1"/>
      <sheetData sheetId="15970" refreshError="1"/>
      <sheetData sheetId="15971" refreshError="1"/>
      <sheetData sheetId="15972" refreshError="1"/>
      <sheetData sheetId="15973" refreshError="1"/>
      <sheetData sheetId="15974" refreshError="1"/>
      <sheetData sheetId="15975" refreshError="1"/>
      <sheetData sheetId="15976" refreshError="1"/>
      <sheetData sheetId="15977" refreshError="1"/>
      <sheetData sheetId="15978" refreshError="1"/>
      <sheetData sheetId="15979" refreshError="1"/>
      <sheetData sheetId="15980" refreshError="1"/>
      <sheetData sheetId="15981" refreshError="1"/>
      <sheetData sheetId="15982" refreshError="1"/>
      <sheetData sheetId="15983" refreshError="1"/>
      <sheetData sheetId="15984" refreshError="1"/>
      <sheetData sheetId="15985" refreshError="1"/>
      <sheetData sheetId="15986" refreshError="1"/>
      <sheetData sheetId="15987" refreshError="1"/>
      <sheetData sheetId="15988" refreshError="1"/>
      <sheetData sheetId="15989" refreshError="1"/>
      <sheetData sheetId="15990" refreshError="1"/>
      <sheetData sheetId="15991" refreshError="1"/>
      <sheetData sheetId="15992" refreshError="1"/>
      <sheetData sheetId="15993" refreshError="1"/>
      <sheetData sheetId="15994" refreshError="1"/>
      <sheetData sheetId="15995" refreshError="1"/>
      <sheetData sheetId="15996" refreshError="1"/>
      <sheetData sheetId="15997" refreshError="1"/>
      <sheetData sheetId="15998" refreshError="1"/>
      <sheetData sheetId="15999" refreshError="1"/>
      <sheetData sheetId="16000" refreshError="1"/>
      <sheetData sheetId="16001" refreshError="1"/>
      <sheetData sheetId="16002" refreshError="1"/>
      <sheetData sheetId="16003" refreshError="1"/>
      <sheetData sheetId="16004" refreshError="1"/>
      <sheetData sheetId="16005" refreshError="1"/>
      <sheetData sheetId="16006" refreshError="1"/>
      <sheetData sheetId="16007" refreshError="1"/>
      <sheetData sheetId="16008" refreshError="1"/>
      <sheetData sheetId="16009" refreshError="1"/>
      <sheetData sheetId="16010" refreshError="1"/>
      <sheetData sheetId="16011" refreshError="1"/>
      <sheetData sheetId="16012" refreshError="1"/>
      <sheetData sheetId="16013" refreshError="1"/>
      <sheetData sheetId="16014" refreshError="1"/>
      <sheetData sheetId="16015" refreshError="1"/>
      <sheetData sheetId="16016" refreshError="1"/>
      <sheetData sheetId="16017" refreshError="1"/>
      <sheetData sheetId="16018" refreshError="1"/>
      <sheetData sheetId="16019" refreshError="1"/>
      <sheetData sheetId="16020" refreshError="1"/>
      <sheetData sheetId="16021" refreshError="1"/>
      <sheetData sheetId="16022" refreshError="1"/>
      <sheetData sheetId="16023" refreshError="1"/>
      <sheetData sheetId="16024" refreshError="1"/>
      <sheetData sheetId="16025" refreshError="1"/>
      <sheetData sheetId="16026" refreshError="1"/>
      <sheetData sheetId="16027" refreshError="1"/>
      <sheetData sheetId="16028" refreshError="1"/>
      <sheetData sheetId="16029" refreshError="1"/>
      <sheetData sheetId="16030" refreshError="1"/>
      <sheetData sheetId="16031" refreshError="1"/>
      <sheetData sheetId="16032" refreshError="1"/>
      <sheetData sheetId="16033" refreshError="1"/>
      <sheetData sheetId="16034" refreshError="1"/>
      <sheetData sheetId="16035" refreshError="1"/>
      <sheetData sheetId="16036" refreshError="1"/>
      <sheetData sheetId="16037" refreshError="1"/>
      <sheetData sheetId="16038" refreshError="1"/>
      <sheetData sheetId="16039" refreshError="1"/>
      <sheetData sheetId="16040" refreshError="1"/>
      <sheetData sheetId="16041" refreshError="1"/>
      <sheetData sheetId="16042" refreshError="1"/>
      <sheetData sheetId="16043" refreshError="1"/>
      <sheetData sheetId="16044" refreshError="1"/>
      <sheetData sheetId="16045" refreshError="1"/>
      <sheetData sheetId="16046" refreshError="1"/>
      <sheetData sheetId="16047" refreshError="1"/>
      <sheetData sheetId="16048" refreshError="1"/>
      <sheetData sheetId="16049" refreshError="1"/>
      <sheetData sheetId="16050" refreshError="1"/>
      <sheetData sheetId="16051" refreshError="1"/>
      <sheetData sheetId="16052" refreshError="1"/>
      <sheetData sheetId="16053" refreshError="1"/>
      <sheetData sheetId="16054" refreshError="1"/>
      <sheetData sheetId="16055" refreshError="1"/>
      <sheetData sheetId="16056" refreshError="1"/>
      <sheetData sheetId="16057" refreshError="1"/>
      <sheetData sheetId="16058" refreshError="1"/>
      <sheetData sheetId="16059" refreshError="1"/>
      <sheetData sheetId="16060" refreshError="1"/>
      <sheetData sheetId="16061" refreshError="1"/>
      <sheetData sheetId="16062" refreshError="1"/>
      <sheetData sheetId="16063" refreshError="1"/>
      <sheetData sheetId="16064" refreshError="1"/>
      <sheetData sheetId="16065" refreshError="1"/>
      <sheetData sheetId="16066" refreshError="1"/>
      <sheetData sheetId="16067" refreshError="1"/>
      <sheetData sheetId="16068" refreshError="1"/>
      <sheetData sheetId="16069" refreshError="1"/>
      <sheetData sheetId="16070" refreshError="1"/>
      <sheetData sheetId="16071" refreshError="1"/>
      <sheetData sheetId="16072" refreshError="1"/>
      <sheetData sheetId="16073" refreshError="1"/>
      <sheetData sheetId="16074" refreshError="1"/>
      <sheetData sheetId="16075" refreshError="1"/>
      <sheetData sheetId="16076" refreshError="1"/>
      <sheetData sheetId="16077" refreshError="1"/>
      <sheetData sheetId="16078" refreshError="1"/>
      <sheetData sheetId="16079" refreshError="1"/>
      <sheetData sheetId="16080" refreshError="1"/>
      <sheetData sheetId="16081" refreshError="1"/>
      <sheetData sheetId="16082" refreshError="1"/>
      <sheetData sheetId="16083" refreshError="1"/>
      <sheetData sheetId="16084" refreshError="1"/>
      <sheetData sheetId="16085" refreshError="1"/>
      <sheetData sheetId="16086" refreshError="1"/>
      <sheetData sheetId="16087" refreshError="1"/>
      <sheetData sheetId="16088" refreshError="1"/>
      <sheetData sheetId="16089" refreshError="1"/>
      <sheetData sheetId="16090" refreshError="1"/>
      <sheetData sheetId="16091" refreshError="1"/>
      <sheetData sheetId="16092" refreshError="1"/>
      <sheetData sheetId="16093" refreshError="1"/>
      <sheetData sheetId="16094" refreshError="1"/>
      <sheetData sheetId="16095" refreshError="1"/>
      <sheetData sheetId="16096" refreshError="1"/>
      <sheetData sheetId="16097" refreshError="1"/>
      <sheetData sheetId="16098" refreshError="1"/>
      <sheetData sheetId="16099" refreshError="1"/>
      <sheetData sheetId="16100" refreshError="1"/>
      <sheetData sheetId="16101" refreshError="1"/>
      <sheetData sheetId="16102" refreshError="1"/>
      <sheetData sheetId="16103" refreshError="1"/>
      <sheetData sheetId="16104" refreshError="1"/>
      <sheetData sheetId="16105" refreshError="1"/>
      <sheetData sheetId="16106" refreshError="1"/>
      <sheetData sheetId="16107" refreshError="1"/>
      <sheetData sheetId="16108" refreshError="1"/>
      <sheetData sheetId="16109" refreshError="1"/>
      <sheetData sheetId="16110" refreshError="1"/>
      <sheetData sheetId="16111" refreshError="1"/>
      <sheetData sheetId="16112" refreshError="1"/>
      <sheetData sheetId="16113" refreshError="1"/>
      <sheetData sheetId="16114" refreshError="1"/>
      <sheetData sheetId="16115" refreshError="1"/>
      <sheetData sheetId="16116" refreshError="1"/>
      <sheetData sheetId="16117" refreshError="1"/>
      <sheetData sheetId="16118" refreshError="1"/>
      <sheetData sheetId="16119" refreshError="1"/>
      <sheetData sheetId="16120" refreshError="1"/>
      <sheetData sheetId="16121" refreshError="1"/>
      <sheetData sheetId="16122" refreshError="1"/>
      <sheetData sheetId="16123" refreshError="1"/>
      <sheetData sheetId="16124" refreshError="1"/>
      <sheetData sheetId="16125" refreshError="1"/>
      <sheetData sheetId="16126" refreshError="1"/>
      <sheetData sheetId="16127" refreshError="1"/>
      <sheetData sheetId="16128" refreshError="1"/>
      <sheetData sheetId="16129" refreshError="1"/>
      <sheetData sheetId="16130" refreshError="1"/>
      <sheetData sheetId="16131" refreshError="1"/>
      <sheetData sheetId="16132" refreshError="1"/>
      <sheetData sheetId="16133" refreshError="1"/>
      <sheetData sheetId="16134" refreshError="1"/>
      <sheetData sheetId="16135" refreshError="1"/>
      <sheetData sheetId="16136" refreshError="1"/>
      <sheetData sheetId="16137" refreshError="1"/>
      <sheetData sheetId="16138" refreshError="1"/>
      <sheetData sheetId="16139" refreshError="1"/>
      <sheetData sheetId="16140" refreshError="1"/>
      <sheetData sheetId="16141" refreshError="1"/>
      <sheetData sheetId="16142" refreshError="1"/>
      <sheetData sheetId="16143" refreshError="1"/>
      <sheetData sheetId="16144" refreshError="1"/>
      <sheetData sheetId="16145" refreshError="1"/>
      <sheetData sheetId="16146" refreshError="1"/>
      <sheetData sheetId="16147" refreshError="1"/>
      <sheetData sheetId="16148" refreshError="1"/>
      <sheetData sheetId="16149" refreshError="1"/>
      <sheetData sheetId="16150" refreshError="1"/>
      <sheetData sheetId="16151" refreshError="1"/>
      <sheetData sheetId="16152" refreshError="1"/>
      <sheetData sheetId="16153" refreshError="1"/>
      <sheetData sheetId="16154" refreshError="1"/>
      <sheetData sheetId="16155" refreshError="1"/>
      <sheetData sheetId="16156" refreshError="1"/>
      <sheetData sheetId="16157" refreshError="1"/>
      <sheetData sheetId="16158" refreshError="1"/>
      <sheetData sheetId="16159" refreshError="1"/>
      <sheetData sheetId="16160" refreshError="1"/>
      <sheetData sheetId="16161" refreshError="1"/>
      <sheetData sheetId="16162" refreshError="1"/>
      <sheetData sheetId="16163" refreshError="1"/>
      <sheetData sheetId="16164" refreshError="1"/>
      <sheetData sheetId="16165" refreshError="1"/>
      <sheetData sheetId="16166" refreshError="1"/>
      <sheetData sheetId="16167" refreshError="1"/>
      <sheetData sheetId="16168" refreshError="1"/>
      <sheetData sheetId="16169" refreshError="1"/>
      <sheetData sheetId="16170" refreshError="1"/>
      <sheetData sheetId="16171" refreshError="1"/>
      <sheetData sheetId="16172" refreshError="1"/>
      <sheetData sheetId="16173" refreshError="1"/>
      <sheetData sheetId="16174" refreshError="1"/>
      <sheetData sheetId="16175" refreshError="1"/>
      <sheetData sheetId="16176" refreshError="1"/>
      <sheetData sheetId="16177" refreshError="1"/>
      <sheetData sheetId="16178" refreshError="1"/>
      <sheetData sheetId="16179" refreshError="1"/>
      <sheetData sheetId="16180" refreshError="1"/>
      <sheetData sheetId="16181" refreshError="1"/>
      <sheetData sheetId="16182" refreshError="1"/>
      <sheetData sheetId="16183" refreshError="1"/>
      <sheetData sheetId="16184" refreshError="1"/>
      <sheetData sheetId="16185" refreshError="1"/>
      <sheetData sheetId="16186" refreshError="1"/>
      <sheetData sheetId="16187" refreshError="1"/>
      <sheetData sheetId="16188" refreshError="1"/>
      <sheetData sheetId="16189" refreshError="1"/>
      <sheetData sheetId="16190" refreshError="1"/>
      <sheetData sheetId="16191" refreshError="1"/>
      <sheetData sheetId="16192" refreshError="1"/>
      <sheetData sheetId="16193" refreshError="1"/>
      <sheetData sheetId="16194" refreshError="1"/>
      <sheetData sheetId="16195" refreshError="1"/>
      <sheetData sheetId="16196" refreshError="1"/>
      <sheetData sheetId="16197" refreshError="1"/>
      <sheetData sheetId="16198" refreshError="1"/>
      <sheetData sheetId="16199" refreshError="1"/>
      <sheetData sheetId="16200" refreshError="1"/>
      <sheetData sheetId="16201" refreshError="1"/>
      <sheetData sheetId="16202" refreshError="1"/>
      <sheetData sheetId="16203" refreshError="1"/>
      <sheetData sheetId="16204" refreshError="1"/>
      <sheetData sheetId="16205" refreshError="1"/>
      <sheetData sheetId="16206" refreshError="1"/>
      <sheetData sheetId="16207" refreshError="1"/>
      <sheetData sheetId="16208" refreshError="1"/>
      <sheetData sheetId="16209" refreshError="1"/>
      <sheetData sheetId="16210" refreshError="1"/>
      <sheetData sheetId="16211" refreshError="1"/>
      <sheetData sheetId="16212" refreshError="1"/>
      <sheetData sheetId="16213" refreshError="1"/>
      <sheetData sheetId="16214" refreshError="1"/>
      <sheetData sheetId="16215" refreshError="1"/>
      <sheetData sheetId="16216" refreshError="1"/>
      <sheetData sheetId="16217" refreshError="1"/>
      <sheetData sheetId="16218" refreshError="1"/>
      <sheetData sheetId="16219" refreshError="1"/>
      <sheetData sheetId="16220" refreshError="1"/>
      <sheetData sheetId="16221" refreshError="1"/>
      <sheetData sheetId="16222" refreshError="1"/>
      <sheetData sheetId="16223" refreshError="1"/>
      <sheetData sheetId="16224" refreshError="1"/>
      <sheetData sheetId="16225" refreshError="1"/>
      <sheetData sheetId="16226" refreshError="1"/>
      <sheetData sheetId="16227" refreshError="1"/>
      <sheetData sheetId="16228" refreshError="1"/>
      <sheetData sheetId="16229" refreshError="1"/>
      <sheetData sheetId="16230" refreshError="1"/>
      <sheetData sheetId="16231" refreshError="1"/>
      <sheetData sheetId="16232" refreshError="1"/>
      <sheetData sheetId="16233" refreshError="1"/>
      <sheetData sheetId="16234" refreshError="1"/>
      <sheetData sheetId="16235" refreshError="1"/>
      <sheetData sheetId="16236" refreshError="1"/>
      <sheetData sheetId="16237" refreshError="1"/>
      <sheetData sheetId="16238" refreshError="1"/>
      <sheetData sheetId="16239" refreshError="1"/>
      <sheetData sheetId="16240" refreshError="1"/>
      <sheetData sheetId="16241" refreshError="1"/>
      <sheetData sheetId="16242" refreshError="1"/>
      <sheetData sheetId="16243" refreshError="1"/>
      <sheetData sheetId="16244" refreshError="1"/>
      <sheetData sheetId="16245" refreshError="1"/>
      <sheetData sheetId="16246" refreshError="1"/>
      <sheetData sheetId="16247" refreshError="1"/>
      <sheetData sheetId="16248" refreshError="1"/>
      <sheetData sheetId="16249" refreshError="1"/>
      <sheetData sheetId="16250" refreshError="1"/>
      <sheetData sheetId="16251" refreshError="1"/>
      <sheetData sheetId="16252" refreshError="1"/>
      <sheetData sheetId="16253" refreshError="1"/>
      <sheetData sheetId="16254" refreshError="1"/>
      <sheetData sheetId="16255" refreshError="1"/>
      <sheetData sheetId="16256" refreshError="1"/>
      <sheetData sheetId="16257" refreshError="1"/>
      <sheetData sheetId="16258" refreshError="1"/>
      <sheetData sheetId="16259" refreshError="1"/>
      <sheetData sheetId="16260" refreshError="1"/>
      <sheetData sheetId="16261" refreshError="1"/>
      <sheetData sheetId="16262" refreshError="1"/>
      <sheetData sheetId="16263" refreshError="1"/>
      <sheetData sheetId="16264" refreshError="1"/>
      <sheetData sheetId="16265" refreshError="1"/>
      <sheetData sheetId="16266" refreshError="1"/>
      <sheetData sheetId="16267" refreshError="1"/>
      <sheetData sheetId="16268" refreshError="1"/>
      <sheetData sheetId="16269" refreshError="1"/>
      <sheetData sheetId="16270" refreshError="1"/>
      <sheetData sheetId="16271" refreshError="1"/>
      <sheetData sheetId="16272" refreshError="1"/>
      <sheetData sheetId="16273" refreshError="1"/>
      <sheetData sheetId="16274" refreshError="1"/>
      <sheetData sheetId="16275" refreshError="1"/>
      <sheetData sheetId="16276" refreshError="1"/>
      <sheetData sheetId="16277" refreshError="1"/>
      <sheetData sheetId="16278" refreshError="1"/>
      <sheetData sheetId="16279" refreshError="1"/>
      <sheetData sheetId="16280" refreshError="1"/>
      <sheetData sheetId="16281" refreshError="1"/>
      <sheetData sheetId="16282" refreshError="1"/>
      <sheetData sheetId="16283" refreshError="1"/>
      <sheetData sheetId="16284" refreshError="1"/>
      <sheetData sheetId="16285" refreshError="1"/>
      <sheetData sheetId="16286" refreshError="1"/>
      <sheetData sheetId="16287" refreshError="1"/>
      <sheetData sheetId="16288" refreshError="1"/>
      <sheetData sheetId="16289" refreshError="1"/>
      <sheetData sheetId="16290" refreshError="1"/>
      <sheetData sheetId="16291" refreshError="1"/>
      <sheetData sheetId="16292" refreshError="1"/>
      <sheetData sheetId="16293" refreshError="1"/>
      <sheetData sheetId="16294" refreshError="1"/>
      <sheetData sheetId="16295" refreshError="1"/>
      <sheetData sheetId="16296" refreshError="1"/>
      <sheetData sheetId="16297" refreshError="1"/>
      <sheetData sheetId="16298" refreshError="1"/>
      <sheetData sheetId="16299" refreshError="1"/>
      <sheetData sheetId="16300" refreshError="1"/>
      <sheetData sheetId="16301" refreshError="1"/>
      <sheetData sheetId="16302" refreshError="1"/>
      <sheetData sheetId="16303" refreshError="1"/>
      <sheetData sheetId="16304" refreshError="1"/>
      <sheetData sheetId="16305" refreshError="1"/>
      <sheetData sheetId="16306" refreshError="1"/>
      <sheetData sheetId="16307" refreshError="1"/>
      <sheetData sheetId="16308" refreshError="1"/>
      <sheetData sheetId="16309" refreshError="1"/>
      <sheetData sheetId="16310" refreshError="1"/>
      <sheetData sheetId="16311" refreshError="1"/>
      <sheetData sheetId="16312" refreshError="1"/>
      <sheetData sheetId="16313" refreshError="1"/>
      <sheetData sheetId="16314" refreshError="1"/>
      <sheetData sheetId="16315" refreshError="1"/>
      <sheetData sheetId="16316" refreshError="1"/>
      <sheetData sheetId="16317" refreshError="1"/>
      <sheetData sheetId="16318" refreshError="1"/>
      <sheetData sheetId="16319" refreshError="1"/>
      <sheetData sheetId="16320" refreshError="1"/>
      <sheetData sheetId="16321" refreshError="1"/>
      <sheetData sheetId="16322" refreshError="1"/>
      <sheetData sheetId="16323" refreshError="1"/>
      <sheetData sheetId="16324" refreshError="1"/>
      <sheetData sheetId="16325" refreshError="1"/>
      <sheetData sheetId="16326" refreshError="1"/>
      <sheetData sheetId="16327" refreshError="1"/>
      <sheetData sheetId="16328" refreshError="1"/>
      <sheetData sheetId="16329" refreshError="1"/>
      <sheetData sheetId="16330" refreshError="1"/>
      <sheetData sheetId="16331" refreshError="1"/>
      <sheetData sheetId="16332" refreshError="1"/>
      <sheetData sheetId="16333" refreshError="1"/>
      <sheetData sheetId="16334" refreshError="1"/>
      <sheetData sheetId="16335" refreshError="1"/>
      <sheetData sheetId="16336" refreshError="1"/>
      <sheetData sheetId="16337" refreshError="1"/>
      <sheetData sheetId="16338" refreshError="1"/>
      <sheetData sheetId="16339" refreshError="1"/>
      <sheetData sheetId="16340" refreshError="1"/>
      <sheetData sheetId="16341" refreshError="1"/>
      <sheetData sheetId="16342" refreshError="1"/>
      <sheetData sheetId="16343" refreshError="1"/>
      <sheetData sheetId="16344" refreshError="1"/>
      <sheetData sheetId="16345" refreshError="1"/>
      <sheetData sheetId="16346" refreshError="1"/>
      <sheetData sheetId="16347" refreshError="1"/>
      <sheetData sheetId="16348" refreshError="1"/>
      <sheetData sheetId="16349" refreshError="1"/>
      <sheetData sheetId="16350" refreshError="1"/>
      <sheetData sheetId="16351" refreshError="1"/>
      <sheetData sheetId="16352" refreshError="1"/>
      <sheetData sheetId="16353" refreshError="1"/>
      <sheetData sheetId="16354" refreshError="1"/>
      <sheetData sheetId="16355" refreshError="1"/>
      <sheetData sheetId="16356" refreshError="1"/>
      <sheetData sheetId="16357" refreshError="1"/>
      <sheetData sheetId="16358" refreshError="1"/>
      <sheetData sheetId="16359" refreshError="1"/>
      <sheetData sheetId="16360" refreshError="1"/>
      <sheetData sheetId="16361" refreshError="1"/>
      <sheetData sheetId="16362" refreshError="1"/>
      <sheetData sheetId="16363" refreshError="1"/>
      <sheetData sheetId="16364" refreshError="1"/>
      <sheetData sheetId="16365" refreshError="1"/>
      <sheetData sheetId="16366" refreshError="1"/>
      <sheetData sheetId="16367" refreshError="1"/>
      <sheetData sheetId="16368" refreshError="1"/>
      <sheetData sheetId="16369" refreshError="1"/>
      <sheetData sheetId="16370" refreshError="1"/>
      <sheetData sheetId="16371" refreshError="1"/>
      <sheetData sheetId="16372" refreshError="1"/>
      <sheetData sheetId="16373" refreshError="1"/>
      <sheetData sheetId="16374" refreshError="1"/>
      <sheetData sheetId="16375" refreshError="1"/>
      <sheetData sheetId="16376" refreshError="1"/>
      <sheetData sheetId="16377" refreshError="1"/>
      <sheetData sheetId="16378" refreshError="1"/>
      <sheetData sheetId="16379" refreshError="1"/>
      <sheetData sheetId="16380" refreshError="1"/>
      <sheetData sheetId="16381" refreshError="1"/>
      <sheetData sheetId="16382" refreshError="1"/>
      <sheetData sheetId="16383" refreshError="1"/>
      <sheetData sheetId="16384" refreshError="1"/>
      <sheetData sheetId="16385" refreshError="1"/>
      <sheetData sheetId="16386" refreshError="1"/>
      <sheetData sheetId="16387" refreshError="1"/>
      <sheetData sheetId="16388" refreshError="1"/>
      <sheetData sheetId="16389" refreshError="1"/>
      <sheetData sheetId="16390" refreshError="1"/>
      <sheetData sheetId="16391" refreshError="1"/>
      <sheetData sheetId="16392" refreshError="1"/>
      <sheetData sheetId="16393" refreshError="1"/>
      <sheetData sheetId="16394" refreshError="1"/>
      <sheetData sheetId="16395" refreshError="1"/>
      <sheetData sheetId="16396" refreshError="1"/>
      <sheetData sheetId="16397" refreshError="1"/>
      <sheetData sheetId="16398" refreshError="1"/>
      <sheetData sheetId="16399" refreshError="1"/>
      <sheetData sheetId="16400" refreshError="1"/>
      <sheetData sheetId="16401" refreshError="1"/>
      <sheetData sheetId="16402" refreshError="1"/>
      <sheetData sheetId="16403" refreshError="1"/>
      <sheetData sheetId="16404" refreshError="1"/>
      <sheetData sheetId="16405" refreshError="1"/>
      <sheetData sheetId="16406" refreshError="1"/>
      <sheetData sheetId="16407" refreshError="1"/>
      <sheetData sheetId="16408" refreshError="1"/>
      <sheetData sheetId="16409" refreshError="1"/>
      <sheetData sheetId="16410" refreshError="1"/>
      <sheetData sheetId="16411" refreshError="1"/>
      <sheetData sheetId="16412" refreshError="1"/>
      <sheetData sheetId="16413" refreshError="1"/>
      <sheetData sheetId="16414" refreshError="1"/>
      <sheetData sheetId="16415" refreshError="1"/>
      <sheetData sheetId="16416" refreshError="1"/>
      <sheetData sheetId="16417" refreshError="1"/>
      <sheetData sheetId="16418" refreshError="1"/>
      <sheetData sheetId="16419" refreshError="1"/>
      <sheetData sheetId="16420" refreshError="1"/>
      <sheetData sheetId="16421" refreshError="1"/>
      <sheetData sheetId="16422" refreshError="1"/>
      <sheetData sheetId="16423" refreshError="1"/>
      <sheetData sheetId="16424" refreshError="1"/>
      <sheetData sheetId="16425" refreshError="1"/>
      <sheetData sheetId="16426" refreshError="1"/>
      <sheetData sheetId="16427" refreshError="1"/>
      <sheetData sheetId="16428" refreshError="1"/>
      <sheetData sheetId="16429" refreshError="1"/>
      <sheetData sheetId="16430" refreshError="1"/>
      <sheetData sheetId="16431" refreshError="1"/>
      <sheetData sheetId="16432" refreshError="1"/>
      <sheetData sheetId="16433" refreshError="1"/>
      <sheetData sheetId="16434" refreshError="1"/>
      <sheetData sheetId="16435" refreshError="1"/>
      <sheetData sheetId="16436" refreshError="1"/>
      <sheetData sheetId="16437" refreshError="1"/>
      <sheetData sheetId="16438" refreshError="1"/>
      <sheetData sheetId="16439" refreshError="1"/>
      <sheetData sheetId="16440" refreshError="1"/>
      <sheetData sheetId="16441" refreshError="1"/>
      <sheetData sheetId="16442" refreshError="1"/>
      <sheetData sheetId="16443" refreshError="1"/>
      <sheetData sheetId="16444" refreshError="1"/>
      <sheetData sheetId="16445" refreshError="1"/>
      <sheetData sheetId="16446" refreshError="1"/>
      <sheetData sheetId="16447" refreshError="1"/>
      <sheetData sheetId="16448" refreshError="1"/>
      <sheetData sheetId="16449" refreshError="1"/>
      <sheetData sheetId="16450" refreshError="1"/>
      <sheetData sheetId="16451" refreshError="1"/>
      <sheetData sheetId="16452" refreshError="1"/>
      <sheetData sheetId="16453" refreshError="1"/>
      <sheetData sheetId="16454" refreshError="1"/>
      <sheetData sheetId="16455" refreshError="1"/>
      <sheetData sheetId="16456" refreshError="1"/>
      <sheetData sheetId="16457" refreshError="1"/>
      <sheetData sheetId="16458" refreshError="1"/>
      <sheetData sheetId="16459" refreshError="1"/>
      <sheetData sheetId="16460" refreshError="1"/>
      <sheetData sheetId="16461" refreshError="1"/>
      <sheetData sheetId="16462" refreshError="1"/>
      <sheetData sheetId="16463" refreshError="1"/>
      <sheetData sheetId="16464" refreshError="1"/>
      <sheetData sheetId="16465" refreshError="1"/>
      <sheetData sheetId="16466" refreshError="1"/>
      <sheetData sheetId="16467" refreshError="1"/>
      <sheetData sheetId="16468" refreshError="1"/>
      <sheetData sheetId="16469" refreshError="1"/>
      <sheetData sheetId="16470" refreshError="1"/>
      <sheetData sheetId="16471" refreshError="1"/>
      <sheetData sheetId="16472" refreshError="1"/>
      <sheetData sheetId="16473" refreshError="1"/>
      <sheetData sheetId="16474" refreshError="1"/>
      <sheetData sheetId="16475" refreshError="1"/>
      <sheetData sheetId="16476" refreshError="1"/>
      <sheetData sheetId="16477" refreshError="1"/>
      <sheetData sheetId="16478" refreshError="1"/>
      <sheetData sheetId="16479" refreshError="1"/>
      <sheetData sheetId="16480" refreshError="1"/>
      <sheetData sheetId="16481" refreshError="1"/>
      <sheetData sheetId="16482" refreshError="1"/>
      <sheetData sheetId="16483" refreshError="1"/>
      <sheetData sheetId="16484" refreshError="1"/>
      <sheetData sheetId="16485" refreshError="1"/>
      <sheetData sheetId="16486" refreshError="1"/>
      <sheetData sheetId="16487" refreshError="1"/>
      <sheetData sheetId="16488" refreshError="1"/>
      <sheetData sheetId="16489" refreshError="1"/>
      <sheetData sheetId="16490" refreshError="1"/>
      <sheetData sheetId="16491" refreshError="1"/>
      <sheetData sheetId="16492" refreshError="1"/>
      <sheetData sheetId="16493" refreshError="1"/>
      <sheetData sheetId="16494" refreshError="1"/>
      <sheetData sheetId="16495" refreshError="1"/>
      <sheetData sheetId="16496" refreshError="1"/>
      <sheetData sheetId="16497" refreshError="1"/>
      <sheetData sheetId="16498" refreshError="1"/>
      <sheetData sheetId="16499" refreshError="1"/>
      <sheetData sheetId="16500" refreshError="1"/>
      <sheetData sheetId="16501" refreshError="1"/>
      <sheetData sheetId="16502" refreshError="1"/>
      <sheetData sheetId="16503" refreshError="1"/>
      <sheetData sheetId="16504" refreshError="1"/>
      <sheetData sheetId="16505" refreshError="1"/>
      <sheetData sheetId="16506" refreshError="1"/>
      <sheetData sheetId="16507" refreshError="1"/>
      <sheetData sheetId="16508" refreshError="1"/>
      <sheetData sheetId="16509" refreshError="1"/>
      <sheetData sheetId="16510" refreshError="1"/>
      <sheetData sheetId="16511" refreshError="1"/>
      <sheetData sheetId="16512" refreshError="1"/>
      <sheetData sheetId="16513" refreshError="1"/>
      <sheetData sheetId="16514" refreshError="1"/>
      <sheetData sheetId="16515" refreshError="1"/>
      <sheetData sheetId="16516" refreshError="1"/>
      <sheetData sheetId="16517" refreshError="1"/>
      <sheetData sheetId="16518" refreshError="1"/>
      <sheetData sheetId="16519" refreshError="1"/>
      <sheetData sheetId="16520" refreshError="1"/>
      <sheetData sheetId="16521" refreshError="1"/>
      <sheetData sheetId="16522" refreshError="1"/>
      <sheetData sheetId="16523" refreshError="1"/>
      <sheetData sheetId="16524" refreshError="1"/>
      <sheetData sheetId="16525" refreshError="1"/>
      <sheetData sheetId="16526" refreshError="1"/>
      <sheetData sheetId="16527" refreshError="1"/>
      <sheetData sheetId="16528" refreshError="1"/>
      <sheetData sheetId="16529" refreshError="1"/>
      <sheetData sheetId="16530" refreshError="1"/>
      <sheetData sheetId="16531" refreshError="1"/>
      <sheetData sheetId="16532" refreshError="1"/>
      <sheetData sheetId="16533" refreshError="1"/>
      <sheetData sheetId="16534" refreshError="1"/>
      <sheetData sheetId="16535" refreshError="1"/>
      <sheetData sheetId="16536" refreshError="1"/>
      <sheetData sheetId="16537" refreshError="1"/>
      <sheetData sheetId="16538" refreshError="1"/>
      <sheetData sheetId="16539" refreshError="1"/>
      <sheetData sheetId="16540" refreshError="1"/>
      <sheetData sheetId="16541" refreshError="1"/>
      <sheetData sheetId="16542" refreshError="1"/>
      <sheetData sheetId="16543" refreshError="1"/>
      <sheetData sheetId="16544" refreshError="1"/>
      <sheetData sheetId="16545" refreshError="1"/>
      <sheetData sheetId="16546" refreshError="1"/>
      <sheetData sheetId="16547" refreshError="1"/>
      <sheetData sheetId="16548" refreshError="1"/>
      <sheetData sheetId="16549" refreshError="1"/>
      <sheetData sheetId="16550" refreshError="1"/>
      <sheetData sheetId="16551" refreshError="1"/>
      <sheetData sheetId="16552" refreshError="1"/>
      <sheetData sheetId="16553" refreshError="1"/>
      <sheetData sheetId="16554" refreshError="1"/>
      <sheetData sheetId="16555" refreshError="1"/>
      <sheetData sheetId="16556" refreshError="1"/>
      <sheetData sheetId="16557" refreshError="1"/>
      <sheetData sheetId="16558" refreshError="1"/>
      <sheetData sheetId="16559" refreshError="1"/>
      <sheetData sheetId="16560" refreshError="1"/>
      <sheetData sheetId="16561" refreshError="1"/>
      <sheetData sheetId="16562" refreshError="1"/>
      <sheetData sheetId="16563" refreshError="1"/>
      <sheetData sheetId="16564" refreshError="1"/>
      <sheetData sheetId="16565" refreshError="1"/>
      <sheetData sheetId="16566" refreshError="1"/>
      <sheetData sheetId="16567" refreshError="1"/>
      <sheetData sheetId="16568" refreshError="1"/>
      <sheetData sheetId="16569" refreshError="1"/>
      <sheetData sheetId="16570" refreshError="1"/>
      <sheetData sheetId="16571" refreshError="1"/>
      <sheetData sheetId="16572" refreshError="1"/>
      <sheetData sheetId="16573" refreshError="1"/>
      <sheetData sheetId="16574" refreshError="1"/>
      <sheetData sheetId="16575" refreshError="1"/>
      <sheetData sheetId="16576" refreshError="1"/>
      <sheetData sheetId="16577" refreshError="1"/>
      <sheetData sheetId="16578" refreshError="1"/>
      <sheetData sheetId="16579" refreshError="1"/>
      <sheetData sheetId="16580" refreshError="1"/>
      <sheetData sheetId="16581" refreshError="1"/>
      <sheetData sheetId="16582" refreshError="1"/>
      <sheetData sheetId="16583" refreshError="1"/>
      <sheetData sheetId="16584" refreshError="1"/>
      <sheetData sheetId="16585" refreshError="1"/>
      <sheetData sheetId="16586" refreshError="1"/>
      <sheetData sheetId="16587" refreshError="1"/>
      <sheetData sheetId="16588" refreshError="1"/>
      <sheetData sheetId="16589" refreshError="1"/>
      <sheetData sheetId="16590" refreshError="1"/>
      <sheetData sheetId="16591" refreshError="1"/>
      <sheetData sheetId="16592" refreshError="1"/>
      <sheetData sheetId="16593" refreshError="1"/>
      <sheetData sheetId="16594" refreshError="1"/>
      <sheetData sheetId="16595" refreshError="1"/>
      <sheetData sheetId="16596" refreshError="1"/>
      <sheetData sheetId="16597" refreshError="1"/>
      <sheetData sheetId="16598" refreshError="1"/>
      <sheetData sheetId="16599" refreshError="1"/>
      <sheetData sheetId="16600" refreshError="1"/>
      <sheetData sheetId="16601" refreshError="1"/>
      <sheetData sheetId="16602" refreshError="1"/>
      <sheetData sheetId="16603" refreshError="1"/>
      <sheetData sheetId="16604" refreshError="1"/>
      <sheetData sheetId="16605" refreshError="1"/>
      <sheetData sheetId="16606" refreshError="1"/>
      <sheetData sheetId="16607" refreshError="1"/>
      <sheetData sheetId="16608" refreshError="1"/>
      <sheetData sheetId="16609" refreshError="1"/>
      <sheetData sheetId="16610" refreshError="1"/>
      <sheetData sheetId="16611" refreshError="1"/>
      <sheetData sheetId="16612" refreshError="1"/>
      <sheetData sheetId="16613" refreshError="1"/>
      <sheetData sheetId="16614" refreshError="1"/>
      <sheetData sheetId="16615" refreshError="1"/>
      <sheetData sheetId="16616" refreshError="1"/>
      <sheetData sheetId="16617" refreshError="1"/>
      <sheetData sheetId="16618" refreshError="1"/>
      <sheetData sheetId="16619" refreshError="1"/>
      <sheetData sheetId="16620" refreshError="1"/>
      <sheetData sheetId="16621" refreshError="1"/>
      <sheetData sheetId="16622" refreshError="1"/>
      <sheetData sheetId="16623" refreshError="1"/>
      <sheetData sheetId="16624" refreshError="1"/>
      <sheetData sheetId="16625" refreshError="1"/>
      <sheetData sheetId="16626" refreshError="1"/>
      <sheetData sheetId="16627" refreshError="1"/>
      <sheetData sheetId="16628" refreshError="1"/>
      <sheetData sheetId="16629" refreshError="1"/>
      <sheetData sheetId="16630" refreshError="1"/>
      <sheetData sheetId="16631" refreshError="1"/>
      <sheetData sheetId="16632" refreshError="1"/>
      <sheetData sheetId="16633" refreshError="1"/>
      <sheetData sheetId="16634" refreshError="1"/>
      <sheetData sheetId="16635" refreshError="1"/>
      <sheetData sheetId="16636" refreshError="1"/>
      <sheetData sheetId="16637" refreshError="1"/>
      <sheetData sheetId="16638" refreshError="1"/>
      <sheetData sheetId="16639" refreshError="1"/>
      <sheetData sheetId="16640" refreshError="1"/>
      <sheetData sheetId="16641" refreshError="1"/>
      <sheetData sheetId="16642" refreshError="1"/>
      <sheetData sheetId="16643" refreshError="1"/>
      <sheetData sheetId="16644" refreshError="1"/>
      <sheetData sheetId="16645" refreshError="1"/>
      <sheetData sheetId="16646" refreshError="1"/>
      <sheetData sheetId="16647" refreshError="1"/>
      <sheetData sheetId="16648" refreshError="1"/>
      <sheetData sheetId="16649" refreshError="1"/>
      <sheetData sheetId="16650" refreshError="1"/>
      <sheetData sheetId="16651" refreshError="1"/>
      <sheetData sheetId="16652" refreshError="1"/>
      <sheetData sheetId="16653" refreshError="1"/>
      <sheetData sheetId="16654" refreshError="1"/>
      <sheetData sheetId="16655" refreshError="1"/>
      <sheetData sheetId="16656" refreshError="1"/>
      <sheetData sheetId="16657" refreshError="1"/>
      <sheetData sheetId="16658" refreshError="1"/>
      <sheetData sheetId="16659" refreshError="1"/>
      <sheetData sheetId="16660" refreshError="1"/>
      <sheetData sheetId="16661" refreshError="1"/>
      <sheetData sheetId="16662" refreshError="1"/>
      <sheetData sheetId="16663" refreshError="1"/>
      <sheetData sheetId="16664" refreshError="1"/>
      <sheetData sheetId="16665" refreshError="1"/>
      <sheetData sheetId="16666" refreshError="1"/>
      <sheetData sheetId="16667" refreshError="1"/>
      <sheetData sheetId="16668" refreshError="1"/>
      <sheetData sheetId="16669" refreshError="1"/>
      <sheetData sheetId="16670" refreshError="1"/>
      <sheetData sheetId="16671" refreshError="1"/>
      <sheetData sheetId="16672" refreshError="1"/>
      <sheetData sheetId="16673" refreshError="1"/>
      <sheetData sheetId="16674" refreshError="1"/>
      <sheetData sheetId="16675" refreshError="1"/>
      <sheetData sheetId="16676" refreshError="1"/>
      <sheetData sheetId="16677" refreshError="1"/>
      <sheetData sheetId="16678" refreshError="1"/>
      <sheetData sheetId="16679" refreshError="1"/>
      <sheetData sheetId="16680" refreshError="1"/>
      <sheetData sheetId="16681" refreshError="1"/>
      <sheetData sheetId="16682" refreshError="1"/>
      <sheetData sheetId="16683" refreshError="1"/>
      <sheetData sheetId="16684" refreshError="1"/>
      <sheetData sheetId="16685" refreshError="1"/>
      <sheetData sheetId="16686" refreshError="1"/>
      <sheetData sheetId="16687" refreshError="1"/>
      <sheetData sheetId="16688" refreshError="1"/>
      <sheetData sheetId="16689" refreshError="1"/>
      <sheetData sheetId="16690" refreshError="1"/>
      <sheetData sheetId="16691" refreshError="1"/>
      <sheetData sheetId="16692" refreshError="1"/>
      <sheetData sheetId="16693" refreshError="1"/>
      <sheetData sheetId="16694" refreshError="1"/>
      <sheetData sheetId="16695" refreshError="1"/>
      <sheetData sheetId="16696" refreshError="1"/>
      <sheetData sheetId="16697" refreshError="1"/>
      <sheetData sheetId="16698" refreshError="1"/>
      <sheetData sheetId="16699" refreshError="1"/>
      <sheetData sheetId="16700" refreshError="1"/>
      <sheetData sheetId="16701" refreshError="1"/>
      <sheetData sheetId="16702" refreshError="1"/>
      <sheetData sheetId="16703" refreshError="1"/>
      <sheetData sheetId="16704" refreshError="1"/>
      <sheetData sheetId="16705" refreshError="1"/>
      <sheetData sheetId="16706" refreshError="1"/>
      <sheetData sheetId="16707" refreshError="1"/>
      <sheetData sheetId="16708" refreshError="1"/>
      <sheetData sheetId="16709" refreshError="1"/>
      <sheetData sheetId="16710" refreshError="1"/>
      <sheetData sheetId="16711" refreshError="1"/>
      <sheetData sheetId="16712" refreshError="1"/>
      <sheetData sheetId="16713" refreshError="1"/>
      <sheetData sheetId="16714" refreshError="1"/>
      <sheetData sheetId="16715" refreshError="1"/>
      <sheetData sheetId="16716" refreshError="1"/>
      <sheetData sheetId="16717" refreshError="1"/>
      <sheetData sheetId="16718" refreshError="1"/>
      <sheetData sheetId="16719" refreshError="1"/>
      <sheetData sheetId="16720" refreshError="1"/>
      <sheetData sheetId="16721" refreshError="1"/>
      <sheetData sheetId="16722" refreshError="1"/>
      <sheetData sheetId="16723" refreshError="1"/>
      <sheetData sheetId="16724" refreshError="1"/>
      <sheetData sheetId="16725" refreshError="1"/>
      <sheetData sheetId="16726" refreshError="1"/>
      <sheetData sheetId="16727" refreshError="1"/>
      <sheetData sheetId="16728" refreshError="1"/>
      <sheetData sheetId="16729" refreshError="1"/>
      <sheetData sheetId="16730" refreshError="1"/>
      <sheetData sheetId="16731" refreshError="1"/>
      <sheetData sheetId="16732" refreshError="1"/>
      <sheetData sheetId="16733" refreshError="1"/>
      <sheetData sheetId="16734" refreshError="1"/>
      <sheetData sheetId="16735" refreshError="1"/>
      <sheetData sheetId="16736" refreshError="1"/>
      <sheetData sheetId="16737" refreshError="1"/>
      <sheetData sheetId="16738" refreshError="1"/>
      <sheetData sheetId="16739" refreshError="1"/>
      <sheetData sheetId="16740" refreshError="1"/>
      <sheetData sheetId="16741" refreshError="1"/>
      <sheetData sheetId="16742" refreshError="1"/>
      <sheetData sheetId="16743" refreshError="1"/>
      <sheetData sheetId="16744" refreshError="1"/>
      <sheetData sheetId="16745" refreshError="1"/>
      <sheetData sheetId="16746" refreshError="1"/>
      <sheetData sheetId="16747" refreshError="1"/>
      <sheetData sheetId="16748" refreshError="1"/>
      <sheetData sheetId="16749" refreshError="1"/>
      <sheetData sheetId="16750" refreshError="1"/>
      <sheetData sheetId="16751" refreshError="1"/>
      <sheetData sheetId="16752" refreshError="1"/>
      <sheetData sheetId="16753" refreshError="1"/>
      <sheetData sheetId="16754" refreshError="1"/>
      <sheetData sheetId="16755" refreshError="1"/>
      <sheetData sheetId="16756" refreshError="1"/>
      <sheetData sheetId="16757" refreshError="1"/>
      <sheetData sheetId="16758" refreshError="1"/>
      <sheetData sheetId="16759" refreshError="1"/>
      <sheetData sheetId="16760" refreshError="1"/>
      <sheetData sheetId="16761" refreshError="1"/>
      <sheetData sheetId="16762" refreshError="1"/>
      <sheetData sheetId="16763" refreshError="1"/>
      <sheetData sheetId="16764" refreshError="1"/>
      <sheetData sheetId="16765" refreshError="1"/>
      <sheetData sheetId="16766" refreshError="1"/>
      <sheetData sheetId="16767" refreshError="1"/>
      <sheetData sheetId="16768" refreshError="1"/>
      <sheetData sheetId="16769" refreshError="1"/>
      <sheetData sheetId="16770" refreshError="1"/>
      <sheetData sheetId="16771" refreshError="1"/>
      <sheetData sheetId="16772" refreshError="1"/>
      <sheetData sheetId="16773" refreshError="1"/>
      <sheetData sheetId="16774" refreshError="1"/>
      <sheetData sheetId="16775" refreshError="1"/>
      <sheetData sheetId="16776" refreshError="1"/>
      <sheetData sheetId="16777" refreshError="1"/>
      <sheetData sheetId="16778" refreshError="1"/>
      <sheetData sheetId="16779" refreshError="1"/>
      <sheetData sheetId="16780" refreshError="1"/>
      <sheetData sheetId="16781" refreshError="1"/>
      <sheetData sheetId="16782" refreshError="1"/>
      <sheetData sheetId="16783" refreshError="1"/>
      <sheetData sheetId="16784" refreshError="1"/>
      <sheetData sheetId="16785" refreshError="1"/>
      <sheetData sheetId="16786" refreshError="1"/>
      <sheetData sheetId="16787" refreshError="1"/>
      <sheetData sheetId="16788" refreshError="1"/>
      <sheetData sheetId="16789" refreshError="1"/>
      <sheetData sheetId="16790" refreshError="1"/>
      <sheetData sheetId="16791" refreshError="1"/>
      <sheetData sheetId="16792" refreshError="1"/>
      <sheetData sheetId="16793" refreshError="1"/>
      <sheetData sheetId="16794" refreshError="1"/>
      <sheetData sheetId="16795" refreshError="1"/>
      <sheetData sheetId="16796" refreshError="1"/>
      <sheetData sheetId="16797" refreshError="1"/>
      <sheetData sheetId="16798" refreshError="1"/>
      <sheetData sheetId="16799" refreshError="1"/>
      <sheetData sheetId="16800" refreshError="1"/>
      <sheetData sheetId="16801" refreshError="1"/>
      <sheetData sheetId="16802" refreshError="1"/>
      <sheetData sheetId="16803" refreshError="1"/>
      <sheetData sheetId="16804" refreshError="1"/>
      <sheetData sheetId="16805" refreshError="1"/>
      <sheetData sheetId="16806" refreshError="1"/>
      <sheetData sheetId="16807" refreshError="1"/>
      <sheetData sheetId="16808" refreshError="1"/>
      <sheetData sheetId="16809" refreshError="1"/>
      <sheetData sheetId="16810" refreshError="1"/>
      <sheetData sheetId="16811" refreshError="1"/>
      <sheetData sheetId="16812" refreshError="1"/>
      <sheetData sheetId="16813" refreshError="1"/>
      <sheetData sheetId="16814" refreshError="1"/>
      <sheetData sheetId="16815" refreshError="1"/>
      <sheetData sheetId="16816" refreshError="1"/>
      <sheetData sheetId="16817" refreshError="1"/>
      <sheetData sheetId="16818" refreshError="1"/>
      <sheetData sheetId="16819" refreshError="1"/>
      <sheetData sheetId="16820" refreshError="1"/>
      <sheetData sheetId="16821" refreshError="1"/>
      <sheetData sheetId="16822" refreshError="1"/>
      <sheetData sheetId="16823" refreshError="1"/>
      <sheetData sheetId="16824" refreshError="1"/>
      <sheetData sheetId="16825" refreshError="1"/>
      <sheetData sheetId="16826" refreshError="1"/>
      <sheetData sheetId="16827" refreshError="1"/>
      <sheetData sheetId="16828" refreshError="1"/>
      <sheetData sheetId="16829" refreshError="1"/>
      <sheetData sheetId="16830" refreshError="1"/>
      <sheetData sheetId="16831" refreshError="1"/>
      <sheetData sheetId="16832" refreshError="1"/>
      <sheetData sheetId="16833" refreshError="1"/>
      <sheetData sheetId="16834" refreshError="1"/>
      <sheetData sheetId="16835" refreshError="1"/>
      <sheetData sheetId="16836" refreshError="1"/>
      <sheetData sheetId="16837" refreshError="1"/>
      <sheetData sheetId="16838" refreshError="1"/>
      <sheetData sheetId="16839" refreshError="1"/>
      <sheetData sheetId="16840" refreshError="1"/>
      <sheetData sheetId="16841" refreshError="1"/>
      <sheetData sheetId="16842" refreshError="1"/>
      <sheetData sheetId="16843" refreshError="1"/>
      <sheetData sheetId="16844" refreshError="1"/>
      <sheetData sheetId="16845" refreshError="1"/>
      <sheetData sheetId="16846" refreshError="1"/>
      <sheetData sheetId="16847" refreshError="1"/>
      <sheetData sheetId="16848" refreshError="1"/>
      <sheetData sheetId="16849" refreshError="1"/>
      <sheetData sheetId="16850" refreshError="1"/>
      <sheetData sheetId="16851" refreshError="1"/>
      <sheetData sheetId="16852" refreshError="1"/>
      <sheetData sheetId="16853" refreshError="1"/>
      <sheetData sheetId="16854" refreshError="1"/>
      <sheetData sheetId="16855" refreshError="1"/>
      <sheetData sheetId="16856" refreshError="1"/>
      <sheetData sheetId="16857" refreshError="1"/>
      <sheetData sheetId="16858" refreshError="1"/>
      <sheetData sheetId="16859" refreshError="1"/>
      <sheetData sheetId="16860" refreshError="1"/>
      <sheetData sheetId="16861" refreshError="1"/>
      <sheetData sheetId="16862" refreshError="1"/>
      <sheetData sheetId="16863" refreshError="1"/>
      <sheetData sheetId="16864" refreshError="1"/>
      <sheetData sheetId="16865" refreshError="1"/>
      <sheetData sheetId="16866" refreshError="1"/>
      <sheetData sheetId="16867" refreshError="1"/>
      <sheetData sheetId="16868" refreshError="1"/>
      <sheetData sheetId="16869" refreshError="1"/>
      <sheetData sheetId="16870" refreshError="1"/>
      <sheetData sheetId="16871" refreshError="1"/>
      <sheetData sheetId="16872" refreshError="1"/>
      <sheetData sheetId="16873" refreshError="1"/>
      <sheetData sheetId="16874" refreshError="1"/>
      <sheetData sheetId="16875" refreshError="1"/>
      <sheetData sheetId="16876" refreshError="1"/>
      <sheetData sheetId="16877" refreshError="1"/>
      <sheetData sheetId="16878" refreshError="1"/>
      <sheetData sheetId="16879" refreshError="1"/>
      <sheetData sheetId="16880" refreshError="1"/>
      <sheetData sheetId="16881" refreshError="1"/>
      <sheetData sheetId="16882" refreshError="1"/>
      <sheetData sheetId="16883" refreshError="1"/>
      <sheetData sheetId="16884" refreshError="1"/>
      <sheetData sheetId="16885" refreshError="1"/>
      <sheetData sheetId="16886" refreshError="1"/>
      <sheetData sheetId="16887" refreshError="1"/>
      <sheetData sheetId="16888" refreshError="1"/>
      <sheetData sheetId="16889" refreshError="1"/>
      <sheetData sheetId="16890" refreshError="1"/>
      <sheetData sheetId="16891" refreshError="1"/>
      <sheetData sheetId="16892" refreshError="1"/>
      <sheetData sheetId="16893" refreshError="1"/>
      <sheetData sheetId="16894" refreshError="1"/>
      <sheetData sheetId="16895" refreshError="1"/>
      <sheetData sheetId="16896" refreshError="1"/>
      <sheetData sheetId="16897" refreshError="1"/>
      <sheetData sheetId="16898" refreshError="1"/>
      <sheetData sheetId="16899" refreshError="1"/>
      <sheetData sheetId="16900" refreshError="1"/>
      <sheetData sheetId="16901" refreshError="1"/>
      <sheetData sheetId="16902" refreshError="1"/>
      <sheetData sheetId="16903" refreshError="1"/>
      <sheetData sheetId="16904" refreshError="1"/>
      <sheetData sheetId="16905" refreshError="1"/>
      <sheetData sheetId="16906" refreshError="1"/>
      <sheetData sheetId="16907" refreshError="1"/>
      <sheetData sheetId="16908" refreshError="1"/>
      <sheetData sheetId="16909" refreshError="1"/>
      <sheetData sheetId="16910" refreshError="1"/>
      <sheetData sheetId="16911" refreshError="1"/>
      <sheetData sheetId="16912" refreshError="1"/>
      <sheetData sheetId="16913" refreshError="1"/>
      <sheetData sheetId="16914" refreshError="1"/>
      <sheetData sheetId="16915" refreshError="1"/>
      <sheetData sheetId="16916" refreshError="1"/>
      <sheetData sheetId="16917" refreshError="1"/>
      <sheetData sheetId="16918" refreshError="1"/>
      <sheetData sheetId="16919" refreshError="1"/>
      <sheetData sheetId="16920" refreshError="1"/>
      <sheetData sheetId="16921" refreshError="1"/>
      <sheetData sheetId="16922" refreshError="1"/>
      <sheetData sheetId="16923" refreshError="1"/>
      <sheetData sheetId="16924" refreshError="1"/>
      <sheetData sheetId="16925" refreshError="1"/>
      <sheetData sheetId="16926" refreshError="1"/>
      <sheetData sheetId="16927" refreshError="1"/>
      <sheetData sheetId="16928" refreshError="1"/>
      <sheetData sheetId="16929" refreshError="1"/>
      <sheetData sheetId="16930" refreshError="1"/>
      <sheetData sheetId="16931" refreshError="1"/>
      <sheetData sheetId="16932" refreshError="1"/>
      <sheetData sheetId="16933" refreshError="1"/>
      <sheetData sheetId="16934" refreshError="1"/>
      <sheetData sheetId="16935" refreshError="1"/>
      <sheetData sheetId="16936" refreshError="1"/>
      <sheetData sheetId="16937" refreshError="1"/>
      <sheetData sheetId="16938" refreshError="1"/>
      <sheetData sheetId="16939" refreshError="1"/>
      <sheetData sheetId="16940" refreshError="1"/>
      <sheetData sheetId="16941" refreshError="1"/>
      <sheetData sheetId="16942" refreshError="1"/>
      <sheetData sheetId="16943" refreshError="1"/>
      <sheetData sheetId="16944" refreshError="1"/>
      <sheetData sheetId="16945" refreshError="1"/>
      <sheetData sheetId="16946" refreshError="1"/>
      <sheetData sheetId="16947" refreshError="1"/>
      <sheetData sheetId="16948" refreshError="1"/>
      <sheetData sheetId="16949" refreshError="1"/>
      <sheetData sheetId="16950" refreshError="1"/>
      <sheetData sheetId="16951" refreshError="1"/>
      <sheetData sheetId="16952" refreshError="1"/>
      <sheetData sheetId="16953" refreshError="1"/>
      <sheetData sheetId="16954" refreshError="1"/>
      <sheetData sheetId="16955" refreshError="1"/>
      <sheetData sheetId="16956" refreshError="1"/>
      <sheetData sheetId="16957" refreshError="1"/>
      <sheetData sheetId="16958" refreshError="1"/>
      <sheetData sheetId="16959" refreshError="1"/>
      <sheetData sheetId="16960" refreshError="1"/>
      <sheetData sheetId="16961" refreshError="1"/>
      <sheetData sheetId="16962" refreshError="1"/>
      <sheetData sheetId="16963" refreshError="1"/>
      <sheetData sheetId="16964" refreshError="1"/>
      <sheetData sheetId="16965" refreshError="1"/>
      <sheetData sheetId="16966" refreshError="1"/>
      <sheetData sheetId="16967" refreshError="1"/>
      <sheetData sheetId="16968" refreshError="1"/>
      <sheetData sheetId="16969" refreshError="1"/>
      <sheetData sheetId="16970" refreshError="1"/>
      <sheetData sheetId="16971" refreshError="1"/>
      <sheetData sheetId="16972" refreshError="1"/>
      <sheetData sheetId="16973" refreshError="1"/>
      <sheetData sheetId="16974" refreshError="1"/>
      <sheetData sheetId="16975" refreshError="1"/>
      <sheetData sheetId="16976" refreshError="1"/>
      <sheetData sheetId="16977" refreshError="1"/>
      <sheetData sheetId="16978" refreshError="1"/>
      <sheetData sheetId="16979" refreshError="1"/>
      <sheetData sheetId="16980" refreshError="1"/>
      <sheetData sheetId="16981" refreshError="1"/>
      <sheetData sheetId="16982" refreshError="1"/>
      <sheetData sheetId="16983" refreshError="1"/>
      <sheetData sheetId="16984" refreshError="1"/>
      <sheetData sheetId="16985" refreshError="1"/>
      <sheetData sheetId="16986" refreshError="1"/>
      <sheetData sheetId="16987" refreshError="1"/>
      <sheetData sheetId="16988" refreshError="1"/>
      <sheetData sheetId="16989" refreshError="1"/>
      <sheetData sheetId="16990" refreshError="1"/>
      <sheetData sheetId="16991" refreshError="1"/>
      <sheetData sheetId="16992" refreshError="1"/>
      <sheetData sheetId="16993" refreshError="1"/>
      <sheetData sheetId="16994" refreshError="1"/>
      <sheetData sheetId="16995" refreshError="1"/>
      <sheetData sheetId="16996" refreshError="1"/>
      <sheetData sheetId="16997" refreshError="1"/>
      <sheetData sheetId="16998" refreshError="1"/>
      <sheetData sheetId="16999" refreshError="1"/>
      <sheetData sheetId="17000" refreshError="1"/>
      <sheetData sheetId="17001" refreshError="1"/>
      <sheetData sheetId="17002" refreshError="1"/>
      <sheetData sheetId="17003" refreshError="1"/>
      <sheetData sheetId="17004" refreshError="1"/>
      <sheetData sheetId="17005" refreshError="1"/>
      <sheetData sheetId="17006" refreshError="1"/>
      <sheetData sheetId="17007" refreshError="1"/>
      <sheetData sheetId="17008" refreshError="1"/>
      <sheetData sheetId="17009" refreshError="1"/>
      <sheetData sheetId="17010" refreshError="1"/>
      <sheetData sheetId="17011" refreshError="1"/>
      <sheetData sheetId="17012" refreshError="1"/>
      <sheetData sheetId="17013" refreshError="1"/>
      <sheetData sheetId="17014" refreshError="1"/>
      <sheetData sheetId="17015" refreshError="1"/>
      <sheetData sheetId="17016" refreshError="1"/>
      <sheetData sheetId="17017" refreshError="1"/>
      <sheetData sheetId="17018" refreshError="1"/>
      <sheetData sheetId="17019" refreshError="1"/>
      <sheetData sheetId="17020" refreshError="1"/>
      <sheetData sheetId="17021" refreshError="1"/>
      <sheetData sheetId="17022" refreshError="1"/>
      <sheetData sheetId="17023" refreshError="1"/>
      <sheetData sheetId="17024" refreshError="1"/>
      <sheetData sheetId="17025" refreshError="1"/>
      <sheetData sheetId="17026" refreshError="1"/>
      <sheetData sheetId="17027" refreshError="1"/>
      <sheetData sheetId="17028" refreshError="1"/>
      <sheetData sheetId="17029" refreshError="1"/>
      <sheetData sheetId="17030" refreshError="1"/>
      <sheetData sheetId="17031" refreshError="1"/>
      <sheetData sheetId="17032" refreshError="1"/>
      <sheetData sheetId="17033" refreshError="1"/>
      <sheetData sheetId="17034" refreshError="1"/>
      <sheetData sheetId="17035" refreshError="1"/>
      <sheetData sheetId="17036" refreshError="1"/>
      <sheetData sheetId="17037" refreshError="1"/>
      <sheetData sheetId="17038" refreshError="1"/>
      <sheetData sheetId="17039" refreshError="1"/>
      <sheetData sheetId="17040" refreshError="1"/>
      <sheetData sheetId="17041" refreshError="1"/>
      <sheetData sheetId="17042" refreshError="1"/>
      <sheetData sheetId="17043" refreshError="1"/>
      <sheetData sheetId="17044" refreshError="1"/>
      <sheetData sheetId="17045" refreshError="1"/>
      <sheetData sheetId="17046" refreshError="1"/>
      <sheetData sheetId="17047" refreshError="1"/>
      <sheetData sheetId="17048" refreshError="1"/>
      <sheetData sheetId="17049" refreshError="1"/>
      <sheetData sheetId="17050" refreshError="1"/>
      <sheetData sheetId="17051" refreshError="1"/>
      <sheetData sheetId="17052" refreshError="1"/>
      <sheetData sheetId="17053" refreshError="1"/>
      <sheetData sheetId="17054" refreshError="1"/>
      <sheetData sheetId="17055" refreshError="1"/>
      <sheetData sheetId="17056" refreshError="1"/>
      <sheetData sheetId="17057" refreshError="1"/>
      <sheetData sheetId="17058" refreshError="1"/>
      <sheetData sheetId="17059" refreshError="1"/>
      <sheetData sheetId="17060" refreshError="1"/>
      <sheetData sheetId="17061" refreshError="1"/>
      <sheetData sheetId="17062" refreshError="1"/>
      <sheetData sheetId="17063" refreshError="1"/>
      <sheetData sheetId="17064" refreshError="1"/>
      <sheetData sheetId="17065" refreshError="1"/>
      <sheetData sheetId="17066" refreshError="1"/>
      <sheetData sheetId="17067" refreshError="1"/>
      <sheetData sheetId="17068" refreshError="1"/>
      <sheetData sheetId="17069" refreshError="1"/>
      <sheetData sheetId="17070" refreshError="1"/>
      <sheetData sheetId="17071" refreshError="1"/>
      <sheetData sheetId="17072" refreshError="1"/>
      <sheetData sheetId="17073" refreshError="1"/>
      <sheetData sheetId="17074" refreshError="1"/>
      <sheetData sheetId="17075" refreshError="1"/>
      <sheetData sheetId="17076" refreshError="1"/>
      <sheetData sheetId="17077" refreshError="1"/>
      <sheetData sheetId="17078" refreshError="1"/>
      <sheetData sheetId="17079" refreshError="1"/>
      <sheetData sheetId="17080" refreshError="1"/>
      <sheetData sheetId="17081" refreshError="1"/>
      <sheetData sheetId="17082" refreshError="1"/>
      <sheetData sheetId="17083" refreshError="1"/>
      <sheetData sheetId="17084" refreshError="1"/>
      <sheetData sheetId="17085" refreshError="1"/>
      <sheetData sheetId="17086" refreshError="1"/>
      <sheetData sheetId="17087" refreshError="1"/>
      <sheetData sheetId="17088" refreshError="1"/>
      <sheetData sheetId="17089" refreshError="1"/>
      <sheetData sheetId="17090" refreshError="1"/>
      <sheetData sheetId="17091" refreshError="1"/>
      <sheetData sheetId="17092" refreshError="1"/>
      <sheetData sheetId="17093" refreshError="1"/>
      <sheetData sheetId="17094" refreshError="1"/>
      <sheetData sheetId="17095" refreshError="1"/>
      <sheetData sheetId="17096" refreshError="1"/>
      <sheetData sheetId="17097" refreshError="1"/>
      <sheetData sheetId="17098" refreshError="1"/>
      <sheetData sheetId="17099" refreshError="1"/>
      <sheetData sheetId="17100" refreshError="1"/>
      <sheetData sheetId="17101" refreshError="1"/>
      <sheetData sheetId="17102" refreshError="1"/>
      <sheetData sheetId="17103" refreshError="1"/>
      <sheetData sheetId="17104" refreshError="1"/>
      <sheetData sheetId="17105" refreshError="1"/>
      <sheetData sheetId="17106" refreshError="1"/>
      <sheetData sheetId="17107" refreshError="1"/>
      <sheetData sheetId="17108" refreshError="1"/>
      <sheetData sheetId="17109" refreshError="1"/>
      <sheetData sheetId="17110" refreshError="1"/>
      <sheetData sheetId="17111" refreshError="1"/>
      <sheetData sheetId="17112" refreshError="1"/>
      <sheetData sheetId="17113" refreshError="1"/>
      <sheetData sheetId="17114" refreshError="1"/>
      <sheetData sheetId="17115" refreshError="1"/>
      <sheetData sheetId="17116" refreshError="1"/>
      <sheetData sheetId="17117" refreshError="1"/>
      <sheetData sheetId="17118" refreshError="1"/>
      <sheetData sheetId="17119" refreshError="1"/>
      <sheetData sheetId="17120" refreshError="1"/>
      <sheetData sheetId="17121" refreshError="1"/>
      <sheetData sheetId="17122" refreshError="1"/>
      <sheetData sheetId="17123" refreshError="1"/>
      <sheetData sheetId="17124" refreshError="1"/>
      <sheetData sheetId="17125" refreshError="1"/>
      <sheetData sheetId="17126" refreshError="1"/>
      <sheetData sheetId="17127" refreshError="1"/>
      <sheetData sheetId="17128" refreshError="1"/>
      <sheetData sheetId="17129" refreshError="1"/>
      <sheetData sheetId="17130" refreshError="1"/>
      <sheetData sheetId="17131" refreshError="1"/>
      <sheetData sheetId="17132" refreshError="1"/>
      <sheetData sheetId="17133" refreshError="1"/>
      <sheetData sheetId="17134" refreshError="1"/>
      <sheetData sheetId="17135" refreshError="1"/>
      <sheetData sheetId="17136" refreshError="1"/>
      <sheetData sheetId="17137" refreshError="1"/>
      <sheetData sheetId="17138" refreshError="1"/>
      <sheetData sheetId="17139" refreshError="1"/>
      <sheetData sheetId="17140" refreshError="1"/>
      <sheetData sheetId="17141" refreshError="1"/>
      <sheetData sheetId="17142" refreshError="1"/>
      <sheetData sheetId="17143" refreshError="1"/>
      <sheetData sheetId="17144" refreshError="1"/>
      <sheetData sheetId="17145" refreshError="1"/>
      <sheetData sheetId="17146" refreshError="1"/>
      <sheetData sheetId="17147" refreshError="1"/>
      <sheetData sheetId="17148" refreshError="1"/>
      <sheetData sheetId="17149" refreshError="1"/>
      <sheetData sheetId="17150" refreshError="1"/>
      <sheetData sheetId="17151" refreshError="1"/>
      <sheetData sheetId="17152" refreshError="1"/>
      <sheetData sheetId="17153" refreshError="1"/>
      <sheetData sheetId="17154" refreshError="1"/>
      <sheetData sheetId="17155" refreshError="1"/>
      <sheetData sheetId="17156" refreshError="1"/>
      <sheetData sheetId="17157" refreshError="1"/>
      <sheetData sheetId="17158" refreshError="1"/>
      <sheetData sheetId="17159" refreshError="1"/>
      <sheetData sheetId="17160" refreshError="1"/>
      <sheetData sheetId="17161" refreshError="1"/>
      <sheetData sheetId="17162" refreshError="1"/>
      <sheetData sheetId="17163" refreshError="1"/>
      <sheetData sheetId="17164" refreshError="1"/>
      <sheetData sheetId="17165" refreshError="1"/>
      <sheetData sheetId="17166" refreshError="1"/>
      <sheetData sheetId="17167" refreshError="1"/>
      <sheetData sheetId="17168" refreshError="1"/>
      <sheetData sheetId="17169" refreshError="1"/>
      <sheetData sheetId="17170" refreshError="1"/>
      <sheetData sheetId="17171" refreshError="1"/>
      <sheetData sheetId="17172" refreshError="1"/>
      <sheetData sheetId="17173" refreshError="1"/>
      <sheetData sheetId="17174" refreshError="1"/>
      <sheetData sheetId="17175" refreshError="1"/>
      <sheetData sheetId="17176" refreshError="1"/>
      <sheetData sheetId="17177" refreshError="1"/>
      <sheetData sheetId="17178" refreshError="1"/>
      <sheetData sheetId="17179" refreshError="1"/>
      <sheetData sheetId="17180" refreshError="1"/>
      <sheetData sheetId="17181" refreshError="1"/>
      <sheetData sheetId="17182" refreshError="1"/>
      <sheetData sheetId="17183" refreshError="1"/>
      <sheetData sheetId="17184" refreshError="1"/>
      <sheetData sheetId="17185" refreshError="1"/>
      <sheetData sheetId="17186" refreshError="1"/>
      <sheetData sheetId="17187" refreshError="1"/>
      <sheetData sheetId="17188" refreshError="1"/>
      <sheetData sheetId="17189" refreshError="1"/>
      <sheetData sheetId="17190" refreshError="1"/>
      <sheetData sheetId="17191" refreshError="1"/>
      <sheetData sheetId="17192" refreshError="1"/>
      <sheetData sheetId="17193" refreshError="1"/>
      <sheetData sheetId="17194" refreshError="1"/>
      <sheetData sheetId="17195" refreshError="1"/>
      <sheetData sheetId="17196" refreshError="1"/>
      <sheetData sheetId="17197" refreshError="1"/>
      <sheetData sheetId="17198" refreshError="1"/>
      <sheetData sheetId="17199" refreshError="1"/>
      <sheetData sheetId="17200" refreshError="1"/>
      <sheetData sheetId="17201" refreshError="1"/>
      <sheetData sheetId="17202" refreshError="1"/>
      <sheetData sheetId="17203" refreshError="1"/>
      <sheetData sheetId="17204" refreshError="1"/>
      <sheetData sheetId="17205" refreshError="1"/>
      <sheetData sheetId="17206" refreshError="1"/>
      <sheetData sheetId="17207" refreshError="1"/>
      <sheetData sheetId="17208" refreshError="1"/>
      <sheetData sheetId="17209" refreshError="1"/>
      <sheetData sheetId="17210" refreshError="1"/>
      <sheetData sheetId="17211" refreshError="1"/>
      <sheetData sheetId="17212" refreshError="1"/>
      <sheetData sheetId="17213" refreshError="1"/>
      <sheetData sheetId="17214" refreshError="1"/>
      <sheetData sheetId="17215" refreshError="1"/>
      <sheetData sheetId="17216" refreshError="1"/>
      <sheetData sheetId="17217" refreshError="1"/>
      <sheetData sheetId="17218" refreshError="1"/>
      <sheetData sheetId="17219" refreshError="1"/>
      <sheetData sheetId="17220" refreshError="1"/>
      <sheetData sheetId="17221" refreshError="1"/>
      <sheetData sheetId="17222" refreshError="1"/>
      <sheetData sheetId="17223" refreshError="1"/>
      <sheetData sheetId="17224" refreshError="1"/>
      <sheetData sheetId="17225" refreshError="1"/>
      <sheetData sheetId="17226" refreshError="1"/>
      <sheetData sheetId="17227" refreshError="1"/>
      <sheetData sheetId="17228" refreshError="1"/>
      <sheetData sheetId="17229" refreshError="1"/>
      <sheetData sheetId="17230" refreshError="1"/>
      <sheetData sheetId="17231" refreshError="1"/>
      <sheetData sheetId="17232" refreshError="1"/>
      <sheetData sheetId="17233" refreshError="1"/>
      <sheetData sheetId="17234" refreshError="1"/>
      <sheetData sheetId="17235" refreshError="1"/>
      <sheetData sheetId="17236" refreshError="1"/>
      <sheetData sheetId="17237" refreshError="1"/>
      <sheetData sheetId="17238" refreshError="1"/>
      <sheetData sheetId="17239" refreshError="1"/>
      <sheetData sheetId="17240" refreshError="1"/>
      <sheetData sheetId="17241" refreshError="1"/>
      <sheetData sheetId="17242" refreshError="1"/>
      <sheetData sheetId="17243" refreshError="1"/>
      <sheetData sheetId="17244" refreshError="1"/>
      <sheetData sheetId="17245" refreshError="1"/>
      <sheetData sheetId="17246" refreshError="1"/>
      <sheetData sheetId="17247" refreshError="1"/>
      <sheetData sheetId="17248" refreshError="1"/>
      <sheetData sheetId="17249" refreshError="1"/>
      <sheetData sheetId="17250" refreshError="1"/>
      <sheetData sheetId="17251" refreshError="1"/>
      <sheetData sheetId="17252" refreshError="1"/>
      <sheetData sheetId="17253" refreshError="1"/>
      <sheetData sheetId="17254" refreshError="1"/>
      <sheetData sheetId="17255" refreshError="1"/>
      <sheetData sheetId="17256" refreshError="1"/>
      <sheetData sheetId="17257" refreshError="1"/>
      <sheetData sheetId="17258" refreshError="1"/>
      <sheetData sheetId="17259" refreshError="1"/>
      <sheetData sheetId="17260" refreshError="1"/>
      <sheetData sheetId="17261" refreshError="1"/>
      <sheetData sheetId="17262" refreshError="1"/>
      <sheetData sheetId="17263" refreshError="1"/>
      <sheetData sheetId="17264" refreshError="1"/>
      <sheetData sheetId="17265" refreshError="1"/>
      <sheetData sheetId="17266" refreshError="1"/>
      <sheetData sheetId="17267" refreshError="1"/>
      <sheetData sheetId="17268" refreshError="1"/>
      <sheetData sheetId="17269" refreshError="1"/>
      <sheetData sheetId="17270" refreshError="1"/>
      <sheetData sheetId="17271" refreshError="1"/>
      <sheetData sheetId="17272" refreshError="1"/>
      <sheetData sheetId="17273" refreshError="1"/>
      <sheetData sheetId="17274" refreshError="1"/>
      <sheetData sheetId="17275" refreshError="1"/>
      <sheetData sheetId="17276" refreshError="1"/>
      <sheetData sheetId="17277" refreshError="1"/>
      <sheetData sheetId="17278" refreshError="1"/>
      <sheetData sheetId="17279" refreshError="1"/>
      <sheetData sheetId="17280" refreshError="1"/>
      <sheetData sheetId="17281" refreshError="1"/>
      <sheetData sheetId="17282" refreshError="1"/>
      <sheetData sheetId="17283" refreshError="1"/>
      <sheetData sheetId="17284" refreshError="1"/>
      <sheetData sheetId="17285" refreshError="1"/>
      <sheetData sheetId="17286" refreshError="1"/>
      <sheetData sheetId="17287" refreshError="1"/>
      <sheetData sheetId="17288" refreshError="1"/>
      <sheetData sheetId="17289" refreshError="1"/>
      <sheetData sheetId="17290" refreshError="1"/>
      <sheetData sheetId="17291" refreshError="1"/>
      <sheetData sheetId="17292" refreshError="1"/>
      <sheetData sheetId="17293" refreshError="1"/>
      <sheetData sheetId="17294" refreshError="1"/>
      <sheetData sheetId="17295" refreshError="1"/>
      <sheetData sheetId="17296" refreshError="1"/>
      <sheetData sheetId="17297" refreshError="1"/>
      <sheetData sheetId="17298" refreshError="1"/>
      <sheetData sheetId="17299" refreshError="1"/>
      <sheetData sheetId="17300" refreshError="1"/>
      <sheetData sheetId="17301" refreshError="1"/>
      <sheetData sheetId="17302" refreshError="1"/>
      <sheetData sheetId="17303" refreshError="1"/>
      <sheetData sheetId="17304" refreshError="1"/>
      <sheetData sheetId="17305" refreshError="1"/>
      <sheetData sheetId="17306" refreshError="1"/>
      <sheetData sheetId="17307" refreshError="1"/>
      <sheetData sheetId="17308" refreshError="1"/>
      <sheetData sheetId="17309" refreshError="1"/>
      <sheetData sheetId="17310" refreshError="1"/>
      <sheetData sheetId="17311" refreshError="1"/>
      <sheetData sheetId="17312" refreshError="1"/>
      <sheetData sheetId="17313" refreshError="1"/>
      <sheetData sheetId="17314" refreshError="1"/>
      <sheetData sheetId="17315" refreshError="1"/>
      <sheetData sheetId="17316" refreshError="1"/>
      <sheetData sheetId="17317" refreshError="1"/>
      <sheetData sheetId="17318" refreshError="1"/>
      <sheetData sheetId="17319" refreshError="1"/>
      <sheetData sheetId="17320" refreshError="1"/>
      <sheetData sheetId="17321" refreshError="1"/>
      <sheetData sheetId="17322" refreshError="1"/>
      <sheetData sheetId="17323" refreshError="1"/>
      <sheetData sheetId="17324" refreshError="1"/>
      <sheetData sheetId="17325" refreshError="1"/>
      <sheetData sheetId="17326" refreshError="1"/>
      <sheetData sheetId="17327" refreshError="1"/>
      <sheetData sheetId="17328" refreshError="1"/>
      <sheetData sheetId="17329" refreshError="1"/>
      <sheetData sheetId="17330" refreshError="1"/>
      <sheetData sheetId="17331" refreshError="1"/>
      <sheetData sheetId="17332" refreshError="1"/>
      <sheetData sheetId="17333" refreshError="1"/>
      <sheetData sheetId="17334" refreshError="1"/>
      <sheetData sheetId="17335" refreshError="1"/>
      <sheetData sheetId="17336" refreshError="1"/>
      <sheetData sheetId="17337" refreshError="1"/>
      <sheetData sheetId="17338" refreshError="1"/>
      <sheetData sheetId="17339" refreshError="1"/>
      <sheetData sheetId="17340" refreshError="1"/>
      <sheetData sheetId="17341" refreshError="1"/>
      <sheetData sheetId="17342" refreshError="1"/>
      <sheetData sheetId="17343" refreshError="1"/>
      <sheetData sheetId="17344" refreshError="1"/>
      <sheetData sheetId="17345" refreshError="1"/>
      <sheetData sheetId="17346" refreshError="1"/>
      <sheetData sheetId="17347" refreshError="1"/>
      <sheetData sheetId="17348" refreshError="1"/>
      <sheetData sheetId="17349" refreshError="1"/>
      <sheetData sheetId="17350" refreshError="1"/>
      <sheetData sheetId="17351" refreshError="1"/>
      <sheetData sheetId="17352" refreshError="1"/>
      <sheetData sheetId="17353" refreshError="1"/>
      <sheetData sheetId="17354" refreshError="1"/>
      <sheetData sheetId="17355" refreshError="1"/>
      <sheetData sheetId="17356" refreshError="1"/>
      <sheetData sheetId="17357" refreshError="1"/>
      <sheetData sheetId="17358" refreshError="1"/>
      <sheetData sheetId="17359" refreshError="1"/>
      <sheetData sheetId="17360" refreshError="1"/>
      <sheetData sheetId="17361" refreshError="1"/>
      <sheetData sheetId="17362" refreshError="1"/>
      <sheetData sheetId="17363" refreshError="1"/>
      <sheetData sheetId="17364" refreshError="1"/>
      <sheetData sheetId="17365" refreshError="1"/>
      <sheetData sheetId="17366" refreshError="1"/>
      <sheetData sheetId="17367" refreshError="1"/>
      <sheetData sheetId="17368" refreshError="1"/>
      <sheetData sheetId="17369" refreshError="1"/>
      <sheetData sheetId="17370" refreshError="1"/>
      <sheetData sheetId="17371" refreshError="1"/>
      <sheetData sheetId="17372" refreshError="1"/>
      <sheetData sheetId="17373" refreshError="1"/>
      <sheetData sheetId="17374" refreshError="1"/>
      <sheetData sheetId="17375" refreshError="1"/>
      <sheetData sheetId="17376" refreshError="1"/>
      <sheetData sheetId="17377" refreshError="1"/>
      <sheetData sheetId="17378" refreshError="1"/>
      <sheetData sheetId="17379" refreshError="1"/>
      <sheetData sheetId="17380" refreshError="1"/>
      <sheetData sheetId="17381" refreshError="1"/>
      <sheetData sheetId="17382" refreshError="1"/>
      <sheetData sheetId="17383" refreshError="1"/>
      <sheetData sheetId="17384" refreshError="1"/>
      <sheetData sheetId="17385" refreshError="1"/>
      <sheetData sheetId="17386" refreshError="1"/>
      <sheetData sheetId="17387" refreshError="1"/>
      <sheetData sheetId="17388" refreshError="1"/>
      <sheetData sheetId="17389" refreshError="1"/>
      <sheetData sheetId="17390" refreshError="1"/>
      <sheetData sheetId="17391" refreshError="1"/>
      <sheetData sheetId="17392" refreshError="1"/>
      <sheetData sheetId="17393" refreshError="1"/>
      <sheetData sheetId="17394" refreshError="1"/>
      <sheetData sheetId="17395" refreshError="1"/>
      <sheetData sheetId="17396" refreshError="1"/>
      <sheetData sheetId="17397" refreshError="1"/>
      <sheetData sheetId="17398" refreshError="1"/>
      <sheetData sheetId="17399" refreshError="1"/>
      <sheetData sheetId="17400" refreshError="1"/>
      <sheetData sheetId="17401" refreshError="1"/>
      <sheetData sheetId="17402" refreshError="1"/>
      <sheetData sheetId="17403" refreshError="1"/>
      <sheetData sheetId="17404" refreshError="1"/>
      <sheetData sheetId="17405" refreshError="1"/>
      <sheetData sheetId="17406" refreshError="1"/>
      <sheetData sheetId="17407" refreshError="1"/>
      <sheetData sheetId="17408" refreshError="1"/>
      <sheetData sheetId="17409" refreshError="1"/>
      <sheetData sheetId="17410" refreshError="1"/>
      <sheetData sheetId="17411" refreshError="1"/>
      <sheetData sheetId="17412" refreshError="1"/>
      <sheetData sheetId="17413" refreshError="1"/>
      <sheetData sheetId="17414" refreshError="1"/>
      <sheetData sheetId="17415" refreshError="1"/>
      <sheetData sheetId="17416" refreshError="1"/>
      <sheetData sheetId="17417" refreshError="1"/>
      <sheetData sheetId="17418" refreshError="1"/>
      <sheetData sheetId="17419" refreshError="1"/>
      <sheetData sheetId="17420" refreshError="1"/>
      <sheetData sheetId="17421" refreshError="1"/>
      <sheetData sheetId="17422" refreshError="1"/>
      <sheetData sheetId="17423" refreshError="1"/>
      <sheetData sheetId="17424" refreshError="1"/>
      <sheetData sheetId="17425" refreshError="1"/>
      <sheetData sheetId="17426" refreshError="1"/>
      <sheetData sheetId="17427" refreshError="1"/>
      <sheetData sheetId="17428" refreshError="1"/>
      <sheetData sheetId="17429" refreshError="1"/>
      <sheetData sheetId="17430" refreshError="1"/>
      <sheetData sheetId="17431" refreshError="1"/>
      <sheetData sheetId="17432" refreshError="1"/>
      <sheetData sheetId="17433" refreshError="1"/>
      <sheetData sheetId="17434" refreshError="1"/>
      <sheetData sheetId="17435" refreshError="1"/>
      <sheetData sheetId="17436" refreshError="1"/>
      <sheetData sheetId="17437" refreshError="1"/>
      <sheetData sheetId="17438" refreshError="1"/>
      <sheetData sheetId="17439" refreshError="1"/>
      <sheetData sheetId="17440" refreshError="1"/>
      <sheetData sheetId="17441" refreshError="1"/>
      <sheetData sheetId="17442" refreshError="1"/>
      <sheetData sheetId="17443" refreshError="1"/>
      <sheetData sheetId="17444" refreshError="1"/>
      <sheetData sheetId="17445" refreshError="1"/>
      <sheetData sheetId="17446" refreshError="1"/>
      <sheetData sheetId="17447" refreshError="1"/>
      <sheetData sheetId="17448" refreshError="1"/>
      <sheetData sheetId="17449" refreshError="1"/>
      <sheetData sheetId="17450" refreshError="1"/>
      <sheetData sheetId="17451" refreshError="1"/>
      <sheetData sheetId="17452" refreshError="1"/>
      <sheetData sheetId="17453" refreshError="1"/>
      <sheetData sheetId="17454" refreshError="1"/>
      <sheetData sheetId="17455" refreshError="1"/>
      <sheetData sheetId="17456" refreshError="1"/>
      <sheetData sheetId="17457" refreshError="1"/>
      <sheetData sheetId="17458" refreshError="1"/>
      <sheetData sheetId="17459" refreshError="1"/>
      <sheetData sheetId="17460" refreshError="1"/>
      <sheetData sheetId="17461" refreshError="1"/>
      <sheetData sheetId="17462" refreshError="1"/>
      <sheetData sheetId="17463" refreshError="1"/>
      <sheetData sheetId="17464" refreshError="1"/>
      <sheetData sheetId="17465" refreshError="1"/>
      <sheetData sheetId="17466" refreshError="1"/>
      <sheetData sheetId="17467" refreshError="1"/>
      <sheetData sheetId="17468" refreshError="1"/>
      <sheetData sheetId="17469" refreshError="1"/>
      <sheetData sheetId="17470" refreshError="1"/>
      <sheetData sheetId="17471" refreshError="1"/>
      <sheetData sheetId="17472" refreshError="1"/>
      <sheetData sheetId="17473" refreshError="1"/>
      <sheetData sheetId="17474" refreshError="1"/>
      <sheetData sheetId="17475" refreshError="1"/>
      <sheetData sheetId="17476" refreshError="1"/>
      <sheetData sheetId="17477" refreshError="1"/>
      <sheetData sheetId="17478" refreshError="1"/>
      <sheetData sheetId="17479" refreshError="1"/>
      <sheetData sheetId="17480" refreshError="1"/>
      <sheetData sheetId="17481" refreshError="1"/>
      <sheetData sheetId="17482" refreshError="1"/>
      <sheetData sheetId="17483" refreshError="1"/>
      <sheetData sheetId="17484" refreshError="1"/>
      <sheetData sheetId="17485" refreshError="1"/>
      <sheetData sheetId="17486" refreshError="1"/>
      <sheetData sheetId="17487" refreshError="1"/>
      <sheetData sheetId="17488" refreshError="1"/>
      <sheetData sheetId="17489" refreshError="1"/>
      <sheetData sheetId="17490" refreshError="1"/>
      <sheetData sheetId="17491" refreshError="1"/>
      <sheetData sheetId="17492" refreshError="1"/>
      <sheetData sheetId="17493" refreshError="1"/>
      <sheetData sheetId="17494" refreshError="1"/>
      <sheetData sheetId="17495" refreshError="1"/>
      <sheetData sheetId="17496" refreshError="1"/>
      <sheetData sheetId="17497" refreshError="1"/>
      <sheetData sheetId="17498" refreshError="1"/>
      <sheetData sheetId="17499" refreshError="1"/>
      <sheetData sheetId="17500" refreshError="1"/>
      <sheetData sheetId="17501" refreshError="1"/>
      <sheetData sheetId="17502" refreshError="1"/>
      <sheetData sheetId="17503" refreshError="1"/>
      <sheetData sheetId="17504" refreshError="1"/>
      <sheetData sheetId="17505" refreshError="1"/>
      <sheetData sheetId="17506" refreshError="1"/>
      <sheetData sheetId="17507" refreshError="1"/>
      <sheetData sheetId="17508" refreshError="1"/>
      <sheetData sheetId="17509" refreshError="1"/>
      <sheetData sheetId="17510" refreshError="1"/>
      <sheetData sheetId="17511" refreshError="1"/>
      <sheetData sheetId="17512" refreshError="1"/>
      <sheetData sheetId="17513" refreshError="1"/>
      <sheetData sheetId="17514" refreshError="1"/>
      <sheetData sheetId="17515" refreshError="1"/>
      <sheetData sheetId="17516" refreshError="1"/>
      <sheetData sheetId="17517" refreshError="1"/>
      <sheetData sheetId="17518" refreshError="1"/>
      <sheetData sheetId="17519" refreshError="1"/>
      <sheetData sheetId="17520" refreshError="1"/>
      <sheetData sheetId="17521" refreshError="1"/>
      <sheetData sheetId="17522" refreshError="1"/>
      <sheetData sheetId="17523" refreshError="1"/>
      <sheetData sheetId="17524" refreshError="1"/>
      <sheetData sheetId="17525" refreshError="1"/>
      <sheetData sheetId="17526" refreshError="1"/>
      <sheetData sheetId="17527" refreshError="1"/>
      <sheetData sheetId="17528" refreshError="1"/>
      <sheetData sheetId="17529" refreshError="1"/>
      <sheetData sheetId="17530" refreshError="1"/>
      <sheetData sheetId="17531" refreshError="1"/>
      <sheetData sheetId="17532" refreshError="1"/>
      <sheetData sheetId="17533" refreshError="1"/>
      <sheetData sheetId="17534" refreshError="1"/>
      <sheetData sheetId="17535" refreshError="1"/>
      <sheetData sheetId="17536" refreshError="1"/>
      <sheetData sheetId="17537" refreshError="1"/>
      <sheetData sheetId="17538" refreshError="1"/>
      <sheetData sheetId="17539" refreshError="1"/>
      <sheetData sheetId="17540" refreshError="1"/>
      <sheetData sheetId="17541" refreshError="1"/>
      <sheetData sheetId="17542" refreshError="1"/>
      <sheetData sheetId="17543" refreshError="1"/>
      <sheetData sheetId="17544" refreshError="1"/>
      <sheetData sheetId="17545" refreshError="1"/>
      <sheetData sheetId="17546" refreshError="1"/>
      <sheetData sheetId="17547" refreshError="1"/>
      <sheetData sheetId="17548" refreshError="1"/>
      <sheetData sheetId="17549" refreshError="1"/>
      <sheetData sheetId="17550" refreshError="1"/>
      <sheetData sheetId="17551" refreshError="1"/>
      <sheetData sheetId="17552" refreshError="1"/>
      <sheetData sheetId="17553" refreshError="1"/>
      <sheetData sheetId="17554" refreshError="1"/>
      <sheetData sheetId="17555" refreshError="1"/>
      <sheetData sheetId="17556" refreshError="1"/>
      <sheetData sheetId="17557" refreshError="1"/>
      <sheetData sheetId="17558" refreshError="1"/>
      <sheetData sheetId="17559" refreshError="1"/>
      <sheetData sheetId="17560" refreshError="1"/>
      <sheetData sheetId="17561" refreshError="1"/>
      <sheetData sheetId="17562" refreshError="1"/>
      <sheetData sheetId="17563" refreshError="1"/>
      <sheetData sheetId="17564" refreshError="1"/>
      <sheetData sheetId="17565" refreshError="1"/>
      <sheetData sheetId="17566" refreshError="1"/>
      <sheetData sheetId="17567" refreshError="1"/>
      <sheetData sheetId="17568" refreshError="1"/>
      <sheetData sheetId="17569" refreshError="1"/>
      <sheetData sheetId="17570" refreshError="1"/>
      <sheetData sheetId="17571" refreshError="1"/>
      <sheetData sheetId="17572" refreshError="1"/>
      <sheetData sheetId="17573" refreshError="1"/>
      <sheetData sheetId="17574" refreshError="1"/>
      <sheetData sheetId="17575" refreshError="1"/>
      <sheetData sheetId="17576" refreshError="1"/>
      <sheetData sheetId="17577" refreshError="1"/>
      <sheetData sheetId="17578" refreshError="1"/>
      <sheetData sheetId="17579" refreshError="1"/>
      <sheetData sheetId="17580" refreshError="1"/>
      <sheetData sheetId="17581" refreshError="1"/>
      <sheetData sheetId="17582" refreshError="1"/>
      <sheetData sheetId="17583" refreshError="1"/>
      <sheetData sheetId="17584" refreshError="1"/>
      <sheetData sheetId="17585" refreshError="1"/>
      <sheetData sheetId="17586" refreshError="1"/>
      <sheetData sheetId="17587" refreshError="1"/>
      <sheetData sheetId="17588" refreshError="1"/>
      <sheetData sheetId="17589" refreshError="1"/>
      <sheetData sheetId="17590" refreshError="1"/>
      <sheetData sheetId="17591" refreshError="1"/>
      <sheetData sheetId="17592" refreshError="1"/>
      <sheetData sheetId="17593" refreshError="1"/>
      <sheetData sheetId="17594" refreshError="1"/>
      <sheetData sheetId="17595" refreshError="1"/>
      <sheetData sheetId="17596" refreshError="1"/>
      <sheetData sheetId="17597" refreshError="1"/>
      <sheetData sheetId="17598" refreshError="1"/>
      <sheetData sheetId="17599" refreshError="1"/>
      <sheetData sheetId="17600" refreshError="1"/>
      <sheetData sheetId="17601" refreshError="1"/>
      <sheetData sheetId="17602" refreshError="1"/>
      <sheetData sheetId="17603" refreshError="1"/>
      <sheetData sheetId="17604" refreshError="1"/>
      <sheetData sheetId="17605" refreshError="1"/>
      <sheetData sheetId="17606" refreshError="1"/>
      <sheetData sheetId="17607" refreshError="1"/>
      <sheetData sheetId="17608" refreshError="1"/>
      <sheetData sheetId="17609" refreshError="1"/>
      <sheetData sheetId="17610" refreshError="1"/>
      <sheetData sheetId="17611" refreshError="1"/>
      <sheetData sheetId="17612" refreshError="1"/>
      <sheetData sheetId="17613" refreshError="1"/>
      <sheetData sheetId="17614" refreshError="1"/>
      <sheetData sheetId="17615" refreshError="1"/>
      <sheetData sheetId="17616" refreshError="1"/>
      <sheetData sheetId="17617" refreshError="1"/>
      <sheetData sheetId="17618" refreshError="1"/>
      <sheetData sheetId="17619" refreshError="1"/>
      <sheetData sheetId="17620" refreshError="1"/>
      <sheetData sheetId="17621" refreshError="1"/>
      <sheetData sheetId="17622" refreshError="1"/>
      <sheetData sheetId="17623" refreshError="1"/>
      <sheetData sheetId="17624" refreshError="1"/>
      <sheetData sheetId="17625" refreshError="1"/>
      <sheetData sheetId="17626" refreshError="1"/>
      <sheetData sheetId="17627" refreshError="1"/>
      <sheetData sheetId="17628" refreshError="1"/>
      <sheetData sheetId="17629" refreshError="1"/>
      <sheetData sheetId="17630" refreshError="1"/>
      <sheetData sheetId="17631" refreshError="1"/>
      <sheetData sheetId="17632" refreshError="1"/>
      <sheetData sheetId="17633" refreshError="1"/>
      <sheetData sheetId="17634" refreshError="1"/>
      <sheetData sheetId="17635" refreshError="1"/>
      <sheetData sheetId="17636" refreshError="1"/>
      <sheetData sheetId="17637" refreshError="1"/>
      <sheetData sheetId="17638" refreshError="1"/>
      <sheetData sheetId="17639" refreshError="1"/>
      <sheetData sheetId="17640" refreshError="1"/>
      <sheetData sheetId="17641" refreshError="1"/>
      <sheetData sheetId="17642" refreshError="1"/>
      <sheetData sheetId="17643" refreshError="1"/>
      <sheetData sheetId="17644" refreshError="1"/>
      <sheetData sheetId="17645" refreshError="1"/>
      <sheetData sheetId="17646" refreshError="1"/>
      <sheetData sheetId="17647" refreshError="1"/>
      <sheetData sheetId="17648" refreshError="1"/>
      <sheetData sheetId="17649" refreshError="1"/>
      <sheetData sheetId="17650" refreshError="1"/>
      <sheetData sheetId="17651" refreshError="1"/>
      <sheetData sheetId="17652" refreshError="1"/>
      <sheetData sheetId="17653" refreshError="1"/>
      <sheetData sheetId="17654" refreshError="1"/>
      <sheetData sheetId="17655" refreshError="1"/>
      <sheetData sheetId="17656" refreshError="1"/>
      <sheetData sheetId="17657" refreshError="1"/>
      <sheetData sheetId="17658" refreshError="1"/>
      <sheetData sheetId="17659" refreshError="1"/>
      <sheetData sheetId="17660" refreshError="1"/>
      <sheetData sheetId="17661" refreshError="1"/>
      <sheetData sheetId="17662" refreshError="1"/>
      <sheetData sheetId="17663" refreshError="1"/>
      <sheetData sheetId="17664" refreshError="1"/>
      <sheetData sheetId="17665" refreshError="1"/>
      <sheetData sheetId="17666" refreshError="1"/>
      <sheetData sheetId="17667" refreshError="1"/>
      <sheetData sheetId="17668" refreshError="1"/>
      <sheetData sheetId="17669" refreshError="1"/>
      <sheetData sheetId="17670" refreshError="1"/>
      <sheetData sheetId="17671" refreshError="1"/>
      <sheetData sheetId="17672" refreshError="1"/>
      <sheetData sheetId="17673" refreshError="1"/>
      <sheetData sheetId="17674" refreshError="1"/>
      <sheetData sheetId="17675" refreshError="1"/>
      <sheetData sheetId="17676" refreshError="1"/>
      <sheetData sheetId="17677" refreshError="1"/>
      <sheetData sheetId="17678" refreshError="1"/>
      <sheetData sheetId="17679" refreshError="1"/>
      <sheetData sheetId="17680" refreshError="1"/>
      <sheetData sheetId="17681" refreshError="1"/>
      <sheetData sheetId="17682" refreshError="1"/>
      <sheetData sheetId="17683" refreshError="1"/>
      <sheetData sheetId="17684" refreshError="1"/>
      <sheetData sheetId="17685" refreshError="1"/>
      <sheetData sheetId="17686" refreshError="1"/>
      <sheetData sheetId="17687" refreshError="1"/>
      <sheetData sheetId="17688" refreshError="1"/>
      <sheetData sheetId="17689" refreshError="1"/>
      <sheetData sheetId="17690" refreshError="1"/>
      <sheetData sheetId="17691" refreshError="1"/>
      <sheetData sheetId="17692" refreshError="1"/>
      <sheetData sheetId="17693" refreshError="1"/>
      <sheetData sheetId="17694" refreshError="1"/>
      <sheetData sheetId="17695" refreshError="1"/>
      <sheetData sheetId="17696" refreshError="1"/>
      <sheetData sheetId="17697" refreshError="1"/>
      <sheetData sheetId="17698" refreshError="1"/>
      <sheetData sheetId="17699" refreshError="1"/>
      <sheetData sheetId="17700" refreshError="1"/>
      <sheetData sheetId="17701" refreshError="1"/>
      <sheetData sheetId="17702" refreshError="1"/>
      <sheetData sheetId="17703" refreshError="1"/>
      <sheetData sheetId="17704" refreshError="1"/>
      <sheetData sheetId="17705" refreshError="1"/>
      <sheetData sheetId="17706" refreshError="1"/>
      <sheetData sheetId="17707" refreshError="1"/>
      <sheetData sheetId="17708" refreshError="1"/>
      <sheetData sheetId="17709" refreshError="1"/>
      <sheetData sheetId="17710" refreshError="1"/>
      <sheetData sheetId="17711" refreshError="1"/>
      <sheetData sheetId="17712" refreshError="1"/>
      <sheetData sheetId="17713" refreshError="1"/>
      <sheetData sheetId="17714" refreshError="1"/>
      <sheetData sheetId="17715" refreshError="1"/>
      <sheetData sheetId="17716" refreshError="1"/>
      <sheetData sheetId="17717" refreshError="1"/>
      <sheetData sheetId="17718" refreshError="1"/>
      <sheetData sheetId="17719" refreshError="1"/>
      <sheetData sheetId="17720" refreshError="1"/>
      <sheetData sheetId="17721" refreshError="1"/>
      <sheetData sheetId="17722" refreshError="1"/>
      <sheetData sheetId="17723" refreshError="1"/>
      <sheetData sheetId="17724" refreshError="1"/>
      <sheetData sheetId="17725" refreshError="1"/>
      <sheetData sheetId="17726" refreshError="1"/>
      <sheetData sheetId="17727" refreshError="1"/>
      <sheetData sheetId="17728" refreshError="1"/>
      <sheetData sheetId="17729" refreshError="1"/>
      <sheetData sheetId="17730" refreshError="1"/>
      <sheetData sheetId="17731" refreshError="1"/>
      <sheetData sheetId="17732" refreshError="1"/>
      <sheetData sheetId="17733" refreshError="1"/>
      <sheetData sheetId="17734" refreshError="1"/>
      <sheetData sheetId="17735" refreshError="1"/>
      <sheetData sheetId="17736" refreshError="1"/>
      <sheetData sheetId="17737" refreshError="1"/>
      <sheetData sheetId="17738" refreshError="1"/>
      <sheetData sheetId="17739" refreshError="1"/>
      <sheetData sheetId="17740" refreshError="1"/>
      <sheetData sheetId="17741" refreshError="1"/>
      <sheetData sheetId="17742" refreshError="1"/>
      <sheetData sheetId="17743" refreshError="1"/>
      <sheetData sheetId="17744" refreshError="1"/>
      <sheetData sheetId="17745" refreshError="1"/>
      <sheetData sheetId="17746" refreshError="1"/>
      <sheetData sheetId="17747" refreshError="1"/>
      <sheetData sheetId="17748" refreshError="1"/>
      <sheetData sheetId="17749" refreshError="1"/>
      <sheetData sheetId="17750" refreshError="1"/>
      <sheetData sheetId="17751" refreshError="1"/>
      <sheetData sheetId="17752" refreshError="1"/>
      <sheetData sheetId="17753" refreshError="1"/>
      <sheetData sheetId="17754" refreshError="1"/>
      <sheetData sheetId="17755" refreshError="1"/>
      <sheetData sheetId="17756" refreshError="1"/>
      <sheetData sheetId="17757" refreshError="1"/>
      <sheetData sheetId="17758" refreshError="1"/>
      <sheetData sheetId="17759" refreshError="1"/>
      <sheetData sheetId="17760" refreshError="1"/>
      <sheetData sheetId="17761" refreshError="1"/>
      <sheetData sheetId="17762" refreshError="1"/>
      <sheetData sheetId="17763" refreshError="1"/>
      <sheetData sheetId="17764" refreshError="1"/>
      <sheetData sheetId="17765" refreshError="1"/>
      <sheetData sheetId="17766" refreshError="1"/>
      <sheetData sheetId="17767" refreshError="1"/>
      <sheetData sheetId="17768" refreshError="1"/>
      <sheetData sheetId="17769" refreshError="1"/>
      <sheetData sheetId="17770" refreshError="1"/>
      <sheetData sheetId="17771" refreshError="1"/>
      <sheetData sheetId="17772" refreshError="1"/>
      <sheetData sheetId="17773" refreshError="1"/>
      <sheetData sheetId="17774" refreshError="1"/>
      <sheetData sheetId="17775" refreshError="1"/>
      <sheetData sheetId="17776" refreshError="1"/>
      <sheetData sheetId="17777" refreshError="1"/>
      <sheetData sheetId="17778" refreshError="1"/>
      <sheetData sheetId="17779" refreshError="1"/>
      <sheetData sheetId="17780" refreshError="1"/>
      <sheetData sheetId="17781" refreshError="1"/>
      <sheetData sheetId="17782" refreshError="1"/>
      <sheetData sheetId="17783" refreshError="1"/>
      <sheetData sheetId="17784" refreshError="1"/>
      <sheetData sheetId="17785" refreshError="1"/>
      <sheetData sheetId="17786" refreshError="1"/>
      <sheetData sheetId="17787" refreshError="1"/>
      <sheetData sheetId="17788" refreshError="1"/>
      <sheetData sheetId="17789" refreshError="1"/>
      <sheetData sheetId="17790" refreshError="1"/>
      <sheetData sheetId="17791" refreshError="1"/>
      <sheetData sheetId="17792" refreshError="1"/>
      <sheetData sheetId="17793" refreshError="1"/>
      <sheetData sheetId="17794" refreshError="1"/>
      <sheetData sheetId="17795" refreshError="1"/>
      <sheetData sheetId="17796" refreshError="1"/>
      <sheetData sheetId="17797" refreshError="1"/>
      <sheetData sheetId="17798" refreshError="1"/>
      <sheetData sheetId="17799" refreshError="1"/>
      <sheetData sheetId="17800" refreshError="1"/>
      <sheetData sheetId="17801" refreshError="1"/>
      <sheetData sheetId="17802" refreshError="1"/>
      <sheetData sheetId="17803" refreshError="1"/>
      <sheetData sheetId="17804" refreshError="1"/>
      <sheetData sheetId="17805" refreshError="1"/>
      <sheetData sheetId="17806" refreshError="1"/>
      <sheetData sheetId="17807" refreshError="1"/>
      <sheetData sheetId="17808" refreshError="1"/>
      <sheetData sheetId="17809" refreshError="1"/>
      <sheetData sheetId="17810" refreshError="1"/>
      <sheetData sheetId="17811" refreshError="1"/>
      <sheetData sheetId="17812" refreshError="1"/>
      <sheetData sheetId="17813" refreshError="1"/>
      <sheetData sheetId="17814" refreshError="1"/>
      <sheetData sheetId="17815" refreshError="1"/>
      <sheetData sheetId="17816" refreshError="1"/>
      <sheetData sheetId="17817" refreshError="1"/>
      <sheetData sheetId="17818" refreshError="1"/>
      <sheetData sheetId="17819" refreshError="1"/>
      <sheetData sheetId="17820" refreshError="1"/>
      <sheetData sheetId="17821" refreshError="1"/>
      <sheetData sheetId="17822" refreshError="1"/>
      <sheetData sheetId="17823" refreshError="1"/>
      <sheetData sheetId="17824" refreshError="1"/>
      <sheetData sheetId="17825" refreshError="1"/>
      <sheetData sheetId="17826" refreshError="1"/>
      <sheetData sheetId="17827" refreshError="1"/>
      <sheetData sheetId="17828" refreshError="1"/>
      <sheetData sheetId="17829" refreshError="1"/>
      <sheetData sheetId="17830" refreshError="1"/>
      <sheetData sheetId="17831" refreshError="1"/>
      <sheetData sheetId="17832" refreshError="1"/>
      <sheetData sheetId="17833" refreshError="1"/>
      <sheetData sheetId="17834" refreshError="1"/>
      <sheetData sheetId="17835" refreshError="1"/>
      <sheetData sheetId="17836" refreshError="1"/>
      <sheetData sheetId="17837" refreshError="1"/>
      <sheetData sheetId="17838" refreshError="1"/>
      <sheetData sheetId="17839" refreshError="1"/>
      <sheetData sheetId="17840" refreshError="1"/>
      <sheetData sheetId="17841" refreshError="1"/>
      <sheetData sheetId="17842" refreshError="1"/>
      <sheetData sheetId="17843" refreshError="1"/>
      <sheetData sheetId="17844" refreshError="1"/>
      <sheetData sheetId="17845" refreshError="1"/>
      <sheetData sheetId="17846" refreshError="1"/>
      <sheetData sheetId="17847" refreshError="1"/>
      <sheetData sheetId="17848" refreshError="1"/>
      <sheetData sheetId="17849" refreshError="1"/>
      <sheetData sheetId="17850" refreshError="1"/>
      <sheetData sheetId="17851" refreshError="1"/>
      <sheetData sheetId="17852" refreshError="1"/>
      <sheetData sheetId="17853" refreshError="1"/>
      <sheetData sheetId="17854" refreshError="1"/>
      <sheetData sheetId="17855" refreshError="1"/>
      <sheetData sheetId="17856" refreshError="1"/>
      <sheetData sheetId="17857" refreshError="1"/>
      <sheetData sheetId="17858" refreshError="1"/>
      <sheetData sheetId="17859" refreshError="1"/>
      <sheetData sheetId="17860" refreshError="1"/>
      <sheetData sheetId="17861" refreshError="1"/>
      <sheetData sheetId="17862" refreshError="1"/>
      <sheetData sheetId="17863" refreshError="1"/>
      <sheetData sheetId="17864" refreshError="1"/>
      <sheetData sheetId="17865" refreshError="1"/>
      <sheetData sheetId="17866" refreshError="1"/>
      <sheetData sheetId="17867" refreshError="1"/>
      <sheetData sheetId="17868" refreshError="1"/>
      <sheetData sheetId="17869" refreshError="1"/>
      <sheetData sheetId="17870" refreshError="1"/>
      <sheetData sheetId="17871" refreshError="1"/>
      <sheetData sheetId="17872" refreshError="1"/>
      <sheetData sheetId="17873" refreshError="1"/>
      <sheetData sheetId="17874" refreshError="1"/>
      <sheetData sheetId="17875" refreshError="1"/>
      <sheetData sheetId="17876" refreshError="1"/>
      <sheetData sheetId="17877" refreshError="1"/>
      <sheetData sheetId="17878" refreshError="1"/>
      <sheetData sheetId="17879" refreshError="1"/>
      <sheetData sheetId="17880" refreshError="1"/>
      <sheetData sheetId="17881" refreshError="1"/>
      <sheetData sheetId="17882" refreshError="1"/>
      <sheetData sheetId="17883" refreshError="1"/>
      <sheetData sheetId="17884" refreshError="1"/>
      <sheetData sheetId="17885" refreshError="1"/>
      <sheetData sheetId="17886" refreshError="1"/>
      <sheetData sheetId="17887" refreshError="1"/>
      <sheetData sheetId="17888" refreshError="1"/>
      <sheetData sheetId="17889" refreshError="1"/>
      <sheetData sheetId="17890" refreshError="1"/>
      <sheetData sheetId="17891" refreshError="1"/>
      <sheetData sheetId="17892" refreshError="1"/>
      <sheetData sheetId="17893" refreshError="1"/>
      <sheetData sheetId="17894" refreshError="1"/>
      <sheetData sheetId="17895" refreshError="1"/>
      <sheetData sheetId="17896" refreshError="1"/>
      <sheetData sheetId="17897" refreshError="1"/>
      <sheetData sheetId="17898" refreshError="1"/>
      <sheetData sheetId="17899" refreshError="1"/>
      <sheetData sheetId="17900" refreshError="1"/>
      <sheetData sheetId="17901" refreshError="1"/>
      <sheetData sheetId="17902" refreshError="1"/>
      <sheetData sheetId="17903" refreshError="1"/>
      <sheetData sheetId="17904" refreshError="1"/>
      <sheetData sheetId="17905" refreshError="1"/>
      <sheetData sheetId="17906" refreshError="1"/>
      <sheetData sheetId="17907" refreshError="1"/>
      <sheetData sheetId="17908" refreshError="1"/>
      <sheetData sheetId="17909" refreshError="1"/>
      <sheetData sheetId="17910" refreshError="1"/>
      <sheetData sheetId="17911" refreshError="1"/>
      <sheetData sheetId="17912" refreshError="1"/>
      <sheetData sheetId="17913" refreshError="1"/>
      <sheetData sheetId="17914" refreshError="1"/>
      <sheetData sheetId="17915" refreshError="1"/>
      <sheetData sheetId="17916" refreshError="1"/>
      <sheetData sheetId="17917" refreshError="1"/>
      <sheetData sheetId="17918" refreshError="1"/>
      <sheetData sheetId="17919" refreshError="1"/>
      <sheetData sheetId="17920" refreshError="1"/>
      <sheetData sheetId="17921" refreshError="1"/>
      <sheetData sheetId="17922" refreshError="1"/>
      <sheetData sheetId="17923" refreshError="1"/>
      <sheetData sheetId="17924" refreshError="1"/>
      <sheetData sheetId="17925" refreshError="1"/>
      <sheetData sheetId="17926" refreshError="1"/>
      <sheetData sheetId="17927" refreshError="1"/>
      <sheetData sheetId="17928" refreshError="1"/>
      <sheetData sheetId="17929" refreshError="1"/>
      <sheetData sheetId="17930" refreshError="1"/>
      <sheetData sheetId="17931" refreshError="1"/>
      <sheetData sheetId="17932" refreshError="1"/>
      <sheetData sheetId="17933" refreshError="1"/>
      <sheetData sheetId="17934" refreshError="1"/>
      <sheetData sheetId="17935" refreshError="1"/>
      <sheetData sheetId="17936" refreshError="1"/>
      <sheetData sheetId="17937" refreshError="1"/>
      <sheetData sheetId="17938" refreshError="1"/>
      <sheetData sheetId="17939" refreshError="1"/>
      <sheetData sheetId="17940" refreshError="1"/>
      <sheetData sheetId="17941" refreshError="1"/>
      <sheetData sheetId="17942" refreshError="1"/>
      <sheetData sheetId="17943" refreshError="1"/>
      <sheetData sheetId="17944" refreshError="1"/>
      <sheetData sheetId="17945" refreshError="1"/>
      <sheetData sheetId="17946" refreshError="1"/>
      <sheetData sheetId="17947" refreshError="1"/>
      <sheetData sheetId="17948" refreshError="1"/>
      <sheetData sheetId="17949" refreshError="1"/>
      <sheetData sheetId="17950" refreshError="1"/>
      <sheetData sheetId="17951" refreshError="1"/>
      <sheetData sheetId="17952" refreshError="1"/>
      <sheetData sheetId="17953" refreshError="1"/>
      <sheetData sheetId="17954" refreshError="1"/>
      <sheetData sheetId="17955" refreshError="1"/>
      <sheetData sheetId="17956" refreshError="1"/>
      <sheetData sheetId="17957" refreshError="1"/>
      <sheetData sheetId="17958" refreshError="1"/>
      <sheetData sheetId="17959" refreshError="1"/>
      <sheetData sheetId="17960" refreshError="1"/>
      <sheetData sheetId="17961" refreshError="1"/>
      <sheetData sheetId="17962" refreshError="1"/>
      <sheetData sheetId="17963" refreshError="1"/>
      <sheetData sheetId="17964" refreshError="1"/>
      <sheetData sheetId="17965" refreshError="1"/>
      <sheetData sheetId="17966" refreshError="1"/>
      <sheetData sheetId="17967" refreshError="1"/>
      <sheetData sheetId="17968" refreshError="1"/>
      <sheetData sheetId="17969" refreshError="1"/>
      <sheetData sheetId="17970" refreshError="1"/>
      <sheetData sheetId="17971" refreshError="1"/>
      <sheetData sheetId="17972" refreshError="1"/>
      <sheetData sheetId="17973" refreshError="1"/>
      <sheetData sheetId="17974" refreshError="1"/>
      <sheetData sheetId="17975" refreshError="1"/>
      <sheetData sheetId="17976" refreshError="1"/>
      <sheetData sheetId="17977" refreshError="1"/>
      <sheetData sheetId="17978" refreshError="1"/>
      <sheetData sheetId="17979" refreshError="1"/>
      <sheetData sheetId="17980" refreshError="1"/>
      <sheetData sheetId="17981" refreshError="1"/>
      <sheetData sheetId="17982" refreshError="1"/>
      <sheetData sheetId="17983" refreshError="1"/>
      <sheetData sheetId="17984" refreshError="1"/>
      <sheetData sheetId="17985" refreshError="1"/>
      <sheetData sheetId="17986" refreshError="1"/>
      <sheetData sheetId="17987" refreshError="1"/>
      <sheetData sheetId="17988" refreshError="1"/>
      <sheetData sheetId="17989" refreshError="1"/>
      <sheetData sheetId="17990" refreshError="1"/>
      <sheetData sheetId="17991" refreshError="1"/>
      <sheetData sheetId="17992" refreshError="1"/>
      <sheetData sheetId="17993" refreshError="1"/>
      <sheetData sheetId="17994" refreshError="1"/>
      <sheetData sheetId="17995" refreshError="1"/>
      <sheetData sheetId="17996" refreshError="1"/>
      <sheetData sheetId="17997" refreshError="1"/>
      <sheetData sheetId="17998" refreshError="1"/>
      <sheetData sheetId="17999" refreshError="1"/>
      <sheetData sheetId="18000" refreshError="1"/>
      <sheetData sheetId="18001" refreshError="1"/>
      <sheetData sheetId="18002" refreshError="1"/>
      <sheetData sheetId="18003" refreshError="1"/>
      <sheetData sheetId="18004" refreshError="1"/>
      <sheetData sheetId="18005" refreshError="1"/>
      <sheetData sheetId="18006" refreshError="1"/>
      <sheetData sheetId="18007" refreshError="1"/>
      <sheetData sheetId="18008" refreshError="1"/>
      <sheetData sheetId="18009" refreshError="1"/>
      <sheetData sheetId="18010" refreshError="1"/>
      <sheetData sheetId="18011" refreshError="1"/>
      <sheetData sheetId="18012" refreshError="1"/>
      <sheetData sheetId="18013" refreshError="1"/>
      <sheetData sheetId="18014" refreshError="1"/>
      <sheetData sheetId="18015" refreshError="1"/>
      <sheetData sheetId="18016" refreshError="1"/>
      <sheetData sheetId="18017" refreshError="1"/>
      <sheetData sheetId="18018" refreshError="1"/>
      <sheetData sheetId="18019" refreshError="1"/>
      <sheetData sheetId="18020" refreshError="1"/>
      <sheetData sheetId="18021" refreshError="1"/>
      <sheetData sheetId="18022" refreshError="1"/>
      <sheetData sheetId="18023" refreshError="1"/>
      <sheetData sheetId="18024" refreshError="1"/>
      <sheetData sheetId="18025" refreshError="1"/>
      <sheetData sheetId="18026" refreshError="1"/>
      <sheetData sheetId="18027" refreshError="1"/>
      <sheetData sheetId="18028" refreshError="1"/>
      <sheetData sheetId="18029" refreshError="1"/>
      <sheetData sheetId="18030" refreshError="1"/>
      <sheetData sheetId="18031" refreshError="1"/>
      <sheetData sheetId="18032" refreshError="1"/>
      <sheetData sheetId="18033" refreshError="1"/>
      <sheetData sheetId="18034" refreshError="1"/>
      <sheetData sheetId="18035" refreshError="1"/>
      <sheetData sheetId="18036" refreshError="1"/>
      <sheetData sheetId="18037" refreshError="1"/>
      <sheetData sheetId="18038" refreshError="1"/>
      <sheetData sheetId="18039" refreshError="1"/>
      <sheetData sheetId="18040" refreshError="1"/>
      <sheetData sheetId="18041" refreshError="1"/>
      <sheetData sheetId="18042" refreshError="1"/>
      <sheetData sheetId="18043" refreshError="1"/>
      <sheetData sheetId="18044" refreshError="1"/>
      <sheetData sheetId="18045" refreshError="1"/>
      <sheetData sheetId="18046" refreshError="1"/>
      <sheetData sheetId="18047" refreshError="1"/>
      <sheetData sheetId="18048" refreshError="1"/>
      <sheetData sheetId="18049" refreshError="1"/>
      <sheetData sheetId="18050" refreshError="1"/>
      <sheetData sheetId="18051" refreshError="1"/>
      <sheetData sheetId="18052" refreshError="1"/>
      <sheetData sheetId="18053" refreshError="1"/>
      <sheetData sheetId="18054" refreshError="1"/>
      <sheetData sheetId="18055" refreshError="1"/>
      <sheetData sheetId="18056" refreshError="1"/>
      <sheetData sheetId="18057" refreshError="1"/>
      <sheetData sheetId="18058" refreshError="1"/>
      <sheetData sheetId="18059" refreshError="1"/>
      <sheetData sheetId="18060" refreshError="1"/>
      <sheetData sheetId="18061" refreshError="1"/>
      <sheetData sheetId="18062" refreshError="1"/>
      <sheetData sheetId="18063" refreshError="1"/>
      <sheetData sheetId="18064" refreshError="1"/>
      <sheetData sheetId="18065" refreshError="1"/>
      <sheetData sheetId="18066" refreshError="1"/>
      <sheetData sheetId="18067" refreshError="1"/>
      <sheetData sheetId="18068" refreshError="1"/>
      <sheetData sheetId="18069" refreshError="1"/>
      <sheetData sheetId="18070" refreshError="1"/>
      <sheetData sheetId="18071" refreshError="1"/>
      <sheetData sheetId="18072" refreshError="1"/>
      <sheetData sheetId="18073" refreshError="1"/>
      <sheetData sheetId="18074" refreshError="1"/>
      <sheetData sheetId="18075" refreshError="1"/>
      <sheetData sheetId="18076" refreshError="1"/>
      <sheetData sheetId="18077" refreshError="1"/>
      <sheetData sheetId="18078" refreshError="1"/>
      <sheetData sheetId="18079" refreshError="1"/>
      <sheetData sheetId="18080" refreshError="1"/>
      <sheetData sheetId="18081" refreshError="1"/>
      <sheetData sheetId="18082" refreshError="1"/>
      <sheetData sheetId="18083" refreshError="1"/>
      <sheetData sheetId="18084" refreshError="1"/>
      <sheetData sheetId="18085" refreshError="1"/>
      <sheetData sheetId="18086" refreshError="1"/>
      <sheetData sheetId="18087" refreshError="1"/>
      <sheetData sheetId="18088" refreshError="1"/>
      <sheetData sheetId="18089" refreshError="1"/>
      <sheetData sheetId="18090" refreshError="1"/>
      <sheetData sheetId="18091" refreshError="1"/>
      <sheetData sheetId="18092" refreshError="1"/>
      <sheetData sheetId="18093" refreshError="1"/>
      <sheetData sheetId="18094" refreshError="1"/>
      <sheetData sheetId="18095" refreshError="1"/>
      <sheetData sheetId="18096" refreshError="1"/>
      <sheetData sheetId="18097" refreshError="1"/>
      <sheetData sheetId="18098" refreshError="1"/>
      <sheetData sheetId="18099" refreshError="1"/>
      <sheetData sheetId="18100" refreshError="1"/>
      <sheetData sheetId="18101" refreshError="1"/>
      <sheetData sheetId="18102" refreshError="1"/>
      <sheetData sheetId="18103" refreshError="1"/>
      <sheetData sheetId="18104" refreshError="1"/>
      <sheetData sheetId="18105" refreshError="1"/>
      <sheetData sheetId="18106" refreshError="1"/>
      <sheetData sheetId="18107" refreshError="1"/>
      <sheetData sheetId="18108" refreshError="1"/>
      <sheetData sheetId="18109" refreshError="1"/>
      <sheetData sheetId="18110" refreshError="1"/>
      <sheetData sheetId="18111" refreshError="1"/>
      <sheetData sheetId="18112" refreshError="1"/>
      <sheetData sheetId="18113" refreshError="1"/>
      <sheetData sheetId="18114" refreshError="1"/>
      <sheetData sheetId="18115" refreshError="1"/>
      <sheetData sheetId="18116" refreshError="1"/>
      <sheetData sheetId="18117" refreshError="1"/>
      <sheetData sheetId="18118" refreshError="1"/>
      <sheetData sheetId="18119" refreshError="1"/>
      <sheetData sheetId="18120" refreshError="1"/>
      <sheetData sheetId="18121" refreshError="1"/>
      <sheetData sheetId="18122" refreshError="1"/>
      <sheetData sheetId="18123" refreshError="1"/>
      <sheetData sheetId="18124" refreshError="1"/>
      <sheetData sheetId="18125" refreshError="1"/>
      <sheetData sheetId="18126" refreshError="1"/>
      <sheetData sheetId="18127" refreshError="1"/>
      <sheetData sheetId="18128" refreshError="1"/>
      <sheetData sheetId="18129" refreshError="1"/>
      <sheetData sheetId="18130" refreshError="1"/>
      <sheetData sheetId="18131" refreshError="1"/>
      <sheetData sheetId="18132" refreshError="1"/>
      <sheetData sheetId="18133" refreshError="1"/>
      <sheetData sheetId="18134" refreshError="1"/>
      <sheetData sheetId="18135" refreshError="1"/>
      <sheetData sheetId="18136" refreshError="1"/>
      <sheetData sheetId="18137" refreshError="1"/>
      <sheetData sheetId="18138" refreshError="1"/>
      <sheetData sheetId="18139" refreshError="1"/>
      <sheetData sheetId="18140" refreshError="1"/>
      <sheetData sheetId="18141" refreshError="1"/>
      <sheetData sheetId="18142" refreshError="1"/>
      <sheetData sheetId="18143" refreshError="1"/>
      <sheetData sheetId="18144" refreshError="1"/>
      <sheetData sheetId="18145" refreshError="1"/>
      <sheetData sheetId="18146" refreshError="1"/>
      <sheetData sheetId="18147" refreshError="1"/>
      <sheetData sheetId="18148" refreshError="1"/>
      <sheetData sheetId="18149" refreshError="1"/>
      <sheetData sheetId="18150" refreshError="1"/>
      <sheetData sheetId="18151" refreshError="1"/>
      <sheetData sheetId="18152" refreshError="1"/>
      <sheetData sheetId="18153" refreshError="1"/>
      <sheetData sheetId="18154" refreshError="1"/>
      <sheetData sheetId="18155" refreshError="1"/>
      <sheetData sheetId="18156" refreshError="1"/>
      <sheetData sheetId="18157" refreshError="1"/>
      <sheetData sheetId="18158" refreshError="1"/>
      <sheetData sheetId="18159" refreshError="1"/>
      <sheetData sheetId="18160" refreshError="1"/>
      <sheetData sheetId="18161" refreshError="1"/>
      <sheetData sheetId="18162" refreshError="1"/>
      <sheetData sheetId="18163" refreshError="1"/>
      <sheetData sheetId="18164" refreshError="1"/>
      <sheetData sheetId="18165" refreshError="1"/>
      <sheetData sheetId="18166" refreshError="1"/>
      <sheetData sheetId="18167" refreshError="1"/>
      <sheetData sheetId="18168" refreshError="1"/>
      <sheetData sheetId="18169" refreshError="1"/>
      <sheetData sheetId="18170" refreshError="1"/>
      <sheetData sheetId="18171" refreshError="1"/>
      <sheetData sheetId="18172" refreshError="1"/>
      <sheetData sheetId="18173" refreshError="1"/>
      <sheetData sheetId="18174" refreshError="1"/>
      <sheetData sheetId="18175" refreshError="1"/>
      <sheetData sheetId="18176" refreshError="1"/>
      <sheetData sheetId="18177" refreshError="1"/>
      <sheetData sheetId="18178" refreshError="1"/>
      <sheetData sheetId="18179" refreshError="1"/>
      <sheetData sheetId="18180" refreshError="1"/>
      <sheetData sheetId="18181" refreshError="1"/>
      <sheetData sheetId="18182" refreshError="1"/>
      <sheetData sheetId="18183" refreshError="1"/>
      <sheetData sheetId="18184" refreshError="1"/>
      <sheetData sheetId="18185" refreshError="1"/>
      <sheetData sheetId="18186" refreshError="1"/>
      <sheetData sheetId="18187" refreshError="1"/>
      <sheetData sheetId="18188" refreshError="1"/>
      <sheetData sheetId="18189" refreshError="1"/>
      <sheetData sheetId="18190" refreshError="1"/>
      <sheetData sheetId="18191" refreshError="1"/>
      <sheetData sheetId="18192" refreshError="1"/>
      <sheetData sheetId="18193" refreshError="1"/>
      <sheetData sheetId="18194" refreshError="1"/>
      <sheetData sheetId="18195" refreshError="1"/>
      <sheetData sheetId="18196" refreshError="1"/>
      <sheetData sheetId="18197" refreshError="1"/>
      <sheetData sheetId="18198" refreshError="1"/>
      <sheetData sheetId="18199" refreshError="1"/>
      <sheetData sheetId="18200" refreshError="1"/>
      <sheetData sheetId="18201" refreshError="1"/>
      <sheetData sheetId="18202" refreshError="1"/>
      <sheetData sheetId="18203" refreshError="1"/>
      <sheetData sheetId="18204" refreshError="1"/>
      <sheetData sheetId="18205" refreshError="1"/>
      <sheetData sheetId="18206" refreshError="1"/>
      <sheetData sheetId="18207" refreshError="1"/>
      <sheetData sheetId="18208" refreshError="1"/>
      <sheetData sheetId="18209" refreshError="1"/>
      <sheetData sheetId="18210" refreshError="1"/>
      <sheetData sheetId="18211" refreshError="1"/>
      <sheetData sheetId="18212" refreshError="1"/>
      <sheetData sheetId="18213" refreshError="1"/>
      <sheetData sheetId="18214" refreshError="1"/>
      <sheetData sheetId="18215" refreshError="1"/>
      <sheetData sheetId="18216" refreshError="1"/>
      <sheetData sheetId="18217" refreshError="1"/>
      <sheetData sheetId="18218" refreshError="1"/>
      <sheetData sheetId="18219" refreshError="1"/>
      <sheetData sheetId="18220" refreshError="1"/>
      <sheetData sheetId="18221" refreshError="1"/>
      <sheetData sheetId="18222" refreshError="1"/>
      <sheetData sheetId="18223" refreshError="1"/>
      <sheetData sheetId="18224" refreshError="1"/>
      <sheetData sheetId="18225" refreshError="1"/>
      <sheetData sheetId="18226" refreshError="1"/>
      <sheetData sheetId="18227" refreshError="1"/>
      <sheetData sheetId="18228" refreshError="1"/>
      <sheetData sheetId="18229" refreshError="1"/>
      <sheetData sheetId="18230" refreshError="1"/>
      <sheetData sheetId="18231" refreshError="1"/>
      <sheetData sheetId="18232" refreshError="1"/>
      <sheetData sheetId="18233" refreshError="1"/>
      <sheetData sheetId="18234" refreshError="1"/>
      <sheetData sheetId="18235" refreshError="1"/>
      <sheetData sheetId="18236" refreshError="1"/>
      <sheetData sheetId="18237" refreshError="1"/>
      <sheetData sheetId="18238" refreshError="1"/>
      <sheetData sheetId="18239" refreshError="1"/>
      <sheetData sheetId="18240" refreshError="1"/>
      <sheetData sheetId="18241" refreshError="1"/>
      <sheetData sheetId="18242" refreshError="1"/>
      <sheetData sheetId="18243" refreshError="1"/>
      <sheetData sheetId="18244" refreshError="1"/>
      <sheetData sheetId="18245" refreshError="1"/>
      <sheetData sheetId="18246" refreshError="1"/>
      <sheetData sheetId="18247" refreshError="1"/>
      <sheetData sheetId="18248" refreshError="1"/>
      <sheetData sheetId="18249" refreshError="1"/>
      <sheetData sheetId="18250" refreshError="1"/>
      <sheetData sheetId="18251" refreshError="1"/>
      <sheetData sheetId="18252" refreshError="1"/>
      <sheetData sheetId="18253" refreshError="1"/>
      <sheetData sheetId="18254" refreshError="1"/>
      <sheetData sheetId="18255" refreshError="1"/>
      <sheetData sheetId="18256" refreshError="1"/>
      <sheetData sheetId="18257" refreshError="1"/>
      <sheetData sheetId="18258" refreshError="1"/>
      <sheetData sheetId="18259" refreshError="1"/>
      <sheetData sheetId="18260" refreshError="1"/>
      <sheetData sheetId="18261" refreshError="1"/>
      <sheetData sheetId="18262" refreshError="1"/>
      <sheetData sheetId="18263" refreshError="1"/>
      <sheetData sheetId="18264" refreshError="1"/>
      <sheetData sheetId="18265" refreshError="1"/>
      <sheetData sheetId="18266" refreshError="1"/>
      <sheetData sheetId="18267" refreshError="1"/>
      <sheetData sheetId="18268" refreshError="1"/>
      <sheetData sheetId="18269" refreshError="1"/>
      <sheetData sheetId="18270" refreshError="1"/>
      <sheetData sheetId="18271" refreshError="1"/>
      <sheetData sheetId="18272" refreshError="1"/>
      <sheetData sheetId="18273" refreshError="1"/>
      <sheetData sheetId="18274" refreshError="1"/>
      <sheetData sheetId="18275" refreshError="1"/>
      <sheetData sheetId="18276" refreshError="1"/>
      <sheetData sheetId="18277" refreshError="1"/>
      <sheetData sheetId="18278" refreshError="1"/>
      <sheetData sheetId="18279" refreshError="1"/>
      <sheetData sheetId="18280" refreshError="1"/>
      <sheetData sheetId="18281" refreshError="1"/>
      <sheetData sheetId="18282" refreshError="1"/>
      <sheetData sheetId="18283" refreshError="1"/>
      <sheetData sheetId="18284" refreshError="1"/>
      <sheetData sheetId="18285" refreshError="1"/>
      <sheetData sheetId="18286" refreshError="1"/>
      <sheetData sheetId="18287" refreshError="1"/>
      <sheetData sheetId="18288" refreshError="1"/>
      <sheetData sheetId="18289" refreshError="1"/>
      <sheetData sheetId="18290" refreshError="1"/>
      <sheetData sheetId="18291" refreshError="1"/>
      <sheetData sheetId="18292" refreshError="1"/>
      <sheetData sheetId="18293" refreshError="1"/>
      <sheetData sheetId="18294" refreshError="1"/>
      <sheetData sheetId="18295" refreshError="1"/>
      <sheetData sheetId="18296" refreshError="1"/>
      <sheetData sheetId="18297" refreshError="1"/>
      <sheetData sheetId="18298" refreshError="1"/>
      <sheetData sheetId="18299" refreshError="1"/>
      <sheetData sheetId="18300" refreshError="1"/>
      <sheetData sheetId="18301" refreshError="1"/>
      <sheetData sheetId="18302" refreshError="1"/>
      <sheetData sheetId="18303" refreshError="1"/>
      <sheetData sheetId="18304" refreshError="1"/>
      <sheetData sheetId="18305" refreshError="1"/>
      <sheetData sheetId="18306" refreshError="1"/>
      <sheetData sheetId="18307" refreshError="1"/>
      <sheetData sheetId="18308" refreshError="1"/>
      <sheetData sheetId="18309" refreshError="1"/>
      <sheetData sheetId="18310" refreshError="1"/>
      <sheetData sheetId="18311" refreshError="1"/>
      <sheetData sheetId="18312" refreshError="1"/>
      <sheetData sheetId="18313" refreshError="1"/>
      <sheetData sheetId="18314" refreshError="1"/>
      <sheetData sheetId="18315" refreshError="1"/>
      <sheetData sheetId="18316" refreshError="1"/>
      <sheetData sheetId="18317" refreshError="1"/>
      <sheetData sheetId="18318" refreshError="1"/>
      <sheetData sheetId="18319" refreshError="1"/>
      <sheetData sheetId="18320" refreshError="1"/>
      <sheetData sheetId="18321" refreshError="1"/>
      <sheetData sheetId="18322" refreshError="1"/>
      <sheetData sheetId="18323" refreshError="1"/>
      <sheetData sheetId="18324" refreshError="1"/>
      <sheetData sheetId="18325" refreshError="1"/>
      <sheetData sheetId="18326" refreshError="1"/>
      <sheetData sheetId="18327" refreshError="1"/>
      <sheetData sheetId="18328" refreshError="1"/>
      <sheetData sheetId="18329" refreshError="1"/>
      <sheetData sheetId="18330" refreshError="1"/>
      <sheetData sheetId="18331" refreshError="1"/>
      <sheetData sheetId="18332" refreshError="1"/>
      <sheetData sheetId="18333" refreshError="1"/>
      <sheetData sheetId="18334" refreshError="1"/>
      <sheetData sheetId="18335" refreshError="1"/>
      <sheetData sheetId="18336" refreshError="1"/>
      <sheetData sheetId="18337" refreshError="1"/>
      <sheetData sheetId="18338" refreshError="1"/>
      <sheetData sheetId="18339" refreshError="1"/>
      <sheetData sheetId="18340" refreshError="1"/>
      <sheetData sheetId="18341" refreshError="1"/>
      <sheetData sheetId="18342" refreshError="1"/>
      <sheetData sheetId="18343" refreshError="1"/>
      <sheetData sheetId="18344" refreshError="1"/>
      <sheetData sheetId="18345" refreshError="1"/>
      <sheetData sheetId="18346" refreshError="1"/>
      <sheetData sheetId="18347" refreshError="1"/>
      <sheetData sheetId="18348" refreshError="1"/>
      <sheetData sheetId="18349" refreshError="1"/>
      <sheetData sheetId="18350" refreshError="1"/>
      <sheetData sheetId="18351" refreshError="1"/>
      <sheetData sheetId="18352" refreshError="1"/>
      <sheetData sheetId="18353" refreshError="1"/>
      <sheetData sheetId="18354" refreshError="1"/>
      <sheetData sheetId="18355" refreshError="1"/>
      <sheetData sheetId="18356" refreshError="1"/>
      <sheetData sheetId="18357" refreshError="1"/>
      <sheetData sheetId="18358" refreshError="1"/>
      <sheetData sheetId="18359" refreshError="1"/>
      <sheetData sheetId="18360" refreshError="1"/>
      <sheetData sheetId="18361" refreshError="1"/>
      <sheetData sheetId="18362" refreshError="1"/>
      <sheetData sheetId="18363" refreshError="1"/>
      <sheetData sheetId="18364" refreshError="1"/>
      <sheetData sheetId="18365" refreshError="1"/>
      <sheetData sheetId="18366" refreshError="1"/>
      <sheetData sheetId="18367" refreshError="1"/>
      <sheetData sheetId="18368" refreshError="1"/>
      <sheetData sheetId="18369" refreshError="1"/>
      <sheetData sheetId="18370" refreshError="1"/>
      <sheetData sheetId="18371" refreshError="1"/>
      <sheetData sheetId="18372" refreshError="1"/>
      <sheetData sheetId="18373" refreshError="1"/>
      <sheetData sheetId="18374" refreshError="1"/>
      <sheetData sheetId="18375" refreshError="1"/>
      <sheetData sheetId="18376" refreshError="1"/>
      <sheetData sheetId="18377" refreshError="1"/>
      <sheetData sheetId="18378" refreshError="1"/>
      <sheetData sheetId="18379" refreshError="1"/>
      <sheetData sheetId="18380" refreshError="1"/>
      <sheetData sheetId="18381" refreshError="1"/>
      <sheetData sheetId="18382" refreshError="1"/>
      <sheetData sheetId="18383" refreshError="1"/>
      <sheetData sheetId="18384" refreshError="1"/>
      <sheetData sheetId="18385" refreshError="1"/>
      <sheetData sheetId="18386" refreshError="1"/>
      <sheetData sheetId="18387" refreshError="1"/>
      <sheetData sheetId="18388" refreshError="1"/>
      <sheetData sheetId="18389" refreshError="1"/>
      <sheetData sheetId="18390" refreshError="1"/>
      <sheetData sheetId="18391" refreshError="1"/>
      <sheetData sheetId="18392" refreshError="1"/>
      <sheetData sheetId="18393" refreshError="1"/>
      <sheetData sheetId="18394" refreshError="1"/>
      <sheetData sheetId="18395" refreshError="1"/>
      <sheetData sheetId="18396" refreshError="1"/>
      <sheetData sheetId="18397" refreshError="1"/>
      <sheetData sheetId="18398" refreshError="1"/>
      <sheetData sheetId="18399" refreshError="1"/>
      <sheetData sheetId="18400" refreshError="1"/>
      <sheetData sheetId="18401" refreshError="1"/>
      <sheetData sheetId="18402" refreshError="1"/>
      <sheetData sheetId="18403" refreshError="1"/>
      <sheetData sheetId="18404" refreshError="1"/>
      <sheetData sheetId="18405" refreshError="1"/>
      <sheetData sheetId="18406" refreshError="1"/>
      <sheetData sheetId="18407" refreshError="1"/>
      <sheetData sheetId="18408" refreshError="1"/>
      <sheetData sheetId="18409" refreshError="1"/>
      <sheetData sheetId="18410" refreshError="1"/>
      <sheetData sheetId="18411" refreshError="1"/>
      <sheetData sheetId="18412" refreshError="1"/>
      <sheetData sheetId="18413" refreshError="1"/>
      <sheetData sheetId="18414" refreshError="1"/>
      <sheetData sheetId="18415" refreshError="1"/>
      <sheetData sheetId="18416" refreshError="1"/>
      <sheetData sheetId="18417" refreshError="1"/>
      <sheetData sheetId="18418" refreshError="1"/>
      <sheetData sheetId="18419" refreshError="1"/>
      <sheetData sheetId="18420" refreshError="1"/>
      <sheetData sheetId="18421" refreshError="1"/>
      <sheetData sheetId="18422" refreshError="1"/>
      <sheetData sheetId="18423" refreshError="1"/>
      <sheetData sheetId="18424" refreshError="1"/>
      <sheetData sheetId="18425" refreshError="1"/>
      <sheetData sheetId="18426" refreshError="1"/>
      <sheetData sheetId="18427" refreshError="1"/>
      <sheetData sheetId="18428" refreshError="1"/>
      <sheetData sheetId="18429" refreshError="1"/>
      <sheetData sheetId="18430" refreshError="1"/>
      <sheetData sheetId="18431" refreshError="1"/>
      <sheetData sheetId="18432" refreshError="1"/>
      <sheetData sheetId="18433" refreshError="1"/>
      <sheetData sheetId="18434" refreshError="1"/>
      <sheetData sheetId="18435" refreshError="1"/>
      <sheetData sheetId="18436" refreshError="1"/>
      <sheetData sheetId="18437" refreshError="1"/>
      <sheetData sheetId="18438" refreshError="1"/>
      <sheetData sheetId="18439" refreshError="1"/>
      <sheetData sheetId="18440" refreshError="1"/>
      <sheetData sheetId="18441" refreshError="1"/>
      <sheetData sheetId="18442" refreshError="1"/>
      <sheetData sheetId="18443" refreshError="1"/>
      <sheetData sheetId="18444" refreshError="1"/>
      <sheetData sheetId="18445" refreshError="1"/>
      <sheetData sheetId="18446" refreshError="1"/>
      <sheetData sheetId="18447" refreshError="1"/>
      <sheetData sheetId="18448" refreshError="1"/>
      <sheetData sheetId="18449" refreshError="1"/>
      <sheetData sheetId="18450" refreshError="1"/>
      <sheetData sheetId="18451" refreshError="1"/>
      <sheetData sheetId="18452" refreshError="1"/>
      <sheetData sheetId="18453" refreshError="1"/>
      <sheetData sheetId="18454" refreshError="1"/>
      <sheetData sheetId="18455" refreshError="1"/>
      <sheetData sheetId="18456" refreshError="1"/>
      <sheetData sheetId="18457" refreshError="1"/>
      <sheetData sheetId="18458" refreshError="1"/>
      <sheetData sheetId="18459" refreshError="1"/>
      <sheetData sheetId="18460" refreshError="1"/>
      <sheetData sheetId="18461" refreshError="1"/>
      <sheetData sheetId="18462" refreshError="1"/>
      <sheetData sheetId="18463" refreshError="1"/>
      <sheetData sheetId="18464" refreshError="1"/>
      <sheetData sheetId="18465" refreshError="1"/>
      <sheetData sheetId="18466" refreshError="1"/>
      <sheetData sheetId="18467" refreshError="1"/>
      <sheetData sheetId="18468" refreshError="1"/>
      <sheetData sheetId="18469" refreshError="1"/>
      <sheetData sheetId="18470" refreshError="1"/>
      <sheetData sheetId="18471" refreshError="1"/>
      <sheetData sheetId="18472" refreshError="1"/>
      <sheetData sheetId="18473" refreshError="1"/>
      <sheetData sheetId="18474" refreshError="1"/>
      <sheetData sheetId="18475" refreshError="1"/>
      <sheetData sheetId="18476" refreshError="1"/>
      <sheetData sheetId="18477" refreshError="1"/>
      <sheetData sheetId="18478" refreshError="1"/>
      <sheetData sheetId="18479" refreshError="1"/>
      <sheetData sheetId="18480" refreshError="1"/>
      <sheetData sheetId="18481" refreshError="1"/>
      <sheetData sheetId="18482" refreshError="1"/>
      <sheetData sheetId="18483" refreshError="1"/>
      <sheetData sheetId="18484" refreshError="1"/>
      <sheetData sheetId="18485" refreshError="1"/>
      <sheetData sheetId="18486" refreshError="1"/>
      <sheetData sheetId="18487" refreshError="1"/>
      <sheetData sheetId="18488" refreshError="1"/>
      <sheetData sheetId="18489" refreshError="1"/>
      <sheetData sheetId="18490" refreshError="1"/>
      <sheetData sheetId="18491" refreshError="1"/>
      <sheetData sheetId="18492" refreshError="1"/>
      <sheetData sheetId="18493" refreshError="1"/>
      <sheetData sheetId="18494" refreshError="1"/>
      <sheetData sheetId="18495" refreshError="1"/>
      <sheetData sheetId="18496" refreshError="1"/>
      <sheetData sheetId="18497" refreshError="1"/>
      <sheetData sheetId="18498" refreshError="1"/>
      <sheetData sheetId="18499" refreshError="1"/>
      <sheetData sheetId="18500" refreshError="1"/>
      <sheetData sheetId="18501" refreshError="1"/>
      <sheetData sheetId="18502" refreshError="1"/>
      <sheetData sheetId="18503" refreshError="1"/>
      <sheetData sheetId="18504" refreshError="1"/>
      <sheetData sheetId="18505" refreshError="1"/>
      <sheetData sheetId="18506" refreshError="1"/>
      <sheetData sheetId="18507" refreshError="1"/>
      <sheetData sheetId="18508" refreshError="1"/>
      <sheetData sheetId="18509" refreshError="1"/>
      <sheetData sheetId="18510" refreshError="1"/>
      <sheetData sheetId="18511" refreshError="1"/>
      <sheetData sheetId="18512" refreshError="1"/>
      <sheetData sheetId="18513" refreshError="1"/>
      <sheetData sheetId="18514" refreshError="1"/>
      <sheetData sheetId="18515" refreshError="1"/>
      <sheetData sheetId="18516" refreshError="1"/>
      <sheetData sheetId="18517" refreshError="1"/>
      <sheetData sheetId="18518" refreshError="1"/>
      <sheetData sheetId="18519" refreshError="1"/>
      <sheetData sheetId="18520" refreshError="1"/>
      <sheetData sheetId="18521" refreshError="1"/>
      <sheetData sheetId="18522" refreshError="1"/>
      <sheetData sheetId="18523" refreshError="1"/>
      <sheetData sheetId="18524" refreshError="1"/>
      <sheetData sheetId="18525" refreshError="1"/>
      <sheetData sheetId="18526" refreshError="1"/>
      <sheetData sheetId="18527" refreshError="1"/>
      <sheetData sheetId="18528" refreshError="1"/>
      <sheetData sheetId="18529" refreshError="1"/>
      <sheetData sheetId="18530" refreshError="1"/>
      <sheetData sheetId="18531" refreshError="1"/>
      <sheetData sheetId="18532" refreshError="1"/>
      <sheetData sheetId="18533" refreshError="1"/>
      <sheetData sheetId="18534" refreshError="1"/>
      <sheetData sheetId="18535" refreshError="1"/>
      <sheetData sheetId="18536" refreshError="1"/>
      <sheetData sheetId="18537" refreshError="1"/>
      <sheetData sheetId="18538" refreshError="1"/>
      <sheetData sheetId="18539" refreshError="1"/>
      <sheetData sheetId="18540" refreshError="1"/>
      <sheetData sheetId="18541" refreshError="1"/>
      <sheetData sheetId="18542" refreshError="1"/>
      <sheetData sheetId="18543" refreshError="1"/>
      <sheetData sheetId="18544" refreshError="1"/>
      <sheetData sheetId="18545" refreshError="1"/>
      <sheetData sheetId="18546" refreshError="1"/>
      <sheetData sheetId="18547" refreshError="1"/>
      <sheetData sheetId="18548" refreshError="1"/>
      <sheetData sheetId="18549" refreshError="1"/>
      <sheetData sheetId="18550" refreshError="1"/>
      <sheetData sheetId="18551" refreshError="1"/>
      <sheetData sheetId="18552" refreshError="1"/>
      <sheetData sheetId="18553" refreshError="1"/>
      <sheetData sheetId="18554" refreshError="1"/>
      <sheetData sheetId="18555" refreshError="1"/>
      <sheetData sheetId="18556" refreshError="1"/>
      <sheetData sheetId="18557" refreshError="1"/>
      <sheetData sheetId="18558" refreshError="1"/>
      <sheetData sheetId="18559" refreshError="1"/>
      <sheetData sheetId="18560" refreshError="1"/>
      <sheetData sheetId="18561" refreshError="1"/>
      <sheetData sheetId="18562" refreshError="1"/>
      <sheetData sheetId="18563" refreshError="1"/>
      <sheetData sheetId="18564" refreshError="1"/>
      <sheetData sheetId="18565" refreshError="1"/>
      <sheetData sheetId="18566" refreshError="1"/>
      <sheetData sheetId="18567" refreshError="1"/>
      <sheetData sheetId="18568" refreshError="1"/>
      <sheetData sheetId="18569" refreshError="1"/>
      <sheetData sheetId="18570" refreshError="1"/>
      <sheetData sheetId="18571" refreshError="1"/>
      <sheetData sheetId="18572" refreshError="1"/>
      <sheetData sheetId="18573" refreshError="1"/>
      <sheetData sheetId="18574" refreshError="1"/>
      <sheetData sheetId="18575" refreshError="1"/>
      <sheetData sheetId="18576" refreshError="1"/>
      <sheetData sheetId="18577" refreshError="1"/>
      <sheetData sheetId="18578" refreshError="1"/>
      <sheetData sheetId="18579" refreshError="1"/>
      <sheetData sheetId="18580" refreshError="1"/>
      <sheetData sheetId="18581" refreshError="1"/>
      <sheetData sheetId="18582" refreshError="1"/>
      <sheetData sheetId="18583" refreshError="1"/>
      <sheetData sheetId="18584" refreshError="1"/>
      <sheetData sheetId="18585" refreshError="1"/>
      <sheetData sheetId="18586" refreshError="1"/>
      <sheetData sheetId="18587" refreshError="1"/>
      <sheetData sheetId="18588" refreshError="1"/>
      <sheetData sheetId="18589" refreshError="1"/>
      <sheetData sheetId="18590" refreshError="1"/>
      <sheetData sheetId="18591" refreshError="1"/>
      <sheetData sheetId="18592" refreshError="1"/>
      <sheetData sheetId="18593" refreshError="1"/>
      <sheetData sheetId="18594" refreshError="1"/>
      <sheetData sheetId="18595" refreshError="1"/>
      <sheetData sheetId="18596" refreshError="1"/>
      <sheetData sheetId="18597" refreshError="1"/>
      <sheetData sheetId="18598" refreshError="1"/>
      <sheetData sheetId="18599" refreshError="1"/>
      <sheetData sheetId="18600" refreshError="1"/>
      <sheetData sheetId="18601" refreshError="1"/>
      <sheetData sheetId="18602" refreshError="1"/>
      <sheetData sheetId="18603" refreshError="1"/>
      <sheetData sheetId="18604" refreshError="1"/>
      <sheetData sheetId="18605" refreshError="1"/>
      <sheetData sheetId="18606" refreshError="1"/>
      <sheetData sheetId="18607" refreshError="1"/>
      <sheetData sheetId="18608" refreshError="1"/>
      <sheetData sheetId="18609" refreshError="1"/>
      <sheetData sheetId="18610" refreshError="1"/>
      <sheetData sheetId="18611" refreshError="1"/>
      <sheetData sheetId="18612" refreshError="1"/>
      <sheetData sheetId="18613" refreshError="1"/>
      <sheetData sheetId="18614" refreshError="1"/>
      <sheetData sheetId="18615" refreshError="1"/>
      <sheetData sheetId="18616" refreshError="1"/>
      <sheetData sheetId="18617" refreshError="1"/>
      <sheetData sheetId="18618" refreshError="1"/>
      <sheetData sheetId="18619" refreshError="1"/>
      <sheetData sheetId="18620" refreshError="1"/>
      <sheetData sheetId="18621" refreshError="1"/>
      <sheetData sheetId="18622" refreshError="1"/>
      <sheetData sheetId="18623" refreshError="1"/>
      <sheetData sheetId="18624" refreshError="1"/>
      <sheetData sheetId="18625" refreshError="1"/>
      <sheetData sheetId="18626" refreshError="1"/>
      <sheetData sheetId="18627" refreshError="1"/>
      <sheetData sheetId="18628" refreshError="1"/>
      <sheetData sheetId="18629" refreshError="1"/>
      <sheetData sheetId="18630" refreshError="1"/>
      <sheetData sheetId="18631" refreshError="1"/>
      <sheetData sheetId="18632" refreshError="1"/>
      <sheetData sheetId="18633" refreshError="1"/>
      <sheetData sheetId="18634" refreshError="1"/>
      <sheetData sheetId="18635" refreshError="1"/>
      <sheetData sheetId="18636" refreshError="1"/>
      <sheetData sheetId="18637" refreshError="1"/>
      <sheetData sheetId="18638" refreshError="1"/>
      <sheetData sheetId="18639" refreshError="1"/>
      <sheetData sheetId="18640" refreshError="1"/>
      <sheetData sheetId="18641" refreshError="1"/>
      <sheetData sheetId="18642" refreshError="1"/>
      <sheetData sheetId="18643" refreshError="1"/>
      <sheetData sheetId="18644" refreshError="1"/>
      <sheetData sheetId="18645" refreshError="1"/>
      <sheetData sheetId="18646" refreshError="1"/>
      <sheetData sheetId="18647" refreshError="1"/>
      <sheetData sheetId="18648" refreshError="1"/>
      <sheetData sheetId="18649" refreshError="1"/>
      <sheetData sheetId="18650" refreshError="1"/>
      <sheetData sheetId="18651" refreshError="1"/>
      <sheetData sheetId="18652" refreshError="1"/>
      <sheetData sheetId="18653" refreshError="1"/>
      <sheetData sheetId="18654" refreshError="1"/>
      <sheetData sheetId="18655" refreshError="1"/>
      <sheetData sheetId="18656" refreshError="1"/>
      <sheetData sheetId="18657" refreshError="1"/>
      <sheetData sheetId="18658" refreshError="1"/>
      <sheetData sheetId="18659" refreshError="1"/>
      <sheetData sheetId="18660" refreshError="1"/>
      <sheetData sheetId="18661" refreshError="1"/>
      <sheetData sheetId="18662" refreshError="1"/>
      <sheetData sheetId="18663" refreshError="1"/>
      <sheetData sheetId="18664" refreshError="1"/>
      <sheetData sheetId="18665" refreshError="1"/>
      <sheetData sheetId="18666" refreshError="1"/>
      <sheetData sheetId="18667" refreshError="1"/>
      <sheetData sheetId="18668" refreshError="1"/>
      <sheetData sheetId="18669" refreshError="1"/>
      <sheetData sheetId="18670" refreshError="1"/>
      <sheetData sheetId="18671" refreshError="1"/>
      <sheetData sheetId="18672" refreshError="1"/>
      <sheetData sheetId="18673" refreshError="1"/>
      <sheetData sheetId="18674" refreshError="1"/>
      <sheetData sheetId="18675" refreshError="1"/>
      <sheetData sheetId="18676" refreshError="1"/>
      <sheetData sheetId="18677" refreshError="1"/>
      <sheetData sheetId="18678" refreshError="1"/>
      <sheetData sheetId="18679" refreshError="1"/>
      <sheetData sheetId="18680" refreshError="1"/>
      <sheetData sheetId="18681" refreshError="1"/>
      <sheetData sheetId="18682" refreshError="1"/>
      <sheetData sheetId="18683" refreshError="1"/>
      <sheetData sheetId="18684" refreshError="1"/>
      <sheetData sheetId="18685" refreshError="1"/>
      <sheetData sheetId="18686" refreshError="1"/>
      <sheetData sheetId="18687" refreshError="1"/>
      <sheetData sheetId="18688" refreshError="1"/>
      <sheetData sheetId="18689" refreshError="1"/>
      <sheetData sheetId="18690" refreshError="1"/>
      <sheetData sheetId="18691" refreshError="1"/>
      <sheetData sheetId="18692" refreshError="1"/>
      <sheetData sheetId="18693" refreshError="1"/>
      <sheetData sheetId="18694" refreshError="1"/>
      <sheetData sheetId="18695" refreshError="1"/>
      <sheetData sheetId="18696" refreshError="1"/>
      <sheetData sheetId="18697" refreshError="1"/>
      <sheetData sheetId="18698" refreshError="1"/>
      <sheetData sheetId="18699" refreshError="1"/>
      <sheetData sheetId="18700" refreshError="1"/>
      <sheetData sheetId="18701" refreshError="1"/>
      <sheetData sheetId="18702" refreshError="1"/>
      <sheetData sheetId="18703" refreshError="1"/>
      <sheetData sheetId="18704" refreshError="1"/>
      <sheetData sheetId="18705" refreshError="1"/>
      <sheetData sheetId="18706" refreshError="1"/>
      <sheetData sheetId="18707" refreshError="1"/>
      <sheetData sheetId="18708" refreshError="1"/>
      <sheetData sheetId="18709" refreshError="1"/>
      <sheetData sheetId="18710" refreshError="1"/>
      <sheetData sheetId="18711" refreshError="1"/>
      <sheetData sheetId="18712" refreshError="1"/>
      <sheetData sheetId="18713" refreshError="1"/>
      <sheetData sheetId="18714" refreshError="1"/>
      <sheetData sheetId="18715" refreshError="1"/>
      <sheetData sheetId="18716" refreshError="1"/>
      <sheetData sheetId="18717" refreshError="1"/>
      <sheetData sheetId="18718" refreshError="1"/>
      <sheetData sheetId="18719" refreshError="1"/>
      <sheetData sheetId="18720" refreshError="1"/>
      <sheetData sheetId="18721" refreshError="1"/>
      <sheetData sheetId="18722" refreshError="1"/>
      <sheetData sheetId="18723" refreshError="1"/>
      <sheetData sheetId="18724" refreshError="1"/>
      <sheetData sheetId="18725" refreshError="1"/>
      <sheetData sheetId="18726" refreshError="1"/>
      <sheetData sheetId="18727" refreshError="1"/>
      <sheetData sheetId="18728" refreshError="1"/>
      <sheetData sheetId="18729" refreshError="1"/>
      <sheetData sheetId="18730" refreshError="1"/>
      <sheetData sheetId="18731" refreshError="1"/>
      <sheetData sheetId="18732" refreshError="1"/>
      <sheetData sheetId="18733" refreshError="1"/>
      <sheetData sheetId="18734" refreshError="1"/>
      <sheetData sheetId="18735" refreshError="1"/>
      <sheetData sheetId="18736" refreshError="1"/>
      <sheetData sheetId="18737" refreshError="1"/>
      <sheetData sheetId="18738" refreshError="1"/>
      <sheetData sheetId="18739" refreshError="1"/>
      <sheetData sheetId="18740" refreshError="1"/>
      <sheetData sheetId="18741" refreshError="1"/>
      <sheetData sheetId="18742" refreshError="1"/>
      <sheetData sheetId="18743" refreshError="1"/>
      <sheetData sheetId="18744" refreshError="1"/>
      <sheetData sheetId="18745" refreshError="1"/>
      <sheetData sheetId="18746" refreshError="1"/>
      <sheetData sheetId="18747" refreshError="1"/>
      <sheetData sheetId="18748" refreshError="1"/>
      <sheetData sheetId="18749" refreshError="1"/>
      <sheetData sheetId="18750" refreshError="1"/>
      <sheetData sheetId="18751" refreshError="1"/>
      <sheetData sheetId="18752" refreshError="1"/>
      <sheetData sheetId="18753" refreshError="1"/>
      <sheetData sheetId="18754" refreshError="1"/>
      <sheetData sheetId="18755" refreshError="1"/>
      <sheetData sheetId="18756" refreshError="1"/>
      <sheetData sheetId="18757" refreshError="1"/>
      <sheetData sheetId="18758" refreshError="1"/>
      <sheetData sheetId="18759" refreshError="1"/>
      <sheetData sheetId="18760" refreshError="1"/>
      <sheetData sheetId="18761" refreshError="1"/>
      <sheetData sheetId="18762" refreshError="1"/>
      <sheetData sheetId="18763" refreshError="1"/>
      <sheetData sheetId="18764" refreshError="1"/>
      <sheetData sheetId="18765" refreshError="1"/>
      <sheetData sheetId="18766" refreshError="1"/>
      <sheetData sheetId="18767" refreshError="1"/>
      <sheetData sheetId="18768" refreshError="1"/>
      <sheetData sheetId="18769" refreshError="1"/>
      <sheetData sheetId="18770" refreshError="1"/>
      <sheetData sheetId="18771" refreshError="1"/>
      <sheetData sheetId="18772" refreshError="1"/>
      <sheetData sheetId="18773" refreshError="1"/>
      <sheetData sheetId="18774" refreshError="1"/>
      <sheetData sheetId="18775" refreshError="1"/>
      <sheetData sheetId="18776" refreshError="1"/>
      <sheetData sheetId="18777" refreshError="1"/>
      <sheetData sheetId="18778" refreshError="1"/>
      <sheetData sheetId="18779" refreshError="1"/>
      <sheetData sheetId="18780" refreshError="1"/>
      <sheetData sheetId="18781" refreshError="1"/>
      <sheetData sheetId="18782" refreshError="1"/>
      <sheetData sheetId="18783" refreshError="1"/>
      <sheetData sheetId="18784" refreshError="1"/>
      <sheetData sheetId="18785" refreshError="1"/>
      <sheetData sheetId="18786" refreshError="1"/>
      <sheetData sheetId="18787" refreshError="1"/>
      <sheetData sheetId="18788" refreshError="1"/>
      <sheetData sheetId="18789" refreshError="1"/>
      <sheetData sheetId="18790" refreshError="1"/>
      <sheetData sheetId="18791" refreshError="1"/>
      <sheetData sheetId="18792" refreshError="1"/>
      <sheetData sheetId="18793" refreshError="1"/>
      <sheetData sheetId="18794" refreshError="1"/>
      <sheetData sheetId="18795" refreshError="1"/>
      <sheetData sheetId="18796" refreshError="1"/>
      <sheetData sheetId="18797" refreshError="1"/>
      <sheetData sheetId="18798" refreshError="1"/>
      <sheetData sheetId="18799" refreshError="1"/>
      <sheetData sheetId="18800" refreshError="1"/>
      <sheetData sheetId="18801" refreshError="1"/>
      <sheetData sheetId="18802" refreshError="1"/>
      <sheetData sheetId="18803" refreshError="1"/>
      <sheetData sheetId="18804" refreshError="1"/>
      <sheetData sheetId="18805" refreshError="1"/>
      <sheetData sheetId="18806" refreshError="1"/>
      <sheetData sheetId="18807" refreshError="1"/>
      <sheetData sheetId="18808" refreshError="1"/>
      <sheetData sheetId="18809" refreshError="1"/>
      <sheetData sheetId="18810" refreshError="1"/>
      <sheetData sheetId="18811" refreshError="1"/>
      <sheetData sheetId="18812" refreshError="1"/>
      <sheetData sheetId="18813" refreshError="1"/>
      <sheetData sheetId="18814" refreshError="1"/>
      <sheetData sheetId="18815" refreshError="1"/>
      <sheetData sheetId="18816" refreshError="1"/>
      <sheetData sheetId="18817" refreshError="1"/>
      <sheetData sheetId="18818" refreshError="1"/>
      <sheetData sheetId="18819" refreshError="1"/>
      <sheetData sheetId="18820" refreshError="1"/>
      <sheetData sheetId="18821" refreshError="1"/>
      <sheetData sheetId="18822" refreshError="1"/>
      <sheetData sheetId="18823" refreshError="1"/>
      <sheetData sheetId="18824" refreshError="1"/>
      <sheetData sheetId="18825" refreshError="1"/>
      <sheetData sheetId="18826" refreshError="1"/>
      <sheetData sheetId="18827" refreshError="1"/>
      <sheetData sheetId="18828" refreshError="1"/>
      <sheetData sheetId="18829" refreshError="1"/>
      <sheetData sheetId="18830" refreshError="1"/>
      <sheetData sheetId="18831" refreshError="1"/>
      <sheetData sheetId="18832" refreshError="1"/>
      <sheetData sheetId="18833" refreshError="1"/>
      <sheetData sheetId="18834" refreshError="1"/>
      <sheetData sheetId="18835" refreshError="1"/>
      <sheetData sheetId="18836" refreshError="1"/>
      <sheetData sheetId="18837" refreshError="1"/>
      <sheetData sheetId="18838" refreshError="1"/>
      <sheetData sheetId="18839" refreshError="1"/>
      <sheetData sheetId="18840" refreshError="1"/>
      <sheetData sheetId="18841" refreshError="1"/>
      <sheetData sheetId="18842" refreshError="1"/>
      <sheetData sheetId="18843" refreshError="1"/>
      <sheetData sheetId="18844" refreshError="1"/>
      <sheetData sheetId="18845" refreshError="1"/>
      <sheetData sheetId="18846" refreshError="1"/>
      <sheetData sheetId="18847" refreshError="1"/>
      <sheetData sheetId="18848" refreshError="1"/>
      <sheetData sheetId="18849" refreshError="1"/>
      <sheetData sheetId="18850" refreshError="1"/>
      <sheetData sheetId="18851" refreshError="1"/>
      <sheetData sheetId="18852" refreshError="1"/>
      <sheetData sheetId="18853" refreshError="1"/>
      <sheetData sheetId="18854" refreshError="1"/>
      <sheetData sheetId="18855" refreshError="1"/>
      <sheetData sheetId="18856" refreshError="1"/>
      <sheetData sheetId="18857" refreshError="1"/>
      <sheetData sheetId="18858" refreshError="1"/>
      <sheetData sheetId="18859" refreshError="1"/>
      <sheetData sheetId="18860" refreshError="1"/>
      <sheetData sheetId="18861" refreshError="1"/>
      <sheetData sheetId="18862" refreshError="1"/>
      <sheetData sheetId="18863" refreshError="1"/>
      <sheetData sheetId="18864" refreshError="1"/>
      <sheetData sheetId="18865" refreshError="1"/>
      <sheetData sheetId="18866" refreshError="1"/>
      <sheetData sheetId="18867" refreshError="1"/>
      <sheetData sheetId="18868" refreshError="1"/>
      <sheetData sheetId="18869" refreshError="1"/>
      <sheetData sheetId="18870" refreshError="1"/>
      <sheetData sheetId="18871" refreshError="1"/>
      <sheetData sheetId="18872" refreshError="1"/>
      <sheetData sheetId="18873" refreshError="1"/>
      <sheetData sheetId="18874" refreshError="1"/>
      <sheetData sheetId="18875" refreshError="1"/>
      <sheetData sheetId="18876" refreshError="1"/>
      <sheetData sheetId="18877" refreshError="1"/>
      <sheetData sheetId="18878" refreshError="1"/>
      <sheetData sheetId="18879" refreshError="1"/>
      <sheetData sheetId="18880" refreshError="1"/>
      <sheetData sheetId="18881" refreshError="1"/>
      <sheetData sheetId="18882" refreshError="1"/>
      <sheetData sheetId="18883" refreshError="1"/>
      <sheetData sheetId="18884" refreshError="1"/>
      <sheetData sheetId="18885" refreshError="1"/>
      <sheetData sheetId="18886" refreshError="1"/>
      <sheetData sheetId="18887" refreshError="1"/>
      <sheetData sheetId="18888" refreshError="1"/>
      <sheetData sheetId="18889" refreshError="1"/>
      <sheetData sheetId="18890" refreshError="1"/>
      <sheetData sheetId="18891" refreshError="1"/>
      <sheetData sheetId="18892" refreshError="1"/>
      <sheetData sheetId="18893" refreshError="1"/>
      <sheetData sheetId="18894" refreshError="1"/>
      <sheetData sheetId="18895" refreshError="1"/>
      <sheetData sheetId="18896" refreshError="1"/>
      <sheetData sheetId="18897" refreshError="1"/>
      <sheetData sheetId="18898" refreshError="1"/>
      <sheetData sheetId="18899" refreshError="1"/>
      <sheetData sheetId="18900" refreshError="1"/>
      <sheetData sheetId="18901" refreshError="1"/>
      <sheetData sheetId="18902" refreshError="1"/>
      <sheetData sheetId="18903" refreshError="1"/>
      <sheetData sheetId="18904" refreshError="1"/>
      <sheetData sheetId="18905" refreshError="1"/>
      <sheetData sheetId="18906" refreshError="1"/>
      <sheetData sheetId="18907" refreshError="1"/>
      <sheetData sheetId="18908" refreshError="1"/>
      <sheetData sheetId="18909" refreshError="1"/>
      <sheetData sheetId="18910" refreshError="1"/>
      <sheetData sheetId="18911" refreshError="1"/>
      <sheetData sheetId="18912" refreshError="1"/>
      <sheetData sheetId="18913" refreshError="1"/>
      <sheetData sheetId="18914" refreshError="1"/>
      <sheetData sheetId="18915" refreshError="1"/>
      <sheetData sheetId="18916" refreshError="1"/>
      <sheetData sheetId="18917" refreshError="1"/>
      <sheetData sheetId="18918" refreshError="1"/>
      <sheetData sheetId="18919" refreshError="1"/>
      <sheetData sheetId="18920" refreshError="1"/>
      <sheetData sheetId="18921" refreshError="1"/>
      <sheetData sheetId="18922" refreshError="1"/>
      <sheetData sheetId="18923" refreshError="1"/>
      <sheetData sheetId="18924" refreshError="1"/>
      <sheetData sheetId="18925" refreshError="1"/>
      <sheetData sheetId="18926" refreshError="1"/>
      <sheetData sheetId="18927" refreshError="1"/>
      <sheetData sheetId="18928" refreshError="1"/>
      <sheetData sheetId="18929" refreshError="1"/>
      <sheetData sheetId="18930" refreshError="1"/>
      <sheetData sheetId="18931" refreshError="1"/>
      <sheetData sheetId="18932" refreshError="1"/>
      <sheetData sheetId="18933" refreshError="1"/>
      <sheetData sheetId="18934" refreshError="1"/>
      <sheetData sheetId="18935" refreshError="1"/>
      <sheetData sheetId="18936" refreshError="1"/>
      <sheetData sheetId="18937" refreshError="1"/>
      <sheetData sheetId="18938" refreshError="1"/>
      <sheetData sheetId="18939" refreshError="1"/>
      <sheetData sheetId="18940" refreshError="1"/>
      <sheetData sheetId="18941" refreshError="1"/>
      <sheetData sheetId="18942" refreshError="1"/>
      <sheetData sheetId="18943" refreshError="1"/>
      <sheetData sheetId="18944" refreshError="1"/>
      <sheetData sheetId="18945" refreshError="1"/>
      <sheetData sheetId="18946" refreshError="1"/>
      <sheetData sheetId="18947" refreshError="1"/>
      <sheetData sheetId="18948" refreshError="1"/>
      <sheetData sheetId="18949" refreshError="1"/>
      <sheetData sheetId="18950" refreshError="1"/>
      <sheetData sheetId="18951" refreshError="1"/>
      <sheetData sheetId="18952" refreshError="1"/>
      <sheetData sheetId="18953" refreshError="1"/>
      <sheetData sheetId="18954" refreshError="1"/>
      <sheetData sheetId="18955" refreshError="1"/>
      <sheetData sheetId="18956" refreshError="1"/>
      <sheetData sheetId="18957" refreshError="1"/>
      <sheetData sheetId="18958" refreshError="1"/>
      <sheetData sheetId="18959" refreshError="1"/>
      <sheetData sheetId="18960" refreshError="1"/>
      <sheetData sheetId="18961" refreshError="1"/>
      <sheetData sheetId="18962" refreshError="1"/>
      <sheetData sheetId="18963" refreshError="1"/>
      <sheetData sheetId="18964" refreshError="1"/>
      <sheetData sheetId="18965" refreshError="1"/>
      <sheetData sheetId="18966" refreshError="1"/>
      <sheetData sheetId="18967" refreshError="1"/>
      <sheetData sheetId="18968" refreshError="1"/>
      <sheetData sheetId="18969" refreshError="1"/>
      <sheetData sheetId="18970" refreshError="1"/>
      <sheetData sheetId="18971" refreshError="1"/>
      <sheetData sheetId="18972" refreshError="1"/>
      <sheetData sheetId="18973" refreshError="1"/>
      <sheetData sheetId="18974" refreshError="1"/>
      <sheetData sheetId="18975" refreshError="1"/>
      <sheetData sheetId="18976" refreshError="1"/>
      <sheetData sheetId="18977" refreshError="1"/>
      <sheetData sheetId="18978" refreshError="1"/>
      <sheetData sheetId="18979" refreshError="1"/>
      <sheetData sheetId="18980" refreshError="1"/>
      <sheetData sheetId="18981" refreshError="1"/>
      <sheetData sheetId="18982" refreshError="1"/>
      <sheetData sheetId="18983" refreshError="1"/>
      <sheetData sheetId="18984" refreshError="1"/>
      <sheetData sheetId="18985" refreshError="1"/>
      <sheetData sheetId="18986" refreshError="1"/>
      <sheetData sheetId="18987" refreshError="1"/>
      <sheetData sheetId="18988" refreshError="1"/>
      <sheetData sheetId="18989" refreshError="1"/>
      <sheetData sheetId="18990" refreshError="1"/>
      <sheetData sheetId="18991" refreshError="1"/>
      <sheetData sheetId="18992" refreshError="1"/>
      <sheetData sheetId="18993" refreshError="1"/>
      <sheetData sheetId="18994" refreshError="1"/>
      <sheetData sheetId="18995" refreshError="1"/>
      <sheetData sheetId="18996" refreshError="1"/>
      <sheetData sheetId="18997" refreshError="1"/>
      <sheetData sheetId="18998" refreshError="1"/>
      <sheetData sheetId="18999" refreshError="1"/>
      <sheetData sheetId="19000" refreshError="1"/>
      <sheetData sheetId="19001" refreshError="1"/>
      <sheetData sheetId="19002" refreshError="1"/>
      <sheetData sheetId="19003" refreshError="1"/>
      <sheetData sheetId="19004" refreshError="1"/>
      <sheetData sheetId="19005" refreshError="1"/>
      <sheetData sheetId="19006" refreshError="1"/>
      <sheetData sheetId="19007" refreshError="1"/>
      <sheetData sheetId="19008" refreshError="1"/>
      <sheetData sheetId="19009" refreshError="1"/>
      <sheetData sheetId="19010" refreshError="1"/>
      <sheetData sheetId="19011" refreshError="1"/>
      <sheetData sheetId="19012" refreshError="1"/>
      <sheetData sheetId="19013" refreshError="1"/>
      <sheetData sheetId="19014" refreshError="1"/>
      <sheetData sheetId="19015" refreshError="1"/>
      <sheetData sheetId="19016" refreshError="1"/>
      <sheetData sheetId="19017" refreshError="1"/>
      <sheetData sheetId="19018" refreshError="1"/>
      <sheetData sheetId="19019" refreshError="1"/>
      <sheetData sheetId="19020" refreshError="1"/>
      <sheetData sheetId="19021" refreshError="1"/>
      <sheetData sheetId="19022" refreshError="1"/>
      <sheetData sheetId="19023" refreshError="1"/>
      <sheetData sheetId="19024" refreshError="1"/>
      <sheetData sheetId="19025" refreshError="1"/>
      <sheetData sheetId="19026" refreshError="1"/>
      <sheetData sheetId="19027" refreshError="1"/>
      <sheetData sheetId="19028" refreshError="1"/>
      <sheetData sheetId="19029" refreshError="1"/>
      <sheetData sheetId="19030" refreshError="1"/>
      <sheetData sheetId="19031" refreshError="1"/>
      <sheetData sheetId="19032" refreshError="1"/>
      <sheetData sheetId="19033" refreshError="1"/>
      <sheetData sheetId="19034" refreshError="1"/>
      <sheetData sheetId="19035" refreshError="1"/>
      <sheetData sheetId="19036" refreshError="1"/>
      <sheetData sheetId="19037" refreshError="1"/>
      <sheetData sheetId="19038" refreshError="1"/>
      <sheetData sheetId="19039" refreshError="1"/>
      <sheetData sheetId="19040" refreshError="1"/>
      <sheetData sheetId="19041" refreshError="1"/>
      <sheetData sheetId="19042" refreshError="1"/>
      <sheetData sheetId="19043" refreshError="1"/>
      <sheetData sheetId="19044" refreshError="1"/>
      <sheetData sheetId="19045" refreshError="1"/>
      <sheetData sheetId="19046" refreshError="1"/>
      <sheetData sheetId="19047" refreshError="1"/>
      <sheetData sheetId="19048" refreshError="1"/>
      <sheetData sheetId="19049" refreshError="1"/>
      <sheetData sheetId="19050" refreshError="1"/>
      <sheetData sheetId="19051" refreshError="1"/>
      <sheetData sheetId="19052" refreshError="1"/>
      <sheetData sheetId="19053" refreshError="1"/>
      <sheetData sheetId="19054" refreshError="1"/>
      <sheetData sheetId="19055" refreshError="1"/>
      <sheetData sheetId="19056" refreshError="1"/>
      <sheetData sheetId="19057" refreshError="1"/>
      <sheetData sheetId="19058" refreshError="1"/>
      <sheetData sheetId="19059" refreshError="1"/>
      <sheetData sheetId="19060" refreshError="1"/>
      <sheetData sheetId="19061" refreshError="1"/>
      <sheetData sheetId="19062" refreshError="1"/>
      <sheetData sheetId="19063" refreshError="1"/>
      <sheetData sheetId="19064" refreshError="1"/>
      <sheetData sheetId="19065" refreshError="1"/>
      <sheetData sheetId="19066" refreshError="1"/>
      <sheetData sheetId="19067" refreshError="1"/>
      <sheetData sheetId="19068" refreshError="1"/>
      <sheetData sheetId="19069" refreshError="1"/>
      <sheetData sheetId="19070" refreshError="1"/>
      <sheetData sheetId="19071" refreshError="1"/>
      <sheetData sheetId="19072" refreshError="1"/>
      <sheetData sheetId="19073" refreshError="1"/>
      <sheetData sheetId="19074" refreshError="1"/>
      <sheetData sheetId="19075" refreshError="1"/>
      <sheetData sheetId="19076" refreshError="1"/>
      <sheetData sheetId="19077" refreshError="1"/>
      <sheetData sheetId="19078" refreshError="1"/>
      <sheetData sheetId="19079" refreshError="1"/>
      <sheetData sheetId="19080" refreshError="1"/>
      <sheetData sheetId="19081" refreshError="1"/>
      <sheetData sheetId="19082" refreshError="1"/>
      <sheetData sheetId="19083" refreshError="1"/>
      <sheetData sheetId="19084" refreshError="1"/>
      <sheetData sheetId="19085" refreshError="1"/>
      <sheetData sheetId="19086" refreshError="1"/>
      <sheetData sheetId="19087" refreshError="1"/>
      <sheetData sheetId="19088" refreshError="1"/>
      <sheetData sheetId="19089" refreshError="1"/>
      <sheetData sheetId="19090" refreshError="1"/>
      <sheetData sheetId="19091" refreshError="1"/>
      <sheetData sheetId="19092" refreshError="1"/>
      <sheetData sheetId="19093" refreshError="1"/>
      <sheetData sheetId="19094" refreshError="1"/>
      <sheetData sheetId="19095" refreshError="1"/>
      <sheetData sheetId="19096" refreshError="1"/>
      <sheetData sheetId="19097" refreshError="1"/>
      <sheetData sheetId="19098" refreshError="1"/>
      <sheetData sheetId="19099" refreshError="1"/>
      <sheetData sheetId="19100" refreshError="1"/>
      <sheetData sheetId="19101" refreshError="1"/>
      <sheetData sheetId="19102" refreshError="1"/>
      <sheetData sheetId="19103" refreshError="1"/>
      <sheetData sheetId="19104" refreshError="1"/>
      <sheetData sheetId="19105" refreshError="1"/>
      <sheetData sheetId="19106" refreshError="1"/>
      <sheetData sheetId="19107" refreshError="1"/>
      <sheetData sheetId="19108" refreshError="1"/>
      <sheetData sheetId="19109" refreshError="1"/>
      <sheetData sheetId="19110" refreshError="1"/>
      <sheetData sheetId="19111" refreshError="1"/>
      <sheetData sheetId="19112" refreshError="1"/>
      <sheetData sheetId="19113" refreshError="1"/>
      <sheetData sheetId="19114" refreshError="1"/>
      <sheetData sheetId="19115" refreshError="1"/>
      <sheetData sheetId="19116" refreshError="1"/>
      <sheetData sheetId="19117" refreshError="1"/>
      <sheetData sheetId="19118" refreshError="1"/>
      <sheetData sheetId="19119" refreshError="1"/>
      <sheetData sheetId="19120" refreshError="1"/>
      <sheetData sheetId="19121" refreshError="1"/>
      <sheetData sheetId="19122" refreshError="1"/>
      <sheetData sheetId="19123" refreshError="1"/>
      <sheetData sheetId="19124" refreshError="1"/>
      <sheetData sheetId="19125" refreshError="1"/>
      <sheetData sheetId="19126" refreshError="1"/>
      <sheetData sheetId="19127" refreshError="1"/>
      <sheetData sheetId="19128" refreshError="1"/>
      <sheetData sheetId="19129" refreshError="1"/>
      <sheetData sheetId="19130" refreshError="1"/>
      <sheetData sheetId="19131" refreshError="1"/>
      <sheetData sheetId="19132" refreshError="1"/>
      <sheetData sheetId="19133" refreshError="1"/>
      <sheetData sheetId="19134" refreshError="1"/>
      <sheetData sheetId="19135" refreshError="1"/>
      <sheetData sheetId="19136" refreshError="1"/>
      <sheetData sheetId="19137" refreshError="1"/>
      <sheetData sheetId="19138" refreshError="1"/>
      <sheetData sheetId="19139" refreshError="1"/>
      <sheetData sheetId="19140" refreshError="1"/>
      <sheetData sheetId="19141" refreshError="1"/>
      <sheetData sheetId="19142" refreshError="1"/>
      <sheetData sheetId="19143" refreshError="1"/>
      <sheetData sheetId="19144" refreshError="1"/>
      <sheetData sheetId="19145" refreshError="1"/>
      <sheetData sheetId="19146" refreshError="1"/>
      <sheetData sheetId="19147" refreshError="1"/>
      <sheetData sheetId="19148" refreshError="1"/>
      <sheetData sheetId="19149" refreshError="1"/>
      <sheetData sheetId="19150" refreshError="1"/>
      <sheetData sheetId="19151" refreshError="1"/>
      <sheetData sheetId="19152" refreshError="1"/>
      <sheetData sheetId="19153" refreshError="1"/>
      <sheetData sheetId="19154" refreshError="1"/>
      <sheetData sheetId="19155" refreshError="1"/>
      <sheetData sheetId="19156" refreshError="1"/>
      <sheetData sheetId="19157" refreshError="1"/>
      <sheetData sheetId="19158" refreshError="1"/>
      <sheetData sheetId="19159" refreshError="1"/>
      <sheetData sheetId="19160" refreshError="1"/>
      <sheetData sheetId="19161" refreshError="1"/>
      <sheetData sheetId="19162" refreshError="1"/>
      <sheetData sheetId="19163" refreshError="1"/>
      <sheetData sheetId="19164" refreshError="1"/>
      <sheetData sheetId="19165" refreshError="1"/>
      <sheetData sheetId="19166" refreshError="1"/>
      <sheetData sheetId="19167" refreshError="1"/>
      <sheetData sheetId="19168" refreshError="1"/>
      <sheetData sheetId="19169" refreshError="1"/>
      <sheetData sheetId="19170" refreshError="1"/>
      <sheetData sheetId="19171" refreshError="1"/>
      <sheetData sheetId="19172" refreshError="1"/>
      <sheetData sheetId="19173" refreshError="1"/>
      <sheetData sheetId="19174" refreshError="1"/>
      <sheetData sheetId="19175" refreshError="1"/>
      <sheetData sheetId="19176" refreshError="1"/>
      <sheetData sheetId="19177" refreshError="1"/>
      <sheetData sheetId="19178" refreshError="1"/>
      <sheetData sheetId="19179" refreshError="1"/>
      <sheetData sheetId="19180" refreshError="1"/>
      <sheetData sheetId="19181" refreshError="1"/>
      <sheetData sheetId="19182" refreshError="1"/>
      <sheetData sheetId="19183" refreshError="1"/>
      <sheetData sheetId="19184" refreshError="1"/>
      <sheetData sheetId="19185" refreshError="1"/>
      <sheetData sheetId="19186" refreshError="1"/>
      <sheetData sheetId="19187" refreshError="1"/>
      <sheetData sheetId="19188" refreshError="1"/>
      <sheetData sheetId="19189" refreshError="1"/>
      <sheetData sheetId="19190" refreshError="1"/>
      <sheetData sheetId="19191" refreshError="1"/>
      <sheetData sheetId="19192" refreshError="1"/>
      <sheetData sheetId="19193" refreshError="1"/>
      <sheetData sheetId="19194" refreshError="1"/>
      <sheetData sheetId="19195" refreshError="1"/>
      <sheetData sheetId="19196" refreshError="1"/>
      <sheetData sheetId="19197" refreshError="1"/>
      <sheetData sheetId="19198" refreshError="1"/>
      <sheetData sheetId="19199" refreshError="1"/>
      <sheetData sheetId="19200" refreshError="1"/>
      <sheetData sheetId="19201" refreshError="1"/>
      <sheetData sheetId="19202" refreshError="1"/>
      <sheetData sheetId="19203" refreshError="1"/>
      <sheetData sheetId="19204" refreshError="1"/>
      <sheetData sheetId="19205" refreshError="1"/>
      <sheetData sheetId="19206" refreshError="1"/>
      <sheetData sheetId="19207" refreshError="1"/>
      <sheetData sheetId="19208" refreshError="1"/>
      <sheetData sheetId="19209" refreshError="1"/>
      <sheetData sheetId="19210" refreshError="1"/>
      <sheetData sheetId="19211" refreshError="1"/>
      <sheetData sheetId="19212" refreshError="1"/>
      <sheetData sheetId="19213" refreshError="1"/>
      <sheetData sheetId="19214" refreshError="1"/>
      <sheetData sheetId="19215" refreshError="1"/>
      <sheetData sheetId="19216" refreshError="1"/>
      <sheetData sheetId="19217" refreshError="1"/>
      <sheetData sheetId="19218" refreshError="1"/>
      <sheetData sheetId="19219" refreshError="1"/>
      <sheetData sheetId="19220" refreshError="1"/>
      <sheetData sheetId="19221" refreshError="1"/>
      <sheetData sheetId="19222" refreshError="1"/>
      <sheetData sheetId="19223" refreshError="1"/>
      <sheetData sheetId="19224" refreshError="1"/>
      <sheetData sheetId="19225" refreshError="1"/>
      <sheetData sheetId="19226" refreshError="1"/>
      <sheetData sheetId="19227" refreshError="1"/>
      <sheetData sheetId="19228" refreshError="1"/>
      <sheetData sheetId="19229" refreshError="1"/>
      <sheetData sheetId="19230" refreshError="1"/>
      <sheetData sheetId="19231" refreshError="1"/>
      <sheetData sheetId="19232" refreshError="1"/>
      <sheetData sheetId="19233" refreshError="1"/>
      <sheetData sheetId="19234" refreshError="1"/>
      <sheetData sheetId="19235" refreshError="1"/>
      <sheetData sheetId="19236" refreshError="1"/>
      <sheetData sheetId="19237" refreshError="1"/>
      <sheetData sheetId="19238" refreshError="1"/>
      <sheetData sheetId="19239" refreshError="1"/>
      <sheetData sheetId="19240" refreshError="1"/>
      <sheetData sheetId="19241" refreshError="1"/>
      <sheetData sheetId="19242" refreshError="1"/>
      <sheetData sheetId="19243" refreshError="1"/>
      <sheetData sheetId="19244" refreshError="1"/>
      <sheetData sheetId="19245" refreshError="1"/>
      <sheetData sheetId="19246" refreshError="1"/>
      <sheetData sheetId="19247" refreshError="1"/>
      <sheetData sheetId="19248" refreshError="1"/>
      <sheetData sheetId="19249" refreshError="1"/>
      <sheetData sheetId="19250" refreshError="1"/>
      <sheetData sheetId="19251" refreshError="1"/>
      <sheetData sheetId="19252" refreshError="1"/>
      <sheetData sheetId="19253" refreshError="1"/>
      <sheetData sheetId="19254" refreshError="1"/>
      <sheetData sheetId="19255" refreshError="1"/>
      <sheetData sheetId="19256" refreshError="1"/>
      <sheetData sheetId="19257" refreshError="1"/>
      <sheetData sheetId="19258" refreshError="1"/>
      <sheetData sheetId="19259" refreshError="1"/>
      <sheetData sheetId="19260" refreshError="1"/>
      <sheetData sheetId="19261" refreshError="1"/>
      <sheetData sheetId="19262" refreshError="1"/>
      <sheetData sheetId="19263" refreshError="1"/>
      <sheetData sheetId="19264" refreshError="1"/>
      <sheetData sheetId="19265" refreshError="1"/>
      <sheetData sheetId="19266" refreshError="1"/>
      <sheetData sheetId="19267" refreshError="1"/>
      <sheetData sheetId="19268" refreshError="1"/>
      <sheetData sheetId="19269" refreshError="1"/>
      <sheetData sheetId="19270" refreshError="1"/>
      <sheetData sheetId="19271" refreshError="1"/>
      <sheetData sheetId="19272" refreshError="1"/>
      <sheetData sheetId="19273" refreshError="1"/>
      <sheetData sheetId="19274" refreshError="1"/>
      <sheetData sheetId="19275" refreshError="1"/>
      <sheetData sheetId="19276" refreshError="1"/>
      <sheetData sheetId="19277" refreshError="1"/>
      <sheetData sheetId="19278" refreshError="1"/>
      <sheetData sheetId="19279" refreshError="1"/>
      <sheetData sheetId="19280" refreshError="1"/>
      <sheetData sheetId="19281" refreshError="1"/>
      <sheetData sheetId="19282" refreshError="1"/>
      <sheetData sheetId="19283" refreshError="1"/>
      <sheetData sheetId="19284" refreshError="1"/>
      <sheetData sheetId="19285" refreshError="1"/>
      <sheetData sheetId="19286" refreshError="1"/>
      <sheetData sheetId="19287" refreshError="1"/>
      <sheetData sheetId="19288" refreshError="1"/>
      <sheetData sheetId="19289" refreshError="1"/>
      <sheetData sheetId="19290" refreshError="1"/>
      <sheetData sheetId="19291" refreshError="1"/>
      <sheetData sheetId="19292" refreshError="1"/>
      <sheetData sheetId="19293" refreshError="1"/>
      <sheetData sheetId="19294" refreshError="1"/>
      <sheetData sheetId="19295" refreshError="1"/>
      <sheetData sheetId="19296" refreshError="1"/>
      <sheetData sheetId="19297" refreshError="1"/>
      <sheetData sheetId="19298" refreshError="1"/>
      <sheetData sheetId="19299" refreshError="1"/>
      <sheetData sheetId="19300" refreshError="1"/>
      <sheetData sheetId="19301" refreshError="1"/>
      <sheetData sheetId="19302" refreshError="1"/>
      <sheetData sheetId="19303" refreshError="1"/>
      <sheetData sheetId="19304" refreshError="1"/>
      <sheetData sheetId="19305" refreshError="1"/>
      <sheetData sheetId="19306" refreshError="1"/>
      <sheetData sheetId="19307" refreshError="1"/>
      <sheetData sheetId="19308" refreshError="1"/>
      <sheetData sheetId="19309" refreshError="1"/>
      <sheetData sheetId="19310" refreshError="1"/>
      <sheetData sheetId="19311" refreshError="1"/>
      <sheetData sheetId="19312" refreshError="1"/>
      <sheetData sheetId="19313" refreshError="1"/>
      <sheetData sheetId="19314" refreshError="1"/>
      <sheetData sheetId="19315" refreshError="1"/>
      <sheetData sheetId="19316" refreshError="1"/>
      <sheetData sheetId="19317" refreshError="1"/>
      <sheetData sheetId="19318" refreshError="1"/>
      <sheetData sheetId="19319" refreshError="1"/>
      <sheetData sheetId="19320" refreshError="1"/>
      <sheetData sheetId="19321" refreshError="1"/>
      <sheetData sheetId="19322" refreshError="1"/>
      <sheetData sheetId="19323" refreshError="1"/>
      <sheetData sheetId="19324" refreshError="1"/>
      <sheetData sheetId="19325" refreshError="1"/>
      <sheetData sheetId="19326" refreshError="1"/>
      <sheetData sheetId="19327" refreshError="1"/>
      <sheetData sheetId="19328" refreshError="1"/>
      <sheetData sheetId="19329" refreshError="1"/>
      <sheetData sheetId="19330" refreshError="1"/>
      <sheetData sheetId="19331" refreshError="1"/>
      <sheetData sheetId="19332" refreshError="1"/>
      <sheetData sheetId="19333" refreshError="1"/>
      <sheetData sheetId="19334" refreshError="1"/>
      <sheetData sheetId="19335" refreshError="1"/>
      <sheetData sheetId="19336" refreshError="1"/>
      <sheetData sheetId="19337" refreshError="1"/>
      <sheetData sheetId="19338" refreshError="1"/>
      <sheetData sheetId="19339" refreshError="1"/>
      <sheetData sheetId="19340" refreshError="1"/>
      <sheetData sheetId="19341" refreshError="1"/>
      <sheetData sheetId="19342" refreshError="1"/>
      <sheetData sheetId="19343" refreshError="1"/>
      <sheetData sheetId="19344" refreshError="1"/>
      <sheetData sheetId="19345" refreshError="1"/>
      <sheetData sheetId="19346" refreshError="1"/>
      <sheetData sheetId="19347" refreshError="1"/>
      <sheetData sheetId="19348" refreshError="1"/>
      <sheetData sheetId="19349" refreshError="1"/>
      <sheetData sheetId="19350" refreshError="1"/>
      <sheetData sheetId="19351" refreshError="1"/>
      <sheetData sheetId="19352" refreshError="1"/>
      <sheetData sheetId="19353" refreshError="1"/>
      <sheetData sheetId="19354" refreshError="1"/>
      <sheetData sheetId="19355" refreshError="1"/>
      <sheetData sheetId="19356" refreshError="1"/>
      <sheetData sheetId="19357" refreshError="1"/>
      <sheetData sheetId="19358" refreshError="1"/>
      <sheetData sheetId="19359" refreshError="1"/>
      <sheetData sheetId="19360" refreshError="1"/>
      <sheetData sheetId="19361" refreshError="1"/>
      <sheetData sheetId="19362" refreshError="1"/>
      <sheetData sheetId="19363" refreshError="1"/>
      <sheetData sheetId="19364" refreshError="1"/>
      <sheetData sheetId="19365" refreshError="1"/>
      <sheetData sheetId="19366" refreshError="1"/>
      <sheetData sheetId="19367" refreshError="1"/>
      <sheetData sheetId="19368" refreshError="1"/>
      <sheetData sheetId="19369" refreshError="1"/>
      <sheetData sheetId="19370" refreshError="1"/>
      <sheetData sheetId="19371" refreshError="1"/>
      <sheetData sheetId="19372" refreshError="1"/>
      <sheetData sheetId="19373" refreshError="1"/>
      <sheetData sheetId="19374" refreshError="1"/>
      <sheetData sheetId="19375" refreshError="1"/>
      <sheetData sheetId="19376" refreshError="1"/>
      <sheetData sheetId="19377" refreshError="1"/>
      <sheetData sheetId="19378" refreshError="1"/>
      <sheetData sheetId="19379" refreshError="1"/>
      <sheetData sheetId="19380" refreshError="1"/>
      <sheetData sheetId="19381" refreshError="1"/>
      <sheetData sheetId="19382" refreshError="1"/>
      <sheetData sheetId="19383" refreshError="1"/>
      <sheetData sheetId="19384" refreshError="1"/>
      <sheetData sheetId="19385" refreshError="1"/>
      <sheetData sheetId="19386" refreshError="1"/>
      <sheetData sheetId="19387" refreshError="1"/>
      <sheetData sheetId="19388" refreshError="1"/>
      <sheetData sheetId="19389" refreshError="1"/>
      <sheetData sheetId="19390" refreshError="1"/>
      <sheetData sheetId="19391" refreshError="1"/>
      <sheetData sheetId="19392" refreshError="1"/>
      <sheetData sheetId="19393" refreshError="1"/>
      <sheetData sheetId="19394" refreshError="1"/>
      <sheetData sheetId="19395" refreshError="1"/>
      <sheetData sheetId="19396" refreshError="1"/>
      <sheetData sheetId="19397" refreshError="1"/>
      <sheetData sheetId="19398" refreshError="1"/>
      <sheetData sheetId="19399" refreshError="1"/>
      <sheetData sheetId="19400" refreshError="1"/>
      <sheetData sheetId="19401" refreshError="1"/>
      <sheetData sheetId="19402" refreshError="1"/>
      <sheetData sheetId="19403" refreshError="1"/>
      <sheetData sheetId="19404" refreshError="1"/>
      <sheetData sheetId="19405" refreshError="1"/>
      <sheetData sheetId="19406" refreshError="1"/>
      <sheetData sheetId="19407" refreshError="1"/>
      <sheetData sheetId="19408" refreshError="1"/>
      <sheetData sheetId="19409" refreshError="1"/>
      <sheetData sheetId="19410" refreshError="1"/>
      <sheetData sheetId="19411" refreshError="1"/>
      <sheetData sheetId="19412" refreshError="1"/>
      <sheetData sheetId="19413" refreshError="1"/>
      <sheetData sheetId="19414" refreshError="1"/>
      <sheetData sheetId="19415" refreshError="1"/>
      <sheetData sheetId="19416" refreshError="1"/>
      <sheetData sheetId="19417" refreshError="1"/>
      <sheetData sheetId="19418" refreshError="1"/>
      <sheetData sheetId="19419" refreshError="1"/>
      <sheetData sheetId="19420" refreshError="1"/>
      <sheetData sheetId="19421" refreshError="1"/>
      <sheetData sheetId="19422" refreshError="1"/>
      <sheetData sheetId="19423" refreshError="1"/>
      <sheetData sheetId="19424" refreshError="1"/>
      <sheetData sheetId="19425" refreshError="1"/>
      <sheetData sheetId="19426" refreshError="1"/>
      <sheetData sheetId="19427" refreshError="1"/>
      <sheetData sheetId="19428" refreshError="1"/>
      <sheetData sheetId="19429" refreshError="1"/>
      <sheetData sheetId="19430" refreshError="1"/>
      <sheetData sheetId="19431" refreshError="1"/>
      <sheetData sheetId="19432" refreshError="1"/>
      <sheetData sheetId="19433" refreshError="1"/>
      <sheetData sheetId="19434" refreshError="1"/>
      <sheetData sheetId="19435" refreshError="1"/>
      <sheetData sheetId="19436" refreshError="1"/>
      <sheetData sheetId="19437" refreshError="1"/>
      <sheetData sheetId="19438" refreshError="1"/>
      <sheetData sheetId="19439" refreshError="1"/>
      <sheetData sheetId="19440" refreshError="1"/>
      <sheetData sheetId="19441" refreshError="1"/>
      <sheetData sheetId="19442" refreshError="1"/>
      <sheetData sheetId="19443" refreshError="1"/>
      <sheetData sheetId="19444" refreshError="1"/>
      <sheetData sheetId="19445" refreshError="1"/>
      <sheetData sheetId="19446" refreshError="1"/>
      <sheetData sheetId="19447" refreshError="1"/>
      <sheetData sheetId="19448" refreshError="1"/>
      <sheetData sheetId="19449" refreshError="1"/>
      <sheetData sheetId="19450" refreshError="1"/>
      <sheetData sheetId="19451" refreshError="1"/>
      <sheetData sheetId="19452" refreshError="1"/>
      <sheetData sheetId="19453" refreshError="1"/>
      <sheetData sheetId="19454" refreshError="1"/>
      <sheetData sheetId="19455" refreshError="1"/>
      <sheetData sheetId="19456" refreshError="1"/>
      <sheetData sheetId="19457" refreshError="1"/>
      <sheetData sheetId="19458" refreshError="1"/>
      <sheetData sheetId="19459" refreshError="1"/>
      <sheetData sheetId="19460" refreshError="1"/>
      <sheetData sheetId="19461" refreshError="1"/>
      <sheetData sheetId="19462" refreshError="1"/>
      <sheetData sheetId="19463" refreshError="1"/>
      <sheetData sheetId="19464" refreshError="1"/>
      <sheetData sheetId="19465" refreshError="1"/>
      <sheetData sheetId="19466" refreshError="1"/>
      <sheetData sheetId="19467" refreshError="1"/>
      <sheetData sheetId="19468" refreshError="1"/>
      <sheetData sheetId="19469" refreshError="1"/>
      <sheetData sheetId="19470" refreshError="1"/>
      <sheetData sheetId="19471" refreshError="1"/>
      <sheetData sheetId="19472" refreshError="1"/>
      <sheetData sheetId="19473" refreshError="1"/>
      <sheetData sheetId="19474" refreshError="1"/>
      <sheetData sheetId="19475" refreshError="1"/>
      <sheetData sheetId="19476" refreshError="1"/>
      <sheetData sheetId="19477" refreshError="1"/>
      <sheetData sheetId="19478" refreshError="1"/>
      <sheetData sheetId="19479" refreshError="1"/>
      <sheetData sheetId="19480" refreshError="1"/>
      <sheetData sheetId="19481" refreshError="1"/>
      <sheetData sheetId="19482" refreshError="1"/>
      <sheetData sheetId="19483" refreshError="1"/>
      <sheetData sheetId="19484" refreshError="1"/>
      <sheetData sheetId="19485" refreshError="1"/>
      <sheetData sheetId="19486" refreshError="1"/>
      <sheetData sheetId="19487" refreshError="1"/>
      <sheetData sheetId="19488" refreshError="1"/>
      <sheetData sheetId="19489" refreshError="1"/>
      <sheetData sheetId="19490" refreshError="1"/>
      <sheetData sheetId="19491" refreshError="1"/>
      <sheetData sheetId="19492" refreshError="1"/>
      <sheetData sheetId="19493" refreshError="1"/>
      <sheetData sheetId="19494" refreshError="1"/>
      <sheetData sheetId="19495" refreshError="1"/>
      <sheetData sheetId="19496" refreshError="1"/>
      <sheetData sheetId="19497" refreshError="1"/>
      <sheetData sheetId="19498" refreshError="1"/>
      <sheetData sheetId="19499" refreshError="1"/>
      <sheetData sheetId="19500" refreshError="1"/>
      <sheetData sheetId="19501" refreshError="1"/>
      <sheetData sheetId="19502" refreshError="1"/>
      <sheetData sheetId="19503" refreshError="1"/>
      <sheetData sheetId="19504" refreshError="1"/>
      <sheetData sheetId="19505" refreshError="1"/>
      <sheetData sheetId="19506" refreshError="1"/>
      <sheetData sheetId="19507" refreshError="1"/>
      <sheetData sheetId="19508" refreshError="1"/>
      <sheetData sheetId="19509" refreshError="1"/>
      <sheetData sheetId="19510" refreshError="1"/>
      <sheetData sheetId="19511" refreshError="1"/>
      <sheetData sheetId="19512" refreshError="1"/>
      <sheetData sheetId="19513" refreshError="1"/>
      <sheetData sheetId="19514" refreshError="1"/>
      <sheetData sheetId="19515" refreshError="1"/>
      <sheetData sheetId="19516" refreshError="1"/>
      <sheetData sheetId="19517" refreshError="1"/>
      <sheetData sheetId="19518" refreshError="1"/>
      <sheetData sheetId="19519" refreshError="1"/>
      <sheetData sheetId="19520" refreshError="1"/>
      <sheetData sheetId="19521" refreshError="1"/>
      <sheetData sheetId="19522" refreshError="1"/>
      <sheetData sheetId="19523" refreshError="1"/>
      <sheetData sheetId="19524" refreshError="1"/>
      <sheetData sheetId="19525" refreshError="1"/>
      <sheetData sheetId="19526" refreshError="1"/>
      <sheetData sheetId="19527" refreshError="1"/>
      <sheetData sheetId="19528" refreshError="1"/>
      <sheetData sheetId="19529" refreshError="1"/>
      <sheetData sheetId="19530" refreshError="1"/>
      <sheetData sheetId="19531" refreshError="1"/>
      <sheetData sheetId="19532" refreshError="1"/>
      <sheetData sheetId="19533" refreshError="1"/>
      <sheetData sheetId="19534" refreshError="1"/>
      <sheetData sheetId="19535" refreshError="1"/>
      <sheetData sheetId="19536" refreshError="1"/>
      <sheetData sheetId="19537" refreshError="1"/>
      <sheetData sheetId="19538" refreshError="1"/>
      <sheetData sheetId="19539" refreshError="1"/>
      <sheetData sheetId="19540" refreshError="1"/>
      <sheetData sheetId="19541" refreshError="1"/>
      <sheetData sheetId="19542" refreshError="1"/>
      <sheetData sheetId="19543" refreshError="1"/>
      <sheetData sheetId="19544" refreshError="1"/>
      <sheetData sheetId="19545" refreshError="1"/>
      <sheetData sheetId="19546" refreshError="1"/>
      <sheetData sheetId="19547" refreshError="1"/>
      <sheetData sheetId="19548" refreshError="1"/>
      <sheetData sheetId="19549" refreshError="1"/>
      <sheetData sheetId="19550" refreshError="1"/>
      <sheetData sheetId="19551" refreshError="1"/>
      <sheetData sheetId="19552" refreshError="1"/>
      <sheetData sheetId="19553" refreshError="1"/>
      <sheetData sheetId="19554" refreshError="1"/>
      <sheetData sheetId="19555" refreshError="1"/>
      <sheetData sheetId="19556" refreshError="1"/>
      <sheetData sheetId="19557" refreshError="1"/>
      <sheetData sheetId="19558" refreshError="1"/>
      <sheetData sheetId="19559" refreshError="1"/>
      <sheetData sheetId="19560" refreshError="1"/>
      <sheetData sheetId="19561" refreshError="1"/>
      <sheetData sheetId="19562" refreshError="1"/>
      <sheetData sheetId="19563" refreshError="1"/>
      <sheetData sheetId="19564" refreshError="1"/>
      <sheetData sheetId="19565" refreshError="1"/>
      <sheetData sheetId="19566" refreshError="1"/>
      <sheetData sheetId="19567" refreshError="1"/>
      <sheetData sheetId="19568" refreshError="1"/>
      <sheetData sheetId="19569" refreshError="1"/>
      <sheetData sheetId="19570" refreshError="1"/>
      <sheetData sheetId="19571" refreshError="1"/>
      <sheetData sheetId="19572" refreshError="1"/>
      <sheetData sheetId="19573" refreshError="1"/>
      <sheetData sheetId="19574" refreshError="1"/>
      <sheetData sheetId="19575" refreshError="1"/>
      <sheetData sheetId="19576" refreshError="1"/>
      <sheetData sheetId="19577" refreshError="1"/>
      <sheetData sheetId="19578" refreshError="1"/>
      <sheetData sheetId="19579" refreshError="1"/>
      <sheetData sheetId="19580" refreshError="1"/>
      <sheetData sheetId="19581" refreshError="1"/>
      <sheetData sheetId="19582" refreshError="1"/>
      <sheetData sheetId="19583" refreshError="1"/>
      <sheetData sheetId="19584" refreshError="1"/>
      <sheetData sheetId="19585" refreshError="1"/>
      <sheetData sheetId="19586" refreshError="1"/>
      <sheetData sheetId="19587" refreshError="1"/>
      <sheetData sheetId="19588" refreshError="1"/>
      <sheetData sheetId="19589" refreshError="1"/>
      <sheetData sheetId="19590" refreshError="1"/>
      <sheetData sheetId="19591" refreshError="1"/>
      <sheetData sheetId="19592" refreshError="1"/>
      <sheetData sheetId="19593" refreshError="1"/>
      <sheetData sheetId="19594" refreshError="1"/>
      <sheetData sheetId="19595" refreshError="1"/>
      <sheetData sheetId="19596" refreshError="1"/>
      <sheetData sheetId="19597" refreshError="1"/>
      <sheetData sheetId="19598" refreshError="1"/>
      <sheetData sheetId="19599" refreshError="1"/>
      <sheetData sheetId="19600" refreshError="1"/>
      <sheetData sheetId="19601" refreshError="1"/>
      <sheetData sheetId="19602" refreshError="1"/>
      <sheetData sheetId="19603" refreshError="1"/>
      <sheetData sheetId="19604" refreshError="1"/>
      <sheetData sheetId="19605" refreshError="1"/>
      <sheetData sheetId="19606" refreshError="1"/>
      <sheetData sheetId="19607" refreshError="1"/>
      <sheetData sheetId="19608" refreshError="1"/>
      <sheetData sheetId="19609" refreshError="1"/>
      <sheetData sheetId="19610" refreshError="1"/>
      <sheetData sheetId="19611" refreshError="1"/>
      <sheetData sheetId="19612" refreshError="1"/>
      <sheetData sheetId="19613" refreshError="1"/>
      <sheetData sheetId="19614" refreshError="1"/>
      <sheetData sheetId="19615" refreshError="1"/>
      <sheetData sheetId="19616" refreshError="1"/>
      <sheetData sheetId="19617" refreshError="1"/>
      <sheetData sheetId="19618" refreshError="1"/>
      <sheetData sheetId="19619" refreshError="1"/>
      <sheetData sheetId="19620" refreshError="1"/>
      <sheetData sheetId="19621" refreshError="1"/>
      <sheetData sheetId="19622" refreshError="1"/>
      <sheetData sheetId="19623" refreshError="1"/>
      <sheetData sheetId="19624" refreshError="1"/>
      <sheetData sheetId="19625" refreshError="1"/>
      <sheetData sheetId="19626" refreshError="1"/>
      <sheetData sheetId="19627" refreshError="1"/>
      <sheetData sheetId="19628" refreshError="1"/>
      <sheetData sheetId="19629" refreshError="1"/>
      <sheetData sheetId="19630" refreshError="1"/>
      <sheetData sheetId="19631" refreshError="1"/>
      <sheetData sheetId="19632" refreshError="1"/>
      <sheetData sheetId="19633" refreshError="1"/>
      <sheetData sheetId="19634" refreshError="1"/>
      <sheetData sheetId="19635" refreshError="1"/>
      <sheetData sheetId="19636" refreshError="1"/>
      <sheetData sheetId="19637" refreshError="1"/>
      <sheetData sheetId="19638" refreshError="1"/>
      <sheetData sheetId="19639" refreshError="1"/>
      <sheetData sheetId="19640" refreshError="1"/>
      <sheetData sheetId="19641" refreshError="1"/>
      <sheetData sheetId="19642" refreshError="1"/>
      <sheetData sheetId="19643" refreshError="1"/>
      <sheetData sheetId="19644" refreshError="1"/>
      <sheetData sheetId="19645" refreshError="1"/>
      <sheetData sheetId="19646" refreshError="1"/>
      <sheetData sheetId="19647" refreshError="1"/>
      <sheetData sheetId="19648" refreshError="1"/>
      <sheetData sheetId="19649" refreshError="1"/>
      <sheetData sheetId="19650" refreshError="1"/>
      <sheetData sheetId="19651" refreshError="1"/>
      <sheetData sheetId="19652" refreshError="1"/>
      <sheetData sheetId="19653" refreshError="1"/>
      <sheetData sheetId="19654" refreshError="1"/>
      <sheetData sheetId="19655" refreshError="1"/>
      <sheetData sheetId="19656" refreshError="1"/>
      <sheetData sheetId="19657" refreshError="1"/>
      <sheetData sheetId="19658" refreshError="1"/>
      <sheetData sheetId="19659" refreshError="1"/>
      <sheetData sheetId="19660" refreshError="1"/>
      <sheetData sheetId="19661" refreshError="1"/>
      <sheetData sheetId="19662" refreshError="1"/>
      <sheetData sheetId="19663" refreshError="1"/>
      <sheetData sheetId="19664" refreshError="1"/>
      <sheetData sheetId="19665" refreshError="1"/>
      <sheetData sheetId="19666" refreshError="1"/>
      <sheetData sheetId="19667" refreshError="1"/>
      <sheetData sheetId="19668" refreshError="1"/>
      <sheetData sheetId="19669" refreshError="1"/>
      <sheetData sheetId="19670" refreshError="1"/>
      <sheetData sheetId="19671" refreshError="1"/>
      <sheetData sheetId="19672" refreshError="1"/>
      <sheetData sheetId="19673" refreshError="1"/>
      <sheetData sheetId="19674" refreshError="1"/>
      <sheetData sheetId="19675" refreshError="1"/>
      <sheetData sheetId="19676" refreshError="1"/>
      <sheetData sheetId="19677" refreshError="1"/>
      <sheetData sheetId="19678" refreshError="1"/>
      <sheetData sheetId="19679" refreshError="1"/>
      <sheetData sheetId="19680" refreshError="1"/>
      <sheetData sheetId="19681" refreshError="1"/>
      <sheetData sheetId="19682" refreshError="1"/>
      <sheetData sheetId="19683" refreshError="1"/>
      <sheetData sheetId="19684" refreshError="1"/>
      <sheetData sheetId="19685" refreshError="1"/>
      <sheetData sheetId="19686" refreshError="1"/>
      <sheetData sheetId="19687" refreshError="1"/>
      <sheetData sheetId="19688" refreshError="1"/>
      <sheetData sheetId="19689" refreshError="1"/>
      <sheetData sheetId="19690" refreshError="1"/>
      <sheetData sheetId="19691" refreshError="1"/>
      <sheetData sheetId="19692" refreshError="1"/>
      <sheetData sheetId="19693" refreshError="1"/>
      <sheetData sheetId="19694" refreshError="1"/>
      <sheetData sheetId="19695" refreshError="1"/>
      <sheetData sheetId="19696" refreshError="1"/>
      <sheetData sheetId="19697" refreshError="1"/>
      <sheetData sheetId="19698" refreshError="1"/>
      <sheetData sheetId="19699" refreshError="1"/>
      <sheetData sheetId="19700" refreshError="1"/>
      <sheetData sheetId="19701" refreshError="1"/>
      <sheetData sheetId="19702" refreshError="1"/>
      <sheetData sheetId="19703" refreshError="1"/>
      <sheetData sheetId="19704" refreshError="1"/>
      <sheetData sheetId="19705" refreshError="1"/>
      <sheetData sheetId="19706" refreshError="1"/>
      <sheetData sheetId="19707" refreshError="1"/>
      <sheetData sheetId="19708" refreshError="1"/>
      <sheetData sheetId="19709" refreshError="1"/>
      <sheetData sheetId="19710" refreshError="1"/>
      <sheetData sheetId="19711" refreshError="1"/>
      <sheetData sheetId="19712" refreshError="1"/>
      <sheetData sheetId="19713" refreshError="1"/>
      <sheetData sheetId="19714" refreshError="1"/>
      <sheetData sheetId="19715" refreshError="1"/>
      <sheetData sheetId="19716" refreshError="1"/>
      <sheetData sheetId="19717" refreshError="1"/>
      <sheetData sheetId="19718" refreshError="1"/>
      <sheetData sheetId="19719" refreshError="1"/>
      <sheetData sheetId="19720" refreshError="1"/>
      <sheetData sheetId="19721" refreshError="1"/>
      <sheetData sheetId="19722" refreshError="1"/>
      <sheetData sheetId="19723" refreshError="1"/>
      <sheetData sheetId="19724" refreshError="1"/>
      <sheetData sheetId="19725" refreshError="1"/>
      <sheetData sheetId="19726" refreshError="1"/>
      <sheetData sheetId="19727" refreshError="1"/>
      <sheetData sheetId="19728" refreshError="1"/>
      <sheetData sheetId="19729" refreshError="1"/>
      <sheetData sheetId="19730" refreshError="1"/>
      <sheetData sheetId="19731" refreshError="1"/>
      <sheetData sheetId="19732" refreshError="1"/>
      <sheetData sheetId="19733" refreshError="1"/>
      <sheetData sheetId="19734" refreshError="1"/>
      <sheetData sheetId="19735" refreshError="1"/>
      <sheetData sheetId="19736" refreshError="1"/>
      <sheetData sheetId="19737" refreshError="1"/>
      <sheetData sheetId="19738" refreshError="1"/>
      <sheetData sheetId="19739" refreshError="1"/>
      <sheetData sheetId="19740" refreshError="1"/>
      <sheetData sheetId="19741" refreshError="1"/>
      <sheetData sheetId="19742" refreshError="1"/>
      <sheetData sheetId="19743" refreshError="1"/>
      <sheetData sheetId="19744" refreshError="1"/>
      <sheetData sheetId="19745" refreshError="1"/>
      <sheetData sheetId="19746" refreshError="1"/>
      <sheetData sheetId="19747" refreshError="1"/>
      <sheetData sheetId="19748" refreshError="1"/>
      <sheetData sheetId="19749" refreshError="1"/>
      <sheetData sheetId="19750" refreshError="1"/>
      <sheetData sheetId="19751" refreshError="1"/>
      <sheetData sheetId="19752" refreshError="1"/>
      <sheetData sheetId="19753" refreshError="1"/>
      <sheetData sheetId="19754" refreshError="1"/>
      <sheetData sheetId="19755" refreshError="1"/>
      <sheetData sheetId="19756" refreshError="1"/>
      <sheetData sheetId="19757" refreshError="1"/>
      <sheetData sheetId="19758" refreshError="1"/>
      <sheetData sheetId="19759" refreshError="1"/>
      <sheetData sheetId="19760" refreshError="1"/>
      <sheetData sheetId="19761" refreshError="1"/>
      <sheetData sheetId="19762" refreshError="1"/>
      <sheetData sheetId="19763" refreshError="1"/>
      <sheetData sheetId="19764" refreshError="1"/>
      <sheetData sheetId="19765" refreshError="1"/>
      <sheetData sheetId="19766" refreshError="1"/>
      <sheetData sheetId="19767" refreshError="1"/>
      <sheetData sheetId="19768" refreshError="1"/>
      <sheetData sheetId="19769" refreshError="1"/>
      <sheetData sheetId="19770" refreshError="1"/>
      <sheetData sheetId="19771" refreshError="1"/>
      <sheetData sheetId="19772" refreshError="1"/>
      <sheetData sheetId="19773" refreshError="1"/>
      <sheetData sheetId="19774" refreshError="1"/>
      <sheetData sheetId="19775" refreshError="1"/>
      <sheetData sheetId="19776" refreshError="1"/>
      <sheetData sheetId="19777" refreshError="1"/>
      <sheetData sheetId="19778" refreshError="1"/>
      <sheetData sheetId="19779" refreshError="1"/>
      <sheetData sheetId="19780" refreshError="1"/>
      <sheetData sheetId="19781" refreshError="1"/>
      <sheetData sheetId="19782" refreshError="1"/>
      <sheetData sheetId="19783" refreshError="1"/>
      <sheetData sheetId="19784" refreshError="1"/>
      <sheetData sheetId="19785" refreshError="1"/>
      <sheetData sheetId="19786" refreshError="1"/>
      <sheetData sheetId="19787" refreshError="1"/>
      <sheetData sheetId="19788" refreshError="1"/>
      <sheetData sheetId="19789" refreshError="1"/>
      <sheetData sheetId="19790" refreshError="1"/>
      <sheetData sheetId="19791" refreshError="1"/>
      <sheetData sheetId="19792" refreshError="1"/>
      <sheetData sheetId="19793" refreshError="1"/>
      <sheetData sheetId="19794" refreshError="1"/>
      <sheetData sheetId="19795" refreshError="1"/>
      <sheetData sheetId="19796" refreshError="1"/>
      <sheetData sheetId="19797" refreshError="1"/>
      <sheetData sheetId="19798" refreshError="1"/>
      <sheetData sheetId="19799" refreshError="1"/>
      <sheetData sheetId="19800" refreshError="1"/>
      <sheetData sheetId="19801" refreshError="1"/>
      <sheetData sheetId="19802" refreshError="1"/>
      <sheetData sheetId="19803" refreshError="1"/>
      <sheetData sheetId="19804" refreshError="1"/>
      <sheetData sheetId="19805" refreshError="1"/>
      <sheetData sheetId="19806" refreshError="1"/>
      <sheetData sheetId="19807" refreshError="1"/>
      <sheetData sheetId="19808" refreshError="1"/>
      <sheetData sheetId="19809" refreshError="1"/>
      <sheetData sheetId="19810" refreshError="1"/>
      <sheetData sheetId="19811" refreshError="1"/>
      <sheetData sheetId="19812" refreshError="1"/>
      <sheetData sheetId="19813" refreshError="1"/>
      <sheetData sheetId="19814" refreshError="1"/>
      <sheetData sheetId="19815" refreshError="1"/>
      <sheetData sheetId="19816" refreshError="1"/>
      <sheetData sheetId="19817" refreshError="1"/>
      <sheetData sheetId="19818" refreshError="1"/>
      <sheetData sheetId="19819" refreshError="1"/>
      <sheetData sheetId="19820" refreshError="1"/>
      <sheetData sheetId="19821" refreshError="1"/>
      <sheetData sheetId="19822" refreshError="1"/>
      <sheetData sheetId="19823" refreshError="1"/>
      <sheetData sheetId="19824" refreshError="1"/>
      <sheetData sheetId="19825" refreshError="1"/>
      <sheetData sheetId="19826" refreshError="1"/>
      <sheetData sheetId="19827" refreshError="1"/>
      <sheetData sheetId="19828" refreshError="1"/>
      <sheetData sheetId="19829" refreshError="1"/>
      <sheetData sheetId="19830" refreshError="1"/>
      <sheetData sheetId="19831" refreshError="1"/>
      <sheetData sheetId="19832" refreshError="1"/>
      <sheetData sheetId="19833" refreshError="1"/>
      <sheetData sheetId="19834" refreshError="1"/>
      <sheetData sheetId="19835" refreshError="1"/>
      <sheetData sheetId="19836" refreshError="1"/>
      <sheetData sheetId="19837" refreshError="1"/>
      <sheetData sheetId="19838" refreshError="1"/>
      <sheetData sheetId="19839" refreshError="1"/>
      <sheetData sheetId="19840" refreshError="1"/>
      <sheetData sheetId="19841" refreshError="1"/>
      <sheetData sheetId="19842" refreshError="1"/>
      <sheetData sheetId="19843" refreshError="1"/>
      <sheetData sheetId="19844" refreshError="1"/>
      <sheetData sheetId="19845" refreshError="1"/>
      <sheetData sheetId="19846" refreshError="1"/>
      <sheetData sheetId="19847" refreshError="1"/>
      <sheetData sheetId="19848" refreshError="1"/>
      <sheetData sheetId="19849" refreshError="1"/>
      <sheetData sheetId="19850" refreshError="1"/>
      <sheetData sheetId="19851" refreshError="1"/>
      <sheetData sheetId="19852" refreshError="1"/>
      <sheetData sheetId="19853" refreshError="1"/>
      <sheetData sheetId="19854" refreshError="1"/>
      <sheetData sheetId="19855" refreshError="1"/>
      <sheetData sheetId="19856" refreshError="1"/>
      <sheetData sheetId="19857" refreshError="1"/>
      <sheetData sheetId="19858" refreshError="1"/>
      <sheetData sheetId="19859" refreshError="1"/>
      <sheetData sheetId="19860" refreshError="1"/>
      <sheetData sheetId="19861" refreshError="1"/>
      <sheetData sheetId="19862" refreshError="1"/>
      <sheetData sheetId="19863" refreshError="1"/>
      <sheetData sheetId="19864" refreshError="1"/>
      <sheetData sheetId="19865" refreshError="1"/>
      <sheetData sheetId="19866" refreshError="1"/>
      <sheetData sheetId="19867" refreshError="1"/>
      <sheetData sheetId="19868" refreshError="1"/>
      <sheetData sheetId="19869" refreshError="1"/>
      <sheetData sheetId="19870" refreshError="1"/>
      <sheetData sheetId="19871" refreshError="1"/>
      <sheetData sheetId="19872" refreshError="1"/>
      <sheetData sheetId="19873" refreshError="1"/>
      <sheetData sheetId="19874" refreshError="1"/>
      <sheetData sheetId="19875" refreshError="1"/>
      <sheetData sheetId="19876" refreshError="1"/>
      <sheetData sheetId="19877" refreshError="1"/>
      <sheetData sheetId="19878" refreshError="1"/>
      <sheetData sheetId="19879" refreshError="1"/>
      <sheetData sheetId="19880" refreshError="1"/>
      <sheetData sheetId="19881" refreshError="1"/>
      <sheetData sheetId="19882" refreshError="1"/>
      <sheetData sheetId="19883" refreshError="1"/>
      <sheetData sheetId="19884" refreshError="1"/>
      <sheetData sheetId="19885" refreshError="1"/>
      <sheetData sheetId="19886" refreshError="1"/>
      <sheetData sheetId="19887" refreshError="1"/>
      <sheetData sheetId="19888" refreshError="1"/>
      <sheetData sheetId="19889" refreshError="1"/>
      <sheetData sheetId="19890" refreshError="1"/>
      <sheetData sheetId="19891" refreshError="1"/>
      <sheetData sheetId="19892" refreshError="1"/>
      <sheetData sheetId="19893" refreshError="1"/>
      <sheetData sheetId="19894" refreshError="1"/>
      <sheetData sheetId="19895" refreshError="1"/>
      <sheetData sheetId="19896" refreshError="1"/>
      <sheetData sheetId="19897" refreshError="1"/>
      <sheetData sheetId="19898" refreshError="1"/>
      <sheetData sheetId="19899" refreshError="1"/>
      <sheetData sheetId="19900" refreshError="1"/>
      <sheetData sheetId="19901" refreshError="1"/>
      <sheetData sheetId="19902" refreshError="1"/>
      <sheetData sheetId="19903" refreshError="1"/>
      <sheetData sheetId="19904" refreshError="1"/>
      <sheetData sheetId="19905" refreshError="1"/>
      <sheetData sheetId="19906" refreshError="1"/>
      <sheetData sheetId="19907" refreshError="1"/>
      <sheetData sheetId="19908" refreshError="1"/>
      <sheetData sheetId="19909" refreshError="1"/>
      <sheetData sheetId="19910" refreshError="1"/>
      <sheetData sheetId="19911" refreshError="1"/>
      <sheetData sheetId="19912" refreshError="1"/>
      <sheetData sheetId="19913" refreshError="1"/>
      <sheetData sheetId="19914" refreshError="1"/>
      <sheetData sheetId="19915" refreshError="1"/>
      <sheetData sheetId="19916" refreshError="1"/>
      <sheetData sheetId="19917" refreshError="1"/>
      <sheetData sheetId="19918" refreshError="1"/>
      <sheetData sheetId="19919" refreshError="1"/>
      <sheetData sheetId="19920" refreshError="1"/>
      <sheetData sheetId="19921" refreshError="1"/>
      <sheetData sheetId="19922" refreshError="1"/>
      <sheetData sheetId="19923" refreshError="1"/>
      <sheetData sheetId="19924" refreshError="1"/>
      <sheetData sheetId="19925" refreshError="1"/>
      <sheetData sheetId="19926" refreshError="1"/>
      <sheetData sheetId="19927" refreshError="1"/>
      <sheetData sheetId="19928" refreshError="1"/>
      <sheetData sheetId="19929" refreshError="1"/>
      <sheetData sheetId="19930" refreshError="1"/>
      <sheetData sheetId="19931" refreshError="1"/>
      <sheetData sheetId="19932" refreshError="1"/>
      <sheetData sheetId="19933" refreshError="1"/>
      <sheetData sheetId="19934" refreshError="1"/>
      <sheetData sheetId="19935" refreshError="1"/>
      <sheetData sheetId="19936" refreshError="1"/>
      <sheetData sheetId="19937" refreshError="1"/>
      <sheetData sheetId="19938" refreshError="1"/>
      <sheetData sheetId="19939" refreshError="1"/>
      <sheetData sheetId="19940" refreshError="1"/>
      <sheetData sheetId="19941" refreshError="1"/>
      <sheetData sheetId="19942" refreshError="1"/>
      <sheetData sheetId="19943" refreshError="1"/>
      <sheetData sheetId="19944" refreshError="1"/>
      <sheetData sheetId="19945" refreshError="1"/>
      <sheetData sheetId="19946" refreshError="1"/>
      <sheetData sheetId="19947" refreshError="1"/>
      <sheetData sheetId="19948" refreshError="1"/>
      <sheetData sheetId="19949" refreshError="1"/>
      <sheetData sheetId="19950" refreshError="1"/>
      <sheetData sheetId="19951" refreshError="1"/>
      <sheetData sheetId="19952" refreshError="1"/>
      <sheetData sheetId="19953" refreshError="1"/>
      <sheetData sheetId="19954" refreshError="1"/>
      <sheetData sheetId="19955" refreshError="1"/>
      <sheetData sheetId="19956" refreshError="1"/>
      <sheetData sheetId="19957" refreshError="1"/>
      <sheetData sheetId="19958" refreshError="1"/>
      <sheetData sheetId="19959" refreshError="1"/>
      <sheetData sheetId="19960" refreshError="1"/>
      <sheetData sheetId="19961" refreshError="1"/>
      <sheetData sheetId="19962" refreshError="1"/>
      <sheetData sheetId="19963" refreshError="1"/>
      <sheetData sheetId="19964" refreshError="1"/>
      <sheetData sheetId="19965" refreshError="1"/>
      <sheetData sheetId="19966" refreshError="1"/>
      <sheetData sheetId="19967" refreshError="1"/>
      <sheetData sheetId="19968" refreshError="1"/>
      <sheetData sheetId="19969" refreshError="1"/>
      <sheetData sheetId="19970" refreshError="1"/>
      <sheetData sheetId="19971" refreshError="1"/>
      <sheetData sheetId="19972" refreshError="1"/>
      <sheetData sheetId="19973" refreshError="1"/>
      <sheetData sheetId="19974" refreshError="1"/>
      <sheetData sheetId="19975" refreshError="1"/>
      <sheetData sheetId="19976" refreshError="1"/>
      <sheetData sheetId="19977" refreshError="1"/>
      <sheetData sheetId="19978" refreshError="1"/>
      <sheetData sheetId="19979" refreshError="1"/>
      <sheetData sheetId="19980" refreshError="1"/>
      <sheetData sheetId="19981" refreshError="1"/>
      <sheetData sheetId="19982" refreshError="1"/>
      <sheetData sheetId="19983" refreshError="1"/>
      <sheetData sheetId="19984" refreshError="1"/>
      <sheetData sheetId="19985" refreshError="1"/>
      <sheetData sheetId="19986" refreshError="1"/>
      <sheetData sheetId="19987" refreshError="1"/>
      <sheetData sheetId="19988" refreshError="1"/>
      <sheetData sheetId="19989" refreshError="1"/>
      <sheetData sheetId="19990" refreshError="1"/>
      <sheetData sheetId="19991" refreshError="1"/>
      <sheetData sheetId="19992" refreshError="1"/>
      <sheetData sheetId="19993" refreshError="1"/>
      <sheetData sheetId="19994" refreshError="1"/>
      <sheetData sheetId="19995" refreshError="1"/>
      <sheetData sheetId="19996" refreshError="1"/>
      <sheetData sheetId="19997" refreshError="1"/>
      <sheetData sheetId="19998" refreshError="1"/>
      <sheetData sheetId="19999" refreshError="1"/>
      <sheetData sheetId="20000" refreshError="1"/>
      <sheetData sheetId="20001" refreshError="1"/>
      <sheetData sheetId="20002" refreshError="1"/>
      <sheetData sheetId="20003" refreshError="1"/>
      <sheetData sheetId="20004" refreshError="1"/>
      <sheetData sheetId="20005" refreshError="1"/>
      <sheetData sheetId="20006" refreshError="1"/>
      <sheetData sheetId="20007" refreshError="1"/>
      <sheetData sheetId="20008" refreshError="1"/>
      <sheetData sheetId="20009" refreshError="1"/>
      <sheetData sheetId="20010" refreshError="1"/>
      <sheetData sheetId="20011" refreshError="1"/>
      <sheetData sheetId="20012" refreshError="1"/>
      <sheetData sheetId="20013" refreshError="1"/>
      <sheetData sheetId="20014" refreshError="1"/>
      <sheetData sheetId="20015" refreshError="1"/>
      <sheetData sheetId="20016" refreshError="1"/>
      <sheetData sheetId="20017" refreshError="1"/>
      <sheetData sheetId="20018" refreshError="1"/>
      <sheetData sheetId="20019" refreshError="1"/>
      <sheetData sheetId="20020" refreshError="1"/>
      <sheetData sheetId="20021" refreshError="1"/>
      <sheetData sheetId="20022" refreshError="1"/>
      <sheetData sheetId="20023" refreshError="1"/>
      <sheetData sheetId="20024" refreshError="1"/>
      <sheetData sheetId="20025" refreshError="1"/>
      <sheetData sheetId="20026" refreshError="1"/>
      <sheetData sheetId="20027" refreshError="1"/>
      <sheetData sheetId="20028" refreshError="1"/>
      <sheetData sheetId="20029" refreshError="1"/>
      <sheetData sheetId="20030" refreshError="1"/>
      <sheetData sheetId="20031" refreshError="1"/>
      <sheetData sheetId="20032" refreshError="1"/>
      <sheetData sheetId="20033" refreshError="1"/>
      <sheetData sheetId="20034" refreshError="1"/>
      <sheetData sheetId="20035" refreshError="1"/>
      <sheetData sheetId="20036" refreshError="1"/>
      <sheetData sheetId="20037" refreshError="1"/>
      <sheetData sheetId="20038" refreshError="1"/>
      <sheetData sheetId="20039" refreshError="1"/>
      <sheetData sheetId="20040" refreshError="1"/>
      <sheetData sheetId="20041" refreshError="1"/>
      <sheetData sheetId="20042" refreshError="1"/>
      <sheetData sheetId="20043" refreshError="1"/>
      <sheetData sheetId="20044" refreshError="1"/>
      <sheetData sheetId="20045" refreshError="1"/>
      <sheetData sheetId="20046" refreshError="1"/>
      <sheetData sheetId="20047" refreshError="1"/>
      <sheetData sheetId="20048" refreshError="1"/>
      <sheetData sheetId="20049" refreshError="1"/>
      <sheetData sheetId="20050" refreshError="1"/>
      <sheetData sheetId="20051" refreshError="1"/>
      <sheetData sheetId="20052" refreshError="1"/>
      <sheetData sheetId="20053" refreshError="1"/>
      <sheetData sheetId="20054" refreshError="1"/>
      <sheetData sheetId="20055" refreshError="1"/>
      <sheetData sheetId="20056" refreshError="1"/>
      <sheetData sheetId="20057" refreshError="1"/>
      <sheetData sheetId="20058" refreshError="1"/>
      <sheetData sheetId="20059" refreshError="1"/>
      <sheetData sheetId="20060" refreshError="1"/>
      <sheetData sheetId="20061" refreshError="1"/>
      <sheetData sheetId="20062" refreshError="1"/>
      <sheetData sheetId="20063" refreshError="1"/>
      <sheetData sheetId="20064" refreshError="1"/>
      <sheetData sheetId="20065" refreshError="1"/>
      <sheetData sheetId="20066" refreshError="1"/>
      <sheetData sheetId="20067" refreshError="1"/>
      <sheetData sheetId="20068" refreshError="1"/>
      <sheetData sheetId="20069" refreshError="1"/>
      <sheetData sheetId="20070" refreshError="1"/>
      <sheetData sheetId="20071" refreshError="1"/>
      <sheetData sheetId="20072" refreshError="1"/>
      <sheetData sheetId="20073" refreshError="1"/>
      <sheetData sheetId="20074" refreshError="1"/>
      <sheetData sheetId="20075" refreshError="1"/>
      <sheetData sheetId="20076" refreshError="1"/>
      <sheetData sheetId="20077" refreshError="1"/>
      <sheetData sheetId="20078" refreshError="1"/>
      <sheetData sheetId="20079" refreshError="1"/>
      <sheetData sheetId="20080" refreshError="1"/>
      <sheetData sheetId="20081" refreshError="1"/>
      <sheetData sheetId="20082" refreshError="1"/>
      <sheetData sheetId="20083" refreshError="1"/>
      <sheetData sheetId="20084" refreshError="1"/>
      <sheetData sheetId="20085" refreshError="1"/>
      <sheetData sheetId="20086" refreshError="1"/>
      <sheetData sheetId="20087" refreshError="1"/>
      <sheetData sheetId="20088" refreshError="1"/>
      <sheetData sheetId="20089" refreshError="1"/>
      <sheetData sheetId="20090" refreshError="1"/>
      <sheetData sheetId="20091" refreshError="1"/>
      <sheetData sheetId="20092" refreshError="1"/>
      <sheetData sheetId="20093" refreshError="1"/>
      <sheetData sheetId="20094" refreshError="1"/>
      <sheetData sheetId="20095" refreshError="1"/>
      <sheetData sheetId="20096" refreshError="1"/>
      <sheetData sheetId="20097" refreshError="1"/>
      <sheetData sheetId="20098" refreshError="1"/>
      <sheetData sheetId="20099" refreshError="1"/>
      <sheetData sheetId="20100" refreshError="1"/>
      <sheetData sheetId="20101" refreshError="1"/>
      <sheetData sheetId="20102" refreshError="1"/>
      <sheetData sheetId="20103" refreshError="1"/>
      <sheetData sheetId="20104" refreshError="1"/>
      <sheetData sheetId="20105" refreshError="1"/>
      <sheetData sheetId="20106" refreshError="1"/>
      <sheetData sheetId="20107" refreshError="1"/>
      <sheetData sheetId="20108" refreshError="1"/>
      <sheetData sheetId="20109" refreshError="1"/>
      <sheetData sheetId="20110" refreshError="1"/>
      <sheetData sheetId="20111" refreshError="1"/>
      <sheetData sheetId="20112" refreshError="1"/>
      <sheetData sheetId="20113" refreshError="1"/>
      <sheetData sheetId="20114" refreshError="1"/>
      <sheetData sheetId="20115" refreshError="1"/>
      <sheetData sheetId="20116" refreshError="1"/>
      <sheetData sheetId="20117" refreshError="1"/>
      <sheetData sheetId="20118" refreshError="1"/>
      <sheetData sheetId="20119" refreshError="1"/>
      <sheetData sheetId="20120" refreshError="1"/>
      <sheetData sheetId="20121" refreshError="1"/>
      <sheetData sheetId="20122" refreshError="1"/>
      <sheetData sheetId="20123" refreshError="1"/>
      <sheetData sheetId="20124" refreshError="1"/>
      <sheetData sheetId="20125" refreshError="1"/>
      <sheetData sheetId="20126" refreshError="1"/>
      <sheetData sheetId="20127" refreshError="1"/>
      <sheetData sheetId="20128" refreshError="1"/>
      <sheetData sheetId="20129" refreshError="1"/>
      <sheetData sheetId="20130" refreshError="1"/>
      <sheetData sheetId="20131" refreshError="1"/>
      <sheetData sheetId="20132" refreshError="1"/>
      <sheetData sheetId="20133" refreshError="1"/>
      <sheetData sheetId="20134" refreshError="1"/>
      <sheetData sheetId="20135" refreshError="1"/>
      <sheetData sheetId="20136" refreshError="1"/>
      <sheetData sheetId="20137" refreshError="1"/>
      <sheetData sheetId="20138" refreshError="1"/>
      <sheetData sheetId="20139" refreshError="1"/>
      <sheetData sheetId="20140" refreshError="1"/>
      <sheetData sheetId="20141" refreshError="1"/>
      <sheetData sheetId="20142" refreshError="1"/>
      <sheetData sheetId="20143" refreshError="1"/>
      <sheetData sheetId="20144" refreshError="1"/>
      <sheetData sheetId="20145" refreshError="1"/>
      <sheetData sheetId="20146" refreshError="1"/>
      <sheetData sheetId="20147" refreshError="1"/>
      <sheetData sheetId="20148" refreshError="1"/>
      <sheetData sheetId="20149" refreshError="1"/>
      <sheetData sheetId="20150" refreshError="1"/>
      <sheetData sheetId="20151" refreshError="1"/>
      <sheetData sheetId="20152" refreshError="1"/>
      <sheetData sheetId="20153" refreshError="1"/>
      <sheetData sheetId="20154" refreshError="1"/>
      <sheetData sheetId="20155" refreshError="1"/>
      <sheetData sheetId="20156" refreshError="1"/>
      <sheetData sheetId="20157" refreshError="1"/>
      <sheetData sheetId="20158" refreshError="1"/>
      <sheetData sheetId="20159" refreshError="1"/>
      <sheetData sheetId="20160" refreshError="1"/>
      <sheetData sheetId="20161" refreshError="1"/>
      <sheetData sheetId="20162" refreshError="1"/>
      <sheetData sheetId="20163" refreshError="1"/>
      <sheetData sheetId="20164" refreshError="1"/>
      <sheetData sheetId="20165" refreshError="1"/>
      <sheetData sheetId="20166" refreshError="1"/>
      <sheetData sheetId="20167" refreshError="1"/>
      <sheetData sheetId="20168" refreshError="1"/>
      <sheetData sheetId="20169" refreshError="1"/>
      <sheetData sheetId="20170" refreshError="1"/>
      <sheetData sheetId="20171" refreshError="1"/>
      <sheetData sheetId="20172" refreshError="1"/>
      <sheetData sheetId="20173" refreshError="1"/>
      <sheetData sheetId="20174" refreshError="1"/>
      <sheetData sheetId="20175" refreshError="1"/>
      <sheetData sheetId="20176" refreshError="1"/>
      <sheetData sheetId="20177" refreshError="1"/>
      <sheetData sheetId="20178" refreshError="1"/>
      <sheetData sheetId="20179" refreshError="1"/>
      <sheetData sheetId="20180" refreshError="1"/>
      <sheetData sheetId="20181" refreshError="1"/>
      <sheetData sheetId="20182" refreshError="1"/>
      <sheetData sheetId="20183" refreshError="1"/>
      <sheetData sheetId="20184" refreshError="1"/>
      <sheetData sheetId="20185" refreshError="1"/>
      <sheetData sheetId="20186" refreshError="1"/>
      <sheetData sheetId="20187" refreshError="1"/>
      <sheetData sheetId="20188" refreshError="1"/>
      <sheetData sheetId="20189" refreshError="1"/>
      <sheetData sheetId="20190" refreshError="1"/>
      <sheetData sheetId="20191" refreshError="1"/>
      <sheetData sheetId="20192" refreshError="1"/>
      <sheetData sheetId="20193" refreshError="1"/>
      <sheetData sheetId="20194" refreshError="1"/>
      <sheetData sheetId="20195" refreshError="1"/>
      <sheetData sheetId="20196" refreshError="1"/>
      <sheetData sheetId="20197" refreshError="1"/>
      <sheetData sheetId="20198" refreshError="1"/>
      <sheetData sheetId="20199" refreshError="1"/>
      <sheetData sheetId="20200" refreshError="1"/>
      <sheetData sheetId="20201" refreshError="1"/>
      <sheetData sheetId="20202" refreshError="1"/>
      <sheetData sheetId="20203" refreshError="1"/>
      <sheetData sheetId="20204" refreshError="1"/>
      <sheetData sheetId="20205" refreshError="1"/>
      <sheetData sheetId="20206" refreshError="1"/>
      <sheetData sheetId="20207" refreshError="1"/>
      <sheetData sheetId="20208" refreshError="1"/>
      <sheetData sheetId="20209" refreshError="1"/>
      <sheetData sheetId="20210" refreshError="1"/>
      <sheetData sheetId="20211" refreshError="1"/>
      <sheetData sheetId="20212" refreshError="1"/>
      <sheetData sheetId="20213" refreshError="1"/>
      <sheetData sheetId="20214" refreshError="1"/>
      <sheetData sheetId="20215" refreshError="1"/>
      <sheetData sheetId="20216" refreshError="1"/>
      <sheetData sheetId="20217" refreshError="1"/>
      <sheetData sheetId="20218" refreshError="1"/>
      <sheetData sheetId="20219" refreshError="1"/>
      <sheetData sheetId="20220" refreshError="1"/>
      <sheetData sheetId="20221" refreshError="1"/>
      <sheetData sheetId="20222" refreshError="1"/>
      <sheetData sheetId="20223" refreshError="1"/>
      <sheetData sheetId="20224" refreshError="1"/>
      <sheetData sheetId="20225" refreshError="1"/>
      <sheetData sheetId="20226" refreshError="1"/>
      <sheetData sheetId="20227" refreshError="1"/>
      <sheetData sheetId="20228" refreshError="1"/>
      <sheetData sheetId="20229" refreshError="1"/>
      <sheetData sheetId="20230" refreshError="1"/>
      <sheetData sheetId="20231" refreshError="1"/>
      <sheetData sheetId="20232" refreshError="1"/>
      <sheetData sheetId="20233" refreshError="1"/>
      <sheetData sheetId="20234" refreshError="1"/>
      <sheetData sheetId="20235" refreshError="1"/>
      <sheetData sheetId="20236" refreshError="1"/>
      <sheetData sheetId="20237" refreshError="1"/>
      <sheetData sheetId="20238" refreshError="1"/>
      <sheetData sheetId="20239" refreshError="1"/>
      <sheetData sheetId="20240" refreshError="1"/>
      <sheetData sheetId="20241" refreshError="1"/>
      <sheetData sheetId="20242" refreshError="1"/>
      <sheetData sheetId="20243" refreshError="1"/>
      <sheetData sheetId="20244" refreshError="1"/>
      <sheetData sheetId="20245" refreshError="1"/>
      <sheetData sheetId="20246" refreshError="1"/>
      <sheetData sheetId="20247" refreshError="1"/>
      <sheetData sheetId="20248" refreshError="1"/>
      <sheetData sheetId="20249" refreshError="1"/>
      <sheetData sheetId="20250" refreshError="1"/>
      <sheetData sheetId="20251" refreshError="1"/>
      <sheetData sheetId="20252" refreshError="1"/>
      <sheetData sheetId="20253" refreshError="1"/>
      <sheetData sheetId="20254" refreshError="1"/>
      <sheetData sheetId="20255" refreshError="1"/>
      <sheetData sheetId="20256" refreshError="1"/>
      <sheetData sheetId="20257" refreshError="1"/>
      <sheetData sheetId="20258" refreshError="1"/>
      <sheetData sheetId="20259" refreshError="1"/>
      <sheetData sheetId="20260" refreshError="1"/>
      <sheetData sheetId="20261" refreshError="1"/>
      <sheetData sheetId="20262" refreshError="1"/>
      <sheetData sheetId="20263" refreshError="1"/>
      <sheetData sheetId="20264" refreshError="1"/>
      <sheetData sheetId="20265" refreshError="1"/>
      <sheetData sheetId="20266" refreshError="1"/>
      <sheetData sheetId="20267" refreshError="1"/>
      <sheetData sheetId="20268" refreshError="1"/>
      <sheetData sheetId="20269" refreshError="1"/>
      <sheetData sheetId="20270" refreshError="1"/>
      <sheetData sheetId="20271" refreshError="1"/>
      <sheetData sheetId="20272" refreshError="1"/>
      <sheetData sheetId="20273" refreshError="1"/>
      <sheetData sheetId="20274" refreshError="1"/>
      <sheetData sheetId="20275" refreshError="1"/>
      <sheetData sheetId="20276" refreshError="1"/>
      <sheetData sheetId="20277" refreshError="1"/>
      <sheetData sheetId="20278" refreshError="1"/>
      <sheetData sheetId="20279" refreshError="1"/>
      <sheetData sheetId="20280" refreshError="1"/>
      <sheetData sheetId="20281" refreshError="1"/>
      <sheetData sheetId="20282" refreshError="1"/>
      <sheetData sheetId="20283" refreshError="1"/>
      <sheetData sheetId="20284" refreshError="1"/>
      <sheetData sheetId="20285" refreshError="1"/>
      <sheetData sheetId="20286" refreshError="1"/>
      <sheetData sheetId="20287" refreshError="1"/>
      <sheetData sheetId="20288" refreshError="1"/>
      <sheetData sheetId="20289" refreshError="1"/>
      <sheetData sheetId="20290" refreshError="1"/>
      <sheetData sheetId="20291" refreshError="1"/>
      <sheetData sheetId="20292" refreshError="1"/>
      <sheetData sheetId="20293" refreshError="1"/>
      <sheetData sheetId="20294" refreshError="1"/>
      <sheetData sheetId="20295" refreshError="1"/>
      <sheetData sheetId="20296" refreshError="1"/>
      <sheetData sheetId="20297" refreshError="1"/>
      <sheetData sheetId="20298" refreshError="1"/>
      <sheetData sheetId="20299" refreshError="1"/>
      <sheetData sheetId="20300" refreshError="1"/>
      <sheetData sheetId="20301" refreshError="1"/>
      <sheetData sheetId="20302" refreshError="1"/>
      <sheetData sheetId="20303" refreshError="1"/>
      <sheetData sheetId="20304" refreshError="1"/>
      <sheetData sheetId="20305" refreshError="1"/>
      <sheetData sheetId="20306" refreshError="1"/>
      <sheetData sheetId="20307" refreshError="1"/>
      <sheetData sheetId="20308" refreshError="1"/>
      <sheetData sheetId="20309" refreshError="1"/>
      <sheetData sheetId="20310" refreshError="1"/>
      <sheetData sheetId="20311" refreshError="1"/>
      <sheetData sheetId="20312" refreshError="1"/>
      <sheetData sheetId="20313" refreshError="1"/>
      <sheetData sheetId="20314" refreshError="1"/>
      <sheetData sheetId="20315" refreshError="1"/>
      <sheetData sheetId="20316" refreshError="1"/>
      <sheetData sheetId="20317" refreshError="1"/>
      <sheetData sheetId="20318" refreshError="1"/>
      <sheetData sheetId="20319" refreshError="1"/>
      <sheetData sheetId="20320" refreshError="1"/>
      <sheetData sheetId="20321" refreshError="1"/>
      <sheetData sheetId="20322" refreshError="1"/>
      <sheetData sheetId="20323" refreshError="1"/>
      <sheetData sheetId="20324" refreshError="1"/>
      <sheetData sheetId="20325" refreshError="1"/>
      <sheetData sheetId="20326" refreshError="1"/>
      <sheetData sheetId="20327" refreshError="1"/>
      <sheetData sheetId="20328" refreshError="1"/>
      <sheetData sheetId="20329" refreshError="1"/>
      <sheetData sheetId="20330" refreshError="1"/>
      <sheetData sheetId="20331" refreshError="1"/>
      <sheetData sheetId="20332" refreshError="1"/>
      <sheetData sheetId="20333" refreshError="1"/>
      <sheetData sheetId="20334" refreshError="1"/>
      <sheetData sheetId="20335" refreshError="1"/>
      <sheetData sheetId="20336" refreshError="1"/>
      <sheetData sheetId="20337" refreshError="1"/>
      <sheetData sheetId="20338" refreshError="1"/>
      <sheetData sheetId="20339" refreshError="1"/>
      <sheetData sheetId="20340" refreshError="1"/>
      <sheetData sheetId="20341" refreshError="1"/>
      <sheetData sheetId="20342" refreshError="1"/>
      <sheetData sheetId="20343" refreshError="1"/>
      <sheetData sheetId="20344" refreshError="1"/>
      <sheetData sheetId="20345" refreshError="1"/>
      <sheetData sheetId="20346" refreshError="1"/>
      <sheetData sheetId="20347" refreshError="1"/>
      <sheetData sheetId="20348" refreshError="1"/>
      <sheetData sheetId="20349" refreshError="1"/>
      <sheetData sheetId="20350" refreshError="1"/>
      <sheetData sheetId="20351" refreshError="1"/>
      <sheetData sheetId="20352" refreshError="1"/>
      <sheetData sheetId="20353" refreshError="1"/>
      <sheetData sheetId="20354" refreshError="1"/>
      <sheetData sheetId="20355" refreshError="1"/>
      <sheetData sheetId="20356" refreshError="1"/>
      <sheetData sheetId="20357" refreshError="1"/>
      <sheetData sheetId="20358" refreshError="1"/>
      <sheetData sheetId="20359" refreshError="1"/>
      <sheetData sheetId="20360" refreshError="1"/>
      <sheetData sheetId="20361" refreshError="1"/>
      <sheetData sheetId="20362" refreshError="1"/>
      <sheetData sheetId="20363" refreshError="1"/>
      <sheetData sheetId="20364" refreshError="1"/>
      <sheetData sheetId="20365" refreshError="1"/>
      <sheetData sheetId="20366" refreshError="1"/>
      <sheetData sheetId="20367" refreshError="1"/>
      <sheetData sheetId="20368" refreshError="1"/>
      <sheetData sheetId="20369" refreshError="1"/>
      <sheetData sheetId="20370" refreshError="1"/>
      <sheetData sheetId="20371" refreshError="1"/>
      <sheetData sheetId="20372" refreshError="1"/>
      <sheetData sheetId="20373" refreshError="1"/>
      <sheetData sheetId="20374" refreshError="1"/>
      <sheetData sheetId="20375" refreshError="1"/>
      <sheetData sheetId="20376" refreshError="1"/>
      <sheetData sheetId="20377" refreshError="1"/>
      <sheetData sheetId="20378" refreshError="1"/>
      <sheetData sheetId="20379" refreshError="1"/>
      <sheetData sheetId="20380" refreshError="1"/>
      <sheetData sheetId="20381" refreshError="1"/>
      <sheetData sheetId="20382" refreshError="1"/>
      <sheetData sheetId="20383" refreshError="1"/>
      <sheetData sheetId="20384" refreshError="1"/>
      <sheetData sheetId="20385" refreshError="1"/>
      <sheetData sheetId="20386" refreshError="1"/>
      <sheetData sheetId="20387" refreshError="1"/>
      <sheetData sheetId="20388" refreshError="1"/>
      <sheetData sheetId="20389" refreshError="1"/>
      <sheetData sheetId="20390" refreshError="1"/>
      <sheetData sheetId="20391" refreshError="1"/>
      <sheetData sheetId="20392" refreshError="1"/>
      <sheetData sheetId="20393" refreshError="1"/>
      <sheetData sheetId="20394" refreshError="1"/>
      <sheetData sheetId="20395" refreshError="1"/>
      <sheetData sheetId="20396" refreshError="1"/>
      <sheetData sheetId="20397" refreshError="1"/>
      <sheetData sheetId="20398" refreshError="1"/>
      <sheetData sheetId="20399" refreshError="1"/>
      <sheetData sheetId="20400" refreshError="1"/>
      <sheetData sheetId="20401" refreshError="1"/>
      <sheetData sheetId="20402" refreshError="1"/>
      <sheetData sheetId="20403" refreshError="1"/>
      <sheetData sheetId="20404" refreshError="1"/>
      <sheetData sheetId="20405" refreshError="1"/>
      <sheetData sheetId="20406" refreshError="1"/>
      <sheetData sheetId="20407" refreshError="1"/>
      <sheetData sheetId="20408" refreshError="1"/>
      <sheetData sheetId="20409" refreshError="1"/>
      <sheetData sheetId="20410" refreshError="1"/>
      <sheetData sheetId="20411" refreshError="1"/>
      <sheetData sheetId="20412" refreshError="1"/>
      <sheetData sheetId="20413" refreshError="1"/>
      <sheetData sheetId="20414" refreshError="1"/>
      <sheetData sheetId="20415" refreshError="1"/>
      <sheetData sheetId="20416" refreshError="1"/>
      <sheetData sheetId="20417" refreshError="1"/>
      <sheetData sheetId="20418" refreshError="1"/>
      <sheetData sheetId="20419" refreshError="1"/>
      <sheetData sheetId="20420" refreshError="1"/>
      <sheetData sheetId="20421" refreshError="1"/>
      <sheetData sheetId="20422" refreshError="1"/>
      <sheetData sheetId="20423" refreshError="1"/>
      <sheetData sheetId="20424" refreshError="1"/>
      <sheetData sheetId="20425" refreshError="1"/>
      <sheetData sheetId="20426" refreshError="1"/>
      <sheetData sheetId="20427" refreshError="1"/>
      <sheetData sheetId="20428" refreshError="1"/>
      <sheetData sheetId="20429" refreshError="1"/>
      <sheetData sheetId="20430" refreshError="1"/>
      <sheetData sheetId="20431" refreshError="1"/>
      <sheetData sheetId="20432" refreshError="1"/>
      <sheetData sheetId="20433" refreshError="1"/>
      <sheetData sheetId="20434" refreshError="1"/>
      <sheetData sheetId="20435" refreshError="1"/>
      <sheetData sheetId="20436" refreshError="1"/>
      <sheetData sheetId="20437" refreshError="1"/>
      <sheetData sheetId="20438" refreshError="1"/>
      <sheetData sheetId="20439" refreshError="1"/>
      <sheetData sheetId="20440" refreshError="1"/>
      <sheetData sheetId="20441" refreshError="1"/>
      <sheetData sheetId="20442" refreshError="1"/>
      <sheetData sheetId="20443" refreshError="1"/>
      <sheetData sheetId="20444" refreshError="1"/>
      <sheetData sheetId="20445" refreshError="1"/>
      <sheetData sheetId="20446" refreshError="1"/>
      <sheetData sheetId="20447" refreshError="1"/>
      <sheetData sheetId="20448" refreshError="1"/>
      <sheetData sheetId="20449" refreshError="1"/>
      <sheetData sheetId="20450" refreshError="1"/>
      <sheetData sheetId="20451" refreshError="1"/>
      <sheetData sheetId="20452" refreshError="1"/>
      <sheetData sheetId="20453" refreshError="1"/>
      <sheetData sheetId="20454" refreshError="1"/>
      <sheetData sheetId="20455" refreshError="1"/>
      <sheetData sheetId="20456" refreshError="1"/>
      <sheetData sheetId="20457" refreshError="1"/>
      <sheetData sheetId="20458" refreshError="1"/>
      <sheetData sheetId="20459" refreshError="1"/>
      <sheetData sheetId="20460" refreshError="1"/>
      <sheetData sheetId="20461" refreshError="1"/>
      <sheetData sheetId="20462" refreshError="1"/>
      <sheetData sheetId="20463" refreshError="1"/>
      <sheetData sheetId="20464" refreshError="1"/>
      <sheetData sheetId="20465" refreshError="1"/>
      <sheetData sheetId="20466" refreshError="1"/>
      <sheetData sheetId="20467" refreshError="1"/>
      <sheetData sheetId="20468" refreshError="1"/>
      <sheetData sheetId="20469" refreshError="1"/>
      <sheetData sheetId="20470" refreshError="1"/>
      <sheetData sheetId="20471" refreshError="1"/>
      <sheetData sheetId="20472" refreshError="1"/>
      <sheetData sheetId="20473" refreshError="1"/>
      <sheetData sheetId="20474" refreshError="1"/>
      <sheetData sheetId="20475" refreshError="1"/>
      <sheetData sheetId="20476" refreshError="1"/>
      <sheetData sheetId="20477" refreshError="1"/>
      <sheetData sheetId="20478" refreshError="1"/>
      <sheetData sheetId="20479" refreshError="1"/>
      <sheetData sheetId="20480" refreshError="1"/>
      <sheetData sheetId="20481" refreshError="1"/>
      <sheetData sheetId="20482" refreshError="1"/>
      <sheetData sheetId="20483" refreshError="1"/>
      <sheetData sheetId="20484" refreshError="1"/>
      <sheetData sheetId="20485" refreshError="1"/>
      <sheetData sheetId="20486" refreshError="1"/>
      <sheetData sheetId="20487" refreshError="1"/>
      <sheetData sheetId="20488" refreshError="1"/>
      <sheetData sheetId="20489" refreshError="1"/>
      <sheetData sheetId="20490" refreshError="1"/>
      <sheetData sheetId="20491" refreshError="1"/>
      <sheetData sheetId="20492" refreshError="1"/>
      <sheetData sheetId="20493" refreshError="1"/>
      <sheetData sheetId="20494" refreshError="1"/>
      <sheetData sheetId="20495" refreshError="1"/>
      <sheetData sheetId="20496" refreshError="1"/>
      <sheetData sheetId="20497" refreshError="1"/>
      <sheetData sheetId="20498" refreshError="1"/>
      <sheetData sheetId="20499" refreshError="1"/>
      <sheetData sheetId="20500" refreshError="1"/>
      <sheetData sheetId="20501" refreshError="1"/>
      <sheetData sheetId="20502" refreshError="1"/>
      <sheetData sheetId="20503" refreshError="1"/>
      <sheetData sheetId="20504" refreshError="1"/>
      <sheetData sheetId="20505" refreshError="1"/>
      <sheetData sheetId="20506" refreshError="1"/>
      <sheetData sheetId="20507" refreshError="1"/>
      <sheetData sheetId="20508" refreshError="1"/>
      <sheetData sheetId="20509" refreshError="1"/>
      <sheetData sheetId="20510" refreshError="1"/>
      <sheetData sheetId="20511" refreshError="1"/>
      <sheetData sheetId="20512" refreshError="1"/>
      <sheetData sheetId="20513" refreshError="1"/>
      <sheetData sheetId="20514" refreshError="1"/>
      <sheetData sheetId="20515" refreshError="1"/>
      <sheetData sheetId="20516" refreshError="1"/>
      <sheetData sheetId="20517" refreshError="1"/>
      <sheetData sheetId="20518" refreshError="1"/>
      <sheetData sheetId="20519" refreshError="1"/>
      <sheetData sheetId="20520" refreshError="1"/>
      <sheetData sheetId="20521" refreshError="1"/>
      <sheetData sheetId="20522" refreshError="1"/>
      <sheetData sheetId="20523" refreshError="1"/>
      <sheetData sheetId="20524" refreshError="1"/>
      <sheetData sheetId="20525" refreshError="1"/>
      <sheetData sheetId="20526" refreshError="1"/>
      <sheetData sheetId="20527" refreshError="1"/>
      <sheetData sheetId="20528" refreshError="1"/>
      <sheetData sheetId="20529" refreshError="1"/>
      <sheetData sheetId="20530" refreshError="1"/>
      <sheetData sheetId="20531" refreshError="1"/>
      <sheetData sheetId="20532" refreshError="1"/>
      <sheetData sheetId="20533" refreshError="1"/>
      <sheetData sheetId="20534" refreshError="1"/>
      <sheetData sheetId="20535" refreshError="1"/>
      <sheetData sheetId="20536" refreshError="1"/>
      <sheetData sheetId="20537" refreshError="1"/>
      <sheetData sheetId="20538" refreshError="1"/>
      <sheetData sheetId="20539" refreshError="1"/>
      <sheetData sheetId="20540" refreshError="1"/>
      <sheetData sheetId="20541" refreshError="1"/>
      <sheetData sheetId="20542" refreshError="1"/>
      <sheetData sheetId="20543" refreshError="1"/>
      <sheetData sheetId="20544" refreshError="1"/>
      <sheetData sheetId="20545" refreshError="1"/>
      <sheetData sheetId="20546" refreshError="1"/>
      <sheetData sheetId="20547" refreshError="1"/>
      <sheetData sheetId="20548" refreshError="1"/>
      <sheetData sheetId="20549" refreshError="1"/>
      <sheetData sheetId="20550" refreshError="1"/>
      <sheetData sheetId="20551" refreshError="1"/>
      <sheetData sheetId="20552" refreshError="1"/>
      <sheetData sheetId="20553" refreshError="1"/>
      <sheetData sheetId="20554" refreshError="1"/>
      <sheetData sheetId="20555" refreshError="1"/>
      <sheetData sheetId="20556" refreshError="1"/>
      <sheetData sheetId="20557" refreshError="1"/>
      <sheetData sheetId="20558" refreshError="1"/>
      <sheetData sheetId="20559" refreshError="1"/>
      <sheetData sheetId="20560" refreshError="1"/>
      <sheetData sheetId="20561" refreshError="1"/>
      <sheetData sheetId="20562" refreshError="1"/>
      <sheetData sheetId="20563" refreshError="1"/>
      <sheetData sheetId="20564" refreshError="1"/>
      <sheetData sheetId="20565" refreshError="1"/>
      <sheetData sheetId="20566" refreshError="1"/>
      <sheetData sheetId="20567" refreshError="1"/>
      <sheetData sheetId="20568" refreshError="1"/>
      <sheetData sheetId="20569" refreshError="1"/>
      <sheetData sheetId="20570" refreshError="1"/>
      <sheetData sheetId="20571" refreshError="1"/>
      <sheetData sheetId="20572" refreshError="1"/>
      <sheetData sheetId="20573" refreshError="1"/>
      <sheetData sheetId="20574" refreshError="1"/>
      <sheetData sheetId="20575" refreshError="1"/>
      <sheetData sheetId="20576" refreshError="1"/>
      <sheetData sheetId="20577" refreshError="1"/>
      <sheetData sheetId="20578" refreshError="1"/>
      <sheetData sheetId="20579" refreshError="1"/>
      <sheetData sheetId="20580" refreshError="1"/>
      <sheetData sheetId="20581" refreshError="1"/>
      <sheetData sheetId="20582" refreshError="1"/>
      <sheetData sheetId="20583" refreshError="1"/>
      <sheetData sheetId="20584" refreshError="1"/>
      <sheetData sheetId="20585" refreshError="1"/>
      <sheetData sheetId="20586" refreshError="1"/>
      <sheetData sheetId="20587" refreshError="1"/>
      <sheetData sheetId="20588" refreshError="1"/>
      <sheetData sheetId="20589" refreshError="1"/>
      <sheetData sheetId="20590" refreshError="1"/>
      <sheetData sheetId="20591" refreshError="1"/>
      <sheetData sheetId="20592" refreshError="1"/>
      <sheetData sheetId="20593" refreshError="1"/>
      <sheetData sheetId="20594" refreshError="1"/>
      <sheetData sheetId="20595" refreshError="1"/>
      <sheetData sheetId="20596" refreshError="1"/>
      <sheetData sheetId="20597" refreshError="1"/>
      <sheetData sheetId="20598" refreshError="1"/>
      <sheetData sheetId="20599" refreshError="1"/>
      <sheetData sheetId="20600" refreshError="1"/>
      <sheetData sheetId="20601" refreshError="1"/>
      <sheetData sheetId="20602" refreshError="1"/>
      <sheetData sheetId="20603" refreshError="1"/>
      <sheetData sheetId="20604" refreshError="1"/>
      <sheetData sheetId="20605" refreshError="1"/>
      <sheetData sheetId="20606" refreshError="1"/>
      <sheetData sheetId="20607" refreshError="1"/>
      <sheetData sheetId="20608" refreshError="1"/>
      <sheetData sheetId="20609" refreshError="1"/>
      <sheetData sheetId="20610" refreshError="1"/>
      <sheetData sheetId="20611" refreshError="1"/>
      <sheetData sheetId="20612" refreshError="1"/>
      <sheetData sheetId="20613" refreshError="1"/>
      <sheetData sheetId="20614" refreshError="1"/>
      <sheetData sheetId="20615" refreshError="1"/>
      <sheetData sheetId="20616" refreshError="1"/>
      <sheetData sheetId="20617" refreshError="1"/>
      <sheetData sheetId="20618" refreshError="1"/>
      <sheetData sheetId="20619" refreshError="1"/>
      <sheetData sheetId="20620" refreshError="1"/>
      <sheetData sheetId="20621" refreshError="1"/>
      <sheetData sheetId="20622" refreshError="1"/>
      <sheetData sheetId="20623" refreshError="1"/>
      <sheetData sheetId="20624" refreshError="1"/>
      <sheetData sheetId="20625" refreshError="1"/>
      <sheetData sheetId="20626" refreshError="1"/>
      <sheetData sheetId="20627" refreshError="1"/>
      <sheetData sheetId="20628" refreshError="1"/>
      <sheetData sheetId="20629" refreshError="1"/>
      <sheetData sheetId="20630" refreshError="1"/>
      <sheetData sheetId="20631" refreshError="1"/>
      <sheetData sheetId="20632" refreshError="1"/>
      <sheetData sheetId="20633" refreshError="1"/>
      <sheetData sheetId="20634" refreshError="1"/>
      <sheetData sheetId="20635" refreshError="1"/>
      <sheetData sheetId="20636" refreshError="1"/>
      <sheetData sheetId="20637" refreshError="1"/>
      <sheetData sheetId="20638" refreshError="1"/>
      <sheetData sheetId="20639" refreshError="1"/>
      <sheetData sheetId="20640" refreshError="1"/>
      <sheetData sheetId="20641" refreshError="1"/>
      <sheetData sheetId="20642" refreshError="1"/>
      <sheetData sheetId="20643" refreshError="1"/>
      <sheetData sheetId="20644" refreshError="1"/>
      <sheetData sheetId="20645" refreshError="1"/>
      <sheetData sheetId="20646" refreshError="1"/>
      <sheetData sheetId="20647" refreshError="1"/>
      <sheetData sheetId="20648" refreshError="1"/>
      <sheetData sheetId="20649" refreshError="1"/>
      <sheetData sheetId="20650" refreshError="1"/>
      <sheetData sheetId="20651" refreshError="1"/>
      <sheetData sheetId="20652" refreshError="1"/>
      <sheetData sheetId="20653" refreshError="1"/>
      <sheetData sheetId="20654" refreshError="1"/>
      <sheetData sheetId="20655" refreshError="1"/>
      <sheetData sheetId="20656" refreshError="1"/>
      <sheetData sheetId="20657" refreshError="1"/>
      <sheetData sheetId="20658" refreshError="1"/>
      <sheetData sheetId="20659" refreshError="1"/>
      <sheetData sheetId="20660" refreshError="1"/>
      <sheetData sheetId="20661" refreshError="1"/>
      <sheetData sheetId="20662" refreshError="1"/>
      <sheetData sheetId="20663" refreshError="1"/>
      <sheetData sheetId="20664" refreshError="1"/>
      <sheetData sheetId="20665" refreshError="1"/>
      <sheetData sheetId="20666" refreshError="1"/>
      <sheetData sheetId="20667" refreshError="1"/>
      <sheetData sheetId="20668" refreshError="1"/>
      <sheetData sheetId="20669" refreshError="1"/>
      <sheetData sheetId="20670" refreshError="1"/>
      <sheetData sheetId="20671" refreshError="1"/>
      <sheetData sheetId="20672" refreshError="1"/>
      <sheetData sheetId="20673" refreshError="1"/>
      <sheetData sheetId="20674" refreshError="1"/>
      <sheetData sheetId="20675" refreshError="1"/>
      <sheetData sheetId="20676" refreshError="1"/>
      <sheetData sheetId="20677" refreshError="1"/>
      <sheetData sheetId="20678" refreshError="1"/>
      <sheetData sheetId="20679" refreshError="1"/>
      <sheetData sheetId="20680" refreshError="1"/>
      <sheetData sheetId="20681" refreshError="1"/>
      <sheetData sheetId="20682" refreshError="1"/>
      <sheetData sheetId="20683" refreshError="1"/>
      <sheetData sheetId="20684" refreshError="1"/>
      <sheetData sheetId="20685" refreshError="1"/>
      <sheetData sheetId="20686" refreshError="1"/>
      <sheetData sheetId="20687" refreshError="1"/>
      <sheetData sheetId="20688" refreshError="1"/>
      <sheetData sheetId="20689" refreshError="1"/>
      <sheetData sheetId="20690" refreshError="1"/>
      <sheetData sheetId="20691" refreshError="1"/>
      <sheetData sheetId="20692" refreshError="1"/>
      <sheetData sheetId="20693" refreshError="1"/>
      <sheetData sheetId="20694" refreshError="1"/>
      <sheetData sheetId="20695" refreshError="1"/>
      <sheetData sheetId="20696" refreshError="1"/>
      <sheetData sheetId="20697" refreshError="1"/>
      <sheetData sheetId="20698" refreshError="1"/>
      <sheetData sheetId="20699" refreshError="1"/>
      <sheetData sheetId="20700" refreshError="1"/>
      <sheetData sheetId="20701" refreshError="1"/>
      <sheetData sheetId="20702" refreshError="1"/>
      <sheetData sheetId="20703" refreshError="1"/>
      <sheetData sheetId="20704" refreshError="1"/>
      <sheetData sheetId="20705" refreshError="1"/>
      <sheetData sheetId="20706" refreshError="1"/>
      <sheetData sheetId="20707" refreshError="1"/>
      <sheetData sheetId="20708" refreshError="1"/>
      <sheetData sheetId="20709" refreshError="1"/>
      <sheetData sheetId="20710" refreshError="1"/>
      <sheetData sheetId="20711" refreshError="1"/>
      <sheetData sheetId="20712" refreshError="1"/>
      <sheetData sheetId="20713" refreshError="1"/>
      <sheetData sheetId="20714" refreshError="1"/>
      <sheetData sheetId="20715" refreshError="1"/>
      <sheetData sheetId="20716" refreshError="1"/>
      <sheetData sheetId="20717" refreshError="1"/>
      <sheetData sheetId="20718" refreshError="1"/>
      <sheetData sheetId="20719" refreshError="1"/>
      <sheetData sheetId="20720" refreshError="1"/>
      <sheetData sheetId="20721" refreshError="1"/>
      <sheetData sheetId="20722" refreshError="1"/>
      <sheetData sheetId="20723" refreshError="1"/>
      <sheetData sheetId="20724" refreshError="1"/>
      <sheetData sheetId="20725" refreshError="1"/>
      <sheetData sheetId="20726" refreshError="1"/>
      <sheetData sheetId="20727" refreshError="1"/>
      <sheetData sheetId="20728" refreshError="1"/>
      <sheetData sheetId="20729" refreshError="1"/>
      <sheetData sheetId="20730" refreshError="1"/>
      <sheetData sheetId="20731" refreshError="1"/>
      <sheetData sheetId="20732" refreshError="1"/>
      <sheetData sheetId="20733" refreshError="1"/>
      <sheetData sheetId="20734" refreshError="1"/>
      <sheetData sheetId="20735" refreshError="1"/>
      <sheetData sheetId="20736" refreshError="1"/>
      <sheetData sheetId="20737" refreshError="1"/>
      <sheetData sheetId="20738" refreshError="1"/>
      <sheetData sheetId="20739" refreshError="1"/>
      <sheetData sheetId="20740" refreshError="1"/>
      <sheetData sheetId="20741" refreshError="1"/>
      <sheetData sheetId="20742" refreshError="1"/>
      <sheetData sheetId="20743" refreshError="1"/>
      <sheetData sheetId="20744" refreshError="1"/>
      <sheetData sheetId="20745" refreshError="1"/>
      <sheetData sheetId="20746" refreshError="1"/>
      <sheetData sheetId="20747" refreshError="1"/>
      <sheetData sheetId="20748" refreshError="1"/>
      <sheetData sheetId="20749" refreshError="1"/>
      <sheetData sheetId="20750" refreshError="1"/>
      <sheetData sheetId="20751" refreshError="1"/>
      <sheetData sheetId="20752" refreshError="1"/>
      <sheetData sheetId="20753" refreshError="1"/>
      <sheetData sheetId="20754" refreshError="1"/>
      <sheetData sheetId="20755" refreshError="1"/>
      <sheetData sheetId="20756" refreshError="1"/>
      <sheetData sheetId="20757" refreshError="1"/>
      <sheetData sheetId="20758" refreshError="1"/>
      <sheetData sheetId="20759" refreshError="1"/>
      <sheetData sheetId="20760" refreshError="1"/>
      <sheetData sheetId="20761" refreshError="1"/>
      <sheetData sheetId="20762" refreshError="1"/>
      <sheetData sheetId="20763" refreshError="1"/>
      <sheetData sheetId="20764" refreshError="1"/>
      <sheetData sheetId="20765" refreshError="1"/>
      <sheetData sheetId="20766" refreshError="1"/>
      <sheetData sheetId="20767" refreshError="1"/>
      <sheetData sheetId="20768" refreshError="1"/>
      <sheetData sheetId="20769" refreshError="1"/>
      <sheetData sheetId="20770" refreshError="1"/>
      <sheetData sheetId="20771" refreshError="1"/>
      <sheetData sheetId="20772" refreshError="1"/>
      <sheetData sheetId="20773" refreshError="1"/>
      <sheetData sheetId="20774" refreshError="1"/>
      <sheetData sheetId="20775" refreshError="1"/>
      <sheetData sheetId="20776" refreshError="1"/>
      <sheetData sheetId="20777" refreshError="1"/>
      <sheetData sheetId="20778" refreshError="1"/>
      <sheetData sheetId="20779" refreshError="1"/>
      <sheetData sheetId="20780" refreshError="1"/>
      <sheetData sheetId="20781" refreshError="1"/>
      <sheetData sheetId="20782" refreshError="1"/>
      <sheetData sheetId="20783" refreshError="1"/>
      <sheetData sheetId="20784" refreshError="1"/>
      <sheetData sheetId="20785" refreshError="1"/>
      <sheetData sheetId="20786" refreshError="1"/>
      <sheetData sheetId="20787" refreshError="1"/>
      <sheetData sheetId="20788" refreshError="1"/>
      <sheetData sheetId="20789" refreshError="1"/>
      <sheetData sheetId="20790" refreshError="1"/>
      <sheetData sheetId="20791" refreshError="1"/>
      <sheetData sheetId="20792" refreshError="1"/>
      <sheetData sheetId="20793" refreshError="1"/>
      <sheetData sheetId="20794" refreshError="1"/>
      <sheetData sheetId="20795" refreshError="1"/>
      <sheetData sheetId="20796" refreshError="1"/>
      <sheetData sheetId="20797" refreshError="1"/>
      <sheetData sheetId="20798" refreshError="1"/>
      <sheetData sheetId="20799" refreshError="1"/>
      <sheetData sheetId="20800" refreshError="1"/>
      <sheetData sheetId="20801" refreshError="1"/>
      <sheetData sheetId="20802" refreshError="1"/>
      <sheetData sheetId="20803" refreshError="1"/>
      <sheetData sheetId="20804" refreshError="1"/>
      <sheetData sheetId="20805" refreshError="1"/>
      <sheetData sheetId="20806" refreshError="1"/>
      <sheetData sheetId="20807" refreshError="1"/>
      <sheetData sheetId="20808" refreshError="1"/>
      <sheetData sheetId="20809" refreshError="1"/>
      <sheetData sheetId="20810" refreshError="1"/>
      <sheetData sheetId="20811" refreshError="1"/>
      <sheetData sheetId="20812" refreshError="1"/>
      <sheetData sheetId="20813" refreshError="1"/>
      <sheetData sheetId="20814" refreshError="1"/>
      <sheetData sheetId="20815" refreshError="1"/>
      <sheetData sheetId="20816" refreshError="1"/>
      <sheetData sheetId="20817" refreshError="1"/>
      <sheetData sheetId="20818" refreshError="1"/>
      <sheetData sheetId="20819" refreshError="1"/>
      <sheetData sheetId="20820" refreshError="1"/>
      <sheetData sheetId="20821" refreshError="1"/>
      <sheetData sheetId="20822" refreshError="1"/>
      <sheetData sheetId="20823" refreshError="1"/>
      <sheetData sheetId="20824" refreshError="1"/>
      <sheetData sheetId="20825" refreshError="1"/>
      <sheetData sheetId="20826" refreshError="1"/>
      <sheetData sheetId="20827" refreshError="1"/>
      <sheetData sheetId="20828" refreshError="1"/>
      <sheetData sheetId="20829" refreshError="1"/>
      <sheetData sheetId="20830" refreshError="1"/>
      <sheetData sheetId="20831" refreshError="1"/>
      <sheetData sheetId="20832" refreshError="1"/>
      <sheetData sheetId="20833" refreshError="1"/>
      <sheetData sheetId="20834" refreshError="1"/>
      <sheetData sheetId="20835" refreshError="1"/>
      <sheetData sheetId="20836" refreshError="1"/>
      <sheetData sheetId="20837" refreshError="1"/>
      <sheetData sheetId="20838" refreshError="1"/>
      <sheetData sheetId="20839" refreshError="1"/>
      <sheetData sheetId="20840" refreshError="1"/>
      <sheetData sheetId="20841" refreshError="1"/>
      <sheetData sheetId="20842" refreshError="1"/>
      <sheetData sheetId="20843" refreshError="1"/>
      <sheetData sheetId="20844" refreshError="1"/>
      <sheetData sheetId="20845" refreshError="1"/>
      <sheetData sheetId="20846" refreshError="1"/>
      <sheetData sheetId="20847" refreshError="1"/>
      <sheetData sheetId="20848" refreshError="1"/>
      <sheetData sheetId="20849" refreshError="1"/>
      <sheetData sheetId="20850" refreshError="1"/>
      <sheetData sheetId="20851" refreshError="1"/>
      <sheetData sheetId="20852" refreshError="1"/>
      <sheetData sheetId="20853" refreshError="1"/>
      <sheetData sheetId="20854" refreshError="1"/>
      <sheetData sheetId="20855" refreshError="1"/>
      <sheetData sheetId="20856" refreshError="1"/>
      <sheetData sheetId="20857" refreshError="1"/>
      <sheetData sheetId="20858" refreshError="1"/>
      <sheetData sheetId="20859" refreshError="1"/>
      <sheetData sheetId="20860" refreshError="1"/>
      <sheetData sheetId="20861" refreshError="1"/>
      <sheetData sheetId="20862" refreshError="1"/>
      <sheetData sheetId="20863" refreshError="1"/>
      <sheetData sheetId="20864" refreshError="1"/>
      <sheetData sheetId="20865" refreshError="1"/>
      <sheetData sheetId="20866" refreshError="1"/>
      <sheetData sheetId="20867" refreshError="1"/>
      <sheetData sheetId="20868" refreshError="1"/>
      <sheetData sheetId="20869" refreshError="1"/>
      <sheetData sheetId="20870" refreshError="1"/>
      <sheetData sheetId="20871" refreshError="1"/>
      <sheetData sheetId="20872" refreshError="1"/>
      <sheetData sheetId="20873" refreshError="1"/>
      <sheetData sheetId="20874" refreshError="1"/>
      <sheetData sheetId="20875" refreshError="1"/>
      <sheetData sheetId="20876" refreshError="1"/>
      <sheetData sheetId="20877" refreshError="1"/>
      <sheetData sheetId="20878" refreshError="1"/>
      <sheetData sheetId="20879" refreshError="1"/>
      <sheetData sheetId="20880" refreshError="1"/>
      <sheetData sheetId="20881" refreshError="1"/>
      <sheetData sheetId="20882" refreshError="1"/>
      <sheetData sheetId="20883" refreshError="1"/>
      <sheetData sheetId="20884" refreshError="1"/>
      <sheetData sheetId="20885" refreshError="1"/>
      <sheetData sheetId="20886" refreshError="1"/>
      <sheetData sheetId="20887" refreshError="1"/>
      <sheetData sheetId="20888" refreshError="1"/>
      <sheetData sheetId="20889" refreshError="1"/>
      <sheetData sheetId="20890" refreshError="1"/>
      <sheetData sheetId="20891" refreshError="1"/>
      <sheetData sheetId="20892" refreshError="1"/>
      <sheetData sheetId="20893" refreshError="1"/>
      <sheetData sheetId="20894" refreshError="1"/>
      <sheetData sheetId="20895" refreshError="1"/>
      <sheetData sheetId="20896" refreshError="1"/>
      <sheetData sheetId="20897" refreshError="1"/>
      <sheetData sheetId="20898" refreshError="1"/>
      <sheetData sheetId="20899" refreshError="1"/>
      <sheetData sheetId="20900" refreshError="1"/>
      <sheetData sheetId="20901" refreshError="1"/>
      <sheetData sheetId="20902" refreshError="1"/>
      <sheetData sheetId="20903" refreshError="1"/>
      <sheetData sheetId="20904" refreshError="1"/>
      <sheetData sheetId="20905" refreshError="1"/>
      <sheetData sheetId="20906" refreshError="1"/>
      <sheetData sheetId="20907" refreshError="1"/>
      <sheetData sheetId="20908" refreshError="1"/>
      <sheetData sheetId="20909" refreshError="1"/>
      <sheetData sheetId="20910" refreshError="1"/>
      <sheetData sheetId="20911" refreshError="1"/>
      <sheetData sheetId="20912" refreshError="1"/>
      <sheetData sheetId="20913" refreshError="1"/>
      <sheetData sheetId="20914" refreshError="1"/>
      <sheetData sheetId="20915" refreshError="1"/>
      <sheetData sheetId="20916" refreshError="1"/>
      <sheetData sheetId="20917" refreshError="1"/>
      <sheetData sheetId="20918" refreshError="1"/>
      <sheetData sheetId="20919" refreshError="1"/>
      <sheetData sheetId="20920" refreshError="1"/>
      <sheetData sheetId="20921" refreshError="1"/>
      <sheetData sheetId="20922" refreshError="1"/>
      <sheetData sheetId="20923" refreshError="1"/>
      <sheetData sheetId="20924" refreshError="1"/>
      <sheetData sheetId="20925" refreshError="1"/>
      <sheetData sheetId="20926" refreshError="1"/>
      <sheetData sheetId="20927" refreshError="1"/>
      <sheetData sheetId="20928" refreshError="1"/>
      <sheetData sheetId="20929" refreshError="1"/>
      <sheetData sheetId="20930" refreshError="1"/>
      <sheetData sheetId="20931" refreshError="1"/>
      <sheetData sheetId="20932" refreshError="1"/>
      <sheetData sheetId="20933" refreshError="1"/>
      <sheetData sheetId="20934" refreshError="1"/>
      <sheetData sheetId="20935" refreshError="1"/>
      <sheetData sheetId="20936" refreshError="1"/>
      <sheetData sheetId="20937" refreshError="1"/>
      <sheetData sheetId="20938" refreshError="1"/>
      <sheetData sheetId="20939" refreshError="1"/>
      <sheetData sheetId="20940" refreshError="1"/>
      <sheetData sheetId="20941" refreshError="1"/>
      <sheetData sheetId="20942" refreshError="1"/>
      <sheetData sheetId="20943" refreshError="1"/>
      <sheetData sheetId="20944" refreshError="1"/>
      <sheetData sheetId="20945" refreshError="1"/>
      <sheetData sheetId="20946" refreshError="1"/>
      <sheetData sheetId="20947" refreshError="1"/>
      <sheetData sheetId="20948" refreshError="1"/>
      <sheetData sheetId="20949" refreshError="1"/>
      <sheetData sheetId="20950" refreshError="1"/>
      <sheetData sheetId="20951" refreshError="1"/>
      <sheetData sheetId="20952" refreshError="1"/>
      <sheetData sheetId="20953" refreshError="1"/>
      <sheetData sheetId="20954" refreshError="1"/>
      <sheetData sheetId="20955" refreshError="1"/>
      <sheetData sheetId="20956" refreshError="1"/>
      <sheetData sheetId="20957" refreshError="1"/>
      <sheetData sheetId="20958" refreshError="1"/>
      <sheetData sheetId="20959" refreshError="1"/>
      <sheetData sheetId="20960" refreshError="1"/>
      <sheetData sheetId="20961" refreshError="1"/>
      <sheetData sheetId="20962" refreshError="1"/>
      <sheetData sheetId="20963" refreshError="1"/>
      <sheetData sheetId="20964" refreshError="1"/>
      <sheetData sheetId="20965" refreshError="1"/>
      <sheetData sheetId="20966" refreshError="1"/>
      <sheetData sheetId="20967" refreshError="1"/>
      <sheetData sheetId="20968" refreshError="1"/>
      <sheetData sheetId="20969" refreshError="1"/>
      <sheetData sheetId="20970" refreshError="1"/>
      <sheetData sheetId="20971" refreshError="1"/>
      <sheetData sheetId="20972" refreshError="1"/>
      <sheetData sheetId="20973" refreshError="1"/>
      <sheetData sheetId="20974" refreshError="1"/>
      <sheetData sheetId="20975" refreshError="1"/>
      <sheetData sheetId="20976" refreshError="1"/>
      <sheetData sheetId="20977" refreshError="1"/>
      <sheetData sheetId="20978" refreshError="1"/>
      <sheetData sheetId="20979" refreshError="1"/>
      <sheetData sheetId="20980" refreshError="1"/>
      <sheetData sheetId="20981" refreshError="1"/>
      <sheetData sheetId="20982" refreshError="1"/>
      <sheetData sheetId="20983" refreshError="1"/>
      <sheetData sheetId="20984" refreshError="1"/>
      <sheetData sheetId="20985" refreshError="1"/>
      <sheetData sheetId="20986" refreshError="1"/>
      <sheetData sheetId="20987" refreshError="1"/>
      <sheetData sheetId="20988" refreshError="1"/>
      <sheetData sheetId="20989" refreshError="1"/>
      <sheetData sheetId="20990" refreshError="1"/>
      <sheetData sheetId="20991" refreshError="1"/>
      <sheetData sheetId="20992" refreshError="1"/>
      <sheetData sheetId="20993" refreshError="1"/>
      <sheetData sheetId="20994" refreshError="1"/>
      <sheetData sheetId="20995" refreshError="1"/>
      <sheetData sheetId="20996" refreshError="1"/>
      <sheetData sheetId="20997" refreshError="1"/>
      <sheetData sheetId="20998" refreshError="1"/>
      <sheetData sheetId="20999" refreshError="1"/>
      <sheetData sheetId="21000" refreshError="1"/>
      <sheetData sheetId="21001" refreshError="1"/>
      <sheetData sheetId="21002" refreshError="1"/>
      <sheetData sheetId="21003" refreshError="1"/>
      <sheetData sheetId="21004" refreshError="1"/>
      <sheetData sheetId="21005" refreshError="1"/>
      <sheetData sheetId="21006" refreshError="1"/>
      <sheetData sheetId="21007" refreshError="1"/>
      <sheetData sheetId="21008" refreshError="1"/>
      <sheetData sheetId="21009" refreshError="1"/>
      <sheetData sheetId="21010" refreshError="1"/>
      <sheetData sheetId="21011" refreshError="1"/>
      <sheetData sheetId="21012" refreshError="1"/>
      <sheetData sheetId="21013" refreshError="1"/>
      <sheetData sheetId="21014" refreshError="1"/>
      <sheetData sheetId="21015" refreshError="1"/>
      <sheetData sheetId="21016" refreshError="1"/>
      <sheetData sheetId="21017" refreshError="1"/>
      <sheetData sheetId="21018" refreshError="1"/>
      <sheetData sheetId="21019" refreshError="1"/>
      <sheetData sheetId="21020" refreshError="1"/>
      <sheetData sheetId="21021" refreshError="1"/>
      <sheetData sheetId="21022" refreshError="1"/>
      <sheetData sheetId="21023" refreshError="1"/>
      <sheetData sheetId="21024" refreshError="1"/>
      <sheetData sheetId="21025" refreshError="1"/>
      <sheetData sheetId="21026" refreshError="1"/>
      <sheetData sheetId="21027" refreshError="1"/>
      <sheetData sheetId="21028" refreshError="1"/>
      <sheetData sheetId="21029" refreshError="1"/>
      <sheetData sheetId="21030" refreshError="1"/>
      <sheetData sheetId="21031" refreshError="1"/>
      <sheetData sheetId="21032" refreshError="1"/>
      <sheetData sheetId="21033" refreshError="1"/>
      <sheetData sheetId="21034" refreshError="1"/>
      <sheetData sheetId="21035" refreshError="1"/>
      <sheetData sheetId="21036" refreshError="1"/>
      <sheetData sheetId="21037" refreshError="1"/>
      <sheetData sheetId="21038" refreshError="1"/>
      <sheetData sheetId="21039" refreshError="1"/>
      <sheetData sheetId="21040" refreshError="1"/>
      <sheetData sheetId="21041" refreshError="1"/>
      <sheetData sheetId="21042" refreshError="1"/>
      <sheetData sheetId="21043" refreshError="1"/>
      <sheetData sheetId="21044" refreshError="1"/>
      <sheetData sheetId="21045" refreshError="1"/>
      <sheetData sheetId="21046" refreshError="1"/>
      <sheetData sheetId="21047" refreshError="1"/>
      <sheetData sheetId="21048" refreshError="1"/>
      <sheetData sheetId="21049" refreshError="1"/>
      <sheetData sheetId="21050" refreshError="1"/>
      <sheetData sheetId="21051" refreshError="1"/>
      <sheetData sheetId="21052" refreshError="1"/>
      <sheetData sheetId="21053" refreshError="1"/>
      <sheetData sheetId="21054" refreshError="1"/>
      <sheetData sheetId="21055" refreshError="1"/>
      <sheetData sheetId="21056" refreshError="1"/>
      <sheetData sheetId="21057" refreshError="1"/>
      <sheetData sheetId="21058" refreshError="1"/>
      <sheetData sheetId="21059" refreshError="1"/>
      <sheetData sheetId="21060" refreshError="1"/>
      <sheetData sheetId="21061" refreshError="1"/>
      <sheetData sheetId="21062" refreshError="1"/>
      <sheetData sheetId="21063" refreshError="1"/>
      <sheetData sheetId="21064" refreshError="1"/>
      <sheetData sheetId="21065" refreshError="1"/>
      <sheetData sheetId="21066" refreshError="1"/>
      <sheetData sheetId="21067" refreshError="1"/>
      <sheetData sheetId="21068" refreshError="1"/>
      <sheetData sheetId="21069" refreshError="1"/>
      <sheetData sheetId="21070" refreshError="1"/>
      <sheetData sheetId="21071" refreshError="1"/>
      <sheetData sheetId="21072" refreshError="1"/>
      <sheetData sheetId="21073" refreshError="1"/>
      <sheetData sheetId="21074" refreshError="1"/>
      <sheetData sheetId="21075" refreshError="1"/>
      <sheetData sheetId="21076" refreshError="1"/>
      <sheetData sheetId="21077" refreshError="1"/>
      <sheetData sheetId="21078" refreshError="1"/>
      <sheetData sheetId="21079" refreshError="1"/>
      <sheetData sheetId="21080" refreshError="1"/>
      <sheetData sheetId="21081" refreshError="1"/>
      <sheetData sheetId="21082" refreshError="1"/>
      <sheetData sheetId="21083" refreshError="1"/>
      <sheetData sheetId="21084" refreshError="1"/>
      <sheetData sheetId="21085" refreshError="1"/>
      <sheetData sheetId="21086" refreshError="1"/>
      <sheetData sheetId="21087" refreshError="1"/>
      <sheetData sheetId="21088" refreshError="1"/>
      <sheetData sheetId="21089" refreshError="1"/>
      <sheetData sheetId="21090" refreshError="1"/>
      <sheetData sheetId="21091" refreshError="1"/>
      <sheetData sheetId="21092" refreshError="1"/>
      <sheetData sheetId="21093" refreshError="1"/>
      <sheetData sheetId="21094" refreshError="1"/>
      <sheetData sheetId="21095" refreshError="1"/>
      <sheetData sheetId="21096" refreshError="1"/>
      <sheetData sheetId="21097" refreshError="1"/>
      <sheetData sheetId="21098" refreshError="1"/>
      <sheetData sheetId="21099" refreshError="1"/>
      <sheetData sheetId="21100" refreshError="1"/>
      <sheetData sheetId="21101" refreshError="1"/>
      <sheetData sheetId="21102" refreshError="1"/>
      <sheetData sheetId="21103" refreshError="1"/>
      <sheetData sheetId="21104" refreshError="1"/>
      <sheetData sheetId="21105" refreshError="1"/>
      <sheetData sheetId="21106" refreshError="1"/>
      <sheetData sheetId="21107" refreshError="1"/>
      <sheetData sheetId="21108" refreshError="1"/>
      <sheetData sheetId="21109" refreshError="1"/>
      <sheetData sheetId="21110" refreshError="1"/>
      <sheetData sheetId="21111" refreshError="1"/>
      <sheetData sheetId="21112" refreshError="1"/>
      <sheetData sheetId="21113" refreshError="1"/>
      <sheetData sheetId="21114" refreshError="1"/>
      <sheetData sheetId="21115" refreshError="1"/>
      <sheetData sheetId="21116" refreshError="1"/>
      <sheetData sheetId="21117" refreshError="1"/>
      <sheetData sheetId="21118" refreshError="1"/>
      <sheetData sheetId="21119" refreshError="1"/>
      <sheetData sheetId="21120" refreshError="1"/>
      <sheetData sheetId="21121" refreshError="1"/>
      <sheetData sheetId="21122" refreshError="1"/>
      <sheetData sheetId="21123" refreshError="1"/>
      <sheetData sheetId="21124" refreshError="1"/>
      <sheetData sheetId="21125" refreshError="1"/>
      <sheetData sheetId="21126" refreshError="1"/>
      <sheetData sheetId="21127" refreshError="1"/>
      <sheetData sheetId="21128" refreshError="1"/>
      <sheetData sheetId="21129" refreshError="1"/>
      <sheetData sheetId="21130" refreshError="1"/>
      <sheetData sheetId="21131" refreshError="1"/>
      <sheetData sheetId="21132" refreshError="1"/>
      <sheetData sheetId="21133" refreshError="1"/>
      <sheetData sheetId="21134" refreshError="1"/>
      <sheetData sheetId="21135" refreshError="1"/>
      <sheetData sheetId="21136" refreshError="1"/>
      <sheetData sheetId="21137" refreshError="1"/>
      <sheetData sheetId="21138" refreshError="1"/>
      <sheetData sheetId="21139" refreshError="1"/>
      <sheetData sheetId="21140" refreshError="1"/>
      <sheetData sheetId="21141" refreshError="1"/>
      <sheetData sheetId="21142" refreshError="1"/>
      <sheetData sheetId="21143" refreshError="1"/>
      <sheetData sheetId="21144" refreshError="1"/>
      <sheetData sheetId="21145" refreshError="1"/>
      <sheetData sheetId="21146" refreshError="1"/>
      <sheetData sheetId="21147" refreshError="1"/>
      <sheetData sheetId="21148" refreshError="1"/>
      <sheetData sheetId="21149" refreshError="1"/>
      <sheetData sheetId="21150" refreshError="1"/>
      <sheetData sheetId="21151" refreshError="1"/>
      <sheetData sheetId="21152" refreshError="1"/>
      <sheetData sheetId="21153" refreshError="1"/>
      <sheetData sheetId="21154" refreshError="1"/>
      <sheetData sheetId="21155" refreshError="1"/>
      <sheetData sheetId="21156" refreshError="1"/>
      <sheetData sheetId="21157" refreshError="1"/>
      <sheetData sheetId="21158" refreshError="1"/>
      <sheetData sheetId="21159" refreshError="1"/>
      <sheetData sheetId="21160" refreshError="1"/>
      <sheetData sheetId="21161" refreshError="1"/>
      <sheetData sheetId="21162" refreshError="1"/>
      <sheetData sheetId="21163" refreshError="1"/>
      <sheetData sheetId="21164" refreshError="1"/>
      <sheetData sheetId="21165" refreshError="1"/>
      <sheetData sheetId="21166" refreshError="1"/>
      <sheetData sheetId="21167" refreshError="1"/>
      <sheetData sheetId="21168" refreshError="1"/>
      <sheetData sheetId="21169" refreshError="1"/>
      <sheetData sheetId="21170" refreshError="1"/>
      <sheetData sheetId="21171" refreshError="1"/>
      <sheetData sheetId="21172" refreshError="1"/>
      <sheetData sheetId="21173" refreshError="1"/>
      <sheetData sheetId="21174" refreshError="1"/>
      <sheetData sheetId="21175" refreshError="1"/>
      <sheetData sheetId="21176" refreshError="1"/>
      <sheetData sheetId="21177" refreshError="1"/>
      <sheetData sheetId="21178" refreshError="1"/>
      <sheetData sheetId="21179" refreshError="1"/>
      <sheetData sheetId="21180" refreshError="1"/>
      <sheetData sheetId="21181" refreshError="1"/>
      <sheetData sheetId="21182" refreshError="1"/>
      <sheetData sheetId="21183" refreshError="1"/>
      <sheetData sheetId="21184" refreshError="1"/>
      <sheetData sheetId="21185" refreshError="1"/>
      <sheetData sheetId="21186" refreshError="1"/>
      <sheetData sheetId="21187" refreshError="1"/>
      <sheetData sheetId="21188" refreshError="1"/>
      <sheetData sheetId="21189" refreshError="1"/>
      <sheetData sheetId="21190" refreshError="1"/>
      <sheetData sheetId="21191" refreshError="1"/>
      <sheetData sheetId="21192" refreshError="1"/>
      <sheetData sheetId="21193" refreshError="1"/>
      <sheetData sheetId="21194" refreshError="1"/>
      <sheetData sheetId="21195" refreshError="1"/>
      <sheetData sheetId="21196" refreshError="1"/>
      <sheetData sheetId="21197" refreshError="1"/>
      <sheetData sheetId="21198" refreshError="1"/>
      <sheetData sheetId="21199" refreshError="1"/>
      <sheetData sheetId="21200" refreshError="1"/>
      <sheetData sheetId="21201" refreshError="1"/>
      <sheetData sheetId="21202" refreshError="1"/>
      <sheetData sheetId="21203" refreshError="1"/>
      <sheetData sheetId="21204" refreshError="1"/>
      <sheetData sheetId="21205" refreshError="1"/>
      <sheetData sheetId="21206" refreshError="1"/>
      <sheetData sheetId="21207" refreshError="1"/>
      <sheetData sheetId="21208" refreshError="1"/>
      <sheetData sheetId="21209" refreshError="1"/>
      <sheetData sheetId="21210" refreshError="1"/>
      <sheetData sheetId="21211" refreshError="1"/>
      <sheetData sheetId="21212" refreshError="1"/>
      <sheetData sheetId="21213" refreshError="1"/>
      <sheetData sheetId="21214" refreshError="1"/>
      <sheetData sheetId="21215" refreshError="1"/>
      <sheetData sheetId="21216" refreshError="1"/>
      <sheetData sheetId="21217" refreshError="1"/>
      <sheetData sheetId="21218" refreshError="1"/>
      <sheetData sheetId="21219" refreshError="1"/>
      <sheetData sheetId="21220" refreshError="1"/>
      <sheetData sheetId="21221" refreshError="1"/>
      <sheetData sheetId="21222" refreshError="1"/>
      <sheetData sheetId="21223" refreshError="1"/>
      <sheetData sheetId="21224" refreshError="1"/>
      <sheetData sheetId="21225" refreshError="1"/>
      <sheetData sheetId="21226" refreshError="1"/>
      <sheetData sheetId="21227" refreshError="1"/>
      <sheetData sheetId="21228" refreshError="1"/>
      <sheetData sheetId="21229" refreshError="1"/>
      <sheetData sheetId="21230" refreshError="1"/>
      <sheetData sheetId="21231" refreshError="1"/>
      <sheetData sheetId="21232" refreshError="1"/>
      <sheetData sheetId="21233" refreshError="1"/>
      <sheetData sheetId="21234" refreshError="1"/>
      <sheetData sheetId="21235" refreshError="1"/>
      <sheetData sheetId="21236" refreshError="1"/>
      <sheetData sheetId="21237" refreshError="1"/>
      <sheetData sheetId="21238" refreshError="1"/>
      <sheetData sheetId="21239" refreshError="1"/>
      <sheetData sheetId="21240" refreshError="1"/>
      <sheetData sheetId="21241" refreshError="1"/>
      <sheetData sheetId="21242" refreshError="1"/>
      <sheetData sheetId="21243" refreshError="1"/>
      <sheetData sheetId="21244" refreshError="1"/>
      <sheetData sheetId="21245" refreshError="1"/>
      <sheetData sheetId="21246" refreshError="1"/>
      <sheetData sheetId="21247" refreshError="1"/>
      <sheetData sheetId="21248" refreshError="1"/>
      <sheetData sheetId="21249" refreshError="1"/>
      <sheetData sheetId="21250" refreshError="1"/>
      <sheetData sheetId="21251" refreshError="1"/>
      <sheetData sheetId="21252" refreshError="1"/>
      <sheetData sheetId="21253" refreshError="1"/>
      <sheetData sheetId="21254" refreshError="1"/>
      <sheetData sheetId="21255" refreshError="1"/>
      <sheetData sheetId="21256" refreshError="1"/>
      <sheetData sheetId="21257" refreshError="1"/>
      <sheetData sheetId="21258" refreshError="1"/>
      <sheetData sheetId="21259" refreshError="1"/>
      <sheetData sheetId="21260" refreshError="1"/>
      <sheetData sheetId="21261" refreshError="1"/>
      <sheetData sheetId="21262" refreshError="1"/>
      <sheetData sheetId="21263" refreshError="1"/>
      <sheetData sheetId="21264" refreshError="1"/>
      <sheetData sheetId="21265" refreshError="1"/>
      <sheetData sheetId="21266" refreshError="1"/>
      <sheetData sheetId="21267" refreshError="1"/>
      <sheetData sheetId="21268" refreshError="1"/>
      <sheetData sheetId="21269" refreshError="1"/>
      <sheetData sheetId="21270" refreshError="1"/>
      <sheetData sheetId="21271" refreshError="1"/>
      <sheetData sheetId="21272" refreshError="1"/>
      <sheetData sheetId="21273" refreshError="1"/>
      <sheetData sheetId="21274" refreshError="1"/>
      <sheetData sheetId="21275" refreshError="1"/>
      <sheetData sheetId="21276" refreshError="1"/>
      <sheetData sheetId="21277" refreshError="1"/>
      <sheetData sheetId="21278" refreshError="1"/>
      <sheetData sheetId="21279" refreshError="1"/>
      <sheetData sheetId="21280" refreshError="1"/>
      <sheetData sheetId="21281" refreshError="1"/>
      <sheetData sheetId="21282" refreshError="1"/>
      <sheetData sheetId="21283" refreshError="1"/>
      <sheetData sheetId="21284" refreshError="1"/>
      <sheetData sheetId="21285" refreshError="1"/>
      <sheetData sheetId="21286" refreshError="1"/>
      <sheetData sheetId="21287" refreshError="1"/>
      <sheetData sheetId="21288" refreshError="1"/>
      <sheetData sheetId="21289" refreshError="1"/>
      <sheetData sheetId="21290" refreshError="1"/>
      <sheetData sheetId="21291" refreshError="1"/>
      <sheetData sheetId="21292" refreshError="1"/>
      <sheetData sheetId="21293" refreshError="1"/>
      <sheetData sheetId="21294" refreshError="1"/>
      <sheetData sheetId="21295" refreshError="1"/>
      <sheetData sheetId="21296" refreshError="1"/>
      <sheetData sheetId="21297" refreshError="1"/>
      <sheetData sheetId="21298" refreshError="1"/>
      <sheetData sheetId="21299" refreshError="1"/>
      <sheetData sheetId="21300" refreshError="1"/>
      <sheetData sheetId="21301" refreshError="1"/>
      <sheetData sheetId="21302" refreshError="1"/>
      <sheetData sheetId="21303" refreshError="1"/>
      <sheetData sheetId="21304" refreshError="1"/>
      <sheetData sheetId="21305" refreshError="1"/>
      <sheetData sheetId="21306" refreshError="1"/>
      <sheetData sheetId="21307" refreshError="1"/>
      <sheetData sheetId="21308" refreshError="1"/>
      <sheetData sheetId="21309" refreshError="1"/>
      <sheetData sheetId="21310" refreshError="1"/>
      <sheetData sheetId="21311" refreshError="1"/>
      <sheetData sheetId="21312" refreshError="1"/>
      <sheetData sheetId="21313" refreshError="1"/>
      <sheetData sheetId="21314" refreshError="1"/>
      <sheetData sheetId="21315" refreshError="1"/>
      <sheetData sheetId="21316" refreshError="1"/>
      <sheetData sheetId="21317" refreshError="1"/>
      <sheetData sheetId="21318" refreshError="1"/>
      <sheetData sheetId="21319" refreshError="1"/>
      <sheetData sheetId="21320" refreshError="1"/>
      <sheetData sheetId="21321" refreshError="1"/>
      <sheetData sheetId="21322" refreshError="1"/>
      <sheetData sheetId="21323" refreshError="1"/>
      <sheetData sheetId="21324" refreshError="1"/>
      <sheetData sheetId="21325" refreshError="1"/>
      <sheetData sheetId="21326" refreshError="1"/>
      <sheetData sheetId="21327" refreshError="1"/>
      <sheetData sheetId="21328" refreshError="1"/>
      <sheetData sheetId="21329" refreshError="1"/>
      <sheetData sheetId="21330" refreshError="1"/>
      <sheetData sheetId="21331" refreshError="1"/>
      <sheetData sheetId="21332" refreshError="1"/>
      <sheetData sheetId="21333" refreshError="1"/>
      <sheetData sheetId="21334" refreshError="1"/>
      <sheetData sheetId="21335" refreshError="1"/>
      <sheetData sheetId="21336" refreshError="1"/>
      <sheetData sheetId="21337" refreshError="1"/>
      <sheetData sheetId="21338" refreshError="1"/>
      <sheetData sheetId="21339" refreshError="1"/>
      <sheetData sheetId="21340" refreshError="1"/>
      <sheetData sheetId="21341" refreshError="1"/>
      <sheetData sheetId="21342" refreshError="1"/>
      <sheetData sheetId="21343" refreshError="1"/>
      <sheetData sheetId="21344" refreshError="1"/>
      <sheetData sheetId="21345" refreshError="1"/>
      <sheetData sheetId="21346" refreshError="1"/>
      <sheetData sheetId="21347" refreshError="1"/>
      <sheetData sheetId="21348" refreshError="1"/>
      <sheetData sheetId="21349" refreshError="1"/>
      <sheetData sheetId="21350" refreshError="1"/>
      <sheetData sheetId="21351" refreshError="1"/>
      <sheetData sheetId="21352" refreshError="1"/>
      <sheetData sheetId="21353" refreshError="1"/>
      <sheetData sheetId="21354" refreshError="1"/>
      <sheetData sheetId="21355" refreshError="1"/>
      <sheetData sheetId="21356" refreshError="1"/>
      <sheetData sheetId="21357" refreshError="1"/>
      <sheetData sheetId="21358" refreshError="1"/>
      <sheetData sheetId="21359" refreshError="1"/>
      <sheetData sheetId="21360" refreshError="1"/>
      <sheetData sheetId="21361" refreshError="1"/>
      <sheetData sheetId="21362" refreshError="1"/>
      <sheetData sheetId="21363" refreshError="1"/>
      <sheetData sheetId="21364" refreshError="1"/>
      <sheetData sheetId="21365" refreshError="1"/>
      <sheetData sheetId="21366" refreshError="1"/>
      <sheetData sheetId="21367" refreshError="1"/>
      <sheetData sheetId="21368" refreshError="1"/>
      <sheetData sheetId="21369" refreshError="1"/>
      <sheetData sheetId="21370" refreshError="1"/>
      <sheetData sheetId="21371" refreshError="1"/>
      <sheetData sheetId="21372" refreshError="1"/>
      <sheetData sheetId="21373" refreshError="1"/>
      <sheetData sheetId="21374" refreshError="1"/>
      <sheetData sheetId="21375" refreshError="1"/>
      <sheetData sheetId="21376" refreshError="1"/>
      <sheetData sheetId="21377" refreshError="1"/>
      <sheetData sheetId="21378" refreshError="1"/>
      <sheetData sheetId="21379" refreshError="1"/>
      <sheetData sheetId="21380" refreshError="1"/>
      <sheetData sheetId="21381" refreshError="1"/>
      <sheetData sheetId="21382" refreshError="1"/>
      <sheetData sheetId="21383" refreshError="1"/>
      <sheetData sheetId="21384" refreshError="1"/>
      <sheetData sheetId="21385" refreshError="1"/>
      <sheetData sheetId="21386" refreshError="1"/>
      <sheetData sheetId="21387" refreshError="1"/>
      <sheetData sheetId="21388" refreshError="1"/>
      <sheetData sheetId="21389" refreshError="1"/>
      <sheetData sheetId="21390" refreshError="1"/>
      <sheetData sheetId="21391" refreshError="1"/>
      <sheetData sheetId="21392" refreshError="1"/>
      <sheetData sheetId="21393" refreshError="1"/>
      <sheetData sheetId="21394" refreshError="1"/>
      <sheetData sheetId="21395" refreshError="1"/>
      <sheetData sheetId="21396" refreshError="1"/>
      <sheetData sheetId="21397" refreshError="1"/>
      <sheetData sheetId="21398" refreshError="1"/>
      <sheetData sheetId="21399" refreshError="1"/>
      <sheetData sheetId="21400" refreshError="1"/>
      <sheetData sheetId="21401" refreshError="1"/>
      <sheetData sheetId="21402" refreshError="1"/>
      <sheetData sheetId="21403" refreshError="1"/>
      <sheetData sheetId="21404" refreshError="1"/>
      <sheetData sheetId="21405" refreshError="1"/>
      <sheetData sheetId="21406" refreshError="1"/>
      <sheetData sheetId="21407" refreshError="1"/>
      <sheetData sheetId="21408" refreshError="1"/>
      <sheetData sheetId="21409" refreshError="1"/>
      <sheetData sheetId="21410" refreshError="1"/>
      <sheetData sheetId="21411" refreshError="1"/>
      <sheetData sheetId="21412" refreshError="1"/>
      <sheetData sheetId="21413" refreshError="1"/>
      <sheetData sheetId="21414" refreshError="1"/>
      <sheetData sheetId="21415" refreshError="1"/>
      <sheetData sheetId="21416" refreshError="1"/>
      <sheetData sheetId="21417" refreshError="1"/>
      <sheetData sheetId="21418" refreshError="1"/>
      <sheetData sheetId="21419" refreshError="1"/>
      <sheetData sheetId="21420" refreshError="1"/>
      <sheetData sheetId="21421" refreshError="1"/>
      <sheetData sheetId="21422" refreshError="1"/>
      <sheetData sheetId="21423" refreshError="1"/>
      <sheetData sheetId="21424" refreshError="1"/>
      <sheetData sheetId="21425" refreshError="1"/>
      <sheetData sheetId="21426" refreshError="1"/>
      <sheetData sheetId="21427" refreshError="1"/>
      <sheetData sheetId="21428" refreshError="1"/>
      <sheetData sheetId="21429" refreshError="1"/>
      <sheetData sheetId="21430" refreshError="1"/>
      <sheetData sheetId="21431" refreshError="1"/>
      <sheetData sheetId="21432" refreshError="1"/>
      <sheetData sheetId="21433" refreshError="1"/>
      <sheetData sheetId="21434" refreshError="1"/>
      <sheetData sheetId="21435" refreshError="1"/>
      <sheetData sheetId="21436" refreshError="1"/>
      <sheetData sheetId="21437" refreshError="1"/>
      <sheetData sheetId="21438" refreshError="1"/>
      <sheetData sheetId="21439" refreshError="1"/>
      <sheetData sheetId="21440" refreshError="1"/>
      <sheetData sheetId="21441" refreshError="1"/>
      <sheetData sheetId="21442" refreshError="1"/>
      <sheetData sheetId="21443" refreshError="1"/>
      <sheetData sheetId="21444" refreshError="1"/>
      <sheetData sheetId="21445" refreshError="1"/>
      <sheetData sheetId="21446" refreshError="1"/>
      <sheetData sheetId="21447" refreshError="1"/>
      <sheetData sheetId="21448" refreshError="1"/>
      <sheetData sheetId="21449" refreshError="1"/>
      <sheetData sheetId="21450" refreshError="1"/>
      <sheetData sheetId="21451" refreshError="1"/>
      <sheetData sheetId="21452" refreshError="1"/>
      <sheetData sheetId="21453" refreshError="1"/>
      <sheetData sheetId="21454" refreshError="1"/>
      <sheetData sheetId="21455" refreshError="1"/>
      <sheetData sheetId="21456" refreshError="1"/>
      <sheetData sheetId="21457" refreshError="1"/>
      <sheetData sheetId="21458" refreshError="1"/>
      <sheetData sheetId="21459" refreshError="1"/>
      <sheetData sheetId="21460" refreshError="1"/>
      <sheetData sheetId="21461" refreshError="1"/>
      <sheetData sheetId="21462" refreshError="1"/>
      <sheetData sheetId="21463" refreshError="1"/>
      <sheetData sheetId="21464" refreshError="1"/>
      <sheetData sheetId="21465" refreshError="1"/>
      <sheetData sheetId="21466" refreshError="1"/>
      <sheetData sheetId="21467" refreshError="1"/>
      <sheetData sheetId="21468" refreshError="1"/>
      <sheetData sheetId="21469" refreshError="1"/>
      <sheetData sheetId="21470" refreshError="1"/>
      <sheetData sheetId="21471" refreshError="1"/>
      <sheetData sheetId="21472" refreshError="1"/>
      <sheetData sheetId="21473" refreshError="1"/>
      <sheetData sheetId="21474" refreshError="1"/>
      <sheetData sheetId="21475" refreshError="1"/>
      <sheetData sheetId="21476" refreshError="1"/>
      <sheetData sheetId="21477" refreshError="1"/>
      <sheetData sheetId="21478" refreshError="1"/>
      <sheetData sheetId="21479" refreshError="1"/>
      <sheetData sheetId="21480" refreshError="1"/>
      <sheetData sheetId="21481" refreshError="1"/>
      <sheetData sheetId="21482" refreshError="1"/>
      <sheetData sheetId="21483" refreshError="1"/>
      <sheetData sheetId="21484" refreshError="1"/>
      <sheetData sheetId="21485" refreshError="1"/>
      <sheetData sheetId="21486" refreshError="1"/>
      <sheetData sheetId="21487" refreshError="1"/>
      <sheetData sheetId="21488" refreshError="1"/>
      <sheetData sheetId="21489" refreshError="1"/>
      <sheetData sheetId="21490" refreshError="1"/>
      <sheetData sheetId="21491" refreshError="1"/>
      <sheetData sheetId="21492" refreshError="1"/>
      <sheetData sheetId="21493" refreshError="1"/>
      <sheetData sheetId="21494" refreshError="1"/>
      <sheetData sheetId="21495" refreshError="1"/>
      <sheetData sheetId="21496" refreshError="1"/>
      <sheetData sheetId="21497" refreshError="1"/>
      <sheetData sheetId="21498" refreshError="1"/>
      <sheetData sheetId="21499" refreshError="1"/>
      <sheetData sheetId="21500" refreshError="1"/>
      <sheetData sheetId="21501" refreshError="1"/>
      <sheetData sheetId="21502" refreshError="1"/>
      <sheetData sheetId="21503" refreshError="1"/>
      <sheetData sheetId="21504" refreshError="1"/>
      <sheetData sheetId="21505" refreshError="1"/>
      <sheetData sheetId="21506" refreshError="1"/>
      <sheetData sheetId="21507" refreshError="1"/>
      <sheetData sheetId="21508" refreshError="1"/>
      <sheetData sheetId="21509" refreshError="1"/>
      <sheetData sheetId="21510" refreshError="1"/>
      <sheetData sheetId="21511" refreshError="1"/>
      <sheetData sheetId="21512" refreshError="1"/>
      <sheetData sheetId="21513" refreshError="1"/>
      <sheetData sheetId="21514" refreshError="1"/>
      <sheetData sheetId="21515" refreshError="1"/>
      <sheetData sheetId="21516" refreshError="1"/>
      <sheetData sheetId="21517" refreshError="1"/>
      <sheetData sheetId="21518" refreshError="1"/>
      <sheetData sheetId="21519" refreshError="1"/>
      <sheetData sheetId="21520" refreshError="1"/>
      <sheetData sheetId="21521" refreshError="1"/>
      <sheetData sheetId="21522" refreshError="1"/>
      <sheetData sheetId="21523" refreshError="1"/>
      <sheetData sheetId="21524" refreshError="1"/>
      <sheetData sheetId="21525" refreshError="1"/>
      <sheetData sheetId="21526" refreshError="1"/>
      <sheetData sheetId="21527" refreshError="1"/>
      <sheetData sheetId="21528" refreshError="1"/>
      <sheetData sheetId="21529" refreshError="1"/>
      <sheetData sheetId="21530" refreshError="1"/>
      <sheetData sheetId="21531" refreshError="1"/>
      <sheetData sheetId="21532" refreshError="1"/>
      <sheetData sheetId="21533" refreshError="1"/>
      <sheetData sheetId="21534" refreshError="1"/>
      <sheetData sheetId="21535" refreshError="1"/>
      <sheetData sheetId="21536" refreshError="1"/>
      <sheetData sheetId="21537" refreshError="1"/>
      <sheetData sheetId="21538" refreshError="1"/>
      <sheetData sheetId="21539" refreshError="1"/>
      <sheetData sheetId="21540" refreshError="1"/>
      <sheetData sheetId="21541" refreshError="1"/>
      <sheetData sheetId="21542" refreshError="1"/>
      <sheetData sheetId="21543" refreshError="1"/>
      <sheetData sheetId="21544" refreshError="1"/>
      <sheetData sheetId="21545" refreshError="1"/>
      <sheetData sheetId="21546" refreshError="1"/>
      <sheetData sheetId="21547" refreshError="1"/>
      <sheetData sheetId="21548" refreshError="1"/>
      <sheetData sheetId="21549" refreshError="1"/>
      <sheetData sheetId="21550" refreshError="1"/>
      <sheetData sheetId="21551" refreshError="1"/>
      <sheetData sheetId="21552" refreshError="1"/>
      <sheetData sheetId="21553" refreshError="1"/>
      <sheetData sheetId="21554" refreshError="1"/>
      <sheetData sheetId="21555" refreshError="1"/>
      <sheetData sheetId="21556" refreshError="1"/>
      <sheetData sheetId="21557" refreshError="1"/>
      <sheetData sheetId="21558" refreshError="1"/>
      <sheetData sheetId="21559" refreshError="1"/>
      <sheetData sheetId="21560" refreshError="1"/>
      <sheetData sheetId="21561" refreshError="1"/>
      <sheetData sheetId="21562" refreshError="1"/>
      <sheetData sheetId="21563" refreshError="1"/>
      <sheetData sheetId="21564" refreshError="1"/>
      <sheetData sheetId="21565" refreshError="1"/>
      <sheetData sheetId="21566" refreshError="1"/>
      <sheetData sheetId="21567" refreshError="1"/>
      <sheetData sheetId="21568" refreshError="1"/>
      <sheetData sheetId="21569" refreshError="1"/>
      <sheetData sheetId="21570" refreshError="1"/>
      <sheetData sheetId="21571" refreshError="1"/>
      <sheetData sheetId="21572" refreshError="1"/>
      <sheetData sheetId="21573" refreshError="1"/>
      <sheetData sheetId="21574" refreshError="1"/>
      <sheetData sheetId="21575" refreshError="1"/>
      <sheetData sheetId="21576" refreshError="1"/>
      <sheetData sheetId="21577" refreshError="1"/>
      <sheetData sheetId="21578" refreshError="1"/>
      <sheetData sheetId="21579" refreshError="1"/>
      <sheetData sheetId="21580" refreshError="1"/>
      <sheetData sheetId="21581" refreshError="1"/>
      <sheetData sheetId="21582" refreshError="1"/>
      <sheetData sheetId="21583" refreshError="1"/>
      <sheetData sheetId="21584" refreshError="1"/>
      <sheetData sheetId="21585" refreshError="1"/>
      <sheetData sheetId="21586" refreshError="1"/>
      <sheetData sheetId="21587" refreshError="1"/>
      <sheetData sheetId="21588" refreshError="1"/>
      <sheetData sheetId="21589" refreshError="1"/>
      <sheetData sheetId="21590" refreshError="1"/>
      <sheetData sheetId="21591" refreshError="1"/>
      <sheetData sheetId="21592" refreshError="1"/>
      <sheetData sheetId="21593" refreshError="1"/>
      <sheetData sheetId="21594" refreshError="1"/>
      <sheetData sheetId="21595" refreshError="1"/>
      <sheetData sheetId="21596" refreshError="1"/>
      <sheetData sheetId="21597" refreshError="1"/>
      <sheetData sheetId="21598" refreshError="1"/>
      <sheetData sheetId="21599" refreshError="1"/>
      <sheetData sheetId="21600" refreshError="1"/>
      <sheetData sheetId="21601" refreshError="1"/>
      <sheetData sheetId="21602" refreshError="1"/>
      <sheetData sheetId="21603" refreshError="1"/>
      <sheetData sheetId="21604" refreshError="1"/>
      <sheetData sheetId="21605" refreshError="1"/>
      <sheetData sheetId="21606" refreshError="1"/>
      <sheetData sheetId="21607" refreshError="1"/>
      <sheetData sheetId="21608" refreshError="1"/>
      <sheetData sheetId="21609" refreshError="1"/>
      <sheetData sheetId="21610" refreshError="1"/>
      <sheetData sheetId="21611" refreshError="1"/>
      <sheetData sheetId="21612" refreshError="1"/>
      <sheetData sheetId="21613" refreshError="1"/>
      <sheetData sheetId="21614" refreshError="1"/>
      <sheetData sheetId="21615" refreshError="1"/>
      <sheetData sheetId="21616" refreshError="1"/>
      <sheetData sheetId="21617" refreshError="1"/>
      <sheetData sheetId="21618" refreshError="1"/>
      <sheetData sheetId="21619" refreshError="1"/>
      <sheetData sheetId="21620" refreshError="1"/>
      <sheetData sheetId="21621" refreshError="1"/>
      <sheetData sheetId="21622" refreshError="1"/>
      <sheetData sheetId="21623" refreshError="1"/>
      <sheetData sheetId="21624" refreshError="1"/>
      <sheetData sheetId="21625" refreshError="1"/>
      <sheetData sheetId="21626" refreshError="1"/>
      <sheetData sheetId="21627" refreshError="1"/>
      <sheetData sheetId="21628" refreshError="1"/>
      <sheetData sheetId="21629" refreshError="1"/>
      <sheetData sheetId="21630" refreshError="1"/>
      <sheetData sheetId="21631" refreshError="1"/>
      <sheetData sheetId="21632" refreshError="1"/>
      <sheetData sheetId="21633" refreshError="1"/>
      <sheetData sheetId="21634" refreshError="1"/>
      <sheetData sheetId="21635" refreshError="1"/>
      <sheetData sheetId="21636" refreshError="1"/>
      <sheetData sheetId="21637" refreshError="1"/>
      <sheetData sheetId="21638" refreshError="1"/>
      <sheetData sheetId="21639" refreshError="1"/>
      <sheetData sheetId="21640" refreshError="1"/>
      <sheetData sheetId="21641" refreshError="1"/>
      <sheetData sheetId="21642" refreshError="1"/>
      <sheetData sheetId="21643" refreshError="1"/>
      <sheetData sheetId="21644" refreshError="1"/>
      <sheetData sheetId="21645" refreshError="1"/>
      <sheetData sheetId="21646" refreshError="1"/>
      <sheetData sheetId="21647" refreshError="1"/>
      <sheetData sheetId="21648" refreshError="1"/>
      <sheetData sheetId="21649" refreshError="1"/>
      <sheetData sheetId="21650" refreshError="1"/>
      <sheetData sheetId="21651" refreshError="1"/>
      <sheetData sheetId="21652" refreshError="1"/>
      <sheetData sheetId="21653" refreshError="1"/>
      <sheetData sheetId="21654" refreshError="1"/>
      <sheetData sheetId="21655" refreshError="1"/>
      <sheetData sheetId="21656" refreshError="1"/>
      <sheetData sheetId="21657" refreshError="1"/>
      <sheetData sheetId="21658" refreshError="1"/>
      <sheetData sheetId="21659" refreshError="1"/>
      <sheetData sheetId="21660" refreshError="1"/>
      <sheetData sheetId="21661" refreshError="1"/>
      <sheetData sheetId="21662" refreshError="1"/>
      <sheetData sheetId="21663" refreshError="1"/>
      <sheetData sheetId="21664" refreshError="1"/>
      <sheetData sheetId="21665" refreshError="1"/>
      <sheetData sheetId="21666" refreshError="1"/>
      <sheetData sheetId="21667" refreshError="1"/>
      <sheetData sheetId="21668" refreshError="1"/>
      <sheetData sheetId="21669" refreshError="1"/>
      <sheetData sheetId="21670" refreshError="1"/>
      <sheetData sheetId="21671" refreshError="1"/>
      <sheetData sheetId="21672" refreshError="1"/>
      <sheetData sheetId="21673" refreshError="1"/>
      <sheetData sheetId="21674" refreshError="1"/>
      <sheetData sheetId="21675" refreshError="1"/>
      <sheetData sheetId="21676" refreshError="1"/>
      <sheetData sheetId="21677" refreshError="1"/>
      <sheetData sheetId="21678" refreshError="1"/>
      <sheetData sheetId="21679" refreshError="1"/>
      <sheetData sheetId="21680" refreshError="1"/>
      <sheetData sheetId="21681" refreshError="1"/>
      <sheetData sheetId="21682" refreshError="1"/>
      <sheetData sheetId="21683" refreshError="1"/>
      <sheetData sheetId="21684" refreshError="1"/>
      <sheetData sheetId="21685" refreshError="1"/>
      <sheetData sheetId="21686" refreshError="1"/>
      <sheetData sheetId="21687" refreshError="1"/>
      <sheetData sheetId="21688" refreshError="1"/>
      <sheetData sheetId="21689" refreshError="1"/>
      <sheetData sheetId="21690" refreshError="1"/>
      <sheetData sheetId="21691" refreshError="1"/>
      <sheetData sheetId="21692" refreshError="1"/>
      <sheetData sheetId="21693" refreshError="1"/>
      <sheetData sheetId="21694" refreshError="1"/>
      <sheetData sheetId="21695" refreshError="1"/>
      <sheetData sheetId="21696" refreshError="1"/>
      <sheetData sheetId="21697" refreshError="1"/>
      <sheetData sheetId="21698" refreshError="1"/>
      <sheetData sheetId="21699" refreshError="1"/>
      <sheetData sheetId="21700" refreshError="1"/>
      <sheetData sheetId="21701" refreshError="1"/>
      <sheetData sheetId="21702" refreshError="1"/>
      <sheetData sheetId="21703" refreshError="1"/>
      <sheetData sheetId="21704" refreshError="1"/>
      <sheetData sheetId="21705" refreshError="1"/>
      <sheetData sheetId="21706" refreshError="1"/>
      <sheetData sheetId="21707" refreshError="1"/>
      <sheetData sheetId="21708" refreshError="1"/>
      <sheetData sheetId="21709" refreshError="1"/>
      <sheetData sheetId="21710" refreshError="1"/>
      <sheetData sheetId="21711" refreshError="1"/>
      <sheetData sheetId="21712" refreshError="1"/>
      <sheetData sheetId="21713" refreshError="1"/>
      <sheetData sheetId="21714" refreshError="1"/>
      <sheetData sheetId="21715" refreshError="1"/>
      <sheetData sheetId="21716" refreshError="1"/>
      <sheetData sheetId="21717" refreshError="1"/>
      <sheetData sheetId="21718" refreshError="1"/>
      <sheetData sheetId="21719" refreshError="1"/>
      <sheetData sheetId="21720" refreshError="1"/>
      <sheetData sheetId="21721" refreshError="1"/>
      <sheetData sheetId="21722" refreshError="1"/>
      <sheetData sheetId="21723" refreshError="1"/>
      <sheetData sheetId="21724" refreshError="1"/>
      <sheetData sheetId="21725" refreshError="1"/>
      <sheetData sheetId="21726" refreshError="1"/>
      <sheetData sheetId="21727" refreshError="1"/>
      <sheetData sheetId="21728" refreshError="1"/>
      <sheetData sheetId="21729" refreshError="1"/>
      <sheetData sheetId="21730" refreshError="1"/>
      <sheetData sheetId="21731" refreshError="1"/>
      <sheetData sheetId="21732" refreshError="1"/>
      <sheetData sheetId="21733" refreshError="1"/>
      <sheetData sheetId="21734" refreshError="1"/>
      <sheetData sheetId="21735" refreshError="1"/>
      <sheetData sheetId="21736" refreshError="1"/>
      <sheetData sheetId="21737" refreshError="1"/>
      <sheetData sheetId="21738" refreshError="1"/>
      <sheetData sheetId="21739" refreshError="1"/>
      <sheetData sheetId="21740" refreshError="1"/>
      <sheetData sheetId="21741" refreshError="1"/>
      <sheetData sheetId="21742" refreshError="1"/>
      <sheetData sheetId="21743" refreshError="1"/>
      <sheetData sheetId="21744" refreshError="1"/>
      <sheetData sheetId="21745" refreshError="1"/>
      <sheetData sheetId="21746" refreshError="1"/>
      <sheetData sheetId="21747" refreshError="1"/>
      <sheetData sheetId="21748" refreshError="1"/>
      <sheetData sheetId="21749" refreshError="1"/>
      <sheetData sheetId="21750" refreshError="1"/>
      <sheetData sheetId="21751" refreshError="1"/>
      <sheetData sheetId="21752" refreshError="1"/>
      <sheetData sheetId="21753" refreshError="1"/>
      <sheetData sheetId="21754" refreshError="1"/>
      <sheetData sheetId="21755" refreshError="1"/>
      <sheetData sheetId="21756" refreshError="1"/>
      <sheetData sheetId="21757" refreshError="1"/>
      <sheetData sheetId="21758" refreshError="1"/>
      <sheetData sheetId="21759" refreshError="1"/>
      <sheetData sheetId="21760" refreshError="1"/>
      <sheetData sheetId="21761" refreshError="1"/>
      <sheetData sheetId="21762" refreshError="1"/>
      <sheetData sheetId="21763" refreshError="1"/>
      <sheetData sheetId="21764" refreshError="1"/>
      <sheetData sheetId="21765" refreshError="1"/>
      <sheetData sheetId="21766" refreshError="1"/>
      <sheetData sheetId="21767" refreshError="1"/>
      <sheetData sheetId="21768" refreshError="1"/>
      <sheetData sheetId="21769" refreshError="1"/>
      <sheetData sheetId="21770" refreshError="1"/>
      <sheetData sheetId="21771" refreshError="1"/>
      <sheetData sheetId="21772" refreshError="1"/>
      <sheetData sheetId="21773" refreshError="1"/>
      <sheetData sheetId="21774" refreshError="1"/>
      <sheetData sheetId="21775" refreshError="1"/>
      <sheetData sheetId="21776" refreshError="1"/>
      <sheetData sheetId="21777" refreshError="1"/>
      <sheetData sheetId="21778" refreshError="1"/>
      <sheetData sheetId="21779" refreshError="1"/>
      <sheetData sheetId="21780" refreshError="1"/>
      <sheetData sheetId="21781" refreshError="1"/>
      <sheetData sheetId="21782" refreshError="1"/>
      <sheetData sheetId="21783" refreshError="1"/>
      <sheetData sheetId="21784" refreshError="1"/>
      <sheetData sheetId="21785" refreshError="1"/>
      <sheetData sheetId="21786" refreshError="1"/>
      <sheetData sheetId="21787" refreshError="1"/>
      <sheetData sheetId="21788" refreshError="1"/>
      <sheetData sheetId="21789" refreshError="1"/>
      <sheetData sheetId="21790" refreshError="1"/>
      <sheetData sheetId="21791" refreshError="1"/>
      <sheetData sheetId="21792" refreshError="1"/>
      <sheetData sheetId="21793" refreshError="1"/>
      <sheetData sheetId="21794" refreshError="1"/>
      <sheetData sheetId="21795" refreshError="1"/>
      <sheetData sheetId="21796" refreshError="1"/>
      <sheetData sheetId="21797" refreshError="1"/>
      <sheetData sheetId="21798" refreshError="1"/>
      <sheetData sheetId="21799" refreshError="1"/>
      <sheetData sheetId="21800" refreshError="1"/>
      <sheetData sheetId="21801" refreshError="1"/>
      <sheetData sheetId="21802" refreshError="1"/>
      <sheetData sheetId="21803" refreshError="1"/>
      <sheetData sheetId="21804" refreshError="1"/>
      <sheetData sheetId="21805" refreshError="1"/>
      <sheetData sheetId="21806" refreshError="1"/>
      <sheetData sheetId="21807" refreshError="1"/>
      <sheetData sheetId="21808" refreshError="1"/>
      <sheetData sheetId="21809" refreshError="1"/>
      <sheetData sheetId="21810" refreshError="1"/>
      <sheetData sheetId="21811" refreshError="1"/>
      <sheetData sheetId="21812" refreshError="1"/>
      <sheetData sheetId="21813" refreshError="1"/>
      <sheetData sheetId="21814" refreshError="1"/>
      <sheetData sheetId="21815" refreshError="1"/>
      <sheetData sheetId="21816" refreshError="1"/>
      <sheetData sheetId="21817" refreshError="1"/>
      <sheetData sheetId="21818" refreshError="1"/>
      <sheetData sheetId="21819" refreshError="1"/>
      <sheetData sheetId="21820" refreshError="1"/>
      <sheetData sheetId="21821" refreshError="1"/>
      <sheetData sheetId="21822" refreshError="1"/>
      <sheetData sheetId="21823" refreshError="1"/>
      <sheetData sheetId="21824" refreshError="1"/>
      <sheetData sheetId="21825" refreshError="1"/>
      <sheetData sheetId="21826" refreshError="1"/>
      <sheetData sheetId="21827" refreshError="1"/>
      <sheetData sheetId="21828" refreshError="1"/>
      <sheetData sheetId="21829" refreshError="1"/>
      <sheetData sheetId="21830" refreshError="1"/>
      <sheetData sheetId="21831" refreshError="1"/>
      <sheetData sheetId="21832" refreshError="1"/>
      <sheetData sheetId="21833" refreshError="1"/>
      <sheetData sheetId="21834" refreshError="1"/>
      <sheetData sheetId="21835" refreshError="1"/>
      <sheetData sheetId="21836" refreshError="1"/>
      <sheetData sheetId="21837" refreshError="1"/>
      <sheetData sheetId="21838" refreshError="1"/>
      <sheetData sheetId="21839" refreshError="1"/>
      <sheetData sheetId="21840" refreshError="1"/>
      <sheetData sheetId="21841" refreshError="1"/>
      <sheetData sheetId="21842" refreshError="1"/>
      <sheetData sheetId="21843" refreshError="1"/>
      <sheetData sheetId="21844" refreshError="1"/>
      <sheetData sheetId="21845" refreshError="1"/>
      <sheetData sheetId="21846" refreshError="1"/>
      <sheetData sheetId="21847" refreshError="1"/>
      <sheetData sheetId="21848" refreshError="1"/>
      <sheetData sheetId="21849" refreshError="1"/>
      <sheetData sheetId="21850" refreshError="1"/>
      <sheetData sheetId="21851" refreshError="1"/>
      <sheetData sheetId="21852" refreshError="1"/>
      <sheetData sheetId="21853" refreshError="1"/>
      <sheetData sheetId="21854" refreshError="1"/>
      <sheetData sheetId="21855" refreshError="1"/>
      <sheetData sheetId="21856" refreshError="1"/>
      <sheetData sheetId="21857" refreshError="1"/>
      <sheetData sheetId="21858" refreshError="1"/>
      <sheetData sheetId="21859" refreshError="1"/>
      <sheetData sheetId="21860" refreshError="1"/>
      <sheetData sheetId="21861" refreshError="1"/>
      <sheetData sheetId="21862" refreshError="1"/>
      <sheetData sheetId="21863" refreshError="1"/>
      <sheetData sheetId="21864" refreshError="1"/>
      <sheetData sheetId="21865" refreshError="1"/>
      <sheetData sheetId="21866" refreshError="1"/>
      <sheetData sheetId="21867" refreshError="1"/>
      <sheetData sheetId="21868" refreshError="1"/>
      <sheetData sheetId="21869" refreshError="1"/>
      <sheetData sheetId="21870" refreshError="1"/>
      <sheetData sheetId="21871" refreshError="1"/>
      <sheetData sheetId="21872" refreshError="1"/>
      <sheetData sheetId="21873" refreshError="1"/>
      <sheetData sheetId="21874" refreshError="1"/>
      <sheetData sheetId="21875" refreshError="1"/>
      <sheetData sheetId="21876" refreshError="1"/>
      <sheetData sheetId="21877" refreshError="1"/>
      <sheetData sheetId="21878" refreshError="1"/>
      <sheetData sheetId="21879" refreshError="1"/>
      <sheetData sheetId="21880" refreshError="1"/>
      <sheetData sheetId="21881" refreshError="1"/>
      <sheetData sheetId="21882" refreshError="1"/>
      <sheetData sheetId="21883" refreshError="1"/>
      <sheetData sheetId="21884" refreshError="1"/>
      <sheetData sheetId="21885" refreshError="1"/>
      <sheetData sheetId="21886" refreshError="1"/>
      <sheetData sheetId="21887" refreshError="1"/>
      <sheetData sheetId="21888" refreshError="1"/>
      <sheetData sheetId="21889" refreshError="1"/>
      <sheetData sheetId="21890" refreshError="1"/>
      <sheetData sheetId="21891" refreshError="1"/>
      <sheetData sheetId="21892" refreshError="1"/>
      <sheetData sheetId="21893" refreshError="1"/>
      <sheetData sheetId="21894" refreshError="1"/>
      <sheetData sheetId="21895" refreshError="1"/>
      <sheetData sheetId="21896" refreshError="1"/>
      <sheetData sheetId="21897" refreshError="1"/>
      <sheetData sheetId="21898" refreshError="1"/>
      <sheetData sheetId="21899" refreshError="1"/>
      <sheetData sheetId="21900" refreshError="1"/>
      <sheetData sheetId="21901" refreshError="1"/>
      <sheetData sheetId="21902" refreshError="1"/>
      <sheetData sheetId="21903" refreshError="1"/>
      <sheetData sheetId="21904" refreshError="1"/>
      <sheetData sheetId="21905" refreshError="1"/>
      <sheetData sheetId="21906" refreshError="1"/>
      <sheetData sheetId="21907" refreshError="1"/>
      <sheetData sheetId="21908" refreshError="1"/>
      <sheetData sheetId="21909" refreshError="1"/>
      <sheetData sheetId="21910" refreshError="1"/>
      <sheetData sheetId="21911" refreshError="1"/>
      <sheetData sheetId="21912" refreshError="1"/>
      <sheetData sheetId="21913" refreshError="1"/>
      <sheetData sheetId="21914" refreshError="1"/>
      <sheetData sheetId="21915" refreshError="1"/>
      <sheetData sheetId="21916" refreshError="1"/>
      <sheetData sheetId="21917" refreshError="1"/>
      <sheetData sheetId="21918" refreshError="1"/>
      <sheetData sheetId="21919" refreshError="1"/>
      <sheetData sheetId="21920" refreshError="1"/>
      <sheetData sheetId="21921" refreshError="1"/>
      <sheetData sheetId="21922" refreshError="1"/>
      <sheetData sheetId="21923" refreshError="1"/>
      <sheetData sheetId="21924" refreshError="1"/>
      <sheetData sheetId="21925" refreshError="1"/>
      <sheetData sheetId="21926" refreshError="1"/>
      <sheetData sheetId="21927" refreshError="1"/>
      <sheetData sheetId="21928" refreshError="1"/>
      <sheetData sheetId="21929" refreshError="1"/>
      <sheetData sheetId="21930" refreshError="1"/>
      <sheetData sheetId="21931" refreshError="1"/>
      <sheetData sheetId="21932" refreshError="1"/>
      <sheetData sheetId="21933" refreshError="1"/>
      <sheetData sheetId="21934" refreshError="1"/>
      <sheetData sheetId="21935" refreshError="1"/>
      <sheetData sheetId="21936" refreshError="1"/>
      <sheetData sheetId="21937" refreshError="1"/>
      <sheetData sheetId="21938" refreshError="1"/>
      <sheetData sheetId="21939" refreshError="1"/>
      <sheetData sheetId="21940" refreshError="1"/>
      <sheetData sheetId="21941" refreshError="1"/>
      <sheetData sheetId="21942" refreshError="1"/>
      <sheetData sheetId="21943" refreshError="1"/>
      <sheetData sheetId="21944" refreshError="1"/>
      <sheetData sheetId="21945" refreshError="1"/>
      <sheetData sheetId="21946" refreshError="1"/>
      <sheetData sheetId="21947" refreshError="1"/>
      <sheetData sheetId="21948" refreshError="1"/>
      <sheetData sheetId="21949" refreshError="1"/>
      <sheetData sheetId="21950" refreshError="1"/>
      <sheetData sheetId="21951" refreshError="1"/>
      <sheetData sheetId="21952" refreshError="1"/>
      <sheetData sheetId="21953" refreshError="1"/>
      <sheetData sheetId="21954" refreshError="1"/>
      <sheetData sheetId="21955" refreshError="1"/>
      <sheetData sheetId="21956" refreshError="1"/>
      <sheetData sheetId="21957" refreshError="1"/>
      <sheetData sheetId="21958" refreshError="1"/>
      <sheetData sheetId="21959" refreshError="1"/>
      <sheetData sheetId="21960" refreshError="1"/>
      <sheetData sheetId="21961" refreshError="1"/>
      <sheetData sheetId="21962" refreshError="1"/>
      <sheetData sheetId="21963" refreshError="1"/>
      <sheetData sheetId="21964" refreshError="1"/>
      <sheetData sheetId="21965" refreshError="1"/>
      <sheetData sheetId="21966" refreshError="1"/>
      <sheetData sheetId="21967" refreshError="1"/>
      <sheetData sheetId="21968" refreshError="1"/>
      <sheetData sheetId="21969" refreshError="1"/>
      <sheetData sheetId="21970" refreshError="1"/>
      <sheetData sheetId="21971" refreshError="1"/>
      <sheetData sheetId="21972" refreshError="1"/>
      <sheetData sheetId="21973" refreshError="1"/>
      <sheetData sheetId="21974" refreshError="1"/>
      <sheetData sheetId="21975" refreshError="1"/>
      <sheetData sheetId="21976" refreshError="1"/>
      <sheetData sheetId="21977" refreshError="1"/>
      <sheetData sheetId="21978" refreshError="1"/>
      <sheetData sheetId="21979" refreshError="1"/>
      <sheetData sheetId="21980" refreshError="1"/>
      <sheetData sheetId="21981" refreshError="1"/>
      <sheetData sheetId="21982" refreshError="1"/>
      <sheetData sheetId="21983" refreshError="1"/>
      <sheetData sheetId="21984" refreshError="1"/>
      <sheetData sheetId="21985" refreshError="1"/>
      <sheetData sheetId="21986" refreshError="1"/>
      <sheetData sheetId="21987" refreshError="1"/>
      <sheetData sheetId="21988" refreshError="1"/>
      <sheetData sheetId="21989" refreshError="1"/>
      <sheetData sheetId="21990" refreshError="1"/>
      <sheetData sheetId="21991" refreshError="1"/>
      <sheetData sheetId="21992" refreshError="1"/>
      <sheetData sheetId="21993" refreshError="1"/>
      <sheetData sheetId="21994" refreshError="1"/>
      <sheetData sheetId="21995" refreshError="1"/>
      <sheetData sheetId="21996" refreshError="1"/>
      <sheetData sheetId="21997" refreshError="1"/>
      <sheetData sheetId="21998" refreshError="1"/>
      <sheetData sheetId="21999" refreshError="1"/>
      <sheetData sheetId="22000" refreshError="1"/>
      <sheetData sheetId="22001" refreshError="1"/>
      <sheetData sheetId="22002" refreshError="1"/>
      <sheetData sheetId="22003" refreshError="1"/>
      <sheetData sheetId="22004" refreshError="1"/>
      <sheetData sheetId="22005" refreshError="1"/>
      <sheetData sheetId="22006" refreshError="1"/>
      <sheetData sheetId="22007" refreshError="1"/>
      <sheetData sheetId="22008" refreshError="1"/>
      <sheetData sheetId="22009" refreshError="1"/>
      <sheetData sheetId="22010" refreshError="1"/>
      <sheetData sheetId="22011" refreshError="1"/>
      <sheetData sheetId="22012" refreshError="1"/>
      <sheetData sheetId="22013" refreshError="1"/>
      <sheetData sheetId="22014" refreshError="1"/>
      <sheetData sheetId="22015" refreshError="1"/>
      <sheetData sheetId="22016" refreshError="1"/>
      <sheetData sheetId="22017" refreshError="1"/>
      <sheetData sheetId="22018" refreshError="1"/>
      <sheetData sheetId="22019" refreshError="1"/>
      <sheetData sheetId="22020" refreshError="1"/>
      <sheetData sheetId="22021" refreshError="1"/>
      <sheetData sheetId="22022" refreshError="1"/>
      <sheetData sheetId="22023" refreshError="1"/>
      <sheetData sheetId="22024" refreshError="1"/>
      <sheetData sheetId="22025" refreshError="1"/>
      <sheetData sheetId="22026" refreshError="1"/>
      <sheetData sheetId="22027" refreshError="1"/>
      <sheetData sheetId="22028" refreshError="1"/>
      <sheetData sheetId="22029" refreshError="1"/>
      <sheetData sheetId="22030" refreshError="1"/>
      <sheetData sheetId="22031" refreshError="1"/>
      <sheetData sheetId="22032" refreshError="1"/>
      <sheetData sheetId="22033" refreshError="1"/>
      <sheetData sheetId="22034" refreshError="1"/>
      <sheetData sheetId="22035" refreshError="1"/>
      <sheetData sheetId="22036" refreshError="1"/>
      <sheetData sheetId="22037" refreshError="1"/>
      <sheetData sheetId="22038" refreshError="1"/>
      <sheetData sheetId="22039" refreshError="1"/>
      <sheetData sheetId="22040" refreshError="1"/>
      <sheetData sheetId="22041" refreshError="1"/>
      <sheetData sheetId="22042" refreshError="1"/>
      <sheetData sheetId="22043" refreshError="1"/>
      <sheetData sheetId="22044" refreshError="1"/>
      <sheetData sheetId="22045" refreshError="1"/>
      <sheetData sheetId="22046" refreshError="1"/>
      <sheetData sheetId="22047" refreshError="1"/>
      <sheetData sheetId="22048" refreshError="1"/>
      <sheetData sheetId="22049" refreshError="1"/>
      <sheetData sheetId="22050" refreshError="1"/>
      <sheetData sheetId="22051" refreshError="1"/>
      <sheetData sheetId="22052" refreshError="1"/>
      <sheetData sheetId="22053" refreshError="1"/>
      <sheetData sheetId="22054" refreshError="1"/>
      <sheetData sheetId="22055" refreshError="1"/>
      <sheetData sheetId="22056" refreshError="1"/>
      <sheetData sheetId="22057" refreshError="1"/>
      <sheetData sheetId="22058" refreshError="1"/>
      <sheetData sheetId="22059" refreshError="1"/>
      <sheetData sheetId="22060" refreshError="1"/>
      <sheetData sheetId="22061" refreshError="1"/>
      <sheetData sheetId="22062" refreshError="1"/>
      <sheetData sheetId="22063" refreshError="1"/>
      <sheetData sheetId="22064" refreshError="1"/>
      <sheetData sheetId="22065" refreshError="1"/>
      <sheetData sheetId="22066" refreshError="1"/>
      <sheetData sheetId="22067" refreshError="1"/>
      <sheetData sheetId="22068" refreshError="1"/>
      <sheetData sheetId="22069" refreshError="1"/>
      <sheetData sheetId="22070" refreshError="1"/>
      <sheetData sheetId="22071" refreshError="1"/>
      <sheetData sheetId="22072" refreshError="1"/>
      <sheetData sheetId="22073" refreshError="1"/>
      <sheetData sheetId="22074" refreshError="1"/>
      <sheetData sheetId="22075" refreshError="1"/>
      <sheetData sheetId="22076" refreshError="1"/>
      <sheetData sheetId="22077" refreshError="1"/>
      <sheetData sheetId="22078" refreshError="1"/>
      <sheetData sheetId="22079" refreshError="1"/>
      <sheetData sheetId="22080" refreshError="1"/>
      <sheetData sheetId="22081" refreshError="1"/>
      <sheetData sheetId="22082" refreshError="1"/>
      <sheetData sheetId="22083" refreshError="1"/>
      <sheetData sheetId="22084" refreshError="1"/>
      <sheetData sheetId="22085" refreshError="1"/>
      <sheetData sheetId="22086" refreshError="1"/>
      <sheetData sheetId="22087" refreshError="1"/>
      <sheetData sheetId="22088" refreshError="1"/>
      <sheetData sheetId="22089" refreshError="1"/>
      <sheetData sheetId="22090" refreshError="1"/>
      <sheetData sheetId="22091" refreshError="1"/>
      <sheetData sheetId="22092" refreshError="1"/>
      <sheetData sheetId="22093" refreshError="1"/>
      <sheetData sheetId="22094" refreshError="1"/>
      <sheetData sheetId="22095" refreshError="1"/>
      <sheetData sheetId="22096" refreshError="1"/>
      <sheetData sheetId="22097" refreshError="1"/>
      <sheetData sheetId="22098" refreshError="1"/>
      <sheetData sheetId="22099" refreshError="1"/>
      <sheetData sheetId="22100" refreshError="1"/>
      <sheetData sheetId="22101" refreshError="1"/>
      <sheetData sheetId="22102" refreshError="1"/>
      <sheetData sheetId="22103" refreshError="1"/>
      <sheetData sheetId="22104" refreshError="1"/>
      <sheetData sheetId="22105" refreshError="1"/>
      <sheetData sheetId="22106" refreshError="1"/>
      <sheetData sheetId="22107" refreshError="1"/>
      <sheetData sheetId="22108" refreshError="1"/>
      <sheetData sheetId="22109" refreshError="1"/>
      <sheetData sheetId="22110" refreshError="1"/>
      <sheetData sheetId="22111" refreshError="1"/>
      <sheetData sheetId="22112" refreshError="1"/>
      <sheetData sheetId="22113" refreshError="1"/>
      <sheetData sheetId="22114" refreshError="1"/>
      <sheetData sheetId="22115" refreshError="1"/>
      <sheetData sheetId="22116" refreshError="1"/>
      <sheetData sheetId="22117" refreshError="1"/>
      <sheetData sheetId="22118" refreshError="1"/>
      <sheetData sheetId="22119" refreshError="1"/>
      <sheetData sheetId="22120" refreshError="1"/>
      <sheetData sheetId="22121" refreshError="1"/>
      <sheetData sheetId="22122" refreshError="1"/>
      <sheetData sheetId="22123" refreshError="1"/>
      <sheetData sheetId="22124" refreshError="1"/>
      <sheetData sheetId="22125" refreshError="1"/>
      <sheetData sheetId="22126" refreshError="1"/>
      <sheetData sheetId="22127" refreshError="1"/>
      <sheetData sheetId="22128" refreshError="1"/>
      <sheetData sheetId="22129" refreshError="1"/>
      <sheetData sheetId="22130" refreshError="1"/>
      <sheetData sheetId="22131" refreshError="1"/>
      <sheetData sheetId="22132" refreshError="1"/>
      <sheetData sheetId="22133" refreshError="1"/>
      <sheetData sheetId="22134" refreshError="1"/>
      <sheetData sheetId="22135" refreshError="1"/>
      <sheetData sheetId="22136" refreshError="1"/>
      <sheetData sheetId="22137" refreshError="1"/>
      <sheetData sheetId="22138" refreshError="1"/>
      <sheetData sheetId="22139" refreshError="1"/>
      <sheetData sheetId="22140" refreshError="1"/>
      <sheetData sheetId="22141" refreshError="1"/>
      <sheetData sheetId="22142" refreshError="1"/>
      <sheetData sheetId="22143" refreshError="1"/>
      <sheetData sheetId="22144" refreshError="1"/>
      <sheetData sheetId="22145" refreshError="1"/>
      <sheetData sheetId="22146" refreshError="1"/>
      <sheetData sheetId="22147" refreshError="1"/>
      <sheetData sheetId="22148" refreshError="1"/>
      <sheetData sheetId="22149" refreshError="1"/>
      <sheetData sheetId="22150" refreshError="1"/>
      <sheetData sheetId="22151" refreshError="1"/>
      <sheetData sheetId="22152" refreshError="1"/>
      <sheetData sheetId="22153" refreshError="1"/>
      <sheetData sheetId="22154" refreshError="1"/>
      <sheetData sheetId="22155" refreshError="1"/>
      <sheetData sheetId="22156" refreshError="1"/>
      <sheetData sheetId="22157" refreshError="1"/>
      <sheetData sheetId="22158" refreshError="1"/>
      <sheetData sheetId="22159" refreshError="1"/>
      <sheetData sheetId="22160" refreshError="1"/>
      <sheetData sheetId="22161" refreshError="1"/>
      <sheetData sheetId="22162" refreshError="1"/>
      <sheetData sheetId="22163" refreshError="1"/>
      <sheetData sheetId="22164" refreshError="1"/>
      <sheetData sheetId="22165" refreshError="1"/>
      <sheetData sheetId="22166" refreshError="1"/>
      <sheetData sheetId="22167" refreshError="1"/>
      <sheetData sheetId="22168" refreshError="1"/>
      <sheetData sheetId="22169" refreshError="1"/>
      <sheetData sheetId="22170" refreshError="1"/>
      <sheetData sheetId="22171" refreshError="1"/>
      <sheetData sheetId="22172" refreshError="1"/>
      <sheetData sheetId="22173" refreshError="1"/>
      <sheetData sheetId="22174" refreshError="1"/>
      <sheetData sheetId="22175" refreshError="1"/>
      <sheetData sheetId="22176" refreshError="1"/>
      <sheetData sheetId="22177" refreshError="1"/>
      <sheetData sheetId="22178" refreshError="1"/>
      <sheetData sheetId="22179" refreshError="1"/>
      <sheetData sheetId="22180" refreshError="1"/>
      <sheetData sheetId="22181" refreshError="1"/>
      <sheetData sheetId="22182" refreshError="1"/>
      <sheetData sheetId="22183" refreshError="1"/>
      <sheetData sheetId="22184" refreshError="1"/>
      <sheetData sheetId="22185" refreshError="1"/>
      <sheetData sheetId="22186" refreshError="1"/>
      <sheetData sheetId="22187" refreshError="1"/>
      <sheetData sheetId="22188" refreshError="1"/>
      <sheetData sheetId="22189" refreshError="1"/>
      <sheetData sheetId="22190" refreshError="1"/>
      <sheetData sheetId="22191" refreshError="1"/>
      <sheetData sheetId="22192" refreshError="1"/>
      <sheetData sheetId="22193" refreshError="1"/>
      <sheetData sheetId="22194" refreshError="1"/>
      <sheetData sheetId="22195" refreshError="1"/>
      <sheetData sheetId="22196" refreshError="1"/>
      <sheetData sheetId="22197" refreshError="1"/>
      <sheetData sheetId="22198" refreshError="1"/>
      <sheetData sheetId="22199" refreshError="1"/>
      <sheetData sheetId="22200" refreshError="1"/>
      <sheetData sheetId="22201" refreshError="1"/>
      <sheetData sheetId="22202" refreshError="1"/>
      <sheetData sheetId="22203" refreshError="1"/>
      <sheetData sheetId="22204" refreshError="1"/>
      <sheetData sheetId="22205" refreshError="1"/>
      <sheetData sheetId="22206" refreshError="1"/>
      <sheetData sheetId="22207" refreshError="1"/>
      <sheetData sheetId="22208" refreshError="1"/>
      <sheetData sheetId="22209" refreshError="1"/>
      <sheetData sheetId="22210" refreshError="1"/>
      <sheetData sheetId="22211" refreshError="1"/>
      <sheetData sheetId="22212" refreshError="1"/>
      <sheetData sheetId="22213" refreshError="1"/>
      <sheetData sheetId="22214" refreshError="1"/>
      <sheetData sheetId="22215" refreshError="1"/>
      <sheetData sheetId="22216" refreshError="1"/>
      <sheetData sheetId="22217" refreshError="1"/>
      <sheetData sheetId="22218" refreshError="1"/>
      <sheetData sheetId="22219" refreshError="1"/>
      <sheetData sheetId="22220" refreshError="1"/>
      <sheetData sheetId="22221" refreshError="1"/>
      <sheetData sheetId="22222" refreshError="1"/>
      <sheetData sheetId="22223" refreshError="1"/>
      <sheetData sheetId="22224" refreshError="1"/>
      <sheetData sheetId="22225" refreshError="1"/>
      <sheetData sheetId="22226" refreshError="1"/>
      <sheetData sheetId="22227" refreshError="1"/>
      <sheetData sheetId="22228" refreshError="1"/>
      <sheetData sheetId="22229" refreshError="1"/>
      <sheetData sheetId="22230" refreshError="1"/>
      <sheetData sheetId="22231" refreshError="1"/>
      <sheetData sheetId="22232" refreshError="1"/>
      <sheetData sheetId="22233" refreshError="1"/>
      <sheetData sheetId="22234" refreshError="1"/>
      <sheetData sheetId="22235" refreshError="1"/>
      <sheetData sheetId="22236" refreshError="1"/>
      <sheetData sheetId="22237" refreshError="1"/>
      <sheetData sheetId="22238" refreshError="1"/>
      <sheetData sheetId="22239" refreshError="1"/>
      <sheetData sheetId="22240" refreshError="1"/>
      <sheetData sheetId="22241" refreshError="1"/>
      <sheetData sheetId="22242" refreshError="1"/>
      <sheetData sheetId="22243" refreshError="1"/>
      <sheetData sheetId="22244" refreshError="1"/>
      <sheetData sheetId="22245" refreshError="1"/>
      <sheetData sheetId="22246" refreshError="1"/>
      <sheetData sheetId="22247" refreshError="1"/>
      <sheetData sheetId="22248" refreshError="1"/>
      <sheetData sheetId="22249" refreshError="1"/>
      <sheetData sheetId="22250" refreshError="1"/>
      <sheetData sheetId="22251" refreshError="1"/>
      <sheetData sheetId="22252" refreshError="1"/>
      <sheetData sheetId="22253" refreshError="1"/>
      <sheetData sheetId="22254" refreshError="1"/>
      <sheetData sheetId="22255" refreshError="1"/>
      <sheetData sheetId="22256" refreshError="1"/>
      <sheetData sheetId="22257" refreshError="1"/>
      <sheetData sheetId="22258" refreshError="1"/>
      <sheetData sheetId="22259" refreshError="1"/>
      <sheetData sheetId="22260" refreshError="1"/>
      <sheetData sheetId="22261" refreshError="1"/>
      <sheetData sheetId="22262" refreshError="1"/>
      <sheetData sheetId="22263" refreshError="1"/>
      <sheetData sheetId="22264" refreshError="1"/>
      <sheetData sheetId="22265" refreshError="1"/>
      <sheetData sheetId="22266" refreshError="1"/>
      <sheetData sheetId="22267" refreshError="1"/>
      <sheetData sheetId="22268" refreshError="1"/>
      <sheetData sheetId="22269" refreshError="1"/>
      <sheetData sheetId="22270" refreshError="1"/>
      <sheetData sheetId="22271" refreshError="1"/>
      <sheetData sheetId="22272" refreshError="1"/>
      <sheetData sheetId="22273" refreshError="1"/>
      <sheetData sheetId="22274" refreshError="1"/>
      <sheetData sheetId="22275" refreshError="1"/>
      <sheetData sheetId="22276" refreshError="1"/>
      <sheetData sheetId="22277" refreshError="1"/>
      <sheetData sheetId="22278" refreshError="1"/>
      <sheetData sheetId="22279" refreshError="1"/>
      <sheetData sheetId="22280" refreshError="1"/>
      <sheetData sheetId="22281" refreshError="1"/>
      <sheetData sheetId="22282" refreshError="1"/>
      <sheetData sheetId="22283" refreshError="1"/>
      <sheetData sheetId="22284" refreshError="1"/>
      <sheetData sheetId="22285" refreshError="1"/>
      <sheetData sheetId="22286" refreshError="1"/>
      <sheetData sheetId="22287" refreshError="1"/>
      <sheetData sheetId="22288" refreshError="1"/>
      <sheetData sheetId="22289" refreshError="1"/>
      <sheetData sheetId="22290" refreshError="1"/>
      <sheetData sheetId="22291" refreshError="1"/>
      <sheetData sheetId="22292" refreshError="1"/>
      <sheetData sheetId="22293" refreshError="1"/>
      <sheetData sheetId="22294" refreshError="1"/>
      <sheetData sheetId="22295" refreshError="1"/>
      <sheetData sheetId="22296" refreshError="1"/>
      <sheetData sheetId="22297" refreshError="1"/>
      <sheetData sheetId="22298" refreshError="1"/>
      <sheetData sheetId="22299" refreshError="1"/>
      <sheetData sheetId="22300" refreshError="1"/>
      <sheetData sheetId="22301" refreshError="1"/>
      <sheetData sheetId="22302" refreshError="1"/>
      <sheetData sheetId="22303" refreshError="1"/>
      <sheetData sheetId="22304" refreshError="1"/>
      <sheetData sheetId="22305" refreshError="1"/>
      <sheetData sheetId="22306" refreshError="1"/>
      <sheetData sheetId="22307" refreshError="1"/>
      <sheetData sheetId="22308" refreshError="1"/>
      <sheetData sheetId="22309" refreshError="1"/>
      <sheetData sheetId="22310" refreshError="1"/>
      <sheetData sheetId="22311" refreshError="1"/>
      <sheetData sheetId="22312" refreshError="1"/>
      <sheetData sheetId="22313" refreshError="1"/>
      <sheetData sheetId="22314" refreshError="1"/>
      <sheetData sheetId="22315" refreshError="1"/>
      <sheetData sheetId="22316" refreshError="1"/>
      <sheetData sheetId="22317" refreshError="1"/>
      <sheetData sheetId="22318" refreshError="1"/>
      <sheetData sheetId="22319" refreshError="1"/>
      <sheetData sheetId="22320" refreshError="1"/>
      <sheetData sheetId="22321" refreshError="1"/>
      <sheetData sheetId="22322" refreshError="1"/>
      <sheetData sheetId="22323" refreshError="1"/>
      <sheetData sheetId="22324" refreshError="1"/>
      <sheetData sheetId="22325" refreshError="1"/>
      <sheetData sheetId="22326" refreshError="1"/>
      <sheetData sheetId="22327" refreshError="1"/>
      <sheetData sheetId="22328" refreshError="1"/>
      <sheetData sheetId="22329" refreshError="1"/>
      <sheetData sheetId="22330" refreshError="1"/>
      <sheetData sheetId="22331" refreshError="1"/>
      <sheetData sheetId="22332" refreshError="1"/>
      <sheetData sheetId="22333" refreshError="1"/>
      <sheetData sheetId="22334" refreshError="1"/>
      <sheetData sheetId="22335" refreshError="1"/>
      <sheetData sheetId="22336" refreshError="1"/>
      <sheetData sheetId="22337" refreshError="1"/>
      <sheetData sheetId="22338" refreshError="1"/>
      <sheetData sheetId="22339" refreshError="1"/>
      <sheetData sheetId="22340" refreshError="1"/>
      <sheetData sheetId="22341" refreshError="1"/>
      <sheetData sheetId="22342" refreshError="1"/>
      <sheetData sheetId="22343" refreshError="1"/>
      <sheetData sheetId="22344" refreshError="1"/>
      <sheetData sheetId="22345" refreshError="1"/>
      <sheetData sheetId="22346" refreshError="1"/>
      <sheetData sheetId="22347" refreshError="1"/>
      <sheetData sheetId="22348" refreshError="1"/>
      <sheetData sheetId="22349" refreshError="1"/>
      <sheetData sheetId="22350" refreshError="1"/>
      <sheetData sheetId="22351" refreshError="1"/>
      <sheetData sheetId="22352" refreshError="1"/>
      <sheetData sheetId="22353" refreshError="1"/>
      <sheetData sheetId="22354" refreshError="1"/>
      <sheetData sheetId="22355" refreshError="1"/>
      <sheetData sheetId="22356" refreshError="1"/>
      <sheetData sheetId="22357" refreshError="1"/>
      <sheetData sheetId="22358" refreshError="1"/>
      <sheetData sheetId="22359" refreshError="1"/>
      <sheetData sheetId="22360" refreshError="1"/>
      <sheetData sheetId="22361" refreshError="1"/>
      <sheetData sheetId="22362" refreshError="1"/>
      <sheetData sheetId="22363" refreshError="1"/>
      <sheetData sheetId="22364" refreshError="1"/>
      <sheetData sheetId="22365" refreshError="1"/>
      <sheetData sheetId="22366" refreshError="1"/>
      <sheetData sheetId="22367" refreshError="1"/>
      <sheetData sheetId="22368" refreshError="1"/>
      <sheetData sheetId="22369" refreshError="1"/>
      <sheetData sheetId="22370" refreshError="1"/>
      <sheetData sheetId="22371" refreshError="1"/>
      <sheetData sheetId="22372" refreshError="1"/>
      <sheetData sheetId="22373" refreshError="1"/>
      <sheetData sheetId="22374" refreshError="1"/>
      <sheetData sheetId="22375" refreshError="1"/>
      <sheetData sheetId="22376" refreshError="1"/>
      <sheetData sheetId="22377" refreshError="1"/>
      <sheetData sheetId="22378" refreshError="1"/>
      <sheetData sheetId="22379" refreshError="1"/>
      <sheetData sheetId="22380" refreshError="1"/>
      <sheetData sheetId="22381" refreshError="1"/>
      <sheetData sheetId="22382" refreshError="1"/>
      <sheetData sheetId="22383" refreshError="1"/>
      <sheetData sheetId="22384" refreshError="1"/>
      <sheetData sheetId="22385" refreshError="1"/>
      <sheetData sheetId="22386" refreshError="1"/>
      <sheetData sheetId="22387" refreshError="1"/>
      <sheetData sheetId="22388" refreshError="1"/>
      <sheetData sheetId="22389" refreshError="1"/>
      <sheetData sheetId="22390" refreshError="1"/>
      <sheetData sheetId="22391" refreshError="1"/>
      <sheetData sheetId="22392" refreshError="1"/>
      <sheetData sheetId="22393" refreshError="1"/>
      <sheetData sheetId="22394" refreshError="1"/>
      <sheetData sheetId="22395" refreshError="1"/>
      <sheetData sheetId="22396" refreshError="1"/>
      <sheetData sheetId="22397" refreshError="1"/>
      <sheetData sheetId="22398" refreshError="1"/>
      <sheetData sheetId="22399" refreshError="1"/>
      <sheetData sheetId="22400" refreshError="1"/>
      <sheetData sheetId="22401" refreshError="1"/>
      <sheetData sheetId="22402" refreshError="1"/>
      <sheetData sheetId="22403" refreshError="1"/>
      <sheetData sheetId="22404" refreshError="1"/>
      <sheetData sheetId="22405" refreshError="1"/>
      <sheetData sheetId="22406" refreshError="1"/>
      <sheetData sheetId="22407" refreshError="1"/>
      <sheetData sheetId="22408" refreshError="1"/>
      <sheetData sheetId="22409" refreshError="1"/>
      <sheetData sheetId="22410" refreshError="1"/>
      <sheetData sheetId="22411" refreshError="1"/>
      <sheetData sheetId="22412" refreshError="1"/>
      <sheetData sheetId="22413" refreshError="1"/>
      <sheetData sheetId="22414" refreshError="1"/>
      <sheetData sheetId="22415" refreshError="1"/>
      <sheetData sheetId="22416" refreshError="1"/>
      <sheetData sheetId="22417" refreshError="1"/>
      <sheetData sheetId="22418" refreshError="1"/>
      <sheetData sheetId="22419" refreshError="1"/>
      <sheetData sheetId="22420" refreshError="1"/>
      <sheetData sheetId="22421" refreshError="1"/>
      <sheetData sheetId="22422" refreshError="1"/>
      <sheetData sheetId="22423" refreshError="1"/>
      <sheetData sheetId="22424" refreshError="1"/>
      <sheetData sheetId="22425" refreshError="1"/>
      <sheetData sheetId="22426" refreshError="1"/>
      <sheetData sheetId="22427" refreshError="1"/>
      <sheetData sheetId="22428" refreshError="1"/>
      <sheetData sheetId="22429" refreshError="1"/>
      <sheetData sheetId="22430" refreshError="1"/>
      <sheetData sheetId="22431" refreshError="1"/>
      <sheetData sheetId="22432" refreshError="1"/>
      <sheetData sheetId="22433" refreshError="1"/>
      <sheetData sheetId="22434" refreshError="1"/>
      <sheetData sheetId="22435" refreshError="1"/>
      <sheetData sheetId="22436" refreshError="1"/>
      <sheetData sheetId="22437" refreshError="1"/>
      <sheetData sheetId="22438" refreshError="1"/>
      <sheetData sheetId="22439" refreshError="1"/>
      <sheetData sheetId="22440" refreshError="1"/>
      <sheetData sheetId="22441" refreshError="1"/>
      <sheetData sheetId="22442" refreshError="1"/>
      <sheetData sheetId="22443" refreshError="1"/>
      <sheetData sheetId="22444" refreshError="1"/>
      <sheetData sheetId="22445" refreshError="1"/>
      <sheetData sheetId="22446" refreshError="1"/>
      <sheetData sheetId="22447" refreshError="1"/>
      <sheetData sheetId="22448" refreshError="1"/>
      <sheetData sheetId="22449" refreshError="1"/>
      <sheetData sheetId="22450" refreshError="1"/>
      <sheetData sheetId="22451" refreshError="1"/>
      <sheetData sheetId="22452" refreshError="1"/>
      <sheetData sheetId="22453" refreshError="1"/>
      <sheetData sheetId="22454" refreshError="1"/>
      <sheetData sheetId="22455" refreshError="1"/>
      <sheetData sheetId="22456" refreshError="1"/>
      <sheetData sheetId="22457" refreshError="1"/>
      <sheetData sheetId="22458" refreshError="1"/>
      <sheetData sheetId="22459" refreshError="1"/>
      <sheetData sheetId="22460" refreshError="1"/>
      <sheetData sheetId="22461" refreshError="1"/>
      <sheetData sheetId="22462" refreshError="1"/>
      <sheetData sheetId="22463" refreshError="1"/>
      <sheetData sheetId="22464" refreshError="1"/>
      <sheetData sheetId="22465" refreshError="1"/>
      <sheetData sheetId="22466" refreshError="1"/>
      <sheetData sheetId="22467" refreshError="1"/>
      <sheetData sheetId="22468" refreshError="1"/>
      <sheetData sheetId="22469" refreshError="1"/>
      <sheetData sheetId="22470" refreshError="1"/>
      <sheetData sheetId="22471" refreshError="1"/>
      <sheetData sheetId="22472" refreshError="1"/>
      <sheetData sheetId="22473" refreshError="1"/>
      <sheetData sheetId="22474" refreshError="1"/>
      <sheetData sheetId="22475" refreshError="1"/>
      <sheetData sheetId="22476" refreshError="1"/>
      <sheetData sheetId="22477" refreshError="1"/>
      <sheetData sheetId="22478" refreshError="1"/>
      <sheetData sheetId="22479" refreshError="1"/>
      <sheetData sheetId="22480" refreshError="1"/>
      <sheetData sheetId="22481" refreshError="1"/>
      <sheetData sheetId="22482" refreshError="1"/>
      <sheetData sheetId="22483" refreshError="1"/>
      <sheetData sheetId="22484" refreshError="1"/>
      <sheetData sheetId="22485" refreshError="1"/>
      <sheetData sheetId="22486" refreshError="1"/>
      <sheetData sheetId="22487" refreshError="1"/>
      <sheetData sheetId="22488" refreshError="1"/>
      <sheetData sheetId="22489" refreshError="1"/>
      <sheetData sheetId="22490" refreshError="1"/>
      <sheetData sheetId="22491" refreshError="1"/>
      <sheetData sheetId="22492" refreshError="1"/>
      <sheetData sheetId="22493" refreshError="1"/>
      <sheetData sheetId="22494" refreshError="1"/>
      <sheetData sheetId="22495" refreshError="1"/>
      <sheetData sheetId="22496" refreshError="1"/>
      <sheetData sheetId="22497" refreshError="1"/>
      <sheetData sheetId="22498" refreshError="1"/>
      <sheetData sheetId="22499" refreshError="1"/>
      <sheetData sheetId="22500" refreshError="1"/>
      <sheetData sheetId="22501" refreshError="1"/>
      <sheetData sheetId="22502" refreshError="1"/>
      <sheetData sheetId="22503" refreshError="1"/>
      <sheetData sheetId="22504" refreshError="1"/>
      <sheetData sheetId="22505" refreshError="1"/>
      <sheetData sheetId="22506" refreshError="1"/>
      <sheetData sheetId="22507" refreshError="1"/>
      <sheetData sheetId="22508" refreshError="1"/>
      <sheetData sheetId="22509" refreshError="1"/>
      <sheetData sheetId="22510" refreshError="1"/>
      <sheetData sheetId="22511" refreshError="1"/>
      <sheetData sheetId="22512" refreshError="1"/>
      <sheetData sheetId="22513" refreshError="1"/>
      <sheetData sheetId="22514" refreshError="1"/>
      <sheetData sheetId="22515" refreshError="1"/>
      <sheetData sheetId="22516" refreshError="1"/>
      <sheetData sheetId="22517" refreshError="1"/>
      <sheetData sheetId="22518" refreshError="1"/>
      <sheetData sheetId="22519" refreshError="1"/>
      <sheetData sheetId="22520" refreshError="1"/>
      <sheetData sheetId="22521" refreshError="1"/>
      <sheetData sheetId="22522" refreshError="1"/>
      <sheetData sheetId="22523" refreshError="1"/>
      <sheetData sheetId="22524" refreshError="1"/>
      <sheetData sheetId="22525" refreshError="1"/>
      <sheetData sheetId="22526" refreshError="1"/>
      <sheetData sheetId="22527" refreshError="1"/>
      <sheetData sheetId="22528" refreshError="1"/>
      <sheetData sheetId="22529" refreshError="1"/>
      <sheetData sheetId="22530" refreshError="1"/>
      <sheetData sheetId="22531" refreshError="1"/>
      <sheetData sheetId="22532" refreshError="1"/>
      <sheetData sheetId="22533" refreshError="1"/>
      <sheetData sheetId="22534" refreshError="1"/>
      <sheetData sheetId="22535" refreshError="1"/>
      <sheetData sheetId="22536" refreshError="1"/>
      <sheetData sheetId="22537" refreshError="1"/>
      <sheetData sheetId="22538" refreshError="1"/>
      <sheetData sheetId="22539" refreshError="1"/>
      <sheetData sheetId="22540" refreshError="1"/>
      <sheetData sheetId="22541" refreshError="1"/>
      <sheetData sheetId="22542" refreshError="1"/>
      <sheetData sheetId="22543" refreshError="1"/>
      <sheetData sheetId="22544" refreshError="1"/>
      <sheetData sheetId="22545" refreshError="1"/>
      <sheetData sheetId="22546" refreshError="1"/>
      <sheetData sheetId="22547" refreshError="1"/>
      <sheetData sheetId="22548" refreshError="1"/>
      <sheetData sheetId="22549" refreshError="1"/>
      <sheetData sheetId="22550" refreshError="1"/>
      <sheetData sheetId="22551" refreshError="1"/>
      <sheetData sheetId="22552" refreshError="1"/>
      <sheetData sheetId="22553" refreshError="1"/>
      <sheetData sheetId="22554" refreshError="1"/>
      <sheetData sheetId="22555" refreshError="1"/>
      <sheetData sheetId="22556" refreshError="1"/>
      <sheetData sheetId="22557" refreshError="1"/>
      <sheetData sheetId="22558" refreshError="1"/>
      <sheetData sheetId="22559" refreshError="1"/>
      <sheetData sheetId="22560" refreshError="1"/>
      <sheetData sheetId="22561" refreshError="1"/>
      <sheetData sheetId="22562" refreshError="1"/>
      <sheetData sheetId="22563" refreshError="1"/>
      <sheetData sheetId="22564" refreshError="1"/>
      <sheetData sheetId="22565" refreshError="1"/>
      <sheetData sheetId="22566" refreshError="1"/>
      <sheetData sheetId="22567" refreshError="1"/>
      <sheetData sheetId="22568" refreshError="1"/>
      <sheetData sheetId="22569" refreshError="1"/>
      <sheetData sheetId="22570" refreshError="1"/>
      <sheetData sheetId="22571" refreshError="1"/>
      <sheetData sheetId="22572" refreshError="1"/>
      <sheetData sheetId="22573" refreshError="1"/>
      <sheetData sheetId="22574" refreshError="1"/>
      <sheetData sheetId="22575" refreshError="1"/>
      <sheetData sheetId="22576" refreshError="1"/>
      <sheetData sheetId="22577" refreshError="1"/>
      <sheetData sheetId="22578" refreshError="1"/>
      <sheetData sheetId="22579" refreshError="1"/>
      <sheetData sheetId="22580" refreshError="1"/>
      <sheetData sheetId="22581" refreshError="1"/>
      <sheetData sheetId="22582" refreshError="1"/>
      <sheetData sheetId="22583" refreshError="1"/>
      <sheetData sheetId="22584" refreshError="1"/>
      <sheetData sheetId="22585" refreshError="1"/>
      <sheetData sheetId="22586" refreshError="1"/>
      <sheetData sheetId="22587" refreshError="1"/>
      <sheetData sheetId="22588" refreshError="1"/>
      <sheetData sheetId="22589" refreshError="1"/>
      <sheetData sheetId="22590" refreshError="1"/>
      <sheetData sheetId="22591" refreshError="1"/>
      <sheetData sheetId="22592" refreshError="1"/>
      <sheetData sheetId="22593" refreshError="1"/>
      <sheetData sheetId="22594" refreshError="1"/>
      <sheetData sheetId="22595" refreshError="1"/>
      <sheetData sheetId="22596" refreshError="1"/>
      <sheetData sheetId="22597" refreshError="1"/>
      <sheetData sheetId="22598" refreshError="1"/>
      <sheetData sheetId="22599" refreshError="1"/>
      <sheetData sheetId="22600" refreshError="1"/>
      <sheetData sheetId="22601" refreshError="1"/>
      <sheetData sheetId="22602" refreshError="1"/>
      <sheetData sheetId="22603" refreshError="1"/>
      <sheetData sheetId="22604" refreshError="1"/>
      <sheetData sheetId="22605" refreshError="1"/>
      <sheetData sheetId="22606" refreshError="1"/>
      <sheetData sheetId="22607" refreshError="1"/>
      <sheetData sheetId="22608" refreshError="1"/>
      <sheetData sheetId="22609" refreshError="1"/>
      <sheetData sheetId="22610" refreshError="1"/>
      <sheetData sheetId="22611" refreshError="1"/>
      <sheetData sheetId="22612" refreshError="1"/>
      <sheetData sheetId="22613" refreshError="1"/>
      <sheetData sheetId="22614" refreshError="1"/>
      <sheetData sheetId="22615" refreshError="1"/>
      <sheetData sheetId="22616" refreshError="1"/>
      <sheetData sheetId="22617" refreshError="1"/>
      <sheetData sheetId="22618" refreshError="1"/>
      <sheetData sheetId="22619" refreshError="1"/>
      <sheetData sheetId="22620" refreshError="1"/>
      <sheetData sheetId="22621" refreshError="1"/>
      <sheetData sheetId="22622" refreshError="1"/>
      <sheetData sheetId="22623" refreshError="1"/>
      <sheetData sheetId="22624" refreshError="1"/>
      <sheetData sheetId="22625" refreshError="1"/>
      <sheetData sheetId="22626" refreshError="1"/>
      <sheetData sheetId="22627" refreshError="1"/>
      <sheetData sheetId="22628" refreshError="1"/>
      <sheetData sheetId="22629" refreshError="1"/>
      <sheetData sheetId="22630" refreshError="1"/>
      <sheetData sheetId="22631" refreshError="1"/>
      <sheetData sheetId="22632" refreshError="1"/>
      <sheetData sheetId="22633" refreshError="1"/>
      <sheetData sheetId="22634" refreshError="1"/>
      <sheetData sheetId="22635" refreshError="1"/>
      <sheetData sheetId="22636" refreshError="1"/>
      <sheetData sheetId="22637" refreshError="1"/>
      <sheetData sheetId="22638" refreshError="1"/>
      <sheetData sheetId="22639" refreshError="1"/>
      <sheetData sheetId="22640" refreshError="1"/>
      <sheetData sheetId="22641" refreshError="1"/>
      <sheetData sheetId="22642" refreshError="1"/>
      <sheetData sheetId="22643" refreshError="1"/>
      <sheetData sheetId="22644" refreshError="1"/>
      <sheetData sheetId="22645" refreshError="1"/>
      <sheetData sheetId="22646" refreshError="1"/>
      <sheetData sheetId="22647" refreshError="1"/>
      <sheetData sheetId="22648" refreshError="1"/>
      <sheetData sheetId="22649" refreshError="1"/>
      <sheetData sheetId="22650" refreshError="1"/>
      <sheetData sheetId="22651" refreshError="1"/>
      <sheetData sheetId="22652" refreshError="1"/>
      <sheetData sheetId="22653" refreshError="1"/>
      <sheetData sheetId="22654" refreshError="1"/>
      <sheetData sheetId="22655" refreshError="1"/>
      <sheetData sheetId="22656" refreshError="1"/>
      <sheetData sheetId="22657" refreshError="1"/>
      <sheetData sheetId="22658" refreshError="1"/>
      <sheetData sheetId="22659" refreshError="1"/>
      <sheetData sheetId="22660" refreshError="1"/>
      <sheetData sheetId="22661" refreshError="1"/>
      <sheetData sheetId="22662" refreshError="1"/>
      <sheetData sheetId="22663" refreshError="1"/>
      <sheetData sheetId="22664" refreshError="1"/>
      <sheetData sheetId="22665" refreshError="1"/>
      <sheetData sheetId="22666" refreshError="1"/>
      <sheetData sheetId="22667" refreshError="1"/>
      <sheetData sheetId="22668" refreshError="1"/>
      <sheetData sheetId="22669" refreshError="1"/>
      <sheetData sheetId="22670" refreshError="1"/>
      <sheetData sheetId="22671" refreshError="1"/>
      <sheetData sheetId="22672" refreshError="1"/>
      <sheetData sheetId="22673" refreshError="1"/>
      <sheetData sheetId="22674" refreshError="1"/>
      <sheetData sheetId="22675" refreshError="1"/>
      <sheetData sheetId="22676" refreshError="1"/>
      <sheetData sheetId="22677" refreshError="1"/>
      <sheetData sheetId="22678" refreshError="1"/>
      <sheetData sheetId="22679" refreshError="1"/>
      <sheetData sheetId="22680" refreshError="1"/>
      <sheetData sheetId="22681" refreshError="1"/>
      <sheetData sheetId="22682" refreshError="1"/>
      <sheetData sheetId="22683" refreshError="1"/>
      <sheetData sheetId="22684" refreshError="1"/>
      <sheetData sheetId="22685" refreshError="1"/>
      <sheetData sheetId="22686" refreshError="1"/>
      <sheetData sheetId="22687" refreshError="1"/>
      <sheetData sheetId="22688" refreshError="1"/>
      <sheetData sheetId="22689" refreshError="1"/>
      <sheetData sheetId="22690" refreshError="1"/>
      <sheetData sheetId="22691" refreshError="1"/>
      <sheetData sheetId="22692" refreshError="1"/>
      <sheetData sheetId="22693" refreshError="1"/>
      <sheetData sheetId="22694" refreshError="1"/>
      <sheetData sheetId="22695" refreshError="1"/>
      <sheetData sheetId="22696" refreshError="1"/>
      <sheetData sheetId="22697" refreshError="1"/>
      <sheetData sheetId="22698" refreshError="1"/>
      <sheetData sheetId="22699" refreshError="1"/>
      <sheetData sheetId="22700" refreshError="1"/>
      <sheetData sheetId="22701" refreshError="1"/>
      <sheetData sheetId="22702" refreshError="1"/>
      <sheetData sheetId="22703" refreshError="1"/>
      <sheetData sheetId="22704" refreshError="1"/>
      <sheetData sheetId="22705" refreshError="1"/>
      <sheetData sheetId="22706" refreshError="1"/>
      <sheetData sheetId="22707" refreshError="1"/>
      <sheetData sheetId="22708" refreshError="1"/>
      <sheetData sheetId="22709" refreshError="1"/>
      <sheetData sheetId="22710" refreshError="1"/>
      <sheetData sheetId="22711" refreshError="1"/>
      <sheetData sheetId="22712" refreshError="1"/>
      <sheetData sheetId="22713" refreshError="1"/>
      <sheetData sheetId="22714" refreshError="1"/>
      <sheetData sheetId="22715" refreshError="1"/>
      <sheetData sheetId="22716" refreshError="1"/>
      <sheetData sheetId="22717" refreshError="1"/>
      <sheetData sheetId="22718" refreshError="1"/>
      <sheetData sheetId="22719" refreshError="1"/>
      <sheetData sheetId="22720" refreshError="1"/>
      <sheetData sheetId="22721" refreshError="1"/>
      <sheetData sheetId="22722" refreshError="1"/>
      <sheetData sheetId="22723" refreshError="1"/>
      <sheetData sheetId="22724" refreshError="1"/>
      <sheetData sheetId="22725" refreshError="1"/>
      <sheetData sheetId="22726" refreshError="1"/>
      <sheetData sheetId="22727" refreshError="1"/>
      <sheetData sheetId="22728" refreshError="1"/>
      <sheetData sheetId="22729" refreshError="1"/>
      <sheetData sheetId="22730" refreshError="1"/>
      <sheetData sheetId="22731" refreshError="1"/>
      <sheetData sheetId="22732" refreshError="1"/>
      <sheetData sheetId="22733" refreshError="1"/>
      <sheetData sheetId="22734" refreshError="1"/>
      <sheetData sheetId="22735" refreshError="1"/>
      <sheetData sheetId="22736" refreshError="1"/>
      <sheetData sheetId="22737" refreshError="1"/>
      <sheetData sheetId="22738" refreshError="1"/>
      <sheetData sheetId="22739" refreshError="1"/>
      <sheetData sheetId="22740" refreshError="1"/>
      <sheetData sheetId="22741" refreshError="1"/>
      <sheetData sheetId="22742" refreshError="1"/>
      <sheetData sheetId="22743" refreshError="1"/>
      <sheetData sheetId="22744" refreshError="1"/>
      <sheetData sheetId="22745" refreshError="1"/>
      <sheetData sheetId="22746" refreshError="1"/>
      <sheetData sheetId="22747" refreshError="1"/>
      <sheetData sheetId="22748" refreshError="1"/>
      <sheetData sheetId="22749" refreshError="1"/>
      <sheetData sheetId="22750" refreshError="1"/>
      <sheetData sheetId="22751" refreshError="1"/>
      <sheetData sheetId="22752" refreshError="1"/>
      <sheetData sheetId="22753" refreshError="1"/>
      <sheetData sheetId="22754" refreshError="1"/>
      <sheetData sheetId="22755" refreshError="1"/>
      <sheetData sheetId="22756" refreshError="1"/>
      <sheetData sheetId="22757" refreshError="1"/>
      <sheetData sheetId="22758" refreshError="1"/>
      <sheetData sheetId="22759" refreshError="1"/>
      <sheetData sheetId="22760" refreshError="1"/>
      <sheetData sheetId="22761" refreshError="1"/>
      <sheetData sheetId="22762" refreshError="1"/>
      <sheetData sheetId="22763" refreshError="1"/>
      <sheetData sheetId="22764" refreshError="1"/>
      <sheetData sheetId="22765" refreshError="1"/>
      <sheetData sheetId="22766" refreshError="1"/>
      <sheetData sheetId="22767" refreshError="1"/>
      <sheetData sheetId="22768" refreshError="1"/>
      <sheetData sheetId="22769" refreshError="1"/>
      <sheetData sheetId="22770" refreshError="1"/>
      <sheetData sheetId="22771" refreshError="1"/>
      <sheetData sheetId="22772" refreshError="1"/>
      <sheetData sheetId="22773" refreshError="1"/>
      <sheetData sheetId="22774" refreshError="1"/>
      <sheetData sheetId="22775" refreshError="1"/>
      <sheetData sheetId="22776" refreshError="1"/>
      <sheetData sheetId="22777" refreshError="1"/>
      <sheetData sheetId="22778" refreshError="1"/>
      <sheetData sheetId="22779" refreshError="1"/>
      <sheetData sheetId="22780" refreshError="1"/>
      <sheetData sheetId="22781" refreshError="1"/>
      <sheetData sheetId="22782" refreshError="1"/>
      <sheetData sheetId="22783" refreshError="1"/>
      <sheetData sheetId="22784" refreshError="1"/>
      <sheetData sheetId="22785" refreshError="1"/>
      <sheetData sheetId="22786" refreshError="1"/>
      <sheetData sheetId="22787" refreshError="1"/>
      <sheetData sheetId="22788" refreshError="1"/>
      <sheetData sheetId="22789" refreshError="1"/>
      <sheetData sheetId="22790" refreshError="1"/>
      <sheetData sheetId="22791" refreshError="1"/>
      <sheetData sheetId="22792" refreshError="1"/>
      <sheetData sheetId="22793" refreshError="1"/>
      <sheetData sheetId="22794" refreshError="1"/>
      <sheetData sheetId="22795" refreshError="1"/>
      <sheetData sheetId="22796" refreshError="1"/>
      <sheetData sheetId="22797" refreshError="1"/>
      <sheetData sheetId="22798" refreshError="1"/>
      <sheetData sheetId="22799" refreshError="1"/>
      <sheetData sheetId="22800" refreshError="1"/>
      <sheetData sheetId="22801" refreshError="1"/>
      <sheetData sheetId="22802" refreshError="1"/>
      <sheetData sheetId="22803" refreshError="1"/>
      <sheetData sheetId="22804" refreshError="1"/>
      <sheetData sheetId="22805" refreshError="1"/>
      <sheetData sheetId="22806" refreshError="1"/>
      <sheetData sheetId="22807" refreshError="1"/>
      <sheetData sheetId="22808" refreshError="1"/>
      <sheetData sheetId="22809" refreshError="1"/>
      <sheetData sheetId="22810" refreshError="1"/>
      <sheetData sheetId="22811" refreshError="1"/>
      <sheetData sheetId="22812" refreshError="1"/>
      <sheetData sheetId="22813" refreshError="1"/>
      <sheetData sheetId="22814" refreshError="1"/>
      <sheetData sheetId="22815" refreshError="1"/>
      <sheetData sheetId="22816" refreshError="1"/>
      <sheetData sheetId="22817" refreshError="1"/>
      <sheetData sheetId="22818" refreshError="1"/>
      <sheetData sheetId="22819" refreshError="1"/>
      <sheetData sheetId="22820" refreshError="1"/>
      <sheetData sheetId="22821" refreshError="1"/>
      <sheetData sheetId="22822" refreshError="1"/>
      <sheetData sheetId="22823" refreshError="1"/>
      <sheetData sheetId="22824" refreshError="1"/>
      <sheetData sheetId="22825" refreshError="1"/>
      <sheetData sheetId="22826" refreshError="1"/>
      <sheetData sheetId="22827" refreshError="1"/>
      <sheetData sheetId="22828" refreshError="1"/>
      <sheetData sheetId="22829" refreshError="1"/>
      <sheetData sheetId="22830" refreshError="1"/>
      <sheetData sheetId="22831" refreshError="1"/>
      <sheetData sheetId="22832" refreshError="1"/>
      <sheetData sheetId="22833" refreshError="1"/>
      <sheetData sheetId="22834" refreshError="1"/>
      <sheetData sheetId="22835" refreshError="1"/>
      <sheetData sheetId="22836" refreshError="1"/>
      <sheetData sheetId="22837" refreshError="1"/>
      <sheetData sheetId="22838" refreshError="1"/>
      <sheetData sheetId="22839" refreshError="1"/>
      <sheetData sheetId="22840" refreshError="1"/>
      <sheetData sheetId="22841" refreshError="1"/>
      <sheetData sheetId="22842" refreshError="1"/>
      <sheetData sheetId="22843" refreshError="1"/>
      <sheetData sheetId="22844" refreshError="1"/>
      <sheetData sheetId="22845" refreshError="1"/>
      <sheetData sheetId="22846" refreshError="1"/>
      <sheetData sheetId="22847" refreshError="1"/>
      <sheetData sheetId="22848" refreshError="1"/>
      <sheetData sheetId="22849" refreshError="1"/>
      <sheetData sheetId="22850" refreshError="1"/>
      <sheetData sheetId="22851" refreshError="1"/>
      <sheetData sheetId="22852" refreshError="1"/>
      <sheetData sheetId="22853" refreshError="1"/>
      <sheetData sheetId="22854" refreshError="1"/>
      <sheetData sheetId="22855" refreshError="1"/>
      <sheetData sheetId="22856" refreshError="1"/>
      <sheetData sheetId="22857" refreshError="1"/>
      <sheetData sheetId="22858" refreshError="1"/>
      <sheetData sheetId="22859" refreshError="1"/>
      <sheetData sheetId="22860" refreshError="1"/>
      <sheetData sheetId="22861" refreshError="1"/>
      <sheetData sheetId="22862" refreshError="1"/>
      <sheetData sheetId="22863" refreshError="1"/>
      <sheetData sheetId="22864" refreshError="1"/>
      <sheetData sheetId="22865" refreshError="1"/>
      <sheetData sheetId="22866" refreshError="1"/>
      <sheetData sheetId="22867" refreshError="1"/>
      <sheetData sheetId="22868" refreshError="1"/>
      <sheetData sheetId="22869" refreshError="1"/>
      <sheetData sheetId="22870" refreshError="1"/>
      <sheetData sheetId="22871" refreshError="1"/>
      <sheetData sheetId="22872" refreshError="1"/>
      <sheetData sheetId="22873" refreshError="1"/>
      <sheetData sheetId="22874" refreshError="1"/>
      <sheetData sheetId="22875" refreshError="1"/>
      <sheetData sheetId="22876" refreshError="1"/>
      <sheetData sheetId="22877" refreshError="1"/>
      <sheetData sheetId="22878" refreshError="1"/>
      <sheetData sheetId="22879" refreshError="1"/>
      <sheetData sheetId="22880" refreshError="1"/>
      <sheetData sheetId="22881" refreshError="1"/>
      <sheetData sheetId="22882" refreshError="1"/>
      <sheetData sheetId="22883" refreshError="1"/>
      <sheetData sheetId="22884" refreshError="1"/>
      <sheetData sheetId="22885" refreshError="1"/>
      <sheetData sheetId="22886" refreshError="1"/>
      <sheetData sheetId="22887" refreshError="1"/>
      <sheetData sheetId="22888" refreshError="1"/>
      <sheetData sheetId="22889" refreshError="1"/>
      <sheetData sheetId="22890" refreshError="1"/>
      <sheetData sheetId="22891" refreshError="1"/>
      <sheetData sheetId="22892" refreshError="1"/>
      <sheetData sheetId="22893" refreshError="1"/>
      <sheetData sheetId="22894" refreshError="1"/>
      <sheetData sheetId="22895" refreshError="1"/>
      <sheetData sheetId="22896" refreshError="1"/>
      <sheetData sheetId="22897" refreshError="1"/>
      <sheetData sheetId="22898" refreshError="1"/>
      <sheetData sheetId="22899" refreshError="1"/>
      <sheetData sheetId="22900" refreshError="1"/>
      <sheetData sheetId="22901" refreshError="1"/>
      <sheetData sheetId="22902" refreshError="1"/>
      <sheetData sheetId="22903" refreshError="1"/>
      <sheetData sheetId="22904" refreshError="1"/>
      <sheetData sheetId="22905" refreshError="1"/>
      <sheetData sheetId="22906" refreshError="1"/>
      <sheetData sheetId="22907" refreshError="1"/>
      <sheetData sheetId="22908" refreshError="1"/>
      <sheetData sheetId="22909" refreshError="1"/>
      <sheetData sheetId="22910" refreshError="1"/>
      <sheetData sheetId="22911" refreshError="1"/>
      <sheetData sheetId="22912" refreshError="1"/>
      <sheetData sheetId="22913" refreshError="1"/>
      <sheetData sheetId="22914" refreshError="1"/>
      <sheetData sheetId="22915" refreshError="1"/>
      <sheetData sheetId="22916" refreshError="1"/>
      <sheetData sheetId="22917" refreshError="1"/>
      <sheetData sheetId="22918" refreshError="1"/>
      <sheetData sheetId="22919" refreshError="1"/>
      <sheetData sheetId="22920" refreshError="1"/>
      <sheetData sheetId="22921" refreshError="1"/>
      <sheetData sheetId="22922" refreshError="1"/>
      <sheetData sheetId="22923" refreshError="1"/>
      <sheetData sheetId="22924" refreshError="1"/>
      <sheetData sheetId="22925" refreshError="1"/>
      <sheetData sheetId="22926" refreshError="1"/>
      <sheetData sheetId="22927" refreshError="1"/>
      <sheetData sheetId="22928" refreshError="1"/>
      <sheetData sheetId="22929" refreshError="1"/>
      <sheetData sheetId="22930" refreshError="1"/>
      <sheetData sheetId="22931" refreshError="1"/>
      <sheetData sheetId="22932" refreshError="1"/>
      <sheetData sheetId="22933" refreshError="1"/>
      <sheetData sheetId="22934" refreshError="1"/>
      <sheetData sheetId="22935" refreshError="1"/>
      <sheetData sheetId="22936" refreshError="1"/>
      <sheetData sheetId="22937" refreshError="1"/>
      <sheetData sheetId="22938" refreshError="1"/>
      <sheetData sheetId="22939" refreshError="1"/>
      <sheetData sheetId="22940" refreshError="1"/>
      <sheetData sheetId="22941" refreshError="1"/>
      <sheetData sheetId="22942" refreshError="1"/>
      <sheetData sheetId="22943" refreshError="1"/>
      <sheetData sheetId="22944" refreshError="1"/>
      <sheetData sheetId="22945" refreshError="1"/>
      <sheetData sheetId="22946" refreshError="1"/>
      <sheetData sheetId="22947" refreshError="1"/>
      <sheetData sheetId="22948" refreshError="1"/>
      <sheetData sheetId="22949" refreshError="1"/>
      <sheetData sheetId="22950" refreshError="1"/>
      <sheetData sheetId="22951" refreshError="1"/>
      <sheetData sheetId="22952" refreshError="1"/>
      <sheetData sheetId="22953" refreshError="1"/>
      <sheetData sheetId="22954" refreshError="1"/>
      <sheetData sheetId="22955" refreshError="1"/>
      <sheetData sheetId="22956" refreshError="1"/>
      <sheetData sheetId="22957" refreshError="1"/>
      <sheetData sheetId="22958" refreshError="1"/>
      <sheetData sheetId="22959" refreshError="1"/>
      <sheetData sheetId="22960" refreshError="1"/>
      <sheetData sheetId="22961" refreshError="1"/>
      <sheetData sheetId="22962" refreshError="1"/>
      <sheetData sheetId="22963" refreshError="1"/>
      <sheetData sheetId="22964" refreshError="1"/>
      <sheetData sheetId="22965" refreshError="1"/>
      <sheetData sheetId="22966" refreshError="1"/>
      <sheetData sheetId="22967" refreshError="1"/>
      <sheetData sheetId="22968" refreshError="1"/>
      <sheetData sheetId="22969" refreshError="1"/>
      <sheetData sheetId="22970" refreshError="1"/>
      <sheetData sheetId="22971" refreshError="1"/>
      <sheetData sheetId="22972" refreshError="1"/>
      <sheetData sheetId="22973" refreshError="1"/>
      <sheetData sheetId="22974" refreshError="1"/>
      <sheetData sheetId="22975" refreshError="1"/>
      <sheetData sheetId="22976" refreshError="1"/>
      <sheetData sheetId="22977" refreshError="1"/>
      <sheetData sheetId="22978" refreshError="1"/>
      <sheetData sheetId="22979" refreshError="1"/>
      <sheetData sheetId="22980" refreshError="1"/>
      <sheetData sheetId="22981" refreshError="1"/>
      <sheetData sheetId="22982" refreshError="1"/>
      <sheetData sheetId="22983" refreshError="1"/>
      <sheetData sheetId="22984" refreshError="1"/>
      <sheetData sheetId="22985" refreshError="1"/>
      <sheetData sheetId="22986" refreshError="1"/>
      <sheetData sheetId="22987" refreshError="1"/>
      <sheetData sheetId="22988" refreshError="1"/>
      <sheetData sheetId="22989" refreshError="1"/>
      <sheetData sheetId="22990" refreshError="1"/>
      <sheetData sheetId="22991" refreshError="1"/>
      <sheetData sheetId="22992" refreshError="1"/>
      <sheetData sheetId="22993" refreshError="1"/>
      <sheetData sheetId="22994" refreshError="1"/>
      <sheetData sheetId="22995" refreshError="1"/>
      <sheetData sheetId="22996" refreshError="1"/>
      <sheetData sheetId="22997" refreshError="1"/>
      <sheetData sheetId="22998" refreshError="1"/>
      <sheetData sheetId="22999" refreshError="1"/>
      <sheetData sheetId="23000" refreshError="1"/>
      <sheetData sheetId="23001" refreshError="1"/>
      <sheetData sheetId="23002" refreshError="1"/>
      <sheetData sheetId="23003" refreshError="1"/>
      <sheetData sheetId="23004" refreshError="1"/>
      <sheetData sheetId="23005" refreshError="1"/>
      <sheetData sheetId="23006" refreshError="1"/>
      <sheetData sheetId="23007" refreshError="1"/>
      <sheetData sheetId="23008" refreshError="1"/>
      <sheetData sheetId="23009" refreshError="1"/>
      <sheetData sheetId="23010" refreshError="1"/>
      <sheetData sheetId="23011" refreshError="1"/>
      <sheetData sheetId="23012" refreshError="1"/>
      <sheetData sheetId="23013" refreshError="1"/>
      <sheetData sheetId="23014" refreshError="1"/>
      <sheetData sheetId="23015" refreshError="1"/>
      <sheetData sheetId="23016" refreshError="1"/>
      <sheetData sheetId="23017" refreshError="1"/>
      <sheetData sheetId="23018" refreshError="1"/>
      <sheetData sheetId="23019" refreshError="1"/>
      <sheetData sheetId="23020" refreshError="1"/>
      <sheetData sheetId="23021" refreshError="1"/>
      <sheetData sheetId="23022" refreshError="1"/>
      <sheetData sheetId="23023" refreshError="1"/>
      <sheetData sheetId="23024" refreshError="1"/>
      <sheetData sheetId="23025" refreshError="1"/>
      <sheetData sheetId="23026" refreshError="1"/>
      <sheetData sheetId="23027" refreshError="1"/>
      <sheetData sheetId="23028" refreshError="1"/>
      <sheetData sheetId="23029" refreshError="1"/>
      <sheetData sheetId="23030" refreshError="1"/>
      <sheetData sheetId="23031" refreshError="1"/>
      <sheetData sheetId="23032" refreshError="1"/>
      <sheetData sheetId="23033" refreshError="1"/>
      <sheetData sheetId="23034" refreshError="1"/>
      <sheetData sheetId="23035" refreshError="1"/>
      <sheetData sheetId="23036" refreshError="1"/>
      <sheetData sheetId="23037" refreshError="1"/>
      <sheetData sheetId="23038" refreshError="1"/>
      <sheetData sheetId="23039" refreshError="1"/>
      <sheetData sheetId="23040" refreshError="1"/>
      <sheetData sheetId="23041" refreshError="1"/>
      <sheetData sheetId="23042" refreshError="1"/>
      <sheetData sheetId="23043" refreshError="1"/>
      <sheetData sheetId="23044" refreshError="1"/>
      <sheetData sheetId="23045" refreshError="1"/>
      <sheetData sheetId="23046" refreshError="1"/>
      <sheetData sheetId="23047" refreshError="1"/>
      <sheetData sheetId="23048" refreshError="1"/>
      <sheetData sheetId="23049" refreshError="1"/>
      <sheetData sheetId="23050" refreshError="1"/>
      <sheetData sheetId="23051" refreshError="1"/>
      <sheetData sheetId="23052" refreshError="1"/>
      <sheetData sheetId="23053" refreshError="1"/>
      <sheetData sheetId="23054" refreshError="1"/>
      <sheetData sheetId="23055" refreshError="1"/>
      <sheetData sheetId="23056" refreshError="1"/>
      <sheetData sheetId="23057" refreshError="1"/>
      <sheetData sheetId="23058" refreshError="1"/>
      <sheetData sheetId="23059" refreshError="1"/>
      <sheetData sheetId="23060" refreshError="1"/>
      <sheetData sheetId="23061" refreshError="1"/>
      <sheetData sheetId="23062" refreshError="1"/>
      <sheetData sheetId="23063" refreshError="1"/>
      <sheetData sheetId="23064" refreshError="1"/>
      <sheetData sheetId="23065" refreshError="1"/>
      <sheetData sheetId="23066" refreshError="1"/>
      <sheetData sheetId="23067" refreshError="1"/>
      <sheetData sheetId="23068" refreshError="1"/>
      <sheetData sheetId="23069" refreshError="1"/>
      <sheetData sheetId="23070" refreshError="1"/>
      <sheetData sheetId="23071" refreshError="1"/>
      <sheetData sheetId="23072" refreshError="1"/>
      <sheetData sheetId="23073" refreshError="1"/>
      <sheetData sheetId="23074" refreshError="1"/>
      <sheetData sheetId="23075" refreshError="1"/>
      <sheetData sheetId="23076" refreshError="1"/>
      <sheetData sheetId="23077" refreshError="1"/>
      <sheetData sheetId="23078" refreshError="1"/>
      <sheetData sheetId="23079" refreshError="1"/>
      <sheetData sheetId="23080" refreshError="1"/>
      <sheetData sheetId="23081" refreshError="1"/>
      <sheetData sheetId="23082" refreshError="1"/>
      <sheetData sheetId="23083" refreshError="1"/>
      <sheetData sheetId="23084" refreshError="1"/>
      <sheetData sheetId="23085" refreshError="1"/>
      <sheetData sheetId="23086" refreshError="1"/>
      <sheetData sheetId="23087" refreshError="1"/>
      <sheetData sheetId="23088" refreshError="1"/>
      <sheetData sheetId="23089" refreshError="1"/>
      <sheetData sheetId="23090" refreshError="1"/>
      <sheetData sheetId="23091" refreshError="1"/>
      <sheetData sheetId="23092" refreshError="1"/>
      <sheetData sheetId="23093" refreshError="1"/>
      <sheetData sheetId="23094" refreshError="1"/>
      <sheetData sheetId="23095" refreshError="1"/>
      <sheetData sheetId="23096" refreshError="1"/>
      <sheetData sheetId="23097" refreshError="1"/>
      <sheetData sheetId="23098" refreshError="1"/>
      <sheetData sheetId="23099" refreshError="1"/>
      <sheetData sheetId="23100" refreshError="1"/>
      <sheetData sheetId="23101" refreshError="1"/>
      <sheetData sheetId="23102" refreshError="1"/>
      <sheetData sheetId="23103" refreshError="1"/>
      <sheetData sheetId="23104" refreshError="1"/>
      <sheetData sheetId="23105" refreshError="1"/>
      <sheetData sheetId="23106" refreshError="1"/>
      <sheetData sheetId="23107" refreshError="1"/>
      <sheetData sheetId="23108" refreshError="1"/>
      <sheetData sheetId="23109" refreshError="1"/>
      <sheetData sheetId="23110" refreshError="1"/>
      <sheetData sheetId="23111" refreshError="1"/>
      <sheetData sheetId="23112" refreshError="1"/>
      <sheetData sheetId="23113" refreshError="1"/>
      <sheetData sheetId="23114" refreshError="1"/>
      <sheetData sheetId="23115" refreshError="1"/>
      <sheetData sheetId="23116" refreshError="1"/>
      <sheetData sheetId="23117" refreshError="1"/>
      <sheetData sheetId="23118" refreshError="1"/>
      <sheetData sheetId="23119" refreshError="1"/>
      <sheetData sheetId="23120" refreshError="1"/>
      <sheetData sheetId="23121" refreshError="1"/>
      <sheetData sheetId="23122" refreshError="1"/>
      <sheetData sheetId="23123" refreshError="1"/>
      <sheetData sheetId="23124" refreshError="1"/>
      <sheetData sheetId="23125" refreshError="1"/>
      <sheetData sheetId="23126" refreshError="1"/>
      <sheetData sheetId="23127" refreshError="1"/>
      <sheetData sheetId="23128" refreshError="1"/>
      <sheetData sheetId="23129" refreshError="1"/>
      <sheetData sheetId="23130" refreshError="1"/>
      <sheetData sheetId="23131" refreshError="1"/>
      <sheetData sheetId="23132" refreshError="1"/>
      <sheetData sheetId="23133" refreshError="1"/>
      <sheetData sheetId="23134" refreshError="1"/>
      <sheetData sheetId="23135" refreshError="1"/>
      <sheetData sheetId="23136" refreshError="1"/>
      <sheetData sheetId="23137" refreshError="1"/>
      <sheetData sheetId="23138" refreshError="1"/>
      <sheetData sheetId="23139" refreshError="1"/>
      <sheetData sheetId="23140" refreshError="1"/>
      <sheetData sheetId="23141" refreshError="1"/>
      <sheetData sheetId="23142" refreshError="1"/>
      <sheetData sheetId="23143" refreshError="1"/>
      <sheetData sheetId="23144" refreshError="1"/>
      <sheetData sheetId="23145" refreshError="1"/>
      <sheetData sheetId="23146" refreshError="1"/>
      <sheetData sheetId="23147" refreshError="1"/>
      <sheetData sheetId="23148" refreshError="1"/>
      <sheetData sheetId="23149" refreshError="1"/>
      <sheetData sheetId="23150" refreshError="1"/>
      <sheetData sheetId="23151" refreshError="1"/>
      <sheetData sheetId="23152" refreshError="1"/>
      <sheetData sheetId="23153" refreshError="1"/>
      <sheetData sheetId="23154" refreshError="1"/>
      <sheetData sheetId="23155" refreshError="1"/>
      <sheetData sheetId="23156" refreshError="1"/>
      <sheetData sheetId="23157" refreshError="1"/>
      <sheetData sheetId="23158" refreshError="1"/>
      <sheetData sheetId="23159" refreshError="1"/>
      <sheetData sheetId="23160" refreshError="1"/>
      <sheetData sheetId="23161" refreshError="1"/>
      <sheetData sheetId="23162" refreshError="1"/>
      <sheetData sheetId="23163" refreshError="1"/>
      <sheetData sheetId="23164" refreshError="1"/>
      <sheetData sheetId="23165" refreshError="1"/>
      <sheetData sheetId="23166" refreshError="1"/>
      <sheetData sheetId="23167" refreshError="1"/>
      <sheetData sheetId="23168" refreshError="1"/>
      <sheetData sheetId="23169" refreshError="1"/>
      <sheetData sheetId="23170" refreshError="1"/>
      <sheetData sheetId="23171" refreshError="1"/>
      <sheetData sheetId="23172" refreshError="1"/>
      <sheetData sheetId="23173" refreshError="1"/>
      <sheetData sheetId="23174" refreshError="1"/>
      <sheetData sheetId="23175" refreshError="1"/>
      <sheetData sheetId="23176" refreshError="1"/>
      <sheetData sheetId="23177" refreshError="1"/>
      <sheetData sheetId="23178" refreshError="1"/>
      <sheetData sheetId="23179" refreshError="1"/>
      <sheetData sheetId="23180" refreshError="1"/>
      <sheetData sheetId="23181" refreshError="1"/>
      <sheetData sheetId="23182" refreshError="1"/>
      <sheetData sheetId="23183" refreshError="1"/>
      <sheetData sheetId="23184" refreshError="1"/>
      <sheetData sheetId="23185" refreshError="1"/>
      <sheetData sheetId="23186" refreshError="1"/>
      <sheetData sheetId="23187" refreshError="1"/>
      <sheetData sheetId="23188" refreshError="1"/>
      <sheetData sheetId="23189" refreshError="1"/>
      <sheetData sheetId="23190" refreshError="1"/>
      <sheetData sheetId="23191" refreshError="1"/>
      <sheetData sheetId="23192" refreshError="1"/>
      <sheetData sheetId="23193" refreshError="1"/>
      <sheetData sheetId="23194" refreshError="1"/>
      <sheetData sheetId="23195" refreshError="1"/>
      <sheetData sheetId="23196" refreshError="1"/>
      <sheetData sheetId="23197" refreshError="1"/>
      <sheetData sheetId="23198" refreshError="1"/>
      <sheetData sheetId="23199" refreshError="1"/>
      <sheetData sheetId="23200" refreshError="1"/>
      <sheetData sheetId="23201" refreshError="1"/>
      <sheetData sheetId="23202" refreshError="1"/>
      <sheetData sheetId="23203" refreshError="1"/>
      <sheetData sheetId="23204" refreshError="1"/>
      <sheetData sheetId="23205" refreshError="1"/>
      <sheetData sheetId="23206" refreshError="1"/>
      <sheetData sheetId="23207" refreshError="1"/>
      <sheetData sheetId="23208" refreshError="1"/>
      <sheetData sheetId="23209" refreshError="1"/>
      <sheetData sheetId="23210" refreshError="1"/>
      <sheetData sheetId="23211" refreshError="1"/>
      <sheetData sheetId="23212" refreshError="1"/>
      <sheetData sheetId="23213" refreshError="1"/>
      <sheetData sheetId="23214" refreshError="1"/>
      <sheetData sheetId="23215" refreshError="1"/>
      <sheetData sheetId="23216" refreshError="1"/>
      <sheetData sheetId="23217" refreshError="1"/>
      <sheetData sheetId="23218" refreshError="1"/>
      <sheetData sheetId="23219" refreshError="1"/>
      <sheetData sheetId="23220" refreshError="1"/>
      <sheetData sheetId="23221" refreshError="1"/>
      <sheetData sheetId="23222" refreshError="1"/>
      <sheetData sheetId="23223" refreshError="1"/>
      <sheetData sheetId="23224" refreshError="1"/>
      <sheetData sheetId="23225" refreshError="1"/>
      <sheetData sheetId="23226" refreshError="1"/>
      <sheetData sheetId="23227" refreshError="1"/>
      <sheetData sheetId="23228" refreshError="1"/>
      <sheetData sheetId="23229" refreshError="1"/>
      <sheetData sheetId="23230" refreshError="1"/>
      <sheetData sheetId="23231" refreshError="1"/>
      <sheetData sheetId="23232" refreshError="1"/>
      <sheetData sheetId="23233" refreshError="1"/>
      <sheetData sheetId="23234" refreshError="1"/>
      <sheetData sheetId="23235" refreshError="1"/>
      <sheetData sheetId="23236" refreshError="1"/>
      <sheetData sheetId="23237" refreshError="1"/>
      <sheetData sheetId="23238" refreshError="1"/>
      <sheetData sheetId="23239" refreshError="1"/>
      <sheetData sheetId="23240" refreshError="1"/>
      <sheetData sheetId="23241" refreshError="1"/>
      <sheetData sheetId="23242" refreshError="1"/>
      <sheetData sheetId="23243" refreshError="1"/>
      <sheetData sheetId="23244" refreshError="1"/>
      <sheetData sheetId="23245" refreshError="1"/>
      <sheetData sheetId="23246" refreshError="1"/>
      <sheetData sheetId="23247" refreshError="1"/>
      <sheetData sheetId="23248" refreshError="1"/>
      <sheetData sheetId="23249" refreshError="1"/>
      <sheetData sheetId="23250" refreshError="1"/>
      <sheetData sheetId="23251" refreshError="1"/>
      <sheetData sheetId="23252" refreshError="1"/>
      <sheetData sheetId="23253" refreshError="1"/>
      <sheetData sheetId="23254" refreshError="1"/>
      <sheetData sheetId="23255" refreshError="1"/>
      <sheetData sheetId="23256" refreshError="1"/>
      <sheetData sheetId="23257" refreshError="1"/>
      <sheetData sheetId="23258" refreshError="1"/>
      <sheetData sheetId="23259" refreshError="1"/>
      <sheetData sheetId="23260" refreshError="1"/>
      <sheetData sheetId="23261" refreshError="1"/>
      <sheetData sheetId="23262" refreshError="1"/>
      <sheetData sheetId="23263" refreshError="1"/>
      <sheetData sheetId="23264" refreshError="1"/>
      <sheetData sheetId="23265" refreshError="1"/>
      <sheetData sheetId="23266" refreshError="1"/>
      <sheetData sheetId="23267" refreshError="1"/>
      <sheetData sheetId="23268" refreshError="1"/>
      <sheetData sheetId="23269" refreshError="1"/>
      <sheetData sheetId="23270" refreshError="1"/>
      <sheetData sheetId="23271" refreshError="1"/>
      <sheetData sheetId="23272" refreshError="1"/>
      <sheetData sheetId="23273" refreshError="1"/>
      <sheetData sheetId="23274" refreshError="1"/>
      <sheetData sheetId="23275" refreshError="1"/>
      <sheetData sheetId="23276" refreshError="1"/>
      <sheetData sheetId="23277" refreshError="1"/>
      <sheetData sheetId="23278" refreshError="1"/>
      <sheetData sheetId="23279" refreshError="1"/>
      <sheetData sheetId="23280" refreshError="1"/>
      <sheetData sheetId="23281" refreshError="1"/>
      <sheetData sheetId="23282" refreshError="1"/>
      <sheetData sheetId="23283" refreshError="1"/>
      <sheetData sheetId="23284" refreshError="1"/>
      <sheetData sheetId="23285" refreshError="1"/>
      <sheetData sheetId="23286" refreshError="1"/>
      <sheetData sheetId="23287" refreshError="1"/>
      <sheetData sheetId="23288" refreshError="1"/>
      <sheetData sheetId="23289" refreshError="1"/>
      <sheetData sheetId="23290" refreshError="1"/>
      <sheetData sheetId="23291" refreshError="1"/>
      <sheetData sheetId="23292" refreshError="1"/>
      <sheetData sheetId="23293" refreshError="1"/>
      <sheetData sheetId="23294" refreshError="1"/>
      <sheetData sheetId="23295" refreshError="1"/>
      <sheetData sheetId="23296" refreshError="1"/>
      <sheetData sheetId="23297" refreshError="1"/>
      <sheetData sheetId="23298" refreshError="1"/>
      <sheetData sheetId="23299" refreshError="1"/>
      <sheetData sheetId="23300" refreshError="1"/>
      <sheetData sheetId="23301" refreshError="1"/>
      <sheetData sheetId="23302" refreshError="1"/>
      <sheetData sheetId="23303" refreshError="1"/>
      <sheetData sheetId="23304" refreshError="1"/>
      <sheetData sheetId="23305" refreshError="1"/>
      <sheetData sheetId="23306" refreshError="1"/>
      <sheetData sheetId="23307" refreshError="1"/>
      <sheetData sheetId="23308" refreshError="1"/>
      <sheetData sheetId="23309" refreshError="1"/>
      <sheetData sheetId="23310" refreshError="1"/>
      <sheetData sheetId="23311" refreshError="1"/>
      <sheetData sheetId="23312" refreshError="1"/>
      <sheetData sheetId="23313" refreshError="1"/>
      <sheetData sheetId="23314" refreshError="1"/>
      <sheetData sheetId="23315" refreshError="1"/>
      <sheetData sheetId="23316" refreshError="1"/>
      <sheetData sheetId="23317" refreshError="1"/>
      <sheetData sheetId="23318" refreshError="1"/>
      <sheetData sheetId="23319" refreshError="1"/>
      <sheetData sheetId="23320" refreshError="1"/>
      <sheetData sheetId="23321" refreshError="1"/>
      <sheetData sheetId="23322" refreshError="1"/>
      <sheetData sheetId="23323" refreshError="1"/>
      <sheetData sheetId="23324" refreshError="1"/>
      <sheetData sheetId="23325" refreshError="1"/>
      <sheetData sheetId="23326" refreshError="1"/>
      <sheetData sheetId="23327" refreshError="1"/>
      <sheetData sheetId="23328" refreshError="1"/>
      <sheetData sheetId="23329" refreshError="1"/>
      <sheetData sheetId="23330" refreshError="1"/>
      <sheetData sheetId="23331" refreshError="1"/>
      <sheetData sheetId="23332" refreshError="1"/>
      <sheetData sheetId="23333" refreshError="1"/>
      <sheetData sheetId="23334" refreshError="1"/>
      <sheetData sheetId="23335" refreshError="1"/>
      <sheetData sheetId="23336" refreshError="1"/>
      <sheetData sheetId="23337" refreshError="1"/>
      <sheetData sheetId="23338" refreshError="1"/>
      <sheetData sheetId="23339" refreshError="1"/>
      <sheetData sheetId="23340" refreshError="1"/>
      <sheetData sheetId="23341" refreshError="1"/>
      <sheetData sheetId="23342" refreshError="1"/>
      <sheetData sheetId="23343" refreshError="1"/>
      <sheetData sheetId="23344" refreshError="1"/>
      <sheetData sheetId="23345" refreshError="1"/>
      <sheetData sheetId="23346" refreshError="1"/>
      <sheetData sheetId="23347" refreshError="1"/>
      <sheetData sheetId="23348" refreshError="1"/>
      <sheetData sheetId="23349" refreshError="1"/>
      <sheetData sheetId="23350" refreshError="1"/>
      <sheetData sheetId="23351" refreshError="1"/>
      <sheetData sheetId="23352" refreshError="1"/>
      <sheetData sheetId="23353" refreshError="1"/>
      <sheetData sheetId="23354" refreshError="1"/>
      <sheetData sheetId="23355" refreshError="1"/>
      <sheetData sheetId="23356" refreshError="1"/>
      <sheetData sheetId="23357" refreshError="1"/>
      <sheetData sheetId="23358" refreshError="1"/>
      <sheetData sheetId="23359" refreshError="1"/>
      <sheetData sheetId="23360" refreshError="1"/>
      <sheetData sheetId="23361" refreshError="1"/>
      <sheetData sheetId="23362" refreshError="1"/>
      <sheetData sheetId="23363" refreshError="1"/>
      <sheetData sheetId="23364" refreshError="1"/>
      <sheetData sheetId="23365" refreshError="1"/>
      <sheetData sheetId="23366" refreshError="1"/>
      <sheetData sheetId="23367" refreshError="1"/>
      <sheetData sheetId="23368" refreshError="1"/>
      <sheetData sheetId="23369" refreshError="1"/>
      <sheetData sheetId="23370" refreshError="1"/>
      <sheetData sheetId="23371" refreshError="1"/>
      <sheetData sheetId="23372" refreshError="1"/>
      <sheetData sheetId="23373" refreshError="1"/>
      <sheetData sheetId="23374" refreshError="1"/>
      <sheetData sheetId="23375" refreshError="1"/>
      <sheetData sheetId="23376" refreshError="1"/>
      <sheetData sheetId="23377" refreshError="1"/>
      <sheetData sheetId="23378" refreshError="1"/>
      <sheetData sheetId="23379" refreshError="1"/>
      <sheetData sheetId="23380" refreshError="1"/>
      <sheetData sheetId="23381" refreshError="1"/>
      <sheetData sheetId="23382" refreshError="1"/>
      <sheetData sheetId="23383" refreshError="1"/>
      <sheetData sheetId="23384" refreshError="1"/>
      <sheetData sheetId="23385" refreshError="1"/>
      <sheetData sheetId="23386" refreshError="1"/>
      <sheetData sheetId="23387" refreshError="1"/>
      <sheetData sheetId="23388" refreshError="1"/>
      <sheetData sheetId="23389" refreshError="1"/>
      <sheetData sheetId="23390" refreshError="1"/>
      <sheetData sheetId="23391" refreshError="1"/>
      <sheetData sheetId="23392" refreshError="1"/>
      <sheetData sheetId="23393" refreshError="1"/>
      <sheetData sheetId="23394" refreshError="1"/>
      <sheetData sheetId="23395" refreshError="1"/>
      <sheetData sheetId="23396" refreshError="1"/>
      <sheetData sheetId="23397" refreshError="1"/>
      <sheetData sheetId="23398" refreshError="1"/>
      <sheetData sheetId="23399" refreshError="1"/>
      <sheetData sheetId="23400" refreshError="1"/>
      <sheetData sheetId="23401" refreshError="1"/>
      <sheetData sheetId="23402" refreshError="1"/>
      <sheetData sheetId="23403" refreshError="1"/>
      <sheetData sheetId="23404" refreshError="1"/>
      <sheetData sheetId="23405" refreshError="1"/>
      <sheetData sheetId="23406" refreshError="1"/>
      <sheetData sheetId="23407" refreshError="1"/>
      <sheetData sheetId="23408" refreshError="1"/>
      <sheetData sheetId="23409" refreshError="1"/>
      <sheetData sheetId="23410" refreshError="1"/>
      <sheetData sheetId="23411" refreshError="1"/>
      <sheetData sheetId="23412" refreshError="1"/>
      <sheetData sheetId="23413" refreshError="1"/>
      <sheetData sheetId="23414" refreshError="1"/>
      <sheetData sheetId="23415" refreshError="1"/>
      <sheetData sheetId="23416" refreshError="1"/>
      <sheetData sheetId="23417" refreshError="1"/>
      <sheetData sheetId="23418" refreshError="1"/>
      <sheetData sheetId="23419" refreshError="1"/>
      <sheetData sheetId="23420" refreshError="1"/>
      <sheetData sheetId="23421" refreshError="1"/>
      <sheetData sheetId="23422" refreshError="1"/>
      <sheetData sheetId="23423" refreshError="1"/>
      <sheetData sheetId="23424" refreshError="1"/>
      <sheetData sheetId="23425" refreshError="1"/>
      <sheetData sheetId="23426" refreshError="1"/>
      <sheetData sheetId="23427" refreshError="1"/>
      <sheetData sheetId="23428" refreshError="1"/>
      <sheetData sheetId="23429" refreshError="1"/>
      <sheetData sheetId="23430" refreshError="1"/>
      <sheetData sheetId="23431" refreshError="1"/>
      <sheetData sheetId="23432" refreshError="1"/>
      <sheetData sheetId="23433" refreshError="1"/>
      <sheetData sheetId="23434" refreshError="1"/>
      <sheetData sheetId="23435" refreshError="1"/>
      <sheetData sheetId="23436" refreshError="1"/>
      <sheetData sheetId="23437" refreshError="1"/>
      <sheetData sheetId="23438" refreshError="1"/>
      <sheetData sheetId="23439" refreshError="1"/>
      <sheetData sheetId="23440" refreshError="1"/>
      <sheetData sheetId="23441" refreshError="1"/>
      <sheetData sheetId="23442" refreshError="1"/>
      <sheetData sheetId="23443" refreshError="1"/>
      <sheetData sheetId="23444" refreshError="1"/>
      <sheetData sheetId="23445" refreshError="1"/>
      <sheetData sheetId="23446" refreshError="1"/>
      <sheetData sheetId="23447" refreshError="1"/>
      <sheetData sheetId="23448" refreshError="1"/>
      <sheetData sheetId="23449" refreshError="1"/>
      <sheetData sheetId="23450" refreshError="1"/>
      <sheetData sheetId="23451" refreshError="1"/>
      <sheetData sheetId="23452" refreshError="1"/>
      <sheetData sheetId="23453" refreshError="1"/>
      <sheetData sheetId="23454" refreshError="1"/>
      <sheetData sheetId="23455" refreshError="1"/>
      <sheetData sheetId="23456" refreshError="1"/>
      <sheetData sheetId="23457" refreshError="1"/>
      <sheetData sheetId="23458" refreshError="1"/>
      <sheetData sheetId="23459" refreshError="1"/>
      <sheetData sheetId="23460" refreshError="1"/>
      <sheetData sheetId="23461" refreshError="1"/>
      <sheetData sheetId="23462" refreshError="1"/>
      <sheetData sheetId="23463" refreshError="1"/>
      <sheetData sheetId="23464" refreshError="1"/>
      <sheetData sheetId="23465" refreshError="1"/>
      <sheetData sheetId="23466" refreshError="1"/>
      <sheetData sheetId="23467" refreshError="1"/>
      <sheetData sheetId="23468" refreshError="1"/>
      <sheetData sheetId="23469" refreshError="1"/>
      <sheetData sheetId="23470" refreshError="1"/>
      <sheetData sheetId="23471" refreshError="1"/>
      <sheetData sheetId="23472" refreshError="1"/>
      <sheetData sheetId="23473" refreshError="1"/>
      <sheetData sheetId="23474" refreshError="1"/>
      <sheetData sheetId="23475" refreshError="1"/>
      <sheetData sheetId="23476" refreshError="1"/>
      <sheetData sheetId="23477" refreshError="1"/>
      <sheetData sheetId="23478" refreshError="1"/>
      <sheetData sheetId="23479" refreshError="1"/>
      <sheetData sheetId="23480" refreshError="1"/>
      <sheetData sheetId="23481" refreshError="1"/>
      <sheetData sheetId="23482" refreshError="1"/>
      <sheetData sheetId="23483" refreshError="1"/>
      <sheetData sheetId="23484" refreshError="1"/>
      <sheetData sheetId="23485" refreshError="1"/>
      <sheetData sheetId="23486" refreshError="1"/>
      <sheetData sheetId="23487" refreshError="1"/>
      <sheetData sheetId="23488" refreshError="1"/>
      <sheetData sheetId="23489" refreshError="1"/>
      <sheetData sheetId="23490" refreshError="1"/>
      <sheetData sheetId="23491" refreshError="1"/>
      <sheetData sheetId="23492" refreshError="1"/>
      <sheetData sheetId="23493" refreshError="1"/>
      <sheetData sheetId="23494" refreshError="1"/>
      <sheetData sheetId="23495" refreshError="1"/>
      <sheetData sheetId="23496" refreshError="1"/>
      <sheetData sheetId="23497" refreshError="1"/>
      <sheetData sheetId="23498" refreshError="1"/>
      <sheetData sheetId="23499" refreshError="1"/>
      <sheetData sheetId="23500" refreshError="1"/>
      <sheetData sheetId="23501" refreshError="1"/>
      <sheetData sheetId="23502" refreshError="1"/>
      <sheetData sheetId="23503" refreshError="1"/>
      <sheetData sheetId="23504" refreshError="1"/>
      <sheetData sheetId="23505" refreshError="1"/>
      <sheetData sheetId="23506" refreshError="1"/>
      <sheetData sheetId="23507" refreshError="1"/>
      <sheetData sheetId="23508" refreshError="1"/>
      <sheetData sheetId="23509" refreshError="1"/>
      <sheetData sheetId="23510" refreshError="1"/>
      <sheetData sheetId="23511" refreshError="1"/>
      <sheetData sheetId="23512" refreshError="1"/>
      <sheetData sheetId="23513" refreshError="1"/>
      <sheetData sheetId="23514" refreshError="1"/>
      <sheetData sheetId="23515" refreshError="1"/>
      <sheetData sheetId="23516" refreshError="1"/>
      <sheetData sheetId="23517" refreshError="1"/>
      <sheetData sheetId="23518" refreshError="1"/>
      <sheetData sheetId="23519" refreshError="1"/>
      <sheetData sheetId="23520" refreshError="1"/>
      <sheetData sheetId="23521" refreshError="1"/>
      <sheetData sheetId="23522" refreshError="1"/>
      <sheetData sheetId="23523" refreshError="1"/>
      <sheetData sheetId="23524" refreshError="1"/>
      <sheetData sheetId="23525" refreshError="1"/>
      <sheetData sheetId="23526" refreshError="1"/>
      <sheetData sheetId="23527" refreshError="1"/>
      <sheetData sheetId="23528" refreshError="1"/>
      <sheetData sheetId="23529" refreshError="1"/>
      <sheetData sheetId="23530" refreshError="1"/>
      <sheetData sheetId="23531" refreshError="1"/>
      <sheetData sheetId="23532" refreshError="1"/>
      <sheetData sheetId="23533" refreshError="1"/>
      <sheetData sheetId="23534" refreshError="1"/>
      <sheetData sheetId="23535" refreshError="1"/>
      <sheetData sheetId="23536" refreshError="1"/>
      <sheetData sheetId="23537" refreshError="1"/>
      <sheetData sheetId="23538" refreshError="1"/>
      <sheetData sheetId="23539" refreshError="1"/>
      <sheetData sheetId="23540" refreshError="1"/>
      <sheetData sheetId="23541" refreshError="1"/>
      <sheetData sheetId="23542" refreshError="1"/>
      <sheetData sheetId="23543" refreshError="1"/>
      <sheetData sheetId="23544" refreshError="1"/>
      <sheetData sheetId="23545" refreshError="1"/>
      <sheetData sheetId="23546" refreshError="1"/>
      <sheetData sheetId="23547" refreshError="1"/>
      <sheetData sheetId="23548" refreshError="1"/>
      <sheetData sheetId="23549" refreshError="1"/>
      <sheetData sheetId="23550" refreshError="1"/>
      <sheetData sheetId="23551" refreshError="1"/>
      <sheetData sheetId="23552" refreshError="1"/>
      <sheetData sheetId="23553" refreshError="1"/>
      <sheetData sheetId="23554" refreshError="1"/>
      <sheetData sheetId="23555" refreshError="1"/>
      <sheetData sheetId="23556" refreshError="1"/>
      <sheetData sheetId="23557" refreshError="1"/>
      <sheetData sheetId="23558" refreshError="1"/>
      <sheetData sheetId="23559" refreshError="1"/>
      <sheetData sheetId="23560" refreshError="1"/>
      <sheetData sheetId="23561" refreshError="1"/>
      <sheetData sheetId="23562" refreshError="1"/>
      <sheetData sheetId="23563" refreshError="1"/>
      <sheetData sheetId="23564" refreshError="1"/>
      <sheetData sheetId="23565" refreshError="1"/>
      <sheetData sheetId="23566" refreshError="1"/>
      <sheetData sheetId="23567" refreshError="1"/>
      <sheetData sheetId="23568" refreshError="1"/>
      <sheetData sheetId="23569" refreshError="1"/>
      <sheetData sheetId="23570" refreshError="1"/>
      <sheetData sheetId="23571" refreshError="1"/>
      <sheetData sheetId="23572" refreshError="1"/>
      <sheetData sheetId="23573" refreshError="1"/>
      <sheetData sheetId="23574" refreshError="1"/>
      <sheetData sheetId="23575" refreshError="1"/>
      <sheetData sheetId="23576" refreshError="1"/>
      <sheetData sheetId="23577" refreshError="1"/>
      <sheetData sheetId="23578" refreshError="1"/>
      <sheetData sheetId="23579" refreshError="1"/>
      <sheetData sheetId="23580" refreshError="1"/>
      <sheetData sheetId="23581" refreshError="1"/>
      <sheetData sheetId="23582" refreshError="1"/>
      <sheetData sheetId="23583" refreshError="1"/>
      <sheetData sheetId="23584" refreshError="1"/>
      <sheetData sheetId="23585" refreshError="1"/>
      <sheetData sheetId="23586" refreshError="1"/>
      <sheetData sheetId="23587" refreshError="1"/>
      <sheetData sheetId="23588" refreshError="1"/>
      <sheetData sheetId="23589" refreshError="1"/>
      <sheetData sheetId="23590" refreshError="1"/>
      <sheetData sheetId="23591" refreshError="1"/>
      <sheetData sheetId="23592" refreshError="1"/>
      <sheetData sheetId="23593" refreshError="1"/>
      <sheetData sheetId="23594" refreshError="1"/>
      <sheetData sheetId="23595" refreshError="1"/>
      <sheetData sheetId="23596" refreshError="1"/>
      <sheetData sheetId="23597" refreshError="1"/>
      <sheetData sheetId="23598" refreshError="1"/>
      <sheetData sheetId="23599" refreshError="1"/>
      <sheetData sheetId="23600" refreshError="1"/>
      <sheetData sheetId="23601" refreshError="1"/>
      <sheetData sheetId="23602" refreshError="1"/>
      <sheetData sheetId="23603" refreshError="1"/>
      <sheetData sheetId="23604" refreshError="1"/>
      <sheetData sheetId="23605" refreshError="1"/>
      <sheetData sheetId="23606" refreshError="1"/>
      <sheetData sheetId="23607" refreshError="1"/>
      <sheetData sheetId="23608" refreshError="1"/>
      <sheetData sheetId="23609" refreshError="1"/>
      <sheetData sheetId="23610" refreshError="1"/>
      <sheetData sheetId="23611" refreshError="1"/>
      <sheetData sheetId="23612" refreshError="1"/>
      <sheetData sheetId="23613" refreshError="1"/>
      <sheetData sheetId="23614" refreshError="1"/>
      <sheetData sheetId="23615" refreshError="1"/>
      <sheetData sheetId="23616" refreshError="1"/>
      <sheetData sheetId="23617" refreshError="1"/>
      <sheetData sheetId="23618" refreshError="1"/>
      <sheetData sheetId="23619" refreshError="1"/>
      <sheetData sheetId="23620" refreshError="1"/>
      <sheetData sheetId="23621" refreshError="1"/>
      <sheetData sheetId="23622" refreshError="1"/>
      <sheetData sheetId="23623" refreshError="1"/>
      <sheetData sheetId="23624" refreshError="1"/>
      <sheetData sheetId="23625" refreshError="1"/>
      <sheetData sheetId="23626" refreshError="1"/>
      <sheetData sheetId="23627" refreshError="1"/>
      <sheetData sheetId="23628" refreshError="1"/>
      <sheetData sheetId="23629" refreshError="1"/>
      <sheetData sheetId="23630" refreshError="1"/>
      <sheetData sheetId="23631" refreshError="1"/>
      <sheetData sheetId="23632" refreshError="1"/>
      <sheetData sheetId="23633" refreshError="1"/>
      <sheetData sheetId="23634" refreshError="1"/>
      <sheetData sheetId="23635" refreshError="1"/>
      <sheetData sheetId="23636" refreshError="1"/>
      <sheetData sheetId="23637" refreshError="1"/>
      <sheetData sheetId="23638" refreshError="1"/>
      <sheetData sheetId="23639" refreshError="1"/>
      <sheetData sheetId="23640" refreshError="1"/>
      <sheetData sheetId="23641" refreshError="1"/>
      <sheetData sheetId="23642" refreshError="1"/>
      <sheetData sheetId="23643" refreshError="1"/>
      <sheetData sheetId="23644" refreshError="1"/>
      <sheetData sheetId="23645" refreshError="1"/>
      <sheetData sheetId="23646" refreshError="1"/>
      <sheetData sheetId="23647" refreshError="1"/>
      <sheetData sheetId="23648" refreshError="1"/>
      <sheetData sheetId="23649" refreshError="1"/>
      <sheetData sheetId="23650" refreshError="1"/>
      <sheetData sheetId="23651" refreshError="1"/>
      <sheetData sheetId="23652" refreshError="1"/>
      <sheetData sheetId="23653" refreshError="1"/>
      <sheetData sheetId="23654" refreshError="1"/>
      <sheetData sheetId="23655" refreshError="1"/>
      <sheetData sheetId="23656" refreshError="1"/>
      <sheetData sheetId="23657" refreshError="1"/>
      <sheetData sheetId="23658" refreshError="1"/>
      <sheetData sheetId="23659" refreshError="1"/>
      <sheetData sheetId="23660" refreshError="1"/>
      <sheetData sheetId="23661" refreshError="1"/>
      <sheetData sheetId="23662" refreshError="1"/>
      <sheetData sheetId="23663" refreshError="1"/>
      <sheetData sheetId="23664" refreshError="1"/>
      <sheetData sheetId="23665" refreshError="1"/>
      <sheetData sheetId="23666" refreshError="1"/>
      <sheetData sheetId="23667" refreshError="1"/>
      <sheetData sheetId="23668" refreshError="1"/>
      <sheetData sheetId="23669" refreshError="1"/>
      <sheetData sheetId="23670" refreshError="1"/>
      <sheetData sheetId="23671" refreshError="1"/>
      <sheetData sheetId="23672" refreshError="1"/>
      <sheetData sheetId="23673" refreshError="1"/>
      <sheetData sheetId="23674" refreshError="1"/>
      <sheetData sheetId="23675" refreshError="1"/>
      <sheetData sheetId="23676" refreshError="1"/>
      <sheetData sheetId="23677" refreshError="1"/>
      <sheetData sheetId="23678" refreshError="1"/>
      <sheetData sheetId="23679" refreshError="1"/>
      <sheetData sheetId="23680" refreshError="1"/>
      <sheetData sheetId="23681" refreshError="1"/>
      <sheetData sheetId="23682" refreshError="1"/>
      <sheetData sheetId="23683" refreshError="1"/>
      <sheetData sheetId="23684" refreshError="1"/>
      <sheetData sheetId="23685" refreshError="1"/>
      <sheetData sheetId="23686" refreshError="1"/>
      <sheetData sheetId="23687" refreshError="1"/>
      <sheetData sheetId="23688" refreshError="1"/>
      <sheetData sheetId="23689" refreshError="1"/>
      <sheetData sheetId="23690" refreshError="1"/>
      <sheetData sheetId="23691" refreshError="1"/>
      <sheetData sheetId="23692" refreshError="1"/>
      <sheetData sheetId="23693" refreshError="1"/>
      <sheetData sheetId="23694" refreshError="1"/>
      <sheetData sheetId="23695" refreshError="1"/>
      <sheetData sheetId="23696" refreshError="1"/>
      <sheetData sheetId="23697" refreshError="1"/>
      <sheetData sheetId="23698" refreshError="1"/>
      <sheetData sheetId="23699" refreshError="1"/>
      <sheetData sheetId="23700" refreshError="1"/>
      <sheetData sheetId="23701" refreshError="1"/>
      <sheetData sheetId="23702" refreshError="1"/>
      <sheetData sheetId="23703" refreshError="1"/>
      <sheetData sheetId="23704" refreshError="1"/>
      <sheetData sheetId="23705" refreshError="1"/>
      <sheetData sheetId="23706" refreshError="1"/>
      <sheetData sheetId="23707" refreshError="1"/>
      <sheetData sheetId="23708" refreshError="1"/>
      <sheetData sheetId="23709" refreshError="1"/>
      <sheetData sheetId="23710" refreshError="1"/>
      <sheetData sheetId="23711" refreshError="1"/>
      <sheetData sheetId="23712" refreshError="1"/>
      <sheetData sheetId="23713" refreshError="1"/>
      <sheetData sheetId="23714" refreshError="1"/>
      <sheetData sheetId="23715" refreshError="1"/>
      <sheetData sheetId="23716" refreshError="1"/>
      <sheetData sheetId="23717" refreshError="1"/>
      <sheetData sheetId="23718" refreshError="1"/>
      <sheetData sheetId="23719" refreshError="1"/>
      <sheetData sheetId="23720" refreshError="1"/>
      <sheetData sheetId="23721" refreshError="1"/>
      <sheetData sheetId="23722" refreshError="1"/>
      <sheetData sheetId="23723" refreshError="1"/>
      <sheetData sheetId="23724" refreshError="1"/>
      <sheetData sheetId="23725" refreshError="1"/>
      <sheetData sheetId="23726" refreshError="1"/>
      <sheetData sheetId="23727" refreshError="1"/>
      <sheetData sheetId="23728" refreshError="1"/>
      <sheetData sheetId="23729" refreshError="1"/>
      <sheetData sheetId="23730" refreshError="1"/>
      <sheetData sheetId="23731" refreshError="1"/>
      <sheetData sheetId="23732" refreshError="1"/>
      <sheetData sheetId="23733" refreshError="1"/>
      <sheetData sheetId="23734" refreshError="1"/>
      <sheetData sheetId="23735" refreshError="1"/>
      <sheetData sheetId="23736" refreshError="1"/>
      <sheetData sheetId="23737" refreshError="1"/>
      <sheetData sheetId="23738" refreshError="1"/>
      <sheetData sheetId="23739" refreshError="1"/>
      <sheetData sheetId="23740" refreshError="1"/>
      <sheetData sheetId="23741" refreshError="1"/>
      <sheetData sheetId="23742" refreshError="1"/>
      <sheetData sheetId="23743" refreshError="1"/>
      <sheetData sheetId="23744" refreshError="1"/>
      <sheetData sheetId="23745" refreshError="1"/>
      <sheetData sheetId="23746" refreshError="1"/>
      <sheetData sheetId="23747" refreshError="1"/>
      <sheetData sheetId="23748" refreshError="1"/>
      <sheetData sheetId="23749" refreshError="1"/>
      <sheetData sheetId="23750" refreshError="1"/>
      <sheetData sheetId="23751" refreshError="1"/>
      <sheetData sheetId="23752" refreshError="1"/>
      <sheetData sheetId="23753" refreshError="1"/>
      <sheetData sheetId="23754" refreshError="1"/>
      <sheetData sheetId="23755" refreshError="1"/>
      <sheetData sheetId="23756" refreshError="1"/>
      <sheetData sheetId="23757" refreshError="1"/>
      <sheetData sheetId="23758" refreshError="1"/>
      <sheetData sheetId="23759" refreshError="1"/>
      <sheetData sheetId="23760" refreshError="1"/>
      <sheetData sheetId="23761" refreshError="1"/>
      <sheetData sheetId="23762" refreshError="1"/>
      <sheetData sheetId="23763" refreshError="1"/>
      <sheetData sheetId="23764" refreshError="1"/>
      <sheetData sheetId="23765" refreshError="1"/>
      <sheetData sheetId="23766" refreshError="1"/>
      <sheetData sheetId="23767" refreshError="1"/>
      <sheetData sheetId="23768" refreshError="1"/>
      <sheetData sheetId="23769" refreshError="1"/>
      <sheetData sheetId="23770" refreshError="1"/>
      <sheetData sheetId="23771" refreshError="1"/>
      <sheetData sheetId="23772" refreshError="1"/>
      <sheetData sheetId="23773" refreshError="1"/>
      <sheetData sheetId="23774" refreshError="1"/>
      <sheetData sheetId="23775" refreshError="1"/>
      <sheetData sheetId="23776" refreshError="1"/>
      <sheetData sheetId="23777" refreshError="1"/>
      <sheetData sheetId="23778" refreshError="1"/>
      <sheetData sheetId="23779" refreshError="1"/>
      <sheetData sheetId="23780" refreshError="1"/>
      <sheetData sheetId="23781" refreshError="1"/>
      <sheetData sheetId="23782" refreshError="1"/>
      <sheetData sheetId="23783" refreshError="1"/>
      <sheetData sheetId="23784" refreshError="1"/>
      <sheetData sheetId="23785" refreshError="1"/>
      <sheetData sheetId="23786" refreshError="1"/>
      <sheetData sheetId="23787" refreshError="1"/>
      <sheetData sheetId="23788" refreshError="1"/>
      <sheetData sheetId="23789" refreshError="1"/>
      <sheetData sheetId="23790" refreshError="1"/>
      <sheetData sheetId="23791" refreshError="1"/>
      <sheetData sheetId="23792" refreshError="1"/>
      <sheetData sheetId="23793" refreshError="1"/>
      <sheetData sheetId="23794" refreshError="1"/>
      <sheetData sheetId="23795" refreshError="1"/>
      <sheetData sheetId="23796" refreshError="1"/>
      <sheetData sheetId="23797" refreshError="1"/>
      <sheetData sheetId="23798" refreshError="1"/>
      <sheetData sheetId="23799" refreshError="1"/>
      <sheetData sheetId="23800" refreshError="1"/>
      <sheetData sheetId="23801" refreshError="1"/>
      <sheetData sheetId="23802" refreshError="1"/>
      <sheetData sheetId="23803" refreshError="1"/>
      <sheetData sheetId="23804" refreshError="1"/>
      <sheetData sheetId="23805" refreshError="1"/>
      <sheetData sheetId="23806" refreshError="1"/>
      <sheetData sheetId="23807" refreshError="1"/>
      <sheetData sheetId="23808" refreshError="1"/>
      <sheetData sheetId="23809" refreshError="1"/>
      <sheetData sheetId="23810" refreshError="1"/>
      <sheetData sheetId="23811" refreshError="1"/>
      <sheetData sheetId="23812" refreshError="1"/>
      <sheetData sheetId="23813" refreshError="1"/>
      <sheetData sheetId="23814" refreshError="1"/>
      <sheetData sheetId="23815" refreshError="1"/>
      <sheetData sheetId="23816" refreshError="1"/>
      <sheetData sheetId="23817" refreshError="1"/>
      <sheetData sheetId="23818" refreshError="1"/>
      <sheetData sheetId="23819" refreshError="1"/>
      <sheetData sheetId="23820" refreshError="1"/>
      <sheetData sheetId="23821" refreshError="1"/>
      <sheetData sheetId="23822" refreshError="1"/>
      <sheetData sheetId="23823" refreshError="1"/>
      <sheetData sheetId="23824" refreshError="1"/>
      <sheetData sheetId="23825" refreshError="1"/>
      <sheetData sheetId="23826" refreshError="1"/>
      <sheetData sheetId="23827" refreshError="1"/>
      <sheetData sheetId="23828" refreshError="1"/>
      <sheetData sheetId="23829" refreshError="1"/>
      <sheetData sheetId="23830" refreshError="1"/>
      <sheetData sheetId="23831" refreshError="1"/>
      <sheetData sheetId="23832" refreshError="1"/>
      <sheetData sheetId="23833" refreshError="1"/>
      <sheetData sheetId="23834" refreshError="1"/>
      <sheetData sheetId="23835" refreshError="1"/>
      <sheetData sheetId="23836" refreshError="1"/>
      <sheetData sheetId="23837" refreshError="1"/>
      <sheetData sheetId="23838" refreshError="1"/>
      <sheetData sheetId="23839" refreshError="1"/>
      <sheetData sheetId="23840" refreshError="1"/>
      <sheetData sheetId="23841" refreshError="1"/>
      <sheetData sheetId="23842" refreshError="1"/>
      <sheetData sheetId="23843" refreshError="1"/>
      <sheetData sheetId="23844" refreshError="1"/>
      <sheetData sheetId="23845" refreshError="1"/>
      <sheetData sheetId="23846" refreshError="1"/>
      <sheetData sheetId="23847" refreshError="1"/>
      <sheetData sheetId="23848" refreshError="1"/>
      <sheetData sheetId="23849" refreshError="1"/>
      <sheetData sheetId="23850" refreshError="1"/>
      <sheetData sheetId="23851" refreshError="1"/>
      <sheetData sheetId="23852" refreshError="1"/>
      <sheetData sheetId="23853" refreshError="1"/>
      <sheetData sheetId="23854" refreshError="1"/>
      <sheetData sheetId="23855" refreshError="1"/>
      <sheetData sheetId="23856" refreshError="1"/>
      <sheetData sheetId="23857" refreshError="1"/>
      <sheetData sheetId="23858" refreshError="1"/>
      <sheetData sheetId="23859" refreshError="1"/>
      <sheetData sheetId="23860" refreshError="1"/>
      <sheetData sheetId="23861" refreshError="1"/>
      <sheetData sheetId="23862" refreshError="1"/>
      <sheetData sheetId="23863" refreshError="1"/>
      <sheetData sheetId="23864" refreshError="1"/>
      <sheetData sheetId="23865" refreshError="1"/>
      <sheetData sheetId="23866" refreshError="1"/>
      <sheetData sheetId="23867" refreshError="1"/>
      <sheetData sheetId="23868" refreshError="1"/>
      <sheetData sheetId="23869" refreshError="1"/>
      <sheetData sheetId="23870" refreshError="1"/>
      <sheetData sheetId="23871" refreshError="1"/>
      <sheetData sheetId="23872" refreshError="1"/>
      <sheetData sheetId="23873" refreshError="1"/>
      <sheetData sheetId="23874" refreshError="1"/>
      <sheetData sheetId="23875" refreshError="1"/>
      <sheetData sheetId="23876" refreshError="1"/>
      <sheetData sheetId="23877" refreshError="1"/>
      <sheetData sheetId="23878" refreshError="1"/>
      <sheetData sheetId="23879" refreshError="1"/>
      <sheetData sheetId="23880" refreshError="1"/>
      <sheetData sheetId="23881" refreshError="1"/>
      <sheetData sheetId="23882" refreshError="1"/>
      <sheetData sheetId="23883" refreshError="1"/>
      <sheetData sheetId="23884" refreshError="1"/>
      <sheetData sheetId="23885" refreshError="1"/>
      <sheetData sheetId="23886" refreshError="1"/>
      <sheetData sheetId="23887" refreshError="1"/>
      <sheetData sheetId="23888" refreshError="1"/>
      <sheetData sheetId="23889" refreshError="1"/>
      <sheetData sheetId="23890" refreshError="1"/>
      <sheetData sheetId="23891" refreshError="1"/>
      <sheetData sheetId="23892" refreshError="1"/>
      <sheetData sheetId="23893" refreshError="1"/>
      <sheetData sheetId="23894" refreshError="1"/>
      <sheetData sheetId="23895" refreshError="1"/>
      <sheetData sheetId="23896" refreshError="1"/>
      <sheetData sheetId="23897" refreshError="1"/>
      <sheetData sheetId="23898" refreshError="1"/>
      <sheetData sheetId="23899" refreshError="1"/>
      <sheetData sheetId="23900" refreshError="1"/>
      <sheetData sheetId="23901" refreshError="1"/>
      <sheetData sheetId="23902" refreshError="1"/>
      <sheetData sheetId="23903" refreshError="1"/>
      <sheetData sheetId="23904" refreshError="1"/>
      <sheetData sheetId="23905" refreshError="1"/>
      <sheetData sheetId="23906" refreshError="1"/>
      <sheetData sheetId="23907" refreshError="1"/>
      <sheetData sheetId="23908" refreshError="1"/>
      <sheetData sheetId="23909" refreshError="1"/>
      <sheetData sheetId="23910" refreshError="1"/>
      <sheetData sheetId="23911" refreshError="1"/>
      <sheetData sheetId="23912" refreshError="1"/>
      <sheetData sheetId="23913" refreshError="1"/>
      <sheetData sheetId="23914" refreshError="1"/>
      <sheetData sheetId="23915" refreshError="1"/>
      <sheetData sheetId="23916" refreshError="1"/>
      <sheetData sheetId="23917" refreshError="1"/>
      <sheetData sheetId="23918" refreshError="1"/>
      <sheetData sheetId="23919" refreshError="1"/>
      <sheetData sheetId="23920" refreshError="1"/>
      <sheetData sheetId="23921" refreshError="1"/>
      <sheetData sheetId="23922" refreshError="1"/>
      <sheetData sheetId="23923" refreshError="1"/>
      <sheetData sheetId="23924" refreshError="1"/>
      <sheetData sheetId="23925" refreshError="1"/>
      <sheetData sheetId="23926" refreshError="1"/>
      <sheetData sheetId="23927" refreshError="1"/>
      <sheetData sheetId="23928" refreshError="1"/>
      <sheetData sheetId="23929" refreshError="1"/>
      <sheetData sheetId="23930" refreshError="1"/>
      <sheetData sheetId="23931" refreshError="1"/>
      <sheetData sheetId="23932" refreshError="1"/>
      <sheetData sheetId="23933" refreshError="1"/>
      <sheetData sheetId="23934" refreshError="1"/>
      <sheetData sheetId="23935" refreshError="1"/>
      <sheetData sheetId="23936" refreshError="1"/>
      <sheetData sheetId="23937" refreshError="1"/>
      <sheetData sheetId="23938" refreshError="1"/>
      <sheetData sheetId="23939" refreshError="1"/>
      <sheetData sheetId="23940" refreshError="1"/>
      <sheetData sheetId="23941" refreshError="1"/>
      <sheetData sheetId="23942" refreshError="1"/>
      <sheetData sheetId="23943" refreshError="1"/>
      <sheetData sheetId="23944" refreshError="1"/>
      <sheetData sheetId="23945" refreshError="1"/>
      <sheetData sheetId="23946" refreshError="1"/>
      <sheetData sheetId="23947" refreshError="1"/>
      <sheetData sheetId="23948" refreshError="1"/>
      <sheetData sheetId="23949" refreshError="1"/>
      <sheetData sheetId="23950" refreshError="1"/>
      <sheetData sheetId="23951" refreshError="1"/>
      <sheetData sheetId="23952" refreshError="1"/>
      <sheetData sheetId="23953" refreshError="1"/>
      <sheetData sheetId="23954" refreshError="1"/>
      <sheetData sheetId="23955" refreshError="1"/>
      <sheetData sheetId="23956" refreshError="1"/>
      <sheetData sheetId="23957" refreshError="1"/>
      <sheetData sheetId="23958" refreshError="1"/>
      <sheetData sheetId="23959" refreshError="1"/>
      <sheetData sheetId="23960" refreshError="1"/>
      <sheetData sheetId="23961" refreshError="1"/>
      <sheetData sheetId="23962" refreshError="1"/>
      <sheetData sheetId="23963" refreshError="1"/>
      <sheetData sheetId="23964" refreshError="1"/>
      <sheetData sheetId="23965" refreshError="1"/>
      <sheetData sheetId="23966" refreshError="1"/>
      <sheetData sheetId="23967" refreshError="1"/>
      <sheetData sheetId="23968" refreshError="1"/>
      <sheetData sheetId="23969" refreshError="1"/>
      <sheetData sheetId="23970" refreshError="1"/>
      <sheetData sheetId="23971" refreshError="1"/>
      <sheetData sheetId="23972" refreshError="1"/>
      <sheetData sheetId="23973" refreshError="1"/>
      <sheetData sheetId="23974" refreshError="1"/>
      <sheetData sheetId="23975" refreshError="1"/>
      <sheetData sheetId="23976" refreshError="1"/>
      <sheetData sheetId="23977" refreshError="1"/>
      <sheetData sheetId="23978" refreshError="1"/>
      <sheetData sheetId="23979" refreshError="1"/>
      <sheetData sheetId="23980" refreshError="1"/>
      <sheetData sheetId="23981" refreshError="1"/>
      <sheetData sheetId="23982" refreshError="1"/>
      <sheetData sheetId="23983" refreshError="1"/>
      <sheetData sheetId="23984" refreshError="1"/>
      <sheetData sheetId="23985" refreshError="1"/>
      <sheetData sheetId="23986" refreshError="1"/>
      <sheetData sheetId="23987" refreshError="1"/>
      <sheetData sheetId="23988" refreshError="1"/>
      <sheetData sheetId="23989" refreshError="1"/>
      <sheetData sheetId="23990" refreshError="1"/>
      <sheetData sheetId="23991" refreshError="1"/>
      <sheetData sheetId="23992" refreshError="1"/>
      <sheetData sheetId="23993" refreshError="1"/>
      <sheetData sheetId="23994" refreshError="1"/>
      <sheetData sheetId="23995" refreshError="1"/>
      <sheetData sheetId="23996" refreshError="1"/>
      <sheetData sheetId="23997" refreshError="1"/>
      <sheetData sheetId="23998" refreshError="1"/>
      <sheetData sheetId="23999" refreshError="1"/>
      <sheetData sheetId="24000" refreshError="1"/>
      <sheetData sheetId="24001" refreshError="1"/>
      <sheetData sheetId="24002" refreshError="1"/>
      <sheetData sheetId="24003" refreshError="1"/>
      <sheetData sheetId="24004" refreshError="1"/>
      <sheetData sheetId="24005" refreshError="1"/>
      <sheetData sheetId="24006" refreshError="1"/>
      <sheetData sheetId="24007" refreshError="1"/>
      <sheetData sheetId="24008" refreshError="1"/>
      <sheetData sheetId="24009" refreshError="1"/>
      <sheetData sheetId="24010" refreshError="1"/>
      <sheetData sheetId="24011" refreshError="1"/>
      <sheetData sheetId="24012" refreshError="1"/>
      <sheetData sheetId="24013" refreshError="1"/>
      <sheetData sheetId="24014" refreshError="1"/>
      <sheetData sheetId="24015" refreshError="1"/>
      <sheetData sheetId="24016" refreshError="1"/>
      <sheetData sheetId="24017" refreshError="1"/>
      <sheetData sheetId="24018" refreshError="1"/>
      <sheetData sheetId="24019" refreshError="1"/>
      <sheetData sheetId="24020" refreshError="1"/>
      <sheetData sheetId="24021" refreshError="1"/>
      <sheetData sheetId="24022" refreshError="1"/>
      <sheetData sheetId="24023" refreshError="1"/>
      <sheetData sheetId="24024" refreshError="1"/>
      <sheetData sheetId="24025" refreshError="1"/>
      <sheetData sheetId="24026" refreshError="1"/>
      <sheetData sheetId="24027" refreshError="1"/>
      <sheetData sheetId="24028" refreshError="1"/>
      <sheetData sheetId="24029" refreshError="1"/>
      <sheetData sheetId="24030" refreshError="1"/>
      <sheetData sheetId="24031" refreshError="1"/>
      <sheetData sheetId="24032" refreshError="1"/>
      <sheetData sheetId="24033" refreshError="1"/>
      <sheetData sheetId="24034" refreshError="1"/>
      <sheetData sheetId="24035" refreshError="1"/>
      <sheetData sheetId="24036" refreshError="1"/>
      <sheetData sheetId="24037" refreshError="1"/>
      <sheetData sheetId="24038" refreshError="1"/>
      <sheetData sheetId="24039" refreshError="1"/>
      <sheetData sheetId="24040" refreshError="1"/>
      <sheetData sheetId="24041" refreshError="1"/>
      <sheetData sheetId="24042" refreshError="1"/>
      <sheetData sheetId="24043" refreshError="1"/>
      <sheetData sheetId="24044" refreshError="1"/>
      <sheetData sheetId="24045" refreshError="1"/>
      <sheetData sheetId="24046" refreshError="1"/>
      <sheetData sheetId="24047" refreshError="1"/>
      <sheetData sheetId="24048" refreshError="1"/>
      <sheetData sheetId="24049" refreshError="1"/>
      <sheetData sheetId="24050" refreshError="1"/>
      <sheetData sheetId="24051" refreshError="1"/>
      <sheetData sheetId="24052" refreshError="1"/>
      <sheetData sheetId="24053" refreshError="1"/>
      <sheetData sheetId="24054" refreshError="1"/>
      <sheetData sheetId="24055" refreshError="1"/>
      <sheetData sheetId="24056" refreshError="1"/>
      <sheetData sheetId="24057" refreshError="1"/>
      <sheetData sheetId="24058" refreshError="1"/>
      <sheetData sheetId="24059" refreshError="1"/>
      <sheetData sheetId="24060" refreshError="1"/>
      <sheetData sheetId="24061" refreshError="1"/>
      <sheetData sheetId="24062" refreshError="1"/>
      <sheetData sheetId="24063" refreshError="1"/>
      <sheetData sheetId="24064" refreshError="1"/>
      <sheetData sheetId="24065" refreshError="1"/>
      <sheetData sheetId="24066" refreshError="1"/>
      <sheetData sheetId="24067" refreshError="1"/>
      <sheetData sheetId="24068" refreshError="1"/>
      <sheetData sheetId="24069" refreshError="1"/>
      <sheetData sheetId="24070" refreshError="1"/>
      <sheetData sheetId="24071" refreshError="1"/>
      <sheetData sheetId="24072" refreshError="1"/>
      <sheetData sheetId="24073" refreshError="1"/>
      <sheetData sheetId="24074" refreshError="1"/>
      <sheetData sheetId="24075" refreshError="1"/>
      <sheetData sheetId="24076" refreshError="1"/>
      <sheetData sheetId="24077" refreshError="1"/>
      <sheetData sheetId="24078" refreshError="1"/>
      <sheetData sheetId="24079" refreshError="1"/>
      <sheetData sheetId="24080" refreshError="1"/>
      <sheetData sheetId="24081" refreshError="1"/>
      <sheetData sheetId="24082" refreshError="1"/>
      <sheetData sheetId="24083" refreshError="1"/>
      <sheetData sheetId="24084" refreshError="1"/>
      <sheetData sheetId="24085" refreshError="1"/>
      <sheetData sheetId="24086" refreshError="1"/>
      <sheetData sheetId="24087" refreshError="1"/>
      <sheetData sheetId="24088" refreshError="1"/>
      <sheetData sheetId="24089" refreshError="1"/>
      <sheetData sheetId="24090" refreshError="1"/>
      <sheetData sheetId="24091" refreshError="1"/>
      <sheetData sheetId="24092" refreshError="1"/>
      <sheetData sheetId="24093" refreshError="1"/>
      <sheetData sheetId="24094" refreshError="1"/>
      <sheetData sheetId="24095" refreshError="1"/>
      <sheetData sheetId="24096" refreshError="1"/>
      <sheetData sheetId="24097" refreshError="1"/>
      <sheetData sheetId="24098" refreshError="1"/>
      <sheetData sheetId="24099" refreshError="1"/>
      <sheetData sheetId="24100" refreshError="1"/>
      <sheetData sheetId="24101" refreshError="1"/>
      <sheetData sheetId="24102" refreshError="1"/>
      <sheetData sheetId="24103" refreshError="1"/>
      <sheetData sheetId="24104" refreshError="1"/>
      <sheetData sheetId="24105" refreshError="1"/>
      <sheetData sheetId="24106" refreshError="1"/>
      <sheetData sheetId="24107" refreshError="1"/>
      <sheetData sheetId="24108" refreshError="1"/>
      <sheetData sheetId="24109" refreshError="1"/>
      <sheetData sheetId="24110" refreshError="1"/>
      <sheetData sheetId="24111" refreshError="1"/>
      <sheetData sheetId="24112" refreshError="1"/>
      <sheetData sheetId="24113" refreshError="1"/>
      <sheetData sheetId="24114" refreshError="1"/>
      <sheetData sheetId="24115" refreshError="1"/>
      <sheetData sheetId="24116" refreshError="1"/>
      <sheetData sheetId="24117" refreshError="1"/>
      <sheetData sheetId="24118" refreshError="1"/>
      <sheetData sheetId="24119" refreshError="1"/>
      <sheetData sheetId="24120" refreshError="1"/>
      <sheetData sheetId="24121" refreshError="1"/>
      <sheetData sheetId="24122" refreshError="1"/>
      <sheetData sheetId="24123" refreshError="1"/>
      <sheetData sheetId="24124" refreshError="1"/>
      <sheetData sheetId="24125" refreshError="1"/>
      <sheetData sheetId="24126" refreshError="1"/>
      <sheetData sheetId="24127" refreshError="1"/>
      <sheetData sheetId="24128" refreshError="1"/>
      <sheetData sheetId="24129" refreshError="1"/>
      <sheetData sheetId="24130" refreshError="1"/>
      <sheetData sheetId="24131" refreshError="1"/>
      <sheetData sheetId="24132" refreshError="1"/>
      <sheetData sheetId="24133" refreshError="1"/>
      <sheetData sheetId="24134" refreshError="1"/>
      <sheetData sheetId="24135" refreshError="1"/>
      <sheetData sheetId="24136" refreshError="1"/>
      <sheetData sheetId="24137" refreshError="1"/>
      <sheetData sheetId="24138" refreshError="1"/>
      <sheetData sheetId="24139" refreshError="1"/>
      <sheetData sheetId="24140" refreshError="1"/>
      <sheetData sheetId="24141" refreshError="1"/>
      <sheetData sheetId="24142" refreshError="1"/>
      <sheetData sheetId="24143" refreshError="1"/>
      <sheetData sheetId="24144" refreshError="1"/>
      <sheetData sheetId="24145" refreshError="1"/>
      <sheetData sheetId="24146" refreshError="1"/>
      <sheetData sheetId="24147" refreshError="1"/>
      <sheetData sheetId="24148" refreshError="1"/>
      <sheetData sheetId="24149" refreshError="1"/>
      <sheetData sheetId="24150" refreshError="1"/>
      <sheetData sheetId="24151" refreshError="1"/>
      <sheetData sheetId="24152" refreshError="1"/>
      <sheetData sheetId="24153" refreshError="1"/>
      <sheetData sheetId="24154" refreshError="1"/>
      <sheetData sheetId="24155" refreshError="1"/>
      <sheetData sheetId="24156" refreshError="1"/>
      <sheetData sheetId="24157" refreshError="1"/>
      <sheetData sheetId="24158" refreshError="1"/>
      <sheetData sheetId="24159" refreshError="1"/>
      <sheetData sheetId="24160" refreshError="1"/>
      <sheetData sheetId="24161" refreshError="1"/>
      <sheetData sheetId="24162" refreshError="1"/>
      <sheetData sheetId="24163" refreshError="1"/>
      <sheetData sheetId="24164" refreshError="1"/>
      <sheetData sheetId="24165" refreshError="1"/>
      <sheetData sheetId="24166" refreshError="1"/>
      <sheetData sheetId="24167" refreshError="1"/>
      <sheetData sheetId="24168" refreshError="1"/>
      <sheetData sheetId="24169" refreshError="1"/>
      <sheetData sheetId="24170" refreshError="1"/>
      <sheetData sheetId="24171" refreshError="1"/>
      <sheetData sheetId="24172" refreshError="1"/>
      <sheetData sheetId="24173" refreshError="1"/>
      <sheetData sheetId="24174" refreshError="1"/>
      <sheetData sheetId="24175" refreshError="1"/>
      <sheetData sheetId="24176" refreshError="1"/>
      <sheetData sheetId="24177" refreshError="1"/>
      <sheetData sheetId="24178" refreshError="1"/>
      <sheetData sheetId="24179" refreshError="1"/>
      <sheetData sheetId="24180" refreshError="1"/>
      <sheetData sheetId="24181" refreshError="1"/>
      <sheetData sheetId="24182" refreshError="1"/>
      <sheetData sheetId="24183" refreshError="1"/>
      <sheetData sheetId="24184" refreshError="1"/>
      <sheetData sheetId="24185" refreshError="1"/>
      <sheetData sheetId="24186" refreshError="1"/>
      <sheetData sheetId="24187" refreshError="1"/>
      <sheetData sheetId="24188" refreshError="1"/>
      <sheetData sheetId="24189" refreshError="1"/>
      <sheetData sheetId="24190" refreshError="1"/>
      <sheetData sheetId="24191" refreshError="1"/>
      <sheetData sheetId="24192" refreshError="1"/>
      <sheetData sheetId="24193" refreshError="1"/>
      <sheetData sheetId="24194" refreshError="1"/>
      <sheetData sheetId="24195" refreshError="1"/>
      <sheetData sheetId="24196" refreshError="1"/>
      <sheetData sheetId="24197" refreshError="1"/>
      <sheetData sheetId="24198" refreshError="1"/>
      <sheetData sheetId="24199" refreshError="1"/>
      <sheetData sheetId="24200" refreshError="1"/>
      <sheetData sheetId="24201" refreshError="1"/>
      <sheetData sheetId="24202" refreshError="1"/>
      <sheetData sheetId="24203" refreshError="1"/>
      <sheetData sheetId="24204" refreshError="1"/>
      <sheetData sheetId="24205" refreshError="1"/>
      <sheetData sheetId="24206" refreshError="1"/>
      <sheetData sheetId="24207" refreshError="1"/>
      <sheetData sheetId="24208" refreshError="1"/>
      <sheetData sheetId="24209" refreshError="1"/>
      <sheetData sheetId="24210" refreshError="1"/>
      <sheetData sheetId="24211" refreshError="1"/>
      <sheetData sheetId="24212" refreshError="1"/>
      <sheetData sheetId="24213" refreshError="1"/>
      <sheetData sheetId="24214" refreshError="1"/>
      <sheetData sheetId="24215" refreshError="1"/>
      <sheetData sheetId="24216" refreshError="1"/>
      <sheetData sheetId="24217" refreshError="1"/>
      <sheetData sheetId="24218" refreshError="1"/>
      <sheetData sheetId="24219" refreshError="1"/>
      <sheetData sheetId="24220" refreshError="1"/>
      <sheetData sheetId="24221" refreshError="1"/>
      <sheetData sheetId="24222" refreshError="1"/>
      <sheetData sheetId="24223" refreshError="1"/>
      <sheetData sheetId="24224" refreshError="1"/>
      <sheetData sheetId="24225" refreshError="1"/>
      <sheetData sheetId="24226" refreshError="1"/>
      <sheetData sheetId="24227" refreshError="1"/>
      <sheetData sheetId="24228" refreshError="1"/>
      <sheetData sheetId="24229" refreshError="1"/>
      <sheetData sheetId="24230" refreshError="1"/>
      <sheetData sheetId="24231" refreshError="1"/>
      <sheetData sheetId="24232" refreshError="1"/>
      <sheetData sheetId="24233" refreshError="1"/>
      <sheetData sheetId="24234" refreshError="1"/>
      <sheetData sheetId="24235" refreshError="1"/>
      <sheetData sheetId="24236" refreshError="1"/>
      <sheetData sheetId="24237" refreshError="1"/>
      <sheetData sheetId="24238" refreshError="1"/>
      <sheetData sheetId="24239" refreshError="1"/>
      <sheetData sheetId="24240" refreshError="1"/>
      <sheetData sheetId="24241" refreshError="1"/>
      <sheetData sheetId="24242" refreshError="1"/>
      <sheetData sheetId="24243" refreshError="1"/>
      <sheetData sheetId="24244" refreshError="1"/>
      <sheetData sheetId="24245" refreshError="1"/>
      <sheetData sheetId="24246" refreshError="1"/>
      <sheetData sheetId="24247" refreshError="1"/>
      <sheetData sheetId="24248" refreshError="1"/>
      <sheetData sheetId="24249" refreshError="1"/>
      <sheetData sheetId="24250" refreshError="1"/>
      <sheetData sheetId="24251" refreshError="1"/>
      <sheetData sheetId="24252" refreshError="1"/>
      <sheetData sheetId="24253" refreshError="1"/>
      <sheetData sheetId="24254" refreshError="1"/>
      <sheetData sheetId="24255" refreshError="1"/>
      <sheetData sheetId="24256" refreshError="1"/>
      <sheetData sheetId="24257" refreshError="1"/>
      <sheetData sheetId="24258" refreshError="1"/>
      <sheetData sheetId="24259" refreshError="1"/>
      <sheetData sheetId="24260" refreshError="1"/>
      <sheetData sheetId="24261" refreshError="1"/>
      <sheetData sheetId="24262" refreshError="1"/>
      <sheetData sheetId="24263" refreshError="1"/>
      <sheetData sheetId="24264" refreshError="1"/>
      <sheetData sheetId="24265" refreshError="1"/>
      <sheetData sheetId="24266" refreshError="1"/>
      <sheetData sheetId="24267" refreshError="1"/>
      <sheetData sheetId="24268" refreshError="1"/>
      <sheetData sheetId="24269" refreshError="1"/>
      <sheetData sheetId="24270" refreshError="1"/>
      <sheetData sheetId="24271" refreshError="1"/>
      <sheetData sheetId="24272" refreshError="1"/>
      <sheetData sheetId="24273" refreshError="1"/>
      <sheetData sheetId="24274" refreshError="1"/>
      <sheetData sheetId="24275" refreshError="1"/>
      <sheetData sheetId="24276" refreshError="1"/>
      <sheetData sheetId="24277" refreshError="1"/>
      <sheetData sheetId="24278" refreshError="1"/>
      <sheetData sheetId="24279" refreshError="1"/>
      <sheetData sheetId="24280" refreshError="1"/>
      <sheetData sheetId="24281" refreshError="1"/>
      <sheetData sheetId="24282" refreshError="1"/>
      <sheetData sheetId="24283" refreshError="1"/>
      <sheetData sheetId="24284" refreshError="1"/>
      <sheetData sheetId="24285" refreshError="1"/>
      <sheetData sheetId="24286" refreshError="1"/>
      <sheetData sheetId="24287" refreshError="1"/>
      <sheetData sheetId="24288" refreshError="1"/>
      <sheetData sheetId="24289" refreshError="1"/>
      <sheetData sheetId="24290" refreshError="1"/>
      <sheetData sheetId="24291" refreshError="1"/>
      <sheetData sheetId="24292" refreshError="1"/>
      <sheetData sheetId="24293" refreshError="1"/>
      <sheetData sheetId="24294" refreshError="1"/>
      <sheetData sheetId="24295" refreshError="1"/>
      <sheetData sheetId="24296" refreshError="1"/>
      <sheetData sheetId="24297" refreshError="1"/>
      <sheetData sheetId="24298" refreshError="1"/>
      <sheetData sheetId="24299" refreshError="1"/>
      <sheetData sheetId="24300" refreshError="1"/>
      <sheetData sheetId="24301" refreshError="1"/>
      <sheetData sheetId="24302" refreshError="1"/>
      <sheetData sheetId="24303" refreshError="1"/>
      <sheetData sheetId="24304" refreshError="1"/>
      <sheetData sheetId="24305" refreshError="1"/>
      <sheetData sheetId="24306" refreshError="1"/>
      <sheetData sheetId="24307" refreshError="1"/>
      <sheetData sheetId="24308" refreshError="1"/>
      <sheetData sheetId="24309" refreshError="1"/>
      <sheetData sheetId="24310" refreshError="1"/>
      <sheetData sheetId="24311" refreshError="1"/>
      <sheetData sheetId="24312" refreshError="1"/>
      <sheetData sheetId="24313" refreshError="1"/>
      <sheetData sheetId="24314" refreshError="1"/>
      <sheetData sheetId="24315" refreshError="1"/>
      <sheetData sheetId="24316" refreshError="1"/>
      <sheetData sheetId="24317" refreshError="1"/>
      <sheetData sheetId="24318" refreshError="1"/>
      <sheetData sheetId="24319" refreshError="1"/>
      <sheetData sheetId="24320" refreshError="1"/>
      <sheetData sheetId="24321" refreshError="1"/>
      <sheetData sheetId="24322" refreshError="1"/>
      <sheetData sheetId="24323" refreshError="1"/>
      <sheetData sheetId="24324" refreshError="1"/>
      <sheetData sheetId="24325" refreshError="1"/>
      <sheetData sheetId="24326" refreshError="1"/>
      <sheetData sheetId="24327" refreshError="1"/>
      <sheetData sheetId="24328" refreshError="1"/>
      <sheetData sheetId="24329" refreshError="1"/>
      <sheetData sheetId="24330" refreshError="1"/>
      <sheetData sheetId="24331" refreshError="1"/>
      <sheetData sheetId="24332" refreshError="1"/>
      <sheetData sheetId="24333" refreshError="1"/>
      <sheetData sheetId="24334" refreshError="1"/>
      <sheetData sheetId="24335" refreshError="1"/>
      <sheetData sheetId="24336" refreshError="1"/>
      <sheetData sheetId="24337" refreshError="1"/>
      <sheetData sheetId="24338" refreshError="1"/>
      <sheetData sheetId="24339" refreshError="1"/>
      <sheetData sheetId="24340" refreshError="1"/>
      <sheetData sheetId="24341" refreshError="1"/>
      <sheetData sheetId="24342" refreshError="1"/>
      <sheetData sheetId="24343" refreshError="1"/>
      <sheetData sheetId="24344" refreshError="1"/>
      <sheetData sheetId="24345" refreshError="1"/>
      <sheetData sheetId="24346" refreshError="1"/>
      <sheetData sheetId="24347" refreshError="1"/>
      <sheetData sheetId="24348" refreshError="1"/>
      <sheetData sheetId="24349" refreshError="1"/>
      <sheetData sheetId="24350" refreshError="1"/>
      <sheetData sheetId="24351" refreshError="1"/>
      <sheetData sheetId="24352" refreshError="1"/>
      <sheetData sheetId="24353" refreshError="1"/>
      <sheetData sheetId="24354" refreshError="1"/>
      <sheetData sheetId="24355" refreshError="1"/>
      <sheetData sheetId="24356" refreshError="1"/>
      <sheetData sheetId="24357" refreshError="1"/>
      <sheetData sheetId="24358" refreshError="1"/>
      <sheetData sheetId="24359" refreshError="1"/>
      <sheetData sheetId="24360" refreshError="1"/>
      <sheetData sheetId="24361" refreshError="1"/>
      <sheetData sheetId="24362" refreshError="1"/>
      <sheetData sheetId="24363" refreshError="1"/>
      <sheetData sheetId="24364" refreshError="1"/>
      <sheetData sheetId="24365" refreshError="1"/>
      <sheetData sheetId="24366" refreshError="1"/>
      <sheetData sheetId="24367" refreshError="1"/>
      <sheetData sheetId="24368" refreshError="1"/>
      <sheetData sheetId="24369" refreshError="1"/>
      <sheetData sheetId="24370" refreshError="1"/>
      <sheetData sheetId="24371" refreshError="1"/>
      <sheetData sheetId="24372" refreshError="1"/>
      <sheetData sheetId="24373" refreshError="1"/>
      <sheetData sheetId="24374" refreshError="1"/>
      <sheetData sheetId="24375" refreshError="1"/>
      <sheetData sheetId="24376" refreshError="1"/>
      <sheetData sheetId="24377" refreshError="1"/>
      <sheetData sheetId="24378" refreshError="1"/>
      <sheetData sheetId="24379" refreshError="1"/>
      <sheetData sheetId="24380" refreshError="1"/>
      <sheetData sheetId="24381" refreshError="1"/>
      <sheetData sheetId="24382" refreshError="1"/>
      <sheetData sheetId="24383" refreshError="1"/>
      <sheetData sheetId="24384" refreshError="1"/>
      <sheetData sheetId="24385" refreshError="1"/>
      <sheetData sheetId="24386" refreshError="1"/>
      <sheetData sheetId="24387" refreshError="1"/>
      <sheetData sheetId="24388" refreshError="1"/>
      <sheetData sheetId="24389" refreshError="1"/>
      <sheetData sheetId="24390" refreshError="1"/>
      <sheetData sheetId="24391" refreshError="1"/>
      <sheetData sheetId="24392" refreshError="1"/>
      <sheetData sheetId="24393" refreshError="1"/>
      <sheetData sheetId="24394" refreshError="1"/>
      <sheetData sheetId="24395" refreshError="1"/>
      <sheetData sheetId="24396" refreshError="1"/>
      <sheetData sheetId="24397" refreshError="1"/>
      <sheetData sheetId="24398" refreshError="1"/>
      <sheetData sheetId="24399" refreshError="1"/>
      <sheetData sheetId="24400" refreshError="1"/>
      <sheetData sheetId="24401" refreshError="1"/>
      <sheetData sheetId="24402" refreshError="1"/>
      <sheetData sheetId="24403" refreshError="1"/>
      <sheetData sheetId="24404" refreshError="1"/>
      <sheetData sheetId="24405" refreshError="1"/>
      <sheetData sheetId="24406" refreshError="1"/>
      <sheetData sheetId="24407" refreshError="1"/>
      <sheetData sheetId="24408" refreshError="1"/>
      <sheetData sheetId="24409" refreshError="1"/>
      <sheetData sheetId="24410" refreshError="1"/>
      <sheetData sheetId="24411" refreshError="1"/>
      <sheetData sheetId="24412" refreshError="1"/>
      <sheetData sheetId="24413" refreshError="1"/>
      <sheetData sheetId="24414" refreshError="1"/>
      <sheetData sheetId="24415" refreshError="1"/>
      <sheetData sheetId="24416" refreshError="1"/>
      <sheetData sheetId="24417" refreshError="1"/>
      <sheetData sheetId="24418" refreshError="1"/>
      <sheetData sheetId="24419" refreshError="1"/>
      <sheetData sheetId="24420" refreshError="1"/>
      <sheetData sheetId="24421" refreshError="1"/>
      <sheetData sheetId="24422" refreshError="1"/>
      <sheetData sheetId="24423" refreshError="1"/>
      <sheetData sheetId="24424" refreshError="1"/>
      <sheetData sheetId="24425" refreshError="1"/>
      <sheetData sheetId="24426" refreshError="1"/>
      <sheetData sheetId="24427" refreshError="1"/>
      <sheetData sheetId="24428" refreshError="1"/>
      <sheetData sheetId="24429" refreshError="1"/>
      <sheetData sheetId="24430" refreshError="1"/>
      <sheetData sheetId="24431" refreshError="1"/>
      <sheetData sheetId="24432" refreshError="1"/>
      <sheetData sheetId="24433" refreshError="1"/>
      <sheetData sheetId="24434" refreshError="1"/>
      <sheetData sheetId="24435" refreshError="1"/>
      <sheetData sheetId="24436" refreshError="1"/>
      <sheetData sheetId="24437" refreshError="1"/>
      <sheetData sheetId="24438" refreshError="1"/>
      <sheetData sheetId="24439" refreshError="1"/>
      <sheetData sheetId="24440" refreshError="1"/>
      <sheetData sheetId="24441" refreshError="1"/>
      <sheetData sheetId="24442" refreshError="1"/>
      <sheetData sheetId="24443" refreshError="1"/>
      <sheetData sheetId="24444" refreshError="1"/>
      <sheetData sheetId="24445" refreshError="1"/>
      <sheetData sheetId="24446" refreshError="1"/>
      <sheetData sheetId="24447" refreshError="1"/>
      <sheetData sheetId="24448" refreshError="1"/>
      <sheetData sheetId="24449" refreshError="1"/>
      <sheetData sheetId="24450" refreshError="1"/>
      <sheetData sheetId="24451" refreshError="1"/>
      <sheetData sheetId="24452" refreshError="1"/>
      <sheetData sheetId="24453" refreshError="1"/>
      <sheetData sheetId="24454" refreshError="1"/>
      <sheetData sheetId="24455" refreshError="1"/>
      <sheetData sheetId="24456" refreshError="1"/>
      <sheetData sheetId="24457" refreshError="1"/>
      <sheetData sheetId="24458" refreshError="1"/>
      <sheetData sheetId="24459" refreshError="1"/>
      <sheetData sheetId="24460" refreshError="1"/>
      <sheetData sheetId="24461" refreshError="1"/>
      <sheetData sheetId="24462" refreshError="1"/>
      <sheetData sheetId="24463" refreshError="1"/>
      <sheetData sheetId="24464" refreshError="1"/>
      <sheetData sheetId="24465" refreshError="1"/>
      <sheetData sheetId="24466" refreshError="1"/>
      <sheetData sheetId="24467" refreshError="1"/>
      <sheetData sheetId="24468" refreshError="1"/>
      <sheetData sheetId="24469" refreshError="1"/>
      <sheetData sheetId="24470" refreshError="1"/>
      <sheetData sheetId="24471" refreshError="1"/>
      <sheetData sheetId="24472" refreshError="1"/>
      <sheetData sheetId="24473" refreshError="1"/>
      <sheetData sheetId="24474" refreshError="1"/>
      <sheetData sheetId="24475" refreshError="1"/>
      <sheetData sheetId="24476" refreshError="1"/>
      <sheetData sheetId="24477" refreshError="1"/>
      <sheetData sheetId="24478" refreshError="1"/>
      <sheetData sheetId="24479" refreshError="1"/>
      <sheetData sheetId="24480" refreshError="1"/>
      <sheetData sheetId="24481" refreshError="1"/>
      <sheetData sheetId="24482" refreshError="1"/>
      <sheetData sheetId="24483" refreshError="1"/>
      <sheetData sheetId="24484" refreshError="1"/>
      <sheetData sheetId="24485" refreshError="1"/>
      <sheetData sheetId="24486" refreshError="1"/>
      <sheetData sheetId="24487" refreshError="1"/>
      <sheetData sheetId="24488" refreshError="1"/>
      <sheetData sheetId="24489" refreshError="1"/>
      <sheetData sheetId="24490" refreshError="1"/>
      <sheetData sheetId="24491" refreshError="1"/>
      <sheetData sheetId="24492" refreshError="1"/>
      <sheetData sheetId="24493" refreshError="1"/>
      <sheetData sheetId="24494" refreshError="1"/>
      <sheetData sheetId="24495" refreshError="1"/>
      <sheetData sheetId="24496" refreshError="1"/>
      <sheetData sheetId="24497" refreshError="1"/>
      <sheetData sheetId="24498" refreshError="1"/>
      <sheetData sheetId="24499" refreshError="1"/>
      <sheetData sheetId="24500" refreshError="1"/>
      <sheetData sheetId="24501" refreshError="1"/>
      <sheetData sheetId="24502" refreshError="1"/>
      <sheetData sheetId="24503" refreshError="1"/>
      <sheetData sheetId="24504" refreshError="1"/>
      <sheetData sheetId="24505" refreshError="1"/>
      <sheetData sheetId="24506" refreshError="1"/>
      <sheetData sheetId="24507" refreshError="1"/>
      <sheetData sheetId="24508" refreshError="1"/>
      <sheetData sheetId="24509" refreshError="1"/>
      <sheetData sheetId="24510" refreshError="1"/>
      <sheetData sheetId="24511" refreshError="1"/>
      <sheetData sheetId="24512" refreshError="1"/>
      <sheetData sheetId="24513" refreshError="1"/>
      <sheetData sheetId="24514" refreshError="1"/>
      <sheetData sheetId="24515" refreshError="1"/>
      <sheetData sheetId="24516" refreshError="1"/>
      <sheetData sheetId="24517" refreshError="1"/>
      <sheetData sheetId="24518" refreshError="1"/>
      <sheetData sheetId="24519" refreshError="1"/>
      <sheetData sheetId="24520" refreshError="1"/>
      <sheetData sheetId="24521" refreshError="1"/>
      <sheetData sheetId="24522" refreshError="1"/>
      <sheetData sheetId="24523" refreshError="1"/>
      <sheetData sheetId="24524" refreshError="1"/>
      <sheetData sheetId="24525" refreshError="1"/>
      <sheetData sheetId="24526" refreshError="1"/>
      <sheetData sheetId="24527" refreshError="1"/>
      <sheetData sheetId="24528" refreshError="1"/>
      <sheetData sheetId="24529" refreshError="1"/>
      <sheetData sheetId="24530" refreshError="1"/>
      <sheetData sheetId="24531" refreshError="1"/>
      <sheetData sheetId="24532" refreshError="1"/>
      <sheetData sheetId="24533" refreshError="1"/>
      <sheetData sheetId="24534" refreshError="1"/>
      <sheetData sheetId="24535" refreshError="1"/>
      <sheetData sheetId="24536" refreshError="1"/>
      <sheetData sheetId="24537" refreshError="1"/>
      <sheetData sheetId="24538" refreshError="1"/>
      <sheetData sheetId="24539" refreshError="1"/>
      <sheetData sheetId="24540" refreshError="1"/>
      <sheetData sheetId="24541" refreshError="1"/>
      <sheetData sheetId="24542" refreshError="1"/>
      <sheetData sheetId="24543" refreshError="1"/>
      <sheetData sheetId="24544" refreshError="1"/>
      <sheetData sheetId="24545" refreshError="1"/>
      <sheetData sheetId="24546" refreshError="1"/>
      <sheetData sheetId="24547" refreshError="1"/>
      <sheetData sheetId="24548" refreshError="1"/>
      <sheetData sheetId="24549" refreshError="1"/>
      <sheetData sheetId="24550" refreshError="1"/>
      <sheetData sheetId="24551" refreshError="1"/>
      <sheetData sheetId="24552" refreshError="1"/>
      <sheetData sheetId="24553" refreshError="1"/>
      <sheetData sheetId="24554" refreshError="1"/>
      <sheetData sheetId="24555" refreshError="1"/>
      <sheetData sheetId="24556" refreshError="1"/>
      <sheetData sheetId="24557" refreshError="1"/>
      <sheetData sheetId="24558" refreshError="1"/>
      <sheetData sheetId="24559" refreshError="1"/>
      <sheetData sheetId="24560" refreshError="1"/>
      <sheetData sheetId="24561" refreshError="1"/>
      <sheetData sheetId="24562" refreshError="1"/>
      <sheetData sheetId="24563" refreshError="1"/>
      <sheetData sheetId="24564" refreshError="1"/>
      <sheetData sheetId="24565" refreshError="1"/>
      <sheetData sheetId="24566" refreshError="1"/>
      <sheetData sheetId="24567" refreshError="1"/>
      <sheetData sheetId="24568" refreshError="1"/>
      <sheetData sheetId="24569" refreshError="1"/>
      <sheetData sheetId="24570" refreshError="1"/>
      <sheetData sheetId="24571" refreshError="1"/>
      <sheetData sheetId="24572" refreshError="1"/>
      <sheetData sheetId="24573" refreshError="1"/>
      <sheetData sheetId="24574" refreshError="1"/>
      <sheetData sheetId="24575" refreshError="1"/>
      <sheetData sheetId="24576" refreshError="1"/>
      <sheetData sheetId="24577" refreshError="1"/>
      <sheetData sheetId="24578" refreshError="1"/>
      <sheetData sheetId="24579" refreshError="1"/>
      <sheetData sheetId="24580" refreshError="1"/>
      <sheetData sheetId="24581" refreshError="1"/>
      <sheetData sheetId="24582" refreshError="1"/>
      <sheetData sheetId="24583" refreshError="1"/>
      <sheetData sheetId="24584" refreshError="1"/>
      <sheetData sheetId="24585" refreshError="1"/>
      <sheetData sheetId="24586" refreshError="1"/>
      <sheetData sheetId="24587" refreshError="1"/>
      <sheetData sheetId="24588" refreshError="1"/>
      <sheetData sheetId="24589" refreshError="1"/>
      <sheetData sheetId="24590" refreshError="1"/>
      <sheetData sheetId="24591" refreshError="1"/>
      <sheetData sheetId="24592" refreshError="1"/>
      <sheetData sheetId="24593" refreshError="1"/>
      <sheetData sheetId="24594" refreshError="1"/>
      <sheetData sheetId="24595" refreshError="1"/>
      <sheetData sheetId="24596" refreshError="1"/>
      <sheetData sheetId="24597" refreshError="1"/>
      <sheetData sheetId="24598" refreshError="1"/>
      <sheetData sheetId="24599" refreshError="1"/>
      <sheetData sheetId="24600" refreshError="1"/>
      <sheetData sheetId="24601" refreshError="1"/>
      <sheetData sheetId="24602" refreshError="1"/>
      <sheetData sheetId="24603" refreshError="1"/>
      <sheetData sheetId="24604" refreshError="1"/>
      <sheetData sheetId="24605" refreshError="1"/>
      <sheetData sheetId="24606" refreshError="1"/>
      <sheetData sheetId="24607" refreshError="1"/>
      <sheetData sheetId="24608" refreshError="1"/>
      <sheetData sheetId="24609" refreshError="1"/>
      <sheetData sheetId="24610" refreshError="1"/>
      <sheetData sheetId="24611" refreshError="1"/>
      <sheetData sheetId="24612" refreshError="1"/>
      <sheetData sheetId="24613" refreshError="1"/>
      <sheetData sheetId="24614" refreshError="1"/>
      <sheetData sheetId="24615" refreshError="1"/>
      <sheetData sheetId="24616" refreshError="1"/>
      <sheetData sheetId="24617" refreshError="1"/>
      <sheetData sheetId="24618" refreshError="1"/>
      <sheetData sheetId="24619" refreshError="1"/>
      <sheetData sheetId="24620" refreshError="1"/>
      <sheetData sheetId="24621" refreshError="1"/>
      <sheetData sheetId="24622" refreshError="1"/>
      <sheetData sheetId="24623" refreshError="1"/>
      <sheetData sheetId="24624" refreshError="1"/>
      <sheetData sheetId="24625" refreshError="1"/>
      <sheetData sheetId="24626" refreshError="1"/>
      <sheetData sheetId="24627" refreshError="1"/>
      <sheetData sheetId="24628" refreshError="1"/>
      <sheetData sheetId="24629" refreshError="1"/>
      <sheetData sheetId="24630" refreshError="1"/>
      <sheetData sheetId="24631" refreshError="1"/>
      <sheetData sheetId="24632" refreshError="1"/>
      <sheetData sheetId="24633" refreshError="1"/>
      <sheetData sheetId="24634" refreshError="1"/>
      <sheetData sheetId="24635" refreshError="1"/>
      <sheetData sheetId="24636" refreshError="1"/>
      <sheetData sheetId="24637" refreshError="1"/>
      <sheetData sheetId="24638" refreshError="1"/>
      <sheetData sheetId="24639" refreshError="1"/>
      <sheetData sheetId="24640" refreshError="1"/>
      <sheetData sheetId="24641" refreshError="1"/>
      <sheetData sheetId="24642" refreshError="1"/>
      <sheetData sheetId="24643" refreshError="1"/>
      <sheetData sheetId="24644" refreshError="1"/>
      <sheetData sheetId="24645" refreshError="1"/>
      <sheetData sheetId="24646" refreshError="1"/>
      <sheetData sheetId="24647" refreshError="1"/>
      <sheetData sheetId="24648" refreshError="1"/>
      <sheetData sheetId="24649" refreshError="1"/>
      <sheetData sheetId="24650" refreshError="1"/>
      <sheetData sheetId="24651" refreshError="1"/>
      <sheetData sheetId="24652" refreshError="1"/>
      <sheetData sheetId="24653" refreshError="1"/>
      <sheetData sheetId="24654" refreshError="1"/>
      <sheetData sheetId="24655" refreshError="1"/>
      <sheetData sheetId="24656" refreshError="1"/>
      <sheetData sheetId="24657" refreshError="1"/>
      <sheetData sheetId="24658" refreshError="1"/>
      <sheetData sheetId="24659" refreshError="1"/>
      <sheetData sheetId="24660" refreshError="1"/>
      <sheetData sheetId="24661" refreshError="1"/>
      <sheetData sheetId="24662" refreshError="1"/>
      <sheetData sheetId="24663" refreshError="1"/>
      <sheetData sheetId="24664" refreshError="1"/>
      <sheetData sheetId="24665" refreshError="1"/>
      <sheetData sheetId="24666" refreshError="1"/>
      <sheetData sheetId="24667" refreshError="1"/>
      <sheetData sheetId="24668" refreshError="1"/>
      <sheetData sheetId="24669" refreshError="1"/>
      <sheetData sheetId="24670" refreshError="1"/>
      <sheetData sheetId="24671" refreshError="1"/>
      <sheetData sheetId="24672" refreshError="1"/>
      <sheetData sheetId="24673" refreshError="1"/>
      <sheetData sheetId="24674" refreshError="1"/>
      <sheetData sheetId="24675" refreshError="1"/>
      <sheetData sheetId="24676" refreshError="1"/>
      <sheetData sheetId="24677" refreshError="1"/>
      <sheetData sheetId="24678" refreshError="1"/>
      <sheetData sheetId="24679" refreshError="1"/>
      <sheetData sheetId="24680" refreshError="1"/>
      <sheetData sheetId="24681" refreshError="1"/>
      <sheetData sheetId="24682" refreshError="1"/>
      <sheetData sheetId="24683" refreshError="1"/>
      <sheetData sheetId="24684" refreshError="1"/>
      <sheetData sheetId="24685" refreshError="1"/>
      <sheetData sheetId="24686" refreshError="1"/>
      <sheetData sheetId="24687" refreshError="1"/>
      <sheetData sheetId="24688" refreshError="1"/>
      <sheetData sheetId="24689" refreshError="1"/>
      <sheetData sheetId="24690" refreshError="1"/>
      <sheetData sheetId="24691" refreshError="1"/>
      <sheetData sheetId="24692" refreshError="1"/>
      <sheetData sheetId="24693" refreshError="1"/>
      <sheetData sheetId="24694" refreshError="1"/>
      <sheetData sheetId="24695" refreshError="1"/>
      <sheetData sheetId="24696" refreshError="1"/>
      <sheetData sheetId="24697" refreshError="1"/>
      <sheetData sheetId="24698" refreshError="1"/>
      <sheetData sheetId="24699" refreshError="1"/>
      <sheetData sheetId="24700" refreshError="1"/>
      <sheetData sheetId="24701" refreshError="1"/>
      <sheetData sheetId="24702" refreshError="1"/>
      <sheetData sheetId="24703" refreshError="1"/>
      <sheetData sheetId="24704" refreshError="1"/>
      <sheetData sheetId="24705" refreshError="1"/>
      <sheetData sheetId="24706" refreshError="1"/>
      <sheetData sheetId="24707" refreshError="1"/>
      <sheetData sheetId="24708" refreshError="1"/>
      <sheetData sheetId="24709" refreshError="1"/>
      <sheetData sheetId="24710" refreshError="1"/>
      <sheetData sheetId="24711" refreshError="1"/>
      <sheetData sheetId="24712" refreshError="1"/>
      <sheetData sheetId="24713" refreshError="1"/>
      <sheetData sheetId="24714" refreshError="1"/>
      <sheetData sheetId="24715" refreshError="1"/>
      <sheetData sheetId="24716" refreshError="1"/>
      <sheetData sheetId="24717" refreshError="1"/>
      <sheetData sheetId="24718" refreshError="1"/>
      <sheetData sheetId="24719" refreshError="1"/>
      <sheetData sheetId="24720" refreshError="1"/>
      <sheetData sheetId="24721" refreshError="1"/>
      <sheetData sheetId="24722" refreshError="1"/>
      <sheetData sheetId="24723" refreshError="1"/>
      <sheetData sheetId="24724" refreshError="1"/>
      <sheetData sheetId="24725" refreshError="1"/>
      <sheetData sheetId="24726" refreshError="1"/>
      <sheetData sheetId="24727" refreshError="1"/>
      <sheetData sheetId="24728" refreshError="1"/>
      <sheetData sheetId="24729" refreshError="1"/>
      <sheetData sheetId="24730" refreshError="1"/>
      <sheetData sheetId="24731" refreshError="1"/>
      <sheetData sheetId="24732" refreshError="1"/>
      <sheetData sheetId="24733" refreshError="1"/>
      <sheetData sheetId="24734" refreshError="1"/>
      <sheetData sheetId="24735" refreshError="1"/>
      <sheetData sheetId="24736" refreshError="1"/>
      <sheetData sheetId="24737" refreshError="1"/>
      <sheetData sheetId="24738" refreshError="1"/>
      <sheetData sheetId="24739" refreshError="1"/>
      <sheetData sheetId="24740" refreshError="1"/>
      <sheetData sheetId="24741" refreshError="1"/>
      <sheetData sheetId="24742" refreshError="1"/>
      <sheetData sheetId="24743" refreshError="1"/>
      <sheetData sheetId="24744" refreshError="1"/>
      <sheetData sheetId="24745" refreshError="1"/>
      <sheetData sheetId="24746" refreshError="1"/>
      <sheetData sheetId="24747" refreshError="1"/>
      <sheetData sheetId="24748" refreshError="1"/>
      <sheetData sheetId="24749" refreshError="1"/>
      <sheetData sheetId="24750" refreshError="1"/>
      <sheetData sheetId="24751" refreshError="1"/>
      <sheetData sheetId="24752" refreshError="1"/>
      <sheetData sheetId="24753" refreshError="1"/>
      <sheetData sheetId="24754" refreshError="1"/>
      <sheetData sheetId="24755" refreshError="1"/>
      <sheetData sheetId="24756" refreshError="1"/>
      <sheetData sheetId="24757" refreshError="1"/>
      <sheetData sheetId="24758" refreshError="1"/>
      <sheetData sheetId="24759" refreshError="1"/>
      <sheetData sheetId="24760" refreshError="1"/>
      <sheetData sheetId="24761" refreshError="1"/>
      <sheetData sheetId="24762" refreshError="1"/>
      <sheetData sheetId="24763" refreshError="1"/>
      <sheetData sheetId="24764" refreshError="1"/>
      <sheetData sheetId="24765" refreshError="1"/>
      <sheetData sheetId="24766" refreshError="1"/>
      <sheetData sheetId="24767" refreshError="1"/>
      <sheetData sheetId="24768" refreshError="1"/>
      <sheetData sheetId="24769" refreshError="1"/>
      <sheetData sheetId="24770" refreshError="1"/>
      <sheetData sheetId="24771" refreshError="1"/>
      <sheetData sheetId="24772" refreshError="1"/>
      <sheetData sheetId="24773" refreshError="1"/>
      <sheetData sheetId="24774" refreshError="1"/>
      <sheetData sheetId="24775" refreshError="1"/>
      <sheetData sheetId="24776" refreshError="1"/>
      <sheetData sheetId="24777" refreshError="1"/>
      <sheetData sheetId="24778" refreshError="1"/>
      <sheetData sheetId="24779" refreshError="1"/>
      <sheetData sheetId="24780" refreshError="1"/>
      <sheetData sheetId="24781" refreshError="1"/>
      <sheetData sheetId="24782" refreshError="1"/>
      <sheetData sheetId="24783" refreshError="1"/>
      <sheetData sheetId="24784" refreshError="1"/>
      <sheetData sheetId="24785" refreshError="1"/>
      <sheetData sheetId="24786" refreshError="1"/>
      <sheetData sheetId="24787" refreshError="1"/>
      <sheetData sheetId="24788" refreshError="1"/>
      <sheetData sheetId="24789" refreshError="1"/>
      <sheetData sheetId="24790" refreshError="1"/>
      <sheetData sheetId="24791" refreshError="1"/>
      <sheetData sheetId="24792" refreshError="1"/>
      <sheetData sheetId="24793" refreshError="1"/>
      <sheetData sheetId="24794" refreshError="1"/>
      <sheetData sheetId="24795" refreshError="1"/>
      <sheetData sheetId="24796" refreshError="1"/>
      <sheetData sheetId="24797" refreshError="1"/>
      <sheetData sheetId="24798" refreshError="1"/>
      <sheetData sheetId="24799" refreshError="1"/>
      <sheetData sheetId="24800" refreshError="1"/>
      <sheetData sheetId="24801" refreshError="1"/>
      <sheetData sheetId="24802" refreshError="1"/>
      <sheetData sheetId="24803" refreshError="1"/>
      <sheetData sheetId="24804" refreshError="1"/>
      <sheetData sheetId="24805" refreshError="1"/>
      <sheetData sheetId="24806" refreshError="1"/>
      <sheetData sheetId="24807" refreshError="1"/>
      <sheetData sheetId="24808" refreshError="1"/>
      <sheetData sheetId="24809" refreshError="1"/>
      <sheetData sheetId="24810" refreshError="1"/>
      <sheetData sheetId="24811" refreshError="1"/>
      <sheetData sheetId="24812" refreshError="1"/>
      <sheetData sheetId="24813" refreshError="1"/>
      <sheetData sheetId="24814" refreshError="1"/>
      <sheetData sheetId="24815" refreshError="1"/>
      <sheetData sheetId="24816" refreshError="1"/>
      <sheetData sheetId="24817" refreshError="1"/>
      <sheetData sheetId="24818" refreshError="1"/>
      <sheetData sheetId="24819" refreshError="1"/>
      <sheetData sheetId="24820" refreshError="1"/>
      <sheetData sheetId="24821" refreshError="1"/>
      <sheetData sheetId="24822" refreshError="1"/>
      <sheetData sheetId="24823" refreshError="1"/>
      <sheetData sheetId="24824" refreshError="1"/>
      <sheetData sheetId="24825" refreshError="1"/>
      <sheetData sheetId="24826" refreshError="1"/>
      <sheetData sheetId="24827" refreshError="1"/>
      <sheetData sheetId="24828" refreshError="1"/>
      <sheetData sheetId="24829" refreshError="1"/>
      <sheetData sheetId="24830" refreshError="1"/>
      <sheetData sheetId="24831" refreshError="1"/>
      <sheetData sheetId="24832" refreshError="1"/>
      <sheetData sheetId="24833" refreshError="1"/>
      <sheetData sheetId="24834" refreshError="1"/>
      <sheetData sheetId="24835" refreshError="1"/>
      <sheetData sheetId="24836" refreshError="1"/>
      <sheetData sheetId="24837" refreshError="1"/>
      <sheetData sheetId="24838" refreshError="1"/>
      <sheetData sheetId="24839" refreshError="1"/>
      <sheetData sheetId="24840" refreshError="1"/>
      <sheetData sheetId="24841" refreshError="1"/>
      <sheetData sheetId="24842" refreshError="1"/>
      <sheetData sheetId="24843" refreshError="1"/>
      <sheetData sheetId="24844" refreshError="1"/>
      <sheetData sheetId="24845" refreshError="1"/>
      <sheetData sheetId="24846" refreshError="1"/>
      <sheetData sheetId="24847" refreshError="1"/>
      <sheetData sheetId="24848" refreshError="1"/>
      <sheetData sheetId="24849" refreshError="1"/>
      <sheetData sheetId="24850" refreshError="1"/>
      <sheetData sheetId="24851" refreshError="1"/>
      <sheetData sheetId="24852" refreshError="1"/>
      <sheetData sheetId="24853" refreshError="1"/>
      <sheetData sheetId="24854" refreshError="1"/>
      <sheetData sheetId="24855" refreshError="1"/>
      <sheetData sheetId="24856" refreshError="1"/>
      <sheetData sheetId="24857" refreshError="1"/>
      <sheetData sheetId="24858" refreshError="1"/>
      <sheetData sheetId="24859" refreshError="1"/>
      <sheetData sheetId="24860" refreshError="1"/>
      <sheetData sheetId="24861" refreshError="1"/>
      <sheetData sheetId="24862" refreshError="1"/>
      <sheetData sheetId="24863" refreshError="1"/>
      <sheetData sheetId="24864" refreshError="1"/>
      <sheetData sheetId="24865" refreshError="1"/>
      <sheetData sheetId="24866" refreshError="1"/>
      <sheetData sheetId="24867" refreshError="1"/>
      <sheetData sheetId="24868" refreshError="1"/>
      <sheetData sheetId="24869" refreshError="1"/>
      <sheetData sheetId="24870" refreshError="1"/>
      <sheetData sheetId="24871" refreshError="1"/>
      <sheetData sheetId="24872" refreshError="1"/>
      <sheetData sheetId="24873" refreshError="1"/>
      <sheetData sheetId="24874" refreshError="1"/>
      <sheetData sheetId="24875" refreshError="1"/>
      <sheetData sheetId="24876" refreshError="1"/>
      <sheetData sheetId="24877" refreshError="1"/>
      <sheetData sheetId="24878" refreshError="1"/>
      <sheetData sheetId="24879" refreshError="1"/>
      <sheetData sheetId="24880" refreshError="1"/>
      <sheetData sheetId="24881" refreshError="1"/>
      <sheetData sheetId="24882" refreshError="1"/>
      <sheetData sheetId="24883" refreshError="1"/>
      <sheetData sheetId="24884" refreshError="1"/>
      <sheetData sheetId="24885" refreshError="1"/>
      <sheetData sheetId="24886" refreshError="1"/>
      <sheetData sheetId="24887" refreshError="1"/>
      <sheetData sheetId="24888" refreshError="1"/>
      <sheetData sheetId="24889" refreshError="1"/>
      <sheetData sheetId="24890" refreshError="1"/>
      <sheetData sheetId="24891" refreshError="1"/>
      <sheetData sheetId="24892" refreshError="1"/>
      <sheetData sheetId="24893" refreshError="1"/>
      <sheetData sheetId="24894" refreshError="1"/>
      <sheetData sheetId="24895" refreshError="1"/>
      <sheetData sheetId="24896" refreshError="1"/>
      <sheetData sheetId="24897" refreshError="1"/>
      <sheetData sheetId="24898" refreshError="1"/>
      <sheetData sheetId="24899" refreshError="1"/>
      <sheetData sheetId="24900" refreshError="1"/>
      <sheetData sheetId="24901" refreshError="1"/>
      <sheetData sheetId="24902" refreshError="1"/>
      <sheetData sheetId="24903" refreshError="1"/>
      <sheetData sheetId="24904" refreshError="1"/>
      <sheetData sheetId="24905" refreshError="1"/>
      <sheetData sheetId="24906" refreshError="1"/>
      <sheetData sheetId="24907" refreshError="1"/>
      <sheetData sheetId="24908" refreshError="1"/>
      <sheetData sheetId="24909" refreshError="1"/>
      <sheetData sheetId="24910" refreshError="1"/>
      <sheetData sheetId="24911" refreshError="1"/>
      <sheetData sheetId="24912" refreshError="1"/>
      <sheetData sheetId="24913" refreshError="1"/>
      <sheetData sheetId="24914" refreshError="1"/>
      <sheetData sheetId="24915" refreshError="1"/>
      <sheetData sheetId="24916" refreshError="1"/>
      <sheetData sheetId="24917" refreshError="1"/>
      <sheetData sheetId="24918" refreshError="1"/>
      <sheetData sheetId="24919" refreshError="1"/>
      <sheetData sheetId="24920" refreshError="1"/>
      <sheetData sheetId="24921" refreshError="1"/>
      <sheetData sheetId="24922" refreshError="1"/>
      <sheetData sheetId="24923" refreshError="1"/>
      <sheetData sheetId="24924" refreshError="1"/>
      <sheetData sheetId="24925" refreshError="1"/>
      <sheetData sheetId="24926" refreshError="1"/>
      <sheetData sheetId="24927" refreshError="1"/>
      <sheetData sheetId="24928" refreshError="1"/>
      <sheetData sheetId="24929" refreshError="1"/>
      <sheetData sheetId="24930" refreshError="1"/>
      <sheetData sheetId="24931" refreshError="1"/>
      <sheetData sheetId="24932" refreshError="1"/>
      <sheetData sheetId="24933" refreshError="1"/>
      <sheetData sheetId="24934" refreshError="1"/>
      <sheetData sheetId="24935" refreshError="1"/>
      <sheetData sheetId="24936" refreshError="1"/>
      <sheetData sheetId="24937" refreshError="1"/>
      <sheetData sheetId="24938" refreshError="1"/>
      <sheetData sheetId="24939" refreshError="1"/>
      <sheetData sheetId="24940" refreshError="1"/>
      <sheetData sheetId="24941" refreshError="1"/>
      <sheetData sheetId="24942" refreshError="1"/>
      <sheetData sheetId="24943" refreshError="1"/>
      <sheetData sheetId="24944" refreshError="1"/>
      <sheetData sheetId="24945" refreshError="1"/>
      <sheetData sheetId="24946" refreshError="1"/>
      <sheetData sheetId="24947" refreshError="1"/>
      <sheetData sheetId="24948" refreshError="1"/>
      <sheetData sheetId="24949" refreshError="1"/>
      <sheetData sheetId="24950" refreshError="1"/>
      <sheetData sheetId="24951" refreshError="1"/>
      <sheetData sheetId="24952" refreshError="1"/>
      <sheetData sheetId="24953" refreshError="1"/>
      <sheetData sheetId="24954" refreshError="1"/>
      <sheetData sheetId="24955" refreshError="1"/>
      <sheetData sheetId="24956" refreshError="1"/>
      <sheetData sheetId="24957" refreshError="1"/>
      <sheetData sheetId="24958" refreshError="1"/>
      <sheetData sheetId="24959" refreshError="1"/>
      <sheetData sheetId="24960" refreshError="1"/>
      <sheetData sheetId="24961" refreshError="1"/>
      <sheetData sheetId="24962" refreshError="1"/>
      <sheetData sheetId="24963" refreshError="1"/>
      <sheetData sheetId="24964" refreshError="1"/>
      <sheetData sheetId="24965" refreshError="1"/>
      <sheetData sheetId="24966" refreshError="1"/>
      <sheetData sheetId="24967" refreshError="1"/>
      <sheetData sheetId="24968" refreshError="1"/>
      <sheetData sheetId="24969" refreshError="1"/>
      <sheetData sheetId="24970" refreshError="1"/>
      <sheetData sheetId="24971" refreshError="1"/>
      <sheetData sheetId="24972" refreshError="1"/>
      <sheetData sheetId="24973" refreshError="1"/>
      <sheetData sheetId="24974" refreshError="1"/>
      <sheetData sheetId="24975" refreshError="1"/>
      <sheetData sheetId="24976" refreshError="1"/>
      <sheetData sheetId="24977" refreshError="1"/>
      <sheetData sheetId="24978" refreshError="1"/>
      <sheetData sheetId="24979" refreshError="1"/>
      <sheetData sheetId="24980" refreshError="1"/>
      <sheetData sheetId="24981" refreshError="1"/>
      <sheetData sheetId="24982" refreshError="1"/>
      <sheetData sheetId="24983" refreshError="1"/>
      <sheetData sheetId="24984" refreshError="1"/>
      <sheetData sheetId="24985" refreshError="1"/>
      <sheetData sheetId="24986" refreshError="1"/>
      <sheetData sheetId="24987" refreshError="1"/>
      <sheetData sheetId="24988" refreshError="1"/>
      <sheetData sheetId="24989" refreshError="1"/>
      <sheetData sheetId="24990" refreshError="1"/>
      <sheetData sheetId="24991" refreshError="1"/>
      <sheetData sheetId="24992" refreshError="1"/>
      <sheetData sheetId="24993" refreshError="1"/>
      <sheetData sheetId="24994" refreshError="1"/>
      <sheetData sheetId="24995" refreshError="1"/>
      <sheetData sheetId="24996" refreshError="1"/>
      <sheetData sheetId="24997" refreshError="1"/>
      <sheetData sheetId="24998" refreshError="1"/>
      <sheetData sheetId="24999" refreshError="1"/>
      <sheetData sheetId="25000" refreshError="1"/>
      <sheetData sheetId="25001" refreshError="1"/>
      <sheetData sheetId="25002" refreshError="1"/>
      <sheetData sheetId="25003" refreshError="1"/>
      <sheetData sheetId="25004" refreshError="1"/>
      <sheetData sheetId="25005" refreshError="1"/>
      <sheetData sheetId="25006" refreshError="1"/>
      <sheetData sheetId="25007" refreshError="1"/>
      <sheetData sheetId="25008" refreshError="1"/>
      <sheetData sheetId="25009" refreshError="1"/>
      <sheetData sheetId="25010" refreshError="1"/>
      <sheetData sheetId="25011" refreshError="1"/>
      <sheetData sheetId="25012" refreshError="1"/>
      <sheetData sheetId="25013" refreshError="1"/>
      <sheetData sheetId="25014" refreshError="1"/>
      <sheetData sheetId="25015" refreshError="1"/>
      <sheetData sheetId="25016" refreshError="1"/>
      <sheetData sheetId="25017" refreshError="1"/>
      <sheetData sheetId="25018" refreshError="1"/>
      <sheetData sheetId="25019" refreshError="1"/>
      <sheetData sheetId="25020" refreshError="1"/>
      <sheetData sheetId="25021" refreshError="1"/>
      <sheetData sheetId="25022" refreshError="1"/>
      <sheetData sheetId="25023" refreshError="1"/>
      <sheetData sheetId="25024" refreshError="1"/>
      <sheetData sheetId="25025" refreshError="1"/>
      <sheetData sheetId="25026" refreshError="1"/>
      <sheetData sheetId="25027" refreshError="1"/>
      <sheetData sheetId="25028" refreshError="1"/>
      <sheetData sheetId="25029" refreshError="1"/>
      <sheetData sheetId="25030" refreshError="1"/>
      <sheetData sheetId="25031" refreshError="1"/>
      <sheetData sheetId="25032" refreshError="1"/>
      <sheetData sheetId="25033" refreshError="1"/>
      <sheetData sheetId="25034" refreshError="1"/>
      <sheetData sheetId="25035" refreshError="1"/>
      <sheetData sheetId="25036" refreshError="1"/>
      <sheetData sheetId="25037" refreshError="1"/>
      <sheetData sheetId="25038" refreshError="1"/>
      <sheetData sheetId="25039" refreshError="1"/>
      <sheetData sheetId="25040" refreshError="1"/>
      <sheetData sheetId="25041" refreshError="1"/>
      <sheetData sheetId="25042" refreshError="1"/>
      <sheetData sheetId="25043" refreshError="1"/>
      <sheetData sheetId="25044" refreshError="1"/>
      <sheetData sheetId="25045" refreshError="1"/>
      <sheetData sheetId="25046" refreshError="1"/>
      <sheetData sheetId="25047" refreshError="1"/>
      <sheetData sheetId="25048" refreshError="1"/>
      <sheetData sheetId="25049" refreshError="1"/>
      <sheetData sheetId="25050" refreshError="1"/>
      <sheetData sheetId="25051" refreshError="1"/>
      <sheetData sheetId="25052" refreshError="1"/>
      <sheetData sheetId="25053" refreshError="1"/>
      <sheetData sheetId="25054" refreshError="1"/>
      <sheetData sheetId="25055" refreshError="1"/>
      <sheetData sheetId="25056" refreshError="1"/>
      <sheetData sheetId="25057" refreshError="1"/>
      <sheetData sheetId="25058" refreshError="1"/>
      <sheetData sheetId="25059" refreshError="1"/>
      <sheetData sheetId="25060" refreshError="1"/>
      <sheetData sheetId="25061" refreshError="1"/>
      <sheetData sheetId="25062" refreshError="1"/>
      <sheetData sheetId="25063" refreshError="1"/>
      <sheetData sheetId="25064" refreshError="1"/>
      <sheetData sheetId="25065" refreshError="1"/>
      <sheetData sheetId="25066" refreshError="1"/>
      <sheetData sheetId="25067" refreshError="1"/>
      <sheetData sheetId="25068" refreshError="1"/>
      <sheetData sheetId="25069" refreshError="1"/>
      <sheetData sheetId="25070" refreshError="1"/>
      <sheetData sheetId="25071" refreshError="1"/>
      <sheetData sheetId="25072" refreshError="1"/>
      <sheetData sheetId="25073" refreshError="1"/>
      <sheetData sheetId="25074" refreshError="1"/>
      <sheetData sheetId="25075" refreshError="1"/>
      <sheetData sheetId="25076" refreshError="1"/>
      <sheetData sheetId="25077" refreshError="1"/>
      <sheetData sheetId="25078" refreshError="1"/>
      <sheetData sheetId="25079" refreshError="1"/>
      <sheetData sheetId="25080" refreshError="1"/>
      <sheetData sheetId="25081" refreshError="1"/>
      <sheetData sheetId="25082" refreshError="1"/>
      <sheetData sheetId="25083" refreshError="1"/>
      <sheetData sheetId="25084" refreshError="1"/>
      <sheetData sheetId="25085" refreshError="1"/>
      <sheetData sheetId="25086" refreshError="1"/>
      <sheetData sheetId="25087" refreshError="1"/>
      <sheetData sheetId="25088" refreshError="1"/>
      <sheetData sheetId="25089" refreshError="1"/>
      <sheetData sheetId="25090" refreshError="1"/>
      <sheetData sheetId="25091" refreshError="1"/>
      <sheetData sheetId="25092" refreshError="1"/>
      <sheetData sheetId="25093" refreshError="1"/>
      <sheetData sheetId="25094" refreshError="1"/>
      <sheetData sheetId="25095" refreshError="1"/>
      <sheetData sheetId="25096" refreshError="1"/>
      <sheetData sheetId="25097" refreshError="1"/>
      <sheetData sheetId="25098" refreshError="1"/>
      <sheetData sheetId="25099" refreshError="1"/>
      <sheetData sheetId="25100" refreshError="1"/>
      <sheetData sheetId="25101" refreshError="1"/>
      <sheetData sheetId="25102" refreshError="1"/>
      <sheetData sheetId="25103" refreshError="1"/>
      <sheetData sheetId="25104" refreshError="1"/>
      <sheetData sheetId="25105" refreshError="1"/>
      <sheetData sheetId="25106" refreshError="1"/>
      <sheetData sheetId="25107" refreshError="1"/>
      <sheetData sheetId="25108" refreshError="1"/>
      <sheetData sheetId="25109" refreshError="1"/>
      <sheetData sheetId="25110" refreshError="1"/>
      <sheetData sheetId="25111" refreshError="1"/>
      <sheetData sheetId="25112" refreshError="1"/>
      <sheetData sheetId="25113" refreshError="1"/>
      <sheetData sheetId="25114" refreshError="1"/>
      <sheetData sheetId="25115" refreshError="1"/>
      <sheetData sheetId="25116" refreshError="1"/>
      <sheetData sheetId="25117" refreshError="1"/>
      <sheetData sheetId="25118" refreshError="1"/>
      <sheetData sheetId="25119" refreshError="1"/>
      <sheetData sheetId="25120" refreshError="1"/>
      <sheetData sheetId="25121" refreshError="1"/>
      <sheetData sheetId="25122" refreshError="1"/>
      <sheetData sheetId="25123" refreshError="1"/>
      <sheetData sheetId="25124" refreshError="1"/>
      <sheetData sheetId="25125" refreshError="1"/>
      <sheetData sheetId="25126" refreshError="1"/>
      <sheetData sheetId="25127" refreshError="1"/>
      <sheetData sheetId="25128" refreshError="1"/>
      <sheetData sheetId="25129" refreshError="1"/>
      <sheetData sheetId="25130" refreshError="1"/>
      <sheetData sheetId="25131" refreshError="1"/>
      <sheetData sheetId="25132" refreshError="1"/>
      <sheetData sheetId="25133" refreshError="1"/>
      <sheetData sheetId="25134" refreshError="1"/>
      <sheetData sheetId="25135" refreshError="1"/>
      <sheetData sheetId="25136" refreshError="1"/>
      <sheetData sheetId="25137" refreshError="1"/>
      <sheetData sheetId="25138" refreshError="1"/>
      <sheetData sheetId="25139" refreshError="1"/>
      <sheetData sheetId="25140" refreshError="1"/>
      <sheetData sheetId="25141" refreshError="1"/>
      <sheetData sheetId="25142" refreshError="1"/>
      <sheetData sheetId="25143" refreshError="1"/>
      <sheetData sheetId="25144" refreshError="1"/>
      <sheetData sheetId="25145" refreshError="1"/>
      <sheetData sheetId="25146" refreshError="1"/>
      <sheetData sheetId="25147" refreshError="1"/>
      <sheetData sheetId="25148" refreshError="1"/>
      <sheetData sheetId="25149" refreshError="1"/>
      <sheetData sheetId="25150" refreshError="1"/>
      <sheetData sheetId="25151" refreshError="1"/>
      <sheetData sheetId="25152" refreshError="1"/>
      <sheetData sheetId="25153" refreshError="1"/>
      <sheetData sheetId="25154" refreshError="1"/>
      <sheetData sheetId="25155" refreshError="1"/>
      <sheetData sheetId="25156" refreshError="1"/>
      <sheetData sheetId="25157" refreshError="1"/>
      <sheetData sheetId="25158" refreshError="1"/>
      <sheetData sheetId="25159" refreshError="1"/>
      <sheetData sheetId="25160" refreshError="1"/>
      <sheetData sheetId="25161" refreshError="1"/>
      <sheetData sheetId="25162" refreshError="1"/>
      <sheetData sheetId="25163" refreshError="1"/>
      <sheetData sheetId="25164" refreshError="1"/>
      <sheetData sheetId="25165" refreshError="1"/>
      <sheetData sheetId="25166" refreshError="1"/>
      <sheetData sheetId="25167" refreshError="1"/>
      <sheetData sheetId="25168" refreshError="1"/>
      <sheetData sheetId="25169" refreshError="1"/>
      <sheetData sheetId="25170" refreshError="1"/>
      <sheetData sheetId="25171" refreshError="1"/>
      <sheetData sheetId="25172" refreshError="1"/>
      <sheetData sheetId="25173" refreshError="1"/>
      <sheetData sheetId="25174" refreshError="1"/>
      <sheetData sheetId="25175" refreshError="1"/>
      <sheetData sheetId="25176" refreshError="1"/>
      <sheetData sheetId="25177" refreshError="1"/>
      <sheetData sheetId="25178" refreshError="1"/>
      <sheetData sheetId="25179" refreshError="1"/>
      <sheetData sheetId="25180" refreshError="1"/>
      <sheetData sheetId="25181" refreshError="1"/>
      <sheetData sheetId="25182" refreshError="1"/>
      <sheetData sheetId="25183" refreshError="1"/>
      <sheetData sheetId="25184" refreshError="1"/>
      <sheetData sheetId="25185" refreshError="1"/>
      <sheetData sheetId="25186" refreshError="1"/>
      <sheetData sheetId="25187" refreshError="1"/>
      <sheetData sheetId="25188" refreshError="1"/>
      <sheetData sheetId="25189" refreshError="1"/>
      <sheetData sheetId="25190" refreshError="1"/>
      <sheetData sheetId="25191" refreshError="1"/>
      <sheetData sheetId="25192" refreshError="1"/>
      <sheetData sheetId="25193" refreshError="1"/>
      <sheetData sheetId="25194" refreshError="1"/>
      <sheetData sheetId="25195" refreshError="1"/>
      <sheetData sheetId="25196" refreshError="1"/>
      <sheetData sheetId="25197" refreshError="1"/>
      <sheetData sheetId="25198" refreshError="1"/>
      <sheetData sheetId="25199" refreshError="1"/>
      <sheetData sheetId="25200" refreshError="1"/>
      <sheetData sheetId="25201" refreshError="1"/>
      <sheetData sheetId="25202" refreshError="1"/>
      <sheetData sheetId="25203" refreshError="1"/>
      <sheetData sheetId="25204" refreshError="1"/>
      <sheetData sheetId="25205" refreshError="1"/>
      <sheetData sheetId="25206" refreshError="1"/>
      <sheetData sheetId="25207" refreshError="1"/>
      <sheetData sheetId="25208" refreshError="1"/>
      <sheetData sheetId="25209" refreshError="1"/>
      <sheetData sheetId="25210" refreshError="1"/>
      <sheetData sheetId="25211" refreshError="1"/>
      <sheetData sheetId="25212" refreshError="1"/>
      <sheetData sheetId="25213" refreshError="1"/>
      <sheetData sheetId="25214" refreshError="1"/>
      <sheetData sheetId="25215" refreshError="1"/>
      <sheetData sheetId="25216" refreshError="1"/>
      <sheetData sheetId="25217" refreshError="1"/>
      <sheetData sheetId="25218" refreshError="1"/>
      <sheetData sheetId="25219" refreshError="1"/>
      <sheetData sheetId="25220" refreshError="1"/>
      <sheetData sheetId="25221" refreshError="1"/>
      <sheetData sheetId="25222" refreshError="1"/>
      <sheetData sheetId="25223" refreshError="1"/>
      <sheetData sheetId="25224" refreshError="1"/>
      <sheetData sheetId="25225" refreshError="1"/>
      <sheetData sheetId="25226" refreshError="1"/>
      <sheetData sheetId="25227" refreshError="1"/>
      <sheetData sheetId="25228" refreshError="1"/>
      <sheetData sheetId="25229" refreshError="1"/>
      <sheetData sheetId="25230" refreshError="1"/>
      <sheetData sheetId="25231" refreshError="1"/>
      <sheetData sheetId="25232" refreshError="1"/>
      <sheetData sheetId="25233" refreshError="1"/>
      <sheetData sheetId="25234" refreshError="1"/>
      <sheetData sheetId="25235" refreshError="1"/>
      <sheetData sheetId="25236" refreshError="1"/>
      <sheetData sheetId="25237" refreshError="1"/>
      <sheetData sheetId="25238" refreshError="1"/>
      <sheetData sheetId="25239" refreshError="1"/>
      <sheetData sheetId="25240" refreshError="1"/>
      <sheetData sheetId="25241" refreshError="1"/>
      <sheetData sheetId="25242" refreshError="1"/>
      <sheetData sheetId="25243" refreshError="1"/>
      <sheetData sheetId="25244" refreshError="1"/>
      <sheetData sheetId="25245" refreshError="1"/>
      <sheetData sheetId="25246" refreshError="1"/>
      <sheetData sheetId="25247" refreshError="1"/>
      <sheetData sheetId="25248" refreshError="1"/>
      <sheetData sheetId="25249" refreshError="1"/>
      <sheetData sheetId="25250" refreshError="1"/>
      <sheetData sheetId="25251" refreshError="1"/>
      <sheetData sheetId="25252" refreshError="1"/>
      <sheetData sheetId="25253" refreshError="1"/>
      <sheetData sheetId="25254" refreshError="1"/>
      <sheetData sheetId="25255" refreshError="1"/>
      <sheetData sheetId="25256" refreshError="1"/>
      <sheetData sheetId="25257" refreshError="1"/>
      <sheetData sheetId="25258" refreshError="1"/>
      <sheetData sheetId="25259" refreshError="1"/>
      <sheetData sheetId="25260" refreshError="1"/>
      <sheetData sheetId="25261" refreshError="1"/>
      <sheetData sheetId="25262" refreshError="1"/>
      <sheetData sheetId="25263" refreshError="1"/>
      <sheetData sheetId="25264" refreshError="1"/>
      <sheetData sheetId="25265" refreshError="1"/>
      <sheetData sheetId="25266" refreshError="1"/>
      <sheetData sheetId="25267" refreshError="1"/>
      <sheetData sheetId="25268" refreshError="1"/>
      <sheetData sheetId="25269" refreshError="1"/>
      <sheetData sheetId="25270" refreshError="1"/>
      <sheetData sheetId="25271" refreshError="1"/>
      <sheetData sheetId="25272" refreshError="1"/>
      <sheetData sheetId="25273" refreshError="1"/>
      <sheetData sheetId="25274" refreshError="1"/>
      <sheetData sheetId="25275" refreshError="1"/>
      <sheetData sheetId="25276" refreshError="1"/>
      <sheetData sheetId="25277" refreshError="1"/>
      <sheetData sheetId="25278" refreshError="1"/>
      <sheetData sheetId="25279" refreshError="1"/>
      <sheetData sheetId="25280" refreshError="1"/>
      <sheetData sheetId="25281" refreshError="1"/>
      <sheetData sheetId="25282" refreshError="1"/>
      <sheetData sheetId="25283" refreshError="1"/>
      <sheetData sheetId="25284" refreshError="1"/>
      <sheetData sheetId="25285" refreshError="1"/>
      <sheetData sheetId="25286" refreshError="1"/>
      <sheetData sheetId="25287" refreshError="1"/>
      <sheetData sheetId="25288" refreshError="1"/>
      <sheetData sheetId="25289" refreshError="1"/>
      <sheetData sheetId="25290" refreshError="1"/>
      <sheetData sheetId="25291" refreshError="1"/>
      <sheetData sheetId="25292" refreshError="1"/>
      <sheetData sheetId="25293" refreshError="1"/>
      <sheetData sheetId="25294" refreshError="1"/>
      <sheetData sheetId="25295" refreshError="1"/>
      <sheetData sheetId="25296" refreshError="1"/>
      <sheetData sheetId="25297" refreshError="1"/>
      <sheetData sheetId="25298" refreshError="1"/>
      <sheetData sheetId="25299" refreshError="1"/>
      <sheetData sheetId="25300" refreshError="1"/>
      <sheetData sheetId="25301" refreshError="1"/>
      <sheetData sheetId="25302" refreshError="1"/>
      <sheetData sheetId="25303" refreshError="1"/>
      <sheetData sheetId="25304" refreshError="1"/>
      <sheetData sheetId="25305" refreshError="1"/>
      <sheetData sheetId="25306" refreshError="1"/>
      <sheetData sheetId="25307" refreshError="1"/>
      <sheetData sheetId="25308" refreshError="1"/>
      <sheetData sheetId="25309" refreshError="1"/>
      <sheetData sheetId="25310" refreshError="1"/>
      <sheetData sheetId="25311" refreshError="1"/>
      <sheetData sheetId="25312" refreshError="1"/>
      <sheetData sheetId="25313" refreshError="1"/>
      <sheetData sheetId="25314" refreshError="1"/>
      <sheetData sheetId="25315" refreshError="1"/>
      <sheetData sheetId="25316" refreshError="1"/>
      <sheetData sheetId="25317" refreshError="1"/>
      <sheetData sheetId="25318" refreshError="1"/>
      <sheetData sheetId="25319" refreshError="1"/>
      <sheetData sheetId="25320" refreshError="1"/>
      <sheetData sheetId="25321" refreshError="1"/>
      <sheetData sheetId="25322" refreshError="1"/>
      <sheetData sheetId="25323" refreshError="1"/>
      <sheetData sheetId="25324" refreshError="1"/>
      <sheetData sheetId="25325" refreshError="1"/>
      <sheetData sheetId="25326" refreshError="1"/>
      <sheetData sheetId="25327" refreshError="1"/>
      <sheetData sheetId="25328" refreshError="1"/>
      <sheetData sheetId="25329" refreshError="1"/>
      <sheetData sheetId="25330" refreshError="1"/>
      <sheetData sheetId="25331" refreshError="1"/>
      <sheetData sheetId="25332" refreshError="1"/>
      <sheetData sheetId="25333" refreshError="1"/>
      <sheetData sheetId="25334" refreshError="1"/>
      <sheetData sheetId="25335" refreshError="1"/>
      <sheetData sheetId="25336" refreshError="1"/>
      <sheetData sheetId="25337" refreshError="1"/>
      <sheetData sheetId="25338" refreshError="1"/>
      <sheetData sheetId="25339" refreshError="1"/>
      <sheetData sheetId="25340" refreshError="1"/>
      <sheetData sheetId="25341" refreshError="1"/>
      <sheetData sheetId="25342" refreshError="1"/>
      <sheetData sheetId="25343" refreshError="1"/>
      <sheetData sheetId="25344" refreshError="1"/>
      <sheetData sheetId="25345" refreshError="1"/>
      <sheetData sheetId="25346" refreshError="1"/>
      <sheetData sheetId="25347" refreshError="1"/>
      <sheetData sheetId="25348" refreshError="1"/>
      <sheetData sheetId="25349" refreshError="1"/>
      <sheetData sheetId="25350" refreshError="1"/>
      <sheetData sheetId="25351" refreshError="1"/>
      <sheetData sheetId="25352" refreshError="1"/>
      <sheetData sheetId="25353" refreshError="1"/>
      <sheetData sheetId="25354" refreshError="1"/>
      <sheetData sheetId="25355" refreshError="1"/>
      <sheetData sheetId="25356" refreshError="1"/>
      <sheetData sheetId="25357" refreshError="1"/>
      <sheetData sheetId="25358" refreshError="1"/>
      <sheetData sheetId="25359" refreshError="1"/>
      <sheetData sheetId="25360" refreshError="1"/>
      <sheetData sheetId="25361" refreshError="1"/>
      <sheetData sheetId="25362" refreshError="1"/>
      <sheetData sheetId="25363" refreshError="1"/>
      <sheetData sheetId="25364" refreshError="1"/>
      <sheetData sheetId="25365" refreshError="1"/>
      <sheetData sheetId="25366" refreshError="1"/>
      <sheetData sheetId="25367" refreshError="1"/>
      <sheetData sheetId="25368" refreshError="1"/>
      <sheetData sheetId="25369" refreshError="1"/>
      <sheetData sheetId="25370" refreshError="1"/>
      <sheetData sheetId="25371" refreshError="1"/>
      <sheetData sheetId="25372" refreshError="1"/>
      <sheetData sheetId="25373" refreshError="1"/>
      <sheetData sheetId="25374" refreshError="1"/>
      <sheetData sheetId="25375" refreshError="1"/>
      <sheetData sheetId="25376" refreshError="1"/>
      <sheetData sheetId="25377" refreshError="1"/>
      <sheetData sheetId="25378" refreshError="1"/>
      <sheetData sheetId="25379" refreshError="1"/>
      <sheetData sheetId="25380" refreshError="1"/>
      <sheetData sheetId="25381" refreshError="1"/>
      <sheetData sheetId="25382" refreshError="1"/>
      <sheetData sheetId="25383" refreshError="1"/>
      <sheetData sheetId="25384" refreshError="1"/>
      <sheetData sheetId="25385" refreshError="1"/>
      <sheetData sheetId="25386" refreshError="1"/>
      <sheetData sheetId="25387" refreshError="1"/>
      <sheetData sheetId="25388" refreshError="1"/>
      <sheetData sheetId="25389" refreshError="1"/>
      <sheetData sheetId="25390" refreshError="1"/>
      <sheetData sheetId="25391" refreshError="1"/>
      <sheetData sheetId="25392" refreshError="1"/>
      <sheetData sheetId="25393" refreshError="1"/>
      <sheetData sheetId="25394" refreshError="1"/>
      <sheetData sheetId="25395" refreshError="1"/>
      <sheetData sheetId="25396" refreshError="1"/>
      <sheetData sheetId="25397" refreshError="1"/>
      <sheetData sheetId="25398" refreshError="1"/>
      <sheetData sheetId="25399" refreshError="1"/>
      <sheetData sheetId="25400" refreshError="1"/>
      <sheetData sheetId="25401" refreshError="1"/>
      <sheetData sheetId="25402" refreshError="1"/>
      <sheetData sheetId="25403" refreshError="1"/>
      <sheetData sheetId="25404" refreshError="1"/>
      <sheetData sheetId="25405" refreshError="1"/>
      <sheetData sheetId="25406" refreshError="1"/>
      <sheetData sheetId="25407" refreshError="1"/>
      <sheetData sheetId="25408" refreshError="1"/>
      <sheetData sheetId="25409" refreshError="1"/>
      <sheetData sheetId="25410" refreshError="1"/>
      <sheetData sheetId="25411" refreshError="1"/>
      <sheetData sheetId="25412" refreshError="1"/>
      <sheetData sheetId="25413" refreshError="1"/>
      <sheetData sheetId="25414" refreshError="1"/>
      <sheetData sheetId="25415" refreshError="1"/>
      <sheetData sheetId="25416" refreshError="1"/>
      <sheetData sheetId="25417" refreshError="1"/>
      <sheetData sheetId="25418" refreshError="1"/>
      <sheetData sheetId="25419" refreshError="1"/>
      <sheetData sheetId="25420" refreshError="1"/>
      <sheetData sheetId="25421" refreshError="1"/>
      <sheetData sheetId="25422" refreshError="1"/>
      <sheetData sheetId="25423" refreshError="1"/>
      <sheetData sheetId="25424" refreshError="1"/>
      <sheetData sheetId="25425" refreshError="1"/>
      <sheetData sheetId="25426" refreshError="1"/>
      <sheetData sheetId="25427" refreshError="1"/>
      <sheetData sheetId="25428" refreshError="1"/>
      <sheetData sheetId="25429" refreshError="1"/>
      <sheetData sheetId="25430" refreshError="1"/>
      <sheetData sheetId="25431" refreshError="1"/>
      <sheetData sheetId="25432" refreshError="1"/>
      <sheetData sheetId="25433" refreshError="1"/>
      <sheetData sheetId="25434" refreshError="1"/>
      <sheetData sheetId="25435" refreshError="1"/>
      <sheetData sheetId="25436" refreshError="1"/>
      <sheetData sheetId="25437" refreshError="1"/>
      <sheetData sheetId="25438" refreshError="1"/>
      <sheetData sheetId="25439" refreshError="1"/>
      <sheetData sheetId="25440" refreshError="1"/>
      <sheetData sheetId="25441" refreshError="1"/>
      <sheetData sheetId="25442" refreshError="1"/>
      <sheetData sheetId="25443" refreshError="1"/>
      <sheetData sheetId="25444" refreshError="1"/>
      <sheetData sheetId="25445" refreshError="1"/>
      <sheetData sheetId="25446" refreshError="1"/>
      <sheetData sheetId="25447" refreshError="1"/>
      <sheetData sheetId="25448" refreshError="1"/>
      <sheetData sheetId="25449" refreshError="1"/>
      <sheetData sheetId="25450" refreshError="1"/>
      <sheetData sheetId="25451" refreshError="1"/>
      <sheetData sheetId="25452" refreshError="1"/>
      <sheetData sheetId="25453" refreshError="1"/>
      <sheetData sheetId="25454" refreshError="1"/>
      <sheetData sheetId="25455" refreshError="1"/>
      <sheetData sheetId="25456" refreshError="1"/>
      <sheetData sheetId="25457" refreshError="1"/>
      <sheetData sheetId="25458" refreshError="1"/>
      <sheetData sheetId="25459" refreshError="1"/>
      <sheetData sheetId="25460" refreshError="1"/>
      <sheetData sheetId="25461" refreshError="1"/>
      <sheetData sheetId="25462" refreshError="1"/>
      <sheetData sheetId="25463" refreshError="1"/>
      <sheetData sheetId="25464" refreshError="1"/>
      <sheetData sheetId="25465" refreshError="1"/>
      <sheetData sheetId="25466" refreshError="1"/>
      <sheetData sheetId="25467" refreshError="1"/>
      <sheetData sheetId="25468" refreshError="1"/>
      <sheetData sheetId="25469" refreshError="1"/>
      <sheetData sheetId="25470" refreshError="1"/>
      <sheetData sheetId="25471" refreshError="1"/>
      <sheetData sheetId="25472" refreshError="1"/>
      <sheetData sheetId="25473" refreshError="1"/>
      <sheetData sheetId="25474" refreshError="1"/>
      <sheetData sheetId="25475" refreshError="1"/>
      <sheetData sheetId="25476" refreshError="1"/>
      <sheetData sheetId="25477" refreshError="1"/>
      <sheetData sheetId="25478" refreshError="1"/>
      <sheetData sheetId="25479" refreshError="1"/>
      <sheetData sheetId="25480" refreshError="1"/>
      <sheetData sheetId="25481" refreshError="1"/>
      <sheetData sheetId="25482" refreshError="1"/>
      <sheetData sheetId="25483" refreshError="1"/>
      <sheetData sheetId="25484" refreshError="1"/>
      <sheetData sheetId="25485" refreshError="1"/>
      <sheetData sheetId="25486" refreshError="1"/>
      <sheetData sheetId="25487" refreshError="1"/>
      <sheetData sheetId="25488" refreshError="1"/>
      <sheetData sheetId="25489" refreshError="1"/>
      <sheetData sheetId="25490" refreshError="1"/>
      <sheetData sheetId="25491" refreshError="1"/>
      <sheetData sheetId="25492" refreshError="1"/>
      <sheetData sheetId="25493" refreshError="1"/>
      <sheetData sheetId="25494" refreshError="1"/>
      <sheetData sheetId="25495" refreshError="1"/>
      <sheetData sheetId="25496" refreshError="1"/>
      <sheetData sheetId="25497" refreshError="1"/>
      <sheetData sheetId="25498" refreshError="1"/>
      <sheetData sheetId="25499" refreshError="1"/>
      <sheetData sheetId="25500" refreshError="1"/>
      <sheetData sheetId="25501" refreshError="1"/>
      <sheetData sheetId="25502" refreshError="1"/>
      <sheetData sheetId="25503" refreshError="1"/>
      <sheetData sheetId="25504" refreshError="1"/>
      <sheetData sheetId="25505" refreshError="1"/>
      <sheetData sheetId="25506" refreshError="1"/>
      <sheetData sheetId="25507" refreshError="1"/>
      <sheetData sheetId="25508" refreshError="1"/>
      <sheetData sheetId="25509" refreshError="1"/>
      <sheetData sheetId="25510" refreshError="1"/>
      <sheetData sheetId="25511" refreshError="1"/>
      <sheetData sheetId="25512" refreshError="1"/>
      <sheetData sheetId="25513" refreshError="1"/>
      <sheetData sheetId="25514" refreshError="1"/>
      <sheetData sheetId="25515" refreshError="1"/>
      <sheetData sheetId="25516" refreshError="1"/>
      <sheetData sheetId="25517" refreshError="1"/>
      <sheetData sheetId="25518" refreshError="1"/>
      <sheetData sheetId="25519" refreshError="1"/>
      <sheetData sheetId="25520" refreshError="1"/>
      <sheetData sheetId="25521" refreshError="1"/>
      <sheetData sheetId="25522" refreshError="1"/>
      <sheetData sheetId="25523" refreshError="1"/>
      <sheetData sheetId="25524" refreshError="1"/>
      <sheetData sheetId="25525" refreshError="1"/>
      <sheetData sheetId="25526" refreshError="1"/>
      <sheetData sheetId="25527" refreshError="1"/>
      <sheetData sheetId="25528" refreshError="1"/>
      <sheetData sheetId="25529" refreshError="1"/>
      <sheetData sheetId="25530" refreshError="1"/>
      <sheetData sheetId="25531" refreshError="1"/>
      <sheetData sheetId="25532" refreshError="1"/>
      <sheetData sheetId="25533" refreshError="1"/>
      <sheetData sheetId="25534" refreshError="1"/>
      <sheetData sheetId="25535" refreshError="1"/>
      <sheetData sheetId="25536" refreshError="1"/>
      <sheetData sheetId="25537" refreshError="1"/>
      <sheetData sheetId="25538" refreshError="1"/>
      <sheetData sheetId="25539" refreshError="1"/>
      <sheetData sheetId="25540" refreshError="1"/>
      <sheetData sheetId="25541" refreshError="1"/>
      <sheetData sheetId="25542" refreshError="1"/>
      <sheetData sheetId="25543" refreshError="1"/>
      <sheetData sheetId="25544" refreshError="1"/>
      <sheetData sheetId="25545" refreshError="1"/>
      <sheetData sheetId="25546" refreshError="1"/>
      <sheetData sheetId="25547" refreshError="1"/>
      <sheetData sheetId="25548" refreshError="1"/>
      <sheetData sheetId="25549" refreshError="1"/>
      <sheetData sheetId="25550" refreshError="1"/>
      <sheetData sheetId="25551" refreshError="1"/>
      <sheetData sheetId="25552" refreshError="1"/>
      <sheetData sheetId="25553" refreshError="1"/>
      <sheetData sheetId="25554" refreshError="1"/>
      <sheetData sheetId="25555" refreshError="1"/>
      <sheetData sheetId="25556" refreshError="1"/>
      <sheetData sheetId="25557" refreshError="1"/>
      <sheetData sheetId="25558" refreshError="1"/>
      <sheetData sheetId="25559" refreshError="1"/>
      <sheetData sheetId="25560" refreshError="1"/>
      <sheetData sheetId="25561" refreshError="1"/>
      <sheetData sheetId="25562" refreshError="1"/>
      <sheetData sheetId="25563" refreshError="1"/>
      <sheetData sheetId="25564" refreshError="1"/>
      <sheetData sheetId="25565" refreshError="1"/>
      <sheetData sheetId="25566" refreshError="1"/>
      <sheetData sheetId="25567" refreshError="1"/>
      <sheetData sheetId="25568" refreshError="1"/>
      <sheetData sheetId="25569" refreshError="1"/>
      <sheetData sheetId="25570" refreshError="1"/>
      <sheetData sheetId="25571" refreshError="1"/>
      <sheetData sheetId="25572" refreshError="1"/>
      <sheetData sheetId="25573" refreshError="1"/>
      <sheetData sheetId="25574" refreshError="1"/>
      <sheetData sheetId="25575" refreshError="1"/>
      <sheetData sheetId="25576" refreshError="1"/>
      <sheetData sheetId="25577" refreshError="1"/>
      <sheetData sheetId="25578" refreshError="1"/>
      <sheetData sheetId="25579" refreshError="1"/>
      <sheetData sheetId="25580" refreshError="1"/>
      <sheetData sheetId="25581" refreshError="1"/>
      <sheetData sheetId="25582" refreshError="1"/>
      <sheetData sheetId="25583" refreshError="1"/>
      <sheetData sheetId="25584" refreshError="1"/>
      <sheetData sheetId="25585" refreshError="1"/>
      <sheetData sheetId="25586" refreshError="1"/>
      <sheetData sheetId="25587" refreshError="1"/>
      <sheetData sheetId="25588" refreshError="1"/>
      <sheetData sheetId="25589" refreshError="1"/>
      <sheetData sheetId="25590" refreshError="1"/>
      <sheetData sheetId="25591" refreshError="1"/>
      <sheetData sheetId="25592" refreshError="1"/>
      <sheetData sheetId="25593" refreshError="1"/>
      <sheetData sheetId="25594" refreshError="1"/>
      <sheetData sheetId="25595" refreshError="1"/>
      <sheetData sheetId="25596" refreshError="1"/>
      <sheetData sheetId="25597" refreshError="1"/>
      <sheetData sheetId="25598" refreshError="1"/>
      <sheetData sheetId="25599" refreshError="1"/>
      <sheetData sheetId="25600" refreshError="1"/>
      <sheetData sheetId="25601" refreshError="1"/>
      <sheetData sheetId="25602" refreshError="1"/>
      <sheetData sheetId="25603" refreshError="1"/>
      <sheetData sheetId="25604" refreshError="1"/>
      <sheetData sheetId="25605" refreshError="1"/>
      <sheetData sheetId="25606" refreshError="1"/>
      <sheetData sheetId="25607" refreshError="1"/>
      <sheetData sheetId="25608" refreshError="1"/>
      <sheetData sheetId="25609" refreshError="1"/>
      <sheetData sheetId="25610" refreshError="1"/>
      <sheetData sheetId="25611" refreshError="1"/>
      <sheetData sheetId="25612" refreshError="1"/>
      <sheetData sheetId="25613" refreshError="1"/>
      <sheetData sheetId="25614" refreshError="1"/>
      <sheetData sheetId="25615" refreshError="1"/>
      <sheetData sheetId="25616" refreshError="1"/>
      <sheetData sheetId="25617" refreshError="1"/>
      <sheetData sheetId="25618" refreshError="1"/>
      <sheetData sheetId="25619" refreshError="1"/>
      <sheetData sheetId="25620" refreshError="1"/>
      <sheetData sheetId="25621" refreshError="1"/>
      <sheetData sheetId="25622" refreshError="1"/>
      <sheetData sheetId="25623" refreshError="1"/>
      <sheetData sheetId="25624" refreshError="1"/>
      <sheetData sheetId="25625" refreshError="1"/>
      <sheetData sheetId="25626" refreshError="1"/>
      <sheetData sheetId="25627" refreshError="1"/>
      <sheetData sheetId="25628" refreshError="1"/>
      <sheetData sheetId="25629" refreshError="1"/>
      <sheetData sheetId="25630" refreshError="1"/>
      <sheetData sheetId="25631" refreshError="1"/>
      <sheetData sheetId="25632" refreshError="1"/>
      <sheetData sheetId="25633" refreshError="1"/>
      <sheetData sheetId="25634" refreshError="1"/>
      <sheetData sheetId="25635" refreshError="1"/>
      <sheetData sheetId="25636" refreshError="1"/>
      <sheetData sheetId="25637" refreshError="1"/>
      <sheetData sheetId="25638" refreshError="1"/>
      <sheetData sheetId="25639" refreshError="1"/>
      <sheetData sheetId="25640" refreshError="1"/>
      <sheetData sheetId="25641" refreshError="1"/>
      <sheetData sheetId="25642" refreshError="1"/>
      <sheetData sheetId="25643" refreshError="1"/>
      <sheetData sheetId="25644" refreshError="1"/>
      <sheetData sheetId="25645" refreshError="1"/>
      <sheetData sheetId="25646" refreshError="1"/>
      <sheetData sheetId="25647" refreshError="1"/>
      <sheetData sheetId="25648" refreshError="1"/>
      <sheetData sheetId="25649" refreshError="1"/>
      <sheetData sheetId="25650" refreshError="1"/>
      <sheetData sheetId="25651" refreshError="1"/>
      <sheetData sheetId="25652" refreshError="1"/>
      <sheetData sheetId="25653" refreshError="1"/>
      <sheetData sheetId="25654" refreshError="1"/>
      <sheetData sheetId="25655" refreshError="1"/>
      <sheetData sheetId="25656" refreshError="1"/>
      <sheetData sheetId="25657" refreshError="1"/>
      <sheetData sheetId="25658" refreshError="1"/>
      <sheetData sheetId="25659" refreshError="1"/>
      <sheetData sheetId="25660" refreshError="1"/>
      <sheetData sheetId="25661" refreshError="1"/>
      <sheetData sheetId="25662" refreshError="1"/>
      <sheetData sheetId="25663" refreshError="1"/>
      <sheetData sheetId="25664" refreshError="1"/>
      <sheetData sheetId="25665" refreshError="1"/>
      <sheetData sheetId="25666" refreshError="1"/>
      <sheetData sheetId="25667" refreshError="1"/>
      <sheetData sheetId="25668" refreshError="1"/>
      <sheetData sheetId="25669" refreshError="1"/>
      <sheetData sheetId="25670" refreshError="1"/>
      <sheetData sheetId="25671" refreshError="1"/>
      <sheetData sheetId="25672" refreshError="1"/>
      <sheetData sheetId="25673" refreshError="1"/>
      <sheetData sheetId="25674" refreshError="1"/>
      <sheetData sheetId="25675" refreshError="1"/>
      <sheetData sheetId="25676" refreshError="1"/>
      <sheetData sheetId="25677" refreshError="1"/>
      <sheetData sheetId="25678" refreshError="1"/>
      <sheetData sheetId="25679" refreshError="1"/>
      <sheetData sheetId="25680" refreshError="1"/>
      <sheetData sheetId="25681" refreshError="1"/>
      <sheetData sheetId="25682" refreshError="1"/>
      <sheetData sheetId="25683" refreshError="1"/>
      <sheetData sheetId="25684" refreshError="1"/>
      <sheetData sheetId="25685" refreshError="1"/>
      <sheetData sheetId="25686" refreshError="1"/>
      <sheetData sheetId="25687" refreshError="1"/>
      <sheetData sheetId="25688" refreshError="1"/>
      <sheetData sheetId="25689" refreshError="1"/>
      <sheetData sheetId="25690" refreshError="1"/>
      <sheetData sheetId="25691" refreshError="1"/>
      <sheetData sheetId="25692" refreshError="1"/>
      <sheetData sheetId="25693" refreshError="1"/>
      <sheetData sheetId="25694" refreshError="1"/>
      <sheetData sheetId="25695" refreshError="1"/>
      <sheetData sheetId="25696" refreshError="1"/>
      <sheetData sheetId="25697" refreshError="1"/>
      <sheetData sheetId="25698" refreshError="1"/>
      <sheetData sheetId="25699" refreshError="1"/>
      <sheetData sheetId="25700" refreshError="1"/>
      <sheetData sheetId="25701" refreshError="1"/>
      <sheetData sheetId="25702" refreshError="1"/>
      <sheetData sheetId="25703" refreshError="1"/>
      <sheetData sheetId="25704" refreshError="1"/>
      <sheetData sheetId="25705" refreshError="1"/>
      <sheetData sheetId="25706" refreshError="1"/>
      <sheetData sheetId="25707" refreshError="1"/>
      <sheetData sheetId="25708" refreshError="1"/>
      <sheetData sheetId="25709" refreshError="1"/>
      <sheetData sheetId="25710" refreshError="1"/>
      <sheetData sheetId="25711" refreshError="1"/>
      <sheetData sheetId="25712" refreshError="1"/>
      <sheetData sheetId="25713" refreshError="1"/>
      <sheetData sheetId="25714" refreshError="1"/>
      <sheetData sheetId="25715" refreshError="1"/>
      <sheetData sheetId="25716" refreshError="1"/>
      <sheetData sheetId="25717" refreshError="1"/>
      <sheetData sheetId="25718" refreshError="1"/>
      <sheetData sheetId="25719" refreshError="1"/>
      <sheetData sheetId="25720" refreshError="1"/>
      <sheetData sheetId="25721" refreshError="1"/>
      <sheetData sheetId="25722" refreshError="1"/>
      <sheetData sheetId="25723" refreshError="1"/>
      <sheetData sheetId="25724" refreshError="1"/>
      <sheetData sheetId="25725" refreshError="1"/>
      <sheetData sheetId="25726" refreshError="1"/>
      <sheetData sheetId="25727" refreshError="1"/>
      <sheetData sheetId="25728" refreshError="1"/>
      <sheetData sheetId="25729" refreshError="1"/>
      <sheetData sheetId="25730" refreshError="1"/>
      <sheetData sheetId="25731" refreshError="1"/>
      <sheetData sheetId="25732" refreshError="1"/>
      <sheetData sheetId="25733" refreshError="1"/>
      <sheetData sheetId="25734" refreshError="1"/>
      <sheetData sheetId="25735" refreshError="1"/>
      <sheetData sheetId="25736" refreshError="1"/>
      <sheetData sheetId="25737" refreshError="1"/>
      <sheetData sheetId="25738" refreshError="1"/>
      <sheetData sheetId="25739" refreshError="1"/>
      <sheetData sheetId="25740" refreshError="1"/>
      <sheetData sheetId="25741" refreshError="1"/>
      <sheetData sheetId="25742" refreshError="1"/>
      <sheetData sheetId="25743" refreshError="1"/>
      <sheetData sheetId="25744" refreshError="1"/>
      <sheetData sheetId="25745" refreshError="1"/>
      <sheetData sheetId="25746" refreshError="1"/>
      <sheetData sheetId="25747" refreshError="1"/>
      <sheetData sheetId="25748" refreshError="1"/>
      <sheetData sheetId="25749" refreshError="1"/>
      <sheetData sheetId="25750" refreshError="1"/>
      <sheetData sheetId="25751" refreshError="1"/>
      <sheetData sheetId="25752" refreshError="1"/>
      <sheetData sheetId="25753" refreshError="1"/>
      <sheetData sheetId="25754" refreshError="1"/>
      <sheetData sheetId="25755" refreshError="1"/>
      <sheetData sheetId="25756" refreshError="1"/>
      <sheetData sheetId="25757" refreshError="1"/>
      <sheetData sheetId="25758" refreshError="1"/>
      <sheetData sheetId="25759" refreshError="1"/>
      <sheetData sheetId="25760" refreshError="1"/>
      <sheetData sheetId="25761" refreshError="1"/>
      <sheetData sheetId="25762" refreshError="1"/>
      <sheetData sheetId="25763" refreshError="1"/>
      <sheetData sheetId="25764" refreshError="1"/>
      <sheetData sheetId="25765" refreshError="1"/>
      <sheetData sheetId="25766" refreshError="1"/>
      <sheetData sheetId="25767" refreshError="1"/>
      <sheetData sheetId="25768" refreshError="1"/>
      <sheetData sheetId="25769" refreshError="1"/>
      <sheetData sheetId="25770" refreshError="1"/>
      <sheetData sheetId="25771" refreshError="1"/>
      <sheetData sheetId="25772" refreshError="1"/>
      <sheetData sheetId="25773" refreshError="1"/>
      <sheetData sheetId="25774" refreshError="1"/>
      <sheetData sheetId="25775" refreshError="1"/>
      <sheetData sheetId="25776" refreshError="1"/>
      <sheetData sheetId="25777" refreshError="1"/>
      <sheetData sheetId="25778" refreshError="1"/>
      <sheetData sheetId="25779" refreshError="1"/>
      <sheetData sheetId="25780" refreshError="1"/>
      <sheetData sheetId="25781" refreshError="1"/>
      <sheetData sheetId="25782" refreshError="1"/>
      <sheetData sheetId="25783" refreshError="1"/>
      <sheetData sheetId="25784" refreshError="1"/>
      <sheetData sheetId="25785" refreshError="1"/>
      <sheetData sheetId="25786" refreshError="1"/>
      <sheetData sheetId="25787" refreshError="1"/>
      <sheetData sheetId="25788" refreshError="1"/>
      <sheetData sheetId="25789" refreshError="1"/>
      <sheetData sheetId="25790" refreshError="1"/>
      <sheetData sheetId="25791" refreshError="1"/>
      <sheetData sheetId="25792" refreshError="1"/>
      <sheetData sheetId="25793" refreshError="1"/>
      <sheetData sheetId="25794" refreshError="1"/>
      <sheetData sheetId="25795" refreshError="1"/>
      <sheetData sheetId="25796" refreshError="1"/>
      <sheetData sheetId="25797" refreshError="1"/>
      <sheetData sheetId="25798" refreshError="1"/>
      <sheetData sheetId="25799" refreshError="1"/>
      <sheetData sheetId="25800" refreshError="1"/>
      <sheetData sheetId="25801" refreshError="1"/>
      <sheetData sheetId="25802" refreshError="1"/>
      <sheetData sheetId="25803" refreshError="1"/>
      <sheetData sheetId="25804" refreshError="1"/>
      <sheetData sheetId="25805" refreshError="1"/>
      <sheetData sheetId="25806" refreshError="1"/>
      <sheetData sheetId="25807" refreshError="1"/>
      <sheetData sheetId="25808" refreshError="1"/>
      <sheetData sheetId="25809" refreshError="1"/>
      <sheetData sheetId="25810" refreshError="1"/>
      <sheetData sheetId="25811" refreshError="1"/>
      <sheetData sheetId="25812" refreshError="1"/>
      <sheetData sheetId="25813" refreshError="1"/>
      <sheetData sheetId="25814" refreshError="1"/>
      <sheetData sheetId="25815" refreshError="1"/>
      <sheetData sheetId="25816" refreshError="1"/>
      <sheetData sheetId="25817" refreshError="1"/>
      <sheetData sheetId="25818" refreshError="1"/>
      <sheetData sheetId="25819" refreshError="1"/>
      <sheetData sheetId="25820" refreshError="1"/>
      <sheetData sheetId="25821" refreshError="1"/>
      <sheetData sheetId="25822" refreshError="1"/>
      <sheetData sheetId="25823" refreshError="1"/>
      <sheetData sheetId="25824" refreshError="1"/>
      <sheetData sheetId="25825" refreshError="1"/>
      <sheetData sheetId="25826" refreshError="1"/>
      <sheetData sheetId="25827" refreshError="1"/>
      <sheetData sheetId="25828" refreshError="1"/>
      <sheetData sheetId="25829" refreshError="1"/>
      <sheetData sheetId="25830" refreshError="1"/>
      <sheetData sheetId="25831" refreshError="1"/>
      <sheetData sheetId="25832" refreshError="1"/>
      <sheetData sheetId="25833" refreshError="1"/>
      <sheetData sheetId="25834" refreshError="1"/>
      <sheetData sheetId="25835" refreshError="1"/>
      <sheetData sheetId="25836" refreshError="1"/>
      <sheetData sheetId="25837" refreshError="1"/>
      <sheetData sheetId="25838" refreshError="1"/>
      <sheetData sheetId="25839" refreshError="1"/>
      <sheetData sheetId="25840" refreshError="1"/>
      <sheetData sheetId="25841" refreshError="1"/>
      <sheetData sheetId="25842" refreshError="1"/>
      <sheetData sheetId="25843" refreshError="1"/>
      <sheetData sheetId="25844" refreshError="1"/>
      <sheetData sheetId="25845" refreshError="1"/>
      <sheetData sheetId="25846" refreshError="1"/>
      <sheetData sheetId="25847" refreshError="1"/>
      <sheetData sheetId="25848" refreshError="1"/>
      <sheetData sheetId="25849" refreshError="1"/>
      <sheetData sheetId="25850" refreshError="1"/>
      <sheetData sheetId="25851" refreshError="1"/>
      <sheetData sheetId="25852" refreshError="1"/>
      <sheetData sheetId="25853" refreshError="1"/>
      <sheetData sheetId="25854" refreshError="1"/>
      <sheetData sheetId="25855" refreshError="1"/>
      <sheetData sheetId="25856" refreshError="1"/>
      <sheetData sheetId="25857" refreshError="1"/>
      <sheetData sheetId="25858" refreshError="1"/>
      <sheetData sheetId="25859" refreshError="1"/>
      <sheetData sheetId="25860" refreshError="1"/>
      <sheetData sheetId="25861" refreshError="1"/>
      <sheetData sheetId="25862" refreshError="1"/>
      <sheetData sheetId="25863" refreshError="1"/>
      <sheetData sheetId="25864" refreshError="1"/>
      <sheetData sheetId="25865" refreshError="1"/>
      <sheetData sheetId="25866" refreshError="1"/>
      <sheetData sheetId="25867" refreshError="1"/>
      <sheetData sheetId="25868" refreshError="1"/>
      <sheetData sheetId="25869" refreshError="1"/>
      <sheetData sheetId="25870" refreshError="1"/>
      <sheetData sheetId="25871" refreshError="1"/>
      <sheetData sheetId="25872" refreshError="1"/>
      <sheetData sheetId="25873" refreshError="1"/>
      <sheetData sheetId="25874" refreshError="1"/>
      <sheetData sheetId="25875" refreshError="1"/>
      <sheetData sheetId="25876" refreshError="1"/>
      <sheetData sheetId="25877" refreshError="1"/>
      <sheetData sheetId="25878" refreshError="1"/>
      <sheetData sheetId="25879" refreshError="1"/>
      <sheetData sheetId="25880" refreshError="1"/>
      <sheetData sheetId="25881" refreshError="1"/>
      <sheetData sheetId="25882" refreshError="1"/>
      <sheetData sheetId="25883" refreshError="1"/>
      <sheetData sheetId="25884" refreshError="1"/>
      <sheetData sheetId="25885" refreshError="1"/>
      <sheetData sheetId="25886" refreshError="1"/>
      <sheetData sheetId="25887" refreshError="1"/>
      <sheetData sheetId="25888" refreshError="1"/>
      <sheetData sheetId="25889" refreshError="1"/>
      <sheetData sheetId="25890" refreshError="1"/>
      <sheetData sheetId="25891" refreshError="1"/>
      <sheetData sheetId="25892" refreshError="1"/>
      <sheetData sheetId="25893" refreshError="1"/>
      <sheetData sheetId="25894" refreshError="1"/>
      <sheetData sheetId="25895" refreshError="1"/>
      <sheetData sheetId="25896" refreshError="1"/>
      <sheetData sheetId="25897" refreshError="1"/>
      <sheetData sheetId="25898" refreshError="1"/>
      <sheetData sheetId="25899" refreshError="1"/>
      <sheetData sheetId="25900" refreshError="1"/>
      <sheetData sheetId="25901" refreshError="1"/>
      <sheetData sheetId="25902" refreshError="1"/>
      <sheetData sheetId="25903" refreshError="1"/>
      <sheetData sheetId="25904" refreshError="1"/>
      <sheetData sheetId="25905" refreshError="1"/>
      <sheetData sheetId="25906" refreshError="1"/>
      <sheetData sheetId="25907" refreshError="1"/>
      <sheetData sheetId="25908" refreshError="1"/>
      <sheetData sheetId="25909" refreshError="1"/>
      <sheetData sheetId="25910" refreshError="1"/>
      <sheetData sheetId="25911" refreshError="1"/>
      <sheetData sheetId="25912" refreshError="1"/>
      <sheetData sheetId="25913" refreshError="1"/>
      <sheetData sheetId="25914" refreshError="1"/>
      <sheetData sheetId="25915" refreshError="1"/>
      <sheetData sheetId="25916" refreshError="1"/>
      <sheetData sheetId="25917" refreshError="1"/>
      <sheetData sheetId="25918" refreshError="1"/>
      <sheetData sheetId="25919" refreshError="1"/>
      <sheetData sheetId="25920" refreshError="1"/>
      <sheetData sheetId="25921" refreshError="1"/>
      <sheetData sheetId="25922" refreshError="1"/>
      <sheetData sheetId="25923" refreshError="1"/>
      <sheetData sheetId="25924" refreshError="1"/>
      <sheetData sheetId="25925" refreshError="1"/>
      <sheetData sheetId="25926" refreshError="1"/>
      <sheetData sheetId="25927" refreshError="1"/>
      <sheetData sheetId="25928" refreshError="1"/>
      <sheetData sheetId="25929" refreshError="1"/>
      <sheetData sheetId="25930" refreshError="1"/>
      <sheetData sheetId="25931" refreshError="1"/>
      <sheetData sheetId="25932" refreshError="1"/>
      <sheetData sheetId="25933" refreshError="1"/>
      <sheetData sheetId="25934" refreshError="1"/>
      <sheetData sheetId="25935" refreshError="1"/>
      <sheetData sheetId="25936" refreshError="1"/>
      <sheetData sheetId="25937" refreshError="1"/>
      <sheetData sheetId="25938" refreshError="1"/>
      <sheetData sheetId="25939" refreshError="1"/>
      <sheetData sheetId="25940" refreshError="1"/>
      <sheetData sheetId="25941" refreshError="1"/>
      <sheetData sheetId="25942" refreshError="1"/>
      <sheetData sheetId="25943" refreshError="1"/>
      <sheetData sheetId="25944" refreshError="1"/>
      <sheetData sheetId="25945" refreshError="1"/>
      <sheetData sheetId="25946" refreshError="1"/>
      <sheetData sheetId="25947" refreshError="1"/>
      <sheetData sheetId="25948" refreshError="1"/>
      <sheetData sheetId="25949" refreshError="1"/>
      <sheetData sheetId="25950" refreshError="1"/>
      <sheetData sheetId="25951" refreshError="1"/>
      <sheetData sheetId="25952" refreshError="1"/>
      <sheetData sheetId="25953" refreshError="1"/>
      <sheetData sheetId="25954" refreshError="1"/>
      <sheetData sheetId="25955" refreshError="1"/>
      <sheetData sheetId="25956" refreshError="1"/>
      <sheetData sheetId="25957" refreshError="1"/>
      <sheetData sheetId="25958" refreshError="1"/>
      <sheetData sheetId="25959" refreshError="1"/>
      <sheetData sheetId="25960" refreshError="1"/>
      <sheetData sheetId="25961" refreshError="1"/>
      <sheetData sheetId="25962" refreshError="1"/>
      <sheetData sheetId="25963" refreshError="1"/>
      <sheetData sheetId="25964" refreshError="1"/>
      <sheetData sheetId="25965" refreshError="1"/>
      <sheetData sheetId="25966" refreshError="1"/>
      <sheetData sheetId="25967" refreshError="1"/>
      <sheetData sheetId="25968" refreshError="1"/>
      <sheetData sheetId="25969" refreshError="1"/>
      <sheetData sheetId="25970" refreshError="1"/>
      <sheetData sheetId="25971" refreshError="1"/>
      <sheetData sheetId="25972" refreshError="1"/>
      <sheetData sheetId="25973" refreshError="1"/>
      <sheetData sheetId="25974" refreshError="1"/>
      <sheetData sheetId="25975" refreshError="1"/>
      <sheetData sheetId="25976" refreshError="1"/>
      <sheetData sheetId="25977" refreshError="1"/>
      <sheetData sheetId="25978" refreshError="1"/>
      <sheetData sheetId="25979" refreshError="1"/>
      <sheetData sheetId="25980" refreshError="1"/>
      <sheetData sheetId="25981" refreshError="1"/>
      <sheetData sheetId="25982" refreshError="1"/>
      <sheetData sheetId="25983" refreshError="1"/>
      <sheetData sheetId="25984" refreshError="1"/>
      <sheetData sheetId="25985" refreshError="1"/>
      <sheetData sheetId="25986" refreshError="1"/>
      <sheetData sheetId="25987" refreshError="1"/>
      <sheetData sheetId="25988" refreshError="1"/>
      <sheetData sheetId="25989" refreshError="1"/>
      <sheetData sheetId="25990" refreshError="1"/>
      <sheetData sheetId="25991" refreshError="1"/>
      <sheetData sheetId="25992" refreshError="1"/>
      <sheetData sheetId="25993" refreshError="1"/>
      <sheetData sheetId="25994" refreshError="1"/>
      <sheetData sheetId="25995" refreshError="1"/>
      <sheetData sheetId="25996" refreshError="1"/>
      <sheetData sheetId="25997" refreshError="1"/>
      <sheetData sheetId="25998" refreshError="1"/>
      <sheetData sheetId="25999" refreshError="1"/>
      <sheetData sheetId="26000" refreshError="1"/>
      <sheetData sheetId="26001" refreshError="1"/>
      <sheetData sheetId="26002" refreshError="1"/>
      <sheetData sheetId="26003" refreshError="1"/>
      <sheetData sheetId="26004" refreshError="1"/>
      <sheetData sheetId="26005" refreshError="1"/>
      <sheetData sheetId="26006" refreshError="1"/>
      <sheetData sheetId="26007" refreshError="1"/>
      <sheetData sheetId="26008" refreshError="1"/>
      <sheetData sheetId="26009" refreshError="1"/>
      <sheetData sheetId="26010" refreshError="1"/>
      <sheetData sheetId="26011" refreshError="1"/>
      <sheetData sheetId="26012" refreshError="1"/>
      <sheetData sheetId="26013" refreshError="1"/>
      <sheetData sheetId="26014" refreshError="1"/>
      <sheetData sheetId="26015" refreshError="1"/>
      <sheetData sheetId="26016" refreshError="1"/>
      <sheetData sheetId="26017" refreshError="1"/>
      <sheetData sheetId="26018" refreshError="1"/>
      <sheetData sheetId="26019" refreshError="1"/>
      <sheetData sheetId="26020" refreshError="1"/>
      <sheetData sheetId="26021" refreshError="1"/>
      <sheetData sheetId="26022" refreshError="1"/>
      <sheetData sheetId="26023" refreshError="1"/>
      <sheetData sheetId="26024" refreshError="1"/>
      <sheetData sheetId="26025" refreshError="1"/>
      <sheetData sheetId="26026" refreshError="1"/>
      <sheetData sheetId="26027" refreshError="1"/>
      <sheetData sheetId="26028" refreshError="1"/>
      <sheetData sheetId="26029" refreshError="1"/>
      <sheetData sheetId="26030" refreshError="1"/>
      <sheetData sheetId="26031" refreshError="1"/>
      <sheetData sheetId="26032" refreshError="1"/>
      <sheetData sheetId="26033" refreshError="1"/>
      <sheetData sheetId="26034" refreshError="1"/>
      <sheetData sheetId="26035" refreshError="1"/>
      <sheetData sheetId="26036" refreshError="1"/>
      <sheetData sheetId="26037" refreshError="1"/>
      <sheetData sheetId="26038" refreshError="1"/>
      <sheetData sheetId="26039" refreshError="1"/>
      <sheetData sheetId="26040" refreshError="1"/>
      <sheetData sheetId="26041" refreshError="1"/>
      <sheetData sheetId="26042" refreshError="1"/>
      <sheetData sheetId="26043" refreshError="1"/>
      <sheetData sheetId="26044" refreshError="1"/>
      <sheetData sheetId="26045" refreshError="1"/>
      <sheetData sheetId="26046" refreshError="1"/>
      <sheetData sheetId="26047" refreshError="1"/>
      <sheetData sheetId="26048" refreshError="1"/>
      <sheetData sheetId="26049" refreshError="1"/>
      <sheetData sheetId="26050" refreshError="1"/>
      <sheetData sheetId="26051" refreshError="1"/>
      <sheetData sheetId="26052" refreshError="1"/>
      <sheetData sheetId="26053" refreshError="1"/>
      <sheetData sheetId="26054" refreshError="1"/>
      <sheetData sheetId="26055" refreshError="1"/>
      <sheetData sheetId="26056" refreshError="1"/>
      <sheetData sheetId="26057" refreshError="1"/>
      <sheetData sheetId="26058" refreshError="1"/>
      <sheetData sheetId="26059" refreshError="1"/>
      <sheetData sheetId="26060" refreshError="1"/>
      <sheetData sheetId="26061" refreshError="1"/>
      <sheetData sheetId="26062" refreshError="1"/>
      <sheetData sheetId="26063" refreshError="1"/>
      <sheetData sheetId="26064" refreshError="1"/>
      <sheetData sheetId="26065" refreshError="1"/>
      <sheetData sheetId="26066" refreshError="1"/>
      <sheetData sheetId="26067" refreshError="1"/>
      <sheetData sheetId="26068" refreshError="1"/>
      <sheetData sheetId="26069" refreshError="1"/>
      <sheetData sheetId="26070" refreshError="1"/>
      <sheetData sheetId="26071" refreshError="1"/>
      <sheetData sheetId="26072" refreshError="1"/>
      <sheetData sheetId="26073" refreshError="1"/>
      <sheetData sheetId="26074" refreshError="1"/>
      <sheetData sheetId="26075" refreshError="1"/>
      <sheetData sheetId="26076" refreshError="1"/>
      <sheetData sheetId="26077" refreshError="1"/>
      <sheetData sheetId="26078" refreshError="1"/>
      <sheetData sheetId="26079" refreshError="1"/>
      <sheetData sheetId="26080" refreshError="1"/>
      <sheetData sheetId="26081" refreshError="1"/>
      <sheetData sheetId="26082" refreshError="1"/>
      <sheetData sheetId="26083" refreshError="1"/>
      <sheetData sheetId="26084" refreshError="1"/>
      <sheetData sheetId="26085" refreshError="1"/>
      <sheetData sheetId="26086" refreshError="1"/>
      <sheetData sheetId="26087" refreshError="1"/>
      <sheetData sheetId="26088" refreshError="1"/>
      <sheetData sheetId="26089" refreshError="1"/>
      <sheetData sheetId="26090" refreshError="1"/>
      <sheetData sheetId="26091" refreshError="1"/>
      <sheetData sheetId="26092" refreshError="1"/>
      <sheetData sheetId="26093" refreshError="1"/>
      <sheetData sheetId="26094" refreshError="1"/>
      <sheetData sheetId="26095" refreshError="1"/>
      <sheetData sheetId="26096" refreshError="1"/>
      <sheetData sheetId="26097" refreshError="1"/>
      <sheetData sheetId="26098" refreshError="1"/>
      <sheetData sheetId="26099" refreshError="1"/>
      <sheetData sheetId="26100" refreshError="1"/>
      <sheetData sheetId="26101" refreshError="1"/>
      <sheetData sheetId="26102" refreshError="1"/>
      <sheetData sheetId="26103" refreshError="1"/>
      <sheetData sheetId="26104" refreshError="1"/>
      <sheetData sheetId="26105" refreshError="1"/>
      <sheetData sheetId="26106" refreshError="1"/>
      <sheetData sheetId="26107" refreshError="1"/>
      <sheetData sheetId="26108" refreshError="1"/>
      <sheetData sheetId="26109" refreshError="1"/>
      <sheetData sheetId="26110" refreshError="1"/>
      <sheetData sheetId="26111" refreshError="1"/>
      <sheetData sheetId="26112" refreshError="1"/>
      <sheetData sheetId="26113" refreshError="1"/>
      <sheetData sheetId="26114" refreshError="1"/>
      <sheetData sheetId="26115" refreshError="1"/>
      <sheetData sheetId="26116" refreshError="1"/>
      <sheetData sheetId="26117" refreshError="1"/>
      <sheetData sheetId="26118" refreshError="1"/>
      <sheetData sheetId="26119" refreshError="1"/>
      <sheetData sheetId="26120" refreshError="1"/>
      <sheetData sheetId="26121" refreshError="1"/>
      <sheetData sheetId="26122" refreshError="1"/>
      <sheetData sheetId="26123" refreshError="1"/>
      <sheetData sheetId="26124" refreshError="1"/>
      <sheetData sheetId="26125" refreshError="1"/>
      <sheetData sheetId="26126" refreshError="1"/>
      <sheetData sheetId="26127" refreshError="1"/>
      <sheetData sheetId="26128" refreshError="1"/>
      <sheetData sheetId="26129" refreshError="1"/>
      <sheetData sheetId="26130" refreshError="1"/>
      <sheetData sheetId="26131" refreshError="1"/>
      <sheetData sheetId="26132" refreshError="1"/>
      <sheetData sheetId="26133" refreshError="1"/>
      <sheetData sheetId="26134" refreshError="1"/>
      <sheetData sheetId="26135" refreshError="1"/>
      <sheetData sheetId="26136" refreshError="1"/>
      <sheetData sheetId="26137" refreshError="1"/>
      <sheetData sheetId="26138" refreshError="1"/>
      <sheetData sheetId="26139" refreshError="1"/>
      <sheetData sheetId="26140" refreshError="1"/>
      <sheetData sheetId="26141" refreshError="1"/>
      <sheetData sheetId="26142" refreshError="1"/>
      <sheetData sheetId="26143" refreshError="1"/>
      <sheetData sheetId="26144" refreshError="1"/>
      <sheetData sheetId="26145" refreshError="1"/>
      <sheetData sheetId="26146" refreshError="1"/>
      <sheetData sheetId="26147" refreshError="1"/>
      <sheetData sheetId="26148" refreshError="1"/>
      <sheetData sheetId="26149" refreshError="1"/>
      <sheetData sheetId="26150" refreshError="1"/>
      <sheetData sheetId="26151" refreshError="1"/>
      <sheetData sheetId="26152" refreshError="1"/>
      <sheetData sheetId="26153" refreshError="1"/>
      <sheetData sheetId="26154" refreshError="1"/>
      <sheetData sheetId="26155" refreshError="1"/>
      <sheetData sheetId="26156" refreshError="1"/>
      <sheetData sheetId="26157" refreshError="1"/>
      <sheetData sheetId="26158" refreshError="1"/>
      <sheetData sheetId="26159" refreshError="1"/>
      <sheetData sheetId="26160" refreshError="1"/>
      <sheetData sheetId="26161" refreshError="1"/>
      <sheetData sheetId="26162" refreshError="1"/>
      <sheetData sheetId="26163" refreshError="1"/>
      <sheetData sheetId="26164" refreshError="1"/>
      <sheetData sheetId="26165" refreshError="1"/>
      <sheetData sheetId="26166" refreshError="1"/>
      <sheetData sheetId="26167" refreshError="1"/>
      <sheetData sheetId="26168" refreshError="1"/>
      <sheetData sheetId="26169" refreshError="1"/>
      <sheetData sheetId="26170" refreshError="1"/>
      <sheetData sheetId="26171" refreshError="1"/>
      <sheetData sheetId="26172" refreshError="1"/>
      <sheetData sheetId="26173" refreshError="1"/>
      <sheetData sheetId="26174" refreshError="1"/>
      <sheetData sheetId="26175" refreshError="1"/>
      <sheetData sheetId="26176" refreshError="1"/>
      <sheetData sheetId="26177" refreshError="1"/>
      <sheetData sheetId="26178" refreshError="1"/>
      <sheetData sheetId="26179" refreshError="1"/>
      <sheetData sheetId="26180" refreshError="1"/>
      <sheetData sheetId="26181" refreshError="1"/>
      <sheetData sheetId="26182" refreshError="1"/>
      <sheetData sheetId="26183" refreshError="1"/>
      <sheetData sheetId="26184" refreshError="1"/>
      <sheetData sheetId="26185" refreshError="1"/>
      <sheetData sheetId="26186" refreshError="1"/>
      <sheetData sheetId="26187" refreshError="1"/>
      <sheetData sheetId="26188" refreshError="1"/>
      <sheetData sheetId="26189" refreshError="1"/>
      <sheetData sheetId="26190" refreshError="1"/>
      <sheetData sheetId="26191" refreshError="1"/>
      <sheetData sheetId="26192" refreshError="1"/>
      <sheetData sheetId="26193" refreshError="1"/>
      <sheetData sheetId="26194" refreshError="1"/>
      <sheetData sheetId="26195" refreshError="1"/>
      <sheetData sheetId="26196" refreshError="1"/>
      <sheetData sheetId="26197" refreshError="1"/>
      <sheetData sheetId="26198" refreshError="1"/>
      <sheetData sheetId="26199" refreshError="1"/>
      <sheetData sheetId="26200" refreshError="1"/>
      <sheetData sheetId="26201" refreshError="1"/>
      <sheetData sheetId="26202" refreshError="1"/>
      <sheetData sheetId="26203" refreshError="1"/>
      <sheetData sheetId="26204" refreshError="1"/>
      <sheetData sheetId="26205" refreshError="1"/>
      <sheetData sheetId="26206" refreshError="1"/>
      <sheetData sheetId="26207" refreshError="1"/>
      <sheetData sheetId="26208" refreshError="1"/>
      <sheetData sheetId="26209" refreshError="1"/>
      <sheetData sheetId="26210" refreshError="1"/>
      <sheetData sheetId="26211" refreshError="1"/>
      <sheetData sheetId="26212" refreshError="1"/>
      <sheetData sheetId="26213" refreshError="1"/>
      <sheetData sheetId="26214" refreshError="1"/>
      <sheetData sheetId="26215" refreshError="1"/>
      <sheetData sheetId="26216" refreshError="1"/>
      <sheetData sheetId="26217" refreshError="1"/>
      <sheetData sheetId="26218" refreshError="1"/>
      <sheetData sheetId="26219" refreshError="1"/>
      <sheetData sheetId="26220" refreshError="1"/>
      <sheetData sheetId="26221" refreshError="1"/>
      <sheetData sheetId="26222" refreshError="1"/>
      <sheetData sheetId="26223" refreshError="1"/>
      <sheetData sheetId="26224" refreshError="1"/>
      <sheetData sheetId="26225" refreshError="1"/>
      <sheetData sheetId="26226" refreshError="1"/>
      <sheetData sheetId="26227" refreshError="1"/>
      <sheetData sheetId="26228" refreshError="1"/>
      <sheetData sheetId="26229" refreshError="1"/>
      <sheetData sheetId="26230" refreshError="1"/>
      <sheetData sheetId="26231" refreshError="1"/>
      <sheetData sheetId="26232" refreshError="1"/>
      <sheetData sheetId="26233" refreshError="1"/>
      <sheetData sheetId="26234" refreshError="1"/>
      <sheetData sheetId="26235" refreshError="1"/>
      <sheetData sheetId="26236" refreshError="1"/>
      <sheetData sheetId="26237" refreshError="1"/>
      <sheetData sheetId="26238" refreshError="1"/>
      <sheetData sheetId="26239" refreshError="1"/>
      <sheetData sheetId="26240" refreshError="1"/>
      <sheetData sheetId="26241" refreshError="1"/>
      <sheetData sheetId="26242" refreshError="1"/>
      <sheetData sheetId="26243" refreshError="1"/>
      <sheetData sheetId="26244" refreshError="1"/>
      <sheetData sheetId="26245" refreshError="1"/>
      <sheetData sheetId="26246" refreshError="1"/>
      <sheetData sheetId="26247" refreshError="1"/>
      <sheetData sheetId="26248" refreshError="1"/>
      <sheetData sheetId="26249" refreshError="1"/>
      <sheetData sheetId="26250" refreshError="1"/>
      <sheetData sheetId="26251" refreshError="1"/>
      <sheetData sheetId="26252" refreshError="1"/>
      <sheetData sheetId="26253" refreshError="1"/>
      <sheetData sheetId="26254" refreshError="1"/>
      <sheetData sheetId="26255" refreshError="1"/>
      <sheetData sheetId="26256" refreshError="1"/>
      <sheetData sheetId="26257" refreshError="1"/>
      <sheetData sheetId="26258" refreshError="1"/>
      <sheetData sheetId="26259" refreshError="1"/>
      <sheetData sheetId="26260" refreshError="1"/>
      <sheetData sheetId="26261" refreshError="1"/>
      <sheetData sheetId="26262" refreshError="1"/>
      <sheetData sheetId="26263" refreshError="1"/>
      <sheetData sheetId="26264" refreshError="1"/>
      <sheetData sheetId="26265" refreshError="1"/>
      <sheetData sheetId="26266" refreshError="1"/>
      <sheetData sheetId="26267" refreshError="1"/>
      <sheetData sheetId="26268" refreshError="1"/>
      <sheetData sheetId="26269" refreshError="1"/>
      <sheetData sheetId="26270" refreshError="1"/>
      <sheetData sheetId="26271" refreshError="1"/>
      <sheetData sheetId="26272" refreshError="1"/>
      <sheetData sheetId="26273" refreshError="1"/>
      <sheetData sheetId="26274" refreshError="1"/>
      <sheetData sheetId="26275" refreshError="1"/>
      <sheetData sheetId="26276" refreshError="1"/>
      <sheetData sheetId="26277" refreshError="1"/>
      <sheetData sheetId="26278" refreshError="1"/>
      <sheetData sheetId="26279" refreshError="1"/>
      <sheetData sheetId="26280" refreshError="1"/>
      <sheetData sheetId="26281" refreshError="1"/>
      <sheetData sheetId="26282" refreshError="1"/>
      <sheetData sheetId="26283" refreshError="1"/>
      <sheetData sheetId="26284" refreshError="1"/>
      <sheetData sheetId="26285" refreshError="1"/>
      <sheetData sheetId="26286" refreshError="1"/>
      <sheetData sheetId="26287" refreshError="1"/>
      <sheetData sheetId="26288" refreshError="1"/>
      <sheetData sheetId="26289" refreshError="1"/>
      <sheetData sheetId="26290" refreshError="1"/>
      <sheetData sheetId="26291" refreshError="1"/>
      <sheetData sheetId="26292" refreshError="1"/>
      <sheetData sheetId="26293" refreshError="1"/>
      <sheetData sheetId="26294" refreshError="1"/>
      <sheetData sheetId="26295" refreshError="1"/>
      <sheetData sheetId="26296" refreshError="1"/>
      <sheetData sheetId="26297" refreshError="1"/>
      <sheetData sheetId="26298" refreshError="1"/>
      <sheetData sheetId="26299" refreshError="1"/>
      <sheetData sheetId="26300" refreshError="1"/>
      <sheetData sheetId="26301" refreshError="1"/>
      <sheetData sheetId="26302" refreshError="1"/>
      <sheetData sheetId="26303" refreshError="1"/>
      <sheetData sheetId="26304" refreshError="1"/>
      <sheetData sheetId="26305" refreshError="1"/>
      <sheetData sheetId="26306" refreshError="1"/>
      <sheetData sheetId="26307" refreshError="1"/>
      <sheetData sheetId="26308" refreshError="1"/>
      <sheetData sheetId="26309" refreshError="1"/>
      <sheetData sheetId="26310" refreshError="1"/>
      <sheetData sheetId="26311" refreshError="1"/>
      <sheetData sheetId="26312" refreshError="1"/>
      <sheetData sheetId="26313" refreshError="1"/>
      <sheetData sheetId="26314" refreshError="1"/>
      <sheetData sheetId="26315" refreshError="1"/>
      <sheetData sheetId="26316" refreshError="1"/>
      <sheetData sheetId="26317" refreshError="1"/>
      <sheetData sheetId="26318" refreshError="1"/>
      <sheetData sheetId="26319" refreshError="1"/>
      <sheetData sheetId="26320" refreshError="1"/>
      <sheetData sheetId="26321" refreshError="1"/>
      <sheetData sheetId="26322" refreshError="1"/>
      <sheetData sheetId="26323" refreshError="1"/>
      <sheetData sheetId="26324" refreshError="1"/>
      <sheetData sheetId="26325" refreshError="1"/>
      <sheetData sheetId="26326" refreshError="1"/>
      <sheetData sheetId="26327" refreshError="1"/>
      <sheetData sheetId="26328" refreshError="1"/>
      <sheetData sheetId="26329" refreshError="1"/>
      <sheetData sheetId="26330" refreshError="1"/>
      <sheetData sheetId="26331" refreshError="1"/>
      <sheetData sheetId="26332" refreshError="1"/>
      <sheetData sheetId="26333" refreshError="1"/>
      <sheetData sheetId="26334" refreshError="1"/>
      <sheetData sheetId="26335" refreshError="1"/>
      <sheetData sheetId="26336" refreshError="1"/>
      <sheetData sheetId="26337" refreshError="1"/>
      <sheetData sheetId="26338" refreshError="1"/>
      <sheetData sheetId="26339" refreshError="1"/>
      <sheetData sheetId="26340" refreshError="1"/>
      <sheetData sheetId="26341" refreshError="1"/>
      <sheetData sheetId="26342" refreshError="1"/>
      <sheetData sheetId="26343" refreshError="1"/>
      <sheetData sheetId="26344" refreshError="1"/>
      <sheetData sheetId="26345" refreshError="1"/>
      <sheetData sheetId="26346" refreshError="1"/>
      <sheetData sheetId="26347" refreshError="1"/>
      <sheetData sheetId="26348" refreshError="1"/>
      <sheetData sheetId="26349" refreshError="1"/>
      <sheetData sheetId="26350" refreshError="1"/>
      <sheetData sheetId="26351" refreshError="1"/>
      <sheetData sheetId="26352" refreshError="1"/>
      <sheetData sheetId="26353" refreshError="1"/>
      <sheetData sheetId="26354" refreshError="1"/>
      <sheetData sheetId="26355" refreshError="1"/>
      <sheetData sheetId="26356" refreshError="1"/>
      <sheetData sheetId="26357" refreshError="1"/>
      <sheetData sheetId="26358" refreshError="1"/>
      <sheetData sheetId="26359" refreshError="1"/>
      <sheetData sheetId="26360" refreshError="1"/>
      <sheetData sheetId="26361" refreshError="1"/>
      <sheetData sheetId="26362" refreshError="1"/>
      <sheetData sheetId="26363" refreshError="1"/>
      <sheetData sheetId="26364" refreshError="1"/>
      <sheetData sheetId="26365" refreshError="1"/>
      <sheetData sheetId="26366" refreshError="1"/>
      <sheetData sheetId="26367" refreshError="1"/>
      <sheetData sheetId="26368" refreshError="1"/>
      <sheetData sheetId="26369" refreshError="1"/>
      <sheetData sheetId="26370" refreshError="1"/>
      <sheetData sheetId="26371" refreshError="1"/>
      <sheetData sheetId="26372" refreshError="1"/>
      <sheetData sheetId="26373" refreshError="1"/>
      <sheetData sheetId="26374" refreshError="1"/>
      <sheetData sheetId="26375" refreshError="1"/>
      <sheetData sheetId="26376" refreshError="1"/>
      <sheetData sheetId="26377" refreshError="1"/>
      <sheetData sheetId="26378" refreshError="1"/>
      <sheetData sheetId="26379" refreshError="1"/>
      <sheetData sheetId="26380" refreshError="1"/>
      <sheetData sheetId="26381" refreshError="1"/>
      <sheetData sheetId="26382" refreshError="1"/>
      <sheetData sheetId="26383" refreshError="1"/>
      <sheetData sheetId="26384" refreshError="1"/>
      <sheetData sheetId="26385" refreshError="1"/>
      <sheetData sheetId="26386" refreshError="1"/>
      <sheetData sheetId="26387" refreshError="1"/>
      <sheetData sheetId="26388" refreshError="1"/>
      <sheetData sheetId="26389" refreshError="1"/>
      <sheetData sheetId="26390" refreshError="1"/>
      <sheetData sheetId="26391" refreshError="1"/>
      <sheetData sheetId="26392" refreshError="1"/>
      <sheetData sheetId="26393" refreshError="1"/>
      <sheetData sheetId="26394" refreshError="1"/>
      <sheetData sheetId="26395" refreshError="1"/>
      <sheetData sheetId="26396" refreshError="1"/>
      <sheetData sheetId="26397" refreshError="1"/>
      <sheetData sheetId="26398" refreshError="1"/>
      <sheetData sheetId="26399" refreshError="1"/>
      <sheetData sheetId="26400" refreshError="1"/>
      <sheetData sheetId="26401" refreshError="1"/>
      <sheetData sheetId="26402" refreshError="1"/>
      <sheetData sheetId="26403" refreshError="1"/>
      <sheetData sheetId="26404" refreshError="1"/>
      <sheetData sheetId="26405" refreshError="1"/>
      <sheetData sheetId="26406" refreshError="1"/>
      <sheetData sheetId="26407" refreshError="1"/>
      <sheetData sheetId="26408" refreshError="1"/>
      <sheetData sheetId="26409" refreshError="1"/>
      <sheetData sheetId="26410" refreshError="1"/>
      <sheetData sheetId="26411" refreshError="1"/>
      <sheetData sheetId="26412" refreshError="1"/>
      <sheetData sheetId="26413" refreshError="1"/>
      <sheetData sheetId="26414" refreshError="1"/>
      <sheetData sheetId="26415" refreshError="1"/>
      <sheetData sheetId="26416" refreshError="1"/>
      <sheetData sheetId="26417" refreshError="1"/>
      <sheetData sheetId="26418" refreshError="1"/>
      <sheetData sheetId="26419" refreshError="1"/>
      <sheetData sheetId="26420" refreshError="1"/>
      <sheetData sheetId="26421" refreshError="1"/>
      <sheetData sheetId="26422" refreshError="1"/>
      <sheetData sheetId="26423" refreshError="1"/>
      <sheetData sheetId="26424" refreshError="1"/>
      <sheetData sheetId="26425" refreshError="1"/>
      <sheetData sheetId="26426" refreshError="1"/>
      <sheetData sheetId="26427" refreshError="1"/>
      <sheetData sheetId="26428" refreshError="1"/>
      <sheetData sheetId="26429" refreshError="1"/>
      <sheetData sheetId="26430" refreshError="1"/>
      <sheetData sheetId="26431" refreshError="1"/>
      <sheetData sheetId="26432" refreshError="1"/>
      <sheetData sheetId="26433" refreshError="1"/>
      <sheetData sheetId="26434" refreshError="1"/>
      <sheetData sheetId="26435" refreshError="1"/>
      <sheetData sheetId="26436" refreshError="1"/>
      <sheetData sheetId="26437" refreshError="1"/>
      <sheetData sheetId="26438" refreshError="1"/>
      <sheetData sheetId="26439" refreshError="1"/>
      <sheetData sheetId="26440" refreshError="1"/>
      <sheetData sheetId="26441" refreshError="1"/>
      <sheetData sheetId="26442" refreshError="1"/>
      <sheetData sheetId="26443" refreshError="1"/>
      <sheetData sheetId="26444" refreshError="1"/>
      <sheetData sheetId="26445" refreshError="1"/>
      <sheetData sheetId="26446" refreshError="1"/>
      <sheetData sheetId="26447" refreshError="1"/>
      <sheetData sheetId="26448" refreshError="1"/>
      <sheetData sheetId="26449" refreshError="1"/>
      <sheetData sheetId="26450" refreshError="1"/>
      <sheetData sheetId="26451" refreshError="1"/>
      <sheetData sheetId="26452" refreshError="1"/>
      <sheetData sheetId="26453" refreshError="1"/>
      <sheetData sheetId="26454" refreshError="1"/>
      <sheetData sheetId="26455" refreshError="1"/>
      <sheetData sheetId="26456" refreshError="1"/>
      <sheetData sheetId="26457" refreshError="1"/>
      <sheetData sheetId="26458" refreshError="1"/>
      <sheetData sheetId="26459" refreshError="1"/>
      <sheetData sheetId="26460" refreshError="1"/>
      <sheetData sheetId="26461" refreshError="1"/>
      <sheetData sheetId="26462" refreshError="1"/>
      <sheetData sheetId="26463" refreshError="1"/>
      <sheetData sheetId="26464" refreshError="1"/>
      <sheetData sheetId="26465" refreshError="1"/>
      <sheetData sheetId="26466" refreshError="1"/>
      <sheetData sheetId="26467" refreshError="1"/>
      <sheetData sheetId="26468" refreshError="1"/>
      <sheetData sheetId="26469" refreshError="1"/>
      <sheetData sheetId="26470" refreshError="1"/>
      <sheetData sheetId="26471" refreshError="1"/>
      <sheetData sheetId="26472" refreshError="1"/>
      <sheetData sheetId="26473" refreshError="1"/>
      <sheetData sheetId="26474" refreshError="1"/>
      <sheetData sheetId="26475" refreshError="1"/>
      <sheetData sheetId="26476" refreshError="1"/>
      <sheetData sheetId="26477" refreshError="1"/>
      <sheetData sheetId="26478" refreshError="1"/>
      <sheetData sheetId="26479" refreshError="1"/>
      <sheetData sheetId="26480" refreshError="1"/>
      <sheetData sheetId="26481" refreshError="1"/>
      <sheetData sheetId="26482" refreshError="1"/>
      <sheetData sheetId="26483" refreshError="1"/>
      <sheetData sheetId="26484" refreshError="1"/>
      <sheetData sheetId="26485" refreshError="1"/>
      <sheetData sheetId="26486" refreshError="1"/>
      <sheetData sheetId="26487" refreshError="1"/>
      <sheetData sheetId="26488" refreshError="1"/>
      <sheetData sheetId="26489" refreshError="1"/>
      <sheetData sheetId="26490" refreshError="1"/>
      <sheetData sheetId="26491" refreshError="1"/>
      <sheetData sheetId="26492" refreshError="1"/>
      <sheetData sheetId="26493" refreshError="1"/>
      <sheetData sheetId="26494" refreshError="1"/>
      <sheetData sheetId="26495" refreshError="1"/>
      <sheetData sheetId="26496" refreshError="1"/>
      <sheetData sheetId="26497" refreshError="1"/>
      <sheetData sheetId="26498" refreshError="1"/>
      <sheetData sheetId="26499" refreshError="1"/>
      <sheetData sheetId="26500" refreshError="1"/>
      <sheetData sheetId="26501" refreshError="1"/>
      <sheetData sheetId="26502" refreshError="1"/>
      <sheetData sheetId="26503" refreshError="1"/>
      <sheetData sheetId="26504" refreshError="1"/>
      <sheetData sheetId="26505" refreshError="1"/>
      <sheetData sheetId="26506" refreshError="1"/>
      <sheetData sheetId="26507" refreshError="1"/>
      <sheetData sheetId="26508" refreshError="1"/>
      <sheetData sheetId="26509" refreshError="1"/>
      <sheetData sheetId="26510" refreshError="1"/>
      <sheetData sheetId="26511" refreshError="1"/>
      <sheetData sheetId="26512" refreshError="1"/>
      <sheetData sheetId="26513" refreshError="1"/>
      <sheetData sheetId="26514" refreshError="1"/>
      <sheetData sheetId="26515" refreshError="1"/>
      <sheetData sheetId="26516" refreshError="1"/>
      <sheetData sheetId="26517" refreshError="1"/>
      <sheetData sheetId="26518" refreshError="1"/>
      <sheetData sheetId="26519" refreshError="1"/>
      <sheetData sheetId="26520" refreshError="1"/>
      <sheetData sheetId="26521" refreshError="1"/>
      <sheetData sheetId="26522" refreshError="1"/>
      <sheetData sheetId="26523" refreshError="1"/>
      <sheetData sheetId="26524" refreshError="1"/>
      <sheetData sheetId="26525" refreshError="1"/>
      <sheetData sheetId="26526" refreshError="1"/>
      <sheetData sheetId="26527" refreshError="1"/>
      <sheetData sheetId="26528" refreshError="1"/>
      <sheetData sheetId="26529" refreshError="1"/>
      <sheetData sheetId="26530" refreshError="1"/>
      <sheetData sheetId="26531" refreshError="1"/>
      <sheetData sheetId="26532" refreshError="1"/>
      <sheetData sheetId="26533" refreshError="1"/>
      <sheetData sheetId="26534" refreshError="1"/>
      <sheetData sheetId="26535" refreshError="1"/>
      <sheetData sheetId="26536" refreshError="1"/>
      <sheetData sheetId="26537" refreshError="1"/>
      <sheetData sheetId="26538" refreshError="1"/>
      <sheetData sheetId="26539" refreshError="1"/>
      <sheetData sheetId="26540" refreshError="1"/>
      <sheetData sheetId="26541" refreshError="1"/>
      <sheetData sheetId="26542" refreshError="1"/>
      <sheetData sheetId="26543" refreshError="1"/>
      <sheetData sheetId="26544" refreshError="1"/>
      <sheetData sheetId="26545" refreshError="1"/>
      <sheetData sheetId="26546" refreshError="1"/>
      <sheetData sheetId="26547" refreshError="1"/>
      <sheetData sheetId="26548" refreshError="1"/>
      <sheetData sheetId="26549" refreshError="1"/>
      <sheetData sheetId="26550" refreshError="1"/>
      <sheetData sheetId="26551" refreshError="1"/>
      <sheetData sheetId="26552" refreshError="1"/>
      <sheetData sheetId="26553" refreshError="1"/>
      <sheetData sheetId="26554" refreshError="1"/>
      <sheetData sheetId="26555" refreshError="1"/>
      <sheetData sheetId="26556" refreshError="1"/>
      <sheetData sheetId="26557" refreshError="1"/>
      <sheetData sheetId="26558" refreshError="1"/>
      <sheetData sheetId="26559" refreshError="1"/>
      <sheetData sheetId="26560" refreshError="1"/>
      <sheetData sheetId="26561" refreshError="1"/>
      <sheetData sheetId="26562" refreshError="1"/>
      <sheetData sheetId="26563" refreshError="1"/>
      <sheetData sheetId="26564" refreshError="1"/>
      <sheetData sheetId="26565" refreshError="1"/>
      <sheetData sheetId="26566" refreshError="1"/>
      <sheetData sheetId="26567" refreshError="1"/>
      <sheetData sheetId="26568" refreshError="1"/>
      <sheetData sheetId="26569" refreshError="1"/>
      <sheetData sheetId="26570" refreshError="1"/>
      <sheetData sheetId="26571" refreshError="1"/>
      <sheetData sheetId="26572" refreshError="1"/>
      <sheetData sheetId="26573" refreshError="1"/>
      <sheetData sheetId="26574" refreshError="1"/>
      <sheetData sheetId="26575" refreshError="1"/>
      <sheetData sheetId="26576" refreshError="1"/>
      <sheetData sheetId="26577" refreshError="1"/>
      <sheetData sheetId="26578" refreshError="1"/>
      <sheetData sheetId="26579" refreshError="1"/>
      <sheetData sheetId="26580" refreshError="1"/>
      <sheetData sheetId="26581" refreshError="1"/>
      <sheetData sheetId="26582" refreshError="1"/>
      <sheetData sheetId="26583" refreshError="1"/>
      <sheetData sheetId="26584" refreshError="1"/>
      <sheetData sheetId="26585" refreshError="1"/>
      <sheetData sheetId="26586" refreshError="1"/>
      <sheetData sheetId="26587" refreshError="1"/>
      <sheetData sheetId="26588" refreshError="1"/>
      <sheetData sheetId="26589" refreshError="1"/>
      <sheetData sheetId="26590" refreshError="1"/>
      <sheetData sheetId="26591" refreshError="1"/>
      <sheetData sheetId="26592" refreshError="1"/>
      <sheetData sheetId="26593" refreshError="1"/>
      <sheetData sheetId="26594" refreshError="1"/>
      <sheetData sheetId="26595" refreshError="1"/>
      <sheetData sheetId="26596" refreshError="1"/>
      <sheetData sheetId="26597" refreshError="1"/>
      <sheetData sheetId="26598" refreshError="1"/>
      <sheetData sheetId="26599" refreshError="1"/>
      <sheetData sheetId="26600" refreshError="1"/>
      <sheetData sheetId="26601" refreshError="1"/>
      <sheetData sheetId="26602" refreshError="1"/>
      <sheetData sheetId="26603" refreshError="1"/>
      <sheetData sheetId="26604" refreshError="1"/>
      <sheetData sheetId="26605" refreshError="1"/>
      <sheetData sheetId="26606" refreshError="1"/>
      <sheetData sheetId="26607" refreshError="1"/>
      <sheetData sheetId="26608" refreshError="1"/>
      <sheetData sheetId="26609" refreshError="1"/>
      <sheetData sheetId="26610" refreshError="1"/>
      <sheetData sheetId="26611" refreshError="1"/>
      <sheetData sheetId="26612" refreshError="1"/>
      <sheetData sheetId="26613" refreshError="1"/>
      <sheetData sheetId="26614" refreshError="1"/>
      <sheetData sheetId="26615" refreshError="1"/>
      <sheetData sheetId="26616" refreshError="1"/>
      <sheetData sheetId="26617" refreshError="1"/>
      <sheetData sheetId="26618" refreshError="1"/>
      <sheetData sheetId="26619" refreshError="1"/>
      <sheetData sheetId="26620" refreshError="1"/>
      <sheetData sheetId="26621" refreshError="1"/>
      <sheetData sheetId="26622" refreshError="1"/>
      <sheetData sheetId="26623" refreshError="1"/>
      <sheetData sheetId="26624" refreshError="1"/>
      <sheetData sheetId="26625" refreshError="1"/>
      <sheetData sheetId="26626" refreshError="1"/>
      <sheetData sheetId="26627" refreshError="1"/>
      <sheetData sheetId="26628" refreshError="1"/>
      <sheetData sheetId="26629" refreshError="1"/>
      <sheetData sheetId="26630" refreshError="1"/>
      <sheetData sheetId="26631" refreshError="1"/>
      <sheetData sheetId="26632" refreshError="1"/>
      <sheetData sheetId="26633" refreshError="1"/>
      <sheetData sheetId="26634" refreshError="1"/>
      <sheetData sheetId="26635" refreshError="1"/>
      <sheetData sheetId="26636" refreshError="1"/>
      <sheetData sheetId="26637" refreshError="1"/>
      <sheetData sheetId="26638" refreshError="1"/>
      <sheetData sheetId="26639" refreshError="1"/>
      <sheetData sheetId="26640" refreshError="1"/>
      <sheetData sheetId="26641" refreshError="1"/>
      <sheetData sheetId="26642" refreshError="1"/>
      <sheetData sheetId="26643" refreshError="1"/>
      <sheetData sheetId="26644" refreshError="1"/>
      <sheetData sheetId="26645" refreshError="1"/>
      <sheetData sheetId="26646" refreshError="1"/>
      <sheetData sheetId="26647" refreshError="1"/>
      <sheetData sheetId="26648" refreshError="1"/>
      <sheetData sheetId="26649" refreshError="1"/>
      <sheetData sheetId="26650" refreshError="1"/>
      <sheetData sheetId="26651" refreshError="1"/>
      <sheetData sheetId="26652" refreshError="1"/>
      <sheetData sheetId="26653" refreshError="1"/>
      <sheetData sheetId="26654" refreshError="1"/>
      <sheetData sheetId="26655" refreshError="1"/>
      <sheetData sheetId="26656" refreshError="1"/>
      <sheetData sheetId="26657" refreshError="1"/>
      <sheetData sheetId="26658" refreshError="1"/>
      <sheetData sheetId="26659" refreshError="1"/>
      <sheetData sheetId="26660" refreshError="1"/>
      <sheetData sheetId="26661" refreshError="1"/>
      <sheetData sheetId="26662" refreshError="1"/>
      <sheetData sheetId="26663" refreshError="1"/>
      <sheetData sheetId="26664" refreshError="1"/>
      <sheetData sheetId="26665" refreshError="1"/>
      <sheetData sheetId="26666" refreshError="1"/>
      <sheetData sheetId="26667" refreshError="1"/>
      <sheetData sheetId="26668" refreshError="1"/>
      <sheetData sheetId="26669" refreshError="1"/>
      <sheetData sheetId="26670" refreshError="1"/>
      <sheetData sheetId="26671" refreshError="1"/>
      <sheetData sheetId="26672" refreshError="1"/>
      <sheetData sheetId="26673" refreshError="1"/>
      <sheetData sheetId="26674" refreshError="1"/>
      <sheetData sheetId="26675" refreshError="1"/>
      <sheetData sheetId="26676" refreshError="1"/>
      <sheetData sheetId="26677" refreshError="1"/>
      <sheetData sheetId="26678" refreshError="1"/>
      <sheetData sheetId="26679" refreshError="1"/>
      <sheetData sheetId="26680" refreshError="1"/>
      <sheetData sheetId="26681" refreshError="1"/>
      <sheetData sheetId="26682" refreshError="1"/>
      <sheetData sheetId="26683" refreshError="1"/>
      <sheetData sheetId="26684" refreshError="1"/>
      <sheetData sheetId="26685" refreshError="1"/>
      <sheetData sheetId="26686" refreshError="1"/>
      <sheetData sheetId="26687" refreshError="1"/>
      <sheetData sheetId="26688" refreshError="1"/>
      <sheetData sheetId="26689" refreshError="1"/>
      <sheetData sheetId="26690" refreshError="1"/>
      <sheetData sheetId="26691" refreshError="1"/>
      <sheetData sheetId="26692" refreshError="1"/>
      <sheetData sheetId="26693" refreshError="1"/>
      <sheetData sheetId="26694" refreshError="1"/>
      <sheetData sheetId="26695" refreshError="1"/>
      <sheetData sheetId="26696" refreshError="1"/>
      <sheetData sheetId="26697" refreshError="1"/>
      <sheetData sheetId="26698" refreshError="1"/>
      <sheetData sheetId="26699" refreshError="1"/>
      <sheetData sheetId="26700" refreshError="1"/>
      <sheetData sheetId="26701" refreshError="1"/>
      <sheetData sheetId="26702" refreshError="1"/>
      <sheetData sheetId="26703" refreshError="1"/>
      <sheetData sheetId="26704" refreshError="1"/>
      <sheetData sheetId="26705" refreshError="1"/>
      <sheetData sheetId="26706" refreshError="1"/>
      <sheetData sheetId="26707" refreshError="1"/>
      <sheetData sheetId="26708" refreshError="1"/>
      <sheetData sheetId="26709" refreshError="1"/>
      <sheetData sheetId="26710" refreshError="1"/>
      <sheetData sheetId="26711" refreshError="1"/>
      <sheetData sheetId="26712" refreshError="1"/>
      <sheetData sheetId="26713" refreshError="1"/>
      <sheetData sheetId="26714" refreshError="1"/>
      <sheetData sheetId="26715" refreshError="1"/>
      <sheetData sheetId="26716" refreshError="1"/>
      <sheetData sheetId="26717" refreshError="1"/>
      <sheetData sheetId="26718" refreshError="1"/>
      <sheetData sheetId="26719" refreshError="1"/>
      <sheetData sheetId="26720" refreshError="1"/>
      <sheetData sheetId="26721" refreshError="1"/>
      <sheetData sheetId="26722" refreshError="1"/>
      <sheetData sheetId="26723" refreshError="1"/>
      <sheetData sheetId="26724" refreshError="1"/>
      <sheetData sheetId="26725" refreshError="1"/>
      <sheetData sheetId="26726" refreshError="1"/>
      <sheetData sheetId="26727" refreshError="1"/>
      <sheetData sheetId="26728" refreshError="1"/>
      <sheetData sheetId="26729" refreshError="1"/>
      <sheetData sheetId="26730" refreshError="1"/>
      <sheetData sheetId="26731" refreshError="1"/>
      <sheetData sheetId="26732" refreshError="1"/>
      <sheetData sheetId="26733" refreshError="1"/>
      <sheetData sheetId="26734" refreshError="1"/>
      <sheetData sheetId="26735" refreshError="1"/>
      <sheetData sheetId="26736" refreshError="1"/>
      <sheetData sheetId="26737" refreshError="1"/>
      <sheetData sheetId="26738" refreshError="1"/>
      <sheetData sheetId="26739" refreshError="1"/>
      <sheetData sheetId="26740" refreshError="1"/>
      <sheetData sheetId="26741" refreshError="1"/>
      <sheetData sheetId="26742" refreshError="1"/>
      <sheetData sheetId="26743" refreshError="1"/>
      <sheetData sheetId="26744" refreshError="1"/>
      <sheetData sheetId="26745" refreshError="1"/>
      <sheetData sheetId="26746" refreshError="1"/>
      <sheetData sheetId="26747" refreshError="1"/>
      <sheetData sheetId="26748" refreshError="1"/>
      <sheetData sheetId="26749" refreshError="1"/>
      <sheetData sheetId="26750" refreshError="1"/>
      <sheetData sheetId="26751" refreshError="1"/>
      <sheetData sheetId="26752" refreshError="1"/>
      <sheetData sheetId="26753" refreshError="1"/>
      <sheetData sheetId="26754" refreshError="1"/>
      <sheetData sheetId="26755" refreshError="1"/>
      <sheetData sheetId="26756" refreshError="1"/>
      <sheetData sheetId="26757" refreshError="1"/>
      <sheetData sheetId="26758" refreshError="1"/>
      <sheetData sheetId="26759" refreshError="1"/>
      <sheetData sheetId="26760" refreshError="1"/>
      <sheetData sheetId="26761" refreshError="1"/>
      <sheetData sheetId="26762" refreshError="1"/>
      <sheetData sheetId="26763" refreshError="1"/>
      <sheetData sheetId="26764" refreshError="1"/>
      <sheetData sheetId="26765" refreshError="1"/>
      <sheetData sheetId="26766" refreshError="1"/>
      <sheetData sheetId="26767" refreshError="1"/>
      <sheetData sheetId="26768" refreshError="1"/>
      <sheetData sheetId="26769" refreshError="1"/>
      <sheetData sheetId="26770" refreshError="1"/>
      <sheetData sheetId="26771" refreshError="1"/>
      <sheetData sheetId="26772" refreshError="1"/>
      <sheetData sheetId="26773" refreshError="1"/>
      <sheetData sheetId="26774" refreshError="1"/>
      <sheetData sheetId="26775" refreshError="1"/>
      <sheetData sheetId="26776" refreshError="1"/>
      <sheetData sheetId="26777" refreshError="1"/>
      <sheetData sheetId="26778" refreshError="1"/>
      <sheetData sheetId="26779" refreshError="1"/>
      <sheetData sheetId="26780" refreshError="1"/>
      <sheetData sheetId="26781" refreshError="1"/>
      <sheetData sheetId="26782" refreshError="1"/>
      <sheetData sheetId="26783" refreshError="1"/>
      <sheetData sheetId="26784" refreshError="1"/>
      <sheetData sheetId="26785" refreshError="1"/>
      <sheetData sheetId="26786" refreshError="1"/>
      <sheetData sheetId="26787" refreshError="1"/>
      <sheetData sheetId="26788" refreshError="1"/>
      <sheetData sheetId="26789" refreshError="1"/>
      <sheetData sheetId="26790" refreshError="1"/>
      <sheetData sheetId="26791" refreshError="1"/>
      <sheetData sheetId="26792" refreshError="1"/>
      <sheetData sheetId="26793" refreshError="1"/>
      <sheetData sheetId="26794" refreshError="1"/>
      <sheetData sheetId="26795" refreshError="1"/>
      <sheetData sheetId="26796" refreshError="1"/>
      <sheetData sheetId="26797" refreshError="1"/>
      <sheetData sheetId="26798" refreshError="1"/>
      <sheetData sheetId="26799" refreshError="1"/>
      <sheetData sheetId="26800" refreshError="1"/>
      <sheetData sheetId="26801" refreshError="1"/>
      <sheetData sheetId="26802" refreshError="1"/>
      <sheetData sheetId="26803" refreshError="1"/>
      <sheetData sheetId="26804" refreshError="1"/>
      <sheetData sheetId="26805" refreshError="1"/>
      <sheetData sheetId="26806" refreshError="1"/>
      <sheetData sheetId="26807" refreshError="1"/>
      <sheetData sheetId="26808" refreshError="1"/>
      <sheetData sheetId="26809" refreshError="1"/>
      <sheetData sheetId="26810" refreshError="1"/>
      <sheetData sheetId="26811" refreshError="1"/>
      <sheetData sheetId="26812" refreshError="1"/>
      <sheetData sheetId="26813" refreshError="1"/>
      <sheetData sheetId="26814" refreshError="1"/>
      <sheetData sheetId="26815" refreshError="1"/>
      <sheetData sheetId="26816" refreshError="1"/>
      <sheetData sheetId="26817" refreshError="1"/>
      <sheetData sheetId="26818" refreshError="1"/>
      <sheetData sheetId="26819" refreshError="1"/>
      <sheetData sheetId="26820" refreshError="1"/>
      <sheetData sheetId="26821" refreshError="1"/>
      <sheetData sheetId="26822" refreshError="1"/>
      <sheetData sheetId="26823" refreshError="1"/>
      <sheetData sheetId="26824" refreshError="1"/>
      <sheetData sheetId="26825" refreshError="1"/>
      <sheetData sheetId="26826" refreshError="1"/>
      <sheetData sheetId="26827" refreshError="1"/>
      <sheetData sheetId="26828" refreshError="1"/>
      <sheetData sheetId="26829" refreshError="1"/>
      <sheetData sheetId="26830" refreshError="1"/>
      <sheetData sheetId="26831" refreshError="1"/>
      <sheetData sheetId="26832" refreshError="1"/>
      <sheetData sheetId="26833" refreshError="1"/>
      <sheetData sheetId="26834" refreshError="1"/>
      <sheetData sheetId="26835" refreshError="1"/>
      <sheetData sheetId="26836" refreshError="1"/>
      <sheetData sheetId="26837" refreshError="1"/>
      <sheetData sheetId="26838" refreshError="1"/>
      <sheetData sheetId="26839" refreshError="1"/>
      <sheetData sheetId="26840" refreshError="1"/>
      <sheetData sheetId="26841" refreshError="1"/>
      <sheetData sheetId="26842" refreshError="1"/>
      <sheetData sheetId="26843" refreshError="1"/>
      <sheetData sheetId="26844" refreshError="1"/>
      <sheetData sheetId="26845" refreshError="1"/>
      <sheetData sheetId="26846" refreshError="1"/>
      <sheetData sheetId="26847" refreshError="1"/>
      <sheetData sheetId="26848" refreshError="1"/>
      <sheetData sheetId="26849" refreshError="1"/>
      <sheetData sheetId="26850" refreshError="1"/>
      <sheetData sheetId="26851" refreshError="1"/>
      <sheetData sheetId="26852" refreshError="1"/>
      <sheetData sheetId="26853" refreshError="1"/>
      <sheetData sheetId="26854" refreshError="1"/>
      <sheetData sheetId="26855" refreshError="1"/>
      <sheetData sheetId="26856" refreshError="1"/>
      <sheetData sheetId="26857" refreshError="1"/>
      <sheetData sheetId="26858" refreshError="1"/>
      <sheetData sheetId="26859" refreshError="1"/>
      <sheetData sheetId="26860" refreshError="1"/>
      <sheetData sheetId="26861" refreshError="1"/>
      <sheetData sheetId="26862" refreshError="1"/>
      <sheetData sheetId="26863" refreshError="1"/>
      <sheetData sheetId="26864" refreshError="1"/>
      <sheetData sheetId="26865" refreshError="1"/>
      <sheetData sheetId="26866" refreshError="1"/>
      <sheetData sheetId="26867" refreshError="1"/>
      <sheetData sheetId="26868" refreshError="1"/>
      <sheetData sheetId="26869" refreshError="1"/>
      <sheetData sheetId="26870" refreshError="1"/>
      <sheetData sheetId="26871" refreshError="1"/>
      <sheetData sheetId="26872" refreshError="1"/>
      <sheetData sheetId="26873" refreshError="1"/>
      <sheetData sheetId="26874" refreshError="1"/>
      <sheetData sheetId="26875" refreshError="1"/>
      <sheetData sheetId="26876" refreshError="1"/>
      <sheetData sheetId="26877" refreshError="1"/>
      <sheetData sheetId="26878" refreshError="1"/>
      <sheetData sheetId="26879" refreshError="1"/>
      <sheetData sheetId="26880" refreshError="1"/>
      <sheetData sheetId="26881" refreshError="1"/>
      <sheetData sheetId="26882" refreshError="1"/>
      <sheetData sheetId="26883" refreshError="1"/>
      <sheetData sheetId="26884" refreshError="1"/>
      <sheetData sheetId="26885" refreshError="1"/>
      <sheetData sheetId="26886" refreshError="1"/>
      <sheetData sheetId="26887" refreshError="1"/>
      <sheetData sheetId="26888" refreshError="1"/>
      <sheetData sheetId="26889" refreshError="1"/>
      <sheetData sheetId="26890" refreshError="1"/>
      <sheetData sheetId="26891" refreshError="1"/>
      <sheetData sheetId="26892" refreshError="1"/>
      <sheetData sheetId="26893" refreshError="1"/>
      <sheetData sheetId="26894" refreshError="1"/>
      <sheetData sheetId="26895" refreshError="1"/>
      <sheetData sheetId="26896" refreshError="1"/>
      <sheetData sheetId="26897" refreshError="1"/>
      <sheetData sheetId="26898" refreshError="1"/>
      <sheetData sheetId="26899" refreshError="1"/>
      <sheetData sheetId="26900" refreshError="1"/>
      <sheetData sheetId="26901" refreshError="1"/>
      <sheetData sheetId="26902" refreshError="1"/>
      <sheetData sheetId="26903" refreshError="1"/>
      <sheetData sheetId="26904" refreshError="1"/>
      <sheetData sheetId="26905" refreshError="1"/>
      <sheetData sheetId="26906" refreshError="1"/>
      <sheetData sheetId="26907" refreshError="1"/>
      <sheetData sheetId="26908" refreshError="1"/>
      <sheetData sheetId="26909" refreshError="1"/>
      <sheetData sheetId="26910" refreshError="1"/>
      <sheetData sheetId="26911" refreshError="1"/>
      <sheetData sheetId="26912" refreshError="1"/>
      <sheetData sheetId="26913" refreshError="1"/>
      <sheetData sheetId="26914" refreshError="1"/>
      <sheetData sheetId="26915" refreshError="1"/>
      <sheetData sheetId="26916" refreshError="1"/>
      <sheetData sheetId="26917" refreshError="1"/>
      <sheetData sheetId="26918" refreshError="1"/>
      <sheetData sheetId="26919" refreshError="1"/>
      <sheetData sheetId="26920" refreshError="1"/>
      <sheetData sheetId="26921" refreshError="1"/>
      <sheetData sheetId="26922" refreshError="1"/>
      <sheetData sheetId="26923" refreshError="1"/>
      <sheetData sheetId="26924" refreshError="1"/>
      <sheetData sheetId="26925" refreshError="1"/>
      <sheetData sheetId="26926" refreshError="1"/>
      <sheetData sheetId="26927" refreshError="1"/>
      <sheetData sheetId="26928" refreshError="1"/>
      <sheetData sheetId="26929" refreshError="1"/>
      <sheetData sheetId="26930" refreshError="1"/>
      <sheetData sheetId="26931" refreshError="1"/>
      <sheetData sheetId="26932" refreshError="1"/>
      <sheetData sheetId="26933" refreshError="1"/>
      <sheetData sheetId="26934" refreshError="1"/>
      <sheetData sheetId="26935" refreshError="1"/>
      <sheetData sheetId="26936" refreshError="1"/>
      <sheetData sheetId="26937" refreshError="1"/>
      <sheetData sheetId="26938" refreshError="1"/>
      <sheetData sheetId="26939" refreshError="1"/>
      <sheetData sheetId="26940" refreshError="1"/>
      <sheetData sheetId="26941" refreshError="1"/>
      <sheetData sheetId="26942" refreshError="1"/>
      <sheetData sheetId="26943" refreshError="1"/>
      <sheetData sheetId="26944" refreshError="1"/>
      <sheetData sheetId="26945" refreshError="1"/>
      <sheetData sheetId="26946" refreshError="1"/>
      <sheetData sheetId="26947" refreshError="1"/>
      <sheetData sheetId="26948" refreshError="1"/>
      <sheetData sheetId="26949" refreshError="1"/>
      <sheetData sheetId="26950" refreshError="1"/>
      <sheetData sheetId="26951" refreshError="1"/>
      <sheetData sheetId="26952" refreshError="1"/>
      <sheetData sheetId="26953" refreshError="1"/>
      <sheetData sheetId="26954" refreshError="1"/>
      <sheetData sheetId="26955" refreshError="1"/>
      <sheetData sheetId="26956" refreshError="1"/>
      <sheetData sheetId="26957" refreshError="1"/>
      <sheetData sheetId="26958" refreshError="1"/>
      <sheetData sheetId="26959" refreshError="1"/>
      <sheetData sheetId="26960" refreshError="1"/>
      <sheetData sheetId="26961" refreshError="1"/>
      <sheetData sheetId="26962" refreshError="1"/>
      <sheetData sheetId="26963" refreshError="1"/>
      <sheetData sheetId="26964" refreshError="1"/>
      <sheetData sheetId="26965" refreshError="1"/>
      <sheetData sheetId="26966" refreshError="1"/>
      <sheetData sheetId="26967" refreshError="1"/>
      <sheetData sheetId="26968" refreshError="1"/>
      <sheetData sheetId="26969" refreshError="1"/>
      <sheetData sheetId="26970" refreshError="1"/>
      <sheetData sheetId="26971" refreshError="1"/>
      <sheetData sheetId="26972" refreshError="1"/>
      <sheetData sheetId="26973" refreshError="1"/>
      <sheetData sheetId="26974" refreshError="1"/>
      <sheetData sheetId="26975" refreshError="1"/>
      <sheetData sheetId="26976" refreshError="1"/>
      <sheetData sheetId="26977" refreshError="1"/>
      <sheetData sheetId="26978" refreshError="1"/>
      <sheetData sheetId="26979" refreshError="1"/>
      <sheetData sheetId="26980" refreshError="1"/>
      <sheetData sheetId="26981" refreshError="1"/>
      <sheetData sheetId="26982" refreshError="1"/>
      <sheetData sheetId="26983" refreshError="1"/>
      <sheetData sheetId="26984" refreshError="1"/>
      <sheetData sheetId="26985" refreshError="1"/>
      <sheetData sheetId="26986" refreshError="1"/>
      <sheetData sheetId="26987" refreshError="1"/>
      <sheetData sheetId="26988" refreshError="1"/>
      <sheetData sheetId="26989" refreshError="1"/>
      <sheetData sheetId="26990" refreshError="1"/>
      <sheetData sheetId="26991" refreshError="1"/>
      <sheetData sheetId="26992" refreshError="1"/>
      <sheetData sheetId="26993" refreshError="1"/>
      <sheetData sheetId="26994" refreshError="1"/>
      <sheetData sheetId="26995" refreshError="1"/>
      <sheetData sheetId="26996" refreshError="1"/>
      <sheetData sheetId="26997" refreshError="1"/>
      <sheetData sheetId="26998" refreshError="1"/>
      <sheetData sheetId="26999" refreshError="1"/>
      <sheetData sheetId="27000" refreshError="1"/>
      <sheetData sheetId="27001" refreshError="1"/>
      <sheetData sheetId="27002" refreshError="1"/>
      <sheetData sheetId="27003" refreshError="1"/>
      <sheetData sheetId="27004" refreshError="1"/>
      <sheetData sheetId="27005" refreshError="1"/>
      <sheetData sheetId="27006" refreshError="1"/>
      <sheetData sheetId="27007" refreshError="1"/>
      <sheetData sheetId="27008" refreshError="1"/>
      <sheetData sheetId="27009" refreshError="1"/>
      <sheetData sheetId="27010" refreshError="1"/>
      <sheetData sheetId="27011" refreshError="1"/>
      <sheetData sheetId="27012" refreshError="1"/>
      <sheetData sheetId="27013" refreshError="1"/>
      <sheetData sheetId="27014" refreshError="1"/>
      <sheetData sheetId="27015" refreshError="1"/>
      <sheetData sheetId="27016" refreshError="1"/>
      <sheetData sheetId="27017" refreshError="1"/>
      <sheetData sheetId="27018" refreshError="1"/>
      <sheetData sheetId="27019" refreshError="1"/>
      <sheetData sheetId="27020" refreshError="1"/>
      <sheetData sheetId="27021" refreshError="1"/>
      <sheetData sheetId="27022" refreshError="1"/>
      <sheetData sheetId="27023" refreshError="1"/>
      <sheetData sheetId="27024" refreshError="1"/>
      <sheetData sheetId="27025" refreshError="1"/>
      <sheetData sheetId="27026" refreshError="1"/>
      <sheetData sheetId="27027" refreshError="1"/>
      <sheetData sheetId="27028" refreshError="1"/>
      <sheetData sheetId="27029" refreshError="1"/>
      <sheetData sheetId="27030" refreshError="1"/>
      <sheetData sheetId="27031" refreshError="1"/>
      <sheetData sheetId="27032" refreshError="1"/>
      <sheetData sheetId="27033" refreshError="1"/>
      <sheetData sheetId="27034" refreshError="1"/>
      <sheetData sheetId="27035" refreshError="1"/>
      <sheetData sheetId="27036" refreshError="1"/>
      <sheetData sheetId="27037" refreshError="1"/>
      <sheetData sheetId="27038" refreshError="1"/>
      <sheetData sheetId="27039" refreshError="1"/>
      <sheetData sheetId="27040" refreshError="1"/>
      <sheetData sheetId="27041" refreshError="1"/>
      <sheetData sheetId="27042" refreshError="1"/>
      <sheetData sheetId="27043" refreshError="1"/>
      <sheetData sheetId="27044" refreshError="1"/>
      <sheetData sheetId="27045" refreshError="1"/>
      <sheetData sheetId="27046" refreshError="1"/>
      <sheetData sheetId="27047" refreshError="1"/>
      <sheetData sheetId="27048" refreshError="1"/>
      <sheetData sheetId="27049" refreshError="1"/>
      <sheetData sheetId="27050" refreshError="1"/>
      <sheetData sheetId="27051" refreshError="1"/>
      <sheetData sheetId="27052" refreshError="1"/>
      <sheetData sheetId="27053" refreshError="1"/>
      <sheetData sheetId="27054" refreshError="1"/>
      <sheetData sheetId="27055" refreshError="1"/>
      <sheetData sheetId="27056" refreshError="1"/>
      <sheetData sheetId="27057" refreshError="1"/>
      <sheetData sheetId="27058" refreshError="1"/>
      <sheetData sheetId="27059" refreshError="1"/>
      <sheetData sheetId="27060" refreshError="1"/>
      <sheetData sheetId="27061" refreshError="1"/>
      <sheetData sheetId="27062" refreshError="1"/>
      <sheetData sheetId="27063" refreshError="1"/>
      <sheetData sheetId="27064" refreshError="1"/>
      <sheetData sheetId="27065" refreshError="1"/>
      <sheetData sheetId="27066" refreshError="1"/>
      <sheetData sheetId="27067" refreshError="1"/>
      <sheetData sheetId="27068" refreshError="1"/>
      <sheetData sheetId="27069" refreshError="1"/>
      <sheetData sheetId="27070" refreshError="1"/>
      <sheetData sheetId="27071" refreshError="1"/>
      <sheetData sheetId="27072" refreshError="1"/>
      <sheetData sheetId="27073" refreshError="1"/>
      <sheetData sheetId="27074" refreshError="1"/>
      <sheetData sheetId="27075" refreshError="1"/>
      <sheetData sheetId="27076" refreshError="1"/>
      <sheetData sheetId="27077" refreshError="1"/>
      <sheetData sheetId="27078" refreshError="1"/>
      <sheetData sheetId="27079" refreshError="1"/>
      <sheetData sheetId="27080" refreshError="1"/>
      <sheetData sheetId="27081" refreshError="1"/>
      <sheetData sheetId="27082" refreshError="1"/>
      <sheetData sheetId="27083" refreshError="1"/>
      <sheetData sheetId="27084" refreshError="1"/>
      <sheetData sheetId="27085" refreshError="1"/>
      <sheetData sheetId="27086" refreshError="1"/>
      <sheetData sheetId="27087" refreshError="1"/>
      <sheetData sheetId="27088" refreshError="1"/>
      <sheetData sheetId="27089" refreshError="1"/>
      <sheetData sheetId="27090" refreshError="1"/>
      <sheetData sheetId="27091" refreshError="1"/>
      <sheetData sheetId="27092" refreshError="1"/>
      <sheetData sheetId="27093" refreshError="1"/>
      <sheetData sheetId="27094" refreshError="1"/>
      <sheetData sheetId="27095" refreshError="1"/>
      <sheetData sheetId="27096" refreshError="1"/>
      <sheetData sheetId="27097" refreshError="1"/>
      <sheetData sheetId="27098" refreshError="1"/>
      <sheetData sheetId="27099" refreshError="1"/>
      <sheetData sheetId="27100" refreshError="1"/>
      <sheetData sheetId="27101" refreshError="1"/>
      <sheetData sheetId="27102" refreshError="1"/>
      <sheetData sheetId="27103" refreshError="1"/>
      <sheetData sheetId="27104" refreshError="1"/>
      <sheetData sheetId="27105" refreshError="1"/>
      <sheetData sheetId="27106" refreshError="1"/>
      <sheetData sheetId="27107" refreshError="1"/>
      <sheetData sheetId="27108" refreshError="1"/>
      <sheetData sheetId="27109" refreshError="1"/>
      <sheetData sheetId="27110" refreshError="1"/>
      <sheetData sheetId="27111" refreshError="1"/>
      <sheetData sheetId="27112" refreshError="1"/>
      <sheetData sheetId="27113" refreshError="1"/>
      <sheetData sheetId="27114" refreshError="1"/>
      <sheetData sheetId="27115" refreshError="1"/>
      <sheetData sheetId="27116" refreshError="1"/>
      <sheetData sheetId="27117" refreshError="1"/>
      <sheetData sheetId="27118" refreshError="1"/>
      <sheetData sheetId="27119" refreshError="1"/>
      <sheetData sheetId="27120" refreshError="1"/>
      <sheetData sheetId="27121" refreshError="1"/>
      <sheetData sheetId="27122" refreshError="1"/>
      <sheetData sheetId="27123" refreshError="1"/>
      <sheetData sheetId="27124" refreshError="1"/>
      <sheetData sheetId="27125" refreshError="1"/>
      <sheetData sheetId="27126" refreshError="1"/>
      <sheetData sheetId="27127" refreshError="1"/>
      <sheetData sheetId="27128" refreshError="1"/>
      <sheetData sheetId="27129" refreshError="1"/>
      <sheetData sheetId="27130" refreshError="1"/>
      <sheetData sheetId="27131" refreshError="1"/>
      <sheetData sheetId="27132" refreshError="1"/>
      <sheetData sheetId="27133" refreshError="1"/>
      <sheetData sheetId="27134" refreshError="1"/>
      <sheetData sheetId="27135" refreshError="1"/>
      <sheetData sheetId="27136" refreshError="1"/>
      <sheetData sheetId="27137" refreshError="1"/>
      <sheetData sheetId="27138" refreshError="1"/>
      <sheetData sheetId="27139" refreshError="1"/>
      <sheetData sheetId="27140" refreshError="1"/>
      <sheetData sheetId="27141" refreshError="1"/>
      <sheetData sheetId="27142" refreshError="1"/>
      <sheetData sheetId="27143" refreshError="1"/>
      <sheetData sheetId="27144" refreshError="1"/>
      <sheetData sheetId="27145" refreshError="1"/>
      <sheetData sheetId="27146" refreshError="1"/>
      <sheetData sheetId="27147" refreshError="1"/>
      <sheetData sheetId="27148" refreshError="1"/>
      <sheetData sheetId="27149" refreshError="1"/>
      <sheetData sheetId="27150" refreshError="1"/>
      <sheetData sheetId="27151" refreshError="1"/>
      <sheetData sheetId="27152" refreshError="1"/>
      <sheetData sheetId="27153" refreshError="1"/>
      <sheetData sheetId="27154" refreshError="1"/>
      <sheetData sheetId="27155" refreshError="1"/>
      <sheetData sheetId="27156" refreshError="1"/>
      <sheetData sheetId="27157" refreshError="1"/>
      <sheetData sheetId="27158" refreshError="1"/>
      <sheetData sheetId="27159" refreshError="1"/>
      <sheetData sheetId="27160" refreshError="1"/>
      <sheetData sheetId="27161" refreshError="1"/>
      <sheetData sheetId="27162" refreshError="1"/>
      <sheetData sheetId="27163" refreshError="1"/>
      <sheetData sheetId="27164" refreshError="1"/>
      <sheetData sheetId="27165" refreshError="1"/>
      <sheetData sheetId="27166" refreshError="1"/>
      <sheetData sheetId="27167" refreshError="1"/>
      <sheetData sheetId="27168" refreshError="1"/>
      <sheetData sheetId="27169" refreshError="1"/>
      <sheetData sheetId="27170" refreshError="1"/>
      <sheetData sheetId="27171" refreshError="1"/>
      <sheetData sheetId="27172" refreshError="1"/>
      <sheetData sheetId="27173" refreshError="1"/>
      <sheetData sheetId="27174" refreshError="1"/>
      <sheetData sheetId="27175" refreshError="1"/>
      <sheetData sheetId="27176" refreshError="1"/>
      <sheetData sheetId="27177" refreshError="1"/>
      <sheetData sheetId="27178" refreshError="1"/>
      <sheetData sheetId="27179" refreshError="1"/>
      <sheetData sheetId="27180" refreshError="1"/>
      <sheetData sheetId="27181" refreshError="1"/>
      <sheetData sheetId="27182" refreshError="1"/>
      <sheetData sheetId="27183" refreshError="1"/>
      <sheetData sheetId="27184" refreshError="1"/>
      <sheetData sheetId="27185" refreshError="1"/>
      <sheetData sheetId="27186" refreshError="1"/>
      <sheetData sheetId="27187" refreshError="1"/>
      <sheetData sheetId="27188" refreshError="1"/>
      <sheetData sheetId="27189" refreshError="1"/>
      <sheetData sheetId="27190" refreshError="1"/>
      <sheetData sheetId="27191" refreshError="1"/>
      <sheetData sheetId="27192" refreshError="1"/>
      <sheetData sheetId="27193" refreshError="1"/>
      <sheetData sheetId="27194" refreshError="1"/>
      <sheetData sheetId="27195" refreshError="1"/>
      <sheetData sheetId="27196" refreshError="1"/>
      <sheetData sheetId="27197" refreshError="1"/>
      <sheetData sheetId="27198" refreshError="1"/>
      <sheetData sheetId="27199" refreshError="1"/>
      <sheetData sheetId="27200" refreshError="1"/>
      <sheetData sheetId="27201" refreshError="1"/>
      <sheetData sheetId="27202" refreshError="1"/>
      <sheetData sheetId="27203" refreshError="1"/>
      <sheetData sheetId="27204" refreshError="1"/>
      <sheetData sheetId="27205" refreshError="1"/>
      <sheetData sheetId="27206" refreshError="1"/>
      <sheetData sheetId="27207" refreshError="1"/>
      <sheetData sheetId="27208" refreshError="1"/>
      <sheetData sheetId="27209" refreshError="1"/>
      <sheetData sheetId="27210" refreshError="1"/>
      <sheetData sheetId="27211" refreshError="1"/>
      <sheetData sheetId="27212" refreshError="1"/>
      <sheetData sheetId="27213" refreshError="1"/>
      <sheetData sheetId="27214" refreshError="1"/>
      <sheetData sheetId="27215" refreshError="1"/>
      <sheetData sheetId="27216" refreshError="1"/>
      <sheetData sheetId="27217" refreshError="1"/>
      <sheetData sheetId="27218" refreshError="1"/>
      <sheetData sheetId="27219" refreshError="1"/>
      <sheetData sheetId="27220" refreshError="1"/>
      <sheetData sheetId="27221" refreshError="1"/>
      <sheetData sheetId="27222" refreshError="1"/>
      <sheetData sheetId="27223" refreshError="1"/>
      <sheetData sheetId="27224" refreshError="1"/>
      <sheetData sheetId="27225" refreshError="1"/>
      <sheetData sheetId="27226" refreshError="1"/>
      <sheetData sheetId="27227" refreshError="1"/>
      <sheetData sheetId="27228" refreshError="1"/>
      <sheetData sheetId="27229" refreshError="1"/>
      <sheetData sheetId="27230" refreshError="1"/>
      <sheetData sheetId="27231" refreshError="1"/>
      <sheetData sheetId="27232" refreshError="1"/>
      <sheetData sheetId="27233" refreshError="1"/>
      <sheetData sheetId="27234" refreshError="1"/>
      <sheetData sheetId="27235" refreshError="1"/>
      <sheetData sheetId="27236" refreshError="1"/>
      <sheetData sheetId="27237" refreshError="1"/>
      <sheetData sheetId="27238" refreshError="1"/>
      <sheetData sheetId="27239" refreshError="1"/>
      <sheetData sheetId="27240" refreshError="1"/>
      <sheetData sheetId="27241" refreshError="1"/>
      <sheetData sheetId="27242" refreshError="1"/>
      <sheetData sheetId="27243" refreshError="1"/>
      <sheetData sheetId="27244" refreshError="1"/>
      <sheetData sheetId="27245" refreshError="1"/>
      <sheetData sheetId="27246" refreshError="1"/>
      <sheetData sheetId="27247" refreshError="1"/>
      <sheetData sheetId="27248" refreshError="1"/>
      <sheetData sheetId="27249" refreshError="1"/>
      <sheetData sheetId="27250" refreshError="1"/>
      <sheetData sheetId="27251" refreshError="1"/>
      <sheetData sheetId="27252" refreshError="1"/>
      <sheetData sheetId="27253" refreshError="1"/>
      <sheetData sheetId="27254" refreshError="1"/>
      <sheetData sheetId="27255" refreshError="1"/>
      <sheetData sheetId="27256" refreshError="1"/>
      <sheetData sheetId="27257" refreshError="1"/>
      <sheetData sheetId="27258" refreshError="1"/>
      <sheetData sheetId="27259" refreshError="1"/>
      <sheetData sheetId="27260" refreshError="1"/>
      <sheetData sheetId="27261" refreshError="1"/>
      <sheetData sheetId="27262" refreshError="1"/>
      <sheetData sheetId="27263" refreshError="1"/>
      <sheetData sheetId="27264" refreshError="1"/>
      <sheetData sheetId="27265" refreshError="1"/>
      <sheetData sheetId="27266" refreshError="1"/>
      <sheetData sheetId="27267" refreshError="1"/>
      <sheetData sheetId="27268" refreshError="1"/>
      <sheetData sheetId="27269" refreshError="1"/>
      <sheetData sheetId="27270" refreshError="1"/>
      <sheetData sheetId="27271" refreshError="1"/>
      <sheetData sheetId="27272" refreshError="1"/>
      <sheetData sheetId="27273" refreshError="1"/>
      <sheetData sheetId="27274" refreshError="1"/>
      <sheetData sheetId="27275" refreshError="1"/>
      <sheetData sheetId="27276" refreshError="1"/>
      <sheetData sheetId="27277" refreshError="1"/>
      <sheetData sheetId="27278" refreshError="1"/>
      <sheetData sheetId="27279" refreshError="1"/>
      <sheetData sheetId="27280" refreshError="1"/>
      <sheetData sheetId="27281" refreshError="1"/>
      <sheetData sheetId="27282" refreshError="1"/>
      <sheetData sheetId="27283" refreshError="1"/>
      <sheetData sheetId="27284" refreshError="1"/>
      <sheetData sheetId="27285" refreshError="1"/>
      <sheetData sheetId="27286" refreshError="1"/>
      <sheetData sheetId="27287" refreshError="1"/>
      <sheetData sheetId="27288" refreshError="1"/>
      <sheetData sheetId="27289" refreshError="1"/>
      <sheetData sheetId="27290" refreshError="1"/>
      <sheetData sheetId="27291" refreshError="1"/>
      <sheetData sheetId="27292" refreshError="1"/>
      <sheetData sheetId="27293" refreshError="1"/>
      <sheetData sheetId="27294" refreshError="1"/>
      <sheetData sheetId="27295" refreshError="1"/>
      <sheetData sheetId="27296" refreshError="1"/>
      <sheetData sheetId="27297" refreshError="1"/>
      <sheetData sheetId="27298" refreshError="1"/>
      <sheetData sheetId="27299" refreshError="1"/>
      <sheetData sheetId="27300" refreshError="1"/>
      <sheetData sheetId="27301" refreshError="1"/>
      <sheetData sheetId="27302" refreshError="1"/>
      <sheetData sheetId="27303" refreshError="1"/>
      <sheetData sheetId="27304" refreshError="1"/>
      <sheetData sheetId="27305" refreshError="1"/>
      <sheetData sheetId="27306" refreshError="1"/>
      <sheetData sheetId="27307" refreshError="1"/>
      <sheetData sheetId="27308" refreshError="1"/>
      <sheetData sheetId="27309" refreshError="1"/>
      <sheetData sheetId="27310" refreshError="1"/>
      <sheetData sheetId="27311" refreshError="1"/>
      <sheetData sheetId="27312" refreshError="1"/>
      <sheetData sheetId="27313" refreshError="1"/>
      <sheetData sheetId="27314" refreshError="1"/>
      <sheetData sheetId="27315" refreshError="1"/>
      <sheetData sheetId="27316" refreshError="1"/>
      <sheetData sheetId="27317" refreshError="1"/>
      <sheetData sheetId="27318" refreshError="1"/>
      <sheetData sheetId="27319" refreshError="1"/>
      <sheetData sheetId="27320" refreshError="1"/>
      <sheetData sheetId="27321" refreshError="1"/>
      <sheetData sheetId="27322" refreshError="1"/>
      <sheetData sheetId="27323" refreshError="1"/>
      <sheetData sheetId="27324" refreshError="1"/>
      <sheetData sheetId="27325" refreshError="1"/>
      <sheetData sheetId="27326" refreshError="1"/>
      <sheetData sheetId="27327" refreshError="1"/>
      <sheetData sheetId="27328" refreshError="1"/>
      <sheetData sheetId="27329" refreshError="1"/>
      <sheetData sheetId="27330" refreshError="1"/>
      <sheetData sheetId="27331" refreshError="1"/>
      <sheetData sheetId="27332" refreshError="1"/>
      <sheetData sheetId="27333" refreshError="1"/>
      <sheetData sheetId="27334" refreshError="1"/>
      <sheetData sheetId="27335" refreshError="1"/>
      <sheetData sheetId="27336" refreshError="1"/>
      <sheetData sheetId="27337" refreshError="1"/>
      <sheetData sheetId="27338" refreshError="1"/>
      <sheetData sheetId="27339" refreshError="1"/>
      <sheetData sheetId="27340" refreshError="1"/>
      <sheetData sheetId="27341" refreshError="1"/>
      <sheetData sheetId="27342" refreshError="1"/>
      <sheetData sheetId="27343" refreshError="1"/>
      <sheetData sheetId="27344" refreshError="1"/>
      <sheetData sheetId="27345" refreshError="1"/>
      <sheetData sheetId="27346" refreshError="1"/>
      <sheetData sheetId="27347" refreshError="1"/>
      <sheetData sheetId="27348" refreshError="1"/>
      <sheetData sheetId="27349" refreshError="1"/>
      <sheetData sheetId="27350" refreshError="1"/>
      <sheetData sheetId="27351" refreshError="1"/>
      <sheetData sheetId="27352" refreshError="1"/>
      <sheetData sheetId="27353" refreshError="1"/>
      <sheetData sheetId="27354" refreshError="1"/>
      <sheetData sheetId="27355" refreshError="1"/>
      <sheetData sheetId="27356" refreshError="1"/>
      <sheetData sheetId="27357" refreshError="1"/>
      <sheetData sheetId="27358" refreshError="1"/>
      <sheetData sheetId="27359" refreshError="1"/>
      <sheetData sheetId="27360" refreshError="1"/>
      <sheetData sheetId="27361" refreshError="1"/>
      <sheetData sheetId="27362" refreshError="1"/>
      <sheetData sheetId="27363" refreshError="1"/>
      <sheetData sheetId="27364" refreshError="1"/>
      <sheetData sheetId="27365" refreshError="1"/>
      <sheetData sheetId="27366" refreshError="1"/>
      <sheetData sheetId="27367" refreshError="1"/>
      <sheetData sheetId="27368" refreshError="1"/>
      <sheetData sheetId="27369" refreshError="1"/>
      <sheetData sheetId="27370" refreshError="1"/>
      <sheetData sheetId="27371" refreshError="1"/>
      <sheetData sheetId="27372" refreshError="1"/>
      <sheetData sheetId="27373" refreshError="1"/>
      <sheetData sheetId="27374" refreshError="1"/>
      <sheetData sheetId="27375" refreshError="1"/>
      <sheetData sheetId="27376" refreshError="1"/>
      <sheetData sheetId="27377" refreshError="1"/>
      <sheetData sheetId="27378" refreshError="1"/>
      <sheetData sheetId="27379" refreshError="1"/>
      <sheetData sheetId="27380" refreshError="1"/>
      <sheetData sheetId="27381" refreshError="1"/>
      <sheetData sheetId="27382" refreshError="1"/>
      <sheetData sheetId="27383" refreshError="1"/>
      <sheetData sheetId="27384" refreshError="1"/>
      <sheetData sheetId="27385" refreshError="1"/>
      <sheetData sheetId="27386" refreshError="1"/>
      <sheetData sheetId="27387" refreshError="1"/>
      <sheetData sheetId="27388" refreshError="1"/>
      <sheetData sheetId="27389" refreshError="1"/>
      <sheetData sheetId="27390" refreshError="1"/>
      <sheetData sheetId="27391" refreshError="1"/>
      <sheetData sheetId="27392" refreshError="1"/>
      <sheetData sheetId="27393" refreshError="1"/>
      <sheetData sheetId="27394" refreshError="1"/>
      <sheetData sheetId="27395" refreshError="1"/>
      <sheetData sheetId="27396" refreshError="1"/>
      <sheetData sheetId="27397" refreshError="1"/>
      <sheetData sheetId="27398" refreshError="1"/>
      <sheetData sheetId="27399" refreshError="1"/>
      <sheetData sheetId="27400" refreshError="1"/>
      <sheetData sheetId="27401" refreshError="1"/>
      <sheetData sheetId="27402" refreshError="1"/>
      <sheetData sheetId="27403" refreshError="1"/>
      <sheetData sheetId="27404" refreshError="1"/>
      <sheetData sheetId="27405" refreshError="1"/>
      <sheetData sheetId="27406" refreshError="1"/>
      <sheetData sheetId="27407" refreshError="1"/>
      <sheetData sheetId="27408" refreshError="1"/>
      <sheetData sheetId="27409" refreshError="1"/>
      <sheetData sheetId="27410" refreshError="1"/>
      <sheetData sheetId="27411" refreshError="1"/>
      <sheetData sheetId="27412" refreshError="1"/>
      <sheetData sheetId="27413" refreshError="1"/>
      <sheetData sheetId="27414" refreshError="1"/>
      <sheetData sheetId="27415" refreshError="1"/>
      <sheetData sheetId="27416" refreshError="1"/>
      <sheetData sheetId="27417" refreshError="1"/>
      <sheetData sheetId="27418" refreshError="1"/>
      <sheetData sheetId="27419" refreshError="1"/>
      <sheetData sheetId="27420" refreshError="1"/>
      <sheetData sheetId="27421" refreshError="1"/>
      <sheetData sheetId="27422" refreshError="1"/>
      <sheetData sheetId="27423" refreshError="1"/>
      <sheetData sheetId="27424" refreshError="1"/>
      <sheetData sheetId="27425" refreshError="1"/>
      <sheetData sheetId="27426" refreshError="1"/>
      <sheetData sheetId="27427" refreshError="1"/>
      <sheetData sheetId="27428" refreshError="1"/>
      <sheetData sheetId="27429" refreshError="1"/>
      <sheetData sheetId="27430" refreshError="1"/>
      <sheetData sheetId="27431" refreshError="1"/>
      <sheetData sheetId="27432" refreshError="1"/>
      <sheetData sheetId="27433" refreshError="1"/>
      <sheetData sheetId="27434" refreshError="1"/>
      <sheetData sheetId="27435" refreshError="1"/>
      <sheetData sheetId="27436" refreshError="1"/>
      <sheetData sheetId="27437" refreshError="1"/>
      <sheetData sheetId="27438" refreshError="1"/>
      <sheetData sheetId="27439" refreshError="1"/>
      <sheetData sheetId="27440" refreshError="1"/>
      <sheetData sheetId="27441" refreshError="1"/>
      <sheetData sheetId="27442" refreshError="1"/>
      <sheetData sheetId="27443" refreshError="1"/>
      <sheetData sheetId="27444" refreshError="1"/>
      <sheetData sheetId="27445" refreshError="1"/>
      <sheetData sheetId="27446" refreshError="1"/>
      <sheetData sheetId="27447" refreshError="1"/>
      <sheetData sheetId="27448" refreshError="1"/>
      <sheetData sheetId="27449" refreshError="1"/>
      <sheetData sheetId="27450" refreshError="1"/>
      <sheetData sheetId="27451" refreshError="1"/>
      <sheetData sheetId="27452" refreshError="1"/>
      <sheetData sheetId="27453" refreshError="1"/>
      <sheetData sheetId="27454" refreshError="1"/>
      <sheetData sheetId="27455" refreshError="1"/>
      <sheetData sheetId="27456" refreshError="1"/>
      <sheetData sheetId="27457" refreshError="1"/>
      <sheetData sheetId="27458" refreshError="1"/>
      <sheetData sheetId="27459" refreshError="1"/>
      <sheetData sheetId="27460" refreshError="1"/>
      <sheetData sheetId="27461" refreshError="1"/>
      <sheetData sheetId="27462" refreshError="1"/>
      <sheetData sheetId="27463" refreshError="1"/>
      <sheetData sheetId="27464" refreshError="1"/>
      <sheetData sheetId="27465" refreshError="1"/>
      <sheetData sheetId="27466" refreshError="1"/>
      <sheetData sheetId="27467" refreshError="1"/>
      <sheetData sheetId="27468" refreshError="1"/>
      <sheetData sheetId="27469" refreshError="1"/>
      <sheetData sheetId="27470" refreshError="1"/>
      <sheetData sheetId="27471" refreshError="1"/>
      <sheetData sheetId="27472" refreshError="1"/>
      <sheetData sheetId="27473" refreshError="1"/>
      <sheetData sheetId="27474" refreshError="1"/>
      <sheetData sheetId="27475" refreshError="1"/>
      <sheetData sheetId="27476" refreshError="1"/>
      <sheetData sheetId="27477" refreshError="1"/>
      <sheetData sheetId="27478" refreshError="1"/>
      <sheetData sheetId="27479" refreshError="1"/>
      <sheetData sheetId="27480" refreshError="1"/>
      <sheetData sheetId="27481" refreshError="1"/>
      <sheetData sheetId="27482" refreshError="1"/>
      <sheetData sheetId="27483" refreshError="1"/>
      <sheetData sheetId="27484" refreshError="1"/>
      <sheetData sheetId="27485" refreshError="1"/>
      <sheetData sheetId="27486" refreshError="1"/>
      <sheetData sheetId="27487" refreshError="1"/>
      <sheetData sheetId="27488" refreshError="1"/>
      <sheetData sheetId="27489" refreshError="1"/>
      <sheetData sheetId="27490" refreshError="1"/>
      <sheetData sheetId="27491" refreshError="1"/>
      <sheetData sheetId="27492" refreshError="1"/>
      <sheetData sheetId="27493" refreshError="1"/>
      <sheetData sheetId="27494" refreshError="1"/>
      <sheetData sheetId="27495" refreshError="1"/>
      <sheetData sheetId="27496" refreshError="1"/>
      <sheetData sheetId="27497" refreshError="1"/>
      <sheetData sheetId="27498" refreshError="1"/>
      <sheetData sheetId="27499" refreshError="1"/>
      <sheetData sheetId="27500" refreshError="1"/>
      <sheetData sheetId="27501" refreshError="1"/>
      <sheetData sheetId="27502" refreshError="1"/>
      <sheetData sheetId="27503" refreshError="1"/>
      <sheetData sheetId="27504" refreshError="1"/>
      <sheetData sheetId="27505" refreshError="1"/>
      <sheetData sheetId="27506" refreshError="1"/>
      <sheetData sheetId="27507" refreshError="1"/>
      <sheetData sheetId="27508" refreshError="1"/>
      <sheetData sheetId="27509" refreshError="1"/>
      <sheetData sheetId="27510" refreshError="1"/>
      <sheetData sheetId="27511" refreshError="1"/>
      <sheetData sheetId="27512" refreshError="1"/>
      <sheetData sheetId="27513" refreshError="1"/>
      <sheetData sheetId="27514" refreshError="1"/>
      <sheetData sheetId="27515" refreshError="1"/>
      <sheetData sheetId="27516" refreshError="1"/>
      <sheetData sheetId="27517" refreshError="1"/>
      <sheetData sheetId="27518" refreshError="1"/>
      <sheetData sheetId="27519" refreshError="1"/>
      <sheetData sheetId="27520" refreshError="1"/>
      <sheetData sheetId="27521" refreshError="1"/>
      <sheetData sheetId="27522" refreshError="1"/>
      <sheetData sheetId="27523" refreshError="1"/>
      <sheetData sheetId="27524" refreshError="1"/>
      <sheetData sheetId="27525" refreshError="1"/>
      <sheetData sheetId="27526" refreshError="1"/>
      <sheetData sheetId="27527" refreshError="1"/>
      <sheetData sheetId="27528" refreshError="1"/>
      <sheetData sheetId="27529" refreshError="1"/>
      <sheetData sheetId="27530" refreshError="1"/>
      <sheetData sheetId="27531" refreshError="1"/>
      <sheetData sheetId="27532" refreshError="1"/>
      <sheetData sheetId="27533" refreshError="1"/>
      <sheetData sheetId="27534" refreshError="1"/>
      <sheetData sheetId="27535" refreshError="1"/>
      <sheetData sheetId="27536" refreshError="1"/>
      <sheetData sheetId="27537" refreshError="1"/>
      <sheetData sheetId="27538" refreshError="1"/>
      <sheetData sheetId="27539" refreshError="1"/>
      <sheetData sheetId="27540" refreshError="1"/>
      <sheetData sheetId="27541" refreshError="1"/>
      <sheetData sheetId="27542" refreshError="1"/>
      <sheetData sheetId="27543" refreshError="1"/>
      <sheetData sheetId="27544" refreshError="1"/>
      <sheetData sheetId="27545" refreshError="1"/>
      <sheetData sheetId="27546" refreshError="1"/>
      <sheetData sheetId="27547" refreshError="1"/>
      <sheetData sheetId="27548" refreshError="1"/>
      <sheetData sheetId="27549" refreshError="1"/>
      <sheetData sheetId="27550" refreshError="1"/>
      <sheetData sheetId="27551" refreshError="1"/>
      <sheetData sheetId="27552" refreshError="1"/>
      <sheetData sheetId="27553" refreshError="1"/>
      <sheetData sheetId="27554" refreshError="1"/>
      <sheetData sheetId="27555" refreshError="1"/>
      <sheetData sheetId="27556" refreshError="1"/>
      <sheetData sheetId="27557" refreshError="1"/>
      <sheetData sheetId="27558" refreshError="1"/>
      <sheetData sheetId="27559" refreshError="1"/>
      <sheetData sheetId="27560" refreshError="1"/>
      <sheetData sheetId="27561" refreshError="1"/>
      <sheetData sheetId="27562" refreshError="1"/>
      <sheetData sheetId="27563" refreshError="1"/>
      <sheetData sheetId="27564" refreshError="1"/>
      <sheetData sheetId="27565" refreshError="1"/>
      <sheetData sheetId="27566" refreshError="1"/>
      <sheetData sheetId="27567" refreshError="1"/>
      <sheetData sheetId="27568" refreshError="1"/>
      <sheetData sheetId="27569" refreshError="1"/>
      <sheetData sheetId="27570" refreshError="1"/>
      <sheetData sheetId="27571" refreshError="1"/>
      <sheetData sheetId="27572" refreshError="1"/>
      <sheetData sheetId="27573" refreshError="1"/>
      <sheetData sheetId="27574" refreshError="1"/>
      <sheetData sheetId="27575" refreshError="1"/>
      <sheetData sheetId="27576" refreshError="1"/>
      <sheetData sheetId="27577" refreshError="1"/>
      <sheetData sheetId="27578" refreshError="1"/>
      <sheetData sheetId="27579" refreshError="1"/>
      <sheetData sheetId="27580" refreshError="1"/>
      <sheetData sheetId="27581" refreshError="1"/>
      <sheetData sheetId="27582" refreshError="1"/>
      <sheetData sheetId="27583" refreshError="1"/>
      <sheetData sheetId="27584" refreshError="1"/>
      <sheetData sheetId="27585" refreshError="1"/>
      <sheetData sheetId="27586" refreshError="1"/>
      <sheetData sheetId="27587" refreshError="1"/>
      <sheetData sheetId="27588" refreshError="1"/>
      <sheetData sheetId="27589" refreshError="1"/>
      <sheetData sheetId="27590" refreshError="1"/>
      <sheetData sheetId="27591" refreshError="1"/>
      <sheetData sheetId="27592" refreshError="1"/>
      <sheetData sheetId="27593" refreshError="1"/>
      <sheetData sheetId="27594" refreshError="1"/>
      <sheetData sheetId="27595" refreshError="1"/>
      <sheetData sheetId="27596" refreshError="1"/>
      <sheetData sheetId="27597" refreshError="1"/>
      <sheetData sheetId="27598" refreshError="1"/>
      <sheetData sheetId="27599" refreshError="1"/>
      <sheetData sheetId="27600" refreshError="1"/>
      <sheetData sheetId="27601" refreshError="1"/>
      <sheetData sheetId="27602" refreshError="1"/>
      <sheetData sheetId="27603" refreshError="1"/>
      <sheetData sheetId="27604" refreshError="1"/>
      <sheetData sheetId="27605" refreshError="1"/>
      <sheetData sheetId="27606" refreshError="1"/>
      <sheetData sheetId="27607" refreshError="1"/>
      <sheetData sheetId="27608" refreshError="1"/>
      <sheetData sheetId="27609" refreshError="1"/>
      <sheetData sheetId="27610" refreshError="1"/>
      <sheetData sheetId="27611" refreshError="1"/>
      <sheetData sheetId="27612" refreshError="1"/>
      <sheetData sheetId="27613" refreshError="1"/>
      <sheetData sheetId="27614" refreshError="1"/>
      <sheetData sheetId="27615" refreshError="1"/>
      <sheetData sheetId="27616" refreshError="1"/>
      <sheetData sheetId="27617" refreshError="1"/>
      <sheetData sheetId="27618" refreshError="1"/>
      <sheetData sheetId="27619" refreshError="1"/>
      <sheetData sheetId="27620" refreshError="1"/>
      <sheetData sheetId="27621" refreshError="1"/>
      <sheetData sheetId="27622" refreshError="1"/>
      <sheetData sheetId="27623" refreshError="1"/>
      <sheetData sheetId="27624" refreshError="1"/>
      <sheetData sheetId="27625" refreshError="1"/>
      <sheetData sheetId="27626" refreshError="1"/>
      <sheetData sheetId="27627" refreshError="1"/>
      <sheetData sheetId="27628" refreshError="1"/>
      <sheetData sheetId="27629" refreshError="1"/>
      <sheetData sheetId="27630" refreshError="1"/>
      <sheetData sheetId="27631" refreshError="1"/>
      <sheetData sheetId="27632" refreshError="1"/>
      <sheetData sheetId="27633" refreshError="1"/>
      <sheetData sheetId="27634" refreshError="1"/>
      <sheetData sheetId="27635" refreshError="1"/>
      <sheetData sheetId="27636" refreshError="1"/>
      <sheetData sheetId="27637" refreshError="1"/>
      <sheetData sheetId="27638" refreshError="1"/>
      <sheetData sheetId="27639" refreshError="1"/>
      <sheetData sheetId="27640" refreshError="1"/>
      <sheetData sheetId="27641" refreshError="1"/>
      <sheetData sheetId="27642" refreshError="1"/>
      <sheetData sheetId="27643" refreshError="1"/>
      <sheetData sheetId="27644" refreshError="1"/>
      <sheetData sheetId="27645" refreshError="1"/>
      <sheetData sheetId="27646" refreshError="1"/>
      <sheetData sheetId="27647" refreshError="1"/>
      <sheetData sheetId="27648" refreshError="1"/>
      <sheetData sheetId="27649" refreshError="1"/>
      <sheetData sheetId="27650" refreshError="1"/>
      <sheetData sheetId="27651" refreshError="1"/>
      <sheetData sheetId="27652" refreshError="1"/>
      <sheetData sheetId="27653" refreshError="1"/>
      <sheetData sheetId="27654" refreshError="1"/>
      <sheetData sheetId="27655" refreshError="1"/>
      <sheetData sheetId="27656" refreshError="1"/>
      <sheetData sheetId="27657" refreshError="1"/>
      <sheetData sheetId="27658" refreshError="1"/>
      <sheetData sheetId="27659" refreshError="1"/>
      <sheetData sheetId="27660" refreshError="1"/>
      <sheetData sheetId="27661" refreshError="1"/>
      <sheetData sheetId="27662" refreshError="1"/>
      <sheetData sheetId="27663" refreshError="1"/>
      <sheetData sheetId="27664" refreshError="1"/>
      <sheetData sheetId="27665" refreshError="1"/>
      <sheetData sheetId="27666" refreshError="1"/>
      <sheetData sheetId="27667" refreshError="1"/>
      <sheetData sheetId="27668" refreshError="1"/>
      <sheetData sheetId="27669" refreshError="1"/>
      <sheetData sheetId="27670" refreshError="1"/>
      <sheetData sheetId="27671" refreshError="1"/>
      <sheetData sheetId="27672" refreshError="1"/>
      <sheetData sheetId="27673" refreshError="1"/>
      <sheetData sheetId="27674" refreshError="1"/>
      <sheetData sheetId="27675" refreshError="1"/>
      <sheetData sheetId="27676" refreshError="1"/>
      <sheetData sheetId="27677" refreshError="1"/>
      <sheetData sheetId="27678" refreshError="1"/>
      <sheetData sheetId="27679" refreshError="1"/>
      <sheetData sheetId="27680" refreshError="1"/>
      <sheetData sheetId="27681" refreshError="1"/>
      <sheetData sheetId="27682" refreshError="1"/>
      <sheetData sheetId="27683" refreshError="1"/>
      <sheetData sheetId="27684" refreshError="1"/>
      <sheetData sheetId="27685" refreshError="1"/>
      <sheetData sheetId="27686" refreshError="1"/>
      <sheetData sheetId="27687" refreshError="1"/>
      <sheetData sheetId="27688" refreshError="1"/>
      <sheetData sheetId="27689" refreshError="1"/>
      <sheetData sheetId="27690" refreshError="1"/>
      <sheetData sheetId="27691" refreshError="1"/>
      <sheetData sheetId="27692" refreshError="1"/>
      <sheetData sheetId="27693" refreshError="1"/>
      <sheetData sheetId="27694" refreshError="1"/>
      <sheetData sheetId="27695" refreshError="1"/>
      <sheetData sheetId="27696" refreshError="1"/>
      <sheetData sheetId="27697" refreshError="1"/>
      <sheetData sheetId="27698" refreshError="1"/>
      <sheetData sheetId="27699" refreshError="1"/>
      <sheetData sheetId="27700" refreshError="1"/>
      <sheetData sheetId="27701" refreshError="1"/>
      <sheetData sheetId="27702" refreshError="1"/>
      <sheetData sheetId="27703" refreshError="1"/>
      <sheetData sheetId="27704" refreshError="1"/>
      <sheetData sheetId="27705" refreshError="1"/>
      <sheetData sheetId="27706" refreshError="1"/>
      <sheetData sheetId="27707" refreshError="1"/>
      <sheetData sheetId="27708" refreshError="1"/>
      <sheetData sheetId="27709" refreshError="1"/>
      <sheetData sheetId="27710" refreshError="1"/>
      <sheetData sheetId="27711" refreshError="1"/>
      <sheetData sheetId="27712" refreshError="1"/>
      <sheetData sheetId="27713" refreshError="1"/>
      <sheetData sheetId="27714" refreshError="1"/>
      <sheetData sheetId="27715" refreshError="1"/>
      <sheetData sheetId="27716" refreshError="1"/>
      <sheetData sheetId="27717" refreshError="1"/>
      <sheetData sheetId="27718" refreshError="1"/>
      <sheetData sheetId="27719" refreshError="1"/>
      <sheetData sheetId="27720" refreshError="1"/>
      <sheetData sheetId="27721" refreshError="1"/>
      <sheetData sheetId="27722" refreshError="1"/>
      <sheetData sheetId="27723" refreshError="1"/>
      <sheetData sheetId="27724" refreshError="1"/>
      <sheetData sheetId="27725" refreshError="1"/>
      <sheetData sheetId="27726" refreshError="1"/>
      <sheetData sheetId="27727" refreshError="1"/>
      <sheetData sheetId="27728" refreshError="1"/>
      <sheetData sheetId="27729" refreshError="1"/>
      <sheetData sheetId="27730" refreshError="1"/>
      <sheetData sheetId="27731" refreshError="1"/>
      <sheetData sheetId="27732" refreshError="1"/>
      <sheetData sheetId="27733" refreshError="1"/>
      <sheetData sheetId="27734" refreshError="1"/>
      <sheetData sheetId="27735" refreshError="1"/>
      <sheetData sheetId="27736" refreshError="1"/>
      <sheetData sheetId="27737" refreshError="1"/>
      <sheetData sheetId="27738" refreshError="1"/>
      <sheetData sheetId="27739" refreshError="1"/>
      <sheetData sheetId="27740" refreshError="1"/>
      <sheetData sheetId="27741" refreshError="1"/>
      <sheetData sheetId="27742" refreshError="1"/>
      <sheetData sheetId="27743" refreshError="1"/>
      <sheetData sheetId="27744" refreshError="1"/>
      <sheetData sheetId="27745" refreshError="1"/>
      <sheetData sheetId="27746" refreshError="1"/>
      <sheetData sheetId="27747" refreshError="1"/>
      <sheetData sheetId="27748" refreshError="1"/>
      <sheetData sheetId="27749" refreshError="1"/>
      <sheetData sheetId="27750" refreshError="1"/>
      <sheetData sheetId="27751" refreshError="1"/>
      <sheetData sheetId="27752" refreshError="1"/>
      <sheetData sheetId="27753" refreshError="1"/>
      <sheetData sheetId="27754" refreshError="1"/>
      <sheetData sheetId="27755" refreshError="1"/>
      <sheetData sheetId="27756" refreshError="1"/>
      <sheetData sheetId="27757" refreshError="1"/>
      <sheetData sheetId="27758" refreshError="1"/>
      <sheetData sheetId="27759" refreshError="1"/>
      <sheetData sheetId="27760" refreshError="1"/>
      <sheetData sheetId="27761" refreshError="1"/>
      <sheetData sheetId="27762" refreshError="1"/>
      <sheetData sheetId="27763" refreshError="1"/>
      <sheetData sheetId="27764" refreshError="1"/>
      <sheetData sheetId="27765" refreshError="1"/>
      <sheetData sheetId="27766" refreshError="1"/>
      <sheetData sheetId="27767" refreshError="1"/>
      <sheetData sheetId="27768" refreshError="1"/>
      <sheetData sheetId="27769" refreshError="1"/>
      <sheetData sheetId="27770" refreshError="1"/>
      <sheetData sheetId="27771" refreshError="1"/>
      <sheetData sheetId="27772" refreshError="1"/>
      <sheetData sheetId="27773" refreshError="1"/>
      <sheetData sheetId="27774" refreshError="1"/>
      <sheetData sheetId="27775" refreshError="1"/>
      <sheetData sheetId="27776" refreshError="1"/>
      <sheetData sheetId="27777" refreshError="1"/>
      <sheetData sheetId="27778" refreshError="1"/>
      <sheetData sheetId="27779" refreshError="1"/>
      <sheetData sheetId="27780" refreshError="1"/>
      <sheetData sheetId="27781" refreshError="1"/>
      <sheetData sheetId="27782" refreshError="1"/>
      <sheetData sheetId="27783" refreshError="1"/>
      <sheetData sheetId="27784" refreshError="1"/>
      <sheetData sheetId="27785" refreshError="1"/>
      <sheetData sheetId="27786" refreshError="1"/>
      <sheetData sheetId="27787" refreshError="1"/>
      <sheetData sheetId="27788" refreshError="1"/>
      <sheetData sheetId="27789" refreshError="1"/>
      <sheetData sheetId="27790" refreshError="1"/>
      <sheetData sheetId="27791" refreshError="1"/>
      <sheetData sheetId="27792" refreshError="1"/>
      <sheetData sheetId="27793" refreshError="1"/>
      <sheetData sheetId="27794" refreshError="1"/>
      <sheetData sheetId="27795" refreshError="1"/>
      <sheetData sheetId="27796" refreshError="1"/>
      <sheetData sheetId="27797" refreshError="1"/>
      <sheetData sheetId="27798" refreshError="1"/>
      <sheetData sheetId="27799" refreshError="1"/>
      <sheetData sheetId="27800" refreshError="1"/>
      <sheetData sheetId="27801" refreshError="1"/>
      <sheetData sheetId="27802" refreshError="1"/>
      <sheetData sheetId="27803" refreshError="1"/>
      <sheetData sheetId="27804" refreshError="1"/>
      <sheetData sheetId="27805" refreshError="1"/>
      <sheetData sheetId="27806" refreshError="1"/>
      <sheetData sheetId="27807" refreshError="1"/>
      <sheetData sheetId="27808" refreshError="1"/>
      <sheetData sheetId="27809" refreshError="1"/>
      <sheetData sheetId="27810" refreshError="1"/>
      <sheetData sheetId="27811" refreshError="1"/>
      <sheetData sheetId="27812" refreshError="1"/>
      <sheetData sheetId="27813" refreshError="1"/>
      <sheetData sheetId="27814" refreshError="1"/>
      <sheetData sheetId="27815" refreshError="1"/>
      <sheetData sheetId="27816" refreshError="1"/>
      <sheetData sheetId="27817" refreshError="1"/>
      <sheetData sheetId="27818" refreshError="1"/>
      <sheetData sheetId="27819" refreshError="1"/>
      <sheetData sheetId="27820" refreshError="1"/>
      <sheetData sheetId="27821" refreshError="1"/>
      <sheetData sheetId="27822" refreshError="1"/>
      <sheetData sheetId="27823" refreshError="1"/>
      <sheetData sheetId="27824" refreshError="1"/>
      <sheetData sheetId="27825" refreshError="1"/>
      <sheetData sheetId="27826" refreshError="1"/>
      <sheetData sheetId="27827" refreshError="1"/>
      <sheetData sheetId="27828" refreshError="1"/>
      <sheetData sheetId="27829" refreshError="1"/>
      <sheetData sheetId="27830" refreshError="1"/>
      <sheetData sheetId="27831" refreshError="1"/>
      <sheetData sheetId="27832" refreshError="1"/>
      <sheetData sheetId="27833" refreshError="1"/>
      <sheetData sheetId="27834" refreshError="1"/>
      <sheetData sheetId="27835" refreshError="1"/>
      <sheetData sheetId="27836" refreshError="1"/>
      <sheetData sheetId="27837" refreshError="1"/>
      <sheetData sheetId="27838" refreshError="1"/>
      <sheetData sheetId="27839" refreshError="1"/>
      <sheetData sheetId="27840" refreshError="1"/>
      <sheetData sheetId="27841" refreshError="1"/>
      <sheetData sheetId="27842" refreshError="1"/>
      <sheetData sheetId="27843" refreshError="1"/>
      <sheetData sheetId="27844" refreshError="1"/>
      <sheetData sheetId="27845" refreshError="1"/>
      <sheetData sheetId="27846" refreshError="1"/>
      <sheetData sheetId="27847" refreshError="1"/>
      <sheetData sheetId="27848" refreshError="1"/>
      <sheetData sheetId="27849" refreshError="1"/>
      <sheetData sheetId="27850" refreshError="1"/>
      <sheetData sheetId="27851" refreshError="1"/>
      <sheetData sheetId="27852" refreshError="1"/>
      <sheetData sheetId="27853" refreshError="1"/>
      <sheetData sheetId="27854" refreshError="1"/>
      <sheetData sheetId="27855" refreshError="1"/>
      <sheetData sheetId="27856" refreshError="1"/>
      <sheetData sheetId="27857" refreshError="1"/>
      <sheetData sheetId="27858" refreshError="1"/>
      <sheetData sheetId="27859" refreshError="1"/>
      <sheetData sheetId="27860" refreshError="1"/>
      <sheetData sheetId="27861" refreshError="1"/>
      <sheetData sheetId="27862" refreshError="1"/>
      <sheetData sheetId="27863" refreshError="1"/>
      <sheetData sheetId="27864" refreshError="1"/>
      <sheetData sheetId="27865" refreshError="1"/>
      <sheetData sheetId="27866" refreshError="1"/>
      <sheetData sheetId="27867" refreshError="1"/>
      <sheetData sheetId="27868" refreshError="1"/>
      <sheetData sheetId="27869" refreshError="1"/>
      <sheetData sheetId="27870" refreshError="1"/>
      <sheetData sheetId="27871" refreshError="1"/>
      <sheetData sheetId="27872" refreshError="1"/>
      <sheetData sheetId="27873" refreshError="1"/>
      <sheetData sheetId="27874" refreshError="1"/>
      <sheetData sheetId="27875" refreshError="1"/>
      <sheetData sheetId="27876" refreshError="1"/>
      <sheetData sheetId="27877" refreshError="1"/>
      <sheetData sheetId="27878" refreshError="1"/>
      <sheetData sheetId="27879" refreshError="1"/>
      <sheetData sheetId="27880" refreshError="1"/>
      <sheetData sheetId="27881" refreshError="1"/>
      <sheetData sheetId="27882" refreshError="1"/>
      <sheetData sheetId="27883" refreshError="1"/>
      <sheetData sheetId="27884" refreshError="1"/>
      <sheetData sheetId="27885" refreshError="1"/>
      <sheetData sheetId="27886" refreshError="1"/>
      <sheetData sheetId="27887" refreshError="1"/>
      <sheetData sheetId="27888" refreshError="1"/>
      <sheetData sheetId="27889" refreshError="1"/>
      <sheetData sheetId="27890" refreshError="1"/>
      <sheetData sheetId="27891" refreshError="1"/>
      <sheetData sheetId="27892" refreshError="1"/>
      <sheetData sheetId="27893" refreshError="1"/>
      <sheetData sheetId="27894" refreshError="1"/>
      <sheetData sheetId="27895" refreshError="1"/>
      <sheetData sheetId="27896" refreshError="1"/>
      <sheetData sheetId="27897" refreshError="1"/>
      <sheetData sheetId="27898" refreshError="1"/>
      <sheetData sheetId="27899" refreshError="1"/>
      <sheetData sheetId="27900" refreshError="1"/>
      <sheetData sheetId="27901" refreshError="1"/>
      <sheetData sheetId="27902" refreshError="1"/>
      <sheetData sheetId="27903" refreshError="1"/>
      <sheetData sheetId="27904" refreshError="1"/>
      <sheetData sheetId="27905" refreshError="1"/>
      <sheetData sheetId="27906" refreshError="1"/>
      <sheetData sheetId="27907" refreshError="1"/>
      <sheetData sheetId="27908" refreshError="1"/>
      <sheetData sheetId="27909" refreshError="1"/>
      <sheetData sheetId="27910" refreshError="1"/>
      <sheetData sheetId="27911" refreshError="1"/>
      <sheetData sheetId="27912" refreshError="1"/>
      <sheetData sheetId="27913" refreshError="1"/>
      <sheetData sheetId="27914" refreshError="1"/>
      <sheetData sheetId="27915" refreshError="1"/>
      <sheetData sheetId="27916" refreshError="1"/>
      <sheetData sheetId="27917" refreshError="1"/>
      <sheetData sheetId="27918" refreshError="1"/>
      <sheetData sheetId="27919" refreshError="1"/>
      <sheetData sheetId="27920" refreshError="1"/>
      <sheetData sheetId="27921" refreshError="1"/>
      <sheetData sheetId="27922" refreshError="1"/>
      <sheetData sheetId="27923" refreshError="1"/>
      <sheetData sheetId="27924" refreshError="1"/>
      <sheetData sheetId="27925" refreshError="1"/>
      <sheetData sheetId="27926" refreshError="1"/>
      <sheetData sheetId="27927" refreshError="1"/>
      <sheetData sheetId="27928" refreshError="1"/>
      <sheetData sheetId="27929" refreshError="1"/>
      <sheetData sheetId="27930" refreshError="1"/>
      <sheetData sheetId="27931" refreshError="1"/>
      <sheetData sheetId="27932" refreshError="1"/>
      <sheetData sheetId="27933" refreshError="1"/>
      <sheetData sheetId="27934" refreshError="1"/>
      <sheetData sheetId="27935" refreshError="1"/>
      <sheetData sheetId="27936" refreshError="1"/>
      <sheetData sheetId="27937" refreshError="1"/>
      <sheetData sheetId="27938" refreshError="1"/>
      <sheetData sheetId="27939" refreshError="1"/>
      <sheetData sheetId="27940" refreshError="1"/>
      <sheetData sheetId="27941" refreshError="1"/>
      <sheetData sheetId="27942" refreshError="1"/>
      <sheetData sheetId="27943" refreshError="1"/>
      <sheetData sheetId="27944" refreshError="1"/>
      <sheetData sheetId="27945" refreshError="1"/>
      <sheetData sheetId="27946" refreshError="1"/>
      <sheetData sheetId="27947" refreshError="1"/>
      <sheetData sheetId="27948" refreshError="1"/>
      <sheetData sheetId="27949" refreshError="1"/>
      <sheetData sheetId="27950" refreshError="1"/>
      <sheetData sheetId="27951" refreshError="1"/>
      <sheetData sheetId="27952" refreshError="1"/>
      <sheetData sheetId="27953" refreshError="1"/>
      <sheetData sheetId="27954" refreshError="1"/>
      <sheetData sheetId="27955" refreshError="1"/>
      <sheetData sheetId="27956" refreshError="1"/>
      <sheetData sheetId="27957" refreshError="1"/>
      <sheetData sheetId="27958" refreshError="1"/>
      <sheetData sheetId="27959" refreshError="1"/>
      <sheetData sheetId="27960" refreshError="1"/>
      <sheetData sheetId="27961" refreshError="1"/>
      <sheetData sheetId="27962" refreshError="1"/>
      <sheetData sheetId="27963" refreshError="1"/>
      <sheetData sheetId="27964" refreshError="1"/>
      <sheetData sheetId="27965" refreshError="1"/>
      <sheetData sheetId="27966" refreshError="1"/>
      <sheetData sheetId="27967" refreshError="1"/>
      <sheetData sheetId="27968" refreshError="1"/>
      <sheetData sheetId="27969" refreshError="1"/>
      <sheetData sheetId="27970" refreshError="1"/>
      <sheetData sheetId="27971" refreshError="1"/>
      <sheetData sheetId="27972" refreshError="1"/>
      <sheetData sheetId="27973" refreshError="1"/>
      <sheetData sheetId="27974" refreshError="1"/>
      <sheetData sheetId="27975" refreshError="1"/>
      <sheetData sheetId="27976" refreshError="1"/>
      <sheetData sheetId="27977" refreshError="1"/>
      <sheetData sheetId="27978" refreshError="1"/>
      <sheetData sheetId="27979" refreshError="1"/>
      <sheetData sheetId="27980" refreshError="1"/>
      <sheetData sheetId="27981" refreshError="1"/>
      <sheetData sheetId="27982" refreshError="1"/>
      <sheetData sheetId="27983" refreshError="1"/>
      <sheetData sheetId="27984" refreshError="1"/>
      <sheetData sheetId="27985" refreshError="1"/>
      <sheetData sheetId="27986" refreshError="1"/>
      <sheetData sheetId="27987" refreshError="1"/>
      <sheetData sheetId="27988" refreshError="1"/>
      <sheetData sheetId="27989" refreshError="1"/>
      <sheetData sheetId="27990" refreshError="1"/>
      <sheetData sheetId="27991" refreshError="1"/>
      <sheetData sheetId="27992" refreshError="1"/>
      <sheetData sheetId="27993" refreshError="1"/>
      <sheetData sheetId="27994" refreshError="1"/>
      <sheetData sheetId="27995" refreshError="1"/>
      <sheetData sheetId="27996" refreshError="1"/>
      <sheetData sheetId="27997" refreshError="1"/>
      <sheetData sheetId="27998" refreshError="1"/>
      <sheetData sheetId="27999" refreshError="1"/>
      <sheetData sheetId="28000" refreshError="1"/>
      <sheetData sheetId="28001" refreshError="1"/>
      <sheetData sheetId="28002" refreshError="1"/>
      <sheetData sheetId="28003" refreshError="1"/>
      <sheetData sheetId="28004" refreshError="1"/>
      <sheetData sheetId="28005" refreshError="1"/>
      <sheetData sheetId="28006" refreshError="1"/>
      <sheetData sheetId="28007" refreshError="1"/>
      <sheetData sheetId="28008" refreshError="1"/>
      <sheetData sheetId="28009" refreshError="1"/>
      <sheetData sheetId="28010" refreshError="1"/>
      <sheetData sheetId="28011" refreshError="1"/>
      <sheetData sheetId="28012" refreshError="1"/>
      <sheetData sheetId="28013" refreshError="1"/>
      <sheetData sheetId="28014" refreshError="1"/>
      <sheetData sheetId="28015" refreshError="1"/>
      <sheetData sheetId="28016" refreshError="1"/>
      <sheetData sheetId="28017" refreshError="1"/>
      <sheetData sheetId="28018" refreshError="1"/>
      <sheetData sheetId="28019" refreshError="1"/>
      <sheetData sheetId="28020" refreshError="1"/>
      <sheetData sheetId="28021" refreshError="1"/>
      <sheetData sheetId="28022" refreshError="1"/>
      <sheetData sheetId="28023" refreshError="1"/>
      <sheetData sheetId="28024" refreshError="1"/>
      <sheetData sheetId="28025" refreshError="1"/>
      <sheetData sheetId="28026" refreshError="1"/>
      <sheetData sheetId="28027" refreshError="1"/>
      <sheetData sheetId="28028" refreshError="1"/>
      <sheetData sheetId="28029" refreshError="1"/>
      <sheetData sheetId="28030" refreshError="1"/>
      <sheetData sheetId="28031" refreshError="1"/>
      <sheetData sheetId="28032" refreshError="1"/>
      <sheetData sheetId="28033" refreshError="1"/>
      <sheetData sheetId="28034" refreshError="1"/>
      <sheetData sheetId="28035" refreshError="1"/>
      <sheetData sheetId="28036" refreshError="1"/>
      <sheetData sheetId="28037" refreshError="1"/>
      <sheetData sheetId="28038" refreshError="1"/>
      <sheetData sheetId="28039" refreshError="1"/>
      <sheetData sheetId="28040" refreshError="1"/>
      <sheetData sheetId="28041" refreshError="1"/>
      <sheetData sheetId="28042" refreshError="1"/>
      <sheetData sheetId="28043" refreshError="1"/>
      <sheetData sheetId="28044" refreshError="1"/>
      <sheetData sheetId="28045" refreshError="1"/>
      <sheetData sheetId="28046" refreshError="1"/>
      <sheetData sheetId="28047" refreshError="1"/>
      <sheetData sheetId="28048" refreshError="1"/>
      <sheetData sheetId="28049" refreshError="1"/>
      <sheetData sheetId="28050" refreshError="1"/>
      <sheetData sheetId="28051" refreshError="1"/>
      <sheetData sheetId="28052" refreshError="1"/>
      <sheetData sheetId="28053" refreshError="1"/>
      <sheetData sheetId="28054" refreshError="1"/>
      <sheetData sheetId="28055" refreshError="1"/>
      <sheetData sheetId="28056" refreshError="1"/>
      <sheetData sheetId="28057" refreshError="1"/>
      <sheetData sheetId="28058" refreshError="1"/>
      <sheetData sheetId="28059" refreshError="1"/>
      <sheetData sheetId="28060" refreshError="1"/>
      <sheetData sheetId="28061" refreshError="1"/>
      <sheetData sheetId="28062" refreshError="1"/>
      <sheetData sheetId="28063" refreshError="1"/>
      <sheetData sheetId="28064" refreshError="1"/>
      <sheetData sheetId="28065" refreshError="1"/>
      <sheetData sheetId="28066" refreshError="1"/>
      <sheetData sheetId="28067" refreshError="1"/>
      <sheetData sheetId="28068" refreshError="1"/>
      <sheetData sheetId="28069" refreshError="1"/>
      <sheetData sheetId="28070" refreshError="1"/>
      <sheetData sheetId="28071" refreshError="1"/>
      <sheetData sheetId="28072" refreshError="1"/>
      <sheetData sheetId="28073" refreshError="1"/>
      <sheetData sheetId="28074" refreshError="1"/>
      <sheetData sheetId="28075" refreshError="1"/>
      <sheetData sheetId="28076" refreshError="1"/>
      <sheetData sheetId="28077" refreshError="1"/>
      <sheetData sheetId="28078" refreshError="1"/>
      <sheetData sheetId="28079" refreshError="1"/>
      <sheetData sheetId="28080" refreshError="1"/>
      <sheetData sheetId="28081" refreshError="1"/>
      <sheetData sheetId="28082" refreshError="1"/>
      <sheetData sheetId="28083" refreshError="1"/>
      <sheetData sheetId="28084" refreshError="1"/>
      <sheetData sheetId="28085" refreshError="1"/>
      <sheetData sheetId="28086" refreshError="1"/>
      <sheetData sheetId="28087" refreshError="1"/>
      <sheetData sheetId="28088" refreshError="1"/>
      <sheetData sheetId="28089" refreshError="1"/>
      <sheetData sheetId="28090" refreshError="1"/>
      <sheetData sheetId="28091" refreshError="1"/>
      <sheetData sheetId="28092" refreshError="1"/>
      <sheetData sheetId="28093" refreshError="1"/>
      <sheetData sheetId="28094" refreshError="1"/>
      <sheetData sheetId="28095" refreshError="1"/>
      <sheetData sheetId="28096" refreshError="1"/>
      <sheetData sheetId="28097" refreshError="1"/>
      <sheetData sheetId="28098" refreshError="1"/>
      <sheetData sheetId="28099" refreshError="1"/>
      <sheetData sheetId="28100" refreshError="1"/>
      <sheetData sheetId="28101" refreshError="1"/>
      <sheetData sheetId="28102" refreshError="1"/>
      <sheetData sheetId="28103" refreshError="1"/>
      <sheetData sheetId="28104" refreshError="1"/>
      <sheetData sheetId="28105" refreshError="1"/>
      <sheetData sheetId="28106" refreshError="1"/>
      <sheetData sheetId="28107" refreshError="1"/>
      <sheetData sheetId="28108" refreshError="1"/>
      <sheetData sheetId="28109" refreshError="1"/>
      <sheetData sheetId="28110" refreshError="1"/>
      <sheetData sheetId="28111" refreshError="1"/>
      <sheetData sheetId="28112" refreshError="1"/>
      <sheetData sheetId="28113" refreshError="1"/>
      <sheetData sheetId="28114" refreshError="1"/>
      <sheetData sheetId="28115" refreshError="1"/>
      <sheetData sheetId="28116" refreshError="1"/>
      <sheetData sheetId="28117" refreshError="1"/>
      <sheetData sheetId="28118" refreshError="1"/>
      <sheetData sheetId="28119" refreshError="1"/>
      <sheetData sheetId="28120" refreshError="1"/>
      <sheetData sheetId="28121" refreshError="1"/>
      <sheetData sheetId="28122" refreshError="1"/>
      <sheetData sheetId="28123" refreshError="1"/>
      <sheetData sheetId="28124" refreshError="1"/>
      <sheetData sheetId="28125" refreshError="1"/>
      <sheetData sheetId="28126" refreshError="1"/>
      <sheetData sheetId="28127" refreshError="1"/>
      <sheetData sheetId="28128" refreshError="1"/>
      <sheetData sheetId="28129" refreshError="1"/>
      <sheetData sheetId="28130" refreshError="1"/>
      <sheetData sheetId="28131" refreshError="1"/>
      <sheetData sheetId="28132" refreshError="1"/>
      <sheetData sheetId="28133" refreshError="1"/>
      <sheetData sheetId="28134" refreshError="1"/>
      <sheetData sheetId="28135" refreshError="1"/>
      <sheetData sheetId="28136" refreshError="1"/>
      <sheetData sheetId="28137" refreshError="1"/>
      <sheetData sheetId="28138" refreshError="1"/>
      <sheetData sheetId="28139" refreshError="1"/>
      <sheetData sheetId="28140" refreshError="1"/>
      <sheetData sheetId="28141" refreshError="1"/>
      <sheetData sheetId="28142" refreshError="1"/>
      <sheetData sheetId="28143" refreshError="1"/>
      <sheetData sheetId="28144" refreshError="1"/>
      <sheetData sheetId="28145" refreshError="1"/>
      <sheetData sheetId="28146" refreshError="1"/>
      <sheetData sheetId="28147" refreshError="1"/>
      <sheetData sheetId="28148" refreshError="1"/>
      <sheetData sheetId="28149" refreshError="1"/>
      <sheetData sheetId="28150" refreshError="1"/>
      <sheetData sheetId="28151" refreshError="1"/>
      <sheetData sheetId="28152" refreshError="1"/>
      <sheetData sheetId="28153" refreshError="1"/>
      <sheetData sheetId="28154" refreshError="1"/>
      <sheetData sheetId="28155" refreshError="1"/>
      <sheetData sheetId="28156" refreshError="1"/>
      <sheetData sheetId="28157" refreshError="1"/>
      <sheetData sheetId="28158" refreshError="1"/>
      <sheetData sheetId="28159" refreshError="1"/>
      <sheetData sheetId="28160" refreshError="1"/>
      <sheetData sheetId="28161" refreshError="1"/>
      <sheetData sheetId="28162" refreshError="1"/>
      <sheetData sheetId="28163" refreshError="1"/>
      <sheetData sheetId="28164" refreshError="1"/>
      <sheetData sheetId="28165" refreshError="1"/>
      <sheetData sheetId="28166" refreshError="1"/>
      <sheetData sheetId="28167" refreshError="1"/>
      <sheetData sheetId="28168" refreshError="1"/>
      <sheetData sheetId="28169" refreshError="1"/>
      <sheetData sheetId="28170" refreshError="1"/>
      <sheetData sheetId="28171" refreshError="1"/>
      <sheetData sheetId="28172" refreshError="1"/>
      <sheetData sheetId="28173" refreshError="1"/>
      <sheetData sheetId="28174" refreshError="1"/>
      <sheetData sheetId="28175" refreshError="1"/>
      <sheetData sheetId="28176" refreshError="1"/>
      <sheetData sheetId="28177" refreshError="1"/>
      <sheetData sheetId="28178" refreshError="1"/>
      <sheetData sheetId="28179" refreshError="1"/>
      <sheetData sheetId="28180" refreshError="1"/>
      <sheetData sheetId="28181" refreshError="1"/>
      <sheetData sheetId="28182" refreshError="1"/>
      <sheetData sheetId="28183" refreshError="1"/>
      <sheetData sheetId="28184" refreshError="1"/>
      <sheetData sheetId="28185" refreshError="1"/>
      <sheetData sheetId="28186" refreshError="1"/>
      <sheetData sheetId="28187" refreshError="1"/>
      <sheetData sheetId="28188" refreshError="1"/>
      <sheetData sheetId="28189" refreshError="1"/>
      <sheetData sheetId="28190" refreshError="1"/>
      <sheetData sheetId="28191" refreshError="1"/>
      <sheetData sheetId="28192" refreshError="1"/>
      <sheetData sheetId="28193" refreshError="1"/>
      <sheetData sheetId="28194" refreshError="1"/>
      <sheetData sheetId="28195" refreshError="1"/>
      <sheetData sheetId="28196" refreshError="1"/>
      <sheetData sheetId="28197" refreshError="1"/>
      <sheetData sheetId="28198" refreshError="1"/>
      <sheetData sheetId="28199" refreshError="1"/>
      <sheetData sheetId="28200" refreshError="1"/>
      <sheetData sheetId="28201" refreshError="1"/>
      <sheetData sheetId="28202" refreshError="1"/>
      <sheetData sheetId="28203" refreshError="1"/>
      <sheetData sheetId="28204" refreshError="1"/>
      <sheetData sheetId="28205" refreshError="1"/>
      <sheetData sheetId="28206" refreshError="1"/>
      <sheetData sheetId="28207" refreshError="1"/>
      <sheetData sheetId="28208" refreshError="1"/>
      <sheetData sheetId="28209" refreshError="1"/>
      <sheetData sheetId="28210" refreshError="1"/>
      <sheetData sheetId="28211" refreshError="1"/>
      <sheetData sheetId="28212" refreshError="1"/>
      <sheetData sheetId="28213" refreshError="1"/>
      <sheetData sheetId="28214" refreshError="1"/>
      <sheetData sheetId="28215" refreshError="1"/>
      <sheetData sheetId="28216" refreshError="1"/>
      <sheetData sheetId="28217" refreshError="1"/>
      <sheetData sheetId="28218" refreshError="1"/>
      <sheetData sheetId="28219" refreshError="1"/>
      <sheetData sheetId="28220" refreshError="1"/>
      <sheetData sheetId="28221" refreshError="1"/>
      <sheetData sheetId="28222" refreshError="1"/>
      <sheetData sheetId="28223" refreshError="1"/>
      <sheetData sheetId="28224" refreshError="1"/>
      <sheetData sheetId="28225" refreshError="1"/>
      <sheetData sheetId="28226" refreshError="1"/>
      <sheetData sheetId="28227" refreshError="1"/>
      <sheetData sheetId="28228" refreshError="1"/>
      <sheetData sheetId="28229" refreshError="1"/>
      <sheetData sheetId="28230" refreshError="1"/>
      <sheetData sheetId="28231" refreshError="1"/>
      <sheetData sheetId="28232" refreshError="1"/>
      <sheetData sheetId="28233" refreshError="1"/>
      <sheetData sheetId="28234" refreshError="1"/>
      <sheetData sheetId="28235" refreshError="1"/>
      <sheetData sheetId="28236" refreshError="1"/>
      <sheetData sheetId="28237" refreshError="1"/>
      <sheetData sheetId="28238" refreshError="1"/>
      <sheetData sheetId="28239" refreshError="1"/>
      <sheetData sheetId="28240" refreshError="1"/>
      <sheetData sheetId="28241" refreshError="1"/>
      <sheetData sheetId="28242" refreshError="1"/>
      <sheetData sheetId="28243" refreshError="1"/>
      <sheetData sheetId="28244" refreshError="1"/>
      <sheetData sheetId="28245" refreshError="1"/>
      <sheetData sheetId="28246" refreshError="1"/>
      <sheetData sheetId="28247" refreshError="1"/>
      <sheetData sheetId="28248" refreshError="1"/>
      <sheetData sheetId="28249" refreshError="1"/>
      <sheetData sheetId="28250" refreshError="1"/>
      <sheetData sheetId="28251" refreshError="1"/>
      <sheetData sheetId="28252" refreshError="1"/>
      <sheetData sheetId="28253" refreshError="1"/>
      <sheetData sheetId="28254" refreshError="1"/>
      <sheetData sheetId="28255" refreshError="1"/>
      <sheetData sheetId="28256" refreshError="1"/>
      <sheetData sheetId="28257" refreshError="1"/>
      <sheetData sheetId="28258" refreshError="1"/>
      <sheetData sheetId="28259" refreshError="1"/>
      <sheetData sheetId="28260" refreshError="1"/>
      <sheetData sheetId="28261" refreshError="1"/>
      <sheetData sheetId="28262" refreshError="1"/>
      <sheetData sheetId="28263" refreshError="1"/>
      <sheetData sheetId="28264" refreshError="1"/>
      <sheetData sheetId="28265" refreshError="1"/>
      <sheetData sheetId="28266" refreshError="1"/>
      <sheetData sheetId="28267" refreshError="1"/>
      <sheetData sheetId="28268" refreshError="1"/>
      <sheetData sheetId="28269" refreshError="1"/>
      <sheetData sheetId="28270" refreshError="1"/>
      <sheetData sheetId="28271" refreshError="1"/>
      <sheetData sheetId="28272" refreshError="1"/>
      <sheetData sheetId="28273" refreshError="1"/>
      <sheetData sheetId="28274" refreshError="1"/>
      <sheetData sheetId="28275" refreshError="1"/>
      <sheetData sheetId="28276" refreshError="1"/>
      <sheetData sheetId="28277" refreshError="1"/>
      <sheetData sheetId="28278" refreshError="1"/>
      <sheetData sheetId="28279" refreshError="1"/>
      <sheetData sheetId="28280" refreshError="1"/>
      <sheetData sheetId="28281" refreshError="1"/>
      <sheetData sheetId="28282" refreshError="1"/>
      <sheetData sheetId="28283" refreshError="1"/>
      <sheetData sheetId="28284" refreshError="1"/>
      <sheetData sheetId="28285" refreshError="1"/>
      <sheetData sheetId="28286" refreshError="1"/>
      <sheetData sheetId="28287" refreshError="1"/>
      <sheetData sheetId="28288" refreshError="1"/>
      <sheetData sheetId="28289" refreshError="1"/>
      <sheetData sheetId="28290" refreshError="1"/>
      <sheetData sheetId="28291" refreshError="1"/>
      <sheetData sheetId="28292" refreshError="1"/>
      <sheetData sheetId="28293" refreshError="1"/>
      <sheetData sheetId="28294" refreshError="1"/>
      <sheetData sheetId="28295" refreshError="1"/>
      <sheetData sheetId="28296" refreshError="1"/>
      <sheetData sheetId="28297" refreshError="1"/>
      <sheetData sheetId="28298" refreshError="1"/>
      <sheetData sheetId="28299" refreshError="1"/>
      <sheetData sheetId="28300" refreshError="1"/>
      <sheetData sheetId="28301" refreshError="1"/>
      <sheetData sheetId="28302" refreshError="1"/>
      <sheetData sheetId="28303" refreshError="1"/>
      <sheetData sheetId="28304" refreshError="1"/>
      <sheetData sheetId="28305" refreshError="1"/>
      <sheetData sheetId="28306" refreshError="1"/>
      <sheetData sheetId="28307" refreshError="1"/>
      <sheetData sheetId="28308" refreshError="1"/>
      <sheetData sheetId="28309" refreshError="1"/>
      <sheetData sheetId="28310" refreshError="1"/>
      <sheetData sheetId="28311" refreshError="1"/>
      <sheetData sheetId="28312" refreshError="1"/>
      <sheetData sheetId="28313" refreshError="1"/>
      <sheetData sheetId="28314" refreshError="1"/>
      <sheetData sheetId="28315" refreshError="1"/>
      <sheetData sheetId="28316" refreshError="1"/>
      <sheetData sheetId="28317" refreshError="1"/>
      <sheetData sheetId="28318" refreshError="1"/>
      <sheetData sheetId="28319" refreshError="1"/>
      <sheetData sheetId="28320" refreshError="1"/>
      <sheetData sheetId="28321" refreshError="1"/>
      <sheetData sheetId="28322" refreshError="1"/>
      <sheetData sheetId="28323" refreshError="1"/>
      <sheetData sheetId="28324" refreshError="1"/>
      <sheetData sheetId="28325" refreshError="1"/>
      <sheetData sheetId="28326" refreshError="1"/>
      <sheetData sheetId="28327" refreshError="1"/>
      <sheetData sheetId="28328" refreshError="1"/>
      <sheetData sheetId="28329" refreshError="1"/>
      <sheetData sheetId="28330" refreshError="1"/>
      <sheetData sheetId="28331" refreshError="1"/>
      <sheetData sheetId="28332" refreshError="1"/>
      <sheetData sheetId="28333" refreshError="1"/>
      <sheetData sheetId="28334" refreshError="1"/>
      <sheetData sheetId="28335" refreshError="1"/>
      <sheetData sheetId="28336" refreshError="1"/>
      <sheetData sheetId="28337" refreshError="1"/>
      <sheetData sheetId="28338" refreshError="1"/>
      <sheetData sheetId="28339" refreshError="1"/>
      <sheetData sheetId="28340" refreshError="1"/>
      <sheetData sheetId="28341" refreshError="1"/>
      <sheetData sheetId="28342" refreshError="1"/>
      <sheetData sheetId="28343" refreshError="1"/>
      <sheetData sheetId="28344" refreshError="1"/>
      <sheetData sheetId="28345" refreshError="1"/>
      <sheetData sheetId="28346" refreshError="1"/>
      <sheetData sheetId="28347" refreshError="1"/>
      <sheetData sheetId="28348" refreshError="1"/>
      <sheetData sheetId="28349" refreshError="1"/>
      <sheetData sheetId="28350" refreshError="1"/>
      <sheetData sheetId="28351" refreshError="1"/>
      <sheetData sheetId="28352" refreshError="1"/>
      <sheetData sheetId="28353" refreshError="1"/>
      <sheetData sheetId="28354" refreshError="1"/>
      <sheetData sheetId="28355" refreshError="1"/>
      <sheetData sheetId="28356" refreshError="1"/>
      <sheetData sheetId="28357" refreshError="1"/>
      <sheetData sheetId="28358" refreshError="1"/>
      <sheetData sheetId="28359" refreshError="1"/>
      <sheetData sheetId="28360" refreshError="1"/>
      <sheetData sheetId="28361" refreshError="1"/>
      <sheetData sheetId="28362" refreshError="1"/>
      <sheetData sheetId="28363" refreshError="1"/>
      <sheetData sheetId="28364" refreshError="1"/>
      <sheetData sheetId="28365" refreshError="1"/>
      <sheetData sheetId="28366" refreshError="1"/>
      <sheetData sheetId="28367" refreshError="1"/>
      <sheetData sheetId="28368" refreshError="1"/>
      <sheetData sheetId="28369" refreshError="1"/>
      <sheetData sheetId="28370" refreshError="1"/>
      <sheetData sheetId="28371" refreshError="1"/>
      <sheetData sheetId="28372" refreshError="1"/>
      <sheetData sheetId="28373" refreshError="1"/>
      <sheetData sheetId="28374" refreshError="1"/>
      <sheetData sheetId="28375" refreshError="1"/>
      <sheetData sheetId="28376" refreshError="1"/>
      <sheetData sheetId="28377" refreshError="1"/>
      <sheetData sheetId="28378" refreshError="1"/>
      <sheetData sheetId="28379" refreshError="1"/>
      <sheetData sheetId="28380" refreshError="1"/>
      <sheetData sheetId="28381" refreshError="1"/>
      <sheetData sheetId="28382" refreshError="1"/>
      <sheetData sheetId="28383" refreshError="1"/>
      <sheetData sheetId="28384" refreshError="1"/>
      <sheetData sheetId="28385" refreshError="1"/>
      <sheetData sheetId="28386" refreshError="1"/>
      <sheetData sheetId="28387" refreshError="1"/>
      <sheetData sheetId="28388" refreshError="1"/>
      <sheetData sheetId="28389" refreshError="1"/>
      <sheetData sheetId="28390" refreshError="1"/>
      <sheetData sheetId="28391" refreshError="1"/>
      <sheetData sheetId="28392" refreshError="1"/>
      <sheetData sheetId="28393" refreshError="1"/>
      <sheetData sheetId="28394" refreshError="1"/>
      <sheetData sheetId="28395" refreshError="1"/>
      <sheetData sheetId="28396" refreshError="1"/>
      <sheetData sheetId="28397" refreshError="1"/>
      <sheetData sheetId="28398" refreshError="1"/>
      <sheetData sheetId="28399" refreshError="1"/>
      <sheetData sheetId="28400" refreshError="1"/>
      <sheetData sheetId="28401" refreshError="1"/>
      <sheetData sheetId="28402" refreshError="1"/>
      <sheetData sheetId="28403" refreshError="1"/>
      <sheetData sheetId="28404" refreshError="1"/>
      <sheetData sheetId="28405" refreshError="1"/>
      <sheetData sheetId="28406" refreshError="1"/>
      <sheetData sheetId="28407" refreshError="1"/>
      <sheetData sheetId="28408" refreshError="1"/>
      <sheetData sheetId="28409" refreshError="1"/>
      <sheetData sheetId="28410" refreshError="1"/>
      <sheetData sheetId="28411" refreshError="1"/>
      <sheetData sheetId="28412" refreshError="1"/>
      <sheetData sheetId="28413" refreshError="1"/>
      <sheetData sheetId="28414" refreshError="1"/>
      <sheetData sheetId="28415" refreshError="1"/>
      <sheetData sheetId="28416" refreshError="1"/>
      <sheetData sheetId="28417" refreshError="1"/>
      <sheetData sheetId="28418" refreshError="1"/>
      <sheetData sheetId="28419" refreshError="1"/>
      <sheetData sheetId="28420" refreshError="1"/>
      <sheetData sheetId="28421" refreshError="1"/>
      <sheetData sheetId="28422" refreshError="1"/>
      <sheetData sheetId="28423" refreshError="1"/>
      <sheetData sheetId="28424" refreshError="1"/>
      <sheetData sheetId="28425" refreshError="1"/>
      <sheetData sheetId="28426" refreshError="1"/>
      <sheetData sheetId="28427" refreshError="1"/>
      <sheetData sheetId="28428" refreshError="1"/>
      <sheetData sheetId="28429" refreshError="1"/>
      <sheetData sheetId="28430" refreshError="1"/>
      <sheetData sheetId="28431" refreshError="1"/>
      <sheetData sheetId="28432" refreshError="1"/>
      <sheetData sheetId="28433" refreshError="1"/>
      <sheetData sheetId="28434" refreshError="1"/>
      <sheetData sheetId="28435" refreshError="1"/>
      <sheetData sheetId="28436" refreshError="1"/>
      <sheetData sheetId="28437" refreshError="1"/>
      <sheetData sheetId="28438" refreshError="1"/>
      <sheetData sheetId="28439" refreshError="1"/>
      <sheetData sheetId="28440" refreshError="1"/>
      <sheetData sheetId="28441" refreshError="1"/>
      <sheetData sheetId="28442" refreshError="1"/>
      <sheetData sheetId="28443" refreshError="1"/>
      <sheetData sheetId="28444" refreshError="1"/>
      <sheetData sheetId="28445" refreshError="1"/>
      <sheetData sheetId="28446" refreshError="1"/>
      <sheetData sheetId="28447" refreshError="1"/>
      <sheetData sheetId="28448" refreshError="1"/>
      <sheetData sheetId="28449" refreshError="1"/>
      <sheetData sheetId="28450" refreshError="1"/>
      <sheetData sheetId="28451" refreshError="1"/>
      <sheetData sheetId="28452" refreshError="1"/>
      <sheetData sheetId="28453" refreshError="1"/>
      <sheetData sheetId="28454" refreshError="1"/>
      <sheetData sheetId="28455" refreshError="1"/>
      <sheetData sheetId="28456" refreshError="1"/>
      <sheetData sheetId="28457" refreshError="1"/>
      <sheetData sheetId="28458" refreshError="1"/>
      <sheetData sheetId="28459" refreshError="1"/>
      <sheetData sheetId="28460" refreshError="1"/>
      <sheetData sheetId="28461" refreshError="1"/>
      <sheetData sheetId="28462" refreshError="1"/>
      <sheetData sheetId="28463" refreshError="1"/>
      <sheetData sheetId="28464" refreshError="1"/>
      <sheetData sheetId="28465" refreshError="1"/>
      <sheetData sheetId="28466" refreshError="1"/>
      <sheetData sheetId="28467" refreshError="1"/>
      <sheetData sheetId="28468" refreshError="1"/>
      <sheetData sheetId="28469" refreshError="1"/>
      <sheetData sheetId="28470" refreshError="1"/>
      <sheetData sheetId="28471" refreshError="1"/>
      <sheetData sheetId="28472" refreshError="1"/>
      <sheetData sheetId="28473" refreshError="1"/>
      <sheetData sheetId="28474" refreshError="1"/>
      <sheetData sheetId="28475" refreshError="1"/>
      <sheetData sheetId="28476" refreshError="1"/>
      <sheetData sheetId="28477" refreshError="1"/>
      <sheetData sheetId="28478" refreshError="1"/>
      <sheetData sheetId="28479" refreshError="1"/>
      <sheetData sheetId="28480" refreshError="1"/>
      <sheetData sheetId="28481" refreshError="1"/>
      <sheetData sheetId="28482" refreshError="1"/>
      <sheetData sheetId="28483" refreshError="1"/>
      <sheetData sheetId="28484" refreshError="1"/>
      <sheetData sheetId="28485" refreshError="1"/>
      <sheetData sheetId="28486" refreshError="1"/>
      <sheetData sheetId="28487" refreshError="1"/>
      <sheetData sheetId="28488" refreshError="1"/>
      <sheetData sheetId="28489" refreshError="1"/>
      <sheetData sheetId="28490" refreshError="1"/>
      <sheetData sheetId="28491" refreshError="1"/>
      <sheetData sheetId="28492" refreshError="1"/>
      <sheetData sheetId="28493" refreshError="1"/>
      <sheetData sheetId="28494" refreshError="1"/>
      <sheetData sheetId="28495" refreshError="1"/>
      <sheetData sheetId="28496" refreshError="1"/>
      <sheetData sheetId="28497" refreshError="1"/>
      <sheetData sheetId="28498" refreshError="1"/>
      <sheetData sheetId="28499" refreshError="1"/>
      <sheetData sheetId="28500" refreshError="1"/>
      <sheetData sheetId="28501" refreshError="1"/>
      <sheetData sheetId="28502" refreshError="1"/>
      <sheetData sheetId="28503" refreshError="1"/>
      <sheetData sheetId="28504" refreshError="1"/>
      <sheetData sheetId="28505" refreshError="1"/>
      <sheetData sheetId="28506" refreshError="1"/>
      <sheetData sheetId="28507" refreshError="1"/>
      <sheetData sheetId="28508" refreshError="1"/>
      <sheetData sheetId="28509" refreshError="1"/>
      <sheetData sheetId="28510" refreshError="1"/>
      <sheetData sheetId="28511" refreshError="1"/>
      <sheetData sheetId="28512" refreshError="1"/>
      <sheetData sheetId="28513" refreshError="1"/>
      <sheetData sheetId="28514" refreshError="1"/>
      <sheetData sheetId="28515" refreshError="1"/>
      <sheetData sheetId="28516" refreshError="1"/>
      <sheetData sheetId="28517" refreshError="1"/>
      <sheetData sheetId="28518" refreshError="1"/>
      <sheetData sheetId="28519" refreshError="1"/>
      <sheetData sheetId="28520" refreshError="1"/>
      <sheetData sheetId="28521" refreshError="1"/>
      <sheetData sheetId="28522" refreshError="1"/>
      <sheetData sheetId="28523" refreshError="1"/>
      <sheetData sheetId="28524" refreshError="1"/>
      <sheetData sheetId="28525" refreshError="1"/>
      <sheetData sheetId="28526" refreshError="1"/>
      <sheetData sheetId="28527" refreshError="1"/>
      <sheetData sheetId="28528" refreshError="1"/>
      <sheetData sheetId="28529" refreshError="1"/>
      <sheetData sheetId="28530" refreshError="1"/>
      <sheetData sheetId="28531" refreshError="1"/>
      <sheetData sheetId="28532" refreshError="1"/>
      <sheetData sheetId="28533" refreshError="1"/>
      <sheetData sheetId="28534" refreshError="1"/>
      <sheetData sheetId="28535" refreshError="1"/>
      <sheetData sheetId="28536" refreshError="1"/>
      <sheetData sheetId="28537" refreshError="1"/>
      <sheetData sheetId="28538" refreshError="1"/>
      <sheetData sheetId="28539" refreshError="1"/>
      <sheetData sheetId="28540" refreshError="1"/>
      <sheetData sheetId="28541" refreshError="1"/>
      <sheetData sheetId="28542" refreshError="1"/>
      <sheetData sheetId="28543" refreshError="1"/>
      <sheetData sheetId="28544" refreshError="1"/>
      <sheetData sheetId="28545" refreshError="1"/>
      <sheetData sheetId="28546" refreshError="1"/>
      <sheetData sheetId="28547" refreshError="1"/>
      <sheetData sheetId="28548" refreshError="1"/>
      <sheetData sheetId="28549" refreshError="1"/>
      <sheetData sheetId="28550" refreshError="1"/>
      <sheetData sheetId="28551" refreshError="1"/>
      <sheetData sheetId="28552" refreshError="1"/>
      <sheetData sheetId="28553" refreshError="1"/>
      <sheetData sheetId="28554" refreshError="1"/>
      <sheetData sheetId="28555" refreshError="1"/>
      <sheetData sheetId="28556" refreshError="1"/>
      <sheetData sheetId="28557" refreshError="1"/>
      <sheetData sheetId="28558" refreshError="1"/>
      <sheetData sheetId="28559" refreshError="1"/>
      <sheetData sheetId="28560" refreshError="1"/>
      <sheetData sheetId="28561" refreshError="1"/>
      <sheetData sheetId="28562" refreshError="1"/>
      <sheetData sheetId="28563" refreshError="1"/>
      <sheetData sheetId="28564" refreshError="1"/>
      <sheetData sheetId="28565" refreshError="1"/>
      <sheetData sheetId="28566" refreshError="1"/>
      <sheetData sheetId="28567" refreshError="1"/>
      <sheetData sheetId="28568" refreshError="1"/>
      <sheetData sheetId="28569" refreshError="1"/>
      <sheetData sheetId="28570" refreshError="1"/>
      <sheetData sheetId="28571" refreshError="1"/>
      <sheetData sheetId="28572" refreshError="1"/>
      <sheetData sheetId="28573" refreshError="1"/>
      <sheetData sheetId="28574" refreshError="1"/>
      <sheetData sheetId="28575" refreshError="1"/>
      <sheetData sheetId="28576" refreshError="1"/>
      <sheetData sheetId="28577" refreshError="1"/>
      <sheetData sheetId="28578" refreshError="1"/>
      <sheetData sheetId="28579" refreshError="1"/>
      <sheetData sheetId="28580" refreshError="1"/>
      <sheetData sheetId="28581" refreshError="1"/>
      <sheetData sheetId="28582" refreshError="1"/>
      <sheetData sheetId="28583" refreshError="1"/>
      <sheetData sheetId="28584" refreshError="1"/>
      <sheetData sheetId="28585" refreshError="1"/>
      <sheetData sheetId="28586" refreshError="1"/>
      <sheetData sheetId="28587" refreshError="1"/>
      <sheetData sheetId="28588" refreshError="1"/>
      <sheetData sheetId="28589" refreshError="1"/>
      <sheetData sheetId="28590" refreshError="1"/>
      <sheetData sheetId="28591" refreshError="1"/>
      <sheetData sheetId="28592" refreshError="1"/>
      <sheetData sheetId="28593" refreshError="1"/>
      <sheetData sheetId="28594" refreshError="1"/>
      <sheetData sheetId="28595" refreshError="1"/>
      <sheetData sheetId="28596" refreshError="1"/>
      <sheetData sheetId="28597" refreshError="1"/>
      <sheetData sheetId="28598" refreshError="1"/>
      <sheetData sheetId="28599" refreshError="1"/>
      <sheetData sheetId="28600" refreshError="1"/>
      <sheetData sheetId="28601" refreshError="1"/>
      <sheetData sheetId="28602" refreshError="1"/>
      <sheetData sheetId="28603" refreshError="1"/>
      <sheetData sheetId="28604" refreshError="1"/>
      <sheetData sheetId="28605" refreshError="1"/>
      <sheetData sheetId="28606" refreshError="1"/>
      <sheetData sheetId="28607" refreshError="1"/>
      <sheetData sheetId="28608" refreshError="1"/>
      <sheetData sheetId="28609" refreshError="1"/>
      <sheetData sheetId="28610" refreshError="1"/>
      <sheetData sheetId="28611" refreshError="1"/>
      <sheetData sheetId="28612" refreshError="1"/>
      <sheetData sheetId="28613" refreshError="1"/>
      <sheetData sheetId="28614" refreshError="1"/>
      <sheetData sheetId="28615" refreshError="1"/>
      <sheetData sheetId="28616" refreshError="1"/>
      <sheetData sheetId="28617" refreshError="1"/>
      <sheetData sheetId="28618" refreshError="1"/>
      <sheetData sheetId="28619" refreshError="1"/>
      <sheetData sheetId="28620" refreshError="1"/>
      <sheetData sheetId="28621" refreshError="1"/>
      <sheetData sheetId="28622" refreshError="1"/>
      <sheetData sheetId="28623" refreshError="1"/>
      <sheetData sheetId="28624" refreshError="1"/>
      <sheetData sheetId="28625" refreshError="1"/>
      <sheetData sheetId="28626" refreshError="1"/>
      <sheetData sheetId="28627" refreshError="1"/>
      <sheetData sheetId="28628" refreshError="1"/>
      <sheetData sheetId="28629" refreshError="1"/>
      <sheetData sheetId="28630" refreshError="1"/>
      <sheetData sheetId="28631" refreshError="1"/>
      <sheetData sheetId="28632" refreshError="1"/>
      <sheetData sheetId="28633" refreshError="1"/>
      <sheetData sheetId="28634" refreshError="1"/>
      <sheetData sheetId="28635" refreshError="1"/>
      <sheetData sheetId="28636" refreshError="1"/>
      <sheetData sheetId="28637" refreshError="1"/>
      <sheetData sheetId="28638" refreshError="1"/>
      <sheetData sheetId="28639" refreshError="1"/>
      <sheetData sheetId="28640" refreshError="1"/>
      <sheetData sheetId="28641" refreshError="1"/>
      <sheetData sheetId="28642" refreshError="1"/>
      <sheetData sheetId="28643" refreshError="1"/>
      <sheetData sheetId="28644" refreshError="1"/>
      <sheetData sheetId="28645" refreshError="1"/>
      <sheetData sheetId="28646" refreshError="1"/>
      <sheetData sheetId="28647" refreshError="1"/>
      <sheetData sheetId="28648" refreshError="1"/>
      <sheetData sheetId="28649" refreshError="1"/>
      <sheetData sheetId="28650" refreshError="1"/>
      <sheetData sheetId="28651" refreshError="1"/>
      <sheetData sheetId="28652" refreshError="1"/>
      <sheetData sheetId="28653" refreshError="1"/>
      <sheetData sheetId="28654" refreshError="1"/>
      <sheetData sheetId="28655" refreshError="1"/>
      <sheetData sheetId="28656" refreshError="1"/>
      <sheetData sheetId="28657" refreshError="1"/>
      <sheetData sheetId="28658" refreshError="1"/>
      <sheetData sheetId="28659" refreshError="1"/>
      <sheetData sheetId="28660" refreshError="1"/>
      <sheetData sheetId="28661" refreshError="1"/>
      <sheetData sheetId="28662" refreshError="1"/>
      <sheetData sheetId="28663" refreshError="1"/>
      <sheetData sheetId="28664" refreshError="1"/>
      <sheetData sheetId="28665" refreshError="1"/>
      <sheetData sheetId="28666" refreshError="1"/>
      <sheetData sheetId="28667" refreshError="1"/>
      <sheetData sheetId="28668" refreshError="1"/>
      <sheetData sheetId="28669" refreshError="1"/>
      <sheetData sheetId="28670" refreshError="1"/>
      <sheetData sheetId="28671" refreshError="1"/>
      <sheetData sheetId="28672" refreshError="1"/>
      <sheetData sheetId="28673" refreshError="1"/>
      <sheetData sheetId="28674" refreshError="1"/>
      <sheetData sheetId="28675" refreshError="1"/>
      <sheetData sheetId="28676" refreshError="1"/>
      <sheetData sheetId="28677" refreshError="1"/>
      <sheetData sheetId="28678" refreshError="1"/>
      <sheetData sheetId="28679" refreshError="1"/>
      <sheetData sheetId="28680" refreshError="1"/>
      <sheetData sheetId="28681" refreshError="1"/>
      <sheetData sheetId="28682" refreshError="1"/>
      <sheetData sheetId="28683" refreshError="1"/>
      <sheetData sheetId="28684" refreshError="1"/>
      <sheetData sheetId="28685" refreshError="1"/>
      <sheetData sheetId="28686" refreshError="1"/>
      <sheetData sheetId="28687" refreshError="1"/>
      <sheetData sheetId="28688" refreshError="1"/>
      <sheetData sheetId="28689" refreshError="1"/>
      <sheetData sheetId="28690" refreshError="1"/>
      <sheetData sheetId="28691" refreshError="1"/>
      <sheetData sheetId="28692" refreshError="1"/>
      <sheetData sheetId="28693" refreshError="1"/>
      <sheetData sheetId="28694" refreshError="1"/>
      <sheetData sheetId="28695" refreshError="1"/>
      <sheetData sheetId="28696" refreshError="1"/>
      <sheetData sheetId="28697" refreshError="1"/>
      <sheetData sheetId="28698" refreshError="1"/>
      <sheetData sheetId="28699" refreshError="1"/>
      <sheetData sheetId="28700" refreshError="1"/>
      <sheetData sheetId="28701" refreshError="1"/>
      <sheetData sheetId="28702" refreshError="1"/>
      <sheetData sheetId="28703" refreshError="1"/>
      <sheetData sheetId="28704" refreshError="1"/>
      <sheetData sheetId="28705" refreshError="1"/>
      <sheetData sheetId="28706" refreshError="1"/>
      <sheetData sheetId="28707" refreshError="1"/>
      <sheetData sheetId="28708" refreshError="1"/>
      <sheetData sheetId="28709" refreshError="1"/>
      <sheetData sheetId="28710" refreshError="1"/>
      <sheetData sheetId="28711" refreshError="1"/>
      <sheetData sheetId="28712" refreshError="1"/>
      <sheetData sheetId="28713" refreshError="1"/>
      <sheetData sheetId="28714" refreshError="1"/>
      <sheetData sheetId="28715" refreshError="1"/>
      <sheetData sheetId="28716" refreshError="1"/>
      <sheetData sheetId="28717" refreshError="1"/>
      <sheetData sheetId="28718" refreshError="1"/>
      <sheetData sheetId="28719" refreshError="1"/>
      <sheetData sheetId="28720" refreshError="1"/>
      <sheetData sheetId="28721" refreshError="1"/>
      <sheetData sheetId="28722" refreshError="1"/>
      <sheetData sheetId="28723" refreshError="1"/>
      <sheetData sheetId="28724" refreshError="1"/>
      <sheetData sheetId="28725" refreshError="1"/>
      <sheetData sheetId="28726" refreshError="1"/>
      <sheetData sheetId="28727" refreshError="1"/>
      <sheetData sheetId="28728" refreshError="1"/>
      <sheetData sheetId="28729" refreshError="1"/>
      <sheetData sheetId="28730" refreshError="1"/>
      <sheetData sheetId="28731" refreshError="1"/>
      <sheetData sheetId="28732" refreshError="1"/>
      <sheetData sheetId="28733" refreshError="1"/>
      <sheetData sheetId="28734" refreshError="1"/>
      <sheetData sheetId="28735" refreshError="1"/>
      <sheetData sheetId="28736" refreshError="1"/>
      <sheetData sheetId="28737" refreshError="1"/>
      <sheetData sheetId="28738" refreshError="1"/>
      <sheetData sheetId="28739" refreshError="1"/>
      <sheetData sheetId="28740" refreshError="1"/>
      <sheetData sheetId="28741" refreshError="1"/>
      <sheetData sheetId="28742" refreshError="1"/>
      <sheetData sheetId="28743" refreshError="1"/>
      <sheetData sheetId="28744" refreshError="1"/>
      <sheetData sheetId="28745" refreshError="1"/>
      <sheetData sheetId="28746" refreshError="1"/>
      <sheetData sheetId="28747" refreshError="1"/>
      <sheetData sheetId="28748" refreshError="1"/>
      <sheetData sheetId="28749" refreshError="1"/>
      <sheetData sheetId="28750" refreshError="1"/>
      <sheetData sheetId="28751" refreshError="1"/>
      <sheetData sheetId="28752" refreshError="1"/>
      <sheetData sheetId="28753" refreshError="1"/>
      <sheetData sheetId="28754" refreshError="1"/>
      <sheetData sheetId="28755" refreshError="1"/>
      <sheetData sheetId="28756" refreshError="1"/>
      <sheetData sheetId="28757" refreshError="1"/>
      <sheetData sheetId="28758" refreshError="1"/>
      <sheetData sheetId="28759" refreshError="1"/>
      <sheetData sheetId="28760" refreshError="1"/>
      <sheetData sheetId="28761" refreshError="1"/>
      <sheetData sheetId="28762" refreshError="1"/>
      <sheetData sheetId="28763" refreshError="1"/>
      <sheetData sheetId="28764" refreshError="1"/>
      <sheetData sheetId="28765" refreshError="1"/>
      <sheetData sheetId="28766" refreshError="1"/>
      <sheetData sheetId="28767" refreshError="1"/>
      <sheetData sheetId="28768" refreshError="1"/>
      <sheetData sheetId="28769" refreshError="1"/>
      <sheetData sheetId="28770" refreshError="1"/>
      <sheetData sheetId="28771" refreshError="1"/>
      <sheetData sheetId="28772" refreshError="1"/>
      <sheetData sheetId="28773" refreshError="1"/>
      <sheetData sheetId="28774" refreshError="1"/>
      <sheetData sheetId="28775" refreshError="1"/>
      <sheetData sheetId="28776" refreshError="1"/>
      <sheetData sheetId="28777" refreshError="1"/>
      <sheetData sheetId="28778" refreshError="1"/>
      <sheetData sheetId="28779" refreshError="1"/>
      <sheetData sheetId="28780" refreshError="1"/>
      <sheetData sheetId="28781" refreshError="1"/>
      <sheetData sheetId="28782" refreshError="1"/>
      <sheetData sheetId="28783" refreshError="1"/>
      <sheetData sheetId="28784" refreshError="1"/>
      <sheetData sheetId="28785" refreshError="1"/>
      <sheetData sheetId="28786" refreshError="1"/>
      <sheetData sheetId="28787" refreshError="1"/>
      <sheetData sheetId="28788" refreshError="1"/>
      <sheetData sheetId="28789" refreshError="1"/>
      <sheetData sheetId="28790" refreshError="1"/>
      <sheetData sheetId="28791" refreshError="1"/>
      <sheetData sheetId="28792" refreshError="1"/>
      <sheetData sheetId="28793" refreshError="1"/>
      <sheetData sheetId="28794" refreshError="1"/>
      <sheetData sheetId="28795" refreshError="1"/>
      <sheetData sheetId="28796" refreshError="1"/>
      <sheetData sheetId="28797" refreshError="1"/>
      <sheetData sheetId="28798" refreshError="1"/>
      <sheetData sheetId="28799" refreshError="1"/>
      <sheetData sheetId="28800" refreshError="1"/>
      <sheetData sheetId="28801" refreshError="1"/>
      <sheetData sheetId="28802" refreshError="1"/>
      <sheetData sheetId="28803" refreshError="1"/>
      <sheetData sheetId="28804" refreshError="1"/>
      <sheetData sheetId="28805" refreshError="1"/>
      <sheetData sheetId="28806" refreshError="1"/>
      <sheetData sheetId="28807" refreshError="1"/>
      <sheetData sheetId="28808" refreshError="1"/>
      <sheetData sheetId="28809" refreshError="1"/>
      <sheetData sheetId="28810" refreshError="1"/>
      <sheetData sheetId="28811" refreshError="1"/>
      <sheetData sheetId="28812" refreshError="1"/>
      <sheetData sheetId="28813" refreshError="1"/>
      <sheetData sheetId="28814" refreshError="1"/>
      <sheetData sheetId="28815" refreshError="1"/>
      <sheetData sheetId="28816" refreshError="1"/>
      <sheetData sheetId="28817" refreshError="1"/>
      <sheetData sheetId="28818" refreshError="1"/>
      <sheetData sheetId="28819" refreshError="1"/>
      <sheetData sheetId="28820" refreshError="1"/>
      <sheetData sheetId="28821" refreshError="1"/>
      <sheetData sheetId="28822" refreshError="1"/>
      <sheetData sheetId="28823" refreshError="1"/>
      <sheetData sheetId="28824" refreshError="1"/>
      <sheetData sheetId="28825" refreshError="1"/>
      <sheetData sheetId="28826" refreshError="1"/>
      <sheetData sheetId="28827" refreshError="1"/>
      <sheetData sheetId="28828" refreshError="1"/>
      <sheetData sheetId="28829" refreshError="1"/>
      <sheetData sheetId="28830" refreshError="1"/>
      <sheetData sheetId="28831" refreshError="1"/>
      <sheetData sheetId="28832" refreshError="1"/>
      <sheetData sheetId="28833" refreshError="1"/>
      <sheetData sheetId="28834" refreshError="1"/>
      <sheetData sheetId="28835" refreshError="1"/>
      <sheetData sheetId="28836" refreshError="1"/>
      <sheetData sheetId="28837" refreshError="1"/>
      <sheetData sheetId="28838" refreshError="1"/>
      <sheetData sheetId="28839" refreshError="1"/>
      <sheetData sheetId="28840" refreshError="1"/>
      <sheetData sheetId="28841" refreshError="1"/>
      <sheetData sheetId="28842" refreshError="1"/>
      <sheetData sheetId="28843" refreshError="1"/>
      <sheetData sheetId="28844" refreshError="1"/>
      <sheetData sheetId="28845" refreshError="1"/>
      <sheetData sheetId="28846" refreshError="1"/>
      <sheetData sheetId="28847" refreshError="1"/>
      <sheetData sheetId="28848" refreshError="1"/>
      <sheetData sheetId="28849" refreshError="1"/>
      <sheetData sheetId="28850" refreshError="1"/>
      <sheetData sheetId="28851" refreshError="1"/>
      <sheetData sheetId="28852" refreshError="1"/>
      <sheetData sheetId="28853" refreshError="1"/>
      <sheetData sheetId="28854" refreshError="1"/>
      <sheetData sheetId="28855" refreshError="1"/>
      <sheetData sheetId="28856" refreshError="1"/>
      <sheetData sheetId="28857" refreshError="1"/>
      <sheetData sheetId="28858" refreshError="1"/>
      <sheetData sheetId="28859" refreshError="1"/>
      <sheetData sheetId="28860" refreshError="1"/>
      <sheetData sheetId="28861" refreshError="1"/>
      <sheetData sheetId="28862" refreshError="1"/>
      <sheetData sheetId="28863" refreshError="1"/>
      <sheetData sheetId="28864" refreshError="1"/>
      <sheetData sheetId="28865" refreshError="1"/>
      <sheetData sheetId="28866" refreshError="1"/>
      <sheetData sheetId="28867" refreshError="1"/>
      <sheetData sheetId="28868" refreshError="1"/>
      <sheetData sheetId="28869" refreshError="1"/>
      <sheetData sheetId="28870" refreshError="1"/>
      <sheetData sheetId="28871" refreshError="1"/>
      <sheetData sheetId="28872" refreshError="1"/>
      <sheetData sheetId="28873" refreshError="1"/>
      <sheetData sheetId="28874" refreshError="1"/>
      <sheetData sheetId="28875" refreshError="1"/>
      <sheetData sheetId="28876" refreshError="1"/>
      <sheetData sheetId="28877" refreshError="1"/>
      <sheetData sheetId="28878" refreshError="1"/>
      <sheetData sheetId="28879" refreshError="1"/>
      <sheetData sheetId="28880" refreshError="1"/>
      <sheetData sheetId="28881" refreshError="1"/>
      <sheetData sheetId="28882" refreshError="1"/>
      <sheetData sheetId="28883" refreshError="1"/>
      <sheetData sheetId="28884" refreshError="1"/>
      <sheetData sheetId="28885" refreshError="1"/>
      <sheetData sheetId="28886" refreshError="1"/>
      <sheetData sheetId="28887" refreshError="1"/>
      <sheetData sheetId="28888" refreshError="1"/>
      <sheetData sheetId="28889" refreshError="1"/>
      <sheetData sheetId="28890" refreshError="1"/>
      <sheetData sheetId="28891" refreshError="1"/>
      <sheetData sheetId="28892" refreshError="1"/>
      <sheetData sheetId="28893" refreshError="1"/>
      <sheetData sheetId="28894" refreshError="1"/>
      <sheetData sheetId="28895" refreshError="1"/>
      <sheetData sheetId="28896" refreshError="1"/>
      <sheetData sheetId="28897" refreshError="1"/>
      <sheetData sheetId="28898" refreshError="1"/>
      <sheetData sheetId="28899" refreshError="1"/>
      <sheetData sheetId="28900" refreshError="1"/>
      <sheetData sheetId="28901" refreshError="1"/>
      <sheetData sheetId="28902" refreshError="1"/>
      <sheetData sheetId="28903" refreshError="1"/>
      <sheetData sheetId="28904" refreshError="1"/>
      <sheetData sheetId="28905" refreshError="1"/>
      <sheetData sheetId="28906" refreshError="1"/>
      <sheetData sheetId="28907" refreshError="1"/>
      <sheetData sheetId="28908" refreshError="1"/>
      <sheetData sheetId="28909" refreshError="1"/>
      <sheetData sheetId="28910" refreshError="1"/>
      <sheetData sheetId="28911" refreshError="1"/>
      <sheetData sheetId="28912" refreshError="1"/>
      <sheetData sheetId="28913" refreshError="1"/>
      <sheetData sheetId="28914" refreshError="1"/>
      <sheetData sheetId="28915" refreshError="1"/>
      <sheetData sheetId="28916" refreshError="1"/>
      <sheetData sheetId="28917" refreshError="1"/>
      <sheetData sheetId="28918" refreshError="1"/>
      <sheetData sheetId="28919" refreshError="1"/>
      <sheetData sheetId="28920" refreshError="1"/>
      <sheetData sheetId="28921" refreshError="1"/>
      <sheetData sheetId="28922" refreshError="1"/>
      <sheetData sheetId="28923" refreshError="1"/>
      <sheetData sheetId="28924" refreshError="1"/>
      <sheetData sheetId="28925" refreshError="1"/>
      <sheetData sheetId="28926" refreshError="1"/>
      <sheetData sheetId="28927" refreshError="1"/>
      <sheetData sheetId="28928" refreshError="1"/>
      <sheetData sheetId="28929" refreshError="1"/>
      <sheetData sheetId="28930" refreshError="1"/>
      <sheetData sheetId="28931" refreshError="1"/>
      <sheetData sheetId="28932" refreshError="1"/>
      <sheetData sheetId="28933" refreshError="1"/>
      <sheetData sheetId="28934" refreshError="1"/>
      <sheetData sheetId="28935" refreshError="1"/>
      <sheetData sheetId="28936" refreshError="1"/>
      <sheetData sheetId="28937" refreshError="1"/>
      <sheetData sheetId="28938" refreshError="1"/>
      <sheetData sheetId="28939" refreshError="1"/>
      <sheetData sheetId="28940" refreshError="1"/>
      <sheetData sheetId="28941" refreshError="1"/>
      <sheetData sheetId="28942" refreshError="1"/>
      <sheetData sheetId="28943" refreshError="1"/>
      <sheetData sheetId="28944" refreshError="1"/>
      <sheetData sheetId="28945" refreshError="1"/>
      <sheetData sheetId="28946" refreshError="1"/>
      <sheetData sheetId="28947" refreshError="1"/>
      <sheetData sheetId="28948" refreshError="1"/>
      <sheetData sheetId="28949" refreshError="1"/>
      <sheetData sheetId="28950" refreshError="1"/>
      <sheetData sheetId="28951" refreshError="1"/>
      <sheetData sheetId="28952" refreshError="1"/>
      <sheetData sheetId="28953" refreshError="1"/>
      <sheetData sheetId="28954" refreshError="1"/>
      <sheetData sheetId="28955" refreshError="1"/>
      <sheetData sheetId="28956" refreshError="1"/>
      <sheetData sheetId="28957" refreshError="1"/>
      <sheetData sheetId="28958" refreshError="1"/>
      <sheetData sheetId="28959" refreshError="1"/>
      <sheetData sheetId="28960" refreshError="1"/>
      <sheetData sheetId="28961" refreshError="1"/>
      <sheetData sheetId="28962" refreshError="1"/>
      <sheetData sheetId="28963" refreshError="1"/>
      <sheetData sheetId="28964" refreshError="1"/>
      <sheetData sheetId="28965" refreshError="1"/>
      <sheetData sheetId="28966" refreshError="1"/>
      <sheetData sheetId="28967" refreshError="1"/>
      <sheetData sheetId="28968" refreshError="1"/>
      <sheetData sheetId="28969" refreshError="1"/>
      <sheetData sheetId="28970" refreshError="1"/>
      <sheetData sheetId="28971" refreshError="1"/>
      <sheetData sheetId="28972" refreshError="1"/>
      <sheetData sheetId="28973" refreshError="1"/>
      <sheetData sheetId="28974" refreshError="1"/>
      <sheetData sheetId="28975" refreshError="1"/>
      <sheetData sheetId="28976" refreshError="1"/>
      <sheetData sheetId="28977" refreshError="1"/>
      <sheetData sheetId="28978" refreshError="1"/>
      <sheetData sheetId="28979" refreshError="1"/>
      <sheetData sheetId="28980" refreshError="1"/>
      <sheetData sheetId="28981" refreshError="1"/>
      <sheetData sheetId="28982" refreshError="1"/>
      <sheetData sheetId="28983" refreshError="1"/>
      <sheetData sheetId="28984" refreshError="1"/>
      <sheetData sheetId="28985" refreshError="1"/>
      <sheetData sheetId="28986" refreshError="1"/>
      <sheetData sheetId="28987" refreshError="1"/>
      <sheetData sheetId="28988" refreshError="1"/>
      <sheetData sheetId="28989" refreshError="1"/>
      <sheetData sheetId="28990" refreshError="1"/>
      <sheetData sheetId="28991" refreshError="1"/>
      <sheetData sheetId="28992" refreshError="1"/>
      <sheetData sheetId="28993" refreshError="1"/>
      <sheetData sheetId="28994" refreshError="1"/>
      <sheetData sheetId="28995" refreshError="1"/>
      <sheetData sheetId="28996" refreshError="1"/>
      <sheetData sheetId="28997" refreshError="1"/>
      <sheetData sheetId="28998" refreshError="1"/>
      <sheetData sheetId="28999" refreshError="1"/>
      <sheetData sheetId="29000" refreshError="1"/>
      <sheetData sheetId="29001" refreshError="1"/>
      <sheetData sheetId="29002" refreshError="1"/>
      <sheetData sheetId="29003" refreshError="1"/>
      <sheetData sheetId="29004" refreshError="1"/>
      <sheetData sheetId="29005" refreshError="1"/>
      <sheetData sheetId="29006" refreshError="1"/>
      <sheetData sheetId="29007" refreshError="1"/>
      <sheetData sheetId="29008" refreshError="1"/>
      <sheetData sheetId="29009" refreshError="1"/>
      <sheetData sheetId="29010" refreshError="1"/>
      <sheetData sheetId="29011" refreshError="1"/>
      <sheetData sheetId="29012" refreshError="1"/>
      <sheetData sheetId="29013" refreshError="1"/>
      <sheetData sheetId="29014" refreshError="1"/>
      <sheetData sheetId="29015" refreshError="1"/>
      <sheetData sheetId="29016" refreshError="1"/>
      <sheetData sheetId="29017" refreshError="1"/>
      <sheetData sheetId="29018" refreshError="1"/>
      <sheetData sheetId="29019" refreshError="1"/>
      <sheetData sheetId="29020" refreshError="1"/>
      <sheetData sheetId="29021" refreshError="1"/>
      <sheetData sheetId="29022" refreshError="1"/>
      <sheetData sheetId="29023" refreshError="1"/>
      <sheetData sheetId="29024" refreshError="1"/>
      <sheetData sheetId="29025" refreshError="1"/>
      <sheetData sheetId="29026" refreshError="1"/>
      <sheetData sheetId="29027" refreshError="1"/>
      <sheetData sheetId="29028" refreshError="1"/>
      <sheetData sheetId="29029" refreshError="1"/>
      <sheetData sheetId="29030" refreshError="1"/>
      <sheetData sheetId="29031" refreshError="1"/>
      <sheetData sheetId="29032" refreshError="1"/>
      <sheetData sheetId="29033" refreshError="1"/>
      <sheetData sheetId="29034" refreshError="1"/>
      <sheetData sheetId="29035" refreshError="1"/>
      <sheetData sheetId="29036" refreshError="1"/>
      <sheetData sheetId="29037" refreshError="1"/>
      <sheetData sheetId="29038" refreshError="1"/>
      <sheetData sheetId="29039" refreshError="1"/>
      <sheetData sheetId="29040" refreshError="1"/>
      <sheetData sheetId="29041" refreshError="1"/>
      <sheetData sheetId="29042" refreshError="1"/>
      <sheetData sheetId="29043" refreshError="1"/>
      <sheetData sheetId="29044" refreshError="1"/>
      <sheetData sheetId="29045" refreshError="1"/>
      <sheetData sheetId="29046" refreshError="1"/>
      <sheetData sheetId="29047" refreshError="1"/>
      <sheetData sheetId="29048" refreshError="1"/>
      <sheetData sheetId="29049" refreshError="1"/>
      <sheetData sheetId="29050" refreshError="1"/>
      <sheetData sheetId="29051" refreshError="1"/>
      <sheetData sheetId="29052" refreshError="1"/>
      <sheetData sheetId="29053" refreshError="1"/>
      <sheetData sheetId="29054" refreshError="1"/>
      <sheetData sheetId="29055" refreshError="1"/>
      <sheetData sheetId="29056" refreshError="1"/>
      <sheetData sheetId="29057" refreshError="1"/>
      <sheetData sheetId="29058" refreshError="1"/>
      <sheetData sheetId="29059" refreshError="1"/>
      <sheetData sheetId="29060" refreshError="1"/>
      <sheetData sheetId="29061" refreshError="1"/>
      <sheetData sheetId="29062" refreshError="1"/>
      <sheetData sheetId="29063" refreshError="1"/>
      <sheetData sheetId="29064" refreshError="1"/>
      <sheetData sheetId="29065" refreshError="1"/>
      <sheetData sheetId="29066" refreshError="1"/>
      <sheetData sheetId="29067" refreshError="1"/>
      <sheetData sheetId="29068" refreshError="1"/>
      <sheetData sheetId="29069" refreshError="1"/>
      <sheetData sheetId="29070" refreshError="1"/>
      <sheetData sheetId="29071" refreshError="1"/>
      <sheetData sheetId="29072" refreshError="1"/>
      <sheetData sheetId="29073" refreshError="1"/>
      <sheetData sheetId="29074" refreshError="1"/>
      <sheetData sheetId="29075" refreshError="1"/>
      <sheetData sheetId="29076" refreshError="1"/>
      <sheetData sheetId="29077" refreshError="1"/>
      <sheetData sheetId="29078" refreshError="1"/>
      <sheetData sheetId="29079" refreshError="1"/>
      <sheetData sheetId="29080" refreshError="1"/>
      <sheetData sheetId="29081" refreshError="1"/>
      <sheetData sheetId="29082" refreshError="1"/>
      <sheetData sheetId="29083" refreshError="1"/>
      <sheetData sheetId="29084" refreshError="1"/>
      <sheetData sheetId="29085" refreshError="1"/>
      <sheetData sheetId="29086" refreshError="1"/>
      <sheetData sheetId="29087" refreshError="1"/>
      <sheetData sheetId="29088" refreshError="1"/>
      <sheetData sheetId="29089" refreshError="1"/>
      <sheetData sheetId="29090" refreshError="1"/>
      <sheetData sheetId="29091" refreshError="1"/>
      <sheetData sheetId="29092" refreshError="1"/>
      <sheetData sheetId="29093" refreshError="1"/>
      <sheetData sheetId="29094" refreshError="1"/>
      <sheetData sheetId="29095" refreshError="1"/>
      <sheetData sheetId="29096" refreshError="1"/>
      <sheetData sheetId="29097" refreshError="1"/>
      <sheetData sheetId="29098" refreshError="1"/>
      <sheetData sheetId="29099" refreshError="1"/>
      <sheetData sheetId="29100" refreshError="1"/>
      <sheetData sheetId="29101" refreshError="1"/>
      <sheetData sheetId="29102" refreshError="1"/>
      <sheetData sheetId="29103" refreshError="1"/>
      <sheetData sheetId="29104" refreshError="1"/>
      <sheetData sheetId="29105" refreshError="1"/>
      <sheetData sheetId="29106" refreshError="1"/>
      <sheetData sheetId="29107" refreshError="1"/>
      <sheetData sheetId="29108" refreshError="1"/>
      <sheetData sheetId="29109" refreshError="1"/>
      <sheetData sheetId="29110" refreshError="1"/>
      <sheetData sheetId="29111" refreshError="1"/>
      <sheetData sheetId="29112" refreshError="1"/>
      <sheetData sheetId="29113" refreshError="1"/>
      <sheetData sheetId="29114" refreshError="1"/>
      <sheetData sheetId="29115" refreshError="1"/>
      <sheetData sheetId="29116" refreshError="1"/>
      <sheetData sheetId="29117" refreshError="1"/>
      <sheetData sheetId="29118" refreshError="1"/>
      <sheetData sheetId="29119" refreshError="1"/>
      <sheetData sheetId="29120" refreshError="1"/>
      <sheetData sheetId="29121" refreshError="1"/>
      <sheetData sheetId="29122" refreshError="1"/>
      <sheetData sheetId="29123" refreshError="1"/>
      <sheetData sheetId="29124" refreshError="1"/>
      <sheetData sheetId="29125" refreshError="1"/>
      <sheetData sheetId="29126" refreshError="1"/>
      <sheetData sheetId="29127" refreshError="1"/>
      <sheetData sheetId="29128" refreshError="1"/>
      <sheetData sheetId="29129" refreshError="1"/>
      <sheetData sheetId="29130" refreshError="1"/>
      <sheetData sheetId="29131" refreshError="1"/>
      <sheetData sheetId="29132" refreshError="1"/>
      <sheetData sheetId="29133" refreshError="1"/>
      <sheetData sheetId="29134" refreshError="1"/>
      <sheetData sheetId="29135" refreshError="1"/>
      <sheetData sheetId="29136" refreshError="1"/>
      <sheetData sheetId="29137" refreshError="1"/>
      <sheetData sheetId="29138" refreshError="1"/>
      <sheetData sheetId="29139" refreshError="1"/>
      <sheetData sheetId="29140" refreshError="1"/>
      <sheetData sheetId="29141" refreshError="1"/>
      <sheetData sheetId="29142" refreshError="1"/>
      <sheetData sheetId="29143" refreshError="1"/>
      <sheetData sheetId="29144" refreshError="1"/>
      <sheetData sheetId="29145" refreshError="1"/>
      <sheetData sheetId="29146" refreshError="1"/>
      <sheetData sheetId="29147" refreshError="1"/>
      <sheetData sheetId="29148" refreshError="1"/>
      <sheetData sheetId="29149" refreshError="1"/>
      <sheetData sheetId="29150" refreshError="1"/>
      <sheetData sheetId="29151" refreshError="1"/>
      <sheetData sheetId="29152" refreshError="1"/>
      <sheetData sheetId="29153" refreshError="1"/>
      <sheetData sheetId="29154" refreshError="1"/>
      <sheetData sheetId="29155" refreshError="1"/>
      <sheetData sheetId="29156" refreshError="1"/>
      <sheetData sheetId="29157" refreshError="1"/>
      <sheetData sheetId="29158" refreshError="1"/>
      <sheetData sheetId="29159" refreshError="1"/>
      <sheetData sheetId="29160" refreshError="1"/>
      <sheetData sheetId="29161" refreshError="1"/>
      <sheetData sheetId="29162" refreshError="1"/>
      <sheetData sheetId="29163" refreshError="1"/>
      <sheetData sheetId="29164" refreshError="1"/>
      <sheetData sheetId="29165" refreshError="1"/>
      <sheetData sheetId="29166" refreshError="1"/>
      <sheetData sheetId="29167" refreshError="1"/>
      <sheetData sheetId="29168" refreshError="1"/>
      <sheetData sheetId="29169" refreshError="1"/>
      <sheetData sheetId="29170" refreshError="1"/>
      <sheetData sheetId="29171" refreshError="1"/>
      <sheetData sheetId="29172" refreshError="1"/>
      <sheetData sheetId="29173" refreshError="1"/>
      <sheetData sheetId="29174" refreshError="1"/>
      <sheetData sheetId="29175" refreshError="1"/>
      <sheetData sheetId="29176" refreshError="1"/>
      <sheetData sheetId="29177" refreshError="1"/>
      <sheetData sheetId="29178" refreshError="1"/>
      <sheetData sheetId="29179" refreshError="1"/>
      <sheetData sheetId="29180" refreshError="1"/>
      <sheetData sheetId="29181" refreshError="1"/>
      <sheetData sheetId="29182" refreshError="1"/>
      <sheetData sheetId="29183" refreshError="1"/>
      <sheetData sheetId="29184" refreshError="1"/>
      <sheetData sheetId="29185" refreshError="1"/>
      <sheetData sheetId="29186" refreshError="1"/>
      <sheetData sheetId="29187" refreshError="1"/>
      <sheetData sheetId="29188" refreshError="1"/>
      <sheetData sheetId="29189" refreshError="1"/>
      <sheetData sheetId="29190" refreshError="1"/>
      <sheetData sheetId="29191" refreshError="1"/>
      <sheetData sheetId="29192" refreshError="1"/>
      <sheetData sheetId="29193" refreshError="1"/>
      <sheetData sheetId="29194" refreshError="1"/>
      <sheetData sheetId="29195" refreshError="1"/>
      <sheetData sheetId="29196" refreshError="1"/>
      <sheetData sheetId="29197" refreshError="1"/>
      <sheetData sheetId="29198" refreshError="1"/>
      <sheetData sheetId="29199" refreshError="1"/>
      <sheetData sheetId="29200" refreshError="1"/>
      <sheetData sheetId="29201" refreshError="1"/>
      <sheetData sheetId="29202" refreshError="1"/>
      <sheetData sheetId="29203" refreshError="1"/>
      <sheetData sheetId="29204" refreshError="1"/>
      <sheetData sheetId="29205" refreshError="1"/>
      <sheetData sheetId="29206" refreshError="1"/>
      <sheetData sheetId="29207" refreshError="1"/>
      <sheetData sheetId="29208" refreshError="1"/>
      <sheetData sheetId="29209" refreshError="1"/>
      <sheetData sheetId="29210" refreshError="1"/>
      <sheetData sheetId="29211" refreshError="1"/>
      <sheetData sheetId="29212" refreshError="1"/>
      <sheetData sheetId="29213" refreshError="1"/>
      <sheetData sheetId="29214" refreshError="1"/>
      <sheetData sheetId="29215" refreshError="1"/>
      <sheetData sheetId="29216" refreshError="1"/>
      <sheetData sheetId="29217" refreshError="1"/>
      <sheetData sheetId="29218" refreshError="1"/>
      <sheetData sheetId="29219" refreshError="1"/>
      <sheetData sheetId="29220" refreshError="1"/>
      <sheetData sheetId="29221" refreshError="1"/>
      <sheetData sheetId="29222" refreshError="1"/>
      <sheetData sheetId="29223" refreshError="1"/>
      <sheetData sheetId="29224" refreshError="1"/>
      <sheetData sheetId="29225" refreshError="1"/>
      <sheetData sheetId="29226" refreshError="1"/>
      <sheetData sheetId="29227" refreshError="1"/>
      <sheetData sheetId="29228" refreshError="1"/>
      <sheetData sheetId="29229" refreshError="1"/>
      <sheetData sheetId="29230" refreshError="1"/>
      <sheetData sheetId="29231" refreshError="1"/>
      <sheetData sheetId="29232" refreshError="1"/>
      <sheetData sheetId="29233" refreshError="1"/>
      <sheetData sheetId="29234" refreshError="1"/>
      <sheetData sheetId="29235" refreshError="1"/>
      <sheetData sheetId="29236" refreshError="1"/>
      <sheetData sheetId="29237" refreshError="1"/>
      <sheetData sheetId="29238" refreshError="1"/>
      <sheetData sheetId="29239" refreshError="1"/>
      <sheetData sheetId="29240" refreshError="1"/>
      <sheetData sheetId="29241" refreshError="1"/>
      <sheetData sheetId="29242" refreshError="1"/>
      <sheetData sheetId="29243" refreshError="1"/>
      <sheetData sheetId="29244" refreshError="1"/>
      <sheetData sheetId="29245" refreshError="1"/>
      <sheetData sheetId="29246" refreshError="1"/>
      <sheetData sheetId="29247" refreshError="1"/>
      <sheetData sheetId="29248" refreshError="1"/>
      <sheetData sheetId="29249" refreshError="1"/>
      <sheetData sheetId="29250" refreshError="1"/>
      <sheetData sheetId="29251" refreshError="1"/>
      <sheetData sheetId="29252" refreshError="1"/>
      <sheetData sheetId="29253" refreshError="1"/>
      <sheetData sheetId="29254" refreshError="1"/>
      <sheetData sheetId="29255" refreshError="1"/>
      <sheetData sheetId="29256" refreshError="1"/>
      <sheetData sheetId="29257" refreshError="1"/>
      <sheetData sheetId="29258" refreshError="1"/>
      <sheetData sheetId="29259" refreshError="1"/>
      <sheetData sheetId="29260" refreshError="1"/>
      <sheetData sheetId="29261" refreshError="1"/>
      <sheetData sheetId="29262" refreshError="1"/>
      <sheetData sheetId="29263" refreshError="1"/>
      <sheetData sheetId="29264" refreshError="1"/>
      <sheetData sheetId="29265" refreshError="1"/>
      <sheetData sheetId="29266" refreshError="1"/>
      <sheetData sheetId="29267" refreshError="1"/>
      <sheetData sheetId="29268" refreshError="1"/>
      <sheetData sheetId="29269" refreshError="1"/>
      <sheetData sheetId="29270" refreshError="1"/>
      <sheetData sheetId="29271" refreshError="1"/>
      <sheetData sheetId="29272" refreshError="1"/>
      <sheetData sheetId="29273" refreshError="1"/>
      <sheetData sheetId="29274" refreshError="1"/>
      <sheetData sheetId="29275" refreshError="1"/>
      <sheetData sheetId="29276" refreshError="1"/>
      <sheetData sheetId="29277" refreshError="1"/>
      <sheetData sheetId="29278" refreshError="1"/>
      <sheetData sheetId="29279" refreshError="1"/>
      <sheetData sheetId="29280" refreshError="1"/>
      <sheetData sheetId="29281" refreshError="1"/>
      <sheetData sheetId="29282" refreshError="1"/>
      <sheetData sheetId="29283" refreshError="1"/>
      <sheetData sheetId="29284" refreshError="1"/>
      <sheetData sheetId="29285" refreshError="1"/>
      <sheetData sheetId="29286" refreshError="1"/>
      <sheetData sheetId="29287" refreshError="1"/>
      <sheetData sheetId="29288" refreshError="1"/>
      <sheetData sheetId="29289" refreshError="1"/>
      <sheetData sheetId="29290" refreshError="1"/>
      <sheetData sheetId="29291" refreshError="1"/>
      <sheetData sheetId="29292" refreshError="1"/>
      <sheetData sheetId="29293" refreshError="1"/>
      <sheetData sheetId="29294" refreshError="1"/>
      <sheetData sheetId="29295" refreshError="1"/>
      <sheetData sheetId="29296" refreshError="1"/>
      <sheetData sheetId="29297" refreshError="1"/>
      <sheetData sheetId="29298" refreshError="1"/>
      <sheetData sheetId="29299" refreshError="1"/>
      <sheetData sheetId="29300" refreshError="1"/>
      <sheetData sheetId="29301" refreshError="1"/>
      <sheetData sheetId="29302" refreshError="1"/>
      <sheetData sheetId="29303" refreshError="1"/>
      <sheetData sheetId="29304" refreshError="1"/>
      <sheetData sheetId="29305" refreshError="1"/>
      <sheetData sheetId="29306" refreshError="1"/>
      <sheetData sheetId="29307" refreshError="1"/>
      <sheetData sheetId="29308" refreshError="1"/>
      <sheetData sheetId="29309" refreshError="1"/>
      <sheetData sheetId="29310" refreshError="1"/>
      <sheetData sheetId="29311" refreshError="1"/>
      <sheetData sheetId="29312" refreshError="1"/>
      <sheetData sheetId="29313" refreshError="1"/>
      <sheetData sheetId="29314" refreshError="1"/>
      <sheetData sheetId="29315" refreshError="1"/>
      <sheetData sheetId="29316" refreshError="1"/>
      <sheetData sheetId="29317" refreshError="1"/>
      <sheetData sheetId="29318" refreshError="1"/>
      <sheetData sheetId="29319" refreshError="1"/>
      <sheetData sheetId="29320" refreshError="1"/>
      <sheetData sheetId="29321" refreshError="1"/>
      <sheetData sheetId="29322" refreshError="1"/>
      <sheetData sheetId="29323" refreshError="1"/>
      <sheetData sheetId="29324" refreshError="1"/>
      <sheetData sheetId="29325" refreshError="1"/>
      <sheetData sheetId="29326" refreshError="1"/>
      <sheetData sheetId="29327" refreshError="1"/>
      <sheetData sheetId="29328" refreshError="1"/>
      <sheetData sheetId="29329" refreshError="1"/>
      <sheetData sheetId="29330" refreshError="1"/>
      <sheetData sheetId="29331" refreshError="1"/>
      <sheetData sheetId="29332" refreshError="1"/>
      <sheetData sheetId="29333" refreshError="1"/>
      <sheetData sheetId="29334" refreshError="1"/>
      <sheetData sheetId="29335" refreshError="1"/>
      <sheetData sheetId="29336" refreshError="1"/>
      <sheetData sheetId="29337" refreshError="1"/>
      <sheetData sheetId="29338" refreshError="1"/>
      <sheetData sheetId="29339" refreshError="1"/>
      <sheetData sheetId="29340" refreshError="1"/>
      <sheetData sheetId="29341" refreshError="1"/>
      <sheetData sheetId="29342" refreshError="1"/>
      <sheetData sheetId="29343" refreshError="1"/>
      <sheetData sheetId="29344" refreshError="1"/>
      <sheetData sheetId="29345" refreshError="1"/>
      <sheetData sheetId="29346" refreshError="1"/>
      <sheetData sheetId="29347" refreshError="1"/>
      <sheetData sheetId="29348" refreshError="1"/>
      <sheetData sheetId="29349" refreshError="1"/>
      <sheetData sheetId="29350" refreshError="1"/>
      <sheetData sheetId="29351" refreshError="1"/>
      <sheetData sheetId="29352" refreshError="1"/>
      <sheetData sheetId="29353" refreshError="1"/>
      <sheetData sheetId="29354" refreshError="1"/>
      <sheetData sheetId="29355" refreshError="1"/>
      <sheetData sheetId="29356" refreshError="1"/>
      <sheetData sheetId="29357" refreshError="1"/>
      <sheetData sheetId="29358" refreshError="1"/>
      <sheetData sheetId="29359" refreshError="1"/>
      <sheetData sheetId="29360" refreshError="1"/>
      <sheetData sheetId="29361" refreshError="1"/>
      <sheetData sheetId="29362" refreshError="1"/>
      <sheetData sheetId="29363" refreshError="1"/>
      <sheetData sheetId="29364" refreshError="1"/>
      <sheetData sheetId="29365" refreshError="1"/>
      <sheetData sheetId="29366" refreshError="1"/>
      <sheetData sheetId="29367" refreshError="1"/>
      <sheetData sheetId="29368" refreshError="1"/>
      <sheetData sheetId="29369" refreshError="1"/>
      <sheetData sheetId="29370" refreshError="1"/>
      <sheetData sheetId="29371" refreshError="1"/>
      <sheetData sheetId="29372" refreshError="1"/>
      <sheetData sheetId="29373" refreshError="1"/>
      <sheetData sheetId="29374" refreshError="1"/>
      <sheetData sheetId="29375" refreshError="1"/>
      <sheetData sheetId="29376" refreshError="1"/>
      <sheetData sheetId="29377" refreshError="1"/>
      <sheetData sheetId="29378" refreshError="1"/>
      <sheetData sheetId="29379" refreshError="1"/>
      <sheetData sheetId="29380" refreshError="1"/>
      <sheetData sheetId="29381" refreshError="1"/>
      <sheetData sheetId="29382" refreshError="1"/>
      <sheetData sheetId="29383" refreshError="1"/>
      <sheetData sheetId="29384" refreshError="1"/>
      <sheetData sheetId="29385" refreshError="1"/>
      <sheetData sheetId="29386" refreshError="1"/>
      <sheetData sheetId="29387" refreshError="1"/>
      <sheetData sheetId="29388" refreshError="1"/>
      <sheetData sheetId="29389" refreshError="1"/>
      <sheetData sheetId="29390" refreshError="1"/>
      <sheetData sheetId="29391" refreshError="1"/>
      <sheetData sheetId="29392" refreshError="1"/>
      <sheetData sheetId="29393" refreshError="1"/>
      <sheetData sheetId="29394" refreshError="1"/>
      <sheetData sheetId="29395" refreshError="1"/>
      <sheetData sheetId="29396" refreshError="1"/>
      <sheetData sheetId="29397" refreshError="1"/>
      <sheetData sheetId="29398" refreshError="1"/>
      <sheetData sheetId="29399" refreshError="1"/>
      <sheetData sheetId="29400" refreshError="1"/>
      <sheetData sheetId="29401" refreshError="1"/>
      <sheetData sheetId="29402" refreshError="1"/>
      <sheetData sheetId="29403" refreshError="1"/>
      <sheetData sheetId="29404" refreshError="1"/>
      <sheetData sheetId="29405" refreshError="1"/>
      <sheetData sheetId="29406" refreshError="1"/>
      <sheetData sheetId="29407" refreshError="1"/>
      <sheetData sheetId="29408" refreshError="1"/>
      <sheetData sheetId="29409" refreshError="1"/>
      <sheetData sheetId="29410" refreshError="1"/>
      <sheetData sheetId="29411" refreshError="1"/>
      <sheetData sheetId="29412" refreshError="1"/>
      <sheetData sheetId="29413" refreshError="1"/>
      <sheetData sheetId="29414" refreshError="1"/>
      <sheetData sheetId="29415" refreshError="1"/>
      <sheetData sheetId="29416" refreshError="1"/>
      <sheetData sheetId="29417" refreshError="1"/>
      <sheetData sheetId="29418" refreshError="1"/>
      <sheetData sheetId="29419" refreshError="1"/>
      <sheetData sheetId="29420" refreshError="1"/>
      <sheetData sheetId="29421" refreshError="1"/>
      <sheetData sheetId="29422" refreshError="1"/>
      <sheetData sheetId="29423" refreshError="1"/>
      <sheetData sheetId="29424" refreshError="1"/>
      <sheetData sheetId="29425" refreshError="1"/>
      <sheetData sheetId="29426" refreshError="1"/>
      <sheetData sheetId="29427" refreshError="1"/>
      <sheetData sheetId="29428" refreshError="1"/>
      <sheetData sheetId="29429" refreshError="1"/>
      <sheetData sheetId="29430" refreshError="1"/>
      <sheetData sheetId="29431" refreshError="1"/>
      <sheetData sheetId="29432" refreshError="1"/>
      <sheetData sheetId="29433" refreshError="1"/>
      <sheetData sheetId="29434" refreshError="1"/>
      <sheetData sheetId="29435" refreshError="1"/>
      <sheetData sheetId="29436" refreshError="1"/>
      <sheetData sheetId="29437" refreshError="1"/>
      <sheetData sheetId="29438" refreshError="1"/>
      <sheetData sheetId="29439" refreshError="1"/>
      <sheetData sheetId="29440" refreshError="1"/>
      <sheetData sheetId="29441" refreshError="1"/>
      <sheetData sheetId="29442" refreshError="1"/>
      <sheetData sheetId="29443" refreshError="1"/>
      <sheetData sheetId="29444" refreshError="1"/>
      <sheetData sheetId="29445" refreshError="1"/>
      <sheetData sheetId="29446" refreshError="1"/>
      <sheetData sheetId="29447" refreshError="1"/>
      <sheetData sheetId="29448" refreshError="1"/>
      <sheetData sheetId="29449" refreshError="1"/>
      <sheetData sheetId="29450" refreshError="1"/>
      <sheetData sheetId="29451" refreshError="1"/>
      <sheetData sheetId="29452" refreshError="1"/>
      <sheetData sheetId="29453" refreshError="1"/>
      <sheetData sheetId="29454" refreshError="1"/>
      <sheetData sheetId="29455" refreshError="1"/>
      <sheetData sheetId="29456" refreshError="1"/>
      <sheetData sheetId="29457" refreshError="1"/>
      <sheetData sheetId="29458" refreshError="1"/>
      <sheetData sheetId="29459" refreshError="1"/>
      <sheetData sheetId="29460" refreshError="1"/>
      <sheetData sheetId="29461" refreshError="1"/>
      <sheetData sheetId="29462" refreshError="1"/>
      <sheetData sheetId="29463" refreshError="1"/>
      <sheetData sheetId="29464" refreshError="1"/>
      <sheetData sheetId="29465" refreshError="1"/>
      <sheetData sheetId="29466" refreshError="1"/>
      <sheetData sheetId="29467" refreshError="1"/>
      <sheetData sheetId="29468" refreshError="1"/>
      <sheetData sheetId="29469" refreshError="1"/>
      <sheetData sheetId="29470" refreshError="1"/>
      <sheetData sheetId="29471" refreshError="1"/>
      <sheetData sheetId="29472" refreshError="1"/>
      <sheetData sheetId="29473" refreshError="1"/>
      <sheetData sheetId="29474" refreshError="1"/>
      <sheetData sheetId="29475" refreshError="1"/>
      <sheetData sheetId="29476" refreshError="1"/>
      <sheetData sheetId="29477" refreshError="1"/>
      <sheetData sheetId="29478" refreshError="1"/>
      <sheetData sheetId="29479" refreshError="1"/>
      <sheetData sheetId="29480" refreshError="1"/>
      <sheetData sheetId="29481" refreshError="1"/>
      <sheetData sheetId="29482" refreshError="1"/>
      <sheetData sheetId="29483" refreshError="1"/>
      <sheetData sheetId="29484" refreshError="1"/>
      <sheetData sheetId="29485" refreshError="1"/>
      <sheetData sheetId="29486" refreshError="1"/>
      <sheetData sheetId="29487" refreshError="1"/>
      <sheetData sheetId="29488" refreshError="1"/>
      <sheetData sheetId="29489" refreshError="1"/>
      <sheetData sheetId="29490" refreshError="1"/>
      <sheetData sheetId="29491" refreshError="1"/>
      <sheetData sheetId="29492" refreshError="1"/>
      <sheetData sheetId="29493" refreshError="1"/>
      <sheetData sheetId="29494" refreshError="1"/>
      <sheetData sheetId="29495" refreshError="1"/>
      <sheetData sheetId="29496" refreshError="1"/>
      <sheetData sheetId="29497" refreshError="1"/>
      <sheetData sheetId="29498" refreshError="1"/>
      <sheetData sheetId="29499" refreshError="1"/>
      <sheetData sheetId="29500" refreshError="1"/>
      <sheetData sheetId="29501" refreshError="1"/>
      <sheetData sheetId="29502" refreshError="1"/>
      <sheetData sheetId="29503" refreshError="1"/>
      <sheetData sheetId="29504" refreshError="1"/>
      <sheetData sheetId="29505" refreshError="1"/>
      <sheetData sheetId="29506" refreshError="1"/>
      <sheetData sheetId="29507" refreshError="1"/>
      <sheetData sheetId="29508" refreshError="1"/>
      <sheetData sheetId="29509" refreshError="1"/>
      <sheetData sheetId="29510" refreshError="1"/>
      <sheetData sheetId="29511" refreshError="1"/>
      <sheetData sheetId="29512" refreshError="1"/>
      <sheetData sheetId="29513" refreshError="1"/>
      <sheetData sheetId="29514" refreshError="1"/>
      <sheetData sheetId="29515" refreshError="1"/>
      <sheetData sheetId="29516" refreshError="1"/>
      <sheetData sheetId="29517" refreshError="1"/>
      <sheetData sheetId="29518" refreshError="1"/>
      <sheetData sheetId="29519" refreshError="1"/>
      <sheetData sheetId="29520" refreshError="1"/>
      <sheetData sheetId="29521" refreshError="1"/>
      <sheetData sheetId="29522" refreshError="1"/>
      <sheetData sheetId="29523" refreshError="1"/>
      <sheetData sheetId="29524" refreshError="1"/>
      <sheetData sheetId="29525" refreshError="1"/>
      <sheetData sheetId="29526" refreshError="1"/>
      <sheetData sheetId="29527" refreshError="1"/>
      <sheetData sheetId="29528" refreshError="1"/>
      <sheetData sheetId="29529" refreshError="1"/>
      <sheetData sheetId="29530" refreshError="1"/>
      <sheetData sheetId="29531" refreshError="1"/>
      <sheetData sheetId="29532" refreshError="1"/>
      <sheetData sheetId="29533" refreshError="1"/>
      <sheetData sheetId="29534" refreshError="1"/>
      <sheetData sheetId="29535" refreshError="1"/>
      <sheetData sheetId="29536" refreshError="1"/>
      <sheetData sheetId="29537" refreshError="1"/>
      <sheetData sheetId="29538" refreshError="1"/>
      <sheetData sheetId="29539" refreshError="1"/>
      <sheetData sheetId="29540" refreshError="1"/>
      <sheetData sheetId="29541" refreshError="1"/>
      <sheetData sheetId="29542" refreshError="1"/>
      <sheetData sheetId="29543" refreshError="1"/>
      <sheetData sheetId="29544" refreshError="1"/>
      <sheetData sheetId="29545" refreshError="1"/>
      <sheetData sheetId="29546" refreshError="1"/>
      <sheetData sheetId="29547" refreshError="1"/>
      <sheetData sheetId="29548" refreshError="1"/>
      <sheetData sheetId="29549" refreshError="1"/>
      <sheetData sheetId="29550" refreshError="1"/>
      <sheetData sheetId="29551" refreshError="1"/>
      <sheetData sheetId="29552" refreshError="1"/>
      <sheetData sheetId="29553" refreshError="1"/>
      <sheetData sheetId="29554" refreshError="1"/>
      <sheetData sheetId="29555" refreshError="1"/>
      <sheetData sheetId="29556" refreshError="1"/>
      <sheetData sheetId="29557" refreshError="1"/>
      <sheetData sheetId="29558" refreshError="1"/>
      <sheetData sheetId="29559" refreshError="1"/>
      <sheetData sheetId="29560" refreshError="1"/>
      <sheetData sheetId="29561" refreshError="1"/>
      <sheetData sheetId="29562" refreshError="1"/>
      <sheetData sheetId="29563" refreshError="1"/>
      <sheetData sheetId="29564" refreshError="1"/>
      <sheetData sheetId="29565" refreshError="1"/>
      <sheetData sheetId="29566" refreshError="1"/>
      <sheetData sheetId="29567" refreshError="1"/>
      <sheetData sheetId="29568" refreshError="1"/>
      <sheetData sheetId="29569" refreshError="1"/>
      <sheetData sheetId="29570" refreshError="1"/>
      <sheetData sheetId="29571" refreshError="1"/>
      <sheetData sheetId="29572" refreshError="1"/>
      <sheetData sheetId="29573" refreshError="1"/>
      <sheetData sheetId="29574" refreshError="1"/>
      <sheetData sheetId="29575" refreshError="1"/>
      <sheetData sheetId="29576" refreshError="1"/>
      <sheetData sheetId="29577" refreshError="1"/>
      <sheetData sheetId="29578" refreshError="1"/>
      <sheetData sheetId="29579" refreshError="1"/>
      <sheetData sheetId="29580" refreshError="1"/>
      <sheetData sheetId="29581" refreshError="1"/>
      <sheetData sheetId="29582" refreshError="1"/>
      <sheetData sheetId="29583" refreshError="1"/>
      <sheetData sheetId="29584" refreshError="1"/>
      <sheetData sheetId="29585" refreshError="1"/>
      <sheetData sheetId="29586" refreshError="1"/>
      <sheetData sheetId="29587" refreshError="1"/>
      <sheetData sheetId="29588" refreshError="1"/>
      <sheetData sheetId="29589" refreshError="1"/>
      <sheetData sheetId="29590" refreshError="1"/>
      <sheetData sheetId="29591" refreshError="1"/>
      <sheetData sheetId="29592" refreshError="1"/>
      <sheetData sheetId="29593" refreshError="1"/>
      <sheetData sheetId="29594" refreshError="1"/>
      <sheetData sheetId="29595" refreshError="1"/>
      <sheetData sheetId="29596" refreshError="1"/>
      <sheetData sheetId="29597" refreshError="1"/>
      <sheetData sheetId="29598" refreshError="1"/>
      <sheetData sheetId="29599" refreshError="1"/>
      <sheetData sheetId="29600" refreshError="1"/>
      <sheetData sheetId="29601" refreshError="1"/>
      <sheetData sheetId="29602" refreshError="1"/>
      <sheetData sheetId="29603" refreshError="1"/>
      <sheetData sheetId="29604" refreshError="1"/>
      <sheetData sheetId="29605" refreshError="1"/>
      <sheetData sheetId="29606" refreshError="1"/>
      <sheetData sheetId="29607" refreshError="1"/>
      <sheetData sheetId="29608" refreshError="1"/>
      <sheetData sheetId="29609" refreshError="1"/>
      <sheetData sheetId="29610" refreshError="1"/>
      <sheetData sheetId="29611" refreshError="1"/>
      <sheetData sheetId="29612" refreshError="1"/>
      <sheetData sheetId="29613" refreshError="1"/>
      <sheetData sheetId="29614" refreshError="1"/>
      <sheetData sheetId="29615" refreshError="1"/>
      <sheetData sheetId="29616" refreshError="1"/>
      <sheetData sheetId="29617" refreshError="1"/>
      <sheetData sheetId="29618" refreshError="1"/>
      <sheetData sheetId="29619" refreshError="1"/>
      <sheetData sheetId="29620" refreshError="1"/>
      <sheetData sheetId="29621" refreshError="1"/>
      <sheetData sheetId="29622" refreshError="1"/>
      <sheetData sheetId="29623" refreshError="1"/>
      <sheetData sheetId="29624" refreshError="1"/>
      <sheetData sheetId="29625" refreshError="1"/>
      <sheetData sheetId="29626" refreshError="1"/>
      <sheetData sheetId="29627" refreshError="1"/>
      <sheetData sheetId="29628" refreshError="1"/>
      <sheetData sheetId="29629" refreshError="1"/>
      <sheetData sheetId="29630" refreshError="1"/>
      <sheetData sheetId="29631" refreshError="1"/>
      <sheetData sheetId="29632" refreshError="1"/>
      <sheetData sheetId="29633" refreshError="1"/>
      <sheetData sheetId="29634" refreshError="1"/>
      <sheetData sheetId="29635" refreshError="1"/>
      <sheetData sheetId="29636" refreshError="1"/>
      <sheetData sheetId="29637" refreshError="1"/>
      <sheetData sheetId="29638" refreshError="1"/>
      <sheetData sheetId="29639" refreshError="1"/>
      <sheetData sheetId="29640" refreshError="1"/>
      <sheetData sheetId="29641" refreshError="1"/>
      <sheetData sheetId="29642" refreshError="1"/>
      <sheetData sheetId="29643" refreshError="1"/>
      <sheetData sheetId="29644" refreshError="1"/>
      <sheetData sheetId="29645" refreshError="1"/>
      <sheetData sheetId="29646" refreshError="1"/>
      <sheetData sheetId="29647" refreshError="1"/>
      <sheetData sheetId="29648" refreshError="1"/>
      <sheetData sheetId="29649" refreshError="1"/>
      <sheetData sheetId="29650" refreshError="1"/>
      <sheetData sheetId="29651" refreshError="1"/>
      <sheetData sheetId="29652" refreshError="1"/>
      <sheetData sheetId="29653" refreshError="1"/>
      <sheetData sheetId="29654" refreshError="1"/>
      <sheetData sheetId="29655" refreshError="1"/>
      <sheetData sheetId="29656" refreshError="1"/>
      <sheetData sheetId="29657" refreshError="1"/>
      <sheetData sheetId="29658" refreshError="1"/>
      <sheetData sheetId="29659" refreshError="1"/>
      <sheetData sheetId="29660" refreshError="1"/>
      <sheetData sheetId="29661" refreshError="1"/>
      <sheetData sheetId="29662" refreshError="1"/>
      <sheetData sheetId="29663" refreshError="1"/>
      <sheetData sheetId="29664" refreshError="1"/>
      <sheetData sheetId="29665" refreshError="1"/>
      <sheetData sheetId="29666" refreshError="1"/>
      <sheetData sheetId="29667" refreshError="1"/>
      <sheetData sheetId="29668" refreshError="1"/>
      <sheetData sheetId="29669" refreshError="1"/>
      <sheetData sheetId="29670" refreshError="1"/>
      <sheetData sheetId="29671" refreshError="1"/>
      <sheetData sheetId="29672" refreshError="1"/>
      <sheetData sheetId="29673" refreshError="1"/>
      <sheetData sheetId="29674" refreshError="1"/>
      <sheetData sheetId="29675" refreshError="1"/>
      <sheetData sheetId="29676" refreshError="1"/>
      <sheetData sheetId="29677" refreshError="1"/>
      <sheetData sheetId="29678" refreshError="1"/>
      <sheetData sheetId="29679" refreshError="1"/>
      <sheetData sheetId="29680" refreshError="1"/>
      <sheetData sheetId="29681" refreshError="1"/>
      <sheetData sheetId="29682" refreshError="1"/>
      <sheetData sheetId="29683" refreshError="1"/>
      <sheetData sheetId="29684" refreshError="1"/>
      <sheetData sheetId="29685" refreshError="1"/>
      <sheetData sheetId="29686" refreshError="1"/>
      <sheetData sheetId="29687" refreshError="1"/>
      <sheetData sheetId="29688" refreshError="1"/>
      <sheetData sheetId="29689" refreshError="1"/>
      <sheetData sheetId="29690" refreshError="1"/>
      <sheetData sheetId="29691" refreshError="1"/>
      <sheetData sheetId="29692" refreshError="1"/>
      <sheetData sheetId="29693" refreshError="1"/>
      <sheetData sheetId="29694" refreshError="1"/>
      <sheetData sheetId="29695" refreshError="1"/>
      <sheetData sheetId="29696" refreshError="1"/>
      <sheetData sheetId="29697" refreshError="1"/>
      <sheetData sheetId="29698" refreshError="1"/>
      <sheetData sheetId="29699" refreshError="1"/>
      <sheetData sheetId="29700" refreshError="1"/>
      <sheetData sheetId="29701" refreshError="1"/>
      <sheetData sheetId="29702" refreshError="1"/>
      <sheetData sheetId="29703" refreshError="1"/>
      <sheetData sheetId="29704" refreshError="1"/>
      <sheetData sheetId="29705" refreshError="1"/>
      <sheetData sheetId="29706" refreshError="1"/>
      <sheetData sheetId="29707" refreshError="1"/>
      <sheetData sheetId="29708" refreshError="1"/>
      <sheetData sheetId="29709" refreshError="1"/>
      <sheetData sheetId="29710" refreshError="1"/>
      <sheetData sheetId="29711" refreshError="1"/>
      <sheetData sheetId="29712" refreshError="1"/>
      <sheetData sheetId="29713" refreshError="1"/>
      <sheetData sheetId="29714" refreshError="1"/>
      <sheetData sheetId="29715" refreshError="1"/>
      <sheetData sheetId="29716" refreshError="1"/>
      <sheetData sheetId="29717" refreshError="1"/>
      <sheetData sheetId="29718" refreshError="1"/>
      <sheetData sheetId="29719" refreshError="1"/>
      <sheetData sheetId="29720" refreshError="1"/>
      <sheetData sheetId="29721" refreshError="1"/>
      <sheetData sheetId="29722" refreshError="1"/>
      <sheetData sheetId="29723" refreshError="1"/>
      <sheetData sheetId="29724" refreshError="1"/>
      <sheetData sheetId="29725" refreshError="1"/>
      <sheetData sheetId="29726" refreshError="1"/>
      <sheetData sheetId="29727" refreshError="1"/>
      <sheetData sheetId="29728" refreshError="1"/>
      <sheetData sheetId="29729" refreshError="1"/>
      <sheetData sheetId="29730" refreshError="1"/>
      <sheetData sheetId="29731" refreshError="1"/>
      <sheetData sheetId="29732" refreshError="1"/>
      <sheetData sheetId="29733" refreshError="1"/>
      <sheetData sheetId="29734" refreshError="1"/>
      <sheetData sheetId="29735" refreshError="1"/>
      <sheetData sheetId="29736" refreshError="1"/>
      <sheetData sheetId="29737" refreshError="1"/>
      <sheetData sheetId="29738" refreshError="1"/>
      <sheetData sheetId="29739" refreshError="1"/>
      <sheetData sheetId="29740" refreshError="1"/>
      <sheetData sheetId="29741" refreshError="1"/>
      <sheetData sheetId="29742" refreshError="1"/>
      <sheetData sheetId="29743" refreshError="1"/>
      <sheetData sheetId="29744" refreshError="1"/>
      <sheetData sheetId="29745" refreshError="1"/>
      <sheetData sheetId="29746" refreshError="1"/>
      <sheetData sheetId="29747" refreshError="1"/>
      <sheetData sheetId="29748" refreshError="1"/>
      <sheetData sheetId="29749" refreshError="1"/>
      <sheetData sheetId="29750" refreshError="1"/>
      <sheetData sheetId="29751" refreshError="1"/>
      <sheetData sheetId="29752" refreshError="1"/>
      <sheetData sheetId="29753" refreshError="1"/>
      <sheetData sheetId="29754" refreshError="1"/>
      <sheetData sheetId="29755" refreshError="1"/>
      <sheetData sheetId="29756" refreshError="1"/>
      <sheetData sheetId="29757" refreshError="1"/>
      <sheetData sheetId="29758" refreshError="1"/>
      <sheetData sheetId="29759" refreshError="1"/>
      <sheetData sheetId="29760" refreshError="1"/>
      <sheetData sheetId="29761" refreshError="1"/>
      <sheetData sheetId="29762" refreshError="1"/>
      <sheetData sheetId="29763" refreshError="1"/>
      <sheetData sheetId="29764" refreshError="1"/>
      <sheetData sheetId="29765" refreshError="1"/>
      <sheetData sheetId="29766" refreshError="1"/>
      <sheetData sheetId="29767" refreshError="1"/>
      <sheetData sheetId="29768" refreshError="1"/>
      <sheetData sheetId="29769" refreshError="1"/>
      <sheetData sheetId="29770" refreshError="1"/>
      <sheetData sheetId="29771" refreshError="1"/>
      <sheetData sheetId="29772" refreshError="1"/>
      <sheetData sheetId="29773" refreshError="1"/>
      <sheetData sheetId="29774" refreshError="1"/>
      <sheetData sheetId="29775" refreshError="1"/>
      <sheetData sheetId="29776" refreshError="1"/>
      <sheetData sheetId="29777" refreshError="1"/>
      <sheetData sheetId="29778" refreshError="1"/>
      <sheetData sheetId="29779" refreshError="1"/>
      <sheetData sheetId="29780" refreshError="1"/>
      <sheetData sheetId="29781" refreshError="1"/>
      <sheetData sheetId="29782" refreshError="1"/>
      <sheetData sheetId="29783" refreshError="1"/>
      <sheetData sheetId="29784" refreshError="1"/>
      <sheetData sheetId="29785" refreshError="1"/>
      <sheetData sheetId="29786" refreshError="1"/>
      <sheetData sheetId="29787" refreshError="1"/>
      <sheetData sheetId="29788" refreshError="1"/>
      <sheetData sheetId="29789" refreshError="1"/>
      <sheetData sheetId="29790" refreshError="1"/>
      <sheetData sheetId="29791" refreshError="1"/>
      <sheetData sheetId="29792" refreshError="1"/>
      <sheetData sheetId="29793" refreshError="1"/>
      <sheetData sheetId="29794" refreshError="1"/>
      <sheetData sheetId="29795" refreshError="1"/>
      <sheetData sheetId="29796" refreshError="1"/>
      <sheetData sheetId="29797" refreshError="1"/>
      <sheetData sheetId="29798" refreshError="1"/>
      <sheetData sheetId="29799" refreshError="1"/>
      <sheetData sheetId="29800" refreshError="1"/>
      <sheetData sheetId="29801" refreshError="1"/>
      <sheetData sheetId="29802" refreshError="1"/>
      <sheetData sheetId="29803" refreshError="1"/>
      <sheetData sheetId="29804" refreshError="1"/>
      <sheetData sheetId="29805" refreshError="1"/>
      <sheetData sheetId="29806" refreshError="1"/>
      <sheetData sheetId="29807" refreshError="1"/>
      <sheetData sheetId="29808" refreshError="1"/>
      <sheetData sheetId="29809" refreshError="1"/>
      <sheetData sheetId="29810" refreshError="1"/>
      <sheetData sheetId="29811" refreshError="1"/>
      <sheetData sheetId="29812" refreshError="1"/>
      <sheetData sheetId="29813" refreshError="1"/>
      <sheetData sheetId="29814" refreshError="1"/>
      <sheetData sheetId="29815" refreshError="1"/>
      <sheetData sheetId="29816" refreshError="1"/>
      <sheetData sheetId="29817" refreshError="1"/>
      <sheetData sheetId="29818" refreshError="1"/>
      <sheetData sheetId="29819" refreshError="1"/>
      <sheetData sheetId="29820" refreshError="1"/>
      <sheetData sheetId="29821" refreshError="1"/>
      <sheetData sheetId="29822" refreshError="1"/>
      <sheetData sheetId="29823" refreshError="1"/>
      <sheetData sheetId="29824" refreshError="1"/>
      <sheetData sheetId="29825" refreshError="1"/>
      <sheetData sheetId="29826" refreshError="1"/>
      <sheetData sheetId="29827" refreshError="1"/>
      <sheetData sheetId="29828" refreshError="1"/>
      <sheetData sheetId="29829" refreshError="1"/>
      <sheetData sheetId="29830" refreshError="1"/>
      <sheetData sheetId="29831" refreshError="1"/>
      <sheetData sheetId="29832" refreshError="1"/>
      <sheetData sheetId="29833" refreshError="1"/>
      <sheetData sheetId="29834" refreshError="1"/>
      <sheetData sheetId="29835" refreshError="1"/>
      <sheetData sheetId="29836" refreshError="1"/>
      <sheetData sheetId="29837" refreshError="1"/>
      <sheetData sheetId="29838" refreshError="1"/>
      <sheetData sheetId="29839" refreshError="1"/>
      <sheetData sheetId="29840" refreshError="1"/>
      <sheetData sheetId="29841" refreshError="1"/>
      <sheetData sheetId="29842" refreshError="1"/>
      <sheetData sheetId="29843" refreshError="1"/>
      <sheetData sheetId="29844" refreshError="1"/>
      <sheetData sheetId="29845" refreshError="1"/>
      <sheetData sheetId="29846" refreshError="1"/>
      <sheetData sheetId="29847" refreshError="1"/>
      <sheetData sheetId="29848" refreshError="1"/>
      <sheetData sheetId="29849" refreshError="1"/>
      <sheetData sheetId="29850" refreshError="1"/>
      <sheetData sheetId="29851" refreshError="1"/>
      <sheetData sheetId="29852" refreshError="1"/>
      <sheetData sheetId="29853" refreshError="1"/>
      <sheetData sheetId="29854" refreshError="1"/>
      <sheetData sheetId="29855" refreshError="1"/>
      <sheetData sheetId="29856" refreshError="1"/>
      <sheetData sheetId="29857" refreshError="1"/>
      <sheetData sheetId="29858" refreshError="1"/>
      <sheetData sheetId="29859" refreshError="1"/>
      <sheetData sheetId="29860" refreshError="1"/>
      <sheetData sheetId="29861" refreshError="1"/>
      <sheetData sheetId="29862" refreshError="1"/>
      <sheetData sheetId="29863" refreshError="1"/>
      <sheetData sheetId="29864" refreshError="1"/>
      <sheetData sheetId="29865" refreshError="1"/>
      <sheetData sheetId="29866" refreshError="1"/>
      <sheetData sheetId="29867" refreshError="1"/>
      <sheetData sheetId="29868" refreshError="1"/>
      <sheetData sheetId="29869" refreshError="1"/>
      <sheetData sheetId="29870" refreshError="1"/>
      <sheetData sheetId="29871" refreshError="1"/>
      <sheetData sheetId="29872" refreshError="1"/>
      <sheetData sheetId="29873" refreshError="1"/>
      <sheetData sheetId="29874" refreshError="1"/>
      <sheetData sheetId="29875" refreshError="1"/>
      <sheetData sheetId="29876" refreshError="1"/>
      <sheetData sheetId="29877" refreshError="1"/>
      <sheetData sheetId="29878" refreshError="1"/>
      <sheetData sheetId="29879" refreshError="1"/>
      <sheetData sheetId="29880" refreshError="1"/>
      <sheetData sheetId="29881" refreshError="1"/>
      <sheetData sheetId="29882" refreshError="1"/>
      <sheetData sheetId="29883" refreshError="1"/>
      <sheetData sheetId="29884" refreshError="1"/>
      <sheetData sheetId="29885" refreshError="1"/>
      <sheetData sheetId="29886" refreshError="1"/>
      <sheetData sheetId="29887" refreshError="1"/>
      <sheetData sheetId="29888" refreshError="1"/>
      <sheetData sheetId="29889" refreshError="1"/>
      <sheetData sheetId="29890" refreshError="1"/>
      <sheetData sheetId="29891" refreshError="1"/>
      <sheetData sheetId="29892" refreshError="1"/>
      <sheetData sheetId="29893" refreshError="1"/>
      <sheetData sheetId="29894" refreshError="1"/>
      <sheetData sheetId="29895" refreshError="1"/>
      <sheetData sheetId="29896" refreshError="1"/>
      <sheetData sheetId="29897" refreshError="1"/>
      <sheetData sheetId="29898" refreshError="1"/>
      <sheetData sheetId="29899" refreshError="1"/>
      <sheetData sheetId="29900" refreshError="1"/>
      <sheetData sheetId="29901" refreshError="1"/>
      <sheetData sheetId="29902" refreshError="1"/>
      <sheetData sheetId="29903" refreshError="1"/>
      <sheetData sheetId="29904" refreshError="1"/>
      <sheetData sheetId="29905" refreshError="1"/>
      <sheetData sheetId="29906" refreshError="1"/>
      <sheetData sheetId="29907" refreshError="1"/>
      <sheetData sheetId="29908" refreshError="1"/>
      <sheetData sheetId="29909" refreshError="1"/>
      <sheetData sheetId="29910" refreshError="1"/>
      <sheetData sheetId="29911" refreshError="1"/>
      <sheetData sheetId="29912" refreshError="1"/>
      <sheetData sheetId="29913" refreshError="1"/>
      <sheetData sheetId="29914" refreshError="1"/>
      <sheetData sheetId="29915" refreshError="1"/>
      <sheetData sheetId="29916" refreshError="1"/>
      <sheetData sheetId="29917" refreshError="1"/>
      <sheetData sheetId="29918" refreshError="1"/>
      <sheetData sheetId="29919" refreshError="1"/>
      <sheetData sheetId="29920" refreshError="1"/>
      <sheetData sheetId="29921" refreshError="1"/>
      <sheetData sheetId="29922" refreshError="1"/>
      <sheetData sheetId="29923" refreshError="1"/>
      <sheetData sheetId="29924" refreshError="1"/>
      <sheetData sheetId="29925" refreshError="1"/>
      <sheetData sheetId="29926" refreshError="1"/>
      <sheetData sheetId="29927" refreshError="1"/>
      <sheetData sheetId="29928" refreshError="1"/>
      <sheetData sheetId="29929" refreshError="1"/>
      <sheetData sheetId="29930" refreshError="1"/>
      <sheetData sheetId="29931" refreshError="1"/>
      <sheetData sheetId="29932" refreshError="1"/>
      <sheetData sheetId="29933" refreshError="1"/>
      <sheetData sheetId="29934" refreshError="1"/>
      <sheetData sheetId="29935" refreshError="1"/>
      <sheetData sheetId="29936" refreshError="1"/>
      <sheetData sheetId="29937" refreshError="1"/>
      <sheetData sheetId="29938" refreshError="1"/>
      <sheetData sheetId="29939" refreshError="1"/>
      <sheetData sheetId="29940" refreshError="1"/>
      <sheetData sheetId="29941" refreshError="1"/>
      <sheetData sheetId="29942" refreshError="1"/>
      <sheetData sheetId="29943" refreshError="1"/>
      <sheetData sheetId="29944" refreshError="1"/>
      <sheetData sheetId="29945" refreshError="1"/>
      <sheetData sheetId="29946" refreshError="1"/>
      <sheetData sheetId="29947" refreshError="1"/>
      <sheetData sheetId="29948" refreshError="1"/>
      <sheetData sheetId="29949" refreshError="1"/>
      <sheetData sheetId="29950" refreshError="1"/>
      <sheetData sheetId="29951" refreshError="1"/>
      <sheetData sheetId="29952" refreshError="1"/>
      <sheetData sheetId="29953" refreshError="1"/>
      <sheetData sheetId="29954" refreshError="1"/>
      <sheetData sheetId="29955" refreshError="1"/>
      <sheetData sheetId="29956" refreshError="1"/>
      <sheetData sheetId="29957" refreshError="1"/>
      <sheetData sheetId="29958" refreshError="1"/>
      <sheetData sheetId="29959" refreshError="1"/>
      <sheetData sheetId="29960" refreshError="1"/>
      <sheetData sheetId="29961" refreshError="1"/>
      <sheetData sheetId="29962" refreshError="1"/>
      <sheetData sheetId="29963" refreshError="1"/>
      <sheetData sheetId="29964" refreshError="1"/>
      <sheetData sheetId="29965" refreshError="1"/>
      <sheetData sheetId="29966" refreshError="1"/>
      <sheetData sheetId="29967" refreshError="1"/>
      <sheetData sheetId="29968" refreshError="1"/>
      <sheetData sheetId="29969" refreshError="1"/>
      <sheetData sheetId="29970" refreshError="1"/>
      <sheetData sheetId="29971" refreshError="1"/>
      <sheetData sheetId="29972" refreshError="1"/>
      <sheetData sheetId="29973" refreshError="1"/>
      <sheetData sheetId="29974" refreshError="1"/>
      <sheetData sheetId="29975" refreshError="1"/>
      <sheetData sheetId="29976" refreshError="1"/>
      <sheetData sheetId="29977" refreshError="1"/>
      <sheetData sheetId="29978" refreshError="1"/>
      <sheetData sheetId="29979" refreshError="1"/>
      <sheetData sheetId="29980" refreshError="1"/>
      <sheetData sheetId="29981" refreshError="1"/>
      <sheetData sheetId="29982" refreshError="1"/>
      <sheetData sheetId="29983" refreshError="1"/>
      <sheetData sheetId="29984" refreshError="1"/>
      <sheetData sheetId="29985" refreshError="1"/>
      <sheetData sheetId="29986" refreshError="1"/>
      <sheetData sheetId="29987" refreshError="1"/>
      <sheetData sheetId="29988" refreshError="1"/>
      <sheetData sheetId="29989" refreshError="1"/>
      <sheetData sheetId="29990" refreshError="1"/>
      <sheetData sheetId="29991" refreshError="1"/>
      <sheetData sheetId="29992" refreshError="1"/>
      <sheetData sheetId="29993" refreshError="1"/>
      <sheetData sheetId="29994" refreshError="1"/>
      <sheetData sheetId="29995" refreshError="1"/>
      <sheetData sheetId="29996" refreshError="1"/>
      <sheetData sheetId="29997" refreshError="1"/>
      <sheetData sheetId="29998" refreshError="1"/>
      <sheetData sheetId="29999" refreshError="1"/>
      <sheetData sheetId="30000" refreshError="1"/>
      <sheetData sheetId="30001" refreshError="1"/>
      <sheetData sheetId="30002" refreshError="1"/>
      <sheetData sheetId="30003" refreshError="1"/>
      <sheetData sheetId="30004" refreshError="1"/>
      <sheetData sheetId="30005" refreshError="1"/>
      <sheetData sheetId="30006" refreshError="1"/>
      <sheetData sheetId="30007" refreshError="1"/>
      <sheetData sheetId="30008" refreshError="1"/>
      <sheetData sheetId="30009" refreshError="1"/>
      <sheetData sheetId="30010" refreshError="1"/>
      <sheetData sheetId="30011" refreshError="1"/>
      <sheetData sheetId="30012" refreshError="1"/>
      <sheetData sheetId="30013" refreshError="1"/>
      <sheetData sheetId="30014" refreshError="1"/>
      <sheetData sheetId="30015" refreshError="1"/>
      <sheetData sheetId="30016" refreshError="1"/>
      <sheetData sheetId="30017" refreshError="1"/>
      <sheetData sheetId="30018" refreshError="1"/>
      <sheetData sheetId="30019" refreshError="1"/>
      <sheetData sheetId="30020" refreshError="1"/>
      <sheetData sheetId="30021" refreshError="1"/>
      <sheetData sheetId="30022" refreshError="1"/>
      <sheetData sheetId="30023" refreshError="1"/>
      <sheetData sheetId="30024" refreshError="1"/>
      <sheetData sheetId="30025" refreshError="1"/>
      <sheetData sheetId="30026" refreshError="1"/>
      <sheetData sheetId="30027" refreshError="1"/>
      <sheetData sheetId="30028" refreshError="1"/>
      <sheetData sheetId="30029" refreshError="1"/>
      <sheetData sheetId="30030" refreshError="1"/>
      <sheetData sheetId="30031" refreshError="1"/>
      <sheetData sheetId="30032" refreshError="1"/>
      <sheetData sheetId="30033" refreshError="1"/>
      <sheetData sheetId="30034" refreshError="1"/>
      <sheetData sheetId="30035" refreshError="1"/>
      <sheetData sheetId="30036" refreshError="1"/>
      <sheetData sheetId="30037" refreshError="1"/>
      <sheetData sheetId="30038" refreshError="1"/>
      <sheetData sheetId="30039" refreshError="1"/>
      <sheetData sheetId="30040" refreshError="1"/>
      <sheetData sheetId="30041" refreshError="1"/>
      <sheetData sheetId="30042" refreshError="1"/>
      <sheetData sheetId="30043" refreshError="1"/>
      <sheetData sheetId="30044" refreshError="1"/>
      <sheetData sheetId="30045" refreshError="1"/>
      <sheetData sheetId="30046" refreshError="1"/>
      <sheetData sheetId="30047" refreshError="1"/>
      <sheetData sheetId="30048" refreshError="1"/>
      <sheetData sheetId="30049" refreshError="1"/>
      <sheetData sheetId="30050" refreshError="1"/>
      <sheetData sheetId="30051" refreshError="1"/>
      <sheetData sheetId="30052" refreshError="1"/>
      <sheetData sheetId="30053" refreshError="1"/>
      <sheetData sheetId="30054" refreshError="1"/>
      <sheetData sheetId="30055" refreshError="1"/>
      <sheetData sheetId="30056" refreshError="1"/>
      <sheetData sheetId="30057" refreshError="1"/>
      <sheetData sheetId="30058" refreshError="1"/>
      <sheetData sheetId="30059" refreshError="1"/>
      <sheetData sheetId="30060" refreshError="1"/>
      <sheetData sheetId="30061" refreshError="1"/>
      <sheetData sheetId="30062" refreshError="1"/>
      <sheetData sheetId="30063" refreshError="1"/>
      <sheetData sheetId="30064" refreshError="1"/>
      <sheetData sheetId="30065" refreshError="1"/>
      <sheetData sheetId="30066" refreshError="1"/>
      <sheetData sheetId="30067" refreshError="1"/>
      <sheetData sheetId="30068" refreshError="1"/>
      <sheetData sheetId="30069" refreshError="1"/>
      <sheetData sheetId="30070" refreshError="1"/>
      <sheetData sheetId="30071" refreshError="1"/>
      <sheetData sheetId="30072" refreshError="1"/>
      <sheetData sheetId="30073" refreshError="1"/>
      <sheetData sheetId="30074" refreshError="1"/>
      <sheetData sheetId="30075" refreshError="1"/>
      <sheetData sheetId="30076" refreshError="1"/>
      <sheetData sheetId="30077" refreshError="1"/>
      <sheetData sheetId="30078" refreshError="1"/>
      <sheetData sheetId="30079" refreshError="1"/>
      <sheetData sheetId="30080" refreshError="1"/>
      <sheetData sheetId="30081" refreshError="1"/>
      <sheetData sheetId="30082" refreshError="1"/>
      <sheetData sheetId="30083" refreshError="1"/>
      <sheetData sheetId="30084" refreshError="1"/>
      <sheetData sheetId="30085" refreshError="1"/>
      <sheetData sheetId="30086" refreshError="1"/>
      <sheetData sheetId="30087" refreshError="1"/>
      <sheetData sheetId="30088" refreshError="1"/>
      <sheetData sheetId="30089" refreshError="1"/>
      <sheetData sheetId="30090" refreshError="1"/>
      <sheetData sheetId="30091" refreshError="1"/>
      <sheetData sheetId="30092" refreshError="1"/>
      <sheetData sheetId="30093" refreshError="1"/>
      <sheetData sheetId="30094" refreshError="1"/>
      <sheetData sheetId="30095" refreshError="1"/>
      <sheetData sheetId="30096" refreshError="1"/>
      <sheetData sheetId="30097" refreshError="1"/>
      <sheetData sheetId="30098" refreshError="1"/>
      <sheetData sheetId="30099" refreshError="1"/>
      <sheetData sheetId="30100" refreshError="1"/>
      <sheetData sheetId="30101" refreshError="1"/>
      <sheetData sheetId="30102" refreshError="1"/>
      <sheetData sheetId="30103" refreshError="1"/>
      <sheetData sheetId="30104" refreshError="1"/>
      <sheetData sheetId="30105" refreshError="1"/>
      <sheetData sheetId="30106" refreshError="1"/>
      <sheetData sheetId="30107" refreshError="1"/>
      <sheetData sheetId="30108" refreshError="1"/>
      <sheetData sheetId="30109" refreshError="1"/>
      <sheetData sheetId="30110" refreshError="1"/>
      <sheetData sheetId="30111" refreshError="1"/>
      <sheetData sheetId="30112" refreshError="1"/>
      <sheetData sheetId="30113" refreshError="1"/>
      <sheetData sheetId="30114" refreshError="1"/>
      <sheetData sheetId="30115" refreshError="1"/>
      <sheetData sheetId="30116" refreshError="1"/>
      <sheetData sheetId="30117" refreshError="1"/>
      <sheetData sheetId="30118" refreshError="1"/>
      <sheetData sheetId="30119" refreshError="1"/>
      <sheetData sheetId="30120" refreshError="1"/>
      <sheetData sheetId="30121" refreshError="1"/>
      <sheetData sheetId="30122" refreshError="1"/>
      <sheetData sheetId="30123" refreshError="1"/>
      <sheetData sheetId="30124" refreshError="1"/>
      <sheetData sheetId="30125" refreshError="1"/>
      <sheetData sheetId="30126" refreshError="1"/>
      <sheetData sheetId="30127" refreshError="1"/>
      <sheetData sheetId="30128" refreshError="1"/>
      <sheetData sheetId="30129" refreshError="1"/>
      <sheetData sheetId="30130" refreshError="1"/>
      <sheetData sheetId="30131" refreshError="1"/>
      <sheetData sheetId="30132" refreshError="1"/>
      <sheetData sheetId="30133" refreshError="1"/>
      <sheetData sheetId="30134" refreshError="1"/>
      <sheetData sheetId="30135" refreshError="1"/>
      <sheetData sheetId="30136" refreshError="1"/>
      <sheetData sheetId="30137" refreshError="1"/>
      <sheetData sheetId="30138" refreshError="1"/>
      <sheetData sheetId="30139" refreshError="1"/>
      <sheetData sheetId="30140" refreshError="1"/>
      <sheetData sheetId="30141" refreshError="1"/>
      <sheetData sheetId="30142" refreshError="1"/>
      <sheetData sheetId="30143" refreshError="1"/>
      <sheetData sheetId="30144" refreshError="1"/>
      <sheetData sheetId="30145" refreshError="1"/>
      <sheetData sheetId="30146" refreshError="1"/>
      <sheetData sheetId="30147" refreshError="1"/>
      <sheetData sheetId="30148" refreshError="1"/>
      <sheetData sheetId="30149" refreshError="1"/>
      <sheetData sheetId="30150" refreshError="1"/>
      <sheetData sheetId="30151" refreshError="1"/>
      <sheetData sheetId="30152" refreshError="1"/>
      <sheetData sheetId="30153" refreshError="1"/>
      <sheetData sheetId="30154" refreshError="1"/>
      <sheetData sheetId="30155" refreshError="1"/>
      <sheetData sheetId="30156" refreshError="1"/>
      <sheetData sheetId="30157" refreshError="1"/>
      <sheetData sheetId="30158" refreshError="1"/>
      <sheetData sheetId="30159" refreshError="1"/>
      <sheetData sheetId="30160" refreshError="1"/>
      <sheetData sheetId="30161" refreshError="1"/>
      <sheetData sheetId="30162" refreshError="1"/>
      <sheetData sheetId="30163" refreshError="1"/>
      <sheetData sheetId="30164" refreshError="1"/>
      <sheetData sheetId="30165" refreshError="1"/>
      <sheetData sheetId="30166" refreshError="1"/>
      <sheetData sheetId="30167" refreshError="1"/>
      <sheetData sheetId="30168" refreshError="1"/>
      <sheetData sheetId="30169" refreshError="1"/>
      <sheetData sheetId="30170" refreshError="1"/>
      <sheetData sheetId="30171" refreshError="1"/>
      <sheetData sheetId="30172" refreshError="1"/>
      <sheetData sheetId="30173" refreshError="1"/>
      <sheetData sheetId="30174" refreshError="1"/>
      <sheetData sheetId="30175" refreshError="1"/>
      <sheetData sheetId="30176" refreshError="1"/>
      <sheetData sheetId="30177" refreshError="1"/>
      <sheetData sheetId="30178" refreshError="1"/>
      <sheetData sheetId="30179" refreshError="1"/>
      <sheetData sheetId="30180" refreshError="1"/>
      <sheetData sheetId="30181" refreshError="1"/>
      <sheetData sheetId="30182" refreshError="1"/>
      <sheetData sheetId="30183" refreshError="1"/>
      <sheetData sheetId="30184" refreshError="1"/>
      <sheetData sheetId="30185" refreshError="1"/>
      <sheetData sheetId="30186" refreshError="1"/>
      <sheetData sheetId="30187" refreshError="1"/>
      <sheetData sheetId="30188" refreshError="1"/>
      <sheetData sheetId="30189" refreshError="1"/>
      <sheetData sheetId="30190" refreshError="1"/>
      <sheetData sheetId="30191" refreshError="1"/>
      <sheetData sheetId="30192" refreshError="1"/>
      <sheetData sheetId="30193" refreshError="1"/>
      <sheetData sheetId="30194" refreshError="1"/>
      <sheetData sheetId="30195" refreshError="1"/>
      <sheetData sheetId="30196" refreshError="1"/>
      <sheetData sheetId="30197" refreshError="1"/>
      <sheetData sheetId="30198" refreshError="1"/>
      <sheetData sheetId="30199" refreshError="1"/>
      <sheetData sheetId="30200" refreshError="1"/>
      <sheetData sheetId="30201" refreshError="1"/>
      <sheetData sheetId="30202" refreshError="1"/>
      <sheetData sheetId="30203" refreshError="1"/>
      <sheetData sheetId="30204" refreshError="1"/>
      <sheetData sheetId="30205" refreshError="1"/>
      <sheetData sheetId="30206" refreshError="1"/>
      <sheetData sheetId="30207" refreshError="1"/>
      <sheetData sheetId="30208" refreshError="1"/>
      <sheetData sheetId="30209" refreshError="1"/>
      <sheetData sheetId="30210" refreshError="1"/>
      <sheetData sheetId="30211" refreshError="1"/>
      <sheetData sheetId="30212" refreshError="1"/>
      <sheetData sheetId="30213" refreshError="1"/>
      <sheetData sheetId="30214" refreshError="1"/>
      <sheetData sheetId="30215" refreshError="1"/>
      <sheetData sheetId="30216" refreshError="1"/>
      <sheetData sheetId="30217" refreshError="1"/>
      <sheetData sheetId="30218" refreshError="1"/>
      <sheetData sheetId="30219" refreshError="1"/>
      <sheetData sheetId="30220" refreshError="1"/>
      <sheetData sheetId="30221" refreshError="1"/>
      <sheetData sheetId="30222" refreshError="1"/>
      <sheetData sheetId="30223" refreshError="1"/>
      <sheetData sheetId="30224" refreshError="1"/>
      <sheetData sheetId="30225" refreshError="1"/>
      <sheetData sheetId="30226" refreshError="1"/>
      <sheetData sheetId="30227" refreshError="1"/>
      <sheetData sheetId="30228" refreshError="1"/>
      <sheetData sheetId="30229" refreshError="1"/>
      <sheetData sheetId="30230" refreshError="1"/>
      <sheetData sheetId="30231" refreshError="1"/>
      <sheetData sheetId="30232" refreshError="1"/>
      <sheetData sheetId="30233" refreshError="1"/>
      <sheetData sheetId="30234" refreshError="1"/>
      <sheetData sheetId="30235" refreshError="1"/>
      <sheetData sheetId="30236" refreshError="1"/>
      <sheetData sheetId="30237" refreshError="1"/>
      <sheetData sheetId="30238" refreshError="1"/>
      <sheetData sheetId="30239" refreshError="1"/>
      <sheetData sheetId="30240" refreshError="1"/>
      <sheetData sheetId="30241" refreshError="1"/>
      <sheetData sheetId="30242" refreshError="1"/>
      <sheetData sheetId="30243" refreshError="1"/>
      <sheetData sheetId="30244" refreshError="1"/>
      <sheetData sheetId="30245" refreshError="1"/>
      <sheetData sheetId="30246" refreshError="1"/>
      <sheetData sheetId="30247" refreshError="1"/>
      <sheetData sheetId="30248" refreshError="1"/>
      <sheetData sheetId="30249" refreshError="1"/>
      <sheetData sheetId="30250" refreshError="1"/>
      <sheetData sheetId="30251" refreshError="1"/>
      <sheetData sheetId="30252" refreshError="1"/>
      <sheetData sheetId="30253" refreshError="1"/>
      <sheetData sheetId="30254" refreshError="1"/>
      <sheetData sheetId="30255" refreshError="1"/>
      <sheetData sheetId="30256" refreshError="1"/>
      <sheetData sheetId="30257" refreshError="1"/>
      <sheetData sheetId="30258" refreshError="1"/>
      <sheetData sheetId="30259" refreshError="1"/>
      <sheetData sheetId="30260" refreshError="1"/>
      <sheetData sheetId="30261" refreshError="1"/>
      <sheetData sheetId="30262" refreshError="1"/>
      <sheetData sheetId="30263" refreshError="1"/>
      <sheetData sheetId="30264" refreshError="1"/>
      <sheetData sheetId="30265" refreshError="1"/>
      <sheetData sheetId="30266" refreshError="1"/>
      <sheetData sheetId="30267" refreshError="1"/>
      <sheetData sheetId="30268" refreshError="1"/>
      <sheetData sheetId="30269" refreshError="1"/>
      <sheetData sheetId="30270" refreshError="1"/>
      <sheetData sheetId="30271" refreshError="1"/>
      <sheetData sheetId="30272" refreshError="1"/>
      <sheetData sheetId="30273" refreshError="1"/>
      <sheetData sheetId="30274" refreshError="1"/>
      <sheetData sheetId="30275" refreshError="1"/>
      <sheetData sheetId="30276" refreshError="1"/>
      <sheetData sheetId="30277" refreshError="1"/>
      <sheetData sheetId="30278" refreshError="1"/>
      <sheetData sheetId="30279" refreshError="1"/>
      <sheetData sheetId="30280" refreshError="1"/>
      <sheetData sheetId="30281" refreshError="1"/>
      <sheetData sheetId="30282" refreshError="1"/>
      <sheetData sheetId="30283" refreshError="1"/>
      <sheetData sheetId="30284" refreshError="1"/>
      <sheetData sheetId="30285" refreshError="1"/>
      <sheetData sheetId="30286" refreshError="1"/>
      <sheetData sheetId="30287" refreshError="1"/>
      <sheetData sheetId="30288" refreshError="1"/>
      <sheetData sheetId="30289" refreshError="1"/>
      <sheetData sheetId="30290" refreshError="1"/>
      <sheetData sheetId="30291" refreshError="1"/>
      <sheetData sheetId="30292" refreshError="1"/>
      <sheetData sheetId="30293" refreshError="1"/>
      <sheetData sheetId="30294" refreshError="1"/>
      <sheetData sheetId="30295" refreshError="1"/>
      <sheetData sheetId="30296" refreshError="1"/>
      <sheetData sheetId="30297" refreshError="1"/>
      <sheetData sheetId="30298" refreshError="1"/>
      <sheetData sheetId="30299" refreshError="1"/>
      <sheetData sheetId="30300" refreshError="1"/>
      <sheetData sheetId="30301" refreshError="1"/>
      <sheetData sheetId="30302" refreshError="1"/>
      <sheetData sheetId="30303" refreshError="1"/>
      <sheetData sheetId="30304" refreshError="1"/>
      <sheetData sheetId="30305" refreshError="1"/>
      <sheetData sheetId="30306" refreshError="1"/>
      <sheetData sheetId="30307" refreshError="1"/>
      <sheetData sheetId="30308" refreshError="1"/>
      <sheetData sheetId="30309" refreshError="1"/>
      <sheetData sheetId="30310" refreshError="1"/>
      <sheetData sheetId="30311" refreshError="1"/>
      <sheetData sheetId="30312" refreshError="1"/>
      <sheetData sheetId="30313" refreshError="1"/>
      <sheetData sheetId="30314" refreshError="1"/>
      <sheetData sheetId="30315" refreshError="1"/>
      <sheetData sheetId="30316" refreshError="1"/>
      <sheetData sheetId="30317" refreshError="1"/>
      <sheetData sheetId="30318" refreshError="1"/>
      <sheetData sheetId="30319" refreshError="1"/>
      <sheetData sheetId="30320" refreshError="1"/>
      <sheetData sheetId="30321" refreshError="1"/>
      <sheetData sheetId="30322" refreshError="1"/>
      <sheetData sheetId="30323" refreshError="1"/>
      <sheetData sheetId="30324" refreshError="1"/>
      <sheetData sheetId="30325" refreshError="1"/>
      <sheetData sheetId="30326" refreshError="1"/>
      <sheetData sheetId="30327" refreshError="1"/>
      <sheetData sheetId="30328" refreshError="1"/>
      <sheetData sheetId="30329" refreshError="1"/>
      <sheetData sheetId="30330" refreshError="1"/>
      <sheetData sheetId="30331" refreshError="1"/>
      <sheetData sheetId="30332" refreshError="1"/>
      <sheetData sheetId="30333" refreshError="1"/>
      <sheetData sheetId="30334" refreshError="1"/>
      <sheetData sheetId="30335" refreshError="1"/>
      <sheetData sheetId="30336" refreshError="1"/>
      <sheetData sheetId="30337" refreshError="1"/>
      <sheetData sheetId="30338" refreshError="1"/>
      <sheetData sheetId="30339" refreshError="1"/>
      <sheetData sheetId="30340" refreshError="1"/>
      <sheetData sheetId="30341" refreshError="1"/>
      <sheetData sheetId="30342" refreshError="1"/>
      <sheetData sheetId="30343" refreshError="1"/>
      <sheetData sheetId="30344" refreshError="1"/>
      <sheetData sheetId="30345" refreshError="1"/>
      <sheetData sheetId="30346" refreshError="1"/>
      <sheetData sheetId="30347" refreshError="1"/>
      <sheetData sheetId="30348" refreshError="1"/>
      <sheetData sheetId="30349" refreshError="1"/>
      <sheetData sheetId="30350" refreshError="1"/>
      <sheetData sheetId="30351" refreshError="1"/>
      <sheetData sheetId="30352" refreshError="1"/>
      <sheetData sheetId="30353" refreshError="1"/>
      <sheetData sheetId="30354" refreshError="1"/>
      <sheetData sheetId="30355" refreshError="1"/>
      <sheetData sheetId="30356" refreshError="1"/>
      <sheetData sheetId="30357" refreshError="1"/>
      <sheetData sheetId="30358" refreshError="1"/>
      <sheetData sheetId="30359" refreshError="1"/>
      <sheetData sheetId="30360" refreshError="1"/>
      <sheetData sheetId="30361" refreshError="1"/>
      <sheetData sheetId="30362" refreshError="1"/>
      <sheetData sheetId="30363" refreshError="1"/>
      <sheetData sheetId="30364" refreshError="1"/>
      <sheetData sheetId="30365" refreshError="1"/>
      <sheetData sheetId="30366" refreshError="1"/>
      <sheetData sheetId="30367" refreshError="1"/>
      <sheetData sheetId="30368" refreshError="1"/>
      <sheetData sheetId="30369" refreshError="1"/>
      <sheetData sheetId="30370" refreshError="1"/>
      <sheetData sheetId="30371" refreshError="1"/>
      <sheetData sheetId="30372" refreshError="1"/>
      <sheetData sheetId="30373" refreshError="1"/>
      <sheetData sheetId="30374" refreshError="1"/>
      <sheetData sheetId="30375" refreshError="1"/>
      <sheetData sheetId="30376" refreshError="1"/>
      <sheetData sheetId="30377" refreshError="1"/>
      <sheetData sheetId="30378" refreshError="1"/>
      <sheetData sheetId="30379" refreshError="1"/>
      <sheetData sheetId="30380" refreshError="1"/>
      <sheetData sheetId="30381" refreshError="1"/>
      <sheetData sheetId="30382" refreshError="1"/>
      <sheetData sheetId="30383" refreshError="1"/>
      <sheetData sheetId="30384" refreshError="1"/>
      <sheetData sheetId="30385" refreshError="1"/>
      <sheetData sheetId="30386" refreshError="1"/>
      <sheetData sheetId="30387" refreshError="1"/>
      <sheetData sheetId="30388" refreshError="1"/>
      <sheetData sheetId="30389" refreshError="1"/>
      <sheetData sheetId="30390" refreshError="1"/>
      <sheetData sheetId="30391" refreshError="1"/>
      <sheetData sheetId="30392" refreshError="1"/>
      <sheetData sheetId="30393" refreshError="1"/>
      <sheetData sheetId="30394" refreshError="1"/>
      <sheetData sheetId="30395" refreshError="1"/>
      <sheetData sheetId="30396" refreshError="1"/>
      <sheetData sheetId="30397" refreshError="1"/>
      <sheetData sheetId="30398" refreshError="1"/>
      <sheetData sheetId="30399" refreshError="1"/>
      <sheetData sheetId="30400" refreshError="1"/>
      <sheetData sheetId="30401" refreshError="1"/>
      <sheetData sheetId="30402" refreshError="1"/>
      <sheetData sheetId="30403" refreshError="1"/>
      <sheetData sheetId="30404" refreshError="1"/>
      <sheetData sheetId="30405" refreshError="1"/>
      <sheetData sheetId="30406" refreshError="1"/>
      <sheetData sheetId="30407" refreshError="1"/>
      <sheetData sheetId="30408" refreshError="1"/>
      <sheetData sheetId="30409" refreshError="1"/>
      <sheetData sheetId="30410" refreshError="1"/>
      <sheetData sheetId="30411" refreshError="1"/>
      <sheetData sheetId="30412" refreshError="1"/>
      <sheetData sheetId="30413" refreshError="1"/>
      <sheetData sheetId="30414" refreshError="1"/>
      <sheetData sheetId="30415" refreshError="1"/>
      <sheetData sheetId="30416" refreshError="1"/>
      <sheetData sheetId="30417" refreshError="1"/>
      <sheetData sheetId="30418" refreshError="1"/>
      <sheetData sheetId="30419" refreshError="1"/>
      <sheetData sheetId="30420" refreshError="1"/>
      <sheetData sheetId="30421" refreshError="1"/>
      <sheetData sheetId="30422" refreshError="1"/>
      <sheetData sheetId="30423" refreshError="1"/>
      <sheetData sheetId="30424" refreshError="1"/>
      <sheetData sheetId="30425" refreshError="1"/>
      <sheetData sheetId="30426" refreshError="1"/>
      <sheetData sheetId="30427" refreshError="1"/>
      <sheetData sheetId="30428" refreshError="1"/>
      <sheetData sheetId="30429" refreshError="1"/>
      <sheetData sheetId="30430" refreshError="1"/>
      <sheetData sheetId="30431" refreshError="1"/>
      <sheetData sheetId="30432" refreshError="1"/>
      <sheetData sheetId="30433" refreshError="1"/>
      <sheetData sheetId="30434" refreshError="1"/>
      <sheetData sheetId="30435" refreshError="1"/>
      <sheetData sheetId="30436" refreshError="1"/>
      <sheetData sheetId="30437" refreshError="1"/>
      <sheetData sheetId="30438" refreshError="1"/>
      <sheetData sheetId="30439" refreshError="1"/>
      <sheetData sheetId="30440" refreshError="1"/>
      <sheetData sheetId="30441" refreshError="1"/>
      <sheetData sheetId="30442" refreshError="1"/>
      <sheetData sheetId="30443" refreshError="1"/>
      <sheetData sheetId="30444" refreshError="1"/>
      <sheetData sheetId="30445" refreshError="1"/>
      <sheetData sheetId="30446" refreshError="1"/>
      <sheetData sheetId="30447" refreshError="1"/>
      <sheetData sheetId="30448" refreshError="1"/>
      <sheetData sheetId="30449" refreshError="1"/>
      <sheetData sheetId="30450" refreshError="1"/>
      <sheetData sheetId="30451" refreshError="1"/>
      <sheetData sheetId="30452" refreshError="1"/>
      <sheetData sheetId="30453" refreshError="1"/>
      <sheetData sheetId="30454" refreshError="1"/>
      <sheetData sheetId="30455" refreshError="1"/>
      <sheetData sheetId="30456" refreshError="1"/>
      <sheetData sheetId="30457" refreshError="1"/>
      <sheetData sheetId="30458" refreshError="1"/>
      <sheetData sheetId="30459" refreshError="1"/>
      <sheetData sheetId="30460" refreshError="1"/>
      <sheetData sheetId="30461" refreshError="1"/>
      <sheetData sheetId="30462" refreshError="1"/>
      <sheetData sheetId="30463" refreshError="1"/>
      <sheetData sheetId="30464" refreshError="1"/>
      <sheetData sheetId="30465" refreshError="1"/>
      <sheetData sheetId="30466" refreshError="1"/>
      <sheetData sheetId="30467" refreshError="1"/>
      <sheetData sheetId="30468" refreshError="1"/>
      <sheetData sheetId="30469" refreshError="1"/>
      <sheetData sheetId="30470" refreshError="1"/>
      <sheetData sheetId="30471" refreshError="1"/>
      <sheetData sheetId="30472" refreshError="1"/>
      <sheetData sheetId="30473" refreshError="1"/>
      <sheetData sheetId="30474" refreshError="1"/>
      <sheetData sheetId="30475" refreshError="1"/>
      <sheetData sheetId="30476" refreshError="1"/>
      <sheetData sheetId="30477" refreshError="1"/>
      <sheetData sheetId="30478" refreshError="1"/>
      <sheetData sheetId="30479" refreshError="1"/>
      <sheetData sheetId="30480" refreshError="1"/>
      <sheetData sheetId="30481" refreshError="1"/>
      <sheetData sheetId="30482" refreshError="1"/>
      <sheetData sheetId="30483" refreshError="1"/>
      <sheetData sheetId="30484" refreshError="1"/>
      <sheetData sheetId="30485" refreshError="1"/>
      <sheetData sheetId="30486" refreshError="1"/>
      <sheetData sheetId="30487" refreshError="1"/>
      <sheetData sheetId="30488" refreshError="1"/>
      <sheetData sheetId="30489" refreshError="1"/>
      <sheetData sheetId="30490" refreshError="1"/>
      <sheetData sheetId="30491" refreshError="1"/>
      <sheetData sheetId="30492" refreshError="1"/>
      <sheetData sheetId="30493" refreshError="1"/>
      <sheetData sheetId="30494" refreshError="1"/>
      <sheetData sheetId="30495" refreshError="1"/>
      <sheetData sheetId="30496" refreshError="1"/>
      <sheetData sheetId="30497" refreshError="1"/>
      <sheetData sheetId="30498" refreshError="1"/>
      <sheetData sheetId="30499" refreshError="1"/>
      <sheetData sheetId="30500" refreshError="1"/>
      <sheetData sheetId="30501" refreshError="1"/>
      <sheetData sheetId="30502" refreshError="1"/>
      <sheetData sheetId="30503" refreshError="1"/>
      <sheetData sheetId="30504" refreshError="1"/>
      <sheetData sheetId="30505" refreshError="1"/>
      <sheetData sheetId="30506" refreshError="1"/>
      <sheetData sheetId="30507" refreshError="1"/>
      <sheetData sheetId="30508" refreshError="1"/>
      <sheetData sheetId="30509" refreshError="1"/>
      <sheetData sheetId="30510" refreshError="1"/>
      <sheetData sheetId="30511" refreshError="1"/>
      <sheetData sheetId="30512" refreshError="1"/>
      <sheetData sheetId="30513" refreshError="1"/>
      <sheetData sheetId="30514" refreshError="1"/>
      <sheetData sheetId="30515" refreshError="1"/>
      <sheetData sheetId="30516" refreshError="1"/>
      <sheetData sheetId="30517" refreshError="1"/>
      <sheetData sheetId="30518" refreshError="1"/>
      <sheetData sheetId="30519" refreshError="1"/>
      <sheetData sheetId="30520" refreshError="1"/>
      <sheetData sheetId="30521" refreshError="1"/>
      <sheetData sheetId="30522" refreshError="1"/>
      <sheetData sheetId="30523" refreshError="1"/>
      <sheetData sheetId="30524" refreshError="1"/>
      <sheetData sheetId="30525" refreshError="1"/>
      <sheetData sheetId="30526" refreshError="1"/>
      <sheetData sheetId="30527" refreshError="1"/>
      <sheetData sheetId="30528" refreshError="1"/>
      <sheetData sheetId="30529" refreshError="1"/>
      <sheetData sheetId="30530" refreshError="1"/>
      <sheetData sheetId="30531" refreshError="1"/>
      <sheetData sheetId="30532" refreshError="1"/>
      <sheetData sheetId="30533" refreshError="1"/>
      <sheetData sheetId="30534" refreshError="1"/>
      <sheetData sheetId="30535" refreshError="1"/>
      <sheetData sheetId="30536" refreshError="1"/>
      <sheetData sheetId="30537" refreshError="1"/>
      <sheetData sheetId="30538" refreshError="1"/>
      <sheetData sheetId="30539" refreshError="1"/>
      <sheetData sheetId="30540" refreshError="1"/>
      <sheetData sheetId="30541" refreshError="1"/>
      <sheetData sheetId="30542" refreshError="1"/>
      <sheetData sheetId="30543" refreshError="1"/>
      <sheetData sheetId="30544" refreshError="1"/>
      <sheetData sheetId="30545" refreshError="1"/>
      <sheetData sheetId="30546" refreshError="1"/>
      <sheetData sheetId="30547" refreshError="1"/>
      <sheetData sheetId="30548" refreshError="1"/>
      <sheetData sheetId="30549" refreshError="1"/>
      <sheetData sheetId="30550" refreshError="1"/>
      <sheetData sheetId="30551" refreshError="1"/>
      <sheetData sheetId="30552" refreshError="1"/>
      <sheetData sheetId="30553" refreshError="1"/>
      <sheetData sheetId="30554" refreshError="1"/>
      <sheetData sheetId="30555" refreshError="1"/>
      <sheetData sheetId="30556" refreshError="1"/>
      <sheetData sheetId="30557" refreshError="1"/>
      <sheetData sheetId="30558" refreshError="1"/>
      <sheetData sheetId="30559" refreshError="1"/>
      <sheetData sheetId="30560" refreshError="1"/>
      <sheetData sheetId="30561" refreshError="1"/>
      <sheetData sheetId="30562" refreshError="1"/>
      <sheetData sheetId="30563" refreshError="1"/>
      <sheetData sheetId="30564" refreshError="1"/>
      <sheetData sheetId="30565" refreshError="1"/>
      <sheetData sheetId="30566" refreshError="1"/>
      <sheetData sheetId="30567" refreshError="1"/>
      <sheetData sheetId="30568" refreshError="1"/>
      <sheetData sheetId="30569" refreshError="1"/>
      <sheetData sheetId="30570" refreshError="1"/>
      <sheetData sheetId="30571" refreshError="1"/>
      <sheetData sheetId="30572" refreshError="1"/>
      <sheetData sheetId="30573" refreshError="1"/>
      <sheetData sheetId="30574" refreshError="1"/>
      <sheetData sheetId="30575" refreshError="1"/>
      <sheetData sheetId="30576" refreshError="1"/>
      <sheetData sheetId="30577" refreshError="1"/>
      <sheetData sheetId="30578" refreshError="1"/>
      <sheetData sheetId="30579" refreshError="1"/>
      <sheetData sheetId="30580" refreshError="1"/>
      <sheetData sheetId="30581" refreshError="1"/>
      <sheetData sheetId="30582" refreshError="1"/>
      <sheetData sheetId="30583" refreshError="1"/>
      <sheetData sheetId="30584" refreshError="1"/>
      <sheetData sheetId="30585" refreshError="1"/>
      <sheetData sheetId="30586" refreshError="1"/>
      <sheetData sheetId="30587" refreshError="1"/>
      <sheetData sheetId="30588" refreshError="1"/>
      <sheetData sheetId="30589" refreshError="1"/>
      <sheetData sheetId="30590" refreshError="1"/>
      <sheetData sheetId="30591" refreshError="1"/>
      <sheetData sheetId="30592" refreshError="1"/>
      <sheetData sheetId="30593" refreshError="1"/>
      <sheetData sheetId="30594" refreshError="1"/>
      <sheetData sheetId="30595" refreshError="1"/>
      <sheetData sheetId="30596" refreshError="1"/>
      <sheetData sheetId="30597" refreshError="1"/>
      <sheetData sheetId="30598" refreshError="1"/>
      <sheetData sheetId="30599" refreshError="1"/>
      <sheetData sheetId="30600" refreshError="1"/>
      <sheetData sheetId="30601" refreshError="1"/>
      <sheetData sheetId="30602" refreshError="1"/>
      <sheetData sheetId="30603" refreshError="1"/>
      <sheetData sheetId="30604" refreshError="1"/>
      <sheetData sheetId="30605" refreshError="1"/>
      <sheetData sheetId="30606" refreshError="1"/>
      <sheetData sheetId="30607" refreshError="1"/>
      <sheetData sheetId="30608" refreshError="1"/>
      <sheetData sheetId="30609" refreshError="1"/>
      <sheetData sheetId="30610" refreshError="1"/>
      <sheetData sheetId="30611" refreshError="1"/>
      <sheetData sheetId="30612" refreshError="1"/>
      <sheetData sheetId="30613" refreshError="1"/>
      <sheetData sheetId="30614" refreshError="1"/>
      <sheetData sheetId="30615" refreshError="1"/>
      <sheetData sheetId="30616" refreshError="1"/>
      <sheetData sheetId="30617" refreshError="1"/>
      <sheetData sheetId="30618" refreshError="1"/>
      <sheetData sheetId="30619" refreshError="1"/>
      <sheetData sheetId="30620" refreshError="1"/>
      <sheetData sheetId="30621" refreshError="1"/>
      <sheetData sheetId="30622" refreshError="1"/>
      <sheetData sheetId="30623" refreshError="1"/>
      <sheetData sheetId="30624" refreshError="1"/>
      <sheetData sheetId="30625" refreshError="1"/>
      <sheetData sheetId="30626" refreshError="1"/>
      <sheetData sheetId="30627" refreshError="1"/>
      <sheetData sheetId="30628" refreshError="1"/>
      <sheetData sheetId="30629" refreshError="1"/>
      <sheetData sheetId="30630" refreshError="1"/>
      <sheetData sheetId="30631" refreshError="1"/>
      <sheetData sheetId="30632" refreshError="1"/>
      <sheetData sheetId="30633" refreshError="1"/>
      <sheetData sheetId="30634" refreshError="1"/>
      <sheetData sheetId="30635" refreshError="1"/>
      <sheetData sheetId="30636" refreshError="1"/>
      <sheetData sheetId="30637" refreshError="1"/>
      <sheetData sheetId="30638" refreshError="1"/>
      <sheetData sheetId="30639" refreshError="1"/>
      <sheetData sheetId="30640" refreshError="1"/>
      <sheetData sheetId="30641" refreshError="1"/>
      <sheetData sheetId="30642" refreshError="1"/>
      <sheetData sheetId="30643" refreshError="1"/>
      <sheetData sheetId="30644" refreshError="1"/>
      <sheetData sheetId="30645" refreshError="1"/>
      <sheetData sheetId="30646" refreshError="1"/>
      <sheetData sheetId="30647" refreshError="1"/>
      <sheetData sheetId="30648" refreshError="1"/>
      <sheetData sheetId="30649" refreshError="1"/>
      <sheetData sheetId="30650" refreshError="1"/>
      <sheetData sheetId="30651" refreshError="1"/>
      <sheetData sheetId="30652" refreshError="1"/>
      <sheetData sheetId="30653" refreshError="1"/>
      <sheetData sheetId="30654" refreshError="1"/>
      <sheetData sheetId="30655" refreshError="1"/>
      <sheetData sheetId="30656" refreshError="1"/>
      <sheetData sheetId="30657" refreshError="1"/>
      <sheetData sheetId="30658" refreshError="1"/>
      <sheetData sheetId="30659" refreshError="1"/>
      <sheetData sheetId="30660" refreshError="1"/>
      <sheetData sheetId="30661" refreshError="1"/>
      <sheetData sheetId="30662" refreshError="1"/>
      <sheetData sheetId="30663" refreshError="1"/>
      <sheetData sheetId="30664" refreshError="1"/>
      <sheetData sheetId="30665" refreshError="1"/>
      <sheetData sheetId="30666" refreshError="1"/>
      <sheetData sheetId="30667" refreshError="1"/>
      <sheetData sheetId="30668" refreshError="1"/>
      <sheetData sheetId="30669" refreshError="1"/>
      <sheetData sheetId="30670" refreshError="1"/>
      <sheetData sheetId="30671" refreshError="1"/>
      <sheetData sheetId="30672" refreshError="1"/>
      <sheetData sheetId="30673" refreshError="1"/>
      <sheetData sheetId="30674" refreshError="1"/>
      <sheetData sheetId="30675" refreshError="1"/>
      <sheetData sheetId="30676" refreshError="1"/>
      <sheetData sheetId="30677" refreshError="1"/>
      <sheetData sheetId="30678" refreshError="1"/>
      <sheetData sheetId="30679" refreshError="1"/>
      <sheetData sheetId="30680" refreshError="1"/>
      <sheetData sheetId="30681" refreshError="1"/>
      <sheetData sheetId="30682" refreshError="1"/>
      <sheetData sheetId="30683" refreshError="1"/>
      <sheetData sheetId="30684" refreshError="1"/>
      <sheetData sheetId="30685" refreshError="1"/>
      <sheetData sheetId="30686" refreshError="1"/>
      <sheetData sheetId="30687" refreshError="1"/>
      <sheetData sheetId="30688" refreshError="1"/>
      <sheetData sheetId="30689" refreshError="1"/>
      <sheetData sheetId="30690" refreshError="1"/>
      <sheetData sheetId="30691" refreshError="1"/>
      <sheetData sheetId="30692" refreshError="1"/>
      <sheetData sheetId="30693" refreshError="1"/>
      <sheetData sheetId="30694" refreshError="1"/>
      <sheetData sheetId="30695" refreshError="1"/>
      <sheetData sheetId="30696" refreshError="1"/>
      <sheetData sheetId="30697" refreshError="1"/>
      <sheetData sheetId="30698" refreshError="1"/>
      <sheetData sheetId="30699" refreshError="1"/>
      <sheetData sheetId="30700" refreshError="1"/>
      <sheetData sheetId="30701" refreshError="1"/>
      <sheetData sheetId="30702" refreshError="1"/>
      <sheetData sheetId="30703" refreshError="1"/>
      <sheetData sheetId="30704" refreshError="1"/>
      <sheetData sheetId="30705" refreshError="1"/>
      <sheetData sheetId="30706" refreshError="1"/>
      <sheetData sheetId="30707" refreshError="1"/>
      <sheetData sheetId="30708" refreshError="1"/>
      <sheetData sheetId="30709" refreshError="1"/>
      <sheetData sheetId="30710" refreshError="1"/>
      <sheetData sheetId="30711" refreshError="1"/>
      <sheetData sheetId="30712" refreshError="1"/>
      <sheetData sheetId="30713" refreshError="1"/>
      <sheetData sheetId="30714" refreshError="1"/>
      <sheetData sheetId="30715" refreshError="1"/>
      <sheetData sheetId="30716" refreshError="1"/>
      <sheetData sheetId="30717" refreshError="1"/>
      <sheetData sheetId="30718" refreshError="1"/>
      <sheetData sheetId="30719" refreshError="1"/>
      <sheetData sheetId="30720" refreshError="1"/>
      <sheetData sheetId="30721" refreshError="1"/>
      <sheetData sheetId="30722" refreshError="1"/>
      <sheetData sheetId="30723" refreshError="1"/>
      <sheetData sheetId="30724" refreshError="1"/>
      <sheetData sheetId="30725" refreshError="1"/>
      <sheetData sheetId="30726" refreshError="1"/>
      <sheetData sheetId="30727" refreshError="1"/>
      <sheetData sheetId="30728" refreshError="1"/>
      <sheetData sheetId="30729" refreshError="1"/>
      <sheetData sheetId="30730" refreshError="1"/>
      <sheetData sheetId="30731" refreshError="1"/>
      <sheetData sheetId="30732" refreshError="1"/>
      <sheetData sheetId="30733" refreshError="1"/>
      <sheetData sheetId="30734" refreshError="1"/>
      <sheetData sheetId="30735" refreshError="1"/>
      <sheetData sheetId="30736" refreshError="1"/>
      <sheetData sheetId="30737" refreshError="1"/>
      <sheetData sheetId="30738" refreshError="1"/>
      <sheetData sheetId="30739" refreshError="1"/>
      <sheetData sheetId="30740" refreshError="1"/>
      <sheetData sheetId="30741" refreshError="1"/>
      <sheetData sheetId="30742" refreshError="1"/>
      <sheetData sheetId="30743" refreshError="1"/>
      <sheetData sheetId="30744" refreshError="1"/>
      <sheetData sheetId="30745" refreshError="1"/>
      <sheetData sheetId="30746" refreshError="1"/>
      <sheetData sheetId="30747" refreshError="1"/>
      <sheetData sheetId="30748" refreshError="1"/>
      <sheetData sheetId="30749" refreshError="1"/>
      <sheetData sheetId="30750" refreshError="1"/>
      <sheetData sheetId="30751" refreshError="1"/>
      <sheetData sheetId="30752" refreshError="1"/>
      <sheetData sheetId="30753" refreshError="1"/>
      <sheetData sheetId="30754" refreshError="1"/>
      <sheetData sheetId="30755" refreshError="1"/>
      <sheetData sheetId="30756" refreshError="1"/>
      <sheetData sheetId="30757" refreshError="1"/>
      <sheetData sheetId="30758" refreshError="1"/>
      <sheetData sheetId="30759" refreshError="1"/>
      <sheetData sheetId="30760" refreshError="1"/>
      <sheetData sheetId="30761" refreshError="1"/>
      <sheetData sheetId="30762" refreshError="1"/>
      <sheetData sheetId="30763" refreshError="1"/>
      <sheetData sheetId="30764" refreshError="1"/>
      <sheetData sheetId="30765" refreshError="1"/>
      <sheetData sheetId="30766" refreshError="1"/>
      <sheetData sheetId="30767" refreshError="1"/>
      <sheetData sheetId="30768" refreshError="1"/>
      <sheetData sheetId="30769" refreshError="1"/>
      <sheetData sheetId="30770" refreshError="1"/>
      <sheetData sheetId="30771" refreshError="1"/>
      <sheetData sheetId="30772" refreshError="1"/>
      <sheetData sheetId="30773" refreshError="1"/>
      <sheetData sheetId="30774" refreshError="1"/>
      <sheetData sheetId="30775" refreshError="1"/>
      <sheetData sheetId="30776" refreshError="1"/>
      <sheetData sheetId="30777" refreshError="1"/>
      <sheetData sheetId="30778" refreshError="1"/>
      <sheetData sheetId="30779" refreshError="1"/>
      <sheetData sheetId="30780" refreshError="1"/>
      <sheetData sheetId="30781" refreshError="1"/>
      <sheetData sheetId="30782" refreshError="1"/>
      <sheetData sheetId="30783" refreshError="1"/>
      <sheetData sheetId="30784" refreshError="1"/>
      <sheetData sheetId="30785" refreshError="1"/>
      <sheetData sheetId="30786" refreshError="1"/>
      <sheetData sheetId="30787" refreshError="1"/>
      <sheetData sheetId="30788" refreshError="1"/>
      <sheetData sheetId="30789" refreshError="1"/>
      <sheetData sheetId="30790" refreshError="1"/>
      <sheetData sheetId="30791" refreshError="1"/>
      <sheetData sheetId="30792" refreshError="1"/>
      <sheetData sheetId="30793" refreshError="1"/>
      <sheetData sheetId="30794" refreshError="1"/>
      <sheetData sheetId="30795" refreshError="1"/>
      <sheetData sheetId="30796" refreshError="1"/>
      <sheetData sheetId="30797" refreshError="1"/>
      <sheetData sheetId="30798" refreshError="1"/>
      <sheetData sheetId="30799" refreshError="1"/>
      <sheetData sheetId="30800" refreshError="1"/>
      <sheetData sheetId="30801" refreshError="1"/>
      <sheetData sheetId="30802" refreshError="1"/>
      <sheetData sheetId="30803" refreshError="1"/>
      <sheetData sheetId="30804" refreshError="1"/>
      <sheetData sheetId="30805" refreshError="1"/>
      <sheetData sheetId="30806" refreshError="1"/>
      <sheetData sheetId="30807" refreshError="1"/>
      <sheetData sheetId="30808" refreshError="1"/>
      <sheetData sheetId="30809" refreshError="1"/>
      <sheetData sheetId="30810" refreshError="1"/>
      <sheetData sheetId="30811" refreshError="1"/>
      <sheetData sheetId="30812" refreshError="1"/>
      <sheetData sheetId="30813" refreshError="1"/>
      <sheetData sheetId="30814" refreshError="1"/>
      <sheetData sheetId="30815" refreshError="1"/>
      <sheetData sheetId="30816" refreshError="1"/>
      <sheetData sheetId="30817" refreshError="1"/>
      <sheetData sheetId="30818" refreshError="1"/>
      <sheetData sheetId="30819" refreshError="1"/>
      <sheetData sheetId="30820" refreshError="1"/>
      <sheetData sheetId="30821" refreshError="1"/>
      <sheetData sheetId="30822" refreshError="1"/>
      <sheetData sheetId="30823" refreshError="1"/>
      <sheetData sheetId="30824" refreshError="1"/>
      <sheetData sheetId="30825" refreshError="1"/>
      <sheetData sheetId="30826" refreshError="1"/>
      <sheetData sheetId="30827" refreshError="1"/>
      <sheetData sheetId="30828" refreshError="1"/>
      <sheetData sheetId="30829" refreshError="1"/>
      <sheetData sheetId="30830" refreshError="1"/>
      <sheetData sheetId="30831" refreshError="1"/>
      <sheetData sheetId="30832" refreshError="1"/>
      <sheetData sheetId="30833" refreshError="1"/>
      <sheetData sheetId="30834" refreshError="1"/>
      <sheetData sheetId="30835" refreshError="1"/>
      <sheetData sheetId="30836" refreshError="1"/>
      <sheetData sheetId="30837" refreshError="1"/>
      <sheetData sheetId="30838" refreshError="1"/>
      <sheetData sheetId="30839" refreshError="1"/>
      <sheetData sheetId="30840" refreshError="1"/>
      <sheetData sheetId="30841" refreshError="1"/>
      <sheetData sheetId="30842" refreshError="1"/>
      <sheetData sheetId="30843" refreshError="1"/>
      <sheetData sheetId="30844" refreshError="1"/>
      <sheetData sheetId="30845" refreshError="1"/>
      <sheetData sheetId="30846" refreshError="1"/>
      <sheetData sheetId="30847" refreshError="1"/>
      <sheetData sheetId="30848" refreshError="1"/>
      <sheetData sheetId="30849" refreshError="1"/>
      <sheetData sheetId="30850" refreshError="1"/>
      <sheetData sheetId="30851" refreshError="1"/>
      <sheetData sheetId="30852" refreshError="1"/>
      <sheetData sheetId="30853" refreshError="1"/>
      <sheetData sheetId="30854" refreshError="1"/>
      <sheetData sheetId="30855" refreshError="1"/>
      <sheetData sheetId="30856" refreshError="1"/>
      <sheetData sheetId="30857" refreshError="1"/>
      <sheetData sheetId="30858" refreshError="1"/>
      <sheetData sheetId="30859" refreshError="1"/>
      <sheetData sheetId="30860" refreshError="1"/>
      <sheetData sheetId="30861" refreshError="1"/>
      <sheetData sheetId="30862" refreshError="1"/>
      <sheetData sheetId="30863" refreshError="1"/>
      <sheetData sheetId="30864" refreshError="1"/>
      <sheetData sheetId="30865" refreshError="1"/>
      <sheetData sheetId="30866" refreshError="1"/>
      <sheetData sheetId="30867" refreshError="1"/>
      <sheetData sheetId="30868" refreshError="1"/>
      <sheetData sheetId="30869" refreshError="1"/>
      <sheetData sheetId="30870" refreshError="1"/>
      <sheetData sheetId="30871" refreshError="1"/>
      <sheetData sheetId="30872" refreshError="1"/>
      <sheetData sheetId="30873" refreshError="1"/>
      <sheetData sheetId="30874" refreshError="1"/>
      <sheetData sheetId="30875" refreshError="1"/>
      <sheetData sheetId="30876" refreshError="1"/>
      <sheetData sheetId="30877" refreshError="1"/>
      <sheetData sheetId="30878" refreshError="1"/>
      <sheetData sheetId="30879" refreshError="1"/>
      <sheetData sheetId="30880" refreshError="1"/>
      <sheetData sheetId="30881" refreshError="1"/>
      <sheetData sheetId="30882" refreshError="1"/>
      <sheetData sheetId="30883" refreshError="1"/>
      <sheetData sheetId="30884" refreshError="1"/>
      <sheetData sheetId="30885" refreshError="1"/>
      <sheetData sheetId="30886" refreshError="1"/>
      <sheetData sheetId="30887" refreshError="1"/>
      <sheetData sheetId="30888" refreshError="1"/>
      <sheetData sheetId="30889" refreshError="1"/>
      <sheetData sheetId="30890" refreshError="1"/>
      <sheetData sheetId="30891" refreshError="1"/>
      <sheetData sheetId="30892" refreshError="1"/>
      <sheetData sheetId="30893" refreshError="1"/>
      <sheetData sheetId="30894" refreshError="1"/>
      <sheetData sheetId="30895" refreshError="1"/>
      <sheetData sheetId="30896" refreshError="1"/>
      <sheetData sheetId="30897" refreshError="1"/>
      <sheetData sheetId="30898" refreshError="1"/>
      <sheetData sheetId="30899" refreshError="1"/>
      <sheetData sheetId="30900" refreshError="1"/>
      <sheetData sheetId="30901" refreshError="1"/>
      <sheetData sheetId="30902" refreshError="1"/>
      <sheetData sheetId="30903" refreshError="1"/>
      <sheetData sheetId="30904" refreshError="1"/>
      <sheetData sheetId="30905" refreshError="1"/>
      <sheetData sheetId="30906" refreshError="1"/>
      <sheetData sheetId="30907" refreshError="1"/>
      <sheetData sheetId="30908" refreshError="1"/>
      <sheetData sheetId="30909" refreshError="1"/>
      <sheetData sheetId="30910" refreshError="1"/>
      <sheetData sheetId="30911" refreshError="1"/>
      <sheetData sheetId="30912" refreshError="1"/>
      <sheetData sheetId="30913" refreshError="1"/>
      <sheetData sheetId="30914" refreshError="1"/>
      <sheetData sheetId="30915" refreshError="1"/>
      <sheetData sheetId="30916" refreshError="1"/>
      <sheetData sheetId="30917" refreshError="1"/>
      <sheetData sheetId="30918" refreshError="1"/>
      <sheetData sheetId="30919" refreshError="1"/>
      <sheetData sheetId="30920" refreshError="1"/>
      <sheetData sheetId="30921" refreshError="1"/>
      <sheetData sheetId="30922" refreshError="1"/>
      <sheetData sheetId="30923" refreshError="1"/>
      <sheetData sheetId="30924" refreshError="1"/>
      <sheetData sheetId="30925" refreshError="1"/>
      <sheetData sheetId="30926" refreshError="1"/>
      <sheetData sheetId="30927" refreshError="1"/>
      <sheetData sheetId="30928" refreshError="1"/>
      <sheetData sheetId="30929" refreshError="1"/>
      <sheetData sheetId="30930" refreshError="1"/>
      <sheetData sheetId="30931" refreshError="1"/>
      <sheetData sheetId="30932" refreshError="1"/>
      <sheetData sheetId="30933" refreshError="1"/>
      <sheetData sheetId="30934" refreshError="1"/>
      <sheetData sheetId="30935" refreshError="1"/>
      <sheetData sheetId="30936" refreshError="1"/>
      <sheetData sheetId="30937" refreshError="1"/>
      <sheetData sheetId="30938" refreshError="1"/>
      <sheetData sheetId="30939" refreshError="1"/>
      <sheetData sheetId="30940" refreshError="1"/>
      <sheetData sheetId="30941" refreshError="1"/>
      <sheetData sheetId="30942" refreshError="1"/>
      <sheetData sheetId="30943" refreshError="1"/>
      <sheetData sheetId="30944" refreshError="1"/>
      <sheetData sheetId="30945" refreshError="1"/>
      <sheetData sheetId="30946" refreshError="1"/>
      <sheetData sheetId="30947" refreshError="1"/>
      <sheetData sheetId="30948" refreshError="1"/>
      <sheetData sheetId="30949" refreshError="1"/>
      <sheetData sheetId="30950" refreshError="1"/>
      <sheetData sheetId="30951" refreshError="1"/>
      <sheetData sheetId="30952" refreshError="1"/>
      <sheetData sheetId="30953" refreshError="1"/>
      <sheetData sheetId="30954" refreshError="1"/>
      <sheetData sheetId="30955" refreshError="1"/>
      <sheetData sheetId="30956" refreshError="1"/>
      <sheetData sheetId="30957" refreshError="1"/>
      <sheetData sheetId="30958" refreshError="1"/>
      <sheetData sheetId="30959" refreshError="1"/>
      <sheetData sheetId="30960" refreshError="1"/>
      <sheetData sheetId="30961" refreshError="1"/>
      <sheetData sheetId="30962" refreshError="1"/>
      <sheetData sheetId="30963" refreshError="1"/>
      <sheetData sheetId="30964" refreshError="1"/>
      <sheetData sheetId="30965" refreshError="1"/>
      <sheetData sheetId="30966" refreshError="1"/>
      <sheetData sheetId="30967" refreshError="1"/>
      <sheetData sheetId="30968" refreshError="1"/>
      <sheetData sheetId="30969" refreshError="1"/>
      <sheetData sheetId="30970" refreshError="1"/>
      <sheetData sheetId="30971" refreshError="1"/>
      <sheetData sheetId="30972" refreshError="1"/>
      <sheetData sheetId="30973" refreshError="1"/>
      <sheetData sheetId="30974" refreshError="1"/>
      <sheetData sheetId="30975" refreshError="1"/>
      <sheetData sheetId="30976" refreshError="1"/>
      <sheetData sheetId="30977" refreshError="1"/>
      <sheetData sheetId="30978" refreshError="1"/>
      <sheetData sheetId="30979" refreshError="1"/>
      <sheetData sheetId="30980" refreshError="1"/>
      <sheetData sheetId="30981" refreshError="1"/>
      <sheetData sheetId="30982" refreshError="1"/>
      <sheetData sheetId="30983" refreshError="1"/>
      <sheetData sheetId="30984" refreshError="1"/>
      <sheetData sheetId="30985" refreshError="1"/>
      <sheetData sheetId="30986" refreshError="1"/>
      <sheetData sheetId="30987" refreshError="1"/>
      <sheetData sheetId="30988" refreshError="1"/>
      <sheetData sheetId="30989" refreshError="1"/>
      <sheetData sheetId="30990" refreshError="1"/>
      <sheetData sheetId="30991" refreshError="1"/>
      <sheetData sheetId="30992" refreshError="1"/>
      <sheetData sheetId="30993" refreshError="1"/>
      <sheetData sheetId="30994" refreshError="1"/>
      <sheetData sheetId="30995" refreshError="1"/>
      <sheetData sheetId="30996" refreshError="1"/>
      <sheetData sheetId="30997" refreshError="1"/>
      <sheetData sheetId="30998" refreshError="1"/>
      <sheetData sheetId="30999" refreshError="1"/>
      <sheetData sheetId="31000" refreshError="1"/>
      <sheetData sheetId="31001" refreshError="1"/>
      <sheetData sheetId="31002" refreshError="1"/>
      <sheetData sheetId="31003" refreshError="1"/>
      <sheetData sheetId="31004" refreshError="1"/>
      <sheetData sheetId="31005" refreshError="1"/>
      <sheetData sheetId="31006" refreshError="1"/>
      <sheetData sheetId="31007" refreshError="1"/>
      <sheetData sheetId="31008" refreshError="1"/>
      <sheetData sheetId="31009" refreshError="1"/>
      <sheetData sheetId="31010" refreshError="1"/>
      <sheetData sheetId="31011" refreshError="1"/>
      <sheetData sheetId="31012" refreshError="1"/>
      <sheetData sheetId="31013" refreshError="1"/>
      <sheetData sheetId="31014" refreshError="1"/>
      <sheetData sheetId="31015" refreshError="1"/>
      <sheetData sheetId="31016" refreshError="1"/>
      <sheetData sheetId="31017" refreshError="1"/>
      <sheetData sheetId="31018" refreshError="1"/>
      <sheetData sheetId="31019" refreshError="1"/>
      <sheetData sheetId="31020" refreshError="1"/>
      <sheetData sheetId="31021" refreshError="1"/>
      <sheetData sheetId="31022" refreshError="1"/>
      <sheetData sheetId="31023" refreshError="1"/>
      <sheetData sheetId="31024" refreshError="1"/>
      <sheetData sheetId="31025" refreshError="1"/>
      <sheetData sheetId="31026" refreshError="1"/>
      <sheetData sheetId="31027" refreshError="1"/>
      <sheetData sheetId="31028" refreshError="1"/>
      <sheetData sheetId="31029" refreshError="1"/>
      <sheetData sheetId="31030" refreshError="1"/>
      <sheetData sheetId="31031" refreshError="1"/>
      <sheetData sheetId="31032" refreshError="1"/>
      <sheetData sheetId="31033" refreshError="1"/>
      <sheetData sheetId="31034" refreshError="1"/>
      <sheetData sheetId="31035" refreshError="1"/>
      <sheetData sheetId="31036" refreshError="1"/>
      <sheetData sheetId="31037" refreshError="1"/>
      <sheetData sheetId="31038" refreshError="1"/>
      <sheetData sheetId="31039" refreshError="1"/>
      <sheetData sheetId="31040" refreshError="1"/>
      <sheetData sheetId="31041" refreshError="1"/>
      <sheetData sheetId="31042" refreshError="1"/>
      <sheetData sheetId="31043" refreshError="1"/>
      <sheetData sheetId="31044" refreshError="1"/>
      <sheetData sheetId="31045" refreshError="1"/>
      <sheetData sheetId="31046" refreshError="1"/>
      <sheetData sheetId="31047" refreshError="1"/>
      <sheetData sheetId="31048" refreshError="1"/>
      <sheetData sheetId="31049" refreshError="1"/>
      <sheetData sheetId="31050" refreshError="1"/>
      <sheetData sheetId="31051" refreshError="1"/>
      <sheetData sheetId="31052" refreshError="1"/>
      <sheetData sheetId="31053" refreshError="1"/>
      <sheetData sheetId="31054" refreshError="1"/>
      <sheetData sheetId="31055" refreshError="1"/>
      <sheetData sheetId="31056" refreshError="1"/>
      <sheetData sheetId="31057" refreshError="1"/>
      <sheetData sheetId="31058" refreshError="1"/>
      <sheetData sheetId="31059" refreshError="1"/>
      <sheetData sheetId="31060" refreshError="1"/>
      <sheetData sheetId="31061" refreshError="1"/>
      <sheetData sheetId="31062" refreshError="1"/>
      <sheetData sheetId="31063" refreshError="1"/>
      <sheetData sheetId="31064" refreshError="1"/>
      <sheetData sheetId="31065" refreshError="1"/>
      <sheetData sheetId="31066" refreshError="1"/>
      <sheetData sheetId="31067" refreshError="1"/>
      <sheetData sheetId="31068" refreshError="1"/>
      <sheetData sheetId="31069" refreshError="1"/>
      <sheetData sheetId="31070" refreshError="1"/>
      <sheetData sheetId="31071" refreshError="1"/>
      <sheetData sheetId="31072" refreshError="1"/>
      <sheetData sheetId="31073" refreshError="1"/>
      <sheetData sheetId="31074" refreshError="1"/>
      <sheetData sheetId="31075" refreshError="1"/>
      <sheetData sheetId="31076" refreshError="1"/>
      <sheetData sheetId="31077" refreshError="1"/>
      <sheetData sheetId="31078" refreshError="1"/>
      <sheetData sheetId="31079" refreshError="1"/>
      <sheetData sheetId="31080" refreshError="1"/>
      <sheetData sheetId="31081" refreshError="1"/>
      <sheetData sheetId="31082" refreshError="1"/>
      <sheetData sheetId="31083" refreshError="1"/>
      <sheetData sheetId="31084" refreshError="1"/>
      <sheetData sheetId="31085" refreshError="1"/>
      <sheetData sheetId="31086" refreshError="1"/>
      <sheetData sheetId="31087" refreshError="1"/>
      <sheetData sheetId="31088" refreshError="1"/>
      <sheetData sheetId="31089" refreshError="1"/>
      <sheetData sheetId="31090" refreshError="1"/>
      <sheetData sheetId="31091" refreshError="1"/>
      <sheetData sheetId="31092" refreshError="1"/>
      <sheetData sheetId="31093" refreshError="1"/>
      <sheetData sheetId="31094" refreshError="1"/>
      <sheetData sheetId="31095" refreshError="1"/>
      <sheetData sheetId="31096" refreshError="1"/>
      <sheetData sheetId="31097" refreshError="1"/>
      <sheetData sheetId="31098" refreshError="1"/>
      <sheetData sheetId="31099" refreshError="1"/>
      <sheetData sheetId="31100" refreshError="1"/>
      <sheetData sheetId="31101" refreshError="1"/>
      <sheetData sheetId="31102" refreshError="1"/>
      <sheetData sheetId="31103" refreshError="1"/>
      <sheetData sheetId="31104" refreshError="1"/>
      <sheetData sheetId="31105" refreshError="1"/>
      <sheetData sheetId="31106" refreshError="1"/>
      <sheetData sheetId="31107" refreshError="1"/>
      <sheetData sheetId="31108" refreshError="1"/>
      <sheetData sheetId="31109" refreshError="1"/>
      <sheetData sheetId="31110" refreshError="1"/>
      <sheetData sheetId="31111" refreshError="1"/>
      <sheetData sheetId="31112" refreshError="1"/>
      <sheetData sheetId="31113" refreshError="1"/>
      <sheetData sheetId="31114" refreshError="1"/>
      <sheetData sheetId="31115" refreshError="1"/>
      <sheetData sheetId="31116" refreshError="1"/>
      <sheetData sheetId="31117" refreshError="1"/>
      <sheetData sheetId="31118" refreshError="1"/>
      <sheetData sheetId="31119" refreshError="1"/>
      <sheetData sheetId="31120" refreshError="1"/>
      <sheetData sheetId="31121" refreshError="1"/>
      <sheetData sheetId="31122" refreshError="1"/>
      <sheetData sheetId="31123" refreshError="1"/>
      <sheetData sheetId="31124" refreshError="1"/>
      <sheetData sheetId="31125" refreshError="1"/>
      <sheetData sheetId="31126" refreshError="1"/>
      <sheetData sheetId="31127" refreshError="1"/>
      <sheetData sheetId="31128" refreshError="1"/>
      <sheetData sheetId="31129" refreshError="1"/>
      <sheetData sheetId="31130" refreshError="1"/>
      <sheetData sheetId="31131" refreshError="1"/>
      <sheetData sheetId="31132" refreshError="1"/>
      <sheetData sheetId="31133" refreshError="1"/>
      <sheetData sheetId="31134" refreshError="1"/>
      <sheetData sheetId="31135" refreshError="1"/>
      <sheetData sheetId="31136" refreshError="1"/>
      <sheetData sheetId="31137" refreshError="1"/>
      <sheetData sheetId="31138" refreshError="1"/>
      <sheetData sheetId="31139" refreshError="1"/>
      <sheetData sheetId="31140" refreshError="1"/>
      <sheetData sheetId="31141" refreshError="1"/>
      <sheetData sheetId="31142" refreshError="1"/>
      <sheetData sheetId="31143" refreshError="1"/>
      <sheetData sheetId="31144" refreshError="1"/>
      <sheetData sheetId="31145" refreshError="1"/>
      <sheetData sheetId="31146" refreshError="1"/>
      <sheetData sheetId="31147" refreshError="1"/>
      <sheetData sheetId="31148" refreshError="1"/>
      <sheetData sheetId="31149" refreshError="1"/>
      <sheetData sheetId="31150" refreshError="1"/>
      <sheetData sheetId="31151" refreshError="1"/>
      <sheetData sheetId="31152" refreshError="1"/>
      <sheetData sheetId="31153" refreshError="1"/>
      <sheetData sheetId="31154" refreshError="1"/>
      <sheetData sheetId="31155" refreshError="1"/>
      <sheetData sheetId="31156" refreshError="1"/>
      <sheetData sheetId="31157" refreshError="1"/>
      <sheetData sheetId="31158" refreshError="1"/>
      <sheetData sheetId="31159" refreshError="1"/>
      <sheetData sheetId="31160" refreshError="1"/>
      <sheetData sheetId="31161" refreshError="1"/>
      <sheetData sheetId="31162" refreshError="1"/>
      <sheetData sheetId="31163" refreshError="1"/>
      <sheetData sheetId="31164" refreshError="1"/>
      <sheetData sheetId="31165" refreshError="1"/>
      <sheetData sheetId="31166" refreshError="1"/>
      <sheetData sheetId="31167" refreshError="1"/>
      <sheetData sheetId="31168" refreshError="1"/>
      <sheetData sheetId="31169" refreshError="1"/>
      <sheetData sheetId="31170" refreshError="1"/>
      <sheetData sheetId="31171" refreshError="1"/>
      <sheetData sheetId="31172" refreshError="1"/>
      <sheetData sheetId="31173" refreshError="1"/>
      <sheetData sheetId="31174" refreshError="1"/>
      <sheetData sheetId="31175" refreshError="1"/>
      <sheetData sheetId="31176" refreshError="1"/>
      <sheetData sheetId="31177" refreshError="1"/>
      <sheetData sheetId="31178" refreshError="1"/>
      <sheetData sheetId="31179" refreshError="1"/>
      <sheetData sheetId="31180" refreshError="1"/>
      <sheetData sheetId="31181" refreshError="1"/>
      <sheetData sheetId="31182" refreshError="1"/>
      <sheetData sheetId="31183" refreshError="1"/>
      <sheetData sheetId="31184" refreshError="1"/>
      <sheetData sheetId="31185" refreshError="1"/>
      <sheetData sheetId="31186" refreshError="1"/>
      <sheetData sheetId="31187" refreshError="1"/>
      <sheetData sheetId="31188" refreshError="1"/>
      <sheetData sheetId="31189" refreshError="1"/>
      <sheetData sheetId="31190" refreshError="1"/>
      <sheetData sheetId="31191" refreshError="1"/>
      <sheetData sheetId="31192" refreshError="1"/>
      <sheetData sheetId="31193" refreshError="1"/>
      <sheetData sheetId="31194" refreshError="1"/>
      <sheetData sheetId="31195" refreshError="1"/>
      <sheetData sheetId="31196" refreshError="1"/>
      <sheetData sheetId="31197" refreshError="1"/>
      <sheetData sheetId="31198" refreshError="1"/>
      <sheetData sheetId="31199" refreshError="1"/>
      <sheetData sheetId="31200" refreshError="1"/>
      <sheetData sheetId="31201" refreshError="1"/>
      <sheetData sheetId="31202" refreshError="1"/>
      <sheetData sheetId="31203" refreshError="1"/>
      <sheetData sheetId="31204" refreshError="1"/>
      <sheetData sheetId="31205" refreshError="1"/>
      <sheetData sheetId="31206" refreshError="1"/>
      <sheetData sheetId="31207" refreshError="1"/>
      <sheetData sheetId="31208" refreshError="1"/>
      <sheetData sheetId="31209" refreshError="1"/>
      <sheetData sheetId="31210" refreshError="1"/>
      <sheetData sheetId="31211" refreshError="1"/>
      <sheetData sheetId="31212" refreshError="1"/>
      <sheetData sheetId="31213" refreshError="1"/>
      <sheetData sheetId="31214" refreshError="1"/>
      <sheetData sheetId="31215" refreshError="1"/>
      <sheetData sheetId="31216" refreshError="1"/>
      <sheetData sheetId="31217" refreshError="1"/>
      <sheetData sheetId="31218" refreshError="1"/>
      <sheetData sheetId="31219" refreshError="1"/>
      <sheetData sheetId="31220" refreshError="1"/>
      <sheetData sheetId="31221" refreshError="1"/>
      <sheetData sheetId="31222" refreshError="1"/>
      <sheetData sheetId="31223" refreshError="1"/>
      <sheetData sheetId="31224" refreshError="1"/>
      <sheetData sheetId="31225" refreshError="1"/>
      <sheetData sheetId="31226" refreshError="1"/>
      <sheetData sheetId="31227" refreshError="1"/>
      <sheetData sheetId="31228" refreshError="1"/>
      <sheetData sheetId="31229" refreshError="1"/>
      <sheetData sheetId="31230" refreshError="1"/>
      <sheetData sheetId="31231" refreshError="1"/>
      <sheetData sheetId="31232" refreshError="1"/>
      <sheetData sheetId="31233" refreshError="1"/>
      <sheetData sheetId="31234" refreshError="1"/>
      <sheetData sheetId="31235" refreshError="1"/>
      <sheetData sheetId="31236" refreshError="1"/>
      <sheetData sheetId="31237" refreshError="1"/>
      <sheetData sheetId="31238" refreshError="1"/>
      <sheetData sheetId="31239" refreshError="1"/>
      <sheetData sheetId="31240" refreshError="1"/>
      <sheetData sheetId="31241" refreshError="1"/>
      <sheetData sheetId="31242" refreshError="1"/>
      <sheetData sheetId="31243" refreshError="1"/>
      <sheetData sheetId="31244" refreshError="1"/>
      <sheetData sheetId="31245" refreshError="1"/>
      <sheetData sheetId="31246" refreshError="1"/>
      <sheetData sheetId="31247" refreshError="1"/>
      <sheetData sheetId="31248" refreshError="1"/>
      <sheetData sheetId="31249" refreshError="1"/>
      <sheetData sheetId="31250" refreshError="1"/>
      <sheetData sheetId="31251" refreshError="1"/>
      <sheetData sheetId="31252" refreshError="1"/>
      <sheetData sheetId="31253" refreshError="1"/>
      <sheetData sheetId="31254" refreshError="1"/>
      <sheetData sheetId="31255" refreshError="1"/>
      <sheetData sheetId="31256" refreshError="1"/>
      <sheetData sheetId="31257" refreshError="1"/>
      <sheetData sheetId="31258" refreshError="1"/>
      <sheetData sheetId="31259" refreshError="1"/>
      <sheetData sheetId="31260" refreshError="1"/>
      <sheetData sheetId="31261" refreshError="1"/>
      <sheetData sheetId="31262" refreshError="1"/>
      <sheetData sheetId="31263" refreshError="1"/>
      <sheetData sheetId="31264" refreshError="1"/>
      <sheetData sheetId="31265" refreshError="1"/>
      <sheetData sheetId="31266" refreshError="1"/>
      <sheetData sheetId="31267" refreshError="1"/>
      <sheetData sheetId="31268" refreshError="1"/>
      <sheetData sheetId="31269" refreshError="1"/>
      <sheetData sheetId="31270" refreshError="1"/>
      <sheetData sheetId="31271" refreshError="1"/>
      <sheetData sheetId="31272" refreshError="1"/>
      <sheetData sheetId="31273" refreshError="1"/>
      <sheetData sheetId="31274" refreshError="1"/>
      <sheetData sheetId="31275" refreshError="1"/>
      <sheetData sheetId="31276" refreshError="1"/>
      <sheetData sheetId="31277" refreshError="1"/>
      <sheetData sheetId="31278" refreshError="1"/>
      <sheetData sheetId="31279" refreshError="1"/>
      <sheetData sheetId="31280" refreshError="1"/>
      <sheetData sheetId="31281" refreshError="1"/>
      <sheetData sheetId="31282" refreshError="1"/>
      <sheetData sheetId="31283" refreshError="1"/>
      <sheetData sheetId="31284" refreshError="1"/>
      <sheetData sheetId="31285" refreshError="1"/>
      <sheetData sheetId="31286" refreshError="1"/>
      <sheetData sheetId="31287" refreshError="1"/>
      <sheetData sheetId="31288" refreshError="1"/>
      <sheetData sheetId="31289" refreshError="1"/>
      <sheetData sheetId="31290" refreshError="1"/>
      <sheetData sheetId="31291" refreshError="1"/>
      <sheetData sheetId="31292" refreshError="1"/>
      <sheetData sheetId="31293" refreshError="1"/>
      <sheetData sheetId="31294" refreshError="1"/>
      <sheetData sheetId="31295" refreshError="1"/>
      <sheetData sheetId="31296" refreshError="1"/>
      <sheetData sheetId="31297" refreshError="1"/>
      <sheetData sheetId="31298" refreshError="1"/>
      <sheetData sheetId="31299" refreshError="1"/>
      <sheetData sheetId="31300" refreshError="1"/>
      <sheetData sheetId="31301" refreshError="1"/>
      <sheetData sheetId="31302" refreshError="1"/>
      <sheetData sheetId="31303" refreshError="1"/>
      <sheetData sheetId="31304" refreshError="1"/>
      <sheetData sheetId="31305" refreshError="1"/>
      <sheetData sheetId="31306" refreshError="1"/>
      <sheetData sheetId="31307" refreshError="1"/>
      <sheetData sheetId="31308" refreshError="1"/>
      <sheetData sheetId="31309" refreshError="1"/>
      <sheetData sheetId="31310" refreshError="1"/>
      <sheetData sheetId="31311" refreshError="1"/>
      <sheetData sheetId="31312" refreshError="1"/>
      <sheetData sheetId="31313" refreshError="1"/>
      <sheetData sheetId="31314" refreshError="1"/>
      <sheetData sheetId="31315" refreshError="1"/>
      <sheetData sheetId="31316" refreshError="1"/>
      <sheetData sheetId="31317" refreshError="1"/>
      <sheetData sheetId="31318" refreshError="1"/>
      <sheetData sheetId="31319" refreshError="1"/>
      <sheetData sheetId="31320" refreshError="1"/>
      <sheetData sheetId="31321" refreshError="1"/>
      <sheetData sheetId="31322" refreshError="1"/>
      <sheetData sheetId="31323" refreshError="1"/>
      <sheetData sheetId="31324" refreshError="1"/>
      <sheetData sheetId="31325" refreshError="1"/>
      <sheetData sheetId="31326" refreshError="1"/>
      <sheetData sheetId="31327" refreshError="1"/>
      <sheetData sheetId="31328" refreshError="1"/>
      <sheetData sheetId="31329" refreshError="1"/>
      <sheetData sheetId="31330" refreshError="1"/>
      <sheetData sheetId="31331" refreshError="1"/>
      <sheetData sheetId="31332" refreshError="1"/>
      <sheetData sheetId="31333" refreshError="1"/>
      <sheetData sheetId="31334" refreshError="1"/>
      <sheetData sheetId="31335" refreshError="1"/>
      <sheetData sheetId="31336" refreshError="1"/>
      <sheetData sheetId="31337" refreshError="1"/>
      <sheetData sheetId="31338" refreshError="1"/>
      <sheetData sheetId="31339" refreshError="1"/>
      <sheetData sheetId="31340" refreshError="1"/>
      <sheetData sheetId="31341" refreshError="1"/>
      <sheetData sheetId="31342" refreshError="1"/>
      <sheetData sheetId="31343" refreshError="1"/>
      <sheetData sheetId="31344" refreshError="1"/>
      <sheetData sheetId="31345" refreshError="1"/>
      <sheetData sheetId="31346" refreshError="1"/>
      <sheetData sheetId="31347" refreshError="1"/>
      <sheetData sheetId="31348" refreshError="1"/>
      <sheetData sheetId="31349" refreshError="1"/>
      <sheetData sheetId="31350" refreshError="1"/>
      <sheetData sheetId="31351" refreshError="1"/>
      <sheetData sheetId="31352" refreshError="1"/>
      <sheetData sheetId="31353" refreshError="1"/>
      <sheetData sheetId="31354" refreshError="1"/>
      <sheetData sheetId="31355" refreshError="1"/>
      <sheetData sheetId="31356" refreshError="1"/>
      <sheetData sheetId="31357" refreshError="1"/>
      <sheetData sheetId="31358" refreshError="1"/>
      <sheetData sheetId="31359" refreshError="1"/>
      <sheetData sheetId="31360" refreshError="1"/>
      <sheetData sheetId="31361" refreshError="1"/>
      <sheetData sheetId="31362" refreshError="1"/>
      <sheetData sheetId="31363" refreshError="1"/>
      <sheetData sheetId="31364" refreshError="1"/>
      <sheetData sheetId="31365" refreshError="1"/>
      <sheetData sheetId="31366" refreshError="1"/>
      <sheetData sheetId="31367" refreshError="1"/>
      <sheetData sheetId="31368" refreshError="1"/>
      <sheetData sheetId="31369" refreshError="1"/>
      <sheetData sheetId="31370" refreshError="1"/>
      <sheetData sheetId="31371" refreshError="1"/>
      <sheetData sheetId="31372" refreshError="1"/>
      <sheetData sheetId="31373" refreshError="1"/>
      <sheetData sheetId="31374" refreshError="1"/>
      <sheetData sheetId="31375" refreshError="1"/>
      <sheetData sheetId="31376" refreshError="1"/>
      <sheetData sheetId="31377" refreshError="1"/>
      <sheetData sheetId="31378" refreshError="1"/>
      <sheetData sheetId="31379" refreshError="1"/>
      <sheetData sheetId="31380" refreshError="1"/>
      <sheetData sheetId="31381" refreshError="1"/>
      <sheetData sheetId="31382" refreshError="1"/>
      <sheetData sheetId="31383" refreshError="1"/>
      <sheetData sheetId="31384" refreshError="1"/>
      <sheetData sheetId="31385" refreshError="1"/>
      <sheetData sheetId="31386" refreshError="1"/>
      <sheetData sheetId="31387" refreshError="1"/>
      <sheetData sheetId="31388" refreshError="1"/>
      <sheetData sheetId="31389" refreshError="1"/>
      <sheetData sheetId="31390" refreshError="1"/>
      <sheetData sheetId="31391" refreshError="1"/>
      <sheetData sheetId="31392" refreshError="1"/>
      <sheetData sheetId="31393" refreshError="1"/>
      <sheetData sheetId="31394" refreshError="1"/>
      <sheetData sheetId="31395" refreshError="1"/>
      <sheetData sheetId="31396" refreshError="1"/>
      <sheetData sheetId="31397" refreshError="1"/>
      <sheetData sheetId="31398" refreshError="1"/>
      <sheetData sheetId="31399" refreshError="1"/>
      <sheetData sheetId="31400" refreshError="1"/>
      <sheetData sheetId="31401" refreshError="1"/>
      <sheetData sheetId="31402" refreshError="1"/>
      <sheetData sheetId="31403" refreshError="1"/>
      <sheetData sheetId="31404" refreshError="1"/>
      <sheetData sheetId="31405" refreshError="1"/>
      <sheetData sheetId="31406" refreshError="1"/>
      <sheetData sheetId="31407" refreshError="1"/>
      <sheetData sheetId="31408" refreshError="1"/>
      <sheetData sheetId="31409" refreshError="1"/>
      <sheetData sheetId="31410" refreshError="1"/>
      <sheetData sheetId="31411" refreshError="1"/>
      <sheetData sheetId="31412" refreshError="1"/>
      <sheetData sheetId="31413" refreshError="1"/>
      <sheetData sheetId="31414" refreshError="1"/>
      <sheetData sheetId="31415" refreshError="1"/>
      <sheetData sheetId="31416" refreshError="1"/>
      <sheetData sheetId="31417" refreshError="1"/>
      <sheetData sheetId="31418" refreshError="1"/>
      <sheetData sheetId="31419" refreshError="1"/>
      <sheetData sheetId="31420" refreshError="1"/>
      <sheetData sheetId="31421" refreshError="1"/>
      <sheetData sheetId="31422" refreshError="1"/>
      <sheetData sheetId="31423" refreshError="1"/>
      <sheetData sheetId="31424" refreshError="1"/>
      <sheetData sheetId="31425" refreshError="1"/>
      <sheetData sheetId="31426" refreshError="1"/>
      <sheetData sheetId="31427" refreshError="1"/>
      <sheetData sheetId="31428" refreshError="1"/>
      <sheetData sheetId="31429" refreshError="1"/>
      <sheetData sheetId="31430" refreshError="1"/>
      <sheetData sheetId="31431" refreshError="1"/>
      <sheetData sheetId="31432" refreshError="1"/>
      <sheetData sheetId="31433" refreshError="1"/>
      <sheetData sheetId="31434" refreshError="1"/>
      <sheetData sheetId="31435" refreshError="1"/>
      <sheetData sheetId="31436" refreshError="1"/>
      <sheetData sheetId="31437" refreshError="1"/>
      <sheetData sheetId="31438" refreshError="1"/>
      <sheetData sheetId="31439" refreshError="1"/>
      <sheetData sheetId="31440" refreshError="1"/>
      <sheetData sheetId="31441" refreshError="1"/>
      <sheetData sheetId="31442" refreshError="1"/>
      <sheetData sheetId="31443" refreshError="1"/>
      <sheetData sheetId="31444" refreshError="1"/>
      <sheetData sheetId="31445" refreshError="1"/>
      <sheetData sheetId="31446" refreshError="1"/>
      <sheetData sheetId="31447" refreshError="1"/>
      <sheetData sheetId="31448" refreshError="1"/>
      <sheetData sheetId="31449" refreshError="1"/>
      <sheetData sheetId="31450" refreshError="1"/>
      <sheetData sheetId="31451" refreshError="1"/>
      <sheetData sheetId="31452" refreshError="1"/>
      <sheetData sheetId="31453" refreshError="1"/>
      <sheetData sheetId="31454" refreshError="1"/>
      <sheetData sheetId="31455" refreshError="1"/>
      <sheetData sheetId="31456" refreshError="1"/>
      <sheetData sheetId="31457" refreshError="1"/>
      <sheetData sheetId="31458" refreshError="1"/>
      <sheetData sheetId="31459" refreshError="1"/>
      <sheetData sheetId="31460" refreshError="1"/>
      <sheetData sheetId="31461" refreshError="1"/>
      <sheetData sheetId="31462" refreshError="1"/>
      <sheetData sheetId="31463" refreshError="1"/>
      <sheetData sheetId="31464" refreshError="1"/>
      <sheetData sheetId="31465" refreshError="1"/>
      <sheetData sheetId="31466" refreshError="1"/>
      <sheetData sheetId="31467" refreshError="1"/>
      <sheetData sheetId="31468" refreshError="1"/>
      <sheetData sheetId="31469" refreshError="1"/>
      <sheetData sheetId="31470" refreshError="1"/>
      <sheetData sheetId="31471" refreshError="1"/>
      <sheetData sheetId="31472" refreshError="1"/>
      <sheetData sheetId="31473" refreshError="1"/>
      <sheetData sheetId="31474" refreshError="1"/>
      <sheetData sheetId="31475" refreshError="1"/>
      <sheetData sheetId="31476" refreshError="1"/>
      <sheetData sheetId="31477" refreshError="1"/>
      <sheetData sheetId="31478" refreshError="1"/>
      <sheetData sheetId="31479" refreshError="1"/>
      <sheetData sheetId="31480" refreshError="1"/>
      <sheetData sheetId="31481" refreshError="1"/>
      <sheetData sheetId="31482" refreshError="1"/>
      <sheetData sheetId="31483" refreshError="1"/>
      <sheetData sheetId="31484" refreshError="1"/>
      <sheetData sheetId="31485" refreshError="1"/>
      <sheetData sheetId="31486" refreshError="1"/>
      <sheetData sheetId="31487" refreshError="1"/>
      <sheetData sheetId="31488" refreshError="1"/>
      <sheetData sheetId="31489" refreshError="1"/>
      <sheetData sheetId="31490" refreshError="1"/>
      <sheetData sheetId="31491" refreshError="1"/>
      <sheetData sheetId="31492" refreshError="1"/>
      <sheetData sheetId="31493" refreshError="1"/>
      <sheetData sheetId="31494" refreshError="1"/>
      <sheetData sheetId="31495" refreshError="1"/>
      <sheetData sheetId="31496" refreshError="1"/>
      <sheetData sheetId="31497" refreshError="1"/>
      <sheetData sheetId="31498" refreshError="1"/>
      <sheetData sheetId="31499" refreshError="1"/>
      <sheetData sheetId="31500" refreshError="1"/>
      <sheetData sheetId="31501" refreshError="1"/>
      <sheetData sheetId="31502" refreshError="1"/>
      <sheetData sheetId="31503" refreshError="1"/>
      <sheetData sheetId="31504" refreshError="1"/>
      <sheetData sheetId="31505" refreshError="1"/>
      <sheetData sheetId="31506" refreshError="1"/>
      <sheetData sheetId="31507" refreshError="1"/>
      <sheetData sheetId="31508" refreshError="1"/>
      <sheetData sheetId="31509" refreshError="1"/>
      <sheetData sheetId="31510" refreshError="1"/>
      <sheetData sheetId="31511" refreshError="1"/>
      <sheetData sheetId="31512" refreshError="1"/>
      <sheetData sheetId="31513" refreshError="1"/>
      <sheetData sheetId="31514" refreshError="1"/>
      <sheetData sheetId="31515" refreshError="1"/>
      <sheetData sheetId="31516" refreshError="1"/>
      <sheetData sheetId="31517" refreshError="1"/>
      <sheetData sheetId="31518" refreshError="1"/>
      <sheetData sheetId="31519" refreshError="1"/>
      <sheetData sheetId="31520" refreshError="1"/>
      <sheetData sheetId="31521" refreshError="1"/>
      <sheetData sheetId="31522" refreshError="1"/>
      <sheetData sheetId="31523" refreshError="1"/>
      <sheetData sheetId="31524" refreshError="1"/>
      <sheetData sheetId="31525" refreshError="1"/>
      <sheetData sheetId="31526" refreshError="1"/>
      <sheetData sheetId="31527" refreshError="1"/>
      <sheetData sheetId="31528" refreshError="1"/>
      <sheetData sheetId="31529" refreshError="1"/>
      <sheetData sheetId="31530" refreshError="1"/>
      <sheetData sheetId="31531" refreshError="1"/>
      <sheetData sheetId="31532" refreshError="1"/>
      <sheetData sheetId="31533" refreshError="1"/>
      <sheetData sheetId="31534" refreshError="1"/>
      <sheetData sheetId="31535" refreshError="1"/>
      <sheetData sheetId="31536" refreshError="1"/>
      <sheetData sheetId="31537" refreshError="1"/>
      <sheetData sheetId="31538" refreshError="1"/>
      <sheetData sheetId="31539" refreshError="1"/>
      <sheetData sheetId="31540" refreshError="1"/>
      <sheetData sheetId="31541" refreshError="1"/>
      <sheetData sheetId="31542" refreshError="1"/>
      <sheetData sheetId="31543" refreshError="1"/>
      <sheetData sheetId="31544" refreshError="1"/>
      <sheetData sheetId="31545" refreshError="1"/>
      <sheetData sheetId="31546" refreshError="1"/>
      <sheetData sheetId="31547" refreshError="1"/>
      <sheetData sheetId="31548" refreshError="1"/>
      <sheetData sheetId="31549" refreshError="1"/>
      <sheetData sheetId="31550" refreshError="1"/>
      <sheetData sheetId="31551" refreshError="1"/>
      <sheetData sheetId="31552" refreshError="1"/>
      <sheetData sheetId="31553" refreshError="1"/>
      <sheetData sheetId="31554" refreshError="1"/>
      <sheetData sheetId="31555" refreshError="1"/>
      <sheetData sheetId="31556" refreshError="1"/>
      <sheetData sheetId="31557" refreshError="1"/>
      <sheetData sheetId="31558" refreshError="1"/>
      <sheetData sheetId="31559" refreshError="1"/>
      <sheetData sheetId="31560" refreshError="1"/>
      <sheetData sheetId="31561" refreshError="1"/>
      <sheetData sheetId="31562" refreshError="1"/>
      <sheetData sheetId="31563" refreshError="1"/>
      <sheetData sheetId="31564" refreshError="1"/>
      <sheetData sheetId="31565" refreshError="1"/>
      <sheetData sheetId="31566" refreshError="1"/>
      <sheetData sheetId="31567" refreshError="1"/>
      <sheetData sheetId="31568" refreshError="1"/>
      <sheetData sheetId="31569" refreshError="1"/>
      <sheetData sheetId="31570" refreshError="1"/>
      <sheetData sheetId="31571" refreshError="1"/>
      <sheetData sheetId="31572" refreshError="1"/>
      <sheetData sheetId="31573" refreshError="1"/>
      <sheetData sheetId="31574" refreshError="1"/>
      <sheetData sheetId="31575" refreshError="1"/>
      <sheetData sheetId="31576" refreshError="1"/>
      <sheetData sheetId="31577" refreshError="1"/>
      <sheetData sheetId="31578" refreshError="1"/>
      <sheetData sheetId="31579" refreshError="1"/>
      <sheetData sheetId="31580" refreshError="1"/>
      <sheetData sheetId="31581" refreshError="1"/>
      <sheetData sheetId="31582" refreshError="1"/>
      <sheetData sheetId="31583" refreshError="1"/>
      <sheetData sheetId="31584" refreshError="1"/>
      <sheetData sheetId="31585" refreshError="1"/>
      <sheetData sheetId="31586" refreshError="1"/>
      <sheetData sheetId="31587" refreshError="1"/>
      <sheetData sheetId="31588" refreshError="1"/>
      <sheetData sheetId="31589" refreshError="1"/>
      <sheetData sheetId="31590" refreshError="1"/>
      <sheetData sheetId="31591" refreshError="1"/>
      <sheetData sheetId="31592" refreshError="1"/>
      <sheetData sheetId="31593" refreshError="1"/>
      <sheetData sheetId="31594" refreshError="1"/>
      <sheetData sheetId="31595" refreshError="1"/>
      <sheetData sheetId="31596" refreshError="1"/>
      <sheetData sheetId="31597" refreshError="1"/>
      <sheetData sheetId="31598" refreshError="1"/>
      <sheetData sheetId="31599" refreshError="1"/>
      <sheetData sheetId="31600" refreshError="1"/>
      <sheetData sheetId="31601" refreshError="1"/>
      <sheetData sheetId="31602" refreshError="1"/>
      <sheetData sheetId="31603" refreshError="1"/>
      <sheetData sheetId="31604" refreshError="1"/>
      <sheetData sheetId="31605" refreshError="1"/>
      <sheetData sheetId="31606" refreshError="1"/>
      <sheetData sheetId="31607" refreshError="1"/>
      <sheetData sheetId="31608" refreshError="1"/>
      <sheetData sheetId="31609" refreshError="1"/>
      <sheetData sheetId="31610" refreshError="1"/>
      <sheetData sheetId="31611" refreshError="1"/>
      <sheetData sheetId="31612" refreshError="1"/>
      <sheetData sheetId="31613" refreshError="1"/>
      <sheetData sheetId="31614" refreshError="1"/>
      <sheetData sheetId="31615" refreshError="1"/>
      <sheetData sheetId="31616" refreshError="1"/>
      <sheetData sheetId="31617" refreshError="1"/>
      <sheetData sheetId="31618" refreshError="1"/>
      <sheetData sheetId="31619" refreshError="1"/>
      <sheetData sheetId="31620" refreshError="1"/>
      <sheetData sheetId="31621" refreshError="1"/>
      <sheetData sheetId="31622" refreshError="1"/>
      <sheetData sheetId="31623" refreshError="1"/>
      <sheetData sheetId="31624" refreshError="1"/>
      <sheetData sheetId="31625" refreshError="1"/>
      <sheetData sheetId="31626" refreshError="1"/>
      <sheetData sheetId="31627" refreshError="1"/>
      <sheetData sheetId="31628" refreshError="1"/>
      <sheetData sheetId="31629" refreshError="1"/>
      <sheetData sheetId="31630" refreshError="1"/>
      <sheetData sheetId="31631" refreshError="1"/>
      <sheetData sheetId="31632" refreshError="1"/>
      <sheetData sheetId="31633" refreshError="1"/>
      <sheetData sheetId="31634" refreshError="1"/>
      <sheetData sheetId="31635" refreshError="1"/>
      <sheetData sheetId="31636" refreshError="1"/>
      <sheetData sheetId="31637" refreshError="1"/>
      <sheetData sheetId="31638" refreshError="1"/>
      <sheetData sheetId="31639" refreshError="1"/>
      <sheetData sheetId="31640" refreshError="1"/>
      <sheetData sheetId="31641" refreshError="1"/>
      <sheetData sheetId="31642" refreshError="1"/>
      <sheetData sheetId="31643" refreshError="1"/>
      <sheetData sheetId="31644" refreshError="1"/>
      <sheetData sheetId="31645" refreshError="1"/>
      <sheetData sheetId="31646" refreshError="1"/>
      <sheetData sheetId="31647" refreshError="1"/>
      <sheetData sheetId="31648" refreshError="1"/>
      <sheetData sheetId="31649" refreshError="1"/>
      <sheetData sheetId="31650" refreshError="1"/>
      <sheetData sheetId="31651" refreshError="1"/>
      <sheetData sheetId="31652" refreshError="1"/>
      <sheetData sheetId="31653" refreshError="1"/>
      <sheetData sheetId="31654" refreshError="1"/>
      <sheetData sheetId="31655" refreshError="1"/>
      <sheetData sheetId="31656" refreshError="1"/>
      <sheetData sheetId="31657" refreshError="1"/>
      <sheetData sheetId="31658" refreshError="1"/>
      <sheetData sheetId="31659" refreshError="1"/>
      <sheetData sheetId="31660" refreshError="1"/>
      <sheetData sheetId="31661" refreshError="1"/>
      <sheetData sheetId="31662" refreshError="1"/>
      <sheetData sheetId="31663" refreshError="1"/>
      <sheetData sheetId="31664" refreshError="1"/>
      <sheetData sheetId="31665" refreshError="1"/>
      <sheetData sheetId="31666" refreshError="1"/>
      <sheetData sheetId="31667" refreshError="1"/>
      <sheetData sheetId="31668" refreshError="1"/>
      <sheetData sheetId="31669" refreshError="1"/>
      <sheetData sheetId="31670" refreshError="1"/>
      <sheetData sheetId="31671" refreshError="1"/>
      <sheetData sheetId="31672" refreshError="1"/>
      <sheetData sheetId="31673" refreshError="1"/>
      <sheetData sheetId="31674" refreshError="1"/>
      <sheetData sheetId="31675" refreshError="1"/>
      <sheetData sheetId="31676" refreshError="1"/>
      <sheetData sheetId="31677" refreshError="1"/>
      <sheetData sheetId="31678" refreshError="1"/>
      <sheetData sheetId="31679" refreshError="1"/>
      <sheetData sheetId="31680" refreshError="1"/>
      <sheetData sheetId="31681" refreshError="1"/>
      <sheetData sheetId="31682" refreshError="1"/>
      <sheetData sheetId="31683" refreshError="1"/>
      <sheetData sheetId="31684" refreshError="1"/>
      <sheetData sheetId="31685" refreshError="1"/>
      <sheetData sheetId="31686" refreshError="1"/>
      <sheetData sheetId="31687" refreshError="1"/>
      <sheetData sheetId="31688" refreshError="1"/>
      <sheetData sheetId="31689" refreshError="1"/>
      <sheetData sheetId="31690" refreshError="1"/>
      <sheetData sheetId="31691" refreshError="1"/>
      <sheetData sheetId="31692" refreshError="1"/>
      <sheetData sheetId="31693" refreshError="1"/>
      <sheetData sheetId="31694" refreshError="1"/>
      <sheetData sheetId="31695" refreshError="1"/>
      <sheetData sheetId="31696" refreshError="1"/>
      <sheetData sheetId="31697" refreshError="1"/>
      <sheetData sheetId="31698" refreshError="1"/>
      <sheetData sheetId="31699" refreshError="1"/>
      <sheetData sheetId="31700" refreshError="1"/>
      <sheetData sheetId="31701" refreshError="1"/>
      <sheetData sheetId="31702" refreshError="1"/>
      <sheetData sheetId="31703" refreshError="1"/>
      <sheetData sheetId="31704" refreshError="1"/>
      <sheetData sheetId="31705" refreshError="1"/>
      <sheetData sheetId="31706" refreshError="1"/>
      <sheetData sheetId="31707" refreshError="1"/>
      <sheetData sheetId="31708" refreshError="1"/>
      <sheetData sheetId="31709" refreshError="1"/>
      <sheetData sheetId="31710" refreshError="1"/>
      <sheetData sheetId="31711" refreshError="1"/>
      <sheetData sheetId="31712" refreshError="1"/>
      <sheetData sheetId="31713" refreshError="1"/>
      <sheetData sheetId="31714" refreshError="1"/>
      <sheetData sheetId="31715" refreshError="1"/>
      <sheetData sheetId="31716" refreshError="1"/>
      <sheetData sheetId="31717" refreshError="1"/>
      <sheetData sheetId="31718" refreshError="1"/>
      <sheetData sheetId="31719" refreshError="1"/>
      <sheetData sheetId="31720" refreshError="1"/>
      <sheetData sheetId="31721" refreshError="1"/>
      <sheetData sheetId="31722" refreshError="1"/>
      <sheetData sheetId="31723" refreshError="1"/>
      <sheetData sheetId="31724" refreshError="1"/>
      <sheetData sheetId="31725" refreshError="1"/>
      <sheetData sheetId="31726" refreshError="1"/>
      <sheetData sheetId="31727" refreshError="1"/>
      <sheetData sheetId="31728" refreshError="1"/>
      <sheetData sheetId="31729" refreshError="1"/>
      <sheetData sheetId="31730" refreshError="1"/>
      <sheetData sheetId="31731" refreshError="1"/>
      <sheetData sheetId="31732" refreshError="1"/>
      <sheetData sheetId="31733" refreshError="1"/>
      <sheetData sheetId="31734" refreshError="1"/>
      <sheetData sheetId="31735" refreshError="1"/>
      <sheetData sheetId="31736" refreshError="1"/>
      <sheetData sheetId="31737" refreshError="1"/>
      <sheetData sheetId="31738" refreshError="1"/>
      <sheetData sheetId="31739" refreshError="1"/>
      <sheetData sheetId="31740" refreshError="1"/>
      <sheetData sheetId="31741" refreshError="1"/>
      <sheetData sheetId="31742" refreshError="1"/>
      <sheetData sheetId="31743" refreshError="1"/>
      <sheetData sheetId="31744" refreshError="1"/>
      <sheetData sheetId="31745" refreshError="1"/>
      <sheetData sheetId="31746" refreshError="1"/>
      <sheetData sheetId="31747" refreshError="1"/>
      <sheetData sheetId="31748" refreshError="1"/>
      <sheetData sheetId="31749" refreshError="1"/>
      <sheetData sheetId="31750" refreshError="1"/>
      <sheetData sheetId="31751" refreshError="1"/>
      <sheetData sheetId="31752" refreshError="1"/>
      <sheetData sheetId="31753" refreshError="1"/>
      <sheetData sheetId="31754" refreshError="1"/>
      <sheetData sheetId="31755" refreshError="1"/>
      <sheetData sheetId="31756" refreshError="1"/>
      <sheetData sheetId="31757" refreshError="1"/>
      <sheetData sheetId="31758" refreshError="1"/>
      <sheetData sheetId="31759" refreshError="1"/>
      <sheetData sheetId="31760" refreshError="1"/>
      <sheetData sheetId="31761" refreshError="1"/>
      <sheetData sheetId="31762" refreshError="1"/>
      <sheetData sheetId="31763" refreshError="1"/>
      <sheetData sheetId="31764" refreshError="1"/>
      <sheetData sheetId="31765" refreshError="1"/>
      <sheetData sheetId="31766" refreshError="1"/>
      <sheetData sheetId="31767" refreshError="1"/>
      <sheetData sheetId="31768" refreshError="1"/>
      <sheetData sheetId="31769" refreshError="1"/>
      <sheetData sheetId="31770" refreshError="1"/>
      <sheetData sheetId="31771" refreshError="1"/>
      <sheetData sheetId="31772" refreshError="1"/>
      <sheetData sheetId="31773" refreshError="1"/>
      <sheetData sheetId="31774" refreshError="1"/>
      <sheetData sheetId="31775" refreshError="1"/>
      <sheetData sheetId="31776" refreshError="1"/>
      <sheetData sheetId="31777" refreshError="1"/>
      <sheetData sheetId="31778" refreshError="1"/>
      <sheetData sheetId="31779" refreshError="1"/>
      <sheetData sheetId="31780" refreshError="1"/>
      <sheetData sheetId="31781" refreshError="1"/>
      <sheetData sheetId="31782" refreshError="1"/>
      <sheetData sheetId="31783" refreshError="1"/>
      <sheetData sheetId="31784" refreshError="1"/>
      <sheetData sheetId="31785" refreshError="1"/>
      <sheetData sheetId="31786" refreshError="1"/>
      <sheetData sheetId="31787" refreshError="1"/>
      <sheetData sheetId="31788" refreshError="1"/>
      <sheetData sheetId="31789" refreshError="1"/>
      <sheetData sheetId="31790" refreshError="1"/>
      <sheetData sheetId="31791" refreshError="1"/>
      <sheetData sheetId="31792" refreshError="1"/>
      <sheetData sheetId="31793" refreshError="1"/>
      <sheetData sheetId="31794" refreshError="1"/>
      <sheetData sheetId="31795" refreshError="1"/>
      <sheetData sheetId="31796" refreshError="1"/>
      <sheetData sheetId="31797" refreshError="1"/>
      <sheetData sheetId="31798" refreshError="1"/>
      <sheetData sheetId="31799" refreshError="1"/>
      <sheetData sheetId="31800" refreshError="1"/>
      <sheetData sheetId="31801" refreshError="1"/>
      <sheetData sheetId="31802" refreshError="1"/>
      <sheetData sheetId="31803" refreshError="1"/>
      <sheetData sheetId="31804" refreshError="1"/>
      <sheetData sheetId="31805" refreshError="1"/>
      <sheetData sheetId="31806" refreshError="1"/>
      <sheetData sheetId="31807" refreshError="1"/>
      <sheetData sheetId="31808" refreshError="1"/>
      <sheetData sheetId="31809" refreshError="1"/>
      <sheetData sheetId="31810" refreshError="1"/>
      <sheetData sheetId="31811" refreshError="1"/>
      <sheetData sheetId="31812" refreshError="1"/>
      <sheetData sheetId="31813" refreshError="1"/>
      <sheetData sheetId="31814" refreshError="1"/>
      <sheetData sheetId="31815" refreshError="1"/>
      <sheetData sheetId="31816" refreshError="1"/>
      <sheetData sheetId="31817" refreshError="1"/>
      <sheetData sheetId="31818" refreshError="1"/>
      <sheetData sheetId="31819" refreshError="1"/>
      <sheetData sheetId="31820" refreshError="1"/>
      <sheetData sheetId="31821" refreshError="1"/>
      <sheetData sheetId="31822" refreshError="1"/>
      <sheetData sheetId="31823" refreshError="1"/>
      <sheetData sheetId="31824" refreshError="1"/>
      <sheetData sheetId="31825" refreshError="1"/>
      <sheetData sheetId="31826" refreshError="1"/>
      <sheetData sheetId="31827" refreshError="1"/>
      <sheetData sheetId="31828" refreshError="1"/>
      <sheetData sheetId="31829" refreshError="1"/>
      <sheetData sheetId="31830" refreshError="1"/>
      <sheetData sheetId="31831" refreshError="1"/>
      <sheetData sheetId="31832" refreshError="1"/>
      <sheetData sheetId="31833" refreshError="1"/>
      <sheetData sheetId="31834" refreshError="1"/>
      <sheetData sheetId="31835" refreshError="1"/>
      <sheetData sheetId="31836" refreshError="1"/>
      <sheetData sheetId="31837" refreshError="1"/>
      <sheetData sheetId="31838" refreshError="1"/>
      <sheetData sheetId="31839" refreshError="1"/>
      <sheetData sheetId="31840" refreshError="1"/>
      <sheetData sheetId="31841" refreshError="1"/>
      <sheetData sheetId="31842" refreshError="1"/>
      <sheetData sheetId="31843" refreshError="1"/>
      <sheetData sheetId="31844" refreshError="1"/>
      <sheetData sheetId="31845" refreshError="1"/>
      <sheetData sheetId="31846" refreshError="1"/>
      <sheetData sheetId="31847" refreshError="1"/>
      <sheetData sheetId="31848" refreshError="1"/>
      <sheetData sheetId="31849" refreshError="1"/>
      <sheetData sheetId="31850" refreshError="1"/>
      <sheetData sheetId="31851" refreshError="1"/>
      <sheetData sheetId="31852" refreshError="1"/>
      <sheetData sheetId="31853" refreshError="1"/>
      <sheetData sheetId="31854" refreshError="1"/>
      <sheetData sheetId="31855" refreshError="1"/>
      <sheetData sheetId="31856" refreshError="1"/>
      <sheetData sheetId="31857" refreshError="1"/>
      <sheetData sheetId="31858" refreshError="1"/>
      <sheetData sheetId="31859" refreshError="1"/>
      <sheetData sheetId="31860" refreshError="1"/>
      <sheetData sheetId="31861" refreshError="1"/>
      <sheetData sheetId="31862" refreshError="1"/>
      <sheetData sheetId="31863" refreshError="1"/>
      <sheetData sheetId="31864" refreshError="1"/>
      <sheetData sheetId="31865" refreshError="1"/>
      <sheetData sheetId="31866" refreshError="1"/>
      <sheetData sheetId="31867" refreshError="1"/>
      <sheetData sheetId="31868" refreshError="1"/>
      <sheetData sheetId="31869" refreshError="1"/>
      <sheetData sheetId="31870" refreshError="1"/>
      <sheetData sheetId="31871" refreshError="1"/>
      <sheetData sheetId="31872" refreshError="1"/>
      <sheetData sheetId="31873" refreshError="1"/>
      <sheetData sheetId="31874" refreshError="1"/>
      <sheetData sheetId="31875" refreshError="1"/>
      <sheetData sheetId="31876" refreshError="1"/>
      <sheetData sheetId="31877" refreshError="1"/>
      <sheetData sheetId="31878" refreshError="1"/>
      <sheetData sheetId="31879" refreshError="1"/>
      <sheetData sheetId="31880" refreshError="1"/>
      <sheetData sheetId="31881" refreshError="1"/>
      <sheetData sheetId="31882" refreshError="1"/>
      <sheetData sheetId="31883" refreshError="1"/>
      <sheetData sheetId="31884" refreshError="1"/>
      <sheetData sheetId="31885" refreshError="1"/>
      <sheetData sheetId="31886" refreshError="1"/>
      <sheetData sheetId="31887" refreshError="1"/>
      <sheetData sheetId="31888" refreshError="1"/>
      <sheetData sheetId="31889" refreshError="1"/>
      <sheetData sheetId="31890" refreshError="1"/>
      <sheetData sheetId="31891" refreshError="1"/>
      <sheetData sheetId="31892" refreshError="1"/>
      <sheetData sheetId="31893" refreshError="1"/>
      <sheetData sheetId="31894" refreshError="1"/>
      <sheetData sheetId="31895" refreshError="1"/>
      <sheetData sheetId="31896" refreshError="1"/>
      <sheetData sheetId="31897" refreshError="1"/>
      <sheetData sheetId="31898" refreshError="1"/>
      <sheetData sheetId="31899" refreshError="1"/>
      <sheetData sheetId="31900" refreshError="1"/>
      <sheetData sheetId="31901" refreshError="1"/>
      <sheetData sheetId="31902" refreshError="1"/>
      <sheetData sheetId="31903" refreshError="1"/>
      <sheetData sheetId="31904" refreshError="1"/>
      <sheetData sheetId="31905" refreshError="1"/>
      <sheetData sheetId="31906" refreshError="1"/>
      <sheetData sheetId="31907" refreshError="1"/>
      <sheetData sheetId="31908" refreshError="1"/>
      <sheetData sheetId="31909" refreshError="1"/>
      <sheetData sheetId="31910" refreshError="1"/>
      <sheetData sheetId="31911" refreshError="1"/>
      <sheetData sheetId="31912" refreshError="1"/>
      <sheetData sheetId="31913" refreshError="1"/>
      <sheetData sheetId="31914" refreshError="1"/>
      <sheetData sheetId="31915" refreshError="1"/>
      <sheetData sheetId="31916" refreshError="1"/>
      <sheetData sheetId="31917" refreshError="1"/>
      <sheetData sheetId="31918" refreshError="1"/>
      <sheetData sheetId="31919" refreshError="1"/>
      <sheetData sheetId="31920" refreshError="1"/>
      <sheetData sheetId="31921" refreshError="1"/>
      <sheetData sheetId="31922" refreshError="1"/>
      <sheetData sheetId="31923" refreshError="1"/>
      <sheetData sheetId="31924" refreshError="1"/>
      <sheetData sheetId="31925" refreshError="1"/>
      <sheetData sheetId="31926" refreshError="1"/>
      <sheetData sheetId="31927" refreshError="1"/>
      <sheetData sheetId="31928" refreshError="1"/>
      <sheetData sheetId="31929" refreshError="1"/>
      <sheetData sheetId="31930" refreshError="1"/>
      <sheetData sheetId="31931" refreshError="1"/>
      <sheetData sheetId="31932" refreshError="1"/>
      <sheetData sheetId="31933" refreshError="1"/>
      <sheetData sheetId="31934" refreshError="1"/>
      <sheetData sheetId="31935" refreshError="1"/>
      <sheetData sheetId="31936" refreshError="1"/>
      <sheetData sheetId="31937" refreshError="1"/>
      <sheetData sheetId="31938" refreshError="1"/>
      <sheetData sheetId="31939" refreshError="1"/>
      <sheetData sheetId="31940" refreshError="1"/>
      <sheetData sheetId="31941" refreshError="1"/>
      <sheetData sheetId="31942" refreshError="1"/>
      <sheetData sheetId="31943" refreshError="1"/>
      <sheetData sheetId="31944" refreshError="1"/>
      <sheetData sheetId="31945" refreshError="1"/>
      <sheetData sheetId="31946" refreshError="1"/>
      <sheetData sheetId="31947" refreshError="1"/>
      <sheetData sheetId="31948" refreshError="1"/>
      <sheetData sheetId="31949" refreshError="1"/>
      <sheetData sheetId="31950" refreshError="1"/>
      <sheetData sheetId="31951" refreshError="1"/>
      <sheetData sheetId="31952" refreshError="1"/>
      <sheetData sheetId="31953" refreshError="1"/>
      <sheetData sheetId="31954" refreshError="1"/>
      <sheetData sheetId="31955" refreshError="1"/>
      <sheetData sheetId="31956" refreshError="1"/>
      <sheetData sheetId="31957" refreshError="1"/>
      <sheetData sheetId="31958" refreshError="1"/>
      <sheetData sheetId="31959" refreshError="1"/>
      <sheetData sheetId="31960" refreshError="1"/>
      <sheetData sheetId="31961" refreshError="1"/>
      <sheetData sheetId="31962" refreshError="1"/>
      <sheetData sheetId="31963" refreshError="1"/>
      <sheetData sheetId="31964" refreshError="1"/>
      <sheetData sheetId="31965" refreshError="1"/>
      <sheetData sheetId="31966" refreshError="1"/>
      <sheetData sheetId="31967" refreshError="1"/>
      <sheetData sheetId="31968" refreshError="1"/>
      <sheetData sheetId="31969" refreshError="1"/>
      <sheetData sheetId="31970" refreshError="1"/>
      <sheetData sheetId="31971" refreshError="1"/>
      <sheetData sheetId="31972" refreshError="1"/>
      <sheetData sheetId="31973" refreshError="1"/>
      <sheetData sheetId="31974" refreshError="1"/>
      <sheetData sheetId="31975" refreshError="1"/>
      <sheetData sheetId="31976" refreshError="1"/>
      <sheetData sheetId="31977" refreshError="1"/>
      <sheetData sheetId="31978" refreshError="1"/>
      <sheetData sheetId="31979" refreshError="1"/>
      <sheetData sheetId="31980" refreshError="1"/>
      <sheetData sheetId="31981" refreshError="1"/>
      <sheetData sheetId="31982" refreshError="1"/>
      <sheetData sheetId="31983" refreshError="1"/>
      <sheetData sheetId="31984" refreshError="1"/>
      <sheetData sheetId="31985" refreshError="1"/>
      <sheetData sheetId="31986" refreshError="1"/>
      <sheetData sheetId="31987" refreshError="1"/>
      <sheetData sheetId="31988" refreshError="1"/>
      <sheetData sheetId="31989" refreshError="1"/>
      <sheetData sheetId="31990" refreshError="1"/>
      <sheetData sheetId="31991" refreshError="1"/>
      <sheetData sheetId="31992" refreshError="1"/>
      <sheetData sheetId="31993" refreshError="1"/>
      <sheetData sheetId="31994" refreshError="1"/>
      <sheetData sheetId="31995" refreshError="1"/>
      <sheetData sheetId="31996" refreshError="1"/>
      <sheetData sheetId="31997" refreshError="1"/>
      <sheetData sheetId="31998" refreshError="1"/>
      <sheetData sheetId="31999" refreshError="1"/>
      <sheetData sheetId="32000" refreshError="1"/>
      <sheetData sheetId="32001" refreshError="1"/>
      <sheetData sheetId="32002" refreshError="1"/>
      <sheetData sheetId="32003" refreshError="1"/>
      <sheetData sheetId="32004" refreshError="1"/>
      <sheetData sheetId="32005" refreshError="1"/>
      <sheetData sheetId="32006" refreshError="1"/>
      <sheetData sheetId="32007" refreshError="1"/>
      <sheetData sheetId="32008" refreshError="1"/>
      <sheetData sheetId="32009" refreshError="1"/>
      <sheetData sheetId="32010" refreshError="1"/>
      <sheetData sheetId="32011" refreshError="1"/>
      <sheetData sheetId="32012" refreshError="1"/>
      <sheetData sheetId="32013" refreshError="1"/>
      <sheetData sheetId="32014" refreshError="1"/>
      <sheetData sheetId="32015" refreshError="1"/>
      <sheetData sheetId="32016" refreshError="1"/>
      <sheetData sheetId="32017" refreshError="1"/>
      <sheetData sheetId="32018" refreshError="1"/>
      <sheetData sheetId="32019" refreshError="1"/>
      <sheetData sheetId="32020" refreshError="1"/>
      <sheetData sheetId="32021" refreshError="1"/>
      <sheetData sheetId="32022" refreshError="1"/>
      <sheetData sheetId="32023" refreshError="1"/>
      <sheetData sheetId="32024" refreshError="1"/>
      <sheetData sheetId="32025" refreshError="1"/>
      <sheetData sheetId="32026" refreshError="1"/>
      <sheetData sheetId="32027" refreshError="1"/>
      <sheetData sheetId="32028" refreshError="1"/>
      <sheetData sheetId="32029" refreshError="1"/>
      <sheetData sheetId="32030" refreshError="1"/>
      <sheetData sheetId="32031" refreshError="1"/>
      <sheetData sheetId="32032" refreshError="1"/>
      <sheetData sheetId="32033" refreshError="1"/>
      <sheetData sheetId="32034" refreshError="1"/>
      <sheetData sheetId="32035" refreshError="1"/>
      <sheetData sheetId="32036" refreshError="1"/>
      <sheetData sheetId="32037" refreshError="1"/>
      <sheetData sheetId="32038" refreshError="1"/>
      <sheetData sheetId="32039" refreshError="1"/>
      <sheetData sheetId="32040" refreshError="1"/>
      <sheetData sheetId="32041" refreshError="1"/>
      <sheetData sheetId="32042" refreshError="1"/>
      <sheetData sheetId="32043" refreshError="1"/>
      <sheetData sheetId="32044" refreshError="1"/>
      <sheetData sheetId="32045" refreshError="1"/>
      <sheetData sheetId="32046" refreshError="1"/>
      <sheetData sheetId="32047" refreshError="1"/>
      <sheetData sheetId="32048" refreshError="1"/>
      <sheetData sheetId="32049" refreshError="1"/>
      <sheetData sheetId="32050" refreshError="1"/>
      <sheetData sheetId="32051" refreshError="1"/>
      <sheetData sheetId="32052" refreshError="1"/>
      <sheetData sheetId="32053" refreshError="1"/>
      <sheetData sheetId="32054" refreshError="1"/>
      <sheetData sheetId="32055" refreshError="1"/>
      <sheetData sheetId="32056" refreshError="1"/>
      <sheetData sheetId="32057" refreshError="1"/>
      <sheetData sheetId="32058" refreshError="1"/>
      <sheetData sheetId="32059" refreshError="1"/>
      <sheetData sheetId="32060" refreshError="1"/>
      <sheetData sheetId="32061" refreshError="1"/>
      <sheetData sheetId="32062" refreshError="1"/>
      <sheetData sheetId="32063" refreshError="1"/>
      <sheetData sheetId="32064" refreshError="1"/>
      <sheetData sheetId="32065" refreshError="1"/>
      <sheetData sheetId="32066" refreshError="1"/>
      <sheetData sheetId="32067" refreshError="1"/>
      <sheetData sheetId="32068" refreshError="1"/>
      <sheetData sheetId="32069" refreshError="1"/>
      <sheetData sheetId="32070" refreshError="1"/>
      <sheetData sheetId="32071" refreshError="1"/>
      <sheetData sheetId="32072" refreshError="1"/>
      <sheetData sheetId="32073" refreshError="1"/>
      <sheetData sheetId="32074" refreshError="1"/>
      <sheetData sheetId="32075" refreshError="1"/>
      <sheetData sheetId="32076" refreshError="1"/>
      <sheetData sheetId="32077" refreshError="1"/>
      <sheetData sheetId="32078" refreshError="1"/>
      <sheetData sheetId="32079" refreshError="1"/>
      <sheetData sheetId="32080" refreshError="1"/>
      <sheetData sheetId="32081" refreshError="1"/>
      <sheetData sheetId="32082" refreshError="1"/>
      <sheetData sheetId="32083" refreshError="1"/>
      <sheetData sheetId="32084" refreshError="1"/>
      <sheetData sheetId="32085" refreshError="1"/>
      <sheetData sheetId="32086" refreshError="1"/>
      <sheetData sheetId="32087" refreshError="1"/>
      <sheetData sheetId="32088" refreshError="1"/>
      <sheetData sheetId="32089" refreshError="1"/>
      <sheetData sheetId="32090" refreshError="1"/>
      <sheetData sheetId="32091" refreshError="1"/>
      <sheetData sheetId="32092" refreshError="1"/>
      <sheetData sheetId="32093" refreshError="1"/>
      <sheetData sheetId="32094" refreshError="1"/>
      <sheetData sheetId="32095" refreshError="1"/>
      <sheetData sheetId="32096" refreshError="1"/>
      <sheetData sheetId="32097" refreshError="1"/>
      <sheetData sheetId="32098" refreshError="1"/>
      <sheetData sheetId="32099" refreshError="1"/>
      <sheetData sheetId="32100" refreshError="1"/>
      <sheetData sheetId="32101" refreshError="1"/>
      <sheetData sheetId="32102" refreshError="1"/>
      <sheetData sheetId="32103" refreshError="1"/>
      <sheetData sheetId="32104" refreshError="1"/>
      <sheetData sheetId="32105" refreshError="1"/>
      <sheetData sheetId="32106" refreshError="1"/>
      <sheetData sheetId="32107" refreshError="1"/>
      <sheetData sheetId="32108" refreshError="1"/>
      <sheetData sheetId="32109" refreshError="1"/>
      <sheetData sheetId="32110" refreshError="1"/>
      <sheetData sheetId="32111" refreshError="1"/>
      <sheetData sheetId="32112" refreshError="1"/>
      <sheetData sheetId="32113" refreshError="1"/>
      <sheetData sheetId="32114" refreshError="1"/>
      <sheetData sheetId="32115" refreshError="1"/>
      <sheetData sheetId="32116" refreshError="1"/>
      <sheetData sheetId="32117" refreshError="1"/>
      <sheetData sheetId="32118" refreshError="1"/>
      <sheetData sheetId="32119" refreshError="1"/>
      <sheetData sheetId="32120" refreshError="1"/>
      <sheetData sheetId="32121" refreshError="1"/>
      <sheetData sheetId="32122" refreshError="1"/>
      <sheetData sheetId="32123" refreshError="1"/>
      <sheetData sheetId="32124" refreshError="1"/>
      <sheetData sheetId="32125" refreshError="1"/>
      <sheetData sheetId="32126" refreshError="1"/>
      <sheetData sheetId="32127" refreshError="1"/>
      <sheetData sheetId="32128" refreshError="1"/>
      <sheetData sheetId="32129" refreshError="1"/>
      <sheetData sheetId="32130" refreshError="1"/>
      <sheetData sheetId="32131" refreshError="1"/>
      <sheetData sheetId="32132" refreshError="1"/>
      <sheetData sheetId="32133" refreshError="1"/>
      <sheetData sheetId="32134" refreshError="1"/>
      <sheetData sheetId="32135" refreshError="1"/>
      <sheetData sheetId="32136" refreshError="1"/>
      <sheetData sheetId="32137" refreshError="1"/>
      <sheetData sheetId="32138" refreshError="1"/>
      <sheetData sheetId="32139" refreshError="1"/>
      <sheetData sheetId="32140" refreshError="1"/>
      <sheetData sheetId="32141" refreshError="1"/>
      <sheetData sheetId="32142" refreshError="1"/>
      <sheetData sheetId="32143" refreshError="1"/>
      <sheetData sheetId="32144" refreshError="1"/>
      <sheetData sheetId="32145" refreshError="1"/>
      <sheetData sheetId="32146" refreshError="1"/>
      <sheetData sheetId="32147" refreshError="1"/>
      <sheetData sheetId="32148" refreshError="1"/>
      <sheetData sheetId="32149" refreshError="1"/>
      <sheetData sheetId="32150" refreshError="1"/>
      <sheetData sheetId="32151" refreshError="1"/>
      <sheetData sheetId="32152" refreshError="1"/>
      <sheetData sheetId="32153" refreshError="1"/>
      <sheetData sheetId="32154" refreshError="1"/>
      <sheetData sheetId="32155" refreshError="1"/>
      <sheetData sheetId="32156" refreshError="1"/>
      <sheetData sheetId="32157" refreshError="1"/>
      <sheetData sheetId="32158" refreshError="1"/>
      <sheetData sheetId="32159" refreshError="1"/>
      <sheetData sheetId="32160" refreshError="1"/>
      <sheetData sheetId="32161" refreshError="1"/>
      <sheetData sheetId="32162" refreshError="1"/>
      <sheetData sheetId="32163" refreshError="1"/>
      <sheetData sheetId="32164" refreshError="1"/>
      <sheetData sheetId="32165" refreshError="1"/>
      <sheetData sheetId="32166" refreshError="1"/>
      <sheetData sheetId="32167" refreshError="1"/>
      <sheetData sheetId="32168" refreshError="1"/>
      <sheetData sheetId="32169" refreshError="1"/>
      <sheetData sheetId="32170" refreshError="1"/>
      <sheetData sheetId="32171" refreshError="1"/>
      <sheetData sheetId="32172" refreshError="1"/>
      <sheetData sheetId="32173" refreshError="1"/>
      <sheetData sheetId="32174" refreshError="1"/>
      <sheetData sheetId="32175" refreshError="1"/>
      <sheetData sheetId="32176" refreshError="1"/>
      <sheetData sheetId="32177" refreshError="1"/>
      <sheetData sheetId="32178" refreshError="1"/>
      <sheetData sheetId="32179" refreshError="1"/>
      <sheetData sheetId="32180" refreshError="1"/>
      <sheetData sheetId="32181" refreshError="1"/>
      <sheetData sheetId="32182" refreshError="1"/>
      <sheetData sheetId="32183" refreshError="1"/>
      <sheetData sheetId="32184" refreshError="1"/>
      <sheetData sheetId="32185" refreshError="1"/>
      <sheetData sheetId="32186" refreshError="1"/>
      <sheetData sheetId="32187" refreshError="1"/>
      <sheetData sheetId="32188" refreshError="1"/>
      <sheetData sheetId="32189" refreshError="1"/>
      <sheetData sheetId="32190" refreshError="1"/>
      <sheetData sheetId="32191" refreshError="1"/>
      <sheetData sheetId="32192" refreshError="1"/>
      <sheetData sheetId="32193" refreshError="1"/>
      <sheetData sheetId="32194" refreshError="1"/>
      <sheetData sheetId="32195" refreshError="1"/>
      <sheetData sheetId="32196" refreshError="1"/>
      <sheetData sheetId="32197" refreshError="1"/>
      <sheetData sheetId="32198" refreshError="1"/>
      <sheetData sheetId="32199" refreshError="1"/>
      <sheetData sheetId="32200" refreshError="1"/>
      <sheetData sheetId="32201" refreshError="1"/>
      <sheetData sheetId="32202" refreshError="1"/>
      <sheetData sheetId="32203" refreshError="1"/>
      <sheetData sheetId="32204" refreshError="1"/>
      <sheetData sheetId="32205" refreshError="1"/>
      <sheetData sheetId="32206" refreshError="1"/>
      <sheetData sheetId="32207" refreshError="1"/>
      <sheetData sheetId="32208" refreshError="1"/>
      <sheetData sheetId="32209" refreshError="1"/>
      <sheetData sheetId="32210" refreshError="1"/>
      <sheetData sheetId="32211" refreshError="1"/>
      <sheetData sheetId="32212" refreshError="1"/>
      <sheetData sheetId="32213" refreshError="1"/>
      <sheetData sheetId="32214" refreshError="1"/>
      <sheetData sheetId="32215" refreshError="1"/>
      <sheetData sheetId="32216" refreshError="1"/>
      <sheetData sheetId="32217" refreshError="1"/>
      <sheetData sheetId="32218" refreshError="1"/>
      <sheetData sheetId="32219" refreshError="1"/>
      <sheetData sheetId="32220" refreshError="1"/>
      <sheetData sheetId="32221" refreshError="1"/>
      <sheetData sheetId="32222" refreshError="1"/>
      <sheetData sheetId="32223" refreshError="1"/>
      <sheetData sheetId="32224" refreshError="1"/>
      <sheetData sheetId="32225" refreshError="1"/>
      <sheetData sheetId="32226" refreshError="1"/>
      <sheetData sheetId="32227" refreshError="1"/>
      <sheetData sheetId="32228" refreshError="1"/>
      <sheetData sheetId="32229" refreshError="1"/>
      <sheetData sheetId="32230" refreshError="1"/>
      <sheetData sheetId="32231" refreshError="1"/>
      <sheetData sheetId="32232" refreshError="1"/>
      <sheetData sheetId="32233" refreshError="1"/>
      <sheetData sheetId="32234" refreshError="1"/>
      <sheetData sheetId="32235" refreshError="1"/>
      <sheetData sheetId="32236" refreshError="1"/>
      <sheetData sheetId="32237" refreshError="1"/>
      <sheetData sheetId="32238" refreshError="1"/>
      <sheetData sheetId="32239" refreshError="1"/>
      <sheetData sheetId="32240" refreshError="1"/>
      <sheetData sheetId="32241" refreshError="1"/>
      <sheetData sheetId="32242" refreshError="1"/>
      <sheetData sheetId="32243" refreshError="1"/>
      <sheetData sheetId="32244" refreshError="1"/>
      <sheetData sheetId="32245" refreshError="1"/>
      <sheetData sheetId="32246" refreshError="1"/>
      <sheetData sheetId="32247" refreshError="1"/>
      <sheetData sheetId="32248" refreshError="1"/>
      <sheetData sheetId="32249" refreshError="1"/>
      <sheetData sheetId="32250" refreshError="1"/>
      <sheetData sheetId="32251" refreshError="1"/>
      <sheetData sheetId="32252" refreshError="1"/>
      <sheetData sheetId="32253" refreshError="1"/>
      <sheetData sheetId="32254" refreshError="1"/>
      <sheetData sheetId="32255" refreshError="1"/>
      <sheetData sheetId="32256" refreshError="1"/>
      <sheetData sheetId="32257" refreshError="1"/>
      <sheetData sheetId="32258" refreshError="1"/>
      <sheetData sheetId="32259" refreshError="1"/>
      <sheetData sheetId="32260" refreshError="1"/>
      <sheetData sheetId="32261" refreshError="1"/>
      <sheetData sheetId="32262" refreshError="1"/>
      <sheetData sheetId="32263" refreshError="1"/>
      <sheetData sheetId="32264" refreshError="1"/>
      <sheetData sheetId="32265" refreshError="1"/>
      <sheetData sheetId="32266" refreshError="1"/>
      <sheetData sheetId="32267" refreshError="1"/>
      <sheetData sheetId="32268" refreshError="1"/>
      <sheetData sheetId="32269" refreshError="1"/>
      <sheetData sheetId="32270" refreshError="1"/>
      <sheetData sheetId="32271" refreshError="1"/>
      <sheetData sheetId="32272" refreshError="1"/>
      <sheetData sheetId="32273" refreshError="1"/>
      <sheetData sheetId="32274" refreshError="1"/>
      <sheetData sheetId="32275" refreshError="1"/>
      <sheetData sheetId="32276" refreshError="1"/>
      <sheetData sheetId="32277" refreshError="1"/>
      <sheetData sheetId="32278" refreshError="1"/>
      <sheetData sheetId="32279" refreshError="1"/>
      <sheetData sheetId="32280" refreshError="1"/>
      <sheetData sheetId="32281" refreshError="1"/>
      <sheetData sheetId="32282" refreshError="1"/>
      <sheetData sheetId="32283" refreshError="1"/>
      <sheetData sheetId="32284" refreshError="1"/>
      <sheetData sheetId="32285" refreshError="1"/>
      <sheetData sheetId="32286" refreshError="1"/>
      <sheetData sheetId="32287" refreshError="1"/>
      <sheetData sheetId="32288" refreshError="1"/>
      <sheetData sheetId="32289" refreshError="1"/>
      <sheetData sheetId="32290" refreshError="1"/>
      <sheetData sheetId="32291" refreshError="1"/>
      <sheetData sheetId="32292" refreshError="1"/>
      <sheetData sheetId="32293" refreshError="1"/>
      <sheetData sheetId="32294" refreshError="1"/>
      <sheetData sheetId="32295" refreshError="1"/>
      <sheetData sheetId="32296" refreshError="1"/>
      <sheetData sheetId="32297" refreshError="1"/>
      <sheetData sheetId="32298" refreshError="1"/>
      <sheetData sheetId="32299" refreshError="1"/>
      <sheetData sheetId="32300" refreshError="1"/>
      <sheetData sheetId="32301" refreshError="1"/>
      <sheetData sheetId="32302" refreshError="1"/>
      <sheetData sheetId="32303" refreshError="1"/>
      <sheetData sheetId="32304" refreshError="1"/>
      <sheetData sheetId="32305" refreshError="1"/>
      <sheetData sheetId="32306" refreshError="1"/>
      <sheetData sheetId="32307" refreshError="1"/>
      <sheetData sheetId="32308" refreshError="1"/>
      <sheetData sheetId="32309" refreshError="1"/>
      <sheetData sheetId="32310" refreshError="1"/>
      <sheetData sheetId="32311" refreshError="1"/>
      <sheetData sheetId="32312" refreshError="1"/>
      <sheetData sheetId="32313" refreshError="1"/>
      <sheetData sheetId="32314" refreshError="1"/>
      <sheetData sheetId="32315" refreshError="1"/>
      <sheetData sheetId="32316" refreshError="1"/>
      <sheetData sheetId="32317" refreshError="1"/>
      <sheetData sheetId="32318" refreshError="1"/>
      <sheetData sheetId="32319" refreshError="1"/>
      <sheetData sheetId="32320" refreshError="1"/>
      <sheetData sheetId="32321" refreshError="1"/>
      <sheetData sheetId="32322" refreshError="1"/>
      <sheetData sheetId="32323" refreshError="1"/>
      <sheetData sheetId="32324" refreshError="1"/>
      <sheetData sheetId="32325" refreshError="1"/>
      <sheetData sheetId="32326" refreshError="1"/>
      <sheetData sheetId="32327" refreshError="1"/>
      <sheetData sheetId="32328" refreshError="1"/>
      <sheetData sheetId="32329" refreshError="1"/>
      <sheetData sheetId="32330" refreshError="1"/>
      <sheetData sheetId="32331" refreshError="1"/>
      <sheetData sheetId="32332" refreshError="1"/>
      <sheetData sheetId="32333" refreshError="1"/>
      <sheetData sheetId="32334" refreshError="1"/>
      <sheetData sheetId="32335" refreshError="1"/>
      <sheetData sheetId="32336" refreshError="1"/>
      <sheetData sheetId="32337" refreshError="1"/>
      <sheetData sheetId="32338" refreshError="1"/>
      <sheetData sheetId="32339" refreshError="1"/>
      <sheetData sheetId="32340" refreshError="1"/>
      <sheetData sheetId="32341" refreshError="1"/>
      <sheetData sheetId="32342" refreshError="1"/>
      <sheetData sheetId="32343" refreshError="1"/>
      <sheetData sheetId="32344" refreshError="1"/>
      <sheetData sheetId="32345" refreshError="1"/>
      <sheetData sheetId="32346" refreshError="1"/>
      <sheetData sheetId="32347" refreshError="1"/>
      <sheetData sheetId="32348" refreshError="1"/>
      <sheetData sheetId="32349" refreshError="1"/>
      <sheetData sheetId="32350" refreshError="1"/>
      <sheetData sheetId="32351" refreshError="1"/>
      <sheetData sheetId="32352" refreshError="1"/>
      <sheetData sheetId="32353" refreshError="1"/>
      <sheetData sheetId="32354" refreshError="1"/>
      <sheetData sheetId="32355" refreshError="1"/>
      <sheetData sheetId="32356" refreshError="1"/>
      <sheetData sheetId="32357" refreshError="1"/>
      <sheetData sheetId="32358" refreshError="1"/>
      <sheetData sheetId="32359" refreshError="1"/>
      <sheetData sheetId="32360" refreshError="1"/>
      <sheetData sheetId="32361" refreshError="1"/>
      <sheetData sheetId="32362" refreshError="1"/>
      <sheetData sheetId="32363" refreshError="1"/>
      <sheetData sheetId="32364" refreshError="1"/>
      <sheetData sheetId="32365" refreshError="1"/>
      <sheetData sheetId="32366" refreshError="1"/>
      <sheetData sheetId="32367" refreshError="1"/>
      <sheetData sheetId="32368" refreshError="1"/>
      <sheetData sheetId="32369" refreshError="1"/>
      <sheetData sheetId="32370" refreshError="1"/>
      <sheetData sheetId="32371" refreshError="1"/>
      <sheetData sheetId="32372" refreshError="1"/>
      <sheetData sheetId="32373" refreshError="1"/>
      <sheetData sheetId="32374" refreshError="1"/>
      <sheetData sheetId="32375" refreshError="1"/>
      <sheetData sheetId="32376" refreshError="1"/>
      <sheetData sheetId="32377" refreshError="1"/>
      <sheetData sheetId="32378" refreshError="1"/>
      <sheetData sheetId="32379" refreshError="1"/>
      <sheetData sheetId="32380" refreshError="1"/>
      <sheetData sheetId="32381" refreshError="1"/>
      <sheetData sheetId="32382" refreshError="1"/>
      <sheetData sheetId="32383" refreshError="1"/>
      <sheetData sheetId="32384" refreshError="1"/>
      <sheetData sheetId="32385" refreshError="1"/>
      <sheetData sheetId="32386" refreshError="1"/>
      <sheetData sheetId="32387" refreshError="1"/>
      <sheetData sheetId="32388" refreshError="1"/>
      <sheetData sheetId="32389" refreshError="1"/>
      <sheetData sheetId="32390" refreshError="1"/>
      <sheetData sheetId="32391" refreshError="1"/>
      <sheetData sheetId="32392" refreshError="1"/>
      <sheetData sheetId="32393" refreshError="1"/>
      <sheetData sheetId="32394" refreshError="1"/>
      <sheetData sheetId="32395" refreshError="1"/>
      <sheetData sheetId="32396" refreshError="1"/>
      <sheetData sheetId="32397" refreshError="1"/>
      <sheetData sheetId="32398" refreshError="1"/>
      <sheetData sheetId="32399" refreshError="1"/>
      <sheetData sheetId="32400" refreshError="1"/>
      <sheetData sheetId="32401" refreshError="1"/>
      <sheetData sheetId="32402" refreshError="1"/>
      <sheetData sheetId="32403" refreshError="1"/>
      <sheetData sheetId="32404" refreshError="1"/>
      <sheetData sheetId="32405" refreshError="1"/>
      <sheetData sheetId="32406" refreshError="1"/>
      <sheetData sheetId="32407" refreshError="1"/>
      <sheetData sheetId="32408" refreshError="1"/>
      <sheetData sheetId="32409" refreshError="1"/>
      <sheetData sheetId="32410" refreshError="1"/>
      <sheetData sheetId="32411" refreshError="1"/>
      <sheetData sheetId="32412" refreshError="1"/>
      <sheetData sheetId="32413" refreshError="1"/>
      <sheetData sheetId="32414" refreshError="1"/>
      <sheetData sheetId="32415" refreshError="1"/>
      <sheetData sheetId="32416" refreshError="1"/>
      <sheetData sheetId="32417" refreshError="1"/>
      <sheetData sheetId="32418" refreshError="1"/>
      <sheetData sheetId="32419" refreshError="1"/>
      <sheetData sheetId="32420" refreshError="1"/>
      <sheetData sheetId="32421" refreshError="1"/>
      <sheetData sheetId="32422" refreshError="1"/>
      <sheetData sheetId="32423" refreshError="1"/>
      <sheetData sheetId="32424" refreshError="1"/>
      <sheetData sheetId="32425" refreshError="1"/>
      <sheetData sheetId="32426" refreshError="1"/>
      <sheetData sheetId="32427" refreshError="1"/>
      <sheetData sheetId="32428" refreshError="1"/>
      <sheetData sheetId="32429" refreshError="1"/>
      <sheetData sheetId="32430" refreshError="1"/>
      <sheetData sheetId="32431" refreshError="1"/>
      <sheetData sheetId="32432" refreshError="1"/>
      <sheetData sheetId="32433" refreshError="1"/>
      <sheetData sheetId="32434" refreshError="1"/>
      <sheetData sheetId="32435" refreshError="1"/>
      <sheetData sheetId="32436" refreshError="1"/>
      <sheetData sheetId="32437" refreshError="1"/>
      <sheetData sheetId="32438" refreshError="1"/>
      <sheetData sheetId="32439" refreshError="1"/>
      <sheetData sheetId="32440" refreshError="1"/>
      <sheetData sheetId="32441" refreshError="1"/>
      <sheetData sheetId="32442" refreshError="1"/>
      <sheetData sheetId="32443" refreshError="1"/>
      <sheetData sheetId="32444" refreshError="1"/>
      <sheetData sheetId="32445" refreshError="1"/>
      <sheetData sheetId="32446" refreshError="1"/>
      <sheetData sheetId="32447" refreshError="1"/>
      <sheetData sheetId="32448" refreshError="1"/>
      <sheetData sheetId="32449" refreshError="1"/>
      <sheetData sheetId="32450" refreshError="1"/>
      <sheetData sheetId="32451" refreshError="1"/>
      <sheetData sheetId="32452" refreshError="1"/>
      <sheetData sheetId="32453" refreshError="1"/>
      <sheetData sheetId="32454" refreshError="1"/>
      <sheetData sheetId="32455" refreshError="1"/>
      <sheetData sheetId="32456" refreshError="1"/>
      <sheetData sheetId="32457" refreshError="1"/>
      <sheetData sheetId="32458" refreshError="1"/>
      <sheetData sheetId="32459" refreshError="1"/>
      <sheetData sheetId="32460" refreshError="1"/>
      <sheetData sheetId="32461" refreshError="1"/>
      <sheetData sheetId="32462" refreshError="1"/>
      <sheetData sheetId="32463" refreshError="1"/>
      <sheetData sheetId="32464" refreshError="1"/>
      <sheetData sheetId="32465" refreshError="1"/>
      <sheetData sheetId="32466" refreshError="1"/>
      <sheetData sheetId="32467" refreshError="1"/>
      <sheetData sheetId="32468" refreshError="1"/>
      <sheetData sheetId="32469" refreshError="1"/>
      <sheetData sheetId="32470" refreshError="1"/>
      <sheetData sheetId="32471" refreshError="1"/>
      <sheetData sheetId="32472" refreshError="1"/>
      <sheetData sheetId="32473" refreshError="1"/>
      <sheetData sheetId="32474" refreshError="1"/>
      <sheetData sheetId="32475" refreshError="1"/>
      <sheetData sheetId="32476" refreshError="1"/>
      <sheetData sheetId="32477" refreshError="1"/>
      <sheetData sheetId="32478" refreshError="1"/>
      <sheetData sheetId="32479" refreshError="1"/>
      <sheetData sheetId="32480" refreshError="1"/>
      <sheetData sheetId="32481" refreshError="1"/>
      <sheetData sheetId="32482" refreshError="1"/>
      <sheetData sheetId="32483" refreshError="1"/>
      <sheetData sheetId="32484" refreshError="1"/>
      <sheetData sheetId="32485" refreshError="1"/>
      <sheetData sheetId="32486" refreshError="1"/>
      <sheetData sheetId="32487" refreshError="1"/>
      <sheetData sheetId="32488" refreshError="1"/>
      <sheetData sheetId="32489" refreshError="1"/>
      <sheetData sheetId="32490" refreshError="1"/>
      <sheetData sheetId="32491" refreshError="1"/>
      <sheetData sheetId="32492" refreshError="1"/>
      <sheetData sheetId="32493" refreshError="1"/>
      <sheetData sheetId="32494" refreshError="1"/>
      <sheetData sheetId="32495" refreshError="1"/>
      <sheetData sheetId="32496" refreshError="1"/>
      <sheetData sheetId="32497" refreshError="1"/>
      <sheetData sheetId="32498" refreshError="1"/>
      <sheetData sheetId="32499" refreshError="1"/>
      <sheetData sheetId="32500" refreshError="1"/>
      <sheetData sheetId="32501" refreshError="1"/>
      <sheetData sheetId="32502" refreshError="1"/>
      <sheetData sheetId="32503" refreshError="1"/>
      <sheetData sheetId="32504" refreshError="1"/>
      <sheetData sheetId="32505" refreshError="1"/>
      <sheetData sheetId="32506" refreshError="1"/>
      <sheetData sheetId="32507" refreshError="1"/>
      <sheetData sheetId="32508" refreshError="1"/>
      <sheetData sheetId="32509" refreshError="1"/>
      <sheetData sheetId="32510" refreshError="1"/>
      <sheetData sheetId="32511" refreshError="1"/>
      <sheetData sheetId="32512" refreshError="1"/>
      <sheetData sheetId="32513" refreshError="1"/>
      <sheetData sheetId="32514" refreshError="1"/>
      <sheetData sheetId="32515" refreshError="1"/>
      <sheetData sheetId="32516" refreshError="1"/>
      <sheetData sheetId="32517" refreshError="1"/>
      <sheetData sheetId="32518" refreshError="1"/>
      <sheetData sheetId="32519" refreshError="1"/>
      <sheetData sheetId="32520" refreshError="1"/>
      <sheetData sheetId="32521" refreshError="1"/>
      <sheetData sheetId="32522" refreshError="1"/>
      <sheetData sheetId="32523" refreshError="1"/>
      <sheetData sheetId="32524" refreshError="1"/>
      <sheetData sheetId="32525" refreshError="1"/>
      <sheetData sheetId="32526" refreshError="1"/>
      <sheetData sheetId="32527" refreshError="1"/>
      <sheetData sheetId="32528" refreshError="1"/>
      <sheetData sheetId="32529" refreshError="1"/>
      <sheetData sheetId="32530" refreshError="1"/>
      <sheetData sheetId="32531" refreshError="1"/>
      <sheetData sheetId="32532" refreshError="1"/>
      <sheetData sheetId="32533" refreshError="1"/>
      <sheetData sheetId="32534" refreshError="1"/>
      <sheetData sheetId="32535" refreshError="1"/>
      <sheetData sheetId="32536" refreshError="1"/>
      <sheetData sheetId="32537" refreshError="1"/>
      <sheetData sheetId="32538" refreshError="1"/>
      <sheetData sheetId="32539" refreshError="1"/>
      <sheetData sheetId="32540" refreshError="1"/>
      <sheetData sheetId="32541" refreshError="1"/>
      <sheetData sheetId="32542" refreshError="1"/>
      <sheetData sheetId="32543" refreshError="1"/>
      <sheetData sheetId="32544" refreshError="1"/>
      <sheetData sheetId="32545" refreshError="1"/>
      <sheetData sheetId="32546" refreshError="1"/>
      <sheetData sheetId="32547" refreshError="1"/>
      <sheetData sheetId="32548" refreshError="1"/>
      <sheetData sheetId="32549" refreshError="1"/>
      <sheetData sheetId="32550" refreshError="1"/>
      <sheetData sheetId="32551" refreshError="1"/>
      <sheetData sheetId="32552" refreshError="1"/>
      <sheetData sheetId="32553" refreshError="1"/>
      <sheetData sheetId="32554" refreshError="1"/>
      <sheetData sheetId="32555" refreshError="1"/>
      <sheetData sheetId="32556" refreshError="1"/>
      <sheetData sheetId="32557" refreshError="1"/>
      <sheetData sheetId="32558" refreshError="1"/>
      <sheetData sheetId="32559" refreshError="1"/>
      <sheetData sheetId="32560" refreshError="1"/>
      <sheetData sheetId="32561" refreshError="1"/>
      <sheetData sheetId="32562" refreshError="1"/>
      <sheetData sheetId="32563" refreshError="1"/>
      <sheetData sheetId="32564" refreshError="1"/>
      <sheetData sheetId="32565" refreshError="1"/>
      <sheetData sheetId="32566" refreshError="1"/>
      <sheetData sheetId="32567" refreshError="1"/>
      <sheetData sheetId="32568" refreshError="1"/>
      <sheetData sheetId="32569" refreshError="1"/>
      <sheetData sheetId="32570" refreshError="1"/>
      <sheetData sheetId="32571" refreshError="1"/>
      <sheetData sheetId="32572" refreshError="1"/>
      <sheetData sheetId="32573" refreshError="1"/>
      <sheetData sheetId="32574" refreshError="1"/>
      <sheetData sheetId="32575" refreshError="1"/>
      <sheetData sheetId="32576" refreshError="1"/>
      <sheetData sheetId="32577" refreshError="1"/>
      <sheetData sheetId="32578" refreshError="1"/>
      <sheetData sheetId="32579" refreshError="1"/>
      <sheetData sheetId="32580" refreshError="1"/>
      <sheetData sheetId="32581" refreshError="1"/>
      <sheetData sheetId="32582" refreshError="1"/>
      <sheetData sheetId="32583" refreshError="1"/>
      <sheetData sheetId="32584" refreshError="1"/>
      <sheetData sheetId="32585" refreshError="1"/>
      <sheetData sheetId="32586" refreshError="1"/>
      <sheetData sheetId="32587" refreshError="1"/>
      <sheetData sheetId="32588" refreshError="1"/>
      <sheetData sheetId="32589" refreshError="1"/>
      <sheetData sheetId="32590" refreshError="1"/>
      <sheetData sheetId="32591" refreshError="1"/>
      <sheetData sheetId="32592" refreshError="1"/>
      <sheetData sheetId="32593" refreshError="1"/>
      <sheetData sheetId="32594" refreshError="1"/>
      <sheetData sheetId="32595" refreshError="1"/>
      <sheetData sheetId="32596" refreshError="1"/>
      <sheetData sheetId="32597" refreshError="1"/>
      <sheetData sheetId="32598" refreshError="1"/>
      <sheetData sheetId="32599" refreshError="1"/>
      <sheetData sheetId="32600" refreshError="1"/>
      <sheetData sheetId="32601" refreshError="1"/>
      <sheetData sheetId="32602" refreshError="1"/>
      <sheetData sheetId="32603" refreshError="1"/>
      <sheetData sheetId="32604" refreshError="1"/>
      <sheetData sheetId="32605" refreshError="1"/>
      <sheetData sheetId="32606" refreshError="1"/>
      <sheetData sheetId="32607" refreshError="1"/>
      <sheetData sheetId="32608" refreshError="1"/>
      <sheetData sheetId="32609" refreshError="1"/>
      <sheetData sheetId="32610" refreshError="1"/>
      <sheetData sheetId="32611" refreshError="1"/>
      <sheetData sheetId="32612" refreshError="1"/>
      <sheetData sheetId="32613" refreshError="1"/>
      <sheetData sheetId="32614" refreshError="1"/>
      <sheetData sheetId="32615" refreshError="1"/>
      <sheetData sheetId="32616" refreshError="1"/>
      <sheetData sheetId="32617" refreshError="1"/>
      <sheetData sheetId="32618" refreshError="1"/>
      <sheetData sheetId="32619" refreshError="1"/>
      <sheetData sheetId="32620" refreshError="1"/>
      <sheetData sheetId="32621" refreshError="1"/>
      <sheetData sheetId="32622" refreshError="1"/>
      <sheetData sheetId="32623" refreshError="1"/>
      <sheetData sheetId="32624" refreshError="1"/>
      <sheetData sheetId="32625" refreshError="1"/>
      <sheetData sheetId="32626" refreshError="1"/>
      <sheetData sheetId="32627" refreshError="1"/>
      <sheetData sheetId="32628" refreshError="1"/>
      <sheetData sheetId="32629" refreshError="1"/>
      <sheetData sheetId="32630" refreshError="1"/>
      <sheetData sheetId="32631" refreshError="1"/>
      <sheetData sheetId="32632" refreshError="1"/>
      <sheetData sheetId="32633" refreshError="1"/>
      <sheetData sheetId="32634" refreshError="1"/>
      <sheetData sheetId="32635" refreshError="1"/>
      <sheetData sheetId="32636" refreshError="1"/>
      <sheetData sheetId="32637" refreshError="1"/>
      <sheetData sheetId="32638" refreshError="1"/>
      <sheetData sheetId="32639" refreshError="1"/>
      <sheetData sheetId="32640" refreshError="1"/>
      <sheetData sheetId="32641" refreshError="1"/>
      <sheetData sheetId="32642" refreshError="1"/>
      <sheetData sheetId="32643" refreshError="1"/>
      <sheetData sheetId="32644" refreshError="1"/>
      <sheetData sheetId="32645" refreshError="1"/>
      <sheetData sheetId="32646" refreshError="1"/>
      <sheetData sheetId="32647" refreshError="1"/>
      <sheetData sheetId="32648" refreshError="1"/>
      <sheetData sheetId="32649" refreshError="1"/>
      <sheetData sheetId="32650" refreshError="1"/>
      <sheetData sheetId="32651" refreshError="1"/>
      <sheetData sheetId="32652" refreshError="1"/>
      <sheetData sheetId="32653" refreshError="1"/>
      <sheetData sheetId="32654" refreshError="1"/>
      <sheetData sheetId="32655" refreshError="1"/>
      <sheetData sheetId="32656" refreshError="1"/>
      <sheetData sheetId="32657" refreshError="1"/>
      <sheetData sheetId="32658" refreshError="1"/>
      <sheetData sheetId="32659" refreshError="1"/>
      <sheetData sheetId="32660" refreshError="1"/>
      <sheetData sheetId="32661" refreshError="1"/>
      <sheetData sheetId="32662" refreshError="1"/>
      <sheetData sheetId="32663" refreshError="1"/>
      <sheetData sheetId="32664" refreshError="1"/>
      <sheetData sheetId="32665" refreshError="1"/>
      <sheetData sheetId="32666" refreshError="1"/>
      <sheetData sheetId="32667" refreshError="1"/>
      <sheetData sheetId="32668" refreshError="1"/>
      <sheetData sheetId="32669" refreshError="1"/>
      <sheetData sheetId="32670" refreshError="1"/>
      <sheetData sheetId="32671" refreshError="1"/>
      <sheetData sheetId="32672" refreshError="1"/>
      <sheetData sheetId="32673" refreshError="1"/>
      <sheetData sheetId="32674" refreshError="1"/>
      <sheetData sheetId="32675" refreshError="1"/>
      <sheetData sheetId="32676" refreshError="1"/>
      <sheetData sheetId="32677" refreshError="1"/>
      <sheetData sheetId="32678" refreshError="1"/>
      <sheetData sheetId="32679" refreshError="1"/>
      <sheetData sheetId="32680" refreshError="1"/>
      <sheetData sheetId="32681" refreshError="1"/>
      <sheetData sheetId="32682" refreshError="1"/>
      <sheetData sheetId="32683" refreshError="1"/>
      <sheetData sheetId="32684" refreshError="1"/>
      <sheetData sheetId="32685" refreshError="1"/>
      <sheetData sheetId="32686" refreshError="1"/>
      <sheetData sheetId="32687" refreshError="1"/>
      <sheetData sheetId="32688" refreshError="1"/>
      <sheetData sheetId="32689" refreshError="1"/>
      <sheetData sheetId="32690" refreshError="1"/>
      <sheetData sheetId="32691" refreshError="1"/>
      <sheetData sheetId="32692" refreshError="1"/>
      <sheetData sheetId="32693" refreshError="1"/>
      <sheetData sheetId="32694" refreshError="1"/>
      <sheetData sheetId="32695" refreshError="1"/>
      <sheetData sheetId="32696" refreshError="1"/>
      <sheetData sheetId="32697" refreshError="1"/>
      <sheetData sheetId="32698" refreshError="1"/>
      <sheetData sheetId="32699" refreshError="1"/>
      <sheetData sheetId="32700" refreshError="1"/>
      <sheetData sheetId="32701" refreshError="1"/>
      <sheetData sheetId="32702" refreshError="1"/>
      <sheetData sheetId="32703" refreshError="1"/>
      <sheetData sheetId="32704" refreshError="1"/>
      <sheetData sheetId="32705" refreshError="1"/>
      <sheetData sheetId="32706" refreshError="1"/>
      <sheetData sheetId="32707" refreshError="1"/>
      <sheetData sheetId="32708" refreshError="1"/>
      <sheetData sheetId="32709" refreshError="1"/>
      <sheetData sheetId="32710" refreshError="1"/>
      <sheetData sheetId="32711" refreshError="1"/>
      <sheetData sheetId="32712" refreshError="1"/>
      <sheetData sheetId="32713" refreshError="1"/>
      <sheetData sheetId="32714" refreshError="1"/>
      <sheetData sheetId="32715" refreshError="1"/>
      <sheetData sheetId="32716" refreshError="1"/>
      <sheetData sheetId="32717" refreshError="1"/>
      <sheetData sheetId="32718" refreshError="1"/>
      <sheetData sheetId="32719" refreshError="1"/>
      <sheetData sheetId="32720" refreshError="1"/>
      <sheetData sheetId="32721" refreshError="1"/>
      <sheetData sheetId="32722" refreshError="1"/>
      <sheetData sheetId="32723" refreshError="1"/>
      <sheetData sheetId="32724" refreshError="1"/>
      <sheetData sheetId="32725" refreshError="1"/>
      <sheetData sheetId="32726" refreshError="1"/>
      <sheetData sheetId="32727" refreshError="1"/>
      <sheetData sheetId="32728" refreshError="1"/>
      <sheetData sheetId="32729" refreshError="1"/>
      <sheetData sheetId="32730" refreshError="1"/>
      <sheetData sheetId="32731" refreshError="1"/>
      <sheetData sheetId="32732" refreshError="1"/>
      <sheetData sheetId="32733" refreshError="1"/>
      <sheetData sheetId="32734" refreshError="1"/>
      <sheetData sheetId="32735" refreshError="1"/>
      <sheetData sheetId="32736" refreshError="1"/>
      <sheetData sheetId="32737" refreshError="1"/>
      <sheetData sheetId="32738" refreshError="1"/>
      <sheetData sheetId="32739" refreshError="1"/>
      <sheetData sheetId="32740" refreshError="1"/>
      <sheetData sheetId="32741" refreshError="1"/>
      <sheetData sheetId="32742" refreshError="1"/>
      <sheetData sheetId="32743" refreshError="1"/>
      <sheetData sheetId="32744" refreshError="1"/>
      <sheetData sheetId="32745" refreshError="1"/>
      <sheetData sheetId="32746" refreshError="1"/>
      <sheetData sheetId="32747" refreshError="1"/>
      <sheetData sheetId="32748" refreshError="1"/>
      <sheetData sheetId="32749" refreshError="1"/>
      <sheetData sheetId="32750" refreshError="1"/>
      <sheetData sheetId="32751" refreshError="1"/>
      <sheetData sheetId="32752" refreshError="1"/>
      <sheetData sheetId="32753" refreshError="1"/>
      <sheetData sheetId="32754" refreshError="1"/>
      <sheetData sheetId="32755" refreshError="1"/>
      <sheetData sheetId="32756" refreshError="1"/>
      <sheetData sheetId="32757" refreshError="1"/>
      <sheetData sheetId="32758" refreshError="1"/>
      <sheetData sheetId="32759" refreshError="1"/>
      <sheetData sheetId="32760" refreshError="1"/>
      <sheetData sheetId="32761" refreshError="1"/>
      <sheetData sheetId="32762" refreshError="1"/>
      <sheetData sheetId="32763" refreshError="1"/>
      <sheetData sheetId="32764" refreshError="1"/>
      <sheetData sheetId="32765" refreshError="1"/>
      <sheetData sheetId="32766" refreshError="1"/>
      <sheetData sheetId="32767" refreshError="1"/>
      <sheetData sheetId="32768" refreshError="1"/>
      <sheetData sheetId="32769" refreshError="1"/>
      <sheetData sheetId="32770" refreshError="1"/>
      <sheetData sheetId="32771" refreshError="1"/>
      <sheetData sheetId="32772" refreshError="1"/>
      <sheetData sheetId="32773" refreshError="1"/>
      <sheetData sheetId="32774" refreshError="1"/>
      <sheetData sheetId="32775" refreshError="1"/>
      <sheetData sheetId="32776" refreshError="1"/>
      <sheetData sheetId="32777" refreshError="1"/>
      <sheetData sheetId="32778" refreshError="1"/>
      <sheetData sheetId="32779" refreshError="1"/>
      <sheetData sheetId="32780" refreshError="1"/>
      <sheetData sheetId="32781" refreshError="1"/>
      <sheetData sheetId="32782" refreshError="1"/>
      <sheetData sheetId="32783" refreshError="1"/>
      <sheetData sheetId="32784" refreshError="1"/>
      <sheetData sheetId="32785" refreshError="1"/>
      <sheetData sheetId="32786" refreshError="1"/>
      <sheetData sheetId="32787" refreshError="1"/>
      <sheetData sheetId="32788" refreshError="1"/>
      <sheetData sheetId="32789" refreshError="1"/>
      <sheetData sheetId="32790" refreshError="1"/>
      <sheetData sheetId="32791" refreshError="1"/>
      <sheetData sheetId="32792" refreshError="1"/>
      <sheetData sheetId="32793" refreshError="1"/>
      <sheetData sheetId="32794" refreshError="1"/>
      <sheetData sheetId="32795" refreshError="1"/>
      <sheetData sheetId="32796" refreshError="1"/>
      <sheetData sheetId="32797" refreshError="1"/>
      <sheetData sheetId="32798" refreshError="1"/>
      <sheetData sheetId="32799" refreshError="1"/>
      <sheetData sheetId="32800" refreshError="1"/>
      <sheetData sheetId="32801" refreshError="1"/>
      <sheetData sheetId="32802" refreshError="1"/>
      <sheetData sheetId="32803" refreshError="1"/>
      <sheetData sheetId="32804" refreshError="1"/>
      <sheetData sheetId="32805" refreshError="1"/>
      <sheetData sheetId="32806" refreshError="1"/>
      <sheetData sheetId="32807" refreshError="1"/>
      <sheetData sheetId="32808" refreshError="1"/>
      <sheetData sheetId="32809" refreshError="1"/>
      <sheetData sheetId="32810" refreshError="1"/>
      <sheetData sheetId="32811" refreshError="1"/>
      <sheetData sheetId="32812" refreshError="1"/>
      <sheetData sheetId="32813" refreshError="1"/>
      <sheetData sheetId="32814" refreshError="1"/>
      <sheetData sheetId="32815" refreshError="1"/>
      <sheetData sheetId="32816" refreshError="1"/>
      <sheetData sheetId="32817" refreshError="1"/>
      <sheetData sheetId="32818" refreshError="1"/>
      <sheetData sheetId="32819" refreshError="1"/>
      <sheetData sheetId="32820" refreshError="1"/>
      <sheetData sheetId="32821" refreshError="1"/>
      <sheetData sheetId="32822" refreshError="1"/>
      <sheetData sheetId="32823" refreshError="1"/>
      <sheetData sheetId="32824" refreshError="1"/>
      <sheetData sheetId="32825" refreshError="1"/>
      <sheetData sheetId="32826" refreshError="1"/>
      <sheetData sheetId="32827" refreshError="1"/>
      <sheetData sheetId="32828" refreshError="1"/>
      <sheetData sheetId="32829" refreshError="1"/>
      <sheetData sheetId="32830" refreshError="1"/>
      <sheetData sheetId="32831" refreshError="1"/>
      <sheetData sheetId="32832" refreshError="1"/>
      <sheetData sheetId="32833" refreshError="1"/>
      <sheetData sheetId="32834" refreshError="1"/>
      <sheetData sheetId="32835" refreshError="1"/>
      <sheetData sheetId="32836" refreshError="1"/>
      <sheetData sheetId="32837" refreshError="1"/>
      <sheetData sheetId="32838" refreshError="1"/>
      <sheetData sheetId="32839" refreshError="1"/>
      <sheetData sheetId="32840" refreshError="1"/>
      <sheetData sheetId="32841" refreshError="1"/>
      <sheetData sheetId="32842" refreshError="1"/>
      <sheetData sheetId="32843" refreshError="1"/>
      <sheetData sheetId="32844" refreshError="1"/>
      <sheetData sheetId="32845" refreshError="1"/>
      <sheetData sheetId="32846" refreshError="1"/>
      <sheetData sheetId="32847" refreshError="1"/>
      <sheetData sheetId="32848" refreshError="1"/>
      <sheetData sheetId="32849" refreshError="1"/>
      <sheetData sheetId="32850" refreshError="1"/>
      <sheetData sheetId="32851" refreshError="1"/>
      <sheetData sheetId="32852" refreshError="1"/>
      <sheetData sheetId="32853" refreshError="1"/>
      <sheetData sheetId="32854" refreshError="1"/>
      <sheetData sheetId="32855" refreshError="1"/>
      <sheetData sheetId="32856" refreshError="1"/>
      <sheetData sheetId="32857" refreshError="1"/>
      <sheetData sheetId="32858" refreshError="1"/>
      <sheetData sheetId="32859" refreshError="1"/>
      <sheetData sheetId="32860" refreshError="1"/>
      <sheetData sheetId="32861" refreshError="1"/>
      <sheetData sheetId="32862" refreshError="1"/>
      <sheetData sheetId="32863" refreshError="1"/>
      <sheetData sheetId="32864" refreshError="1"/>
      <sheetData sheetId="32865" refreshError="1"/>
      <sheetData sheetId="32866" refreshError="1"/>
      <sheetData sheetId="32867" refreshError="1"/>
      <sheetData sheetId="32868" refreshError="1"/>
      <sheetData sheetId="32869" refreshError="1"/>
      <sheetData sheetId="32870" refreshError="1"/>
      <sheetData sheetId="32871" refreshError="1"/>
      <sheetData sheetId="32872" refreshError="1"/>
      <sheetData sheetId="32873" refreshError="1"/>
      <sheetData sheetId="32874" refreshError="1"/>
      <sheetData sheetId="32875" refreshError="1"/>
      <sheetData sheetId="32876" refreshError="1"/>
      <sheetData sheetId="32877" refreshError="1"/>
      <sheetData sheetId="32878" refreshError="1"/>
      <sheetData sheetId="32879" refreshError="1"/>
      <sheetData sheetId="32880" refreshError="1"/>
      <sheetData sheetId="32881" refreshError="1"/>
      <sheetData sheetId="32882" refreshError="1"/>
      <sheetData sheetId="32883" refreshError="1"/>
      <sheetData sheetId="32884" refreshError="1"/>
      <sheetData sheetId="32885" refreshError="1"/>
      <sheetData sheetId="32886" refreshError="1"/>
      <sheetData sheetId="32887" refreshError="1"/>
      <sheetData sheetId="32888" refreshError="1"/>
      <sheetData sheetId="32889" refreshError="1"/>
      <sheetData sheetId="32890" refreshError="1"/>
      <sheetData sheetId="32891" refreshError="1"/>
      <sheetData sheetId="32892" refreshError="1"/>
      <sheetData sheetId="32893" refreshError="1"/>
      <sheetData sheetId="32894" refreshError="1"/>
      <sheetData sheetId="32895" refreshError="1"/>
      <sheetData sheetId="32896" refreshError="1"/>
      <sheetData sheetId="32897" refreshError="1"/>
      <sheetData sheetId="32898" refreshError="1"/>
      <sheetData sheetId="32899" refreshError="1"/>
      <sheetData sheetId="32900" refreshError="1"/>
      <sheetData sheetId="32901" refreshError="1"/>
      <sheetData sheetId="32902" refreshError="1"/>
      <sheetData sheetId="32903" refreshError="1"/>
      <sheetData sheetId="32904" refreshError="1"/>
      <sheetData sheetId="32905" refreshError="1"/>
      <sheetData sheetId="32906" refreshError="1"/>
      <sheetData sheetId="32907" refreshError="1"/>
      <sheetData sheetId="32908" refreshError="1"/>
      <sheetData sheetId="32909" refreshError="1"/>
      <sheetData sheetId="32910" refreshError="1"/>
      <sheetData sheetId="32911" refreshError="1"/>
      <sheetData sheetId="32912" refreshError="1"/>
      <sheetData sheetId="32913" refreshError="1"/>
      <sheetData sheetId="32914" refreshError="1"/>
      <sheetData sheetId="32915" refreshError="1"/>
      <sheetData sheetId="32916" refreshError="1"/>
      <sheetData sheetId="32917" refreshError="1"/>
      <sheetData sheetId="32918" refreshError="1"/>
      <sheetData sheetId="32919" refreshError="1"/>
      <sheetData sheetId="32920" refreshError="1"/>
      <sheetData sheetId="32921" refreshError="1"/>
      <sheetData sheetId="32922" refreshError="1"/>
      <sheetData sheetId="32923" refreshError="1"/>
      <sheetData sheetId="32924" refreshError="1"/>
      <sheetData sheetId="32925" refreshError="1"/>
      <sheetData sheetId="32926" refreshError="1"/>
      <sheetData sheetId="32927" refreshError="1"/>
      <sheetData sheetId="32928" refreshError="1"/>
      <sheetData sheetId="32929" refreshError="1"/>
      <sheetData sheetId="32930" refreshError="1"/>
      <sheetData sheetId="32931" refreshError="1"/>
      <sheetData sheetId="32932" refreshError="1"/>
      <sheetData sheetId="32933" refreshError="1"/>
      <sheetData sheetId="32934" refreshError="1"/>
      <sheetData sheetId="32935" refreshError="1"/>
      <sheetData sheetId="32936" refreshError="1"/>
      <sheetData sheetId="32937" refreshError="1"/>
      <sheetData sheetId="32938" refreshError="1"/>
      <sheetData sheetId="32939" refreshError="1"/>
      <sheetData sheetId="32940" refreshError="1"/>
      <sheetData sheetId="32941" refreshError="1"/>
      <sheetData sheetId="32942" refreshError="1"/>
      <sheetData sheetId="32943" refreshError="1"/>
      <sheetData sheetId="32944" refreshError="1"/>
      <sheetData sheetId="32945" refreshError="1"/>
      <sheetData sheetId="32946" refreshError="1"/>
      <sheetData sheetId="32947" refreshError="1"/>
      <sheetData sheetId="32948" refreshError="1"/>
      <sheetData sheetId="32949" refreshError="1"/>
      <sheetData sheetId="32950" refreshError="1"/>
      <sheetData sheetId="32951" refreshError="1"/>
      <sheetData sheetId="32952" refreshError="1"/>
      <sheetData sheetId="32953" refreshError="1"/>
      <sheetData sheetId="32954" refreshError="1"/>
      <sheetData sheetId="32955" refreshError="1"/>
      <sheetData sheetId="32956" refreshError="1"/>
      <sheetData sheetId="32957" refreshError="1"/>
      <sheetData sheetId="32958" refreshError="1"/>
      <sheetData sheetId="32959" refreshError="1"/>
      <sheetData sheetId="32960" refreshError="1"/>
      <sheetData sheetId="32961" refreshError="1"/>
      <sheetData sheetId="32962" refreshError="1"/>
      <sheetData sheetId="32963" refreshError="1"/>
      <sheetData sheetId="32964" refreshError="1"/>
      <sheetData sheetId="32965" refreshError="1"/>
      <sheetData sheetId="32966" refreshError="1"/>
      <sheetData sheetId="32967" refreshError="1"/>
      <sheetData sheetId="32968" refreshError="1"/>
      <sheetData sheetId="32969" refreshError="1"/>
      <sheetData sheetId="32970" refreshError="1"/>
      <sheetData sheetId="32971" refreshError="1"/>
      <sheetData sheetId="32972" refreshError="1"/>
      <sheetData sheetId="32973" refreshError="1"/>
      <sheetData sheetId="32974" refreshError="1"/>
      <sheetData sheetId="32975" refreshError="1"/>
      <sheetData sheetId="32976" refreshError="1"/>
      <sheetData sheetId="32977" refreshError="1"/>
      <sheetData sheetId="32978" refreshError="1"/>
      <sheetData sheetId="32979" refreshError="1"/>
      <sheetData sheetId="32980" refreshError="1"/>
      <sheetData sheetId="32981" refreshError="1"/>
      <sheetData sheetId="32982" refreshError="1"/>
      <sheetData sheetId="32983" refreshError="1"/>
      <sheetData sheetId="32984" refreshError="1"/>
      <sheetData sheetId="32985" refreshError="1"/>
      <sheetData sheetId="32986" refreshError="1"/>
      <sheetData sheetId="32987" refreshError="1"/>
      <sheetData sheetId="32988" refreshError="1"/>
      <sheetData sheetId="32989" refreshError="1"/>
      <sheetData sheetId="32990" refreshError="1"/>
      <sheetData sheetId="32991" refreshError="1"/>
      <sheetData sheetId="32992" refreshError="1"/>
      <sheetData sheetId="32993" refreshError="1"/>
      <sheetData sheetId="32994" refreshError="1"/>
      <sheetData sheetId="32995" refreshError="1"/>
      <sheetData sheetId="32996" refreshError="1"/>
      <sheetData sheetId="32997" refreshError="1"/>
      <sheetData sheetId="32998" refreshError="1"/>
      <sheetData sheetId="32999" refreshError="1"/>
      <sheetData sheetId="33000" refreshError="1"/>
      <sheetData sheetId="33001" refreshError="1"/>
      <sheetData sheetId="33002" refreshError="1"/>
      <sheetData sheetId="33003" refreshError="1"/>
      <sheetData sheetId="33004" refreshError="1"/>
      <sheetData sheetId="33005" refreshError="1"/>
      <sheetData sheetId="33006" refreshError="1"/>
      <sheetData sheetId="33007" refreshError="1"/>
      <sheetData sheetId="33008" refreshError="1"/>
      <sheetData sheetId="33009" refreshError="1"/>
      <sheetData sheetId="33010" refreshError="1"/>
      <sheetData sheetId="33011" refreshError="1"/>
      <sheetData sheetId="33012" refreshError="1"/>
      <sheetData sheetId="33013" refreshError="1"/>
      <sheetData sheetId="33014" refreshError="1"/>
      <sheetData sheetId="33015" refreshError="1"/>
      <sheetData sheetId="33016" refreshError="1"/>
      <sheetData sheetId="33017" refreshError="1"/>
      <sheetData sheetId="33018" refreshError="1"/>
      <sheetData sheetId="33019" refreshError="1"/>
      <sheetData sheetId="33020" refreshError="1"/>
      <sheetData sheetId="33021" refreshError="1"/>
      <sheetData sheetId="33022" refreshError="1"/>
      <sheetData sheetId="33023" refreshError="1"/>
      <sheetData sheetId="33024" refreshError="1"/>
      <sheetData sheetId="33025" refreshError="1"/>
      <sheetData sheetId="33026" refreshError="1"/>
      <sheetData sheetId="33027" refreshError="1"/>
      <sheetData sheetId="33028" refreshError="1"/>
      <sheetData sheetId="33029" refreshError="1"/>
      <sheetData sheetId="33030" refreshError="1"/>
      <sheetData sheetId="33031" refreshError="1"/>
      <sheetData sheetId="33032" refreshError="1"/>
      <sheetData sheetId="33033" refreshError="1"/>
      <sheetData sheetId="33034" refreshError="1"/>
      <sheetData sheetId="33035" refreshError="1"/>
      <sheetData sheetId="33036" refreshError="1"/>
      <sheetData sheetId="33037" refreshError="1"/>
      <sheetData sheetId="33038" refreshError="1"/>
      <sheetData sheetId="33039" refreshError="1"/>
      <sheetData sheetId="33040" refreshError="1"/>
      <sheetData sheetId="33041" refreshError="1"/>
      <sheetData sheetId="33042" refreshError="1"/>
      <sheetData sheetId="33043" refreshError="1"/>
      <sheetData sheetId="33044" refreshError="1"/>
      <sheetData sheetId="33045" refreshError="1"/>
      <sheetData sheetId="33046" refreshError="1"/>
      <sheetData sheetId="33047" refreshError="1"/>
      <sheetData sheetId="33048" refreshError="1"/>
      <sheetData sheetId="33049" refreshError="1"/>
      <sheetData sheetId="33050" refreshError="1"/>
      <sheetData sheetId="33051" refreshError="1"/>
      <sheetData sheetId="33052" refreshError="1"/>
      <sheetData sheetId="33053" refreshError="1"/>
      <sheetData sheetId="33054" refreshError="1"/>
      <sheetData sheetId="33055" refreshError="1"/>
      <sheetData sheetId="33056" refreshError="1"/>
      <sheetData sheetId="33057" refreshError="1"/>
      <sheetData sheetId="33058" refreshError="1"/>
      <sheetData sheetId="33059" refreshError="1"/>
      <sheetData sheetId="33060" refreshError="1"/>
      <sheetData sheetId="33061" refreshError="1"/>
      <sheetData sheetId="33062" refreshError="1"/>
      <sheetData sheetId="33063" refreshError="1"/>
      <sheetData sheetId="33064" refreshError="1"/>
      <sheetData sheetId="33065" refreshError="1"/>
      <sheetData sheetId="33066" refreshError="1"/>
      <sheetData sheetId="33067" refreshError="1"/>
      <sheetData sheetId="33068" refreshError="1"/>
      <sheetData sheetId="33069" refreshError="1"/>
      <sheetData sheetId="33070" refreshError="1"/>
      <sheetData sheetId="33071" refreshError="1"/>
      <sheetData sheetId="33072" refreshError="1"/>
      <sheetData sheetId="33073" refreshError="1"/>
      <sheetData sheetId="33074" refreshError="1"/>
      <sheetData sheetId="33075" refreshError="1"/>
      <sheetData sheetId="33076" refreshError="1"/>
      <sheetData sheetId="33077" refreshError="1"/>
      <sheetData sheetId="33078" refreshError="1"/>
      <sheetData sheetId="33079" refreshError="1"/>
      <sheetData sheetId="33080" refreshError="1"/>
      <sheetData sheetId="33081" refreshError="1"/>
      <sheetData sheetId="33082" refreshError="1"/>
      <sheetData sheetId="33083" refreshError="1"/>
      <sheetData sheetId="33084" refreshError="1"/>
      <sheetData sheetId="33085" refreshError="1"/>
      <sheetData sheetId="33086" refreshError="1"/>
      <sheetData sheetId="33087" refreshError="1"/>
      <sheetData sheetId="33088" refreshError="1"/>
      <sheetData sheetId="33089" refreshError="1"/>
      <sheetData sheetId="33090" refreshError="1"/>
      <sheetData sheetId="33091" refreshError="1"/>
      <sheetData sheetId="33092" refreshError="1"/>
      <sheetData sheetId="33093" refreshError="1"/>
      <sheetData sheetId="33094" refreshError="1"/>
      <sheetData sheetId="33095" refreshError="1"/>
      <sheetData sheetId="33096" refreshError="1"/>
      <sheetData sheetId="33097" refreshError="1"/>
      <sheetData sheetId="33098" refreshError="1"/>
      <sheetData sheetId="33099" refreshError="1"/>
      <sheetData sheetId="33100" refreshError="1"/>
      <sheetData sheetId="33101" refreshError="1"/>
      <sheetData sheetId="33102" refreshError="1"/>
      <sheetData sheetId="33103" refreshError="1"/>
      <sheetData sheetId="33104" refreshError="1"/>
      <sheetData sheetId="33105" refreshError="1"/>
      <sheetData sheetId="33106" refreshError="1"/>
      <sheetData sheetId="33107" refreshError="1"/>
      <sheetData sheetId="33108" refreshError="1"/>
      <sheetData sheetId="33109" refreshError="1"/>
      <sheetData sheetId="33110" refreshError="1"/>
      <sheetData sheetId="33111" refreshError="1"/>
      <sheetData sheetId="33112" refreshError="1"/>
      <sheetData sheetId="33113" refreshError="1"/>
      <sheetData sheetId="33114" refreshError="1"/>
      <sheetData sheetId="33115" refreshError="1"/>
      <sheetData sheetId="33116" refreshError="1"/>
      <sheetData sheetId="33117" refreshError="1"/>
      <sheetData sheetId="33118" refreshError="1"/>
      <sheetData sheetId="33119" refreshError="1"/>
      <sheetData sheetId="33120" refreshError="1"/>
      <sheetData sheetId="33121" refreshError="1"/>
      <sheetData sheetId="33122" refreshError="1"/>
      <sheetData sheetId="33123" refreshError="1"/>
      <sheetData sheetId="33124" refreshError="1"/>
      <sheetData sheetId="33125" refreshError="1"/>
      <sheetData sheetId="33126" refreshError="1"/>
      <sheetData sheetId="33127" refreshError="1"/>
      <sheetData sheetId="33128" refreshError="1"/>
      <sheetData sheetId="33129" refreshError="1"/>
      <sheetData sheetId="33130" refreshError="1"/>
      <sheetData sheetId="33131" refreshError="1"/>
      <sheetData sheetId="33132" refreshError="1"/>
      <sheetData sheetId="33133" refreshError="1"/>
      <sheetData sheetId="33134" refreshError="1"/>
      <sheetData sheetId="33135" refreshError="1"/>
      <sheetData sheetId="33136" refreshError="1"/>
      <sheetData sheetId="33137" refreshError="1"/>
      <sheetData sheetId="33138" refreshError="1"/>
      <sheetData sheetId="33139" refreshError="1"/>
      <sheetData sheetId="33140" refreshError="1"/>
      <sheetData sheetId="33141" refreshError="1"/>
      <sheetData sheetId="33142" refreshError="1"/>
      <sheetData sheetId="33143" refreshError="1"/>
      <sheetData sheetId="33144" refreshError="1"/>
      <sheetData sheetId="33145" refreshError="1"/>
      <sheetData sheetId="33146" refreshError="1"/>
      <sheetData sheetId="33147" refreshError="1"/>
      <sheetData sheetId="33148" refreshError="1"/>
      <sheetData sheetId="33149" refreshError="1"/>
      <sheetData sheetId="33150" refreshError="1"/>
      <sheetData sheetId="33151" refreshError="1"/>
      <sheetData sheetId="33152" refreshError="1"/>
      <sheetData sheetId="33153" refreshError="1"/>
      <sheetData sheetId="33154" refreshError="1"/>
      <sheetData sheetId="33155" refreshError="1"/>
      <sheetData sheetId="33156" refreshError="1"/>
      <sheetData sheetId="33157" refreshError="1"/>
      <sheetData sheetId="33158" refreshError="1"/>
      <sheetData sheetId="33159" refreshError="1"/>
      <sheetData sheetId="33160" refreshError="1"/>
      <sheetData sheetId="33161" refreshError="1"/>
      <sheetData sheetId="33162" refreshError="1"/>
      <sheetData sheetId="33163" refreshError="1"/>
      <sheetData sheetId="33164" refreshError="1"/>
      <sheetData sheetId="33165" refreshError="1"/>
      <sheetData sheetId="33166" refreshError="1"/>
      <sheetData sheetId="33167" refreshError="1"/>
      <sheetData sheetId="33168" refreshError="1"/>
      <sheetData sheetId="33169" refreshError="1"/>
      <sheetData sheetId="33170" refreshError="1"/>
      <sheetData sheetId="33171" refreshError="1"/>
      <sheetData sheetId="33172" refreshError="1"/>
      <sheetData sheetId="33173" refreshError="1"/>
      <sheetData sheetId="33174" refreshError="1"/>
      <sheetData sheetId="33175" refreshError="1"/>
      <sheetData sheetId="33176" refreshError="1"/>
      <sheetData sheetId="33177" refreshError="1"/>
      <sheetData sheetId="33178" refreshError="1"/>
      <sheetData sheetId="33179" refreshError="1"/>
      <sheetData sheetId="33180" refreshError="1"/>
      <sheetData sheetId="33181" refreshError="1"/>
      <sheetData sheetId="33182" refreshError="1"/>
      <sheetData sheetId="33183" refreshError="1"/>
      <sheetData sheetId="33184" refreshError="1"/>
      <sheetData sheetId="33185" refreshError="1"/>
      <sheetData sheetId="33186" refreshError="1"/>
      <sheetData sheetId="33187" refreshError="1"/>
      <sheetData sheetId="33188" refreshError="1"/>
      <sheetData sheetId="33189" refreshError="1"/>
      <sheetData sheetId="33190" refreshError="1"/>
      <sheetData sheetId="33191" refreshError="1"/>
      <sheetData sheetId="33192" refreshError="1"/>
      <sheetData sheetId="33193" refreshError="1"/>
      <sheetData sheetId="33194" refreshError="1"/>
      <sheetData sheetId="33195" refreshError="1"/>
      <sheetData sheetId="33196" refreshError="1"/>
      <sheetData sheetId="33197" refreshError="1"/>
      <sheetData sheetId="33198" refreshError="1"/>
      <sheetData sheetId="33199" refreshError="1"/>
      <sheetData sheetId="33200" refreshError="1"/>
      <sheetData sheetId="33201" refreshError="1"/>
      <sheetData sheetId="33202" refreshError="1"/>
      <sheetData sheetId="33203" refreshError="1"/>
      <sheetData sheetId="33204" refreshError="1"/>
      <sheetData sheetId="33205" refreshError="1"/>
      <sheetData sheetId="33206" refreshError="1"/>
      <sheetData sheetId="33207" refreshError="1"/>
      <sheetData sheetId="33208" refreshError="1"/>
      <sheetData sheetId="33209" refreshError="1"/>
      <sheetData sheetId="33210" refreshError="1"/>
      <sheetData sheetId="33211" refreshError="1"/>
      <sheetData sheetId="33212" refreshError="1"/>
      <sheetData sheetId="33213" refreshError="1"/>
      <sheetData sheetId="33214" refreshError="1"/>
      <sheetData sheetId="33215" refreshError="1"/>
      <sheetData sheetId="33216" refreshError="1"/>
      <sheetData sheetId="33217" refreshError="1"/>
      <sheetData sheetId="33218" refreshError="1"/>
      <sheetData sheetId="33219" refreshError="1"/>
      <sheetData sheetId="33220" refreshError="1"/>
      <sheetData sheetId="33221" refreshError="1"/>
      <sheetData sheetId="33222" refreshError="1"/>
      <sheetData sheetId="33223" refreshError="1"/>
      <sheetData sheetId="33224" refreshError="1"/>
      <sheetData sheetId="33225" refreshError="1"/>
      <sheetData sheetId="33226" refreshError="1"/>
      <sheetData sheetId="33227" refreshError="1"/>
      <sheetData sheetId="33228" refreshError="1"/>
      <sheetData sheetId="33229" refreshError="1"/>
      <sheetData sheetId="33230" refreshError="1"/>
      <sheetData sheetId="33231" refreshError="1"/>
      <sheetData sheetId="33232" refreshError="1"/>
      <sheetData sheetId="33233" refreshError="1"/>
      <sheetData sheetId="33234" refreshError="1"/>
      <sheetData sheetId="33235" refreshError="1"/>
      <sheetData sheetId="33236" refreshError="1"/>
      <sheetData sheetId="33237" refreshError="1"/>
      <sheetData sheetId="33238" refreshError="1"/>
      <sheetData sheetId="33239" refreshError="1"/>
      <sheetData sheetId="33240" refreshError="1"/>
      <sheetData sheetId="33241" refreshError="1"/>
      <sheetData sheetId="33242" refreshError="1"/>
      <sheetData sheetId="33243" refreshError="1"/>
      <sheetData sheetId="33244" refreshError="1"/>
      <sheetData sheetId="33245" refreshError="1"/>
      <sheetData sheetId="33246" refreshError="1"/>
      <sheetData sheetId="33247" refreshError="1"/>
      <sheetData sheetId="33248" refreshError="1"/>
      <sheetData sheetId="33249" refreshError="1"/>
      <sheetData sheetId="33250" refreshError="1"/>
      <sheetData sheetId="33251" refreshError="1"/>
      <sheetData sheetId="33252" refreshError="1"/>
      <sheetData sheetId="33253" refreshError="1"/>
      <sheetData sheetId="33254" refreshError="1"/>
      <sheetData sheetId="33255" refreshError="1"/>
      <sheetData sheetId="33256" refreshError="1"/>
      <sheetData sheetId="33257" refreshError="1"/>
      <sheetData sheetId="33258" refreshError="1"/>
      <sheetData sheetId="33259" refreshError="1"/>
      <sheetData sheetId="33260" refreshError="1"/>
      <sheetData sheetId="33261" refreshError="1"/>
      <sheetData sheetId="33262" refreshError="1"/>
      <sheetData sheetId="33263" refreshError="1"/>
      <sheetData sheetId="33264" refreshError="1"/>
      <sheetData sheetId="33265" refreshError="1"/>
      <sheetData sheetId="33266" refreshError="1"/>
      <sheetData sheetId="33267" refreshError="1"/>
      <sheetData sheetId="33268" refreshError="1"/>
      <sheetData sheetId="33269" refreshError="1"/>
      <sheetData sheetId="33270" refreshError="1"/>
      <sheetData sheetId="33271" refreshError="1"/>
      <sheetData sheetId="33272" refreshError="1"/>
      <sheetData sheetId="33273" refreshError="1"/>
      <sheetData sheetId="33274" refreshError="1"/>
      <sheetData sheetId="33275" refreshError="1"/>
      <sheetData sheetId="33276" refreshError="1"/>
      <sheetData sheetId="33277" refreshError="1"/>
      <sheetData sheetId="33278" refreshError="1"/>
      <sheetData sheetId="33279" refreshError="1"/>
      <sheetData sheetId="33280" refreshError="1"/>
      <sheetData sheetId="33281" refreshError="1"/>
      <sheetData sheetId="33282" refreshError="1"/>
      <sheetData sheetId="33283" refreshError="1"/>
      <sheetData sheetId="33284" refreshError="1"/>
      <sheetData sheetId="33285" refreshError="1"/>
      <sheetData sheetId="33286" refreshError="1"/>
      <sheetData sheetId="33287" refreshError="1"/>
      <sheetData sheetId="33288" refreshError="1"/>
      <sheetData sheetId="33289" refreshError="1"/>
      <sheetData sheetId="33290" refreshError="1"/>
      <sheetData sheetId="33291" refreshError="1"/>
      <sheetData sheetId="33292" refreshError="1"/>
      <sheetData sheetId="33293" refreshError="1"/>
      <sheetData sheetId="33294" refreshError="1"/>
      <sheetData sheetId="33295" refreshError="1"/>
      <sheetData sheetId="33296" refreshError="1"/>
      <sheetData sheetId="33297" refreshError="1"/>
      <sheetData sheetId="33298" refreshError="1"/>
      <sheetData sheetId="33299" refreshError="1"/>
      <sheetData sheetId="33300" refreshError="1"/>
      <sheetData sheetId="33301" refreshError="1"/>
      <sheetData sheetId="33302" refreshError="1"/>
      <sheetData sheetId="33303" refreshError="1"/>
      <sheetData sheetId="33304" refreshError="1"/>
      <sheetData sheetId="33305" refreshError="1"/>
      <sheetData sheetId="33306" refreshError="1"/>
      <sheetData sheetId="33307" refreshError="1"/>
      <sheetData sheetId="33308" refreshError="1"/>
      <sheetData sheetId="33309" refreshError="1"/>
      <sheetData sheetId="33310" refreshError="1"/>
      <sheetData sheetId="33311" refreshError="1"/>
      <sheetData sheetId="33312" refreshError="1"/>
      <sheetData sheetId="33313" refreshError="1"/>
      <sheetData sheetId="33314" refreshError="1"/>
      <sheetData sheetId="33315" refreshError="1"/>
      <sheetData sheetId="33316" refreshError="1"/>
      <sheetData sheetId="33317" refreshError="1"/>
      <sheetData sheetId="33318" refreshError="1"/>
      <sheetData sheetId="33319" refreshError="1"/>
      <sheetData sheetId="33320" refreshError="1"/>
      <sheetData sheetId="33321" refreshError="1"/>
      <sheetData sheetId="33322" refreshError="1"/>
      <sheetData sheetId="33323" refreshError="1"/>
      <sheetData sheetId="33324" refreshError="1"/>
      <sheetData sheetId="33325" refreshError="1"/>
      <sheetData sheetId="33326" refreshError="1"/>
      <sheetData sheetId="33327" refreshError="1"/>
      <sheetData sheetId="33328" refreshError="1"/>
      <sheetData sheetId="33329" refreshError="1"/>
      <sheetData sheetId="33330" refreshError="1"/>
      <sheetData sheetId="33331" refreshError="1"/>
      <sheetData sheetId="33332" refreshError="1"/>
      <sheetData sheetId="33333" refreshError="1"/>
      <sheetData sheetId="33334" refreshError="1"/>
      <sheetData sheetId="33335" refreshError="1"/>
      <sheetData sheetId="33336" refreshError="1"/>
      <sheetData sheetId="33337" refreshError="1"/>
      <sheetData sheetId="33338" refreshError="1"/>
      <sheetData sheetId="33339" refreshError="1"/>
      <sheetData sheetId="33340" refreshError="1"/>
      <sheetData sheetId="33341" refreshError="1"/>
      <sheetData sheetId="33342" refreshError="1"/>
      <sheetData sheetId="33343" refreshError="1"/>
      <sheetData sheetId="33344" refreshError="1"/>
      <sheetData sheetId="33345" refreshError="1"/>
      <sheetData sheetId="33346" refreshError="1"/>
      <sheetData sheetId="33347" refreshError="1"/>
      <sheetData sheetId="33348" refreshError="1"/>
      <sheetData sheetId="33349" refreshError="1"/>
      <sheetData sheetId="33350" refreshError="1"/>
      <sheetData sheetId="33351" refreshError="1"/>
      <sheetData sheetId="33352" refreshError="1"/>
      <sheetData sheetId="33353" refreshError="1"/>
      <sheetData sheetId="33354" refreshError="1"/>
      <sheetData sheetId="33355" refreshError="1"/>
      <sheetData sheetId="33356" refreshError="1"/>
      <sheetData sheetId="33357" refreshError="1"/>
      <sheetData sheetId="33358" refreshError="1"/>
      <sheetData sheetId="33359" refreshError="1"/>
      <sheetData sheetId="33360" refreshError="1"/>
      <sheetData sheetId="33361" refreshError="1"/>
      <sheetData sheetId="33362" refreshError="1"/>
      <sheetData sheetId="33363" refreshError="1"/>
      <sheetData sheetId="33364" refreshError="1"/>
      <sheetData sheetId="33365" refreshError="1"/>
      <sheetData sheetId="33366" refreshError="1"/>
      <sheetData sheetId="33367" refreshError="1"/>
      <sheetData sheetId="33368" refreshError="1"/>
      <sheetData sheetId="33369" refreshError="1"/>
      <sheetData sheetId="33370" refreshError="1"/>
      <sheetData sheetId="33371" refreshError="1"/>
      <sheetData sheetId="33372" refreshError="1"/>
      <sheetData sheetId="33373" refreshError="1"/>
      <sheetData sheetId="33374" refreshError="1"/>
      <sheetData sheetId="33375" refreshError="1"/>
      <sheetData sheetId="33376" refreshError="1"/>
      <sheetData sheetId="33377" refreshError="1"/>
      <sheetData sheetId="33378" refreshError="1"/>
      <sheetData sheetId="33379" refreshError="1"/>
      <sheetData sheetId="33380" refreshError="1"/>
      <sheetData sheetId="33381" refreshError="1"/>
      <sheetData sheetId="33382" refreshError="1"/>
      <sheetData sheetId="33383" refreshError="1"/>
      <sheetData sheetId="33384" refreshError="1"/>
      <sheetData sheetId="33385" refreshError="1"/>
      <sheetData sheetId="33386" refreshError="1"/>
      <sheetData sheetId="33387" refreshError="1"/>
      <sheetData sheetId="33388" refreshError="1"/>
      <sheetData sheetId="33389" refreshError="1"/>
      <sheetData sheetId="33390" refreshError="1"/>
      <sheetData sheetId="33391" refreshError="1"/>
      <sheetData sheetId="33392" refreshError="1"/>
      <sheetData sheetId="33393" refreshError="1"/>
      <sheetData sheetId="33394" refreshError="1"/>
      <sheetData sheetId="33395" refreshError="1"/>
      <sheetData sheetId="33396" refreshError="1"/>
      <sheetData sheetId="33397" refreshError="1"/>
      <sheetData sheetId="33398" refreshError="1"/>
      <sheetData sheetId="33399" refreshError="1"/>
      <sheetData sheetId="33400" refreshError="1"/>
      <sheetData sheetId="33401" refreshError="1"/>
      <sheetData sheetId="33402" refreshError="1"/>
      <sheetData sheetId="33403" refreshError="1"/>
      <sheetData sheetId="33404" refreshError="1"/>
      <sheetData sheetId="33405" refreshError="1"/>
      <sheetData sheetId="33406" refreshError="1"/>
      <sheetData sheetId="33407" refreshError="1"/>
      <sheetData sheetId="33408" refreshError="1"/>
      <sheetData sheetId="33409" refreshError="1"/>
      <sheetData sheetId="33410" refreshError="1"/>
      <sheetData sheetId="33411" refreshError="1"/>
      <sheetData sheetId="33412" refreshError="1"/>
      <sheetData sheetId="33413" refreshError="1"/>
      <sheetData sheetId="33414" refreshError="1"/>
      <sheetData sheetId="33415" refreshError="1"/>
      <sheetData sheetId="33416" refreshError="1"/>
      <sheetData sheetId="33417" refreshError="1"/>
      <sheetData sheetId="33418" refreshError="1"/>
      <sheetData sheetId="33419" refreshError="1"/>
      <sheetData sheetId="33420" refreshError="1"/>
      <sheetData sheetId="33421" refreshError="1"/>
      <sheetData sheetId="33422" refreshError="1"/>
      <sheetData sheetId="33423" refreshError="1"/>
      <sheetData sheetId="33424" refreshError="1"/>
      <sheetData sheetId="33425" refreshError="1"/>
      <sheetData sheetId="33426" refreshError="1"/>
      <sheetData sheetId="33427" refreshError="1"/>
      <sheetData sheetId="33428" refreshError="1"/>
      <sheetData sheetId="33429" refreshError="1"/>
      <sheetData sheetId="33430" refreshError="1"/>
      <sheetData sheetId="33431" refreshError="1"/>
      <sheetData sheetId="33432" refreshError="1"/>
      <sheetData sheetId="33433" refreshError="1"/>
      <sheetData sheetId="33434" refreshError="1"/>
      <sheetData sheetId="33435" refreshError="1"/>
      <sheetData sheetId="33436" refreshError="1"/>
      <sheetData sheetId="33437" refreshError="1"/>
      <sheetData sheetId="33438" refreshError="1"/>
      <sheetData sheetId="33439" refreshError="1"/>
      <sheetData sheetId="33440" refreshError="1"/>
      <sheetData sheetId="33441" refreshError="1"/>
      <sheetData sheetId="33442" refreshError="1"/>
      <sheetData sheetId="33443" refreshError="1"/>
      <sheetData sheetId="33444" refreshError="1"/>
      <sheetData sheetId="33445" refreshError="1"/>
      <sheetData sheetId="33446" refreshError="1"/>
      <sheetData sheetId="33447" refreshError="1"/>
      <sheetData sheetId="33448" refreshError="1"/>
      <sheetData sheetId="33449" refreshError="1"/>
      <sheetData sheetId="33450" refreshError="1"/>
      <sheetData sheetId="33451" refreshError="1"/>
      <sheetData sheetId="33452" refreshError="1"/>
      <sheetData sheetId="33453" refreshError="1"/>
      <sheetData sheetId="33454" refreshError="1"/>
      <sheetData sheetId="33455" refreshError="1"/>
      <sheetData sheetId="33456" refreshError="1"/>
      <sheetData sheetId="33457" refreshError="1"/>
      <sheetData sheetId="33458" refreshError="1"/>
      <sheetData sheetId="33459" refreshError="1"/>
      <sheetData sheetId="33460" refreshError="1"/>
      <sheetData sheetId="33461" refreshError="1"/>
      <sheetData sheetId="33462" refreshError="1"/>
      <sheetData sheetId="33463" refreshError="1"/>
      <sheetData sheetId="33464" refreshError="1"/>
      <sheetData sheetId="33465" refreshError="1"/>
      <sheetData sheetId="33466" refreshError="1"/>
      <sheetData sheetId="33467" refreshError="1"/>
      <sheetData sheetId="33468" refreshError="1"/>
      <sheetData sheetId="33469" refreshError="1"/>
      <sheetData sheetId="33470" refreshError="1"/>
      <sheetData sheetId="33471" refreshError="1"/>
      <sheetData sheetId="33472" refreshError="1"/>
      <sheetData sheetId="33473" refreshError="1"/>
      <sheetData sheetId="33474" refreshError="1"/>
      <sheetData sheetId="33475" refreshError="1"/>
      <sheetData sheetId="33476" refreshError="1"/>
      <sheetData sheetId="33477" refreshError="1"/>
      <sheetData sheetId="33478" refreshError="1"/>
      <sheetData sheetId="33479" refreshError="1"/>
      <sheetData sheetId="33480" refreshError="1"/>
      <sheetData sheetId="33481" refreshError="1"/>
      <sheetData sheetId="33482" refreshError="1"/>
      <sheetData sheetId="33483" refreshError="1"/>
      <sheetData sheetId="33484" refreshError="1"/>
      <sheetData sheetId="33485" refreshError="1"/>
      <sheetData sheetId="33486" refreshError="1"/>
      <sheetData sheetId="33487" refreshError="1"/>
      <sheetData sheetId="33488" refreshError="1"/>
      <sheetData sheetId="33489" refreshError="1"/>
      <sheetData sheetId="33490" refreshError="1"/>
      <sheetData sheetId="33491" refreshError="1"/>
      <sheetData sheetId="33492" refreshError="1"/>
      <sheetData sheetId="33493" refreshError="1"/>
      <sheetData sheetId="33494" refreshError="1"/>
      <sheetData sheetId="33495" refreshError="1"/>
      <sheetData sheetId="33496" refreshError="1"/>
      <sheetData sheetId="33497" refreshError="1"/>
      <sheetData sheetId="33498" refreshError="1"/>
      <sheetData sheetId="33499" refreshError="1"/>
      <sheetData sheetId="33500" refreshError="1"/>
      <sheetData sheetId="33501" refreshError="1"/>
      <sheetData sheetId="33502" refreshError="1"/>
      <sheetData sheetId="33503" refreshError="1"/>
      <sheetData sheetId="33504" refreshError="1"/>
      <sheetData sheetId="33505" refreshError="1"/>
      <sheetData sheetId="33506" refreshError="1"/>
      <sheetData sheetId="33507" refreshError="1"/>
      <sheetData sheetId="33508" refreshError="1"/>
      <sheetData sheetId="33509" refreshError="1"/>
      <sheetData sheetId="33510" refreshError="1"/>
      <sheetData sheetId="33511" refreshError="1"/>
      <sheetData sheetId="33512" refreshError="1"/>
      <sheetData sheetId="33513" refreshError="1"/>
      <sheetData sheetId="33514" refreshError="1"/>
      <sheetData sheetId="33515" refreshError="1"/>
      <sheetData sheetId="33516" refreshError="1"/>
      <sheetData sheetId="33517" refreshError="1"/>
      <sheetData sheetId="33518" refreshError="1"/>
      <sheetData sheetId="33519" refreshError="1"/>
      <sheetData sheetId="33520" refreshError="1"/>
      <sheetData sheetId="33521" refreshError="1"/>
      <sheetData sheetId="33522" refreshError="1"/>
      <sheetData sheetId="33523" refreshError="1"/>
      <sheetData sheetId="33524" refreshError="1"/>
      <sheetData sheetId="33525" refreshError="1"/>
      <sheetData sheetId="33526" refreshError="1"/>
      <sheetData sheetId="33527" refreshError="1"/>
      <sheetData sheetId="33528" refreshError="1"/>
      <sheetData sheetId="33529" refreshError="1"/>
      <sheetData sheetId="33530" refreshError="1"/>
      <sheetData sheetId="33531" refreshError="1"/>
      <sheetData sheetId="33532" refreshError="1"/>
      <sheetData sheetId="33533" refreshError="1"/>
      <sheetData sheetId="33534" refreshError="1"/>
      <sheetData sheetId="33535" refreshError="1"/>
      <sheetData sheetId="33536" refreshError="1"/>
      <sheetData sheetId="33537" refreshError="1"/>
      <sheetData sheetId="33538" refreshError="1"/>
      <sheetData sheetId="33539" refreshError="1"/>
      <sheetData sheetId="33540" refreshError="1"/>
      <sheetData sheetId="33541" refreshError="1"/>
      <sheetData sheetId="33542" refreshError="1"/>
      <sheetData sheetId="33543" refreshError="1"/>
      <sheetData sheetId="33544" refreshError="1"/>
      <sheetData sheetId="33545" refreshError="1"/>
      <sheetData sheetId="33546" refreshError="1"/>
      <sheetData sheetId="33547" refreshError="1"/>
      <sheetData sheetId="33548" refreshError="1"/>
      <sheetData sheetId="33549" refreshError="1"/>
      <sheetData sheetId="33550" refreshError="1"/>
      <sheetData sheetId="33551" refreshError="1"/>
      <sheetData sheetId="33552" refreshError="1"/>
      <sheetData sheetId="33553" refreshError="1"/>
      <sheetData sheetId="33554" refreshError="1"/>
      <sheetData sheetId="33555" refreshError="1"/>
      <sheetData sheetId="33556" refreshError="1"/>
      <sheetData sheetId="33557" refreshError="1"/>
      <sheetData sheetId="33558" refreshError="1"/>
      <sheetData sheetId="33559" refreshError="1"/>
      <sheetData sheetId="33560" refreshError="1"/>
      <sheetData sheetId="33561" refreshError="1"/>
      <sheetData sheetId="33562" refreshError="1"/>
      <sheetData sheetId="33563" refreshError="1"/>
      <sheetData sheetId="33564" refreshError="1"/>
      <sheetData sheetId="33565" refreshError="1"/>
      <sheetData sheetId="33566" refreshError="1"/>
      <sheetData sheetId="33567" refreshError="1"/>
      <sheetData sheetId="33568" refreshError="1"/>
      <sheetData sheetId="33569" refreshError="1"/>
      <sheetData sheetId="33570" refreshError="1"/>
      <sheetData sheetId="33571" refreshError="1"/>
      <sheetData sheetId="33572" refreshError="1"/>
      <sheetData sheetId="33573" refreshError="1"/>
      <sheetData sheetId="33574" refreshError="1"/>
      <sheetData sheetId="33575" refreshError="1"/>
      <sheetData sheetId="33576" refreshError="1"/>
      <sheetData sheetId="33577" refreshError="1"/>
      <sheetData sheetId="33578" refreshError="1"/>
      <sheetData sheetId="33579" refreshError="1"/>
      <sheetData sheetId="33580" refreshError="1"/>
      <sheetData sheetId="33581" refreshError="1"/>
      <sheetData sheetId="33582" refreshError="1"/>
      <sheetData sheetId="33583" refreshError="1"/>
      <sheetData sheetId="33584" refreshError="1"/>
      <sheetData sheetId="33585" refreshError="1"/>
      <sheetData sheetId="33586" refreshError="1"/>
      <sheetData sheetId="33587" refreshError="1"/>
      <sheetData sheetId="33588" refreshError="1"/>
      <sheetData sheetId="33589" refreshError="1"/>
      <sheetData sheetId="33590" refreshError="1"/>
      <sheetData sheetId="33591" refreshError="1"/>
      <sheetData sheetId="33592" refreshError="1"/>
      <sheetData sheetId="33593" refreshError="1"/>
      <sheetData sheetId="33594" refreshError="1"/>
      <sheetData sheetId="33595" refreshError="1"/>
      <sheetData sheetId="33596" refreshError="1"/>
      <sheetData sheetId="33597" refreshError="1"/>
      <sheetData sheetId="33598" refreshError="1"/>
      <sheetData sheetId="33599" refreshError="1"/>
      <sheetData sheetId="33600" refreshError="1"/>
      <sheetData sheetId="33601" refreshError="1"/>
      <sheetData sheetId="33602" refreshError="1"/>
      <sheetData sheetId="33603" refreshError="1"/>
      <sheetData sheetId="33604" refreshError="1"/>
      <sheetData sheetId="33605" refreshError="1"/>
      <sheetData sheetId="33606" refreshError="1"/>
      <sheetData sheetId="33607" refreshError="1"/>
      <sheetData sheetId="33608" refreshError="1"/>
      <sheetData sheetId="33609" refreshError="1"/>
      <sheetData sheetId="33610" refreshError="1"/>
      <sheetData sheetId="33611" refreshError="1"/>
      <sheetData sheetId="33612" refreshError="1"/>
      <sheetData sheetId="33613" refreshError="1"/>
      <sheetData sheetId="33614" refreshError="1"/>
      <sheetData sheetId="33615" refreshError="1"/>
      <sheetData sheetId="33616" refreshError="1"/>
      <sheetData sheetId="33617" refreshError="1"/>
      <sheetData sheetId="33618" refreshError="1"/>
      <sheetData sheetId="33619" refreshError="1"/>
      <sheetData sheetId="33620" refreshError="1"/>
      <sheetData sheetId="33621" refreshError="1"/>
      <sheetData sheetId="33622" refreshError="1"/>
      <sheetData sheetId="33623" refreshError="1"/>
      <sheetData sheetId="33624" refreshError="1"/>
      <sheetData sheetId="33625" refreshError="1"/>
      <sheetData sheetId="33626" refreshError="1"/>
      <sheetData sheetId="33627" refreshError="1"/>
      <sheetData sheetId="33628" refreshError="1"/>
      <sheetData sheetId="33629" refreshError="1"/>
      <sheetData sheetId="33630" refreshError="1"/>
      <sheetData sheetId="33631" refreshError="1"/>
      <sheetData sheetId="33632" refreshError="1"/>
      <sheetData sheetId="33633" refreshError="1"/>
      <sheetData sheetId="33634" refreshError="1"/>
      <sheetData sheetId="33635" refreshError="1"/>
      <sheetData sheetId="33636" refreshError="1"/>
      <sheetData sheetId="33637" refreshError="1"/>
      <sheetData sheetId="33638" refreshError="1"/>
      <sheetData sheetId="33639" refreshError="1"/>
      <sheetData sheetId="33640" refreshError="1"/>
      <sheetData sheetId="33641" refreshError="1"/>
      <sheetData sheetId="33642" refreshError="1"/>
      <sheetData sheetId="33643" refreshError="1"/>
      <sheetData sheetId="33644" refreshError="1"/>
      <sheetData sheetId="33645" refreshError="1"/>
      <sheetData sheetId="33646" refreshError="1"/>
      <sheetData sheetId="33647" refreshError="1"/>
      <sheetData sheetId="33648" refreshError="1"/>
      <sheetData sheetId="33649" refreshError="1"/>
      <sheetData sheetId="33650" refreshError="1"/>
      <sheetData sheetId="33651" refreshError="1"/>
      <sheetData sheetId="33652" refreshError="1"/>
      <sheetData sheetId="33653" refreshError="1"/>
      <sheetData sheetId="33654" refreshError="1"/>
      <sheetData sheetId="33655" refreshError="1"/>
      <sheetData sheetId="33656" refreshError="1"/>
      <sheetData sheetId="33657" refreshError="1"/>
      <sheetData sheetId="33658" refreshError="1"/>
      <sheetData sheetId="33659" refreshError="1"/>
      <sheetData sheetId="33660" refreshError="1"/>
      <sheetData sheetId="33661" refreshError="1"/>
      <sheetData sheetId="33662" refreshError="1"/>
      <sheetData sheetId="33663" refreshError="1"/>
      <sheetData sheetId="33664" refreshError="1"/>
      <sheetData sheetId="33665" refreshError="1"/>
      <sheetData sheetId="33666" refreshError="1"/>
      <sheetData sheetId="33667" refreshError="1"/>
      <sheetData sheetId="33668" refreshError="1"/>
      <sheetData sheetId="33669" refreshError="1"/>
      <sheetData sheetId="33670" refreshError="1"/>
      <sheetData sheetId="33671" refreshError="1"/>
      <sheetData sheetId="33672" refreshError="1"/>
      <sheetData sheetId="33673" refreshError="1"/>
      <sheetData sheetId="33674" refreshError="1"/>
      <sheetData sheetId="33675" refreshError="1"/>
      <sheetData sheetId="33676" refreshError="1"/>
      <sheetData sheetId="33677" refreshError="1"/>
      <sheetData sheetId="33678" refreshError="1"/>
      <sheetData sheetId="33679" refreshError="1"/>
      <sheetData sheetId="33680" refreshError="1"/>
      <sheetData sheetId="33681" refreshError="1"/>
      <sheetData sheetId="33682" refreshError="1"/>
      <sheetData sheetId="33683" refreshError="1"/>
      <sheetData sheetId="33684" refreshError="1"/>
      <sheetData sheetId="33685" refreshError="1"/>
      <sheetData sheetId="33686" refreshError="1"/>
      <sheetData sheetId="33687" refreshError="1"/>
      <sheetData sheetId="33688" refreshError="1"/>
      <sheetData sheetId="33689" refreshError="1"/>
      <sheetData sheetId="33690" refreshError="1"/>
      <sheetData sheetId="33691" refreshError="1"/>
      <sheetData sheetId="33692" refreshError="1"/>
      <sheetData sheetId="33693" refreshError="1"/>
      <sheetData sheetId="33694" refreshError="1"/>
      <sheetData sheetId="33695" refreshError="1"/>
      <sheetData sheetId="33696" refreshError="1"/>
      <sheetData sheetId="33697" refreshError="1"/>
      <sheetData sheetId="33698" refreshError="1"/>
      <sheetData sheetId="33699" refreshError="1"/>
      <sheetData sheetId="33700" refreshError="1"/>
      <sheetData sheetId="33701" refreshError="1"/>
      <sheetData sheetId="33702" refreshError="1"/>
      <sheetData sheetId="33703" refreshError="1"/>
      <sheetData sheetId="33704" refreshError="1"/>
      <sheetData sheetId="33705" refreshError="1"/>
      <sheetData sheetId="33706" refreshError="1"/>
      <sheetData sheetId="33707" refreshError="1"/>
      <sheetData sheetId="33708" refreshError="1"/>
      <sheetData sheetId="33709" refreshError="1"/>
      <sheetData sheetId="33710" refreshError="1"/>
      <sheetData sheetId="33711" refreshError="1"/>
      <sheetData sheetId="33712" refreshError="1"/>
      <sheetData sheetId="33713" refreshError="1"/>
      <sheetData sheetId="33714" refreshError="1"/>
      <sheetData sheetId="33715" refreshError="1"/>
      <sheetData sheetId="33716" refreshError="1"/>
      <sheetData sheetId="33717" refreshError="1"/>
      <sheetData sheetId="33718" refreshError="1"/>
      <sheetData sheetId="33719" refreshError="1"/>
      <sheetData sheetId="33720" refreshError="1"/>
      <sheetData sheetId="33721" refreshError="1"/>
      <sheetData sheetId="33722" refreshError="1"/>
      <sheetData sheetId="33723" refreshError="1"/>
      <sheetData sheetId="33724" refreshError="1"/>
      <sheetData sheetId="33725" refreshError="1"/>
      <sheetData sheetId="33726" refreshError="1"/>
      <sheetData sheetId="33727" refreshError="1"/>
      <sheetData sheetId="33728" refreshError="1"/>
      <sheetData sheetId="33729" refreshError="1"/>
      <sheetData sheetId="33730" refreshError="1"/>
      <sheetData sheetId="33731" refreshError="1"/>
      <sheetData sheetId="33732" refreshError="1"/>
      <sheetData sheetId="33733" refreshError="1"/>
      <sheetData sheetId="33734" refreshError="1"/>
      <sheetData sheetId="33735" refreshError="1"/>
      <sheetData sheetId="33736" refreshError="1"/>
      <sheetData sheetId="33737" refreshError="1"/>
      <sheetData sheetId="33738" refreshError="1"/>
      <sheetData sheetId="33739" refreshError="1"/>
      <sheetData sheetId="33740" refreshError="1"/>
      <sheetData sheetId="33741" refreshError="1"/>
      <sheetData sheetId="33742" refreshError="1"/>
      <sheetData sheetId="33743" refreshError="1"/>
      <sheetData sheetId="33744" refreshError="1"/>
      <sheetData sheetId="33745" refreshError="1"/>
      <sheetData sheetId="33746" refreshError="1"/>
      <sheetData sheetId="33747" refreshError="1"/>
      <sheetData sheetId="33748" refreshError="1"/>
      <sheetData sheetId="33749" refreshError="1"/>
      <sheetData sheetId="33750" refreshError="1"/>
      <sheetData sheetId="33751" refreshError="1"/>
      <sheetData sheetId="33752" refreshError="1"/>
      <sheetData sheetId="33753" refreshError="1"/>
      <sheetData sheetId="33754" refreshError="1"/>
      <sheetData sheetId="33755" refreshError="1"/>
      <sheetData sheetId="33756" refreshError="1"/>
      <sheetData sheetId="33757" refreshError="1"/>
      <sheetData sheetId="33758" refreshError="1"/>
      <sheetData sheetId="33759" refreshError="1"/>
      <sheetData sheetId="33760" refreshError="1"/>
      <sheetData sheetId="33761" refreshError="1"/>
      <sheetData sheetId="33762" refreshError="1"/>
      <sheetData sheetId="33763" refreshError="1"/>
      <sheetData sheetId="33764" refreshError="1"/>
      <sheetData sheetId="33765" refreshError="1"/>
      <sheetData sheetId="33766" refreshError="1"/>
      <sheetData sheetId="33767" refreshError="1"/>
      <sheetData sheetId="33768" refreshError="1"/>
      <sheetData sheetId="33769" refreshError="1"/>
      <sheetData sheetId="33770" refreshError="1"/>
      <sheetData sheetId="33771" refreshError="1"/>
      <sheetData sheetId="33772" refreshError="1"/>
      <sheetData sheetId="33773" refreshError="1"/>
      <sheetData sheetId="33774" refreshError="1"/>
      <sheetData sheetId="33775" refreshError="1"/>
      <sheetData sheetId="33776" refreshError="1"/>
      <sheetData sheetId="33777" refreshError="1"/>
      <sheetData sheetId="33778" refreshError="1"/>
      <sheetData sheetId="33779" refreshError="1"/>
      <sheetData sheetId="33780" refreshError="1"/>
      <sheetData sheetId="33781" refreshError="1"/>
      <sheetData sheetId="33782" refreshError="1"/>
      <sheetData sheetId="33783" refreshError="1"/>
      <sheetData sheetId="33784" refreshError="1"/>
      <sheetData sheetId="33785" refreshError="1"/>
      <sheetData sheetId="33786" refreshError="1"/>
      <sheetData sheetId="33787" refreshError="1"/>
      <sheetData sheetId="33788" refreshError="1"/>
      <sheetData sheetId="33789" refreshError="1"/>
      <sheetData sheetId="33790" refreshError="1"/>
      <sheetData sheetId="33791" refreshError="1"/>
      <sheetData sheetId="33792" refreshError="1"/>
      <sheetData sheetId="33793" refreshError="1"/>
      <sheetData sheetId="33794" refreshError="1"/>
      <sheetData sheetId="33795" refreshError="1"/>
      <sheetData sheetId="33796" refreshError="1"/>
      <sheetData sheetId="33797" refreshError="1"/>
      <sheetData sheetId="33798" refreshError="1"/>
      <sheetData sheetId="33799" refreshError="1"/>
      <sheetData sheetId="33800" refreshError="1"/>
      <sheetData sheetId="33801" refreshError="1"/>
      <sheetData sheetId="33802" refreshError="1"/>
      <sheetData sheetId="33803" refreshError="1"/>
      <sheetData sheetId="33804" refreshError="1"/>
      <sheetData sheetId="33805" refreshError="1"/>
      <sheetData sheetId="33806" refreshError="1"/>
      <sheetData sheetId="33807" refreshError="1"/>
      <sheetData sheetId="33808" refreshError="1"/>
      <sheetData sheetId="33809" refreshError="1"/>
      <sheetData sheetId="33810" refreshError="1"/>
      <sheetData sheetId="33811" refreshError="1"/>
      <sheetData sheetId="33812" refreshError="1"/>
      <sheetData sheetId="33813" refreshError="1"/>
      <sheetData sheetId="33814" refreshError="1"/>
      <sheetData sheetId="33815" refreshError="1"/>
      <sheetData sheetId="33816" refreshError="1"/>
      <sheetData sheetId="33817" refreshError="1"/>
      <sheetData sheetId="33818" refreshError="1"/>
      <sheetData sheetId="33819" refreshError="1"/>
      <sheetData sheetId="33820" refreshError="1"/>
      <sheetData sheetId="33821" refreshError="1"/>
      <sheetData sheetId="33822" refreshError="1"/>
      <sheetData sheetId="33823" refreshError="1"/>
      <sheetData sheetId="33824" refreshError="1"/>
      <sheetData sheetId="33825" refreshError="1"/>
      <sheetData sheetId="33826" refreshError="1"/>
      <sheetData sheetId="33827" refreshError="1"/>
      <sheetData sheetId="33828" refreshError="1"/>
      <sheetData sheetId="33829" refreshError="1"/>
      <sheetData sheetId="33830" refreshError="1"/>
      <sheetData sheetId="33831" refreshError="1"/>
      <sheetData sheetId="33832" refreshError="1"/>
      <sheetData sheetId="33833" refreshError="1"/>
      <sheetData sheetId="33834" refreshError="1"/>
      <sheetData sheetId="33835" refreshError="1"/>
      <sheetData sheetId="33836" refreshError="1"/>
      <sheetData sheetId="33837" refreshError="1"/>
      <sheetData sheetId="33838" refreshError="1"/>
      <sheetData sheetId="33839" refreshError="1"/>
      <sheetData sheetId="33840" refreshError="1"/>
      <sheetData sheetId="33841" refreshError="1"/>
      <sheetData sheetId="33842" refreshError="1"/>
      <sheetData sheetId="33843" refreshError="1"/>
      <sheetData sheetId="33844" refreshError="1"/>
      <sheetData sheetId="33845" refreshError="1"/>
      <sheetData sheetId="33846" refreshError="1"/>
      <sheetData sheetId="33847" refreshError="1"/>
      <sheetData sheetId="33848" refreshError="1"/>
      <sheetData sheetId="33849" refreshError="1"/>
      <sheetData sheetId="33850" refreshError="1"/>
      <sheetData sheetId="33851" refreshError="1"/>
      <sheetData sheetId="33852" refreshError="1"/>
      <sheetData sheetId="33853" refreshError="1"/>
      <sheetData sheetId="33854" refreshError="1"/>
      <sheetData sheetId="33855" refreshError="1"/>
      <sheetData sheetId="33856" refreshError="1"/>
      <sheetData sheetId="33857" refreshError="1"/>
      <sheetData sheetId="33858" refreshError="1"/>
      <sheetData sheetId="33859" refreshError="1"/>
      <sheetData sheetId="33860" refreshError="1"/>
      <sheetData sheetId="33861" refreshError="1"/>
      <sheetData sheetId="33862" refreshError="1"/>
      <sheetData sheetId="33863" refreshError="1"/>
      <sheetData sheetId="33864" refreshError="1"/>
      <sheetData sheetId="33865" refreshError="1"/>
      <sheetData sheetId="33866" refreshError="1"/>
      <sheetData sheetId="33867" refreshError="1"/>
      <sheetData sheetId="33868" refreshError="1"/>
      <sheetData sheetId="33869" refreshError="1"/>
      <sheetData sheetId="33870" refreshError="1"/>
      <sheetData sheetId="33871" refreshError="1"/>
      <sheetData sheetId="33872" refreshError="1"/>
      <sheetData sheetId="33873" refreshError="1"/>
      <sheetData sheetId="33874" refreshError="1"/>
      <sheetData sheetId="33875" refreshError="1"/>
      <sheetData sheetId="33876" refreshError="1"/>
      <sheetData sheetId="33877" refreshError="1"/>
      <sheetData sheetId="33878" refreshError="1"/>
      <sheetData sheetId="33879" refreshError="1"/>
      <sheetData sheetId="33880" refreshError="1"/>
      <sheetData sheetId="33881" refreshError="1"/>
      <sheetData sheetId="33882" refreshError="1"/>
      <sheetData sheetId="33883" refreshError="1"/>
      <sheetData sheetId="33884" refreshError="1"/>
      <sheetData sheetId="33885" refreshError="1"/>
      <sheetData sheetId="33886" refreshError="1"/>
      <sheetData sheetId="33887" refreshError="1"/>
      <sheetData sheetId="33888" refreshError="1"/>
      <sheetData sheetId="33889" refreshError="1"/>
      <sheetData sheetId="33890" refreshError="1"/>
      <sheetData sheetId="33891" refreshError="1"/>
      <sheetData sheetId="33892" refreshError="1"/>
      <sheetData sheetId="33893" refreshError="1"/>
      <sheetData sheetId="33894" refreshError="1"/>
      <sheetData sheetId="33895" refreshError="1"/>
      <sheetData sheetId="33896" refreshError="1"/>
      <sheetData sheetId="33897" refreshError="1"/>
      <sheetData sheetId="33898" refreshError="1"/>
      <sheetData sheetId="33899" refreshError="1"/>
      <sheetData sheetId="33900" refreshError="1"/>
      <sheetData sheetId="33901" refreshError="1"/>
      <sheetData sheetId="33902" refreshError="1"/>
      <sheetData sheetId="33903" refreshError="1"/>
      <sheetData sheetId="33904" refreshError="1"/>
      <sheetData sheetId="33905" refreshError="1"/>
      <sheetData sheetId="33906" refreshError="1"/>
      <sheetData sheetId="33907" refreshError="1"/>
      <sheetData sheetId="33908" refreshError="1"/>
      <sheetData sheetId="33909" refreshError="1"/>
      <sheetData sheetId="33910" refreshError="1"/>
      <sheetData sheetId="33911" refreshError="1"/>
      <sheetData sheetId="33912" refreshError="1"/>
      <sheetData sheetId="33913" refreshError="1"/>
      <sheetData sheetId="33914" refreshError="1"/>
      <sheetData sheetId="33915" refreshError="1"/>
      <sheetData sheetId="33916" refreshError="1"/>
      <sheetData sheetId="33917" refreshError="1"/>
      <sheetData sheetId="33918" refreshError="1"/>
      <sheetData sheetId="33919" refreshError="1"/>
      <sheetData sheetId="33920" refreshError="1"/>
      <sheetData sheetId="33921" refreshError="1"/>
      <sheetData sheetId="33922" refreshError="1"/>
      <sheetData sheetId="33923" refreshError="1"/>
      <sheetData sheetId="33924" refreshError="1"/>
      <sheetData sheetId="33925" refreshError="1"/>
      <sheetData sheetId="33926" refreshError="1"/>
      <sheetData sheetId="33927" refreshError="1"/>
      <sheetData sheetId="33928" refreshError="1"/>
      <sheetData sheetId="33929" refreshError="1"/>
      <sheetData sheetId="33930" refreshError="1"/>
      <sheetData sheetId="33931" refreshError="1"/>
      <sheetData sheetId="33932" refreshError="1"/>
      <sheetData sheetId="33933" refreshError="1"/>
      <sheetData sheetId="33934" refreshError="1"/>
      <sheetData sheetId="33935" refreshError="1"/>
      <sheetData sheetId="33936" refreshError="1"/>
      <sheetData sheetId="33937" refreshError="1"/>
      <sheetData sheetId="33938" refreshError="1"/>
      <sheetData sheetId="33939" refreshError="1"/>
      <sheetData sheetId="33940" refreshError="1"/>
      <sheetData sheetId="33941" refreshError="1"/>
      <sheetData sheetId="33942" refreshError="1"/>
      <sheetData sheetId="33943" refreshError="1"/>
      <sheetData sheetId="33944" refreshError="1"/>
      <sheetData sheetId="33945" refreshError="1"/>
      <sheetData sheetId="33946" refreshError="1"/>
      <sheetData sheetId="33947" refreshError="1"/>
      <sheetData sheetId="33948" refreshError="1"/>
      <sheetData sheetId="33949" refreshError="1"/>
      <sheetData sheetId="33950" refreshError="1"/>
      <sheetData sheetId="33951" refreshError="1"/>
      <sheetData sheetId="33952" refreshError="1"/>
      <sheetData sheetId="33953" refreshError="1"/>
      <sheetData sheetId="33954" refreshError="1"/>
      <sheetData sheetId="33955" refreshError="1"/>
      <sheetData sheetId="33956" refreshError="1"/>
      <sheetData sheetId="33957" refreshError="1"/>
      <sheetData sheetId="33958" refreshError="1"/>
      <sheetData sheetId="33959" refreshError="1"/>
      <sheetData sheetId="33960" refreshError="1"/>
      <sheetData sheetId="33961" refreshError="1"/>
      <sheetData sheetId="33962" refreshError="1"/>
      <sheetData sheetId="33963" refreshError="1"/>
      <sheetData sheetId="33964" refreshError="1"/>
      <sheetData sheetId="33965" refreshError="1"/>
      <sheetData sheetId="33966" refreshError="1"/>
      <sheetData sheetId="33967" refreshError="1"/>
      <sheetData sheetId="33968" refreshError="1"/>
      <sheetData sheetId="33969" refreshError="1"/>
      <sheetData sheetId="33970" refreshError="1"/>
      <sheetData sheetId="33971" refreshError="1"/>
      <sheetData sheetId="33972" refreshError="1"/>
      <sheetData sheetId="33973" refreshError="1"/>
      <sheetData sheetId="33974" refreshError="1"/>
      <sheetData sheetId="33975" refreshError="1"/>
      <sheetData sheetId="33976" refreshError="1"/>
      <sheetData sheetId="33977" refreshError="1"/>
      <sheetData sheetId="33978" refreshError="1"/>
      <sheetData sheetId="33979" refreshError="1"/>
      <sheetData sheetId="33980" refreshError="1"/>
      <sheetData sheetId="33981" refreshError="1"/>
      <sheetData sheetId="33982" refreshError="1"/>
      <sheetData sheetId="33983" refreshError="1"/>
      <sheetData sheetId="33984" refreshError="1"/>
      <sheetData sheetId="33985" refreshError="1"/>
      <sheetData sheetId="33986" refreshError="1"/>
      <sheetData sheetId="33987" refreshError="1"/>
      <sheetData sheetId="33988" refreshError="1"/>
      <sheetData sheetId="33989" refreshError="1"/>
      <sheetData sheetId="33990" refreshError="1"/>
      <sheetData sheetId="33991" refreshError="1"/>
      <sheetData sheetId="33992" refreshError="1"/>
      <sheetData sheetId="33993" refreshError="1"/>
      <sheetData sheetId="33994" refreshError="1"/>
      <sheetData sheetId="33995" refreshError="1"/>
      <sheetData sheetId="33996" refreshError="1"/>
      <sheetData sheetId="33997" refreshError="1"/>
      <sheetData sheetId="33998" refreshError="1"/>
      <sheetData sheetId="33999" refreshError="1"/>
      <sheetData sheetId="34000" refreshError="1"/>
      <sheetData sheetId="34001" refreshError="1"/>
      <sheetData sheetId="34002" refreshError="1"/>
      <sheetData sheetId="34003" refreshError="1"/>
      <sheetData sheetId="34004" refreshError="1"/>
      <sheetData sheetId="34005" refreshError="1"/>
      <sheetData sheetId="34006" refreshError="1"/>
      <sheetData sheetId="34007" refreshError="1"/>
      <sheetData sheetId="34008" refreshError="1"/>
      <sheetData sheetId="34009" refreshError="1"/>
      <sheetData sheetId="34010" refreshError="1"/>
      <sheetData sheetId="34011" refreshError="1"/>
      <sheetData sheetId="34012" refreshError="1"/>
      <sheetData sheetId="34013" refreshError="1"/>
      <sheetData sheetId="34014" refreshError="1"/>
      <sheetData sheetId="34015" refreshError="1"/>
      <sheetData sheetId="34016" refreshError="1"/>
      <sheetData sheetId="34017" refreshError="1"/>
      <sheetData sheetId="34018" refreshError="1"/>
      <sheetData sheetId="34019" refreshError="1"/>
      <sheetData sheetId="34020" refreshError="1"/>
      <sheetData sheetId="34021" refreshError="1"/>
      <sheetData sheetId="34022" refreshError="1"/>
      <sheetData sheetId="34023" refreshError="1"/>
      <sheetData sheetId="34024" refreshError="1"/>
      <sheetData sheetId="34025" refreshError="1"/>
      <sheetData sheetId="34026" refreshError="1"/>
      <sheetData sheetId="34027" refreshError="1"/>
      <sheetData sheetId="34028" refreshError="1"/>
      <sheetData sheetId="34029" refreshError="1"/>
      <sheetData sheetId="34030" refreshError="1"/>
      <sheetData sheetId="34031" refreshError="1"/>
      <sheetData sheetId="34032" refreshError="1"/>
      <sheetData sheetId="34033" refreshError="1"/>
      <sheetData sheetId="34034" refreshError="1"/>
      <sheetData sheetId="34035" refreshError="1"/>
      <sheetData sheetId="34036" refreshError="1"/>
      <sheetData sheetId="34037" refreshError="1"/>
      <sheetData sheetId="34038" refreshError="1"/>
      <sheetData sheetId="34039" refreshError="1"/>
      <sheetData sheetId="34040" refreshError="1"/>
      <sheetData sheetId="34041" refreshError="1"/>
      <sheetData sheetId="34042" refreshError="1"/>
      <sheetData sheetId="34043" refreshError="1"/>
      <sheetData sheetId="34044" refreshError="1"/>
      <sheetData sheetId="34045" refreshError="1"/>
      <sheetData sheetId="34046" refreshError="1"/>
      <sheetData sheetId="34047" refreshError="1"/>
      <sheetData sheetId="34048" refreshError="1"/>
      <sheetData sheetId="34049" refreshError="1"/>
      <sheetData sheetId="34050" refreshError="1"/>
      <sheetData sheetId="34051" refreshError="1"/>
      <sheetData sheetId="34052" refreshError="1"/>
      <sheetData sheetId="34053" refreshError="1"/>
      <sheetData sheetId="34054" refreshError="1"/>
      <sheetData sheetId="34055" refreshError="1"/>
      <sheetData sheetId="34056" refreshError="1"/>
      <sheetData sheetId="34057" refreshError="1"/>
      <sheetData sheetId="34058" refreshError="1"/>
      <sheetData sheetId="34059" refreshError="1"/>
      <sheetData sheetId="34060" refreshError="1"/>
      <sheetData sheetId="34061" refreshError="1"/>
      <sheetData sheetId="34062" refreshError="1"/>
      <sheetData sheetId="34063" refreshError="1"/>
      <sheetData sheetId="34064" refreshError="1"/>
      <sheetData sheetId="34065" refreshError="1"/>
      <sheetData sheetId="34066" refreshError="1"/>
      <sheetData sheetId="34067" refreshError="1"/>
      <sheetData sheetId="34068" refreshError="1"/>
      <sheetData sheetId="34069" refreshError="1"/>
      <sheetData sheetId="34070" refreshError="1"/>
      <sheetData sheetId="34071" refreshError="1"/>
      <sheetData sheetId="34072" refreshError="1"/>
      <sheetData sheetId="34073" refreshError="1"/>
      <sheetData sheetId="34074" refreshError="1"/>
      <sheetData sheetId="34075" refreshError="1"/>
      <sheetData sheetId="34076" refreshError="1"/>
      <sheetData sheetId="34077" refreshError="1"/>
      <sheetData sheetId="34078" refreshError="1"/>
      <sheetData sheetId="34079" refreshError="1"/>
      <sheetData sheetId="34080" refreshError="1"/>
      <sheetData sheetId="34081" refreshError="1"/>
      <sheetData sheetId="34082" refreshError="1"/>
      <sheetData sheetId="34083" refreshError="1"/>
      <sheetData sheetId="34084" refreshError="1"/>
      <sheetData sheetId="34085" refreshError="1"/>
      <sheetData sheetId="34086" refreshError="1"/>
      <sheetData sheetId="34087" refreshError="1"/>
      <sheetData sheetId="34088" refreshError="1"/>
      <sheetData sheetId="34089" refreshError="1"/>
      <sheetData sheetId="34090" refreshError="1"/>
      <sheetData sheetId="34091" refreshError="1"/>
      <sheetData sheetId="34092" refreshError="1"/>
      <sheetData sheetId="34093" refreshError="1"/>
      <sheetData sheetId="34094" refreshError="1"/>
      <sheetData sheetId="34095" refreshError="1"/>
      <sheetData sheetId="34096" refreshError="1"/>
      <sheetData sheetId="34097" refreshError="1"/>
      <sheetData sheetId="34098" refreshError="1"/>
      <sheetData sheetId="34099" refreshError="1"/>
      <sheetData sheetId="34100" refreshError="1"/>
      <sheetData sheetId="34101" refreshError="1"/>
      <sheetData sheetId="34102" refreshError="1"/>
      <sheetData sheetId="34103" refreshError="1"/>
      <sheetData sheetId="34104" refreshError="1"/>
      <sheetData sheetId="34105" refreshError="1"/>
      <sheetData sheetId="34106" refreshError="1"/>
      <sheetData sheetId="34107" refreshError="1"/>
      <sheetData sheetId="34108" refreshError="1"/>
      <sheetData sheetId="34109" refreshError="1"/>
      <sheetData sheetId="34110" refreshError="1"/>
      <sheetData sheetId="34111" refreshError="1"/>
      <sheetData sheetId="34112" refreshError="1"/>
      <sheetData sheetId="34113" refreshError="1"/>
      <sheetData sheetId="34114" refreshError="1"/>
      <sheetData sheetId="34115" refreshError="1"/>
      <sheetData sheetId="34116" refreshError="1"/>
      <sheetData sheetId="34117" refreshError="1"/>
      <sheetData sheetId="34118" refreshError="1"/>
      <sheetData sheetId="34119" refreshError="1"/>
      <sheetData sheetId="34120" refreshError="1"/>
      <sheetData sheetId="34121" refreshError="1"/>
      <sheetData sheetId="34122" refreshError="1"/>
      <sheetData sheetId="34123" refreshError="1"/>
      <sheetData sheetId="34124" refreshError="1"/>
      <sheetData sheetId="34125" refreshError="1"/>
      <sheetData sheetId="34126" refreshError="1"/>
      <sheetData sheetId="34127" refreshError="1"/>
      <sheetData sheetId="34128" refreshError="1"/>
      <sheetData sheetId="34129" refreshError="1"/>
      <sheetData sheetId="34130" refreshError="1"/>
      <sheetData sheetId="34131" refreshError="1"/>
      <sheetData sheetId="34132" refreshError="1"/>
      <sheetData sheetId="34133" refreshError="1"/>
      <sheetData sheetId="34134" refreshError="1"/>
      <sheetData sheetId="34135" refreshError="1"/>
      <sheetData sheetId="34136" refreshError="1"/>
      <sheetData sheetId="34137" refreshError="1"/>
      <sheetData sheetId="34138" refreshError="1"/>
      <sheetData sheetId="34139" refreshError="1"/>
      <sheetData sheetId="34140" refreshError="1"/>
      <sheetData sheetId="34141" refreshError="1"/>
      <sheetData sheetId="34142" refreshError="1"/>
      <sheetData sheetId="34143" refreshError="1"/>
      <sheetData sheetId="34144" refreshError="1"/>
      <sheetData sheetId="34145" refreshError="1"/>
      <sheetData sheetId="34146" refreshError="1"/>
      <sheetData sheetId="34147" refreshError="1"/>
      <sheetData sheetId="34148" refreshError="1"/>
      <sheetData sheetId="34149" refreshError="1"/>
      <sheetData sheetId="34150" refreshError="1"/>
      <sheetData sheetId="34151" refreshError="1"/>
      <sheetData sheetId="34152" refreshError="1"/>
      <sheetData sheetId="34153" refreshError="1"/>
      <sheetData sheetId="34154" refreshError="1"/>
      <sheetData sheetId="34155" refreshError="1"/>
      <sheetData sheetId="34156" refreshError="1"/>
      <sheetData sheetId="34157" refreshError="1"/>
      <sheetData sheetId="34158" refreshError="1"/>
      <sheetData sheetId="34159" refreshError="1"/>
      <sheetData sheetId="34160" refreshError="1"/>
      <sheetData sheetId="34161" refreshError="1"/>
      <sheetData sheetId="34162" refreshError="1"/>
      <sheetData sheetId="34163" refreshError="1"/>
      <sheetData sheetId="34164" refreshError="1"/>
      <sheetData sheetId="34165" refreshError="1"/>
      <sheetData sheetId="34166" refreshError="1"/>
      <sheetData sheetId="34167" refreshError="1"/>
      <sheetData sheetId="34168" refreshError="1"/>
      <sheetData sheetId="34169" refreshError="1"/>
      <sheetData sheetId="34170" refreshError="1"/>
      <sheetData sheetId="34171" refreshError="1"/>
      <sheetData sheetId="34172" refreshError="1"/>
      <sheetData sheetId="34173" refreshError="1"/>
      <sheetData sheetId="34174" refreshError="1"/>
      <sheetData sheetId="34175" refreshError="1"/>
      <sheetData sheetId="34176" refreshError="1"/>
      <sheetData sheetId="34177" refreshError="1"/>
      <sheetData sheetId="34178" refreshError="1"/>
      <sheetData sheetId="34179" refreshError="1"/>
      <sheetData sheetId="34180" refreshError="1"/>
      <sheetData sheetId="34181" refreshError="1"/>
      <sheetData sheetId="34182" refreshError="1"/>
      <sheetData sheetId="34183" refreshError="1"/>
      <sheetData sheetId="34184" refreshError="1"/>
      <sheetData sheetId="34185" refreshError="1"/>
      <sheetData sheetId="34186" refreshError="1"/>
      <sheetData sheetId="34187" refreshError="1"/>
      <sheetData sheetId="34188" refreshError="1"/>
      <sheetData sheetId="34189" refreshError="1"/>
      <sheetData sheetId="34190" refreshError="1"/>
      <sheetData sheetId="34191" refreshError="1"/>
      <sheetData sheetId="34192" refreshError="1"/>
      <sheetData sheetId="34193" refreshError="1"/>
      <sheetData sheetId="34194" refreshError="1"/>
      <sheetData sheetId="34195" refreshError="1"/>
      <sheetData sheetId="34196" refreshError="1"/>
      <sheetData sheetId="34197" refreshError="1"/>
      <sheetData sheetId="34198" refreshError="1"/>
      <sheetData sheetId="34199" refreshError="1"/>
      <sheetData sheetId="34200" refreshError="1"/>
      <sheetData sheetId="34201" refreshError="1"/>
      <sheetData sheetId="34202" refreshError="1"/>
      <sheetData sheetId="34203" refreshError="1"/>
      <sheetData sheetId="34204" refreshError="1"/>
      <sheetData sheetId="34205" refreshError="1"/>
      <sheetData sheetId="34206" refreshError="1"/>
      <sheetData sheetId="34207" refreshError="1"/>
      <sheetData sheetId="34208" refreshError="1"/>
      <sheetData sheetId="34209" refreshError="1"/>
      <sheetData sheetId="34210" refreshError="1"/>
      <sheetData sheetId="34211" refreshError="1"/>
      <sheetData sheetId="34212" refreshError="1"/>
      <sheetData sheetId="34213" refreshError="1"/>
      <sheetData sheetId="34214" refreshError="1"/>
      <sheetData sheetId="34215" refreshError="1"/>
      <sheetData sheetId="34216" refreshError="1"/>
      <sheetData sheetId="34217" refreshError="1"/>
      <sheetData sheetId="34218" refreshError="1"/>
      <sheetData sheetId="34219" refreshError="1"/>
      <sheetData sheetId="34220" refreshError="1"/>
      <sheetData sheetId="34221" refreshError="1"/>
      <sheetData sheetId="34222" refreshError="1"/>
      <sheetData sheetId="34223" refreshError="1"/>
      <sheetData sheetId="34224" refreshError="1"/>
      <sheetData sheetId="34225" refreshError="1"/>
      <sheetData sheetId="34226" refreshError="1"/>
      <sheetData sheetId="34227" refreshError="1"/>
      <sheetData sheetId="34228" refreshError="1"/>
      <sheetData sheetId="34229" refreshError="1"/>
      <sheetData sheetId="34230" refreshError="1"/>
      <sheetData sheetId="34231" refreshError="1"/>
      <sheetData sheetId="34232" refreshError="1"/>
      <sheetData sheetId="34233" refreshError="1"/>
      <sheetData sheetId="34234" refreshError="1"/>
      <sheetData sheetId="34235" refreshError="1"/>
      <sheetData sheetId="34236" refreshError="1"/>
      <sheetData sheetId="34237" refreshError="1"/>
      <sheetData sheetId="34238" refreshError="1"/>
      <sheetData sheetId="34239" refreshError="1"/>
      <sheetData sheetId="34240" refreshError="1"/>
      <sheetData sheetId="34241" refreshError="1"/>
      <sheetData sheetId="34242" refreshError="1"/>
      <sheetData sheetId="34243" refreshError="1"/>
      <sheetData sheetId="34244" refreshError="1"/>
      <sheetData sheetId="34245" refreshError="1"/>
      <sheetData sheetId="34246" refreshError="1"/>
      <sheetData sheetId="34247" refreshError="1"/>
      <sheetData sheetId="34248" refreshError="1"/>
      <sheetData sheetId="34249" refreshError="1"/>
      <sheetData sheetId="34250" refreshError="1"/>
      <sheetData sheetId="34251" refreshError="1"/>
      <sheetData sheetId="34252" refreshError="1"/>
      <sheetData sheetId="34253" refreshError="1"/>
      <sheetData sheetId="34254" refreshError="1"/>
      <sheetData sheetId="34255" refreshError="1"/>
      <sheetData sheetId="34256" refreshError="1"/>
      <sheetData sheetId="34257" refreshError="1"/>
      <sheetData sheetId="34258" refreshError="1"/>
      <sheetData sheetId="34259" refreshError="1"/>
      <sheetData sheetId="34260" refreshError="1"/>
      <sheetData sheetId="34261" refreshError="1"/>
      <sheetData sheetId="34262" refreshError="1"/>
      <sheetData sheetId="34263" refreshError="1"/>
      <sheetData sheetId="34264" refreshError="1"/>
      <sheetData sheetId="34265" refreshError="1"/>
      <sheetData sheetId="34266" refreshError="1"/>
      <sheetData sheetId="34267" refreshError="1"/>
      <sheetData sheetId="34268" refreshError="1"/>
      <sheetData sheetId="34269" refreshError="1"/>
      <sheetData sheetId="34270" refreshError="1"/>
      <sheetData sheetId="34271" refreshError="1"/>
      <sheetData sheetId="34272" refreshError="1"/>
      <sheetData sheetId="34273" refreshError="1"/>
      <sheetData sheetId="34274" refreshError="1"/>
      <sheetData sheetId="34275" refreshError="1"/>
      <sheetData sheetId="34276" refreshError="1"/>
      <sheetData sheetId="34277" refreshError="1"/>
      <sheetData sheetId="34278" refreshError="1"/>
      <sheetData sheetId="34279" refreshError="1"/>
      <sheetData sheetId="34280" refreshError="1"/>
      <sheetData sheetId="34281" refreshError="1"/>
      <sheetData sheetId="34282" refreshError="1"/>
      <sheetData sheetId="34283" refreshError="1"/>
      <sheetData sheetId="34284" refreshError="1"/>
      <sheetData sheetId="34285" refreshError="1"/>
      <sheetData sheetId="34286" refreshError="1"/>
      <sheetData sheetId="34287" refreshError="1"/>
      <sheetData sheetId="34288" refreshError="1"/>
      <sheetData sheetId="34289" refreshError="1"/>
      <sheetData sheetId="34290" refreshError="1"/>
      <sheetData sheetId="34291" refreshError="1"/>
      <sheetData sheetId="34292" refreshError="1"/>
      <sheetData sheetId="34293" refreshError="1"/>
      <sheetData sheetId="34294" refreshError="1"/>
      <sheetData sheetId="34295" refreshError="1"/>
      <sheetData sheetId="34296" refreshError="1"/>
      <sheetData sheetId="34297" refreshError="1"/>
      <sheetData sheetId="34298" refreshError="1"/>
      <sheetData sheetId="34299" refreshError="1"/>
      <sheetData sheetId="34300" refreshError="1"/>
      <sheetData sheetId="34301" refreshError="1"/>
      <sheetData sheetId="34302" refreshError="1"/>
      <sheetData sheetId="34303" refreshError="1"/>
      <sheetData sheetId="34304" refreshError="1"/>
      <sheetData sheetId="34305" refreshError="1"/>
      <sheetData sheetId="34306" refreshError="1"/>
      <sheetData sheetId="34307" refreshError="1"/>
      <sheetData sheetId="34308" refreshError="1"/>
      <sheetData sheetId="34309" refreshError="1"/>
      <sheetData sheetId="34310" refreshError="1"/>
      <sheetData sheetId="34311" refreshError="1"/>
      <sheetData sheetId="34312" refreshError="1"/>
      <sheetData sheetId="34313" refreshError="1"/>
      <sheetData sheetId="34314" refreshError="1"/>
      <sheetData sheetId="34315" refreshError="1"/>
      <sheetData sheetId="34316" refreshError="1"/>
      <sheetData sheetId="34317" refreshError="1"/>
      <sheetData sheetId="34318" refreshError="1"/>
      <sheetData sheetId="34319" refreshError="1"/>
      <sheetData sheetId="34320" refreshError="1"/>
      <sheetData sheetId="34321" refreshError="1"/>
      <sheetData sheetId="34322" refreshError="1"/>
      <sheetData sheetId="34323" refreshError="1"/>
      <sheetData sheetId="34324" refreshError="1"/>
      <sheetData sheetId="34325" refreshError="1"/>
      <sheetData sheetId="34326" refreshError="1"/>
      <sheetData sheetId="34327" refreshError="1"/>
      <sheetData sheetId="34328" refreshError="1"/>
      <sheetData sheetId="34329" refreshError="1"/>
      <sheetData sheetId="34330" refreshError="1"/>
      <sheetData sheetId="34331" refreshError="1"/>
      <sheetData sheetId="34332" refreshError="1"/>
      <sheetData sheetId="34333" refreshError="1"/>
      <sheetData sheetId="34334" refreshError="1"/>
      <sheetData sheetId="34335" refreshError="1"/>
      <sheetData sheetId="34336" refreshError="1"/>
      <sheetData sheetId="34337" refreshError="1"/>
      <sheetData sheetId="34338" refreshError="1"/>
      <sheetData sheetId="34339" refreshError="1"/>
      <sheetData sheetId="34340" refreshError="1"/>
      <sheetData sheetId="34341" refreshError="1"/>
      <sheetData sheetId="34342" refreshError="1"/>
      <sheetData sheetId="34343" refreshError="1"/>
      <sheetData sheetId="34344" refreshError="1"/>
      <sheetData sheetId="34345" refreshError="1"/>
      <sheetData sheetId="34346" refreshError="1"/>
      <sheetData sheetId="34347" refreshError="1"/>
      <sheetData sheetId="34348" refreshError="1"/>
      <sheetData sheetId="34349" refreshError="1"/>
      <sheetData sheetId="34350" refreshError="1"/>
      <sheetData sheetId="34351" refreshError="1"/>
      <sheetData sheetId="34352" refreshError="1"/>
      <sheetData sheetId="34353" refreshError="1"/>
      <sheetData sheetId="34354" refreshError="1"/>
      <sheetData sheetId="34355" refreshError="1"/>
      <sheetData sheetId="34356" refreshError="1"/>
      <sheetData sheetId="34357" refreshError="1"/>
      <sheetData sheetId="34358" refreshError="1"/>
      <sheetData sheetId="34359" refreshError="1"/>
      <sheetData sheetId="34360" refreshError="1"/>
      <sheetData sheetId="34361" refreshError="1"/>
      <sheetData sheetId="34362" refreshError="1"/>
      <sheetData sheetId="34363" refreshError="1"/>
      <sheetData sheetId="34364" refreshError="1"/>
      <sheetData sheetId="34365" refreshError="1"/>
      <sheetData sheetId="34366" refreshError="1"/>
      <sheetData sheetId="34367" refreshError="1"/>
      <sheetData sheetId="34368" refreshError="1"/>
      <sheetData sheetId="34369" refreshError="1"/>
      <sheetData sheetId="34370" refreshError="1"/>
      <sheetData sheetId="34371" refreshError="1"/>
      <sheetData sheetId="34372" refreshError="1"/>
      <sheetData sheetId="34373" refreshError="1"/>
      <sheetData sheetId="34374" refreshError="1"/>
      <sheetData sheetId="34375" refreshError="1"/>
      <sheetData sheetId="34376" refreshError="1"/>
      <sheetData sheetId="34377" refreshError="1"/>
      <sheetData sheetId="34378" refreshError="1"/>
      <sheetData sheetId="34379" refreshError="1"/>
      <sheetData sheetId="34380" refreshError="1"/>
      <sheetData sheetId="34381" refreshError="1"/>
      <sheetData sheetId="34382" refreshError="1"/>
      <sheetData sheetId="34383" refreshError="1"/>
      <sheetData sheetId="34384" refreshError="1"/>
      <sheetData sheetId="34385" refreshError="1"/>
      <sheetData sheetId="34386" refreshError="1"/>
      <sheetData sheetId="34387" refreshError="1"/>
      <sheetData sheetId="34388" refreshError="1"/>
      <sheetData sheetId="34389" refreshError="1"/>
      <sheetData sheetId="34390" refreshError="1"/>
      <sheetData sheetId="34391" refreshError="1"/>
      <sheetData sheetId="34392" refreshError="1"/>
      <sheetData sheetId="34393" refreshError="1"/>
      <sheetData sheetId="34394" refreshError="1"/>
      <sheetData sheetId="34395" refreshError="1"/>
      <sheetData sheetId="34396" refreshError="1"/>
      <sheetData sheetId="34397" refreshError="1"/>
      <sheetData sheetId="34398" refreshError="1"/>
      <sheetData sheetId="34399" refreshError="1"/>
      <sheetData sheetId="34400" refreshError="1"/>
      <sheetData sheetId="34401" refreshError="1"/>
      <sheetData sheetId="34402" refreshError="1"/>
      <sheetData sheetId="34403" refreshError="1"/>
      <sheetData sheetId="34404" refreshError="1"/>
      <sheetData sheetId="34405" refreshError="1"/>
      <sheetData sheetId="34406" refreshError="1"/>
      <sheetData sheetId="34407" refreshError="1"/>
      <sheetData sheetId="34408" refreshError="1"/>
      <sheetData sheetId="34409" refreshError="1"/>
      <sheetData sheetId="34410" refreshError="1"/>
      <sheetData sheetId="34411" refreshError="1"/>
      <sheetData sheetId="34412" refreshError="1"/>
      <sheetData sheetId="34413" refreshError="1"/>
      <sheetData sheetId="34414" refreshError="1"/>
      <sheetData sheetId="34415" refreshError="1"/>
      <sheetData sheetId="34416" refreshError="1"/>
      <sheetData sheetId="34417" refreshError="1"/>
      <sheetData sheetId="34418" refreshError="1"/>
      <sheetData sheetId="34419" refreshError="1"/>
      <sheetData sheetId="34420" refreshError="1"/>
      <sheetData sheetId="34421" refreshError="1"/>
      <sheetData sheetId="34422" refreshError="1"/>
      <sheetData sheetId="34423" refreshError="1"/>
      <sheetData sheetId="34424" refreshError="1"/>
      <sheetData sheetId="34425" refreshError="1"/>
      <sheetData sheetId="34426" refreshError="1"/>
      <sheetData sheetId="34427" refreshError="1"/>
      <sheetData sheetId="34428" refreshError="1"/>
      <sheetData sheetId="34429" refreshError="1"/>
      <sheetData sheetId="34430" refreshError="1"/>
      <sheetData sheetId="34431" refreshError="1"/>
      <sheetData sheetId="34432" refreshError="1"/>
      <sheetData sheetId="34433" refreshError="1"/>
      <sheetData sheetId="34434" refreshError="1"/>
      <sheetData sheetId="34435" refreshError="1"/>
      <sheetData sheetId="34436" refreshError="1"/>
      <sheetData sheetId="34437" refreshError="1"/>
      <sheetData sheetId="34438" refreshError="1"/>
      <sheetData sheetId="34439" refreshError="1"/>
      <sheetData sheetId="34440" refreshError="1"/>
      <sheetData sheetId="34441" refreshError="1"/>
      <sheetData sheetId="34442" refreshError="1"/>
      <sheetData sheetId="34443" refreshError="1"/>
      <sheetData sheetId="34444" refreshError="1"/>
      <sheetData sheetId="34445" refreshError="1"/>
      <sheetData sheetId="34446" refreshError="1"/>
      <sheetData sheetId="34447" refreshError="1"/>
      <sheetData sheetId="34448" refreshError="1"/>
      <sheetData sheetId="34449" refreshError="1"/>
      <sheetData sheetId="34450" refreshError="1"/>
      <sheetData sheetId="34451" refreshError="1"/>
      <sheetData sheetId="34452" refreshError="1"/>
      <sheetData sheetId="34453" refreshError="1"/>
      <sheetData sheetId="34454" refreshError="1"/>
      <sheetData sheetId="34455" refreshError="1"/>
      <sheetData sheetId="34456" refreshError="1"/>
      <sheetData sheetId="34457" refreshError="1"/>
      <sheetData sheetId="34458" refreshError="1"/>
      <sheetData sheetId="34459" refreshError="1"/>
      <sheetData sheetId="34460" refreshError="1"/>
      <sheetData sheetId="34461" refreshError="1"/>
      <sheetData sheetId="34462" refreshError="1"/>
      <sheetData sheetId="34463" refreshError="1"/>
      <sheetData sheetId="34464" refreshError="1"/>
      <sheetData sheetId="34465" refreshError="1"/>
      <sheetData sheetId="34466" refreshError="1"/>
      <sheetData sheetId="34467" refreshError="1"/>
      <sheetData sheetId="34468" refreshError="1"/>
      <sheetData sheetId="34469" refreshError="1"/>
      <sheetData sheetId="34470" refreshError="1"/>
      <sheetData sheetId="34471" refreshError="1"/>
      <sheetData sheetId="34472" refreshError="1"/>
      <sheetData sheetId="34473" refreshError="1"/>
      <sheetData sheetId="34474" refreshError="1"/>
      <sheetData sheetId="34475" refreshError="1"/>
      <sheetData sheetId="34476" refreshError="1"/>
      <sheetData sheetId="34477" refreshError="1"/>
      <sheetData sheetId="34478" refreshError="1"/>
      <sheetData sheetId="34479" refreshError="1"/>
      <sheetData sheetId="34480" refreshError="1"/>
      <sheetData sheetId="34481" refreshError="1"/>
      <sheetData sheetId="34482" refreshError="1"/>
      <sheetData sheetId="34483" refreshError="1"/>
      <sheetData sheetId="34484" refreshError="1"/>
      <sheetData sheetId="34485" refreshError="1"/>
      <sheetData sheetId="34486" refreshError="1"/>
      <sheetData sheetId="34487" refreshError="1"/>
      <sheetData sheetId="34488" refreshError="1"/>
      <sheetData sheetId="34489" refreshError="1"/>
      <sheetData sheetId="34490" refreshError="1"/>
      <sheetData sheetId="34491" refreshError="1"/>
      <sheetData sheetId="34492" refreshError="1"/>
      <sheetData sheetId="34493" refreshError="1"/>
      <sheetData sheetId="34494" refreshError="1"/>
      <sheetData sheetId="34495" refreshError="1"/>
      <sheetData sheetId="34496" refreshError="1"/>
      <sheetData sheetId="34497" refreshError="1"/>
      <sheetData sheetId="34498" refreshError="1"/>
      <sheetData sheetId="34499" refreshError="1"/>
      <sheetData sheetId="34500" refreshError="1"/>
      <sheetData sheetId="34501" refreshError="1"/>
      <sheetData sheetId="34502" refreshError="1"/>
      <sheetData sheetId="34503" refreshError="1"/>
      <sheetData sheetId="34504" refreshError="1"/>
      <sheetData sheetId="34505" refreshError="1"/>
      <sheetData sheetId="34506" refreshError="1"/>
      <sheetData sheetId="34507" refreshError="1"/>
      <sheetData sheetId="34508" refreshError="1"/>
      <sheetData sheetId="34509" refreshError="1"/>
      <sheetData sheetId="34510" refreshError="1"/>
      <sheetData sheetId="34511" refreshError="1"/>
      <sheetData sheetId="34512" refreshError="1"/>
      <sheetData sheetId="34513" refreshError="1"/>
      <sheetData sheetId="34514" refreshError="1"/>
      <sheetData sheetId="34515" refreshError="1"/>
      <sheetData sheetId="34516" refreshError="1"/>
      <sheetData sheetId="34517" refreshError="1"/>
      <sheetData sheetId="34518" refreshError="1"/>
      <sheetData sheetId="34519" refreshError="1"/>
      <sheetData sheetId="34520" refreshError="1"/>
      <sheetData sheetId="34521" refreshError="1"/>
      <sheetData sheetId="34522" refreshError="1"/>
      <sheetData sheetId="34523" refreshError="1"/>
      <sheetData sheetId="34524" refreshError="1"/>
      <sheetData sheetId="34525" refreshError="1"/>
      <sheetData sheetId="34526" refreshError="1"/>
      <sheetData sheetId="34527" refreshError="1"/>
      <sheetData sheetId="34528" refreshError="1"/>
      <sheetData sheetId="34529" refreshError="1"/>
      <sheetData sheetId="34530" refreshError="1"/>
      <sheetData sheetId="34531" refreshError="1"/>
      <sheetData sheetId="34532" refreshError="1"/>
      <sheetData sheetId="34533" refreshError="1"/>
      <sheetData sheetId="34534" refreshError="1"/>
      <sheetData sheetId="34535" refreshError="1"/>
      <sheetData sheetId="34536" refreshError="1"/>
      <sheetData sheetId="34537" refreshError="1"/>
      <sheetData sheetId="34538" refreshError="1"/>
      <sheetData sheetId="34539" refreshError="1"/>
      <sheetData sheetId="34540" refreshError="1"/>
      <sheetData sheetId="34541" refreshError="1"/>
      <sheetData sheetId="34542" refreshError="1"/>
      <sheetData sheetId="34543" refreshError="1"/>
      <sheetData sheetId="34544" refreshError="1"/>
      <sheetData sheetId="34545" refreshError="1"/>
      <sheetData sheetId="34546" refreshError="1"/>
      <sheetData sheetId="34547" refreshError="1"/>
      <sheetData sheetId="34548" refreshError="1"/>
      <sheetData sheetId="34549" refreshError="1"/>
      <sheetData sheetId="34550" refreshError="1"/>
      <sheetData sheetId="34551" refreshError="1"/>
      <sheetData sheetId="34552" refreshError="1"/>
      <sheetData sheetId="34553" refreshError="1"/>
      <sheetData sheetId="34554" refreshError="1"/>
      <sheetData sheetId="34555" refreshError="1"/>
      <sheetData sheetId="34556" refreshError="1"/>
      <sheetData sheetId="34557" refreshError="1"/>
      <sheetData sheetId="34558" refreshError="1"/>
      <sheetData sheetId="34559" refreshError="1"/>
      <sheetData sheetId="34560" refreshError="1"/>
      <sheetData sheetId="34561" refreshError="1"/>
      <sheetData sheetId="34562" refreshError="1"/>
      <sheetData sheetId="34563" refreshError="1"/>
      <sheetData sheetId="34564" refreshError="1"/>
      <sheetData sheetId="34565" refreshError="1"/>
      <sheetData sheetId="34566" refreshError="1"/>
      <sheetData sheetId="34567" refreshError="1"/>
      <sheetData sheetId="34568" refreshError="1"/>
      <sheetData sheetId="34569" refreshError="1"/>
      <sheetData sheetId="34570" refreshError="1"/>
      <sheetData sheetId="34571" refreshError="1"/>
      <sheetData sheetId="34572" refreshError="1"/>
      <sheetData sheetId="34573" refreshError="1"/>
      <sheetData sheetId="34574" refreshError="1"/>
      <sheetData sheetId="34575" refreshError="1"/>
      <sheetData sheetId="34576" refreshError="1"/>
      <sheetData sheetId="34577" refreshError="1"/>
      <sheetData sheetId="34578" refreshError="1"/>
      <sheetData sheetId="34579" refreshError="1"/>
      <sheetData sheetId="34580" refreshError="1"/>
      <sheetData sheetId="34581" refreshError="1"/>
      <sheetData sheetId="34582" refreshError="1"/>
      <sheetData sheetId="34583" refreshError="1"/>
      <sheetData sheetId="34584" refreshError="1"/>
      <sheetData sheetId="34585" refreshError="1"/>
      <sheetData sheetId="34586" refreshError="1"/>
      <sheetData sheetId="34587" refreshError="1"/>
      <sheetData sheetId="34588" refreshError="1"/>
      <sheetData sheetId="34589" refreshError="1"/>
      <sheetData sheetId="34590" refreshError="1"/>
      <sheetData sheetId="34591" refreshError="1"/>
      <sheetData sheetId="34592" refreshError="1"/>
      <sheetData sheetId="34593" refreshError="1"/>
      <sheetData sheetId="34594" refreshError="1"/>
      <sheetData sheetId="34595" refreshError="1"/>
      <sheetData sheetId="34596" refreshError="1"/>
      <sheetData sheetId="34597" refreshError="1"/>
      <sheetData sheetId="34598" refreshError="1"/>
      <sheetData sheetId="34599" refreshError="1"/>
      <sheetData sheetId="34600" refreshError="1"/>
      <sheetData sheetId="34601" refreshError="1"/>
      <sheetData sheetId="34602" refreshError="1"/>
      <sheetData sheetId="34603" refreshError="1"/>
      <sheetData sheetId="34604" refreshError="1"/>
      <sheetData sheetId="34605" refreshError="1"/>
      <sheetData sheetId="34606" refreshError="1"/>
      <sheetData sheetId="34607" refreshError="1"/>
      <sheetData sheetId="34608" refreshError="1"/>
      <sheetData sheetId="34609" refreshError="1"/>
      <sheetData sheetId="34610" refreshError="1"/>
      <sheetData sheetId="34611" refreshError="1"/>
      <sheetData sheetId="34612" refreshError="1"/>
      <sheetData sheetId="34613" refreshError="1"/>
      <sheetData sheetId="34614" refreshError="1"/>
      <sheetData sheetId="34615" refreshError="1"/>
      <sheetData sheetId="34616" refreshError="1"/>
      <sheetData sheetId="34617" refreshError="1"/>
      <sheetData sheetId="34618" refreshError="1"/>
      <sheetData sheetId="34619" refreshError="1"/>
      <sheetData sheetId="34620" refreshError="1"/>
      <sheetData sheetId="34621" refreshError="1"/>
      <sheetData sheetId="34622" refreshError="1"/>
      <sheetData sheetId="34623" refreshError="1"/>
      <sheetData sheetId="34624" refreshError="1"/>
      <sheetData sheetId="34625" refreshError="1"/>
      <sheetData sheetId="34626" refreshError="1"/>
      <sheetData sheetId="34627" refreshError="1"/>
      <sheetData sheetId="34628" refreshError="1"/>
      <sheetData sheetId="34629" refreshError="1"/>
      <sheetData sheetId="34630" refreshError="1"/>
      <sheetData sheetId="34631" refreshError="1"/>
      <sheetData sheetId="34632" refreshError="1"/>
      <sheetData sheetId="34633" refreshError="1"/>
      <sheetData sheetId="34634" refreshError="1"/>
      <sheetData sheetId="34635" refreshError="1"/>
      <sheetData sheetId="34636" refreshError="1"/>
      <sheetData sheetId="34637" refreshError="1"/>
      <sheetData sheetId="34638" refreshError="1"/>
      <sheetData sheetId="34639" refreshError="1"/>
      <sheetData sheetId="34640" refreshError="1"/>
      <sheetData sheetId="34641" refreshError="1"/>
      <sheetData sheetId="34642" refreshError="1"/>
      <sheetData sheetId="34643" refreshError="1"/>
      <sheetData sheetId="34644" refreshError="1"/>
      <sheetData sheetId="34645" refreshError="1"/>
      <sheetData sheetId="34646" refreshError="1"/>
      <sheetData sheetId="34647" refreshError="1"/>
      <sheetData sheetId="34648" refreshError="1"/>
      <sheetData sheetId="34649" refreshError="1"/>
      <sheetData sheetId="34650" refreshError="1"/>
      <sheetData sheetId="34651" refreshError="1"/>
      <sheetData sheetId="34652" refreshError="1"/>
      <sheetData sheetId="34653" refreshError="1"/>
      <sheetData sheetId="34654" refreshError="1"/>
      <sheetData sheetId="34655" refreshError="1"/>
      <sheetData sheetId="34656" refreshError="1"/>
      <sheetData sheetId="34657" refreshError="1"/>
      <sheetData sheetId="34658" refreshError="1"/>
      <sheetData sheetId="34659" refreshError="1"/>
      <sheetData sheetId="34660" refreshError="1"/>
      <sheetData sheetId="34661" refreshError="1"/>
      <sheetData sheetId="34662" refreshError="1"/>
      <sheetData sheetId="34663" refreshError="1"/>
      <sheetData sheetId="34664" refreshError="1"/>
      <sheetData sheetId="34665" refreshError="1"/>
      <sheetData sheetId="34666" refreshError="1"/>
      <sheetData sheetId="34667" refreshError="1"/>
      <sheetData sheetId="34668" refreshError="1"/>
      <sheetData sheetId="34669" refreshError="1"/>
      <sheetData sheetId="34670" refreshError="1"/>
      <sheetData sheetId="34671" refreshError="1"/>
      <sheetData sheetId="34672" refreshError="1"/>
      <sheetData sheetId="34673" refreshError="1"/>
      <sheetData sheetId="34674" refreshError="1"/>
      <sheetData sheetId="34675" refreshError="1"/>
      <sheetData sheetId="34676" refreshError="1"/>
      <sheetData sheetId="34677" refreshError="1"/>
      <sheetData sheetId="34678" refreshError="1"/>
      <sheetData sheetId="34679" refreshError="1"/>
      <sheetData sheetId="34680" refreshError="1"/>
      <sheetData sheetId="34681" refreshError="1"/>
      <sheetData sheetId="34682" refreshError="1"/>
      <sheetData sheetId="34683" refreshError="1"/>
      <sheetData sheetId="34684" refreshError="1"/>
      <sheetData sheetId="34685" refreshError="1"/>
      <sheetData sheetId="34686" refreshError="1"/>
      <sheetData sheetId="34687" refreshError="1"/>
      <sheetData sheetId="34688" refreshError="1"/>
      <sheetData sheetId="34689" refreshError="1"/>
      <sheetData sheetId="34690" refreshError="1"/>
      <sheetData sheetId="34691" refreshError="1"/>
      <sheetData sheetId="34692" refreshError="1"/>
      <sheetData sheetId="34693" refreshError="1"/>
      <sheetData sheetId="34694" refreshError="1"/>
      <sheetData sheetId="34695" refreshError="1"/>
      <sheetData sheetId="34696" refreshError="1"/>
      <sheetData sheetId="34697" refreshError="1"/>
      <sheetData sheetId="34698" refreshError="1"/>
      <sheetData sheetId="34699" refreshError="1"/>
      <sheetData sheetId="34700" refreshError="1"/>
      <sheetData sheetId="34701" refreshError="1"/>
      <sheetData sheetId="34702" refreshError="1"/>
      <sheetData sheetId="34703" refreshError="1"/>
      <sheetData sheetId="34704" refreshError="1"/>
      <sheetData sheetId="34705" refreshError="1"/>
      <sheetData sheetId="34706" refreshError="1"/>
      <sheetData sheetId="34707" refreshError="1"/>
      <sheetData sheetId="34708" refreshError="1"/>
      <sheetData sheetId="34709" refreshError="1"/>
      <sheetData sheetId="34710" refreshError="1"/>
      <sheetData sheetId="34711" refreshError="1"/>
      <sheetData sheetId="34712" refreshError="1"/>
      <sheetData sheetId="34713" refreshError="1"/>
      <sheetData sheetId="34714" refreshError="1"/>
      <sheetData sheetId="34715" refreshError="1"/>
      <sheetData sheetId="34716" refreshError="1"/>
      <sheetData sheetId="34717" refreshError="1"/>
      <sheetData sheetId="34718" refreshError="1"/>
      <sheetData sheetId="34719" refreshError="1"/>
      <sheetData sheetId="34720" refreshError="1"/>
      <sheetData sheetId="34721" refreshError="1"/>
      <sheetData sheetId="34722" refreshError="1"/>
      <sheetData sheetId="34723" refreshError="1"/>
      <sheetData sheetId="34724" refreshError="1"/>
      <sheetData sheetId="34725" refreshError="1"/>
      <sheetData sheetId="34726" refreshError="1"/>
      <sheetData sheetId="34727" refreshError="1"/>
      <sheetData sheetId="34728" refreshError="1"/>
      <sheetData sheetId="34729" refreshError="1"/>
      <sheetData sheetId="34730" refreshError="1"/>
      <sheetData sheetId="34731" refreshError="1"/>
      <sheetData sheetId="34732" refreshError="1"/>
      <sheetData sheetId="34733" refreshError="1"/>
      <sheetData sheetId="34734" refreshError="1"/>
      <sheetData sheetId="34735" refreshError="1"/>
      <sheetData sheetId="34736" refreshError="1"/>
      <sheetData sheetId="34737" refreshError="1"/>
      <sheetData sheetId="34738" refreshError="1"/>
      <sheetData sheetId="34739" refreshError="1"/>
      <sheetData sheetId="34740" refreshError="1"/>
      <sheetData sheetId="34741" refreshError="1"/>
      <sheetData sheetId="34742" refreshError="1"/>
      <sheetData sheetId="34743" refreshError="1"/>
      <sheetData sheetId="34744" refreshError="1"/>
      <sheetData sheetId="34745" refreshError="1"/>
      <sheetData sheetId="34746" refreshError="1"/>
      <sheetData sheetId="34747" refreshError="1"/>
      <sheetData sheetId="34748" refreshError="1"/>
      <sheetData sheetId="34749" refreshError="1"/>
      <sheetData sheetId="34750" refreshError="1"/>
      <sheetData sheetId="34751" refreshError="1"/>
      <sheetData sheetId="34752" refreshError="1"/>
      <sheetData sheetId="34753" refreshError="1"/>
      <sheetData sheetId="34754" refreshError="1"/>
      <sheetData sheetId="34755" refreshError="1"/>
      <sheetData sheetId="34756" refreshError="1"/>
      <sheetData sheetId="34757" refreshError="1"/>
      <sheetData sheetId="34758" refreshError="1"/>
      <sheetData sheetId="34759" refreshError="1"/>
      <sheetData sheetId="34760" refreshError="1"/>
      <sheetData sheetId="34761" refreshError="1"/>
      <sheetData sheetId="34762" refreshError="1"/>
      <sheetData sheetId="34763" refreshError="1"/>
      <sheetData sheetId="34764" refreshError="1"/>
      <sheetData sheetId="34765" refreshError="1"/>
      <sheetData sheetId="34766" refreshError="1"/>
      <sheetData sheetId="34767" refreshError="1"/>
      <sheetData sheetId="34768" refreshError="1"/>
      <sheetData sheetId="34769" refreshError="1"/>
      <sheetData sheetId="34770" refreshError="1"/>
      <sheetData sheetId="34771" refreshError="1"/>
      <sheetData sheetId="34772" refreshError="1"/>
      <sheetData sheetId="34773" refreshError="1"/>
      <sheetData sheetId="34774" refreshError="1"/>
      <sheetData sheetId="34775" refreshError="1"/>
      <sheetData sheetId="34776" refreshError="1"/>
      <sheetData sheetId="34777" refreshError="1"/>
      <sheetData sheetId="34778" refreshError="1"/>
      <sheetData sheetId="34779" refreshError="1"/>
      <sheetData sheetId="34780" refreshError="1"/>
      <sheetData sheetId="34781" refreshError="1"/>
      <sheetData sheetId="34782" refreshError="1"/>
      <sheetData sheetId="34783" refreshError="1"/>
      <sheetData sheetId="34784" refreshError="1"/>
      <sheetData sheetId="34785" refreshError="1"/>
      <sheetData sheetId="34786" refreshError="1"/>
      <sheetData sheetId="34787" refreshError="1"/>
      <sheetData sheetId="34788" refreshError="1"/>
      <sheetData sheetId="34789" refreshError="1"/>
      <sheetData sheetId="34790" refreshError="1"/>
      <sheetData sheetId="34791" refreshError="1"/>
      <sheetData sheetId="34792" refreshError="1"/>
      <sheetData sheetId="34793" refreshError="1"/>
      <sheetData sheetId="34794" refreshError="1"/>
      <sheetData sheetId="34795" refreshError="1"/>
      <sheetData sheetId="34796" refreshError="1"/>
      <sheetData sheetId="34797" refreshError="1"/>
      <sheetData sheetId="34798" refreshError="1"/>
      <sheetData sheetId="34799" refreshError="1"/>
      <sheetData sheetId="34800" refreshError="1"/>
      <sheetData sheetId="34801" refreshError="1"/>
      <sheetData sheetId="34802" refreshError="1"/>
      <sheetData sheetId="34803" refreshError="1"/>
      <sheetData sheetId="34804" refreshError="1"/>
      <sheetData sheetId="34805" refreshError="1"/>
      <sheetData sheetId="34806" refreshError="1"/>
      <sheetData sheetId="34807" refreshError="1"/>
      <sheetData sheetId="34808" refreshError="1"/>
      <sheetData sheetId="34809" refreshError="1"/>
      <sheetData sheetId="34810" refreshError="1"/>
      <sheetData sheetId="34811" refreshError="1"/>
      <sheetData sheetId="34812" refreshError="1"/>
      <sheetData sheetId="34813" refreshError="1"/>
      <sheetData sheetId="34814" refreshError="1"/>
      <sheetData sheetId="34815" refreshError="1"/>
      <sheetData sheetId="34816" refreshError="1"/>
      <sheetData sheetId="34817" refreshError="1"/>
      <sheetData sheetId="34818" refreshError="1"/>
      <sheetData sheetId="34819" refreshError="1"/>
      <sheetData sheetId="34820" refreshError="1"/>
      <sheetData sheetId="34821" refreshError="1"/>
      <sheetData sheetId="34822" refreshError="1"/>
      <sheetData sheetId="34823" refreshError="1"/>
      <sheetData sheetId="34824" refreshError="1"/>
      <sheetData sheetId="34825" refreshError="1"/>
      <sheetData sheetId="34826" refreshError="1"/>
      <sheetData sheetId="34827" refreshError="1"/>
      <sheetData sheetId="34828" refreshError="1"/>
      <sheetData sheetId="34829" refreshError="1"/>
      <sheetData sheetId="34830" refreshError="1"/>
      <sheetData sheetId="34831" refreshError="1"/>
      <sheetData sheetId="34832" refreshError="1"/>
      <sheetData sheetId="34833" refreshError="1"/>
      <sheetData sheetId="34834" refreshError="1"/>
      <sheetData sheetId="34835" refreshError="1"/>
      <sheetData sheetId="34836" refreshError="1"/>
      <sheetData sheetId="34837" refreshError="1"/>
      <sheetData sheetId="34838" refreshError="1"/>
      <sheetData sheetId="34839" refreshError="1"/>
      <sheetData sheetId="34840" refreshError="1"/>
      <sheetData sheetId="34841" refreshError="1"/>
      <sheetData sheetId="34842" refreshError="1"/>
      <sheetData sheetId="34843" refreshError="1"/>
      <sheetData sheetId="34844" refreshError="1"/>
      <sheetData sheetId="34845" refreshError="1"/>
      <sheetData sheetId="34846" refreshError="1"/>
      <sheetData sheetId="34847" refreshError="1"/>
      <sheetData sheetId="34848" refreshError="1"/>
      <sheetData sheetId="34849" refreshError="1"/>
      <sheetData sheetId="34850" refreshError="1"/>
      <sheetData sheetId="34851" refreshError="1"/>
      <sheetData sheetId="34852" refreshError="1"/>
      <sheetData sheetId="34853" refreshError="1"/>
      <sheetData sheetId="34854" refreshError="1"/>
      <sheetData sheetId="34855" refreshError="1"/>
      <sheetData sheetId="34856" refreshError="1"/>
      <sheetData sheetId="34857" refreshError="1"/>
      <sheetData sheetId="34858" refreshError="1"/>
      <sheetData sheetId="34859" refreshError="1"/>
      <sheetData sheetId="34860" refreshError="1"/>
      <sheetData sheetId="34861" refreshError="1"/>
      <sheetData sheetId="34862" refreshError="1"/>
      <sheetData sheetId="34863" refreshError="1"/>
      <sheetData sheetId="34864" refreshError="1"/>
      <sheetData sheetId="34865" refreshError="1"/>
      <sheetData sheetId="34866" refreshError="1"/>
      <sheetData sheetId="34867" refreshError="1"/>
      <sheetData sheetId="34868" refreshError="1"/>
      <sheetData sheetId="34869" refreshError="1"/>
      <sheetData sheetId="34870" refreshError="1"/>
      <sheetData sheetId="34871" refreshError="1"/>
      <sheetData sheetId="34872" refreshError="1"/>
      <sheetData sheetId="34873" refreshError="1"/>
      <sheetData sheetId="34874" refreshError="1"/>
      <sheetData sheetId="34875" refreshError="1"/>
      <sheetData sheetId="34876" refreshError="1"/>
      <sheetData sheetId="34877" refreshError="1"/>
      <sheetData sheetId="34878" refreshError="1"/>
      <sheetData sheetId="34879" refreshError="1"/>
      <sheetData sheetId="34880" refreshError="1"/>
      <sheetData sheetId="34881" refreshError="1"/>
      <sheetData sheetId="34882" refreshError="1"/>
      <sheetData sheetId="34883" refreshError="1"/>
      <sheetData sheetId="34884" refreshError="1"/>
      <sheetData sheetId="34885" refreshError="1"/>
      <sheetData sheetId="34886" refreshError="1"/>
      <sheetData sheetId="34887" refreshError="1"/>
      <sheetData sheetId="34888" refreshError="1"/>
      <sheetData sheetId="34889" refreshError="1"/>
      <sheetData sheetId="34890" refreshError="1"/>
      <sheetData sheetId="34891" refreshError="1"/>
      <sheetData sheetId="34892" refreshError="1"/>
      <sheetData sheetId="34893" refreshError="1"/>
      <sheetData sheetId="34894" refreshError="1"/>
      <sheetData sheetId="34895" refreshError="1"/>
      <sheetData sheetId="34896" refreshError="1"/>
      <sheetData sheetId="34897" refreshError="1"/>
      <sheetData sheetId="34898" refreshError="1"/>
      <sheetData sheetId="34899" refreshError="1"/>
      <sheetData sheetId="34900" refreshError="1"/>
      <sheetData sheetId="34901" refreshError="1"/>
      <sheetData sheetId="34902" refreshError="1"/>
      <sheetData sheetId="34903" refreshError="1"/>
      <sheetData sheetId="34904" refreshError="1"/>
      <sheetData sheetId="34905" refreshError="1"/>
      <sheetData sheetId="34906" refreshError="1"/>
      <sheetData sheetId="34907" refreshError="1"/>
      <sheetData sheetId="34908" refreshError="1"/>
      <sheetData sheetId="34909" refreshError="1"/>
      <sheetData sheetId="34910" refreshError="1"/>
      <sheetData sheetId="34911" refreshError="1"/>
      <sheetData sheetId="34912" refreshError="1"/>
      <sheetData sheetId="34913" refreshError="1"/>
      <sheetData sheetId="34914" refreshError="1"/>
      <sheetData sheetId="34915" refreshError="1"/>
      <sheetData sheetId="34916" refreshError="1"/>
      <sheetData sheetId="34917" refreshError="1"/>
      <sheetData sheetId="34918" refreshError="1"/>
      <sheetData sheetId="34919" refreshError="1"/>
      <sheetData sheetId="34920" refreshError="1"/>
      <sheetData sheetId="34921" refreshError="1"/>
      <sheetData sheetId="34922" refreshError="1"/>
      <sheetData sheetId="34923" refreshError="1"/>
      <sheetData sheetId="34924" refreshError="1"/>
      <sheetData sheetId="34925" refreshError="1"/>
      <sheetData sheetId="34926" refreshError="1"/>
      <sheetData sheetId="34927" refreshError="1"/>
      <sheetData sheetId="34928" refreshError="1"/>
      <sheetData sheetId="34929" refreshError="1"/>
      <sheetData sheetId="34930" refreshError="1"/>
      <sheetData sheetId="34931" refreshError="1"/>
      <sheetData sheetId="34932" refreshError="1"/>
      <sheetData sheetId="34933" refreshError="1"/>
      <sheetData sheetId="34934" refreshError="1"/>
      <sheetData sheetId="34935" refreshError="1"/>
      <sheetData sheetId="34936" refreshError="1"/>
      <sheetData sheetId="34937" refreshError="1"/>
      <sheetData sheetId="34938" refreshError="1"/>
      <sheetData sheetId="34939" refreshError="1"/>
      <sheetData sheetId="34940" refreshError="1"/>
      <sheetData sheetId="34941" refreshError="1"/>
      <sheetData sheetId="34942" refreshError="1"/>
      <sheetData sheetId="34943" refreshError="1"/>
      <sheetData sheetId="34944" refreshError="1"/>
      <sheetData sheetId="34945" refreshError="1"/>
      <sheetData sheetId="34946" refreshError="1"/>
      <sheetData sheetId="34947" refreshError="1"/>
      <sheetData sheetId="34948" refreshError="1"/>
      <sheetData sheetId="34949" refreshError="1"/>
      <sheetData sheetId="34950" refreshError="1"/>
      <sheetData sheetId="34951" refreshError="1"/>
      <sheetData sheetId="34952" refreshError="1"/>
      <sheetData sheetId="34953" refreshError="1"/>
      <sheetData sheetId="34954" refreshError="1"/>
      <sheetData sheetId="34955" refreshError="1"/>
      <sheetData sheetId="34956" refreshError="1"/>
      <sheetData sheetId="34957" refreshError="1"/>
      <sheetData sheetId="34958" refreshError="1"/>
      <sheetData sheetId="34959" refreshError="1"/>
      <sheetData sheetId="34960" refreshError="1"/>
      <sheetData sheetId="34961" refreshError="1"/>
      <sheetData sheetId="34962" refreshError="1"/>
      <sheetData sheetId="34963" refreshError="1"/>
      <sheetData sheetId="34964" refreshError="1"/>
      <sheetData sheetId="34965" refreshError="1"/>
      <sheetData sheetId="34966" refreshError="1"/>
      <sheetData sheetId="34967" refreshError="1"/>
      <sheetData sheetId="34968" refreshError="1"/>
      <sheetData sheetId="34969" refreshError="1"/>
      <sheetData sheetId="34970" refreshError="1"/>
      <sheetData sheetId="34971" refreshError="1"/>
      <sheetData sheetId="34972" refreshError="1"/>
      <sheetData sheetId="34973" refreshError="1"/>
      <sheetData sheetId="34974" refreshError="1"/>
      <sheetData sheetId="34975" refreshError="1"/>
      <sheetData sheetId="34976" refreshError="1"/>
      <sheetData sheetId="34977" refreshError="1"/>
      <sheetData sheetId="34978" refreshError="1"/>
      <sheetData sheetId="34979" refreshError="1"/>
      <sheetData sheetId="34980" refreshError="1"/>
      <sheetData sheetId="34981" refreshError="1"/>
      <sheetData sheetId="34982" refreshError="1"/>
      <sheetData sheetId="34983" refreshError="1"/>
      <sheetData sheetId="34984" refreshError="1"/>
      <sheetData sheetId="34985" refreshError="1"/>
      <sheetData sheetId="34986" refreshError="1"/>
      <sheetData sheetId="34987" refreshError="1"/>
      <sheetData sheetId="34988" refreshError="1"/>
      <sheetData sheetId="34989" refreshError="1"/>
      <sheetData sheetId="34990" refreshError="1"/>
      <sheetData sheetId="34991" refreshError="1"/>
      <sheetData sheetId="34992" refreshError="1"/>
      <sheetData sheetId="34993" refreshError="1"/>
      <sheetData sheetId="34994" refreshError="1"/>
      <sheetData sheetId="34995" refreshError="1"/>
      <sheetData sheetId="34996" refreshError="1"/>
      <sheetData sheetId="34997" refreshError="1"/>
      <sheetData sheetId="34998" refreshError="1"/>
      <sheetData sheetId="34999" refreshError="1"/>
      <sheetData sheetId="35000" refreshError="1"/>
      <sheetData sheetId="35001" refreshError="1"/>
      <sheetData sheetId="35002" refreshError="1"/>
      <sheetData sheetId="35003" refreshError="1"/>
      <sheetData sheetId="35004" refreshError="1"/>
      <sheetData sheetId="35005" refreshError="1"/>
      <sheetData sheetId="35006" refreshError="1"/>
      <sheetData sheetId="35007" refreshError="1"/>
      <sheetData sheetId="35008" refreshError="1"/>
      <sheetData sheetId="35009" refreshError="1"/>
      <sheetData sheetId="35010" refreshError="1"/>
      <sheetData sheetId="35011" refreshError="1"/>
      <sheetData sheetId="35012" refreshError="1"/>
      <sheetData sheetId="35013" refreshError="1"/>
      <sheetData sheetId="35014" refreshError="1"/>
      <sheetData sheetId="35015" refreshError="1"/>
      <sheetData sheetId="35016" refreshError="1"/>
      <sheetData sheetId="35017" refreshError="1"/>
      <sheetData sheetId="35018" refreshError="1"/>
      <sheetData sheetId="35019" refreshError="1"/>
      <sheetData sheetId="35020" refreshError="1"/>
      <sheetData sheetId="35021" refreshError="1"/>
      <sheetData sheetId="35022" refreshError="1"/>
      <sheetData sheetId="35023" refreshError="1"/>
      <sheetData sheetId="35024" refreshError="1"/>
      <sheetData sheetId="35025" refreshError="1"/>
      <sheetData sheetId="35026" refreshError="1"/>
      <sheetData sheetId="35027" refreshError="1"/>
      <sheetData sheetId="35028" refreshError="1"/>
      <sheetData sheetId="35029" refreshError="1"/>
      <sheetData sheetId="35030" refreshError="1"/>
      <sheetData sheetId="35031" refreshError="1"/>
      <sheetData sheetId="35032" refreshError="1"/>
      <sheetData sheetId="35033" refreshError="1"/>
      <sheetData sheetId="35034" refreshError="1"/>
      <sheetData sheetId="35035" refreshError="1"/>
      <sheetData sheetId="35036" refreshError="1"/>
      <sheetData sheetId="35037" refreshError="1"/>
      <sheetData sheetId="35038" refreshError="1"/>
      <sheetData sheetId="35039" refreshError="1"/>
      <sheetData sheetId="35040" refreshError="1"/>
      <sheetData sheetId="35041" refreshError="1"/>
      <sheetData sheetId="35042" refreshError="1"/>
      <sheetData sheetId="35043" refreshError="1"/>
      <sheetData sheetId="35044" refreshError="1"/>
      <sheetData sheetId="35045" refreshError="1"/>
      <sheetData sheetId="35046" refreshError="1"/>
      <sheetData sheetId="35047" refreshError="1"/>
      <sheetData sheetId="35048" refreshError="1"/>
      <sheetData sheetId="35049" refreshError="1"/>
      <sheetData sheetId="35050" refreshError="1"/>
      <sheetData sheetId="35051" refreshError="1"/>
      <sheetData sheetId="35052" refreshError="1"/>
      <sheetData sheetId="35053" refreshError="1"/>
      <sheetData sheetId="35054" refreshError="1"/>
      <sheetData sheetId="35055" refreshError="1"/>
      <sheetData sheetId="35056" refreshError="1"/>
      <sheetData sheetId="35057" refreshError="1"/>
      <sheetData sheetId="35058" refreshError="1"/>
      <sheetData sheetId="35059" refreshError="1"/>
      <sheetData sheetId="35060" refreshError="1"/>
      <sheetData sheetId="35061" refreshError="1"/>
      <sheetData sheetId="35062" refreshError="1"/>
      <sheetData sheetId="35063" refreshError="1"/>
      <sheetData sheetId="35064" refreshError="1"/>
      <sheetData sheetId="35065" refreshError="1"/>
      <sheetData sheetId="35066" refreshError="1"/>
      <sheetData sheetId="35067" refreshError="1"/>
      <sheetData sheetId="35068" refreshError="1"/>
      <sheetData sheetId="35069" refreshError="1"/>
      <sheetData sheetId="35070" refreshError="1"/>
      <sheetData sheetId="35071" refreshError="1"/>
      <sheetData sheetId="35072" refreshError="1"/>
      <sheetData sheetId="35073" refreshError="1"/>
      <sheetData sheetId="35074" refreshError="1"/>
      <sheetData sheetId="35075" refreshError="1"/>
      <sheetData sheetId="35076" refreshError="1"/>
      <sheetData sheetId="35077" refreshError="1"/>
      <sheetData sheetId="35078" refreshError="1"/>
      <sheetData sheetId="35079" refreshError="1"/>
      <sheetData sheetId="35080" refreshError="1"/>
      <sheetData sheetId="35081" refreshError="1"/>
      <sheetData sheetId="35082" refreshError="1"/>
      <sheetData sheetId="35083" refreshError="1"/>
      <sheetData sheetId="35084" refreshError="1"/>
      <sheetData sheetId="35085" refreshError="1"/>
      <sheetData sheetId="35086" refreshError="1"/>
      <sheetData sheetId="35087" refreshError="1"/>
      <sheetData sheetId="35088" refreshError="1"/>
      <sheetData sheetId="35089" refreshError="1"/>
      <sheetData sheetId="35090" refreshError="1"/>
      <sheetData sheetId="35091" refreshError="1"/>
      <sheetData sheetId="35092" refreshError="1"/>
      <sheetData sheetId="35093" refreshError="1"/>
      <sheetData sheetId="35094" refreshError="1"/>
      <sheetData sheetId="35095" refreshError="1"/>
      <sheetData sheetId="35096" refreshError="1"/>
      <sheetData sheetId="35097" refreshError="1"/>
      <sheetData sheetId="35098" refreshError="1"/>
      <sheetData sheetId="35099" refreshError="1"/>
      <sheetData sheetId="35100" refreshError="1"/>
      <sheetData sheetId="35101" refreshError="1"/>
      <sheetData sheetId="35102" refreshError="1"/>
      <sheetData sheetId="35103" refreshError="1"/>
      <sheetData sheetId="35104" refreshError="1"/>
      <sheetData sheetId="35105" refreshError="1"/>
      <sheetData sheetId="35106" refreshError="1"/>
      <sheetData sheetId="35107" refreshError="1"/>
      <sheetData sheetId="35108" refreshError="1"/>
      <sheetData sheetId="35109" refreshError="1"/>
      <sheetData sheetId="35110" refreshError="1"/>
      <sheetData sheetId="35111" refreshError="1"/>
      <sheetData sheetId="35112" refreshError="1"/>
      <sheetData sheetId="35113" refreshError="1"/>
      <sheetData sheetId="35114" refreshError="1"/>
      <sheetData sheetId="35115" refreshError="1"/>
      <sheetData sheetId="35116" refreshError="1"/>
      <sheetData sheetId="35117" refreshError="1"/>
      <sheetData sheetId="35118" refreshError="1"/>
      <sheetData sheetId="35119" refreshError="1"/>
      <sheetData sheetId="35120" refreshError="1"/>
      <sheetData sheetId="35121" refreshError="1"/>
      <sheetData sheetId="35122" refreshError="1"/>
      <sheetData sheetId="35123" refreshError="1"/>
      <sheetData sheetId="35124" refreshError="1"/>
      <sheetData sheetId="35125" refreshError="1"/>
      <sheetData sheetId="35126" refreshError="1"/>
      <sheetData sheetId="35127" refreshError="1"/>
      <sheetData sheetId="35128" refreshError="1"/>
      <sheetData sheetId="35129" refreshError="1"/>
      <sheetData sheetId="35130" refreshError="1"/>
      <sheetData sheetId="35131" refreshError="1"/>
      <sheetData sheetId="35132" refreshError="1"/>
      <sheetData sheetId="35133" refreshError="1"/>
      <sheetData sheetId="35134" refreshError="1"/>
      <sheetData sheetId="35135" refreshError="1"/>
      <sheetData sheetId="35136" refreshError="1"/>
      <sheetData sheetId="35137" refreshError="1"/>
      <sheetData sheetId="35138" refreshError="1"/>
      <sheetData sheetId="35139" refreshError="1"/>
      <sheetData sheetId="35140" refreshError="1"/>
      <sheetData sheetId="35141" refreshError="1"/>
      <sheetData sheetId="35142" refreshError="1"/>
      <sheetData sheetId="35143" refreshError="1"/>
      <sheetData sheetId="35144" refreshError="1"/>
      <sheetData sheetId="35145" refreshError="1"/>
      <sheetData sheetId="35146" refreshError="1"/>
      <sheetData sheetId="35147" refreshError="1"/>
      <sheetData sheetId="35148" refreshError="1"/>
      <sheetData sheetId="35149" refreshError="1"/>
      <sheetData sheetId="35150" refreshError="1"/>
      <sheetData sheetId="35151" refreshError="1"/>
      <sheetData sheetId="35152" refreshError="1"/>
      <sheetData sheetId="35153" refreshError="1"/>
      <sheetData sheetId="35154" refreshError="1"/>
      <sheetData sheetId="35155" refreshError="1"/>
      <sheetData sheetId="35156" refreshError="1"/>
      <sheetData sheetId="35157" refreshError="1"/>
      <sheetData sheetId="35158" refreshError="1"/>
      <sheetData sheetId="35159" refreshError="1"/>
      <sheetData sheetId="35160" refreshError="1"/>
      <sheetData sheetId="35161" refreshError="1"/>
      <sheetData sheetId="35162" refreshError="1"/>
      <sheetData sheetId="35163" refreshError="1"/>
      <sheetData sheetId="35164" refreshError="1"/>
      <sheetData sheetId="35165" refreshError="1"/>
      <sheetData sheetId="35166" refreshError="1"/>
      <sheetData sheetId="35167" refreshError="1"/>
      <sheetData sheetId="35168" refreshError="1"/>
      <sheetData sheetId="35169" refreshError="1"/>
      <sheetData sheetId="35170" refreshError="1"/>
      <sheetData sheetId="35171" refreshError="1"/>
      <sheetData sheetId="35172" refreshError="1"/>
      <sheetData sheetId="35173" refreshError="1"/>
      <sheetData sheetId="35174" refreshError="1"/>
      <sheetData sheetId="35175" refreshError="1"/>
      <sheetData sheetId="35176" refreshError="1"/>
      <sheetData sheetId="35177" refreshError="1"/>
      <sheetData sheetId="35178" refreshError="1"/>
      <sheetData sheetId="35179" refreshError="1"/>
      <sheetData sheetId="35180" refreshError="1"/>
      <sheetData sheetId="35181" refreshError="1"/>
      <sheetData sheetId="35182" refreshError="1"/>
      <sheetData sheetId="35183" refreshError="1"/>
      <sheetData sheetId="35184" refreshError="1"/>
      <sheetData sheetId="35185" refreshError="1"/>
      <sheetData sheetId="35186" refreshError="1"/>
      <sheetData sheetId="35187" refreshError="1"/>
      <sheetData sheetId="35188" refreshError="1"/>
      <sheetData sheetId="35189" refreshError="1"/>
      <sheetData sheetId="35190" refreshError="1"/>
      <sheetData sheetId="35191" refreshError="1"/>
      <sheetData sheetId="35192" refreshError="1"/>
      <sheetData sheetId="35193" refreshError="1"/>
      <sheetData sheetId="35194" refreshError="1"/>
      <sheetData sheetId="35195" refreshError="1"/>
      <sheetData sheetId="35196" refreshError="1"/>
      <sheetData sheetId="35197" refreshError="1"/>
      <sheetData sheetId="35198" refreshError="1"/>
      <sheetData sheetId="35199" refreshError="1"/>
      <sheetData sheetId="35200" refreshError="1"/>
      <sheetData sheetId="35201" refreshError="1"/>
      <sheetData sheetId="35202" refreshError="1"/>
      <sheetData sheetId="35203" refreshError="1"/>
      <sheetData sheetId="35204" refreshError="1"/>
      <sheetData sheetId="35205" refreshError="1"/>
      <sheetData sheetId="35206" refreshError="1"/>
      <sheetData sheetId="35207" refreshError="1"/>
      <sheetData sheetId="35208" refreshError="1"/>
      <sheetData sheetId="35209" refreshError="1"/>
      <sheetData sheetId="35210" refreshError="1"/>
      <sheetData sheetId="35211" refreshError="1"/>
      <sheetData sheetId="35212" refreshError="1"/>
      <sheetData sheetId="35213" refreshError="1"/>
      <sheetData sheetId="35214" refreshError="1"/>
      <sheetData sheetId="35215" refreshError="1"/>
      <sheetData sheetId="35216" refreshError="1"/>
      <sheetData sheetId="35217" refreshError="1"/>
      <sheetData sheetId="35218" refreshError="1"/>
      <sheetData sheetId="35219" refreshError="1"/>
      <sheetData sheetId="35220" refreshError="1"/>
      <sheetData sheetId="35221" refreshError="1"/>
      <sheetData sheetId="35222" refreshError="1"/>
      <sheetData sheetId="35223" refreshError="1"/>
      <sheetData sheetId="35224" refreshError="1"/>
      <sheetData sheetId="35225" refreshError="1"/>
      <sheetData sheetId="35226" refreshError="1"/>
      <sheetData sheetId="35227" refreshError="1"/>
      <sheetData sheetId="35228" refreshError="1"/>
      <sheetData sheetId="35229" refreshError="1"/>
      <sheetData sheetId="35230" refreshError="1"/>
      <sheetData sheetId="35231" refreshError="1"/>
      <sheetData sheetId="35232" refreshError="1"/>
      <sheetData sheetId="35233" refreshError="1"/>
      <sheetData sheetId="35234" refreshError="1"/>
      <sheetData sheetId="35235" refreshError="1"/>
      <sheetData sheetId="35236" refreshError="1"/>
      <sheetData sheetId="35237" refreshError="1"/>
      <sheetData sheetId="35238" refreshError="1"/>
      <sheetData sheetId="35239" refreshError="1"/>
      <sheetData sheetId="35240" refreshError="1"/>
      <sheetData sheetId="35241" refreshError="1"/>
      <sheetData sheetId="35242" refreshError="1"/>
      <sheetData sheetId="35243" refreshError="1"/>
      <sheetData sheetId="35244" refreshError="1"/>
      <sheetData sheetId="35245" refreshError="1"/>
      <sheetData sheetId="35246" refreshError="1"/>
      <sheetData sheetId="35247" refreshError="1"/>
      <sheetData sheetId="35248" refreshError="1"/>
      <sheetData sheetId="35249" refreshError="1"/>
      <sheetData sheetId="35250" refreshError="1"/>
      <sheetData sheetId="35251" refreshError="1"/>
      <sheetData sheetId="35252" refreshError="1"/>
      <sheetData sheetId="35253" refreshError="1"/>
      <sheetData sheetId="35254" refreshError="1"/>
      <sheetData sheetId="35255" refreshError="1"/>
      <sheetData sheetId="35256" refreshError="1"/>
      <sheetData sheetId="35257" refreshError="1"/>
      <sheetData sheetId="35258" refreshError="1"/>
      <sheetData sheetId="35259" refreshError="1"/>
      <sheetData sheetId="35260" refreshError="1"/>
      <sheetData sheetId="35261" refreshError="1"/>
      <sheetData sheetId="35262" refreshError="1"/>
      <sheetData sheetId="35263" refreshError="1"/>
      <sheetData sheetId="35264" refreshError="1"/>
      <sheetData sheetId="35265" refreshError="1"/>
      <sheetData sheetId="35266" refreshError="1"/>
      <sheetData sheetId="35267" refreshError="1"/>
      <sheetData sheetId="35268" refreshError="1"/>
      <sheetData sheetId="35269" refreshError="1"/>
      <sheetData sheetId="35270" refreshError="1"/>
      <sheetData sheetId="35271" refreshError="1"/>
      <sheetData sheetId="35272" refreshError="1"/>
      <sheetData sheetId="35273" refreshError="1"/>
      <sheetData sheetId="35274" refreshError="1"/>
      <sheetData sheetId="35275" refreshError="1"/>
      <sheetData sheetId="35276" refreshError="1"/>
      <sheetData sheetId="35277" refreshError="1"/>
      <sheetData sheetId="35278" refreshError="1"/>
      <sheetData sheetId="35279" refreshError="1"/>
      <sheetData sheetId="35280" refreshError="1"/>
      <sheetData sheetId="35281" refreshError="1"/>
      <sheetData sheetId="35282" refreshError="1"/>
      <sheetData sheetId="35283" refreshError="1"/>
      <sheetData sheetId="35284" refreshError="1"/>
      <sheetData sheetId="35285" refreshError="1"/>
      <sheetData sheetId="35286" refreshError="1"/>
      <sheetData sheetId="35287" refreshError="1"/>
      <sheetData sheetId="35288" refreshError="1"/>
      <sheetData sheetId="35289" refreshError="1"/>
      <sheetData sheetId="35290" refreshError="1"/>
      <sheetData sheetId="35291" refreshError="1"/>
      <sheetData sheetId="35292" refreshError="1"/>
      <sheetData sheetId="35293" refreshError="1"/>
      <sheetData sheetId="35294" refreshError="1"/>
      <sheetData sheetId="35295" refreshError="1"/>
      <sheetData sheetId="35296" refreshError="1"/>
      <sheetData sheetId="35297" refreshError="1"/>
      <sheetData sheetId="35298" refreshError="1"/>
      <sheetData sheetId="35299" refreshError="1"/>
      <sheetData sheetId="35300" refreshError="1"/>
      <sheetData sheetId="35301" refreshError="1"/>
      <sheetData sheetId="35302" refreshError="1"/>
      <sheetData sheetId="35303" refreshError="1"/>
      <sheetData sheetId="35304" refreshError="1"/>
      <sheetData sheetId="35305" refreshError="1"/>
      <sheetData sheetId="35306" refreshError="1"/>
      <sheetData sheetId="35307" refreshError="1"/>
      <sheetData sheetId="35308" refreshError="1"/>
      <sheetData sheetId="35309" refreshError="1"/>
      <sheetData sheetId="35310" refreshError="1"/>
      <sheetData sheetId="35311" refreshError="1"/>
      <sheetData sheetId="35312" refreshError="1"/>
      <sheetData sheetId="35313" refreshError="1"/>
      <sheetData sheetId="35314" refreshError="1"/>
      <sheetData sheetId="35315" refreshError="1"/>
      <sheetData sheetId="35316" refreshError="1"/>
      <sheetData sheetId="35317" refreshError="1"/>
      <sheetData sheetId="35318" refreshError="1"/>
      <sheetData sheetId="35319" refreshError="1"/>
      <sheetData sheetId="35320" refreshError="1"/>
      <sheetData sheetId="35321" refreshError="1"/>
      <sheetData sheetId="35322" refreshError="1"/>
      <sheetData sheetId="35323" refreshError="1"/>
      <sheetData sheetId="35324" refreshError="1"/>
      <sheetData sheetId="35325" refreshError="1"/>
      <sheetData sheetId="35326" refreshError="1"/>
      <sheetData sheetId="35327" refreshError="1"/>
      <sheetData sheetId="35328" refreshError="1"/>
      <sheetData sheetId="35329" refreshError="1"/>
      <sheetData sheetId="35330" refreshError="1"/>
      <sheetData sheetId="35331" refreshError="1"/>
      <sheetData sheetId="35332" refreshError="1"/>
      <sheetData sheetId="35333" refreshError="1"/>
      <sheetData sheetId="35334" refreshError="1"/>
      <sheetData sheetId="35335" refreshError="1"/>
      <sheetData sheetId="35336" refreshError="1"/>
      <sheetData sheetId="35337" refreshError="1"/>
      <sheetData sheetId="35338" refreshError="1"/>
      <sheetData sheetId="35339" refreshError="1"/>
      <sheetData sheetId="35340" refreshError="1"/>
      <sheetData sheetId="35341" refreshError="1"/>
      <sheetData sheetId="35342" refreshError="1"/>
      <sheetData sheetId="35343" refreshError="1"/>
      <sheetData sheetId="35344" refreshError="1"/>
      <sheetData sheetId="35345" refreshError="1"/>
      <sheetData sheetId="35346" refreshError="1"/>
      <sheetData sheetId="35347" refreshError="1"/>
      <sheetData sheetId="35348" refreshError="1"/>
      <sheetData sheetId="35349" refreshError="1"/>
      <sheetData sheetId="35350" refreshError="1"/>
      <sheetData sheetId="35351" refreshError="1"/>
      <sheetData sheetId="35352" refreshError="1"/>
      <sheetData sheetId="35353" refreshError="1"/>
      <sheetData sheetId="35354" refreshError="1"/>
      <sheetData sheetId="35355" refreshError="1"/>
      <sheetData sheetId="35356" refreshError="1"/>
      <sheetData sheetId="35357" refreshError="1"/>
      <sheetData sheetId="35358" refreshError="1"/>
      <sheetData sheetId="35359" refreshError="1"/>
      <sheetData sheetId="35360" refreshError="1"/>
      <sheetData sheetId="35361" refreshError="1"/>
      <sheetData sheetId="35362" refreshError="1"/>
      <sheetData sheetId="35363" refreshError="1"/>
      <sheetData sheetId="35364" refreshError="1"/>
      <sheetData sheetId="35365" refreshError="1"/>
      <sheetData sheetId="35366" refreshError="1"/>
      <sheetData sheetId="35367" refreshError="1"/>
      <sheetData sheetId="35368" refreshError="1"/>
      <sheetData sheetId="35369" refreshError="1"/>
      <sheetData sheetId="35370" refreshError="1"/>
      <sheetData sheetId="35371" refreshError="1"/>
      <sheetData sheetId="35372" refreshError="1"/>
      <sheetData sheetId="35373" refreshError="1"/>
      <sheetData sheetId="35374" refreshError="1"/>
      <sheetData sheetId="35375" refreshError="1"/>
      <sheetData sheetId="35376" refreshError="1"/>
      <sheetData sheetId="35377" refreshError="1"/>
      <sheetData sheetId="35378" refreshError="1"/>
      <sheetData sheetId="35379" refreshError="1"/>
      <sheetData sheetId="35380" refreshError="1"/>
      <sheetData sheetId="35381" refreshError="1"/>
      <sheetData sheetId="35382" refreshError="1"/>
      <sheetData sheetId="35383" refreshError="1"/>
      <sheetData sheetId="35384" refreshError="1"/>
      <sheetData sheetId="35385" refreshError="1"/>
      <sheetData sheetId="35386" refreshError="1"/>
      <sheetData sheetId="35387" refreshError="1"/>
      <sheetData sheetId="35388" refreshError="1"/>
      <sheetData sheetId="35389" refreshError="1"/>
      <sheetData sheetId="35390" refreshError="1"/>
      <sheetData sheetId="35391" refreshError="1"/>
      <sheetData sheetId="35392" refreshError="1"/>
      <sheetData sheetId="35393" refreshError="1"/>
      <sheetData sheetId="35394" refreshError="1"/>
      <sheetData sheetId="35395" refreshError="1"/>
      <sheetData sheetId="35396" refreshError="1"/>
      <sheetData sheetId="35397" refreshError="1"/>
      <sheetData sheetId="35398" refreshError="1"/>
      <sheetData sheetId="35399" refreshError="1"/>
      <sheetData sheetId="35400" refreshError="1"/>
      <sheetData sheetId="35401" refreshError="1"/>
      <sheetData sheetId="35402" refreshError="1"/>
      <sheetData sheetId="35403" refreshError="1"/>
      <sheetData sheetId="35404" refreshError="1"/>
      <sheetData sheetId="35405" refreshError="1"/>
      <sheetData sheetId="35406" refreshError="1"/>
      <sheetData sheetId="35407" refreshError="1"/>
      <sheetData sheetId="35408" refreshError="1"/>
      <sheetData sheetId="35409" refreshError="1"/>
      <sheetData sheetId="35410" refreshError="1"/>
      <sheetData sheetId="35411" refreshError="1"/>
      <sheetData sheetId="35412" refreshError="1"/>
      <sheetData sheetId="35413" refreshError="1"/>
      <sheetData sheetId="35414" refreshError="1"/>
      <sheetData sheetId="35415" refreshError="1"/>
      <sheetData sheetId="35416" refreshError="1"/>
      <sheetData sheetId="35417" refreshError="1"/>
      <sheetData sheetId="35418" refreshError="1"/>
      <sheetData sheetId="35419" refreshError="1"/>
      <sheetData sheetId="35420" refreshError="1"/>
      <sheetData sheetId="35421" refreshError="1"/>
      <sheetData sheetId="35422" refreshError="1"/>
      <sheetData sheetId="35423" refreshError="1"/>
      <sheetData sheetId="35424" refreshError="1"/>
      <sheetData sheetId="35425" refreshError="1"/>
      <sheetData sheetId="35426" refreshError="1"/>
      <sheetData sheetId="35427" refreshError="1"/>
      <sheetData sheetId="35428" refreshError="1"/>
      <sheetData sheetId="35429" refreshError="1"/>
      <sheetData sheetId="35430" refreshError="1"/>
      <sheetData sheetId="35431" refreshError="1"/>
      <sheetData sheetId="35432" refreshError="1"/>
      <sheetData sheetId="35433" refreshError="1"/>
      <sheetData sheetId="35434" refreshError="1"/>
      <sheetData sheetId="35435" refreshError="1"/>
      <sheetData sheetId="35436" refreshError="1"/>
      <sheetData sheetId="35437" refreshError="1"/>
      <sheetData sheetId="35438" refreshError="1"/>
      <sheetData sheetId="35439" refreshError="1"/>
      <sheetData sheetId="35440" refreshError="1"/>
      <sheetData sheetId="35441" refreshError="1"/>
      <sheetData sheetId="35442" refreshError="1"/>
      <sheetData sheetId="35443" refreshError="1"/>
      <sheetData sheetId="35444" refreshError="1"/>
      <sheetData sheetId="35445" refreshError="1"/>
      <sheetData sheetId="35446" refreshError="1"/>
      <sheetData sheetId="35447" refreshError="1"/>
      <sheetData sheetId="35448" refreshError="1"/>
      <sheetData sheetId="35449" refreshError="1"/>
      <sheetData sheetId="35450" refreshError="1"/>
      <sheetData sheetId="35451" refreshError="1"/>
      <sheetData sheetId="35452" refreshError="1"/>
      <sheetData sheetId="35453" refreshError="1"/>
      <sheetData sheetId="35454" refreshError="1"/>
      <sheetData sheetId="35455" refreshError="1"/>
      <sheetData sheetId="35456" refreshError="1"/>
      <sheetData sheetId="35457" refreshError="1"/>
      <sheetData sheetId="35458" refreshError="1"/>
      <sheetData sheetId="35459" refreshError="1"/>
      <sheetData sheetId="35460" refreshError="1"/>
      <sheetData sheetId="35461" refreshError="1"/>
      <sheetData sheetId="35462" refreshError="1"/>
      <sheetData sheetId="35463" refreshError="1"/>
      <sheetData sheetId="35464" refreshError="1"/>
      <sheetData sheetId="35465" refreshError="1"/>
      <sheetData sheetId="35466" refreshError="1"/>
      <sheetData sheetId="35467" refreshError="1"/>
      <sheetData sheetId="35468" refreshError="1"/>
      <sheetData sheetId="35469" refreshError="1"/>
      <sheetData sheetId="35470" refreshError="1"/>
      <sheetData sheetId="35471" refreshError="1"/>
      <sheetData sheetId="35472" refreshError="1"/>
      <sheetData sheetId="35473" refreshError="1"/>
      <sheetData sheetId="35474" refreshError="1"/>
      <sheetData sheetId="35475" refreshError="1"/>
      <sheetData sheetId="35476" refreshError="1"/>
      <sheetData sheetId="35477" refreshError="1"/>
      <sheetData sheetId="35478" refreshError="1"/>
      <sheetData sheetId="35479" refreshError="1"/>
      <sheetData sheetId="35480" refreshError="1"/>
      <sheetData sheetId="35481" refreshError="1"/>
      <sheetData sheetId="35482" refreshError="1"/>
      <sheetData sheetId="35483" refreshError="1"/>
      <sheetData sheetId="35484" refreshError="1"/>
      <sheetData sheetId="35485" refreshError="1"/>
      <sheetData sheetId="35486" refreshError="1"/>
      <sheetData sheetId="35487" refreshError="1"/>
      <sheetData sheetId="35488" refreshError="1"/>
      <sheetData sheetId="35489" refreshError="1"/>
      <sheetData sheetId="35490" refreshError="1"/>
      <sheetData sheetId="35491" refreshError="1"/>
      <sheetData sheetId="35492" refreshError="1"/>
      <sheetData sheetId="35493" refreshError="1"/>
      <sheetData sheetId="35494" refreshError="1"/>
      <sheetData sheetId="35495" refreshError="1"/>
      <sheetData sheetId="35496" refreshError="1"/>
      <sheetData sheetId="35497" refreshError="1"/>
      <sheetData sheetId="35498" refreshError="1"/>
      <sheetData sheetId="35499" refreshError="1"/>
      <sheetData sheetId="35500" refreshError="1"/>
      <sheetData sheetId="35501" refreshError="1"/>
      <sheetData sheetId="35502" refreshError="1"/>
      <sheetData sheetId="35503" refreshError="1"/>
      <sheetData sheetId="35504" refreshError="1"/>
      <sheetData sheetId="35505" refreshError="1"/>
      <sheetData sheetId="35506" refreshError="1"/>
      <sheetData sheetId="35507" refreshError="1"/>
      <sheetData sheetId="35508" refreshError="1"/>
      <sheetData sheetId="35509" refreshError="1"/>
      <sheetData sheetId="35510" refreshError="1"/>
      <sheetData sheetId="35511" refreshError="1"/>
      <sheetData sheetId="35512" refreshError="1"/>
      <sheetData sheetId="35513" refreshError="1"/>
      <sheetData sheetId="35514" refreshError="1"/>
      <sheetData sheetId="35515" refreshError="1"/>
      <sheetData sheetId="35516" refreshError="1"/>
      <sheetData sheetId="35517" refreshError="1"/>
      <sheetData sheetId="35518" refreshError="1"/>
      <sheetData sheetId="35519" refreshError="1"/>
      <sheetData sheetId="35520" refreshError="1"/>
      <sheetData sheetId="35521" refreshError="1"/>
      <sheetData sheetId="35522" refreshError="1"/>
      <sheetData sheetId="35523" refreshError="1"/>
      <sheetData sheetId="35524" refreshError="1"/>
      <sheetData sheetId="35525" refreshError="1"/>
      <sheetData sheetId="35526" refreshError="1"/>
      <sheetData sheetId="35527" refreshError="1"/>
      <sheetData sheetId="35528" refreshError="1"/>
      <sheetData sheetId="35529" refreshError="1"/>
      <sheetData sheetId="35530" refreshError="1"/>
      <sheetData sheetId="35531" refreshError="1"/>
      <sheetData sheetId="35532" refreshError="1"/>
      <sheetData sheetId="35533" refreshError="1"/>
      <sheetData sheetId="35534" refreshError="1"/>
      <sheetData sheetId="35535" refreshError="1"/>
      <sheetData sheetId="35536" refreshError="1"/>
      <sheetData sheetId="35537" refreshError="1"/>
      <sheetData sheetId="35538" refreshError="1"/>
      <sheetData sheetId="35539" refreshError="1"/>
      <sheetData sheetId="35540" refreshError="1"/>
      <sheetData sheetId="35541" refreshError="1"/>
      <sheetData sheetId="35542" refreshError="1"/>
      <sheetData sheetId="35543" refreshError="1"/>
      <sheetData sheetId="35544" refreshError="1"/>
      <sheetData sheetId="35545" refreshError="1"/>
      <sheetData sheetId="35546" refreshError="1"/>
      <sheetData sheetId="35547" refreshError="1"/>
      <sheetData sheetId="35548" refreshError="1"/>
      <sheetData sheetId="35549" refreshError="1"/>
      <sheetData sheetId="35550" refreshError="1"/>
      <sheetData sheetId="35551" refreshError="1"/>
      <sheetData sheetId="35552" refreshError="1"/>
      <sheetData sheetId="35553" refreshError="1"/>
      <sheetData sheetId="35554" refreshError="1"/>
      <sheetData sheetId="35555" refreshError="1"/>
      <sheetData sheetId="35556" refreshError="1"/>
      <sheetData sheetId="35557" refreshError="1"/>
      <sheetData sheetId="35558" refreshError="1"/>
      <sheetData sheetId="35559" refreshError="1"/>
      <sheetData sheetId="35560" refreshError="1"/>
      <sheetData sheetId="35561" refreshError="1"/>
      <sheetData sheetId="35562" refreshError="1"/>
      <sheetData sheetId="35563" refreshError="1"/>
      <sheetData sheetId="35564" refreshError="1"/>
      <sheetData sheetId="35565" refreshError="1"/>
      <sheetData sheetId="35566" refreshError="1"/>
      <sheetData sheetId="35567" refreshError="1"/>
      <sheetData sheetId="35568" refreshError="1"/>
      <sheetData sheetId="35569" refreshError="1"/>
      <sheetData sheetId="35570" refreshError="1"/>
      <sheetData sheetId="35571" refreshError="1"/>
      <sheetData sheetId="35572" refreshError="1"/>
      <sheetData sheetId="35573" refreshError="1"/>
      <sheetData sheetId="35574" refreshError="1"/>
      <sheetData sheetId="35575" refreshError="1"/>
      <sheetData sheetId="35576" refreshError="1"/>
      <sheetData sheetId="35577" refreshError="1"/>
      <sheetData sheetId="35578" refreshError="1"/>
      <sheetData sheetId="35579" refreshError="1"/>
      <sheetData sheetId="35580" refreshError="1"/>
      <sheetData sheetId="35581" refreshError="1"/>
      <sheetData sheetId="35582" refreshError="1"/>
      <sheetData sheetId="35583" refreshError="1"/>
      <sheetData sheetId="35584" refreshError="1"/>
      <sheetData sheetId="35585" refreshError="1"/>
      <sheetData sheetId="35586" refreshError="1"/>
      <sheetData sheetId="35587" refreshError="1"/>
      <sheetData sheetId="35588" refreshError="1"/>
      <sheetData sheetId="35589" refreshError="1"/>
      <sheetData sheetId="35590" refreshError="1"/>
      <sheetData sheetId="35591" refreshError="1"/>
      <sheetData sheetId="35592" refreshError="1"/>
      <sheetData sheetId="35593" refreshError="1"/>
      <sheetData sheetId="35594" refreshError="1"/>
      <sheetData sheetId="35595" refreshError="1"/>
      <sheetData sheetId="35596" refreshError="1"/>
      <sheetData sheetId="35597" refreshError="1"/>
      <sheetData sheetId="35598" refreshError="1"/>
      <sheetData sheetId="35599" refreshError="1"/>
      <sheetData sheetId="35600" refreshError="1"/>
      <sheetData sheetId="35601" refreshError="1"/>
      <sheetData sheetId="35602" refreshError="1"/>
      <sheetData sheetId="35603" refreshError="1"/>
      <sheetData sheetId="35604" refreshError="1"/>
      <sheetData sheetId="35605" refreshError="1"/>
      <sheetData sheetId="35606" refreshError="1"/>
      <sheetData sheetId="35607" refreshError="1"/>
      <sheetData sheetId="35608" refreshError="1"/>
      <sheetData sheetId="35609" refreshError="1"/>
      <sheetData sheetId="35610" refreshError="1"/>
      <sheetData sheetId="35611" refreshError="1"/>
      <sheetData sheetId="35612" refreshError="1"/>
      <sheetData sheetId="35613" refreshError="1"/>
      <sheetData sheetId="35614" refreshError="1"/>
      <sheetData sheetId="35615" refreshError="1"/>
      <sheetData sheetId="35616" refreshError="1"/>
      <sheetData sheetId="35617" refreshError="1"/>
      <sheetData sheetId="35618" refreshError="1"/>
      <sheetData sheetId="35619" refreshError="1"/>
      <sheetData sheetId="35620" refreshError="1"/>
      <sheetData sheetId="35621" refreshError="1"/>
      <sheetData sheetId="35622" refreshError="1"/>
      <sheetData sheetId="35623" refreshError="1"/>
      <sheetData sheetId="35624" refreshError="1"/>
      <sheetData sheetId="35625" refreshError="1"/>
      <sheetData sheetId="35626" refreshError="1"/>
      <sheetData sheetId="35627" refreshError="1"/>
      <sheetData sheetId="35628" refreshError="1"/>
      <sheetData sheetId="35629" refreshError="1"/>
      <sheetData sheetId="35630" refreshError="1"/>
      <sheetData sheetId="35631" refreshError="1"/>
      <sheetData sheetId="35632" refreshError="1"/>
      <sheetData sheetId="35633" refreshError="1"/>
      <sheetData sheetId="35634" refreshError="1"/>
      <sheetData sheetId="35635" refreshError="1"/>
      <sheetData sheetId="35636" refreshError="1"/>
      <sheetData sheetId="35637" refreshError="1"/>
      <sheetData sheetId="35638" refreshError="1"/>
      <sheetData sheetId="35639" refreshError="1"/>
      <sheetData sheetId="35640" refreshError="1"/>
      <sheetData sheetId="35641" refreshError="1"/>
      <sheetData sheetId="35642" refreshError="1"/>
      <sheetData sheetId="35643" refreshError="1"/>
      <sheetData sheetId="35644" refreshError="1"/>
      <sheetData sheetId="35645" refreshError="1"/>
      <sheetData sheetId="35646" refreshError="1"/>
      <sheetData sheetId="35647" refreshError="1"/>
      <sheetData sheetId="35648" refreshError="1"/>
      <sheetData sheetId="35649" refreshError="1"/>
      <sheetData sheetId="35650" refreshError="1"/>
      <sheetData sheetId="35651" refreshError="1"/>
      <sheetData sheetId="35652" refreshError="1"/>
      <sheetData sheetId="35653" refreshError="1"/>
      <sheetData sheetId="35654" refreshError="1"/>
      <sheetData sheetId="35655" refreshError="1"/>
      <sheetData sheetId="35656" refreshError="1"/>
      <sheetData sheetId="35657" refreshError="1"/>
      <sheetData sheetId="35658" refreshError="1"/>
      <sheetData sheetId="35659" refreshError="1"/>
      <sheetData sheetId="35660" refreshError="1"/>
      <sheetData sheetId="35661" refreshError="1"/>
      <sheetData sheetId="35662" refreshError="1"/>
      <sheetData sheetId="35663" refreshError="1"/>
      <sheetData sheetId="35664" refreshError="1"/>
      <sheetData sheetId="35665" refreshError="1"/>
      <sheetData sheetId="35666" refreshError="1"/>
      <sheetData sheetId="35667" refreshError="1"/>
      <sheetData sheetId="35668" refreshError="1"/>
      <sheetData sheetId="35669" refreshError="1"/>
      <sheetData sheetId="35670" refreshError="1"/>
      <sheetData sheetId="35671" refreshError="1"/>
      <sheetData sheetId="35672" refreshError="1"/>
      <sheetData sheetId="35673" refreshError="1"/>
      <sheetData sheetId="35674" refreshError="1"/>
      <sheetData sheetId="35675" refreshError="1"/>
      <sheetData sheetId="35676" refreshError="1"/>
      <sheetData sheetId="35677" refreshError="1"/>
      <sheetData sheetId="35678" refreshError="1"/>
      <sheetData sheetId="35679" refreshError="1"/>
      <sheetData sheetId="35680" refreshError="1"/>
      <sheetData sheetId="35681" refreshError="1"/>
      <sheetData sheetId="35682" refreshError="1"/>
      <sheetData sheetId="35683" refreshError="1"/>
      <sheetData sheetId="35684" refreshError="1"/>
      <sheetData sheetId="35685" refreshError="1"/>
      <sheetData sheetId="35686" refreshError="1"/>
      <sheetData sheetId="35687" refreshError="1"/>
      <sheetData sheetId="35688" refreshError="1"/>
      <sheetData sheetId="35689" refreshError="1"/>
      <sheetData sheetId="35690" refreshError="1"/>
      <sheetData sheetId="35691" refreshError="1"/>
      <sheetData sheetId="35692" refreshError="1"/>
      <sheetData sheetId="35693" refreshError="1"/>
      <sheetData sheetId="35694" refreshError="1"/>
      <sheetData sheetId="35695" refreshError="1"/>
      <sheetData sheetId="35696" refreshError="1"/>
      <sheetData sheetId="35697" refreshError="1"/>
      <sheetData sheetId="35698" refreshError="1"/>
      <sheetData sheetId="35699" refreshError="1"/>
      <sheetData sheetId="35700" refreshError="1"/>
      <sheetData sheetId="35701" refreshError="1"/>
      <sheetData sheetId="35702" refreshError="1"/>
      <sheetData sheetId="35703" refreshError="1"/>
      <sheetData sheetId="35704" refreshError="1"/>
      <sheetData sheetId="35705" refreshError="1"/>
      <sheetData sheetId="35706" refreshError="1"/>
      <sheetData sheetId="35707" refreshError="1"/>
      <sheetData sheetId="35708" refreshError="1"/>
      <sheetData sheetId="35709" refreshError="1"/>
      <sheetData sheetId="35710" refreshError="1"/>
      <sheetData sheetId="35711" refreshError="1"/>
      <sheetData sheetId="35712" refreshError="1"/>
      <sheetData sheetId="35713" refreshError="1"/>
      <sheetData sheetId="35714" refreshError="1"/>
      <sheetData sheetId="35715" refreshError="1"/>
      <sheetData sheetId="35716" refreshError="1"/>
      <sheetData sheetId="35717" refreshError="1"/>
      <sheetData sheetId="35718" refreshError="1"/>
      <sheetData sheetId="35719" refreshError="1"/>
      <sheetData sheetId="35720" refreshError="1"/>
      <sheetData sheetId="35721" refreshError="1"/>
      <sheetData sheetId="35722" refreshError="1"/>
      <sheetData sheetId="35723" refreshError="1"/>
      <sheetData sheetId="35724" refreshError="1"/>
      <sheetData sheetId="35725" refreshError="1"/>
      <sheetData sheetId="35726" refreshError="1"/>
      <sheetData sheetId="35727" refreshError="1"/>
      <sheetData sheetId="35728" refreshError="1"/>
      <sheetData sheetId="35729" refreshError="1"/>
      <sheetData sheetId="35730" refreshError="1"/>
      <sheetData sheetId="35731" refreshError="1"/>
      <sheetData sheetId="35732" refreshError="1"/>
      <sheetData sheetId="35733" refreshError="1"/>
      <sheetData sheetId="35734" refreshError="1"/>
      <sheetData sheetId="35735" refreshError="1"/>
      <sheetData sheetId="35736" refreshError="1"/>
      <sheetData sheetId="35737" refreshError="1"/>
      <sheetData sheetId="35738" refreshError="1"/>
      <sheetData sheetId="35739" refreshError="1"/>
      <sheetData sheetId="35740" refreshError="1"/>
      <sheetData sheetId="35741" refreshError="1"/>
      <sheetData sheetId="35742" refreshError="1"/>
      <sheetData sheetId="35743" refreshError="1"/>
      <sheetData sheetId="35744" refreshError="1"/>
      <sheetData sheetId="35745" refreshError="1"/>
      <sheetData sheetId="35746" refreshError="1"/>
      <sheetData sheetId="35747" refreshError="1"/>
      <sheetData sheetId="35748" refreshError="1"/>
      <sheetData sheetId="35749" refreshError="1"/>
      <sheetData sheetId="35750" refreshError="1"/>
      <sheetData sheetId="35751" refreshError="1"/>
      <sheetData sheetId="35752" refreshError="1"/>
      <sheetData sheetId="35753" refreshError="1"/>
      <sheetData sheetId="35754" refreshError="1"/>
      <sheetData sheetId="35755" refreshError="1"/>
      <sheetData sheetId="35756" refreshError="1"/>
      <sheetData sheetId="35757" refreshError="1"/>
      <sheetData sheetId="35758" refreshError="1"/>
      <sheetData sheetId="35759" refreshError="1"/>
      <sheetData sheetId="35760" refreshError="1"/>
      <sheetData sheetId="35761" refreshError="1"/>
      <sheetData sheetId="35762" refreshError="1"/>
      <sheetData sheetId="35763" refreshError="1"/>
      <sheetData sheetId="35764" refreshError="1"/>
      <sheetData sheetId="35765" refreshError="1"/>
      <sheetData sheetId="35766" refreshError="1"/>
      <sheetData sheetId="35767" refreshError="1"/>
      <sheetData sheetId="35768" refreshError="1"/>
      <sheetData sheetId="35769" refreshError="1"/>
      <sheetData sheetId="35770" refreshError="1"/>
      <sheetData sheetId="35771" refreshError="1"/>
      <sheetData sheetId="35772" refreshError="1"/>
      <sheetData sheetId="35773" refreshError="1"/>
      <sheetData sheetId="35774" refreshError="1"/>
      <sheetData sheetId="35775" refreshError="1"/>
      <sheetData sheetId="35776" refreshError="1"/>
      <sheetData sheetId="35777" refreshError="1"/>
      <sheetData sheetId="35778" refreshError="1"/>
      <sheetData sheetId="35779" refreshError="1"/>
      <sheetData sheetId="35780" refreshError="1"/>
      <sheetData sheetId="35781" refreshError="1"/>
      <sheetData sheetId="35782" refreshError="1"/>
      <sheetData sheetId="35783" refreshError="1"/>
      <sheetData sheetId="35784" refreshError="1"/>
      <sheetData sheetId="35785" refreshError="1"/>
      <sheetData sheetId="35786" refreshError="1"/>
      <sheetData sheetId="35787" refreshError="1"/>
      <sheetData sheetId="35788" refreshError="1"/>
      <sheetData sheetId="35789" refreshError="1"/>
      <sheetData sheetId="35790" refreshError="1"/>
      <sheetData sheetId="35791" refreshError="1"/>
      <sheetData sheetId="35792" refreshError="1"/>
      <sheetData sheetId="35793" refreshError="1"/>
      <sheetData sheetId="35794" refreshError="1"/>
      <sheetData sheetId="35795" refreshError="1"/>
      <sheetData sheetId="35796" refreshError="1"/>
      <sheetData sheetId="35797" refreshError="1"/>
      <sheetData sheetId="35798" refreshError="1"/>
      <sheetData sheetId="35799" refreshError="1"/>
      <sheetData sheetId="35800" refreshError="1"/>
      <sheetData sheetId="35801" refreshError="1"/>
      <sheetData sheetId="35802" refreshError="1"/>
      <sheetData sheetId="35803" refreshError="1"/>
      <sheetData sheetId="35804" refreshError="1"/>
      <sheetData sheetId="35805" refreshError="1"/>
      <sheetData sheetId="35806" refreshError="1"/>
      <sheetData sheetId="35807" refreshError="1"/>
      <sheetData sheetId="35808" refreshError="1"/>
      <sheetData sheetId="35809" refreshError="1"/>
      <sheetData sheetId="35810" refreshError="1"/>
      <sheetData sheetId="35811" refreshError="1"/>
      <sheetData sheetId="35812" refreshError="1"/>
      <sheetData sheetId="35813" refreshError="1"/>
      <sheetData sheetId="35814" refreshError="1"/>
      <sheetData sheetId="35815" refreshError="1"/>
      <sheetData sheetId="35816" refreshError="1"/>
      <sheetData sheetId="35817" refreshError="1"/>
      <sheetData sheetId="35818" refreshError="1"/>
      <sheetData sheetId="35819" refreshError="1"/>
      <sheetData sheetId="35820" refreshError="1"/>
      <sheetData sheetId="35821" refreshError="1"/>
      <sheetData sheetId="35822" refreshError="1"/>
      <sheetData sheetId="35823" refreshError="1"/>
      <sheetData sheetId="35824" refreshError="1"/>
      <sheetData sheetId="35825" refreshError="1"/>
      <sheetData sheetId="35826" refreshError="1"/>
      <sheetData sheetId="35827" refreshError="1"/>
      <sheetData sheetId="35828" refreshError="1"/>
      <sheetData sheetId="35829" refreshError="1"/>
      <sheetData sheetId="35830" refreshError="1"/>
      <sheetData sheetId="35831" refreshError="1"/>
      <sheetData sheetId="35832" refreshError="1"/>
      <sheetData sheetId="35833" refreshError="1"/>
      <sheetData sheetId="35834" refreshError="1"/>
      <sheetData sheetId="35835" refreshError="1"/>
      <sheetData sheetId="35836" refreshError="1"/>
      <sheetData sheetId="35837" refreshError="1"/>
      <sheetData sheetId="35838" refreshError="1"/>
      <sheetData sheetId="35839" refreshError="1"/>
      <sheetData sheetId="35840" refreshError="1"/>
      <sheetData sheetId="35841" refreshError="1"/>
      <sheetData sheetId="35842" refreshError="1"/>
      <sheetData sheetId="35843" refreshError="1"/>
      <sheetData sheetId="35844" refreshError="1"/>
      <sheetData sheetId="35845" refreshError="1"/>
      <sheetData sheetId="35846" refreshError="1"/>
      <sheetData sheetId="35847" refreshError="1"/>
      <sheetData sheetId="35848" refreshError="1"/>
      <sheetData sheetId="35849" refreshError="1"/>
      <sheetData sheetId="35850" refreshError="1"/>
      <sheetData sheetId="35851" refreshError="1"/>
      <sheetData sheetId="35852" refreshError="1"/>
      <sheetData sheetId="35853" refreshError="1"/>
      <sheetData sheetId="35854" refreshError="1"/>
      <sheetData sheetId="35855" refreshError="1"/>
      <sheetData sheetId="35856" refreshError="1"/>
      <sheetData sheetId="35857" refreshError="1"/>
      <sheetData sheetId="35858" refreshError="1"/>
      <sheetData sheetId="35859" refreshError="1"/>
      <sheetData sheetId="35860" refreshError="1"/>
      <sheetData sheetId="35861" refreshError="1"/>
      <sheetData sheetId="35862" refreshError="1"/>
      <sheetData sheetId="35863" refreshError="1"/>
      <sheetData sheetId="35864" refreshError="1"/>
      <sheetData sheetId="35865" refreshError="1"/>
      <sheetData sheetId="35866" refreshError="1"/>
      <sheetData sheetId="35867" refreshError="1"/>
      <sheetData sheetId="35868" refreshError="1"/>
      <sheetData sheetId="35869" refreshError="1"/>
      <sheetData sheetId="35870" refreshError="1"/>
      <sheetData sheetId="35871" refreshError="1"/>
      <sheetData sheetId="35872" refreshError="1"/>
      <sheetData sheetId="35873" refreshError="1"/>
      <sheetData sheetId="35874" refreshError="1"/>
      <sheetData sheetId="35875" refreshError="1"/>
      <sheetData sheetId="35876" refreshError="1"/>
      <sheetData sheetId="35877" refreshError="1"/>
      <sheetData sheetId="35878" refreshError="1"/>
      <sheetData sheetId="35879" refreshError="1"/>
      <sheetData sheetId="35880" refreshError="1"/>
      <sheetData sheetId="35881" refreshError="1"/>
      <sheetData sheetId="35882" refreshError="1"/>
      <sheetData sheetId="35883" refreshError="1"/>
      <sheetData sheetId="35884" refreshError="1"/>
      <sheetData sheetId="35885" refreshError="1"/>
      <sheetData sheetId="35886" refreshError="1"/>
      <sheetData sheetId="35887" refreshError="1"/>
      <sheetData sheetId="35888" refreshError="1"/>
      <sheetData sheetId="35889" refreshError="1"/>
      <sheetData sheetId="35890" refreshError="1"/>
      <sheetData sheetId="35891" refreshError="1"/>
      <sheetData sheetId="35892" refreshError="1"/>
      <sheetData sheetId="35893" refreshError="1"/>
      <sheetData sheetId="35894" refreshError="1"/>
      <sheetData sheetId="35895" refreshError="1"/>
      <sheetData sheetId="35896" refreshError="1"/>
      <sheetData sheetId="35897" refreshError="1"/>
      <sheetData sheetId="35898" refreshError="1"/>
      <sheetData sheetId="35899" refreshError="1"/>
      <sheetData sheetId="35900" refreshError="1"/>
      <sheetData sheetId="35901" refreshError="1"/>
      <sheetData sheetId="35902" refreshError="1"/>
      <sheetData sheetId="35903" refreshError="1"/>
      <sheetData sheetId="35904" refreshError="1"/>
      <sheetData sheetId="35905" refreshError="1"/>
      <sheetData sheetId="35906" refreshError="1"/>
      <sheetData sheetId="35907" refreshError="1"/>
      <sheetData sheetId="35908" refreshError="1"/>
      <sheetData sheetId="35909" refreshError="1"/>
      <sheetData sheetId="35910" refreshError="1"/>
      <sheetData sheetId="35911" refreshError="1"/>
      <sheetData sheetId="35912" refreshError="1"/>
      <sheetData sheetId="35913" refreshError="1"/>
      <sheetData sheetId="35914" refreshError="1"/>
      <sheetData sheetId="35915" refreshError="1"/>
      <sheetData sheetId="35916" refreshError="1"/>
      <sheetData sheetId="35917" refreshError="1"/>
      <sheetData sheetId="35918" refreshError="1"/>
      <sheetData sheetId="35919" refreshError="1"/>
      <sheetData sheetId="35920" refreshError="1"/>
      <sheetData sheetId="35921" refreshError="1"/>
      <sheetData sheetId="35922" refreshError="1"/>
      <sheetData sheetId="35923" refreshError="1"/>
      <sheetData sheetId="35924" refreshError="1"/>
      <sheetData sheetId="35925" refreshError="1"/>
      <sheetData sheetId="35926" refreshError="1"/>
      <sheetData sheetId="35927" refreshError="1"/>
      <sheetData sheetId="35928" refreshError="1"/>
      <sheetData sheetId="35929" refreshError="1"/>
      <sheetData sheetId="35930" refreshError="1"/>
      <sheetData sheetId="35931" refreshError="1"/>
      <sheetData sheetId="35932" refreshError="1"/>
      <sheetData sheetId="35933" refreshError="1"/>
      <sheetData sheetId="35934" refreshError="1"/>
      <sheetData sheetId="35935" refreshError="1"/>
      <sheetData sheetId="35936" refreshError="1"/>
      <sheetData sheetId="35937" refreshError="1"/>
      <sheetData sheetId="35938" refreshError="1"/>
      <sheetData sheetId="35939" refreshError="1"/>
      <sheetData sheetId="35940" refreshError="1"/>
      <sheetData sheetId="35941" refreshError="1"/>
      <sheetData sheetId="35942" refreshError="1"/>
      <sheetData sheetId="35943" refreshError="1"/>
      <sheetData sheetId="35944" refreshError="1"/>
      <sheetData sheetId="35945" refreshError="1"/>
      <sheetData sheetId="35946" refreshError="1"/>
      <sheetData sheetId="35947" refreshError="1"/>
      <sheetData sheetId="35948" refreshError="1"/>
      <sheetData sheetId="35949" refreshError="1"/>
      <sheetData sheetId="35950" refreshError="1"/>
      <sheetData sheetId="35951" refreshError="1"/>
      <sheetData sheetId="35952" refreshError="1"/>
      <sheetData sheetId="35953" refreshError="1"/>
      <sheetData sheetId="35954" refreshError="1"/>
      <sheetData sheetId="35955" refreshError="1"/>
      <sheetData sheetId="35956" refreshError="1"/>
      <sheetData sheetId="35957" refreshError="1"/>
      <sheetData sheetId="35958" refreshError="1"/>
      <sheetData sheetId="35959" refreshError="1"/>
      <sheetData sheetId="35960" refreshError="1"/>
      <sheetData sheetId="35961" refreshError="1"/>
      <sheetData sheetId="35962" refreshError="1"/>
      <sheetData sheetId="35963" refreshError="1"/>
      <sheetData sheetId="35964" refreshError="1"/>
      <sheetData sheetId="35965" refreshError="1"/>
      <sheetData sheetId="35966" refreshError="1"/>
      <sheetData sheetId="35967" refreshError="1"/>
      <sheetData sheetId="35968" refreshError="1"/>
      <sheetData sheetId="35969" refreshError="1"/>
      <sheetData sheetId="35970" refreshError="1"/>
      <sheetData sheetId="35971" refreshError="1"/>
      <sheetData sheetId="35972" refreshError="1"/>
      <sheetData sheetId="35973" refreshError="1"/>
      <sheetData sheetId="35974" refreshError="1"/>
      <sheetData sheetId="35975" refreshError="1"/>
      <sheetData sheetId="35976" refreshError="1"/>
      <sheetData sheetId="35977" refreshError="1"/>
      <sheetData sheetId="35978" refreshError="1"/>
      <sheetData sheetId="35979" refreshError="1"/>
      <sheetData sheetId="35980" refreshError="1"/>
      <sheetData sheetId="35981" refreshError="1"/>
      <sheetData sheetId="35982" refreshError="1"/>
      <sheetData sheetId="35983" refreshError="1"/>
      <sheetData sheetId="35984" refreshError="1"/>
      <sheetData sheetId="35985" refreshError="1"/>
      <sheetData sheetId="35986" refreshError="1"/>
      <sheetData sheetId="35987" refreshError="1"/>
      <sheetData sheetId="35988" refreshError="1"/>
      <sheetData sheetId="35989" refreshError="1"/>
      <sheetData sheetId="35990" refreshError="1"/>
      <sheetData sheetId="35991" refreshError="1"/>
      <sheetData sheetId="35992" refreshError="1"/>
      <sheetData sheetId="35993" refreshError="1"/>
      <sheetData sheetId="35994" refreshError="1"/>
      <sheetData sheetId="35995" refreshError="1"/>
      <sheetData sheetId="35996" refreshError="1"/>
      <sheetData sheetId="35997" refreshError="1"/>
      <sheetData sheetId="35998" refreshError="1"/>
      <sheetData sheetId="35999" refreshError="1"/>
      <sheetData sheetId="36000" refreshError="1"/>
      <sheetData sheetId="36001" refreshError="1"/>
      <sheetData sheetId="36002" refreshError="1"/>
      <sheetData sheetId="36003" refreshError="1"/>
      <sheetData sheetId="36004" refreshError="1"/>
      <sheetData sheetId="36005" refreshError="1"/>
      <sheetData sheetId="36006" refreshError="1"/>
      <sheetData sheetId="36007" refreshError="1"/>
      <sheetData sheetId="36008" refreshError="1"/>
      <sheetData sheetId="36009" refreshError="1"/>
      <sheetData sheetId="36010" refreshError="1"/>
      <sheetData sheetId="36011" refreshError="1"/>
      <sheetData sheetId="36012" refreshError="1"/>
      <sheetData sheetId="36013" refreshError="1"/>
      <sheetData sheetId="36014" refreshError="1"/>
      <sheetData sheetId="36015" refreshError="1"/>
      <sheetData sheetId="36016" refreshError="1"/>
      <sheetData sheetId="36017" refreshError="1"/>
      <sheetData sheetId="36018" refreshError="1"/>
      <sheetData sheetId="36019" refreshError="1"/>
      <sheetData sheetId="36020" refreshError="1"/>
      <sheetData sheetId="36021" refreshError="1"/>
      <sheetData sheetId="36022" refreshError="1"/>
      <sheetData sheetId="36023" refreshError="1"/>
      <sheetData sheetId="36024" refreshError="1"/>
      <sheetData sheetId="36025" refreshError="1"/>
      <sheetData sheetId="36026" refreshError="1"/>
      <sheetData sheetId="36027" refreshError="1"/>
      <sheetData sheetId="36028" refreshError="1"/>
      <sheetData sheetId="36029" refreshError="1"/>
      <sheetData sheetId="36030" refreshError="1"/>
      <sheetData sheetId="36031" refreshError="1"/>
      <sheetData sheetId="36032" refreshError="1"/>
      <sheetData sheetId="36033" refreshError="1"/>
      <sheetData sheetId="36034" refreshError="1"/>
      <sheetData sheetId="36035" refreshError="1"/>
      <sheetData sheetId="36036" refreshError="1"/>
      <sheetData sheetId="36037" refreshError="1"/>
      <sheetData sheetId="36038" refreshError="1"/>
      <sheetData sheetId="36039" refreshError="1"/>
      <sheetData sheetId="36040" refreshError="1"/>
      <sheetData sheetId="36041" refreshError="1"/>
      <sheetData sheetId="36042" refreshError="1"/>
      <sheetData sheetId="36043" refreshError="1"/>
      <sheetData sheetId="36044" refreshError="1"/>
      <sheetData sheetId="36045" refreshError="1"/>
      <sheetData sheetId="36046" refreshError="1"/>
      <sheetData sheetId="36047" refreshError="1"/>
      <sheetData sheetId="36048" refreshError="1"/>
      <sheetData sheetId="36049" refreshError="1"/>
      <sheetData sheetId="36050" refreshError="1"/>
      <sheetData sheetId="36051" refreshError="1"/>
      <sheetData sheetId="36052" refreshError="1"/>
      <sheetData sheetId="36053" refreshError="1"/>
      <sheetData sheetId="36054" refreshError="1"/>
      <sheetData sheetId="36055" refreshError="1"/>
      <sheetData sheetId="36056" refreshError="1"/>
      <sheetData sheetId="36057" refreshError="1"/>
      <sheetData sheetId="36058" refreshError="1"/>
      <sheetData sheetId="36059" refreshError="1"/>
      <sheetData sheetId="36060" refreshError="1"/>
      <sheetData sheetId="36061" refreshError="1"/>
      <sheetData sheetId="36062" refreshError="1"/>
      <sheetData sheetId="36063" refreshError="1"/>
      <sheetData sheetId="36064" refreshError="1"/>
      <sheetData sheetId="36065" refreshError="1"/>
      <sheetData sheetId="36066" refreshError="1"/>
      <sheetData sheetId="36067" refreshError="1"/>
      <sheetData sheetId="36068" refreshError="1"/>
      <sheetData sheetId="36069" refreshError="1"/>
      <sheetData sheetId="36070" refreshError="1"/>
      <sheetData sheetId="36071" refreshError="1"/>
      <sheetData sheetId="36072" refreshError="1"/>
      <sheetData sheetId="36073" refreshError="1"/>
      <sheetData sheetId="36074" refreshError="1"/>
      <sheetData sheetId="36075" refreshError="1"/>
      <sheetData sheetId="36076" refreshError="1"/>
      <sheetData sheetId="36077" refreshError="1"/>
      <sheetData sheetId="36078" refreshError="1"/>
      <sheetData sheetId="36079" refreshError="1"/>
      <sheetData sheetId="36080" refreshError="1"/>
      <sheetData sheetId="36081" refreshError="1"/>
      <sheetData sheetId="36082" refreshError="1"/>
      <sheetData sheetId="36083" refreshError="1"/>
      <sheetData sheetId="36084" refreshError="1"/>
      <sheetData sheetId="36085" refreshError="1"/>
      <sheetData sheetId="36086" refreshError="1"/>
      <sheetData sheetId="36087" refreshError="1"/>
      <sheetData sheetId="36088" refreshError="1"/>
      <sheetData sheetId="36089" refreshError="1"/>
      <sheetData sheetId="36090" refreshError="1"/>
      <sheetData sheetId="36091" refreshError="1"/>
      <sheetData sheetId="36092" refreshError="1"/>
      <sheetData sheetId="36093" refreshError="1"/>
      <sheetData sheetId="36094" refreshError="1"/>
      <sheetData sheetId="36095" refreshError="1"/>
      <sheetData sheetId="36096" refreshError="1"/>
      <sheetData sheetId="36097" refreshError="1"/>
      <sheetData sheetId="36098" refreshError="1"/>
      <sheetData sheetId="36099" refreshError="1"/>
      <sheetData sheetId="36100" refreshError="1"/>
      <sheetData sheetId="36101" refreshError="1"/>
      <sheetData sheetId="36102" refreshError="1"/>
      <sheetData sheetId="36103" refreshError="1"/>
      <sheetData sheetId="36104" refreshError="1"/>
      <sheetData sheetId="36105" refreshError="1"/>
      <sheetData sheetId="36106" refreshError="1"/>
      <sheetData sheetId="36107" refreshError="1"/>
      <sheetData sheetId="36108" refreshError="1"/>
      <sheetData sheetId="36109" refreshError="1"/>
      <sheetData sheetId="36110" refreshError="1"/>
      <sheetData sheetId="36111" refreshError="1"/>
      <sheetData sheetId="36112" refreshError="1"/>
      <sheetData sheetId="36113" refreshError="1"/>
      <sheetData sheetId="36114" refreshError="1"/>
      <sheetData sheetId="36115" refreshError="1"/>
      <sheetData sheetId="36116" refreshError="1"/>
      <sheetData sheetId="36117" refreshError="1"/>
      <sheetData sheetId="36118" refreshError="1"/>
      <sheetData sheetId="36119" refreshError="1"/>
      <sheetData sheetId="36120" refreshError="1"/>
      <sheetData sheetId="36121" refreshError="1"/>
      <sheetData sheetId="36122" refreshError="1"/>
      <sheetData sheetId="36123" refreshError="1"/>
      <sheetData sheetId="36124" refreshError="1"/>
      <sheetData sheetId="36125" refreshError="1"/>
      <sheetData sheetId="36126" refreshError="1"/>
      <sheetData sheetId="36127" refreshError="1"/>
      <sheetData sheetId="36128" refreshError="1"/>
      <sheetData sheetId="36129" refreshError="1"/>
      <sheetData sheetId="36130" refreshError="1"/>
      <sheetData sheetId="36131" refreshError="1"/>
      <sheetData sheetId="36132" refreshError="1"/>
      <sheetData sheetId="36133" refreshError="1"/>
      <sheetData sheetId="36134" refreshError="1"/>
      <sheetData sheetId="36135" refreshError="1"/>
      <sheetData sheetId="36136" refreshError="1"/>
      <sheetData sheetId="36137" refreshError="1"/>
      <sheetData sheetId="36138" refreshError="1"/>
      <sheetData sheetId="36139" refreshError="1"/>
      <sheetData sheetId="36140" refreshError="1"/>
      <sheetData sheetId="36141" refreshError="1"/>
      <sheetData sheetId="36142" refreshError="1"/>
      <sheetData sheetId="36143" refreshError="1"/>
      <sheetData sheetId="36144" refreshError="1"/>
      <sheetData sheetId="36145" refreshError="1"/>
      <sheetData sheetId="36146" refreshError="1"/>
      <sheetData sheetId="36147" refreshError="1"/>
      <sheetData sheetId="36148" refreshError="1"/>
      <sheetData sheetId="36149" refreshError="1"/>
      <sheetData sheetId="36150" refreshError="1"/>
      <sheetData sheetId="36151" refreshError="1"/>
      <sheetData sheetId="36152" refreshError="1"/>
      <sheetData sheetId="36153" refreshError="1"/>
      <sheetData sheetId="36154" refreshError="1"/>
      <sheetData sheetId="36155" refreshError="1"/>
      <sheetData sheetId="36156" refreshError="1"/>
      <sheetData sheetId="36157" refreshError="1"/>
      <sheetData sheetId="36158" refreshError="1"/>
      <sheetData sheetId="36159" refreshError="1"/>
      <sheetData sheetId="36160" refreshError="1"/>
      <sheetData sheetId="36161" refreshError="1"/>
      <sheetData sheetId="36162" refreshError="1"/>
      <sheetData sheetId="36163" refreshError="1"/>
      <sheetData sheetId="36164" refreshError="1"/>
      <sheetData sheetId="36165" refreshError="1"/>
      <sheetData sheetId="36166" refreshError="1"/>
      <sheetData sheetId="36167" refreshError="1"/>
      <sheetData sheetId="36168" refreshError="1"/>
      <sheetData sheetId="36169" refreshError="1"/>
      <sheetData sheetId="36170" refreshError="1"/>
      <sheetData sheetId="36171" refreshError="1"/>
      <sheetData sheetId="36172" refreshError="1"/>
      <sheetData sheetId="36173" refreshError="1"/>
      <sheetData sheetId="36174" refreshError="1"/>
      <sheetData sheetId="36175" refreshError="1"/>
      <sheetData sheetId="36176" refreshError="1"/>
      <sheetData sheetId="36177" refreshError="1"/>
      <sheetData sheetId="36178" refreshError="1"/>
      <sheetData sheetId="36179" refreshError="1"/>
      <sheetData sheetId="36180" refreshError="1"/>
      <sheetData sheetId="36181" refreshError="1"/>
      <sheetData sheetId="36182" refreshError="1"/>
      <sheetData sheetId="36183" refreshError="1"/>
      <sheetData sheetId="36184" refreshError="1"/>
      <sheetData sheetId="36185" refreshError="1"/>
      <sheetData sheetId="36186" refreshError="1"/>
      <sheetData sheetId="36187" refreshError="1"/>
      <sheetData sheetId="36188" refreshError="1"/>
      <sheetData sheetId="36189" refreshError="1"/>
      <sheetData sheetId="36190" refreshError="1"/>
      <sheetData sheetId="36191" refreshError="1"/>
      <sheetData sheetId="36192" refreshError="1"/>
      <sheetData sheetId="36193" refreshError="1"/>
      <sheetData sheetId="36194" refreshError="1"/>
      <sheetData sheetId="36195" refreshError="1"/>
      <sheetData sheetId="36196" refreshError="1"/>
      <sheetData sheetId="36197" refreshError="1"/>
      <sheetData sheetId="36198" refreshError="1"/>
      <sheetData sheetId="36199" refreshError="1"/>
      <sheetData sheetId="36200" refreshError="1"/>
      <sheetData sheetId="36201" refreshError="1"/>
      <sheetData sheetId="36202" refreshError="1"/>
      <sheetData sheetId="36203" refreshError="1"/>
      <sheetData sheetId="36204" refreshError="1"/>
      <sheetData sheetId="36205" refreshError="1"/>
      <sheetData sheetId="36206" refreshError="1"/>
      <sheetData sheetId="36207" refreshError="1"/>
      <sheetData sheetId="36208" refreshError="1"/>
      <sheetData sheetId="36209" refreshError="1"/>
      <sheetData sheetId="36210" refreshError="1"/>
      <sheetData sheetId="36211" refreshError="1"/>
      <sheetData sheetId="36212" refreshError="1"/>
      <sheetData sheetId="36213" refreshError="1"/>
      <sheetData sheetId="36214" refreshError="1"/>
      <sheetData sheetId="36215" refreshError="1"/>
      <sheetData sheetId="36216" refreshError="1"/>
      <sheetData sheetId="36217" refreshError="1"/>
      <sheetData sheetId="36218" refreshError="1"/>
      <sheetData sheetId="36219" refreshError="1"/>
      <sheetData sheetId="36220" refreshError="1"/>
      <sheetData sheetId="36221" refreshError="1"/>
      <sheetData sheetId="36222" refreshError="1"/>
      <sheetData sheetId="36223" refreshError="1"/>
      <sheetData sheetId="36224" refreshError="1"/>
      <sheetData sheetId="36225" refreshError="1"/>
      <sheetData sheetId="36226" refreshError="1"/>
      <sheetData sheetId="36227" refreshError="1"/>
      <sheetData sheetId="36228" refreshError="1"/>
      <sheetData sheetId="36229" refreshError="1"/>
      <sheetData sheetId="36230" refreshError="1"/>
      <sheetData sheetId="36231" refreshError="1"/>
      <sheetData sheetId="36232" refreshError="1"/>
      <sheetData sheetId="36233" refreshError="1"/>
      <sheetData sheetId="36234" refreshError="1"/>
      <sheetData sheetId="36235" refreshError="1"/>
      <sheetData sheetId="36236" refreshError="1"/>
      <sheetData sheetId="36237" refreshError="1"/>
      <sheetData sheetId="36238" refreshError="1"/>
      <sheetData sheetId="36239" refreshError="1"/>
      <sheetData sheetId="36240" refreshError="1"/>
      <sheetData sheetId="36241" refreshError="1"/>
      <sheetData sheetId="36242" refreshError="1"/>
      <sheetData sheetId="36243" refreshError="1"/>
      <sheetData sheetId="36244" refreshError="1"/>
      <sheetData sheetId="36245" refreshError="1"/>
      <sheetData sheetId="36246" refreshError="1"/>
      <sheetData sheetId="36247" refreshError="1"/>
      <sheetData sheetId="36248" refreshError="1"/>
      <sheetData sheetId="36249" refreshError="1"/>
      <sheetData sheetId="36250" refreshError="1"/>
      <sheetData sheetId="36251" refreshError="1"/>
      <sheetData sheetId="36252" refreshError="1"/>
      <sheetData sheetId="36253" refreshError="1"/>
      <sheetData sheetId="36254" refreshError="1"/>
      <sheetData sheetId="36255" refreshError="1"/>
      <sheetData sheetId="36256" refreshError="1"/>
      <sheetData sheetId="36257" refreshError="1"/>
      <sheetData sheetId="36258" refreshError="1"/>
      <sheetData sheetId="36259" refreshError="1"/>
      <sheetData sheetId="36260" refreshError="1"/>
      <sheetData sheetId="36261" refreshError="1"/>
      <sheetData sheetId="36262" refreshError="1"/>
      <sheetData sheetId="36263" refreshError="1"/>
      <sheetData sheetId="36264" refreshError="1"/>
      <sheetData sheetId="36265" refreshError="1"/>
      <sheetData sheetId="36266" refreshError="1"/>
      <sheetData sheetId="36267" refreshError="1"/>
      <sheetData sheetId="36268" refreshError="1"/>
      <sheetData sheetId="36269" refreshError="1"/>
      <sheetData sheetId="36270" refreshError="1"/>
      <sheetData sheetId="36271" refreshError="1"/>
      <sheetData sheetId="36272" refreshError="1"/>
      <sheetData sheetId="36273" refreshError="1"/>
      <sheetData sheetId="36274" refreshError="1"/>
      <sheetData sheetId="36275" refreshError="1"/>
      <sheetData sheetId="36276" refreshError="1"/>
      <sheetData sheetId="36277" refreshError="1"/>
      <sheetData sheetId="36278" refreshError="1"/>
      <sheetData sheetId="36279" refreshError="1"/>
      <sheetData sheetId="36280" refreshError="1"/>
      <sheetData sheetId="36281" refreshError="1"/>
      <sheetData sheetId="36282" refreshError="1"/>
      <sheetData sheetId="36283" refreshError="1"/>
      <sheetData sheetId="36284" refreshError="1"/>
      <sheetData sheetId="36285" refreshError="1"/>
      <sheetData sheetId="36286" refreshError="1"/>
      <sheetData sheetId="36287" refreshError="1"/>
      <sheetData sheetId="36288" refreshError="1"/>
      <sheetData sheetId="36289" refreshError="1"/>
      <sheetData sheetId="36290" refreshError="1"/>
      <sheetData sheetId="36291" refreshError="1"/>
      <sheetData sheetId="36292" refreshError="1"/>
      <sheetData sheetId="36293" refreshError="1"/>
      <sheetData sheetId="36294" refreshError="1"/>
      <sheetData sheetId="36295" refreshError="1"/>
      <sheetData sheetId="36296" refreshError="1"/>
      <sheetData sheetId="36297" refreshError="1"/>
      <sheetData sheetId="36298" refreshError="1"/>
      <sheetData sheetId="36299" refreshError="1"/>
      <sheetData sheetId="36300" refreshError="1"/>
      <sheetData sheetId="36301" refreshError="1"/>
      <sheetData sheetId="36302" refreshError="1"/>
      <sheetData sheetId="36303" refreshError="1"/>
      <sheetData sheetId="36304" refreshError="1"/>
      <sheetData sheetId="36305" refreshError="1"/>
      <sheetData sheetId="36306" refreshError="1"/>
      <sheetData sheetId="36307" refreshError="1"/>
      <sheetData sheetId="36308" refreshError="1"/>
      <sheetData sheetId="36309" refreshError="1"/>
      <sheetData sheetId="36310" refreshError="1"/>
      <sheetData sheetId="36311" refreshError="1"/>
      <sheetData sheetId="36312" refreshError="1"/>
      <sheetData sheetId="36313" refreshError="1"/>
      <sheetData sheetId="36314" refreshError="1"/>
      <sheetData sheetId="36315" refreshError="1"/>
      <sheetData sheetId="36316" refreshError="1"/>
      <sheetData sheetId="36317" refreshError="1"/>
      <sheetData sheetId="36318" refreshError="1"/>
      <sheetData sheetId="36319" refreshError="1"/>
      <sheetData sheetId="36320" refreshError="1"/>
      <sheetData sheetId="36321" refreshError="1"/>
      <sheetData sheetId="36322" refreshError="1"/>
      <sheetData sheetId="36323" refreshError="1"/>
      <sheetData sheetId="36324" refreshError="1"/>
      <sheetData sheetId="36325" refreshError="1"/>
      <sheetData sheetId="36326" refreshError="1"/>
      <sheetData sheetId="36327" refreshError="1"/>
      <sheetData sheetId="36328" refreshError="1"/>
      <sheetData sheetId="36329" refreshError="1"/>
      <sheetData sheetId="36330" refreshError="1"/>
      <sheetData sheetId="36331" refreshError="1"/>
      <sheetData sheetId="36332" refreshError="1"/>
      <sheetData sheetId="36333" refreshError="1"/>
      <sheetData sheetId="36334" refreshError="1"/>
      <sheetData sheetId="36335" refreshError="1"/>
      <sheetData sheetId="36336" refreshError="1"/>
      <sheetData sheetId="36337" refreshError="1"/>
      <sheetData sheetId="36338" refreshError="1"/>
      <sheetData sheetId="36339" refreshError="1"/>
      <sheetData sheetId="36340" refreshError="1"/>
      <sheetData sheetId="36341" refreshError="1"/>
      <sheetData sheetId="36342" refreshError="1"/>
      <sheetData sheetId="36343" refreshError="1"/>
      <sheetData sheetId="36344" refreshError="1"/>
      <sheetData sheetId="36345" refreshError="1"/>
      <sheetData sheetId="36346" refreshError="1"/>
      <sheetData sheetId="36347" refreshError="1"/>
      <sheetData sheetId="36348" refreshError="1"/>
      <sheetData sheetId="36349" refreshError="1"/>
      <sheetData sheetId="36350" refreshError="1"/>
      <sheetData sheetId="36351" refreshError="1"/>
      <sheetData sheetId="36352" refreshError="1"/>
      <sheetData sheetId="36353" refreshError="1"/>
      <sheetData sheetId="36354" refreshError="1"/>
      <sheetData sheetId="36355" refreshError="1"/>
      <sheetData sheetId="36356" refreshError="1"/>
      <sheetData sheetId="36357" refreshError="1"/>
      <sheetData sheetId="36358" refreshError="1"/>
      <sheetData sheetId="36359" refreshError="1"/>
      <sheetData sheetId="36360" refreshError="1"/>
      <sheetData sheetId="36361" refreshError="1"/>
      <sheetData sheetId="36362" refreshError="1"/>
      <sheetData sheetId="36363" refreshError="1"/>
      <sheetData sheetId="36364" refreshError="1"/>
      <sheetData sheetId="36365" refreshError="1"/>
      <sheetData sheetId="36366" refreshError="1"/>
      <sheetData sheetId="36367" refreshError="1"/>
      <sheetData sheetId="36368" refreshError="1"/>
      <sheetData sheetId="36369" refreshError="1"/>
      <sheetData sheetId="36370" refreshError="1"/>
      <sheetData sheetId="36371" refreshError="1"/>
      <sheetData sheetId="36372" refreshError="1"/>
      <sheetData sheetId="36373" refreshError="1"/>
      <sheetData sheetId="36374" refreshError="1"/>
      <sheetData sheetId="36375" refreshError="1"/>
      <sheetData sheetId="36376" refreshError="1"/>
      <sheetData sheetId="36377" refreshError="1"/>
      <sheetData sheetId="36378" refreshError="1"/>
      <sheetData sheetId="36379" refreshError="1"/>
      <sheetData sheetId="36380" refreshError="1"/>
      <sheetData sheetId="36381" refreshError="1"/>
      <sheetData sheetId="36382" refreshError="1"/>
      <sheetData sheetId="36383" refreshError="1"/>
      <sheetData sheetId="36384" refreshError="1"/>
      <sheetData sheetId="36385" refreshError="1"/>
      <sheetData sheetId="36386" refreshError="1"/>
      <sheetData sheetId="36387" refreshError="1"/>
      <sheetData sheetId="36388" refreshError="1"/>
      <sheetData sheetId="36389" refreshError="1"/>
      <sheetData sheetId="36390" refreshError="1"/>
      <sheetData sheetId="36391" refreshError="1"/>
      <sheetData sheetId="36392" refreshError="1"/>
      <sheetData sheetId="36393" refreshError="1"/>
      <sheetData sheetId="36394" refreshError="1"/>
      <sheetData sheetId="36395" refreshError="1"/>
      <sheetData sheetId="36396" refreshError="1"/>
      <sheetData sheetId="36397" refreshError="1"/>
      <sheetData sheetId="36398" refreshError="1"/>
      <sheetData sheetId="36399" refreshError="1"/>
      <sheetData sheetId="36400" refreshError="1"/>
      <sheetData sheetId="36401" refreshError="1"/>
      <sheetData sheetId="36402" refreshError="1"/>
      <sheetData sheetId="36403" refreshError="1"/>
      <sheetData sheetId="36404" refreshError="1"/>
      <sheetData sheetId="36405" refreshError="1"/>
      <sheetData sheetId="36406" refreshError="1"/>
      <sheetData sheetId="36407" refreshError="1"/>
      <sheetData sheetId="36408" refreshError="1"/>
      <sheetData sheetId="36409" refreshError="1"/>
      <sheetData sheetId="36410" refreshError="1"/>
      <sheetData sheetId="36411" refreshError="1"/>
      <sheetData sheetId="36412" refreshError="1"/>
      <sheetData sheetId="36413" refreshError="1"/>
      <sheetData sheetId="36414" refreshError="1"/>
      <sheetData sheetId="36415" refreshError="1"/>
      <sheetData sheetId="36416" refreshError="1"/>
      <sheetData sheetId="36417" refreshError="1"/>
      <sheetData sheetId="36418" refreshError="1"/>
      <sheetData sheetId="36419" refreshError="1"/>
      <sheetData sheetId="36420" refreshError="1"/>
      <sheetData sheetId="36421" refreshError="1"/>
      <sheetData sheetId="36422" refreshError="1"/>
      <sheetData sheetId="36423" refreshError="1"/>
      <sheetData sheetId="36424" refreshError="1"/>
      <sheetData sheetId="36425" refreshError="1"/>
      <sheetData sheetId="36426" refreshError="1"/>
      <sheetData sheetId="36427" refreshError="1"/>
      <sheetData sheetId="36428" refreshError="1"/>
      <sheetData sheetId="36429" refreshError="1"/>
      <sheetData sheetId="36430" refreshError="1"/>
      <sheetData sheetId="36431" refreshError="1"/>
      <sheetData sheetId="36432" refreshError="1"/>
      <sheetData sheetId="36433" refreshError="1"/>
      <sheetData sheetId="36434" refreshError="1"/>
      <sheetData sheetId="36435" refreshError="1"/>
      <sheetData sheetId="36436" refreshError="1"/>
      <sheetData sheetId="36437" refreshError="1"/>
      <sheetData sheetId="36438" refreshError="1"/>
      <sheetData sheetId="36439" refreshError="1"/>
      <sheetData sheetId="36440" refreshError="1"/>
      <sheetData sheetId="36441" refreshError="1"/>
      <sheetData sheetId="36442" refreshError="1"/>
      <sheetData sheetId="36443" refreshError="1"/>
      <sheetData sheetId="36444" refreshError="1"/>
      <sheetData sheetId="36445" refreshError="1"/>
      <sheetData sheetId="36446" refreshError="1"/>
      <sheetData sheetId="36447" refreshError="1"/>
      <sheetData sheetId="36448" refreshError="1"/>
      <sheetData sheetId="36449" refreshError="1"/>
      <sheetData sheetId="36450" refreshError="1"/>
      <sheetData sheetId="36451" refreshError="1"/>
      <sheetData sheetId="36452" refreshError="1"/>
      <sheetData sheetId="36453" refreshError="1"/>
      <sheetData sheetId="36454" refreshError="1"/>
      <sheetData sheetId="36455" refreshError="1"/>
      <sheetData sheetId="36456" refreshError="1"/>
      <sheetData sheetId="36457" refreshError="1"/>
      <sheetData sheetId="36458" refreshError="1"/>
      <sheetData sheetId="36459" refreshError="1"/>
      <sheetData sheetId="36460" refreshError="1"/>
      <sheetData sheetId="36461" refreshError="1"/>
      <sheetData sheetId="36462" refreshError="1"/>
      <sheetData sheetId="36463" refreshError="1"/>
      <sheetData sheetId="36464" refreshError="1"/>
      <sheetData sheetId="36465" refreshError="1"/>
      <sheetData sheetId="36466" refreshError="1"/>
      <sheetData sheetId="36467" refreshError="1"/>
      <sheetData sheetId="36468" refreshError="1"/>
      <sheetData sheetId="36469" refreshError="1"/>
      <sheetData sheetId="36470" refreshError="1"/>
      <sheetData sheetId="36471" refreshError="1"/>
      <sheetData sheetId="36472" refreshError="1"/>
      <sheetData sheetId="36473" refreshError="1"/>
      <sheetData sheetId="36474" refreshError="1"/>
      <sheetData sheetId="36475" refreshError="1"/>
      <sheetData sheetId="36476" refreshError="1"/>
      <sheetData sheetId="36477" refreshError="1"/>
      <sheetData sheetId="36478" refreshError="1"/>
      <sheetData sheetId="36479" refreshError="1"/>
      <sheetData sheetId="36480" refreshError="1"/>
      <sheetData sheetId="36481" refreshError="1"/>
      <sheetData sheetId="36482" refreshError="1"/>
      <sheetData sheetId="36483" refreshError="1"/>
      <sheetData sheetId="36484" refreshError="1"/>
      <sheetData sheetId="36485" refreshError="1"/>
      <sheetData sheetId="36486" refreshError="1"/>
      <sheetData sheetId="36487" refreshError="1"/>
      <sheetData sheetId="36488" refreshError="1"/>
      <sheetData sheetId="36489" refreshError="1"/>
      <sheetData sheetId="36490" refreshError="1"/>
      <sheetData sheetId="36491" refreshError="1"/>
      <sheetData sheetId="36492" refreshError="1"/>
      <sheetData sheetId="36493" refreshError="1"/>
      <sheetData sheetId="36494" refreshError="1"/>
      <sheetData sheetId="36495" refreshError="1"/>
      <sheetData sheetId="36496" refreshError="1"/>
      <sheetData sheetId="36497" refreshError="1"/>
      <sheetData sheetId="36498" refreshError="1"/>
      <sheetData sheetId="36499" refreshError="1"/>
      <sheetData sheetId="36500" refreshError="1"/>
      <sheetData sheetId="36501" refreshError="1"/>
      <sheetData sheetId="36502" refreshError="1"/>
      <sheetData sheetId="36503" refreshError="1"/>
      <sheetData sheetId="36504" refreshError="1"/>
      <sheetData sheetId="36505" refreshError="1"/>
      <sheetData sheetId="36506" refreshError="1"/>
      <sheetData sheetId="36507" refreshError="1"/>
      <sheetData sheetId="36508" refreshError="1"/>
      <sheetData sheetId="36509" refreshError="1"/>
      <sheetData sheetId="36510" refreshError="1"/>
      <sheetData sheetId="36511" refreshError="1"/>
      <sheetData sheetId="36512" refreshError="1"/>
      <sheetData sheetId="36513" refreshError="1"/>
      <sheetData sheetId="36514" refreshError="1"/>
      <sheetData sheetId="36515" refreshError="1"/>
      <sheetData sheetId="36516" refreshError="1"/>
      <sheetData sheetId="36517" refreshError="1"/>
      <sheetData sheetId="36518" refreshError="1"/>
      <sheetData sheetId="36519" refreshError="1"/>
      <sheetData sheetId="36520" refreshError="1"/>
      <sheetData sheetId="36521" refreshError="1"/>
      <sheetData sheetId="36522" refreshError="1"/>
      <sheetData sheetId="36523" refreshError="1"/>
      <sheetData sheetId="36524" refreshError="1"/>
      <sheetData sheetId="36525" refreshError="1"/>
      <sheetData sheetId="36526" refreshError="1"/>
      <sheetData sheetId="36527" refreshError="1"/>
      <sheetData sheetId="36528" refreshError="1"/>
      <sheetData sheetId="36529" refreshError="1"/>
      <sheetData sheetId="36530" refreshError="1"/>
      <sheetData sheetId="36531" refreshError="1"/>
      <sheetData sheetId="36532" refreshError="1"/>
      <sheetData sheetId="36533" refreshError="1"/>
      <sheetData sheetId="36534" refreshError="1"/>
      <sheetData sheetId="36535" refreshError="1"/>
      <sheetData sheetId="36536" refreshError="1"/>
      <sheetData sheetId="36537" refreshError="1"/>
      <sheetData sheetId="36538" refreshError="1"/>
      <sheetData sheetId="36539" refreshError="1"/>
      <sheetData sheetId="36540" refreshError="1"/>
      <sheetData sheetId="36541" refreshError="1"/>
      <sheetData sheetId="36542" refreshError="1"/>
      <sheetData sheetId="36543" refreshError="1"/>
      <sheetData sheetId="36544" refreshError="1"/>
      <sheetData sheetId="36545" refreshError="1"/>
      <sheetData sheetId="36546" refreshError="1"/>
      <sheetData sheetId="36547" refreshError="1"/>
      <sheetData sheetId="36548" refreshError="1"/>
      <sheetData sheetId="36549" refreshError="1"/>
      <sheetData sheetId="36550" refreshError="1"/>
      <sheetData sheetId="36551" refreshError="1"/>
      <sheetData sheetId="36552" refreshError="1"/>
      <sheetData sheetId="36553" refreshError="1"/>
      <sheetData sheetId="36554" refreshError="1"/>
      <sheetData sheetId="36555" refreshError="1"/>
      <sheetData sheetId="36556" refreshError="1"/>
      <sheetData sheetId="36557" refreshError="1"/>
      <sheetData sheetId="36558" refreshError="1"/>
      <sheetData sheetId="36559" refreshError="1"/>
      <sheetData sheetId="36560" refreshError="1"/>
      <sheetData sheetId="36561" refreshError="1"/>
      <sheetData sheetId="36562" refreshError="1"/>
      <sheetData sheetId="36563" refreshError="1"/>
      <sheetData sheetId="36564" refreshError="1"/>
      <sheetData sheetId="36565" refreshError="1"/>
      <sheetData sheetId="36566" refreshError="1"/>
      <sheetData sheetId="36567" refreshError="1"/>
      <sheetData sheetId="36568" refreshError="1"/>
      <sheetData sheetId="36569" refreshError="1"/>
      <sheetData sheetId="36570" refreshError="1"/>
      <sheetData sheetId="36571" refreshError="1"/>
      <sheetData sheetId="36572" refreshError="1"/>
      <sheetData sheetId="36573" refreshError="1"/>
      <sheetData sheetId="36574" refreshError="1"/>
      <sheetData sheetId="36575" refreshError="1"/>
      <sheetData sheetId="36576" refreshError="1"/>
      <sheetData sheetId="36577" refreshError="1"/>
      <sheetData sheetId="36578" refreshError="1"/>
      <sheetData sheetId="36579" refreshError="1"/>
      <sheetData sheetId="36580" refreshError="1"/>
      <sheetData sheetId="36581" refreshError="1"/>
      <sheetData sheetId="36582" refreshError="1"/>
      <sheetData sheetId="36583" refreshError="1"/>
      <sheetData sheetId="36584" refreshError="1"/>
      <sheetData sheetId="36585" refreshError="1"/>
      <sheetData sheetId="36586" refreshError="1"/>
      <sheetData sheetId="36587" refreshError="1"/>
      <sheetData sheetId="36588" refreshError="1"/>
      <sheetData sheetId="36589" refreshError="1"/>
      <sheetData sheetId="36590" refreshError="1"/>
      <sheetData sheetId="36591" refreshError="1"/>
      <sheetData sheetId="36592" refreshError="1"/>
      <sheetData sheetId="36593" refreshError="1"/>
      <sheetData sheetId="36594" refreshError="1"/>
      <sheetData sheetId="36595" refreshError="1"/>
      <sheetData sheetId="36596" refreshError="1"/>
      <sheetData sheetId="36597" refreshError="1"/>
      <sheetData sheetId="36598" refreshError="1"/>
      <sheetData sheetId="36599" refreshError="1"/>
      <sheetData sheetId="36600" refreshError="1"/>
      <sheetData sheetId="36601" refreshError="1"/>
      <sheetData sheetId="36602" refreshError="1"/>
      <sheetData sheetId="36603" refreshError="1"/>
      <sheetData sheetId="36604" refreshError="1"/>
      <sheetData sheetId="36605" refreshError="1"/>
      <sheetData sheetId="36606" refreshError="1"/>
      <sheetData sheetId="36607" refreshError="1"/>
      <sheetData sheetId="36608" refreshError="1"/>
      <sheetData sheetId="36609" refreshError="1"/>
      <sheetData sheetId="36610" refreshError="1"/>
      <sheetData sheetId="36611" refreshError="1"/>
      <sheetData sheetId="36612" refreshError="1"/>
      <sheetData sheetId="36613" refreshError="1"/>
      <sheetData sheetId="36614" refreshError="1"/>
      <sheetData sheetId="36615" refreshError="1"/>
      <sheetData sheetId="36616" refreshError="1"/>
      <sheetData sheetId="36617" refreshError="1"/>
      <sheetData sheetId="36618" refreshError="1"/>
      <sheetData sheetId="36619" refreshError="1"/>
      <sheetData sheetId="36620" refreshError="1"/>
      <sheetData sheetId="36621" refreshError="1"/>
      <sheetData sheetId="36622" refreshError="1"/>
      <sheetData sheetId="36623" refreshError="1"/>
      <sheetData sheetId="36624" refreshError="1"/>
      <sheetData sheetId="36625" refreshError="1"/>
      <sheetData sheetId="36626" refreshError="1"/>
      <sheetData sheetId="36627" refreshError="1"/>
      <sheetData sheetId="36628" refreshError="1"/>
      <sheetData sheetId="36629" refreshError="1"/>
      <sheetData sheetId="36630" refreshError="1"/>
      <sheetData sheetId="36631" refreshError="1"/>
      <sheetData sheetId="36632" refreshError="1"/>
      <sheetData sheetId="36633" refreshError="1"/>
      <sheetData sheetId="36634" refreshError="1"/>
      <sheetData sheetId="36635" refreshError="1"/>
      <sheetData sheetId="36636" refreshError="1"/>
      <sheetData sheetId="36637" refreshError="1"/>
      <sheetData sheetId="36638" refreshError="1"/>
      <sheetData sheetId="36639" refreshError="1"/>
      <sheetData sheetId="36640" refreshError="1"/>
      <sheetData sheetId="36641" refreshError="1"/>
      <sheetData sheetId="36642" refreshError="1"/>
      <sheetData sheetId="36643" refreshError="1"/>
      <sheetData sheetId="36644" refreshError="1"/>
      <sheetData sheetId="36645" refreshError="1"/>
      <sheetData sheetId="36646" refreshError="1"/>
      <sheetData sheetId="36647" refreshError="1"/>
      <sheetData sheetId="36648" refreshError="1"/>
      <sheetData sheetId="36649" refreshError="1"/>
      <sheetData sheetId="36650" refreshError="1"/>
      <sheetData sheetId="36651" refreshError="1"/>
      <sheetData sheetId="36652" refreshError="1"/>
      <sheetData sheetId="36653" refreshError="1"/>
      <sheetData sheetId="36654" refreshError="1"/>
      <sheetData sheetId="36655" refreshError="1"/>
      <sheetData sheetId="36656" refreshError="1"/>
      <sheetData sheetId="36657" refreshError="1"/>
      <sheetData sheetId="36658" refreshError="1"/>
      <sheetData sheetId="36659" refreshError="1"/>
      <sheetData sheetId="36660" refreshError="1"/>
      <sheetData sheetId="36661" refreshError="1"/>
      <sheetData sheetId="36662" refreshError="1"/>
      <sheetData sheetId="36663" refreshError="1"/>
      <sheetData sheetId="36664" refreshError="1"/>
      <sheetData sheetId="36665" refreshError="1"/>
      <sheetData sheetId="36666" refreshError="1"/>
      <sheetData sheetId="36667" refreshError="1"/>
      <sheetData sheetId="36668" refreshError="1"/>
      <sheetData sheetId="36669" refreshError="1"/>
      <sheetData sheetId="36670" refreshError="1"/>
      <sheetData sheetId="36671" refreshError="1"/>
      <sheetData sheetId="36672" refreshError="1"/>
      <sheetData sheetId="36673" refreshError="1"/>
      <sheetData sheetId="36674" refreshError="1"/>
      <sheetData sheetId="36675" refreshError="1"/>
      <sheetData sheetId="36676" refreshError="1"/>
      <sheetData sheetId="36677" refreshError="1"/>
      <sheetData sheetId="36678" refreshError="1"/>
      <sheetData sheetId="36679" refreshError="1"/>
      <sheetData sheetId="36680" refreshError="1"/>
      <sheetData sheetId="36681" refreshError="1"/>
      <sheetData sheetId="36682" refreshError="1"/>
      <sheetData sheetId="36683" refreshError="1"/>
      <sheetData sheetId="36684" refreshError="1"/>
      <sheetData sheetId="36685" refreshError="1"/>
      <sheetData sheetId="36686" refreshError="1"/>
      <sheetData sheetId="36687" refreshError="1"/>
      <sheetData sheetId="36688" refreshError="1"/>
      <sheetData sheetId="36689" refreshError="1"/>
      <sheetData sheetId="36690" refreshError="1"/>
      <sheetData sheetId="36691" refreshError="1"/>
      <sheetData sheetId="36692" refreshError="1"/>
      <sheetData sheetId="36693" refreshError="1"/>
      <sheetData sheetId="36694" refreshError="1"/>
      <sheetData sheetId="36695" refreshError="1"/>
      <sheetData sheetId="36696" refreshError="1"/>
      <sheetData sheetId="36697" refreshError="1"/>
      <sheetData sheetId="36698" refreshError="1"/>
      <sheetData sheetId="36699" refreshError="1"/>
      <sheetData sheetId="36700" refreshError="1"/>
      <sheetData sheetId="36701" refreshError="1"/>
      <sheetData sheetId="36702" refreshError="1"/>
      <sheetData sheetId="36703" refreshError="1"/>
      <sheetData sheetId="36704" refreshError="1"/>
      <sheetData sheetId="36705" refreshError="1"/>
      <sheetData sheetId="36706" refreshError="1"/>
      <sheetData sheetId="36707" refreshError="1"/>
      <sheetData sheetId="36708" refreshError="1"/>
      <sheetData sheetId="36709" refreshError="1"/>
      <sheetData sheetId="36710" refreshError="1"/>
      <sheetData sheetId="36711" refreshError="1"/>
      <sheetData sheetId="36712" refreshError="1"/>
      <sheetData sheetId="36713" refreshError="1"/>
      <sheetData sheetId="36714" refreshError="1"/>
      <sheetData sheetId="36715" refreshError="1"/>
      <sheetData sheetId="36716" refreshError="1"/>
      <sheetData sheetId="36717" refreshError="1"/>
      <sheetData sheetId="36718" refreshError="1"/>
      <sheetData sheetId="36719" refreshError="1"/>
      <sheetData sheetId="36720" refreshError="1"/>
      <sheetData sheetId="36721" refreshError="1"/>
      <sheetData sheetId="36722" refreshError="1"/>
      <sheetData sheetId="36723" refreshError="1"/>
      <sheetData sheetId="36724" refreshError="1"/>
      <sheetData sheetId="36725" refreshError="1"/>
      <sheetData sheetId="36726" refreshError="1"/>
      <sheetData sheetId="36727" refreshError="1"/>
      <sheetData sheetId="36728" refreshError="1"/>
      <sheetData sheetId="36729" refreshError="1"/>
      <sheetData sheetId="36730" refreshError="1"/>
      <sheetData sheetId="36731" refreshError="1"/>
      <sheetData sheetId="36732" refreshError="1"/>
      <sheetData sheetId="36733" refreshError="1"/>
      <sheetData sheetId="36734" refreshError="1"/>
      <sheetData sheetId="36735" refreshError="1"/>
      <sheetData sheetId="36736" refreshError="1"/>
      <sheetData sheetId="36737" refreshError="1"/>
      <sheetData sheetId="36738" refreshError="1"/>
      <sheetData sheetId="36739" refreshError="1"/>
      <sheetData sheetId="36740" refreshError="1"/>
      <sheetData sheetId="36741" refreshError="1"/>
      <sheetData sheetId="36742" refreshError="1"/>
      <sheetData sheetId="36743" refreshError="1"/>
      <sheetData sheetId="36744" refreshError="1"/>
      <sheetData sheetId="36745" refreshError="1"/>
      <sheetData sheetId="36746" refreshError="1"/>
      <sheetData sheetId="36747" refreshError="1"/>
      <sheetData sheetId="36748" refreshError="1"/>
      <sheetData sheetId="36749" refreshError="1"/>
      <sheetData sheetId="36750" refreshError="1"/>
      <sheetData sheetId="36751" refreshError="1"/>
      <sheetData sheetId="36752" refreshError="1"/>
      <sheetData sheetId="36753" refreshError="1"/>
      <sheetData sheetId="36754" refreshError="1"/>
      <sheetData sheetId="36755" refreshError="1"/>
      <sheetData sheetId="36756" refreshError="1"/>
      <sheetData sheetId="36757" refreshError="1"/>
      <sheetData sheetId="36758" refreshError="1"/>
      <sheetData sheetId="36759" refreshError="1"/>
      <sheetData sheetId="36760" refreshError="1"/>
      <sheetData sheetId="36761" refreshError="1"/>
      <sheetData sheetId="36762" refreshError="1"/>
      <sheetData sheetId="36763" refreshError="1"/>
      <sheetData sheetId="36764" refreshError="1"/>
      <sheetData sheetId="36765" refreshError="1"/>
      <sheetData sheetId="36766" refreshError="1"/>
      <sheetData sheetId="36767" refreshError="1"/>
      <sheetData sheetId="36768" refreshError="1"/>
      <sheetData sheetId="36769" refreshError="1"/>
      <sheetData sheetId="36770" refreshError="1"/>
      <sheetData sheetId="36771" refreshError="1"/>
      <sheetData sheetId="36772" refreshError="1"/>
      <sheetData sheetId="36773" refreshError="1"/>
      <sheetData sheetId="36774" refreshError="1"/>
      <sheetData sheetId="36775" refreshError="1"/>
      <sheetData sheetId="36776" refreshError="1"/>
      <sheetData sheetId="36777" refreshError="1"/>
      <sheetData sheetId="36778" refreshError="1"/>
      <sheetData sheetId="36779" refreshError="1"/>
      <sheetData sheetId="36780" refreshError="1"/>
      <sheetData sheetId="36781" refreshError="1"/>
      <sheetData sheetId="36782" refreshError="1"/>
      <sheetData sheetId="36783" refreshError="1"/>
      <sheetData sheetId="36784" refreshError="1"/>
      <sheetData sheetId="36785" refreshError="1"/>
      <sheetData sheetId="36786" refreshError="1"/>
      <sheetData sheetId="36787" refreshError="1"/>
      <sheetData sheetId="36788" refreshError="1"/>
      <sheetData sheetId="36789" refreshError="1"/>
      <sheetData sheetId="36790" refreshError="1"/>
      <sheetData sheetId="36791" refreshError="1"/>
      <sheetData sheetId="36792" refreshError="1"/>
      <sheetData sheetId="36793" refreshError="1"/>
      <sheetData sheetId="36794" refreshError="1"/>
      <sheetData sheetId="36795" refreshError="1"/>
      <sheetData sheetId="36796" refreshError="1"/>
      <sheetData sheetId="36797" refreshError="1"/>
      <sheetData sheetId="36798" refreshError="1"/>
      <sheetData sheetId="36799" refreshError="1"/>
      <sheetData sheetId="36800" refreshError="1"/>
      <sheetData sheetId="36801" refreshError="1"/>
      <sheetData sheetId="36802" refreshError="1"/>
      <sheetData sheetId="36803" refreshError="1"/>
      <sheetData sheetId="36804" refreshError="1"/>
      <sheetData sheetId="36805" refreshError="1"/>
      <sheetData sheetId="36806" refreshError="1"/>
      <sheetData sheetId="36807" refreshError="1"/>
      <sheetData sheetId="36808" refreshError="1"/>
      <sheetData sheetId="36809" refreshError="1"/>
      <sheetData sheetId="36810" refreshError="1"/>
      <sheetData sheetId="36811" refreshError="1"/>
      <sheetData sheetId="36812" refreshError="1"/>
      <sheetData sheetId="36813" refreshError="1"/>
      <sheetData sheetId="36814" refreshError="1"/>
      <sheetData sheetId="36815" refreshError="1"/>
      <sheetData sheetId="36816" refreshError="1"/>
      <sheetData sheetId="36817" refreshError="1"/>
      <sheetData sheetId="36818" refreshError="1"/>
      <sheetData sheetId="36819" refreshError="1"/>
      <sheetData sheetId="36820" refreshError="1"/>
      <sheetData sheetId="36821" refreshError="1"/>
      <sheetData sheetId="36822" refreshError="1"/>
      <sheetData sheetId="36823" refreshError="1"/>
      <sheetData sheetId="36824" refreshError="1"/>
      <sheetData sheetId="36825" refreshError="1"/>
      <sheetData sheetId="36826" refreshError="1"/>
      <sheetData sheetId="36827" refreshError="1"/>
      <sheetData sheetId="36828" refreshError="1"/>
      <sheetData sheetId="36829" refreshError="1"/>
      <sheetData sheetId="36830" refreshError="1"/>
      <sheetData sheetId="36831" refreshError="1"/>
      <sheetData sheetId="36832" refreshError="1"/>
      <sheetData sheetId="36833" refreshError="1"/>
      <sheetData sheetId="36834" refreshError="1"/>
      <sheetData sheetId="36835" refreshError="1"/>
      <sheetData sheetId="36836" refreshError="1"/>
      <sheetData sheetId="36837" refreshError="1"/>
      <sheetData sheetId="36838" refreshError="1"/>
      <sheetData sheetId="36839" refreshError="1"/>
      <sheetData sheetId="36840" refreshError="1"/>
      <sheetData sheetId="36841" refreshError="1"/>
      <sheetData sheetId="36842" refreshError="1"/>
      <sheetData sheetId="36843" refreshError="1"/>
      <sheetData sheetId="36844" refreshError="1"/>
      <sheetData sheetId="36845" refreshError="1"/>
      <sheetData sheetId="36846" refreshError="1"/>
      <sheetData sheetId="36847" refreshError="1"/>
      <sheetData sheetId="36848" refreshError="1"/>
      <sheetData sheetId="36849" refreshError="1"/>
      <sheetData sheetId="36850" refreshError="1"/>
      <sheetData sheetId="36851" refreshError="1"/>
      <sheetData sheetId="36852" refreshError="1"/>
      <sheetData sheetId="36853" refreshError="1"/>
      <sheetData sheetId="36854" refreshError="1"/>
      <sheetData sheetId="36855" refreshError="1"/>
      <sheetData sheetId="36856" refreshError="1"/>
      <sheetData sheetId="36857" refreshError="1"/>
      <sheetData sheetId="36858" refreshError="1"/>
      <sheetData sheetId="36859" refreshError="1"/>
      <sheetData sheetId="36860" refreshError="1"/>
      <sheetData sheetId="36861" refreshError="1"/>
      <sheetData sheetId="36862" refreshError="1"/>
      <sheetData sheetId="36863" refreshError="1"/>
      <sheetData sheetId="36864" refreshError="1"/>
      <sheetData sheetId="36865" refreshError="1"/>
      <sheetData sheetId="36866" refreshError="1"/>
      <sheetData sheetId="36867" refreshError="1"/>
      <sheetData sheetId="36868" refreshError="1"/>
      <sheetData sheetId="36869" refreshError="1"/>
      <sheetData sheetId="36870" refreshError="1"/>
      <sheetData sheetId="36871" refreshError="1"/>
      <sheetData sheetId="36872" refreshError="1"/>
      <sheetData sheetId="36873" refreshError="1"/>
      <sheetData sheetId="36874" refreshError="1"/>
      <sheetData sheetId="36875" refreshError="1"/>
      <sheetData sheetId="36876" refreshError="1"/>
      <sheetData sheetId="36877" refreshError="1"/>
      <sheetData sheetId="36878" refreshError="1"/>
      <sheetData sheetId="36879" refreshError="1"/>
      <sheetData sheetId="36880" refreshError="1"/>
      <sheetData sheetId="36881" refreshError="1"/>
      <sheetData sheetId="36882" refreshError="1"/>
      <sheetData sheetId="36883" refreshError="1"/>
      <sheetData sheetId="36884" refreshError="1"/>
      <sheetData sheetId="36885" refreshError="1"/>
      <sheetData sheetId="36886" refreshError="1"/>
      <sheetData sheetId="36887" refreshError="1"/>
      <sheetData sheetId="36888" refreshError="1"/>
      <sheetData sheetId="36889" refreshError="1"/>
      <sheetData sheetId="36890" refreshError="1"/>
      <sheetData sheetId="36891" refreshError="1"/>
      <sheetData sheetId="36892" refreshError="1"/>
      <sheetData sheetId="36893" refreshError="1"/>
      <sheetData sheetId="36894" refreshError="1"/>
      <sheetData sheetId="36895" refreshError="1"/>
      <sheetData sheetId="36896" refreshError="1"/>
      <sheetData sheetId="36897" refreshError="1"/>
      <sheetData sheetId="36898" refreshError="1"/>
      <sheetData sheetId="36899" refreshError="1"/>
      <sheetData sheetId="36900" refreshError="1"/>
      <sheetData sheetId="36901" refreshError="1"/>
      <sheetData sheetId="36902" refreshError="1"/>
      <sheetData sheetId="36903" refreshError="1"/>
      <sheetData sheetId="36904" refreshError="1"/>
      <sheetData sheetId="36905" refreshError="1"/>
      <sheetData sheetId="36906" refreshError="1"/>
      <sheetData sheetId="36907" refreshError="1"/>
      <sheetData sheetId="36908" refreshError="1"/>
      <sheetData sheetId="36909" refreshError="1"/>
      <sheetData sheetId="36910" refreshError="1"/>
      <sheetData sheetId="36911" refreshError="1"/>
      <sheetData sheetId="36912" refreshError="1"/>
      <sheetData sheetId="36913" refreshError="1"/>
      <sheetData sheetId="36914" refreshError="1"/>
      <sheetData sheetId="36915" refreshError="1"/>
      <sheetData sheetId="36916" refreshError="1"/>
      <sheetData sheetId="36917" refreshError="1"/>
      <sheetData sheetId="36918" refreshError="1"/>
      <sheetData sheetId="36919" refreshError="1"/>
      <sheetData sheetId="36920" refreshError="1"/>
      <sheetData sheetId="36921" refreshError="1"/>
      <sheetData sheetId="36922" refreshError="1"/>
      <sheetData sheetId="36923" refreshError="1"/>
      <sheetData sheetId="36924" refreshError="1"/>
      <sheetData sheetId="36925" refreshError="1"/>
      <sheetData sheetId="36926" refreshError="1"/>
      <sheetData sheetId="36927" refreshError="1"/>
      <sheetData sheetId="36928" refreshError="1"/>
      <sheetData sheetId="36929" refreshError="1"/>
      <sheetData sheetId="36930" refreshError="1"/>
      <sheetData sheetId="36931" refreshError="1"/>
      <sheetData sheetId="36932" refreshError="1"/>
      <sheetData sheetId="36933" refreshError="1"/>
      <sheetData sheetId="36934" refreshError="1"/>
      <sheetData sheetId="36935" refreshError="1"/>
      <sheetData sheetId="36936" refreshError="1"/>
      <sheetData sheetId="36937" refreshError="1"/>
      <sheetData sheetId="36938" refreshError="1"/>
      <sheetData sheetId="36939" refreshError="1"/>
      <sheetData sheetId="36940" refreshError="1"/>
      <sheetData sheetId="36941" refreshError="1"/>
      <sheetData sheetId="36942" refreshError="1"/>
      <sheetData sheetId="36943" refreshError="1"/>
      <sheetData sheetId="36944" refreshError="1"/>
      <sheetData sheetId="36945" refreshError="1"/>
      <sheetData sheetId="36946" refreshError="1"/>
      <sheetData sheetId="36947" refreshError="1"/>
      <sheetData sheetId="36948" refreshError="1"/>
      <sheetData sheetId="36949" refreshError="1"/>
      <sheetData sheetId="36950" refreshError="1"/>
      <sheetData sheetId="36951" refreshError="1"/>
      <sheetData sheetId="36952" refreshError="1"/>
      <sheetData sheetId="36953" refreshError="1"/>
      <sheetData sheetId="36954"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
      <sheetName val="1"/>
      <sheetName val="2A"/>
      <sheetName val="2B"/>
      <sheetName val="2C"/>
      <sheetName val="2D"/>
      <sheetName val="2E"/>
      <sheetName val="2F"/>
      <sheetName val="2G"/>
      <sheetName val="2H"/>
      <sheetName val="3A"/>
      <sheetName val="3B"/>
      <sheetName val="4"/>
      <sheetName val="5"/>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10"/>
      <sheetName val="11"/>
      <sheetName val="12"/>
      <sheetName val="13"/>
      <sheetName val="14"/>
      <sheetName val="p&amp;m"/>
      <sheetName val="Bridge Data 2005-06"/>
      <sheetName val="banilad"/>
      <sheetName val="data existing_do not delete"/>
      <sheetName val="Mactan"/>
      <sheetName val="Mandaue"/>
      <sheetName val="r"/>
      <sheetName val="Boq"/>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ilad"/>
      <sheetName val="Mactan"/>
      <sheetName val="Mandaue"/>
      <sheetName val="Summary"/>
      <sheetName val="Summary (2)"/>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Plant &amp;  Machinery"/>
      <sheetName val="Material"/>
      <sheetName val="Bridge Data 2005-06"/>
      <sheetName val="p&amp;m"/>
      <sheetName val="data existing_do not delete"/>
      <sheetName val="Boq"/>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sr common"/>
      <sheetName val="Sheet4"/>
      <sheetName val="leads"/>
      <sheetName val="Sheet11"/>
      <sheetName val="PL"/>
      <sheetName val="Sheet10"/>
      <sheetName val="master lead"/>
      <sheetName val="Sheet5"/>
      <sheetName val="conveyance common"/>
      <sheetName val="Sheet6"/>
      <sheetName val="handling common"/>
      <sheetName val="labour charges 2005-06"/>
      <sheetName val="Sheet2"/>
      <sheetName val="Sheet7"/>
      <sheetName val="data existing_do not delete"/>
      <sheetName val="Sheet8"/>
      <sheetName val="background data"/>
      <sheetName val="Rotary bore well source"/>
      <sheetName val="Sheet9"/>
      <sheetName val="ohsr verticals 20 9.55 "/>
      <sheetName val="verticals jointing 20kl 9.55"/>
      <sheetName val="lead 20kl ohsr"/>
      <sheetName val="data 20kl ohsr"/>
      <sheetName val="vc 150mm 20kl ohsr"/>
      <sheetName val="20kl ohsr item wise"/>
      <sheetName val="master data"/>
      <sheetName val="lpm inlet relation"/>
      <sheetName val="ohsr litre rate estimate"/>
      <sheetName val="ohsr vertical specials data"/>
      <sheetName val="ohsr verticals jointing"/>
      <sheetName val="ohsr litre rate data"/>
      <sheetName val="lead vc ohsr"/>
      <sheetName val="data vc ohsr"/>
      <sheetName val="vc ohsr"/>
      <sheetName val="lead vc pipe line"/>
      <sheetName val="data vc pipe line"/>
      <sheetName val="vc 150 pipe line estimate"/>
      <sheetName val="pipe line sub estimate"/>
      <sheetName val="pvc pipe line data"/>
      <sheetName val="std flange dimensions"/>
      <sheetName val="lead_pipe lines"/>
      <sheetName val="pvc pipes rates dgs d formula"/>
      <sheetName val="general abstract"/>
      <sheetName val="cover page"/>
      <sheetName val="pvc pipe details"/>
      <sheetName val="hydraulic designs"/>
      <sheetName val="Filter point"/>
      <sheetName val="pedestal "/>
      <sheetName val="pumpset submersible"/>
      <sheetName val="Sheet1"/>
      <sheetName val="c"/>
      <sheetName val="co"/>
      <sheetName val="con"/>
      <sheetName val="common conveyance"/>
      <sheetName val="ssr "/>
      <sheetName val="Hleads"/>
      <sheetName val="Haleads"/>
      <sheetName val="Hableads"/>
      <sheetName val="Hab leads"/>
      <sheetName val="lead"/>
      <sheetName val="data existing_do not delet"/>
      <sheetName val="data existing_do not dele"/>
      <sheetName val="data existing_do not del"/>
      <sheetName val="data existing_do not de"/>
      <sheetName val="data existing_do not d"/>
      <sheetName val="data existing_do not "/>
      <sheetName val="data existing_do not"/>
      <sheetName val="data existing_do no"/>
      <sheetName val="data existing_do n"/>
      <sheetName val="data existing_do "/>
      <sheetName val="data existing_do"/>
      <sheetName val="data existing_d"/>
      <sheetName val="data existing_"/>
      <sheetName val="data existing"/>
      <sheetName val="data existin"/>
      <sheetName val="data existi"/>
      <sheetName val="data exist"/>
      <sheetName val="data exis"/>
      <sheetName val="data exi"/>
      <sheetName val="data ex"/>
      <sheetName val="data e"/>
      <sheetName val="data "/>
      <sheetName val="data"/>
      <sheetName val="data1"/>
      <sheetName val="ata1"/>
      <sheetName val="dat"/>
      <sheetName val="da"/>
      <sheetName val="d"/>
      <sheetName val=""/>
      <sheetName val="master lead1"/>
      <sheetName val="master ead1"/>
      <sheetName val="maste Lead1"/>
      <sheetName val="mast Lead1"/>
      <sheetName val="mas Lead1"/>
      <sheetName val="ma Lead1"/>
      <sheetName val="m Lead1"/>
      <sheetName val=" Lead1"/>
      <sheetName val="maste lead"/>
      <sheetName val="mast lead"/>
      <sheetName val="mas lead"/>
      <sheetName val="ma lead"/>
      <sheetName val="m lead"/>
      <sheetName val=" lead"/>
      <sheetName val="cover pag"/>
      <sheetName val="cover pa"/>
      <sheetName val="cover p"/>
      <sheetName val="cover "/>
      <sheetName val="cover"/>
      <sheetName val="cove"/>
      <sheetName val="cov"/>
      <sheetName val="master leadO"/>
      <sheetName val="master lead-O"/>
      <sheetName val="maste Lead-O"/>
      <sheetName val="mast Lead-O"/>
      <sheetName val="mas Lead-O"/>
      <sheetName val="ma Lead-O"/>
      <sheetName val="m Lead-O"/>
      <sheetName val=" Lead-O"/>
      <sheetName val="r"/>
      <sheetName val="Bridge Data 2005-06"/>
      <sheetName val="Plant &amp;  Machinery"/>
      <sheetName val="Specification report"/>
      <sheetName val="Material"/>
      <sheetName val="banilad"/>
      <sheetName val="MTC-estimate"/>
      <sheetName val="Gen Abs"/>
      <sheetName val="other rates"/>
      <sheetName val="m"/>
      <sheetName val="Labour"/>
      <sheetName val="Rates SSR 2008-09"/>
      <sheetName val="Data.F8.BTR"/>
      <sheetName val="Mactan"/>
      <sheetName val="Mandaue"/>
      <sheetName val="t_prsr"/>
      <sheetName val="id"/>
      <sheetName val="2006-07 estimate"/>
      <sheetName val="Bitumen trunk"/>
      <sheetName val="Feeder"/>
      <sheetName val="R99 etc"/>
      <sheetName val="Trunk unpaved"/>
      <sheetName val="Work_sheet"/>
      <sheetName val="RMR"/>
      <sheetName val="coverpage"/>
      <sheetName val="R_Det"/>
      <sheetName val="Road data"/>
      <sheetName val="Class IV Qtr. Ele"/>
      <sheetName val="lead-st"/>
      <sheetName val="rdamdata"/>
      <sheetName val="Lead statement"/>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abs road"/>
      <sheetName val="p&amp;m"/>
      <sheetName val="MASTER"/>
      <sheetName val="v"/>
      <sheetName val="SUMP1420KL@HW"/>
      <sheetName val="MRATES"/>
      <sheetName val="Boq Block A"/>
      <sheetName val="Staff Acco."/>
      <sheetName val="Legal Risk Analysis"/>
      <sheetName val="GN-ST-10"/>
      <sheetName val="HDPE"/>
      <sheetName val="DI"/>
      <sheetName val="pvc"/>
      <sheetName val="pvc_basic"/>
      <sheetName val="hdpe_basic"/>
      <sheetName val="C-data"/>
      <sheetName val="Levels"/>
      <sheetName val="Nspt-smp-final-ORIGINAL"/>
      <sheetName val="Data_Base"/>
      <sheetName val="wh"/>
      <sheetName val="Suppl-data"/>
      <sheetName val="Works - Quote Sheet"/>
      <sheetName val="TOP SLAB-beams"/>
      <sheetName val="DATA_PRG"/>
      <sheetName val="GF SB Ok "/>
      <sheetName val="Estimate "/>
      <sheetName val="C.R G.F"/>
      <sheetName val="#REF"/>
      <sheetName val="CONNECT"/>
      <sheetName val="mlead "/>
      <sheetName val="C.D.Abs.Est."/>
      <sheetName val="_5wgdhabfinal00_01"/>
      <sheetName val="CI"/>
      <sheetName val="G.R.P"/>
      <sheetName val="PSC REVISED"/>
      <sheetName val="GROUND FLOOR"/>
      <sheetName val="mlead"/>
      <sheetName val="road est"/>
      <sheetName val="AV-HDPE"/>
      <sheetName val="Di_gate-HDPE"/>
      <sheetName val="analysis"/>
      <sheetName val="Bed Class"/>
      <sheetName val="Cd"/>
      <sheetName val="QTY-CRUST-SR"/>
      <sheetName val="CROSS-SECTION"/>
      <sheetName val="QTY-CRUST-MCW"/>
      <sheetName val="Staff Acco_"/>
      <sheetName val="DATA-2005-06"/>
      <sheetName val="Labels"/>
      <sheetName val="SSR"/>
      <sheetName val="CPIPE"/>
      <sheetName val="CPIPE2"/>
      <sheetName val="Cs"/>
      <sheetName val="DVALUE"/>
      <sheetName val="THK"/>
      <sheetName val="Mat"/>
      <sheetName val="ssr_common"/>
      <sheetName val="master_lead"/>
      <sheetName val="conveyance_common"/>
      <sheetName val="handling_common"/>
      <sheetName val="labour_charges_2005-06"/>
      <sheetName val="data_existing_do_not_delete"/>
      <sheetName val="background_data"/>
      <sheetName val="Rotary_bore_well_source"/>
      <sheetName val="ohsr_verticals_20_9_55_"/>
      <sheetName val="verticals_jointing_20kl_9_55"/>
      <sheetName val="lead_20kl_ohsr"/>
      <sheetName val="data_20kl_ohsr"/>
      <sheetName val="vc_150mm_20kl_ohsr"/>
      <sheetName val="20kl_ohsr_item_wise"/>
      <sheetName val="master_data"/>
      <sheetName val="lpm_inlet_relation"/>
      <sheetName val="ohsr_litre_rate_estimate"/>
      <sheetName val="ohsr_vertical_specials_data"/>
      <sheetName val="ohsr_verticals_jointing"/>
      <sheetName val="ohsr_litre_rate_data"/>
      <sheetName val="lead_vc_ohsr"/>
      <sheetName val="data_vc_ohsr"/>
      <sheetName val="vc_ohsr"/>
      <sheetName val="lead_vc_pipe_line"/>
      <sheetName val="data_vc_pipe_line"/>
      <sheetName val="vc_150_pipe_line_estimate"/>
      <sheetName val="pipe_line_sub_estimate"/>
      <sheetName val="pvc_pipe_line_data"/>
      <sheetName val="std_flange_dimensions"/>
      <sheetName val="lead_pipe_lines"/>
      <sheetName val="pvc_pipes_rates_dgs_d_formula"/>
      <sheetName val="general_abstract"/>
      <sheetName val="cover_page"/>
      <sheetName val="pvc_pipe_details"/>
      <sheetName val="hydraulic_designs"/>
      <sheetName val="Filter_point"/>
      <sheetName val="pedestal_"/>
      <sheetName val="pumpset_submersible"/>
      <sheetName val="common_conveyance"/>
      <sheetName val="ssr_"/>
      <sheetName val="Hab_leads"/>
      <sheetName val="data_existing_do_not_delet"/>
      <sheetName val="data_existing_do_not_dele"/>
      <sheetName val="data_existing_do_not_del"/>
      <sheetName val="data_existing_do_not_de"/>
      <sheetName val="data_existing_do_not_d"/>
      <sheetName val="data_existing_do_not_"/>
      <sheetName val="data_existing_do_not"/>
      <sheetName val="data_existing_do_no"/>
      <sheetName val="data_existing_do_n"/>
      <sheetName val="data_existing_do_"/>
      <sheetName val="data_existing_do"/>
      <sheetName val="data_existing_d"/>
      <sheetName val="data_existing_"/>
      <sheetName val="data_existing"/>
      <sheetName val="data_existin"/>
      <sheetName val="data_existi"/>
      <sheetName val="data_exist"/>
      <sheetName val="data_exis"/>
      <sheetName val="data_exi"/>
      <sheetName val="data_ex"/>
      <sheetName val="data_e"/>
      <sheetName val="data_"/>
      <sheetName val="master_lead1"/>
      <sheetName val="master_ead1"/>
      <sheetName val="maste_Lead1"/>
      <sheetName val="mast_Lead1"/>
      <sheetName val="mas_Lead1"/>
      <sheetName val="ma_Lead1"/>
      <sheetName val="m_Lead1"/>
      <sheetName val="_Lead1"/>
      <sheetName val="maste_lead"/>
      <sheetName val="mast_lead"/>
      <sheetName val="mas_lead"/>
      <sheetName val="ma_lead"/>
      <sheetName val="m_lead"/>
      <sheetName val="_lead"/>
      <sheetName val="cover_pag"/>
      <sheetName val="cover_pa"/>
      <sheetName val="cover_p"/>
      <sheetName val="cover_"/>
      <sheetName val="master_leadO"/>
      <sheetName val="master_lead-O"/>
      <sheetName val="maste_Lead-O"/>
      <sheetName val="mast_Lead-O"/>
      <sheetName val="mas_Lead-O"/>
      <sheetName val="ma_Lead-O"/>
      <sheetName val="m_Lead-O"/>
      <sheetName val="_Lead-O"/>
      <sheetName val="Bridge_Data_2005-06"/>
      <sheetName val="ssr_common1"/>
      <sheetName val="master_lead2"/>
      <sheetName val="conveyance_common1"/>
      <sheetName val="handling_common1"/>
      <sheetName val="labour_charges_2005-061"/>
      <sheetName val="data_existing_do_not_delete1"/>
      <sheetName val="background_data1"/>
      <sheetName val="Rotary_bore_well_source1"/>
      <sheetName val="ohsr_verticals_20_9_55_1"/>
      <sheetName val="verticals_jointing_20kl_9_551"/>
      <sheetName val="lead_20kl_ohsr1"/>
      <sheetName val="data_20kl_ohsr1"/>
      <sheetName val="vc_150mm_20kl_ohsr1"/>
      <sheetName val="20kl_ohsr_item_wise1"/>
      <sheetName val="master_data1"/>
      <sheetName val="lpm_inlet_relation1"/>
      <sheetName val="ohsr_litre_rate_estimate1"/>
      <sheetName val="ohsr_vertical_specials_data1"/>
      <sheetName val="ohsr_verticals_jointing1"/>
      <sheetName val="ohsr_litre_rate_data1"/>
      <sheetName val="lead_vc_ohsr1"/>
      <sheetName val="data_vc_ohsr1"/>
      <sheetName val="vc_ohsr1"/>
      <sheetName val="lead_vc_pipe_line1"/>
      <sheetName val="data_vc_pipe_line1"/>
      <sheetName val="vc_150_pipe_line_estimate1"/>
      <sheetName val="pipe_line_sub_estimate1"/>
      <sheetName val="pvc_pipe_line_data1"/>
      <sheetName val="std_flange_dimensions1"/>
      <sheetName val="lead_pipe_lines1"/>
      <sheetName val="pvc_pipes_rates_dgs_d_formula1"/>
      <sheetName val="general_abstract1"/>
      <sheetName val="cover_page1"/>
      <sheetName val="pvc_pipe_details1"/>
      <sheetName val="hydraulic_designs1"/>
      <sheetName val="Filter_point1"/>
      <sheetName val="pedestal_1"/>
      <sheetName val="pumpset_submersible1"/>
      <sheetName val="common_conveyance1"/>
      <sheetName val="ssr_1"/>
      <sheetName val="Hab_leads1"/>
      <sheetName val="data_existing_do_not_delet1"/>
      <sheetName val="data_existing_do_not_dele1"/>
      <sheetName val="data_existing_do_not_del1"/>
      <sheetName val="data_existing_do_not_de1"/>
      <sheetName val="data_existing_do_not_d1"/>
      <sheetName val="data_existing_do_not_1"/>
      <sheetName val="data_existing_do_not1"/>
      <sheetName val="data_existing_do_no1"/>
      <sheetName val="data_existing_do_n1"/>
      <sheetName val="data_existing_do_1"/>
      <sheetName val="data_existing_do1"/>
      <sheetName val="data_existing_d1"/>
      <sheetName val="data_existing_1"/>
      <sheetName val="data_existing1"/>
      <sheetName val="data_existin1"/>
      <sheetName val="data_existi1"/>
      <sheetName val="data_exist1"/>
      <sheetName val="data_exis1"/>
      <sheetName val="data_exi1"/>
      <sheetName val="data_ex1"/>
      <sheetName val="data_e1"/>
      <sheetName val="data_1"/>
      <sheetName val="master_lead11"/>
      <sheetName val="master_ead11"/>
      <sheetName val="maste_Lead11"/>
      <sheetName val="mast_Lead11"/>
      <sheetName val="mas_Lead11"/>
      <sheetName val="ma_Lead11"/>
      <sheetName val="m_Lead11"/>
      <sheetName val="_Lead11"/>
      <sheetName val="cover_pag1"/>
      <sheetName val="cover_pa1"/>
      <sheetName val="cover_p1"/>
      <sheetName val="cover_1"/>
      <sheetName val="master_leadO1"/>
      <sheetName val="master_lead-O1"/>
      <sheetName val="maste_Lead-O1"/>
      <sheetName val="mast_Lead-O1"/>
      <sheetName val="mas_Lead-O1"/>
      <sheetName val="ma_Lead-O1"/>
      <sheetName val="m_Lead-O1"/>
      <sheetName val="_Lead-O1"/>
      <sheetName val="Bridge_Data_2005-061"/>
      <sheetName val="basdat"/>
      <sheetName val="Bituminous"/>
      <sheetName val="Culverts"/>
      <sheetName val="Site clearance"/>
      <sheetName val="Earthwork"/>
      <sheetName val="Su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2">
          <cell r="D2" t="str">
            <v>cc(1:2:4)</v>
          </cell>
          <cell r="I2" t="str">
            <v>Clayey &amp; Loamy soils</v>
          </cell>
        </row>
        <row r="3">
          <cell r="D3" t="str">
            <v>cc(1:3:6)</v>
          </cell>
          <cell r="I3" t="str">
            <v>Hard Gravelly soils</v>
          </cell>
        </row>
        <row r="4">
          <cell r="D4" t="str">
            <v>cc(1:4:8)</v>
          </cell>
          <cell r="I4" t="str">
            <v>Mixture of Gravel &amp; Soft disintegrated rocky soils</v>
          </cell>
        </row>
        <row r="5">
          <cell r="D5" t="str">
            <v>cc(1:5:10)</v>
          </cell>
          <cell r="I5" t="str">
            <v>Soft disintegrated soils removed by pick axes and crow bars</v>
          </cell>
        </row>
        <row r="6">
          <cell r="D6" t="str">
            <v>cc(1:5:8)</v>
          </cell>
          <cell r="I6" t="str">
            <v>Stone matrix soils</v>
          </cell>
        </row>
        <row r="7">
          <cell r="D7" t="str">
            <v>cc(1:6:10)</v>
          </cell>
          <cell r="I7" t="str">
            <v>Hard disintegrated soils removed by pick axes and crow bars</v>
          </cell>
        </row>
        <row r="8">
          <cell r="I8" t="str">
            <v>Hard disintegrated rock requiring partial blasting</v>
          </cell>
        </row>
        <row r="9">
          <cell r="I9" t="str">
            <v>Soils requiring chiselling,wedging and benching</v>
          </cell>
        </row>
        <row r="14">
          <cell r="D14" t="str">
            <v>8mm</v>
          </cell>
          <cell r="F14" t="str">
            <v>RCC(1:2:4)</v>
          </cell>
          <cell r="G14" t="str">
            <v>RCC(1:2:4)</v>
          </cell>
        </row>
        <row r="15">
          <cell r="D15" t="str">
            <v>12mm</v>
          </cell>
          <cell r="F15" t="str">
            <v>RCC(1:1.5:3)</v>
          </cell>
          <cell r="G15" t="str">
            <v>RCC(1:1.5:3)</v>
          </cell>
        </row>
        <row r="16">
          <cell r="D16" t="str">
            <v>20mm</v>
          </cell>
          <cell r="G16" t="str">
            <v>VRCC(1:2:4)</v>
          </cell>
        </row>
        <row r="17">
          <cell r="G17" t="str">
            <v>VRCC(1:1.5:3)</v>
          </cell>
        </row>
        <row r="20">
          <cell r="D20" t="str">
            <v>Scaffolding for Ist Floor</v>
          </cell>
          <cell r="E20" t="str">
            <v>Lift charges bet Basement &amp; Ist Floor</v>
          </cell>
          <cell r="G20" t="str">
            <v>VCC(1:1.5:3)</v>
          </cell>
        </row>
        <row r="21">
          <cell r="D21" t="str">
            <v>Scaffolding for IInd Floor</v>
          </cell>
          <cell r="E21" t="str">
            <v>Lift charges bet Ist &amp; IInd Floor</v>
          </cell>
          <cell r="G21" t="str">
            <v>VCC(1:2:4)</v>
          </cell>
        </row>
        <row r="22">
          <cell r="D22" t="str">
            <v>Scaffolding for IIIrd Floor</v>
          </cell>
          <cell r="E22" t="str">
            <v>Lift charges bet IInd &amp; IIIrd Floor</v>
          </cell>
          <cell r="G22" t="str">
            <v>VCC(1:3:6)</v>
          </cell>
        </row>
        <row r="23">
          <cell r="G23" t="str">
            <v>VCC(1:4:8)</v>
          </cell>
        </row>
        <row r="24">
          <cell r="G24" t="str">
            <v>VCC(1:5:10)</v>
          </cell>
        </row>
        <row r="25">
          <cell r="G25" t="str">
            <v>VCC(1:5:8)</v>
          </cell>
        </row>
        <row r="26">
          <cell r="D26" t="str">
            <v>Teak wood</v>
          </cell>
          <cell r="G26" t="str">
            <v>VCC(1:6:10)</v>
          </cell>
        </row>
        <row r="27">
          <cell r="A27" t="str">
            <v>0.00-4.00m</v>
          </cell>
          <cell r="D27" t="str">
            <v>Country wood</v>
          </cell>
        </row>
        <row r="28">
          <cell r="A28" t="str">
            <v>4.00-6.00m</v>
          </cell>
        </row>
        <row r="29">
          <cell r="A29" t="str">
            <v>6.00-8.00m</v>
          </cell>
        </row>
        <row r="30">
          <cell r="A30" t="str">
            <v>8.00-10.00m</v>
          </cell>
        </row>
        <row r="31">
          <cell r="A31" t="str">
            <v>10.00-12.00m</v>
          </cell>
        </row>
        <row r="32">
          <cell r="A32" t="str">
            <v>12.00-14.00m</v>
          </cell>
        </row>
        <row r="33">
          <cell r="A33" t="str">
            <v>14.00-16.00m</v>
          </cell>
          <cell r="E33" t="str">
            <v>1.67 X 2.44</v>
          </cell>
        </row>
        <row r="34">
          <cell r="A34" t="str">
            <v>16.00-18.00m</v>
          </cell>
          <cell r="E34" t="str">
            <v>1.52 X 2.44</v>
          </cell>
        </row>
        <row r="35">
          <cell r="A35" t="str">
            <v>18.00-20.00m</v>
          </cell>
          <cell r="E35" t="str">
            <v>1.37 X 2.44</v>
          </cell>
        </row>
        <row r="36">
          <cell r="A36" t="str">
            <v>20.00-22.00m</v>
          </cell>
          <cell r="E36" t="str">
            <v>1.68 X 2.28</v>
          </cell>
        </row>
        <row r="37">
          <cell r="A37" t="str">
            <v>22.00-24.00m</v>
          </cell>
          <cell r="E37" t="str">
            <v>1.52 X 2.28</v>
          </cell>
        </row>
        <row r="38">
          <cell r="A38" t="str">
            <v>24.00-26.00m</v>
          </cell>
          <cell r="E38" t="str">
            <v>1.37 X 2.28</v>
          </cell>
        </row>
        <row r="39">
          <cell r="A39" t="str">
            <v>26.00-28.00m</v>
          </cell>
          <cell r="E39" t="str">
            <v>1.22 X 2.28</v>
          </cell>
        </row>
        <row r="40">
          <cell r="A40" t="str">
            <v>28.00-30.00m</v>
          </cell>
          <cell r="E40" t="str">
            <v>1.06 X 2.28</v>
          </cell>
        </row>
        <row r="41">
          <cell r="E41" t="str">
            <v>1.68 X 2.13</v>
          </cell>
        </row>
        <row r="42">
          <cell r="E42" t="str">
            <v>1.52 X 2.13</v>
          </cell>
        </row>
        <row r="43">
          <cell r="A43" t="str">
            <v>0.00-5.00m</v>
          </cell>
          <cell r="E43" t="str">
            <v>1.37 X 2.13</v>
          </cell>
        </row>
        <row r="44">
          <cell r="A44" t="str">
            <v>5.00-8.00m</v>
          </cell>
          <cell r="E44" t="str">
            <v>1.22 X 2.13</v>
          </cell>
        </row>
        <row r="45">
          <cell r="A45" t="str">
            <v>8.00-11.00m</v>
          </cell>
          <cell r="E45" t="str">
            <v>1.06 X 2.13</v>
          </cell>
        </row>
        <row r="46">
          <cell r="A46" t="str">
            <v>11.00-14.00m</v>
          </cell>
          <cell r="E46" t="str">
            <v>1.68 X 1.98</v>
          </cell>
        </row>
        <row r="47">
          <cell r="A47" t="str">
            <v>14.00-17.00m</v>
          </cell>
          <cell r="E47" t="str">
            <v>1.52 X 1.98</v>
          </cell>
        </row>
        <row r="48">
          <cell r="A48" t="str">
            <v>17.00-20.00m</v>
          </cell>
          <cell r="E48" t="str">
            <v>1.37 X 1.98</v>
          </cell>
        </row>
        <row r="49">
          <cell r="A49" t="str">
            <v>20.00-23.00m</v>
          </cell>
          <cell r="E49" t="str">
            <v>1.22 X 1.98</v>
          </cell>
        </row>
        <row r="50">
          <cell r="A50" t="str">
            <v>23.00-26.00m</v>
          </cell>
          <cell r="E50" t="str">
            <v>1.06 X 1.98</v>
          </cell>
        </row>
        <row r="51">
          <cell r="A51" t="str">
            <v>26.00-29.00m</v>
          </cell>
        </row>
        <row r="52">
          <cell r="A52" t="str">
            <v>29.00-32.00m</v>
          </cell>
        </row>
        <row r="53">
          <cell r="A53" t="str">
            <v>32.00-35.00m</v>
          </cell>
        </row>
        <row r="54">
          <cell r="A54" t="str">
            <v>35.00-38.00m</v>
          </cell>
        </row>
        <row r="57">
          <cell r="A57" t="str">
            <v>0.00-2.00M</v>
          </cell>
        </row>
        <row r="58">
          <cell r="A58" t="str">
            <v>2.00-3.00M</v>
          </cell>
        </row>
        <row r="59">
          <cell r="A59" t="str">
            <v>3.00-4.00M</v>
          </cell>
        </row>
        <row r="60">
          <cell r="A60" t="str">
            <v>4.00-5.00M</v>
          </cell>
        </row>
        <row r="61">
          <cell r="A61" t="str">
            <v>5.00-6.00M</v>
          </cell>
        </row>
        <row r="62">
          <cell r="A62" t="str">
            <v>6.00-7.00M</v>
          </cell>
        </row>
        <row r="63">
          <cell r="A63" t="str">
            <v>7.00-8.00M</v>
          </cell>
        </row>
        <row r="64">
          <cell r="A64" t="str">
            <v>8.00-9.00M</v>
          </cell>
        </row>
        <row r="65">
          <cell r="A65" t="str">
            <v>9.00-10.00M</v>
          </cell>
        </row>
        <row r="66">
          <cell r="A66" t="str">
            <v>10.00-11.00M</v>
          </cell>
        </row>
        <row r="67">
          <cell r="A67" t="str">
            <v>11.00-12.00M</v>
          </cell>
        </row>
        <row r="68">
          <cell r="A68" t="str">
            <v>12.00-13.00M</v>
          </cell>
        </row>
        <row r="69">
          <cell r="A69" t="str">
            <v>13.00-14.00M</v>
          </cell>
        </row>
        <row r="70">
          <cell r="A70" t="str">
            <v>14.00-15.00M</v>
          </cell>
        </row>
        <row r="73">
          <cell r="A73" t="str">
            <v>Sand for filling</v>
          </cell>
          <cell r="B73" t="str">
            <v>20mm HBG metal</v>
          </cell>
        </row>
        <row r="74">
          <cell r="A74" t="str">
            <v>Sand for filling</v>
          </cell>
          <cell r="B74" t="str">
            <v>20mm HBG metal</v>
          </cell>
        </row>
        <row r="75">
          <cell r="A75" t="str">
            <v>Sand for mortar</v>
          </cell>
          <cell r="B75" t="str">
            <v>40mm HBG Metal</v>
          </cell>
          <cell r="F75">
            <v>0</v>
          </cell>
        </row>
        <row r="76">
          <cell r="F76">
            <v>0.1</v>
          </cell>
        </row>
        <row r="77">
          <cell r="F77">
            <v>0.2</v>
          </cell>
        </row>
        <row r="78">
          <cell r="A78" t="str">
            <v>(1:2)</v>
          </cell>
          <cell r="F78">
            <v>0.25</v>
          </cell>
        </row>
        <row r="79">
          <cell r="A79" t="str">
            <v>(1:3)</v>
          </cell>
          <cell r="F79">
            <v>0.3</v>
          </cell>
        </row>
        <row r="80">
          <cell r="A80" t="str">
            <v>(1:4)</v>
          </cell>
          <cell r="F80">
            <v>0.5</v>
          </cell>
        </row>
        <row r="81">
          <cell r="A81" t="str">
            <v>(1:5)</v>
          </cell>
          <cell r="F81">
            <v>1</v>
          </cell>
        </row>
        <row r="82">
          <cell r="A82" t="str">
            <v>(1:6)</v>
          </cell>
          <cell r="F82">
            <v>2</v>
          </cell>
        </row>
        <row r="83">
          <cell r="A83" t="str">
            <v>(1:8)</v>
          </cell>
          <cell r="F83">
            <v>3</v>
          </cell>
        </row>
        <row r="84">
          <cell r="A84" t="str">
            <v>(1:10)</v>
          </cell>
          <cell r="F84">
            <v>4</v>
          </cell>
        </row>
        <row r="85">
          <cell r="F85">
            <v>5</v>
          </cell>
        </row>
        <row r="86">
          <cell r="F86">
            <v>6</v>
          </cell>
        </row>
        <row r="87">
          <cell r="F87">
            <v>7</v>
          </cell>
        </row>
        <row r="88">
          <cell r="A88" t="str">
            <v>Between Basement &amp; Ist Floor</v>
          </cell>
          <cell r="F88">
            <v>8</v>
          </cell>
        </row>
        <row r="89">
          <cell r="A89" t="str">
            <v>Between Ist &amp; IInd Floor</v>
          </cell>
          <cell r="F89">
            <v>9</v>
          </cell>
        </row>
        <row r="90">
          <cell r="A90" t="str">
            <v>Between IInd &amp; IIIrd Floor</v>
          </cell>
          <cell r="F90">
            <v>10</v>
          </cell>
        </row>
        <row r="91">
          <cell r="A91" t="str">
            <v>Between IIIrd &amp; IVrth Floor</v>
          </cell>
          <cell r="F91">
            <v>11</v>
          </cell>
        </row>
        <row r="92">
          <cell r="F92">
            <v>12</v>
          </cell>
        </row>
        <row r="93">
          <cell r="F93">
            <v>13</v>
          </cell>
        </row>
        <row r="94">
          <cell r="A94" t="str">
            <v>Below Ground Level</v>
          </cell>
          <cell r="F94">
            <v>14</v>
          </cell>
        </row>
        <row r="95">
          <cell r="A95" t="str">
            <v>Above Ground Level</v>
          </cell>
          <cell r="F95">
            <v>15</v>
          </cell>
        </row>
        <row r="96">
          <cell r="F96">
            <v>16</v>
          </cell>
        </row>
        <row r="97">
          <cell r="F97">
            <v>17</v>
          </cell>
        </row>
        <row r="98">
          <cell r="A98">
            <v>0.6</v>
          </cell>
          <cell r="F98">
            <v>18</v>
          </cell>
        </row>
        <row r="99">
          <cell r="A99">
            <v>0.8</v>
          </cell>
          <cell r="F99">
            <v>19</v>
          </cell>
        </row>
        <row r="100">
          <cell r="A100">
            <v>1</v>
          </cell>
          <cell r="F100">
            <v>20</v>
          </cell>
        </row>
        <row r="101">
          <cell r="F101">
            <v>21</v>
          </cell>
        </row>
        <row r="102">
          <cell r="F102">
            <v>22</v>
          </cell>
        </row>
        <row r="103">
          <cell r="F103">
            <v>23</v>
          </cell>
        </row>
        <row r="104">
          <cell r="F104">
            <v>24</v>
          </cell>
        </row>
        <row r="105">
          <cell r="F105">
            <v>25</v>
          </cell>
        </row>
        <row r="106">
          <cell r="F106">
            <v>26</v>
          </cell>
        </row>
        <row r="107">
          <cell r="F107">
            <v>27</v>
          </cell>
        </row>
        <row r="108">
          <cell r="F108">
            <v>28</v>
          </cell>
        </row>
        <row r="109">
          <cell r="F109">
            <v>29</v>
          </cell>
        </row>
        <row r="110">
          <cell r="F110">
            <v>30</v>
          </cell>
        </row>
        <row r="111">
          <cell r="F111">
            <v>31</v>
          </cell>
        </row>
        <row r="112">
          <cell r="F112">
            <v>32</v>
          </cell>
        </row>
        <row r="113">
          <cell r="F113">
            <v>33</v>
          </cell>
        </row>
        <row r="114">
          <cell r="F114">
            <v>34</v>
          </cell>
        </row>
        <row r="115">
          <cell r="F115">
            <v>35</v>
          </cell>
        </row>
        <row r="116">
          <cell r="F116">
            <v>36</v>
          </cell>
        </row>
        <row r="117">
          <cell r="F117">
            <v>37</v>
          </cell>
        </row>
        <row r="118">
          <cell r="F118">
            <v>38</v>
          </cell>
        </row>
        <row r="119">
          <cell r="F119">
            <v>39</v>
          </cell>
        </row>
        <row r="120">
          <cell r="F120">
            <v>40</v>
          </cell>
        </row>
        <row r="121">
          <cell r="F121">
            <v>41</v>
          </cell>
        </row>
        <row r="122">
          <cell r="F122">
            <v>42</v>
          </cell>
        </row>
        <row r="123">
          <cell r="F123">
            <v>43</v>
          </cell>
        </row>
        <row r="124">
          <cell r="F124">
            <v>44</v>
          </cell>
        </row>
        <row r="125">
          <cell r="F125">
            <v>45</v>
          </cell>
        </row>
        <row r="126">
          <cell r="F126">
            <v>46</v>
          </cell>
        </row>
        <row r="127">
          <cell r="F127">
            <v>47</v>
          </cell>
        </row>
        <row r="128">
          <cell r="F128">
            <v>48</v>
          </cell>
        </row>
        <row r="129">
          <cell r="F129">
            <v>49</v>
          </cell>
        </row>
        <row r="130">
          <cell r="F130">
            <v>50</v>
          </cell>
        </row>
        <row r="131">
          <cell r="F131">
            <v>51</v>
          </cell>
        </row>
        <row r="132">
          <cell r="F132">
            <v>52</v>
          </cell>
        </row>
        <row r="133">
          <cell r="F133">
            <v>53</v>
          </cell>
        </row>
        <row r="134">
          <cell r="F134">
            <v>54</v>
          </cell>
        </row>
        <row r="135">
          <cell r="F135">
            <v>55</v>
          </cell>
        </row>
        <row r="136">
          <cell r="F136">
            <v>56</v>
          </cell>
        </row>
        <row r="137">
          <cell r="F137">
            <v>57</v>
          </cell>
        </row>
        <row r="138">
          <cell r="F138">
            <v>58</v>
          </cell>
        </row>
        <row r="139">
          <cell r="F139">
            <v>59</v>
          </cell>
        </row>
        <row r="140">
          <cell r="F140">
            <v>60</v>
          </cell>
        </row>
        <row r="141">
          <cell r="F141">
            <v>61</v>
          </cell>
        </row>
        <row r="142">
          <cell r="F142">
            <v>62</v>
          </cell>
        </row>
        <row r="143">
          <cell r="F143">
            <v>63</v>
          </cell>
        </row>
        <row r="144">
          <cell r="F144">
            <v>64</v>
          </cell>
        </row>
        <row r="145">
          <cell r="F145">
            <v>65</v>
          </cell>
        </row>
        <row r="146">
          <cell r="F146">
            <v>66</v>
          </cell>
        </row>
        <row r="147">
          <cell r="F147">
            <v>67</v>
          </cell>
        </row>
        <row r="148">
          <cell r="F148">
            <v>68</v>
          </cell>
        </row>
        <row r="149">
          <cell r="F149">
            <v>69</v>
          </cell>
        </row>
        <row r="150">
          <cell r="F150">
            <v>70</v>
          </cell>
        </row>
        <row r="151">
          <cell r="F151">
            <v>71</v>
          </cell>
        </row>
        <row r="152">
          <cell r="F152">
            <v>72</v>
          </cell>
        </row>
        <row r="153">
          <cell r="F153">
            <v>73</v>
          </cell>
        </row>
        <row r="154">
          <cell r="F154">
            <v>74</v>
          </cell>
        </row>
        <row r="155">
          <cell r="F155">
            <v>75</v>
          </cell>
        </row>
        <row r="156">
          <cell r="F156">
            <v>76</v>
          </cell>
        </row>
        <row r="157">
          <cell r="F157">
            <v>77</v>
          </cell>
        </row>
        <row r="158">
          <cell r="F158">
            <v>78</v>
          </cell>
        </row>
        <row r="159">
          <cell r="F159">
            <v>79</v>
          </cell>
        </row>
        <row r="160">
          <cell r="F160">
            <v>80</v>
          </cell>
        </row>
        <row r="161">
          <cell r="F161">
            <v>81</v>
          </cell>
        </row>
        <row r="162">
          <cell r="F162">
            <v>82</v>
          </cell>
        </row>
        <row r="163">
          <cell r="F163">
            <v>83</v>
          </cell>
        </row>
        <row r="164">
          <cell r="F164">
            <v>84</v>
          </cell>
        </row>
        <row r="165">
          <cell r="F165">
            <v>85</v>
          </cell>
        </row>
        <row r="166">
          <cell r="F166">
            <v>86</v>
          </cell>
        </row>
        <row r="167">
          <cell r="F167">
            <v>87</v>
          </cell>
        </row>
        <row r="168">
          <cell r="F168">
            <v>88</v>
          </cell>
        </row>
        <row r="169">
          <cell r="F169">
            <v>89</v>
          </cell>
        </row>
        <row r="170">
          <cell r="F170">
            <v>90</v>
          </cell>
        </row>
        <row r="171">
          <cell r="F171">
            <v>91</v>
          </cell>
        </row>
        <row r="172">
          <cell r="F172">
            <v>92</v>
          </cell>
        </row>
        <row r="173">
          <cell r="F173">
            <v>93</v>
          </cell>
        </row>
        <row r="174">
          <cell r="F174">
            <v>94</v>
          </cell>
        </row>
        <row r="175">
          <cell r="F175">
            <v>95</v>
          </cell>
        </row>
        <row r="176">
          <cell r="F176">
            <v>96</v>
          </cell>
        </row>
        <row r="177">
          <cell r="F177">
            <v>97</v>
          </cell>
        </row>
        <row r="178">
          <cell r="F178">
            <v>98</v>
          </cell>
        </row>
        <row r="179">
          <cell r="F179">
            <v>99</v>
          </cell>
        </row>
        <row r="180">
          <cell r="F180">
            <v>100</v>
          </cell>
        </row>
        <row r="181">
          <cell r="F181">
            <v>101</v>
          </cell>
        </row>
        <row r="182">
          <cell r="F182">
            <v>102</v>
          </cell>
        </row>
        <row r="183">
          <cell r="F183">
            <v>103</v>
          </cell>
        </row>
        <row r="184">
          <cell r="F184">
            <v>104</v>
          </cell>
        </row>
        <row r="185">
          <cell r="F185">
            <v>105</v>
          </cell>
        </row>
        <row r="186">
          <cell r="F186">
            <v>106</v>
          </cell>
        </row>
        <row r="187">
          <cell r="F187">
            <v>107</v>
          </cell>
        </row>
        <row r="188">
          <cell r="F188">
            <v>108</v>
          </cell>
        </row>
        <row r="189">
          <cell r="F189">
            <v>109</v>
          </cell>
        </row>
        <row r="190">
          <cell r="F190">
            <v>110</v>
          </cell>
        </row>
        <row r="191">
          <cell r="F191">
            <v>111</v>
          </cell>
        </row>
        <row r="192">
          <cell r="F192">
            <v>112</v>
          </cell>
        </row>
        <row r="193">
          <cell r="F193">
            <v>113</v>
          </cell>
        </row>
        <row r="194">
          <cell r="F194">
            <v>114</v>
          </cell>
        </row>
        <row r="195">
          <cell r="F195">
            <v>115</v>
          </cell>
        </row>
        <row r="196">
          <cell r="F196">
            <v>116</v>
          </cell>
        </row>
        <row r="197">
          <cell r="F197">
            <v>117</v>
          </cell>
        </row>
        <row r="198">
          <cell r="F198">
            <v>118</v>
          </cell>
        </row>
        <row r="199">
          <cell r="F199">
            <v>119</v>
          </cell>
        </row>
        <row r="200">
          <cell r="F200">
            <v>120</v>
          </cell>
        </row>
        <row r="201">
          <cell r="F201">
            <v>121</v>
          </cell>
        </row>
        <row r="202">
          <cell r="F202">
            <v>122</v>
          </cell>
        </row>
        <row r="203">
          <cell r="F203">
            <v>123</v>
          </cell>
        </row>
        <row r="204">
          <cell r="F204">
            <v>124</v>
          </cell>
        </row>
        <row r="205">
          <cell r="F205">
            <v>125</v>
          </cell>
        </row>
        <row r="206">
          <cell r="F206">
            <v>126</v>
          </cell>
        </row>
        <row r="207">
          <cell r="F207">
            <v>127</v>
          </cell>
        </row>
        <row r="208">
          <cell r="F208">
            <v>128</v>
          </cell>
        </row>
        <row r="209">
          <cell r="F209">
            <v>129</v>
          </cell>
        </row>
        <row r="210">
          <cell r="F210">
            <v>130</v>
          </cell>
        </row>
        <row r="211">
          <cell r="F211">
            <v>131</v>
          </cell>
        </row>
        <row r="212">
          <cell r="F212">
            <v>132</v>
          </cell>
        </row>
        <row r="213">
          <cell r="F213">
            <v>133</v>
          </cell>
        </row>
        <row r="214">
          <cell r="F214">
            <v>134</v>
          </cell>
        </row>
        <row r="215">
          <cell r="F215">
            <v>135</v>
          </cell>
        </row>
        <row r="216">
          <cell r="F216">
            <v>136</v>
          </cell>
        </row>
        <row r="217">
          <cell r="F217">
            <v>137</v>
          </cell>
        </row>
        <row r="218">
          <cell r="F218">
            <v>138</v>
          </cell>
        </row>
        <row r="219">
          <cell r="F219">
            <v>139</v>
          </cell>
        </row>
        <row r="220">
          <cell r="F220">
            <v>140</v>
          </cell>
        </row>
        <row r="221">
          <cell r="F221">
            <v>141</v>
          </cell>
        </row>
        <row r="222">
          <cell r="F222">
            <v>142</v>
          </cell>
        </row>
        <row r="223">
          <cell r="F223">
            <v>143</v>
          </cell>
        </row>
        <row r="224">
          <cell r="F224">
            <v>144</v>
          </cell>
        </row>
        <row r="225">
          <cell r="F225">
            <v>145</v>
          </cell>
        </row>
        <row r="226">
          <cell r="F226">
            <v>146</v>
          </cell>
        </row>
        <row r="227">
          <cell r="F227">
            <v>147</v>
          </cell>
        </row>
        <row r="228">
          <cell r="F228">
            <v>148</v>
          </cell>
        </row>
        <row r="229">
          <cell r="F229">
            <v>149</v>
          </cell>
        </row>
        <row r="230">
          <cell r="F230">
            <v>150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m-tsb"/>
      <sheetName val="ssr-rates"/>
      <sheetName val="t_prsr"/>
      <sheetName val="id"/>
      <sheetName val="wh"/>
      <sheetName val="id_whmr"/>
      <sheetName val="data existing_do not delete"/>
      <sheetName val="Plant &amp;  Machinery"/>
      <sheetName val="mlead"/>
      <sheetName val="abs road"/>
      <sheetName val="coverpage"/>
      <sheetName val="RMR"/>
      <sheetName val="Road data"/>
      <sheetName val="R_Det"/>
      <sheetName val="banilad"/>
      <sheetName val="Mactan"/>
      <sheetName val="Mandaue"/>
      <sheetName val="Bridge Data 2005-06"/>
      <sheetName val="Class IV Qtr. Ele"/>
      <sheetName val="MRATES"/>
      <sheetName val="Cover"/>
      <sheetName val="DATA-BASE"/>
      <sheetName val="DATA-ABSTRACT"/>
      <sheetName val="Data.F8.BTR"/>
      <sheetName val="Common "/>
      <sheetName val="Data"/>
      <sheetName val="Lead statement"/>
      <sheetName val="pvc-pipe-rates"/>
      <sheetName val="Lead"/>
      <sheetName val="r"/>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COST"/>
      <sheetName val="BALAN1"/>
    </sheetNames>
    <sheetDataSet>
      <sheetData sheetId="0"/>
      <sheetData sheetId="1"/>
      <sheetData sheetId="2">
        <row r="3">
          <cell r="A3" t="str">
            <v>CODE</v>
          </cell>
          <cell r="B3" t="str">
            <v>TYPE</v>
          </cell>
          <cell r="C3" t="str">
            <v>CLASS</v>
          </cell>
          <cell r="D3" t="str">
            <v>Unit</v>
          </cell>
          <cell r="E3" t="str">
            <v>Without surge</v>
          </cell>
          <cell r="F3" t="str">
            <v>with surge</v>
          </cell>
          <cell r="G3" t="str">
            <v>Site test pressure</v>
          </cell>
          <cell r="H3" t="str">
            <v>Remarks</v>
          </cell>
        </row>
        <row r="4">
          <cell r="A4" t="str">
            <v>PVC4</v>
          </cell>
          <cell r="B4" t="str">
            <v>PVC</v>
          </cell>
          <cell r="C4">
            <v>4</v>
          </cell>
          <cell r="D4" t="str">
            <v>kg/cm2</v>
          </cell>
          <cell r="E4">
            <v>40</v>
          </cell>
          <cell r="F4">
            <v>40</v>
          </cell>
        </row>
        <row r="5">
          <cell r="A5" t="str">
            <v>PVC6</v>
          </cell>
          <cell r="B5" t="str">
            <v>PVC</v>
          </cell>
          <cell r="C5">
            <v>6</v>
          </cell>
          <cell r="D5" t="str">
            <v>kg/cm2</v>
          </cell>
          <cell r="E5">
            <v>60</v>
          </cell>
          <cell r="F5">
            <v>60</v>
          </cell>
        </row>
        <row r="6">
          <cell r="A6" t="str">
            <v>PVC10</v>
          </cell>
          <cell r="B6" t="str">
            <v>PVC</v>
          </cell>
          <cell r="C6">
            <v>10</v>
          </cell>
          <cell r="D6" t="str">
            <v>kg/cm2</v>
          </cell>
          <cell r="E6">
            <v>100</v>
          </cell>
          <cell r="F6">
            <v>100</v>
          </cell>
        </row>
        <row r="7">
          <cell r="A7" t="str">
            <v>HDPE4</v>
          </cell>
          <cell r="B7" t="str">
            <v>HDPE</v>
          </cell>
          <cell r="C7">
            <v>4</v>
          </cell>
          <cell r="D7" t="str">
            <v>kg/cm2</v>
          </cell>
          <cell r="E7">
            <v>40</v>
          </cell>
          <cell r="F7">
            <v>60</v>
          </cell>
        </row>
        <row r="8">
          <cell r="A8" t="str">
            <v>HDPE6</v>
          </cell>
          <cell r="B8" t="str">
            <v>HDPE</v>
          </cell>
          <cell r="C8">
            <v>6</v>
          </cell>
          <cell r="D8" t="str">
            <v>kg/cm2</v>
          </cell>
          <cell r="E8">
            <v>60</v>
          </cell>
          <cell r="F8">
            <v>90</v>
          </cell>
        </row>
        <row r="9">
          <cell r="A9" t="str">
            <v>HDPE8</v>
          </cell>
          <cell r="B9" t="str">
            <v>HDPE</v>
          </cell>
          <cell r="C9">
            <v>8</v>
          </cell>
          <cell r="D9" t="str">
            <v>kg/cm2</v>
          </cell>
          <cell r="E9">
            <v>80</v>
          </cell>
          <cell r="F9">
            <v>120</v>
          </cell>
        </row>
        <row r="10">
          <cell r="A10" t="str">
            <v>HDPE10</v>
          </cell>
          <cell r="B10" t="str">
            <v>HDPE</v>
          </cell>
          <cell r="C10">
            <v>10</v>
          </cell>
          <cell r="D10" t="str">
            <v>kg/cm2</v>
          </cell>
          <cell r="E10">
            <v>100</v>
          </cell>
          <cell r="F10">
            <v>150</v>
          </cell>
        </row>
        <row r="11">
          <cell r="A11" t="str">
            <v>DIK7</v>
          </cell>
          <cell r="B11" t="str">
            <v>DI</v>
          </cell>
          <cell r="C11" t="str">
            <v>K7</v>
          </cell>
          <cell r="D11">
            <v>0</v>
          </cell>
          <cell r="E11">
            <v>80</v>
          </cell>
          <cell r="F11">
            <v>125</v>
          </cell>
        </row>
        <row r="12">
          <cell r="A12" t="str">
            <v>DIK9</v>
          </cell>
          <cell r="B12" t="str">
            <v>DI</v>
          </cell>
          <cell r="C12" t="str">
            <v>K9</v>
          </cell>
          <cell r="D12">
            <v>0</v>
          </cell>
          <cell r="E12">
            <v>320</v>
          </cell>
          <cell r="F12">
            <v>570</v>
          </cell>
        </row>
        <row r="13">
          <cell r="A13" t="str">
            <v>ACCL-15</v>
          </cell>
          <cell r="B13" t="str">
            <v>AC</v>
          </cell>
          <cell r="C13" t="str">
            <v>CL-15</v>
          </cell>
          <cell r="D13">
            <v>0</v>
          </cell>
          <cell r="E13">
            <v>75</v>
          </cell>
          <cell r="F13">
            <v>112.5</v>
          </cell>
        </row>
        <row r="14">
          <cell r="A14" t="str">
            <v>ACCL-20</v>
          </cell>
          <cell r="B14" t="str">
            <v>AC</v>
          </cell>
          <cell r="C14" t="str">
            <v>CL-20</v>
          </cell>
          <cell r="D14">
            <v>0</v>
          </cell>
          <cell r="E14">
            <v>100</v>
          </cell>
          <cell r="F14">
            <v>150</v>
          </cell>
        </row>
        <row r="15">
          <cell r="A15" t="str">
            <v>ACCL-25</v>
          </cell>
          <cell r="B15" t="str">
            <v>AC</v>
          </cell>
          <cell r="C15" t="str">
            <v>CL-25</v>
          </cell>
          <cell r="D15">
            <v>0</v>
          </cell>
          <cell r="E15">
            <v>125</v>
          </cell>
          <cell r="F15">
            <v>187.5</v>
          </cell>
        </row>
        <row r="16">
          <cell r="A16" t="str">
            <v>BWSC12</v>
          </cell>
          <cell r="B16" t="str">
            <v>BWSC</v>
          </cell>
          <cell r="C16">
            <v>12</v>
          </cell>
          <cell r="D16" t="str">
            <v>kg/cm2</v>
          </cell>
          <cell r="E16">
            <v>80</v>
          </cell>
          <cell r="F16">
            <v>120</v>
          </cell>
        </row>
        <row r="17">
          <cell r="A17" t="str">
            <v>BWSC14</v>
          </cell>
          <cell r="B17" t="str">
            <v>BWSC</v>
          </cell>
          <cell r="C17">
            <v>14</v>
          </cell>
          <cell r="D17" t="str">
            <v>kg/cm2</v>
          </cell>
          <cell r="E17">
            <v>93.333333333333343</v>
          </cell>
          <cell r="F17">
            <v>140</v>
          </cell>
        </row>
        <row r="18">
          <cell r="A18" t="str">
            <v>BWSC16</v>
          </cell>
          <cell r="B18" t="str">
            <v>BWSC</v>
          </cell>
          <cell r="C18">
            <v>16</v>
          </cell>
          <cell r="D18" t="str">
            <v>kg/cm2</v>
          </cell>
          <cell r="E18">
            <v>106.66666666666666</v>
          </cell>
          <cell r="F18">
            <v>160</v>
          </cell>
        </row>
        <row r="19">
          <cell r="A19" t="str">
            <v>BWSC18</v>
          </cell>
          <cell r="B19" t="str">
            <v>BWSC</v>
          </cell>
          <cell r="C19">
            <v>18</v>
          </cell>
          <cell r="D19" t="str">
            <v>kg/cm2</v>
          </cell>
          <cell r="E19">
            <v>120</v>
          </cell>
          <cell r="F19">
            <v>180</v>
          </cell>
        </row>
        <row r="20">
          <cell r="A20" t="str">
            <v>BWSC20</v>
          </cell>
          <cell r="B20" t="str">
            <v>BWSC</v>
          </cell>
          <cell r="C20">
            <v>20</v>
          </cell>
          <cell r="D20" t="str">
            <v>kg/cm2</v>
          </cell>
          <cell r="E20">
            <v>133.33333333333334</v>
          </cell>
          <cell r="F20">
            <v>200</v>
          </cell>
        </row>
        <row r="21">
          <cell r="A21" t="str">
            <v>BWSC22</v>
          </cell>
          <cell r="B21" t="str">
            <v>BWSC</v>
          </cell>
          <cell r="C21">
            <v>22</v>
          </cell>
          <cell r="D21" t="str">
            <v>kg/cm2</v>
          </cell>
          <cell r="E21">
            <v>146.66666666666666</v>
          </cell>
          <cell r="F21">
            <v>220</v>
          </cell>
        </row>
        <row r="22">
          <cell r="A22" t="str">
            <v>BWSC24</v>
          </cell>
          <cell r="B22" t="str">
            <v>BWSC</v>
          </cell>
          <cell r="C22">
            <v>24</v>
          </cell>
          <cell r="D22" t="str">
            <v>kg/cm2</v>
          </cell>
          <cell r="E22">
            <v>160</v>
          </cell>
          <cell r="F22">
            <v>240</v>
          </cell>
        </row>
        <row r="23">
          <cell r="A23" t="str">
            <v>BWSC26</v>
          </cell>
          <cell r="B23" t="str">
            <v>BWSC</v>
          </cell>
          <cell r="C23">
            <v>26</v>
          </cell>
          <cell r="D23" t="str">
            <v>kg/cm2</v>
          </cell>
          <cell r="E23">
            <v>173.33333333333331</v>
          </cell>
          <cell r="F23">
            <v>260</v>
          </cell>
        </row>
        <row r="24">
          <cell r="A24" t="str">
            <v>BWSC28</v>
          </cell>
          <cell r="B24" t="str">
            <v>BWSC</v>
          </cell>
          <cell r="C24">
            <v>28</v>
          </cell>
          <cell r="D24" t="str">
            <v>kg/cm2</v>
          </cell>
          <cell r="E24">
            <v>186.66666666666669</v>
          </cell>
          <cell r="F24">
            <v>280</v>
          </cell>
        </row>
        <row r="25">
          <cell r="A25" t="str">
            <v>BWSC30</v>
          </cell>
          <cell r="B25" t="str">
            <v>BWSC</v>
          </cell>
          <cell r="C25">
            <v>30</v>
          </cell>
          <cell r="D25" t="str">
            <v>kg/cm2</v>
          </cell>
          <cell r="E25">
            <v>200</v>
          </cell>
          <cell r="F25">
            <v>300</v>
          </cell>
        </row>
        <row r="26">
          <cell r="A26" t="str">
            <v>GRP3</v>
          </cell>
          <cell r="B26" t="str">
            <v>GRP</v>
          </cell>
          <cell r="C26">
            <v>3</v>
          </cell>
          <cell r="D26" t="str">
            <v>bar</v>
          </cell>
          <cell r="E26">
            <v>30</v>
          </cell>
          <cell r="F26">
            <v>42</v>
          </cell>
        </row>
        <row r="27">
          <cell r="A27" t="str">
            <v>GRP6</v>
          </cell>
          <cell r="B27" t="str">
            <v>GRP</v>
          </cell>
          <cell r="C27">
            <v>6</v>
          </cell>
          <cell r="D27" t="str">
            <v>bar</v>
          </cell>
          <cell r="E27">
            <v>60</v>
          </cell>
          <cell r="F27">
            <v>84</v>
          </cell>
        </row>
        <row r="28">
          <cell r="A28" t="str">
            <v>GRP9</v>
          </cell>
          <cell r="B28" t="str">
            <v>GRP</v>
          </cell>
          <cell r="C28">
            <v>9</v>
          </cell>
          <cell r="D28" t="str">
            <v>bar</v>
          </cell>
          <cell r="E28">
            <v>90</v>
          </cell>
          <cell r="F28">
            <v>126</v>
          </cell>
        </row>
        <row r="29">
          <cell r="A29" t="str">
            <v>GRP12</v>
          </cell>
          <cell r="B29" t="str">
            <v>GRP</v>
          </cell>
          <cell r="C29">
            <v>12</v>
          </cell>
          <cell r="D29" t="str">
            <v>bar</v>
          </cell>
          <cell r="E29">
            <v>120</v>
          </cell>
          <cell r="F29">
            <v>168</v>
          </cell>
        </row>
        <row r="30">
          <cell r="A30" t="str">
            <v>GRP15</v>
          </cell>
          <cell r="B30" t="str">
            <v>GRP</v>
          </cell>
          <cell r="C30">
            <v>15</v>
          </cell>
          <cell r="D30" t="str">
            <v>bar</v>
          </cell>
          <cell r="E30">
            <v>150</v>
          </cell>
          <cell r="F30">
            <v>210</v>
          </cell>
        </row>
        <row r="31">
          <cell r="A31" t="str">
            <v>PSC6</v>
          </cell>
          <cell r="B31" t="str">
            <v>PSC</v>
          </cell>
          <cell r="C31">
            <v>6</v>
          </cell>
          <cell r="D31" t="str">
            <v>kg/cm2</v>
          </cell>
          <cell r="E31">
            <v>40</v>
          </cell>
          <cell r="F31">
            <v>0</v>
          </cell>
          <cell r="G31">
            <v>0</v>
          </cell>
          <cell r="H31" t="str">
            <v>in gravity only</v>
          </cell>
        </row>
        <row r="32">
          <cell r="A32" t="str">
            <v>PSC8</v>
          </cell>
          <cell r="B32" t="str">
            <v>PSC</v>
          </cell>
          <cell r="C32">
            <v>8</v>
          </cell>
          <cell r="D32" t="str">
            <v>kg/cm2</v>
          </cell>
          <cell r="E32">
            <v>53</v>
          </cell>
          <cell r="F32">
            <v>0</v>
          </cell>
          <cell r="G32">
            <v>0</v>
          </cell>
          <cell r="H32" t="str">
            <v>in gravity only</v>
          </cell>
        </row>
        <row r="33">
          <cell r="A33" t="str">
            <v>PSC10</v>
          </cell>
          <cell r="B33" t="str">
            <v>PSC</v>
          </cell>
          <cell r="C33">
            <v>10</v>
          </cell>
          <cell r="D33" t="str">
            <v>kg/cm2</v>
          </cell>
          <cell r="E33">
            <v>67</v>
          </cell>
          <cell r="F33">
            <v>0</v>
          </cell>
          <cell r="G33">
            <v>0</v>
          </cell>
          <cell r="H33" t="str">
            <v>in gravity only</v>
          </cell>
        </row>
        <row r="34">
          <cell r="A34" t="str">
            <v>PSC12</v>
          </cell>
          <cell r="B34" t="str">
            <v>PSC</v>
          </cell>
          <cell r="C34">
            <v>12</v>
          </cell>
          <cell r="D34" t="str">
            <v>kg/cm2</v>
          </cell>
          <cell r="E34">
            <v>80</v>
          </cell>
          <cell r="F34">
            <v>0</v>
          </cell>
          <cell r="G34">
            <v>0</v>
          </cell>
          <cell r="H34" t="str">
            <v>in gravity only</v>
          </cell>
        </row>
        <row r="35">
          <cell r="A35" t="str">
            <v>PSC16</v>
          </cell>
          <cell r="B35" t="str">
            <v>PSC</v>
          </cell>
          <cell r="C35">
            <v>16</v>
          </cell>
          <cell r="D35" t="str">
            <v>kg/cm2</v>
          </cell>
          <cell r="E35">
            <v>106</v>
          </cell>
          <cell r="F35">
            <v>0</v>
          </cell>
          <cell r="G35">
            <v>0</v>
          </cell>
          <cell r="H35" t="str">
            <v>in gravity only</v>
          </cell>
        </row>
        <row r="36">
          <cell r="A36" t="str">
            <v>MS5</v>
          </cell>
          <cell r="B36" t="str">
            <v>MS</v>
          </cell>
          <cell r="C36">
            <v>5</v>
          </cell>
          <cell r="D36" t="str">
            <v>mm</v>
          </cell>
          <cell r="E36">
            <v>100</v>
          </cell>
          <cell r="F36">
            <v>100</v>
          </cell>
        </row>
        <row r="37">
          <cell r="A37" t="str">
            <v>MS6</v>
          </cell>
          <cell r="B37" t="str">
            <v>MS</v>
          </cell>
          <cell r="C37">
            <v>6</v>
          </cell>
          <cell r="D37" t="str">
            <v>mm</v>
          </cell>
          <cell r="E37">
            <v>150</v>
          </cell>
          <cell r="F37">
            <v>150</v>
          </cell>
        </row>
        <row r="38">
          <cell r="A38" t="str">
            <v>MS8</v>
          </cell>
          <cell r="B38" t="str">
            <v>MS</v>
          </cell>
          <cell r="C38">
            <v>8</v>
          </cell>
          <cell r="D38" t="str">
            <v>mm</v>
          </cell>
          <cell r="E38">
            <v>200</v>
          </cell>
          <cell r="F38">
            <v>200</v>
          </cell>
        </row>
        <row r="39">
          <cell r="A39" t="str">
            <v>MS10</v>
          </cell>
          <cell r="B39" t="str">
            <v>MS</v>
          </cell>
          <cell r="C39">
            <v>10</v>
          </cell>
          <cell r="D39" t="str">
            <v>mm</v>
          </cell>
          <cell r="E39">
            <v>250</v>
          </cell>
          <cell r="F39">
            <v>250</v>
          </cell>
        </row>
      </sheetData>
      <sheetData sheetId="3">
        <row r="3">
          <cell r="A3" t="str">
            <v>CODE</v>
          </cell>
          <cell r="B3" t="str">
            <v>TYPE</v>
          </cell>
          <cell r="C3" t="str">
            <v>OD</v>
          </cell>
          <cell r="D3" t="str">
            <v>CLASS</v>
          </cell>
          <cell r="E3" t="str">
            <v>ID</v>
          </cell>
        </row>
        <row r="4">
          <cell r="A4" t="str">
            <v>PVC463</v>
          </cell>
          <cell r="B4" t="str">
            <v>PVC</v>
          </cell>
          <cell r="C4">
            <v>63</v>
          </cell>
          <cell r="D4">
            <v>4</v>
          </cell>
          <cell r="E4">
            <v>59.2</v>
          </cell>
        </row>
        <row r="5">
          <cell r="A5" t="str">
            <v>PVC475</v>
          </cell>
          <cell r="B5" t="str">
            <v>PVC</v>
          </cell>
          <cell r="C5">
            <v>75</v>
          </cell>
          <cell r="D5">
            <v>4</v>
          </cell>
          <cell r="E5">
            <v>70.599999999999994</v>
          </cell>
        </row>
        <row r="6">
          <cell r="A6" t="str">
            <v>PVC490</v>
          </cell>
          <cell r="B6" t="str">
            <v>PVC</v>
          </cell>
          <cell r="C6">
            <v>90</v>
          </cell>
          <cell r="D6">
            <v>4</v>
          </cell>
          <cell r="E6">
            <v>84.8</v>
          </cell>
        </row>
        <row r="7">
          <cell r="A7" t="str">
            <v>PVC4110</v>
          </cell>
          <cell r="B7" t="str">
            <v>PVC</v>
          </cell>
          <cell r="C7">
            <v>110</v>
          </cell>
          <cell r="D7">
            <v>4</v>
          </cell>
          <cell r="E7">
            <v>104</v>
          </cell>
        </row>
        <row r="8">
          <cell r="A8" t="str">
            <v>PVC4125</v>
          </cell>
          <cell r="B8" t="str">
            <v>PVC</v>
          </cell>
          <cell r="C8">
            <v>125</v>
          </cell>
          <cell r="D8">
            <v>4</v>
          </cell>
          <cell r="E8">
            <v>118.2</v>
          </cell>
        </row>
        <row r="9">
          <cell r="A9" t="str">
            <v>PVC4140</v>
          </cell>
          <cell r="B9" t="str">
            <v>PVC</v>
          </cell>
          <cell r="C9">
            <v>140</v>
          </cell>
          <cell r="D9">
            <v>4</v>
          </cell>
          <cell r="E9">
            <v>132.4</v>
          </cell>
        </row>
        <row r="10">
          <cell r="A10" t="str">
            <v>PVC4160</v>
          </cell>
          <cell r="B10" t="str">
            <v>PVC</v>
          </cell>
          <cell r="C10">
            <v>160</v>
          </cell>
          <cell r="D10">
            <v>4</v>
          </cell>
          <cell r="E10">
            <v>151.4</v>
          </cell>
        </row>
        <row r="11">
          <cell r="A11" t="str">
            <v>PVC4180</v>
          </cell>
          <cell r="B11" t="str">
            <v>PVC</v>
          </cell>
          <cell r="C11">
            <v>180</v>
          </cell>
          <cell r="D11">
            <v>4</v>
          </cell>
          <cell r="E11">
            <v>170.2</v>
          </cell>
        </row>
        <row r="12">
          <cell r="A12" t="str">
            <v>PVC4200</v>
          </cell>
          <cell r="B12" t="str">
            <v>PVC</v>
          </cell>
          <cell r="C12">
            <v>200</v>
          </cell>
          <cell r="D12">
            <v>4</v>
          </cell>
          <cell r="E12">
            <v>189.4</v>
          </cell>
        </row>
        <row r="13">
          <cell r="A13" t="str">
            <v>PVC4225</v>
          </cell>
          <cell r="B13" t="str">
            <v>PVC</v>
          </cell>
          <cell r="C13">
            <v>225</v>
          </cell>
          <cell r="D13">
            <v>4</v>
          </cell>
          <cell r="E13">
            <v>213</v>
          </cell>
        </row>
        <row r="14">
          <cell r="A14" t="str">
            <v>PVC4250</v>
          </cell>
          <cell r="B14" t="str">
            <v>PVC</v>
          </cell>
          <cell r="C14">
            <v>250</v>
          </cell>
          <cell r="D14">
            <v>4</v>
          </cell>
          <cell r="E14">
            <v>237</v>
          </cell>
        </row>
        <row r="15">
          <cell r="A15" t="str">
            <v>PVC4280</v>
          </cell>
          <cell r="B15" t="str">
            <v>PVC</v>
          </cell>
          <cell r="C15">
            <v>280</v>
          </cell>
          <cell r="D15">
            <v>4</v>
          </cell>
          <cell r="E15">
            <v>265.2</v>
          </cell>
        </row>
        <row r="16">
          <cell r="A16" t="str">
            <v>PVC4315</v>
          </cell>
          <cell r="B16" t="str">
            <v>PVC</v>
          </cell>
          <cell r="C16">
            <v>315</v>
          </cell>
          <cell r="D16">
            <v>4</v>
          </cell>
          <cell r="E16">
            <v>298.39999999999998</v>
          </cell>
        </row>
        <row r="17">
          <cell r="A17" t="str">
            <v>PVC4355</v>
          </cell>
          <cell r="B17" t="str">
            <v>PVC</v>
          </cell>
          <cell r="C17">
            <v>355</v>
          </cell>
          <cell r="D17">
            <v>4</v>
          </cell>
        </row>
        <row r="18">
          <cell r="A18" t="str">
            <v>PVC4400</v>
          </cell>
          <cell r="B18" t="str">
            <v>PVC</v>
          </cell>
          <cell r="C18">
            <v>400</v>
          </cell>
          <cell r="D18">
            <v>4</v>
          </cell>
        </row>
        <row r="19">
          <cell r="A19" t="str">
            <v>PVC663</v>
          </cell>
          <cell r="B19" t="str">
            <v>PVC</v>
          </cell>
          <cell r="C19">
            <v>63</v>
          </cell>
          <cell r="D19">
            <v>6</v>
          </cell>
          <cell r="E19">
            <v>57.6</v>
          </cell>
        </row>
        <row r="20">
          <cell r="A20" t="str">
            <v>PVC675</v>
          </cell>
          <cell r="B20" t="str">
            <v>PVC</v>
          </cell>
          <cell r="C20">
            <v>75</v>
          </cell>
          <cell r="D20">
            <v>6</v>
          </cell>
          <cell r="E20">
            <v>68.8</v>
          </cell>
        </row>
        <row r="21">
          <cell r="A21" t="str">
            <v>PVC690</v>
          </cell>
          <cell r="B21" t="str">
            <v>PVC</v>
          </cell>
          <cell r="C21">
            <v>90</v>
          </cell>
          <cell r="D21">
            <v>6</v>
          </cell>
          <cell r="E21">
            <v>82.6</v>
          </cell>
        </row>
        <row r="22">
          <cell r="A22" t="str">
            <v>PVC6110</v>
          </cell>
          <cell r="B22" t="str">
            <v>PVC</v>
          </cell>
          <cell r="C22">
            <v>110</v>
          </cell>
          <cell r="D22">
            <v>6</v>
          </cell>
          <cell r="E22">
            <v>101.4</v>
          </cell>
        </row>
        <row r="23">
          <cell r="A23" t="str">
            <v>PVC6125</v>
          </cell>
          <cell r="B23" t="str">
            <v>PVC</v>
          </cell>
          <cell r="C23">
            <v>125</v>
          </cell>
          <cell r="D23">
            <v>6</v>
          </cell>
          <cell r="E23">
            <v>115</v>
          </cell>
        </row>
        <row r="24">
          <cell r="A24" t="str">
            <v>PVC6140</v>
          </cell>
          <cell r="B24" t="str">
            <v>PVC</v>
          </cell>
          <cell r="C24">
            <v>140</v>
          </cell>
          <cell r="D24">
            <v>6</v>
          </cell>
          <cell r="E24">
            <v>129</v>
          </cell>
        </row>
        <row r="25">
          <cell r="A25" t="str">
            <v>PVC6160</v>
          </cell>
          <cell r="B25" t="str">
            <v>PVC</v>
          </cell>
          <cell r="C25">
            <v>160</v>
          </cell>
          <cell r="D25">
            <v>6</v>
          </cell>
          <cell r="E25">
            <v>147.6</v>
          </cell>
        </row>
        <row r="26">
          <cell r="A26" t="str">
            <v>PVC6180</v>
          </cell>
          <cell r="B26" t="str">
            <v>PVC</v>
          </cell>
          <cell r="C26">
            <v>180</v>
          </cell>
          <cell r="D26">
            <v>6</v>
          </cell>
          <cell r="E26">
            <v>165.8</v>
          </cell>
        </row>
        <row r="27">
          <cell r="A27" t="str">
            <v>PVC6200</v>
          </cell>
          <cell r="B27" t="str">
            <v>PVC</v>
          </cell>
          <cell r="C27">
            <v>200</v>
          </cell>
          <cell r="D27">
            <v>6</v>
          </cell>
          <cell r="E27">
            <v>184.2</v>
          </cell>
        </row>
        <row r="28">
          <cell r="A28" t="str">
            <v>PVC6225</v>
          </cell>
          <cell r="B28" t="str">
            <v>PVC</v>
          </cell>
          <cell r="C28">
            <v>225</v>
          </cell>
          <cell r="D28">
            <v>6</v>
          </cell>
          <cell r="E28">
            <v>207.8</v>
          </cell>
        </row>
        <row r="29">
          <cell r="A29" t="str">
            <v>PVC6250</v>
          </cell>
          <cell r="B29" t="str">
            <v>PVC</v>
          </cell>
          <cell r="C29">
            <v>250</v>
          </cell>
          <cell r="D29">
            <v>6</v>
          </cell>
          <cell r="E29">
            <v>230.4</v>
          </cell>
        </row>
        <row r="30">
          <cell r="A30" t="str">
            <v>PVC6280</v>
          </cell>
          <cell r="B30" t="str">
            <v>PVC</v>
          </cell>
          <cell r="C30">
            <v>280</v>
          </cell>
          <cell r="D30">
            <v>6</v>
          </cell>
          <cell r="E30">
            <v>258</v>
          </cell>
        </row>
        <row r="31">
          <cell r="A31" t="str">
            <v>PVC6315</v>
          </cell>
          <cell r="B31" t="str">
            <v>PVC</v>
          </cell>
          <cell r="C31">
            <v>315</v>
          </cell>
          <cell r="D31">
            <v>6</v>
          </cell>
          <cell r="E31">
            <v>290.2</v>
          </cell>
        </row>
        <row r="32">
          <cell r="A32" t="str">
            <v>PVC6355</v>
          </cell>
          <cell r="B32" t="str">
            <v>PVC</v>
          </cell>
          <cell r="C32">
            <v>355</v>
          </cell>
          <cell r="D32">
            <v>6</v>
          </cell>
        </row>
        <row r="33">
          <cell r="A33" t="str">
            <v>PVC6400</v>
          </cell>
          <cell r="B33" t="str">
            <v>PVC</v>
          </cell>
          <cell r="C33">
            <v>400</v>
          </cell>
          <cell r="D33">
            <v>6</v>
          </cell>
        </row>
        <row r="34">
          <cell r="A34" t="str">
            <v>PVC1063</v>
          </cell>
          <cell r="B34" t="str">
            <v>PVC</v>
          </cell>
          <cell r="C34">
            <v>63</v>
          </cell>
          <cell r="D34">
            <v>10</v>
          </cell>
          <cell r="E34">
            <v>54.8</v>
          </cell>
        </row>
        <row r="35">
          <cell r="A35" t="str">
            <v>PVC1075</v>
          </cell>
          <cell r="B35" t="str">
            <v>PVC</v>
          </cell>
          <cell r="C35">
            <v>75</v>
          </cell>
          <cell r="D35">
            <v>10</v>
          </cell>
          <cell r="E35">
            <v>65.2</v>
          </cell>
        </row>
        <row r="36">
          <cell r="A36" t="str">
            <v>PVC1090</v>
          </cell>
          <cell r="B36" t="str">
            <v>PVC</v>
          </cell>
          <cell r="C36">
            <v>90</v>
          </cell>
          <cell r="D36">
            <v>10</v>
          </cell>
          <cell r="E36">
            <v>78.599999999999994</v>
          </cell>
        </row>
        <row r="37">
          <cell r="A37" t="str">
            <v>PVC10110</v>
          </cell>
          <cell r="B37" t="str">
            <v>PVC</v>
          </cell>
          <cell r="C37">
            <v>110</v>
          </cell>
          <cell r="D37">
            <v>10</v>
          </cell>
          <cell r="E37">
            <v>95.8</v>
          </cell>
        </row>
        <row r="38">
          <cell r="A38" t="str">
            <v>PVC10125</v>
          </cell>
          <cell r="B38" t="str">
            <v>PVC</v>
          </cell>
          <cell r="C38">
            <v>125</v>
          </cell>
          <cell r="D38">
            <v>10</v>
          </cell>
          <cell r="E38">
            <v>109</v>
          </cell>
        </row>
        <row r="39">
          <cell r="A39" t="str">
            <v>PVC10140</v>
          </cell>
          <cell r="B39" t="str">
            <v>PVC</v>
          </cell>
          <cell r="C39">
            <v>140</v>
          </cell>
          <cell r="D39">
            <v>10</v>
          </cell>
          <cell r="E39">
            <v>122.2</v>
          </cell>
        </row>
        <row r="40">
          <cell r="A40" t="str">
            <v>PVC10160</v>
          </cell>
          <cell r="B40" t="str">
            <v>PVC</v>
          </cell>
          <cell r="C40">
            <v>160</v>
          </cell>
          <cell r="D40">
            <v>10</v>
          </cell>
          <cell r="E40">
            <v>139.6</v>
          </cell>
        </row>
        <row r="41">
          <cell r="A41" t="str">
            <v>PVC10180</v>
          </cell>
          <cell r="B41" t="str">
            <v>PVC</v>
          </cell>
          <cell r="C41">
            <v>180</v>
          </cell>
          <cell r="D41">
            <v>10</v>
          </cell>
          <cell r="E41">
            <v>157.19999999999999</v>
          </cell>
        </row>
        <row r="42">
          <cell r="A42" t="str">
            <v>PVC10200</v>
          </cell>
          <cell r="B42" t="str">
            <v>PVC</v>
          </cell>
          <cell r="C42">
            <v>200</v>
          </cell>
          <cell r="D42">
            <v>10</v>
          </cell>
          <cell r="E42">
            <v>174.6</v>
          </cell>
        </row>
        <row r="43">
          <cell r="A43" t="str">
            <v>PVC10225</v>
          </cell>
          <cell r="B43" t="str">
            <v>PVC</v>
          </cell>
          <cell r="C43">
            <v>225</v>
          </cell>
          <cell r="D43">
            <v>10</v>
          </cell>
          <cell r="E43">
            <v>196.4</v>
          </cell>
        </row>
        <row r="44">
          <cell r="A44" t="str">
            <v>PVC10250</v>
          </cell>
          <cell r="B44" t="str">
            <v>PVC</v>
          </cell>
          <cell r="C44">
            <v>250</v>
          </cell>
          <cell r="D44">
            <v>10</v>
          </cell>
          <cell r="E44">
            <v>218.2</v>
          </cell>
        </row>
        <row r="45">
          <cell r="A45" t="str">
            <v>PVC10280</v>
          </cell>
          <cell r="B45" t="str">
            <v>PVC</v>
          </cell>
          <cell r="C45">
            <v>280</v>
          </cell>
          <cell r="D45">
            <v>10</v>
          </cell>
          <cell r="E45">
            <v>244.4</v>
          </cell>
        </row>
        <row r="46">
          <cell r="A46" t="str">
            <v>PVC10315</v>
          </cell>
          <cell r="B46" t="str">
            <v>PVC</v>
          </cell>
          <cell r="C46">
            <v>315</v>
          </cell>
          <cell r="D46">
            <v>10</v>
          </cell>
          <cell r="E46">
            <v>275.2</v>
          </cell>
        </row>
        <row r="47">
          <cell r="A47" t="str">
            <v>PVC10355</v>
          </cell>
          <cell r="B47" t="str">
            <v>PVC</v>
          </cell>
          <cell r="C47">
            <v>355</v>
          </cell>
          <cell r="D47">
            <v>10</v>
          </cell>
        </row>
        <row r="48">
          <cell r="A48" t="str">
            <v>PVC10400</v>
          </cell>
          <cell r="B48" t="str">
            <v>PVC</v>
          </cell>
          <cell r="C48">
            <v>400</v>
          </cell>
          <cell r="D48">
            <v>10</v>
          </cell>
        </row>
        <row r="49">
          <cell r="A49" t="str">
            <v>HDPE463</v>
          </cell>
          <cell r="B49" t="str">
            <v>HDPE</v>
          </cell>
          <cell r="C49">
            <v>63</v>
          </cell>
          <cell r="D49">
            <v>4</v>
          </cell>
          <cell r="E49">
            <v>57</v>
          </cell>
        </row>
        <row r="50">
          <cell r="A50" t="str">
            <v>HDPE475</v>
          </cell>
          <cell r="B50" t="str">
            <v>HDPE</v>
          </cell>
          <cell r="C50">
            <v>75</v>
          </cell>
          <cell r="D50">
            <v>4</v>
          </cell>
          <cell r="E50">
            <v>68.2</v>
          </cell>
        </row>
        <row r="51">
          <cell r="A51" t="str">
            <v>HDPE490</v>
          </cell>
          <cell r="B51" t="str">
            <v>HDPE</v>
          </cell>
          <cell r="C51">
            <v>90</v>
          </cell>
          <cell r="D51">
            <v>4</v>
          </cell>
          <cell r="E51">
            <v>81.8</v>
          </cell>
        </row>
        <row r="52">
          <cell r="A52" t="str">
            <v>HDPE4110</v>
          </cell>
          <cell r="B52" t="str">
            <v>HDPE</v>
          </cell>
          <cell r="C52">
            <v>110</v>
          </cell>
          <cell r="D52">
            <v>4</v>
          </cell>
          <cell r="E52">
            <v>100</v>
          </cell>
        </row>
        <row r="53">
          <cell r="A53" t="str">
            <v>HDPE4125</v>
          </cell>
          <cell r="B53" t="str">
            <v>HDPE</v>
          </cell>
          <cell r="C53">
            <v>125</v>
          </cell>
          <cell r="D53">
            <v>4</v>
          </cell>
          <cell r="E53">
            <v>113.8</v>
          </cell>
        </row>
        <row r="54">
          <cell r="A54" t="str">
            <v>HDPE4140</v>
          </cell>
          <cell r="B54" t="str">
            <v>HDPE</v>
          </cell>
          <cell r="C54">
            <v>140</v>
          </cell>
          <cell r="D54">
            <v>4</v>
          </cell>
          <cell r="E54">
            <v>127.6</v>
          </cell>
        </row>
        <row r="55">
          <cell r="A55" t="str">
            <v>HDPE4160</v>
          </cell>
          <cell r="B55" t="str">
            <v>HDPE</v>
          </cell>
          <cell r="C55">
            <v>160</v>
          </cell>
          <cell r="D55">
            <v>4</v>
          </cell>
          <cell r="E55">
            <v>145.80000000000001</v>
          </cell>
        </row>
        <row r="56">
          <cell r="A56" t="str">
            <v>HDPE4180</v>
          </cell>
          <cell r="B56" t="str">
            <v>HDPE</v>
          </cell>
          <cell r="C56">
            <v>180</v>
          </cell>
          <cell r="D56">
            <v>4</v>
          </cell>
          <cell r="E56">
            <v>164.2</v>
          </cell>
        </row>
        <row r="57">
          <cell r="A57" t="str">
            <v>HDPE4200</v>
          </cell>
          <cell r="B57" t="str">
            <v>HDPE</v>
          </cell>
          <cell r="C57">
            <v>200</v>
          </cell>
          <cell r="D57">
            <v>4</v>
          </cell>
          <cell r="E57">
            <v>182.6</v>
          </cell>
        </row>
        <row r="58">
          <cell r="A58" t="str">
            <v>HDPE4225</v>
          </cell>
          <cell r="B58" t="str">
            <v>HDPE</v>
          </cell>
          <cell r="C58">
            <v>225</v>
          </cell>
          <cell r="D58">
            <v>4</v>
          </cell>
          <cell r="E58">
            <v>205.4</v>
          </cell>
        </row>
        <row r="59">
          <cell r="A59" t="str">
            <v>HDPE4250</v>
          </cell>
          <cell r="B59" t="str">
            <v>HDPE</v>
          </cell>
          <cell r="C59">
            <v>250</v>
          </cell>
          <cell r="D59">
            <v>4</v>
          </cell>
          <cell r="E59">
            <v>228.2</v>
          </cell>
        </row>
        <row r="60">
          <cell r="A60" t="str">
            <v>HDPE4280</v>
          </cell>
          <cell r="B60" t="str">
            <v>HDPE</v>
          </cell>
          <cell r="C60">
            <v>280</v>
          </cell>
          <cell r="D60">
            <v>4</v>
          </cell>
          <cell r="E60">
            <v>255.8</v>
          </cell>
        </row>
        <row r="61">
          <cell r="A61" t="str">
            <v>HDPE4315</v>
          </cell>
          <cell r="B61" t="str">
            <v>HDPE</v>
          </cell>
          <cell r="C61">
            <v>315</v>
          </cell>
          <cell r="D61">
            <v>4</v>
          </cell>
          <cell r="E61">
            <v>287.60000000000002</v>
          </cell>
        </row>
        <row r="62">
          <cell r="A62" t="str">
            <v>HDPE4355</v>
          </cell>
          <cell r="B62" t="str">
            <v>HDPE</v>
          </cell>
          <cell r="C62">
            <v>355</v>
          </cell>
          <cell r="D62">
            <v>4</v>
          </cell>
          <cell r="E62">
            <v>324.39999999999998</v>
          </cell>
        </row>
        <row r="63">
          <cell r="A63" t="str">
            <v>HDPE4400</v>
          </cell>
          <cell r="B63" t="str">
            <v>HDPE</v>
          </cell>
          <cell r="C63">
            <v>400</v>
          </cell>
          <cell r="D63">
            <v>4</v>
          </cell>
          <cell r="E63">
            <v>364</v>
          </cell>
        </row>
        <row r="64">
          <cell r="A64" t="str">
            <v>HDPE663</v>
          </cell>
          <cell r="B64" t="str">
            <v>HDPE</v>
          </cell>
          <cell r="C64">
            <v>63</v>
          </cell>
          <cell r="D64">
            <v>6</v>
          </cell>
          <cell r="E64">
            <v>54.6</v>
          </cell>
        </row>
        <row r="65">
          <cell r="A65" t="str">
            <v>HDPE675</v>
          </cell>
          <cell r="B65" t="str">
            <v>HDPE</v>
          </cell>
          <cell r="C65">
            <v>75</v>
          </cell>
          <cell r="D65">
            <v>6</v>
          </cell>
          <cell r="E65">
            <v>65</v>
          </cell>
        </row>
        <row r="66">
          <cell r="A66" t="str">
            <v>HDPE690</v>
          </cell>
          <cell r="B66" t="str">
            <v>HDPE</v>
          </cell>
          <cell r="C66">
            <v>90</v>
          </cell>
          <cell r="D66">
            <v>6</v>
          </cell>
          <cell r="E66">
            <v>78.2</v>
          </cell>
        </row>
        <row r="67">
          <cell r="A67" t="str">
            <v>HDPE6110</v>
          </cell>
          <cell r="B67" t="str">
            <v>HDPE</v>
          </cell>
          <cell r="C67">
            <v>110</v>
          </cell>
          <cell r="D67">
            <v>6</v>
          </cell>
          <cell r="E67">
            <v>95.6</v>
          </cell>
        </row>
        <row r="68">
          <cell r="A68" t="str">
            <v>HDPE6125</v>
          </cell>
          <cell r="B68" t="str">
            <v>HDPE</v>
          </cell>
          <cell r="C68">
            <v>125</v>
          </cell>
          <cell r="D68">
            <v>6</v>
          </cell>
          <cell r="E68">
            <v>108.8</v>
          </cell>
        </row>
        <row r="69">
          <cell r="A69" t="str">
            <v>HDPE6140</v>
          </cell>
          <cell r="B69" t="str">
            <v>HDPE</v>
          </cell>
          <cell r="C69">
            <v>140</v>
          </cell>
          <cell r="D69">
            <v>6</v>
          </cell>
          <cell r="E69">
            <v>122</v>
          </cell>
        </row>
        <row r="70">
          <cell r="A70" t="str">
            <v>HDPE6160</v>
          </cell>
          <cell r="B70" t="str">
            <v>HDPE</v>
          </cell>
          <cell r="C70">
            <v>160</v>
          </cell>
          <cell r="D70">
            <v>6</v>
          </cell>
          <cell r="E70">
            <v>139.4</v>
          </cell>
        </row>
        <row r="71">
          <cell r="A71" t="str">
            <v>HDPE6180</v>
          </cell>
          <cell r="B71" t="str">
            <v>HDPE</v>
          </cell>
          <cell r="C71">
            <v>180</v>
          </cell>
          <cell r="D71">
            <v>6</v>
          </cell>
          <cell r="E71">
            <v>157</v>
          </cell>
        </row>
        <row r="72">
          <cell r="A72" t="str">
            <v>HDPE6200</v>
          </cell>
          <cell r="B72" t="str">
            <v>HDPE</v>
          </cell>
          <cell r="C72">
            <v>200</v>
          </cell>
          <cell r="D72">
            <v>6</v>
          </cell>
          <cell r="E72">
            <v>174.4</v>
          </cell>
        </row>
        <row r="73">
          <cell r="A73" t="str">
            <v>HDPE6225</v>
          </cell>
          <cell r="B73" t="str">
            <v>HDPE</v>
          </cell>
          <cell r="C73">
            <v>225</v>
          </cell>
          <cell r="D73">
            <v>6</v>
          </cell>
          <cell r="E73">
            <v>196.4</v>
          </cell>
        </row>
        <row r="74">
          <cell r="A74" t="str">
            <v>HDPE6250</v>
          </cell>
          <cell r="B74" t="str">
            <v>HDPE</v>
          </cell>
          <cell r="C74">
            <v>250</v>
          </cell>
          <cell r="D74">
            <v>6</v>
          </cell>
          <cell r="E74">
            <v>218.2</v>
          </cell>
        </row>
        <row r="75">
          <cell r="A75" t="str">
            <v>HDPE6280</v>
          </cell>
          <cell r="B75" t="str">
            <v>HDPE</v>
          </cell>
          <cell r="C75">
            <v>280</v>
          </cell>
          <cell r="D75">
            <v>6</v>
          </cell>
          <cell r="E75">
            <v>244.6</v>
          </cell>
        </row>
        <row r="76">
          <cell r="A76" t="str">
            <v>HDPE6315</v>
          </cell>
          <cell r="B76" t="str">
            <v>HDPE</v>
          </cell>
          <cell r="C76">
            <v>315</v>
          </cell>
          <cell r="D76">
            <v>6</v>
          </cell>
          <cell r="E76">
            <v>275.2</v>
          </cell>
        </row>
        <row r="77">
          <cell r="A77" t="str">
            <v>HDPE6355</v>
          </cell>
          <cell r="B77" t="str">
            <v>HDPE</v>
          </cell>
          <cell r="C77">
            <v>355</v>
          </cell>
          <cell r="D77">
            <v>6</v>
          </cell>
          <cell r="E77">
            <v>310.2</v>
          </cell>
        </row>
        <row r="78">
          <cell r="A78" t="str">
            <v>HDPE6400</v>
          </cell>
          <cell r="B78" t="str">
            <v>HDPE</v>
          </cell>
          <cell r="C78">
            <v>400</v>
          </cell>
          <cell r="D78">
            <v>6</v>
          </cell>
          <cell r="E78">
            <v>347.2</v>
          </cell>
        </row>
        <row r="79">
          <cell r="A79" t="str">
            <v>HDPE863</v>
          </cell>
          <cell r="B79" t="str">
            <v>HDPE</v>
          </cell>
          <cell r="C79">
            <v>63</v>
          </cell>
          <cell r="D79">
            <v>8</v>
          </cell>
          <cell r="E79">
            <v>52.2</v>
          </cell>
        </row>
        <row r="80">
          <cell r="A80" t="str">
            <v>HDPE875</v>
          </cell>
          <cell r="B80" t="str">
            <v>HDPE</v>
          </cell>
          <cell r="C80">
            <v>75</v>
          </cell>
          <cell r="D80">
            <v>8</v>
          </cell>
          <cell r="E80">
            <v>62.2</v>
          </cell>
        </row>
        <row r="81">
          <cell r="A81" t="str">
            <v>HDPE890</v>
          </cell>
          <cell r="B81" t="str">
            <v>HDPE</v>
          </cell>
          <cell r="C81">
            <v>90</v>
          </cell>
          <cell r="D81">
            <v>8</v>
          </cell>
          <cell r="E81">
            <v>74.8</v>
          </cell>
        </row>
        <row r="82">
          <cell r="A82" t="str">
            <v>HDPE8110</v>
          </cell>
          <cell r="B82" t="str">
            <v>HDPE</v>
          </cell>
          <cell r="C82">
            <v>110</v>
          </cell>
          <cell r="D82">
            <v>8</v>
          </cell>
          <cell r="E82">
            <v>91.4</v>
          </cell>
        </row>
        <row r="83">
          <cell r="A83" t="str">
            <v>HDPE8125</v>
          </cell>
          <cell r="B83" t="str">
            <v>HDPE</v>
          </cell>
          <cell r="C83">
            <v>125</v>
          </cell>
          <cell r="D83">
            <v>8</v>
          </cell>
          <cell r="E83">
            <v>104</v>
          </cell>
        </row>
        <row r="84">
          <cell r="A84" t="str">
            <v>HDPE8140</v>
          </cell>
          <cell r="B84" t="str">
            <v>HDPE</v>
          </cell>
          <cell r="C84">
            <v>140</v>
          </cell>
          <cell r="D84">
            <v>8</v>
          </cell>
          <cell r="E84">
            <v>116.6</v>
          </cell>
        </row>
        <row r="85">
          <cell r="A85" t="str">
            <v>HDPE8160</v>
          </cell>
          <cell r="B85" t="str">
            <v>HDPE</v>
          </cell>
          <cell r="C85">
            <v>160</v>
          </cell>
          <cell r="D85">
            <v>8</v>
          </cell>
          <cell r="E85">
            <v>133.4</v>
          </cell>
        </row>
        <row r="86">
          <cell r="A86" t="str">
            <v>HDPE8180</v>
          </cell>
          <cell r="B86" t="str">
            <v>HDPE</v>
          </cell>
          <cell r="C86">
            <v>180</v>
          </cell>
          <cell r="D86">
            <v>8</v>
          </cell>
          <cell r="E86">
            <v>150</v>
          </cell>
        </row>
        <row r="87">
          <cell r="A87" t="str">
            <v>HDPE8200</v>
          </cell>
          <cell r="B87" t="str">
            <v>HDPE</v>
          </cell>
          <cell r="C87">
            <v>200</v>
          </cell>
          <cell r="D87">
            <v>8</v>
          </cell>
          <cell r="E87">
            <v>166.8</v>
          </cell>
        </row>
        <row r="88">
          <cell r="A88" t="str">
            <v>HDPE8225</v>
          </cell>
          <cell r="B88" t="str">
            <v>HDPE</v>
          </cell>
          <cell r="C88">
            <v>225</v>
          </cell>
          <cell r="D88">
            <v>8</v>
          </cell>
          <cell r="E88">
            <v>187.8</v>
          </cell>
        </row>
        <row r="89">
          <cell r="A89" t="str">
            <v>HDPE8250</v>
          </cell>
          <cell r="B89" t="str">
            <v>HDPE</v>
          </cell>
          <cell r="C89">
            <v>250</v>
          </cell>
          <cell r="D89">
            <v>8</v>
          </cell>
          <cell r="E89">
            <v>208.6</v>
          </cell>
        </row>
        <row r="90">
          <cell r="A90" t="str">
            <v>HDPE8280</v>
          </cell>
          <cell r="B90" t="str">
            <v>HDPE</v>
          </cell>
          <cell r="C90">
            <v>280</v>
          </cell>
          <cell r="D90">
            <v>8</v>
          </cell>
          <cell r="E90">
            <v>233.8</v>
          </cell>
        </row>
        <row r="91">
          <cell r="A91" t="str">
            <v>HDPE8315</v>
          </cell>
          <cell r="B91" t="str">
            <v>HDPE</v>
          </cell>
          <cell r="C91">
            <v>315</v>
          </cell>
          <cell r="D91">
            <v>8</v>
          </cell>
          <cell r="E91">
            <v>263</v>
          </cell>
        </row>
        <row r="92">
          <cell r="A92" t="str">
            <v>HDPE8355</v>
          </cell>
          <cell r="B92" t="str">
            <v>HDPE</v>
          </cell>
          <cell r="C92">
            <v>355</v>
          </cell>
          <cell r="D92">
            <v>8</v>
          </cell>
          <cell r="E92">
            <v>296.60000000000002</v>
          </cell>
        </row>
        <row r="93">
          <cell r="A93" t="str">
            <v>HDPE8400</v>
          </cell>
          <cell r="B93" t="str">
            <v>HDPE</v>
          </cell>
          <cell r="C93">
            <v>400</v>
          </cell>
          <cell r="D93">
            <v>8</v>
          </cell>
          <cell r="E93">
            <v>331.2</v>
          </cell>
        </row>
        <row r="94">
          <cell r="A94" t="str">
            <v>HDPE1063</v>
          </cell>
          <cell r="B94" t="str">
            <v>HDPE</v>
          </cell>
          <cell r="C94">
            <v>63</v>
          </cell>
          <cell r="D94">
            <v>10</v>
          </cell>
          <cell r="E94">
            <v>49.8</v>
          </cell>
        </row>
        <row r="95">
          <cell r="A95" t="str">
            <v>HDPE1075</v>
          </cell>
          <cell r="B95" t="str">
            <v>HDPE</v>
          </cell>
          <cell r="C95">
            <v>75</v>
          </cell>
          <cell r="D95">
            <v>10</v>
          </cell>
          <cell r="E95">
            <v>59.4</v>
          </cell>
        </row>
        <row r="96">
          <cell r="A96" t="str">
            <v>HDPE1090</v>
          </cell>
          <cell r="B96" t="str">
            <v>HDPE</v>
          </cell>
          <cell r="C96">
            <v>90</v>
          </cell>
          <cell r="D96">
            <v>10</v>
          </cell>
          <cell r="E96">
            <v>71.400000000000006</v>
          </cell>
        </row>
        <row r="97">
          <cell r="A97" t="str">
            <v>HDPE10110</v>
          </cell>
          <cell r="B97" t="str">
            <v>HDPE</v>
          </cell>
          <cell r="C97">
            <v>110</v>
          </cell>
          <cell r="D97">
            <v>10</v>
          </cell>
          <cell r="E97">
            <v>87.6</v>
          </cell>
        </row>
        <row r="98">
          <cell r="A98" t="str">
            <v>HDPE10125</v>
          </cell>
          <cell r="B98" t="str">
            <v>HDPE</v>
          </cell>
          <cell r="C98">
            <v>125</v>
          </cell>
          <cell r="D98">
            <v>10</v>
          </cell>
          <cell r="E98">
            <v>99.4</v>
          </cell>
        </row>
        <row r="99">
          <cell r="A99" t="str">
            <v>HDPE10140</v>
          </cell>
          <cell r="B99" t="str">
            <v>HDPE</v>
          </cell>
          <cell r="C99">
            <v>140</v>
          </cell>
          <cell r="D99">
            <v>10</v>
          </cell>
          <cell r="E99">
            <v>111.4</v>
          </cell>
        </row>
        <row r="100">
          <cell r="A100" t="str">
            <v>HDPE10160</v>
          </cell>
          <cell r="B100" t="str">
            <v>HDPE</v>
          </cell>
          <cell r="C100">
            <v>160</v>
          </cell>
          <cell r="D100">
            <v>10</v>
          </cell>
          <cell r="E100">
            <v>127.2</v>
          </cell>
        </row>
        <row r="101">
          <cell r="A101" t="str">
            <v>HDPE10180</v>
          </cell>
          <cell r="B101" t="str">
            <v>HDPE</v>
          </cell>
          <cell r="C101">
            <v>180</v>
          </cell>
          <cell r="D101">
            <v>10</v>
          </cell>
          <cell r="E101">
            <v>143.19999999999999</v>
          </cell>
        </row>
        <row r="102">
          <cell r="A102" t="str">
            <v>HDPE10200</v>
          </cell>
          <cell r="B102" t="str">
            <v>HDPE</v>
          </cell>
          <cell r="C102">
            <v>200</v>
          </cell>
          <cell r="D102">
            <v>10</v>
          </cell>
          <cell r="E102">
            <v>159.4</v>
          </cell>
        </row>
        <row r="103">
          <cell r="A103" t="str">
            <v>HDPE10225</v>
          </cell>
          <cell r="B103" t="str">
            <v>HDPE</v>
          </cell>
          <cell r="C103">
            <v>225</v>
          </cell>
          <cell r="D103">
            <v>10</v>
          </cell>
          <cell r="E103">
            <v>179.4</v>
          </cell>
        </row>
        <row r="104">
          <cell r="A104" t="str">
            <v>HDPE10250</v>
          </cell>
          <cell r="B104" t="str">
            <v>HDPE</v>
          </cell>
          <cell r="C104">
            <v>250</v>
          </cell>
          <cell r="D104">
            <v>10</v>
          </cell>
          <cell r="E104">
            <v>199.4</v>
          </cell>
        </row>
        <row r="105">
          <cell r="A105" t="str">
            <v>HDPE10280</v>
          </cell>
          <cell r="B105" t="str">
            <v>HDPE</v>
          </cell>
          <cell r="C105">
            <v>280</v>
          </cell>
          <cell r="D105">
            <v>10</v>
          </cell>
          <cell r="E105">
            <v>223.4</v>
          </cell>
        </row>
        <row r="106">
          <cell r="A106" t="str">
            <v>HDPE10315</v>
          </cell>
          <cell r="B106" t="str">
            <v>HDPE</v>
          </cell>
          <cell r="C106">
            <v>315</v>
          </cell>
          <cell r="D106">
            <v>10</v>
          </cell>
          <cell r="E106">
            <v>251.4</v>
          </cell>
        </row>
        <row r="107">
          <cell r="A107" t="str">
            <v>HDPE10355</v>
          </cell>
          <cell r="B107" t="str">
            <v>HDPE</v>
          </cell>
          <cell r="C107">
            <v>355</v>
          </cell>
          <cell r="D107">
            <v>10</v>
          </cell>
          <cell r="E107">
            <v>283.39999999999998</v>
          </cell>
        </row>
        <row r="108">
          <cell r="A108" t="str">
            <v>HDPE10400</v>
          </cell>
          <cell r="B108" t="str">
            <v>HDPE</v>
          </cell>
          <cell r="C108">
            <v>400</v>
          </cell>
          <cell r="D108">
            <v>10</v>
          </cell>
          <cell r="E108">
            <v>315.8</v>
          </cell>
        </row>
        <row r="109">
          <cell r="A109" t="str">
            <v>DIK780</v>
          </cell>
          <cell r="B109" t="str">
            <v>DI</v>
          </cell>
          <cell r="C109">
            <v>80</v>
          </cell>
          <cell r="D109" t="str">
            <v>K7</v>
          </cell>
          <cell r="E109">
            <v>80</v>
          </cell>
        </row>
        <row r="110">
          <cell r="A110" t="str">
            <v>DIK7100</v>
          </cell>
          <cell r="B110" t="str">
            <v>DI</v>
          </cell>
          <cell r="C110">
            <v>100</v>
          </cell>
          <cell r="D110" t="str">
            <v>K7</v>
          </cell>
          <cell r="E110">
            <v>100</v>
          </cell>
        </row>
        <row r="111">
          <cell r="A111" t="str">
            <v>DIK7125</v>
          </cell>
          <cell r="B111" t="str">
            <v>DI</v>
          </cell>
          <cell r="C111">
            <v>125</v>
          </cell>
          <cell r="D111" t="str">
            <v>K7</v>
          </cell>
          <cell r="E111">
            <v>125</v>
          </cell>
        </row>
        <row r="112">
          <cell r="A112" t="str">
            <v>DIK7150</v>
          </cell>
          <cell r="B112" t="str">
            <v>DI</v>
          </cell>
          <cell r="C112">
            <v>150</v>
          </cell>
          <cell r="D112" t="str">
            <v>K7</v>
          </cell>
          <cell r="E112">
            <v>150</v>
          </cell>
        </row>
        <row r="113">
          <cell r="A113" t="str">
            <v>DIK7200</v>
          </cell>
          <cell r="B113" t="str">
            <v>DI</v>
          </cell>
          <cell r="C113">
            <v>200</v>
          </cell>
          <cell r="D113" t="str">
            <v>K7</v>
          </cell>
          <cell r="E113">
            <v>200</v>
          </cell>
        </row>
        <row r="114">
          <cell r="A114" t="str">
            <v>DIK7250</v>
          </cell>
          <cell r="B114" t="str">
            <v>DI</v>
          </cell>
          <cell r="C114">
            <v>250</v>
          </cell>
          <cell r="D114" t="str">
            <v>K7</v>
          </cell>
          <cell r="E114">
            <v>250</v>
          </cell>
        </row>
        <row r="115">
          <cell r="A115" t="str">
            <v>DIK7300</v>
          </cell>
          <cell r="B115" t="str">
            <v>DI</v>
          </cell>
          <cell r="C115">
            <v>300</v>
          </cell>
          <cell r="D115" t="str">
            <v>K7</v>
          </cell>
          <cell r="E115">
            <v>300</v>
          </cell>
        </row>
        <row r="116">
          <cell r="A116" t="str">
            <v>DIK7350</v>
          </cell>
          <cell r="B116" t="str">
            <v>DI</v>
          </cell>
          <cell r="C116">
            <v>350</v>
          </cell>
          <cell r="D116" t="str">
            <v>K7</v>
          </cell>
          <cell r="E116">
            <v>350</v>
          </cell>
        </row>
        <row r="117">
          <cell r="A117" t="str">
            <v>DIK7400</v>
          </cell>
          <cell r="B117" t="str">
            <v>DI</v>
          </cell>
          <cell r="C117">
            <v>400</v>
          </cell>
          <cell r="D117" t="str">
            <v>K7</v>
          </cell>
          <cell r="E117">
            <v>400</v>
          </cell>
        </row>
        <row r="118">
          <cell r="A118" t="str">
            <v>DIK7450</v>
          </cell>
          <cell r="B118" t="str">
            <v>DI</v>
          </cell>
          <cell r="C118">
            <v>450</v>
          </cell>
          <cell r="D118" t="str">
            <v>K7</v>
          </cell>
          <cell r="E118">
            <v>450</v>
          </cell>
        </row>
        <row r="119">
          <cell r="A119" t="str">
            <v>DIK7500</v>
          </cell>
          <cell r="B119" t="str">
            <v>DI</v>
          </cell>
          <cell r="C119">
            <v>500</v>
          </cell>
          <cell r="D119" t="str">
            <v>K7</v>
          </cell>
          <cell r="E119">
            <v>500</v>
          </cell>
        </row>
        <row r="120">
          <cell r="A120" t="str">
            <v>DIK7600</v>
          </cell>
          <cell r="B120" t="str">
            <v>DI</v>
          </cell>
          <cell r="C120">
            <v>600</v>
          </cell>
          <cell r="D120" t="str">
            <v>K7</v>
          </cell>
          <cell r="E120">
            <v>600</v>
          </cell>
        </row>
        <row r="121">
          <cell r="A121" t="str">
            <v>DIK7700</v>
          </cell>
          <cell r="B121" t="str">
            <v>DI</v>
          </cell>
          <cell r="C121">
            <v>700</v>
          </cell>
          <cell r="D121" t="str">
            <v>K7</v>
          </cell>
          <cell r="E121">
            <v>700</v>
          </cell>
        </row>
        <row r="122">
          <cell r="A122" t="str">
            <v>DIK7800</v>
          </cell>
          <cell r="B122" t="str">
            <v>DI</v>
          </cell>
          <cell r="C122">
            <v>800</v>
          </cell>
          <cell r="D122" t="str">
            <v>K7</v>
          </cell>
          <cell r="E122">
            <v>800</v>
          </cell>
        </row>
        <row r="123">
          <cell r="A123" t="str">
            <v>DIK7900</v>
          </cell>
          <cell r="B123" t="str">
            <v>DI</v>
          </cell>
          <cell r="C123">
            <v>900</v>
          </cell>
          <cell r="D123" t="str">
            <v>K7</v>
          </cell>
          <cell r="E123">
            <v>900</v>
          </cell>
        </row>
        <row r="124">
          <cell r="A124" t="str">
            <v>DIK71000</v>
          </cell>
          <cell r="B124" t="str">
            <v>DI</v>
          </cell>
          <cell r="C124">
            <v>1000</v>
          </cell>
          <cell r="D124" t="str">
            <v>K7</v>
          </cell>
          <cell r="E124">
            <v>1000</v>
          </cell>
        </row>
        <row r="125">
          <cell r="A125" t="str">
            <v>DIK980</v>
          </cell>
          <cell r="B125" t="str">
            <v>DI</v>
          </cell>
          <cell r="C125">
            <v>80</v>
          </cell>
          <cell r="D125" t="str">
            <v>K9</v>
          </cell>
          <cell r="E125">
            <v>80</v>
          </cell>
        </row>
        <row r="126">
          <cell r="A126" t="str">
            <v>DIK9100</v>
          </cell>
          <cell r="B126" t="str">
            <v>DI</v>
          </cell>
          <cell r="C126">
            <v>100</v>
          </cell>
          <cell r="D126" t="str">
            <v>K9</v>
          </cell>
          <cell r="E126">
            <v>100</v>
          </cell>
        </row>
        <row r="127">
          <cell r="A127" t="str">
            <v>DIK9125</v>
          </cell>
          <cell r="B127" t="str">
            <v>DI</v>
          </cell>
          <cell r="C127">
            <v>125</v>
          </cell>
          <cell r="D127" t="str">
            <v>K9</v>
          </cell>
          <cell r="E127">
            <v>125</v>
          </cell>
        </row>
        <row r="128">
          <cell r="A128" t="str">
            <v>DIK9150</v>
          </cell>
          <cell r="B128" t="str">
            <v>DI</v>
          </cell>
          <cell r="C128">
            <v>150</v>
          </cell>
          <cell r="D128" t="str">
            <v>K9</v>
          </cell>
          <cell r="E128">
            <v>150</v>
          </cell>
        </row>
        <row r="129">
          <cell r="A129" t="str">
            <v>DIK9200</v>
          </cell>
          <cell r="B129" t="str">
            <v>DI</v>
          </cell>
          <cell r="C129">
            <v>200</v>
          </cell>
          <cell r="D129" t="str">
            <v>K9</v>
          </cell>
          <cell r="E129">
            <v>200</v>
          </cell>
        </row>
        <row r="130">
          <cell r="A130" t="str">
            <v>DIK9250</v>
          </cell>
          <cell r="B130" t="str">
            <v>DI</v>
          </cell>
          <cell r="C130">
            <v>250</v>
          </cell>
          <cell r="D130" t="str">
            <v>K9</v>
          </cell>
          <cell r="E130">
            <v>250</v>
          </cell>
        </row>
        <row r="131">
          <cell r="A131" t="str">
            <v>DIK9300</v>
          </cell>
          <cell r="B131" t="str">
            <v>DI</v>
          </cell>
          <cell r="C131">
            <v>300</v>
          </cell>
          <cell r="D131" t="str">
            <v>K9</v>
          </cell>
          <cell r="E131">
            <v>300</v>
          </cell>
        </row>
        <row r="132">
          <cell r="A132" t="str">
            <v>DIK9350</v>
          </cell>
          <cell r="B132" t="str">
            <v>DI</v>
          </cell>
          <cell r="C132">
            <v>350</v>
          </cell>
          <cell r="D132" t="str">
            <v>K9</v>
          </cell>
          <cell r="E132">
            <v>350</v>
          </cell>
        </row>
        <row r="133">
          <cell r="A133" t="str">
            <v>DIK9400</v>
          </cell>
          <cell r="B133" t="str">
            <v>DI</v>
          </cell>
          <cell r="C133">
            <v>400</v>
          </cell>
          <cell r="D133" t="str">
            <v>K9</v>
          </cell>
          <cell r="E133">
            <v>400</v>
          </cell>
        </row>
        <row r="134">
          <cell r="A134" t="str">
            <v>DIK9450</v>
          </cell>
          <cell r="B134" t="str">
            <v>DI</v>
          </cell>
          <cell r="C134">
            <v>450</v>
          </cell>
          <cell r="D134" t="str">
            <v>K9</v>
          </cell>
          <cell r="E134">
            <v>450</v>
          </cell>
        </row>
        <row r="135">
          <cell r="A135" t="str">
            <v>DIK9500</v>
          </cell>
          <cell r="B135" t="str">
            <v>DI</v>
          </cell>
          <cell r="C135">
            <v>500</v>
          </cell>
          <cell r="D135" t="str">
            <v>K9</v>
          </cell>
          <cell r="E135">
            <v>500</v>
          </cell>
        </row>
        <row r="136">
          <cell r="A136" t="str">
            <v>DIK9600</v>
          </cell>
          <cell r="B136" t="str">
            <v>DI</v>
          </cell>
          <cell r="C136">
            <v>600</v>
          </cell>
          <cell r="D136" t="str">
            <v>K9</v>
          </cell>
          <cell r="E136">
            <v>600</v>
          </cell>
        </row>
        <row r="137">
          <cell r="A137" t="str">
            <v>DIK9700</v>
          </cell>
          <cell r="B137" t="str">
            <v>DI</v>
          </cell>
          <cell r="C137">
            <v>700</v>
          </cell>
          <cell r="D137" t="str">
            <v>K9</v>
          </cell>
          <cell r="E137">
            <v>700</v>
          </cell>
        </row>
        <row r="138">
          <cell r="A138" t="str">
            <v>DIK9800</v>
          </cell>
          <cell r="B138" t="str">
            <v>DI</v>
          </cell>
          <cell r="C138">
            <v>800</v>
          </cell>
          <cell r="D138" t="str">
            <v>K9</v>
          </cell>
          <cell r="E138">
            <v>800</v>
          </cell>
        </row>
        <row r="139">
          <cell r="A139" t="str">
            <v>DIK9900</v>
          </cell>
          <cell r="B139" t="str">
            <v>DI</v>
          </cell>
          <cell r="C139">
            <v>900</v>
          </cell>
          <cell r="D139" t="str">
            <v>K9</v>
          </cell>
          <cell r="E139">
            <v>900</v>
          </cell>
        </row>
        <row r="140">
          <cell r="A140" t="str">
            <v>DIK91000</v>
          </cell>
          <cell r="B140" t="str">
            <v>DI</v>
          </cell>
          <cell r="C140">
            <v>1000</v>
          </cell>
          <cell r="D140" t="str">
            <v>K9</v>
          </cell>
          <cell r="E140">
            <v>1000</v>
          </cell>
        </row>
        <row r="141">
          <cell r="A141" t="str">
            <v>CILA80</v>
          </cell>
          <cell r="B141" t="str">
            <v>CI</v>
          </cell>
          <cell r="C141">
            <v>80</v>
          </cell>
          <cell r="D141" t="str">
            <v>LA</v>
          </cell>
          <cell r="E141">
            <v>80</v>
          </cell>
        </row>
        <row r="142">
          <cell r="A142" t="str">
            <v>CILA100</v>
          </cell>
          <cell r="B142" t="str">
            <v>CI</v>
          </cell>
          <cell r="C142">
            <v>100</v>
          </cell>
          <cell r="D142" t="str">
            <v>LA</v>
          </cell>
          <cell r="E142">
            <v>100</v>
          </cell>
        </row>
        <row r="143">
          <cell r="A143" t="str">
            <v>CILA125</v>
          </cell>
          <cell r="B143" t="str">
            <v>CI</v>
          </cell>
          <cell r="C143">
            <v>125</v>
          </cell>
          <cell r="D143" t="str">
            <v>LA</v>
          </cell>
          <cell r="E143">
            <v>125</v>
          </cell>
        </row>
        <row r="144">
          <cell r="A144" t="str">
            <v>CILA150</v>
          </cell>
          <cell r="B144" t="str">
            <v>CI</v>
          </cell>
          <cell r="C144">
            <v>150</v>
          </cell>
          <cell r="D144" t="str">
            <v>LA</v>
          </cell>
          <cell r="E144">
            <v>150</v>
          </cell>
        </row>
        <row r="145">
          <cell r="A145" t="str">
            <v>CILA200</v>
          </cell>
          <cell r="B145" t="str">
            <v>CI</v>
          </cell>
          <cell r="C145">
            <v>200</v>
          </cell>
          <cell r="D145" t="str">
            <v>LA</v>
          </cell>
          <cell r="E145">
            <v>200</v>
          </cell>
        </row>
        <row r="146">
          <cell r="A146" t="str">
            <v>CILA250</v>
          </cell>
          <cell r="B146" t="str">
            <v>CI</v>
          </cell>
          <cell r="C146">
            <v>250</v>
          </cell>
          <cell r="D146" t="str">
            <v>LA</v>
          </cell>
          <cell r="E146">
            <v>250</v>
          </cell>
        </row>
        <row r="147">
          <cell r="A147" t="str">
            <v>CILA300</v>
          </cell>
          <cell r="B147" t="str">
            <v>CI</v>
          </cell>
          <cell r="C147">
            <v>300</v>
          </cell>
          <cell r="D147" t="str">
            <v>LA</v>
          </cell>
          <cell r="E147">
            <v>300</v>
          </cell>
        </row>
        <row r="148">
          <cell r="A148" t="str">
            <v>CILA350</v>
          </cell>
          <cell r="B148" t="str">
            <v>CI</v>
          </cell>
          <cell r="C148">
            <v>350</v>
          </cell>
          <cell r="D148" t="str">
            <v>LA</v>
          </cell>
          <cell r="E148">
            <v>350</v>
          </cell>
        </row>
        <row r="149">
          <cell r="A149" t="str">
            <v>CILA400</v>
          </cell>
          <cell r="B149" t="str">
            <v>CI</v>
          </cell>
          <cell r="C149">
            <v>400</v>
          </cell>
          <cell r="D149" t="str">
            <v>LA</v>
          </cell>
          <cell r="E149">
            <v>400</v>
          </cell>
        </row>
        <row r="150">
          <cell r="A150" t="str">
            <v>CILA450</v>
          </cell>
          <cell r="B150" t="str">
            <v>CI</v>
          </cell>
          <cell r="C150">
            <v>450</v>
          </cell>
          <cell r="D150" t="str">
            <v>LA</v>
          </cell>
          <cell r="E150">
            <v>450</v>
          </cell>
        </row>
        <row r="151">
          <cell r="A151" t="str">
            <v>CILA500</v>
          </cell>
          <cell r="B151" t="str">
            <v>CI</v>
          </cell>
          <cell r="C151">
            <v>500</v>
          </cell>
          <cell r="D151" t="str">
            <v>LA</v>
          </cell>
          <cell r="E151">
            <v>500</v>
          </cell>
        </row>
        <row r="152">
          <cell r="A152" t="str">
            <v>CILA600</v>
          </cell>
          <cell r="B152" t="str">
            <v>CI</v>
          </cell>
          <cell r="C152">
            <v>600</v>
          </cell>
          <cell r="D152" t="str">
            <v>LA</v>
          </cell>
          <cell r="E152">
            <v>600</v>
          </cell>
        </row>
        <row r="153">
          <cell r="A153" t="str">
            <v>CILA700</v>
          </cell>
          <cell r="B153" t="str">
            <v>CI</v>
          </cell>
          <cell r="C153">
            <v>700</v>
          </cell>
          <cell r="D153" t="str">
            <v>LA</v>
          </cell>
          <cell r="E153">
            <v>700</v>
          </cell>
        </row>
        <row r="154">
          <cell r="A154" t="str">
            <v>CILA800</v>
          </cell>
          <cell r="B154" t="str">
            <v>CI</v>
          </cell>
          <cell r="C154">
            <v>800</v>
          </cell>
          <cell r="D154" t="str">
            <v>LA</v>
          </cell>
          <cell r="E154">
            <v>800</v>
          </cell>
        </row>
        <row r="155">
          <cell r="A155" t="str">
            <v>CILA900</v>
          </cell>
          <cell r="B155" t="str">
            <v>CI</v>
          </cell>
          <cell r="C155">
            <v>900</v>
          </cell>
          <cell r="D155" t="str">
            <v>LA</v>
          </cell>
          <cell r="E155">
            <v>900</v>
          </cell>
        </row>
        <row r="156">
          <cell r="A156" t="str">
            <v>CILA1000</v>
          </cell>
          <cell r="B156" t="str">
            <v>CI</v>
          </cell>
          <cell r="C156">
            <v>1000</v>
          </cell>
          <cell r="D156" t="str">
            <v>LA</v>
          </cell>
          <cell r="E156">
            <v>1000</v>
          </cell>
        </row>
        <row r="157">
          <cell r="A157" t="str">
            <v>ACCL-1580</v>
          </cell>
          <cell r="B157" t="str">
            <v>AC</v>
          </cell>
          <cell r="C157">
            <v>80</v>
          </cell>
          <cell r="D157" t="str">
            <v>CL-15</v>
          </cell>
          <cell r="E157">
            <v>80</v>
          </cell>
        </row>
        <row r="158">
          <cell r="A158" t="str">
            <v>ACCL-15100</v>
          </cell>
          <cell r="B158" t="str">
            <v>AC</v>
          </cell>
          <cell r="C158">
            <v>100</v>
          </cell>
          <cell r="D158" t="str">
            <v>CL-15</v>
          </cell>
          <cell r="E158">
            <v>100</v>
          </cell>
        </row>
        <row r="159">
          <cell r="A159" t="str">
            <v>ACCL-15125</v>
          </cell>
          <cell r="B159" t="str">
            <v>AC</v>
          </cell>
          <cell r="C159">
            <v>125</v>
          </cell>
          <cell r="D159" t="str">
            <v>CL-15</v>
          </cell>
          <cell r="E159">
            <v>125</v>
          </cell>
        </row>
        <row r="160">
          <cell r="A160" t="str">
            <v>ACCL-15150</v>
          </cell>
          <cell r="B160" t="str">
            <v>AC</v>
          </cell>
          <cell r="C160">
            <v>150</v>
          </cell>
          <cell r="D160" t="str">
            <v>CL-15</v>
          </cell>
          <cell r="E160">
            <v>150</v>
          </cell>
        </row>
        <row r="161">
          <cell r="A161" t="str">
            <v>ACCL-15200</v>
          </cell>
          <cell r="B161" t="str">
            <v>AC</v>
          </cell>
          <cell r="C161">
            <v>200</v>
          </cell>
          <cell r="D161" t="str">
            <v>CL-15</v>
          </cell>
          <cell r="E161">
            <v>200</v>
          </cell>
        </row>
        <row r="162">
          <cell r="A162" t="str">
            <v>ACCL-15250</v>
          </cell>
          <cell r="B162" t="str">
            <v>AC</v>
          </cell>
          <cell r="C162">
            <v>250</v>
          </cell>
          <cell r="D162" t="str">
            <v>CL-15</v>
          </cell>
          <cell r="E162">
            <v>250</v>
          </cell>
        </row>
        <row r="163">
          <cell r="A163" t="str">
            <v>ACCL-15300</v>
          </cell>
          <cell r="B163" t="str">
            <v>AC</v>
          </cell>
          <cell r="C163">
            <v>300</v>
          </cell>
          <cell r="D163" t="str">
            <v>CL-15</v>
          </cell>
          <cell r="E163">
            <v>300</v>
          </cell>
        </row>
        <row r="164">
          <cell r="A164" t="str">
            <v>ACCL-15350</v>
          </cell>
          <cell r="B164" t="str">
            <v>AC</v>
          </cell>
          <cell r="C164">
            <v>350</v>
          </cell>
          <cell r="D164" t="str">
            <v>CL-15</v>
          </cell>
          <cell r="E164">
            <v>350</v>
          </cell>
        </row>
        <row r="165">
          <cell r="A165" t="str">
            <v>ACCL-15400</v>
          </cell>
          <cell r="B165" t="str">
            <v>AC</v>
          </cell>
          <cell r="C165">
            <v>400</v>
          </cell>
          <cell r="D165" t="str">
            <v>CL-15</v>
          </cell>
          <cell r="E165">
            <v>400</v>
          </cell>
        </row>
        <row r="166">
          <cell r="A166" t="str">
            <v>ACCL-15450</v>
          </cell>
          <cell r="B166" t="str">
            <v>AC</v>
          </cell>
          <cell r="C166">
            <v>450</v>
          </cell>
          <cell r="D166" t="str">
            <v>CL-15</v>
          </cell>
          <cell r="E166">
            <v>450</v>
          </cell>
        </row>
        <row r="167">
          <cell r="A167" t="str">
            <v>ACCL-15500</v>
          </cell>
          <cell r="B167" t="str">
            <v>AC</v>
          </cell>
          <cell r="C167">
            <v>500</v>
          </cell>
          <cell r="D167" t="str">
            <v>CL-15</v>
          </cell>
          <cell r="E167">
            <v>500</v>
          </cell>
        </row>
        <row r="168">
          <cell r="A168" t="str">
            <v>ACCL-15600</v>
          </cell>
          <cell r="B168" t="str">
            <v>AC</v>
          </cell>
          <cell r="C168">
            <v>600</v>
          </cell>
          <cell r="D168" t="str">
            <v>CL-15</v>
          </cell>
          <cell r="E168">
            <v>600</v>
          </cell>
        </row>
        <row r="169">
          <cell r="A169" t="str">
            <v>ACCL-15700</v>
          </cell>
          <cell r="B169" t="str">
            <v>AC</v>
          </cell>
          <cell r="C169">
            <v>700</v>
          </cell>
          <cell r="D169" t="str">
            <v>CL-15</v>
          </cell>
          <cell r="E169">
            <v>700</v>
          </cell>
        </row>
        <row r="170">
          <cell r="A170" t="str">
            <v>ACCL-15800</v>
          </cell>
          <cell r="B170" t="str">
            <v>AC</v>
          </cell>
          <cell r="C170">
            <v>800</v>
          </cell>
          <cell r="D170" t="str">
            <v>CL-15</v>
          </cell>
          <cell r="E170">
            <v>800</v>
          </cell>
        </row>
        <row r="171">
          <cell r="A171" t="str">
            <v>ACCL-15900</v>
          </cell>
          <cell r="B171" t="str">
            <v>AC</v>
          </cell>
          <cell r="C171">
            <v>900</v>
          </cell>
          <cell r="D171" t="str">
            <v>CL-15</v>
          </cell>
          <cell r="E171">
            <v>900</v>
          </cell>
        </row>
        <row r="172">
          <cell r="A172" t="str">
            <v>ACCL-151000</v>
          </cell>
          <cell r="B172" t="str">
            <v>AC</v>
          </cell>
          <cell r="C172">
            <v>1000</v>
          </cell>
          <cell r="D172" t="str">
            <v>CL-15</v>
          </cell>
          <cell r="E172">
            <v>1000</v>
          </cell>
        </row>
        <row r="173">
          <cell r="A173" t="str">
            <v>ACCL-2080</v>
          </cell>
          <cell r="B173" t="str">
            <v>AC</v>
          </cell>
          <cell r="C173">
            <v>80</v>
          </cell>
          <cell r="D173" t="str">
            <v>CL-20</v>
          </cell>
          <cell r="E173">
            <v>80</v>
          </cell>
        </row>
        <row r="174">
          <cell r="A174" t="str">
            <v>ACCL-20100</v>
          </cell>
          <cell r="B174" t="str">
            <v>AC</v>
          </cell>
          <cell r="C174">
            <v>100</v>
          </cell>
          <cell r="D174" t="str">
            <v>CL-20</v>
          </cell>
          <cell r="E174">
            <v>100</v>
          </cell>
        </row>
        <row r="175">
          <cell r="A175" t="str">
            <v>ACCL-20125</v>
          </cell>
          <cell r="B175" t="str">
            <v>AC</v>
          </cell>
          <cell r="C175">
            <v>125</v>
          </cell>
          <cell r="D175" t="str">
            <v>CL-20</v>
          </cell>
          <cell r="E175">
            <v>125</v>
          </cell>
        </row>
        <row r="176">
          <cell r="A176" t="str">
            <v>ACCL-20150</v>
          </cell>
          <cell r="B176" t="str">
            <v>AC</v>
          </cell>
          <cell r="C176">
            <v>150</v>
          </cell>
          <cell r="D176" t="str">
            <v>CL-20</v>
          </cell>
          <cell r="E176">
            <v>150</v>
          </cell>
        </row>
        <row r="177">
          <cell r="A177" t="str">
            <v>ACCL-20200</v>
          </cell>
          <cell r="B177" t="str">
            <v>AC</v>
          </cell>
          <cell r="C177">
            <v>200</v>
          </cell>
          <cell r="D177" t="str">
            <v>CL-20</v>
          </cell>
          <cell r="E177">
            <v>200</v>
          </cell>
        </row>
        <row r="178">
          <cell r="A178" t="str">
            <v>ACCL-20250</v>
          </cell>
          <cell r="B178" t="str">
            <v>AC</v>
          </cell>
          <cell r="C178">
            <v>250</v>
          </cell>
          <cell r="D178" t="str">
            <v>CL-20</v>
          </cell>
          <cell r="E178">
            <v>250</v>
          </cell>
        </row>
        <row r="179">
          <cell r="A179" t="str">
            <v>ACCL-20300</v>
          </cell>
          <cell r="B179" t="str">
            <v>AC</v>
          </cell>
          <cell r="C179">
            <v>300</v>
          </cell>
          <cell r="D179" t="str">
            <v>CL-20</v>
          </cell>
          <cell r="E179">
            <v>300</v>
          </cell>
        </row>
        <row r="180">
          <cell r="A180" t="str">
            <v>ACCL-20350</v>
          </cell>
          <cell r="B180" t="str">
            <v>AC</v>
          </cell>
          <cell r="C180">
            <v>350</v>
          </cell>
          <cell r="D180" t="str">
            <v>CL-20</v>
          </cell>
          <cell r="E180">
            <v>350</v>
          </cell>
        </row>
        <row r="181">
          <cell r="A181" t="str">
            <v>ACCL-20400</v>
          </cell>
          <cell r="B181" t="str">
            <v>AC</v>
          </cell>
          <cell r="C181">
            <v>400</v>
          </cell>
          <cell r="D181" t="str">
            <v>CL-20</v>
          </cell>
          <cell r="E181">
            <v>400</v>
          </cell>
        </row>
        <row r="182">
          <cell r="A182" t="str">
            <v>ACCL-20450</v>
          </cell>
          <cell r="B182" t="str">
            <v>AC</v>
          </cell>
          <cell r="C182">
            <v>450</v>
          </cell>
          <cell r="D182" t="str">
            <v>CL-20</v>
          </cell>
          <cell r="E182">
            <v>450</v>
          </cell>
        </row>
        <row r="183">
          <cell r="A183" t="str">
            <v>ACCL-20500</v>
          </cell>
          <cell r="B183" t="str">
            <v>AC</v>
          </cell>
          <cell r="C183">
            <v>500</v>
          </cell>
          <cell r="D183" t="str">
            <v>CL-20</v>
          </cell>
          <cell r="E183">
            <v>500</v>
          </cell>
        </row>
        <row r="184">
          <cell r="A184" t="str">
            <v>ACCL-20600</v>
          </cell>
          <cell r="B184" t="str">
            <v>AC</v>
          </cell>
          <cell r="C184">
            <v>600</v>
          </cell>
          <cell r="D184" t="str">
            <v>CL-20</v>
          </cell>
          <cell r="E184">
            <v>600</v>
          </cell>
        </row>
        <row r="185">
          <cell r="A185" t="str">
            <v>ACCL-20700</v>
          </cell>
          <cell r="B185" t="str">
            <v>AC</v>
          </cell>
          <cell r="C185">
            <v>700</v>
          </cell>
          <cell r="D185" t="str">
            <v>CL-20</v>
          </cell>
          <cell r="E185">
            <v>700</v>
          </cell>
        </row>
        <row r="186">
          <cell r="A186" t="str">
            <v>ACCL-20800</v>
          </cell>
          <cell r="B186" t="str">
            <v>AC</v>
          </cell>
          <cell r="C186">
            <v>800</v>
          </cell>
          <cell r="D186" t="str">
            <v>CL-20</v>
          </cell>
          <cell r="E186">
            <v>800</v>
          </cell>
        </row>
        <row r="187">
          <cell r="A187" t="str">
            <v>ACCL-20900</v>
          </cell>
          <cell r="B187" t="str">
            <v>AC</v>
          </cell>
          <cell r="C187">
            <v>900</v>
          </cell>
          <cell r="D187" t="str">
            <v>CL-20</v>
          </cell>
          <cell r="E187">
            <v>900</v>
          </cell>
        </row>
        <row r="188">
          <cell r="A188" t="str">
            <v>ACCL-201000</v>
          </cell>
          <cell r="B188" t="str">
            <v>AC</v>
          </cell>
          <cell r="C188">
            <v>1000</v>
          </cell>
          <cell r="D188" t="str">
            <v>CL-20</v>
          </cell>
          <cell r="E188">
            <v>1000</v>
          </cell>
        </row>
        <row r="189">
          <cell r="A189" t="str">
            <v>ACCL-2580</v>
          </cell>
          <cell r="B189" t="str">
            <v>AC</v>
          </cell>
          <cell r="C189">
            <v>80</v>
          </cell>
          <cell r="D189" t="str">
            <v>CL-25</v>
          </cell>
          <cell r="E189">
            <v>80</v>
          </cell>
        </row>
        <row r="190">
          <cell r="A190" t="str">
            <v>ACCL-25100</v>
          </cell>
          <cell r="B190" t="str">
            <v>AC</v>
          </cell>
          <cell r="C190">
            <v>100</v>
          </cell>
          <cell r="D190" t="str">
            <v>CL-25</v>
          </cell>
          <cell r="E190">
            <v>100</v>
          </cell>
        </row>
        <row r="191">
          <cell r="A191" t="str">
            <v>ACCL-25125</v>
          </cell>
          <cell r="B191" t="str">
            <v>AC</v>
          </cell>
          <cell r="C191">
            <v>125</v>
          </cell>
          <cell r="D191" t="str">
            <v>CL-25</v>
          </cell>
          <cell r="E191">
            <v>125</v>
          </cell>
        </row>
        <row r="192">
          <cell r="A192" t="str">
            <v>ACCL-25150</v>
          </cell>
          <cell r="B192" t="str">
            <v>AC</v>
          </cell>
          <cell r="C192">
            <v>150</v>
          </cell>
          <cell r="D192" t="str">
            <v>CL-25</v>
          </cell>
          <cell r="E192">
            <v>150</v>
          </cell>
        </row>
        <row r="193">
          <cell r="A193" t="str">
            <v>ACCL-25200</v>
          </cell>
          <cell r="B193" t="str">
            <v>AC</v>
          </cell>
          <cell r="C193">
            <v>200</v>
          </cell>
          <cell r="D193" t="str">
            <v>CL-25</v>
          </cell>
          <cell r="E193">
            <v>200</v>
          </cell>
        </row>
        <row r="194">
          <cell r="A194" t="str">
            <v>ACCL-25250</v>
          </cell>
          <cell r="B194" t="str">
            <v>AC</v>
          </cell>
          <cell r="C194">
            <v>250</v>
          </cell>
          <cell r="D194" t="str">
            <v>CL-25</v>
          </cell>
          <cell r="E194">
            <v>250</v>
          </cell>
        </row>
        <row r="195">
          <cell r="A195" t="str">
            <v>ACCL-25300</v>
          </cell>
          <cell r="B195" t="str">
            <v>AC</v>
          </cell>
          <cell r="C195">
            <v>300</v>
          </cell>
          <cell r="D195" t="str">
            <v>CL-25</v>
          </cell>
          <cell r="E195">
            <v>300</v>
          </cell>
        </row>
        <row r="196">
          <cell r="A196" t="str">
            <v>ACCL-25350</v>
          </cell>
          <cell r="B196" t="str">
            <v>AC</v>
          </cell>
          <cell r="C196">
            <v>350</v>
          </cell>
          <cell r="D196" t="str">
            <v>CL-25</v>
          </cell>
          <cell r="E196">
            <v>350</v>
          </cell>
        </row>
        <row r="197">
          <cell r="A197" t="str">
            <v>ACCL-25400</v>
          </cell>
          <cell r="B197" t="str">
            <v>AC</v>
          </cell>
          <cell r="C197">
            <v>400</v>
          </cell>
          <cell r="D197" t="str">
            <v>CL-25</v>
          </cell>
          <cell r="E197">
            <v>400</v>
          </cell>
        </row>
        <row r="198">
          <cell r="A198" t="str">
            <v>ACCL-25450</v>
          </cell>
          <cell r="B198" t="str">
            <v>AC</v>
          </cell>
          <cell r="C198">
            <v>450</v>
          </cell>
          <cell r="D198" t="str">
            <v>CL-25</v>
          </cell>
          <cell r="E198">
            <v>450</v>
          </cell>
        </row>
        <row r="199">
          <cell r="A199" t="str">
            <v>ACCL-25500</v>
          </cell>
          <cell r="B199" t="str">
            <v>AC</v>
          </cell>
          <cell r="C199">
            <v>500</v>
          </cell>
          <cell r="D199" t="str">
            <v>CL-25</v>
          </cell>
          <cell r="E199">
            <v>500</v>
          </cell>
        </row>
        <row r="200">
          <cell r="A200" t="str">
            <v>ACCL-25600</v>
          </cell>
          <cell r="B200" t="str">
            <v>AC</v>
          </cell>
          <cell r="C200">
            <v>600</v>
          </cell>
          <cell r="D200" t="str">
            <v>CL-25</v>
          </cell>
          <cell r="E200">
            <v>600</v>
          </cell>
        </row>
        <row r="201">
          <cell r="A201" t="str">
            <v>ACCL-25700</v>
          </cell>
          <cell r="B201" t="str">
            <v>AC</v>
          </cell>
          <cell r="C201">
            <v>700</v>
          </cell>
          <cell r="D201" t="str">
            <v>CL-25</v>
          </cell>
          <cell r="E201">
            <v>700</v>
          </cell>
        </row>
        <row r="202">
          <cell r="A202" t="str">
            <v>ACCL-25800</v>
          </cell>
          <cell r="B202" t="str">
            <v>AC</v>
          </cell>
          <cell r="C202">
            <v>800</v>
          </cell>
          <cell r="D202" t="str">
            <v>CL-25</v>
          </cell>
          <cell r="E202">
            <v>800</v>
          </cell>
        </row>
        <row r="203">
          <cell r="A203" t="str">
            <v>ACCL-25900</v>
          </cell>
          <cell r="B203" t="str">
            <v>AC</v>
          </cell>
          <cell r="C203">
            <v>900</v>
          </cell>
          <cell r="D203" t="str">
            <v>CL-25</v>
          </cell>
          <cell r="E203">
            <v>900</v>
          </cell>
        </row>
        <row r="204">
          <cell r="A204" t="str">
            <v>ACCL-251000</v>
          </cell>
          <cell r="B204" t="str">
            <v>AC</v>
          </cell>
          <cell r="C204">
            <v>1000</v>
          </cell>
          <cell r="D204" t="str">
            <v>CL-25</v>
          </cell>
          <cell r="E204">
            <v>1000</v>
          </cell>
        </row>
        <row r="205">
          <cell r="A205" t="str">
            <v>BWSC12350</v>
          </cell>
          <cell r="B205" t="str">
            <v>BWSC</v>
          </cell>
          <cell r="C205">
            <v>350</v>
          </cell>
          <cell r="D205">
            <v>12</v>
          </cell>
          <cell r="E205">
            <v>350</v>
          </cell>
        </row>
        <row r="206">
          <cell r="A206" t="str">
            <v>BWSC12400</v>
          </cell>
          <cell r="B206" t="str">
            <v>BWSC</v>
          </cell>
          <cell r="C206">
            <v>400</v>
          </cell>
          <cell r="D206">
            <v>12</v>
          </cell>
          <cell r="E206">
            <v>400</v>
          </cell>
        </row>
        <row r="207">
          <cell r="A207" t="str">
            <v>BWSC12450</v>
          </cell>
          <cell r="B207" t="str">
            <v>BWSC</v>
          </cell>
          <cell r="C207">
            <v>450</v>
          </cell>
          <cell r="D207">
            <v>12</v>
          </cell>
          <cell r="E207">
            <v>450</v>
          </cell>
        </row>
        <row r="208">
          <cell r="A208" t="str">
            <v>BWSC12500</v>
          </cell>
          <cell r="B208" t="str">
            <v>BWSC</v>
          </cell>
          <cell r="C208">
            <v>500</v>
          </cell>
          <cell r="D208">
            <v>12</v>
          </cell>
          <cell r="E208">
            <v>500</v>
          </cell>
        </row>
        <row r="209">
          <cell r="A209" t="str">
            <v>BWSC12600</v>
          </cell>
          <cell r="B209" t="str">
            <v>BWSC</v>
          </cell>
          <cell r="C209">
            <v>600</v>
          </cell>
          <cell r="D209">
            <v>12</v>
          </cell>
          <cell r="E209">
            <v>600</v>
          </cell>
        </row>
        <row r="210">
          <cell r="A210" t="str">
            <v>BWSC12700</v>
          </cell>
          <cell r="B210" t="str">
            <v>BWSC</v>
          </cell>
          <cell r="C210">
            <v>700</v>
          </cell>
          <cell r="D210">
            <v>12</v>
          </cell>
          <cell r="E210">
            <v>700</v>
          </cell>
        </row>
        <row r="211">
          <cell r="A211" t="str">
            <v>BWSC12800</v>
          </cell>
          <cell r="B211" t="str">
            <v>BWSC</v>
          </cell>
          <cell r="C211">
            <v>800</v>
          </cell>
          <cell r="D211">
            <v>12</v>
          </cell>
          <cell r="E211">
            <v>800</v>
          </cell>
        </row>
        <row r="212">
          <cell r="A212" t="str">
            <v>BWSC12900</v>
          </cell>
          <cell r="B212" t="str">
            <v>BWSC</v>
          </cell>
          <cell r="C212">
            <v>900</v>
          </cell>
          <cell r="D212">
            <v>12</v>
          </cell>
          <cell r="E212">
            <v>900</v>
          </cell>
        </row>
        <row r="213">
          <cell r="A213" t="str">
            <v>BWSC121000</v>
          </cell>
          <cell r="B213" t="str">
            <v>BWSC</v>
          </cell>
          <cell r="C213">
            <v>1000</v>
          </cell>
          <cell r="D213">
            <v>12</v>
          </cell>
          <cell r="E213">
            <v>1000</v>
          </cell>
        </row>
        <row r="214">
          <cell r="A214" t="str">
            <v>BWSC14350</v>
          </cell>
          <cell r="B214" t="str">
            <v>BWSC</v>
          </cell>
          <cell r="C214">
            <v>350</v>
          </cell>
          <cell r="D214">
            <v>14</v>
          </cell>
          <cell r="E214">
            <v>350</v>
          </cell>
        </row>
        <row r="215">
          <cell r="A215" t="str">
            <v>BWSC14400</v>
          </cell>
          <cell r="B215" t="str">
            <v>BWSC</v>
          </cell>
          <cell r="C215">
            <v>400</v>
          </cell>
          <cell r="D215">
            <v>14</v>
          </cell>
          <cell r="E215">
            <v>400</v>
          </cell>
        </row>
        <row r="216">
          <cell r="A216" t="str">
            <v>BWSC14450</v>
          </cell>
          <cell r="B216" t="str">
            <v>BWSC</v>
          </cell>
          <cell r="C216">
            <v>450</v>
          </cell>
          <cell r="D216">
            <v>14</v>
          </cell>
          <cell r="E216">
            <v>450</v>
          </cell>
        </row>
        <row r="217">
          <cell r="A217" t="str">
            <v>BWSC14500</v>
          </cell>
          <cell r="B217" t="str">
            <v>BWSC</v>
          </cell>
          <cell r="C217">
            <v>500</v>
          </cell>
          <cell r="D217">
            <v>14</v>
          </cell>
          <cell r="E217">
            <v>500</v>
          </cell>
        </row>
        <row r="218">
          <cell r="A218" t="str">
            <v>BWSC14600</v>
          </cell>
          <cell r="B218" t="str">
            <v>BWSC</v>
          </cell>
          <cell r="C218">
            <v>600</v>
          </cell>
          <cell r="D218">
            <v>14</v>
          </cell>
          <cell r="E218">
            <v>600</v>
          </cell>
        </row>
        <row r="219">
          <cell r="A219" t="str">
            <v>BWSC14700</v>
          </cell>
          <cell r="B219" t="str">
            <v>BWSC</v>
          </cell>
          <cell r="C219">
            <v>700</v>
          </cell>
          <cell r="D219">
            <v>14</v>
          </cell>
          <cell r="E219">
            <v>700</v>
          </cell>
        </row>
        <row r="220">
          <cell r="A220" t="str">
            <v>BWSC14800</v>
          </cell>
          <cell r="B220" t="str">
            <v>BWSC</v>
          </cell>
          <cell r="C220">
            <v>800</v>
          </cell>
          <cell r="D220">
            <v>14</v>
          </cell>
          <cell r="E220">
            <v>800</v>
          </cell>
        </row>
        <row r="221">
          <cell r="A221" t="str">
            <v>BWSC14900</v>
          </cell>
          <cell r="B221" t="str">
            <v>BWSC</v>
          </cell>
          <cell r="C221">
            <v>900</v>
          </cell>
          <cell r="D221">
            <v>14</v>
          </cell>
          <cell r="E221">
            <v>900</v>
          </cell>
        </row>
        <row r="222">
          <cell r="A222" t="str">
            <v>BWSC141000</v>
          </cell>
          <cell r="B222" t="str">
            <v>BWSC</v>
          </cell>
          <cell r="C222">
            <v>1000</v>
          </cell>
          <cell r="D222">
            <v>14</v>
          </cell>
          <cell r="E222">
            <v>1000</v>
          </cell>
        </row>
        <row r="223">
          <cell r="A223" t="str">
            <v>BWSC16350</v>
          </cell>
          <cell r="B223" t="str">
            <v>BWSC</v>
          </cell>
          <cell r="C223">
            <v>350</v>
          </cell>
          <cell r="D223">
            <v>16</v>
          </cell>
          <cell r="E223">
            <v>350</v>
          </cell>
        </row>
        <row r="224">
          <cell r="A224" t="str">
            <v>BWSC16400</v>
          </cell>
          <cell r="B224" t="str">
            <v>BWSC</v>
          </cell>
          <cell r="C224">
            <v>400</v>
          </cell>
          <cell r="D224">
            <v>16</v>
          </cell>
          <cell r="E224">
            <v>400</v>
          </cell>
        </row>
        <row r="225">
          <cell r="A225" t="str">
            <v>BWSC16450</v>
          </cell>
          <cell r="B225" t="str">
            <v>BWSC</v>
          </cell>
          <cell r="C225">
            <v>450</v>
          </cell>
          <cell r="D225">
            <v>16</v>
          </cell>
          <cell r="E225">
            <v>450</v>
          </cell>
        </row>
        <row r="226">
          <cell r="A226" t="str">
            <v>BWSC16500</v>
          </cell>
          <cell r="B226" t="str">
            <v>BWSC</v>
          </cell>
          <cell r="C226">
            <v>500</v>
          </cell>
          <cell r="D226">
            <v>16</v>
          </cell>
          <cell r="E226">
            <v>500</v>
          </cell>
        </row>
        <row r="227">
          <cell r="A227" t="str">
            <v>BWSC16600</v>
          </cell>
          <cell r="B227" t="str">
            <v>BWSC</v>
          </cell>
          <cell r="C227">
            <v>600</v>
          </cell>
          <cell r="D227">
            <v>16</v>
          </cell>
          <cell r="E227">
            <v>600</v>
          </cell>
        </row>
        <row r="228">
          <cell r="A228" t="str">
            <v>BWSC16700</v>
          </cell>
          <cell r="B228" t="str">
            <v>BWSC</v>
          </cell>
          <cell r="C228">
            <v>700</v>
          </cell>
          <cell r="D228">
            <v>16</v>
          </cell>
          <cell r="E228">
            <v>700</v>
          </cell>
        </row>
        <row r="229">
          <cell r="A229" t="str">
            <v>BWSC16800</v>
          </cell>
          <cell r="B229" t="str">
            <v>BWSC</v>
          </cell>
          <cell r="C229">
            <v>800</v>
          </cell>
          <cell r="D229">
            <v>16</v>
          </cell>
          <cell r="E229">
            <v>800</v>
          </cell>
        </row>
        <row r="230">
          <cell r="A230" t="str">
            <v>BWSC16900</v>
          </cell>
          <cell r="B230" t="str">
            <v>BWSC</v>
          </cell>
          <cell r="C230">
            <v>900</v>
          </cell>
          <cell r="D230">
            <v>16</v>
          </cell>
          <cell r="E230">
            <v>900</v>
          </cell>
        </row>
        <row r="231">
          <cell r="A231" t="str">
            <v>BWSC161000</v>
          </cell>
          <cell r="B231" t="str">
            <v>BWSC</v>
          </cell>
          <cell r="C231">
            <v>1000</v>
          </cell>
          <cell r="D231">
            <v>16</v>
          </cell>
          <cell r="E231">
            <v>1000</v>
          </cell>
        </row>
        <row r="232">
          <cell r="A232" t="str">
            <v>BWSC18350</v>
          </cell>
          <cell r="B232" t="str">
            <v>BWSC</v>
          </cell>
          <cell r="C232">
            <v>350</v>
          </cell>
          <cell r="D232">
            <v>18</v>
          </cell>
          <cell r="E232">
            <v>350</v>
          </cell>
        </row>
        <row r="233">
          <cell r="A233" t="str">
            <v>BWSC18400</v>
          </cell>
          <cell r="B233" t="str">
            <v>BWSC</v>
          </cell>
          <cell r="C233">
            <v>400</v>
          </cell>
          <cell r="D233">
            <v>18</v>
          </cell>
          <cell r="E233">
            <v>400</v>
          </cell>
        </row>
        <row r="234">
          <cell r="A234" t="str">
            <v>BWSC18450</v>
          </cell>
          <cell r="B234" t="str">
            <v>BWSC</v>
          </cell>
          <cell r="C234">
            <v>450</v>
          </cell>
          <cell r="D234">
            <v>18</v>
          </cell>
          <cell r="E234">
            <v>450</v>
          </cell>
        </row>
        <row r="235">
          <cell r="A235" t="str">
            <v>BWSC18500</v>
          </cell>
          <cell r="B235" t="str">
            <v>BWSC</v>
          </cell>
          <cell r="C235">
            <v>500</v>
          </cell>
          <cell r="D235">
            <v>18</v>
          </cell>
          <cell r="E235">
            <v>500</v>
          </cell>
        </row>
        <row r="236">
          <cell r="A236" t="str">
            <v>BWSC18600</v>
          </cell>
          <cell r="B236" t="str">
            <v>BWSC</v>
          </cell>
          <cell r="C236">
            <v>600</v>
          </cell>
          <cell r="D236">
            <v>18</v>
          </cell>
          <cell r="E236">
            <v>600</v>
          </cell>
        </row>
        <row r="237">
          <cell r="A237" t="str">
            <v>BWSC18700</v>
          </cell>
          <cell r="B237" t="str">
            <v>BWSC</v>
          </cell>
          <cell r="C237">
            <v>700</v>
          </cell>
          <cell r="D237">
            <v>18</v>
          </cell>
          <cell r="E237">
            <v>700</v>
          </cell>
        </row>
        <row r="238">
          <cell r="A238" t="str">
            <v>BWSC18800</v>
          </cell>
          <cell r="B238" t="str">
            <v>BWSC</v>
          </cell>
          <cell r="C238">
            <v>800</v>
          </cell>
          <cell r="D238">
            <v>18</v>
          </cell>
          <cell r="E238">
            <v>800</v>
          </cell>
        </row>
        <row r="239">
          <cell r="A239" t="str">
            <v>BWSC18900</v>
          </cell>
          <cell r="B239" t="str">
            <v>BWSC</v>
          </cell>
          <cell r="C239">
            <v>900</v>
          </cell>
          <cell r="D239">
            <v>18</v>
          </cell>
          <cell r="E239">
            <v>900</v>
          </cell>
        </row>
        <row r="240">
          <cell r="A240" t="str">
            <v>BWSC181000</v>
          </cell>
          <cell r="B240" t="str">
            <v>BWSC</v>
          </cell>
          <cell r="C240">
            <v>1000</v>
          </cell>
          <cell r="D240">
            <v>18</v>
          </cell>
          <cell r="E240">
            <v>1000</v>
          </cell>
        </row>
        <row r="241">
          <cell r="A241" t="str">
            <v>BWSC20350</v>
          </cell>
          <cell r="B241" t="str">
            <v>BWSC</v>
          </cell>
          <cell r="C241">
            <v>350</v>
          </cell>
          <cell r="D241">
            <v>20</v>
          </cell>
          <cell r="E241">
            <v>350</v>
          </cell>
        </row>
        <row r="242">
          <cell r="A242" t="str">
            <v>BWSC20400</v>
          </cell>
          <cell r="B242" t="str">
            <v>BWSC</v>
          </cell>
          <cell r="C242">
            <v>400</v>
          </cell>
          <cell r="D242">
            <v>20</v>
          </cell>
          <cell r="E242">
            <v>400</v>
          </cell>
        </row>
        <row r="243">
          <cell r="A243" t="str">
            <v>BWSC20450</v>
          </cell>
          <cell r="B243" t="str">
            <v>BWSC</v>
          </cell>
          <cell r="C243">
            <v>450</v>
          </cell>
          <cell r="D243">
            <v>20</v>
          </cell>
          <cell r="E243">
            <v>450</v>
          </cell>
        </row>
        <row r="244">
          <cell r="A244" t="str">
            <v>BWSC20500</v>
          </cell>
          <cell r="B244" t="str">
            <v>BWSC</v>
          </cell>
          <cell r="C244">
            <v>500</v>
          </cell>
          <cell r="D244">
            <v>20</v>
          </cell>
          <cell r="E244">
            <v>500</v>
          </cell>
        </row>
        <row r="245">
          <cell r="A245" t="str">
            <v>BWSC20600</v>
          </cell>
          <cell r="B245" t="str">
            <v>BWSC</v>
          </cell>
          <cell r="C245">
            <v>600</v>
          </cell>
          <cell r="D245">
            <v>20</v>
          </cell>
          <cell r="E245">
            <v>600</v>
          </cell>
        </row>
        <row r="246">
          <cell r="A246" t="str">
            <v>BWSC20700</v>
          </cell>
          <cell r="B246" t="str">
            <v>BWSC</v>
          </cell>
          <cell r="C246">
            <v>700</v>
          </cell>
          <cell r="D246">
            <v>20</v>
          </cell>
          <cell r="E246">
            <v>700</v>
          </cell>
        </row>
        <row r="247">
          <cell r="A247" t="str">
            <v>BWSC20800</v>
          </cell>
          <cell r="B247" t="str">
            <v>BWSC</v>
          </cell>
          <cell r="C247">
            <v>800</v>
          </cell>
          <cell r="D247">
            <v>20</v>
          </cell>
          <cell r="E247">
            <v>800</v>
          </cell>
        </row>
        <row r="248">
          <cell r="A248" t="str">
            <v>BWSC20900</v>
          </cell>
          <cell r="B248" t="str">
            <v>BWSC</v>
          </cell>
          <cell r="C248">
            <v>900</v>
          </cell>
          <cell r="D248">
            <v>20</v>
          </cell>
          <cell r="E248">
            <v>900</v>
          </cell>
        </row>
        <row r="249">
          <cell r="A249" t="str">
            <v>BWSC201000</v>
          </cell>
          <cell r="B249" t="str">
            <v>BWSC</v>
          </cell>
          <cell r="C249">
            <v>1000</v>
          </cell>
          <cell r="D249">
            <v>20</v>
          </cell>
          <cell r="E249">
            <v>1000</v>
          </cell>
        </row>
        <row r="250">
          <cell r="A250" t="str">
            <v>BWSC22350</v>
          </cell>
          <cell r="B250" t="str">
            <v>BWSC</v>
          </cell>
          <cell r="C250">
            <v>350</v>
          </cell>
          <cell r="D250">
            <v>22</v>
          </cell>
          <cell r="E250">
            <v>350</v>
          </cell>
        </row>
        <row r="251">
          <cell r="A251" t="str">
            <v>BWSC22400</v>
          </cell>
          <cell r="B251" t="str">
            <v>BWSC</v>
          </cell>
          <cell r="C251">
            <v>400</v>
          </cell>
          <cell r="D251">
            <v>22</v>
          </cell>
          <cell r="E251">
            <v>400</v>
          </cell>
        </row>
        <row r="252">
          <cell r="A252" t="str">
            <v>BWSC22450</v>
          </cell>
          <cell r="B252" t="str">
            <v>BWSC</v>
          </cell>
          <cell r="C252">
            <v>450</v>
          </cell>
          <cell r="D252">
            <v>22</v>
          </cell>
          <cell r="E252">
            <v>450</v>
          </cell>
        </row>
        <row r="253">
          <cell r="A253" t="str">
            <v>BWSC22500</v>
          </cell>
          <cell r="B253" t="str">
            <v>BWSC</v>
          </cell>
          <cell r="C253">
            <v>500</v>
          </cell>
          <cell r="D253">
            <v>22</v>
          </cell>
          <cell r="E253">
            <v>500</v>
          </cell>
        </row>
        <row r="254">
          <cell r="A254" t="str">
            <v>BWSC22600</v>
          </cell>
          <cell r="B254" t="str">
            <v>BWSC</v>
          </cell>
          <cell r="C254">
            <v>600</v>
          </cell>
          <cell r="D254">
            <v>22</v>
          </cell>
          <cell r="E254">
            <v>600</v>
          </cell>
        </row>
        <row r="255">
          <cell r="A255" t="str">
            <v>BWSC22700</v>
          </cell>
          <cell r="B255" t="str">
            <v>BWSC</v>
          </cell>
          <cell r="C255">
            <v>700</v>
          </cell>
          <cell r="D255">
            <v>22</v>
          </cell>
          <cell r="E255">
            <v>700</v>
          </cell>
        </row>
        <row r="256">
          <cell r="A256" t="str">
            <v>BWSC22800</v>
          </cell>
          <cell r="B256" t="str">
            <v>BWSC</v>
          </cell>
          <cell r="C256">
            <v>800</v>
          </cell>
          <cell r="D256">
            <v>22</v>
          </cell>
          <cell r="E256">
            <v>800</v>
          </cell>
        </row>
        <row r="257">
          <cell r="A257" t="str">
            <v>BWSC22900</v>
          </cell>
          <cell r="B257" t="str">
            <v>BWSC</v>
          </cell>
          <cell r="C257">
            <v>900</v>
          </cell>
          <cell r="D257">
            <v>22</v>
          </cell>
          <cell r="E257">
            <v>900</v>
          </cell>
        </row>
        <row r="258">
          <cell r="A258" t="str">
            <v>BWSC221000</v>
          </cell>
          <cell r="B258" t="str">
            <v>BWSC</v>
          </cell>
          <cell r="C258">
            <v>1000</v>
          </cell>
          <cell r="D258">
            <v>22</v>
          </cell>
          <cell r="E258">
            <v>1000</v>
          </cell>
        </row>
        <row r="259">
          <cell r="A259" t="str">
            <v>BWSC24350</v>
          </cell>
          <cell r="B259" t="str">
            <v>BWSC</v>
          </cell>
          <cell r="C259">
            <v>350</v>
          </cell>
          <cell r="D259">
            <v>24</v>
          </cell>
          <cell r="E259">
            <v>350</v>
          </cell>
        </row>
        <row r="260">
          <cell r="A260" t="str">
            <v>BWSC24400</v>
          </cell>
          <cell r="B260" t="str">
            <v>BWSC</v>
          </cell>
          <cell r="C260">
            <v>400</v>
          </cell>
          <cell r="D260">
            <v>24</v>
          </cell>
          <cell r="E260">
            <v>400</v>
          </cell>
        </row>
        <row r="261">
          <cell r="A261" t="str">
            <v>BWSC24450</v>
          </cell>
          <cell r="B261" t="str">
            <v>BWSC</v>
          </cell>
          <cell r="C261">
            <v>450</v>
          </cell>
          <cell r="D261">
            <v>24</v>
          </cell>
          <cell r="E261">
            <v>450</v>
          </cell>
        </row>
        <row r="262">
          <cell r="A262" t="str">
            <v>BWSC24500</v>
          </cell>
          <cell r="B262" t="str">
            <v>BWSC</v>
          </cell>
          <cell r="C262">
            <v>500</v>
          </cell>
          <cell r="D262">
            <v>24</v>
          </cell>
          <cell r="E262">
            <v>500</v>
          </cell>
        </row>
        <row r="263">
          <cell r="A263" t="str">
            <v>BWSC24600</v>
          </cell>
          <cell r="B263" t="str">
            <v>BWSC</v>
          </cell>
          <cell r="C263">
            <v>600</v>
          </cell>
          <cell r="D263">
            <v>24</v>
          </cell>
          <cell r="E263">
            <v>600</v>
          </cell>
        </row>
        <row r="264">
          <cell r="A264" t="str">
            <v>BWSC24700</v>
          </cell>
          <cell r="B264" t="str">
            <v>BWSC</v>
          </cell>
          <cell r="C264">
            <v>700</v>
          </cell>
          <cell r="D264">
            <v>24</v>
          </cell>
          <cell r="E264">
            <v>700</v>
          </cell>
        </row>
        <row r="265">
          <cell r="A265" t="str">
            <v>BWSC24800</v>
          </cell>
          <cell r="B265" t="str">
            <v>BWSC</v>
          </cell>
          <cell r="C265">
            <v>800</v>
          </cell>
          <cell r="D265">
            <v>24</v>
          </cell>
          <cell r="E265">
            <v>800</v>
          </cell>
        </row>
        <row r="266">
          <cell r="A266" t="str">
            <v>BWSC24900</v>
          </cell>
          <cell r="B266" t="str">
            <v>BWSC</v>
          </cell>
          <cell r="C266">
            <v>900</v>
          </cell>
          <cell r="D266">
            <v>24</v>
          </cell>
          <cell r="E266">
            <v>900</v>
          </cell>
        </row>
        <row r="267">
          <cell r="A267" t="str">
            <v>BWSC241000</v>
          </cell>
          <cell r="B267" t="str">
            <v>BWSC</v>
          </cell>
          <cell r="C267">
            <v>1000</v>
          </cell>
          <cell r="D267">
            <v>24</v>
          </cell>
          <cell r="E267">
            <v>1000</v>
          </cell>
        </row>
        <row r="268">
          <cell r="A268" t="str">
            <v>BWSC26350</v>
          </cell>
          <cell r="B268" t="str">
            <v>BWSC</v>
          </cell>
          <cell r="C268">
            <v>350</v>
          </cell>
          <cell r="D268">
            <v>26</v>
          </cell>
          <cell r="E268">
            <v>350</v>
          </cell>
        </row>
        <row r="269">
          <cell r="A269" t="str">
            <v>BWSC26400</v>
          </cell>
          <cell r="B269" t="str">
            <v>BWSC</v>
          </cell>
          <cell r="C269">
            <v>400</v>
          </cell>
          <cell r="D269">
            <v>26</v>
          </cell>
          <cell r="E269">
            <v>400</v>
          </cell>
        </row>
        <row r="270">
          <cell r="A270" t="str">
            <v>BWSC26450</v>
          </cell>
          <cell r="B270" t="str">
            <v>BWSC</v>
          </cell>
          <cell r="C270">
            <v>450</v>
          </cell>
          <cell r="D270">
            <v>26</v>
          </cell>
          <cell r="E270">
            <v>450</v>
          </cell>
        </row>
        <row r="271">
          <cell r="A271" t="str">
            <v>BWSC26500</v>
          </cell>
          <cell r="B271" t="str">
            <v>BWSC</v>
          </cell>
          <cell r="C271">
            <v>500</v>
          </cell>
          <cell r="D271">
            <v>26</v>
          </cell>
          <cell r="E271">
            <v>500</v>
          </cell>
        </row>
        <row r="272">
          <cell r="A272" t="str">
            <v>BWSC26600</v>
          </cell>
          <cell r="B272" t="str">
            <v>BWSC</v>
          </cell>
          <cell r="C272">
            <v>600</v>
          </cell>
          <cell r="D272">
            <v>26</v>
          </cell>
          <cell r="E272">
            <v>600</v>
          </cell>
        </row>
        <row r="273">
          <cell r="A273" t="str">
            <v>BWSC26700</v>
          </cell>
          <cell r="B273" t="str">
            <v>BWSC</v>
          </cell>
          <cell r="C273">
            <v>700</v>
          </cell>
          <cell r="D273">
            <v>26</v>
          </cell>
          <cell r="E273">
            <v>700</v>
          </cell>
        </row>
        <row r="274">
          <cell r="A274" t="str">
            <v>BWSC26800</v>
          </cell>
          <cell r="B274" t="str">
            <v>BWSC</v>
          </cell>
          <cell r="C274">
            <v>800</v>
          </cell>
          <cell r="D274">
            <v>26</v>
          </cell>
          <cell r="E274">
            <v>800</v>
          </cell>
        </row>
        <row r="275">
          <cell r="A275" t="str">
            <v>BWSC26900</v>
          </cell>
          <cell r="B275" t="str">
            <v>BWSC</v>
          </cell>
          <cell r="C275">
            <v>900</v>
          </cell>
          <cell r="D275">
            <v>26</v>
          </cell>
          <cell r="E275">
            <v>900</v>
          </cell>
        </row>
        <row r="276">
          <cell r="A276" t="str">
            <v>BWSC261000</v>
          </cell>
          <cell r="B276" t="str">
            <v>BWSC</v>
          </cell>
          <cell r="C276">
            <v>1000</v>
          </cell>
          <cell r="D276">
            <v>26</v>
          </cell>
          <cell r="E276">
            <v>1000</v>
          </cell>
        </row>
        <row r="277">
          <cell r="A277" t="str">
            <v>BWSC28350</v>
          </cell>
          <cell r="B277" t="str">
            <v>BWSC</v>
          </cell>
          <cell r="C277">
            <v>350</v>
          </cell>
          <cell r="D277">
            <v>28</v>
          </cell>
          <cell r="E277">
            <v>350</v>
          </cell>
        </row>
        <row r="278">
          <cell r="A278" t="str">
            <v>BWSC28400</v>
          </cell>
          <cell r="B278" t="str">
            <v>BWSC</v>
          </cell>
          <cell r="C278">
            <v>400</v>
          </cell>
          <cell r="D278">
            <v>28</v>
          </cell>
          <cell r="E278">
            <v>400</v>
          </cell>
        </row>
        <row r="279">
          <cell r="A279" t="str">
            <v>BWSC28450</v>
          </cell>
          <cell r="B279" t="str">
            <v>BWSC</v>
          </cell>
          <cell r="C279">
            <v>450</v>
          </cell>
          <cell r="D279">
            <v>28</v>
          </cell>
          <cell r="E279">
            <v>450</v>
          </cell>
        </row>
        <row r="280">
          <cell r="A280" t="str">
            <v>BWSC28500</v>
          </cell>
          <cell r="B280" t="str">
            <v>BWSC</v>
          </cell>
          <cell r="C280">
            <v>500</v>
          </cell>
          <cell r="D280">
            <v>28</v>
          </cell>
          <cell r="E280">
            <v>500</v>
          </cell>
        </row>
        <row r="281">
          <cell r="A281" t="str">
            <v>BWSC28600</v>
          </cell>
          <cell r="B281" t="str">
            <v>BWSC</v>
          </cell>
          <cell r="C281">
            <v>600</v>
          </cell>
          <cell r="D281">
            <v>28</v>
          </cell>
          <cell r="E281">
            <v>600</v>
          </cell>
        </row>
        <row r="282">
          <cell r="A282" t="str">
            <v>BWSC28700</v>
          </cell>
          <cell r="B282" t="str">
            <v>BWSC</v>
          </cell>
          <cell r="C282">
            <v>700</v>
          </cell>
          <cell r="D282">
            <v>28</v>
          </cell>
          <cell r="E282">
            <v>700</v>
          </cell>
        </row>
        <row r="283">
          <cell r="A283" t="str">
            <v>BWSC28800</v>
          </cell>
          <cell r="B283" t="str">
            <v>BWSC</v>
          </cell>
          <cell r="C283">
            <v>800</v>
          </cell>
          <cell r="D283">
            <v>28</v>
          </cell>
          <cell r="E283">
            <v>800</v>
          </cell>
        </row>
        <row r="284">
          <cell r="A284" t="str">
            <v>BWSC28900</v>
          </cell>
          <cell r="B284" t="str">
            <v>BWSC</v>
          </cell>
          <cell r="C284">
            <v>900</v>
          </cell>
          <cell r="D284">
            <v>28</v>
          </cell>
          <cell r="E284">
            <v>900</v>
          </cell>
        </row>
        <row r="285">
          <cell r="A285" t="str">
            <v>BWSC281000</v>
          </cell>
          <cell r="B285" t="str">
            <v>BWSC</v>
          </cell>
          <cell r="C285">
            <v>1000</v>
          </cell>
          <cell r="D285">
            <v>28</v>
          </cell>
          <cell r="E285">
            <v>1000</v>
          </cell>
        </row>
        <row r="286">
          <cell r="A286" t="str">
            <v>BWSC30350</v>
          </cell>
          <cell r="B286" t="str">
            <v>BWSC</v>
          </cell>
          <cell r="C286">
            <v>350</v>
          </cell>
          <cell r="D286">
            <v>30</v>
          </cell>
          <cell r="E286">
            <v>350</v>
          </cell>
        </row>
        <row r="287">
          <cell r="A287" t="str">
            <v>BWSC30400</v>
          </cell>
          <cell r="B287" t="str">
            <v>BWSC</v>
          </cell>
          <cell r="C287">
            <v>400</v>
          </cell>
          <cell r="D287">
            <v>30</v>
          </cell>
          <cell r="E287">
            <v>400</v>
          </cell>
        </row>
        <row r="288">
          <cell r="A288" t="str">
            <v>BWSC30450</v>
          </cell>
          <cell r="B288" t="str">
            <v>BWSC</v>
          </cell>
          <cell r="C288">
            <v>450</v>
          </cell>
          <cell r="D288">
            <v>30</v>
          </cell>
          <cell r="E288">
            <v>450</v>
          </cell>
        </row>
        <row r="289">
          <cell r="A289" t="str">
            <v>BWSC30500</v>
          </cell>
          <cell r="B289" t="str">
            <v>BWSC</v>
          </cell>
          <cell r="C289">
            <v>500</v>
          </cell>
          <cell r="D289">
            <v>30</v>
          </cell>
          <cell r="E289">
            <v>500</v>
          </cell>
        </row>
        <row r="290">
          <cell r="A290" t="str">
            <v>BWSC30600</v>
          </cell>
          <cell r="B290" t="str">
            <v>BWSC</v>
          </cell>
          <cell r="C290">
            <v>600</v>
          </cell>
          <cell r="D290">
            <v>30</v>
          </cell>
          <cell r="E290">
            <v>600</v>
          </cell>
        </row>
        <row r="291">
          <cell r="A291" t="str">
            <v>BWSC30700</v>
          </cell>
          <cell r="B291" t="str">
            <v>BWSC</v>
          </cell>
          <cell r="C291">
            <v>700</v>
          </cell>
          <cell r="D291">
            <v>30</v>
          </cell>
          <cell r="E291">
            <v>700</v>
          </cell>
        </row>
        <row r="292">
          <cell r="A292" t="str">
            <v>BWSC30800</v>
          </cell>
          <cell r="B292" t="str">
            <v>BWSC</v>
          </cell>
          <cell r="C292">
            <v>800</v>
          </cell>
          <cell r="D292">
            <v>30</v>
          </cell>
          <cell r="E292">
            <v>800</v>
          </cell>
        </row>
        <row r="293">
          <cell r="A293" t="str">
            <v>BWSC30900</v>
          </cell>
          <cell r="B293" t="str">
            <v>BWSC</v>
          </cell>
          <cell r="C293">
            <v>900</v>
          </cell>
          <cell r="D293">
            <v>30</v>
          </cell>
          <cell r="E293">
            <v>900</v>
          </cell>
        </row>
        <row r="294">
          <cell r="A294" t="str">
            <v>BWSC301000</v>
          </cell>
          <cell r="B294" t="str">
            <v>BWSC</v>
          </cell>
          <cell r="C294">
            <v>1000</v>
          </cell>
          <cell r="D294">
            <v>30</v>
          </cell>
          <cell r="E294">
            <v>1000</v>
          </cell>
        </row>
        <row r="295">
          <cell r="A295" t="str">
            <v>GRP3350</v>
          </cell>
          <cell r="B295" t="str">
            <v>GRP</v>
          </cell>
          <cell r="C295">
            <v>350</v>
          </cell>
          <cell r="D295">
            <v>3</v>
          </cell>
          <cell r="E295">
            <v>350</v>
          </cell>
        </row>
        <row r="296">
          <cell r="A296" t="str">
            <v>GRP3400</v>
          </cell>
          <cell r="B296" t="str">
            <v>GRP</v>
          </cell>
          <cell r="C296">
            <v>400</v>
          </cell>
          <cell r="D296">
            <v>3</v>
          </cell>
          <cell r="E296">
            <v>400</v>
          </cell>
        </row>
        <row r="297">
          <cell r="A297" t="str">
            <v>GRP3450</v>
          </cell>
          <cell r="B297" t="str">
            <v>GRP</v>
          </cell>
          <cell r="C297">
            <v>450</v>
          </cell>
          <cell r="D297">
            <v>3</v>
          </cell>
          <cell r="E297">
            <v>450</v>
          </cell>
        </row>
        <row r="298">
          <cell r="A298" t="str">
            <v>GRP3500</v>
          </cell>
          <cell r="B298" t="str">
            <v>GRP</v>
          </cell>
          <cell r="C298">
            <v>500</v>
          </cell>
          <cell r="D298">
            <v>3</v>
          </cell>
          <cell r="E298">
            <v>500</v>
          </cell>
        </row>
        <row r="299">
          <cell r="A299" t="str">
            <v>GRP3600</v>
          </cell>
          <cell r="B299" t="str">
            <v>GRP</v>
          </cell>
          <cell r="C299">
            <v>600</v>
          </cell>
          <cell r="D299">
            <v>3</v>
          </cell>
          <cell r="E299">
            <v>600</v>
          </cell>
        </row>
        <row r="300">
          <cell r="A300" t="str">
            <v>GRP3700</v>
          </cell>
          <cell r="B300" t="str">
            <v>GRP</v>
          </cell>
          <cell r="C300">
            <v>700</v>
          </cell>
          <cell r="D300">
            <v>3</v>
          </cell>
          <cell r="E300">
            <v>700</v>
          </cell>
        </row>
        <row r="301">
          <cell r="A301" t="str">
            <v>GRP3800</v>
          </cell>
          <cell r="B301" t="str">
            <v>GRP</v>
          </cell>
          <cell r="C301">
            <v>800</v>
          </cell>
          <cell r="D301">
            <v>3</v>
          </cell>
          <cell r="E301">
            <v>800</v>
          </cell>
        </row>
        <row r="302">
          <cell r="A302" t="str">
            <v>GRP3900</v>
          </cell>
          <cell r="B302" t="str">
            <v>GRP</v>
          </cell>
          <cell r="C302">
            <v>900</v>
          </cell>
          <cell r="D302">
            <v>3</v>
          </cell>
          <cell r="E302">
            <v>900</v>
          </cell>
        </row>
        <row r="303">
          <cell r="A303" t="str">
            <v>GRP31000</v>
          </cell>
          <cell r="B303" t="str">
            <v>GRP</v>
          </cell>
          <cell r="C303">
            <v>1000</v>
          </cell>
          <cell r="D303">
            <v>3</v>
          </cell>
          <cell r="E303">
            <v>1000</v>
          </cell>
        </row>
        <row r="304">
          <cell r="A304" t="str">
            <v>GRP6350</v>
          </cell>
          <cell r="B304" t="str">
            <v>GRP</v>
          </cell>
          <cell r="C304">
            <v>350</v>
          </cell>
          <cell r="D304">
            <v>6</v>
          </cell>
          <cell r="E304">
            <v>350</v>
          </cell>
        </row>
        <row r="305">
          <cell r="A305" t="str">
            <v>GRP6400</v>
          </cell>
          <cell r="B305" t="str">
            <v>GRP</v>
          </cell>
          <cell r="C305">
            <v>400</v>
          </cell>
          <cell r="D305">
            <v>6</v>
          </cell>
          <cell r="E305">
            <v>400</v>
          </cell>
        </row>
        <row r="306">
          <cell r="A306" t="str">
            <v>GRP6450</v>
          </cell>
          <cell r="B306" t="str">
            <v>GRP</v>
          </cell>
          <cell r="C306">
            <v>450</v>
          </cell>
          <cell r="D306">
            <v>6</v>
          </cell>
          <cell r="E306">
            <v>450</v>
          </cell>
        </row>
        <row r="307">
          <cell r="A307" t="str">
            <v>GRP6500</v>
          </cell>
          <cell r="B307" t="str">
            <v>GRP</v>
          </cell>
          <cell r="C307">
            <v>500</v>
          </cell>
          <cell r="D307">
            <v>6</v>
          </cell>
          <cell r="E307">
            <v>500</v>
          </cell>
        </row>
        <row r="308">
          <cell r="A308" t="str">
            <v>GRP6600</v>
          </cell>
          <cell r="B308" t="str">
            <v>GRP</v>
          </cell>
          <cell r="C308">
            <v>600</v>
          </cell>
          <cell r="D308">
            <v>6</v>
          </cell>
          <cell r="E308">
            <v>600</v>
          </cell>
        </row>
        <row r="309">
          <cell r="A309" t="str">
            <v>GRP6700</v>
          </cell>
          <cell r="B309" t="str">
            <v>GRP</v>
          </cell>
          <cell r="C309">
            <v>700</v>
          </cell>
          <cell r="D309">
            <v>6</v>
          </cell>
          <cell r="E309">
            <v>700</v>
          </cell>
        </row>
        <row r="310">
          <cell r="A310" t="str">
            <v>GRP6800</v>
          </cell>
          <cell r="B310" t="str">
            <v>GRP</v>
          </cell>
          <cell r="C310">
            <v>800</v>
          </cell>
          <cell r="D310">
            <v>6</v>
          </cell>
          <cell r="E310">
            <v>800</v>
          </cell>
        </row>
        <row r="311">
          <cell r="A311" t="str">
            <v>GRP6900</v>
          </cell>
          <cell r="B311" t="str">
            <v>GRP</v>
          </cell>
          <cell r="C311">
            <v>900</v>
          </cell>
          <cell r="D311">
            <v>6</v>
          </cell>
          <cell r="E311">
            <v>900</v>
          </cell>
        </row>
        <row r="312">
          <cell r="A312" t="str">
            <v>GRP61000</v>
          </cell>
          <cell r="B312" t="str">
            <v>GRP</v>
          </cell>
          <cell r="C312">
            <v>1000</v>
          </cell>
          <cell r="D312">
            <v>6</v>
          </cell>
          <cell r="E312">
            <v>1000</v>
          </cell>
        </row>
        <row r="313">
          <cell r="A313" t="str">
            <v>GRP9350</v>
          </cell>
          <cell r="B313" t="str">
            <v>GRP</v>
          </cell>
          <cell r="C313">
            <v>350</v>
          </cell>
          <cell r="D313">
            <v>9</v>
          </cell>
          <cell r="E313">
            <v>350</v>
          </cell>
        </row>
        <row r="314">
          <cell r="A314" t="str">
            <v>GRP9400</v>
          </cell>
          <cell r="B314" t="str">
            <v>GRP</v>
          </cell>
          <cell r="C314">
            <v>400</v>
          </cell>
          <cell r="D314">
            <v>9</v>
          </cell>
          <cell r="E314">
            <v>400</v>
          </cell>
        </row>
        <row r="315">
          <cell r="A315" t="str">
            <v>GRP9450</v>
          </cell>
          <cell r="B315" t="str">
            <v>GRP</v>
          </cell>
          <cell r="C315">
            <v>450</v>
          </cell>
          <cell r="D315">
            <v>9</v>
          </cell>
          <cell r="E315">
            <v>450</v>
          </cell>
        </row>
        <row r="316">
          <cell r="A316" t="str">
            <v>GRP9500</v>
          </cell>
          <cell r="B316" t="str">
            <v>GRP</v>
          </cell>
          <cell r="C316">
            <v>500</v>
          </cell>
          <cell r="D316">
            <v>9</v>
          </cell>
          <cell r="E316">
            <v>500</v>
          </cell>
        </row>
        <row r="317">
          <cell r="A317" t="str">
            <v>GRP9600</v>
          </cell>
          <cell r="B317" t="str">
            <v>GRP</v>
          </cell>
          <cell r="C317">
            <v>600</v>
          </cell>
          <cell r="D317">
            <v>9</v>
          </cell>
          <cell r="E317">
            <v>600</v>
          </cell>
        </row>
        <row r="318">
          <cell r="A318" t="str">
            <v>GRP9700</v>
          </cell>
          <cell r="B318" t="str">
            <v>GRP</v>
          </cell>
          <cell r="C318">
            <v>700</v>
          </cell>
          <cell r="D318">
            <v>9</v>
          </cell>
          <cell r="E318">
            <v>700</v>
          </cell>
        </row>
        <row r="319">
          <cell r="A319" t="str">
            <v>GRP9800</v>
          </cell>
          <cell r="B319" t="str">
            <v>GRP</v>
          </cell>
          <cell r="C319">
            <v>800</v>
          </cell>
          <cell r="D319">
            <v>9</v>
          </cell>
          <cell r="E319">
            <v>800</v>
          </cell>
        </row>
        <row r="320">
          <cell r="A320" t="str">
            <v>GRP9900</v>
          </cell>
          <cell r="B320" t="str">
            <v>GRP</v>
          </cell>
          <cell r="C320">
            <v>900</v>
          </cell>
          <cell r="D320">
            <v>9</v>
          </cell>
          <cell r="E320">
            <v>900</v>
          </cell>
        </row>
        <row r="321">
          <cell r="A321" t="str">
            <v>GRP91000</v>
          </cell>
          <cell r="B321" t="str">
            <v>GRP</v>
          </cell>
          <cell r="C321">
            <v>1000</v>
          </cell>
          <cell r="D321">
            <v>9</v>
          </cell>
          <cell r="E321">
            <v>1000</v>
          </cell>
        </row>
        <row r="322">
          <cell r="A322" t="str">
            <v>GRP12350</v>
          </cell>
          <cell r="B322" t="str">
            <v>GRP</v>
          </cell>
          <cell r="C322">
            <v>350</v>
          </cell>
          <cell r="D322">
            <v>12</v>
          </cell>
          <cell r="E322">
            <v>350</v>
          </cell>
        </row>
        <row r="323">
          <cell r="A323" t="str">
            <v>GRP12400</v>
          </cell>
          <cell r="B323" t="str">
            <v>GRP</v>
          </cell>
          <cell r="C323">
            <v>400</v>
          </cell>
          <cell r="D323">
            <v>12</v>
          </cell>
          <cell r="E323">
            <v>400</v>
          </cell>
        </row>
        <row r="324">
          <cell r="A324" t="str">
            <v>GRP12450</v>
          </cell>
          <cell r="B324" t="str">
            <v>GRP</v>
          </cell>
          <cell r="C324">
            <v>450</v>
          </cell>
          <cell r="D324">
            <v>12</v>
          </cell>
          <cell r="E324">
            <v>450</v>
          </cell>
        </row>
        <row r="325">
          <cell r="A325" t="str">
            <v>GRP12500</v>
          </cell>
          <cell r="B325" t="str">
            <v>GRP</v>
          </cell>
          <cell r="C325">
            <v>500</v>
          </cell>
          <cell r="D325">
            <v>12</v>
          </cell>
          <cell r="E325">
            <v>500</v>
          </cell>
        </row>
        <row r="326">
          <cell r="A326" t="str">
            <v>GRP12600</v>
          </cell>
          <cell r="B326" t="str">
            <v>GRP</v>
          </cell>
          <cell r="C326">
            <v>600</v>
          </cell>
          <cell r="D326">
            <v>12</v>
          </cell>
          <cell r="E326">
            <v>600</v>
          </cell>
        </row>
        <row r="327">
          <cell r="A327" t="str">
            <v>GRP12700</v>
          </cell>
          <cell r="B327" t="str">
            <v>GRP</v>
          </cell>
          <cell r="C327">
            <v>700</v>
          </cell>
          <cell r="D327">
            <v>12</v>
          </cell>
          <cell r="E327">
            <v>700</v>
          </cell>
        </row>
        <row r="328">
          <cell r="A328" t="str">
            <v>GRP12800</v>
          </cell>
          <cell r="B328" t="str">
            <v>GRP</v>
          </cell>
          <cell r="C328">
            <v>800</v>
          </cell>
          <cell r="D328">
            <v>12</v>
          </cell>
          <cell r="E328">
            <v>800</v>
          </cell>
        </row>
        <row r="329">
          <cell r="A329" t="str">
            <v>GRP12900</v>
          </cell>
          <cell r="B329" t="str">
            <v>GRP</v>
          </cell>
          <cell r="C329">
            <v>900</v>
          </cell>
          <cell r="D329">
            <v>12</v>
          </cell>
          <cell r="E329">
            <v>900</v>
          </cell>
        </row>
        <row r="330">
          <cell r="A330" t="str">
            <v>GRP121000</v>
          </cell>
          <cell r="B330" t="str">
            <v>GRP</v>
          </cell>
          <cell r="C330">
            <v>1000</v>
          </cell>
          <cell r="D330">
            <v>12</v>
          </cell>
          <cell r="E330">
            <v>1000</v>
          </cell>
        </row>
        <row r="331">
          <cell r="A331" t="str">
            <v>GRP15350</v>
          </cell>
          <cell r="B331" t="str">
            <v>GRP</v>
          </cell>
          <cell r="C331">
            <v>350</v>
          </cell>
          <cell r="D331">
            <v>15</v>
          </cell>
          <cell r="E331">
            <v>350</v>
          </cell>
        </row>
        <row r="332">
          <cell r="A332" t="str">
            <v>GRP15400</v>
          </cell>
          <cell r="B332" t="str">
            <v>GRP</v>
          </cell>
          <cell r="C332">
            <v>400</v>
          </cell>
          <cell r="D332">
            <v>15</v>
          </cell>
          <cell r="E332">
            <v>400</v>
          </cell>
        </row>
        <row r="333">
          <cell r="A333" t="str">
            <v>GRP15450</v>
          </cell>
          <cell r="B333" t="str">
            <v>GRP</v>
          </cell>
          <cell r="C333">
            <v>450</v>
          </cell>
          <cell r="D333">
            <v>15</v>
          </cell>
          <cell r="E333">
            <v>450</v>
          </cell>
        </row>
        <row r="334">
          <cell r="A334" t="str">
            <v>GRP15500</v>
          </cell>
          <cell r="B334" t="str">
            <v>GRP</v>
          </cell>
          <cell r="C334">
            <v>500</v>
          </cell>
          <cell r="D334">
            <v>15</v>
          </cell>
          <cell r="E334">
            <v>500</v>
          </cell>
        </row>
        <row r="335">
          <cell r="A335" t="str">
            <v>GRP15600</v>
          </cell>
          <cell r="B335" t="str">
            <v>GRP</v>
          </cell>
          <cell r="C335">
            <v>600</v>
          </cell>
          <cell r="D335">
            <v>15</v>
          </cell>
          <cell r="E335">
            <v>600</v>
          </cell>
        </row>
        <row r="336">
          <cell r="A336" t="str">
            <v>GRP15700</v>
          </cell>
          <cell r="B336" t="str">
            <v>GRP</v>
          </cell>
          <cell r="C336">
            <v>700</v>
          </cell>
          <cell r="D336">
            <v>15</v>
          </cell>
          <cell r="E336">
            <v>700</v>
          </cell>
        </row>
        <row r="337">
          <cell r="A337" t="str">
            <v>GRP15800</v>
          </cell>
          <cell r="B337" t="str">
            <v>GRP</v>
          </cell>
          <cell r="C337">
            <v>800</v>
          </cell>
          <cell r="D337">
            <v>15</v>
          </cell>
          <cell r="E337">
            <v>800</v>
          </cell>
        </row>
        <row r="338">
          <cell r="A338" t="str">
            <v>GRP15900</v>
          </cell>
          <cell r="B338" t="str">
            <v>GRP</v>
          </cell>
          <cell r="C338">
            <v>900</v>
          </cell>
          <cell r="D338">
            <v>15</v>
          </cell>
          <cell r="E338">
            <v>900</v>
          </cell>
        </row>
        <row r="339">
          <cell r="A339" t="str">
            <v>GRP151000</v>
          </cell>
          <cell r="B339" t="str">
            <v>GRP</v>
          </cell>
          <cell r="C339">
            <v>1000</v>
          </cell>
          <cell r="D339">
            <v>15</v>
          </cell>
          <cell r="E339">
            <v>1000</v>
          </cell>
        </row>
        <row r="340">
          <cell r="A340" t="str">
            <v>MS580</v>
          </cell>
          <cell r="B340" t="str">
            <v>MS</v>
          </cell>
          <cell r="C340">
            <v>80</v>
          </cell>
          <cell r="D340">
            <v>5</v>
          </cell>
          <cell r="E340">
            <v>80</v>
          </cell>
        </row>
        <row r="341">
          <cell r="A341" t="str">
            <v>MS5100</v>
          </cell>
          <cell r="B341" t="str">
            <v>MS</v>
          </cell>
          <cell r="C341">
            <v>100</v>
          </cell>
          <cell r="D341">
            <v>5</v>
          </cell>
          <cell r="E341">
            <v>100</v>
          </cell>
        </row>
        <row r="342">
          <cell r="A342" t="str">
            <v>MS5125</v>
          </cell>
          <cell r="B342" t="str">
            <v>MS</v>
          </cell>
          <cell r="C342">
            <v>125</v>
          </cell>
          <cell r="D342">
            <v>5</v>
          </cell>
          <cell r="E342">
            <v>125</v>
          </cell>
        </row>
        <row r="343">
          <cell r="A343" t="str">
            <v>MS5150</v>
          </cell>
          <cell r="B343" t="str">
            <v>MS</v>
          </cell>
          <cell r="C343">
            <v>150</v>
          </cell>
          <cell r="D343">
            <v>5</v>
          </cell>
          <cell r="E343">
            <v>150</v>
          </cell>
        </row>
        <row r="344">
          <cell r="A344" t="str">
            <v>MS5200</v>
          </cell>
          <cell r="B344" t="str">
            <v>MS</v>
          </cell>
          <cell r="C344">
            <v>200</v>
          </cell>
          <cell r="D344">
            <v>5</v>
          </cell>
          <cell r="E344">
            <v>200</v>
          </cell>
        </row>
        <row r="345">
          <cell r="A345" t="str">
            <v>MS5250</v>
          </cell>
          <cell r="B345" t="str">
            <v>MS</v>
          </cell>
          <cell r="C345">
            <v>250</v>
          </cell>
          <cell r="D345">
            <v>5</v>
          </cell>
          <cell r="E345">
            <v>250</v>
          </cell>
        </row>
        <row r="346">
          <cell r="A346" t="str">
            <v>MS5300</v>
          </cell>
          <cell r="B346" t="str">
            <v>MS</v>
          </cell>
          <cell r="C346">
            <v>300</v>
          </cell>
          <cell r="D346">
            <v>5</v>
          </cell>
          <cell r="E346">
            <v>300</v>
          </cell>
        </row>
        <row r="347">
          <cell r="A347" t="str">
            <v>MS5350</v>
          </cell>
          <cell r="B347" t="str">
            <v>MS</v>
          </cell>
          <cell r="C347">
            <v>350</v>
          </cell>
          <cell r="D347">
            <v>5</v>
          </cell>
          <cell r="E347">
            <v>350</v>
          </cell>
        </row>
        <row r="348">
          <cell r="A348" t="str">
            <v>MS5400</v>
          </cell>
          <cell r="B348" t="str">
            <v>MS</v>
          </cell>
          <cell r="C348">
            <v>400</v>
          </cell>
          <cell r="D348">
            <v>5</v>
          </cell>
          <cell r="E348">
            <v>400</v>
          </cell>
        </row>
        <row r="349">
          <cell r="A349" t="str">
            <v>MS5450</v>
          </cell>
          <cell r="B349" t="str">
            <v>MS</v>
          </cell>
          <cell r="C349">
            <v>450</v>
          </cell>
          <cell r="D349">
            <v>5</v>
          </cell>
          <cell r="E349">
            <v>450</v>
          </cell>
        </row>
        <row r="350">
          <cell r="A350" t="str">
            <v>MS5500</v>
          </cell>
          <cell r="B350" t="str">
            <v>MS</v>
          </cell>
          <cell r="C350">
            <v>500</v>
          </cell>
          <cell r="D350">
            <v>5</v>
          </cell>
          <cell r="E350">
            <v>500</v>
          </cell>
        </row>
        <row r="351">
          <cell r="A351" t="str">
            <v>MS5600</v>
          </cell>
          <cell r="B351" t="str">
            <v>MS</v>
          </cell>
          <cell r="C351">
            <v>600</v>
          </cell>
          <cell r="D351">
            <v>5</v>
          </cell>
          <cell r="E351">
            <v>600</v>
          </cell>
        </row>
        <row r="352">
          <cell r="A352" t="str">
            <v>MS5700</v>
          </cell>
          <cell r="B352" t="str">
            <v>MS</v>
          </cell>
          <cell r="C352">
            <v>700</v>
          </cell>
          <cell r="D352">
            <v>5</v>
          </cell>
          <cell r="E352">
            <v>700</v>
          </cell>
        </row>
        <row r="353">
          <cell r="A353" t="str">
            <v>MS5800</v>
          </cell>
          <cell r="B353" t="str">
            <v>MS</v>
          </cell>
          <cell r="C353">
            <v>800</v>
          </cell>
          <cell r="D353">
            <v>5</v>
          </cell>
          <cell r="E353">
            <v>800</v>
          </cell>
        </row>
        <row r="354">
          <cell r="A354" t="str">
            <v>MS5900</v>
          </cell>
          <cell r="B354" t="str">
            <v>MS</v>
          </cell>
          <cell r="C354">
            <v>900</v>
          </cell>
          <cell r="D354">
            <v>5</v>
          </cell>
          <cell r="E354">
            <v>900</v>
          </cell>
        </row>
        <row r="355">
          <cell r="A355" t="str">
            <v>MS51000</v>
          </cell>
          <cell r="B355" t="str">
            <v>MS</v>
          </cell>
          <cell r="C355">
            <v>1000</v>
          </cell>
          <cell r="D355">
            <v>5</v>
          </cell>
          <cell r="E355">
            <v>1000</v>
          </cell>
        </row>
        <row r="356">
          <cell r="A356" t="str">
            <v>MS680</v>
          </cell>
          <cell r="B356" t="str">
            <v>MS</v>
          </cell>
          <cell r="C356">
            <v>80</v>
          </cell>
          <cell r="D356">
            <v>6</v>
          </cell>
          <cell r="E356">
            <v>80</v>
          </cell>
        </row>
        <row r="357">
          <cell r="A357" t="str">
            <v>MS6100</v>
          </cell>
          <cell r="B357" t="str">
            <v>MS</v>
          </cell>
          <cell r="C357">
            <v>100</v>
          </cell>
          <cell r="D357">
            <v>6</v>
          </cell>
          <cell r="E357">
            <v>100</v>
          </cell>
        </row>
        <row r="358">
          <cell r="A358" t="str">
            <v>MS6125</v>
          </cell>
          <cell r="B358" t="str">
            <v>MS</v>
          </cell>
          <cell r="C358">
            <v>125</v>
          </cell>
          <cell r="D358">
            <v>6</v>
          </cell>
          <cell r="E358">
            <v>125</v>
          </cell>
        </row>
        <row r="359">
          <cell r="A359" t="str">
            <v>MS6150</v>
          </cell>
          <cell r="B359" t="str">
            <v>MS</v>
          </cell>
          <cell r="C359">
            <v>150</v>
          </cell>
          <cell r="D359">
            <v>6</v>
          </cell>
          <cell r="E359">
            <v>150</v>
          </cell>
        </row>
        <row r="360">
          <cell r="A360" t="str">
            <v>MS6200</v>
          </cell>
          <cell r="B360" t="str">
            <v>MS</v>
          </cell>
          <cell r="C360">
            <v>200</v>
          </cell>
          <cell r="D360">
            <v>6</v>
          </cell>
          <cell r="E360">
            <v>200</v>
          </cell>
        </row>
        <row r="361">
          <cell r="A361" t="str">
            <v>MS6250</v>
          </cell>
          <cell r="B361" t="str">
            <v>MS</v>
          </cell>
          <cell r="C361">
            <v>250</v>
          </cell>
          <cell r="D361">
            <v>6</v>
          </cell>
          <cell r="E361">
            <v>250</v>
          </cell>
        </row>
        <row r="362">
          <cell r="A362" t="str">
            <v>MS6300</v>
          </cell>
          <cell r="B362" t="str">
            <v>MS</v>
          </cell>
          <cell r="C362">
            <v>300</v>
          </cell>
          <cell r="D362">
            <v>6</v>
          </cell>
          <cell r="E362">
            <v>300</v>
          </cell>
        </row>
        <row r="363">
          <cell r="A363" t="str">
            <v>MS6350</v>
          </cell>
          <cell r="B363" t="str">
            <v>MS</v>
          </cell>
          <cell r="C363">
            <v>350</v>
          </cell>
          <cell r="D363">
            <v>6</v>
          </cell>
          <cell r="E363">
            <v>350</v>
          </cell>
        </row>
        <row r="364">
          <cell r="A364" t="str">
            <v>MS6400</v>
          </cell>
          <cell r="B364" t="str">
            <v>MS</v>
          </cell>
          <cell r="C364">
            <v>400</v>
          </cell>
          <cell r="D364">
            <v>6</v>
          </cell>
          <cell r="E364">
            <v>400</v>
          </cell>
        </row>
        <row r="365">
          <cell r="A365" t="str">
            <v>MS6450</v>
          </cell>
          <cell r="B365" t="str">
            <v>MS</v>
          </cell>
          <cell r="C365">
            <v>450</v>
          </cell>
          <cell r="D365">
            <v>6</v>
          </cell>
          <cell r="E365">
            <v>450</v>
          </cell>
        </row>
        <row r="366">
          <cell r="A366" t="str">
            <v>MS6500</v>
          </cell>
          <cell r="B366" t="str">
            <v>MS</v>
          </cell>
          <cell r="C366">
            <v>500</v>
          </cell>
          <cell r="D366">
            <v>6</v>
          </cell>
          <cell r="E366">
            <v>500</v>
          </cell>
        </row>
        <row r="367">
          <cell r="A367" t="str">
            <v>MS6600</v>
          </cell>
          <cell r="B367" t="str">
            <v>MS</v>
          </cell>
          <cell r="C367">
            <v>600</v>
          </cell>
          <cell r="D367">
            <v>6</v>
          </cell>
          <cell r="E367">
            <v>600</v>
          </cell>
        </row>
        <row r="368">
          <cell r="A368" t="str">
            <v>MS6700</v>
          </cell>
          <cell r="B368" t="str">
            <v>MS</v>
          </cell>
          <cell r="C368">
            <v>700</v>
          </cell>
          <cell r="D368">
            <v>6</v>
          </cell>
          <cell r="E368">
            <v>700</v>
          </cell>
        </row>
        <row r="369">
          <cell r="A369" t="str">
            <v>MS6800</v>
          </cell>
          <cell r="B369" t="str">
            <v>MS</v>
          </cell>
          <cell r="C369">
            <v>800</v>
          </cell>
          <cell r="D369">
            <v>6</v>
          </cell>
          <cell r="E369">
            <v>800</v>
          </cell>
        </row>
        <row r="370">
          <cell r="A370" t="str">
            <v>MS6900</v>
          </cell>
          <cell r="B370" t="str">
            <v>MS</v>
          </cell>
          <cell r="C370">
            <v>900</v>
          </cell>
          <cell r="D370">
            <v>6</v>
          </cell>
          <cell r="E370">
            <v>900</v>
          </cell>
        </row>
        <row r="371">
          <cell r="A371" t="str">
            <v>MS61000</v>
          </cell>
          <cell r="B371" t="str">
            <v>MS</v>
          </cell>
          <cell r="C371">
            <v>1000</v>
          </cell>
          <cell r="D371">
            <v>6</v>
          </cell>
          <cell r="E371">
            <v>1000</v>
          </cell>
        </row>
        <row r="372">
          <cell r="A372" t="str">
            <v>MS880</v>
          </cell>
          <cell r="B372" t="str">
            <v>MS</v>
          </cell>
          <cell r="C372">
            <v>80</v>
          </cell>
          <cell r="D372">
            <v>8</v>
          </cell>
          <cell r="E372">
            <v>80</v>
          </cell>
        </row>
        <row r="373">
          <cell r="A373" t="str">
            <v>MS8100</v>
          </cell>
          <cell r="B373" t="str">
            <v>MS</v>
          </cell>
          <cell r="C373">
            <v>100</v>
          </cell>
          <cell r="D373">
            <v>8</v>
          </cell>
          <cell r="E373">
            <v>100</v>
          </cell>
        </row>
        <row r="374">
          <cell r="A374" t="str">
            <v>MS8125</v>
          </cell>
          <cell r="B374" t="str">
            <v>MS</v>
          </cell>
          <cell r="C374">
            <v>125</v>
          </cell>
          <cell r="D374">
            <v>8</v>
          </cell>
          <cell r="E374">
            <v>125</v>
          </cell>
        </row>
        <row r="375">
          <cell r="A375" t="str">
            <v>MS8150</v>
          </cell>
          <cell r="B375" t="str">
            <v>MS</v>
          </cell>
          <cell r="C375">
            <v>150</v>
          </cell>
          <cell r="D375">
            <v>8</v>
          </cell>
          <cell r="E375">
            <v>150</v>
          </cell>
        </row>
        <row r="376">
          <cell r="A376" t="str">
            <v>MS8200</v>
          </cell>
          <cell r="B376" t="str">
            <v>MS</v>
          </cell>
          <cell r="C376">
            <v>200</v>
          </cell>
          <cell r="D376">
            <v>8</v>
          </cell>
          <cell r="E376">
            <v>200</v>
          </cell>
        </row>
        <row r="377">
          <cell r="A377" t="str">
            <v>MS8250</v>
          </cell>
          <cell r="B377" t="str">
            <v>MS</v>
          </cell>
          <cell r="C377">
            <v>250</v>
          </cell>
          <cell r="D377">
            <v>8</v>
          </cell>
          <cell r="E377">
            <v>250</v>
          </cell>
        </row>
        <row r="378">
          <cell r="A378" t="str">
            <v>MS8300</v>
          </cell>
          <cell r="B378" t="str">
            <v>MS</v>
          </cell>
          <cell r="C378">
            <v>300</v>
          </cell>
          <cell r="D378">
            <v>8</v>
          </cell>
          <cell r="E378">
            <v>300</v>
          </cell>
        </row>
        <row r="379">
          <cell r="A379" t="str">
            <v>MS8350</v>
          </cell>
          <cell r="B379" t="str">
            <v>MS</v>
          </cell>
          <cell r="C379">
            <v>350</v>
          </cell>
          <cell r="D379">
            <v>8</v>
          </cell>
          <cell r="E379">
            <v>350</v>
          </cell>
        </row>
        <row r="380">
          <cell r="A380" t="str">
            <v>MS8400</v>
          </cell>
          <cell r="B380" t="str">
            <v>MS</v>
          </cell>
          <cell r="C380">
            <v>400</v>
          </cell>
          <cell r="D380">
            <v>8</v>
          </cell>
          <cell r="E380">
            <v>400</v>
          </cell>
        </row>
        <row r="381">
          <cell r="A381" t="str">
            <v>MS8450</v>
          </cell>
          <cell r="B381" t="str">
            <v>MS</v>
          </cell>
          <cell r="C381">
            <v>450</v>
          </cell>
          <cell r="D381">
            <v>8</v>
          </cell>
          <cell r="E381">
            <v>450</v>
          </cell>
        </row>
        <row r="382">
          <cell r="A382" t="str">
            <v>MS8500</v>
          </cell>
          <cell r="B382" t="str">
            <v>MS</v>
          </cell>
          <cell r="C382">
            <v>500</v>
          </cell>
          <cell r="D382">
            <v>8</v>
          </cell>
          <cell r="E382">
            <v>500</v>
          </cell>
        </row>
        <row r="383">
          <cell r="A383" t="str">
            <v>MS8600</v>
          </cell>
          <cell r="B383" t="str">
            <v>MS</v>
          </cell>
          <cell r="C383">
            <v>600</v>
          </cell>
          <cell r="D383">
            <v>8</v>
          </cell>
          <cell r="E383">
            <v>600</v>
          </cell>
        </row>
        <row r="384">
          <cell r="A384" t="str">
            <v>MS8700</v>
          </cell>
          <cell r="B384" t="str">
            <v>MS</v>
          </cell>
          <cell r="C384">
            <v>700</v>
          </cell>
          <cell r="D384">
            <v>8</v>
          </cell>
          <cell r="E384">
            <v>700</v>
          </cell>
        </row>
        <row r="385">
          <cell r="A385" t="str">
            <v>MS8800</v>
          </cell>
          <cell r="B385" t="str">
            <v>MS</v>
          </cell>
          <cell r="C385">
            <v>800</v>
          </cell>
          <cell r="D385">
            <v>8</v>
          </cell>
          <cell r="E385">
            <v>800</v>
          </cell>
        </row>
        <row r="386">
          <cell r="A386" t="str">
            <v>MS8900</v>
          </cell>
          <cell r="B386" t="str">
            <v>MS</v>
          </cell>
          <cell r="C386">
            <v>900</v>
          </cell>
          <cell r="D386">
            <v>8</v>
          </cell>
          <cell r="E386">
            <v>900</v>
          </cell>
        </row>
        <row r="387">
          <cell r="A387" t="str">
            <v>MS81000</v>
          </cell>
          <cell r="B387" t="str">
            <v>MS</v>
          </cell>
          <cell r="C387">
            <v>1000</v>
          </cell>
          <cell r="D387">
            <v>8</v>
          </cell>
          <cell r="E387">
            <v>1000</v>
          </cell>
        </row>
        <row r="388">
          <cell r="A388" t="str">
            <v>MS1080</v>
          </cell>
          <cell r="B388" t="str">
            <v>MS</v>
          </cell>
          <cell r="C388">
            <v>80</v>
          </cell>
          <cell r="D388">
            <v>10</v>
          </cell>
          <cell r="E388">
            <v>80</v>
          </cell>
        </row>
        <row r="389">
          <cell r="A389" t="str">
            <v>MS10100</v>
          </cell>
          <cell r="B389" t="str">
            <v>MS</v>
          </cell>
          <cell r="C389">
            <v>100</v>
          </cell>
          <cell r="D389">
            <v>10</v>
          </cell>
          <cell r="E389">
            <v>100</v>
          </cell>
        </row>
        <row r="390">
          <cell r="A390" t="str">
            <v>MS10125</v>
          </cell>
          <cell r="B390" t="str">
            <v>MS</v>
          </cell>
          <cell r="C390">
            <v>125</v>
          </cell>
          <cell r="D390">
            <v>10</v>
          </cell>
          <cell r="E390">
            <v>125</v>
          </cell>
        </row>
        <row r="391">
          <cell r="A391" t="str">
            <v>MS10150</v>
          </cell>
          <cell r="B391" t="str">
            <v>MS</v>
          </cell>
          <cell r="C391">
            <v>150</v>
          </cell>
          <cell r="D391">
            <v>10</v>
          </cell>
          <cell r="E391">
            <v>150</v>
          </cell>
        </row>
        <row r="392">
          <cell r="A392" t="str">
            <v>MS10200</v>
          </cell>
          <cell r="B392" t="str">
            <v>MS</v>
          </cell>
          <cell r="C392">
            <v>200</v>
          </cell>
          <cell r="D392">
            <v>10</v>
          </cell>
          <cell r="E392">
            <v>200</v>
          </cell>
        </row>
        <row r="393">
          <cell r="A393" t="str">
            <v>MS10250</v>
          </cell>
          <cell r="B393" t="str">
            <v>MS</v>
          </cell>
          <cell r="C393">
            <v>250</v>
          </cell>
          <cell r="D393">
            <v>10</v>
          </cell>
          <cell r="E393">
            <v>250</v>
          </cell>
        </row>
        <row r="394">
          <cell r="A394" t="str">
            <v>MS10300</v>
          </cell>
          <cell r="B394" t="str">
            <v>MS</v>
          </cell>
          <cell r="C394">
            <v>300</v>
          </cell>
          <cell r="D394">
            <v>10</v>
          </cell>
          <cell r="E394">
            <v>300</v>
          </cell>
        </row>
        <row r="395">
          <cell r="A395" t="str">
            <v>MS10350</v>
          </cell>
          <cell r="B395" t="str">
            <v>MS</v>
          </cell>
          <cell r="C395">
            <v>350</v>
          </cell>
          <cell r="D395">
            <v>10</v>
          </cell>
          <cell r="E395">
            <v>350</v>
          </cell>
        </row>
        <row r="396">
          <cell r="A396" t="str">
            <v>MS10400</v>
          </cell>
          <cell r="B396" t="str">
            <v>MS</v>
          </cell>
          <cell r="C396">
            <v>400</v>
          </cell>
          <cell r="D396">
            <v>10</v>
          </cell>
          <cell r="E396">
            <v>400</v>
          </cell>
        </row>
        <row r="397">
          <cell r="A397" t="str">
            <v>MS10450</v>
          </cell>
          <cell r="B397" t="str">
            <v>MS</v>
          </cell>
          <cell r="C397">
            <v>450</v>
          </cell>
          <cell r="D397">
            <v>10</v>
          </cell>
          <cell r="E397">
            <v>450</v>
          </cell>
        </row>
        <row r="398">
          <cell r="A398" t="str">
            <v>MS10500</v>
          </cell>
          <cell r="B398" t="str">
            <v>MS</v>
          </cell>
          <cell r="C398">
            <v>500</v>
          </cell>
          <cell r="D398">
            <v>10</v>
          </cell>
          <cell r="E398">
            <v>500</v>
          </cell>
        </row>
        <row r="399">
          <cell r="A399" t="str">
            <v>MS10600</v>
          </cell>
          <cell r="B399" t="str">
            <v>MS</v>
          </cell>
          <cell r="C399">
            <v>600</v>
          </cell>
          <cell r="D399">
            <v>10</v>
          </cell>
          <cell r="E399">
            <v>600</v>
          </cell>
        </row>
        <row r="400">
          <cell r="A400" t="str">
            <v>MS10700</v>
          </cell>
          <cell r="B400" t="str">
            <v>MS</v>
          </cell>
          <cell r="C400">
            <v>700</v>
          </cell>
          <cell r="D400">
            <v>10</v>
          </cell>
          <cell r="E400">
            <v>700</v>
          </cell>
        </row>
        <row r="401">
          <cell r="A401" t="str">
            <v>MS10800</v>
          </cell>
          <cell r="B401" t="str">
            <v>MS</v>
          </cell>
          <cell r="C401">
            <v>800</v>
          </cell>
          <cell r="D401">
            <v>10</v>
          </cell>
          <cell r="E401">
            <v>800</v>
          </cell>
        </row>
        <row r="402">
          <cell r="A402" t="str">
            <v>MS10900</v>
          </cell>
          <cell r="B402" t="str">
            <v>MS</v>
          </cell>
          <cell r="C402">
            <v>900</v>
          </cell>
          <cell r="D402">
            <v>10</v>
          </cell>
          <cell r="E402">
            <v>900</v>
          </cell>
        </row>
        <row r="403">
          <cell r="A403" t="str">
            <v>MS101000</v>
          </cell>
          <cell r="B403" t="str">
            <v>MS</v>
          </cell>
          <cell r="C403">
            <v>1000</v>
          </cell>
          <cell r="D403">
            <v>10</v>
          </cell>
          <cell r="E403">
            <v>1000</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2)"/>
      <sheetName val="DTESTIMATE ORG"/>
      <sheetName val="E-VK DATA"/>
      <sheetName val="RMR (3)"/>
      <sheetName val="M - E DATA"/>
      <sheetName val="WT AVG LEAD (2)"/>
      <sheetName val="DTESTIMATE"/>
      <sheetName val="COVER"/>
      <sheetName val="CPDATA"/>
      <sheetName val="PVKDATA"/>
      <sheetName val="NH9-V2DATA"/>
      <sheetName val="ALL DATAS"/>
      <sheetName val="RMR"/>
      <sheetName val="WT AVG LEAD"/>
      <sheetName val="MRATES"/>
      <sheetName val="WRKNG EST"/>
      <sheetName val="COMP STAT"/>
      <sheetName val="TENDER ANALYSIS"/>
      <sheetName val="SANC EST"/>
      <sheetName val="DATAS"/>
      <sheetName val="FinalBill 02"/>
      <sheetName val="LSCC"/>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163">
          <cell r="L163">
            <v>1029.425</v>
          </cell>
        </row>
        <row r="164">
          <cell r="L164">
            <v>1441.925</v>
          </cell>
        </row>
        <row r="165">
          <cell r="L165">
            <v>1460.675</v>
          </cell>
        </row>
        <row r="166">
          <cell r="L166">
            <v>1266.925</v>
          </cell>
        </row>
        <row r="167">
          <cell r="L167">
            <v>1104.425</v>
          </cell>
        </row>
        <row r="168">
          <cell r="L168">
            <v>941.92499999999995</v>
          </cell>
        </row>
        <row r="169">
          <cell r="L169">
            <v>696.92499999999995</v>
          </cell>
        </row>
        <row r="170">
          <cell r="L170">
            <v>571.59999999999991</v>
          </cell>
        </row>
        <row r="187">
          <cell r="L187">
            <v>27716.6888</v>
          </cell>
        </row>
        <row r="196">
          <cell r="L196">
            <v>1034.925</v>
          </cell>
        </row>
        <row r="197">
          <cell r="L197">
            <v>1447.425</v>
          </cell>
        </row>
        <row r="198">
          <cell r="L198">
            <v>1466.175</v>
          </cell>
        </row>
        <row r="199">
          <cell r="L199">
            <v>1272.425</v>
          </cell>
        </row>
        <row r="200">
          <cell r="L200">
            <v>1109.925</v>
          </cell>
        </row>
        <row r="201">
          <cell r="L201">
            <v>947.42499999999995</v>
          </cell>
        </row>
        <row r="202">
          <cell r="L202">
            <v>702.42499999999995</v>
          </cell>
        </row>
        <row r="203">
          <cell r="L203">
            <v>577.09999999999991</v>
          </cell>
        </row>
        <row r="221">
          <cell r="L221">
            <v>27719.6888</v>
          </cell>
        </row>
      </sheetData>
      <sheetData sheetId="13"/>
      <sheetData sheetId="14"/>
      <sheetData sheetId="15"/>
      <sheetData sheetId="16"/>
      <sheetData sheetId="17"/>
      <sheetData sheetId="18"/>
      <sheetData sheetId="19"/>
      <sheetData sheetId="20"/>
      <sheetData sheetId="2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2)"/>
      <sheetName val="DTESTIMATE ORG"/>
      <sheetName val="E-VK DATA"/>
      <sheetName val="RMR (3)"/>
      <sheetName val="M - E DATA"/>
      <sheetName val="WT AVG LEAD (2)"/>
      <sheetName val="DTESTIMATE"/>
      <sheetName val="COVER"/>
      <sheetName val="CPDATA"/>
      <sheetName val="PVKDATA"/>
      <sheetName val="NH9-V2DATA"/>
      <sheetName val="ALL DATAS"/>
      <sheetName val="RMR"/>
      <sheetName val="WT AVG LEAD"/>
      <sheetName val="MRATES"/>
      <sheetName val="WRKNG EST"/>
      <sheetName val="COMP STAT"/>
      <sheetName val="TENDER ANALYSIS"/>
      <sheetName val="SANC EST"/>
      <sheetName val="DATAS"/>
      <sheetName val="FinalBill 02"/>
      <sheetName val="LS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rs&amp;Omisns"/>
      <sheetName val="FINAL BILL"/>
      <sheetName val="COVER"/>
      <sheetName val="SP REP"/>
      <sheetName val="WRKNG EST"/>
      <sheetName val="COMP STAT"/>
      <sheetName val="TENDR ANALY"/>
      <sheetName val="SANC EST"/>
      <sheetName val="EST"/>
      <sheetName val="DATAS"/>
      <sheetName val="RMR"/>
      <sheetName val="WT AVG LEAD"/>
      <sheetName val="MRATES"/>
      <sheetName val="LSCC"/>
      <sheetName val="SSR06-07"/>
      <sheetName val="working"/>
      <sheetName val="w.slip"/>
      <sheetName val="BTR"/>
      <sheetName val="rec"/>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8">
          <cell r="C18">
            <v>55.5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4">
          <cell r="A4" t="str">
            <v>A</v>
          </cell>
          <cell r="B4">
            <v>3268.3</v>
          </cell>
          <cell r="C4">
            <v>6.4</v>
          </cell>
          <cell r="D4">
            <v>1.4</v>
          </cell>
          <cell r="E4">
            <v>0.82499999999999996</v>
          </cell>
          <cell r="F4">
            <v>2.4500000000000002</v>
          </cell>
          <cell r="G4">
            <v>0.15</v>
          </cell>
          <cell r="H4">
            <v>0.41439999999999999</v>
          </cell>
          <cell r="I4">
            <v>3.87</v>
          </cell>
          <cell r="J4">
            <v>10.78</v>
          </cell>
          <cell r="K4">
            <v>3.9349999999999996</v>
          </cell>
          <cell r="L4">
            <v>2.23</v>
          </cell>
          <cell r="M4">
            <v>4.125</v>
          </cell>
          <cell r="N4">
            <v>3.05</v>
          </cell>
          <cell r="O4">
            <v>1.6</v>
          </cell>
          <cell r="P4">
            <v>14.85</v>
          </cell>
          <cell r="Q4">
            <v>2000</v>
          </cell>
          <cell r="R4" t="str">
            <v xml:space="preserve"> Single row 1000 mm dia</v>
          </cell>
        </row>
        <row r="5">
          <cell r="A5" t="str">
            <v>B</v>
          </cell>
          <cell r="B5">
            <v>6595.25</v>
          </cell>
          <cell r="C5">
            <v>8.1</v>
          </cell>
          <cell r="D5">
            <v>1.4</v>
          </cell>
          <cell r="E5">
            <v>0.82499999999999996</v>
          </cell>
          <cell r="F5">
            <v>2.4500000000000002</v>
          </cell>
          <cell r="G5">
            <v>0.15</v>
          </cell>
          <cell r="H5">
            <v>0.86599999999999999</v>
          </cell>
          <cell r="I5">
            <v>5.66</v>
          </cell>
          <cell r="J5">
            <v>15.879999999999999</v>
          </cell>
          <cell r="K5">
            <v>3.9349999999999996</v>
          </cell>
          <cell r="L5">
            <v>2.23</v>
          </cell>
          <cell r="M5">
            <v>4.125</v>
          </cell>
          <cell r="N5">
            <v>3.05</v>
          </cell>
          <cell r="O5">
            <v>3.3</v>
          </cell>
          <cell r="P5">
            <v>14.85</v>
          </cell>
          <cell r="Q5">
            <v>3000</v>
          </cell>
          <cell r="R5" t="str">
            <v>Double row 1000 mm dia</v>
          </cell>
        </row>
        <row r="6">
          <cell r="A6" t="str">
            <v>C</v>
          </cell>
          <cell r="B6">
            <v>9863.5499999999993</v>
          </cell>
          <cell r="C6">
            <v>9.8000000000000007</v>
          </cell>
          <cell r="D6">
            <v>1.4</v>
          </cell>
          <cell r="E6">
            <v>0.82499999999999996</v>
          </cell>
          <cell r="F6">
            <v>2.4500000000000002</v>
          </cell>
          <cell r="G6">
            <v>0.15</v>
          </cell>
          <cell r="H6">
            <v>1.2431999999999999</v>
          </cell>
          <cell r="I6">
            <v>8.49</v>
          </cell>
          <cell r="J6">
            <v>23.82</v>
          </cell>
          <cell r="K6">
            <v>3.9350000000000001</v>
          </cell>
          <cell r="L6">
            <v>2.23</v>
          </cell>
          <cell r="M6">
            <v>4.125</v>
          </cell>
          <cell r="N6">
            <v>3.05</v>
          </cell>
          <cell r="O6">
            <v>4.8000000000000007</v>
          </cell>
          <cell r="P6">
            <v>14.85</v>
          </cell>
          <cell r="Q6">
            <v>5000</v>
          </cell>
          <cell r="R6" t="str">
            <v>Triple row 1000 mm dia</v>
          </cell>
        </row>
        <row r="7">
          <cell r="A7" t="str">
            <v>D</v>
          </cell>
          <cell r="C7">
            <v>3000</v>
          </cell>
          <cell r="D7">
            <v>4000</v>
          </cell>
          <cell r="E7">
            <v>1700</v>
          </cell>
          <cell r="F7">
            <v>450</v>
          </cell>
          <cell r="G7">
            <v>480</v>
          </cell>
          <cell r="H7">
            <v>480</v>
          </cell>
          <cell r="I7">
            <v>7360</v>
          </cell>
          <cell r="J7">
            <v>7560</v>
          </cell>
          <cell r="K7">
            <v>630</v>
          </cell>
          <cell r="L7">
            <v>4000</v>
          </cell>
          <cell r="M7">
            <v>3000</v>
          </cell>
          <cell r="N7">
            <v>6000</v>
          </cell>
          <cell r="O7">
            <v>450</v>
          </cell>
          <cell r="P7">
            <v>750</v>
          </cell>
          <cell r="Q7">
            <v>124</v>
          </cell>
          <cell r="R7">
            <v>7541</v>
          </cell>
        </row>
        <row r="8">
          <cell r="A8" t="str">
            <v>E</v>
          </cell>
          <cell r="C8">
            <v>4000</v>
          </cell>
          <cell r="D8">
            <v>3000</v>
          </cell>
          <cell r="E8">
            <v>400</v>
          </cell>
          <cell r="F8">
            <v>450</v>
          </cell>
          <cell r="G8">
            <v>500</v>
          </cell>
          <cell r="H8">
            <v>500</v>
          </cell>
          <cell r="I8">
            <v>5800</v>
          </cell>
          <cell r="J8">
            <v>6000</v>
          </cell>
          <cell r="K8">
            <v>650</v>
          </cell>
          <cell r="L8">
            <v>3000</v>
          </cell>
          <cell r="M8">
            <v>3000</v>
          </cell>
          <cell r="N8">
            <v>6000</v>
          </cell>
          <cell r="O8">
            <v>450</v>
          </cell>
          <cell r="P8">
            <v>750</v>
          </cell>
          <cell r="Q8">
            <v>114</v>
          </cell>
          <cell r="R8">
            <v>7120</v>
          </cell>
        </row>
        <row r="9">
          <cell r="A9" t="str">
            <v>F</v>
          </cell>
          <cell r="C9">
            <v>4000</v>
          </cell>
          <cell r="D9">
            <v>4000</v>
          </cell>
          <cell r="E9">
            <v>1200</v>
          </cell>
          <cell r="F9">
            <v>480</v>
          </cell>
          <cell r="G9">
            <v>550</v>
          </cell>
          <cell r="H9">
            <v>550</v>
          </cell>
          <cell r="I9">
            <v>7500</v>
          </cell>
          <cell r="J9">
            <v>7700</v>
          </cell>
          <cell r="K9">
            <v>700</v>
          </cell>
          <cell r="L9">
            <v>4000</v>
          </cell>
          <cell r="M9">
            <v>3000</v>
          </cell>
          <cell r="N9">
            <v>6000</v>
          </cell>
          <cell r="O9">
            <v>450</v>
          </cell>
          <cell r="P9">
            <v>750</v>
          </cell>
          <cell r="Q9">
            <v>149</v>
          </cell>
          <cell r="R9">
            <v>9164</v>
          </cell>
        </row>
        <row r="10">
          <cell r="A10" t="str">
            <v>G</v>
          </cell>
          <cell r="C10">
            <v>4000</v>
          </cell>
          <cell r="D10">
            <v>5000</v>
          </cell>
          <cell r="E10">
            <v>1900</v>
          </cell>
          <cell r="F10">
            <v>520</v>
          </cell>
          <cell r="G10">
            <v>620</v>
          </cell>
          <cell r="H10">
            <v>630</v>
          </cell>
          <cell r="I10">
            <v>9060</v>
          </cell>
          <cell r="J10">
            <v>9260</v>
          </cell>
          <cell r="K10">
            <v>770</v>
          </cell>
          <cell r="L10">
            <v>5000</v>
          </cell>
          <cell r="M10">
            <v>3000</v>
          </cell>
          <cell r="N10">
            <v>6000</v>
          </cell>
          <cell r="O10">
            <v>450</v>
          </cell>
          <cell r="P10">
            <v>750</v>
          </cell>
          <cell r="Q10">
            <v>194</v>
          </cell>
          <cell r="R10">
            <v>10607</v>
          </cell>
        </row>
        <row r="11">
          <cell r="A11" t="str">
            <v>H</v>
          </cell>
          <cell r="C11">
            <v>5000</v>
          </cell>
          <cell r="D11">
            <v>3000</v>
          </cell>
          <cell r="E11">
            <v>300</v>
          </cell>
          <cell r="F11">
            <v>500</v>
          </cell>
          <cell r="G11">
            <v>570</v>
          </cell>
          <cell r="H11">
            <v>570</v>
          </cell>
          <cell r="I11">
            <v>6740</v>
          </cell>
          <cell r="J11">
            <v>6940</v>
          </cell>
          <cell r="K11">
            <v>720</v>
          </cell>
          <cell r="L11">
            <v>3000</v>
          </cell>
          <cell r="M11">
            <v>3000</v>
          </cell>
          <cell r="N11">
            <v>6000</v>
          </cell>
          <cell r="O11">
            <v>450</v>
          </cell>
          <cell r="P11">
            <v>750</v>
          </cell>
          <cell r="Q11">
            <v>142</v>
          </cell>
          <cell r="R11">
            <v>8941</v>
          </cell>
        </row>
        <row r="12">
          <cell r="A12" t="str">
            <v>I</v>
          </cell>
          <cell r="C12">
            <v>5000</v>
          </cell>
          <cell r="D12">
            <v>4000</v>
          </cell>
          <cell r="E12">
            <v>800</v>
          </cell>
          <cell r="F12">
            <v>520</v>
          </cell>
          <cell r="G12">
            <v>600</v>
          </cell>
          <cell r="H12">
            <v>620</v>
          </cell>
          <cell r="I12">
            <v>7840</v>
          </cell>
          <cell r="J12">
            <v>8040</v>
          </cell>
          <cell r="K12">
            <v>750</v>
          </cell>
          <cell r="L12">
            <v>4000</v>
          </cell>
          <cell r="M12">
            <v>3000</v>
          </cell>
          <cell r="N12">
            <v>6000</v>
          </cell>
          <cell r="O12">
            <v>450</v>
          </cell>
          <cell r="P12">
            <v>750</v>
          </cell>
          <cell r="Q12">
            <v>174</v>
          </cell>
          <cell r="R12">
            <v>10695</v>
          </cell>
        </row>
        <row r="13">
          <cell r="A13" t="str">
            <v>J</v>
          </cell>
          <cell r="C13">
            <v>5000</v>
          </cell>
          <cell r="D13">
            <v>5000</v>
          </cell>
          <cell r="E13">
            <v>1500</v>
          </cell>
          <cell r="F13">
            <v>580</v>
          </cell>
          <cell r="G13">
            <v>680</v>
          </cell>
          <cell r="H13">
            <v>700</v>
          </cell>
          <cell r="I13">
            <v>9400</v>
          </cell>
          <cell r="J13">
            <v>9600</v>
          </cell>
          <cell r="K13">
            <v>830</v>
          </cell>
          <cell r="L13">
            <v>5000</v>
          </cell>
          <cell r="M13">
            <v>3000</v>
          </cell>
          <cell r="N13">
            <v>6000</v>
          </cell>
          <cell r="O13">
            <v>450</v>
          </cell>
          <cell r="P13">
            <v>750</v>
          </cell>
          <cell r="Q13">
            <v>224</v>
          </cell>
          <cell r="R13">
            <v>14339</v>
          </cell>
        </row>
        <row r="14">
          <cell r="A14" t="str">
            <v>K</v>
          </cell>
          <cell r="C14">
            <v>6000</v>
          </cell>
          <cell r="D14">
            <v>3000</v>
          </cell>
          <cell r="E14">
            <v>300</v>
          </cell>
          <cell r="F14">
            <v>680</v>
          </cell>
          <cell r="G14">
            <v>720</v>
          </cell>
          <cell r="H14">
            <v>720</v>
          </cell>
          <cell r="I14">
            <v>8040</v>
          </cell>
          <cell r="J14">
            <v>8240</v>
          </cell>
          <cell r="K14">
            <v>870</v>
          </cell>
          <cell r="L14">
            <v>3000</v>
          </cell>
          <cell r="M14">
            <v>3000</v>
          </cell>
          <cell r="N14">
            <v>6000</v>
          </cell>
          <cell r="O14">
            <v>450</v>
          </cell>
          <cell r="P14">
            <v>750</v>
          </cell>
          <cell r="Q14">
            <v>201</v>
          </cell>
          <cell r="R14">
            <v>11238</v>
          </cell>
        </row>
        <row r="15">
          <cell r="A15" t="str">
            <v>L</v>
          </cell>
          <cell r="C15">
            <v>6000</v>
          </cell>
          <cell r="D15">
            <v>4000</v>
          </cell>
          <cell r="E15">
            <v>300</v>
          </cell>
          <cell r="F15">
            <v>680</v>
          </cell>
          <cell r="G15">
            <v>720</v>
          </cell>
          <cell r="H15">
            <v>750</v>
          </cell>
          <cell r="I15">
            <v>8100</v>
          </cell>
          <cell r="J15">
            <v>8300</v>
          </cell>
          <cell r="K15">
            <v>870</v>
          </cell>
          <cell r="L15">
            <v>4000</v>
          </cell>
          <cell r="M15">
            <v>3000</v>
          </cell>
          <cell r="N15">
            <v>6000</v>
          </cell>
          <cell r="O15">
            <v>450</v>
          </cell>
          <cell r="P15">
            <v>750</v>
          </cell>
          <cell r="Q15">
            <v>222</v>
          </cell>
          <cell r="R15">
            <v>13848</v>
          </cell>
        </row>
        <row r="16">
          <cell r="A16" t="str">
            <v>M</v>
          </cell>
          <cell r="C16">
            <v>6000</v>
          </cell>
          <cell r="D16">
            <v>5000</v>
          </cell>
          <cell r="E16">
            <v>1100</v>
          </cell>
          <cell r="F16">
            <v>680</v>
          </cell>
          <cell r="G16">
            <v>750</v>
          </cell>
          <cell r="H16">
            <v>750</v>
          </cell>
          <cell r="I16">
            <v>9700</v>
          </cell>
          <cell r="J16">
            <v>9900</v>
          </cell>
          <cell r="K16">
            <v>900</v>
          </cell>
          <cell r="L16">
            <v>5000</v>
          </cell>
          <cell r="M16">
            <v>3000</v>
          </cell>
          <cell r="N16">
            <v>6000</v>
          </cell>
          <cell r="O16">
            <v>450</v>
          </cell>
          <cell r="P16">
            <v>750</v>
          </cell>
          <cell r="Q16">
            <v>258</v>
          </cell>
          <cell r="R16">
            <v>14479</v>
          </cell>
        </row>
        <row r="17">
          <cell r="A17" t="str">
            <v>N</v>
          </cell>
          <cell r="C17">
            <v>6000</v>
          </cell>
          <cell r="D17">
            <v>6000</v>
          </cell>
          <cell r="E17">
            <v>1800</v>
          </cell>
          <cell r="F17">
            <v>700</v>
          </cell>
          <cell r="G17">
            <v>800</v>
          </cell>
          <cell r="H17">
            <v>850</v>
          </cell>
          <cell r="I17">
            <v>11300</v>
          </cell>
          <cell r="J17">
            <v>11500</v>
          </cell>
          <cell r="K17">
            <v>950</v>
          </cell>
          <cell r="L17">
            <v>6000</v>
          </cell>
          <cell r="M17">
            <v>3000</v>
          </cell>
          <cell r="N17">
            <v>6000</v>
          </cell>
          <cell r="O17">
            <v>450</v>
          </cell>
          <cell r="P17">
            <v>750</v>
          </cell>
          <cell r="Q17">
            <v>315</v>
          </cell>
          <cell r="R17">
            <v>18100</v>
          </cell>
        </row>
        <row r="18">
          <cell r="A18" t="str">
            <v>O</v>
          </cell>
          <cell r="C18">
            <v>7000</v>
          </cell>
          <cell r="D18">
            <v>5000</v>
          </cell>
          <cell r="E18">
            <v>600</v>
          </cell>
          <cell r="F18">
            <v>750</v>
          </cell>
          <cell r="G18">
            <v>850</v>
          </cell>
          <cell r="H18">
            <v>850</v>
          </cell>
          <cell r="I18">
            <v>9900</v>
          </cell>
          <cell r="J18">
            <v>10100</v>
          </cell>
          <cell r="K18">
            <v>1000</v>
          </cell>
          <cell r="L18">
            <v>5000</v>
          </cell>
          <cell r="M18">
            <v>3000</v>
          </cell>
          <cell r="N18">
            <v>6000</v>
          </cell>
          <cell r="O18">
            <v>450</v>
          </cell>
          <cell r="P18">
            <v>750</v>
          </cell>
          <cell r="Q18">
            <v>301</v>
          </cell>
          <cell r="R18">
            <v>17607</v>
          </cell>
        </row>
        <row r="19">
          <cell r="A19" t="str">
            <v>P</v>
          </cell>
          <cell r="C19">
            <v>7000</v>
          </cell>
          <cell r="D19">
            <v>6000</v>
          </cell>
          <cell r="E19">
            <v>1200</v>
          </cell>
          <cell r="F19">
            <v>780</v>
          </cell>
          <cell r="G19">
            <v>920</v>
          </cell>
          <cell r="H19">
            <v>950</v>
          </cell>
          <cell r="I19">
            <v>11300</v>
          </cell>
          <cell r="J19">
            <v>11500</v>
          </cell>
          <cell r="K19">
            <v>1070</v>
          </cell>
          <cell r="L19">
            <v>6000</v>
          </cell>
          <cell r="M19">
            <v>3000</v>
          </cell>
          <cell r="N19">
            <v>6000</v>
          </cell>
          <cell r="O19">
            <v>450</v>
          </cell>
          <cell r="P19">
            <v>750</v>
          </cell>
          <cell r="Q19">
            <v>365</v>
          </cell>
          <cell r="R19">
            <v>20915</v>
          </cell>
        </row>
        <row r="20">
          <cell r="A20" t="str">
            <v>Q</v>
          </cell>
          <cell r="C20">
            <v>7000</v>
          </cell>
          <cell r="D20">
            <v>7000</v>
          </cell>
          <cell r="E20">
            <v>1300</v>
          </cell>
          <cell r="F20">
            <v>780</v>
          </cell>
          <cell r="G20">
            <v>950</v>
          </cell>
          <cell r="H20">
            <v>950</v>
          </cell>
          <cell r="I20">
            <v>11500</v>
          </cell>
          <cell r="J20">
            <v>11700</v>
          </cell>
          <cell r="K20">
            <v>1100</v>
          </cell>
          <cell r="L20">
            <v>7000</v>
          </cell>
          <cell r="M20">
            <v>3000</v>
          </cell>
          <cell r="N20">
            <v>6000</v>
          </cell>
          <cell r="O20">
            <v>450</v>
          </cell>
          <cell r="P20">
            <v>750</v>
          </cell>
          <cell r="Q20">
            <v>394</v>
          </cell>
          <cell r="R20">
            <v>22120</v>
          </cell>
        </row>
        <row r="21">
          <cell r="A21" t="str">
            <v>R</v>
          </cell>
          <cell r="C21">
            <v>8000</v>
          </cell>
          <cell r="D21">
            <v>5000</v>
          </cell>
          <cell r="E21">
            <v>300</v>
          </cell>
          <cell r="F21">
            <v>800</v>
          </cell>
          <cell r="G21">
            <v>950</v>
          </cell>
          <cell r="H21">
            <v>950</v>
          </cell>
          <cell r="I21">
            <v>10500</v>
          </cell>
          <cell r="J21">
            <v>10700</v>
          </cell>
          <cell r="K21">
            <v>1100</v>
          </cell>
          <cell r="L21">
            <v>5000</v>
          </cell>
          <cell r="M21">
            <v>3000</v>
          </cell>
          <cell r="N21">
            <v>6000</v>
          </cell>
          <cell r="O21">
            <v>450</v>
          </cell>
          <cell r="P21">
            <v>750</v>
          </cell>
          <cell r="Q21">
            <v>350</v>
          </cell>
          <cell r="R21">
            <v>20650</v>
          </cell>
        </row>
        <row r="22">
          <cell r="A22" t="str">
            <v>S</v>
          </cell>
          <cell r="C22">
            <v>8000</v>
          </cell>
          <cell r="D22">
            <v>6000</v>
          </cell>
          <cell r="E22">
            <v>900</v>
          </cell>
          <cell r="F22">
            <v>820</v>
          </cell>
          <cell r="G22">
            <v>970</v>
          </cell>
          <cell r="H22">
            <v>1000</v>
          </cell>
          <cell r="I22">
            <v>11800</v>
          </cell>
          <cell r="J22">
            <v>12000</v>
          </cell>
          <cell r="K22">
            <v>1120</v>
          </cell>
          <cell r="L22">
            <v>6000</v>
          </cell>
          <cell r="M22">
            <v>3000</v>
          </cell>
          <cell r="N22">
            <v>6000</v>
          </cell>
          <cell r="O22">
            <v>450</v>
          </cell>
          <cell r="P22">
            <v>750</v>
          </cell>
          <cell r="Q22">
            <v>478</v>
          </cell>
          <cell r="R22">
            <v>23539</v>
          </cell>
        </row>
        <row r="23">
          <cell r="A23" t="str">
            <v>T</v>
          </cell>
          <cell r="C23">
            <v>8000</v>
          </cell>
          <cell r="D23">
            <v>7000</v>
          </cell>
          <cell r="E23">
            <v>1300</v>
          </cell>
          <cell r="F23">
            <v>850</v>
          </cell>
          <cell r="G23">
            <v>1100</v>
          </cell>
          <cell r="H23">
            <v>1200</v>
          </cell>
          <cell r="I23">
            <v>13000</v>
          </cell>
          <cell r="J23">
            <v>13200</v>
          </cell>
          <cell r="K23">
            <v>1250</v>
          </cell>
          <cell r="L23">
            <v>7000</v>
          </cell>
          <cell r="M23">
            <v>3000</v>
          </cell>
          <cell r="N23">
            <v>6000</v>
          </cell>
          <cell r="O23">
            <v>450</v>
          </cell>
          <cell r="P23">
            <v>750</v>
          </cell>
          <cell r="Q23">
            <v>502</v>
          </cell>
          <cell r="R23">
            <v>27371</v>
          </cell>
        </row>
      </sheetData>
      <sheetData sheetId="2"/>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 val="Sheet3"/>
    </sheetNames>
    <sheetDataSet>
      <sheetData sheetId="0"/>
      <sheetData sheetId="1"/>
      <sheetData sheetId="2"/>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1"/>
      <sheetName val="BIOPUR-C"/>
      <sheetName val="BIOPUR-N"/>
      <sheetName val="BILDBAL-D"/>
      <sheetName val="BILDBAL-E"/>
      <sheetName val="BILDBAL-F"/>
      <sheetName val="N-Konz-Diagr"/>
      <sheetName val="BSB+P+GUST-Konz-Diagr"/>
      <sheetName val="KONZ.XLS"/>
      <sheetName val="t_prsr"/>
      <sheetName val="id"/>
      <sheetName val="Lead statement"/>
      <sheetName val="r"/>
      <sheetName val="Lead"/>
      <sheetName val="data existing_do not delete"/>
      <sheetName val="banilad"/>
      <sheetName val="Mactan"/>
      <sheetName val="Mandaue"/>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RMR"/>
      <sheetName val="WT AVG LEAD"/>
      <sheetName val="Sheet2"/>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s"/>
      <sheetName val="Det.Est"/>
      <sheetName val="Data"/>
      <sheetName val="BT rate"/>
      <sheetName val="Sheet1"/>
      <sheetName val="T.memo"/>
      <sheetName val="Road Detail Est."/>
      <sheetName val="Road data"/>
      <sheetName val="abs road"/>
      <sheetName val="mlead"/>
      <sheetName val="R_Det"/>
      <sheetName val="MRATES"/>
      <sheetName val="RMR"/>
      <sheetName val="BTR"/>
      <sheetName val="Sketch"/>
      <sheetName val="C.D.Abs.Est."/>
      <sheetName val="data1"/>
      <sheetName val="Labour"/>
      <sheetName val="Material"/>
      <sheetName val="Common "/>
      <sheetName val="Estimate 10.00 Lakhs "/>
      <sheetName val="BWSCPlt"/>
      <sheetName val="CI"/>
      <sheetName val="DI"/>
      <sheetName val="G.R.P"/>
      <sheetName val="HDPE"/>
      <sheetName val="PSC REVISED"/>
      <sheetName val="pvc"/>
      <sheetName val="r"/>
      <sheetName val="DATA-2005-06"/>
      <sheetName val="1-Pop Proj"/>
      <sheetName val="v"/>
      <sheetName val="C.s bund (1)"/>
      <sheetName val="Class IV Qtr. Ele"/>
      <sheetName val="Sheet2"/>
      <sheetName val="Leads"/>
      <sheetName val="01"/>
      <sheetName val="MRoad data"/>
      <sheetName val="BALAN1"/>
      <sheetName val="Boq Block A"/>
      <sheetName val="maya"/>
      <sheetName val="0000000000000"/>
      <sheetName val="Civil-works"/>
      <sheetName val="LIST"/>
      <sheetName val="PlanAlign"/>
      <sheetName val="DESIGN"/>
      <sheetName val="Plant &amp;  Machinery"/>
      <sheetName val="t_prsr"/>
      <sheetName val="id"/>
      <sheetName val="SUMP1420KL@HW"/>
      <sheetName val="DATA-BASE"/>
      <sheetName val="DATA-ABSTRACT"/>
      <sheetName val="Basicrates"/>
      <sheetName val="Rd.Det.Est"/>
      <sheetName val="data existing_do not delete"/>
      <sheetName val="GROUND FLOOR"/>
      <sheetName val="Specification report"/>
      <sheetName val="coverpage"/>
      <sheetName val="Bitumen trunk"/>
      <sheetName val="Feeder"/>
      <sheetName val="R99 etc"/>
      <sheetName val="Trunk unpaved"/>
      <sheetName val="doq"/>
      <sheetName val="TS memo"/>
      <sheetName val="Rates"/>
      <sheetName val="Global factors"/>
      <sheetName val="Detailed Estimate"/>
      <sheetName val="C-data"/>
      <sheetName val="Cover"/>
      <sheetName val="Bill-12"/>
      <sheetName val="Lead statement"/>
      <sheetName val="MRMECADAMoad data"/>
      <sheetName val="Det_Est"/>
      <sheetName val="BT_rate"/>
      <sheetName val="T_memo"/>
      <sheetName val="Road_Detail_Est_"/>
      <sheetName val="Road_data"/>
      <sheetName val="abs_road"/>
      <sheetName val="Class_IV_Qtr__Ele"/>
      <sheetName val="C_D_Abs_Est_"/>
      <sheetName val="MRMECADAMoad_data"/>
      <sheetName val="Common_"/>
      <sheetName val="Estimate_10_00_Lakhs_"/>
      <sheetName val="G_R_P"/>
      <sheetName val="PSC_REVISED"/>
      <sheetName val="1-Pop_Proj"/>
      <sheetName val="C_s_bund_(1)"/>
      <sheetName val="MRoad_data"/>
      <sheetName val="Det_Est1"/>
      <sheetName val="BT_rate1"/>
      <sheetName val="T_memo1"/>
      <sheetName val="Road_Detail_Est_1"/>
      <sheetName val="Road_data1"/>
      <sheetName val="abs_road1"/>
      <sheetName val="Class_IV_Qtr__Ele1"/>
      <sheetName val="C_D_Abs_Est_1"/>
      <sheetName val="MRMECADAMoad_data1"/>
      <sheetName val="Common_1"/>
      <sheetName val="Estimate_10_00_Lakhs_1"/>
      <sheetName val="G_R_P1"/>
      <sheetName val="PSC_REVISED1"/>
      <sheetName val="1-Pop_Proj1"/>
      <sheetName val="C_s_bund_(1)1"/>
      <sheetName val="MRoad_data1"/>
      <sheetName val="DATA_PRG"/>
      <sheetName val="int-Dia-pvc"/>
      <sheetName val="hdpe_basic"/>
      <sheetName val="pvc_basic"/>
      <sheetName val="BTR (2)"/>
      <sheetName val="51"/>
      <sheetName val="General"/>
      <sheetName val="Buildings"/>
      <sheetName val="Civil SSR"/>
      <sheetName val="Input"/>
      <sheetName val="Data (2)"/>
      <sheetName val="ABST SANITARY"/>
      <sheetName val="ABST CIVIL"/>
      <sheetName val="Rates-May-14"/>
      <sheetName val="BM-HOOP"/>
      <sheetName val="Machinery"/>
      <sheetName val="bricks"/>
      <sheetName val="Det_Est4"/>
      <sheetName val="BT_rate4"/>
      <sheetName val="T_memo4"/>
      <sheetName val="C_D_Abs_Est_4"/>
      <sheetName val="Det_Est3"/>
      <sheetName val="BT_rate3"/>
      <sheetName val="T_memo3"/>
      <sheetName val="C_D_Abs_Est_3"/>
      <sheetName val="Det_Est2"/>
      <sheetName val="BT_rate2"/>
      <sheetName val="T_memo2"/>
      <sheetName val="C_D_Abs_Est_2"/>
      <sheetName val="Main sheet"/>
      <sheetName val="Civil Boq"/>
      <sheetName val="PH data"/>
      <sheetName val="s"/>
      <sheetName val="Nspt-smp-final-ORIGINAL"/>
      <sheetName val="lead"/>
      <sheetName val="boredetails"/>
      <sheetName val="labour &amp; Centering"/>
      <sheetName val="Bed Fall"/>
      <sheetName val="Title"/>
      <sheetName val="Ventway Calculations"/>
      <sheetName val="Line"/>
      <sheetName val="m"/>
      <sheetName val="Quarry"/>
      <sheetName val="DET R"/>
      <sheetName val="Usage"/>
      <sheetName val="rdamdata"/>
      <sheetName val="lead-st"/>
      <sheetName val="Bridge Data 2005-06"/>
      <sheetName val="WT AVG LEAD"/>
      <sheetName val="BOQ Distribution"/>
      <sheetName val="Build-up"/>
      <sheetName val="civ data"/>
      <sheetName val="A.O.R."/>
      <sheetName val="well"/>
      <sheetName val="FINAL DATA"/>
      <sheetName val="Works"/>
      <sheetName val="Flanged Beams"/>
      <sheetName val="Rectangular Beam"/>
      <sheetName val="Valves"/>
      <sheetName val="MS Rates"/>
      <sheetName val="NEW "/>
      <sheetName val="basdat"/>
      <sheetName val="EDWise"/>
      <sheetName val="slab"/>
      <sheetName val="LABOUR RATE"/>
      <sheetName val="Material Rate"/>
      <sheetName val="CONNECT"/>
      <sheetName val="(4)F-81 Exp.side"/>
      <sheetName val="IDCCALHYD_GOO"/>
      <sheetName val="VIP03"/>
      <sheetName val="VIP_02"/>
      <sheetName val="(1)FILL FIRST"/>
      <sheetName val="(2)PROGRESIV EXP."/>
      <sheetName val="MTC-estimate"/>
      <sheetName val="(3)F-81 RECV."/>
      <sheetName val="DataInput"/>
      <sheetName val="DataInput-1"/>
      <sheetName val="DI Rate Analysis"/>
      <sheetName val="Economic RisingMain  Ph-I"/>
      <sheetName val="Census_of_India_2001"/>
      <sheetName val="BASE_ALL"/>
      <sheetName val="app2"/>
      <sheetName val="Sheet6"/>
      <sheetName val="rate analysis "/>
      <sheetName val="HYDRAULICS"/>
      <sheetName val="N- Ward Codes"/>
      <sheetName val="WTP-Pr"/>
      <sheetName val="BOQ"/>
      <sheetName val="G.O MS 35"/>
      <sheetName val="CC"/>
      <sheetName val="Materials"/>
      <sheetName val="segments-details"/>
      <sheetName val="int-Dia-hdpe"/>
      <sheetName val="PVC_dia"/>
      <sheetName val="Abs_CD_2"/>
      <sheetName val="road est"/>
      <sheetName val="ECV"/>
      <sheetName val="Levels"/>
      <sheetName val="b asic rates"/>
      <sheetName val="Summary"/>
      <sheetName val="SOR"/>
      <sheetName val="BOXCELL"/>
      <sheetName val="BOXCULVERT"/>
      <sheetName val="Cut Fill"/>
      <sheetName val="FORM5"/>
      <sheetName val="Habitation"/>
      <sheetName val="Maintenance"/>
      <sheetName val="RET "/>
      <sheetName val="Rate"/>
      <sheetName val="TOE"/>
      <sheetName val="Population"/>
      <sheetName val="Proforma B"/>
      <sheetName val="Traffic"/>
      <sheetName val="RMR2"/>
      <sheetName val="RD4"/>
      <sheetName val="Data-ELSR"/>
      <sheetName val="Mortars"/>
      <sheetName val=" Data -Valves"/>
      <sheetName val="GF SB Ok "/>
      <sheetName val="Hydraulic Design (Pipe)"/>
      <sheetName val="STEEL STRUCT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rain DRG"/>
      <sheetName val="  Drain  Est"/>
      <sheetName val="Road data"/>
      <sheetName val="Lead"/>
      <sheetName val="DRG_1"/>
      <sheetName val="DRG-2"/>
      <sheetName val="DRG"/>
      <sheetName val="BTR"/>
      <sheetName val="RMR"/>
      <sheetName val="Rates"/>
      <sheetName val="mlead"/>
      <sheetName val="MRoad data"/>
      <sheetName val="M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5">
          <cell r="C35">
            <v>254</v>
          </cell>
        </row>
        <row r="49">
          <cell r="D49">
            <v>357.5</v>
          </cell>
        </row>
      </sheetData>
      <sheetData sheetId="12" refreshError="1"/>
      <sheetData sheetId="13" refreshError="1"/>
      <sheetData sheetId="14" refreshError="1"/>
      <sheetData sheetId="15"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GenAbst"/>
      <sheetName val="Abs raod work"/>
      <sheetName val="Abs-CC"/>
      <sheetName val="Abs CD works"/>
      <sheetName val="Del Road work"/>
      <sheetName val="Det CC"/>
      <sheetName val="1000( 1R)"/>
      <sheetName val="800(2R)"/>
      <sheetName val="800(1R)"/>
      <sheetName val="600( 1R)"/>
      <sheetName val="Road data"/>
      <sheetName val="Rates"/>
      <sheetName val="leads"/>
      <sheetName val="RMR"/>
      <sheetName val="BTR"/>
      <sheetName val="Quarry map"/>
      <sheetName val="Quarry map (2)"/>
      <sheetName val="Cerificates"/>
      <sheetName val="abs road"/>
      <sheetName val="coverpage"/>
      <sheetName val="R_Det"/>
    </sheetNames>
    <sheetDataSet>
      <sheetData sheetId="0" refreshError="1"/>
      <sheetData sheetId="1" refreshError="1"/>
      <sheetData sheetId="2">
        <row r="4">
          <cell r="A4" t="str">
            <v>Name of work:- Improvements to road from km 7/2 to 9/2 of  Chitvel - Rapur road Chitvel - Edigapalli road in Y.S.R. District</v>
          </cell>
        </row>
      </sheetData>
      <sheetData sheetId="3" refreshError="1"/>
      <sheetData sheetId="4" refreshError="1"/>
      <sheetData sheetId="5"/>
      <sheetData sheetId="6" refreshError="1"/>
      <sheetData sheetId="7" refreshError="1"/>
      <sheetData sheetId="8"/>
      <sheetData sheetId="9"/>
      <sheetData sheetId="10"/>
      <sheetData sheetId="11"/>
      <sheetData sheetId="12">
        <row r="215">
          <cell r="C215" t="str">
            <v>Providing Vibrated Cement Concrete (1:4:8) mix using 40mm size  HBD crushed stone aggregate and fine aggregate conforming to table 1000-2 of MoRT&amp;H including cost, seigniorage conveyance of all materials to site and labour charges, centering, machine mixi</v>
          </cell>
        </row>
        <row r="242">
          <cell r="C242" t="str">
            <v>Vibrated  cement concrete M 35 grade using  20mm &amp; 10mm  HBD crushed stone aggregate (Coarse aggregate conforming to table 1000-1 and fine aggregate conforming to table 1000-2) including cost, seigniorage conveyance of all materials to site and labour cha</v>
          </cell>
        </row>
      </sheetData>
      <sheetData sheetId="13">
        <row r="33">
          <cell r="D33">
            <v>268.5</v>
          </cell>
        </row>
      </sheetData>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re charge &amp; Others"/>
      <sheetName val="bldg-conveyance"/>
      <sheetName val="cip-spl-04-05"/>
      <sheetName val="SURKYFLYASH "/>
      <sheetName val="LIMESTONE"/>
      <sheetName val="STEEL LUBRICANTOIL"/>
      <sheetName val="Others"/>
      <sheetName val="23-PVC"/>
      <sheetName val="22-Gaskets"/>
      <sheetName val="21-W-hammer"/>
      <sheetName val="20-Valves"/>
      <sheetName val="19-SFRC"/>
      <sheetName val="18-HDPE"/>
      <sheetName val="17-GRP"/>
      <sheetName val="16-C.I."/>
      <sheetName val="15-D.I. Bends "/>
      <sheetName val="14-D.I. Specials"/>
      <sheetName val="13-D.I."/>
      <sheetName val="12-BWS"/>
      <sheetName val="11-PSC"/>
      <sheetName val="9-AC-R"/>
      <sheetName val="8-AC-C"/>
      <sheetName val="7-AC-P"/>
      <sheetName val="6-RCC-C-S"/>
      <sheetName val="5-RCC-C-PEP"/>
      <sheetName val="4-RCC-R-RINGS"/>
      <sheetName val="3-RCC-S"/>
      <sheetName val="2-RCC-COLLARS"/>
      <sheetName val="1-RCC-PLAIN"/>
      <sheetName val="cmm-Materials"/>
      <sheetName val="IS5531 (2)"/>
      <sheetName val="CID"/>
      <sheetName val="Manhole"/>
      <sheetName val="IS5531"/>
      <sheetName val="Sheet1 (2)"/>
      <sheetName val="Sheet1"/>
      <sheetName val="buildings items"/>
      <sheetName val="Labour_rates"/>
      <sheetName val="est"/>
      <sheetName val="conveyance"/>
      <sheetName val="lead"/>
      <sheetName val="Items"/>
      <sheetName val="data"/>
      <sheetName val="CI Specials"/>
      <sheetName val="PIPE_DATA"/>
      <sheetName val="public health"/>
      <sheetName val="pvc"/>
      <sheetName val="HDPE"/>
      <sheetName val="AC"/>
      <sheetName val="AC_DD"/>
      <sheetName val="CI"/>
      <sheetName val="DI"/>
      <sheetName val="PSC REVISED"/>
      <sheetName val="G.R.P"/>
      <sheetName val="BWSCPlt"/>
      <sheetName val="Hire_charge_&amp;_Others"/>
      <sheetName val="SURKYFLYASH_"/>
      <sheetName val="STEEL_LUBRICANTOIL"/>
      <sheetName val="16-C_I_"/>
      <sheetName val="15-D_I__Bends_"/>
      <sheetName val="14-D_I__Specials"/>
      <sheetName val="13-D_I_"/>
      <sheetName val="IS5531_(2)"/>
      <sheetName val="Sheet1_(2)"/>
      <sheetName val="buildings_items"/>
      <sheetName val="CI_Specials"/>
      <sheetName val="public_health"/>
      <sheetName val="PSC_REVISED"/>
      <sheetName val="G_R_P"/>
      <sheetName val="Cover"/>
      <sheetName val="r"/>
      <sheetName val="leads"/>
      <sheetName val="ESTIMATE"/>
      <sheetName val="TBAL9697 -group wise  sdpl"/>
      <sheetName val="DATA_PRG"/>
      <sheetName val="_5wgdhabfinal00_01"/>
      <sheetName val="maya"/>
      <sheetName val="Sheet2"/>
      <sheetName val="Abs"/>
      <sheetName val="MTC-estimate"/>
      <sheetName val="other rates"/>
      <sheetName val="BALAN1"/>
      <sheetName val="Boq Block A"/>
      <sheetName val="t_prsr"/>
      <sheetName val="id"/>
      <sheetName val="v"/>
      <sheetName val="MRATES"/>
      <sheetName val=" "/>
      <sheetName val="Class IV Qtr. Ele"/>
      <sheetName val="Lead statement"/>
      <sheetName val="SSR 2010-11 Rates"/>
      <sheetName val="data existing_do not delete"/>
      <sheetName val="Bridge Data 2005-06"/>
      <sheetName val="C-data"/>
      <sheetName val="wh"/>
      <sheetName val="SP Set"/>
      <sheetName val="0000000000000"/>
      <sheetName val="GM&amp;PM WE1 EST"/>
      <sheetName val="BWSCP"/>
      <sheetName val="AV_GRP ms bwsc"/>
      <sheetName val="wh_data"/>
      <sheetName val="CPHEEO"/>
      <sheetName val="wh_data_R"/>
      <sheetName val="input"/>
      <sheetName val="Labour"/>
      <sheetName val="Material"/>
      <sheetName val="Plant &amp;  Machinery"/>
      <sheetName val="Legal Risk Analysi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row r="23">
          <cell r="C23">
            <v>63</v>
          </cell>
          <cell r="D23">
            <v>75</v>
          </cell>
          <cell r="E23">
            <v>90</v>
          </cell>
          <cell r="F23">
            <v>110</v>
          </cell>
          <cell r="G23">
            <v>125</v>
          </cell>
          <cell r="H23">
            <v>140</v>
          </cell>
          <cell r="I23">
            <v>160</v>
          </cell>
          <cell r="J23">
            <v>180</v>
          </cell>
          <cell r="K23">
            <v>200</v>
          </cell>
          <cell r="L23">
            <v>225</v>
          </cell>
          <cell r="M23">
            <v>250</v>
          </cell>
          <cell r="N23">
            <v>280</v>
          </cell>
          <cell r="O23">
            <v>315</v>
          </cell>
        </row>
        <row r="31">
          <cell r="C31">
            <v>100.60000000000001</v>
          </cell>
          <cell r="D31">
            <v>115.5</v>
          </cell>
          <cell r="E31">
            <v>134.9</v>
          </cell>
          <cell r="F31">
            <v>165.5</v>
          </cell>
          <cell r="G31">
            <v>195.5</v>
          </cell>
          <cell r="H31">
            <v>226.9</v>
          </cell>
          <cell r="I31">
            <v>291.7</v>
          </cell>
          <cell r="J31">
            <v>349.55</v>
          </cell>
          <cell r="K31">
            <v>407.85</v>
          </cell>
          <cell r="L31">
            <v>526.05000000000007</v>
          </cell>
          <cell r="M31">
            <v>561.6</v>
          </cell>
          <cell r="N31">
            <v>751.55000000000007</v>
          </cell>
          <cell r="O31">
            <v>927.80000000000007</v>
          </cell>
        </row>
        <row r="45">
          <cell r="C45">
            <v>114.75</v>
          </cell>
          <cell r="D45">
            <v>134</v>
          </cell>
          <cell r="E45">
            <v>162.55000000000001</v>
          </cell>
          <cell r="F45">
            <v>206</v>
          </cell>
          <cell r="G45">
            <v>241.75</v>
          </cell>
          <cell r="H45">
            <v>294.55</v>
          </cell>
          <cell r="I45">
            <v>376.45000000000005</v>
          </cell>
          <cell r="J45">
            <v>463.3</v>
          </cell>
          <cell r="K45">
            <v>543.4</v>
          </cell>
          <cell r="L45">
            <v>715.65000000000009</v>
          </cell>
          <cell r="M45">
            <v>861.40000000000009</v>
          </cell>
          <cell r="N45">
            <v>1060.6000000000001</v>
          </cell>
          <cell r="O45">
            <v>1304.8500000000001</v>
          </cell>
        </row>
        <row r="60">
          <cell r="C60">
            <v>140.6</v>
          </cell>
          <cell r="D60">
            <v>172.5</v>
          </cell>
          <cell r="E60">
            <v>216.15</v>
          </cell>
          <cell r="F60">
            <v>291.2</v>
          </cell>
          <cell r="G60">
            <v>360.8</v>
          </cell>
          <cell r="H60">
            <v>428.15000000000003</v>
          </cell>
          <cell r="I60">
            <v>557.5</v>
          </cell>
          <cell r="J60">
            <v>692.65000000000009</v>
          </cell>
          <cell r="K60">
            <v>821.85</v>
          </cell>
          <cell r="L60">
            <v>1080.9000000000001</v>
          </cell>
          <cell r="M60">
            <v>1297.45</v>
          </cell>
          <cell r="N60">
            <v>1619.2</v>
          </cell>
          <cell r="O60">
            <v>2015.95</v>
          </cell>
        </row>
      </sheetData>
      <sheetData sheetId="47" refreshError="1">
        <row r="9">
          <cell r="C9">
            <v>63</v>
          </cell>
          <cell r="D9">
            <v>75</v>
          </cell>
          <cell r="E9">
            <v>90</v>
          </cell>
          <cell r="F9">
            <v>110</v>
          </cell>
          <cell r="G9">
            <v>125</v>
          </cell>
          <cell r="H9">
            <v>140</v>
          </cell>
          <cell r="I9">
            <v>160</v>
          </cell>
          <cell r="J9">
            <v>180</v>
          </cell>
          <cell r="K9">
            <v>200</v>
          </cell>
          <cell r="L9">
            <v>225</v>
          </cell>
          <cell r="M9">
            <v>250</v>
          </cell>
          <cell r="N9">
            <v>280</v>
          </cell>
          <cell r="O9">
            <v>315</v>
          </cell>
        </row>
        <row r="28">
          <cell r="C28">
            <v>87.95</v>
          </cell>
          <cell r="D28">
            <v>102.30000000000001</v>
          </cell>
          <cell r="E28">
            <v>127.60000000000001</v>
          </cell>
          <cell r="F28">
            <v>165.10000000000002</v>
          </cell>
          <cell r="G28">
            <v>196.95000000000002</v>
          </cell>
          <cell r="H28">
            <v>231.15</v>
          </cell>
          <cell r="I28">
            <v>297.45</v>
          </cell>
          <cell r="J28">
            <v>357.3</v>
          </cell>
          <cell r="K28">
            <v>421.8</v>
          </cell>
          <cell r="L28">
            <v>547.80000000000007</v>
          </cell>
          <cell r="M28">
            <v>657.40000000000009</v>
          </cell>
          <cell r="N28">
            <v>797.55000000000007</v>
          </cell>
          <cell r="O28">
            <v>990.15000000000009</v>
          </cell>
        </row>
        <row r="40">
          <cell r="C40">
            <v>101.9</v>
          </cell>
          <cell r="D40">
            <v>124.05000000000001</v>
          </cell>
          <cell r="E40">
            <v>157.20000000000002</v>
          </cell>
          <cell r="F40">
            <v>209.8</v>
          </cell>
          <cell r="G40">
            <v>253.85000000000002</v>
          </cell>
          <cell r="H40">
            <v>304.40000000000003</v>
          </cell>
          <cell r="I40">
            <v>392.05</v>
          </cell>
          <cell r="J40">
            <v>476</v>
          </cell>
          <cell r="K40">
            <v>573.1</v>
          </cell>
          <cell r="L40">
            <v>743.30000000000007</v>
          </cell>
          <cell r="M40">
            <v>894.90000000000009</v>
          </cell>
          <cell r="N40">
            <v>1100.45</v>
          </cell>
          <cell r="O40">
            <v>1372.15</v>
          </cell>
        </row>
        <row r="52">
          <cell r="C52">
            <v>163.15</v>
          </cell>
          <cell r="D52">
            <v>210.45000000000002</v>
          </cell>
          <cell r="E52">
            <v>281.55</v>
          </cell>
          <cell r="F52">
            <v>395.35</v>
          </cell>
          <cell r="G52">
            <v>493.40000000000003</v>
          </cell>
          <cell r="H52">
            <v>603.5</v>
          </cell>
          <cell r="I52">
            <v>781.65000000000009</v>
          </cell>
          <cell r="J52">
            <v>972.65000000000009</v>
          </cell>
          <cell r="K52">
            <v>1182.8</v>
          </cell>
          <cell r="L52">
            <v>1530.7</v>
          </cell>
          <cell r="M52">
            <v>1872.8500000000001</v>
          </cell>
          <cell r="N52">
            <v>2321.9500000000003</v>
          </cell>
          <cell r="O52">
            <v>2915.65</v>
          </cell>
        </row>
        <row r="64">
          <cell r="C64">
            <v>128.20000000000002</v>
          </cell>
          <cell r="D64">
            <v>160.75</v>
          </cell>
          <cell r="E64">
            <v>210.35000000000002</v>
          </cell>
          <cell r="F64">
            <v>286.85000000000002</v>
          </cell>
          <cell r="G64">
            <v>356.15000000000003</v>
          </cell>
          <cell r="H64">
            <v>433</v>
          </cell>
          <cell r="I64">
            <v>559.4</v>
          </cell>
          <cell r="J64">
            <v>689</v>
          </cell>
          <cell r="K64">
            <v>833.40000000000009</v>
          </cell>
          <cell r="L64">
            <v>1089.6000000000001</v>
          </cell>
          <cell r="M64">
            <v>1324.8500000000001</v>
          </cell>
          <cell r="N64">
            <v>1637.95</v>
          </cell>
          <cell r="O64">
            <v>2048.6</v>
          </cell>
        </row>
      </sheetData>
      <sheetData sheetId="48" refreshError="1"/>
      <sheetData sheetId="49" refreshError="1"/>
      <sheetData sheetId="50" refreshError="1">
        <row r="9">
          <cell r="C9">
            <v>80</v>
          </cell>
          <cell r="D9">
            <v>100</v>
          </cell>
          <cell r="E9">
            <v>125</v>
          </cell>
          <cell r="F9">
            <v>150</v>
          </cell>
          <cell r="G9">
            <v>200</v>
          </cell>
          <cell r="H9">
            <v>250</v>
          </cell>
          <cell r="I9">
            <v>300</v>
          </cell>
          <cell r="J9">
            <v>350</v>
          </cell>
          <cell r="K9">
            <v>400</v>
          </cell>
          <cell r="L9">
            <v>450</v>
          </cell>
          <cell r="M9">
            <v>500</v>
          </cell>
          <cell r="N9">
            <v>600</v>
          </cell>
          <cell r="O9">
            <v>700</v>
          </cell>
          <cell r="P9">
            <v>750</v>
          </cell>
          <cell r="Q9">
            <v>800</v>
          </cell>
          <cell r="R9">
            <v>900</v>
          </cell>
          <cell r="S9">
            <v>1000</v>
          </cell>
        </row>
        <row r="19">
          <cell r="C19">
            <v>731.1</v>
          </cell>
          <cell r="D19">
            <v>568.05000000000007</v>
          </cell>
          <cell r="E19">
            <v>676.35</v>
          </cell>
          <cell r="F19">
            <v>783</v>
          </cell>
          <cell r="G19">
            <v>1102.6000000000001</v>
          </cell>
          <cell r="H19">
            <v>1443.8000000000002</v>
          </cell>
          <cell r="I19">
            <v>1837.8000000000002</v>
          </cell>
          <cell r="J19">
            <v>2318.6</v>
          </cell>
          <cell r="K19">
            <v>2790.4500000000003</v>
          </cell>
          <cell r="L19">
            <v>3335</v>
          </cell>
          <cell r="M19">
            <v>3988.6000000000004</v>
          </cell>
          <cell r="N19">
            <v>5281.1</v>
          </cell>
          <cell r="O19">
            <v>7032.25</v>
          </cell>
          <cell r="P19">
            <v>7853.7000000000007</v>
          </cell>
          <cell r="Q19">
            <v>8805.75</v>
          </cell>
          <cell r="R19">
            <v>10710.150000000001</v>
          </cell>
          <cell r="S19">
            <v>12822.050000000001</v>
          </cell>
        </row>
        <row r="34">
          <cell r="C34">
            <v>521.80000000000007</v>
          </cell>
          <cell r="D34">
            <v>613.75</v>
          </cell>
          <cell r="E34">
            <v>727.40000000000009</v>
          </cell>
          <cell r="F34">
            <v>846.30000000000007</v>
          </cell>
          <cell r="G34">
            <v>1184.25</v>
          </cell>
          <cell r="H34">
            <v>1558.9</v>
          </cell>
          <cell r="I34">
            <v>1993.5500000000002</v>
          </cell>
          <cell r="J34">
            <v>2496.9</v>
          </cell>
          <cell r="K34">
            <v>3028.3500000000004</v>
          </cell>
          <cell r="L34">
            <v>3640.25</v>
          </cell>
          <cell r="M34">
            <v>4318.75</v>
          </cell>
          <cell r="N34">
            <v>5732.5</v>
          </cell>
          <cell r="O34">
            <v>7642.75</v>
          </cell>
          <cell r="P34">
            <v>8543</v>
          </cell>
          <cell r="Q34">
            <v>9546.2000000000007</v>
          </cell>
          <cell r="R34">
            <v>11628.800000000001</v>
          </cell>
          <cell r="S34">
            <v>13941.7</v>
          </cell>
        </row>
        <row r="49">
          <cell r="C49">
            <v>551.55000000000007</v>
          </cell>
          <cell r="D49">
            <v>646.95000000000005</v>
          </cell>
          <cell r="E49">
            <v>774.55000000000007</v>
          </cell>
          <cell r="F49">
            <v>902.25</v>
          </cell>
          <cell r="G49">
            <v>1269.6000000000001</v>
          </cell>
          <cell r="H49">
            <v>1674.0500000000002</v>
          </cell>
          <cell r="I49">
            <v>2145.85</v>
          </cell>
          <cell r="J49">
            <v>2689.9500000000003</v>
          </cell>
          <cell r="K49">
            <v>3251.3</v>
          </cell>
          <cell r="L49">
            <v>3908.2000000000003</v>
          </cell>
          <cell r="M49">
            <v>4648.9000000000005</v>
          </cell>
          <cell r="N49">
            <v>6180.35</v>
          </cell>
          <cell r="O49">
            <v>8221.5500000000011</v>
          </cell>
          <cell r="P49">
            <v>9228.4500000000007</v>
          </cell>
          <cell r="Q49">
            <v>10282.75</v>
          </cell>
          <cell r="R49">
            <v>12547.650000000001</v>
          </cell>
          <cell r="S49">
            <v>15010.45</v>
          </cell>
        </row>
      </sheetData>
      <sheetData sheetId="51" refreshError="1">
        <row r="19">
          <cell r="C19">
            <v>947.75</v>
          </cell>
          <cell r="D19">
            <v>1402.8500000000001</v>
          </cell>
          <cell r="E19">
            <v>1843.95</v>
          </cell>
          <cell r="F19">
            <v>2380.2000000000003</v>
          </cell>
          <cell r="G19">
            <v>2993.55</v>
          </cell>
          <cell r="H19">
            <v>3742</v>
          </cell>
          <cell r="I19">
            <v>4487.3500000000004</v>
          </cell>
          <cell r="J19">
            <v>5339.8</v>
          </cell>
          <cell r="K19">
            <v>6226.4500000000007</v>
          </cell>
          <cell r="L19">
            <v>8175.9500000000007</v>
          </cell>
          <cell r="M19">
            <v>10586</v>
          </cell>
          <cell r="N19" t="e">
            <v>#VALUE!</v>
          </cell>
          <cell r="O19" t="e">
            <v>#VALUE!</v>
          </cell>
          <cell r="P19" t="e">
            <v>#VALUE!</v>
          </cell>
          <cell r="Q19" t="e">
            <v>#VALUE!</v>
          </cell>
        </row>
        <row r="25">
          <cell r="C25">
            <v>100</v>
          </cell>
          <cell r="D25">
            <v>150</v>
          </cell>
          <cell r="E25">
            <v>200</v>
          </cell>
          <cell r="F25">
            <v>250</v>
          </cell>
          <cell r="G25">
            <v>300</v>
          </cell>
          <cell r="H25">
            <v>350</v>
          </cell>
          <cell r="I25">
            <v>400</v>
          </cell>
          <cell r="J25">
            <v>450</v>
          </cell>
          <cell r="K25">
            <v>500</v>
          </cell>
          <cell r="L25">
            <v>600</v>
          </cell>
          <cell r="M25">
            <v>700</v>
          </cell>
          <cell r="N25">
            <v>750</v>
          </cell>
          <cell r="O25">
            <v>800</v>
          </cell>
          <cell r="P25">
            <v>900</v>
          </cell>
          <cell r="Q25">
            <v>1000</v>
          </cell>
        </row>
        <row r="35">
          <cell r="C35">
            <v>817.85</v>
          </cell>
          <cell r="D35">
            <v>780.30000000000007</v>
          </cell>
          <cell r="E35">
            <v>1095.7</v>
          </cell>
          <cell r="F35">
            <v>1433.5500000000002</v>
          </cell>
          <cell r="G35">
            <v>1823.7</v>
          </cell>
          <cell r="H35">
            <v>2300</v>
          </cell>
          <cell r="I35">
            <v>2766.4500000000003</v>
          </cell>
          <cell r="J35">
            <v>3304.9500000000003</v>
          </cell>
          <cell r="K35">
            <v>3953.25</v>
          </cell>
          <cell r="L35">
            <v>5232.6000000000004</v>
          </cell>
          <cell r="M35">
            <v>6920.25</v>
          </cell>
          <cell r="N35">
            <v>7727.3</v>
          </cell>
          <cell r="O35">
            <v>8660.1</v>
          </cell>
          <cell r="P35">
            <v>10528.95</v>
          </cell>
          <cell r="Q35">
            <v>12598.900000000001</v>
          </cell>
        </row>
      </sheetData>
      <sheetData sheetId="52" refreshError="1">
        <row r="9">
          <cell r="C9">
            <v>350</v>
          </cell>
          <cell r="D9">
            <v>400</v>
          </cell>
          <cell r="E9">
            <v>450</v>
          </cell>
          <cell r="F9">
            <v>500</v>
          </cell>
          <cell r="G9">
            <v>600</v>
          </cell>
          <cell r="H9">
            <v>700</v>
          </cell>
          <cell r="I9">
            <v>800</v>
          </cell>
          <cell r="J9">
            <v>900</v>
          </cell>
          <cell r="K9">
            <v>1000</v>
          </cell>
        </row>
        <row r="18">
          <cell r="C18">
            <v>1284.5500000000002</v>
          </cell>
          <cell r="D18">
            <v>1378.7</v>
          </cell>
          <cell r="E18">
            <v>1462.7</v>
          </cell>
          <cell r="F18">
            <v>1596.5500000000002</v>
          </cell>
          <cell r="G18">
            <v>1850.8000000000002</v>
          </cell>
          <cell r="H18">
            <v>2250.5</v>
          </cell>
          <cell r="I18">
            <v>2648</v>
          </cell>
          <cell r="J18">
            <v>3057.15</v>
          </cell>
          <cell r="K18">
            <v>3571.3500000000004</v>
          </cell>
        </row>
        <row r="32">
          <cell r="C32">
            <v>1284.5500000000002</v>
          </cell>
          <cell r="D32">
            <v>1389.2</v>
          </cell>
          <cell r="E32">
            <v>1473.2</v>
          </cell>
          <cell r="F32">
            <v>1607.0500000000002</v>
          </cell>
          <cell r="G32">
            <v>1861.3000000000002</v>
          </cell>
          <cell r="H32">
            <v>2261</v>
          </cell>
          <cell r="I32">
            <v>2669</v>
          </cell>
          <cell r="J32">
            <v>3078.15</v>
          </cell>
          <cell r="K32">
            <v>3602.8500000000004</v>
          </cell>
        </row>
        <row r="46">
          <cell r="C46">
            <v>1295.0500000000002</v>
          </cell>
          <cell r="D46">
            <v>1399.7</v>
          </cell>
          <cell r="E46">
            <v>1483.7</v>
          </cell>
          <cell r="F46">
            <v>1617.6000000000001</v>
          </cell>
          <cell r="G46">
            <v>1882.3000000000002</v>
          </cell>
          <cell r="H46">
            <v>2292.5</v>
          </cell>
          <cell r="I46">
            <v>2732</v>
          </cell>
          <cell r="J46">
            <v>3141.2000000000003</v>
          </cell>
          <cell r="K46">
            <v>3697.4</v>
          </cell>
        </row>
        <row r="62">
          <cell r="C62">
            <v>1305.6000000000001</v>
          </cell>
          <cell r="D62">
            <v>1420.7</v>
          </cell>
          <cell r="E62">
            <v>1515.2</v>
          </cell>
          <cell r="F62">
            <v>1649.1000000000001</v>
          </cell>
          <cell r="G62">
            <v>1934.8000000000002</v>
          </cell>
          <cell r="H62">
            <v>2345</v>
          </cell>
          <cell r="I62">
            <v>2795.05</v>
          </cell>
          <cell r="J62">
            <v>3256.7000000000003</v>
          </cell>
          <cell r="K62">
            <v>3823.4500000000003</v>
          </cell>
        </row>
        <row r="77">
          <cell r="C77">
            <v>1326.6000000000001</v>
          </cell>
          <cell r="D77">
            <v>1441.7</v>
          </cell>
          <cell r="E77">
            <v>1546.7</v>
          </cell>
          <cell r="F77">
            <v>1680.6000000000001</v>
          </cell>
          <cell r="G77">
            <v>1987.3500000000001</v>
          </cell>
          <cell r="H77">
            <v>21462.300000000003</v>
          </cell>
          <cell r="I77">
            <v>2889.6000000000004</v>
          </cell>
          <cell r="J77">
            <v>3372.25</v>
          </cell>
          <cell r="K77">
            <v>4023</v>
          </cell>
        </row>
        <row r="92">
          <cell r="C92">
            <v>1368.6000000000001</v>
          </cell>
          <cell r="D92">
            <v>1462.7</v>
          </cell>
          <cell r="E92">
            <v>1578.25</v>
          </cell>
          <cell r="F92">
            <v>1722.6000000000001</v>
          </cell>
          <cell r="G92">
            <v>2039.8500000000001</v>
          </cell>
          <cell r="H92">
            <v>2481.5500000000002</v>
          </cell>
          <cell r="I92">
            <v>2984.1000000000004</v>
          </cell>
          <cell r="J92">
            <v>3540.3500000000004</v>
          </cell>
          <cell r="K92">
            <v>4180.55</v>
          </cell>
        </row>
      </sheetData>
      <sheetData sheetId="53" refreshError="1">
        <row r="24">
          <cell r="C24">
            <v>350</v>
          </cell>
          <cell r="D24">
            <v>400</v>
          </cell>
          <cell r="E24">
            <v>450</v>
          </cell>
          <cell r="F24">
            <v>500</v>
          </cell>
          <cell r="G24">
            <v>600</v>
          </cell>
          <cell r="H24">
            <v>700</v>
          </cell>
          <cell r="I24">
            <v>800</v>
          </cell>
          <cell r="J24">
            <v>900</v>
          </cell>
          <cell r="K24">
            <v>1000</v>
          </cell>
        </row>
        <row r="32">
          <cell r="C32">
            <v>1945.4</v>
          </cell>
          <cell r="D32">
            <v>2251.0500000000002</v>
          </cell>
          <cell r="E32">
            <v>2606.8000000000002</v>
          </cell>
          <cell r="F32">
            <v>3033.25</v>
          </cell>
          <cell r="G32">
            <v>3765.9500000000003</v>
          </cell>
          <cell r="H32">
            <v>4701.9000000000005</v>
          </cell>
          <cell r="I32">
            <v>5710.8</v>
          </cell>
          <cell r="J32">
            <v>6995.8</v>
          </cell>
          <cell r="K32">
            <v>8351.5500000000011</v>
          </cell>
        </row>
        <row r="46">
          <cell r="C46">
            <v>1995.8000000000002</v>
          </cell>
          <cell r="D46">
            <v>2319.35</v>
          </cell>
          <cell r="E46">
            <v>2725.5</v>
          </cell>
          <cell r="F46">
            <v>3175.05</v>
          </cell>
          <cell r="G46">
            <v>3958.2000000000003</v>
          </cell>
          <cell r="H46">
            <v>4951.9000000000005</v>
          </cell>
          <cell r="I46">
            <v>6101.55</v>
          </cell>
          <cell r="J46">
            <v>7524.1500000000005</v>
          </cell>
          <cell r="K46">
            <v>8907.25</v>
          </cell>
        </row>
        <row r="60">
          <cell r="C60">
            <v>2042</v>
          </cell>
          <cell r="D60">
            <v>2409.7000000000003</v>
          </cell>
          <cell r="E60">
            <v>2838.9</v>
          </cell>
          <cell r="F60">
            <v>3338.9500000000003</v>
          </cell>
          <cell r="G60">
            <v>4298.5</v>
          </cell>
          <cell r="H60">
            <v>5337.4000000000005</v>
          </cell>
          <cell r="I60">
            <v>6566.85</v>
          </cell>
          <cell r="J60">
            <v>8085.05</v>
          </cell>
          <cell r="K60">
            <v>9622.5500000000011</v>
          </cell>
        </row>
        <row r="74">
          <cell r="C74">
            <v>2121.85</v>
          </cell>
          <cell r="D74">
            <v>2489.5</v>
          </cell>
          <cell r="E74">
            <v>2975.5</v>
          </cell>
          <cell r="F74">
            <v>3497.55</v>
          </cell>
          <cell r="G74">
            <v>4469.75</v>
          </cell>
          <cell r="H74">
            <v>5689.25</v>
          </cell>
          <cell r="I74">
            <v>7026.9500000000007</v>
          </cell>
          <cell r="J74">
            <v>8681.65</v>
          </cell>
          <cell r="K74">
            <v>10296.900000000001</v>
          </cell>
        </row>
      </sheetData>
      <sheetData sheetId="54" refreshError="1">
        <row r="19">
          <cell r="C19">
            <v>1349.1000000000001</v>
          </cell>
          <cell r="D19">
            <v>1515.3000000000002</v>
          </cell>
          <cell r="E19">
            <v>1828.9</v>
          </cell>
          <cell r="F19">
            <v>2009.3500000000001</v>
          </cell>
          <cell r="G19">
            <v>2200.5500000000002</v>
          </cell>
          <cell r="H19">
            <v>2460.5</v>
          </cell>
          <cell r="I19">
            <v>3187.3</v>
          </cell>
          <cell r="J19">
            <v>3625.4500000000003</v>
          </cell>
          <cell r="K19">
            <v>4122.8</v>
          </cell>
          <cell r="L19">
            <v>5049.3500000000004</v>
          </cell>
          <cell r="M19">
            <v>5679.6</v>
          </cell>
        </row>
        <row r="34">
          <cell r="C34">
            <v>1349.1000000000001</v>
          </cell>
          <cell r="D34">
            <v>1515.3000000000002</v>
          </cell>
          <cell r="E34">
            <v>1828.9</v>
          </cell>
          <cell r="F34">
            <v>2009.3500000000001</v>
          </cell>
          <cell r="G34">
            <v>2200.5500000000002</v>
          </cell>
          <cell r="H34">
            <v>2460.5</v>
          </cell>
          <cell r="I34">
            <v>3187.3</v>
          </cell>
          <cell r="J34">
            <v>3706.6000000000004</v>
          </cell>
          <cell r="K34">
            <v>4399.45</v>
          </cell>
          <cell r="L34">
            <v>5210.55</v>
          </cell>
          <cell r="M34">
            <v>6096.6500000000005</v>
          </cell>
        </row>
        <row r="49">
          <cell r="C49">
            <v>1349.1000000000001</v>
          </cell>
          <cell r="D49">
            <v>1515.3000000000002</v>
          </cell>
          <cell r="E49">
            <v>1828.9</v>
          </cell>
          <cell r="F49">
            <v>2009.3500000000001</v>
          </cell>
          <cell r="G49">
            <v>2200.5500000000002</v>
          </cell>
          <cell r="H49">
            <v>2481.3000000000002</v>
          </cell>
          <cell r="I49">
            <v>3234.1000000000004</v>
          </cell>
          <cell r="J49">
            <v>3914.6000000000004</v>
          </cell>
          <cell r="K49">
            <v>4666.75</v>
          </cell>
          <cell r="L49">
            <v>5553.75</v>
          </cell>
          <cell r="M49">
            <v>6507.4500000000007</v>
          </cell>
        </row>
        <row r="64">
          <cell r="C64">
            <v>1349.1000000000001</v>
          </cell>
          <cell r="D64">
            <v>1515.3000000000002</v>
          </cell>
          <cell r="E64">
            <v>1828.9</v>
          </cell>
          <cell r="F64">
            <v>2009.3500000000001</v>
          </cell>
          <cell r="G64">
            <v>2219.3000000000002</v>
          </cell>
          <cell r="H64">
            <v>2584.25</v>
          </cell>
          <cell r="I64">
            <v>3381.75</v>
          </cell>
          <cell r="J64">
            <v>4122.6000000000004</v>
          </cell>
          <cell r="K64">
            <v>4925.7000000000007</v>
          </cell>
          <cell r="L64">
            <v>5887.6</v>
          </cell>
          <cell r="M64">
            <v>6908.9000000000005</v>
          </cell>
        </row>
        <row r="79">
          <cell r="C79">
            <v>1349.1000000000001</v>
          </cell>
          <cell r="D79">
            <v>1515.3000000000002</v>
          </cell>
          <cell r="E79">
            <v>1828.9</v>
          </cell>
          <cell r="F79">
            <v>2009.3500000000001</v>
          </cell>
          <cell r="G79">
            <v>2302.5</v>
          </cell>
          <cell r="H79">
            <v>2687.2000000000003</v>
          </cell>
          <cell r="I79">
            <v>3538.8</v>
          </cell>
          <cell r="J79">
            <v>4331.6000000000004</v>
          </cell>
          <cell r="K79">
            <v>5198.1500000000005</v>
          </cell>
          <cell r="L79">
            <v>6212.1</v>
          </cell>
          <cell r="M79">
            <v>7321.8</v>
          </cell>
        </row>
        <row r="94">
          <cell r="C94">
            <v>1349.1000000000001</v>
          </cell>
          <cell r="D94">
            <v>1515.3000000000002</v>
          </cell>
          <cell r="E94">
            <v>1828.9</v>
          </cell>
          <cell r="F94">
            <v>2094.65</v>
          </cell>
          <cell r="G94">
            <v>2395.0500000000002</v>
          </cell>
          <cell r="H94">
            <v>2801.6000000000004</v>
          </cell>
          <cell r="I94">
            <v>3683.3500000000004</v>
          </cell>
          <cell r="J94">
            <v>4539.6000000000004</v>
          </cell>
          <cell r="K94">
            <v>5563.2000000000007</v>
          </cell>
          <cell r="L94">
            <v>6574</v>
          </cell>
          <cell r="M94">
            <v>7939.55</v>
          </cell>
        </row>
        <row r="109">
          <cell r="C109">
            <v>1349.1000000000001</v>
          </cell>
          <cell r="D109">
            <v>1544.4</v>
          </cell>
          <cell r="E109">
            <v>1865.3000000000002</v>
          </cell>
          <cell r="F109">
            <v>2160.15</v>
          </cell>
          <cell r="G109">
            <v>2478.25</v>
          </cell>
          <cell r="H109">
            <v>2924.3500000000004</v>
          </cell>
          <cell r="I109">
            <v>3847.7000000000003</v>
          </cell>
          <cell r="J109">
            <v>4814.2</v>
          </cell>
          <cell r="K109">
            <v>5832.55</v>
          </cell>
          <cell r="L109">
            <v>7103.35</v>
          </cell>
          <cell r="M109">
            <v>8445</v>
          </cell>
        </row>
        <row r="124">
          <cell r="C124">
            <v>1349.1000000000001</v>
          </cell>
          <cell r="D124">
            <v>1601.6000000000001</v>
          </cell>
          <cell r="E124">
            <v>1926.65</v>
          </cell>
          <cell r="F124">
            <v>2237.1</v>
          </cell>
          <cell r="G124">
            <v>2571.8500000000004</v>
          </cell>
          <cell r="H124">
            <v>3014.8</v>
          </cell>
          <cell r="I124">
            <v>4007.8500000000004</v>
          </cell>
          <cell r="J124">
            <v>4998.25</v>
          </cell>
          <cell r="K124">
            <v>6255.85</v>
          </cell>
          <cell r="L124">
            <v>7502.75</v>
          </cell>
          <cell r="M124">
            <v>9176.1</v>
          </cell>
        </row>
        <row r="139">
          <cell r="C139">
            <v>1359.5</v>
          </cell>
          <cell r="D139">
            <v>1624.5</v>
          </cell>
          <cell r="E139">
            <v>1970.3500000000001</v>
          </cell>
          <cell r="F139">
            <v>2303.65</v>
          </cell>
          <cell r="G139">
            <v>2656.1000000000004</v>
          </cell>
          <cell r="H139">
            <v>3217.6000000000004</v>
          </cell>
          <cell r="I139">
            <v>3186.25</v>
          </cell>
          <cell r="J139">
            <v>2096.65</v>
          </cell>
          <cell r="K139">
            <v>6525.2000000000007</v>
          </cell>
          <cell r="L139">
            <v>7862.55</v>
          </cell>
          <cell r="M139">
            <v>9571.3000000000011</v>
          </cell>
        </row>
        <row r="154">
          <cell r="C154">
            <v>1399.0500000000002</v>
          </cell>
          <cell r="D154">
            <v>1671.3000000000002</v>
          </cell>
          <cell r="E154">
            <v>2015.0500000000002</v>
          </cell>
          <cell r="F154">
            <v>2542.8500000000004</v>
          </cell>
          <cell r="G154">
            <v>2829.75</v>
          </cell>
          <cell r="H154">
            <v>3329.9500000000003</v>
          </cell>
          <cell r="I154">
            <v>4354.1500000000005</v>
          </cell>
          <cell r="J154">
            <v>5452.75</v>
          </cell>
          <cell r="K154">
            <v>6822.6500000000005</v>
          </cell>
          <cell r="L154">
            <v>8259.85</v>
          </cell>
          <cell r="M154">
            <v>10094.400000000001</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
      <sheetName val="Taps"/>
      <sheetName val="CR"/>
      <sheetName val="Sheet1"/>
      <sheetName val="Data"/>
      <sheetName val="r"/>
      <sheetName val="MRATES"/>
      <sheetName val="BOXCELL"/>
      <sheetName val="BOXCULVERT"/>
      <sheetName val="Cut Fill"/>
      <sheetName val="FORM5"/>
      <sheetName val="Habitation"/>
      <sheetName val="Rate"/>
      <sheetName val="Maintenance"/>
      <sheetName val="Population"/>
      <sheetName val="Proforma B"/>
      <sheetName val="RET "/>
      <sheetName val="TOE"/>
      <sheetName val="Traffic"/>
      <sheetName val="Tree_Enu"/>
      <sheetName val="BWSCPlt"/>
      <sheetName val="CI"/>
      <sheetName val="DI"/>
      <sheetName val="G.R.P"/>
      <sheetName val="HDPE"/>
      <sheetName val="PSC REVISED"/>
      <sheetName val="pvc"/>
      <sheetName val="maya"/>
      <sheetName val="Abs"/>
      <sheetName val="Lead"/>
      <sheetName val="Labour"/>
      <sheetName val="Material"/>
      <sheetName val="Plant &amp;  Machinery"/>
      <sheetName val="t_prsr"/>
      <sheetName val="id"/>
      <sheetName val="data existing_do not delete"/>
      <sheetName val="C-data"/>
      <sheetName val="pvc_basic"/>
      <sheetName val="Lead statement"/>
      <sheetName val="GROUND FLOOR"/>
      <sheetName val="lead-st"/>
      <sheetName val="rdamdata"/>
      <sheetName val="MTC-estimate"/>
      <sheetName val="BALAN1"/>
      <sheetName val="Legal Risk Analysis"/>
      <sheetName val="Staff Acco."/>
      <sheetName val="Bridge Data 2005-06"/>
      <sheetName val="Bitumen trunk"/>
      <sheetName val="Feeder"/>
      <sheetName val="R99 etc"/>
      <sheetName val="Trunk unpaved"/>
      <sheetName val="leads"/>
      <sheetName val="RMR"/>
      <sheetName val="Road data"/>
      <sheetName val="BTR (2)"/>
      <sheetName val="inWords"/>
      <sheetName val="segments-details"/>
      <sheetName val="int-Dia-hdpe"/>
      <sheetName val="int-Dia-pvc"/>
      <sheetName val="Usage"/>
      <sheetName val="General"/>
      <sheetName val="Common "/>
      <sheetName val="wh_data_R"/>
      <sheetName val="wh_data"/>
      <sheetName val="CPHEEO"/>
      <sheetName val="input"/>
      <sheetName val="TBAL9697 -group wise  sdpl"/>
      <sheetName val="p&amp;m"/>
      <sheetName val="Work_sheet"/>
      <sheetName val="gen"/>
      <sheetName val="Boq Block A"/>
      <sheetName val="DATA_PRG"/>
      <sheetName val="sand"/>
      <sheetName val="Specification"/>
      <sheetName val="BTR"/>
      <sheetName val="GenAbst"/>
      <sheetName val="Specification report"/>
      <sheetName val="Data.F8.BTR"/>
      <sheetName val="v"/>
      <sheetName val="Rates"/>
      <sheetName val="Road Detail Est."/>
      <sheetName val="abs road"/>
      <sheetName val="R_Det"/>
      <sheetName val="0000000000000"/>
      <sheetName val="mlead"/>
      <sheetName val="other rates"/>
      <sheetName val="Line"/>
      <sheetName val="Gen Info"/>
      <sheetName val="TS memo"/>
      <sheetName val="coverpage"/>
      <sheetName val="basdat"/>
      <sheetName val="hdpe_basic"/>
      <sheetName val="Gen_Abs"/>
      <sheetName val="Cut_Fill"/>
      <sheetName val="Proforma_B"/>
      <sheetName val="RET_"/>
      <sheetName val="G_R_P"/>
      <sheetName val="PSC_REVISED"/>
      <sheetName val="Plant_&amp;__Machinery"/>
      <sheetName val="data_existing_do_not_delete"/>
      <sheetName val="Lead_statement"/>
      <sheetName val="GROUND_FLOOR"/>
      <sheetName val="Legal_Risk_Analysis"/>
      <sheetName val="Bitumen_trunk"/>
      <sheetName val="R99_etc"/>
      <sheetName val="Trunk_unpaved"/>
      <sheetName val="Bridge_Data_2005-06"/>
      <sheetName val="pvc-pipe-rates"/>
      <sheetName val="habs-list"/>
      <sheetName val="Det Est"/>
      <sheetName val="wh"/>
    </sheetNames>
    <sheetDataSet>
      <sheetData sheetId="0"/>
      <sheetData sheetId="1"/>
      <sheetData sheetId="2"/>
      <sheetData sheetId="3" refreshError="1">
        <row r="19">
          <cell r="A19" t="str">
            <v>C.C (1:3:6) Mix  using 40mm  H.B.G metal including cost &amp; conveyance of all materials and labour charges seigniorage charges etc complete.</v>
          </cell>
        </row>
        <row r="20">
          <cell r="A20">
            <v>0</v>
          </cell>
        </row>
        <row r="21">
          <cell r="A21" t="str">
            <v xml:space="preserve">C.C (1:3:6) Mix using 20mm  H.B.G metal including cost &amp; conveyance of all materials and labour charges seigniorage charges etc complete.  </v>
          </cell>
        </row>
        <row r="22">
          <cell r="A22">
            <v>0</v>
          </cell>
        </row>
        <row r="98">
          <cell r="B98" t="str">
            <v>63MM dia PVC Saddle</v>
          </cell>
        </row>
        <row r="99">
          <cell r="B99" t="str">
            <v>75MM dia PVC Saddle</v>
          </cell>
        </row>
        <row r="100">
          <cell r="B100" t="str">
            <v>90MM dia PVC Saddle</v>
          </cell>
        </row>
        <row r="101">
          <cell r="B101" t="str">
            <v>110MM  dia PVC Saddle</v>
          </cell>
        </row>
        <row r="102">
          <cell r="B102" t="str">
            <v>180MM  dia PVC Saddle</v>
          </cell>
        </row>
        <row r="120">
          <cell r="B120" t="str">
            <v>GI Pipe</v>
          </cell>
        </row>
        <row r="121">
          <cell r="B121" t="str">
            <v>15mm dia GI Pipe B-class</v>
          </cell>
        </row>
        <row r="122">
          <cell r="B122" t="str">
            <v>20mm dia GI Pipe B-class</v>
          </cell>
        </row>
        <row r="123">
          <cell r="B123" t="str">
            <v>25mm dia GI Pipe B-class</v>
          </cell>
        </row>
        <row r="124">
          <cell r="B124" t="str">
            <v>40mm dia GI Pipe B-class</v>
          </cell>
        </row>
        <row r="125">
          <cell r="B125" t="str">
            <v>50mm dia GI Pipe B-class</v>
          </cell>
        </row>
        <row r="126">
          <cell r="B126" t="str">
            <v>65mm dia GI Pipe B-class</v>
          </cell>
        </row>
        <row r="127">
          <cell r="B127" t="str">
            <v>80mm dia GI Pipe B-class</v>
          </cell>
        </row>
        <row r="128">
          <cell r="B128" t="str">
            <v>100mm dia GI Pipe B-class</v>
          </cell>
        </row>
        <row r="129">
          <cell r="B129" t="str">
            <v>125mm dia GI Pipe B-class</v>
          </cell>
        </row>
        <row r="130">
          <cell r="B130" t="str">
            <v>GI Union</v>
          </cell>
        </row>
        <row r="131">
          <cell r="B131" t="str">
            <v>15mm dia GI Heavy Union</v>
          </cell>
        </row>
        <row r="132">
          <cell r="B132" t="str">
            <v>20mm dia GI Heavy Union</v>
          </cell>
        </row>
        <row r="133">
          <cell r="B133" t="str">
            <v>25mm dia GI Heavy Union</v>
          </cell>
        </row>
        <row r="134">
          <cell r="B134" t="str">
            <v>40mm dia GI Heavy Union</v>
          </cell>
        </row>
        <row r="135">
          <cell r="B135" t="str">
            <v>50mm dia GI Heavy Union</v>
          </cell>
        </row>
        <row r="136">
          <cell r="B136" t="str">
            <v>65mm dia GI Heavy Union</v>
          </cell>
        </row>
        <row r="137">
          <cell r="B137" t="str">
            <v>80mm dia GI Heavy Union</v>
          </cell>
        </row>
        <row r="138">
          <cell r="B138" t="str">
            <v>100mm dia GI Heavy Union</v>
          </cell>
        </row>
        <row r="139">
          <cell r="B139" t="str">
            <v>GI Elbow</v>
          </cell>
        </row>
        <row r="140">
          <cell r="B140" t="str">
            <v>15mm dia GI Elbow</v>
          </cell>
        </row>
        <row r="141">
          <cell r="B141" t="str">
            <v>20mm dia GI Elbow</v>
          </cell>
        </row>
        <row r="142">
          <cell r="B142" t="str">
            <v>25mm dia GI Elbow</v>
          </cell>
        </row>
        <row r="143">
          <cell r="B143" t="str">
            <v>40mm dia GI Elbow</v>
          </cell>
        </row>
        <row r="144">
          <cell r="B144" t="str">
            <v>50mm dia GI Elbow</v>
          </cell>
        </row>
        <row r="145">
          <cell r="B145" t="str">
            <v>65mm dia GI Elbow</v>
          </cell>
        </row>
        <row r="146">
          <cell r="B146" t="str">
            <v>80mm dia GI Elbow</v>
          </cell>
        </row>
        <row r="147">
          <cell r="B147" t="str">
            <v>100mm dia GI Elbow</v>
          </cell>
        </row>
        <row r="148">
          <cell r="B148" t="str">
            <v>125mm dia GI Elbow</v>
          </cell>
        </row>
        <row r="149">
          <cell r="B149" t="str">
            <v>GI Cooupling</v>
          </cell>
        </row>
        <row r="150">
          <cell r="B150" t="str">
            <v>15mm dia GI Coupling</v>
          </cell>
        </row>
        <row r="151">
          <cell r="B151" t="str">
            <v>20mm dia GI Coupling</v>
          </cell>
        </row>
        <row r="152">
          <cell r="B152" t="str">
            <v>25mm dia GI Coupling</v>
          </cell>
        </row>
        <row r="153">
          <cell r="B153" t="str">
            <v>40mm dia GI Coupling</v>
          </cell>
        </row>
        <row r="154">
          <cell r="B154" t="str">
            <v>50mm dia GI Coupling</v>
          </cell>
        </row>
        <row r="155">
          <cell r="B155" t="str">
            <v>65mm dia GI Coupling</v>
          </cell>
        </row>
        <row r="156">
          <cell r="B156" t="str">
            <v>80mm dia GI Coupling</v>
          </cell>
        </row>
        <row r="157">
          <cell r="B157" t="str">
            <v>100mm dia GI Coupling</v>
          </cell>
        </row>
        <row r="158">
          <cell r="B158" t="str">
            <v>125mm dia GI Coupling</v>
          </cell>
        </row>
        <row r="159">
          <cell r="B159" t="str">
            <v>GI Nipple</v>
          </cell>
        </row>
        <row r="160">
          <cell r="B160" t="str">
            <v>15mm dia GI Nipple</v>
          </cell>
        </row>
        <row r="161">
          <cell r="B161" t="str">
            <v>20mm dia GI Nipple</v>
          </cell>
        </row>
        <row r="162">
          <cell r="B162" t="str">
            <v>25mm dia GI Nipple</v>
          </cell>
        </row>
        <row r="163">
          <cell r="B163" t="str">
            <v>40mm dia GI Nipple</v>
          </cell>
        </row>
        <row r="164">
          <cell r="B164" t="str">
            <v>50mm dia GI Nipple</v>
          </cell>
        </row>
        <row r="165">
          <cell r="B165" t="str">
            <v>65mm dia GI Nipple</v>
          </cell>
        </row>
        <row r="166">
          <cell r="B166" t="str">
            <v>80mm dia GI Nipple</v>
          </cell>
        </row>
        <row r="167">
          <cell r="B167" t="str">
            <v>100mm dia GI Nipple</v>
          </cell>
        </row>
        <row r="168">
          <cell r="B168" t="str">
            <v>125mm dia GI Nipple</v>
          </cell>
        </row>
        <row r="169">
          <cell r="B169" t="str">
            <v>GI Bend</v>
          </cell>
        </row>
        <row r="170">
          <cell r="B170" t="str">
            <v>15mm dia GI Bend</v>
          </cell>
        </row>
        <row r="171">
          <cell r="B171" t="str">
            <v>20mm dia GI Bend</v>
          </cell>
        </row>
        <row r="172">
          <cell r="B172" t="str">
            <v>25mm dia GI Bend</v>
          </cell>
        </row>
        <row r="173">
          <cell r="B173" t="str">
            <v>40mm dia GI Bend</v>
          </cell>
        </row>
        <row r="174">
          <cell r="B174" t="str">
            <v>50mm dia GI Bend</v>
          </cell>
        </row>
        <row r="175">
          <cell r="B175" t="str">
            <v>65mm dia GI Bend</v>
          </cell>
        </row>
        <row r="176">
          <cell r="B176" t="str">
            <v>80mm dia GI Bend</v>
          </cell>
        </row>
        <row r="177">
          <cell r="B177" t="str">
            <v>100mm dia GI Bend</v>
          </cell>
        </row>
        <row r="178">
          <cell r="B178" t="str">
            <v>125mm dia GI Bend</v>
          </cell>
        </row>
        <row r="179">
          <cell r="B179" t="str">
            <v>GI equal Tee</v>
          </cell>
        </row>
        <row r="180">
          <cell r="B180" t="str">
            <v>15mm dia GI equal T</v>
          </cell>
        </row>
        <row r="181">
          <cell r="B181" t="str">
            <v>20mm dia GI equal T</v>
          </cell>
        </row>
        <row r="182">
          <cell r="B182" t="str">
            <v>25mm dia GI equal T</v>
          </cell>
        </row>
        <row r="183">
          <cell r="B183" t="str">
            <v>40mm dia GI equal T</v>
          </cell>
        </row>
        <row r="184">
          <cell r="B184" t="str">
            <v>50mm dia GI equal T</v>
          </cell>
        </row>
        <row r="185">
          <cell r="B185" t="str">
            <v>65mm dia GI equal T</v>
          </cell>
        </row>
        <row r="186">
          <cell r="B186" t="str">
            <v>80mm dia GI equal T</v>
          </cell>
        </row>
        <row r="187">
          <cell r="B187" t="str">
            <v>100mm dia GI equal T</v>
          </cell>
        </row>
        <row r="188">
          <cell r="B188" t="str">
            <v>125mm dia GI equal T</v>
          </cell>
        </row>
        <row r="189">
          <cell r="B189" t="str">
            <v>CI Dummy</v>
          </cell>
        </row>
        <row r="190">
          <cell r="B190" t="str">
            <v>15mm dia CI Dummy</v>
          </cell>
        </row>
        <row r="191">
          <cell r="B191" t="str">
            <v>20mm dia CI Dummy</v>
          </cell>
        </row>
        <row r="192">
          <cell r="B192" t="str">
            <v>25mm dia CI Dummy</v>
          </cell>
        </row>
        <row r="193">
          <cell r="B193" t="str">
            <v>40mm dia CI Dummy</v>
          </cell>
        </row>
        <row r="194">
          <cell r="B194" t="str">
            <v>50mm dia CI Dummy</v>
          </cell>
        </row>
        <row r="195">
          <cell r="B195" t="str">
            <v>65mm dia CI Dummy</v>
          </cell>
        </row>
        <row r="196">
          <cell r="B196" t="str">
            <v>80mm dia CI Dummy</v>
          </cell>
        </row>
        <row r="197">
          <cell r="B197" t="str">
            <v>100mm dia CI Dummy</v>
          </cell>
        </row>
        <row r="198">
          <cell r="B198" t="str">
            <v>125mm dia CI Dummy</v>
          </cell>
        </row>
        <row r="199">
          <cell r="B199" t="str">
            <v>CI Foot Valve</v>
          </cell>
        </row>
        <row r="200">
          <cell r="B200" t="str">
            <v>50mm dia CI Foot valve</v>
          </cell>
        </row>
        <row r="201">
          <cell r="B201" t="str">
            <v>65mm dia CI Foot valve</v>
          </cell>
        </row>
        <row r="202">
          <cell r="B202" t="str">
            <v>80mm dia CI Foot valve</v>
          </cell>
        </row>
        <row r="203">
          <cell r="B203" t="str">
            <v>100mm dia CI Foot valve</v>
          </cell>
        </row>
        <row r="204">
          <cell r="B204" t="str">
            <v>CI Check valve</v>
          </cell>
        </row>
        <row r="205">
          <cell r="B205" t="str">
            <v>50mm dia CI Check valve</v>
          </cell>
        </row>
        <row r="206">
          <cell r="B206" t="str">
            <v>65mm dia CI Check valve</v>
          </cell>
        </row>
        <row r="207">
          <cell r="B207" t="str">
            <v>80mm dia CI Check valve</v>
          </cell>
        </row>
        <row r="208">
          <cell r="B208" t="str">
            <v>100mm dia CI Check valve</v>
          </cell>
        </row>
        <row r="209">
          <cell r="B209" t="str">
            <v>125mm dia CI Check valve</v>
          </cell>
        </row>
        <row r="210">
          <cell r="B210" t="str">
            <v>GM GATE VALVE</v>
          </cell>
        </row>
        <row r="211">
          <cell r="B211" t="str">
            <v>15mm dia GM Gate valve</v>
          </cell>
        </row>
        <row r="212">
          <cell r="B212" t="str">
            <v>20mm dia GM Gate valve</v>
          </cell>
        </row>
        <row r="213">
          <cell r="B213" t="str">
            <v>25mm dia GM Gate valve</v>
          </cell>
        </row>
        <row r="214">
          <cell r="B214" t="str">
            <v>40mm dia GM Gate valve</v>
          </cell>
        </row>
        <row r="215">
          <cell r="B215" t="str">
            <v>50mm dia GM Gate valve</v>
          </cell>
        </row>
        <row r="216">
          <cell r="B216" t="str">
            <v>65mm dia GM Gate valve</v>
          </cell>
        </row>
        <row r="217">
          <cell r="B217" t="str">
            <v>80mm dia GM Gate valve</v>
          </cell>
        </row>
        <row r="218">
          <cell r="B218" t="str">
            <v>100mm dia GM Gate valve</v>
          </cell>
        </row>
        <row r="219">
          <cell r="B219" t="str">
            <v>GI Reduced Tees</v>
          </cell>
        </row>
        <row r="220">
          <cell r="B220" t="str">
            <v>50 x 50 x 25mm dia GI reduced Tee</v>
          </cell>
        </row>
        <row r="221">
          <cell r="B221" t="str">
            <v>65 x 65 x 50mm dia GI reduced Tee</v>
          </cell>
        </row>
        <row r="222">
          <cell r="B222" t="str">
            <v>80 x 80 x 50mm dia GI reduced Tee</v>
          </cell>
        </row>
        <row r="223">
          <cell r="B223" t="str">
            <v>80 x 80 x 65mm dia GI reduced Tee</v>
          </cell>
        </row>
        <row r="224">
          <cell r="B224" t="str">
            <v>100 x 100 x 80mm dia GI reduced Tee</v>
          </cell>
        </row>
        <row r="225">
          <cell r="B225" t="str">
            <v>125 x 125 x 100mm dia GI reduced Tee</v>
          </cell>
        </row>
        <row r="226">
          <cell r="B226" t="str">
            <v>GI Reducers</v>
          </cell>
        </row>
        <row r="227">
          <cell r="B227" t="str">
            <v>40 X 20mm dia GI Reducer</v>
          </cell>
        </row>
        <row r="228">
          <cell r="B228" t="str">
            <v>65 X 50mm dia GI Reducer</v>
          </cell>
        </row>
        <row r="229">
          <cell r="B229" t="str">
            <v>80 X 50mm dia GI Reducer</v>
          </cell>
        </row>
        <row r="230">
          <cell r="B230" t="str">
            <v>80 X 65mm dia GI Reducer</v>
          </cell>
        </row>
        <row r="231">
          <cell r="B231" t="str">
            <v>100 X 50mm dia GI Reducer</v>
          </cell>
        </row>
        <row r="232">
          <cell r="B232" t="str">
            <v>100 X 65mm dia GI Reducer</v>
          </cell>
        </row>
        <row r="233">
          <cell r="B233" t="str">
            <v>100 X 80mm dia GI Reducer</v>
          </cell>
        </row>
        <row r="234">
          <cell r="B234" t="str">
            <v>125 X 80mm dia GI Reducer</v>
          </cell>
        </row>
        <row r="235">
          <cell r="B235" t="str">
            <v>Others</v>
          </cell>
        </row>
        <row r="236">
          <cell r="B236" t="str">
            <v>C&amp; S of  900mm diaRCC rings</v>
          </cell>
        </row>
        <row r="237">
          <cell r="B237" t="str">
            <v>C&amp; S of  750mm diaRCC rings</v>
          </cell>
        </row>
        <row r="238">
          <cell r="B238" t="str">
            <v>C&amp; S of  750mm diaRCC rings</v>
          </cell>
        </row>
        <row r="239">
          <cell r="B239" t="str">
            <v>20mm dia GI Ferrule</v>
          </cell>
        </row>
        <row r="240">
          <cell r="B240" t="str">
            <v>20mm dia GI Waste not Tap</v>
          </cell>
        </row>
        <row r="241">
          <cell r="B241" t="str">
            <v>L/C for fixing of Public Taps</v>
          </cell>
        </row>
        <row r="242">
          <cell r="B242" t="str">
            <v>25 x 20mm dia GI Elbow</v>
          </cell>
        </row>
        <row r="243">
          <cell r="B243" t="str">
            <v>40 x 25mm dia GI reducer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Cover"/>
      <sheetName val="BTR"/>
      <sheetName val="coverpage"/>
      <sheetName val="abs road"/>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HT"/>
      <sheetName val="Staff Acco."/>
      <sheetName val="Tel  "/>
      <sheetName val="Ext.light"/>
      <sheetName val="Staff Acco_"/>
      <sheetName val="Detail In Door Stad"/>
      <sheetName val="Project Details.."/>
      <sheetName val="4 Annex 1 Basic rate"/>
      <sheetName val="Control"/>
      <sheetName val="scurve calc (2)"/>
      <sheetName val="DETAILED  BOQ"/>
      <sheetName val="Design"/>
      <sheetName val="FT-05-02IsoBOM"/>
      <sheetName val="TBAL9697 -group wise  sdpl"/>
      <sheetName val="strain"/>
      <sheetName val="factors"/>
      <sheetName val="p&amp;m"/>
      <sheetName val="refer"/>
      <sheetName val="RCC,Ret. Wall"/>
      <sheetName val="Build-up"/>
      <sheetName val="GR.slab-reinft"/>
      <sheetName val="Load Details(B2)"/>
      <sheetName val="Legal Risk Analysis"/>
      <sheetName val="COLUMN"/>
      <sheetName val="Detail P&amp;L"/>
      <sheetName val="Assumption Sheet"/>
      <sheetName val="SCHEDULE OF RATES"/>
      <sheetName val="APPENDIX B-1"/>
      <sheetName val="Bill 3.1"/>
      <sheetName val="CFLOW"/>
      <sheetName val="PRECAST lightconc-II"/>
      <sheetName val="Gujrat"/>
      <sheetName val="Cable data"/>
      <sheetName val="Table"/>
      <sheetName val="BOQ"/>
      <sheetName val="2gii"/>
      <sheetName val="analysis"/>
      <sheetName val="2004"/>
      <sheetName val="Precalculation"/>
      <sheetName val="Bill 3 - Site Works"/>
      <sheetName val="schedule1"/>
      <sheetName val="CABLE"/>
      <sheetName val="number"/>
      <sheetName val="Staff_Acco_"/>
      <sheetName val="Tel__"/>
      <sheetName val="Ext_light"/>
      <sheetName val="Staff_Acco_1"/>
      <sheetName val="4_Annex_1_Basic_rate"/>
      <sheetName val="ANAL"/>
      <sheetName val="basic-data"/>
      <sheetName val="mem-property"/>
      <sheetName val="Material "/>
      <sheetName val="FORM7"/>
      <sheetName val="SPT vs PHI"/>
      <sheetName val="UNP-NCW "/>
      <sheetName val="Cover sheet"/>
      <sheetName val="AOQ-new "/>
      <sheetName val="water prop."/>
      <sheetName val="INPUT-DATA"/>
      <sheetName val="DETAILED__BOQ"/>
      <sheetName val="Cable_data"/>
      <sheetName val="Civil Works"/>
      <sheetName val="Boq Block A"/>
      <sheetName val="sumary"/>
      <sheetName val="Rate Analysis"/>
      <sheetName val="Xenon(R2)"/>
      <sheetName val="Fill this out first..."/>
      <sheetName val="Sheet3"/>
      <sheetName val="SCHEDULE (3)"/>
      <sheetName val="Database"/>
      <sheetName val="schedule nos"/>
      <sheetName val="Sqn_Abs_G_6_ "/>
      <sheetName val="WO_Abs _G_2_ 6 DUs"/>
      <sheetName val="Air_Abs_G_6_ 23 DUs"/>
      <sheetName val="4-Int- ele(RA)"/>
      <sheetName val="Transfer"/>
      <sheetName val="3MLKQ"/>
      <sheetName val="estimate"/>
      <sheetName val="M+MC"/>
      <sheetName val="INDIGINEOUS ITEMS "/>
      <sheetName val="BTB"/>
      <sheetName val="cf"/>
      <sheetName val="orders"/>
      <sheetName val="BLOCK-A (MEA.SHEET)"/>
      <sheetName val="Detail_In_Door_Stad"/>
      <sheetName val="Project_Details__"/>
      <sheetName val="scurve_calc_(2)"/>
      <sheetName val="TBAL9697_-group_wise__sdpl"/>
      <sheetName val="RCC,Ret__Wall"/>
      <sheetName val="BOQ Distribution"/>
      <sheetName val="IO List"/>
      <sheetName val="S1BOQ"/>
      <sheetName val="Input"/>
      <sheetName val="Activity"/>
      <sheetName val="Crew"/>
      <sheetName val="Piping"/>
      <sheetName val="Pipe Supports"/>
      <sheetName val="BOQ (2)"/>
      <sheetName val="#REF"/>
      <sheetName val="RA-markate"/>
      <sheetName val="Costing"/>
      <sheetName val="Basement Budget"/>
      <sheetName val="Legal_Risk_Analysis"/>
      <sheetName val="Load_Details(B2)"/>
      <sheetName val="Detail_P&amp;L"/>
      <sheetName val="Assumption_Sheet"/>
      <sheetName val="APPENDIX_B-1"/>
      <sheetName val="Bill_3_1"/>
      <sheetName val="PRECAST_lightconc-II"/>
      <sheetName val="SCHEDULE_OF_RATES"/>
      <sheetName val="BLK2"/>
      <sheetName val="BLK3"/>
      <sheetName val="E &amp; R"/>
      <sheetName val="radar"/>
      <sheetName val="UG"/>
      <sheetName val="Box- Girder"/>
      <sheetName val="std"/>
      <sheetName val="DLC lookups"/>
      <sheetName val="SITE OVERHEADS"/>
      <sheetName val="Asia Revised 10-1-07"/>
      <sheetName val="All Capital Plan P+L 10-1-07"/>
      <sheetName val="CP08 (2)"/>
      <sheetName val="Planning File 10-1-07"/>
      <sheetName val="Parameter"/>
      <sheetName val="1_Project_Profile"/>
      <sheetName val="Detail 1A"/>
      <sheetName val="Lease rents"/>
      <sheetName val="CCTV_EST1"/>
      <sheetName val="Quote Sheet"/>
      <sheetName val="labour coeff"/>
      <sheetName val="Works - Quote Sheet"/>
      <sheetName val="Gen Info"/>
      <sheetName val="Indirect expenses"/>
      <sheetName val="Mat_Cost"/>
      <sheetName val="Cost_Any."/>
      <sheetName val="LIST OF MAKES"/>
      <sheetName val="banilad"/>
      <sheetName val="Mactan"/>
      <sheetName val="Mandaue"/>
      <sheetName val="Detail"/>
      <sheetName val="Headings"/>
      <sheetName val="Break up Sheet"/>
      <sheetName val="SPILL OVER"/>
      <sheetName val="s"/>
      <sheetName val="Loads"/>
      <sheetName val="Elect."/>
      <sheetName val="Pile cap"/>
      <sheetName val="ABB"/>
      <sheetName val="GE"/>
      <sheetName val="Mat.Cost"/>
      <sheetName val="DATA"/>
      <sheetName val="DTF Summary"/>
      <sheetName val="Bed Class"/>
      <sheetName val="Cd"/>
      <sheetName val="jobhist"/>
      <sheetName val="GF Columns"/>
      <sheetName val="Brand"/>
      <sheetName val="PackSize"/>
      <sheetName val="PackagingType"/>
      <sheetName val="Plant"/>
      <sheetName val="ProductHierarchy"/>
      <sheetName val="PurchGroup"/>
      <sheetName val="Sub-brand"/>
      <sheetName val="UOM"/>
      <sheetName val="Variant"/>
      <sheetName val="Codes"/>
      <sheetName val="BHANDUP"/>
      <sheetName val="macros"/>
      <sheetName val="Rate"/>
      <sheetName val="BULook"/>
      <sheetName val="Sheet2"/>
      <sheetName val="Form 6"/>
      <sheetName val="BOQ_Direct_selling cost"/>
      <sheetName val="#REF!"/>
      <sheetName val="VCH-SLC"/>
      <sheetName val="Supplier"/>
      <sheetName val="WWR"/>
      <sheetName val="Cable-data"/>
      <sheetName val="Summary"/>
      <sheetName val="Staff_Acco_2"/>
      <sheetName val="Tel__1"/>
      <sheetName val="Ext_light1"/>
      <sheetName val="Staff_Acco_3"/>
      <sheetName val="DETAILED__BOQ1"/>
      <sheetName val="4_Annex_1_Basic_rate1"/>
      <sheetName val="Detail_In_Door_Stad1"/>
      <sheetName val="Project_Details__1"/>
      <sheetName val="TBAL9697_-group_wise__sdpl1"/>
      <sheetName val="RCC,Ret__Wall1"/>
      <sheetName val="Load_Details(B2)1"/>
      <sheetName val="Detail_P&amp;L1"/>
      <sheetName val="Assumption_Sheet1"/>
      <sheetName val="Legal_Risk_Analysis1"/>
      <sheetName val="scurve_calc_(2)1"/>
      <sheetName val="Cable_data1"/>
      <sheetName val="PRECAST_lightconc-II1"/>
      <sheetName val="APPENDIX_B-11"/>
      <sheetName val="Bill_3_11"/>
      <sheetName val="Bill_3_-_Site_Works"/>
      <sheetName val="SCHEDULE_OF_RATES1"/>
      <sheetName val="GR_slab-reinft"/>
      <sheetName val="Material_"/>
      <sheetName val="SPT_vs_PHI"/>
      <sheetName val="Civil_Works"/>
      <sheetName val="4-Int-_ele(RA)"/>
      <sheetName val="INDIGINEOUS_ITEMS_"/>
      <sheetName val="Fill_this_out_first___"/>
      <sheetName val="SCHEDULE_(3)"/>
      <sheetName val="schedule_nos"/>
      <sheetName val="Boq_Block_A"/>
      <sheetName val="Rate_Analysis"/>
      <sheetName val="IO_List"/>
      <sheetName val="Pipe_Supports"/>
      <sheetName val="BOQ_(2)"/>
      <sheetName val="Box-_Girder"/>
      <sheetName val="Sqn_Abs_G_6__"/>
      <sheetName val="WO_Abs__G_2__6_DUs"/>
      <sheetName val="Air_Abs_G_6__23_DUs"/>
      <sheetName val="Lease_rents"/>
      <sheetName val="BLOCK-A_(MEA_SHEET)"/>
      <sheetName val="DLC_lookups"/>
      <sheetName val="Quote_Sheet"/>
      <sheetName val="labour_coeff"/>
      <sheetName val="Works_-_Quote_Sheet"/>
      <sheetName val="Gen_Info"/>
      <sheetName val="Indirect_expenses"/>
      <sheetName val="Cost_Any_"/>
      <sheetName val="LIST_OF_MAKES"/>
      <sheetName val="SITE_OVERHEADS"/>
      <sheetName val="Asia_Revised_10-1-07"/>
      <sheetName val="All_Capital_Plan_P+L_10-1-07"/>
      <sheetName val="CP08_(2)"/>
      <sheetName val="Planning_File_10-1-07"/>
      <sheetName val="Basement_Budget"/>
      <sheetName val="Detail_1A"/>
      <sheetName val="E_&amp;_R"/>
      <sheetName val="Break_up_Sheet"/>
      <sheetName val="SPILL_OVER"/>
      <sheetName val="Elite 1 - MBCL"/>
      <sheetName val="Material"/>
      <sheetName val="Zone"/>
      <sheetName val="Vendor"/>
      <sheetName val="Cover"/>
      <sheetName val="Intro"/>
      <sheetName val="사진"/>
      <sheetName val="Intro."/>
      <sheetName val="ACS(1)"/>
      <sheetName val="FAS-C(4)"/>
      <sheetName val="01"/>
      <sheetName val="MASTER_RATE ANALYSIS"/>
      <sheetName val="Cost summary"/>
      <sheetName val="C-1"/>
      <sheetName val="C-10"/>
      <sheetName val="C-11"/>
      <sheetName val="C-12"/>
      <sheetName val="C-2"/>
      <sheetName val="C-3"/>
      <sheetName val="C-4"/>
      <sheetName val="C-5"/>
      <sheetName val="C-5A"/>
      <sheetName val="C-6"/>
      <sheetName val="C-6A"/>
      <sheetName val="C-7"/>
      <sheetName val="C-8"/>
      <sheetName val="C-9"/>
      <sheetName val="Assumptions"/>
      <sheetName val="specification options"/>
      <sheetName val="key dates"/>
      <sheetName val="Actuals"/>
      <sheetName val="Inventory"/>
      <sheetName val="A.O.R."/>
      <sheetName val="Estimation"/>
      <sheetName val="Annex"/>
      <sheetName val="Staff_Acco_4"/>
      <sheetName val="Tel__2"/>
      <sheetName val="Ext_light2"/>
      <sheetName val="Staff_Acco_5"/>
      <sheetName val="4_Annex_1_Basic_rate2"/>
      <sheetName val="DETAILED__BOQ2"/>
      <sheetName val="Detail_In_Door_Stad2"/>
      <sheetName val="Project_Details__2"/>
      <sheetName val="scurve_calc_(2)2"/>
      <sheetName val="Detail_P&amp;L2"/>
      <sheetName val="Assumption_Sheet2"/>
      <sheetName val="TBAL9697_-group_wise__sdpl2"/>
      <sheetName val="SCHEDULE_OF_RATES2"/>
      <sheetName val="Bill_3_-_Site_Works1"/>
      <sheetName val="Legal_Risk_Analysis2"/>
      <sheetName val="RCC,Ret__Wall2"/>
      <sheetName val="Load_Details(B2)2"/>
      <sheetName val="GR_slab-reinft1"/>
      <sheetName val="PRECAST_lightconc-II2"/>
      <sheetName val="Boq_Block_A1"/>
      <sheetName val="Rate_Analysis1"/>
      <sheetName val="APPENDIX_B-12"/>
      <sheetName val="Bill_3_12"/>
      <sheetName val="Fill_this_out_first___1"/>
      <sheetName val="Cable_data2"/>
      <sheetName val="Civil_Works1"/>
      <sheetName val="SCHEDULE_(3)1"/>
      <sheetName val="schedule_nos1"/>
      <sheetName val="Material_1"/>
      <sheetName val="SPT_vs_PHI1"/>
      <sheetName val="IO_List1"/>
      <sheetName val="Pipe_Supports1"/>
      <sheetName val="BOQ_(2)1"/>
      <sheetName val="Box-_Girder1"/>
      <sheetName val="INDIGINEOUS_ITEMS_1"/>
      <sheetName val="Basement_Budget1"/>
      <sheetName val="SITE_OVERHEADS1"/>
      <sheetName val="BLOCK-A_(MEA_SHEET)1"/>
      <sheetName val="Sqn_Abs_G_6__1"/>
      <sheetName val="WO_Abs__G_2__6_DUs1"/>
      <sheetName val="Air_Abs_G_6__23_DUs1"/>
      <sheetName val="4-Int-_ele(RA)1"/>
      <sheetName val="Detail_1A1"/>
      <sheetName val="Asia_Revised_10-1-071"/>
      <sheetName val="All_Capital_Plan_P+L_10-1-071"/>
      <sheetName val="CP08_(2)1"/>
      <sheetName val="Planning_File_10-1-071"/>
      <sheetName val="Break_up_Sheet1"/>
      <sheetName val="E_&amp;_R1"/>
      <sheetName val="Lease_rents1"/>
      <sheetName val="DLC_lookups1"/>
      <sheetName val="Quote_Sheet1"/>
      <sheetName val="labour_coeff1"/>
      <sheetName val="Works_-_Quote_Sheet1"/>
      <sheetName val="Gen_Info1"/>
      <sheetName val="Indirect_expenses1"/>
      <sheetName val="Cost_Any_1"/>
      <sheetName val="LIST_OF_MAKES1"/>
      <sheetName val="SPILL_OVER1"/>
      <sheetName val="Bed_Class"/>
      <sheetName val="Pile_cap"/>
      <sheetName val="DTF_Summary"/>
      <sheetName val="Mat_Cost1"/>
      <sheetName val="GF_Columns"/>
      <sheetName val="Form_6"/>
      <sheetName val="BOQ_Direct_selling_cost"/>
      <sheetName val="UNP-NCW_"/>
      <sheetName val="MASTER_RATE_ANALYSIS"/>
      <sheetName val="Contract BOQ"/>
      <sheetName val="concrete"/>
      <sheetName val="beam-reinft-IIInd floor"/>
      <sheetName val="Maint"/>
      <sheetName val="Housek"/>
      <sheetName val="beam-reinft-machine rm"/>
      <sheetName val="calcul"/>
      <sheetName val="T1 WO"/>
      <sheetName val="Direct cost shed A-2 "/>
      <sheetName val=" Resource list"/>
      <sheetName val="Labour"/>
      <sheetName val="THANE SITE"/>
      <sheetName val="FF Inst RA 08 Inst 03"/>
      <sheetName val="M.R.List (2)"/>
      <sheetName val="Aseet1998"/>
      <sheetName val="Balance Sheet "/>
      <sheetName val="Basic"/>
      <sheetName val="bs BP 04 SA"/>
      <sheetName val="外気負荷"/>
      <sheetName val="Legend"/>
      <sheetName val="SCHEDULE"/>
      <sheetName val="GBW"/>
      <sheetName val="VIWSCo1"/>
      <sheetName val="REf"/>
      <sheetName val="saihous.ele"/>
      <sheetName val="Cost Index"/>
      <sheetName val="Bidform"/>
      <sheetName val="Project_Brief"/>
      <sheetName val="procurement"/>
      <sheetName val="STAFFSCHED "/>
      <sheetName val="Labels"/>
      <sheetName val=" IO List"/>
      <sheetName val="Staff_Acco_6"/>
      <sheetName val="Tel__3"/>
      <sheetName val="Ext_light3"/>
      <sheetName val="Staff_Acco_7"/>
      <sheetName val="4_Annex_1_Basic_rate3"/>
      <sheetName val="DETAILED__BOQ3"/>
      <sheetName val="Detail_In_Door_Stad3"/>
      <sheetName val="Project_Details__3"/>
      <sheetName val="scurve_calc_(2)3"/>
      <sheetName val="Detail_P&amp;L3"/>
      <sheetName val="Assumption_Sheet3"/>
      <sheetName val="TBAL9697_-group_wise__sdpl3"/>
      <sheetName val="Bill_3_-_Site_Works2"/>
      <sheetName val="RCC,Ret__Wall3"/>
      <sheetName val="Load_Details(B2)3"/>
      <sheetName val="SCHEDULE_OF_RATES3"/>
      <sheetName val="APPENDIX_B-13"/>
      <sheetName val="Bill_3_13"/>
      <sheetName val="Legal_Risk_Analysis3"/>
      <sheetName val="PRECAST_lightconc-II3"/>
      <sheetName val="GR_slab-reinft2"/>
      <sheetName val="Fill_this_out_first___2"/>
      <sheetName val="Boq_Block_A2"/>
      <sheetName val="Rate_Analysis2"/>
      <sheetName val="Cable_data3"/>
      <sheetName val="Civil_Works2"/>
      <sheetName val="SCHEDULE_(3)2"/>
      <sheetName val="schedule_nos2"/>
      <sheetName val="Material_2"/>
      <sheetName val="SPT_vs_PHI2"/>
      <sheetName val="IO_List2"/>
      <sheetName val="Pipe_Supports2"/>
      <sheetName val="BOQ_(2)2"/>
      <sheetName val="Box-_Girder2"/>
      <sheetName val="INDIGINEOUS_ITEMS_2"/>
      <sheetName val="Basement_Budget2"/>
      <sheetName val="SITE_OVERHEADS2"/>
      <sheetName val="BLOCK-A_(MEA_SHEET)2"/>
      <sheetName val="Sqn_Abs_G_6__2"/>
      <sheetName val="WO_Abs__G_2__6_DUs2"/>
      <sheetName val="Air_Abs_G_6__23_DUs2"/>
      <sheetName val="4-Int-_ele(RA)2"/>
      <sheetName val="Detail_1A2"/>
      <sheetName val="Asia_Revised_10-1-072"/>
      <sheetName val="All_Capital_Plan_P+L_10-1-072"/>
      <sheetName val="CP08_(2)2"/>
      <sheetName val="Planning_File_10-1-072"/>
      <sheetName val="Break_up_Sheet2"/>
      <sheetName val="E_&amp;_R2"/>
      <sheetName val="Lease_rents2"/>
      <sheetName val="DLC_lookups2"/>
      <sheetName val="Quote_Sheet2"/>
      <sheetName val="labour_coeff2"/>
      <sheetName val="Works_-_Quote_Sheet2"/>
      <sheetName val="Gen_Info2"/>
      <sheetName val="Indirect_expenses2"/>
      <sheetName val="Cost_Any_2"/>
      <sheetName val="LIST_OF_MAKES2"/>
      <sheetName val="SPILL_OVER2"/>
      <sheetName val="Bed_Class1"/>
      <sheetName val="Pile_cap1"/>
      <sheetName val="DTF_Summary1"/>
      <sheetName val="Mat_Cost2"/>
      <sheetName val="GF_Columns1"/>
      <sheetName val="Form_61"/>
      <sheetName val="BOQ_Direct_selling_cost1"/>
      <sheetName val="UNP-NCW_1"/>
      <sheetName val="Intro_"/>
      <sheetName val="MASTER_RATE_ANALYSIS1"/>
      <sheetName val="Contract_BOQ"/>
      <sheetName val="Elite_1_-_MBCL"/>
      <sheetName val="Cost_summary"/>
      <sheetName val="Direct_cost_shed_A-2_"/>
      <sheetName val="_Resource_list"/>
      <sheetName val="THANE_SITE"/>
      <sheetName val="BOQ_Distribution"/>
      <sheetName val="key_dates"/>
      <sheetName val="specification_options"/>
      <sheetName val="FF_Inst_RA_08_Inst_03"/>
      <sheetName val="beam-reinft-machine_rm"/>
      <sheetName val="T1_WO"/>
      <sheetName val="Staff_Acco_8"/>
      <sheetName val="Tel__4"/>
      <sheetName val="Ext_light4"/>
      <sheetName val="Staff_Acco_9"/>
      <sheetName val="4_Annex_1_Basic_rate4"/>
      <sheetName val="DETAILED__BOQ4"/>
      <sheetName val="Detail_In_Door_Stad4"/>
      <sheetName val="Project_Details__4"/>
      <sheetName val="scurve_calc_(2)4"/>
      <sheetName val="Detail_P&amp;L4"/>
      <sheetName val="Assumption_Sheet4"/>
      <sheetName val="TBAL9697_-group_wise__sdpl4"/>
      <sheetName val="Bill_3_-_Site_Works3"/>
      <sheetName val="RCC,Ret__Wall4"/>
      <sheetName val="Load_Details(B2)4"/>
      <sheetName val="SCHEDULE_OF_RATES4"/>
      <sheetName val="APPENDIX_B-14"/>
      <sheetName val="Bill_3_14"/>
      <sheetName val="Legal_Risk_Analysis4"/>
      <sheetName val="PRECAST_lightconc-II4"/>
      <sheetName val="GR_slab-reinft3"/>
      <sheetName val="Fill_this_out_first___3"/>
      <sheetName val="Boq_Block_A3"/>
      <sheetName val="Rate_Analysis3"/>
      <sheetName val="Cable_data4"/>
      <sheetName val="Civil_Works3"/>
      <sheetName val="SCHEDULE_(3)3"/>
      <sheetName val="schedule_nos3"/>
      <sheetName val="Material_3"/>
      <sheetName val="SPT_vs_PHI3"/>
      <sheetName val="IO_List3"/>
      <sheetName val="Pipe_Supports3"/>
      <sheetName val="BOQ_(2)3"/>
      <sheetName val="Box-_Girder3"/>
      <sheetName val="INDIGINEOUS_ITEMS_3"/>
      <sheetName val="Basement_Budget3"/>
      <sheetName val="SITE_OVERHEADS3"/>
      <sheetName val="BLOCK-A_(MEA_SHEET)3"/>
      <sheetName val="Sqn_Abs_G_6__3"/>
      <sheetName val="WO_Abs__G_2__6_DUs3"/>
      <sheetName val="Air_Abs_G_6__23_DUs3"/>
      <sheetName val="4-Int-_ele(RA)3"/>
      <sheetName val="Detail_1A3"/>
      <sheetName val="Asia_Revised_10-1-073"/>
      <sheetName val="All_Capital_Plan_P+L_10-1-073"/>
      <sheetName val="CP08_(2)3"/>
      <sheetName val="Planning_File_10-1-073"/>
      <sheetName val="Break_up_Sheet3"/>
      <sheetName val="E_&amp;_R3"/>
      <sheetName val="Lease_rents3"/>
      <sheetName val="DLC_lookups3"/>
      <sheetName val="Quote_Sheet3"/>
      <sheetName val="labour_coeff3"/>
      <sheetName val="Works_-_Quote_Sheet3"/>
      <sheetName val="Gen_Info3"/>
      <sheetName val="Indirect_expenses3"/>
      <sheetName val="Cost_Any_3"/>
      <sheetName val="LIST_OF_MAKES3"/>
      <sheetName val="SPILL_OVER3"/>
      <sheetName val="Bed_Class2"/>
      <sheetName val="Pile_cap2"/>
      <sheetName val="DTF_Summary2"/>
      <sheetName val="Mat_Cost3"/>
      <sheetName val="GF_Columns2"/>
      <sheetName val="Form_62"/>
      <sheetName val="BOQ_Direct_selling_cost2"/>
      <sheetName val="UNP-NCW_2"/>
      <sheetName val="Intro_1"/>
      <sheetName val="MASTER_RATE_ANALYSIS2"/>
      <sheetName val="Contract_BOQ1"/>
      <sheetName val="Elite_1_-_MBCL1"/>
      <sheetName val="Cost_summary1"/>
      <sheetName val="Direct_cost_shed_A-2_1"/>
      <sheetName val="_Resource_list1"/>
      <sheetName val="THANE_SITE1"/>
      <sheetName val="BOQ_Distribution1"/>
      <sheetName val="key_dates1"/>
      <sheetName val="specification_options1"/>
      <sheetName val="FF_Inst_RA_08_Inst_031"/>
      <sheetName val="beam-reinft-machine_rm1"/>
      <sheetName val="T1_WO1"/>
      <sheetName val="Staff_Acco_10"/>
      <sheetName val="Tel__5"/>
      <sheetName val="BWSCPlt"/>
      <sheetName val="CI"/>
      <sheetName val="DI"/>
      <sheetName val="G.R.P"/>
      <sheetName val="HDPE"/>
      <sheetName val="PSC REVISED"/>
      <sheetName val="pvc"/>
      <sheetName val="DATA_PRG"/>
      <sheetName val="C&amp;S monthwise"/>
      <sheetName val="C&amp;S"/>
      <sheetName val="Ext_light5"/>
      <sheetName val="Staff_Acco_11"/>
      <sheetName val="4_Annex_1_Basic_rate5"/>
      <sheetName val="DETAILED__BOQ5"/>
      <sheetName val="General"/>
      <sheetName val="Materials"/>
      <sheetName val="Bridge Data 2005-06"/>
      <sheetName val="Data.F8.BTR"/>
      <sheetName val="r"/>
      <sheetName val="t_prsr"/>
      <sheetName val="id"/>
      <sheetName val=" "/>
      <sheetName val="bom"/>
      <sheetName val="abs road"/>
      <sheetName val="Road data"/>
      <sheetName val="coverpage"/>
      <sheetName val="TS memo"/>
      <sheetName val="Detail_In_Door_Stad5"/>
      <sheetName val="Project_Details__5"/>
      <sheetName val="scurve_calc_(2)5"/>
      <sheetName val="Detail_P&amp;L5"/>
      <sheetName val="Assumption_Sheet5"/>
      <sheetName val="TBAL9697_-group_wise__sdpl5"/>
      <sheetName val="Bill_3_-_Site_Works4"/>
      <sheetName val="RCC,Ret__Wall5"/>
      <sheetName val="Load_Details(B2)5"/>
      <sheetName val="SCHEDULE_OF_RATES5"/>
      <sheetName val="APPENDIX_B-15"/>
      <sheetName val="Bill_3_15"/>
      <sheetName val="Legal_Risk_Analysis5"/>
      <sheetName val="PRECAST_lightconc-II5"/>
      <sheetName val="GR_slab-reinft4"/>
      <sheetName val="Fill_this_out_first___4"/>
      <sheetName val="Boq_Block_A4"/>
      <sheetName val="Rate_Analysis4"/>
      <sheetName val="Cable_data5"/>
      <sheetName val="Civil_Works4"/>
      <sheetName val="SCHEDULE_(3)4"/>
      <sheetName val="schedule_nos4"/>
      <sheetName val="Material_4"/>
      <sheetName val="SPT_vs_PHI4"/>
      <sheetName val="IO_List4"/>
      <sheetName val="Pipe_Supports4"/>
      <sheetName val="BOQ_(2)4"/>
      <sheetName val="Box-_Girder4"/>
      <sheetName val="INDIGINEOUS_ITEMS_4"/>
      <sheetName val="Basement_Budget4"/>
      <sheetName val="SITE_OVERHEADS4"/>
      <sheetName val="BLOCK-A_(MEA_SHEET)4"/>
      <sheetName val="Sqn_Abs_G_6__4"/>
      <sheetName val="WO_Abs__G_2__6_DUs4"/>
      <sheetName val="Air_Abs_G_6__23_DUs4"/>
      <sheetName val="4-Int-_ele(RA)4"/>
      <sheetName val="Detail_1A4"/>
      <sheetName val="Asia_Revised_10-1-074"/>
      <sheetName val="All_Capital_Plan_P+L_10-1-074"/>
      <sheetName val="CP08_(2)4"/>
      <sheetName val="Planning_File_10-1-074"/>
      <sheetName val="Break_up_Sheet4"/>
      <sheetName val="E_&amp;_R4"/>
      <sheetName val="Lease_rents4"/>
      <sheetName val="DLC_lookups4"/>
      <sheetName val="Quote_Sheet4"/>
      <sheetName val="labour_coeff4"/>
      <sheetName val="Works_-_Quote_Sheet4"/>
      <sheetName val="Gen_Info4"/>
      <sheetName val="Indirect_expenses4"/>
      <sheetName val="Cost_Any_4"/>
      <sheetName val="LIST_OF_MAKES4"/>
      <sheetName val="SPILL_OVER4"/>
      <sheetName val="Bed_Class3"/>
      <sheetName val="Pile_cap3"/>
      <sheetName val="DTF_Summary3"/>
      <sheetName val="Mat_Cost4"/>
      <sheetName val="GF_Columns3"/>
      <sheetName val="Form_63"/>
      <sheetName val="BOQ_Direct_selling_cost3"/>
      <sheetName val="UNP-NCW_3"/>
      <sheetName val="Intro_2"/>
      <sheetName val="MASTER_RATE_ANALYSIS3"/>
      <sheetName val="Contract_BOQ2"/>
      <sheetName val="Elite_1_-_MBCL2"/>
      <sheetName val="Cost_summary2"/>
      <sheetName val="Direct_cost_shed_A-2_2"/>
      <sheetName val="_Resource_list2"/>
      <sheetName val="THANE_SITE2"/>
      <sheetName val="BOQ_Distribution2"/>
      <sheetName val="key_dates2"/>
      <sheetName val="specification_options2"/>
      <sheetName val="FF_Inst_RA_08_Inst_032"/>
      <sheetName val="beam-reinft-machine_rm2"/>
      <sheetName val="T1_WO2"/>
      <sheetName val="Staff_Acco_12"/>
      <sheetName val="Tel__6"/>
      <sheetName val="Ext_light6"/>
      <sheetName val="Staff_Acco_13"/>
      <sheetName val="4_Annex_1_Basic_rate6"/>
      <sheetName val="DETAILED__BOQ6"/>
      <sheetName val="Detail_In_Door_Stad6"/>
      <sheetName val="Project_Details__6"/>
      <sheetName val="scurve_calc_(2)6"/>
      <sheetName val="Detail_P&amp;L6"/>
      <sheetName val="Assumption_Sheet6"/>
      <sheetName val="TBAL9697_-group_wise__sdpl6"/>
      <sheetName val="Bill_3_-_Site_Works5"/>
      <sheetName val="RCC,Ret__Wall6"/>
      <sheetName val="Load_Details(B2)6"/>
      <sheetName val="SCHEDULE_OF_RATES6"/>
      <sheetName val="APPENDIX_B-16"/>
      <sheetName val="Bill_3_16"/>
      <sheetName val="Legal_Risk_Analysis6"/>
      <sheetName val="PRECAST_lightconc-II6"/>
      <sheetName val="GR_slab-reinft5"/>
      <sheetName val="Fill_this_out_first___5"/>
      <sheetName val="Boq_Block_A5"/>
      <sheetName val="Rate_Analysis5"/>
      <sheetName val="Cable_data6"/>
      <sheetName val="Civil_Works5"/>
      <sheetName val="SCHEDULE_(3)5"/>
      <sheetName val="schedule_nos5"/>
      <sheetName val="Material_5"/>
      <sheetName val="SPT_vs_PHI5"/>
      <sheetName val="IO_List5"/>
      <sheetName val="Pipe_Supports5"/>
      <sheetName val="BOQ_(2)5"/>
      <sheetName val="Box-_Girder5"/>
      <sheetName val="INDIGINEOUS_ITEMS_5"/>
      <sheetName val="Basement_Budget5"/>
      <sheetName val="SITE_OVERHEADS5"/>
      <sheetName val="BLOCK-A_(MEA_SHEET)5"/>
      <sheetName val="Sqn_Abs_G_6__5"/>
      <sheetName val="WO_Abs__G_2__6_DUs5"/>
      <sheetName val="Air_Abs_G_6__23_DUs5"/>
      <sheetName val="4-Int-_ele(RA)5"/>
      <sheetName val="Detail_1A5"/>
      <sheetName val="Asia_Revised_10-1-075"/>
      <sheetName val="All_Capital_Plan_P+L_10-1-075"/>
      <sheetName val="CP08_(2)5"/>
      <sheetName val="Planning_File_10-1-075"/>
      <sheetName val="Break_up_Sheet5"/>
      <sheetName val="E_&amp;_R5"/>
      <sheetName val="Lease_rents5"/>
      <sheetName val="DLC_lookups5"/>
      <sheetName val="Quote_Sheet5"/>
      <sheetName val="labour_coeff5"/>
      <sheetName val="Works_-_Quote_Sheet5"/>
      <sheetName val="Gen_Info5"/>
      <sheetName val="Indirect_expenses5"/>
      <sheetName val="Cost_Any_5"/>
      <sheetName val="LIST_OF_MAKES5"/>
      <sheetName val="SPILL_OVER5"/>
      <sheetName val="Bed_Class4"/>
      <sheetName val="Pile_cap4"/>
      <sheetName val="DTF_Summary4"/>
      <sheetName val="Mat_Cost5"/>
      <sheetName val="GF_Columns4"/>
      <sheetName val="Form_64"/>
      <sheetName val="BOQ_Direct_selling_cost4"/>
      <sheetName val="UNP-NCW_4"/>
      <sheetName val="Intro_3"/>
      <sheetName val="MASTER_RATE_ANALYSIS4"/>
      <sheetName val="Contract_BOQ3"/>
      <sheetName val="Elite_1_-_MBCL3"/>
      <sheetName val="Cost_summary3"/>
      <sheetName val="Direct_cost_shed_A-2_3"/>
      <sheetName val="_Resource_list3"/>
      <sheetName val="THANE_SITE3"/>
      <sheetName val="BOQ_Distribution3"/>
      <sheetName val="key_dates3"/>
      <sheetName val="specification_options3"/>
      <sheetName val="FF_Inst_RA_08_Inst_033"/>
      <sheetName val="beam-reinft-machine_rm3"/>
      <sheetName val="T1_WO3"/>
      <sheetName val="Staff_Acco_14"/>
      <sheetName val="Tel__7"/>
      <sheetName val="Ext_light7"/>
      <sheetName val="Staff_Acco_15"/>
      <sheetName val="4_Annex_1_Basic_rate7"/>
      <sheetName val="DETAILED__BOQ7"/>
      <sheetName val="Detail_In_Door_Stad7"/>
      <sheetName val="Project_Details__7"/>
      <sheetName val="scurve_calc_(2)7"/>
      <sheetName val="Detail_P&amp;L7"/>
      <sheetName val="Assumption_Sheet7"/>
      <sheetName val="TBAL9697_-group_wise__sdpl7"/>
      <sheetName val="Bill_3_-_Site_Works6"/>
      <sheetName val="RCC,Ret__Wall7"/>
      <sheetName val="Load_Details(B2)7"/>
      <sheetName val="SCHEDULE_OF_RATES7"/>
      <sheetName val="APPENDIX_B-17"/>
      <sheetName val="Bill_3_17"/>
      <sheetName val="Legal_Risk_Analysis7"/>
      <sheetName val="PRECAST_lightconc-II7"/>
      <sheetName val="GR_slab-reinft6"/>
      <sheetName val="Fill_this_out_first___6"/>
      <sheetName val="Boq_Block_A6"/>
      <sheetName val="Rate_Analysis6"/>
      <sheetName val="Cable_data7"/>
      <sheetName val="Civil_Works6"/>
      <sheetName val="SCHEDULE_(3)6"/>
      <sheetName val="schedule_nos6"/>
      <sheetName val="Material_6"/>
      <sheetName val="SPT_vs_PHI6"/>
      <sheetName val="IO_List6"/>
      <sheetName val="Pipe_Supports6"/>
      <sheetName val="BOQ_(2)6"/>
      <sheetName val="Box-_Girder6"/>
      <sheetName val="INDIGINEOUS_ITEMS_6"/>
      <sheetName val="Basement_Budget6"/>
      <sheetName val="SITE_OVERHEADS6"/>
      <sheetName val="BLOCK-A_(MEA_SHEET)6"/>
      <sheetName val="Sqn_Abs_G_6__6"/>
      <sheetName val="WO_Abs__G_2__6_DUs6"/>
      <sheetName val="Air_Abs_G_6__23_DUs6"/>
      <sheetName val="4-Int-_ele(RA)6"/>
      <sheetName val="Detail_1A6"/>
      <sheetName val="Asia_Revised_10-1-076"/>
      <sheetName val="All_Capital_Plan_P+L_10-1-076"/>
      <sheetName val="CP08_(2)6"/>
      <sheetName val="Planning_File_10-1-076"/>
      <sheetName val="Break_up_Sheet6"/>
      <sheetName val="E_&amp;_R6"/>
      <sheetName val="Lease_rents6"/>
      <sheetName val="DLC_lookups6"/>
      <sheetName val="Quote_Sheet6"/>
      <sheetName val="labour_coeff6"/>
      <sheetName val="Works_-_Quote_Sheet6"/>
      <sheetName val="Gen_Info6"/>
      <sheetName val="Indirect_expenses6"/>
      <sheetName val="Cost_Any_6"/>
      <sheetName val="LIST_OF_MAKES6"/>
      <sheetName val="SPILL_OVER6"/>
      <sheetName val="Bed_Class5"/>
      <sheetName val="Pile_cap5"/>
      <sheetName val="DTF_Summary5"/>
      <sheetName val="Mat_Cost6"/>
      <sheetName val="GF_Columns5"/>
      <sheetName val="Form_65"/>
      <sheetName val="BOQ_Direct_selling_cost5"/>
      <sheetName val="UNP-NCW_5"/>
      <sheetName val="Intro_4"/>
      <sheetName val="MASTER_RATE_ANALYSIS5"/>
      <sheetName val="Contract_BOQ4"/>
      <sheetName val="Elite_1_-_MBCL4"/>
      <sheetName val="Cost_summary4"/>
      <sheetName val="Direct_cost_shed_A-2_4"/>
      <sheetName val="_Resource_list4"/>
      <sheetName val="THANE_SITE4"/>
      <sheetName val="BOQ_Distribution4"/>
      <sheetName val="key_dates4"/>
      <sheetName val="specification_options4"/>
      <sheetName val="FF_Inst_RA_08_Inst_034"/>
      <sheetName val="beam-reinft-machine_rm4"/>
      <sheetName val="T1_WO4"/>
      <sheetName val="A_O_R_"/>
      <sheetName val="beam-reinft-IIInd_floor"/>
      <sheetName val="M_R_List_(2)"/>
      <sheetName val="Balance_Sheet_"/>
      <sheetName val="Staff_Acco_16"/>
      <sheetName val="Tel__8"/>
      <sheetName val="Ext_light8"/>
      <sheetName val="Staff_Acco_17"/>
      <sheetName val="4_Annex_1_Basic_rate8"/>
      <sheetName val="DETAILED__BOQ8"/>
      <sheetName val="Detail_In_Door_Stad8"/>
      <sheetName val="Project_Details__8"/>
      <sheetName val="scurve_calc_(2)8"/>
      <sheetName val="Detail_P&amp;L8"/>
      <sheetName val="Assumption_Sheet8"/>
      <sheetName val="TBAL9697_-group_wise__sdpl8"/>
      <sheetName val="Bill_3_-_Site_Works7"/>
      <sheetName val="RCC,Ret__Wall8"/>
      <sheetName val="Load_Details(B2)8"/>
      <sheetName val="SCHEDULE_OF_RATES8"/>
      <sheetName val="APPENDIX_B-18"/>
      <sheetName val="Bill_3_18"/>
      <sheetName val="Legal_Risk_Analysis8"/>
      <sheetName val="PRECAST_lightconc-II8"/>
      <sheetName val="GR_slab-reinft7"/>
      <sheetName val="Fill_this_out_first___7"/>
      <sheetName val="Boq_Block_A7"/>
      <sheetName val="Rate_Analysis7"/>
      <sheetName val="Cable_data8"/>
      <sheetName val="Civil_Works7"/>
      <sheetName val="SCHEDULE_(3)7"/>
      <sheetName val="schedule_nos7"/>
      <sheetName val="Material_7"/>
      <sheetName val="SPT_vs_PHI7"/>
      <sheetName val="IO_List7"/>
      <sheetName val="Pipe_Supports7"/>
      <sheetName val="BOQ_(2)7"/>
      <sheetName val="Box-_Girder7"/>
      <sheetName val="INDIGINEOUS_ITEMS_7"/>
      <sheetName val="Basement_Budget7"/>
      <sheetName val="SITE_OVERHEADS7"/>
      <sheetName val="BLOCK-A_(MEA_SHEET)7"/>
      <sheetName val="Sqn_Abs_G_6__7"/>
      <sheetName val="WO_Abs__G_2__6_DUs7"/>
      <sheetName val="Air_Abs_G_6__23_DUs7"/>
      <sheetName val="4-Int-_ele(RA)7"/>
      <sheetName val="Detail_1A7"/>
      <sheetName val="Asia_Revised_10-1-077"/>
      <sheetName val="All_Capital_Plan_P+L_10-1-077"/>
      <sheetName val="CP08_(2)7"/>
      <sheetName val="Planning_File_10-1-077"/>
      <sheetName val="Break_up_Sheet7"/>
      <sheetName val="E_&amp;_R7"/>
      <sheetName val="Lease_rents7"/>
      <sheetName val="DLC_lookups7"/>
      <sheetName val="Quote_Sheet7"/>
      <sheetName val="labour_coeff7"/>
      <sheetName val="Works_-_Quote_Sheet7"/>
      <sheetName val="Gen_Info7"/>
      <sheetName val="Indirect_expenses7"/>
      <sheetName val="Cost_Any_7"/>
      <sheetName val="LIST_OF_MAKES7"/>
      <sheetName val="SPILL_OVER7"/>
      <sheetName val="Bed_Class6"/>
      <sheetName val="Pile_cap6"/>
      <sheetName val="DTF_Summary6"/>
      <sheetName val="Mat_Cost7"/>
      <sheetName val="GF_Columns6"/>
      <sheetName val="Form_66"/>
      <sheetName val="BOQ_Direct_selling_cost6"/>
      <sheetName val="UNP-NCW_6"/>
      <sheetName val="Intro_5"/>
      <sheetName val="MASTER_RATE_ANALYSIS6"/>
      <sheetName val="Contract_BOQ5"/>
      <sheetName val="Elite_1_-_MBCL5"/>
      <sheetName val="Cost_summary5"/>
      <sheetName val="Direct_cost_shed_A-2_5"/>
      <sheetName val="_Resource_list5"/>
      <sheetName val="THANE_SITE5"/>
      <sheetName val="BOQ_Distribution5"/>
      <sheetName val="key_dates5"/>
      <sheetName val="specification_options5"/>
      <sheetName val="FF_Inst_RA_08_Inst_035"/>
      <sheetName val="beam-reinft-machine_rm5"/>
      <sheetName val="T1_WO5"/>
      <sheetName val="A_O_R_1"/>
      <sheetName val="beam-reinft-IIInd_floor1"/>
      <sheetName val="M_R_List_(2)1"/>
      <sheetName val="Balance_Sheet_1"/>
      <sheetName val="Staff_Acco_18"/>
      <sheetName val="Tel__9"/>
      <sheetName val="Ext_light9"/>
      <sheetName val="Staff_Acco_19"/>
      <sheetName val="4_Annex_1_Basic_rate9"/>
      <sheetName val="DETAILED__BOQ9"/>
      <sheetName val="Detail_In_Door_Stad9"/>
      <sheetName val="Project_Details__9"/>
      <sheetName val="scurve_calc_(2)9"/>
      <sheetName val="Detail_P&amp;L9"/>
      <sheetName val="Assumption_Sheet9"/>
      <sheetName val="TBAL9697_-group_wise__sdpl9"/>
      <sheetName val="Bill_3_-_Site_Works8"/>
      <sheetName val="RCC,Ret__Wall9"/>
      <sheetName val="Load_Details(B2)9"/>
      <sheetName val="SCHEDULE_OF_RATES9"/>
      <sheetName val="APPENDIX_B-19"/>
      <sheetName val="Bill_3_19"/>
      <sheetName val="Legal_Risk_Analysis9"/>
      <sheetName val="PRECAST_lightconc-II9"/>
      <sheetName val="GR_slab-reinft8"/>
      <sheetName val="Fill_this_out_first___8"/>
      <sheetName val="Boq_Block_A8"/>
      <sheetName val="Rate_Analysis8"/>
      <sheetName val="Cable_data9"/>
      <sheetName val="Civil_Works8"/>
      <sheetName val="SCHEDULE_(3)8"/>
      <sheetName val="schedule_nos8"/>
      <sheetName val="Material_8"/>
      <sheetName val="SPT_vs_PHI8"/>
      <sheetName val="IO_List8"/>
      <sheetName val="Pipe_Supports8"/>
      <sheetName val="BOQ_(2)8"/>
      <sheetName val="Box-_Girder8"/>
      <sheetName val="INDIGINEOUS_ITEMS_8"/>
      <sheetName val="Basement_Budget8"/>
      <sheetName val="SITE_OVERHEADS8"/>
      <sheetName val="BLOCK-A_(MEA_SHEET)8"/>
      <sheetName val="Sqn_Abs_G_6__8"/>
      <sheetName val="WO_Abs__G_2__6_DUs8"/>
      <sheetName val="Air_Abs_G_6__23_DUs8"/>
      <sheetName val="4-Int-_ele(RA)8"/>
      <sheetName val="Detail_1A8"/>
      <sheetName val="Asia_Revised_10-1-078"/>
      <sheetName val="All_Capital_Plan_P+L_10-1-078"/>
      <sheetName val="CP08_(2)8"/>
      <sheetName val="Planning_File_10-1-078"/>
      <sheetName val="Break_up_Sheet8"/>
      <sheetName val="E_&amp;_R8"/>
      <sheetName val="Lease_rents8"/>
      <sheetName val="DLC_lookups8"/>
      <sheetName val="Quote_Sheet8"/>
      <sheetName val="labour_coeff8"/>
      <sheetName val="Works_-_Quote_Sheet8"/>
      <sheetName val="Gen_Info8"/>
      <sheetName val="Indirect_expenses8"/>
      <sheetName val="Cost_Any_8"/>
      <sheetName val="LIST_OF_MAKES8"/>
      <sheetName val="SPILL_OVER8"/>
      <sheetName val="Bed_Class7"/>
      <sheetName val="Pile_cap7"/>
      <sheetName val="DTF_Summary7"/>
      <sheetName val="Mat_Cost8"/>
      <sheetName val="GF_Columns7"/>
      <sheetName val="Form_67"/>
      <sheetName val="BOQ_Direct_selling_cost7"/>
      <sheetName val="UNP-NCW_7"/>
      <sheetName val="Intro_6"/>
      <sheetName val="MASTER_RATE_ANALYSIS7"/>
      <sheetName val="Contract_BOQ6"/>
      <sheetName val="Elite_1_-_MBCL6"/>
      <sheetName val="Cost_summary6"/>
      <sheetName val="Direct_cost_shed_A-2_6"/>
      <sheetName val="_Resource_list6"/>
      <sheetName val="THANE_SITE6"/>
      <sheetName val="BOQ_Distribution6"/>
      <sheetName val="key_dates6"/>
      <sheetName val="specification_options6"/>
      <sheetName val="FF_Inst_RA_08_Inst_036"/>
      <sheetName val="beam-reinft-machine_rm6"/>
      <sheetName val="T1_WO6"/>
      <sheetName val="A_O_R_2"/>
      <sheetName val="beam-reinft-IIInd_floor2"/>
      <sheetName val="M_R_List_(2)2"/>
      <sheetName val="Balance_Sheet_2"/>
      <sheetName val="220 11  BS "/>
      <sheetName val="Indirect_x0005__x0000__x0000__x0000__x0000_쌳ᎈ駜/"/>
      <sheetName val="SSR _ NSSR Market final"/>
      <sheetName val="Blr hire"/>
      <sheetName val="doq"/>
      <sheetName val="col-reinft1"/>
      <sheetName val="Basic Rates"/>
      <sheetName val="ecc_res"/>
      <sheetName val="SUMMARY-client"/>
      <sheetName val="RA"/>
      <sheetName val="DG Works (Supply)"/>
      <sheetName val="MG"/>
      <sheetName val="1.00"/>
      <sheetName val=" B3"/>
      <sheetName val=" B1"/>
      <sheetName val="SCH"/>
      <sheetName val="Indirect_x0005_"/>
      <sheetName val="FitOutConfCentre"/>
      <sheetName val="1-Pop Proj"/>
      <sheetName val="Location"/>
      <sheetName val="Lowside"/>
      <sheetName val="Introduction"/>
      <sheetName val="Old"/>
      <sheetName val="Operating Statistics"/>
      <sheetName val="Financials"/>
      <sheetName val="Indirect_x0005_????쌳ᎈ駜/"/>
      <sheetName val="Chennai"/>
      <sheetName val="Rollup"/>
      <sheetName val="A-General"/>
      <sheetName val="PCC"/>
      <sheetName val="Annexue B"/>
      <sheetName val="Indirect_x0005__x0000__x0000__x0000__x0000_쌳ᎈ駜_"/>
      <sheetName val="basdat"/>
      <sheetName val="Civil BOQ"/>
      <sheetName val="Lstsub"/>
      <sheetName val="$ KURLARI"/>
      <sheetName val="Indirect_x0005__x0000__x0000__"/>
      <sheetName val="Boq (Main Building)"/>
      <sheetName val="EMLWorkstations"/>
      <sheetName val="EMLLaptops"/>
      <sheetName val="EMLServers"/>
      <sheetName val="Desgn(zone I)"/>
      <sheetName val="Lead"/>
      <sheetName val="Names&amp;Cases"/>
      <sheetName val="BS1"/>
      <sheetName val="RMes"/>
      <sheetName val="upa"/>
      <sheetName val="Lab"/>
      <sheetName val="Material&amp;equipment"/>
      <sheetName val="office"/>
      <sheetName val="inquiry"/>
      <sheetName val="Sheet5"/>
      <sheetName val="ITEMS"/>
      <sheetName val="OCM&amp;PROF"/>
      <sheetName val="detailed"/>
      <sheetName val="Code"/>
      <sheetName val="Index"/>
      <sheetName val="Sch-1A"/>
      <sheetName val="Sch-2A"/>
      <sheetName val="Sch-5A"/>
      <sheetName val="Sch-6A"/>
      <sheetName val="Sch-7A-I"/>
      <sheetName val="Sch-7A-II"/>
      <sheetName val="Sch-8A"/>
      <sheetName val="Sch-9A"/>
      <sheetName val="Sch-10A"/>
      <sheetName val="Sch-11A"/>
      <sheetName val="Sch-12A"/>
      <sheetName val="Sch-13A"/>
      <sheetName val="Sch-14A"/>
      <sheetName val="Sch-15A"/>
      <sheetName val="grid"/>
      <sheetName val="11-hsd"/>
      <sheetName val="2-utility"/>
      <sheetName val="P&amp;LSum"/>
      <sheetName val="주관사업"/>
      <sheetName val="Staff_Acco_20"/>
      <sheetName val="Tel__10"/>
      <sheetName val="Ext_light10"/>
      <sheetName val="Staff_Acco_21"/>
      <sheetName val="4_Annex_1_Basic_rate10"/>
      <sheetName val="DETAILED__BOQ10"/>
      <sheetName val="Detail_In_Door_Stad10"/>
      <sheetName val="Project_Details__10"/>
      <sheetName val="RCC,Ret__Wall10"/>
      <sheetName val="Load_Details(B2)10"/>
      <sheetName val="TBAL9697_-group_wise__sdpl10"/>
      <sheetName val="scurve_calc_(2)10"/>
      <sheetName val="Rate_Analysis9"/>
      <sheetName val="Bill_3_-_Site_Works9"/>
      <sheetName val="GR_slab-reinft9"/>
      <sheetName val="Staff_Acco_22"/>
      <sheetName val="Tel__11"/>
      <sheetName val="Ext_light11"/>
      <sheetName val="Staff_Acco_23"/>
      <sheetName val="4_Annex_1_Basic_rate11"/>
      <sheetName val="DETAILED__BOQ11"/>
      <sheetName val="Detail_In_Door_Stad11"/>
      <sheetName val="Project_Details__11"/>
      <sheetName val="RCC,Ret__Wall11"/>
      <sheetName val="Load_Details(B2)11"/>
      <sheetName val="TBAL9697_-group_wise__sdpl11"/>
      <sheetName val="scurve_calc_(2)11"/>
      <sheetName val="SCHEDULE_OF_RATES10"/>
      <sheetName val="Rate_Analysis10"/>
      <sheetName val="Detail_P&amp;L10"/>
      <sheetName val="Assumption_Sheet10"/>
      <sheetName val="Legal_Risk_Analysis10"/>
      <sheetName val="Bill_3_-_Site_Works10"/>
      <sheetName val="GR_slab-reinft10"/>
      <sheetName val="Staff_Acco_30"/>
      <sheetName val="Tel__15"/>
      <sheetName val="Ext_light15"/>
      <sheetName val="Staff_Acco_31"/>
      <sheetName val="4_Annex_1_Basic_rate15"/>
      <sheetName val="DETAILED__BOQ15"/>
      <sheetName val="Detail_In_Door_Stad15"/>
      <sheetName val="Project_Details__15"/>
      <sheetName val="RCC,Ret__Wall15"/>
      <sheetName val="Load_Details(B2)15"/>
      <sheetName val="TBAL9697_-group_wise__sdpl15"/>
      <sheetName val="scurve_calc_(2)15"/>
      <sheetName val="SCHEDULE_OF_RATES14"/>
      <sheetName val="Rate_Analysis14"/>
      <sheetName val="Detail_P&amp;L14"/>
      <sheetName val="Assumption_Sheet14"/>
      <sheetName val="Legal_Risk_Analysis14"/>
      <sheetName val="Bill_3_-_Site_Works14"/>
      <sheetName val="GR_slab-reinft14"/>
      <sheetName val="Staff_Acco_24"/>
      <sheetName val="Tel__12"/>
      <sheetName val="Ext_light12"/>
      <sheetName val="Staff_Acco_25"/>
      <sheetName val="4_Annex_1_Basic_rate12"/>
      <sheetName val="DETAILED__BOQ12"/>
      <sheetName val="Detail_In_Door_Stad12"/>
      <sheetName val="Project_Details__12"/>
      <sheetName val="RCC,Ret__Wall12"/>
      <sheetName val="Load_Details(B2)12"/>
      <sheetName val="TBAL9697_-group_wise__sdpl12"/>
      <sheetName val="scurve_calc_(2)12"/>
      <sheetName val="SCHEDULE_OF_RATES11"/>
      <sheetName val="Rate_Analysis11"/>
      <sheetName val="Detail_P&amp;L11"/>
      <sheetName val="Assumption_Sheet11"/>
      <sheetName val="Legal_Risk_Analysis11"/>
      <sheetName val="Bill_3_-_Site_Works11"/>
      <sheetName val="GR_slab-reinft11"/>
      <sheetName val="Staff_Acco_26"/>
      <sheetName val="Tel__13"/>
      <sheetName val="Ext_light13"/>
      <sheetName val="Staff_Acco_27"/>
      <sheetName val="4_Annex_1_Basic_rate13"/>
      <sheetName val="DETAILED__BOQ13"/>
      <sheetName val="Detail_In_Door_Stad13"/>
      <sheetName val="Project_Details__13"/>
      <sheetName val="RCC,Ret__Wall13"/>
      <sheetName val="Load_Details(B2)13"/>
      <sheetName val="TBAL9697_-group_wise__sdpl13"/>
      <sheetName val="scurve_calc_(2)13"/>
      <sheetName val="SCHEDULE_OF_RATES12"/>
      <sheetName val="Rate_Analysis12"/>
      <sheetName val="Detail_P&amp;L12"/>
      <sheetName val="Assumption_Sheet12"/>
      <sheetName val="Legal_Risk_Analysis12"/>
      <sheetName val="Bill_3_-_Site_Works12"/>
      <sheetName val="GR_slab-reinft12"/>
      <sheetName val="Staff_Acco_28"/>
      <sheetName val="Tel__14"/>
      <sheetName val="Ext_light14"/>
      <sheetName val="Staff_Acco_29"/>
      <sheetName val="4_Annex_1_Basic_rate14"/>
      <sheetName val="DETAILED__BOQ14"/>
      <sheetName val="Detail_In_Door_Stad14"/>
      <sheetName val="Project_Details__14"/>
      <sheetName val="RCC,Ret__Wall14"/>
      <sheetName val="Load_Details(B2)14"/>
      <sheetName val="TBAL9697_-group_wise__sdpl14"/>
      <sheetName val="scurve_calc_(2)14"/>
      <sheetName val="SCHEDULE_OF_RATES13"/>
      <sheetName val="Rate_Analysis13"/>
      <sheetName val="Detail_P&amp;L13"/>
      <sheetName val="Assumption_Sheet13"/>
      <sheetName val="Legal_Risk_Analysis13"/>
      <sheetName val="Bill_3_-_Site_Works13"/>
      <sheetName val="GR_slab-reinft13"/>
      <sheetName val="Staff_Acco_32"/>
      <sheetName val="Tel__16"/>
      <sheetName val="Ext_light16"/>
      <sheetName val="Staff_Acco_33"/>
      <sheetName val="4_Annex_1_Basic_rate16"/>
      <sheetName val="DETAILED__BOQ16"/>
      <sheetName val="Detail_In_Door_Stad16"/>
      <sheetName val="Project_Details__16"/>
      <sheetName val="RCC,Ret__Wall16"/>
      <sheetName val="Load_Details(B2)16"/>
      <sheetName val="TBAL9697_-group_wise__sdpl16"/>
      <sheetName val="scurve_calc_(2)16"/>
      <sheetName val="SCHEDULE_OF_RATES15"/>
      <sheetName val="Rate_Analysis15"/>
      <sheetName val="Detail_P&amp;L15"/>
      <sheetName val="Assumption_Sheet15"/>
      <sheetName val="Legal_Risk_Analysis15"/>
      <sheetName val="Bill_3_-_Site_Works15"/>
      <sheetName val="GR_slab-reinft15"/>
      <sheetName val="Staff_Acco_34"/>
      <sheetName val="Tel__17"/>
      <sheetName val="Ext_light17"/>
      <sheetName val="Staff_Acco_35"/>
      <sheetName val="4_Annex_1_Basic_rate17"/>
      <sheetName val="DETAILED__BOQ17"/>
      <sheetName val="Detail_In_Door_Stad17"/>
      <sheetName val="Project_Details__17"/>
      <sheetName val="RCC,Ret__Wall17"/>
      <sheetName val="Load_Details(B2)17"/>
      <sheetName val="TBAL9697_-group_wise__sdpl17"/>
      <sheetName val="scurve_calc_(2)17"/>
      <sheetName val="SCHEDULE_OF_RATES16"/>
      <sheetName val="Rate_Analysis16"/>
      <sheetName val="Detail_P&amp;L16"/>
      <sheetName val="Assumption_Sheet16"/>
      <sheetName val="Legal_Risk_Analysis16"/>
      <sheetName val="Bill_3_-_Site_Works16"/>
      <sheetName val="GR_slab-reinft16"/>
      <sheetName val="Staff_Acco_36"/>
      <sheetName val="Tel__18"/>
      <sheetName val="Ext_light18"/>
      <sheetName val="Staff_Acco_37"/>
      <sheetName val="4_Annex_1_Basic_rate18"/>
      <sheetName val="DETAILED__BOQ18"/>
      <sheetName val="Detail_In_Door_Stad18"/>
      <sheetName val="Project_Details__18"/>
      <sheetName val="RCC,Ret__Wall18"/>
      <sheetName val="Load_Details(B2)18"/>
      <sheetName val="TBAL9697_-group_wise__sdpl18"/>
      <sheetName val="scurve_calc_(2)18"/>
      <sheetName val="SCHEDULE_OF_RATES17"/>
      <sheetName val="Rate_Analysis17"/>
      <sheetName val="Detail_P&amp;L17"/>
      <sheetName val="Assumption_Sheet17"/>
      <sheetName val="Legal_Risk_Analysis17"/>
      <sheetName val="Bill_3_-_Site_Works17"/>
      <sheetName val="GR_slab-reinft17"/>
      <sheetName val="Staff_Acco_40"/>
      <sheetName val="Tel__20"/>
      <sheetName val="Ext_light20"/>
      <sheetName val="Staff_Acco_41"/>
      <sheetName val="4_Annex_1_Basic_rate20"/>
      <sheetName val="DETAILED__BOQ20"/>
      <sheetName val="Detail_In_Door_Stad20"/>
      <sheetName val="Project_Details__20"/>
      <sheetName val="RCC,Ret__Wall20"/>
      <sheetName val="Load_Details(B2)20"/>
      <sheetName val="TBAL9697_-group_wise__sdpl20"/>
      <sheetName val="scurve_calc_(2)20"/>
      <sheetName val="SCHEDULE_OF_RATES19"/>
      <sheetName val="Rate_Analysis19"/>
      <sheetName val="Detail_P&amp;L19"/>
      <sheetName val="Assumption_Sheet19"/>
      <sheetName val="Legal_Risk_Analysis19"/>
      <sheetName val="Bill_3_-_Site_Works19"/>
      <sheetName val="GR_slab-reinft19"/>
      <sheetName val="Staff_Acco_38"/>
      <sheetName val="Tel__19"/>
      <sheetName val="Ext_light19"/>
      <sheetName val="Staff_Acco_39"/>
      <sheetName val="4_Annex_1_Basic_rate19"/>
      <sheetName val="DETAILED__BOQ19"/>
      <sheetName val="Detail_In_Door_Stad19"/>
      <sheetName val="Project_Details__19"/>
      <sheetName val="RCC,Ret__Wall19"/>
      <sheetName val="Load_Details(B2)19"/>
      <sheetName val="TBAL9697_-group_wise__sdpl19"/>
      <sheetName val="scurve_calc_(2)19"/>
      <sheetName val="SCHEDULE_OF_RATES18"/>
      <sheetName val="Rate_Analysis18"/>
      <sheetName val="Detail_P&amp;L18"/>
      <sheetName val="Assumption_Sheet18"/>
      <sheetName val="Legal_Risk_Analysis18"/>
      <sheetName val="Bill_3_-_Site_Works18"/>
      <sheetName val="GR_slab-reinft18"/>
      <sheetName val="Staff_Acco_42"/>
      <sheetName val="Tel__21"/>
      <sheetName val="Ext_light21"/>
      <sheetName val="Staff_Acco_43"/>
      <sheetName val="4_Annex_1_Basic_rate21"/>
      <sheetName val="DETAILED__BOQ21"/>
      <sheetName val="Detail_In_Door_Stad21"/>
      <sheetName val="Project_Details__21"/>
      <sheetName val="RCC,Ret__Wall21"/>
      <sheetName val="Load_Details(B2)21"/>
      <sheetName val="TBAL9697_-group_wise__sdpl21"/>
      <sheetName val="scurve_calc_(2)21"/>
      <sheetName val="SCHEDULE_OF_RATES20"/>
      <sheetName val="Rate_Analysis20"/>
      <sheetName val="Detail_P&amp;L20"/>
      <sheetName val="Assumption_Sheet20"/>
      <sheetName val="Legal_Risk_Analysis20"/>
      <sheetName val="Bill_3_-_Site_Works20"/>
      <sheetName val="GR_slab-reinft20"/>
      <sheetName val="Staff_Acco_44"/>
      <sheetName val="Tel__22"/>
      <sheetName val="Ext_light22"/>
      <sheetName val="Staff_Acco_45"/>
      <sheetName val="4_Annex_1_Basic_rate22"/>
      <sheetName val="DETAILED__BOQ22"/>
      <sheetName val="Detail_In_Door_Stad22"/>
      <sheetName val="Project_Details__22"/>
      <sheetName val="RCC,Ret__Wall22"/>
      <sheetName val="Load_Details(B2)22"/>
      <sheetName val="TBAL9697_-group_wise__sdpl22"/>
      <sheetName val="scurve_calc_(2)22"/>
      <sheetName val="SCHEDULE_OF_RATES21"/>
      <sheetName val="Rate_Analysis21"/>
      <sheetName val="Detail_P&amp;L21"/>
      <sheetName val="Assumption_Sheet21"/>
      <sheetName val="Legal_Risk_Analysis21"/>
      <sheetName val="Bill_3_-_Site_Works21"/>
      <sheetName val="GR_slab-reinft21"/>
      <sheetName val="Staff_Acco_46"/>
      <sheetName val="Tel__23"/>
      <sheetName val="Ext_light23"/>
      <sheetName val="Staff_Acco_47"/>
      <sheetName val="4_Annex_1_Basic_rate23"/>
      <sheetName val="DETAILED__BOQ23"/>
      <sheetName val="Detail_In_Door_Stad23"/>
      <sheetName val="Project_Details__23"/>
      <sheetName val="RCC,Ret__Wall23"/>
      <sheetName val="Load_Details(B2)23"/>
      <sheetName val="TBAL9697_-group_wise__sdpl23"/>
      <sheetName val="scurve_calc_(2)23"/>
      <sheetName val="SCHEDULE_OF_RATES22"/>
      <sheetName val="Rate_Analysis22"/>
      <sheetName val="Detail_P&amp;L22"/>
      <sheetName val="Assumption_Sheet22"/>
      <sheetName val="Legal_Risk_Analysis22"/>
      <sheetName val="Bill_3_-_Site_Works22"/>
      <sheetName val="GR_slab-reinft22"/>
      <sheetName val="PA- Consutant "/>
      <sheetName val="149"/>
      <sheetName val="Basement  Works"/>
      <sheetName val="[saihous.ele.xls]Indirect_x0005__x0000__x0000__x0000__x0000_"/>
      <sheetName val="[saihous.ele.xls]Indirect_x0005_????"/>
      <sheetName val="final abstract"/>
      <sheetName val="Summary Transformers"/>
      <sheetName val="Total  Amount"/>
      <sheetName val="SPILL OVER PROJECTIONS"/>
      <sheetName val="_IO_List"/>
      <sheetName val="Cost_Index"/>
      <sheetName val="saihous_ele"/>
      <sheetName val="Indirect쌳ᎈ駜/"/>
      <sheetName val="SSR___NSSR_Market_final"/>
      <sheetName val="bs_BP_04_SA"/>
      <sheetName val="STAFFSCHED_"/>
      <sheetName val="DG_Works_(Supply)"/>
      <sheetName val="Basic_Rates"/>
      <sheetName val="CERTIFICATE"/>
      <sheetName val="Indirect_x0005_____쌳ᎈ駜_"/>
      <sheetName val="Angebot18.7."/>
      <sheetName val=""/>
      <sheetName val="D2_CO"/>
      <sheetName val="Indirect쌳ᎈ駜_"/>
      <sheetName val="PRECAST_lightconc-II10"/>
      <sheetName val="APPENDIX_B-110"/>
      <sheetName val="Bill_3_110"/>
      <sheetName val="Fill_this_out_first___9"/>
      <sheetName val="Cable_data10"/>
      <sheetName val="Civil_Works9"/>
      <sheetName val="E_&amp;_R9"/>
      <sheetName val="Boq_Block_A9"/>
      <sheetName val="Material_9"/>
      <sheetName val="SPT_vs_PHI9"/>
      <sheetName val="SCHEDULE_(3)9"/>
      <sheetName val="schedule_nos9"/>
      <sheetName val="SITE_OVERHEADS9"/>
      <sheetName val="Asia_Revised_10-1-079"/>
      <sheetName val="All_Capital_Plan_P+L_10-1-079"/>
      <sheetName val="CP08_(2)9"/>
      <sheetName val="Planning_File_10-1-079"/>
      <sheetName val="IO_List9"/>
      <sheetName val="Pipe_Supports9"/>
      <sheetName val="BOQ_(2)9"/>
      <sheetName val="INDIGINEOUS_ITEMS_9"/>
      <sheetName val="Box-_Girder9"/>
      <sheetName val="Sqn_Abs_G_6__9"/>
      <sheetName val="WO_Abs__G_2__6_DUs9"/>
      <sheetName val="Air_Abs_G_6__23_DUs9"/>
      <sheetName val="4-Int-_ele(RA)9"/>
      <sheetName val="Detail_1A9"/>
      <sheetName val="BLOCK-A_(MEA_SHEET)9"/>
      <sheetName val="Basement_Budget9"/>
      <sheetName val="Lease_rents9"/>
      <sheetName val="DLC_lookups9"/>
      <sheetName val="Quote_Sheet9"/>
      <sheetName val="labour_coeff9"/>
      <sheetName val="Works_-_Quote_Sheet9"/>
      <sheetName val="Gen_Info9"/>
      <sheetName val="Indirect_expenses9"/>
      <sheetName val="Cost_Any_9"/>
      <sheetName val="LIST_OF_MAKES9"/>
      <sheetName val="Break_up_Sheet9"/>
      <sheetName val="SPILL_OVER9"/>
      <sheetName val="Mat_Cost9"/>
      <sheetName val="Bed_Class8"/>
      <sheetName val="Pile_cap8"/>
      <sheetName val="DTF_Summary8"/>
      <sheetName val="Form_68"/>
      <sheetName val="BOQ_Direct_selling_cost8"/>
      <sheetName val="GF_Columns8"/>
      <sheetName val="UNP-NCW_8"/>
      <sheetName val="MASTER_RATE_ANALYSIS8"/>
      <sheetName val="Intro_7"/>
      <sheetName val="Elite_1_-_MBCL7"/>
      <sheetName val="Cost_summary7"/>
      <sheetName val="Contract_BOQ7"/>
      <sheetName val="specification_options7"/>
      <sheetName val="key_dates7"/>
      <sheetName val="beam-reinft-machine_rm7"/>
      <sheetName val="T1_WO7"/>
      <sheetName val="Direct_cost_shed_A-2_7"/>
      <sheetName val="_Resource_list7"/>
      <sheetName val="THANE_SITE7"/>
      <sheetName val="BOQ_Distribution7"/>
      <sheetName val="M_R_List_(2)3"/>
      <sheetName val="Balance_Sheet_3"/>
      <sheetName val="beam-reinft-IIInd_floor3"/>
      <sheetName val="A_O_R_3"/>
      <sheetName val="FF_Inst_RA_08_Inst_037"/>
      <sheetName val="Config"/>
      <sheetName val="10. &amp; 11. Rate Code &amp; BQ"/>
      <sheetName val="BC &amp; MNB "/>
      <sheetName val="MAIN FILE 9-24-07"/>
      <sheetName val="Basic Resources"/>
      <sheetName val="DG "/>
      <sheetName val="FINOLEX"/>
      <sheetName val="Set"/>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Fin Sum"/>
      <sheetName val="L (4)"/>
      <sheetName val="PRICE-COMP"/>
      <sheetName val="BoQ-1"/>
      <sheetName val="BoQ-2"/>
      <sheetName val="Road Detail Est."/>
      <sheetName val="A"/>
      <sheetName val="data existing_do not delete"/>
      <sheetName val="SC Cost MAR 02"/>
      <sheetName val="CLAY"/>
      <sheetName val="BM-HOOP"/>
      <sheetName val=" GULF"/>
      <sheetName val="#3E1_GCR"/>
      <sheetName val="foundation(V)"/>
      <sheetName val="Cover_sheet"/>
      <sheetName val="AOQ-new_"/>
      <sheetName val="water_prop_"/>
      <sheetName val="Elect_"/>
      <sheetName val="Cover_sheet1"/>
      <sheetName val="AOQ-new_1"/>
      <sheetName val="water_prop_1"/>
      <sheetName val="Elect_1"/>
      <sheetName val="bs_BP_04_SA1"/>
      <sheetName val="saihous_ele1"/>
      <sheetName val="Cost_Index1"/>
      <sheetName val="288-1"/>
      <sheetName val="Resource"/>
      <sheetName val="Timesheet"/>
      <sheetName val="Analysis-NH-Roads"/>
      <sheetName val="Materials "/>
      <sheetName val="BM"/>
      <sheetName val="1-Pop_Proj"/>
      <sheetName val="Blr_hire"/>
      <sheetName val="1_00"/>
      <sheetName val="_B3"/>
      <sheetName val="_B1"/>
      <sheetName val="Indirect????쌳ᎈ駜/"/>
      <sheetName val="Indirect"/>
      <sheetName val="Operating_Statistics"/>
      <sheetName val="220_11__BS_"/>
      <sheetName val="Annexue_B"/>
      <sheetName val="BC_&amp;_MNB_"/>
      <sheetName val="17"/>
      <sheetName val="REL"/>
      <sheetName val="INPUT SHEET"/>
      <sheetName val="dBase"/>
      <sheetName val="loadcal"/>
      <sheetName val="Sweeper Machine"/>
      <sheetName val="hyperstatic"/>
      <sheetName val="Rate Ana"/>
      <sheetName val="RIP1"/>
      <sheetName val="Manpower"/>
      <sheetName val="HP(9.200)"/>
      <sheetName val="Stability"/>
      <sheetName val="BAL SHEET"/>
      <sheetName val="[saihous.ele.xls]Indirect_x0005_"/>
      <sheetName val="CBL01"/>
      <sheetName val="AoR Finishing"/>
      <sheetName val="Measurment"/>
      <sheetName val="TOS-F"/>
      <sheetName val="Column BBS-Block9"/>
      <sheetName val="Lead (Final)"/>
      <sheetName val="MTO REV.0"/>
      <sheetName val="Material Rate"/>
      <sheetName val="Linked Lead"/>
      <sheetName val="BALAN1"/>
      <sheetName val="[saihous.ele.xls]Indirect퀀《혂൧_x0001__x0000_"/>
      <sheetName val="Material List "/>
      <sheetName val="Setting"/>
      <sheetName val="Meas.-Hotel Part"/>
      <sheetName val="Summary_Bank"/>
      <sheetName val="Labor abs-PW"/>
      <sheetName val="Labor abs-NMR"/>
      <sheetName val="Structure Bills Qty"/>
      <sheetName val="Citrix"/>
      <sheetName val="[saihous.ele.xls]Indirect_x0005__x0000_⽼؃ᅜ"/>
      <sheetName val="Enquire"/>
      <sheetName val="2nd "/>
      <sheetName val="shuttering"/>
      <sheetName val="[saihous.ele.xls]Indirect쌳ᎈ駜/"/>
      <sheetName val="Boq_(Main_Building)"/>
      <sheetName val="Annexue_B1"/>
      <sheetName val="STAFFSCHED_1"/>
      <sheetName val="Blr_hire1"/>
      <sheetName val="_IO_List1"/>
      <sheetName val="SSR___NSSR_Market_final1"/>
      <sheetName val="Boq_(Main_Building)1"/>
      <sheetName val="wordsdata"/>
      <sheetName val="Filter"/>
      <sheetName val="APPENDIX_B-111"/>
      <sheetName val="Bill_3_111"/>
      <sheetName val="PRECAST_lightconc-II11"/>
      <sheetName val="INDIGINEOUS_ITEMS_10"/>
      <sheetName val="Fill_this_out_first___10"/>
      <sheetName val="IO_List10"/>
      <sheetName val="Pipe_Supports10"/>
      <sheetName val="BOQ_(2)10"/>
      <sheetName val="SPT_vs_PHI10"/>
      <sheetName val="SCHEDULE_(3)10"/>
      <sheetName val="schedule_nos10"/>
      <sheetName val="Cable_data11"/>
      <sheetName val="Civil_Works10"/>
      <sheetName val="Material_10"/>
      <sheetName val="Boq_Block_A10"/>
      <sheetName val="Basement_Budget10"/>
      <sheetName val="Sqn_Abs_G_6__10"/>
      <sheetName val="WO_Abs__G_2__6_DUs10"/>
      <sheetName val="Air_Abs_G_6__23_DUs10"/>
      <sheetName val="4-Int-_ele(RA)10"/>
      <sheetName val="E_&amp;_R10"/>
      <sheetName val="Box-_Girder10"/>
      <sheetName val="BLOCK-A_(MEA_SHEET)10"/>
      <sheetName val="SITE_OVERHEADS10"/>
      <sheetName val="Detail_1A10"/>
      <sheetName val="Lease_rents10"/>
      <sheetName val="DLC_lookups10"/>
      <sheetName val="Quote_Sheet10"/>
      <sheetName val="labour_coeff10"/>
      <sheetName val="Works_-_Quote_Sheet10"/>
      <sheetName val="Gen_Info10"/>
      <sheetName val="Indirect_expenses10"/>
      <sheetName val="Cost_Any_10"/>
      <sheetName val="LIST_OF_MAKES10"/>
      <sheetName val="Asia_Revised_10-1-0710"/>
      <sheetName val="All_Capital_Plan_P+L_10-1-0710"/>
      <sheetName val="CP08_(2)10"/>
      <sheetName val="Planning_File_10-1-0710"/>
      <sheetName val="Break_up_Sheet10"/>
      <sheetName val="SPILL_OVER10"/>
      <sheetName val="MASTER_RATE_ANALYSIS9"/>
      <sheetName val="Mat_Cost10"/>
      <sheetName val="Pile_cap9"/>
      <sheetName val="GF_Columns9"/>
      <sheetName val="Bed_Class9"/>
      <sheetName val="DTF_Summary9"/>
      <sheetName val="Form_69"/>
      <sheetName val="BOQ_Direct_selling_cost9"/>
      <sheetName val="UNP-NCW_9"/>
      <sheetName val="Intro_8"/>
      <sheetName val="Elite_1_-_MBCL8"/>
      <sheetName val="beam-reinft-machine_rm8"/>
      <sheetName val="T1_WO8"/>
      <sheetName val="Cost_summary8"/>
      <sheetName val="Contract_BOQ8"/>
      <sheetName val="beam-reinft-IIInd_floor4"/>
      <sheetName val="key_dates8"/>
      <sheetName val="specification_options8"/>
      <sheetName val="Direct_cost_shed_A-2_8"/>
      <sheetName val="_Resource_list8"/>
      <sheetName val="THANE_SITE8"/>
      <sheetName val="BOQ_Distribution8"/>
      <sheetName val="A_O_R_4"/>
      <sheetName val="FF_Inst_RA_08_Inst_038"/>
      <sheetName val="M_R_List_(2)4"/>
      <sheetName val="Balance_Sheet_4"/>
      <sheetName val="Basic_Rates1"/>
      <sheetName val="DG_Works_(Supply)1"/>
      <sheetName val="1_001"/>
      <sheetName val="_B31"/>
      <sheetName val="_B11"/>
      <sheetName val="1-Pop_Proj1"/>
      <sheetName val="Operating_Statistics1"/>
      <sheetName val="Cable_data12"/>
      <sheetName val="Material_11"/>
      <sheetName val="SPT_vs_PHI11"/>
      <sheetName val="PRECAST_lightconc-II12"/>
      <sheetName val="APPENDIX_B-112"/>
      <sheetName val="Bill_3_112"/>
      <sheetName val="Civil_Works11"/>
      <sheetName val="4-Int-_ele(RA)11"/>
      <sheetName val="Fill_this_out_first___11"/>
      <sheetName val="INDIGINEOUS_ITEMS_11"/>
      <sheetName val="Boq_Block_A11"/>
      <sheetName val="SCHEDULE_(3)11"/>
      <sheetName val="schedule_nos11"/>
      <sheetName val="Basement_Budget11"/>
      <sheetName val="IO_List11"/>
      <sheetName val="Pipe_Supports11"/>
      <sheetName val="BOQ_(2)11"/>
      <sheetName val="Box-_Girder11"/>
      <sheetName val="DLC_lookups11"/>
      <sheetName val="Gen_Info11"/>
      <sheetName val="Indirect_expenses11"/>
      <sheetName val="Quote_Sheet11"/>
      <sheetName val="labour_coeff11"/>
      <sheetName val="Works_-_Quote_Sheet11"/>
      <sheetName val="Cost_Any_11"/>
      <sheetName val="LIST_OF_MAKES11"/>
      <sheetName val="SITE_OVERHEADS11"/>
      <sheetName val="Asia_Revised_10-1-0711"/>
      <sheetName val="All_Capital_Plan_P+L_10-1-0711"/>
      <sheetName val="CP08_(2)11"/>
      <sheetName val="Planning_File_10-1-0711"/>
      <sheetName val="Bed_Class10"/>
      <sheetName val="BLOCK-A_(MEA_SHEET)11"/>
      <sheetName val="Sqn_Abs_G_6__11"/>
      <sheetName val="WO_Abs__G_2__6_DUs11"/>
      <sheetName val="Air_Abs_G_6__23_DUs11"/>
      <sheetName val="Lease_rents11"/>
      <sheetName val="Break_up_Sheet11"/>
      <sheetName val="Detail_1A11"/>
      <sheetName val="E_&amp;_R11"/>
      <sheetName val="Pile_cap10"/>
      <sheetName val="DTF_Summary10"/>
      <sheetName val="UNP-NCW_10"/>
      <sheetName val="SPILL_OVER11"/>
      <sheetName val="GF_Columns10"/>
      <sheetName val="Intro_9"/>
      <sheetName val="Mat_Cost11"/>
      <sheetName val="Form_610"/>
      <sheetName val="BOQ_Direct_selling_cost10"/>
      <sheetName val="MASTER_RATE_ANALYSIS10"/>
      <sheetName val="specification_options9"/>
      <sheetName val="key_dates9"/>
      <sheetName val="Elite_1_-_MBCL9"/>
      <sheetName val="Cost_summary9"/>
      <sheetName val="beam-reinft-IIInd_floor5"/>
      <sheetName val="Contract_BOQ9"/>
      <sheetName val="beam-reinft-machine_rm9"/>
      <sheetName val="T1_WO9"/>
      <sheetName val="Direct_cost_shed_A-2_9"/>
      <sheetName val="_Resource_list9"/>
      <sheetName val="THANE_SITE9"/>
      <sheetName val="BOQ_Distribution9"/>
      <sheetName val="_IO_List2"/>
      <sheetName val="A_O_R_5"/>
      <sheetName val="Cost_Index2"/>
      <sheetName val="saihous_ele2"/>
      <sheetName val="FF_Inst_RA_08_Inst_039"/>
      <sheetName val="M_R_List_(2)5"/>
      <sheetName val="Balance_Sheet_5"/>
      <sheetName val="STAFFSCHED_2"/>
      <sheetName val="SSR___NSSR_Market_final2"/>
      <sheetName val="DG_Works_(Supply)2"/>
      <sheetName val="Blr_hire2"/>
      <sheetName val="Basic_Rates2"/>
      <sheetName val="1_002"/>
      <sheetName val="_B32"/>
      <sheetName val="_B12"/>
      <sheetName val="bs_BP_04_SA2"/>
      <sheetName val="1-Pop_Proj2"/>
      <sheetName val="Operating_Statistics2"/>
      <sheetName val="Abstract Sheet"/>
      <sheetName val="TBM-T6+5S(Alt1)"/>
      <sheetName val="conc-foot-gradeslab"/>
      <sheetName val="p-table"/>
      <sheetName val="YTD_Rpt_June"/>
      <sheetName val="MTD_Rpt_June"/>
      <sheetName val="inWords"/>
      <sheetName val="April Analysts"/>
      <sheetName val="Process"/>
      <sheetName val="M.S."/>
      <sheetName val="BUDGET"/>
      <sheetName val="ONE TIME"/>
      <sheetName val="Indirect_"/>
      <sheetName val="Desgn(zone_I)"/>
      <sheetName val="$_KURLARI"/>
      <sheetName val="220_11__BS_1"/>
      <sheetName val="Desgn(zone_I)1"/>
      <sheetName val="$_KURLARI1"/>
      <sheetName val="Civil_BOQ"/>
      <sheetName val="_IO_List3"/>
      <sheetName val="Cost_Index3"/>
      <sheetName val="saihous_ele3"/>
      <sheetName val="SSR___NSSR_Market_final3"/>
      <sheetName val="STAFFSCHED_3"/>
      <sheetName val="Basic_Rates3"/>
      <sheetName val="220_11__BS_2"/>
      <sheetName val="Annexue_B2"/>
      <sheetName val="Elect_2"/>
      <sheetName val="Desgn(zone_I)2"/>
      <sheetName val="$_KURLARI2"/>
      <sheetName val="Boq_(Main_Building)2"/>
      <sheetName val="Civil_BOQ1"/>
      <sheetName val="APPENDIX_B-113"/>
      <sheetName val="Bill_3_113"/>
      <sheetName val="PRECAST_lightconc-II13"/>
      <sheetName val="Fill_this_out_first___12"/>
      <sheetName val="INDIGINEOUS_ITEMS_12"/>
      <sheetName val="Cable_data13"/>
      <sheetName val="Material_12"/>
      <sheetName val="SPT_vs_PHI12"/>
      <sheetName val="Civil_Works12"/>
      <sheetName val="Basement_Budget12"/>
      <sheetName val="Asia_Revised_10-1-0712"/>
      <sheetName val="All_Capital_Plan_P+L_10-1-0712"/>
      <sheetName val="CP08_(2)12"/>
      <sheetName val="Planning_File_10-1-0712"/>
      <sheetName val="SITE_OVERHEADS12"/>
      <sheetName val="Break_up_Sheet12"/>
      <sheetName val="Boq_Block_A12"/>
      <sheetName val="IO_List12"/>
      <sheetName val="Pipe_Supports12"/>
      <sheetName val="BOQ_(2)12"/>
      <sheetName val="SCHEDULE_(3)12"/>
      <sheetName val="schedule_nos12"/>
      <sheetName val="Box-_Girder12"/>
      <sheetName val="Sqn_Abs_G_6__12"/>
      <sheetName val="WO_Abs__G_2__6_DUs12"/>
      <sheetName val="Air_Abs_G_6__23_DUs12"/>
      <sheetName val="4-Int-_ele(RA)12"/>
      <sheetName val="Detail_1A12"/>
      <sheetName val="BLOCK-A_(MEA_SHEET)12"/>
      <sheetName val="labour_coeff12"/>
      <sheetName val="Works_-_Quote_Sheet12"/>
      <sheetName val="E_&amp;_R12"/>
      <sheetName val="MASTER_RATE_ANALYSIS11"/>
      <sheetName val="Mat_Cost12"/>
      <sheetName val="DLC_lookups12"/>
      <sheetName val="Gen_Info12"/>
      <sheetName val="Indirect_expenses12"/>
      <sheetName val="Quote_Sheet12"/>
      <sheetName val="Cost_Any_12"/>
      <sheetName val="LIST_OF_MAKES12"/>
      <sheetName val="Pile_cap11"/>
      <sheetName val="Lease_rents12"/>
      <sheetName val="SPILL_OVER12"/>
      <sheetName val="Bed_Class11"/>
      <sheetName val="DTF_Summary11"/>
      <sheetName val="Form_611"/>
      <sheetName val="BOQ_Direct_selling_cost11"/>
      <sheetName val="GF_Columns11"/>
      <sheetName val="UNP-NCW_11"/>
      <sheetName val="Intro_10"/>
      <sheetName val="Elite_1_-_MBCL10"/>
      <sheetName val="Cost_summary10"/>
      <sheetName val="Contract_BOQ10"/>
      <sheetName val="beam-reinft-machine_rm10"/>
      <sheetName val="T1_WO10"/>
      <sheetName val="Direct_cost_shed_A-2_10"/>
      <sheetName val="_Resource_list10"/>
      <sheetName val="THANE_SITE10"/>
      <sheetName val="BOQ_Distribution10"/>
      <sheetName val="key_dates10"/>
      <sheetName val="specification_options10"/>
      <sheetName val="beam-reinft-IIInd_floor6"/>
      <sheetName val="A_O_R_6"/>
      <sheetName val="FF_Inst_RA_08_Inst_0310"/>
      <sheetName val="_IO_List4"/>
      <sheetName val="Cost_Index4"/>
      <sheetName val="saihous_ele4"/>
      <sheetName val="M_R_List_(2)6"/>
      <sheetName val="Balance_Sheet_6"/>
      <sheetName val="SSR___NSSR_Market_final4"/>
      <sheetName val="STAFFSCHED_4"/>
      <sheetName val="Basic_Rates4"/>
      <sheetName val="bs_BP_04_SA3"/>
      <sheetName val="Blr_hire3"/>
      <sheetName val="1-Pop_Proj3"/>
      <sheetName val="1_003"/>
      <sheetName val="DG_Works_(Supply)3"/>
      <sheetName val="220_11__BS_3"/>
      <sheetName val="_B33"/>
      <sheetName val="_B13"/>
      <sheetName val="Operating_Statistics3"/>
      <sheetName val="Annexue_B3"/>
      <sheetName val="Elect_3"/>
      <sheetName val="Desgn(zone_I)3"/>
      <sheetName val="$_KURLARI3"/>
      <sheetName val="Boq_(Main_Building)3"/>
      <sheetName val="Civil_BOQ2"/>
      <sheetName val="Basement__Works"/>
      <sheetName val="APPENDIX_B-114"/>
      <sheetName val="Bill_3_114"/>
      <sheetName val="PRECAST_lightconc-II14"/>
      <sheetName val="Fill_this_out_first___13"/>
      <sheetName val="INDIGINEOUS_ITEMS_13"/>
      <sheetName val="Cable_data14"/>
      <sheetName val="Material_13"/>
      <sheetName val="SPT_vs_PHI13"/>
      <sheetName val="Civil_Works13"/>
      <sheetName val="Basement_Budget13"/>
      <sheetName val="Asia_Revised_10-1-0713"/>
      <sheetName val="All_Capital_Plan_P+L_10-1-0713"/>
      <sheetName val="CP08_(2)13"/>
      <sheetName val="Planning_File_10-1-0713"/>
      <sheetName val="SITE_OVERHEADS13"/>
      <sheetName val="Break_up_Sheet13"/>
      <sheetName val="Boq_Block_A13"/>
      <sheetName val="IO_List13"/>
      <sheetName val="Pipe_Supports13"/>
      <sheetName val="BOQ_(2)13"/>
      <sheetName val="SCHEDULE_(3)13"/>
      <sheetName val="schedule_nos13"/>
      <sheetName val="Box-_Girder13"/>
      <sheetName val="Sqn_Abs_G_6__13"/>
      <sheetName val="WO_Abs__G_2__6_DUs13"/>
      <sheetName val="Air_Abs_G_6__23_DUs13"/>
      <sheetName val="4-Int-_ele(RA)13"/>
      <sheetName val="Detail_1A13"/>
      <sheetName val="BLOCK-A_(MEA_SHEET)13"/>
      <sheetName val="labour_coeff13"/>
      <sheetName val="Works_-_Quote_Sheet13"/>
      <sheetName val="E_&amp;_R13"/>
      <sheetName val="MASTER_RATE_ANALYSIS12"/>
      <sheetName val="Mat_Cost13"/>
      <sheetName val="DLC_lookups13"/>
      <sheetName val="Gen_Info13"/>
      <sheetName val="Indirect_expenses13"/>
      <sheetName val="Quote_Sheet13"/>
      <sheetName val="Cost_Any_13"/>
      <sheetName val="LIST_OF_MAKES13"/>
      <sheetName val="Pile_cap12"/>
      <sheetName val="Lease_rents13"/>
      <sheetName val="SPILL_OVER13"/>
      <sheetName val="Bed_Class12"/>
      <sheetName val="DTF_Summary12"/>
      <sheetName val="Form_612"/>
      <sheetName val="BOQ_Direct_selling_cost12"/>
      <sheetName val="GF_Columns12"/>
      <sheetName val="UNP-NCW_12"/>
      <sheetName val="Intro_11"/>
      <sheetName val="Elite_1_-_MBCL11"/>
      <sheetName val="Cost_summary11"/>
      <sheetName val="Contract_BOQ11"/>
      <sheetName val="beam-reinft-machine_rm11"/>
      <sheetName val="T1_WO11"/>
      <sheetName val="Direct_cost_shed_A-2_11"/>
      <sheetName val="_Resource_list11"/>
      <sheetName val="THANE_SITE11"/>
      <sheetName val="BOQ_Distribution11"/>
      <sheetName val="key_dates11"/>
      <sheetName val="specification_options11"/>
      <sheetName val="beam-reinft-IIInd_floor7"/>
      <sheetName val="A_O_R_7"/>
      <sheetName val="FF_Inst_RA_08_Inst_0311"/>
      <sheetName val="_IO_List5"/>
      <sheetName val="Cost_Index5"/>
      <sheetName val="saihous_ele5"/>
      <sheetName val="M_R_List_(2)7"/>
      <sheetName val="Balance_Sheet_7"/>
      <sheetName val="SSR___NSSR_Market_final5"/>
      <sheetName val="STAFFSCHED_5"/>
      <sheetName val="Basic_Rates5"/>
      <sheetName val="bs_BP_04_SA4"/>
      <sheetName val="Blr_hire4"/>
      <sheetName val="1-Pop_Proj4"/>
      <sheetName val="1_004"/>
      <sheetName val="DG_Works_(Supply)4"/>
      <sheetName val="220_11__BS_4"/>
      <sheetName val="_B34"/>
      <sheetName val="_B14"/>
      <sheetName val="Operating_Statistics4"/>
      <sheetName val="Annexue_B4"/>
      <sheetName val="Elect_4"/>
      <sheetName val="Desgn(zone_I)4"/>
      <sheetName val="$_KURLARI4"/>
      <sheetName val="Boq_(Main_Building)4"/>
      <sheetName val="Civil_BOQ3"/>
      <sheetName val="Basement__Works1"/>
      <sheetName val="lists"/>
      <sheetName val="Calculations"/>
      <sheetName val="Sum "/>
      <sheetName val="General Interior "/>
      <sheetName val="Dismantling Works "/>
      <sheetName val="Toilet Works "/>
      <sheetName val="Sheet4"/>
      <sheetName val="Sliding folding partition"/>
      <sheetName val="Hard flr&amp;wall "/>
      <sheetName val="Modular Ceiling "/>
      <sheetName val="Blinds"/>
      <sheetName val="MS Structure Works"/>
      <sheetName val="Graphics &amp; Signage"/>
      <sheetName val="Formulas"/>
      <sheetName val="gen"/>
      <sheetName val="Break_Up"/>
      <sheetName val="RES-PLANNING"/>
      <sheetName val="Macro1"/>
      <sheetName val="IDC"/>
      <sheetName val="Indirect_x0005_????"/>
      <sheetName val="Indirect퀀《혂൧_x0001_"/>
      <sheetName val="Core Data"/>
      <sheetName val="M-Book for FW"/>
      <sheetName val="M-Book for Conc"/>
      <sheetName val="Monthly Budget Summary"/>
      <sheetName val="Staff_Acco_48"/>
      <sheetName val="Tel__24"/>
      <sheetName val="Ext_light24"/>
      <sheetName val="Staff_Acco_49"/>
      <sheetName val="4_Annex_1_Basic_rate24"/>
      <sheetName val="DETAILED__BOQ24"/>
      <sheetName val="Detail_In_Door_Stad24"/>
      <sheetName val="Project_Details__24"/>
      <sheetName val="RCC,Ret__Wall24"/>
      <sheetName val="Load_Details(B2)24"/>
      <sheetName val="TBAL9697_-group_wise__sdpl24"/>
      <sheetName val="scurve_calc_(2)24"/>
      <sheetName val="Detail_P&amp;L23"/>
      <sheetName val="Assumption_Sheet23"/>
      <sheetName val="Legal_Risk_Analysis23"/>
      <sheetName val="Bill_3_-_Site_Works23"/>
      <sheetName val="SCHEDULE_OF_RATES23"/>
      <sheetName val="GR_slab-reinft23"/>
      <sheetName val="Rate_Analysis23"/>
      <sheetName val="PA-_Consutant_"/>
      <sheetName val="[saihous_ele_xls]Indirect"/>
      <sheetName val="Summary_Transformers"/>
      <sheetName val="Total__Amount"/>
      <sheetName val="[saihous_ele_xls]Indirect????"/>
      <sheetName val="Indirect____쌳ᎈ駜_"/>
      <sheetName val="10__&amp;_11__Rate_Code_&amp;_BQ"/>
      <sheetName val="Basic_Resources"/>
      <sheetName val="Angebot18_7_"/>
      <sheetName val="SPILL_OVER_PROJECTIONS"/>
      <sheetName val="BC_&amp;_MNB_1"/>
      <sheetName val="MAIN_FILE_9-24-07"/>
      <sheetName val="DG_"/>
      <sheetName val="11B_"/>
      <sheetName val="SC_Cost_MAR_02"/>
      <sheetName val="final_abstract"/>
      <sheetName val="[saihous_ele_xls]Indirect퀀《혂൧"/>
      <sheetName val="MTO_REV_0"/>
      <sheetName val="[saihous_ele_xls]Indirect⽼؃ᅜ"/>
      <sheetName val="Linked_Lead"/>
      <sheetName val="Material_Rate"/>
      <sheetName val="2nd_"/>
      <sheetName val="Material_List_"/>
      <sheetName val="Abstract_Sheet"/>
      <sheetName val="April_Analysts"/>
      <sheetName val="M_S_"/>
      <sheetName val="Column_BBS-Block9"/>
      <sheetName val="Materials_"/>
      <sheetName val="ONE_TIME"/>
      <sheetName val="Structure_Bills_Qty"/>
      <sheetName val="[saihous_ele_xls]Indirect쌳ᎈ駜/"/>
      <sheetName val="AoR_Finishing"/>
      <sheetName val="Lead_(Final)"/>
      <sheetName val="Sum_"/>
      <sheetName val="General_Interior_"/>
      <sheetName val="Dismantling_Works_"/>
      <sheetName val="Toilet_Works_"/>
      <sheetName val="Sliding_folding_partition"/>
      <sheetName val="Hard_flr&amp;wall_"/>
      <sheetName val="Modular_Ceiling_"/>
      <sheetName val="MS_Structure_Works"/>
      <sheetName val="Graphics_&amp;_Signage"/>
      <sheetName val="beam-reinft"/>
      <sheetName val="Quotation"/>
      <sheetName val="Pay_Sep06"/>
      <sheetName val="GUT (2)"/>
      <sheetName val="ACE-OUT"/>
      <sheetName val="Detail-Singly"/>
      <sheetName val="TORRENT CEMENT"/>
      <sheetName val="Basis"/>
      <sheetName val="Sqn-Abs(G+6) "/>
      <sheetName val="WO-Abs (G+2) 6 DUs"/>
      <sheetName val="Air-Abs(G+6) 23 DUs"/>
      <sheetName val="CFForecast detail"/>
      <sheetName val="공장별판관비배부"/>
      <sheetName val="Footings"/>
      <sheetName val="B1"/>
      <sheetName val="reference sheet "/>
      <sheetName val="CABLERET"/>
      <sheetName val="LV Cable sizing"/>
      <sheetName val="DC"/>
      <sheetName val="PROCTOR"/>
      <sheetName val="ultmom"/>
      <sheetName val="slab"/>
      <sheetName val="v"/>
      <sheetName val="Specification report"/>
      <sheetName val="Main"/>
      <sheetName val="Data-2011-12"/>
      <sheetName val="SALIENT"/>
      <sheetName val="XL4Poppy"/>
      <sheetName val="Summary-margin calc"/>
      <sheetName val="DATA_PILE_BG"/>
      <sheetName val="DATA_PCC"/>
      <sheetName val="DATA_PILECAP"/>
      <sheetName val="DATA_PILE_RT2"/>
      <sheetName val="DATA_PILE_RT1 "/>
      <sheetName val="DATA_PILE _SM"/>
      <sheetName val="Lead statement"/>
      <sheetName val="Rates"/>
      <sheetName val="STEEL"/>
      <sheetName val="ANNEXURE-A"/>
      <sheetName val="BTR"/>
      <sheetName val="GenAbst"/>
      <sheetName val="BOXCELL"/>
      <sheetName val="BOXCULVERT"/>
      <sheetName val="Cut Fill"/>
      <sheetName val="FORM5"/>
      <sheetName val="Habitation"/>
      <sheetName val="Maintenance"/>
      <sheetName val="Population"/>
      <sheetName val="Proforma B"/>
      <sheetName val="RET "/>
      <sheetName val="TOE"/>
      <sheetName val="Traffic"/>
      <sheetName val="[saihous.ele.xls]Indirect퀀《혂൧_x0001_"/>
      <sheetName val="C.D.Abs.Est."/>
      <sheetName val="MRATES"/>
      <sheetName val="[saihous.ele.xls]Indirect_x0005__x0000__x0000__xdfa0_."/>
      <sheetName val="[saihous.ele.xls]Indirect_x0005__x0000__x0000__xdb20__x001f_"/>
      <sheetName val="Final Bill"/>
      <sheetName val="BST"/>
      <sheetName val="_GULF"/>
      <sheetName val="Summary_Transformers1"/>
      <sheetName val="Total__Amount1"/>
      <sheetName val="_GULF1"/>
      <sheetName val="Summary_Transformers3"/>
      <sheetName val="Total__Amount3"/>
      <sheetName val="_GULF3"/>
      <sheetName val="Cover_sheet2"/>
      <sheetName val="AOQ-new_2"/>
      <sheetName val="water_prop_2"/>
      <sheetName val="11B_2"/>
      <sheetName val="SC_Cost_MAR_022"/>
      <sheetName val="11B_1"/>
      <sheetName val="SC_Cost_MAR_021"/>
      <sheetName val="Pier calculation"/>
      <sheetName val="Distribution - Qty &amp; Amount"/>
      <sheetName val="horizontal"/>
      <sheetName val="Box-Detour"/>
      <sheetName val="Cover_sheet3"/>
      <sheetName val="AOQ-new_3"/>
      <sheetName val="water_prop_3"/>
      <sheetName val="SC_Cost_MAR_023"/>
      <sheetName val="Summary_Transformers2"/>
      <sheetName val="Total__Amount2"/>
      <sheetName val="11B_3"/>
      <sheetName val="[saihous_ele_xls]Indirect_"/>
      <sheetName val="INPUT_SHEET"/>
      <sheetName val="Sweeper_Machine"/>
      <sheetName val="HP(9_200)"/>
      <sheetName val="BAL_SHEET"/>
      <sheetName val="Final_Bill"/>
      <sheetName val="_GULF2"/>
      <sheetName val="Pier_calculation"/>
      <sheetName val="Distribution_-_Qty_&amp;_Amount"/>
      <sheetName val="Fin_Sum"/>
      <sheetName val="Bechtel Norms"/>
      <sheetName val="CS PIPING"/>
      <sheetName val="TECH DATA"/>
      <sheetName val="DG-YARD"/>
      <sheetName val="PMS"/>
      <sheetName val="COST"/>
      <sheetName val="CABLES DATA"/>
      <sheetName val="GN-ST-10"/>
      <sheetName val="AutoOpen Stub Data"/>
      <sheetName val="VI Floor Beam "/>
      <sheetName val="Step 1"/>
      <sheetName val="PHOTO(9)"/>
      <sheetName val="PHOTOCALL(8)"/>
      <sheetName val="Capex-fixed"/>
      <sheetName val="NLD - Assum"/>
      <sheetName val="Equipment Information"/>
      <sheetName val="Equipment Block"/>
      <sheetName val="Basic Details"/>
      <sheetName val="BS Groupings"/>
      <sheetName val="PL Groupings"/>
      <sheetName val="Z1_DATA"/>
      <sheetName val="MHNO_LEV"/>
      <sheetName val="Labour Rate "/>
      <sheetName val="DashboardQuestions"/>
      <sheetName val="SubAnlysis"/>
      <sheetName val="DATA 2"/>
      <sheetName val="BP"/>
      <sheetName val="Contractor &amp; Material Price"/>
      <sheetName val="sc-mar2000"/>
      <sheetName val="sc-sepVdec99"/>
      <sheetName val="Realign, Bypass, Rec"/>
      <sheetName val="FWD DATA"/>
      <sheetName val="Normalized Readings"/>
      <sheetName val="Pavement Details"/>
      <sheetName val="[saihous.ele.xls]Indirect_____2"/>
      <sheetName val="[saihous.ele.xls]Indirect_____3"/>
      <sheetName val="[saihous.ele.xls]Indirect_____4"/>
      <sheetName val="QAQC"/>
      <sheetName val="Ring Details"/>
      <sheetName val="saihous.ele.xls"/>
      <sheetName val="PRECAST lightconc_II"/>
      <sheetName val="Sensitivity"/>
      <sheetName val="Labour &amp; Plant"/>
      <sheetName val="Con"/>
      <sheetName val="PRSH"/>
      <sheetName val="Indirect_x005f_x0005_"/>
      <sheetName val="Indirect_x005f_x0005__x005f_x0000__x005f_x0000__"/>
      <sheetName val="Allg. Angaben"/>
      <sheetName val="Auswahl"/>
      <sheetName val="Staff_Acco_50"/>
      <sheetName val="Tel__25"/>
      <sheetName val="Ext_light25"/>
      <sheetName val="Staff_Acco_51"/>
      <sheetName val="4_Annex_1_Basic_rate25"/>
      <sheetName val="DETAILED__BOQ25"/>
      <sheetName val="TBAL9697_-group_wise__sdpl25"/>
      <sheetName val="Detail_In_Door_Stad25"/>
      <sheetName val="Project_Details__25"/>
      <sheetName val="scurve_calc_(2)25"/>
      <sheetName val="Detail_P&amp;L24"/>
      <sheetName val="Assumption_Sheet24"/>
      <sheetName val="RCC,Ret__Wall25"/>
      <sheetName val="Load_Details(B2)25"/>
      <sheetName val="Legal_Risk_Analysis24"/>
      <sheetName val="Bill_3_-_Site_Works24"/>
      <sheetName val="SCHEDULE_OF_RATES24"/>
      <sheetName val="GR_slab-reinft24"/>
      <sheetName val="Rate_Analysis24"/>
      <sheetName val="PA-_Consutant_1"/>
      <sheetName val="Basic_Resources1"/>
      <sheetName val="SPILL_OVER_PROJECTIONS1"/>
      <sheetName val="organi synthesis lab"/>
      <sheetName val="Format 1.9 Ph-1"/>
      <sheetName val="[saihous.ele.xls]Indirect_x0005__x0000_堀와6_x0000_"/>
      <sheetName val="TPL_RECEIPTS MB51"/>
      <sheetName val="Brazil-Russia-EuropeDecToMar-05"/>
      <sheetName val="ROW Orders for March 05"/>
      <sheetName val="PKG PO"/>
      <sheetName val="LLM DPRECEIPTS MB51"/>
      <sheetName val="PHS_RECEIPTS"/>
      <sheetName val="ZSEM stock (ympc038)"/>
      <sheetName val="MFG PO"/>
      <sheetName val="APRIL"/>
      <sheetName val="Aug"/>
      <sheetName val="FEB"/>
      <sheetName val="JAN"/>
      <sheetName val="July"/>
      <sheetName val="June"/>
      <sheetName val="MARCH"/>
      <sheetName val="MAY"/>
      <sheetName val="Service Function"/>
      <sheetName val="8th  floor Beams"/>
      <sheetName val="BASIC MATERIALS"/>
      <sheetName val="Stress Calculation"/>
      <sheetName val="33 kV-Eqpt.fdn."/>
      <sheetName val="IT-Fri Base"/>
      <sheetName val="CMISFA"/>
      <sheetName val="00acttbl"/>
      <sheetName val="PSrpt25"/>
      <sheetName val="00budtbl"/>
      <sheetName val="1-Excavation"/>
      <sheetName val="2-Substructure"/>
      <sheetName val="3-Concrete"/>
      <sheetName val="4-Masonry"/>
      <sheetName val="5-Thermal &amp; Moisture"/>
      <sheetName val="Col-Schedule"/>
      <sheetName val="M.B.T-16"/>
      <sheetName val="FITZ MORT 94"/>
      <sheetName val="Beam-Schedule-1"/>
      <sheetName val="[saihous.ele.xls]Indirect_x0005__x0000_ം핤࢐"/>
      <sheetName val="Break_Up (bc)"/>
      <sheetName val="Break_Up (bc1)"/>
      <sheetName val="Break_Up (bc2)"/>
      <sheetName val="WORK TABLE"/>
      <sheetName val="Comparison"/>
      <sheetName val="LEVEL SHEET"/>
      <sheetName val="GLOBAL_REFERRENCE_SHEET"/>
      <sheetName val="SUMMARY - PART-I-BUILDING"/>
      <sheetName val="keyword"/>
      <sheetName val="starter"/>
      <sheetName val="SOA"/>
      <sheetName val="Podium Areas"/>
      <sheetName val="Options"/>
      <sheetName val="IM_Assumptions"/>
      <sheetName val="IM_SUMMARY"/>
      <sheetName val="IM_Flows"/>
      <sheetName val="Detailed Summary (4)"/>
      <sheetName val="MMt"/>
      <sheetName val="[saihous.ele.xls]_saihous_ele_2"/>
      <sheetName val="PLAN_FEB97"/>
      <sheetName val="Abutment "/>
      <sheetName val="[saihous.ele.xls]Indirect_____5"/>
      <sheetName val="[saihous.ele.xls]Indirect_____6"/>
      <sheetName val="[saihous.ele.xls]Indirect_____7"/>
      <sheetName val="[saihous.ele.xls]_saihous_ele_3"/>
      <sheetName val="[saihous.ele.xls]_saihous_ele_4"/>
      <sheetName val="[saihous.ele.xls]Indirect____11"/>
      <sheetName val="SUMMARY-GC"/>
      <sheetName val="SUMMARY - C&amp;I"/>
      <sheetName val="PREAMBLES"/>
      <sheetName val="INTERIOR WORKS"/>
      <sheetName val="Interior working"/>
      <sheetName val="FALSE CEILING"/>
      <sheetName val="FALSE CEILING working"/>
      <sheetName val="PAINTING"/>
      <sheetName val="Painting working"/>
      <sheetName val="DOORS"/>
      <sheetName val="Doors Working"/>
      <sheetName val="Blind Working"/>
      <sheetName val="LOOSE FURNITURES"/>
      <sheetName val="DISMANTLING WORKS-C&amp;I"/>
      <sheetName val="DIS C&amp;I WORKING"/>
      <sheetName val="INTERNAL SIGNAGE"/>
      <sheetName val="SIGNAGE WORKING"/>
      <sheetName val="Summary-Electrical"/>
      <sheetName val="Electrical"/>
      <sheetName val="Electrical Working"/>
      <sheetName val="Light_Fixture_Installation"/>
      <sheetName val="Decorative_Light_Fixture_Instal"/>
      <sheetName val="SUMMARY - FPS"/>
      <sheetName val="BOQ-FPS "/>
      <sheetName val="HVAC Summary"/>
      <sheetName val="HVAC"/>
      <sheetName val="SUMMARY-PHE"/>
      <sheetName val="Sanitary Fixtures"/>
      <sheetName val="Firxtures working"/>
      <sheetName val="Internal Drainage &amp; rain water"/>
      <sheetName val="Internal Drainage &amp; rain workin"/>
      <sheetName val="Internal water "/>
      <sheetName val="Dismantling works-PHE"/>
      <sheetName val="SOR"/>
      <sheetName val="C Sum"/>
      <sheetName val="A Sum"/>
      <sheetName val="Jan Volume"/>
      <sheetName val="APPENDIX_B-115"/>
      <sheetName val="Bill_3_115"/>
      <sheetName val="PRECAST_lightconc-II15"/>
      <sheetName val="Fill_this_out_first___14"/>
      <sheetName val="INDIGINEOUS_ITEMS_14"/>
      <sheetName val="Cable_data15"/>
      <sheetName val="Material_14"/>
      <sheetName val="SPT_vs_PHI14"/>
      <sheetName val="Civil_Works14"/>
      <sheetName val="Basement_Budget14"/>
      <sheetName val="Asia_Revised_10-1-0714"/>
      <sheetName val="All_Capital_Plan_P+L_10-1-0714"/>
      <sheetName val="CP08_(2)14"/>
      <sheetName val="Planning_File_10-1-0714"/>
      <sheetName val="SITE_OVERHEADS14"/>
      <sheetName val="Break_up_Sheet14"/>
      <sheetName val="Boq_Block_A14"/>
      <sheetName val="IO_List14"/>
      <sheetName val="Pipe_Supports14"/>
      <sheetName val="BOQ_(2)14"/>
      <sheetName val="SCHEDULE_(3)14"/>
      <sheetName val="schedule_nos14"/>
      <sheetName val="Box-_Girder14"/>
      <sheetName val="Sqn_Abs_G_6__14"/>
      <sheetName val="WO_Abs__G_2__6_DUs14"/>
      <sheetName val="Air_Abs_G_6__23_DUs14"/>
      <sheetName val="4-Int-_ele(RA)14"/>
      <sheetName val="Detail_1A14"/>
      <sheetName val="BLOCK-A_(MEA_SHEET)14"/>
      <sheetName val="labour_coeff14"/>
      <sheetName val="Works_-_Quote_Sheet14"/>
      <sheetName val="E_&amp;_R14"/>
      <sheetName val="MASTER_RATE_ANALYSIS13"/>
      <sheetName val="Mat_Cost14"/>
      <sheetName val="DLC_lookups14"/>
      <sheetName val="Gen_Info14"/>
      <sheetName val="Indirect_expenses14"/>
      <sheetName val="Quote_Sheet14"/>
      <sheetName val="Cost_Any_14"/>
      <sheetName val="LIST_OF_MAKES14"/>
      <sheetName val="Pile_cap13"/>
      <sheetName val="Lease_rents14"/>
      <sheetName val="SPILL_OVER14"/>
      <sheetName val="Bed_Class13"/>
      <sheetName val="DTF_Summary13"/>
      <sheetName val="Form_613"/>
      <sheetName val="BOQ_Direct_selling_cost13"/>
      <sheetName val="GF_Columns13"/>
      <sheetName val="UNP-NCW_13"/>
      <sheetName val="Intro_12"/>
      <sheetName val="Elite_1_-_MBCL12"/>
      <sheetName val="Cost_summary12"/>
      <sheetName val="Contract_BOQ12"/>
      <sheetName val="beam-reinft-machine_rm12"/>
      <sheetName val="T1_WO12"/>
      <sheetName val="Direct_cost_shed_A-2_12"/>
      <sheetName val="_Resource_list12"/>
      <sheetName val="THANE_SITE12"/>
      <sheetName val="BOQ_Distribution12"/>
      <sheetName val="key_dates12"/>
      <sheetName val="specification_options12"/>
      <sheetName val="beam-reinft-IIInd_floor8"/>
      <sheetName val="A_O_R_8"/>
      <sheetName val="FF_Inst_RA_08_Inst_0312"/>
      <sheetName val="_IO_List6"/>
      <sheetName val="Cost_Index6"/>
      <sheetName val="saihous_ele6"/>
      <sheetName val="M_R_List_(2)8"/>
      <sheetName val="Balance_Sheet_8"/>
      <sheetName val="SSR___NSSR_Market_final6"/>
      <sheetName val="STAFFSCHED_6"/>
      <sheetName val="Basic_Rates6"/>
      <sheetName val="bs_BP_04_SA5"/>
      <sheetName val="DG_Works_(Supply)5"/>
      <sheetName val="Blr_hire5"/>
      <sheetName val="1_005"/>
      <sheetName val="_B35"/>
      <sheetName val="_B15"/>
      <sheetName val="1-Pop_Proj5"/>
      <sheetName val="Operating_Statistics5"/>
      <sheetName val="220_11__BS_5"/>
      <sheetName val="Annexue_B5"/>
      <sheetName val="Elect_5"/>
      <sheetName val="$_KURLARI5"/>
      <sheetName val="Desgn(zone_I)5"/>
      <sheetName val="Boq_(Main_Building)5"/>
      <sheetName val="Civil_BOQ4"/>
      <sheetName val="Basement__Works2"/>
      <sheetName val="DOOR-WIND"/>
      <sheetName val="boq actual"/>
      <sheetName val="Summary_Transformers4"/>
      <sheetName val="Total__Amount4"/>
      <sheetName val="_GULF4"/>
      <sheetName val="Indirect_x0005_쌳ᎈ駜/"/>
      <sheetName val="Indirect_x0005_쌳ᎈ駜_"/>
      <sheetName val="Indirect_x0005__"/>
      <sheetName val="[saihous.ele.xls]Indirect_x0005_"/>
      <sheetName val="[saihous.ele.xls]Indirect_x0005__xdfa0_."/>
      <sheetName val="[saihous.ele.xls]Indirect_x0005__xdb20__x001f_"/>
      <sheetName val="Leads"/>
      <sheetName val="ewst"/>
      <sheetName val="Data_Bit_I"/>
      <sheetName val="Crust"/>
      <sheetName val="Specification"/>
      <sheetName val="C-data"/>
      <sheetName val="Abs"/>
      <sheetName val="Class IV Qtr. Ele"/>
      <sheetName val="GROUND FLOOR"/>
      <sheetName val="mlead"/>
      <sheetName val="RMR"/>
      <sheetName val="m1"/>
      <sheetName val="Main sheet"/>
      <sheetName val="_saihous.ele.xls_Indirect_x0005_"/>
      <sheetName val="_saihous.ele.xls_Indirect_x0005_____"/>
      <sheetName val="_saihous.ele.xls_Indirect퀀《혂൧_x0001_"/>
      <sheetName val="_saihous.ele.xls_Indirect쌳ᎈ駜_"/>
      <sheetName val="Indirect_x0005_____"/>
      <sheetName val="_saihous_ele_xls_Indirect"/>
      <sheetName val="_saihous_ele_xls_Indirect____"/>
      <sheetName val="_saihous_ele_xls_Indirect퀀《혂൧"/>
      <sheetName val="_saihous_ele_xls_Indirect⽼؃ᅜ"/>
      <sheetName val="_saihous_ele_xls_Indirect쌳ᎈ駜_"/>
      <sheetName val="Common "/>
      <sheetName val="XLPE cable data"/>
      <sheetName val="CONSTANT"/>
      <sheetName val="Assumption Inputs"/>
      <sheetName val="Publicbuilding"/>
      <sheetName val="Cut &amp; Sew"/>
      <sheetName val="Name List"/>
      <sheetName val="Main-Material"/>
      <sheetName val="Tong hop DT XDCT"/>
      <sheetName val="TH_CPTB"/>
      <sheetName val="TMDT"/>
      <sheetName val="Overall Summary"/>
      <sheetName val="Summary_CFA total - CP1 &amp; CP2"/>
      <sheetName val="STP"/>
      <sheetName val="Master Data"/>
      <sheetName val="BOQ LT"/>
      <sheetName val="AOR"/>
      <sheetName val="macro"/>
      <sheetName val="WBS"/>
      <sheetName val="Dtype-Civil"/>
      <sheetName val="Staff_Acco_60"/>
      <sheetName val="Tel__30"/>
      <sheetName val="Ext_light30"/>
      <sheetName val="Staff_Acco_61"/>
      <sheetName val="SCHEDULE_OF_RATES30"/>
      <sheetName val="4_Annex_1_Basic_rate30"/>
      <sheetName val="DETAILED__BOQ30"/>
      <sheetName val="Detail_In_Door_Stad30"/>
      <sheetName val="Project_Details__30"/>
      <sheetName val="RCC,Ret__Wall30"/>
      <sheetName val="TBAL9697_-group_wise__sdpl30"/>
      <sheetName val="Load_Details(B2)30"/>
      <sheetName val="scurve_calc_(2)30"/>
      <sheetName val="Detail_P&amp;L30"/>
      <sheetName val="Assumption_Sheet30"/>
      <sheetName val="APPENDIX_B-130"/>
      <sheetName val="Bill_3_130"/>
      <sheetName val="Legal_Risk_Analysis30"/>
      <sheetName val="Cable_data30"/>
      <sheetName val="PRECAST_lightconc-II30"/>
      <sheetName val="BLOCK-A_(MEA_SHEET)29"/>
      <sheetName val="Bill_3_-_Site_Works29"/>
      <sheetName val="Asia_Revised_10-1-0729"/>
      <sheetName val="All_Capital_Plan_P+L_10-1-0729"/>
      <sheetName val="CP08_(2)29"/>
      <sheetName val="Planning_File_10-1-0729"/>
      <sheetName val="GR_slab-reinft29"/>
      <sheetName val="SITE_OVERHEADS29"/>
      <sheetName val="Civil_Works29"/>
      <sheetName val="Material_29"/>
      <sheetName val="SPT_vs_PHI29"/>
      <sheetName val="Fill_this_out_first___29"/>
      <sheetName val="IO_List29"/>
      <sheetName val="Pipe_Supports29"/>
      <sheetName val="BOQ_(2)29"/>
      <sheetName val="SCHEDULE_(3)29"/>
      <sheetName val="schedule_nos29"/>
      <sheetName val="Rate_Analysis29"/>
      <sheetName val="Boq_Block_A29"/>
      <sheetName val="Sqn_Abs_G_6__29"/>
      <sheetName val="WO_Abs__G_2__6_DUs29"/>
      <sheetName val="Air_Abs_G_6__23_DUs29"/>
      <sheetName val="4-Int-_ele(RA)29"/>
      <sheetName val="INDIGINEOUS_ITEMS_29"/>
      <sheetName val="Box-_Girder29"/>
      <sheetName val="Lease_rents29"/>
      <sheetName val="DLC_lookups29"/>
      <sheetName val="Quote_Sheet29"/>
      <sheetName val="labour_coeff29"/>
      <sheetName val="Works_-_Quote_Sheet29"/>
      <sheetName val="Gen_Info29"/>
      <sheetName val="Indirect_expenses29"/>
      <sheetName val="Cost_Any_29"/>
      <sheetName val="LIST_OF_MAKES29"/>
      <sheetName val="Detail_1A29"/>
      <sheetName val="Basement_Budget29"/>
      <sheetName val="Break_up_Sheet29"/>
      <sheetName val="E_&amp;_R29"/>
      <sheetName val="Bed_Class28"/>
      <sheetName val="Pile_cap28"/>
      <sheetName val="Mat_Cost29"/>
      <sheetName val="SPILL_OVER29"/>
      <sheetName val="DTF_Summary28"/>
      <sheetName val="UNP-NCW_28"/>
      <sheetName val="GF_Columns28"/>
      <sheetName val="Form_628"/>
      <sheetName val="BOQ_Direct_selling_cost28"/>
      <sheetName val="MASTER_RATE_ANALYSIS28"/>
      <sheetName val="Intro_28"/>
      <sheetName val="A_O_R_28"/>
      <sheetName val="Cost_summary28"/>
      <sheetName val="Direct_cost_shed_A-2_28"/>
      <sheetName val="_Resource_list28"/>
      <sheetName val="THANE_SITE28"/>
      <sheetName val="BOQ_Distribution28"/>
      <sheetName val="key_dates28"/>
      <sheetName val="specification_options28"/>
      <sheetName val="Elite_1_-_MBCL28"/>
      <sheetName val="M_R_List_(2)28"/>
      <sheetName val="Balance_Sheet_28"/>
      <sheetName val="Intro_13"/>
      <sheetName val="A_O_R_13"/>
      <sheetName val="Cost_summary13"/>
      <sheetName val="Direct_cost_shed_A-2_13"/>
      <sheetName val="_Resource_list13"/>
      <sheetName val="THANE_SITE13"/>
      <sheetName val="BOQ_Distribution13"/>
      <sheetName val="key_dates13"/>
      <sheetName val="specification_options13"/>
      <sheetName val="Elite_1_-_MBCL13"/>
      <sheetName val="M_R_List_(2)13"/>
      <sheetName val="Balance_Sheet_13"/>
      <sheetName val="A_O_R_9"/>
      <sheetName val="M_R_List_(2)9"/>
      <sheetName val="Balance_Sheet_9"/>
      <sheetName val="A_O_R_10"/>
      <sheetName val="M_R_List_(2)10"/>
      <sheetName val="Balance_Sheet_10"/>
      <sheetName val="A_O_R_11"/>
      <sheetName val="M_R_List_(2)11"/>
      <sheetName val="Balance_Sheet_11"/>
      <sheetName val="A_O_R_12"/>
      <sheetName val="M_R_List_(2)12"/>
      <sheetName val="Balance_Sheet_12"/>
      <sheetName val="APPENDIX_B-118"/>
      <sheetName val="Bill_3_118"/>
      <sheetName val="Cable_data18"/>
      <sheetName val="PRECAST_lightconc-II18"/>
      <sheetName val="BLOCK-A_(MEA_SHEET)17"/>
      <sheetName val="Asia_Revised_10-1-0717"/>
      <sheetName val="All_Capital_Plan_P+L_10-1-0717"/>
      <sheetName val="CP08_(2)17"/>
      <sheetName val="Planning_File_10-1-0717"/>
      <sheetName val="SITE_OVERHEADS17"/>
      <sheetName val="Civil_Works17"/>
      <sheetName val="Material_17"/>
      <sheetName val="SPT_vs_PHI17"/>
      <sheetName val="Fill_this_out_first___17"/>
      <sheetName val="IO_List17"/>
      <sheetName val="Pipe_Supports17"/>
      <sheetName val="BOQ_(2)17"/>
      <sheetName val="SCHEDULE_(3)17"/>
      <sheetName val="schedule_nos17"/>
      <sheetName val="Boq_Block_A17"/>
      <sheetName val="Sqn_Abs_G_6__17"/>
      <sheetName val="WO_Abs__G_2__6_DUs17"/>
      <sheetName val="Air_Abs_G_6__23_DUs17"/>
      <sheetName val="4-Int-_ele(RA)17"/>
      <sheetName val="INDIGINEOUS_ITEMS_17"/>
      <sheetName val="Box-_Girder17"/>
      <sheetName val="Lease_rents17"/>
      <sheetName val="DLC_lookups17"/>
      <sheetName val="Quote_Sheet17"/>
      <sheetName val="labour_coeff17"/>
      <sheetName val="Works_-_Quote_Sheet17"/>
      <sheetName val="Gen_Info17"/>
      <sheetName val="Indirect_expenses17"/>
      <sheetName val="Cost_Any_17"/>
      <sheetName val="LIST_OF_MAKES17"/>
      <sheetName val="Detail_1A17"/>
      <sheetName val="Basement_Budget17"/>
      <sheetName val="Break_up_Sheet17"/>
      <sheetName val="E_&amp;_R17"/>
      <sheetName val="Bed_Class16"/>
      <sheetName val="Pile_cap16"/>
      <sheetName val="Mat_Cost17"/>
      <sheetName val="SPILL_OVER17"/>
      <sheetName val="DTF_Summary16"/>
      <sheetName val="UNP-NCW_16"/>
      <sheetName val="GF_Columns16"/>
      <sheetName val="Form_616"/>
      <sheetName val="BOQ_Direct_selling_cost16"/>
      <sheetName val="MASTER_RATE_ANALYSIS16"/>
      <sheetName val="Intro_16"/>
      <sheetName val="A_O_R_16"/>
      <sheetName val="Cost_summary16"/>
      <sheetName val="Direct_cost_shed_A-2_16"/>
      <sheetName val="_Resource_list16"/>
      <sheetName val="THANE_SITE16"/>
      <sheetName val="BOQ_Distribution16"/>
      <sheetName val="key_dates16"/>
      <sheetName val="specification_options16"/>
      <sheetName val="Elite_1_-_MBCL16"/>
      <sheetName val="M_R_List_(2)16"/>
      <sheetName val="Balance_Sheet_16"/>
      <sheetName val="APPENDIX_B-116"/>
      <sheetName val="Bill_3_116"/>
      <sheetName val="Cable_data16"/>
      <sheetName val="PRECAST_lightconc-II16"/>
      <sheetName val="BLOCK-A_(MEA_SHEET)15"/>
      <sheetName val="Asia_Revised_10-1-0715"/>
      <sheetName val="All_Capital_Plan_P+L_10-1-0715"/>
      <sheetName val="CP08_(2)15"/>
      <sheetName val="Planning_File_10-1-0715"/>
      <sheetName val="SITE_OVERHEADS15"/>
      <sheetName val="Civil_Works15"/>
      <sheetName val="Material_15"/>
      <sheetName val="SPT_vs_PHI15"/>
      <sheetName val="Fill_this_out_first___15"/>
      <sheetName val="IO_List15"/>
      <sheetName val="Pipe_Supports15"/>
      <sheetName val="BOQ_(2)15"/>
      <sheetName val="SCHEDULE_(3)15"/>
      <sheetName val="schedule_nos15"/>
      <sheetName val="Boq_Block_A15"/>
      <sheetName val="Sqn_Abs_G_6__15"/>
      <sheetName val="WO_Abs__G_2__6_DUs15"/>
      <sheetName val="Air_Abs_G_6__23_DUs15"/>
      <sheetName val="4-Int-_ele(RA)15"/>
      <sheetName val="INDIGINEOUS_ITEMS_15"/>
      <sheetName val="Box-_Girder15"/>
      <sheetName val="Lease_rents15"/>
      <sheetName val="DLC_lookups15"/>
      <sheetName val="Quote_Sheet15"/>
      <sheetName val="labour_coeff15"/>
      <sheetName val="Works_-_Quote_Sheet15"/>
      <sheetName val="Gen_Info15"/>
      <sheetName val="Indirect_expenses15"/>
      <sheetName val="Cost_Any_15"/>
      <sheetName val="LIST_OF_MAKES15"/>
      <sheetName val="Detail_1A15"/>
      <sheetName val="Basement_Budget15"/>
      <sheetName val="Break_up_Sheet15"/>
      <sheetName val="E_&amp;_R15"/>
      <sheetName val="Bed_Class14"/>
      <sheetName val="Pile_cap14"/>
      <sheetName val="Mat_Cost15"/>
      <sheetName val="SPILL_OVER15"/>
      <sheetName val="DTF_Summary14"/>
      <sheetName val="UNP-NCW_14"/>
      <sheetName val="GF_Columns14"/>
      <sheetName val="Form_614"/>
      <sheetName val="BOQ_Direct_selling_cost14"/>
      <sheetName val="MASTER_RATE_ANALYSIS14"/>
      <sheetName val="Intro_14"/>
      <sheetName val="A_O_R_14"/>
      <sheetName val="Cost_summary14"/>
      <sheetName val="Direct_cost_shed_A-2_14"/>
      <sheetName val="_Resource_list14"/>
      <sheetName val="THANE_SITE14"/>
      <sheetName val="BOQ_Distribution14"/>
      <sheetName val="key_dates14"/>
      <sheetName val="specification_options14"/>
      <sheetName val="Elite_1_-_MBCL14"/>
      <sheetName val="M_R_List_(2)14"/>
      <sheetName val="Balance_Sheet_14"/>
      <sheetName val="APPENDIX_B-117"/>
      <sheetName val="Bill_3_117"/>
      <sheetName val="Cable_data17"/>
      <sheetName val="PRECAST_lightconc-II17"/>
      <sheetName val="BLOCK-A_(MEA_SHEET)16"/>
      <sheetName val="Asia_Revised_10-1-0716"/>
      <sheetName val="All_Capital_Plan_P+L_10-1-0716"/>
      <sheetName val="CP08_(2)16"/>
      <sheetName val="Planning_File_10-1-0716"/>
      <sheetName val="SITE_OVERHEADS16"/>
      <sheetName val="Civil_Works16"/>
      <sheetName val="Material_16"/>
      <sheetName val="SPT_vs_PHI16"/>
      <sheetName val="Fill_this_out_first___16"/>
      <sheetName val="IO_List16"/>
      <sheetName val="Pipe_Supports16"/>
      <sheetName val="BOQ_(2)16"/>
      <sheetName val="SCHEDULE_(3)16"/>
      <sheetName val="schedule_nos16"/>
      <sheetName val="Boq_Block_A16"/>
      <sheetName val="Sqn_Abs_G_6__16"/>
      <sheetName val="WO_Abs__G_2__6_DUs16"/>
      <sheetName val="Air_Abs_G_6__23_DUs16"/>
      <sheetName val="4-Int-_ele(RA)16"/>
      <sheetName val="INDIGINEOUS_ITEMS_16"/>
      <sheetName val="Box-_Girder16"/>
      <sheetName val="Lease_rents16"/>
      <sheetName val="DLC_lookups16"/>
      <sheetName val="Quote_Sheet16"/>
      <sheetName val="labour_coeff16"/>
      <sheetName val="Works_-_Quote_Sheet16"/>
      <sheetName val="Gen_Info16"/>
      <sheetName val="Indirect_expenses16"/>
      <sheetName val="Cost_Any_16"/>
      <sheetName val="LIST_OF_MAKES16"/>
      <sheetName val="Detail_1A16"/>
      <sheetName val="Basement_Budget16"/>
      <sheetName val="Break_up_Sheet16"/>
      <sheetName val="E_&amp;_R16"/>
      <sheetName val="Bed_Class15"/>
      <sheetName val="Pile_cap15"/>
      <sheetName val="Mat_Cost16"/>
      <sheetName val="SPILL_OVER16"/>
      <sheetName val="DTF_Summary15"/>
      <sheetName val="UNP-NCW_15"/>
      <sheetName val="GF_Columns15"/>
      <sheetName val="Form_615"/>
      <sheetName val="BOQ_Direct_selling_cost15"/>
      <sheetName val="MASTER_RATE_ANALYSIS15"/>
      <sheetName val="Intro_15"/>
      <sheetName val="A_O_R_15"/>
      <sheetName val="Cost_summary15"/>
      <sheetName val="Direct_cost_shed_A-2_15"/>
      <sheetName val="_Resource_list15"/>
      <sheetName val="THANE_SITE15"/>
      <sheetName val="BOQ_Distribution15"/>
      <sheetName val="key_dates15"/>
      <sheetName val="specification_options15"/>
      <sheetName val="Elite_1_-_MBCL15"/>
      <sheetName val="M_R_List_(2)15"/>
      <sheetName val="Balance_Sheet_15"/>
      <sheetName val="Basic_Rates15"/>
      <sheetName val="Contract_BOQ15"/>
      <sheetName val="beam-reinft-IIInd_floor15"/>
      <sheetName val="FF_Inst_RA_08_Inst_0315"/>
      <sheetName val="beam-reinft-machine_rm15"/>
      <sheetName val="T1_WO15"/>
      <sheetName val="APPENDIX_B-119"/>
      <sheetName val="Bill_3_119"/>
      <sheetName val="PRECAST_lightconc-II19"/>
      <sheetName val="Fill_this_out_first___18"/>
      <sheetName val="SCHEDULE_(3)18"/>
      <sheetName val="schedule_nos18"/>
      <sheetName val="Cable_data19"/>
      <sheetName val="Material_18"/>
      <sheetName val="SPT_vs_PHI18"/>
      <sheetName val="Civil_Works18"/>
      <sheetName val="4-Int-_ele(RA)18"/>
      <sheetName val="SITE_OVERHEADS18"/>
      <sheetName val="Boq_Block_A18"/>
      <sheetName val="Asia_Revised_10-1-0718"/>
      <sheetName val="All_Capital_Plan_P+L_10-1-0718"/>
      <sheetName val="CP08_(2)18"/>
      <sheetName val="Planning_File_10-1-0718"/>
      <sheetName val="INDIGINEOUS_ITEMS_18"/>
      <sheetName val="BLOCK-A_(MEA_SHEET)18"/>
      <sheetName val="IO_List18"/>
      <sheetName val="Pipe_Supports18"/>
      <sheetName val="BOQ_(2)18"/>
      <sheetName val="Break_up_Sheet18"/>
      <sheetName val="Box-_Girder18"/>
      <sheetName val="Sqn_Abs_G_6__18"/>
      <sheetName val="WO_Abs__G_2__6_DUs18"/>
      <sheetName val="Air_Abs_G_6__23_DUs18"/>
      <sheetName val="Detail_1A18"/>
      <sheetName val="Basement_Budget18"/>
      <sheetName val="E_&amp;_R18"/>
      <sheetName val="Lease_rents18"/>
      <sheetName val="DLC_lookups18"/>
      <sheetName val="Quote_Sheet18"/>
      <sheetName val="labour_coeff18"/>
      <sheetName val="Works_-_Quote_Sheet18"/>
      <sheetName val="Gen_Info18"/>
      <sheetName val="Indirect_expenses18"/>
      <sheetName val="Cost_Any_18"/>
      <sheetName val="LIST_OF_MAKES18"/>
      <sheetName val="SPILL_OVER18"/>
      <sheetName val="Pile_cap17"/>
      <sheetName val="Mat_Cost18"/>
      <sheetName val="DTF_Summary17"/>
      <sheetName val="Bed_Class17"/>
      <sheetName val="key_dates17"/>
      <sheetName val="UNP-NCW_17"/>
      <sheetName val="GF_Columns17"/>
      <sheetName val="Intro_17"/>
      <sheetName val="Form_617"/>
      <sheetName val="BOQ_Direct_selling_cost17"/>
      <sheetName val="specification_options17"/>
      <sheetName val="Elite_1_-_MBCL17"/>
      <sheetName val="M_R_List_(2)17"/>
      <sheetName val="MASTER_RATE_ANALYSIS17"/>
      <sheetName val="Cost_summary17"/>
      <sheetName val="Balance_Sheet_17"/>
      <sheetName val="A_O_R_17"/>
      <sheetName val="Direct_cost_shed_A-2_17"/>
      <sheetName val="_Resource_list17"/>
      <sheetName val="THANE_SITE17"/>
      <sheetName val="BOQ_Distribution17"/>
      <sheetName val="APPENDIX_B-120"/>
      <sheetName val="Bill_3_120"/>
      <sheetName val="PRECAST_lightconc-II20"/>
      <sheetName val="Fill_this_out_first___19"/>
      <sheetName val="SCHEDULE_(3)19"/>
      <sheetName val="schedule_nos19"/>
      <sheetName val="Cable_data20"/>
      <sheetName val="Material_19"/>
      <sheetName val="SPT_vs_PHI19"/>
      <sheetName val="Civil_Works19"/>
      <sheetName val="4-Int-_ele(RA)19"/>
      <sheetName val="SITE_OVERHEADS19"/>
      <sheetName val="Boq_Block_A19"/>
      <sheetName val="Asia_Revised_10-1-0719"/>
      <sheetName val="All_Capital_Plan_P+L_10-1-0719"/>
      <sheetName val="CP08_(2)19"/>
      <sheetName val="Planning_File_10-1-0719"/>
      <sheetName val="INDIGINEOUS_ITEMS_19"/>
      <sheetName val="BLOCK-A_(MEA_SHEET)19"/>
      <sheetName val="IO_List19"/>
      <sheetName val="Pipe_Supports19"/>
      <sheetName val="BOQ_(2)19"/>
      <sheetName val="Break_up_Sheet19"/>
      <sheetName val="Box-_Girder19"/>
      <sheetName val="Sqn_Abs_G_6__19"/>
      <sheetName val="WO_Abs__G_2__6_DUs19"/>
      <sheetName val="Air_Abs_G_6__23_DUs19"/>
      <sheetName val="Detail_1A19"/>
      <sheetName val="Basement_Budget19"/>
      <sheetName val="E_&amp;_R19"/>
      <sheetName val="Lease_rents19"/>
      <sheetName val="DLC_lookups19"/>
      <sheetName val="Quote_Sheet19"/>
      <sheetName val="labour_coeff19"/>
      <sheetName val="Works_-_Quote_Sheet19"/>
      <sheetName val="Gen_Info19"/>
      <sheetName val="Indirect_expenses19"/>
      <sheetName val="Cost_Any_19"/>
      <sheetName val="LIST_OF_MAKES19"/>
      <sheetName val="SPILL_OVER19"/>
      <sheetName val="Pile_cap18"/>
      <sheetName val="Mat_Cost19"/>
      <sheetName val="DTF_Summary18"/>
      <sheetName val="Bed_Class18"/>
      <sheetName val="key_dates18"/>
      <sheetName val="UNP-NCW_18"/>
      <sheetName val="GF_Columns18"/>
      <sheetName val="Intro_18"/>
      <sheetName val="Form_618"/>
      <sheetName val="BOQ_Direct_selling_cost18"/>
      <sheetName val="specification_options18"/>
      <sheetName val="Elite_1_-_MBCL18"/>
      <sheetName val="M_R_List_(2)18"/>
      <sheetName val="MASTER_RATE_ANALYSIS18"/>
      <sheetName val="Cost_summary18"/>
      <sheetName val="Balance_Sheet_18"/>
      <sheetName val="A_O_R_18"/>
      <sheetName val="Direct_cost_shed_A-2_18"/>
      <sheetName val="_Resource_list18"/>
      <sheetName val="THANE_SITE18"/>
      <sheetName val="BOQ_Distribution18"/>
      <sheetName val="APPENDIX_B-124"/>
      <sheetName val="Bill_3_124"/>
      <sheetName val="Cable_data24"/>
      <sheetName val="PRECAST_lightconc-II24"/>
      <sheetName val="BLOCK-A_(MEA_SHEET)23"/>
      <sheetName val="Asia_Revised_10-1-0723"/>
      <sheetName val="All_Capital_Plan_P+L_10-1-0723"/>
      <sheetName val="CP08_(2)23"/>
      <sheetName val="Planning_File_10-1-0723"/>
      <sheetName val="SITE_OVERHEADS23"/>
      <sheetName val="Civil_Works23"/>
      <sheetName val="Material_23"/>
      <sheetName val="SPT_vs_PHI23"/>
      <sheetName val="Fill_this_out_first___23"/>
      <sheetName val="IO_List23"/>
      <sheetName val="Pipe_Supports23"/>
      <sheetName val="BOQ_(2)23"/>
      <sheetName val="SCHEDULE_(3)23"/>
      <sheetName val="schedule_nos23"/>
      <sheetName val="Boq_Block_A23"/>
      <sheetName val="Sqn_Abs_G_6__23"/>
      <sheetName val="WO_Abs__G_2__6_DUs23"/>
      <sheetName val="Air_Abs_G_6__23_DUs23"/>
      <sheetName val="4-Int-_ele(RA)23"/>
      <sheetName val="INDIGINEOUS_ITEMS_23"/>
      <sheetName val="Box-_Girder23"/>
      <sheetName val="Lease_rents23"/>
      <sheetName val="DLC_lookups23"/>
      <sheetName val="Quote_Sheet23"/>
      <sheetName val="labour_coeff23"/>
      <sheetName val="Works_-_Quote_Sheet23"/>
      <sheetName val="Gen_Info23"/>
      <sheetName val="Indirect_expenses23"/>
      <sheetName val="Cost_Any_23"/>
      <sheetName val="LIST_OF_MAKES23"/>
      <sheetName val="Detail_1A23"/>
      <sheetName val="Basement_Budget23"/>
      <sheetName val="Break_up_Sheet23"/>
      <sheetName val="E_&amp;_R23"/>
      <sheetName val="Bed_Class22"/>
      <sheetName val="Pile_cap22"/>
      <sheetName val="Mat_Cost23"/>
      <sheetName val="SPILL_OVER23"/>
      <sheetName val="DTF_Summary22"/>
      <sheetName val="UNP-NCW_22"/>
      <sheetName val="GF_Columns22"/>
      <sheetName val="Form_622"/>
      <sheetName val="BOQ_Direct_selling_cost22"/>
      <sheetName val="MASTER_RATE_ANALYSIS22"/>
      <sheetName val="Intro_22"/>
      <sheetName val="A_O_R_22"/>
      <sheetName val="Cost_summary22"/>
      <sheetName val="Direct_cost_shed_A-2_22"/>
      <sheetName val="_Resource_list22"/>
      <sheetName val="THANE_SITE22"/>
      <sheetName val="BOQ_Distribution22"/>
      <sheetName val="key_dates22"/>
      <sheetName val="specification_options22"/>
      <sheetName val="Elite_1_-_MBCL22"/>
      <sheetName val="M_R_List_(2)22"/>
      <sheetName val="Balance_Sheet_22"/>
      <sheetName val="APPENDIX_B-121"/>
      <sheetName val="Bill_3_121"/>
      <sheetName val="PRECAST_lightconc-II21"/>
      <sheetName val="Fill_this_out_first___20"/>
      <sheetName val="SCHEDULE_(3)20"/>
      <sheetName val="schedule_nos20"/>
      <sheetName val="Cable_data21"/>
      <sheetName val="Material_20"/>
      <sheetName val="SPT_vs_PHI20"/>
      <sheetName val="Civil_Works20"/>
      <sheetName val="4-Int-_ele(RA)20"/>
      <sheetName val="SITE_OVERHEADS20"/>
      <sheetName val="Boq_Block_A20"/>
      <sheetName val="Asia_Revised_10-1-0720"/>
      <sheetName val="All_Capital_Plan_P+L_10-1-0720"/>
      <sheetName val="CP08_(2)20"/>
      <sheetName val="Planning_File_10-1-0720"/>
      <sheetName val="INDIGINEOUS_ITEMS_20"/>
      <sheetName val="BLOCK-A_(MEA_SHEET)20"/>
      <sheetName val="IO_List20"/>
      <sheetName val="Pipe_Supports20"/>
      <sheetName val="BOQ_(2)20"/>
      <sheetName val="Break_up_Sheet20"/>
      <sheetName val="Box-_Girder20"/>
      <sheetName val="Sqn_Abs_G_6__20"/>
      <sheetName val="WO_Abs__G_2__6_DUs20"/>
      <sheetName val="Air_Abs_G_6__23_DUs20"/>
      <sheetName val="Detail_1A20"/>
      <sheetName val="Basement_Budget20"/>
      <sheetName val="E_&amp;_R20"/>
      <sheetName val="Lease_rents20"/>
      <sheetName val="DLC_lookups20"/>
      <sheetName val="Quote_Sheet20"/>
      <sheetName val="labour_coeff20"/>
      <sheetName val="Works_-_Quote_Sheet20"/>
      <sheetName val="Gen_Info20"/>
      <sheetName val="Indirect_expenses20"/>
      <sheetName val="Cost_Any_20"/>
      <sheetName val="LIST_OF_MAKES20"/>
      <sheetName val="SPILL_OVER20"/>
      <sheetName val="Pile_cap19"/>
      <sheetName val="Mat_Cost20"/>
      <sheetName val="DTF_Summary19"/>
      <sheetName val="Bed_Class19"/>
      <sheetName val="key_dates19"/>
      <sheetName val="UNP-NCW_19"/>
      <sheetName val="GF_Columns19"/>
      <sheetName val="Intro_19"/>
      <sheetName val="Form_619"/>
      <sheetName val="BOQ_Direct_selling_cost19"/>
      <sheetName val="specification_options19"/>
      <sheetName val="Elite_1_-_MBCL19"/>
      <sheetName val="M_R_List_(2)19"/>
      <sheetName val="MASTER_RATE_ANALYSIS19"/>
      <sheetName val="Cost_summary19"/>
      <sheetName val="Balance_Sheet_19"/>
      <sheetName val="A_O_R_19"/>
      <sheetName val="Direct_cost_shed_A-2_19"/>
      <sheetName val="_Resource_list19"/>
      <sheetName val="THANE_SITE19"/>
      <sheetName val="BOQ_Distribution19"/>
      <sheetName val="Basic_Rates9"/>
      <sheetName val="beam-reinft-IIInd_floor9"/>
      <sheetName val="APPENDIX_B-122"/>
      <sheetName val="Bill_3_122"/>
      <sheetName val="PRECAST_lightconc-II22"/>
      <sheetName val="Fill_this_out_first___21"/>
      <sheetName val="SCHEDULE_(3)21"/>
      <sheetName val="schedule_nos21"/>
      <sheetName val="Cable_data22"/>
      <sheetName val="Material_21"/>
      <sheetName val="SPT_vs_PHI21"/>
      <sheetName val="Civil_Works21"/>
      <sheetName val="4-Int-_ele(RA)21"/>
      <sheetName val="SITE_OVERHEADS21"/>
      <sheetName val="Boq_Block_A21"/>
      <sheetName val="Asia_Revised_10-1-0721"/>
      <sheetName val="All_Capital_Plan_P+L_10-1-0721"/>
      <sheetName val="CP08_(2)21"/>
      <sheetName val="Planning_File_10-1-0721"/>
      <sheetName val="INDIGINEOUS_ITEMS_21"/>
      <sheetName val="BLOCK-A_(MEA_SHEET)21"/>
      <sheetName val="IO_List21"/>
      <sheetName val="Pipe_Supports21"/>
      <sheetName val="BOQ_(2)21"/>
      <sheetName val="Break_up_Sheet21"/>
      <sheetName val="Box-_Girder21"/>
      <sheetName val="Sqn_Abs_G_6__21"/>
      <sheetName val="WO_Abs__G_2__6_DUs21"/>
      <sheetName val="Air_Abs_G_6__23_DUs21"/>
      <sheetName val="Detail_1A21"/>
      <sheetName val="Basement_Budget21"/>
      <sheetName val="E_&amp;_R21"/>
      <sheetName val="Lease_rents21"/>
      <sheetName val="DLC_lookups21"/>
      <sheetName val="Quote_Sheet21"/>
      <sheetName val="labour_coeff21"/>
      <sheetName val="Works_-_Quote_Sheet21"/>
      <sheetName val="Gen_Info21"/>
      <sheetName val="Indirect_expenses21"/>
      <sheetName val="Cost_Any_21"/>
      <sheetName val="LIST_OF_MAKES21"/>
      <sheetName val="SPILL_OVER21"/>
      <sheetName val="Pile_cap20"/>
      <sheetName val="Mat_Cost21"/>
      <sheetName val="DTF_Summary20"/>
      <sheetName val="Bed_Class20"/>
      <sheetName val="key_dates20"/>
      <sheetName val="UNP-NCW_20"/>
      <sheetName val="GF_Columns20"/>
      <sheetName val="Intro_20"/>
      <sheetName val="Form_620"/>
      <sheetName val="BOQ_Direct_selling_cost20"/>
      <sheetName val="specification_options20"/>
      <sheetName val="Elite_1_-_MBCL20"/>
      <sheetName val="M_R_List_(2)20"/>
      <sheetName val="MASTER_RATE_ANALYSIS20"/>
      <sheetName val="Cost_summary20"/>
      <sheetName val="Balance_Sheet_20"/>
      <sheetName val="A_O_R_20"/>
      <sheetName val="Direct_cost_shed_A-2_20"/>
      <sheetName val="_Resource_list20"/>
      <sheetName val="THANE_SITE20"/>
      <sheetName val="BOQ_Distribution20"/>
      <sheetName val="Basic_Rates7"/>
      <sheetName val="APPENDIX_B-123"/>
      <sheetName val="Bill_3_123"/>
      <sheetName val="Cable_data23"/>
      <sheetName val="PRECAST_lightconc-II23"/>
      <sheetName val="BLOCK-A_(MEA_SHEET)22"/>
      <sheetName val="Asia_Revised_10-1-0722"/>
      <sheetName val="All_Capital_Plan_P+L_10-1-0722"/>
      <sheetName val="CP08_(2)22"/>
      <sheetName val="Planning_File_10-1-0722"/>
      <sheetName val="SITE_OVERHEADS22"/>
      <sheetName val="Civil_Works22"/>
      <sheetName val="Material_22"/>
      <sheetName val="SPT_vs_PHI22"/>
      <sheetName val="Fill_this_out_first___22"/>
      <sheetName val="IO_List22"/>
      <sheetName val="Pipe_Supports22"/>
      <sheetName val="BOQ_(2)22"/>
      <sheetName val="SCHEDULE_(3)22"/>
      <sheetName val="schedule_nos22"/>
      <sheetName val="Boq_Block_A22"/>
      <sheetName val="Sqn_Abs_G_6__22"/>
      <sheetName val="WO_Abs__G_2__6_DUs22"/>
      <sheetName val="Air_Abs_G_6__23_DUs22"/>
      <sheetName val="4-Int-_ele(RA)22"/>
      <sheetName val="INDIGINEOUS_ITEMS_22"/>
      <sheetName val="Box-_Girder22"/>
      <sheetName val="Lease_rents22"/>
      <sheetName val="DLC_lookups22"/>
      <sheetName val="Quote_Sheet22"/>
      <sheetName val="labour_coeff22"/>
      <sheetName val="Works_-_Quote_Sheet22"/>
      <sheetName val="Gen_Info22"/>
      <sheetName val="Indirect_expenses22"/>
      <sheetName val="Cost_Any_22"/>
      <sheetName val="LIST_OF_MAKES22"/>
      <sheetName val="Detail_1A22"/>
      <sheetName val="Basement_Budget22"/>
      <sheetName val="Break_up_Sheet22"/>
      <sheetName val="E_&amp;_R22"/>
      <sheetName val="Bed_Class21"/>
      <sheetName val="Pile_cap21"/>
      <sheetName val="Mat_Cost22"/>
      <sheetName val="SPILL_OVER22"/>
      <sheetName val="DTF_Summary21"/>
      <sheetName val="UNP-NCW_21"/>
      <sheetName val="GF_Columns21"/>
      <sheetName val="Form_621"/>
      <sheetName val="BOQ_Direct_selling_cost21"/>
      <sheetName val="MASTER_RATE_ANALYSIS21"/>
      <sheetName val="Intro_21"/>
      <sheetName val="A_O_R_21"/>
      <sheetName val="Cost_summary21"/>
      <sheetName val="Direct_cost_shed_A-2_21"/>
      <sheetName val="_Resource_list21"/>
      <sheetName val="THANE_SITE21"/>
      <sheetName val="BOQ_Distribution21"/>
      <sheetName val="key_dates21"/>
      <sheetName val="specification_options21"/>
      <sheetName val="Elite_1_-_MBCL21"/>
      <sheetName val="M_R_List_(2)21"/>
      <sheetName val="Balance_Sheet_21"/>
      <sheetName val="Basic_Rates8"/>
      <sheetName val="SCHEDULE_OF_RATES25"/>
      <sheetName val="Detail_P&amp;L25"/>
      <sheetName val="Assumption_Sheet25"/>
      <sheetName val="APPENDIX_B-125"/>
      <sheetName val="Bill_3_125"/>
      <sheetName val="Legal_Risk_Analysis25"/>
      <sheetName val="Cable_data25"/>
      <sheetName val="PRECAST_lightconc-II25"/>
      <sheetName val="BLOCK-A_(MEA_SHEET)24"/>
      <sheetName val="Asia_Revised_10-1-0724"/>
      <sheetName val="All_Capital_Plan_P+L_10-1-0724"/>
      <sheetName val="CP08_(2)24"/>
      <sheetName val="Planning_File_10-1-0724"/>
      <sheetName val="SITE_OVERHEADS24"/>
      <sheetName val="Civil_Works24"/>
      <sheetName val="Material_24"/>
      <sheetName val="SPT_vs_PHI24"/>
      <sheetName val="Fill_this_out_first___24"/>
      <sheetName val="IO_List24"/>
      <sheetName val="Pipe_Supports24"/>
      <sheetName val="BOQ_(2)24"/>
      <sheetName val="SCHEDULE_(3)24"/>
      <sheetName val="schedule_nos24"/>
      <sheetName val="Boq_Block_A24"/>
      <sheetName val="Sqn_Abs_G_6__24"/>
      <sheetName val="WO_Abs__G_2__6_DUs24"/>
      <sheetName val="Air_Abs_G_6__23_DUs24"/>
      <sheetName val="4-Int-_ele(RA)24"/>
      <sheetName val="INDIGINEOUS_ITEMS_24"/>
      <sheetName val="Box-_Girder24"/>
      <sheetName val="Lease_rents24"/>
      <sheetName val="DLC_lookups24"/>
      <sheetName val="Quote_Sheet24"/>
      <sheetName val="labour_coeff24"/>
      <sheetName val="Works_-_Quote_Sheet24"/>
      <sheetName val="Gen_Info24"/>
      <sheetName val="Indirect_expenses24"/>
      <sheetName val="Cost_Any_24"/>
      <sheetName val="LIST_OF_MAKES24"/>
      <sheetName val="Detail_1A24"/>
      <sheetName val="Basement_Budget24"/>
      <sheetName val="Break_up_Sheet24"/>
      <sheetName val="E_&amp;_R24"/>
      <sheetName val="Bed_Class23"/>
      <sheetName val="Pile_cap23"/>
      <sheetName val="Mat_Cost24"/>
      <sheetName val="SPILL_OVER24"/>
      <sheetName val="DTF_Summary23"/>
      <sheetName val="UNP-NCW_23"/>
      <sheetName val="GF_Columns23"/>
      <sheetName val="Form_623"/>
      <sheetName val="BOQ_Direct_selling_cost23"/>
      <sheetName val="MASTER_RATE_ANALYSIS23"/>
      <sheetName val="Intro_23"/>
      <sheetName val="A_O_R_23"/>
      <sheetName val="Cost_summary23"/>
      <sheetName val="Direct_cost_shed_A-2_23"/>
      <sheetName val="_Resource_list23"/>
      <sheetName val="THANE_SITE23"/>
      <sheetName val="BOQ_Distribution23"/>
      <sheetName val="key_dates23"/>
      <sheetName val="specification_options23"/>
      <sheetName val="Elite_1_-_MBCL23"/>
      <sheetName val="M_R_List_(2)23"/>
      <sheetName val="Balance_Sheet_23"/>
      <sheetName val="Basic_Rates10"/>
      <sheetName val="beam-reinft-IIInd_floor10"/>
      <sheetName val="Staff_Acco_52"/>
      <sheetName val="Tel__26"/>
      <sheetName val="Ext_light26"/>
      <sheetName val="Staff_Acco_53"/>
      <sheetName val="SCHEDULE_OF_RATES26"/>
      <sheetName val="4_Annex_1_Basic_rate26"/>
      <sheetName val="DETAILED__BOQ26"/>
      <sheetName val="Detail_In_Door_Stad26"/>
      <sheetName val="Project_Details__26"/>
      <sheetName val="RCC,Ret__Wall26"/>
      <sheetName val="TBAL9697_-group_wise__sdpl26"/>
      <sheetName val="Load_Details(B2)26"/>
      <sheetName val="scurve_calc_(2)26"/>
      <sheetName val="Detail_P&amp;L26"/>
      <sheetName val="Assumption_Sheet26"/>
      <sheetName val="APPENDIX_B-126"/>
      <sheetName val="Bill_3_126"/>
      <sheetName val="Legal_Risk_Analysis26"/>
      <sheetName val="Cable_data26"/>
      <sheetName val="PRECAST_lightconc-II26"/>
      <sheetName val="BLOCK-A_(MEA_SHEET)25"/>
      <sheetName val="Bill_3_-_Site_Works25"/>
      <sheetName val="Asia_Revised_10-1-0725"/>
      <sheetName val="All_Capital_Plan_P+L_10-1-0725"/>
      <sheetName val="CP08_(2)25"/>
      <sheetName val="Planning_File_10-1-0725"/>
      <sheetName val="GR_slab-reinft25"/>
      <sheetName val="SITE_OVERHEADS25"/>
      <sheetName val="Civil_Works25"/>
      <sheetName val="Material_25"/>
      <sheetName val="SPT_vs_PHI25"/>
      <sheetName val="Fill_this_out_first___25"/>
      <sheetName val="IO_List25"/>
      <sheetName val="Pipe_Supports25"/>
      <sheetName val="BOQ_(2)25"/>
      <sheetName val="SCHEDULE_(3)25"/>
      <sheetName val="schedule_nos25"/>
      <sheetName val="Rate_Analysis25"/>
      <sheetName val="Boq_Block_A25"/>
      <sheetName val="Sqn_Abs_G_6__25"/>
      <sheetName val="WO_Abs__G_2__6_DUs25"/>
      <sheetName val="Air_Abs_G_6__23_DUs25"/>
      <sheetName val="4-Int-_ele(RA)25"/>
      <sheetName val="INDIGINEOUS_ITEMS_25"/>
      <sheetName val="Box-_Girder25"/>
      <sheetName val="Lease_rents25"/>
      <sheetName val="DLC_lookups25"/>
      <sheetName val="Quote_Sheet25"/>
      <sheetName val="labour_coeff25"/>
      <sheetName val="Works_-_Quote_Sheet25"/>
      <sheetName val="Gen_Info25"/>
      <sheetName val="Indirect_expenses25"/>
      <sheetName val="Cost_Any_25"/>
      <sheetName val="LIST_OF_MAKES25"/>
      <sheetName val="Detail_1A25"/>
      <sheetName val="Basement_Budget25"/>
      <sheetName val="Break_up_Sheet25"/>
      <sheetName val="E_&amp;_R25"/>
      <sheetName val="Bed_Class24"/>
      <sheetName val="Pile_cap24"/>
      <sheetName val="Mat_Cost25"/>
      <sheetName val="SPILL_OVER25"/>
      <sheetName val="DTF_Summary24"/>
      <sheetName val="UNP-NCW_24"/>
      <sheetName val="GF_Columns24"/>
      <sheetName val="Form_624"/>
      <sheetName val="BOQ_Direct_selling_cost24"/>
      <sheetName val="MASTER_RATE_ANALYSIS24"/>
      <sheetName val="Intro_24"/>
      <sheetName val="A_O_R_24"/>
      <sheetName val="Cost_summary24"/>
      <sheetName val="Direct_cost_shed_A-2_24"/>
      <sheetName val="_Resource_list24"/>
      <sheetName val="THANE_SITE24"/>
      <sheetName val="BOQ_Distribution24"/>
      <sheetName val="key_dates24"/>
      <sheetName val="specification_options24"/>
      <sheetName val="Elite_1_-_MBCL24"/>
      <sheetName val="M_R_List_(2)24"/>
      <sheetName val="Balance_Sheet_24"/>
      <sheetName val="Basic_Rates11"/>
      <sheetName val="beam-reinft-IIInd_floor11"/>
      <sheetName val="Staff_Acco_54"/>
      <sheetName val="Tel__27"/>
      <sheetName val="Ext_light27"/>
      <sheetName val="Staff_Acco_55"/>
      <sheetName val="SCHEDULE_OF_RATES27"/>
      <sheetName val="4_Annex_1_Basic_rate27"/>
      <sheetName val="DETAILED__BOQ27"/>
      <sheetName val="Detail_In_Door_Stad27"/>
      <sheetName val="Project_Details__27"/>
      <sheetName val="RCC,Ret__Wall27"/>
      <sheetName val="TBAL9697_-group_wise__sdpl27"/>
      <sheetName val="Load_Details(B2)27"/>
      <sheetName val="scurve_calc_(2)27"/>
      <sheetName val="Detail_P&amp;L27"/>
      <sheetName val="Assumption_Sheet27"/>
      <sheetName val="APPENDIX_B-127"/>
      <sheetName val="Bill_3_127"/>
      <sheetName val="Legal_Risk_Analysis27"/>
      <sheetName val="Cable_data27"/>
      <sheetName val="PRECAST_lightconc-II27"/>
      <sheetName val="BLOCK-A_(MEA_SHEET)26"/>
      <sheetName val="Bill_3_-_Site_Works26"/>
      <sheetName val="Asia_Revised_10-1-0726"/>
      <sheetName val="All_Capital_Plan_P+L_10-1-0726"/>
      <sheetName val="CP08_(2)26"/>
      <sheetName val="Planning_File_10-1-0726"/>
      <sheetName val="GR_slab-reinft26"/>
      <sheetName val="SITE_OVERHEADS26"/>
      <sheetName val="Civil_Works26"/>
      <sheetName val="Material_26"/>
      <sheetName val="SPT_vs_PHI26"/>
      <sheetName val="Fill_this_out_first___26"/>
      <sheetName val="IO_List26"/>
      <sheetName val="Pipe_Supports26"/>
      <sheetName val="BOQ_(2)26"/>
      <sheetName val="SCHEDULE_(3)26"/>
      <sheetName val="schedule_nos26"/>
      <sheetName val="Rate_Analysis26"/>
      <sheetName val="Boq_Block_A26"/>
      <sheetName val="Sqn_Abs_G_6__26"/>
      <sheetName val="WO_Abs__G_2__6_DUs26"/>
      <sheetName val="Air_Abs_G_6__23_DUs26"/>
      <sheetName val="4-Int-_ele(RA)26"/>
      <sheetName val="INDIGINEOUS_ITEMS_26"/>
      <sheetName val="Box-_Girder26"/>
      <sheetName val="Lease_rents26"/>
      <sheetName val="DLC_lookups26"/>
      <sheetName val="Quote_Sheet26"/>
      <sheetName val="labour_coeff26"/>
      <sheetName val="Works_-_Quote_Sheet26"/>
      <sheetName val="Gen_Info26"/>
      <sheetName val="Indirect_expenses26"/>
      <sheetName val="Cost_Any_26"/>
      <sheetName val="LIST_OF_MAKES26"/>
      <sheetName val="Detail_1A26"/>
      <sheetName val="Basement_Budget26"/>
      <sheetName val="Break_up_Sheet26"/>
      <sheetName val="E_&amp;_R26"/>
      <sheetName val="Bed_Class25"/>
      <sheetName val="Pile_cap25"/>
      <sheetName val="Mat_Cost26"/>
      <sheetName val="SPILL_OVER26"/>
      <sheetName val="DTF_Summary25"/>
      <sheetName val="UNP-NCW_25"/>
      <sheetName val="GF_Columns25"/>
      <sheetName val="Form_625"/>
      <sheetName val="BOQ_Direct_selling_cost25"/>
      <sheetName val="MASTER_RATE_ANALYSIS25"/>
      <sheetName val="Intro_25"/>
      <sheetName val="A_O_R_25"/>
      <sheetName val="Cost_summary25"/>
      <sheetName val="Direct_cost_shed_A-2_25"/>
      <sheetName val="_Resource_list25"/>
      <sheetName val="THANE_SITE25"/>
      <sheetName val="BOQ_Distribution25"/>
      <sheetName val="key_dates25"/>
      <sheetName val="specification_options25"/>
      <sheetName val="Elite_1_-_MBCL25"/>
      <sheetName val="M_R_List_(2)25"/>
      <sheetName val="Balance_Sheet_25"/>
      <sheetName val="Basic_Rates12"/>
      <sheetName val="beam-reinft-IIInd_floor12"/>
      <sheetName val="Staff_Acco_56"/>
      <sheetName val="Tel__28"/>
      <sheetName val="Ext_light28"/>
      <sheetName val="Staff_Acco_57"/>
      <sheetName val="SCHEDULE_OF_RATES28"/>
      <sheetName val="4_Annex_1_Basic_rate28"/>
      <sheetName val="DETAILED__BOQ28"/>
      <sheetName val="Detail_In_Door_Stad28"/>
      <sheetName val="Project_Details__28"/>
      <sheetName val="RCC,Ret__Wall28"/>
      <sheetName val="TBAL9697_-group_wise__sdpl28"/>
      <sheetName val="Load_Details(B2)28"/>
      <sheetName val="scurve_calc_(2)28"/>
      <sheetName val="Detail_P&amp;L28"/>
      <sheetName val="Assumption_Sheet28"/>
      <sheetName val="APPENDIX_B-128"/>
      <sheetName val="Bill_3_128"/>
      <sheetName val="Legal_Risk_Analysis28"/>
      <sheetName val="Cable_data28"/>
      <sheetName val="PRECAST_lightconc-II28"/>
      <sheetName val="BLOCK-A_(MEA_SHEET)27"/>
      <sheetName val="Bill_3_-_Site_Works27"/>
      <sheetName val="Asia_Revised_10-1-0727"/>
      <sheetName val="All_Capital_Plan_P+L_10-1-0727"/>
      <sheetName val="CP08_(2)27"/>
      <sheetName val="Planning_File_10-1-0727"/>
      <sheetName val="GR_slab-reinft27"/>
      <sheetName val="SITE_OVERHEADS27"/>
      <sheetName val="Civil_Works27"/>
      <sheetName val="Material_27"/>
      <sheetName val="SPT_vs_PHI27"/>
      <sheetName val="Fill_this_out_first___27"/>
      <sheetName val="IO_List27"/>
      <sheetName val="Pipe_Supports27"/>
      <sheetName val="BOQ_(2)27"/>
      <sheetName val="SCHEDULE_(3)27"/>
      <sheetName val="schedule_nos27"/>
      <sheetName val="Rate_Analysis27"/>
      <sheetName val="Boq_Block_A27"/>
      <sheetName val="Sqn_Abs_G_6__27"/>
      <sheetName val="WO_Abs__G_2__6_DUs27"/>
      <sheetName val="Air_Abs_G_6__23_DUs27"/>
      <sheetName val="4-Int-_ele(RA)27"/>
      <sheetName val="INDIGINEOUS_ITEMS_27"/>
      <sheetName val="Box-_Girder27"/>
      <sheetName val="Lease_rents27"/>
      <sheetName val="DLC_lookups27"/>
      <sheetName val="Quote_Sheet27"/>
      <sheetName val="labour_coeff27"/>
      <sheetName val="Works_-_Quote_Sheet27"/>
      <sheetName val="Gen_Info27"/>
      <sheetName val="Indirect_expenses27"/>
      <sheetName val="Cost_Any_27"/>
      <sheetName val="LIST_OF_MAKES27"/>
      <sheetName val="Detail_1A27"/>
      <sheetName val="Basement_Budget27"/>
      <sheetName val="Break_up_Sheet27"/>
      <sheetName val="E_&amp;_R27"/>
      <sheetName val="Bed_Class26"/>
      <sheetName val="Pile_cap26"/>
      <sheetName val="Mat_Cost27"/>
      <sheetName val="SPILL_OVER27"/>
      <sheetName val="DTF_Summary26"/>
      <sheetName val="UNP-NCW_26"/>
      <sheetName val="GF_Columns26"/>
      <sheetName val="Form_626"/>
      <sheetName val="BOQ_Direct_selling_cost26"/>
      <sheetName val="MASTER_RATE_ANALYSIS26"/>
      <sheetName val="Intro_26"/>
      <sheetName val="A_O_R_26"/>
      <sheetName val="Cost_summary26"/>
      <sheetName val="Direct_cost_shed_A-2_26"/>
      <sheetName val="_Resource_list26"/>
      <sheetName val="THANE_SITE26"/>
      <sheetName val="BOQ_Distribution26"/>
      <sheetName val="key_dates26"/>
      <sheetName val="specification_options26"/>
      <sheetName val="Elite_1_-_MBCL26"/>
      <sheetName val="M_R_List_(2)26"/>
      <sheetName val="Balance_Sheet_26"/>
      <sheetName val="Basic_Rates13"/>
      <sheetName val="Contract_BOQ13"/>
      <sheetName val="beam-reinft-IIInd_floor13"/>
      <sheetName val="FF_Inst_RA_08_Inst_0313"/>
      <sheetName val="beam-reinft-machine_rm13"/>
      <sheetName val="T1_WO13"/>
      <sheetName val="Staff_Acco_58"/>
      <sheetName val="Tel__29"/>
      <sheetName val="Ext_light29"/>
      <sheetName val="Staff_Acco_59"/>
      <sheetName val="SCHEDULE_OF_RATES29"/>
      <sheetName val="4_Annex_1_Basic_rate29"/>
      <sheetName val="DETAILED__BOQ29"/>
      <sheetName val="Detail_In_Door_Stad29"/>
      <sheetName val="Project_Details__29"/>
      <sheetName val="RCC,Ret__Wall29"/>
      <sheetName val="TBAL9697_-group_wise__sdpl29"/>
      <sheetName val="Load_Details(B2)29"/>
      <sheetName val="scurve_calc_(2)29"/>
      <sheetName val="Detail_P&amp;L29"/>
      <sheetName val="Assumption_Sheet29"/>
      <sheetName val="APPENDIX_B-129"/>
      <sheetName val="Bill_3_129"/>
      <sheetName val="Legal_Risk_Analysis29"/>
      <sheetName val="Cable_data29"/>
      <sheetName val="PRECAST_lightconc-II29"/>
      <sheetName val="BLOCK-A_(MEA_SHEET)28"/>
      <sheetName val="Bill_3_-_Site_Works28"/>
      <sheetName val="Asia_Revised_10-1-0728"/>
      <sheetName val="All_Capital_Plan_P+L_10-1-0728"/>
      <sheetName val="CP08_(2)28"/>
      <sheetName val="Planning_File_10-1-0728"/>
      <sheetName val="GR_slab-reinft28"/>
      <sheetName val="SITE_OVERHEADS28"/>
      <sheetName val="Civil_Works28"/>
      <sheetName val="Material_28"/>
      <sheetName val="SPT_vs_PHI28"/>
      <sheetName val="Fill_this_out_first___28"/>
      <sheetName val="IO_List28"/>
      <sheetName val="Pipe_Supports28"/>
      <sheetName val="BOQ_(2)28"/>
      <sheetName val="SCHEDULE_(3)28"/>
      <sheetName val="schedule_nos28"/>
      <sheetName val="Rate_Analysis28"/>
      <sheetName val="Boq_Block_A28"/>
      <sheetName val="Sqn_Abs_G_6__28"/>
      <sheetName val="WO_Abs__G_2__6_DUs28"/>
      <sheetName val="Air_Abs_G_6__23_DUs28"/>
      <sheetName val="4-Int-_ele(RA)28"/>
      <sheetName val="INDIGINEOUS_ITEMS_28"/>
      <sheetName val="Box-_Girder28"/>
      <sheetName val="Lease_rents28"/>
      <sheetName val="DLC_lookups28"/>
      <sheetName val="Quote_Sheet28"/>
      <sheetName val="labour_coeff28"/>
      <sheetName val="Works_-_Quote_Sheet28"/>
      <sheetName val="Gen_Info28"/>
      <sheetName val="Indirect_expenses28"/>
      <sheetName val="Cost_Any_28"/>
      <sheetName val="LIST_OF_MAKES28"/>
      <sheetName val="Detail_1A28"/>
      <sheetName val="Basement_Budget28"/>
      <sheetName val="Break_up_Sheet28"/>
      <sheetName val="E_&amp;_R28"/>
      <sheetName val="Bed_Class27"/>
      <sheetName val="Pile_cap27"/>
      <sheetName val="Mat_Cost28"/>
      <sheetName val="SPILL_OVER28"/>
      <sheetName val="DTF_Summary27"/>
      <sheetName val="UNP-NCW_27"/>
      <sheetName val="GF_Columns27"/>
      <sheetName val="Form_627"/>
      <sheetName val="BOQ_Direct_selling_cost27"/>
      <sheetName val="MASTER_RATE_ANALYSIS27"/>
      <sheetName val="Intro_27"/>
      <sheetName val="A_O_R_27"/>
      <sheetName val="Cost_summary27"/>
      <sheetName val="Direct_cost_shed_A-2_27"/>
      <sheetName val="_Resource_list27"/>
      <sheetName val="THANE_SITE27"/>
      <sheetName val="BOQ_Distribution27"/>
      <sheetName val="key_dates27"/>
      <sheetName val="specification_options27"/>
      <sheetName val="Elite_1_-_MBCL27"/>
      <sheetName val="M_R_List_(2)27"/>
      <sheetName val="Balance_Sheet_27"/>
      <sheetName val="Basic_Rates14"/>
      <sheetName val="Contract_BOQ14"/>
      <sheetName val="beam-reinft-IIInd_floor14"/>
      <sheetName val="FF_Inst_RA_08_Inst_0314"/>
      <sheetName val="beam-reinft-machine_rm14"/>
      <sheetName val="T1_WO14"/>
      <sheetName val="Staff_Acco_62"/>
      <sheetName val="Tel__31"/>
      <sheetName val="Ext_light31"/>
      <sheetName val="Staff_Acco_63"/>
      <sheetName val="SCHEDULE_OF_RATES31"/>
      <sheetName val="4_Annex_1_Basic_rate31"/>
      <sheetName val="DETAILED__BOQ31"/>
      <sheetName val="Detail_In_Door_Stad31"/>
      <sheetName val="Project_Details__31"/>
      <sheetName val="RCC,Ret__Wall31"/>
      <sheetName val="TBAL9697_-group_wise__sdpl31"/>
      <sheetName val="Load_Details(B2)31"/>
      <sheetName val="scurve_calc_(2)31"/>
      <sheetName val="Detail_P&amp;L31"/>
      <sheetName val="Assumption_Sheet31"/>
      <sheetName val="APPENDIX_B-131"/>
      <sheetName val="Bill_3_131"/>
      <sheetName val="Legal_Risk_Analysis31"/>
      <sheetName val="Cable_data31"/>
      <sheetName val="PRECAST_lightconc-II31"/>
      <sheetName val="BLOCK-A_(MEA_SHEET)30"/>
      <sheetName val="Bill_3_-_Site_Works30"/>
      <sheetName val="Asia_Revised_10-1-0730"/>
      <sheetName val="All_Capital_Plan_P+L_10-1-0730"/>
      <sheetName val="CP08_(2)30"/>
      <sheetName val="Planning_File_10-1-0730"/>
      <sheetName val="GR_slab-reinft30"/>
      <sheetName val="SITE_OVERHEADS30"/>
      <sheetName val="Civil_Works30"/>
      <sheetName val="Material_30"/>
      <sheetName val="SPT_vs_PHI30"/>
      <sheetName val="Fill_this_out_first___30"/>
      <sheetName val="IO_List30"/>
      <sheetName val="Pipe_Supports30"/>
      <sheetName val="BOQ_(2)30"/>
      <sheetName val="SCHEDULE_(3)30"/>
      <sheetName val="schedule_nos30"/>
      <sheetName val="Rate_Analysis30"/>
      <sheetName val="Boq_Block_A30"/>
      <sheetName val="Sqn_Abs_G_6__30"/>
      <sheetName val="WO_Abs__G_2__6_DUs30"/>
      <sheetName val="Air_Abs_G_6__23_DUs30"/>
      <sheetName val="4-Int-_ele(RA)30"/>
      <sheetName val="INDIGINEOUS_ITEMS_30"/>
      <sheetName val="Box-_Girder30"/>
      <sheetName val="Lease_rents30"/>
      <sheetName val="DLC_lookups30"/>
      <sheetName val="Quote_Sheet30"/>
      <sheetName val="labour_coeff30"/>
      <sheetName val="Works_-_Quote_Sheet30"/>
      <sheetName val="Gen_Info30"/>
      <sheetName val="Indirect_expenses30"/>
      <sheetName val="Cost_Any_30"/>
      <sheetName val="LIST_OF_MAKES30"/>
      <sheetName val="Detail_1A30"/>
      <sheetName val="Basement_Budget30"/>
      <sheetName val="Break_up_Sheet30"/>
      <sheetName val="E_&amp;_R30"/>
      <sheetName val="Bed_Class29"/>
      <sheetName val="Pile_cap29"/>
      <sheetName val="Mat_Cost30"/>
      <sheetName val="SPILL_OVER30"/>
      <sheetName val="DTF_Summary29"/>
      <sheetName val="UNP-NCW_29"/>
      <sheetName val="GF_Columns29"/>
      <sheetName val="Form_629"/>
      <sheetName val="BOQ_Direct_selling_cost29"/>
      <sheetName val="MASTER_RATE_ANALYSIS29"/>
      <sheetName val="Intro_29"/>
      <sheetName val="A_O_R_29"/>
      <sheetName val="Cost_summary29"/>
      <sheetName val="Direct_cost_shed_A-2_29"/>
      <sheetName val="_Resource_list29"/>
      <sheetName val="THANE_SITE29"/>
      <sheetName val="BOQ_Distribution29"/>
      <sheetName val="key_dates29"/>
      <sheetName val="specification_options29"/>
      <sheetName val="Elite_1_-_MBCL29"/>
      <sheetName val="M_R_List_(2)29"/>
      <sheetName val="Balance_Sheet_29"/>
      <sheetName val="Basic_Rates16"/>
      <sheetName val="Contract_BOQ16"/>
      <sheetName val="beam-reinft-IIInd_floor16"/>
      <sheetName val="FF_Inst_RA_08_Inst_0316"/>
      <sheetName val="beam-reinft-machine_rm16"/>
      <sheetName val="T1_WO16"/>
      <sheetName val="Staff_Acco_64"/>
      <sheetName val="Tel__32"/>
      <sheetName val="Ext_light32"/>
      <sheetName val="Staff_Acco_65"/>
      <sheetName val="SCHEDULE_OF_RATES32"/>
      <sheetName val="4_Annex_1_Basic_rate32"/>
      <sheetName val="DETAILED__BOQ32"/>
      <sheetName val="Detail_In_Door_Stad32"/>
      <sheetName val="Project_Details__32"/>
      <sheetName val="RCC,Ret__Wall32"/>
      <sheetName val="TBAL9697_-group_wise__sdpl32"/>
      <sheetName val="Load_Details(B2)32"/>
      <sheetName val="scurve_calc_(2)32"/>
      <sheetName val="Detail_P&amp;L32"/>
      <sheetName val="Assumption_Sheet32"/>
      <sheetName val="APPENDIX_B-132"/>
      <sheetName val="Bill_3_132"/>
      <sheetName val="Legal_Risk_Analysis32"/>
      <sheetName val="Cable_data32"/>
      <sheetName val="PRECAST_lightconc-II32"/>
      <sheetName val="BLOCK-A_(MEA_SHEET)31"/>
      <sheetName val="Bill_3_-_Site_Works31"/>
      <sheetName val="Asia_Revised_10-1-0731"/>
      <sheetName val="All_Capital_Plan_P+L_10-1-0731"/>
      <sheetName val="CP08_(2)31"/>
      <sheetName val="Planning_File_10-1-0731"/>
      <sheetName val="GR_slab-reinft31"/>
      <sheetName val="SITE_OVERHEADS31"/>
      <sheetName val="Civil_Works31"/>
      <sheetName val="Material_31"/>
      <sheetName val="SPT_vs_PHI31"/>
      <sheetName val="Fill_this_out_first___31"/>
      <sheetName val="IO_List31"/>
      <sheetName val="Pipe_Supports31"/>
      <sheetName val="BOQ_(2)31"/>
      <sheetName val="SCHEDULE_(3)31"/>
      <sheetName val="schedule_nos31"/>
      <sheetName val="Rate_Analysis31"/>
      <sheetName val="Boq_Block_A31"/>
      <sheetName val="Sqn_Abs_G_6__31"/>
      <sheetName val="WO_Abs__G_2__6_DUs31"/>
      <sheetName val="Air_Abs_G_6__23_DUs31"/>
      <sheetName val="4-Int-_ele(RA)31"/>
      <sheetName val="INDIGINEOUS_ITEMS_31"/>
      <sheetName val="Box-_Girder31"/>
      <sheetName val="Lease_rents31"/>
      <sheetName val="DLC_lookups31"/>
      <sheetName val="Quote_Sheet31"/>
      <sheetName val="labour_coeff31"/>
      <sheetName val="Works_-_Quote_Sheet31"/>
      <sheetName val="Gen_Info31"/>
      <sheetName val="Indirect_expenses31"/>
      <sheetName val="Cost_Any_31"/>
      <sheetName val="LIST_OF_MAKES31"/>
      <sheetName val="Detail_1A31"/>
      <sheetName val="Basement_Budget31"/>
      <sheetName val="Break_up_Sheet31"/>
      <sheetName val="E_&amp;_R31"/>
      <sheetName val="Bed_Class30"/>
      <sheetName val="Pile_cap30"/>
      <sheetName val="Mat_Cost31"/>
      <sheetName val="SPILL_OVER31"/>
      <sheetName val="DTF_Summary30"/>
      <sheetName val="UNP-NCW_30"/>
      <sheetName val="GF_Columns30"/>
      <sheetName val="Form_630"/>
      <sheetName val="BOQ_Direct_selling_cost30"/>
      <sheetName val="MASTER_RATE_ANALYSIS30"/>
      <sheetName val="Intro_30"/>
      <sheetName val="A_O_R_30"/>
      <sheetName val="Cost_summary30"/>
      <sheetName val="Direct_cost_shed_A-2_30"/>
      <sheetName val="_Resource_list30"/>
      <sheetName val="THANE_SITE30"/>
      <sheetName val="BOQ_Distribution30"/>
      <sheetName val="key_dates30"/>
      <sheetName val="specification_options30"/>
      <sheetName val="Elite_1_-_MBCL30"/>
      <sheetName val="M_R_List_(2)30"/>
      <sheetName val="Balance_Sheet_30"/>
      <sheetName val="Basic_Rates17"/>
      <sheetName val="Contract_BOQ17"/>
      <sheetName val="beam-reinft-IIInd_floor17"/>
      <sheetName val="FF_Inst_RA_08_Inst_0317"/>
      <sheetName val="beam-reinft-machine_rm17"/>
      <sheetName val="T1_WO17"/>
      <sheetName val="Staff_Acco_82"/>
      <sheetName val="Tel__41"/>
      <sheetName val="Ext_light41"/>
      <sheetName val="Staff_Acco_83"/>
      <sheetName val="SCHEDULE_OF_RATES41"/>
      <sheetName val="4_Annex_1_Basic_rate41"/>
      <sheetName val="DETAILED__BOQ41"/>
      <sheetName val="Detail_In_Door_Stad41"/>
      <sheetName val="Project_Details__41"/>
      <sheetName val="RCC,Ret__Wall41"/>
      <sheetName val="TBAL9697_-group_wise__sdpl41"/>
      <sheetName val="Load_Details(B2)41"/>
      <sheetName val="scurve_calc_(2)41"/>
      <sheetName val="Detail_P&amp;L41"/>
      <sheetName val="Assumption_Sheet41"/>
      <sheetName val="APPENDIX_B-141"/>
      <sheetName val="Bill_3_141"/>
      <sheetName val="Legal_Risk_Analysis41"/>
      <sheetName val="Cable_data41"/>
      <sheetName val="PRECAST_lightconc-II41"/>
      <sheetName val="BLOCK-A_(MEA_SHEET)40"/>
      <sheetName val="Bill_3_-_Site_Works40"/>
      <sheetName val="Asia_Revised_10-1-0740"/>
      <sheetName val="All_Capital_Plan_P+L_10-1-0740"/>
      <sheetName val="CP08_(2)40"/>
      <sheetName val="Planning_File_10-1-0740"/>
      <sheetName val="GR_slab-reinft40"/>
      <sheetName val="SITE_OVERHEADS40"/>
      <sheetName val="Civil_Works40"/>
      <sheetName val="Material_40"/>
      <sheetName val="SPT_vs_PHI40"/>
      <sheetName val="Fill_this_out_first___40"/>
      <sheetName val="IO_List40"/>
      <sheetName val="Pipe_Supports40"/>
      <sheetName val="BOQ_(2)40"/>
      <sheetName val="SCHEDULE_(3)40"/>
      <sheetName val="schedule_nos40"/>
      <sheetName val="Rate_Analysis40"/>
      <sheetName val="Boq_Block_A40"/>
      <sheetName val="Sqn_Abs_G_6__40"/>
      <sheetName val="WO_Abs__G_2__6_DUs40"/>
      <sheetName val="Air_Abs_G_6__23_DUs40"/>
      <sheetName val="4-Int-_ele(RA)40"/>
      <sheetName val="INDIGINEOUS_ITEMS_40"/>
      <sheetName val="Box-_Girder40"/>
      <sheetName val="Lease_rents40"/>
      <sheetName val="DLC_lookups40"/>
      <sheetName val="Quote_Sheet40"/>
      <sheetName val="labour_coeff40"/>
      <sheetName val="Works_-_Quote_Sheet40"/>
      <sheetName val="Gen_Info40"/>
      <sheetName val="Indirect_expenses40"/>
      <sheetName val="Cost_Any_40"/>
      <sheetName val="LIST_OF_MAKES40"/>
      <sheetName val="Detail_1A40"/>
      <sheetName val="Basement_Budget40"/>
      <sheetName val="Break_up_Sheet40"/>
      <sheetName val="E_&amp;_R40"/>
      <sheetName val="Bed_Class39"/>
      <sheetName val="Pile_cap39"/>
      <sheetName val="Mat_Cost40"/>
      <sheetName val="SPILL_OVER40"/>
      <sheetName val="DTF_Summary39"/>
      <sheetName val="UNP-NCW_39"/>
      <sheetName val="GF_Columns39"/>
      <sheetName val="Form_639"/>
      <sheetName val="BOQ_Direct_selling_cost39"/>
      <sheetName val="MASTER_RATE_ANALYSIS39"/>
      <sheetName val="Intro_39"/>
      <sheetName val="A_O_R_39"/>
      <sheetName val="Cost_summary39"/>
      <sheetName val="Direct_cost_shed_A-2_39"/>
      <sheetName val="_Resource_list39"/>
      <sheetName val="THANE_SITE39"/>
      <sheetName val="BOQ_Distribution39"/>
      <sheetName val="key_dates39"/>
      <sheetName val="specification_options39"/>
      <sheetName val="Elite_1_-_MBCL39"/>
      <sheetName val="M_R_List_(2)39"/>
      <sheetName val="Balance_Sheet_39"/>
      <sheetName val="Basic_Rates26"/>
      <sheetName val="Contract_BOQ26"/>
      <sheetName val="beam-reinft-IIInd_floor26"/>
      <sheetName val="FF_Inst_RA_08_Inst_0326"/>
      <sheetName val="beam-reinft-machine_rm26"/>
      <sheetName val="T1_WO26"/>
      <sheetName val="Staff_Acco_66"/>
      <sheetName val="Tel__33"/>
      <sheetName val="Ext_light33"/>
      <sheetName val="Staff_Acco_67"/>
      <sheetName val="SCHEDULE_OF_RATES33"/>
      <sheetName val="4_Annex_1_Basic_rate33"/>
      <sheetName val="DETAILED__BOQ33"/>
      <sheetName val="Detail_In_Door_Stad33"/>
      <sheetName val="Project_Details__33"/>
      <sheetName val="RCC,Ret__Wall33"/>
      <sheetName val="TBAL9697_-group_wise__sdpl33"/>
      <sheetName val="Load_Details(B2)33"/>
      <sheetName val="scurve_calc_(2)33"/>
      <sheetName val="Detail_P&amp;L33"/>
      <sheetName val="Assumption_Sheet33"/>
      <sheetName val="APPENDIX_B-133"/>
      <sheetName val="Bill_3_133"/>
      <sheetName val="Legal_Risk_Analysis33"/>
      <sheetName val="Cable_data33"/>
      <sheetName val="PRECAST_lightconc-II33"/>
      <sheetName val="BLOCK-A_(MEA_SHEET)32"/>
      <sheetName val="Bill_3_-_Site_Works32"/>
      <sheetName val="Asia_Revised_10-1-0732"/>
      <sheetName val="All_Capital_Plan_P+L_10-1-0732"/>
      <sheetName val="CP08_(2)32"/>
      <sheetName val="Planning_File_10-1-0732"/>
      <sheetName val="GR_slab-reinft32"/>
      <sheetName val="SITE_OVERHEADS32"/>
      <sheetName val="Civil_Works32"/>
      <sheetName val="Material_32"/>
      <sheetName val="SPT_vs_PHI32"/>
      <sheetName val="Fill_this_out_first___32"/>
      <sheetName val="IO_List32"/>
      <sheetName val="Pipe_Supports32"/>
      <sheetName val="BOQ_(2)32"/>
      <sheetName val="SCHEDULE_(3)32"/>
      <sheetName val="schedule_nos32"/>
      <sheetName val="Rate_Analysis32"/>
      <sheetName val="Boq_Block_A32"/>
      <sheetName val="Sqn_Abs_G_6__32"/>
      <sheetName val="WO_Abs__G_2__6_DUs32"/>
      <sheetName val="Air_Abs_G_6__23_DUs32"/>
      <sheetName val="4-Int-_ele(RA)32"/>
      <sheetName val="INDIGINEOUS_ITEMS_32"/>
      <sheetName val="Box-_Girder32"/>
      <sheetName val="Lease_rents32"/>
      <sheetName val="DLC_lookups32"/>
      <sheetName val="Quote_Sheet32"/>
      <sheetName val="labour_coeff32"/>
      <sheetName val="Works_-_Quote_Sheet32"/>
      <sheetName val="Gen_Info32"/>
      <sheetName val="Indirect_expenses32"/>
      <sheetName val="Cost_Any_32"/>
      <sheetName val="LIST_OF_MAKES32"/>
      <sheetName val="Detail_1A32"/>
      <sheetName val="Basement_Budget32"/>
      <sheetName val="Break_up_Sheet32"/>
      <sheetName val="E_&amp;_R32"/>
      <sheetName val="Bed_Class31"/>
      <sheetName val="Pile_cap31"/>
      <sheetName val="Mat_Cost32"/>
      <sheetName val="SPILL_OVER32"/>
      <sheetName val="DTF_Summary31"/>
      <sheetName val="UNP-NCW_31"/>
      <sheetName val="GF_Columns31"/>
      <sheetName val="Form_631"/>
      <sheetName val="BOQ_Direct_selling_cost31"/>
      <sheetName val="MASTER_RATE_ANALYSIS31"/>
      <sheetName val="Intro_31"/>
      <sheetName val="A_O_R_31"/>
      <sheetName val="Cost_summary31"/>
      <sheetName val="Direct_cost_shed_A-2_31"/>
      <sheetName val="_Resource_list31"/>
      <sheetName val="THANE_SITE31"/>
      <sheetName val="BOQ_Distribution31"/>
      <sheetName val="key_dates31"/>
      <sheetName val="specification_options31"/>
      <sheetName val="Elite_1_-_MBCL31"/>
      <sheetName val="M_R_List_(2)31"/>
      <sheetName val="Balance_Sheet_31"/>
      <sheetName val="Basic_Rates18"/>
      <sheetName val="Contract_BOQ18"/>
      <sheetName val="beam-reinft-IIInd_floor18"/>
      <sheetName val="FF_Inst_RA_08_Inst_0318"/>
      <sheetName val="beam-reinft-machine_rm18"/>
      <sheetName val="T1_WO18"/>
      <sheetName val="Staff_Acco_68"/>
      <sheetName val="Tel__34"/>
      <sheetName val="Ext_light34"/>
      <sheetName val="Staff_Acco_69"/>
      <sheetName val="SCHEDULE_OF_RATES34"/>
      <sheetName val="4_Annex_1_Basic_rate34"/>
      <sheetName val="DETAILED__BOQ34"/>
      <sheetName val="Detail_In_Door_Stad34"/>
      <sheetName val="Project_Details__34"/>
      <sheetName val="RCC,Ret__Wall34"/>
      <sheetName val="TBAL9697_-group_wise__sdpl34"/>
      <sheetName val="Load_Details(B2)34"/>
      <sheetName val="scurve_calc_(2)34"/>
      <sheetName val="Detail_P&amp;L34"/>
      <sheetName val="Assumption_Sheet34"/>
      <sheetName val="APPENDIX_B-134"/>
      <sheetName val="Bill_3_134"/>
      <sheetName val="Legal_Risk_Analysis34"/>
      <sheetName val="Cable_data34"/>
      <sheetName val="PRECAST_lightconc-II34"/>
      <sheetName val="BLOCK-A_(MEA_SHEET)33"/>
      <sheetName val="Bill_3_-_Site_Works33"/>
      <sheetName val="Asia_Revised_10-1-0733"/>
      <sheetName val="All_Capital_Plan_P+L_10-1-0733"/>
      <sheetName val="CP08_(2)33"/>
      <sheetName val="Planning_File_10-1-0733"/>
      <sheetName val="GR_slab-reinft33"/>
      <sheetName val="SITE_OVERHEADS33"/>
      <sheetName val="Civil_Works33"/>
      <sheetName val="Material_33"/>
      <sheetName val="SPT_vs_PHI33"/>
      <sheetName val="Fill_this_out_first___33"/>
      <sheetName val="IO_List33"/>
      <sheetName val="Pipe_Supports33"/>
      <sheetName val="BOQ_(2)33"/>
      <sheetName val="SCHEDULE_(3)33"/>
      <sheetName val="schedule_nos33"/>
      <sheetName val="Rate_Analysis33"/>
      <sheetName val="Boq_Block_A33"/>
      <sheetName val="Sqn_Abs_G_6__33"/>
      <sheetName val="WO_Abs__G_2__6_DUs33"/>
      <sheetName val="Air_Abs_G_6__23_DUs33"/>
      <sheetName val="4-Int-_ele(RA)33"/>
      <sheetName val="INDIGINEOUS_ITEMS_33"/>
      <sheetName val="Box-_Girder33"/>
      <sheetName val="Lease_rents33"/>
      <sheetName val="DLC_lookups33"/>
      <sheetName val="Quote_Sheet33"/>
      <sheetName val="labour_coeff33"/>
      <sheetName val="Works_-_Quote_Sheet33"/>
      <sheetName val="Gen_Info33"/>
      <sheetName val="Indirect_expenses33"/>
      <sheetName val="Cost_Any_33"/>
      <sheetName val="LIST_OF_MAKES33"/>
      <sheetName val="Detail_1A33"/>
      <sheetName val="Basement_Budget33"/>
      <sheetName val="Break_up_Sheet33"/>
      <sheetName val="E_&amp;_R33"/>
      <sheetName val="Bed_Class32"/>
      <sheetName val="Pile_cap32"/>
      <sheetName val="Mat_Cost33"/>
      <sheetName val="SPILL_OVER33"/>
      <sheetName val="DTF_Summary32"/>
      <sheetName val="UNP-NCW_32"/>
      <sheetName val="GF_Columns32"/>
      <sheetName val="Form_632"/>
      <sheetName val="BOQ_Direct_selling_cost32"/>
      <sheetName val="MASTER_RATE_ANALYSIS32"/>
      <sheetName val="Intro_32"/>
      <sheetName val="A_O_R_32"/>
      <sheetName val="Cost_summary32"/>
      <sheetName val="Direct_cost_shed_A-2_32"/>
      <sheetName val="_Resource_list32"/>
      <sheetName val="THANE_SITE32"/>
      <sheetName val="BOQ_Distribution32"/>
      <sheetName val="key_dates32"/>
      <sheetName val="specification_options32"/>
      <sheetName val="Elite_1_-_MBCL32"/>
      <sheetName val="M_R_List_(2)32"/>
      <sheetName val="Balance_Sheet_32"/>
      <sheetName val="Basic_Rates19"/>
      <sheetName val="Contract_BOQ19"/>
      <sheetName val="beam-reinft-IIInd_floor19"/>
      <sheetName val="FF_Inst_RA_08_Inst_0319"/>
      <sheetName val="beam-reinft-machine_rm19"/>
      <sheetName val="T1_WO19"/>
      <sheetName val="Staff_Acco_74"/>
      <sheetName val="Tel__37"/>
      <sheetName val="Ext_light37"/>
      <sheetName val="Staff_Acco_75"/>
      <sheetName val="SCHEDULE_OF_RATES37"/>
      <sheetName val="4_Annex_1_Basic_rate37"/>
      <sheetName val="DETAILED__BOQ37"/>
      <sheetName val="Detail_In_Door_Stad37"/>
      <sheetName val="Project_Details__37"/>
      <sheetName val="RCC,Ret__Wall37"/>
      <sheetName val="TBAL9697_-group_wise__sdpl37"/>
      <sheetName val="Load_Details(B2)37"/>
      <sheetName val="scurve_calc_(2)37"/>
      <sheetName val="Detail_P&amp;L37"/>
      <sheetName val="Assumption_Sheet37"/>
      <sheetName val="APPENDIX_B-137"/>
      <sheetName val="Bill_3_137"/>
      <sheetName val="Legal_Risk_Analysis37"/>
      <sheetName val="Cable_data37"/>
      <sheetName val="PRECAST_lightconc-II37"/>
      <sheetName val="BLOCK-A_(MEA_SHEET)36"/>
      <sheetName val="Bill_3_-_Site_Works36"/>
      <sheetName val="Asia_Revised_10-1-0736"/>
      <sheetName val="All_Capital_Plan_P+L_10-1-0736"/>
      <sheetName val="CP08_(2)36"/>
      <sheetName val="Planning_File_10-1-0736"/>
      <sheetName val="GR_slab-reinft36"/>
      <sheetName val="SITE_OVERHEADS36"/>
      <sheetName val="Civil_Works36"/>
      <sheetName val="Material_36"/>
      <sheetName val="SPT_vs_PHI36"/>
      <sheetName val="Fill_this_out_first___36"/>
      <sheetName val="IO_List36"/>
      <sheetName val="Pipe_Supports36"/>
      <sheetName val="BOQ_(2)36"/>
      <sheetName val="SCHEDULE_(3)36"/>
      <sheetName val="schedule_nos36"/>
      <sheetName val="Rate_Analysis36"/>
      <sheetName val="Boq_Block_A36"/>
      <sheetName val="Sqn_Abs_G_6__36"/>
      <sheetName val="WO_Abs__G_2__6_DUs36"/>
      <sheetName val="Air_Abs_G_6__23_DUs36"/>
      <sheetName val="4-Int-_ele(RA)36"/>
      <sheetName val="INDIGINEOUS_ITEMS_36"/>
      <sheetName val="Box-_Girder36"/>
      <sheetName val="Lease_rents36"/>
      <sheetName val="DLC_lookups36"/>
      <sheetName val="Quote_Sheet36"/>
      <sheetName val="labour_coeff36"/>
      <sheetName val="Works_-_Quote_Sheet36"/>
      <sheetName val="Gen_Info36"/>
      <sheetName val="Indirect_expenses36"/>
      <sheetName val="Cost_Any_36"/>
      <sheetName val="LIST_OF_MAKES36"/>
      <sheetName val="Detail_1A36"/>
      <sheetName val="Basement_Budget36"/>
      <sheetName val="Break_up_Sheet36"/>
      <sheetName val="E_&amp;_R36"/>
      <sheetName val="Bed_Class35"/>
      <sheetName val="Pile_cap35"/>
      <sheetName val="Mat_Cost36"/>
      <sheetName val="SPILL_OVER36"/>
      <sheetName val="DTF_Summary35"/>
      <sheetName val="UNP-NCW_35"/>
      <sheetName val="GF_Columns35"/>
      <sheetName val="Form_635"/>
      <sheetName val="BOQ_Direct_selling_cost35"/>
      <sheetName val="MASTER_RATE_ANALYSIS35"/>
      <sheetName val="Intro_35"/>
      <sheetName val="A_O_R_35"/>
      <sheetName val="Cost_summary35"/>
      <sheetName val="Direct_cost_shed_A-2_35"/>
      <sheetName val="_Resource_list35"/>
      <sheetName val="THANE_SITE35"/>
      <sheetName val="BOQ_Distribution35"/>
      <sheetName val="key_dates35"/>
      <sheetName val="specification_options35"/>
      <sheetName val="Elite_1_-_MBCL35"/>
      <sheetName val="M_R_List_(2)35"/>
      <sheetName val="Balance_Sheet_35"/>
      <sheetName val="Basic_Rates22"/>
      <sheetName val="Contract_BOQ22"/>
      <sheetName val="beam-reinft-IIInd_floor22"/>
      <sheetName val="FF_Inst_RA_08_Inst_0322"/>
      <sheetName val="beam-reinft-machine_rm22"/>
      <sheetName val="T1_WO22"/>
      <sheetName val="Staff_Acco_72"/>
      <sheetName val="Tel__36"/>
      <sheetName val="Ext_light36"/>
      <sheetName val="Staff_Acco_73"/>
      <sheetName val="SCHEDULE_OF_RATES36"/>
      <sheetName val="4_Annex_1_Basic_rate36"/>
      <sheetName val="DETAILED__BOQ36"/>
      <sheetName val="Detail_In_Door_Stad36"/>
      <sheetName val="Project_Details__36"/>
      <sheetName val="RCC,Ret__Wall36"/>
      <sheetName val="TBAL9697_-group_wise__sdpl36"/>
      <sheetName val="Load_Details(B2)36"/>
      <sheetName val="scurve_calc_(2)36"/>
      <sheetName val="Detail_P&amp;L36"/>
      <sheetName val="Assumption_Sheet36"/>
      <sheetName val="APPENDIX_B-136"/>
      <sheetName val="Bill_3_136"/>
      <sheetName val="Legal_Risk_Analysis36"/>
      <sheetName val="Cable_data36"/>
      <sheetName val="PRECAST_lightconc-II36"/>
      <sheetName val="BLOCK-A_(MEA_SHEET)35"/>
      <sheetName val="Bill_3_-_Site_Works35"/>
      <sheetName val="Asia_Revised_10-1-0735"/>
      <sheetName val="All_Capital_Plan_P+L_10-1-0735"/>
      <sheetName val="CP08_(2)35"/>
      <sheetName val="Planning_File_10-1-0735"/>
      <sheetName val="GR_slab-reinft35"/>
      <sheetName val="SITE_OVERHEADS35"/>
      <sheetName val="Civil_Works35"/>
      <sheetName val="Material_35"/>
      <sheetName val="SPT_vs_PHI35"/>
      <sheetName val="Fill_this_out_first___35"/>
      <sheetName val="IO_List35"/>
      <sheetName val="Pipe_Supports35"/>
      <sheetName val="BOQ_(2)35"/>
      <sheetName val="SCHEDULE_(3)35"/>
      <sheetName val="schedule_nos35"/>
      <sheetName val="Rate_Analysis35"/>
      <sheetName val="Boq_Block_A35"/>
      <sheetName val="Sqn_Abs_G_6__35"/>
      <sheetName val="WO_Abs__G_2__6_DUs35"/>
      <sheetName val="Air_Abs_G_6__23_DUs35"/>
      <sheetName val="4-Int-_ele(RA)35"/>
      <sheetName val="INDIGINEOUS_ITEMS_35"/>
      <sheetName val="Box-_Girder35"/>
      <sheetName val="Lease_rents35"/>
      <sheetName val="DLC_lookups35"/>
      <sheetName val="Quote_Sheet35"/>
      <sheetName val="labour_coeff35"/>
      <sheetName val="Works_-_Quote_Sheet35"/>
      <sheetName val="Gen_Info35"/>
      <sheetName val="Indirect_expenses35"/>
      <sheetName val="Cost_Any_35"/>
      <sheetName val="LIST_OF_MAKES35"/>
      <sheetName val="Detail_1A35"/>
      <sheetName val="Basement_Budget35"/>
      <sheetName val="Break_up_Sheet35"/>
      <sheetName val="E_&amp;_R35"/>
      <sheetName val="Bed_Class34"/>
      <sheetName val="Pile_cap34"/>
      <sheetName val="Mat_Cost35"/>
      <sheetName val="SPILL_OVER35"/>
      <sheetName val="DTF_Summary34"/>
      <sheetName val="UNP-NCW_34"/>
      <sheetName val="GF_Columns34"/>
      <sheetName val="Form_634"/>
      <sheetName val="BOQ_Direct_selling_cost34"/>
      <sheetName val="MASTER_RATE_ANALYSIS34"/>
      <sheetName val="Intro_34"/>
      <sheetName val="A_O_R_34"/>
      <sheetName val="Cost_summary34"/>
      <sheetName val="Direct_cost_shed_A-2_34"/>
      <sheetName val="_Resource_list34"/>
      <sheetName val="THANE_SITE34"/>
      <sheetName val="BOQ_Distribution34"/>
      <sheetName val="key_dates34"/>
      <sheetName val="specification_options34"/>
      <sheetName val="Elite_1_-_MBCL34"/>
      <sheetName val="M_R_List_(2)34"/>
      <sheetName val="Balance_Sheet_34"/>
      <sheetName val="Basic_Rates21"/>
      <sheetName val="Contract_BOQ21"/>
      <sheetName val="beam-reinft-IIInd_floor21"/>
      <sheetName val="FF_Inst_RA_08_Inst_0321"/>
      <sheetName val="beam-reinft-machine_rm21"/>
      <sheetName val="T1_WO21"/>
      <sheetName val="Staff_Acco_70"/>
      <sheetName val="Tel__35"/>
      <sheetName val="Ext_light35"/>
      <sheetName val="Staff_Acco_71"/>
      <sheetName val="SCHEDULE_OF_RATES35"/>
      <sheetName val="4_Annex_1_Basic_rate35"/>
      <sheetName val="DETAILED__BOQ35"/>
      <sheetName val="Detail_In_Door_Stad35"/>
      <sheetName val="Project_Details__35"/>
      <sheetName val="RCC,Ret__Wall35"/>
      <sheetName val="TBAL9697_-group_wise__sdpl35"/>
      <sheetName val="Load_Details(B2)35"/>
      <sheetName val="scurve_calc_(2)35"/>
      <sheetName val="Detail_P&amp;L35"/>
      <sheetName val="Assumption_Sheet35"/>
      <sheetName val="APPENDIX_B-135"/>
      <sheetName val="Bill_3_135"/>
      <sheetName val="Legal_Risk_Analysis35"/>
      <sheetName val="Cable_data35"/>
      <sheetName val="PRECAST_lightconc-II35"/>
      <sheetName val="BLOCK-A_(MEA_SHEET)34"/>
      <sheetName val="Bill_3_-_Site_Works34"/>
      <sheetName val="Asia_Revised_10-1-0734"/>
      <sheetName val="All_Capital_Plan_P+L_10-1-0734"/>
      <sheetName val="CP08_(2)34"/>
      <sheetName val="Planning_File_10-1-0734"/>
      <sheetName val="GR_slab-reinft34"/>
      <sheetName val="SITE_OVERHEADS34"/>
      <sheetName val="Civil_Works34"/>
      <sheetName val="Material_34"/>
      <sheetName val="SPT_vs_PHI34"/>
      <sheetName val="Fill_this_out_first___34"/>
      <sheetName val="IO_List34"/>
      <sheetName val="Pipe_Supports34"/>
      <sheetName val="BOQ_(2)34"/>
      <sheetName val="SCHEDULE_(3)34"/>
      <sheetName val="schedule_nos34"/>
      <sheetName val="Rate_Analysis34"/>
      <sheetName val="Boq_Block_A34"/>
      <sheetName val="Sqn_Abs_G_6__34"/>
      <sheetName val="WO_Abs__G_2__6_DUs34"/>
      <sheetName val="Air_Abs_G_6__23_DUs34"/>
      <sheetName val="4-Int-_ele(RA)34"/>
      <sheetName val="INDIGINEOUS_ITEMS_34"/>
      <sheetName val="Box-_Girder34"/>
      <sheetName val="Lease_rents34"/>
      <sheetName val="DLC_lookups34"/>
      <sheetName val="Quote_Sheet34"/>
      <sheetName val="labour_coeff34"/>
      <sheetName val="Works_-_Quote_Sheet34"/>
      <sheetName val="Gen_Info34"/>
      <sheetName val="Indirect_expenses34"/>
      <sheetName val="Cost_Any_34"/>
      <sheetName val="LIST_OF_MAKES34"/>
      <sheetName val="Detail_1A34"/>
      <sheetName val="Basement_Budget34"/>
      <sheetName val="Break_up_Sheet34"/>
      <sheetName val="E_&amp;_R34"/>
      <sheetName val="Bed_Class33"/>
      <sheetName val="Pile_cap33"/>
      <sheetName val="Mat_Cost34"/>
      <sheetName val="SPILL_OVER34"/>
      <sheetName val="DTF_Summary33"/>
      <sheetName val="UNP-NCW_33"/>
      <sheetName val="GF_Columns33"/>
      <sheetName val="Form_633"/>
      <sheetName val="BOQ_Direct_selling_cost33"/>
      <sheetName val="MASTER_RATE_ANALYSIS33"/>
      <sheetName val="Intro_33"/>
      <sheetName val="A_O_R_33"/>
      <sheetName val="Cost_summary33"/>
      <sheetName val="Direct_cost_shed_A-2_33"/>
      <sheetName val="_Resource_list33"/>
      <sheetName val="THANE_SITE33"/>
      <sheetName val="BOQ_Distribution33"/>
      <sheetName val="key_dates33"/>
      <sheetName val="specification_options33"/>
      <sheetName val="Elite_1_-_MBCL33"/>
      <sheetName val="M_R_List_(2)33"/>
      <sheetName val="Balance_Sheet_33"/>
      <sheetName val="Basic_Rates20"/>
      <sheetName val="Contract_BOQ20"/>
      <sheetName val="beam-reinft-IIInd_floor20"/>
      <sheetName val="FF_Inst_RA_08_Inst_0320"/>
      <sheetName val="beam-reinft-machine_rm20"/>
      <sheetName val="T1_WO20"/>
      <sheetName val="Staff_Acco_76"/>
      <sheetName val="Tel__38"/>
      <sheetName val="Ext_light38"/>
      <sheetName val="Staff_Acco_77"/>
      <sheetName val="SCHEDULE_OF_RATES38"/>
      <sheetName val="4_Annex_1_Basic_rate38"/>
      <sheetName val="DETAILED__BOQ38"/>
      <sheetName val="Detail_In_Door_Stad38"/>
      <sheetName val="Project_Details__38"/>
      <sheetName val="RCC,Ret__Wall38"/>
      <sheetName val="TBAL9697_-group_wise__sdpl38"/>
      <sheetName val="Load_Details(B2)38"/>
      <sheetName val="scurve_calc_(2)38"/>
      <sheetName val="Detail_P&amp;L38"/>
      <sheetName val="Assumption_Sheet38"/>
      <sheetName val="APPENDIX_B-138"/>
      <sheetName val="Bill_3_138"/>
      <sheetName val="Legal_Risk_Analysis38"/>
      <sheetName val="Cable_data38"/>
      <sheetName val="PRECAST_lightconc-II38"/>
      <sheetName val="BLOCK-A_(MEA_SHEET)37"/>
      <sheetName val="Bill_3_-_Site_Works37"/>
      <sheetName val="Asia_Revised_10-1-0737"/>
      <sheetName val="All_Capital_Plan_P+L_10-1-0737"/>
      <sheetName val="CP08_(2)37"/>
      <sheetName val="Planning_File_10-1-0737"/>
      <sheetName val="GR_slab-reinft37"/>
      <sheetName val="SITE_OVERHEADS37"/>
      <sheetName val="Civil_Works37"/>
      <sheetName val="Material_37"/>
      <sheetName val="SPT_vs_PHI37"/>
      <sheetName val="Fill_this_out_first___37"/>
      <sheetName val="IO_List37"/>
      <sheetName val="Pipe_Supports37"/>
      <sheetName val="BOQ_(2)37"/>
      <sheetName val="SCHEDULE_(3)37"/>
      <sheetName val="schedule_nos37"/>
      <sheetName val="Rate_Analysis37"/>
      <sheetName val="Boq_Block_A37"/>
      <sheetName val="Sqn_Abs_G_6__37"/>
      <sheetName val="WO_Abs__G_2__6_DUs37"/>
      <sheetName val="Air_Abs_G_6__23_DUs37"/>
      <sheetName val="4-Int-_ele(RA)37"/>
      <sheetName val="INDIGINEOUS_ITEMS_37"/>
      <sheetName val="Box-_Girder37"/>
      <sheetName val="Lease_rents37"/>
      <sheetName val="DLC_lookups37"/>
      <sheetName val="Quote_Sheet37"/>
      <sheetName val="labour_coeff37"/>
      <sheetName val="Works_-_Quote_Sheet37"/>
      <sheetName val="Gen_Info37"/>
      <sheetName val="Indirect_expenses37"/>
      <sheetName val="Cost_Any_37"/>
      <sheetName val="LIST_OF_MAKES37"/>
      <sheetName val="Detail_1A37"/>
      <sheetName val="Basement_Budget37"/>
      <sheetName val="Break_up_Sheet37"/>
      <sheetName val="E_&amp;_R37"/>
      <sheetName val="Bed_Class36"/>
      <sheetName val="Pile_cap36"/>
      <sheetName val="Mat_Cost37"/>
      <sheetName val="SPILL_OVER37"/>
      <sheetName val="DTF_Summary36"/>
      <sheetName val="UNP-NCW_36"/>
      <sheetName val="GF_Columns36"/>
      <sheetName val="Form_636"/>
      <sheetName val="BOQ_Direct_selling_cost36"/>
      <sheetName val="MASTER_RATE_ANALYSIS36"/>
      <sheetName val="Intro_36"/>
      <sheetName val="A_O_R_36"/>
      <sheetName val="Cost_summary36"/>
      <sheetName val="Direct_cost_shed_A-2_36"/>
      <sheetName val="_Resource_list36"/>
      <sheetName val="THANE_SITE36"/>
      <sheetName val="BOQ_Distribution36"/>
      <sheetName val="key_dates36"/>
      <sheetName val="specification_options36"/>
      <sheetName val="Elite_1_-_MBCL36"/>
      <sheetName val="M_R_List_(2)36"/>
      <sheetName val="Balance_Sheet_36"/>
      <sheetName val="Basic_Rates23"/>
      <sheetName val="Contract_BOQ23"/>
      <sheetName val="beam-reinft-IIInd_floor23"/>
      <sheetName val="FF_Inst_RA_08_Inst_0323"/>
      <sheetName val="beam-reinft-machine_rm23"/>
      <sheetName val="T1_WO23"/>
      <sheetName val="Staff_Acco_78"/>
      <sheetName val="Tel__39"/>
      <sheetName val="Ext_light39"/>
      <sheetName val="Staff_Acco_79"/>
      <sheetName val="SCHEDULE_OF_RATES39"/>
      <sheetName val="4_Annex_1_Basic_rate39"/>
      <sheetName val="DETAILED__BOQ39"/>
      <sheetName val="Detail_In_Door_Stad39"/>
      <sheetName val="Project_Details__39"/>
      <sheetName val="RCC,Ret__Wall39"/>
      <sheetName val="TBAL9697_-group_wise__sdpl39"/>
      <sheetName val="Load_Details(B2)39"/>
      <sheetName val="scurve_calc_(2)39"/>
      <sheetName val="Detail_P&amp;L39"/>
      <sheetName val="Assumption_Sheet39"/>
      <sheetName val="APPENDIX_B-139"/>
      <sheetName val="Bill_3_139"/>
      <sheetName val="Legal_Risk_Analysis39"/>
      <sheetName val="Cable_data39"/>
      <sheetName val="PRECAST_lightconc-II39"/>
      <sheetName val="BLOCK-A_(MEA_SHEET)38"/>
      <sheetName val="Bill_3_-_Site_Works38"/>
      <sheetName val="Asia_Revised_10-1-0738"/>
      <sheetName val="All_Capital_Plan_P+L_10-1-0738"/>
      <sheetName val="CP08_(2)38"/>
      <sheetName val="Planning_File_10-1-0738"/>
      <sheetName val="GR_slab-reinft38"/>
      <sheetName val="SITE_OVERHEADS38"/>
      <sheetName val="Civil_Works38"/>
      <sheetName val="Material_38"/>
      <sheetName val="SPT_vs_PHI38"/>
      <sheetName val="Fill_this_out_first___38"/>
      <sheetName val="IO_List38"/>
      <sheetName val="Pipe_Supports38"/>
      <sheetName val="BOQ_(2)38"/>
      <sheetName val="SCHEDULE_(3)38"/>
      <sheetName val="schedule_nos38"/>
      <sheetName val="Rate_Analysis38"/>
      <sheetName val="Boq_Block_A38"/>
      <sheetName val="Sqn_Abs_G_6__38"/>
      <sheetName val="WO_Abs__G_2__6_DUs38"/>
      <sheetName val="Air_Abs_G_6__23_DUs38"/>
      <sheetName val="4-Int-_ele(RA)38"/>
      <sheetName val="INDIGINEOUS_ITEMS_38"/>
      <sheetName val="Box-_Girder38"/>
      <sheetName val="Lease_rents38"/>
      <sheetName val="DLC_lookups38"/>
      <sheetName val="Quote_Sheet38"/>
      <sheetName val="labour_coeff38"/>
      <sheetName val="Works_-_Quote_Sheet38"/>
      <sheetName val="Gen_Info38"/>
      <sheetName val="Indirect_expenses38"/>
      <sheetName val="Cost_Any_38"/>
      <sheetName val="LIST_OF_MAKES38"/>
      <sheetName val="Detail_1A38"/>
      <sheetName val="Basement_Budget38"/>
      <sheetName val="Break_up_Sheet38"/>
      <sheetName val="E_&amp;_R38"/>
      <sheetName val="Bed_Class37"/>
      <sheetName val="Pile_cap37"/>
      <sheetName val="Mat_Cost38"/>
      <sheetName val="SPILL_OVER38"/>
      <sheetName val="DTF_Summary37"/>
      <sheetName val="UNP-NCW_37"/>
      <sheetName val="GF_Columns37"/>
      <sheetName val="Form_637"/>
      <sheetName val="BOQ_Direct_selling_cost37"/>
      <sheetName val="MASTER_RATE_ANALYSIS37"/>
      <sheetName val="Intro_37"/>
      <sheetName val="A_O_R_37"/>
      <sheetName val="Cost_summary37"/>
      <sheetName val="Direct_cost_shed_A-2_37"/>
      <sheetName val="_Resource_list37"/>
      <sheetName val="THANE_SITE37"/>
      <sheetName val="BOQ_Distribution37"/>
      <sheetName val="key_dates37"/>
      <sheetName val="specification_options37"/>
      <sheetName val="Elite_1_-_MBCL37"/>
      <sheetName val="M_R_List_(2)37"/>
      <sheetName val="Balance_Sheet_37"/>
      <sheetName val="Basic_Rates24"/>
      <sheetName val="Contract_BOQ24"/>
      <sheetName val="beam-reinft-IIInd_floor24"/>
      <sheetName val="FF_Inst_RA_08_Inst_0324"/>
      <sheetName val="beam-reinft-machine_rm24"/>
      <sheetName val="T1_WO24"/>
      <sheetName val="Staff_Acco_80"/>
      <sheetName val="Tel__40"/>
      <sheetName val="Ext_light40"/>
      <sheetName val="Staff_Acco_81"/>
      <sheetName val="SCHEDULE_OF_RATES40"/>
      <sheetName val="4_Annex_1_Basic_rate40"/>
      <sheetName val="DETAILED__BOQ40"/>
      <sheetName val="Detail_In_Door_Stad40"/>
      <sheetName val="Project_Details__40"/>
      <sheetName val="RCC,Ret__Wall40"/>
      <sheetName val="TBAL9697_-group_wise__sdpl40"/>
      <sheetName val="Load_Details(B2)40"/>
      <sheetName val="scurve_calc_(2)40"/>
      <sheetName val="Detail_P&amp;L40"/>
      <sheetName val="Assumption_Sheet40"/>
      <sheetName val="APPENDIX_B-140"/>
      <sheetName val="Bill_3_140"/>
      <sheetName val="Legal_Risk_Analysis40"/>
      <sheetName val="Cable_data40"/>
      <sheetName val="PRECAST_lightconc-II40"/>
      <sheetName val="BLOCK-A_(MEA_SHEET)39"/>
      <sheetName val="Bill_3_-_Site_Works39"/>
      <sheetName val="Asia_Revised_10-1-0739"/>
      <sheetName val="All_Capital_Plan_P+L_10-1-0739"/>
      <sheetName val="CP08_(2)39"/>
      <sheetName val="Planning_File_10-1-0739"/>
      <sheetName val="GR_slab-reinft39"/>
      <sheetName val="SITE_OVERHEADS39"/>
      <sheetName val="Civil_Works39"/>
      <sheetName val="Material_39"/>
      <sheetName val="SPT_vs_PHI39"/>
      <sheetName val="Fill_this_out_first___39"/>
      <sheetName val="IO_List39"/>
      <sheetName val="Pipe_Supports39"/>
      <sheetName val="BOQ_(2)39"/>
      <sheetName val="SCHEDULE_(3)39"/>
      <sheetName val="schedule_nos39"/>
      <sheetName val="Rate_Analysis39"/>
      <sheetName val="Boq_Block_A39"/>
      <sheetName val="Sqn_Abs_G_6__39"/>
      <sheetName val="WO_Abs__G_2__6_DUs39"/>
      <sheetName val="Air_Abs_G_6__23_DUs39"/>
      <sheetName val="4-Int-_ele(RA)39"/>
      <sheetName val="INDIGINEOUS_ITEMS_39"/>
      <sheetName val="Box-_Girder39"/>
      <sheetName val="Lease_rents39"/>
      <sheetName val="DLC_lookups39"/>
      <sheetName val="Quote_Sheet39"/>
      <sheetName val="labour_coeff39"/>
      <sheetName val="Works_-_Quote_Sheet39"/>
      <sheetName val="Gen_Info39"/>
      <sheetName val="Indirect_expenses39"/>
      <sheetName val="Cost_Any_39"/>
      <sheetName val="LIST_OF_MAKES39"/>
      <sheetName val="Detail_1A39"/>
      <sheetName val="Basement_Budget39"/>
      <sheetName val="Break_up_Sheet39"/>
      <sheetName val="E_&amp;_R39"/>
      <sheetName val="Bed_Class38"/>
      <sheetName val="Pile_cap38"/>
      <sheetName val="Mat_Cost39"/>
      <sheetName val="SPILL_OVER39"/>
      <sheetName val="DTF_Summary38"/>
      <sheetName val="UNP-NCW_38"/>
      <sheetName val="GF_Columns38"/>
      <sheetName val="Form_638"/>
      <sheetName val="BOQ_Direct_selling_cost38"/>
      <sheetName val="MASTER_RATE_ANALYSIS38"/>
      <sheetName val="Intro_38"/>
      <sheetName val="A_O_R_38"/>
      <sheetName val="Cost_summary38"/>
      <sheetName val="Direct_cost_shed_A-2_38"/>
      <sheetName val="_Resource_list38"/>
      <sheetName val="THANE_SITE38"/>
      <sheetName val="BOQ_Distribution38"/>
      <sheetName val="key_dates38"/>
      <sheetName val="specification_options38"/>
      <sheetName val="Elite_1_-_MBCL38"/>
      <sheetName val="M_R_List_(2)38"/>
      <sheetName val="Balance_Sheet_38"/>
      <sheetName val="Basic_Rates25"/>
      <sheetName val="Contract_BOQ25"/>
      <sheetName val="beam-reinft-IIInd_floor25"/>
      <sheetName val="FF_Inst_RA_08_Inst_0325"/>
      <sheetName val="beam-reinft-machine_rm25"/>
      <sheetName val="T1_WO25"/>
      <sheetName val="Staff_Acco_94"/>
      <sheetName val="Tel__47"/>
      <sheetName val="Ext_light47"/>
      <sheetName val="Staff_Acco_95"/>
      <sheetName val="SCHEDULE_OF_RATES47"/>
      <sheetName val="4_Annex_1_Basic_rate47"/>
      <sheetName val="DETAILED__BOQ47"/>
      <sheetName val="Detail_In_Door_Stad47"/>
      <sheetName val="Project_Details__47"/>
      <sheetName val="RCC,Ret__Wall47"/>
      <sheetName val="TBAL9697_-group_wise__sdpl47"/>
      <sheetName val="Load_Details(B2)47"/>
      <sheetName val="scurve_calc_(2)47"/>
      <sheetName val="Detail_P&amp;L47"/>
      <sheetName val="Assumption_Sheet47"/>
      <sheetName val="APPENDIX_B-147"/>
      <sheetName val="Bill_3_147"/>
      <sheetName val="Legal_Risk_Analysis47"/>
      <sheetName val="Cable_data47"/>
      <sheetName val="PRECAST_lightconc-II47"/>
      <sheetName val="BLOCK-A_(MEA_SHEET)46"/>
      <sheetName val="Bill_3_-_Site_Works46"/>
      <sheetName val="Asia_Revised_10-1-0746"/>
      <sheetName val="All_Capital_Plan_P+L_10-1-0746"/>
      <sheetName val="CP08_(2)46"/>
      <sheetName val="Planning_File_10-1-0746"/>
      <sheetName val="GR_slab-reinft46"/>
      <sheetName val="SITE_OVERHEADS46"/>
      <sheetName val="Civil_Works46"/>
      <sheetName val="Material_46"/>
      <sheetName val="SPT_vs_PHI46"/>
      <sheetName val="Fill_this_out_first___46"/>
      <sheetName val="IO_List46"/>
      <sheetName val="Pipe_Supports46"/>
      <sheetName val="BOQ_(2)46"/>
      <sheetName val="SCHEDULE_(3)46"/>
      <sheetName val="schedule_nos46"/>
      <sheetName val="Rate_Analysis46"/>
      <sheetName val="Boq_Block_A46"/>
      <sheetName val="Sqn_Abs_G_6__46"/>
      <sheetName val="WO_Abs__G_2__6_DUs46"/>
      <sheetName val="Air_Abs_G_6__23_DUs46"/>
      <sheetName val="4-Int-_ele(RA)46"/>
      <sheetName val="INDIGINEOUS_ITEMS_46"/>
      <sheetName val="Box-_Girder46"/>
      <sheetName val="Lease_rents46"/>
      <sheetName val="DLC_lookups46"/>
      <sheetName val="Quote_Sheet46"/>
      <sheetName val="labour_coeff46"/>
      <sheetName val="Works_-_Quote_Sheet46"/>
      <sheetName val="Gen_Info46"/>
      <sheetName val="Indirect_expenses46"/>
      <sheetName val="Cost_Any_46"/>
      <sheetName val="LIST_OF_MAKES46"/>
      <sheetName val="Detail_1A46"/>
      <sheetName val="Basement_Budget46"/>
      <sheetName val="Break_up_Sheet46"/>
      <sheetName val="E_&amp;_R46"/>
      <sheetName val="Bed_Class45"/>
      <sheetName val="Pile_cap45"/>
      <sheetName val="Mat_Cost46"/>
      <sheetName val="SPILL_OVER46"/>
      <sheetName val="DTF_Summary45"/>
      <sheetName val="UNP-NCW_45"/>
      <sheetName val="GF_Columns45"/>
      <sheetName val="Form_645"/>
      <sheetName val="BOQ_Direct_selling_cost45"/>
      <sheetName val="MASTER_RATE_ANALYSIS45"/>
      <sheetName val="Intro_45"/>
      <sheetName val="A_O_R_45"/>
      <sheetName val="Cost_summary45"/>
      <sheetName val="Direct_cost_shed_A-2_45"/>
      <sheetName val="_Resource_list45"/>
      <sheetName val="THANE_SITE45"/>
      <sheetName val="BOQ_Distribution45"/>
      <sheetName val="key_dates45"/>
      <sheetName val="specification_options45"/>
      <sheetName val="Elite_1_-_MBCL45"/>
      <sheetName val="M_R_List_(2)45"/>
      <sheetName val="Balance_Sheet_45"/>
      <sheetName val="Basic_Rates32"/>
      <sheetName val="Contract_BOQ32"/>
      <sheetName val="beam-reinft-IIInd_floor32"/>
      <sheetName val="FF_Inst_RA_08_Inst_0332"/>
      <sheetName val="beam-reinft-machine_rm32"/>
      <sheetName val="T1_WO32"/>
      <sheetName val="Staff_Acco_84"/>
      <sheetName val="Tel__42"/>
      <sheetName val="Ext_light42"/>
      <sheetName val="Staff_Acco_85"/>
      <sheetName val="SCHEDULE_OF_RATES42"/>
      <sheetName val="4_Annex_1_Basic_rate42"/>
      <sheetName val="DETAILED__BOQ42"/>
      <sheetName val="Detail_In_Door_Stad42"/>
      <sheetName val="Project_Details__42"/>
      <sheetName val="RCC,Ret__Wall42"/>
      <sheetName val="TBAL9697_-group_wise__sdpl42"/>
      <sheetName val="Load_Details(B2)42"/>
      <sheetName val="scurve_calc_(2)42"/>
      <sheetName val="Detail_P&amp;L42"/>
      <sheetName val="Assumption_Sheet42"/>
      <sheetName val="APPENDIX_B-142"/>
      <sheetName val="Bill_3_142"/>
      <sheetName val="Legal_Risk_Analysis42"/>
      <sheetName val="Cable_data42"/>
      <sheetName val="PRECAST_lightconc-II42"/>
      <sheetName val="BLOCK-A_(MEA_SHEET)41"/>
      <sheetName val="Bill_3_-_Site_Works41"/>
      <sheetName val="Asia_Revised_10-1-0741"/>
      <sheetName val="All_Capital_Plan_P+L_10-1-0741"/>
      <sheetName val="CP08_(2)41"/>
      <sheetName val="Planning_File_10-1-0741"/>
      <sheetName val="GR_slab-reinft41"/>
      <sheetName val="SITE_OVERHEADS41"/>
      <sheetName val="Civil_Works41"/>
      <sheetName val="Material_41"/>
      <sheetName val="SPT_vs_PHI41"/>
      <sheetName val="Fill_this_out_first___41"/>
      <sheetName val="IO_List41"/>
      <sheetName val="Pipe_Supports41"/>
      <sheetName val="BOQ_(2)41"/>
      <sheetName val="SCHEDULE_(3)41"/>
      <sheetName val="schedule_nos41"/>
      <sheetName val="Rate_Analysis41"/>
      <sheetName val="Boq_Block_A41"/>
      <sheetName val="Sqn_Abs_G_6__41"/>
      <sheetName val="WO_Abs__G_2__6_DUs41"/>
      <sheetName val="Air_Abs_G_6__23_DUs41"/>
      <sheetName val="4-Int-_ele(RA)41"/>
      <sheetName val="INDIGINEOUS_ITEMS_41"/>
      <sheetName val="Box-_Girder41"/>
      <sheetName val="Lease_rents41"/>
      <sheetName val="DLC_lookups41"/>
      <sheetName val="Quote_Sheet41"/>
      <sheetName val="labour_coeff41"/>
      <sheetName val="Works_-_Quote_Sheet41"/>
      <sheetName val="Gen_Info41"/>
      <sheetName val="Indirect_expenses41"/>
      <sheetName val="Cost_Any_41"/>
      <sheetName val="LIST_OF_MAKES41"/>
      <sheetName val="Detail_1A41"/>
      <sheetName val="Basement_Budget41"/>
      <sheetName val="Break_up_Sheet41"/>
      <sheetName val="E_&amp;_R41"/>
      <sheetName val="Bed_Class40"/>
      <sheetName val="Pile_cap40"/>
      <sheetName val="Mat_Cost41"/>
      <sheetName val="SPILL_OVER41"/>
      <sheetName val="DTF_Summary40"/>
      <sheetName val="UNP-NCW_40"/>
      <sheetName val="GF_Columns40"/>
      <sheetName val="Form_640"/>
      <sheetName val="BOQ_Direct_selling_cost40"/>
      <sheetName val="MASTER_RATE_ANALYSIS40"/>
      <sheetName val="Intro_40"/>
      <sheetName val="A_O_R_40"/>
      <sheetName val="Cost_summary40"/>
      <sheetName val="Direct_cost_shed_A-2_40"/>
      <sheetName val="_Resource_list40"/>
      <sheetName val="THANE_SITE40"/>
      <sheetName val="BOQ_Distribution40"/>
      <sheetName val="key_dates40"/>
      <sheetName val="specification_options40"/>
      <sheetName val="Elite_1_-_MBCL40"/>
      <sheetName val="M_R_List_(2)40"/>
      <sheetName val="Balance_Sheet_40"/>
      <sheetName val="Basic_Rates27"/>
      <sheetName val="Contract_BOQ27"/>
      <sheetName val="beam-reinft-IIInd_floor27"/>
      <sheetName val="FF_Inst_RA_08_Inst_0327"/>
      <sheetName val="beam-reinft-machine_rm27"/>
      <sheetName val="T1_WO27"/>
      <sheetName val="Staff_Acco_86"/>
      <sheetName val="Tel__43"/>
      <sheetName val="Ext_light43"/>
      <sheetName val="Staff_Acco_87"/>
      <sheetName val="SCHEDULE_OF_RATES43"/>
      <sheetName val="4_Annex_1_Basic_rate43"/>
      <sheetName val="DETAILED__BOQ43"/>
      <sheetName val="Detail_In_Door_Stad43"/>
      <sheetName val="Project_Details__43"/>
      <sheetName val="RCC,Ret__Wall43"/>
      <sheetName val="TBAL9697_-group_wise__sdpl43"/>
      <sheetName val="Load_Details(B2)43"/>
      <sheetName val="scurve_calc_(2)43"/>
      <sheetName val="Detail_P&amp;L43"/>
      <sheetName val="Assumption_Sheet43"/>
      <sheetName val="APPENDIX_B-143"/>
      <sheetName val="Bill_3_143"/>
      <sheetName val="Legal_Risk_Analysis43"/>
      <sheetName val="Cable_data43"/>
      <sheetName val="PRECAST_lightconc-II43"/>
      <sheetName val="BLOCK-A_(MEA_SHEET)42"/>
      <sheetName val="Bill_3_-_Site_Works42"/>
      <sheetName val="Asia_Revised_10-1-0742"/>
      <sheetName val="All_Capital_Plan_P+L_10-1-0742"/>
      <sheetName val="CP08_(2)42"/>
      <sheetName val="Planning_File_10-1-0742"/>
      <sheetName val="GR_slab-reinft42"/>
      <sheetName val="SITE_OVERHEADS42"/>
      <sheetName val="Civil_Works42"/>
      <sheetName val="Material_42"/>
      <sheetName val="SPT_vs_PHI42"/>
      <sheetName val="Fill_this_out_first___42"/>
      <sheetName val="IO_List42"/>
      <sheetName val="Pipe_Supports42"/>
      <sheetName val="BOQ_(2)42"/>
      <sheetName val="SCHEDULE_(3)42"/>
      <sheetName val="schedule_nos42"/>
      <sheetName val="Rate_Analysis42"/>
      <sheetName val="Boq_Block_A42"/>
      <sheetName val="Sqn_Abs_G_6__42"/>
      <sheetName val="WO_Abs__G_2__6_DUs42"/>
      <sheetName val="Air_Abs_G_6__23_DUs42"/>
      <sheetName val="4-Int-_ele(RA)42"/>
      <sheetName val="INDIGINEOUS_ITEMS_42"/>
      <sheetName val="Box-_Girder42"/>
      <sheetName val="Lease_rents42"/>
      <sheetName val="DLC_lookups42"/>
      <sheetName val="Quote_Sheet42"/>
      <sheetName val="labour_coeff42"/>
      <sheetName val="Works_-_Quote_Sheet42"/>
      <sheetName val="Gen_Info42"/>
      <sheetName val="Indirect_expenses42"/>
      <sheetName val="Cost_Any_42"/>
      <sheetName val="LIST_OF_MAKES42"/>
      <sheetName val="Detail_1A42"/>
      <sheetName val="Basement_Budget42"/>
      <sheetName val="Break_up_Sheet42"/>
      <sheetName val="E_&amp;_R42"/>
      <sheetName val="Bed_Class41"/>
      <sheetName val="Pile_cap41"/>
      <sheetName val="Mat_Cost42"/>
      <sheetName val="SPILL_OVER42"/>
      <sheetName val="DTF_Summary41"/>
      <sheetName val="UNP-NCW_41"/>
      <sheetName val="GF_Columns41"/>
      <sheetName val="Form_641"/>
      <sheetName val="BOQ_Direct_selling_cost41"/>
      <sheetName val="MASTER_RATE_ANALYSIS41"/>
      <sheetName val="Intro_41"/>
      <sheetName val="A_O_R_41"/>
      <sheetName val="Cost_summary41"/>
      <sheetName val="Direct_cost_shed_A-2_41"/>
      <sheetName val="_Resource_list41"/>
      <sheetName val="THANE_SITE41"/>
      <sheetName val="BOQ_Distribution41"/>
      <sheetName val="key_dates41"/>
      <sheetName val="specification_options41"/>
      <sheetName val="Elite_1_-_MBCL41"/>
      <sheetName val="M_R_List_(2)41"/>
      <sheetName val="Balance_Sheet_41"/>
      <sheetName val="Basic_Rates28"/>
      <sheetName val="Contract_BOQ28"/>
      <sheetName val="beam-reinft-IIInd_floor28"/>
      <sheetName val="FF_Inst_RA_08_Inst_0328"/>
      <sheetName val="beam-reinft-machine_rm28"/>
      <sheetName val="T1_WO28"/>
      <sheetName val="Staff_Acco_90"/>
      <sheetName val="Tel__45"/>
      <sheetName val="Ext_light45"/>
      <sheetName val="Staff_Acco_91"/>
      <sheetName val="SCHEDULE_OF_RATES45"/>
      <sheetName val="4_Annex_1_Basic_rate45"/>
      <sheetName val="DETAILED__BOQ45"/>
      <sheetName val="Detail_In_Door_Stad45"/>
      <sheetName val="Project_Details__45"/>
      <sheetName val="RCC,Ret__Wall45"/>
      <sheetName val="TBAL9697_-group_wise__sdpl45"/>
      <sheetName val="Load_Details(B2)45"/>
      <sheetName val="scurve_calc_(2)45"/>
      <sheetName val="Detail_P&amp;L45"/>
      <sheetName val="Assumption_Sheet45"/>
      <sheetName val="APPENDIX_B-145"/>
      <sheetName val="Bill_3_145"/>
      <sheetName val="Legal_Risk_Analysis45"/>
      <sheetName val="Cable_data45"/>
      <sheetName val="PRECAST_lightconc-II45"/>
      <sheetName val="BLOCK-A_(MEA_SHEET)44"/>
      <sheetName val="Bill_3_-_Site_Works44"/>
      <sheetName val="Asia_Revised_10-1-0744"/>
      <sheetName val="All_Capital_Plan_P+L_10-1-0744"/>
      <sheetName val="CP08_(2)44"/>
      <sheetName val="Planning_File_10-1-0744"/>
      <sheetName val="GR_slab-reinft44"/>
      <sheetName val="SITE_OVERHEADS44"/>
      <sheetName val="Civil_Works44"/>
      <sheetName val="Material_44"/>
      <sheetName val="SPT_vs_PHI44"/>
      <sheetName val="Fill_this_out_first___44"/>
      <sheetName val="IO_List44"/>
      <sheetName val="Pipe_Supports44"/>
      <sheetName val="BOQ_(2)44"/>
      <sheetName val="SCHEDULE_(3)44"/>
      <sheetName val="schedule_nos44"/>
      <sheetName val="Rate_Analysis44"/>
      <sheetName val="Boq_Block_A44"/>
      <sheetName val="Sqn_Abs_G_6__44"/>
      <sheetName val="WO_Abs__G_2__6_DUs44"/>
      <sheetName val="Air_Abs_G_6__23_DUs44"/>
      <sheetName val="4-Int-_ele(RA)44"/>
      <sheetName val="INDIGINEOUS_ITEMS_44"/>
      <sheetName val="Box-_Girder44"/>
      <sheetName val="Lease_rents44"/>
      <sheetName val="DLC_lookups44"/>
      <sheetName val="Quote_Sheet44"/>
      <sheetName val="labour_coeff44"/>
      <sheetName val="Works_-_Quote_Sheet44"/>
      <sheetName val="Gen_Info44"/>
      <sheetName val="Indirect_expenses44"/>
      <sheetName val="Cost_Any_44"/>
      <sheetName val="LIST_OF_MAKES44"/>
      <sheetName val="Detail_1A44"/>
      <sheetName val="Basement_Budget44"/>
      <sheetName val="Break_up_Sheet44"/>
      <sheetName val="E_&amp;_R44"/>
      <sheetName val="Bed_Class43"/>
      <sheetName val="Pile_cap43"/>
      <sheetName val="Mat_Cost44"/>
      <sheetName val="SPILL_OVER44"/>
      <sheetName val="DTF_Summary43"/>
      <sheetName val="UNP-NCW_43"/>
      <sheetName val="GF_Columns43"/>
      <sheetName val="Form_643"/>
      <sheetName val="BOQ_Direct_selling_cost43"/>
      <sheetName val="MASTER_RATE_ANALYSIS43"/>
      <sheetName val="Intro_43"/>
      <sheetName val="A_O_R_43"/>
      <sheetName val="Cost_summary43"/>
      <sheetName val="Direct_cost_shed_A-2_43"/>
      <sheetName val="_Resource_list43"/>
      <sheetName val="THANE_SITE43"/>
      <sheetName val="BOQ_Distribution43"/>
      <sheetName val="key_dates43"/>
      <sheetName val="specification_options43"/>
      <sheetName val="Elite_1_-_MBCL43"/>
      <sheetName val="M_R_List_(2)43"/>
      <sheetName val="Balance_Sheet_43"/>
      <sheetName val="Basic_Rates30"/>
      <sheetName val="Contract_BOQ30"/>
      <sheetName val="beam-reinft-IIInd_floor30"/>
      <sheetName val="FF_Inst_RA_08_Inst_0330"/>
      <sheetName val="beam-reinft-machine_rm30"/>
      <sheetName val="T1_WO30"/>
      <sheetName val="Staff_Acco_88"/>
      <sheetName val="Tel__44"/>
      <sheetName val="Ext_light44"/>
      <sheetName val="Staff_Acco_89"/>
      <sheetName val="SCHEDULE_OF_RATES44"/>
      <sheetName val="4_Annex_1_Basic_rate44"/>
      <sheetName val="DETAILED__BOQ44"/>
      <sheetName val="Detail_In_Door_Stad44"/>
      <sheetName val="Project_Details__44"/>
      <sheetName val="RCC,Ret__Wall44"/>
      <sheetName val="TBAL9697_-group_wise__sdpl44"/>
      <sheetName val="Load_Details(B2)44"/>
      <sheetName val="scurve_calc_(2)44"/>
      <sheetName val="Detail_P&amp;L44"/>
      <sheetName val="Assumption_Sheet44"/>
      <sheetName val="APPENDIX_B-144"/>
      <sheetName val="Bill_3_144"/>
      <sheetName val="Legal_Risk_Analysis44"/>
      <sheetName val="Cable_data44"/>
      <sheetName val="PRECAST_lightconc-II44"/>
      <sheetName val="BLOCK-A_(MEA_SHEET)43"/>
      <sheetName val="Bill_3_-_Site_Works43"/>
      <sheetName val="Asia_Revised_10-1-0743"/>
      <sheetName val="All_Capital_Plan_P+L_10-1-0743"/>
      <sheetName val="CP08_(2)43"/>
      <sheetName val="Planning_File_10-1-0743"/>
      <sheetName val="GR_slab-reinft43"/>
      <sheetName val="SITE_OVERHEADS43"/>
      <sheetName val="Civil_Works43"/>
      <sheetName val="Material_43"/>
      <sheetName val="SPT_vs_PHI43"/>
      <sheetName val="Fill_this_out_first___43"/>
      <sheetName val="IO_List43"/>
      <sheetName val="Pipe_Supports43"/>
      <sheetName val="BOQ_(2)43"/>
      <sheetName val="SCHEDULE_(3)43"/>
      <sheetName val="schedule_nos43"/>
      <sheetName val="Rate_Analysis43"/>
      <sheetName val="Boq_Block_A43"/>
      <sheetName val="Sqn_Abs_G_6__43"/>
      <sheetName val="WO_Abs__G_2__6_DUs43"/>
      <sheetName val="Air_Abs_G_6__23_DUs43"/>
      <sheetName val="4-Int-_ele(RA)43"/>
      <sheetName val="INDIGINEOUS_ITEMS_43"/>
      <sheetName val="Box-_Girder43"/>
      <sheetName val="Lease_rents43"/>
      <sheetName val="DLC_lookups43"/>
      <sheetName val="Quote_Sheet43"/>
      <sheetName val="labour_coeff43"/>
      <sheetName val="Works_-_Quote_Sheet43"/>
      <sheetName val="Gen_Info43"/>
      <sheetName val="Indirect_expenses43"/>
      <sheetName val="Cost_Any_43"/>
      <sheetName val="LIST_OF_MAKES43"/>
      <sheetName val="Detail_1A43"/>
      <sheetName val="Basement_Budget43"/>
      <sheetName val="Break_up_Sheet43"/>
      <sheetName val="E_&amp;_R43"/>
      <sheetName val="Bed_Class42"/>
      <sheetName val="Pile_cap42"/>
      <sheetName val="Mat_Cost43"/>
      <sheetName val="SPILL_OVER43"/>
      <sheetName val="DTF_Summary42"/>
      <sheetName val="UNP-NCW_42"/>
      <sheetName val="GF_Columns42"/>
      <sheetName val="Form_642"/>
      <sheetName val="BOQ_Direct_selling_cost42"/>
      <sheetName val="MASTER_RATE_ANALYSIS42"/>
      <sheetName val="Intro_42"/>
      <sheetName val="A_O_R_42"/>
      <sheetName val="Cost_summary42"/>
      <sheetName val="Direct_cost_shed_A-2_42"/>
      <sheetName val="_Resource_list42"/>
      <sheetName val="THANE_SITE42"/>
      <sheetName val="BOQ_Distribution42"/>
      <sheetName val="key_dates42"/>
      <sheetName val="specification_options42"/>
      <sheetName val="Elite_1_-_MBCL42"/>
      <sheetName val="M_R_List_(2)42"/>
      <sheetName val="Balance_Sheet_42"/>
      <sheetName val="Basic_Rates29"/>
      <sheetName val="Contract_BOQ29"/>
      <sheetName val="beam-reinft-IIInd_floor29"/>
      <sheetName val="FF_Inst_RA_08_Inst_0329"/>
      <sheetName val="beam-reinft-machine_rm29"/>
      <sheetName val="T1_WO29"/>
      <sheetName val="Staff_Acco_92"/>
      <sheetName val="Tel__46"/>
      <sheetName val="Ext_light46"/>
      <sheetName val="Staff_Acco_93"/>
      <sheetName val="SCHEDULE_OF_RATES46"/>
      <sheetName val="4_Annex_1_Basic_rate46"/>
      <sheetName val="DETAILED__BOQ46"/>
      <sheetName val="Detail_In_Door_Stad46"/>
      <sheetName val="Project_Details__46"/>
      <sheetName val="RCC,Ret__Wall46"/>
      <sheetName val="TBAL9697_-group_wise__sdpl46"/>
      <sheetName val="Load_Details(B2)46"/>
      <sheetName val="scurve_calc_(2)46"/>
      <sheetName val="Detail_P&amp;L46"/>
      <sheetName val="Assumption_Sheet46"/>
      <sheetName val="APPENDIX_B-146"/>
      <sheetName val="Bill_3_146"/>
      <sheetName val="Legal_Risk_Analysis46"/>
      <sheetName val="Cable_data46"/>
      <sheetName val="PRECAST_lightconc-II46"/>
      <sheetName val="BLOCK-A_(MEA_SHEET)45"/>
      <sheetName val="Bill_3_-_Site_Works45"/>
      <sheetName val="Asia_Revised_10-1-0745"/>
      <sheetName val="All_Capital_Plan_P+L_10-1-0745"/>
      <sheetName val="CP08_(2)45"/>
      <sheetName val="Planning_File_10-1-0745"/>
      <sheetName val="GR_slab-reinft45"/>
      <sheetName val="SITE_OVERHEADS45"/>
      <sheetName val="Civil_Works45"/>
      <sheetName val="Material_45"/>
      <sheetName val="SPT_vs_PHI45"/>
      <sheetName val="Fill_this_out_first___45"/>
      <sheetName val="IO_List45"/>
      <sheetName val="Pipe_Supports45"/>
      <sheetName val="BOQ_(2)45"/>
      <sheetName val="SCHEDULE_(3)45"/>
      <sheetName val="schedule_nos45"/>
      <sheetName val="Rate_Analysis45"/>
      <sheetName val="Boq_Block_A45"/>
      <sheetName val="Sqn_Abs_G_6__45"/>
      <sheetName val="WO_Abs__G_2__6_DUs45"/>
      <sheetName val="Air_Abs_G_6__23_DUs45"/>
      <sheetName val="4-Int-_ele(RA)45"/>
      <sheetName val="INDIGINEOUS_ITEMS_45"/>
      <sheetName val="Box-_Girder45"/>
      <sheetName val="Lease_rents45"/>
      <sheetName val="DLC_lookups45"/>
      <sheetName val="Quote_Sheet45"/>
      <sheetName val="labour_coeff45"/>
      <sheetName val="Works_-_Quote_Sheet45"/>
      <sheetName val="Gen_Info45"/>
      <sheetName val="Indirect_expenses45"/>
      <sheetName val="Cost_Any_45"/>
      <sheetName val="LIST_OF_MAKES45"/>
      <sheetName val="Detail_1A45"/>
      <sheetName val="Basement_Budget45"/>
      <sheetName val="Break_up_Sheet45"/>
      <sheetName val="E_&amp;_R45"/>
      <sheetName val="Bed_Class44"/>
      <sheetName val="Pile_cap44"/>
      <sheetName val="Mat_Cost45"/>
      <sheetName val="SPILL_OVER45"/>
      <sheetName val="DTF_Summary44"/>
      <sheetName val="UNP-NCW_44"/>
      <sheetName val="GF_Columns44"/>
      <sheetName val="Form_644"/>
      <sheetName val="BOQ_Direct_selling_cost44"/>
      <sheetName val="MASTER_RATE_ANALYSIS44"/>
      <sheetName val="Intro_44"/>
      <sheetName val="A_O_R_44"/>
      <sheetName val="Cost_summary44"/>
      <sheetName val="Direct_cost_shed_A-2_44"/>
      <sheetName val="_Resource_list44"/>
      <sheetName val="THANE_SITE44"/>
      <sheetName val="BOQ_Distribution44"/>
      <sheetName val="key_dates44"/>
      <sheetName val="specification_options44"/>
      <sheetName val="Elite_1_-_MBCL44"/>
      <sheetName val="M_R_List_(2)44"/>
      <sheetName val="Balance_Sheet_44"/>
      <sheetName val="Basic_Rates31"/>
      <sheetName val="Contract_BOQ31"/>
      <sheetName val="beam-reinft-IIInd_floor31"/>
      <sheetName val="FF_Inst_RA_08_Inst_0331"/>
      <sheetName val="beam-reinft-machine_rm31"/>
      <sheetName val="T1_WO31"/>
      <sheetName val="Staff_Acco_96"/>
      <sheetName val="Tel__48"/>
      <sheetName val="Ext_light48"/>
      <sheetName val="Staff_Acco_97"/>
      <sheetName val="SCHEDULE_OF_RATES48"/>
      <sheetName val="4_Annex_1_Basic_rate48"/>
      <sheetName val="DETAILED__BOQ48"/>
      <sheetName val="Detail_In_Door_Stad48"/>
      <sheetName val="Project_Details__48"/>
      <sheetName val="RCC,Ret__Wall48"/>
      <sheetName val="TBAL9697_-group_wise__sdpl48"/>
      <sheetName val="Load_Details(B2)48"/>
      <sheetName val="scurve_calc_(2)48"/>
      <sheetName val="Detail_P&amp;L48"/>
      <sheetName val="Assumption_Sheet48"/>
      <sheetName val="APPENDIX_B-148"/>
      <sheetName val="Bill_3_148"/>
      <sheetName val="Legal_Risk_Analysis48"/>
      <sheetName val="Cable_data48"/>
      <sheetName val="PRECAST_lightconc-II48"/>
      <sheetName val="BLOCK-A_(MEA_SHEET)47"/>
      <sheetName val="Bill_3_-_Site_Works47"/>
      <sheetName val="Asia_Revised_10-1-0747"/>
      <sheetName val="All_Capital_Plan_P+L_10-1-0747"/>
      <sheetName val="CP08_(2)47"/>
      <sheetName val="Planning_File_10-1-0747"/>
      <sheetName val="GR_slab-reinft47"/>
      <sheetName val="SITE_OVERHEADS47"/>
      <sheetName val="Civil_Works47"/>
      <sheetName val="Material_47"/>
      <sheetName val="SPT_vs_PHI47"/>
      <sheetName val="Fill_this_out_first___47"/>
      <sheetName val="IO_List47"/>
      <sheetName val="Pipe_Supports47"/>
      <sheetName val="BOQ_(2)47"/>
      <sheetName val="SCHEDULE_(3)47"/>
      <sheetName val="schedule_nos47"/>
      <sheetName val="Rate_Analysis47"/>
      <sheetName val="Boq_Block_A47"/>
      <sheetName val="Sqn_Abs_G_6__47"/>
      <sheetName val="WO_Abs__G_2__6_DUs47"/>
      <sheetName val="Air_Abs_G_6__23_DUs47"/>
      <sheetName val="4-Int-_ele(RA)47"/>
      <sheetName val="INDIGINEOUS_ITEMS_47"/>
      <sheetName val="Box-_Girder47"/>
      <sheetName val="Lease_rents47"/>
      <sheetName val="DLC_lookups47"/>
      <sheetName val="Quote_Sheet47"/>
      <sheetName val="labour_coeff47"/>
      <sheetName val="Works_-_Quote_Sheet47"/>
      <sheetName val="Gen_Info47"/>
      <sheetName val="Indirect_expenses47"/>
      <sheetName val="Cost_Any_47"/>
      <sheetName val="LIST_OF_MAKES47"/>
      <sheetName val="Detail_1A47"/>
      <sheetName val="Basement_Budget47"/>
      <sheetName val="Break_up_Sheet47"/>
      <sheetName val="E_&amp;_R47"/>
      <sheetName val="Bed_Class46"/>
      <sheetName val="Pile_cap46"/>
      <sheetName val="Mat_Cost47"/>
      <sheetName val="SPILL_OVER47"/>
      <sheetName val="DTF_Summary46"/>
      <sheetName val="UNP-NCW_46"/>
      <sheetName val="GF_Columns46"/>
      <sheetName val="Form_646"/>
      <sheetName val="BOQ_Direct_selling_cost46"/>
      <sheetName val="MASTER_RATE_ANALYSIS46"/>
      <sheetName val="Intro_46"/>
      <sheetName val="A_O_R_46"/>
      <sheetName val="Cost_summary46"/>
      <sheetName val="Direct_cost_shed_A-2_46"/>
      <sheetName val="_Resource_list46"/>
      <sheetName val="THANE_SITE46"/>
      <sheetName val="BOQ_Distribution46"/>
      <sheetName val="key_dates46"/>
      <sheetName val="specification_options46"/>
      <sheetName val="Elite_1_-_MBCL46"/>
      <sheetName val="M_R_List_(2)46"/>
      <sheetName val="Balance_Sheet_46"/>
      <sheetName val="Basic_Rates33"/>
      <sheetName val="Contract_BOQ33"/>
      <sheetName val="beam-reinft-IIInd_floor33"/>
      <sheetName val="FF_Inst_RA_08_Inst_0333"/>
      <sheetName val="beam-reinft-machine_rm33"/>
      <sheetName val="T1_WO33"/>
      <sheetName val="Staff_Acco_122"/>
      <sheetName val="Tel__61"/>
      <sheetName val="Ext_light61"/>
      <sheetName val="Staff_Acco_123"/>
      <sheetName val="SCHEDULE_OF_RATES61"/>
      <sheetName val="4_Annex_1_Basic_rate61"/>
      <sheetName val="DETAILED__BOQ61"/>
      <sheetName val="Detail_In_Door_Stad61"/>
      <sheetName val="Project_Details__61"/>
      <sheetName val="RCC,Ret__Wall61"/>
      <sheetName val="TBAL9697_-group_wise__sdpl61"/>
      <sheetName val="Load_Details(B2)61"/>
      <sheetName val="scurve_calc_(2)61"/>
      <sheetName val="Detail_P&amp;L61"/>
      <sheetName val="Assumption_Sheet61"/>
      <sheetName val="APPENDIX_B-161"/>
      <sheetName val="Bill_3_161"/>
      <sheetName val="Legal_Risk_Analysis61"/>
      <sheetName val="Cable_data61"/>
      <sheetName val="PRECAST_lightconc-II61"/>
      <sheetName val="BLOCK-A_(MEA_SHEET)60"/>
      <sheetName val="Bill_3_-_Site_Works60"/>
      <sheetName val="Asia_Revised_10-1-0760"/>
      <sheetName val="All_Capital_Plan_P+L_10-1-0760"/>
      <sheetName val="CP08_(2)60"/>
      <sheetName val="Planning_File_10-1-0760"/>
      <sheetName val="GR_slab-reinft60"/>
      <sheetName val="SITE_OVERHEADS60"/>
      <sheetName val="Civil_Works60"/>
      <sheetName val="Material_60"/>
      <sheetName val="SPT_vs_PHI60"/>
      <sheetName val="Fill_this_out_first___60"/>
      <sheetName val="IO_List60"/>
      <sheetName val="Pipe_Supports60"/>
      <sheetName val="BOQ_(2)60"/>
      <sheetName val="SCHEDULE_(3)60"/>
      <sheetName val="schedule_nos60"/>
      <sheetName val="Rate_Analysis60"/>
      <sheetName val="Boq_Block_A60"/>
      <sheetName val="Sqn_Abs_G_6__60"/>
      <sheetName val="WO_Abs__G_2__6_DUs60"/>
      <sheetName val="Air_Abs_G_6__23_DUs60"/>
      <sheetName val="4-Int-_ele(RA)60"/>
      <sheetName val="INDIGINEOUS_ITEMS_60"/>
      <sheetName val="Box-_Girder60"/>
      <sheetName val="Lease_rents60"/>
      <sheetName val="DLC_lookups60"/>
      <sheetName val="Quote_Sheet60"/>
      <sheetName val="labour_coeff60"/>
      <sheetName val="Works_-_Quote_Sheet60"/>
      <sheetName val="Gen_Info60"/>
      <sheetName val="Indirect_expenses60"/>
      <sheetName val="Cost_Any_60"/>
      <sheetName val="LIST_OF_MAKES60"/>
      <sheetName val="Detail_1A60"/>
      <sheetName val="Basement_Budget60"/>
      <sheetName val="Break_up_Sheet60"/>
      <sheetName val="E_&amp;_R60"/>
      <sheetName val="Bed_Class59"/>
      <sheetName val="Pile_cap59"/>
      <sheetName val="Mat_Cost60"/>
      <sheetName val="SPILL_OVER60"/>
      <sheetName val="DTF_Summary59"/>
      <sheetName val="UNP-NCW_59"/>
      <sheetName val="GF_Columns59"/>
      <sheetName val="Form_659"/>
      <sheetName val="BOQ_Direct_selling_cost59"/>
      <sheetName val="MASTER_RATE_ANALYSIS59"/>
      <sheetName val="Intro_59"/>
      <sheetName val="A_O_R_59"/>
      <sheetName val="Cost_summary59"/>
      <sheetName val="Direct_cost_shed_A-2_59"/>
      <sheetName val="_Resource_list59"/>
      <sheetName val="THANE_SITE59"/>
      <sheetName val="BOQ_Distribution59"/>
      <sheetName val="key_dates59"/>
      <sheetName val="specification_options59"/>
      <sheetName val="Elite_1_-_MBCL59"/>
      <sheetName val="M_R_List_(2)59"/>
      <sheetName val="Balance_Sheet_59"/>
      <sheetName val="Basic_Rates46"/>
      <sheetName val="Contract_BOQ46"/>
      <sheetName val="beam-reinft-IIInd_floor46"/>
      <sheetName val="FF_Inst_RA_08_Inst_0346"/>
      <sheetName val="beam-reinft-machine_rm46"/>
      <sheetName val="T1_WO46"/>
      <sheetName val="Staff_Acco_98"/>
      <sheetName val="Tel__49"/>
      <sheetName val="Ext_light49"/>
      <sheetName val="Staff_Acco_99"/>
      <sheetName val="SCHEDULE_OF_RATES49"/>
      <sheetName val="4_Annex_1_Basic_rate49"/>
      <sheetName val="DETAILED__BOQ49"/>
      <sheetName val="Detail_In_Door_Stad49"/>
      <sheetName val="Project_Details__49"/>
      <sheetName val="RCC,Ret__Wall49"/>
      <sheetName val="TBAL9697_-group_wise__sdpl49"/>
      <sheetName val="Load_Details(B2)49"/>
      <sheetName val="scurve_calc_(2)49"/>
      <sheetName val="Detail_P&amp;L49"/>
      <sheetName val="Assumption_Sheet49"/>
      <sheetName val="APPENDIX_B-149"/>
      <sheetName val="Bill_3_149"/>
      <sheetName val="Legal_Risk_Analysis49"/>
      <sheetName val="Cable_data49"/>
      <sheetName val="PRECAST_lightconc-II49"/>
      <sheetName val="BLOCK-A_(MEA_SHEET)48"/>
      <sheetName val="Bill_3_-_Site_Works48"/>
      <sheetName val="Asia_Revised_10-1-0748"/>
      <sheetName val="All_Capital_Plan_P+L_10-1-0748"/>
      <sheetName val="CP08_(2)48"/>
      <sheetName val="Planning_File_10-1-0748"/>
      <sheetName val="GR_slab-reinft48"/>
      <sheetName val="SITE_OVERHEADS48"/>
      <sheetName val="Civil_Works48"/>
      <sheetName val="Material_48"/>
      <sheetName val="SPT_vs_PHI48"/>
      <sheetName val="Fill_this_out_first___48"/>
      <sheetName val="IO_List48"/>
      <sheetName val="Pipe_Supports48"/>
      <sheetName val="BOQ_(2)48"/>
      <sheetName val="SCHEDULE_(3)48"/>
      <sheetName val="schedule_nos48"/>
      <sheetName val="Rate_Analysis48"/>
      <sheetName val="Boq_Block_A48"/>
      <sheetName val="Sqn_Abs_G_6__48"/>
      <sheetName val="WO_Abs__G_2__6_DUs48"/>
      <sheetName val="Air_Abs_G_6__23_DUs48"/>
      <sheetName val="4-Int-_ele(RA)48"/>
      <sheetName val="INDIGINEOUS_ITEMS_48"/>
      <sheetName val="Box-_Girder48"/>
      <sheetName val="Lease_rents48"/>
      <sheetName val="DLC_lookups48"/>
      <sheetName val="Quote_Sheet48"/>
      <sheetName val="labour_coeff48"/>
      <sheetName val="Works_-_Quote_Sheet48"/>
      <sheetName val="Gen_Info48"/>
      <sheetName val="Indirect_expenses48"/>
      <sheetName val="Cost_Any_48"/>
      <sheetName val="LIST_OF_MAKES48"/>
      <sheetName val="Detail_1A48"/>
      <sheetName val="Basement_Budget48"/>
      <sheetName val="Break_up_Sheet48"/>
      <sheetName val="E_&amp;_R48"/>
      <sheetName val="Bed_Class47"/>
      <sheetName val="Pile_cap47"/>
      <sheetName val="Mat_Cost48"/>
      <sheetName val="SPILL_OVER48"/>
      <sheetName val="DTF_Summary47"/>
      <sheetName val="UNP-NCW_47"/>
      <sheetName val="GF_Columns47"/>
      <sheetName val="Form_647"/>
      <sheetName val="BOQ_Direct_selling_cost47"/>
      <sheetName val="MASTER_RATE_ANALYSIS47"/>
      <sheetName val="Intro_47"/>
      <sheetName val="A_O_R_47"/>
      <sheetName val="Cost_summary47"/>
      <sheetName val="Direct_cost_shed_A-2_47"/>
      <sheetName val="_Resource_list47"/>
      <sheetName val="THANE_SITE47"/>
      <sheetName val="BOQ_Distribution47"/>
      <sheetName val="key_dates47"/>
      <sheetName val="specification_options47"/>
      <sheetName val="Elite_1_-_MBCL47"/>
      <sheetName val="M_R_List_(2)47"/>
      <sheetName val="Balance_Sheet_47"/>
      <sheetName val="Basic_Rates34"/>
      <sheetName val="Contract_BOQ34"/>
      <sheetName val="beam-reinft-IIInd_floor34"/>
      <sheetName val="FF_Inst_RA_08_Inst_0334"/>
      <sheetName val="beam-reinft-machine_rm34"/>
      <sheetName val="T1_WO34"/>
      <sheetName val="Staff_Acco_100"/>
      <sheetName val="Tel__50"/>
      <sheetName val="Ext_light50"/>
      <sheetName val="Staff_Acco_101"/>
      <sheetName val="SCHEDULE_OF_RATES50"/>
      <sheetName val="4_Annex_1_Basic_rate50"/>
      <sheetName val="DETAILED__BOQ50"/>
      <sheetName val="Detail_In_Door_Stad50"/>
      <sheetName val="Project_Details__50"/>
      <sheetName val="RCC,Ret__Wall50"/>
      <sheetName val="TBAL9697_-group_wise__sdpl50"/>
      <sheetName val="Load_Details(B2)50"/>
      <sheetName val="scurve_calc_(2)50"/>
      <sheetName val="Detail_P&amp;L50"/>
      <sheetName val="Assumption_Sheet50"/>
      <sheetName val="APPENDIX_B-150"/>
      <sheetName val="Bill_3_150"/>
      <sheetName val="Legal_Risk_Analysis50"/>
      <sheetName val="Cable_data50"/>
      <sheetName val="PRECAST_lightconc-II50"/>
      <sheetName val="BLOCK-A_(MEA_SHEET)49"/>
      <sheetName val="Bill_3_-_Site_Works49"/>
      <sheetName val="Asia_Revised_10-1-0749"/>
      <sheetName val="All_Capital_Plan_P+L_10-1-0749"/>
      <sheetName val="CP08_(2)49"/>
      <sheetName val="Planning_File_10-1-0749"/>
      <sheetName val="GR_slab-reinft49"/>
      <sheetName val="SITE_OVERHEADS49"/>
      <sheetName val="Civil_Works49"/>
      <sheetName val="Material_49"/>
      <sheetName val="SPT_vs_PHI49"/>
      <sheetName val="Fill_this_out_first___49"/>
      <sheetName val="IO_List49"/>
      <sheetName val="Pipe_Supports49"/>
      <sheetName val="BOQ_(2)49"/>
      <sheetName val="SCHEDULE_(3)49"/>
      <sheetName val="schedule_nos49"/>
      <sheetName val="Rate_Analysis49"/>
      <sheetName val="Boq_Block_A49"/>
      <sheetName val="Sqn_Abs_G_6__49"/>
      <sheetName val="WO_Abs__G_2__6_DUs49"/>
      <sheetName val="Air_Abs_G_6__23_DUs49"/>
      <sheetName val="4-Int-_ele(RA)49"/>
      <sheetName val="INDIGINEOUS_ITEMS_49"/>
      <sheetName val="Box-_Girder49"/>
      <sheetName val="Lease_rents49"/>
      <sheetName val="DLC_lookups49"/>
      <sheetName val="Quote_Sheet49"/>
      <sheetName val="labour_coeff49"/>
      <sheetName val="Works_-_Quote_Sheet49"/>
      <sheetName val="Gen_Info49"/>
      <sheetName val="Indirect_expenses49"/>
      <sheetName val="Cost_Any_49"/>
      <sheetName val="LIST_OF_MAKES49"/>
      <sheetName val="Detail_1A49"/>
      <sheetName val="Basement_Budget49"/>
      <sheetName val="Break_up_Sheet49"/>
      <sheetName val="E_&amp;_R49"/>
      <sheetName val="Bed_Class48"/>
      <sheetName val="Pile_cap48"/>
      <sheetName val="Mat_Cost49"/>
      <sheetName val="SPILL_OVER49"/>
      <sheetName val="DTF_Summary48"/>
      <sheetName val="UNP-NCW_48"/>
      <sheetName val="GF_Columns48"/>
      <sheetName val="Form_648"/>
      <sheetName val="BOQ_Direct_selling_cost48"/>
      <sheetName val="MASTER_RATE_ANALYSIS48"/>
      <sheetName val="Intro_48"/>
      <sheetName val="A_O_R_48"/>
      <sheetName val="Cost_summary48"/>
      <sheetName val="Direct_cost_shed_A-2_48"/>
      <sheetName val="_Resource_list48"/>
      <sheetName val="THANE_SITE48"/>
      <sheetName val="BOQ_Distribution48"/>
      <sheetName val="key_dates48"/>
      <sheetName val="specification_options48"/>
      <sheetName val="Elite_1_-_MBCL48"/>
      <sheetName val="M_R_List_(2)48"/>
      <sheetName val="Balance_Sheet_48"/>
      <sheetName val="Basic_Rates35"/>
      <sheetName val="Contract_BOQ35"/>
      <sheetName val="beam-reinft-IIInd_floor35"/>
      <sheetName val="FF_Inst_RA_08_Inst_0335"/>
      <sheetName val="beam-reinft-machine_rm35"/>
      <sheetName val="T1_WO35"/>
      <sheetName val="Staff_Acco_106"/>
      <sheetName val="Tel__53"/>
      <sheetName val="Ext_light53"/>
      <sheetName val="Staff_Acco_107"/>
      <sheetName val="SCHEDULE_OF_RATES53"/>
      <sheetName val="4_Annex_1_Basic_rate53"/>
      <sheetName val="DETAILED__BOQ53"/>
      <sheetName val="Detail_In_Door_Stad53"/>
      <sheetName val="Project_Details__53"/>
      <sheetName val="RCC,Ret__Wall53"/>
      <sheetName val="TBAL9697_-group_wise__sdpl53"/>
      <sheetName val="Load_Details(B2)53"/>
      <sheetName val="scurve_calc_(2)53"/>
      <sheetName val="Detail_P&amp;L53"/>
      <sheetName val="Assumption_Sheet53"/>
      <sheetName val="APPENDIX_B-153"/>
      <sheetName val="Bill_3_153"/>
      <sheetName val="Legal_Risk_Analysis53"/>
      <sheetName val="Cable_data53"/>
      <sheetName val="PRECAST_lightconc-II53"/>
      <sheetName val="BLOCK-A_(MEA_SHEET)52"/>
      <sheetName val="Bill_3_-_Site_Works52"/>
      <sheetName val="Asia_Revised_10-1-0752"/>
      <sheetName val="All_Capital_Plan_P+L_10-1-0752"/>
      <sheetName val="CP08_(2)52"/>
      <sheetName val="Planning_File_10-1-0752"/>
      <sheetName val="GR_slab-reinft52"/>
      <sheetName val="SITE_OVERHEADS52"/>
      <sheetName val="Civil_Works52"/>
      <sheetName val="Material_52"/>
      <sheetName val="SPT_vs_PHI52"/>
      <sheetName val="Fill_this_out_first___52"/>
      <sheetName val="IO_List52"/>
      <sheetName val="Pipe_Supports52"/>
      <sheetName val="BOQ_(2)52"/>
      <sheetName val="SCHEDULE_(3)52"/>
      <sheetName val="schedule_nos52"/>
      <sheetName val="Rate_Analysis52"/>
      <sheetName val="Boq_Block_A52"/>
      <sheetName val="Sqn_Abs_G_6__52"/>
      <sheetName val="WO_Abs__G_2__6_DUs52"/>
      <sheetName val="Air_Abs_G_6__23_DUs52"/>
      <sheetName val="4-Int-_ele(RA)52"/>
      <sheetName val="INDIGINEOUS_ITEMS_52"/>
      <sheetName val="Box-_Girder52"/>
      <sheetName val="Lease_rents52"/>
      <sheetName val="DLC_lookups52"/>
      <sheetName val="Quote_Sheet52"/>
      <sheetName val="labour_coeff52"/>
      <sheetName val="Works_-_Quote_Sheet52"/>
      <sheetName val="Gen_Info52"/>
      <sheetName val="Indirect_expenses52"/>
      <sheetName val="Cost_Any_52"/>
      <sheetName val="LIST_OF_MAKES52"/>
      <sheetName val="Detail_1A52"/>
      <sheetName val="Basement_Budget52"/>
      <sheetName val="Break_up_Sheet52"/>
      <sheetName val="E_&amp;_R52"/>
      <sheetName val="Bed_Class51"/>
      <sheetName val="Pile_cap51"/>
      <sheetName val="Mat_Cost52"/>
      <sheetName val="SPILL_OVER52"/>
      <sheetName val="DTF_Summary51"/>
      <sheetName val="UNP-NCW_51"/>
      <sheetName val="GF_Columns51"/>
      <sheetName val="Form_651"/>
      <sheetName val="BOQ_Direct_selling_cost51"/>
      <sheetName val="MASTER_RATE_ANALYSIS51"/>
      <sheetName val="Intro_51"/>
      <sheetName val="A_O_R_51"/>
      <sheetName val="Cost_summary51"/>
      <sheetName val="Direct_cost_shed_A-2_51"/>
      <sheetName val="_Resource_list51"/>
      <sheetName val="THANE_SITE51"/>
      <sheetName val="BOQ_Distribution51"/>
      <sheetName val="key_dates51"/>
      <sheetName val="specification_options51"/>
      <sheetName val="Elite_1_-_MBCL51"/>
      <sheetName val="M_R_List_(2)51"/>
      <sheetName val="Balance_Sheet_51"/>
      <sheetName val="Basic_Rates38"/>
      <sheetName val="Contract_BOQ38"/>
      <sheetName val="beam-reinft-IIInd_floor38"/>
      <sheetName val="FF_Inst_RA_08_Inst_0338"/>
      <sheetName val="beam-reinft-machine_rm38"/>
      <sheetName val="T1_WO38"/>
      <sheetName val="Staff_Acco_102"/>
      <sheetName val="Tel__51"/>
      <sheetName val="Ext_light51"/>
      <sheetName val="Staff_Acco_103"/>
      <sheetName val="SCHEDULE_OF_RATES51"/>
      <sheetName val="4_Annex_1_Basic_rate51"/>
      <sheetName val="DETAILED__BOQ51"/>
      <sheetName val="Detail_In_Door_Stad51"/>
      <sheetName val="Project_Details__51"/>
      <sheetName val="RCC,Ret__Wall51"/>
      <sheetName val="TBAL9697_-group_wise__sdpl51"/>
      <sheetName val="Load_Details(B2)51"/>
      <sheetName val="scurve_calc_(2)51"/>
      <sheetName val="Detail_P&amp;L51"/>
      <sheetName val="Assumption_Sheet51"/>
      <sheetName val="APPENDIX_B-151"/>
      <sheetName val="Bill_3_151"/>
      <sheetName val="Legal_Risk_Analysis51"/>
      <sheetName val="Cable_data51"/>
      <sheetName val="PRECAST_lightconc-II51"/>
      <sheetName val="BLOCK-A_(MEA_SHEET)50"/>
      <sheetName val="Bill_3_-_Site_Works50"/>
      <sheetName val="Asia_Revised_10-1-0750"/>
      <sheetName val="All_Capital_Plan_P+L_10-1-0750"/>
      <sheetName val="CP08_(2)50"/>
      <sheetName val="Planning_File_10-1-0750"/>
      <sheetName val="GR_slab-reinft50"/>
      <sheetName val="SITE_OVERHEADS50"/>
      <sheetName val="Civil_Works50"/>
      <sheetName val="Material_50"/>
      <sheetName val="SPT_vs_PHI50"/>
      <sheetName val="Fill_this_out_first___50"/>
      <sheetName val="IO_List50"/>
      <sheetName val="Pipe_Supports50"/>
      <sheetName val="BOQ_(2)50"/>
      <sheetName val="SCHEDULE_(3)50"/>
      <sheetName val="schedule_nos50"/>
      <sheetName val="Rate_Analysis50"/>
      <sheetName val="Boq_Block_A50"/>
      <sheetName val="Sqn_Abs_G_6__50"/>
      <sheetName val="WO_Abs__G_2__6_DUs50"/>
      <sheetName val="Air_Abs_G_6__23_DUs50"/>
      <sheetName val="4-Int-_ele(RA)50"/>
      <sheetName val="INDIGINEOUS_ITEMS_50"/>
      <sheetName val="Box-_Girder50"/>
      <sheetName val="Lease_rents50"/>
      <sheetName val="DLC_lookups50"/>
      <sheetName val="Quote_Sheet50"/>
      <sheetName val="labour_coeff50"/>
      <sheetName val="Works_-_Quote_Sheet50"/>
      <sheetName val="Gen_Info50"/>
      <sheetName val="Indirect_expenses50"/>
      <sheetName val="Cost_Any_50"/>
      <sheetName val="LIST_OF_MAKES50"/>
      <sheetName val="Detail_1A50"/>
      <sheetName val="Basement_Budget50"/>
      <sheetName val="Break_up_Sheet50"/>
      <sheetName val="E_&amp;_R50"/>
      <sheetName val="Bed_Class49"/>
      <sheetName val="Pile_cap49"/>
      <sheetName val="Mat_Cost50"/>
      <sheetName val="SPILL_OVER50"/>
      <sheetName val="DTF_Summary49"/>
      <sheetName val="UNP-NCW_49"/>
      <sheetName val="GF_Columns49"/>
      <sheetName val="Form_649"/>
      <sheetName val="BOQ_Direct_selling_cost49"/>
      <sheetName val="MASTER_RATE_ANALYSIS49"/>
      <sheetName val="Intro_49"/>
      <sheetName val="A_O_R_49"/>
      <sheetName val="Cost_summary49"/>
      <sheetName val="Direct_cost_shed_A-2_49"/>
      <sheetName val="_Resource_list49"/>
      <sheetName val="THANE_SITE49"/>
      <sheetName val="BOQ_Distribution49"/>
      <sheetName val="key_dates49"/>
      <sheetName val="specification_options49"/>
      <sheetName val="Elite_1_-_MBCL49"/>
      <sheetName val="M_R_List_(2)49"/>
      <sheetName val="Balance_Sheet_49"/>
      <sheetName val="Basic_Rates36"/>
      <sheetName val="Contract_BOQ36"/>
      <sheetName val="beam-reinft-IIInd_floor36"/>
      <sheetName val="FF_Inst_RA_08_Inst_0336"/>
      <sheetName val="beam-reinft-machine_rm36"/>
      <sheetName val="T1_WO36"/>
      <sheetName val="Staff_Acco_104"/>
      <sheetName val="Tel__52"/>
      <sheetName val="Ext_light52"/>
      <sheetName val="Staff_Acco_105"/>
      <sheetName val="SCHEDULE_OF_RATES52"/>
      <sheetName val="4_Annex_1_Basic_rate52"/>
      <sheetName val="DETAILED__BOQ52"/>
      <sheetName val="Detail_In_Door_Stad52"/>
      <sheetName val="Project_Details__52"/>
      <sheetName val="RCC,Ret__Wall52"/>
      <sheetName val="TBAL9697_-group_wise__sdpl52"/>
      <sheetName val="Load_Details(B2)52"/>
      <sheetName val="scurve_calc_(2)52"/>
      <sheetName val="Detail_P&amp;L52"/>
      <sheetName val="Assumption_Sheet52"/>
      <sheetName val="APPENDIX_B-152"/>
      <sheetName val="Bill_3_152"/>
      <sheetName val="Legal_Risk_Analysis52"/>
      <sheetName val="Cable_data52"/>
      <sheetName val="PRECAST_lightconc-II52"/>
      <sheetName val="BLOCK-A_(MEA_SHEET)51"/>
      <sheetName val="Bill_3_-_Site_Works51"/>
      <sheetName val="Asia_Revised_10-1-0751"/>
      <sheetName val="All_Capital_Plan_P+L_10-1-0751"/>
      <sheetName val="CP08_(2)51"/>
      <sheetName val="Planning_File_10-1-0751"/>
      <sheetName val="GR_slab-reinft51"/>
      <sheetName val="SITE_OVERHEADS51"/>
      <sheetName val="Civil_Works51"/>
      <sheetName val="Material_51"/>
      <sheetName val="SPT_vs_PHI51"/>
      <sheetName val="Fill_this_out_first___51"/>
      <sheetName val="IO_List51"/>
      <sheetName val="Pipe_Supports51"/>
      <sheetName val="BOQ_(2)51"/>
      <sheetName val="SCHEDULE_(3)51"/>
      <sheetName val="schedule_nos51"/>
      <sheetName val="Rate_Analysis51"/>
      <sheetName val="Boq_Block_A51"/>
      <sheetName val="Sqn_Abs_G_6__51"/>
      <sheetName val="WO_Abs__G_2__6_DUs51"/>
      <sheetName val="Air_Abs_G_6__23_DUs51"/>
      <sheetName val="4-Int-_ele(RA)51"/>
      <sheetName val="INDIGINEOUS_ITEMS_51"/>
      <sheetName val="Box-_Girder51"/>
      <sheetName val="Lease_rents51"/>
      <sheetName val="DLC_lookups51"/>
      <sheetName val="Quote_Sheet51"/>
      <sheetName val="labour_coeff51"/>
      <sheetName val="Works_-_Quote_Sheet51"/>
      <sheetName val="Gen_Info51"/>
      <sheetName val="Indirect_expenses51"/>
      <sheetName val="Cost_Any_51"/>
      <sheetName val="LIST_OF_MAKES51"/>
      <sheetName val="Detail_1A51"/>
      <sheetName val="Basement_Budget51"/>
      <sheetName val="Break_up_Sheet51"/>
      <sheetName val="E_&amp;_R51"/>
      <sheetName val="Bed_Class50"/>
      <sheetName val="Pile_cap50"/>
      <sheetName val="Mat_Cost51"/>
      <sheetName val="SPILL_OVER51"/>
      <sheetName val="DTF_Summary50"/>
      <sheetName val="UNP-NCW_50"/>
      <sheetName val="GF_Columns50"/>
      <sheetName val="Form_650"/>
      <sheetName val="BOQ_Direct_selling_cost50"/>
      <sheetName val="MASTER_RATE_ANALYSIS50"/>
      <sheetName val="Intro_50"/>
      <sheetName val="A_O_R_50"/>
      <sheetName val="Cost_summary50"/>
      <sheetName val="Direct_cost_shed_A-2_50"/>
      <sheetName val="_Resource_list50"/>
      <sheetName val="THANE_SITE50"/>
      <sheetName val="BOQ_Distribution50"/>
      <sheetName val="key_dates50"/>
      <sheetName val="specification_options50"/>
      <sheetName val="Elite_1_-_MBCL50"/>
      <sheetName val="M_R_List_(2)50"/>
      <sheetName val="Balance_Sheet_50"/>
      <sheetName val="Basic_Rates37"/>
      <sheetName val="Contract_BOQ37"/>
      <sheetName val="beam-reinft-IIInd_floor37"/>
      <sheetName val="FF_Inst_RA_08_Inst_0337"/>
      <sheetName val="beam-reinft-machine_rm37"/>
      <sheetName val="T1_WO37"/>
      <sheetName val="Staff_Acco_108"/>
      <sheetName val="Tel__54"/>
      <sheetName val="Ext_light54"/>
      <sheetName val="Staff_Acco_109"/>
      <sheetName val="SCHEDULE_OF_RATES54"/>
      <sheetName val="4_Annex_1_Basic_rate54"/>
      <sheetName val="DETAILED__BOQ54"/>
      <sheetName val="Detail_In_Door_Stad54"/>
      <sheetName val="Project_Details__54"/>
      <sheetName val="RCC,Ret__Wall54"/>
      <sheetName val="TBAL9697_-group_wise__sdpl54"/>
      <sheetName val="Load_Details(B2)54"/>
      <sheetName val="scurve_calc_(2)54"/>
      <sheetName val="Detail_P&amp;L54"/>
      <sheetName val="Assumption_Sheet54"/>
      <sheetName val="APPENDIX_B-154"/>
      <sheetName val="Bill_3_154"/>
      <sheetName val="Legal_Risk_Analysis54"/>
      <sheetName val="Cable_data54"/>
      <sheetName val="PRECAST_lightconc-II54"/>
      <sheetName val="BLOCK-A_(MEA_SHEET)53"/>
      <sheetName val="Bill_3_-_Site_Works53"/>
      <sheetName val="Asia_Revised_10-1-0753"/>
      <sheetName val="All_Capital_Plan_P+L_10-1-0753"/>
      <sheetName val="CP08_(2)53"/>
      <sheetName val="Planning_File_10-1-0753"/>
      <sheetName val="GR_slab-reinft53"/>
      <sheetName val="SITE_OVERHEADS53"/>
      <sheetName val="Civil_Works53"/>
      <sheetName val="Material_53"/>
      <sheetName val="SPT_vs_PHI53"/>
      <sheetName val="Fill_this_out_first___53"/>
      <sheetName val="IO_List53"/>
      <sheetName val="Pipe_Supports53"/>
      <sheetName val="BOQ_(2)53"/>
      <sheetName val="SCHEDULE_(3)53"/>
      <sheetName val="schedule_nos53"/>
      <sheetName val="Rate_Analysis53"/>
      <sheetName val="Boq_Block_A53"/>
      <sheetName val="Sqn_Abs_G_6__53"/>
      <sheetName val="WO_Abs__G_2__6_DUs53"/>
      <sheetName val="Air_Abs_G_6__23_DUs53"/>
      <sheetName val="4-Int-_ele(RA)53"/>
      <sheetName val="INDIGINEOUS_ITEMS_53"/>
      <sheetName val="Box-_Girder53"/>
      <sheetName val="Lease_rents53"/>
      <sheetName val="DLC_lookups53"/>
      <sheetName val="Quote_Sheet53"/>
      <sheetName val="labour_coeff53"/>
      <sheetName val="Works_-_Quote_Sheet53"/>
      <sheetName val="Gen_Info53"/>
      <sheetName val="Indirect_expenses53"/>
      <sheetName val="Cost_Any_53"/>
      <sheetName val="LIST_OF_MAKES53"/>
      <sheetName val="Detail_1A53"/>
      <sheetName val="Basement_Budget53"/>
      <sheetName val="Break_up_Sheet53"/>
      <sheetName val="E_&amp;_R53"/>
      <sheetName val="Bed_Class52"/>
      <sheetName val="Pile_cap52"/>
      <sheetName val="Mat_Cost53"/>
      <sheetName val="SPILL_OVER53"/>
      <sheetName val="DTF_Summary52"/>
      <sheetName val="UNP-NCW_52"/>
      <sheetName val="GF_Columns52"/>
      <sheetName val="Form_652"/>
      <sheetName val="BOQ_Direct_selling_cost52"/>
      <sheetName val="MASTER_RATE_ANALYSIS52"/>
      <sheetName val="Intro_52"/>
      <sheetName val="A_O_R_52"/>
      <sheetName val="Cost_summary52"/>
      <sheetName val="Direct_cost_shed_A-2_52"/>
      <sheetName val="_Resource_list52"/>
      <sheetName val="THANE_SITE52"/>
      <sheetName val="BOQ_Distribution52"/>
      <sheetName val="key_dates52"/>
      <sheetName val="specification_options52"/>
      <sheetName val="Elite_1_-_MBCL52"/>
      <sheetName val="M_R_List_(2)52"/>
      <sheetName val="Balance_Sheet_52"/>
      <sheetName val="Basic_Rates39"/>
      <sheetName val="Contract_BOQ39"/>
      <sheetName val="beam-reinft-IIInd_floor39"/>
      <sheetName val="FF_Inst_RA_08_Inst_0339"/>
      <sheetName val="beam-reinft-machine_rm39"/>
      <sheetName val="T1_WO39"/>
      <sheetName val="Staff_Acco_110"/>
      <sheetName val="Tel__55"/>
      <sheetName val="Ext_light55"/>
      <sheetName val="Staff_Acco_111"/>
      <sheetName val="SCHEDULE_OF_RATES55"/>
      <sheetName val="4_Annex_1_Basic_rate55"/>
      <sheetName val="DETAILED__BOQ55"/>
      <sheetName val="Detail_In_Door_Stad55"/>
      <sheetName val="Project_Details__55"/>
      <sheetName val="RCC,Ret__Wall55"/>
      <sheetName val="TBAL9697_-group_wise__sdpl55"/>
      <sheetName val="Load_Details(B2)55"/>
      <sheetName val="scurve_calc_(2)55"/>
      <sheetName val="Detail_P&amp;L55"/>
      <sheetName val="Assumption_Sheet55"/>
      <sheetName val="APPENDIX_B-155"/>
      <sheetName val="Bill_3_155"/>
      <sheetName val="Legal_Risk_Analysis55"/>
      <sheetName val="Cable_data55"/>
      <sheetName val="PRECAST_lightconc-II55"/>
      <sheetName val="BLOCK-A_(MEA_SHEET)54"/>
      <sheetName val="Bill_3_-_Site_Works54"/>
      <sheetName val="Asia_Revised_10-1-0754"/>
      <sheetName val="All_Capital_Plan_P+L_10-1-0754"/>
      <sheetName val="CP08_(2)54"/>
      <sheetName val="Planning_File_10-1-0754"/>
      <sheetName val="GR_slab-reinft54"/>
      <sheetName val="SITE_OVERHEADS54"/>
      <sheetName val="Civil_Works54"/>
      <sheetName val="Material_54"/>
      <sheetName val="SPT_vs_PHI54"/>
      <sheetName val="Fill_this_out_first___54"/>
      <sheetName val="IO_List54"/>
      <sheetName val="Pipe_Supports54"/>
      <sheetName val="BOQ_(2)54"/>
      <sheetName val="SCHEDULE_(3)54"/>
      <sheetName val="schedule_nos54"/>
      <sheetName val="Rate_Analysis54"/>
      <sheetName val="Boq_Block_A54"/>
      <sheetName val="Sqn_Abs_G_6__54"/>
      <sheetName val="WO_Abs__G_2__6_DUs54"/>
      <sheetName val="Air_Abs_G_6__23_DUs54"/>
      <sheetName val="4-Int-_ele(RA)54"/>
      <sheetName val="INDIGINEOUS_ITEMS_54"/>
      <sheetName val="Box-_Girder54"/>
      <sheetName val="Lease_rents54"/>
      <sheetName val="DLC_lookups54"/>
      <sheetName val="Quote_Sheet54"/>
      <sheetName val="labour_coeff54"/>
      <sheetName val="Works_-_Quote_Sheet54"/>
      <sheetName val="Gen_Info54"/>
      <sheetName val="Indirect_expenses54"/>
      <sheetName val="Cost_Any_54"/>
      <sheetName val="LIST_OF_MAKES54"/>
      <sheetName val="Detail_1A54"/>
      <sheetName val="Basement_Budget54"/>
      <sheetName val="Break_up_Sheet54"/>
      <sheetName val="E_&amp;_R54"/>
      <sheetName val="Bed_Class53"/>
      <sheetName val="Pile_cap53"/>
      <sheetName val="Mat_Cost54"/>
      <sheetName val="SPILL_OVER54"/>
      <sheetName val="DTF_Summary53"/>
      <sheetName val="UNP-NCW_53"/>
      <sheetName val="GF_Columns53"/>
      <sheetName val="Form_653"/>
      <sheetName val="BOQ_Direct_selling_cost53"/>
      <sheetName val="MASTER_RATE_ANALYSIS53"/>
      <sheetName val="Intro_53"/>
      <sheetName val="A_O_R_53"/>
      <sheetName val="Cost_summary53"/>
      <sheetName val="Direct_cost_shed_A-2_53"/>
      <sheetName val="_Resource_list53"/>
      <sheetName val="THANE_SITE53"/>
      <sheetName val="BOQ_Distribution53"/>
      <sheetName val="key_dates53"/>
      <sheetName val="specification_options53"/>
      <sheetName val="Elite_1_-_MBCL53"/>
      <sheetName val="M_R_List_(2)53"/>
      <sheetName val="Balance_Sheet_53"/>
      <sheetName val="Basic_Rates40"/>
      <sheetName val="Contract_BOQ40"/>
      <sheetName val="beam-reinft-IIInd_floor40"/>
      <sheetName val="FF_Inst_RA_08_Inst_0340"/>
      <sheetName val="beam-reinft-machine_rm40"/>
      <sheetName val="T1_WO40"/>
      <sheetName val="Staff_Acco_112"/>
      <sheetName val="Tel__56"/>
      <sheetName val="Ext_light56"/>
      <sheetName val="Staff_Acco_113"/>
      <sheetName val="SCHEDULE_OF_RATES56"/>
      <sheetName val="4_Annex_1_Basic_rate56"/>
      <sheetName val="DETAILED__BOQ56"/>
      <sheetName val="Detail_In_Door_Stad56"/>
      <sheetName val="Project_Details__56"/>
      <sheetName val="RCC,Ret__Wall56"/>
      <sheetName val="TBAL9697_-group_wise__sdpl56"/>
      <sheetName val="Load_Details(B2)56"/>
      <sheetName val="scurve_calc_(2)56"/>
      <sheetName val="Detail_P&amp;L56"/>
      <sheetName val="Assumption_Sheet56"/>
      <sheetName val="APPENDIX_B-156"/>
      <sheetName val="Bill_3_156"/>
      <sheetName val="Legal_Risk_Analysis56"/>
      <sheetName val="Cable_data56"/>
      <sheetName val="PRECAST_lightconc-II56"/>
      <sheetName val="BLOCK-A_(MEA_SHEET)55"/>
      <sheetName val="Bill_3_-_Site_Works55"/>
      <sheetName val="Asia_Revised_10-1-0755"/>
      <sheetName val="All_Capital_Plan_P+L_10-1-0755"/>
      <sheetName val="CP08_(2)55"/>
      <sheetName val="Planning_File_10-1-0755"/>
      <sheetName val="GR_slab-reinft55"/>
      <sheetName val="SITE_OVERHEADS55"/>
      <sheetName val="Civil_Works55"/>
      <sheetName val="Material_55"/>
      <sheetName val="SPT_vs_PHI55"/>
      <sheetName val="Fill_this_out_first___55"/>
      <sheetName val="IO_List55"/>
      <sheetName val="Pipe_Supports55"/>
      <sheetName val="BOQ_(2)55"/>
      <sheetName val="SCHEDULE_(3)55"/>
      <sheetName val="schedule_nos55"/>
      <sheetName val="Rate_Analysis55"/>
      <sheetName val="Boq_Block_A55"/>
      <sheetName val="Sqn_Abs_G_6__55"/>
      <sheetName val="WO_Abs__G_2__6_DUs55"/>
      <sheetName val="Air_Abs_G_6__23_DUs55"/>
      <sheetName val="4-Int-_ele(RA)55"/>
      <sheetName val="INDIGINEOUS_ITEMS_55"/>
      <sheetName val="Box-_Girder55"/>
      <sheetName val="Lease_rents55"/>
      <sheetName val="DLC_lookups55"/>
      <sheetName val="Quote_Sheet55"/>
      <sheetName val="labour_coeff55"/>
      <sheetName val="Works_-_Quote_Sheet55"/>
      <sheetName val="Gen_Info55"/>
      <sheetName val="Indirect_expenses55"/>
      <sheetName val="Cost_Any_55"/>
      <sheetName val="LIST_OF_MAKES55"/>
      <sheetName val="Detail_1A55"/>
      <sheetName val="Basement_Budget55"/>
      <sheetName val="Break_up_Sheet55"/>
      <sheetName val="E_&amp;_R55"/>
      <sheetName val="Bed_Class54"/>
      <sheetName val="Pile_cap54"/>
      <sheetName val="Mat_Cost55"/>
      <sheetName val="SPILL_OVER55"/>
      <sheetName val="DTF_Summary54"/>
      <sheetName val="UNP-NCW_54"/>
      <sheetName val="GF_Columns54"/>
      <sheetName val="Form_654"/>
      <sheetName val="BOQ_Direct_selling_cost54"/>
      <sheetName val="MASTER_RATE_ANALYSIS54"/>
      <sheetName val="Intro_54"/>
      <sheetName val="A_O_R_54"/>
      <sheetName val="Cost_summary54"/>
      <sheetName val="Direct_cost_shed_A-2_54"/>
      <sheetName val="_Resource_list54"/>
      <sheetName val="THANE_SITE54"/>
      <sheetName val="BOQ_Distribution54"/>
      <sheetName val="key_dates54"/>
      <sheetName val="specification_options54"/>
      <sheetName val="Elite_1_-_MBCL54"/>
      <sheetName val="M_R_List_(2)54"/>
      <sheetName val="Balance_Sheet_54"/>
      <sheetName val="Basic_Rates41"/>
      <sheetName val="Contract_BOQ41"/>
      <sheetName val="beam-reinft-IIInd_floor41"/>
      <sheetName val="FF_Inst_RA_08_Inst_0341"/>
      <sheetName val="beam-reinft-machine_rm41"/>
      <sheetName val="T1_WO41"/>
      <sheetName val="Staff_Acco_114"/>
      <sheetName val="Tel__57"/>
      <sheetName val="Ext_light57"/>
      <sheetName val="Staff_Acco_115"/>
      <sheetName val="SCHEDULE_OF_RATES57"/>
      <sheetName val="4_Annex_1_Basic_rate57"/>
      <sheetName val="DETAILED__BOQ57"/>
      <sheetName val="Detail_In_Door_Stad57"/>
      <sheetName val="Project_Details__57"/>
      <sheetName val="RCC,Ret__Wall57"/>
      <sheetName val="TBAL9697_-group_wise__sdpl57"/>
      <sheetName val="Load_Details(B2)57"/>
      <sheetName val="scurve_calc_(2)57"/>
      <sheetName val="Detail_P&amp;L57"/>
      <sheetName val="Assumption_Sheet57"/>
      <sheetName val="APPENDIX_B-157"/>
      <sheetName val="Bill_3_157"/>
      <sheetName val="Legal_Risk_Analysis57"/>
      <sheetName val="Cable_data57"/>
      <sheetName val="PRECAST_lightconc-II57"/>
      <sheetName val="BLOCK-A_(MEA_SHEET)56"/>
      <sheetName val="Bill_3_-_Site_Works56"/>
      <sheetName val="Asia_Revised_10-1-0756"/>
      <sheetName val="All_Capital_Plan_P+L_10-1-0756"/>
      <sheetName val="CP08_(2)56"/>
      <sheetName val="Planning_File_10-1-0756"/>
      <sheetName val="GR_slab-reinft56"/>
      <sheetName val="SITE_OVERHEADS56"/>
      <sheetName val="Civil_Works56"/>
      <sheetName val="Material_56"/>
      <sheetName val="SPT_vs_PHI56"/>
      <sheetName val="Fill_this_out_first___56"/>
      <sheetName val="IO_List56"/>
      <sheetName val="Pipe_Supports56"/>
      <sheetName val="BOQ_(2)56"/>
      <sheetName val="SCHEDULE_(3)56"/>
      <sheetName val="schedule_nos56"/>
      <sheetName val="Rate_Analysis56"/>
      <sheetName val="Boq_Block_A56"/>
      <sheetName val="Sqn_Abs_G_6__56"/>
      <sheetName val="WO_Abs__G_2__6_DUs56"/>
      <sheetName val="Air_Abs_G_6__23_DUs56"/>
      <sheetName val="4-Int-_ele(RA)56"/>
      <sheetName val="INDIGINEOUS_ITEMS_56"/>
      <sheetName val="Box-_Girder56"/>
      <sheetName val="Lease_rents56"/>
      <sheetName val="DLC_lookups56"/>
      <sheetName val="Quote_Sheet56"/>
      <sheetName val="labour_coeff56"/>
      <sheetName val="Works_-_Quote_Sheet56"/>
      <sheetName val="Gen_Info56"/>
      <sheetName val="Indirect_expenses56"/>
      <sheetName val="Cost_Any_56"/>
      <sheetName val="LIST_OF_MAKES56"/>
      <sheetName val="Detail_1A56"/>
      <sheetName val="Basement_Budget56"/>
      <sheetName val="Break_up_Sheet56"/>
      <sheetName val="E_&amp;_R56"/>
      <sheetName val="Bed_Class55"/>
      <sheetName val="Pile_cap55"/>
      <sheetName val="Mat_Cost56"/>
      <sheetName val="SPILL_OVER56"/>
      <sheetName val="DTF_Summary55"/>
      <sheetName val="UNP-NCW_55"/>
      <sheetName val="GF_Columns55"/>
      <sheetName val="Form_655"/>
      <sheetName val="BOQ_Direct_selling_cost55"/>
      <sheetName val="MASTER_RATE_ANALYSIS55"/>
      <sheetName val="Intro_55"/>
      <sheetName val="A_O_R_55"/>
      <sheetName val="Cost_summary55"/>
      <sheetName val="Direct_cost_shed_A-2_55"/>
      <sheetName val="_Resource_list55"/>
      <sheetName val="THANE_SITE55"/>
      <sheetName val="BOQ_Distribution55"/>
      <sheetName val="key_dates55"/>
      <sheetName val="specification_options55"/>
      <sheetName val="Elite_1_-_MBCL55"/>
      <sheetName val="M_R_List_(2)55"/>
      <sheetName val="Balance_Sheet_55"/>
      <sheetName val="Basic_Rates42"/>
      <sheetName val="Contract_BOQ42"/>
      <sheetName val="beam-reinft-IIInd_floor42"/>
      <sheetName val="FF_Inst_RA_08_Inst_0342"/>
      <sheetName val="beam-reinft-machine_rm42"/>
      <sheetName val="T1_WO42"/>
      <sheetName val="Staff_Acco_116"/>
      <sheetName val="Tel__58"/>
      <sheetName val="Ext_light58"/>
      <sheetName val="Staff_Acco_117"/>
      <sheetName val="SCHEDULE_OF_RATES58"/>
      <sheetName val="4_Annex_1_Basic_rate58"/>
      <sheetName val="DETAILED__BOQ58"/>
      <sheetName val="Detail_In_Door_Stad58"/>
      <sheetName val="Project_Details__58"/>
      <sheetName val="RCC,Ret__Wall58"/>
      <sheetName val="TBAL9697_-group_wise__sdpl58"/>
      <sheetName val="Load_Details(B2)58"/>
      <sheetName val="scurve_calc_(2)58"/>
      <sheetName val="Detail_P&amp;L58"/>
      <sheetName val="Assumption_Sheet58"/>
      <sheetName val="APPENDIX_B-158"/>
      <sheetName val="Bill_3_158"/>
      <sheetName val="Legal_Risk_Analysis58"/>
      <sheetName val="Cable_data58"/>
      <sheetName val="PRECAST_lightconc-II58"/>
      <sheetName val="BLOCK-A_(MEA_SHEET)57"/>
      <sheetName val="Bill_3_-_Site_Works57"/>
      <sheetName val="Asia_Revised_10-1-0757"/>
      <sheetName val="All_Capital_Plan_P+L_10-1-0757"/>
      <sheetName val="CP08_(2)57"/>
      <sheetName val="Planning_File_10-1-0757"/>
      <sheetName val="GR_slab-reinft57"/>
      <sheetName val="SITE_OVERHEADS57"/>
      <sheetName val="Civil_Works57"/>
      <sheetName val="Material_57"/>
      <sheetName val="SPT_vs_PHI57"/>
      <sheetName val="Fill_this_out_first___57"/>
      <sheetName val="IO_List57"/>
      <sheetName val="Pipe_Supports57"/>
      <sheetName val="BOQ_(2)57"/>
      <sheetName val="SCHEDULE_(3)57"/>
      <sheetName val="schedule_nos57"/>
      <sheetName val="Rate_Analysis57"/>
      <sheetName val="Boq_Block_A57"/>
      <sheetName val="Sqn_Abs_G_6__57"/>
      <sheetName val="WO_Abs__G_2__6_DUs57"/>
      <sheetName val="Air_Abs_G_6__23_DUs57"/>
      <sheetName val="4-Int-_ele(RA)57"/>
      <sheetName val="INDIGINEOUS_ITEMS_57"/>
      <sheetName val="Box-_Girder57"/>
      <sheetName val="Lease_rents57"/>
      <sheetName val="DLC_lookups57"/>
      <sheetName val="Quote_Sheet57"/>
      <sheetName val="labour_coeff57"/>
      <sheetName val="Works_-_Quote_Sheet57"/>
      <sheetName val="Gen_Info57"/>
      <sheetName val="Indirect_expenses57"/>
      <sheetName val="Cost_Any_57"/>
      <sheetName val="LIST_OF_MAKES57"/>
      <sheetName val="Detail_1A57"/>
      <sheetName val="Basement_Budget57"/>
      <sheetName val="Break_up_Sheet57"/>
      <sheetName val="E_&amp;_R57"/>
      <sheetName val="Bed_Class56"/>
      <sheetName val="Pile_cap56"/>
      <sheetName val="Mat_Cost57"/>
      <sheetName val="SPILL_OVER57"/>
      <sheetName val="DTF_Summary56"/>
      <sheetName val="UNP-NCW_56"/>
      <sheetName val="GF_Columns56"/>
      <sheetName val="Form_656"/>
      <sheetName val="BOQ_Direct_selling_cost56"/>
      <sheetName val="MASTER_RATE_ANALYSIS56"/>
      <sheetName val="Intro_56"/>
      <sheetName val="A_O_R_56"/>
      <sheetName val="Cost_summary56"/>
      <sheetName val="Direct_cost_shed_A-2_56"/>
      <sheetName val="_Resource_list56"/>
      <sheetName val="THANE_SITE56"/>
      <sheetName val="BOQ_Distribution56"/>
      <sheetName val="key_dates56"/>
      <sheetName val="specification_options56"/>
      <sheetName val="Elite_1_-_MBCL56"/>
      <sheetName val="M_R_List_(2)56"/>
      <sheetName val="Balance_Sheet_56"/>
      <sheetName val="Basic_Rates43"/>
      <sheetName val="Contract_BOQ43"/>
      <sheetName val="beam-reinft-IIInd_floor43"/>
      <sheetName val="FF_Inst_RA_08_Inst_0343"/>
      <sheetName val="beam-reinft-machine_rm43"/>
      <sheetName val="T1_WO43"/>
      <sheetName val="Staff_Acco_120"/>
      <sheetName val="Tel__60"/>
      <sheetName val="Ext_light60"/>
      <sheetName val="Staff_Acco_121"/>
      <sheetName val="SCHEDULE_OF_RATES60"/>
      <sheetName val="4_Annex_1_Basic_rate60"/>
      <sheetName val="DETAILED__BOQ60"/>
      <sheetName val="Detail_In_Door_Stad60"/>
      <sheetName val="Project_Details__60"/>
      <sheetName val="RCC,Ret__Wall60"/>
      <sheetName val="TBAL9697_-group_wise__sdpl60"/>
      <sheetName val="Load_Details(B2)60"/>
      <sheetName val="scurve_calc_(2)60"/>
      <sheetName val="Detail_P&amp;L60"/>
      <sheetName val="Assumption_Sheet60"/>
      <sheetName val="APPENDIX_B-160"/>
      <sheetName val="Bill_3_160"/>
      <sheetName val="Legal_Risk_Analysis60"/>
      <sheetName val="Cable_data60"/>
      <sheetName val="PRECAST_lightconc-II60"/>
      <sheetName val="BLOCK-A_(MEA_SHEET)59"/>
      <sheetName val="Bill_3_-_Site_Works59"/>
      <sheetName val="Asia_Revised_10-1-0759"/>
      <sheetName val="All_Capital_Plan_P+L_10-1-0759"/>
      <sheetName val="CP08_(2)59"/>
      <sheetName val="Planning_File_10-1-0759"/>
      <sheetName val="GR_slab-reinft59"/>
      <sheetName val="SITE_OVERHEADS59"/>
      <sheetName val="Civil_Works59"/>
      <sheetName val="Material_59"/>
      <sheetName val="SPT_vs_PHI59"/>
      <sheetName val="Fill_this_out_first___59"/>
      <sheetName val="IO_List59"/>
      <sheetName val="Pipe_Supports59"/>
      <sheetName val="BOQ_(2)59"/>
      <sheetName val="SCHEDULE_(3)59"/>
      <sheetName val="schedule_nos59"/>
      <sheetName val="Rate_Analysis59"/>
      <sheetName val="Boq_Block_A59"/>
      <sheetName val="Sqn_Abs_G_6__59"/>
      <sheetName val="WO_Abs__G_2__6_DUs59"/>
      <sheetName val="Air_Abs_G_6__23_DUs59"/>
      <sheetName val="4-Int-_ele(RA)59"/>
      <sheetName val="INDIGINEOUS_ITEMS_59"/>
      <sheetName val="Box-_Girder59"/>
      <sheetName val="Lease_rents59"/>
      <sheetName val="DLC_lookups59"/>
      <sheetName val="Quote_Sheet59"/>
      <sheetName val="labour_coeff59"/>
      <sheetName val="Works_-_Quote_Sheet59"/>
      <sheetName val="Gen_Info59"/>
      <sheetName val="Indirect_expenses59"/>
      <sheetName val="Cost_Any_59"/>
      <sheetName val="LIST_OF_MAKES59"/>
      <sheetName val="Detail_1A59"/>
      <sheetName val="Basement_Budget59"/>
      <sheetName val="Break_up_Sheet59"/>
      <sheetName val="E_&amp;_R59"/>
      <sheetName val="Bed_Class58"/>
      <sheetName val="Pile_cap58"/>
      <sheetName val="Mat_Cost59"/>
      <sheetName val="SPILL_OVER59"/>
      <sheetName val="DTF_Summary58"/>
      <sheetName val="UNP-NCW_58"/>
      <sheetName val="GF_Columns58"/>
      <sheetName val="Form_658"/>
      <sheetName val="BOQ_Direct_selling_cost58"/>
      <sheetName val="MASTER_RATE_ANALYSIS58"/>
      <sheetName val="Intro_58"/>
      <sheetName val="A_O_R_58"/>
      <sheetName val="Cost_summary58"/>
      <sheetName val="Direct_cost_shed_A-2_58"/>
      <sheetName val="_Resource_list58"/>
      <sheetName val="THANE_SITE58"/>
      <sheetName val="BOQ_Distribution58"/>
      <sheetName val="key_dates58"/>
      <sheetName val="specification_options58"/>
      <sheetName val="Elite_1_-_MBCL58"/>
      <sheetName val="M_R_List_(2)58"/>
      <sheetName val="Balance_Sheet_58"/>
      <sheetName val="Basic_Rates45"/>
      <sheetName val="Contract_BOQ45"/>
      <sheetName val="beam-reinft-IIInd_floor45"/>
      <sheetName val="FF_Inst_RA_08_Inst_0345"/>
      <sheetName val="beam-reinft-machine_rm45"/>
      <sheetName val="T1_WO45"/>
      <sheetName val="Staff_Acco_118"/>
      <sheetName val="Tel__59"/>
      <sheetName val="Ext_light59"/>
      <sheetName val="Staff_Acco_119"/>
      <sheetName val="SCHEDULE_OF_RATES59"/>
      <sheetName val="4_Annex_1_Basic_rate59"/>
      <sheetName val="DETAILED__BOQ59"/>
      <sheetName val="Detail_In_Door_Stad59"/>
      <sheetName val="Project_Details__59"/>
      <sheetName val="RCC,Ret__Wall59"/>
      <sheetName val="TBAL9697_-group_wise__sdpl59"/>
      <sheetName val="Load_Details(B2)59"/>
      <sheetName val="scurve_calc_(2)59"/>
      <sheetName val="Detail_P&amp;L59"/>
      <sheetName val="Assumption_Sheet59"/>
      <sheetName val="APPENDIX_B-159"/>
      <sheetName val="Bill_3_159"/>
      <sheetName val="Legal_Risk_Analysis59"/>
      <sheetName val="Cable_data59"/>
      <sheetName val="PRECAST_lightconc-II59"/>
      <sheetName val="BLOCK-A_(MEA_SHEET)58"/>
      <sheetName val="Bill_3_-_Site_Works58"/>
      <sheetName val="Asia_Revised_10-1-0758"/>
      <sheetName val="All_Capital_Plan_P+L_10-1-0758"/>
      <sheetName val="CP08_(2)58"/>
      <sheetName val="Planning_File_10-1-0758"/>
      <sheetName val="GR_slab-reinft58"/>
      <sheetName val="SITE_OVERHEADS58"/>
      <sheetName val="Civil_Works58"/>
      <sheetName val="Material_58"/>
      <sheetName val="SPT_vs_PHI58"/>
      <sheetName val="Fill_this_out_first___58"/>
      <sheetName val="IO_List58"/>
      <sheetName val="Pipe_Supports58"/>
      <sheetName val="BOQ_(2)58"/>
      <sheetName val="SCHEDULE_(3)58"/>
      <sheetName val="schedule_nos58"/>
      <sheetName val="Rate_Analysis58"/>
      <sheetName val="Boq_Block_A58"/>
      <sheetName val="Sqn_Abs_G_6__58"/>
      <sheetName val="WO_Abs__G_2__6_DUs58"/>
      <sheetName val="Air_Abs_G_6__23_DUs58"/>
      <sheetName val="4-Int-_ele(RA)58"/>
      <sheetName val="INDIGINEOUS_ITEMS_58"/>
      <sheetName val="Box-_Girder58"/>
      <sheetName val="Lease_rents58"/>
      <sheetName val="DLC_lookups58"/>
      <sheetName val="Quote_Sheet58"/>
      <sheetName val="labour_coeff58"/>
      <sheetName val="Works_-_Quote_Sheet58"/>
      <sheetName val="Gen_Info58"/>
      <sheetName val="Indirect_expenses58"/>
      <sheetName val="Cost_Any_58"/>
      <sheetName val="LIST_OF_MAKES58"/>
      <sheetName val="Detail_1A58"/>
      <sheetName val="Basement_Budget58"/>
      <sheetName val="Break_up_Sheet58"/>
      <sheetName val="E_&amp;_R58"/>
      <sheetName val="Bed_Class57"/>
      <sheetName val="Pile_cap57"/>
      <sheetName val="Mat_Cost58"/>
      <sheetName val="SPILL_OVER58"/>
      <sheetName val="DTF_Summary57"/>
      <sheetName val="UNP-NCW_57"/>
      <sheetName val="GF_Columns57"/>
      <sheetName val="Form_657"/>
      <sheetName val="BOQ_Direct_selling_cost57"/>
      <sheetName val="MASTER_RATE_ANALYSIS57"/>
      <sheetName val="Intro_57"/>
      <sheetName val="A_O_R_57"/>
      <sheetName val="Cost_summary57"/>
      <sheetName val="Direct_cost_shed_A-2_57"/>
      <sheetName val="_Resource_list57"/>
      <sheetName val="THANE_SITE57"/>
      <sheetName val="BOQ_Distribution57"/>
      <sheetName val="key_dates57"/>
      <sheetName val="specification_options57"/>
      <sheetName val="Elite_1_-_MBCL57"/>
      <sheetName val="M_R_List_(2)57"/>
      <sheetName val="Balance_Sheet_57"/>
      <sheetName val="Basic_Rates44"/>
      <sheetName val="Contract_BOQ44"/>
      <sheetName val="beam-reinft-IIInd_floor44"/>
      <sheetName val="FF_Inst_RA_08_Inst_0344"/>
      <sheetName val="beam-reinft-machine_rm44"/>
      <sheetName val="T1_WO44"/>
      <sheetName val="Staff_Acco_124"/>
      <sheetName val="Tel__62"/>
      <sheetName val="Ext_light62"/>
      <sheetName val="Staff_Acco_125"/>
      <sheetName val="SCHEDULE_OF_RATES62"/>
      <sheetName val="4_Annex_1_Basic_rate62"/>
      <sheetName val="DETAILED__BOQ62"/>
      <sheetName val="Detail_In_Door_Stad62"/>
      <sheetName val="Project_Details__62"/>
      <sheetName val="RCC,Ret__Wall62"/>
      <sheetName val="TBAL9697_-group_wise__sdpl62"/>
      <sheetName val="Load_Details(B2)62"/>
      <sheetName val="scurve_calc_(2)62"/>
      <sheetName val="Detail_P&amp;L62"/>
      <sheetName val="Assumption_Sheet62"/>
      <sheetName val="APPENDIX_B-162"/>
      <sheetName val="Bill_3_162"/>
      <sheetName val="Legal_Risk_Analysis62"/>
      <sheetName val="Cable_data62"/>
      <sheetName val="PRECAST_lightconc-II62"/>
      <sheetName val="BLOCK-A_(MEA_SHEET)61"/>
      <sheetName val="Bill_3_-_Site_Works61"/>
      <sheetName val="Asia_Revised_10-1-0761"/>
      <sheetName val="All_Capital_Plan_P+L_10-1-0761"/>
      <sheetName val="CP08_(2)61"/>
      <sheetName val="Planning_File_10-1-0761"/>
      <sheetName val="GR_slab-reinft61"/>
      <sheetName val="SITE_OVERHEADS61"/>
      <sheetName val="Civil_Works61"/>
      <sheetName val="Material_61"/>
      <sheetName val="SPT_vs_PHI61"/>
      <sheetName val="Fill_this_out_first___61"/>
      <sheetName val="IO_List61"/>
      <sheetName val="Pipe_Supports61"/>
      <sheetName val="BOQ_(2)61"/>
      <sheetName val="SCHEDULE_(3)61"/>
      <sheetName val="schedule_nos61"/>
      <sheetName val="Rate_Analysis61"/>
      <sheetName val="Boq_Block_A61"/>
      <sheetName val="Sqn_Abs_G_6__61"/>
      <sheetName val="WO_Abs__G_2__6_DUs61"/>
      <sheetName val="Air_Abs_G_6__23_DUs61"/>
      <sheetName val="4-Int-_ele(RA)61"/>
      <sheetName val="INDIGINEOUS_ITEMS_61"/>
      <sheetName val="Box-_Girder61"/>
      <sheetName val="Lease_rents61"/>
      <sheetName val="DLC_lookups61"/>
      <sheetName val="Quote_Sheet61"/>
      <sheetName val="labour_coeff61"/>
      <sheetName val="Works_-_Quote_Sheet61"/>
      <sheetName val="Gen_Info61"/>
      <sheetName val="Indirect_expenses61"/>
      <sheetName val="Cost_Any_61"/>
      <sheetName val="LIST_OF_MAKES61"/>
      <sheetName val="Detail_1A61"/>
      <sheetName val="Basement_Budget61"/>
      <sheetName val="Break_up_Sheet61"/>
      <sheetName val="E_&amp;_R61"/>
      <sheetName val="Bed_Class60"/>
      <sheetName val="Pile_cap60"/>
      <sheetName val="Mat_Cost61"/>
      <sheetName val="SPILL_OVER61"/>
      <sheetName val="DTF_Summary60"/>
      <sheetName val="UNP-NCW_60"/>
      <sheetName val="GF_Columns60"/>
      <sheetName val="Form_660"/>
      <sheetName val="BOQ_Direct_selling_cost60"/>
      <sheetName val="MASTER_RATE_ANALYSIS60"/>
      <sheetName val="Intro_60"/>
      <sheetName val="A_O_R_60"/>
      <sheetName val="Cost_summary60"/>
      <sheetName val="Direct_cost_shed_A-2_60"/>
      <sheetName val="_Resource_list60"/>
      <sheetName val="THANE_SITE60"/>
      <sheetName val="BOQ_Distribution60"/>
      <sheetName val="key_dates60"/>
      <sheetName val="specification_options60"/>
      <sheetName val="Elite_1_-_MBCL60"/>
      <sheetName val="M_R_List_(2)60"/>
      <sheetName val="Balance_Sheet_60"/>
      <sheetName val="Basic_Rates47"/>
      <sheetName val="Contract_BOQ47"/>
      <sheetName val="beam-reinft-IIInd_floor47"/>
      <sheetName val="FF_Inst_RA_08_Inst_0347"/>
      <sheetName val="beam-reinft-machine_rm47"/>
      <sheetName val="T1_WO47"/>
      <sheetName val="Staff_Acco_126"/>
      <sheetName val="Tel__63"/>
      <sheetName val="Ext_light63"/>
      <sheetName val="Staff_Acco_127"/>
      <sheetName val="SCHEDULE_OF_RATES63"/>
      <sheetName val="4_Annex_1_Basic_rate63"/>
      <sheetName val="DETAILED__BOQ63"/>
      <sheetName val="Detail_In_Door_Stad63"/>
      <sheetName val="Project_Details__63"/>
      <sheetName val="RCC,Ret__Wall63"/>
      <sheetName val="TBAL9697_-group_wise__sdpl63"/>
      <sheetName val="Load_Details(B2)63"/>
      <sheetName val="scurve_calc_(2)63"/>
      <sheetName val="Detail_P&amp;L63"/>
      <sheetName val="Assumption_Sheet63"/>
      <sheetName val="APPENDIX_B-163"/>
      <sheetName val="Bill_3_163"/>
      <sheetName val="Legal_Risk_Analysis63"/>
      <sheetName val="Cable_data63"/>
      <sheetName val="PRECAST_lightconc-II63"/>
      <sheetName val="BLOCK-A_(MEA_SHEET)62"/>
      <sheetName val="Bill_3_-_Site_Works62"/>
      <sheetName val="Asia_Revised_10-1-0762"/>
      <sheetName val="All_Capital_Plan_P+L_10-1-0762"/>
      <sheetName val="CP08_(2)62"/>
      <sheetName val="Planning_File_10-1-0762"/>
      <sheetName val="GR_slab-reinft62"/>
      <sheetName val="SITE_OVERHEADS62"/>
      <sheetName val="Civil_Works62"/>
      <sheetName val="Material_62"/>
      <sheetName val="SPT_vs_PHI62"/>
      <sheetName val="Fill_this_out_first___62"/>
      <sheetName val="IO_List62"/>
      <sheetName val="Pipe_Supports62"/>
      <sheetName val="BOQ_(2)62"/>
      <sheetName val="SCHEDULE_(3)62"/>
      <sheetName val="schedule_nos62"/>
      <sheetName val="Rate_Analysis62"/>
      <sheetName val="Boq_Block_A62"/>
      <sheetName val="Sqn_Abs_G_6__62"/>
      <sheetName val="WO_Abs__G_2__6_DUs62"/>
      <sheetName val="Air_Abs_G_6__23_DUs62"/>
      <sheetName val="4-Int-_ele(RA)62"/>
      <sheetName val="INDIGINEOUS_ITEMS_62"/>
      <sheetName val="Box-_Girder62"/>
      <sheetName val="Lease_rents62"/>
      <sheetName val="DLC_lookups62"/>
      <sheetName val="Quote_Sheet62"/>
      <sheetName val="labour_coeff62"/>
      <sheetName val="Works_-_Quote_Sheet62"/>
      <sheetName val="Gen_Info62"/>
      <sheetName val="Indirect_expenses62"/>
      <sheetName val="Cost_Any_62"/>
      <sheetName val="LIST_OF_MAKES62"/>
      <sheetName val="Detail_1A62"/>
      <sheetName val="Basement_Budget62"/>
      <sheetName val="Break_up_Sheet62"/>
      <sheetName val="E_&amp;_R62"/>
      <sheetName val="Bed_Class61"/>
      <sheetName val="Pile_cap61"/>
      <sheetName val="Mat_Cost62"/>
      <sheetName val="SPILL_OVER62"/>
      <sheetName val="DTF_Summary61"/>
      <sheetName val="UNP-NCW_61"/>
      <sheetName val="GF_Columns61"/>
      <sheetName val="Form_661"/>
      <sheetName val="BOQ_Direct_selling_cost61"/>
      <sheetName val="MASTER_RATE_ANALYSIS61"/>
      <sheetName val="Intro_61"/>
      <sheetName val="A_O_R_61"/>
      <sheetName val="Cost_summary61"/>
      <sheetName val="Direct_cost_shed_A-2_61"/>
      <sheetName val="_Resource_list61"/>
      <sheetName val="THANE_SITE61"/>
      <sheetName val="BOQ_Distribution61"/>
      <sheetName val="key_dates61"/>
      <sheetName val="specification_options61"/>
      <sheetName val="Elite_1_-_MBCL61"/>
      <sheetName val="M_R_List_(2)61"/>
      <sheetName val="Balance_Sheet_61"/>
      <sheetName val="Basic_Rates48"/>
      <sheetName val="Contract_BOQ48"/>
      <sheetName val="beam-reinft-IIInd_floor48"/>
      <sheetName val="FF_Inst_RA_08_Inst_0348"/>
      <sheetName val="beam-reinft-machine_rm48"/>
      <sheetName val="T1_WO48"/>
      <sheetName val="Staff_Acco_128"/>
      <sheetName val="Tel__64"/>
      <sheetName val="Ext_light64"/>
      <sheetName val="Staff_Acco_129"/>
      <sheetName val="SCHEDULE_OF_RATES64"/>
      <sheetName val="4_Annex_1_Basic_rate64"/>
      <sheetName val="DETAILED__BOQ64"/>
      <sheetName val="Detail_In_Door_Stad64"/>
      <sheetName val="Project_Details__64"/>
      <sheetName val="RCC,Ret__Wall64"/>
      <sheetName val="TBAL9697_-group_wise__sdpl64"/>
      <sheetName val="Load_Details(B2)64"/>
      <sheetName val="scurve_calc_(2)64"/>
      <sheetName val="Detail_P&amp;L64"/>
      <sheetName val="Assumption_Sheet64"/>
      <sheetName val="APPENDIX_B-164"/>
      <sheetName val="Bill_3_164"/>
      <sheetName val="Legal_Risk_Analysis64"/>
      <sheetName val="Cable_data64"/>
      <sheetName val="PRECAST_lightconc-II64"/>
      <sheetName val="BLOCK-A_(MEA_SHEET)63"/>
      <sheetName val="Bill_3_-_Site_Works63"/>
      <sheetName val="Asia_Revised_10-1-0763"/>
      <sheetName val="All_Capital_Plan_P+L_10-1-0763"/>
      <sheetName val="CP08_(2)63"/>
      <sheetName val="Planning_File_10-1-0763"/>
      <sheetName val="GR_slab-reinft63"/>
      <sheetName val="SITE_OVERHEADS63"/>
      <sheetName val="Civil_Works63"/>
      <sheetName val="Material_63"/>
      <sheetName val="SPT_vs_PHI63"/>
      <sheetName val="Fill_this_out_first___63"/>
      <sheetName val="IO_List63"/>
      <sheetName val="Pipe_Supports63"/>
      <sheetName val="BOQ_(2)63"/>
      <sheetName val="SCHEDULE_(3)63"/>
      <sheetName val="schedule_nos63"/>
      <sheetName val="Rate_Analysis63"/>
      <sheetName val="Boq_Block_A63"/>
      <sheetName val="Sqn_Abs_G_6__63"/>
      <sheetName val="WO_Abs__G_2__6_DUs63"/>
      <sheetName val="Air_Abs_G_6__23_DUs63"/>
      <sheetName val="4-Int-_ele(RA)63"/>
      <sheetName val="INDIGINEOUS_ITEMS_63"/>
      <sheetName val="Box-_Girder63"/>
      <sheetName val="Lease_rents63"/>
      <sheetName val="DLC_lookups63"/>
      <sheetName val="Quote_Sheet63"/>
      <sheetName val="labour_coeff63"/>
      <sheetName val="Works_-_Quote_Sheet63"/>
      <sheetName val="Gen_Info63"/>
      <sheetName val="Indirect_expenses63"/>
      <sheetName val="Cost_Any_63"/>
      <sheetName val="LIST_OF_MAKES63"/>
      <sheetName val="Detail_1A63"/>
      <sheetName val="Basement_Budget63"/>
      <sheetName val="Break_up_Sheet63"/>
      <sheetName val="E_&amp;_R63"/>
      <sheetName val="Bed_Class62"/>
      <sheetName val="Pile_cap62"/>
      <sheetName val="Mat_Cost63"/>
      <sheetName val="SPILL_OVER63"/>
      <sheetName val="DTF_Summary62"/>
      <sheetName val="UNP-NCW_62"/>
      <sheetName val="GF_Columns62"/>
      <sheetName val="Form_662"/>
      <sheetName val="BOQ_Direct_selling_cost62"/>
      <sheetName val="MASTER_RATE_ANALYSIS62"/>
      <sheetName val="Intro_62"/>
      <sheetName val="A_O_R_62"/>
      <sheetName val="Cost_summary62"/>
      <sheetName val="Direct_cost_shed_A-2_62"/>
      <sheetName val="_Resource_list62"/>
      <sheetName val="THANE_SITE62"/>
      <sheetName val="BOQ_Distribution62"/>
      <sheetName val="key_dates62"/>
      <sheetName val="specification_options62"/>
      <sheetName val="Elite_1_-_MBCL62"/>
      <sheetName val="M_R_List_(2)62"/>
      <sheetName val="Balance_Sheet_62"/>
      <sheetName val="Basic_Rates49"/>
      <sheetName val="Contract_BOQ49"/>
      <sheetName val="beam-reinft-IIInd_floor49"/>
      <sheetName val="FF_Inst_RA_08_Inst_0349"/>
      <sheetName val="beam-reinft-machine_rm49"/>
      <sheetName val="T1_WO49"/>
      <sheetName val="Staff_Acco_130"/>
      <sheetName val="Tel__65"/>
      <sheetName val="Ext_light65"/>
      <sheetName val="Staff_Acco_131"/>
      <sheetName val="SCHEDULE_OF_RATES65"/>
      <sheetName val="4_Annex_1_Basic_rate65"/>
      <sheetName val="DETAILED__BOQ65"/>
      <sheetName val="Detail_In_Door_Stad65"/>
      <sheetName val="Project_Details__65"/>
      <sheetName val="RCC,Ret__Wall65"/>
      <sheetName val="TBAL9697_-group_wise__sdpl65"/>
      <sheetName val="Load_Details(B2)65"/>
      <sheetName val="scurve_calc_(2)65"/>
      <sheetName val="Detail_P&amp;L65"/>
      <sheetName val="Assumption_Sheet65"/>
      <sheetName val="APPENDIX_B-165"/>
      <sheetName val="Bill_3_165"/>
      <sheetName val="Legal_Risk_Analysis65"/>
      <sheetName val="Cable_data65"/>
      <sheetName val="PRECAST_lightconc-II65"/>
      <sheetName val="BLOCK-A_(MEA_SHEET)64"/>
      <sheetName val="Bill_3_-_Site_Works64"/>
      <sheetName val="Asia_Revised_10-1-0764"/>
      <sheetName val="All_Capital_Plan_P+L_10-1-0764"/>
      <sheetName val="CP08_(2)64"/>
      <sheetName val="Planning_File_10-1-0764"/>
      <sheetName val="GR_slab-reinft64"/>
      <sheetName val="SITE_OVERHEADS64"/>
      <sheetName val="Civil_Works64"/>
      <sheetName val="Material_64"/>
      <sheetName val="SPT_vs_PHI64"/>
      <sheetName val="Fill_this_out_first___64"/>
      <sheetName val="IO_List64"/>
      <sheetName val="Pipe_Supports64"/>
      <sheetName val="BOQ_(2)64"/>
      <sheetName val="SCHEDULE_(3)64"/>
      <sheetName val="schedule_nos64"/>
      <sheetName val="Rate_Analysis64"/>
      <sheetName val="Boq_Block_A64"/>
      <sheetName val="Sqn_Abs_G_6__64"/>
      <sheetName val="WO_Abs__G_2__6_DUs64"/>
      <sheetName val="Air_Abs_G_6__23_DUs64"/>
      <sheetName val="4-Int-_ele(RA)64"/>
      <sheetName val="INDIGINEOUS_ITEMS_64"/>
      <sheetName val="Box-_Girder64"/>
      <sheetName val="Lease_rents64"/>
      <sheetName val="DLC_lookups64"/>
      <sheetName val="Quote_Sheet64"/>
      <sheetName val="labour_coeff64"/>
      <sheetName val="Works_-_Quote_Sheet64"/>
      <sheetName val="Gen_Info64"/>
      <sheetName val="Indirect_expenses64"/>
      <sheetName val="Cost_Any_64"/>
      <sheetName val="LIST_OF_MAKES64"/>
      <sheetName val="Detail_1A64"/>
      <sheetName val="Basement_Budget64"/>
      <sheetName val="Break_up_Sheet64"/>
      <sheetName val="E_&amp;_R64"/>
      <sheetName val="Bed_Class63"/>
      <sheetName val="Pile_cap63"/>
      <sheetName val="Mat_Cost64"/>
      <sheetName val="SPILL_OVER64"/>
      <sheetName val="DTF_Summary63"/>
      <sheetName val="UNP-NCW_63"/>
      <sheetName val="GF_Columns63"/>
      <sheetName val="Form_663"/>
      <sheetName val="BOQ_Direct_selling_cost63"/>
      <sheetName val="MASTER_RATE_ANALYSIS63"/>
      <sheetName val="Intro_63"/>
      <sheetName val="A_O_R_63"/>
      <sheetName val="Cost_summary63"/>
      <sheetName val="Direct_cost_shed_A-2_63"/>
      <sheetName val="_Resource_list63"/>
      <sheetName val="THANE_SITE63"/>
      <sheetName val="BOQ_Distribution63"/>
      <sheetName val="key_dates63"/>
      <sheetName val="specification_options63"/>
      <sheetName val="Elite_1_-_MBCL63"/>
      <sheetName val="M_R_List_(2)63"/>
      <sheetName val="Balance_Sheet_63"/>
      <sheetName val="Basic_Rates50"/>
      <sheetName val="Contract_BOQ50"/>
      <sheetName val="beam-reinft-IIInd_floor50"/>
      <sheetName val="FF_Inst_RA_08_Inst_0350"/>
      <sheetName val="beam-reinft-machine_rm50"/>
      <sheetName val="T1_WO50"/>
      <sheetName val="DSLP"/>
      <sheetName val="Master_Data"/>
      <sheetName val="L_(4)"/>
      <sheetName val="Cost_Index7"/>
      <sheetName val="saihous_ele7"/>
      <sheetName val="_IO_List7"/>
      <sheetName val="SSR___NSSR_Market_final7"/>
      <sheetName val="STAFFSCHED_7"/>
      <sheetName val="bs_BP_04_SA6"/>
      <sheetName val="1-Pop_Proj6"/>
      <sheetName val="DG_Works_(Supply)6"/>
      <sheetName val="Blr_hire6"/>
      <sheetName val="1_006"/>
      <sheetName val="220_11__BS_6"/>
      <sheetName val="_B36"/>
      <sheetName val="_B16"/>
      <sheetName val="Operating_Statistics6"/>
      <sheetName val="Annexue_B6"/>
      <sheetName val="Elect_6"/>
      <sheetName val="$_KURLARI6"/>
      <sheetName val="Boq_(Main_Building)6"/>
      <sheetName val="Desgn(zone_I)6"/>
      <sheetName val="Civil_BOQ5"/>
      <sheetName val="Basement__Works3"/>
      <sheetName val="final_abstract2"/>
      <sheetName val="PA-_Consutant_2"/>
      <sheetName val="Angebot18_7_1"/>
      <sheetName val="2nd_1"/>
      <sheetName val="10__&amp;_11__Rate_Code_&amp;_BQ1"/>
      <sheetName val="AoR_Finishing1"/>
      <sheetName val="Material_Rate1"/>
      <sheetName val="Material_List_1"/>
      <sheetName val="Structure_Bills_Qty1"/>
      <sheetName val="ONE_TIME1"/>
      <sheetName val="MTO_REV_01"/>
      <sheetName val="DG_1"/>
      <sheetName val="final_abstract1"/>
      <sheetName val="STAFFSCHED_8"/>
      <sheetName val="Blr_hire7"/>
      <sheetName val="_IO_List8"/>
      <sheetName val="Cost_Index8"/>
      <sheetName val="saihous_ele8"/>
      <sheetName val="SSR___NSSR_Market_final8"/>
      <sheetName val="DG_Works_(Supply)7"/>
      <sheetName val="bs_BP_04_SA7"/>
      <sheetName val="1-Pop_Proj7"/>
      <sheetName val="1_007"/>
      <sheetName val="Annexue_B7"/>
      <sheetName val="Boq_(Main_Building)7"/>
      <sheetName val="220_11__BS_7"/>
      <sheetName val="PA-_Consutant_3"/>
      <sheetName val="_B37"/>
      <sheetName val="_B17"/>
      <sheetName val="Operating_Statistics7"/>
      <sheetName val="Elect_7"/>
      <sheetName val="Desgn(zone_I)7"/>
      <sheetName val="Basement__Works4"/>
      <sheetName val="10__&amp;_11__Rate_Code_&amp;_BQ2"/>
      <sheetName val="$_KURLARI7"/>
      <sheetName val="Civil_BOQ6"/>
      <sheetName val="Basic_Resources2"/>
      <sheetName val="BC_&amp;_MNB_2"/>
      <sheetName val="Angebot18_7_2"/>
      <sheetName val="final_abstract3"/>
      <sheetName val="Material_Rate2"/>
      <sheetName val="SPILL_OVER_PROJECTIONS2"/>
      <sheetName val="DG_2"/>
      <sheetName val="MAIN_FILE_9-24-071"/>
      <sheetName val="2nd_2"/>
      <sheetName val="[saihous_ele_xls]Indirect쌳ᎈ駜/1"/>
      <sheetName val="Material_List_2"/>
      <sheetName val="Structure_Bills_Qty2"/>
      <sheetName val="MTO_REV_02"/>
      <sheetName val="Linked_Lead1"/>
      <sheetName val="Stress_Calculation"/>
      <sheetName val="NLD_-_Assum"/>
      <sheetName val="Lead_(Final)1"/>
      <sheetName val="AoR_Finishing2"/>
      <sheetName val="C&amp;S_monthwise"/>
      <sheetName val="G_R_P"/>
      <sheetName val="PSC_REVISED"/>
      <sheetName val="Bridge_Data_2005-06"/>
      <sheetName val="Data_F8_BTR"/>
      <sheetName val="_"/>
      <sheetName val="ONE_TIME2"/>
      <sheetName val="TORRENT_CEMENT"/>
      <sheetName val="Column_BBS-Block91"/>
      <sheetName val="AutoOpen_Stub_Data"/>
      <sheetName val="Abstract_Sheet1"/>
      <sheetName val="April_Analysts1"/>
      <sheetName val="M_S_1"/>
      <sheetName val="Materials_1"/>
      <sheetName val="Sum_1"/>
      <sheetName val="General_Interior_1"/>
      <sheetName val="Dismantling_Works_1"/>
      <sheetName val="Toilet_Works_1"/>
      <sheetName val="Sliding_folding_partition1"/>
      <sheetName val="Hard_flr&amp;wall_1"/>
      <sheetName val="Modular_Ceiling_1"/>
      <sheetName val="MS_Structure_Works1"/>
      <sheetName val="Graphics_&amp;_Signage1"/>
      <sheetName val="Indirect????"/>
      <sheetName val="Indirect퀀《혂൧"/>
      <sheetName val="Core_Data"/>
      <sheetName val="M-Book_for_FW"/>
      <sheetName val="M-Book_for_Conc"/>
      <sheetName val="Monthly_Budget_Summary"/>
      <sheetName val="Meas_-Hotel_Part"/>
      <sheetName val="Labour_Rate_"/>
      <sheetName val="TPL_RECEIPTS_MB51"/>
      <sheetName val="ROW_Orders_for_March_05"/>
      <sheetName val="PKG_PO"/>
      <sheetName val="LLM_DPRECEIPTS_MB51"/>
      <sheetName val="ZSEM_stock_(ympc038)"/>
      <sheetName val="MFG_PO"/>
      <sheetName val="Sqn-Abs(G+6)_"/>
      <sheetName val="WO-Abs_(G+2)_6_DUs"/>
      <sheetName val="Air-Abs(G+6)_23_DUs"/>
      <sheetName val="saihous_ele_xls"/>
      <sheetName val="Labour_&amp;_Plant"/>
      <sheetName val="Assumption_Inputs"/>
      <sheetName val="Ring_Details"/>
      <sheetName val="reference_sheet_"/>
      <sheetName val="GUT_(2)"/>
      <sheetName val="D1_CO"/>
      <sheetName val="girder"/>
      <sheetName val="Capex"/>
      <sheetName val="Beam-design exp"/>
      <sheetName val="A301 Kalk"/>
      <sheetName val="LL-Normal"/>
      <sheetName val="keydates"/>
      <sheetName val="Pacakges split"/>
      <sheetName val="_saihous.ele.xls_Indirect_x0005"/>
      <sheetName val="_saihous.ele.xls_Indirect퀀《혂൧_x"/>
      <sheetName val="Schlüss Inh-EF"/>
      <sheetName val="VS배관내역서"/>
      <sheetName val="HPL"/>
      <sheetName val="BRL FORMAT"/>
      <sheetName val="Total delivered cost calc."/>
      <sheetName val="HT Cable "/>
      <sheetName val="Analy"/>
      <sheetName val="STATIC"/>
      <sheetName val="BP-Other strs"/>
      <sheetName val="Format - 4"/>
      <sheetName val="master"/>
      <sheetName val="KALK"/>
      <sheetName val="meas-wp"/>
      <sheetName val="sheeet7"/>
      <sheetName val="CONNECT"/>
      <sheetName val="Raw material"/>
      <sheetName val="oresreqsum"/>
      <sheetName val="SILICATE"/>
      <sheetName val="Boq- Civil"/>
      <sheetName val="Indirect_x0005_????쌳ᎈ駜_"/>
      <sheetName val="Indirect_x0005_??_"/>
      <sheetName val="[saihous.ele.xls]Indirect퀀《혂൧_x0001_?"/>
      <sheetName val="[saihous.ele.xls]Indirect_x0005_?⽼؃ᅜ"/>
      <sheetName val="Beams "/>
      <sheetName val="switch"/>
      <sheetName val="ES-aLL"/>
      <sheetName val="COLUMNS"/>
      <sheetName val="SLABREINF-SCH"/>
      <sheetName val="REINF-PILECAP"/>
      <sheetName val="Flooring Chart"/>
      <sheetName val="Cable-code"/>
      <sheetName val="CURENCY"/>
      <sheetName val="Labour before Escalation "/>
      <sheetName val="Material List"/>
      <sheetName val="Preisbildungsblatt"/>
      <sheetName val="Kosten"/>
      <sheetName val="Indirect_x0005____"/>
      <sheetName val="CableList"/>
      <sheetName val="coa_ramco_168"/>
      <sheetName val="RA_markate"/>
      <sheetName val="Balustrade"/>
      <sheetName val="Analisa"/>
      <sheetName val="RF Vol"/>
      <sheetName val="ASP"/>
      <sheetName val="Pivots"/>
      <sheetName val="Customize Your Purchase Order"/>
      <sheetName val="MRoad data"/>
      <sheetName val="m"/>
      <sheetName val="DATA-BASE"/>
      <sheetName val="DATA-ABSTRACT"/>
      <sheetName val="maya"/>
      <sheetName val="ABS 2125 (2)"/>
      <sheetName val="LBD 3978"/>
      <sheetName val="Steel 3979"/>
      <sheetName val="Megh hostel Steel Abstract "/>
      <sheetName val="Foundation Steel"/>
      <sheetName val="Foundation to Ground Floor Roof"/>
      <sheetName val="Qty 3980"/>
      <sheetName val="ABS 2125"/>
      <sheetName val="Bill Copy"/>
      <sheetName val="Detail MB Face Sheet "/>
      <sheetName val="Steel MB Face Sheet "/>
      <sheetName val="Qty ABS  Face Sheet "/>
      <sheetName val="ABS MB Face Sheet"/>
      <sheetName val="IDCCALHYD_GOO"/>
      <sheetName val="detls"/>
      <sheetName val="SSR"/>
      <sheetName val="RAM"/>
      <sheetName val="ssr-rates"/>
      <sheetName val="Machinery"/>
      <sheetName val="SITE DATA"/>
      <sheetName val="C &amp; G RHS"/>
      <sheetName val="DATA-DEP.(13-17)"/>
      <sheetName val="DATA-KBPL(17-25)"/>
      <sheetName val="DATA-GCC(25-34.7)"/>
      <sheetName val="St.-Con(0-17)"/>
      <sheetName val="St.-Con.(17-34)"/>
      <sheetName val="inter"/>
      <sheetName val="07"/>
      <sheetName val="02"/>
      <sheetName val="03"/>
      <sheetName val="04"/>
      <sheetName val="SC revtrgt"/>
      <sheetName val="77S(O)"/>
      <sheetName val="Bituminous"/>
      <sheetName val="Final VA"/>
      <sheetName val="MPR_PA_1"/>
      <sheetName val="scurve(2)"/>
      <sheetName val="SP Break Up"/>
      <sheetName val="Voucher"/>
      <sheetName val="Cal"/>
      <sheetName val="Assmpns"/>
      <sheetName val="Grand Summary"/>
      <sheetName val="COMPS"/>
      <sheetName val="LabourRates"/>
      <sheetName val="purpose&amp;input"/>
      <sheetName val="Anl"/>
    </sheetNames>
    <sheetDataSet>
      <sheetData sheetId="0"/>
      <sheetData sheetId="1"/>
      <sheetData sheetId="2"/>
      <sheetData sheetId="3"/>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ow r="1">
          <cell r="B1" t="str">
            <v>220 kV SUB-STATION</v>
          </cell>
        </row>
      </sheetData>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ow r="1">
          <cell r="B1" t="str">
            <v>220 kV SUB-STATION</v>
          </cell>
        </row>
      </sheetData>
      <sheetData sheetId="389">
        <row r="1">
          <cell r="B1" t="str">
            <v>220 kV SUB-STATION</v>
          </cell>
        </row>
      </sheetData>
      <sheetData sheetId="390">
        <row r="1">
          <cell r="B1" t="str">
            <v>220 kV SUB-STATION</v>
          </cell>
        </row>
      </sheetData>
      <sheetData sheetId="391">
        <row r="1">
          <cell r="B1" t="str">
            <v>220 kV SUB-STATION</v>
          </cell>
        </row>
      </sheetData>
      <sheetData sheetId="392">
        <row r="1">
          <cell r="B1" t="str">
            <v>220 kV SUB-STATION</v>
          </cell>
        </row>
      </sheetData>
      <sheetData sheetId="393">
        <row r="1">
          <cell r="B1" t="str">
            <v>220 kV SUB-STATION</v>
          </cell>
        </row>
      </sheetData>
      <sheetData sheetId="394">
        <row r="1">
          <cell r="B1" t="str">
            <v>220 kV SUB-STATION</v>
          </cell>
        </row>
      </sheetData>
      <sheetData sheetId="395">
        <row r="1">
          <cell r="B1" t="str">
            <v>220 kV SUB-STATION</v>
          </cell>
        </row>
      </sheetData>
      <sheetData sheetId="396">
        <row r="1">
          <cell r="B1" t="str">
            <v>220 kV SUB-STATION</v>
          </cell>
        </row>
      </sheetData>
      <sheetData sheetId="397">
        <row r="1">
          <cell r="B1" t="str">
            <v>220 kV SUB-STATION</v>
          </cell>
        </row>
      </sheetData>
      <sheetData sheetId="398">
        <row r="1">
          <cell r="B1" t="str">
            <v>220 kV SUB-STATION</v>
          </cell>
        </row>
      </sheetData>
      <sheetData sheetId="399">
        <row r="1">
          <cell r="B1" t="str">
            <v>220 kV SUB-STATION</v>
          </cell>
        </row>
      </sheetData>
      <sheetData sheetId="400">
        <row r="1">
          <cell r="B1" t="str">
            <v>220 kV SUB-STATION</v>
          </cell>
        </row>
      </sheetData>
      <sheetData sheetId="401">
        <row r="1">
          <cell r="B1" t="str">
            <v>220 kV SUB-STATION</v>
          </cell>
        </row>
      </sheetData>
      <sheetData sheetId="402">
        <row r="1">
          <cell r="B1" t="str">
            <v>220 kV SUB-STATION</v>
          </cell>
        </row>
      </sheetData>
      <sheetData sheetId="403">
        <row r="1">
          <cell r="B1" t="str">
            <v>220 kV SUB-STATION</v>
          </cell>
        </row>
      </sheetData>
      <sheetData sheetId="404">
        <row r="1">
          <cell r="B1" t="str">
            <v>220 kV SUB-STATION</v>
          </cell>
        </row>
      </sheetData>
      <sheetData sheetId="405">
        <row r="1">
          <cell r="B1" t="str">
            <v>220 kV SUB-STATION</v>
          </cell>
        </row>
      </sheetData>
      <sheetData sheetId="406">
        <row r="1">
          <cell r="B1" t="str">
            <v>220 kV SUB-STATION</v>
          </cell>
        </row>
      </sheetData>
      <sheetData sheetId="407">
        <row r="1">
          <cell r="B1" t="str">
            <v>220 kV SUB-STATION</v>
          </cell>
        </row>
      </sheetData>
      <sheetData sheetId="408">
        <row r="1">
          <cell r="B1" t="str">
            <v>220 kV SUB-STATION</v>
          </cell>
        </row>
      </sheetData>
      <sheetData sheetId="409">
        <row r="1">
          <cell r="B1" t="str">
            <v>220 kV SUB-STATION</v>
          </cell>
        </row>
      </sheetData>
      <sheetData sheetId="410">
        <row r="1">
          <cell r="B1" t="str">
            <v>220 kV SUB-STATION</v>
          </cell>
        </row>
      </sheetData>
      <sheetData sheetId="411">
        <row r="1">
          <cell r="B1" t="str">
            <v>220 kV SUB-STATION</v>
          </cell>
        </row>
      </sheetData>
      <sheetData sheetId="412">
        <row r="1">
          <cell r="B1" t="str">
            <v>220 kV SUB-STATION</v>
          </cell>
        </row>
      </sheetData>
      <sheetData sheetId="413">
        <row r="1">
          <cell r="B1" t="str">
            <v>220 kV SUB-STATION</v>
          </cell>
        </row>
      </sheetData>
      <sheetData sheetId="414">
        <row r="1">
          <cell r="B1" t="str">
            <v>220 kV SUB-STATION</v>
          </cell>
        </row>
      </sheetData>
      <sheetData sheetId="415">
        <row r="1">
          <cell r="B1" t="str">
            <v>220 kV SUB-STATION</v>
          </cell>
        </row>
      </sheetData>
      <sheetData sheetId="416">
        <row r="1">
          <cell r="B1" t="str">
            <v>220 kV SUB-STATION</v>
          </cell>
        </row>
      </sheetData>
      <sheetData sheetId="417">
        <row r="1">
          <cell r="B1" t="str">
            <v>220 kV SUB-STATION</v>
          </cell>
        </row>
      </sheetData>
      <sheetData sheetId="418">
        <row r="1">
          <cell r="B1" t="str">
            <v>220 kV SUB-STATION</v>
          </cell>
        </row>
      </sheetData>
      <sheetData sheetId="419">
        <row r="1">
          <cell r="B1" t="str">
            <v>220 kV SUB-STATION</v>
          </cell>
        </row>
      </sheetData>
      <sheetData sheetId="420">
        <row r="1">
          <cell r="B1" t="str">
            <v>220 kV SUB-STATION</v>
          </cell>
        </row>
      </sheetData>
      <sheetData sheetId="421">
        <row r="1">
          <cell r="B1" t="str">
            <v>220 kV SUB-STATION</v>
          </cell>
        </row>
      </sheetData>
      <sheetData sheetId="422">
        <row r="1">
          <cell r="B1" t="str">
            <v>220 kV SUB-STATION</v>
          </cell>
        </row>
      </sheetData>
      <sheetData sheetId="423">
        <row r="1">
          <cell r="B1" t="str">
            <v>220 kV SUB-STATION</v>
          </cell>
        </row>
      </sheetData>
      <sheetData sheetId="424">
        <row r="1">
          <cell r="B1" t="str">
            <v>220 kV SUB-STATION</v>
          </cell>
        </row>
      </sheetData>
      <sheetData sheetId="425">
        <row r="1">
          <cell r="B1" t="str">
            <v>220 kV SUB-STATION</v>
          </cell>
        </row>
      </sheetData>
      <sheetData sheetId="426">
        <row r="1">
          <cell r="B1" t="str">
            <v>220 kV SUB-STATION</v>
          </cell>
        </row>
      </sheetData>
      <sheetData sheetId="427">
        <row r="1">
          <cell r="B1" t="str">
            <v>220 kV SUB-STATION</v>
          </cell>
        </row>
      </sheetData>
      <sheetData sheetId="428">
        <row r="1">
          <cell r="B1" t="str">
            <v>220 kV SUB-STATION</v>
          </cell>
        </row>
      </sheetData>
      <sheetData sheetId="429">
        <row r="1">
          <cell r="B1" t="str">
            <v>220 kV SUB-STATION</v>
          </cell>
        </row>
      </sheetData>
      <sheetData sheetId="430">
        <row r="1">
          <cell r="B1" t="str">
            <v>220 kV SUB-STATION</v>
          </cell>
        </row>
      </sheetData>
      <sheetData sheetId="431">
        <row r="1">
          <cell r="B1" t="str">
            <v>220 kV SUB-STATION</v>
          </cell>
        </row>
      </sheetData>
      <sheetData sheetId="432">
        <row r="1">
          <cell r="B1" t="str">
            <v>220 kV SUB-STATION</v>
          </cell>
        </row>
      </sheetData>
      <sheetData sheetId="433">
        <row r="1">
          <cell r="B1" t="str">
            <v>220 kV SUB-STATION</v>
          </cell>
        </row>
      </sheetData>
      <sheetData sheetId="434">
        <row r="1">
          <cell r="B1" t="str">
            <v>220 kV SUB-STATION</v>
          </cell>
        </row>
      </sheetData>
      <sheetData sheetId="435">
        <row r="1">
          <cell r="B1" t="str">
            <v>220 kV SUB-STATION</v>
          </cell>
        </row>
      </sheetData>
      <sheetData sheetId="436">
        <row r="1">
          <cell r="B1" t="str">
            <v>220 kV SUB-STATION</v>
          </cell>
        </row>
      </sheetData>
      <sheetData sheetId="437">
        <row r="1">
          <cell r="B1" t="str">
            <v>220 kV SUB-STATION</v>
          </cell>
        </row>
      </sheetData>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ow r="1">
          <cell r="B1" t="str">
            <v>220 kV SUB-STATION</v>
          </cell>
        </row>
      </sheetData>
      <sheetData sheetId="469">
        <row r="1">
          <cell r="B1" t="str">
            <v>220 kV SUB-STATION</v>
          </cell>
        </row>
      </sheetData>
      <sheetData sheetId="470">
        <row r="1">
          <cell r="B1" t="str">
            <v>220 kV SUB-STATION</v>
          </cell>
        </row>
      </sheetData>
      <sheetData sheetId="471">
        <row r="1">
          <cell r="B1" t="str">
            <v>220 kV SUB-STATION</v>
          </cell>
        </row>
      </sheetData>
      <sheetData sheetId="472">
        <row r="1">
          <cell r="B1" t="str">
            <v>220 kV SUB-STATION</v>
          </cell>
        </row>
      </sheetData>
      <sheetData sheetId="473">
        <row r="1">
          <cell r="B1" t="str">
            <v>220 kV SUB-STATION</v>
          </cell>
        </row>
      </sheetData>
      <sheetData sheetId="474">
        <row r="1">
          <cell r="B1" t="str">
            <v>220 kV SUB-STATION</v>
          </cell>
        </row>
      </sheetData>
      <sheetData sheetId="475">
        <row r="1">
          <cell r="B1" t="str">
            <v>220 kV SUB-STATION</v>
          </cell>
        </row>
      </sheetData>
      <sheetData sheetId="476">
        <row r="1">
          <cell r="B1" t="str">
            <v>220 kV SUB-STATION</v>
          </cell>
        </row>
      </sheetData>
      <sheetData sheetId="477">
        <row r="1">
          <cell r="B1" t="str">
            <v>220 kV SUB-STATION</v>
          </cell>
        </row>
      </sheetData>
      <sheetData sheetId="478">
        <row r="1">
          <cell r="B1" t="str">
            <v>220 kV SUB-STATION</v>
          </cell>
        </row>
      </sheetData>
      <sheetData sheetId="479">
        <row r="1">
          <cell r="B1" t="str">
            <v>220 kV SUB-STATION</v>
          </cell>
        </row>
      </sheetData>
      <sheetData sheetId="480">
        <row r="1">
          <cell r="B1" t="str">
            <v>220 kV SUB-STATION</v>
          </cell>
        </row>
      </sheetData>
      <sheetData sheetId="481">
        <row r="1">
          <cell r="B1" t="str">
            <v>220 kV SUB-STATION</v>
          </cell>
        </row>
      </sheetData>
      <sheetData sheetId="482">
        <row r="1">
          <cell r="B1" t="str">
            <v>220 kV SUB-STATION</v>
          </cell>
        </row>
      </sheetData>
      <sheetData sheetId="483">
        <row r="1">
          <cell r="B1" t="str">
            <v>220 kV SUB-STATION</v>
          </cell>
        </row>
      </sheetData>
      <sheetData sheetId="484">
        <row r="1">
          <cell r="B1" t="str">
            <v>220 kV SUB-STATION</v>
          </cell>
        </row>
      </sheetData>
      <sheetData sheetId="485">
        <row r="1">
          <cell r="B1" t="str">
            <v>220 kV SUB-STATION</v>
          </cell>
        </row>
      </sheetData>
      <sheetData sheetId="486">
        <row r="1">
          <cell r="B1" t="str">
            <v>220 kV SUB-STATION</v>
          </cell>
        </row>
      </sheetData>
      <sheetData sheetId="487">
        <row r="1">
          <cell r="B1" t="str">
            <v>220 kV SUB-STATION</v>
          </cell>
        </row>
      </sheetData>
      <sheetData sheetId="488">
        <row r="1">
          <cell r="B1" t="str">
            <v>220 kV SUB-STATION</v>
          </cell>
        </row>
      </sheetData>
      <sheetData sheetId="489">
        <row r="1">
          <cell r="B1" t="str">
            <v>220 kV SUB-STATION</v>
          </cell>
        </row>
      </sheetData>
      <sheetData sheetId="490">
        <row r="1">
          <cell r="B1" t="str">
            <v>220 kV SUB-STATION</v>
          </cell>
        </row>
      </sheetData>
      <sheetData sheetId="491">
        <row r="1">
          <cell r="B1" t="str">
            <v>220 kV SUB-STATION</v>
          </cell>
        </row>
      </sheetData>
      <sheetData sheetId="492">
        <row r="1">
          <cell r="B1" t="str">
            <v>220 kV SUB-STATION</v>
          </cell>
        </row>
      </sheetData>
      <sheetData sheetId="493">
        <row r="1">
          <cell r="B1" t="str">
            <v>220 kV SUB-STATION</v>
          </cell>
        </row>
      </sheetData>
      <sheetData sheetId="494">
        <row r="1">
          <cell r="B1" t="str">
            <v>220 kV SUB-STATION</v>
          </cell>
        </row>
      </sheetData>
      <sheetData sheetId="495">
        <row r="1">
          <cell r="B1" t="str">
            <v>220 kV SUB-STATION</v>
          </cell>
        </row>
      </sheetData>
      <sheetData sheetId="496">
        <row r="1">
          <cell r="B1" t="str">
            <v>220 kV SUB-STATION</v>
          </cell>
        </row>
      </sheetData>
      <sheetData sheetId="497">
        <row r="1">
          <cell r="B1" t="str">
            <v>220 kV SUB-STATION</v>
          </cell>
        </row>
      </sheetData>
      <sheetData sheetId="498">
        <row r="1">
          <cell r="B1" t="str">
            <v>220 kV SUB-STATION</v>
          </cell>
        </row>
      </sheetData>
      <sheetData sheetId="499">
        <row r="1">
          <cell r="B1" t="str">
            <v>220 kV SUB-STATION</v>
          </cell>
        </row>
      </sheetData>
      <sheetData sheetId="500">
        <row r="1">
          <cell r="B1" t="str">
            <v>220 kV SUB-STATION</v>
          </cell>
        </row>
      </sheetData>
      <sheetData sheetId="501">
        <row r="1">
          <cell r="B1" t="str">
            <v>220 kV SUB-STATION</v>
          </cell>
        </row>
      </sheetData>
      <sheetData sheetId="502">
        <row r="1">
          <cell r="B1" t="str">
            <v>220 kV SUB-STATION</v>
          </cell>
        </row>
      </sheetData>
      <sheetData sheetId="503">
        <row r="1">
          <cell r="B1" t="str">
            <v>220 kV SUB-STATION</v>
          </cell>
        </row>
      </sheetData>
      <sheetData sheetId="504">
        <row r="1">
          <cell r="B1" t="str">
            <v>220 kV SUB-STATION</v>
          </cell>
        </row>
      </sheetData>
      <sheetData sheetId="505">
        <row r="1">
          <cell r="B1" t="str">
            <v>220 kV SUB-STATION</v>
          </cell>
        </row>
      </sheetData>
      <sheetData sheetId="506">
        <row r="1">
          <cell r="B1" t="str">
            <v>220 kV SUB-STATION</v>
          </cell>
        </row>
      </sheetData>
      <sheetData sheetId="507">
        <row r="1">
          <cell r="B1" t="str">
            <v>220 kV SUB-STATION</v>
          </cell>
        </row>
      </sheetData>
      <sheetData sheetId="508">
        <row r="1">
          <cell r="B1" t="str">
            <v>220 kV SUB-STATION</v>
          </cell>
        </row>
      </sheetData>
      <sheetData sheetId="509">
        <row r="1">
          <cell r="B1" t="str">
            <v>220 kV SUB-STATION</v>
          </cell>
        </row>
      </sheetData>
      <sheetData sheetId="510">
        <row r="1">
          <cell r="B1" t="str">
            <v>220 kV SUB-STATION</v>
          </cell>
        </row>
      </sheetData>
      <sheetData sheetId="511">
        <row r="1">
          <cell r="B1" t="str">
            <v>220 kV SUB-STATION</v>
          </cell>
        </row>
      </sheetData>
      <sheetData sheetId="512">
        <row r="1">
          <cell r="B1" t="str">
            <v>220 kV SUB-STATION</v>
          </cell>
        </row>
      </sheetData>
      <sheetData sheetId="513">
        <row r="1">
          <cell r="B1" t="str">
            <v>220 kV SUB-STATION</v>
          </cell>
        </row>
      </sheetData>
      <sheetData sheetId="514">
        <row r="1">
          <cell r="B1" t="str">
            <v>220 kV SUB-STATION</v>
          </cell>
        </row>
      </sheetData>
      <sheetData sheetId="515">
        <row r="1">
          <cell r="B1" t="str">
            <v>220 kV SUB-STATION</v>
          </cell>
        </row>
      </sheetData>
      <sheetData sheetId="516">
        <row r="1">
          <cell r="B1" t="str">
            <v>220 kV SUB-STATION</v>
          </cell>
        </row>
      </sheetData>
      <sheetData sheetId="517">
        <row r="1">
          <cell r="B1" t="str">
            <v>220 kV SUB-STATION</v>
          </cell>
        </row>
      </sheetData>
      <sheetData sheetId="518">
        <row r="1">
          <cell r="B1" t="str">
            <v>220 kV SUB-STATION</v>
          </cell>
        </row>
      </sheetData>
      <sheetData sheetId="519">
        <row r="1">
          <cell r="B1" t="str">
            <v>220 kV SUB-STATION</v>
          </cell>
        </row>
      </sheetData>
      <sheetData sheetId="520">
        <row r="1">
          <cell r="B1" t="str">
            <v>220 kV SUB-STATION</v>
          </cell>
        </row>
      </sheetData>
      <sheetData sheetId="521">
        <row r="1">
          <cell r="B1" t="str">
            <v>220 kV SUB-STATION</v>
          </cell>
        </row>
      </sheetData>
      <sheetData sheetId="522">
        <row r="1">
          <cell r="B1" t="str">
            <v>220 kV SUB-STATION</v>
          </cell>
        </row>
      </sheetData>
      <sheetData sheetId="523">
        <row r="1">
          <cell r="B1" t="str">
            <v>220 kV SUB-STATION</v>
          </cell>
        </row>
      </sheetData>
      <sheetData sheetId="524">
        <row r="1">
          <cell r="B1" t="str">
            <v>220 kV SUB-STATION</v>
          </cell>
        </row>
      </sheetData>
      <sheetData sheetId="525">
        <row r="1">
          <cell r="B1" t="str">
            <v>220 kV SUB-STATION</v>
          </cell>
        </row>
      </sheetData>
      <sheetData sheetId="526">
        <row r="1">
          <cell r="B1" t="str">
            <v>220 kV SUB-STATION</v>
          </cell>
        </row>
      </sheetData>
      <sheetData sheetId="527">
        <row r="1">
          <cell r="B1" t="str">
            <v>220 kV SUB-STATION</v>
          </cell>
        </row>
      </sheetData>
      <sheetData sheetId="528">
        <row r="1">
          <cell r="B1" t="str">
            <v>220 kV SUB-STATION</v>
          </cell>
        </row>
      </sheetData>
      <sheetData sheetId="529">
        <row r="1">
          <cell r="B1" t="str">
            <v>220 kV SUB-STATION</v>
          </cell>
        </row>
      </sheetData>
      <sheetData sheetId="530">
        <row r="1">
          <cell r="B1" t="str">
            <v>220 kV SUB-STATION</v>
          </cell>
        </row>
      </sheetData>
      <sheetData sheetId="531">
        <row r="1">
          <cell r="B1" t="str">
            <v>220 kV SUB-STATION</v>
          </cell>
        </row>
      </sheetData>
      <sheetData sheetId="532">
        <row r="1">
          <cell r="B1" t="str">
            <v>220 kV SUB-STATION</v>
          </cell>
        </row>
      </sheetData>
      <sheetData sheetId="533">
        <row r="1">
          <cell r="B1" t="str">
            <v>220 kV SUB-STATION</v>
          </cell>
        </row>
      </sheetData>
      <sheetData sheetId="534">
        <row r="1">
          <cell r="B1" t="str">
            <v>220 kV SUB-STATION</v>
          </cell>
        </row>
      </sheetData>
      <sheetData sheetId="535">
        <row r="1">
          <cell r="B1" t="str">
            <v>220 kV SUB-STATION</v>
          </cell>
        </row>
      </sheetData>
      <sheetData sheetId="536">
        <row r="1">
          <cell r="B1" t="str">
            <v>220 kV SUB-STATION</v>
          </cell>
        </row>
      </sheetData>
      <sheetData sheetId="537">
        <row r="1">
          <cell r="B1" t="str">
            <v>220 kV SUB-STATION</v>
          </cell>
        </row>
      </sheetData>
      <sheetData sheetId="538" refreshError="1"/>
      <sheetData sheetId="539" refreshError="1"/>
      <sheetData sheetId="540" refreshError="1"/>
      <sheetData sheetId="541" refreshError="1"/>
      <sheetData sheetId="542" refreshError="1"/>
      <sheetData sheetId="543" refreshError="1"/>
      <sheetData sheetId="544" refreshError="1"/>
      <sheetData sheetId="545">
        <row r="1">
          <cell r="B1" t="str">
            <v>220 kV SUB-STATION</v>
          </cell>
        </row>
      </sheetData>
      <sheetData sheetId="546">
        <row r="1">
          <cell r="B1" t="str">
            <v>220 kV SUB-STATION</v>
          </cell>
        </row>
      </sheetData>
      <sheetData sheetId="547">
        <row r="1">
          <cell r="B1" t="str">
            <v>220 kV SUB-STATION</v>
          </cell>
        </row>
      </sheetData>
      <sheetData sheetId="548">
        <row r="1">
          <cell r="B1" t="str">
            <v>220 kV SUB-STATION</v>
          </cell>
        </row>
      </sheetData>
      <sheetData sheetId="549">
        <row r="1">
          <cell r="B1" t="str">
            <v>220 kV SUB-STATION</v>
          </cell>
        </row>
      </sheetData>
      <sheetData sheetId="550">
        <row r="1">
          <cell r="B1" t="str">
            <v>220 kV SUB-STATION</v>
          </cell>
        </row>
      </sheetData>
      <sheetData sheetId="551">
        <row r="1">
          <cell r="B1" t="str">
            <v>220 kV SUB-STATION</v>
          </cell>
        </row>
      </sheetData>
      <sheetData sheetId="552">
        <row r="1">
          <cell r="B1" t="str">
            <v>220 kV SUB-STATION</v>
          </cell>
        </row>
      </sheetData>
      <sheetData sheetId="553">
        <row r="1">
          <cell r="B1" t="str">
            <v>220 kV SUB-STATION</v>
          </cell>
        </row>
      </sheetData>
      <sheetData sheetId="554">
        <row r="1">
          <cell r="B1" t="str">
            <v>220 kV SUB-STATION</v>
          </cell>
        </row>
      </sheetData>
      <sheetData sheetId="555">
        <row r="1">
          <cell r="B1" t="str">
            <v>220 kV SUB-STATION</v>
          </cell>
        </row>
      </sheetData>
      <sheetData sheetId="556">
        <row r="1">
          <cell r="B1" t="str">
            <v>220 kV SUB-STATION</v>
          </cell>
        </row>
      </sheetData>
      <sheetData sheetId="557">
        <row r="1">
          <cell r="B1" t="str">
            <v>220 kV SUB-STATION</v>
          </cell>
        </row>
      </sheetData>
      <sheetData sheetId="558">
        <row r="1">
          <cell r="B1" t="str">
            <v>220 kV SUB-STATION</v>
          </cell>
        </row>
      </sheetData>
      <sheetData sheetId="559">
        <row r="1">
          <cell r="B1" t="str">
            <v>220 kV SUB-STATION</v>
          </cell>
        </row>
      </sheetData>
      <sheetData sheetId="560">
        <row r="1">
          <cell r="B1" t="str">
            <v>220 kV SUB-STATION</v>
          </cell>
        </row>
      </sheetData>
      <sheetData sheetId="561">
        <row r="1">
          <cell r="B1" t="str">
            <v>220 kV SUB-STATION</v>
          </cell>
        </row>
      </sheetData>
      <sheetData sheetId="562">
        <row r="1">
          <cell r="B1" t="str">
            <v>220 kV SUB-STATION</v>
          </cell>
        </row>
      </sheetData>
      <sheetData sheetId="563">
        <row r="1">
          <cell r="B1" t="str">
            <v>220 kV SUB-STATION</v>
          </cell>
        </row>
      </sheetData>
      <sheetData sheetId="564">
        <row r="1">
          <cell r="B1" t="str">
            <v>220 kV SUB-STATION</v>
          </cell>
        </row>
      </sheetData>
      <sheetData sheetId="565">
        <row r="1">
          <cell r="B1" t="str">
            <v>220 kV SUB-STATION</v>
          </cell>
        </row>
      </sheetData>
      <sheetData sheetId="566">
        <row r="1">
          <cell r="B1" t="str">
            <v>220 kV SUB-STATION</v>
          </cell>
        </row>
      </sheetData>
      <sheetData sheetId="567">
        <row r="1">
          <cell r="B1" t="str">
            <v>220 kV SUB-STATION</v>
          </cell>
        </row>
      </sheetData>
      <sheetData sheetId="568">
        <row r="1">
          <cell r="B1" t="str">
            <v>220 kV SUB-STATION</v>
          </cell>
        </row>
      </sheetData>
      <sheetData sheetId="569">
        <row r="1">
          <cell r="B1" t="str">
            <v>220 kV SUB-STATION</v>
          </cell>
        </row>
      </sheetData>
      <sheetData sheetId="570">
        <row r="1">
          <cell r="B1" t="str">
            <v>220 kV SUB-STATION</v>
          </cell>
        </row>
      </sheetData>
      <sheetData sheetId="571">
        <row r="1">
          <cell r="B1" t="str">
            <v>220 kV SUB-STATION</v>
          </cell>
        </row>
      </sheetData>
      <sheetData sheetId="572">
        <row r="1">
          <cell r="B1" t="str">
            <v>220 kV SUB-STATION</v>
          </cell>
        </row>
      </sheetData>
      <sheetData sheetId="573">
        <row r="1">
          <cell r="B1" t="str">
            <v>220 kV SUB-STATION</v>
          </cell>
        </row>
      </sheetData>
      <sheetData sheetId="574">
        <row r="1">
          <cell r="B1" t="str">
            <v>220 kV SUB-STATION</v>
          </cell>
        </row>
      </sheetData>
      <sheetData sheetId="575">
        <row r="1">
          <cell r="B1" t="str">
            <v>220 kV SUB-STATION</v>
          </cell>
        </row>
      </sheetData>
      <sheetData sheetId="576">
        <row r="1">
          <cell r="B1" t="str">
            <v>220 kV SUB-STATION</v>
          </cell>
        </row>
      </sheetData>
      <sheetData sheetId="577">
        <row r="1">
          <cell r="B1" t="str">
            <v>220 kV SUB-STATION</v>
          </cell>
        </row>
      </sheetData>
      <sheetData sheetId="578">
        <row r="1">
          <cell r="B1" t="str">
            <v>220 kV SUB-STATION</v>
          </cell>
        </row>
      </sheetData>
      <sheetData sheetId="579">
        <row r="1">
          <cell r="B1" t="str">
            <v>220 kV SUB-STATION</v>
          </cell>
        </row>
      </sheetData>
      <sheetData sheetId="580">
        <row r="1">
          <cell r="B1" t="str">
            <v>220 kV SUB-STATION</v>
          </cell>
        </row>
      </sheetData>
      <sheetData sheetId="581">
        <row r="1">
          <cell r="B1" t="str">
            <v>220 kV SUB-STATION</v>
          </cell>
        </row>
      </sheetData>
      <sheetData sheetId="582">
        <row r="1">
          <cell r="B1" t="str">
            <v>220 kV SUB-STATION</v>
          </cell>
        </row>
      </sheetData>
      <sheetData sheetId="583">
        <row r="1">
          <cell r="B1" t="str">
            <v>220 kV SUB-STATION</v>
          </cell>
        </row>
      </sheetData>
      <sheetData sheetId="584">
        <row r="1">
          <cell r="B1" t="str">
            <v>220 kV SUB-STATION</v>
          </cell>
        </row>
      </sheetData>
      <sheetData sheetId="585">
        <row r="1">
          <cell r="B1" t="str">
            <v>220 kV SUB-STATION</v>
          </cell>
        </row>
      </sheetData>
      <sheetData sheetId="586">
        <row r="1">
          <cell r="B1" t="str">
            <v>220 kV SUB-STATION</v>
          </cell>
        </row>
      </sheetData>
      <sheetData sheetId="587">
        <row r="1">
          <cell r="B1" t="str">
            <v>220 kV SUB-STATION</v>
          </cell>
        </row>
      </sheetData>
      <sheetData sheetId="588">
        <row r="1">
          <cell r="B1" t="str">
            <v>220 kV SUB-STATION</v>
          </cell>
        </row>
      </sheetData>
      <sheetData sheetId="589">
        <row r="1">
          <cell r="B1" t="str">
            <v>220 kV SUB-STATION</v>
          </cell>
        </row>
      </sheetData>
      <sheetData sheetId="590">
        <row r="1">
          <cell r="B1" t="str">
            <v>220 kV SUB-STATION</v>
          </cell>
        </row>
      </sheetData>
      <sheetData sheetId="591">
        <row r="1">
          <cell r="B1" t="str">
            <v>220 kV SUB-STATION</v>
          </cell>
        </row>
      </sheetData>
      <sheetData sheetId="592">
        <row r="1">
          <cell r="B1" t="str">
            <v>220 kV SUB-STATION</v>
          </cell>
        </row>
      </sheetData>
      <sheetData sheetId="593">
        <row r="1">
          <cell r="B1" t="str">
            <v>220 kV SUB-STATION</v>
          </cell>
        </row>
      </sheetData>
      <sheetData sheetId="594">
        <row r="1">
          <cell r="B1" t="str">
            <v>220 kV SUB-STATION</v>
          </cell>
        </row>
      </sheetData>
      <sheetData sheetId="595">
        <row r="1">
          <cell r="B1" t="str">
            <v>220 kV SUB-STATION</v>
          </cell>
        </row>
      </sheetData>
      <sheetData sheetId="596">
        <row r="1">
          <cell r="B1" t="str">
            <v>220 kV SUB-STATION</v>
          </cell>
        </row>
      </sheetData>
      <sheetData sheetId="597">
        <row r="1">
          <cell r="B1" t="str">
            <v>220 kV SUB-STATION</v>
          </cell>
        </row>
      </sheetData>
      <sheetData sheetId="598">
        <row r="1">
          <cell r="B1" t="str">
            <v>220 kV SUB-STATION</v>
          </cell>
        </row>
      </sheetData>
      <sheetData sheetId="599">
        <row r="1">
          <cell r="B1" t="str">
            <v>220 kV SUB-STATION</v>
          </cell>
        </row>
      </sheetData>
      <sheetData sheetId="600">
        <row r="1">
          <cell r="B1" t="str">
            <v>220 kV SUB-STATION</v>
          </cell>
        </row>
      </sheetData>
      <sheetData sheetId="601">
        <row r="1">
          <cell r="B1" t="str">
            <v>220 kV SUB-STATION</v>
          </cell>
        </row>
      </sheetData>
      <sheetData sheetId="602">
        <row r="1">
          <cell r="B1" t="str">
            <v>220 kV SUB-STATION</v>
          </cell>
        </row>
      </sheetData>
      <sheetData sheetId="603">
        <row r="1">
          <cell r="B1" t="str">
            <v>220 kV SUB-STATION</v>
          </cell>
        </row>
      </sheetData>
      <sheetData sheetId="604">
        <row r="1">
          <cell r="B1" t="str">
            <v>220 kV SUB-STATION</v>
          </cell>
        </row>
      </sheetData>
      <sheetData sheetId="605">
        <row r="1">
          <cell r="B1" t="str">
            <v>220 kV SUB-STATION</v>
          </cell>
        </row>
      </sheetData>
      <sheetData sheetId="606">
        <row r="1">
          <cell r="B1" t="str">
            <v>220 kV SUB-STATION</v>
          </cell>
        </row>
      </sheetData>
      <sheetData sheetId="607">
        <row r="1">
          <cell r="B1" t="str">
            <v>220 kV SUB-STATION</v>
          </cell>
        </row>
      </sheetData>
      <sheetData sheetId="608">
        <row r="1">
          <cell r="B1" t="str">
            <v>220 kV SUB-STATION</v>
          </cell>
        </row>
      </sheetData>
      <sheetData sheetId="609">
        <row r="1">
          <cell r="B1" t="str">
            <v>220 kV SUB-STATION</v>
          </cell>
        </row>
      </sheetData>
      <sheetData sheetId="610">
        <row r="1">
          <cell r="B1" t="str">
            <v>220 kV SUB-STATION</v>
          </cell>
        </row>
      </sheetData>
      <sheetData sheetId="611">
        <row r="1">
          <cell r="B1" t="str">
            <v>220 kV SUB-STATION</v>
          </cell>
        </row>
      </sheetData>
      <sheetData sheetId="612">
        <row r="1">
          <cell r="B1" t="str">
            <v>220 kV SUB-STATION</v>
          </cell>
        </row>
      </sheetData>
      <sheetData sheetId="613">
        <row r="1">
          <cell r="B1" t="str">
            <v>220 kV SUB-STATION</v>
          </cell>
        </row>
      </sheetData>
      <sheetData sheetId="614">
        <row r="1">
          <cell r="B1" t="str">
            <v>220 kV SUB-STATION</v>
          </cell>
        </row>
      </sheetData>
      <sheetData sheetId="615">
        <row r="1">
          <cell r="B1" t="str">
            <v>220 kV SUB-STATION</v>
          </cell>
        </row>
      </sheetData>
      <sheetData sheetId="616">
        <row r="1">
          <cell r="B1" t="str">
            <v>220 kV SUB-STATION</v>
          </cell>
        </row>
      </sheetData>
      <sheetData sheetId="617">
        <row r="1">
          <cell r="B1" t="str">
            <v>220 kV SUB-STATION</v>
          </cell>
        </row>
      </sheetData>
      <sheetData sheetId="618">
        <row r="1">
          <cell r="B1" t="str">
            <v>220 kV SUB-STATION</v>
          </cell>
        </row>
      </sheetData>
      <sheetData sheetId="619">
        <row r="1">
          <cell r="B1" t="str">
            <v>220 kV SUB-STATION</v>
          </cell>
        </row>
      </sheetData>
      <sheetData sheetId="620">
        <row r="1">
          <cell r="B1" t="str">
            <v>220 kV SUB-STATION</v>
          </cell>
        </row>
      </sheetData>
      <sheetData sheetId="621">
        <row r="1">
          <cell r="B1" t="str">
            <v>220 kV SUB-STATION</v>
          </cell>
        </row>
      </sheetData>
      <sheetData sheetId="622">
        <row r="1">
          <cell r="B1" t="str">
            <v>220 kV SUB-STATION</v>
          </cell>
        </row>
      </sheetData>
      <sheetData sheetId="623">
        <row r="1">
          <cell r="B1" t="str">
            <v>220 kV SUB-STATION</v>
          </cell>
        </row>
      </sheetData>
      <sheetData sheetId="624">
        <row r="1">
          <cell r="B1" t="str">
            <v>220 kV SUB-STATION</v>
          </cell>
        </row>
      </sheetData>
      <sheetData sheetId="625">
        <row r="1">
          <cell r="B1" t="str">
            <v>220 kV SUB-STATION</v>
          </cell>
        </row>
      </sheetData>
      <sheetData sheetId="626">
        <row r="1">
          <cell r="B1" t="str">
            <v>220 kV SUB-STATION</v>
          </cell>
        </row>
      </sheetData>
      <sheetData sheetId="627">
        <row r="1">
          <cell r="B1" t="str">
            <v>220 kV SUB-STATION</v>
          </cell>
        </row>
      </sheetData>
      <sheetData sheetId="628">
        <row r="1">
          <cell r="B1" t="str">
            <v>220 kV SUB-STATION</v>
          </cell>
        </row>
      </sheetData>
      <sheetData sheetId="629">
        <row r="1">
          <cell r="B1" t="str">
            <v>220 kV SUB-STATION</v>
          </cell>
        </row>
      </sheetData>
      <sheetData sheetId="630">
        <row r="1">
          <cell r="B1" t="str">
            <v>220 kV SUB-STATION</v>
          </cell>
        </row>
      </sheetData>
      <sheetData sheetId="631">
        <row r="1">
          <cell r="B1" t="str">
            <v>220 kV SUB-STATION</v>
          </cell>
        </row>
      </sheetData>
      <sheetData sheetId="632">
        <row r="1">
          <cell r="B1" t="str">
            <v>220 kV SUB-STATION</v>
          </cell>
        </row>
      </sheetData>
      <sheetData sheetId="633">
        <row r="1">
          <cell r="B1" t="str">
            <v>220 kV SUB-STATION</v>
          </cell>
        </row>
      </sheetData>
      <sheetData sheetId="634">
        <row r="1">
          <cell r="B1" t="str">
            <v>220 kV SUB-STATION</v>
          </cell>
        </row>
      </sheetData>
      <sheetData sheetId="635">
        <row r="1">
          <cell r="B1" t="str">
            <v>220 kV SUB-STATION</v>
          </cell>
        </row>
      </sheetData>
      <sheetData sheetId="636">
        <row r="1">
          <cell r="B1" t="str">
            <v>220 kV SUB-STATION</v>
          </cell>
        </row>
      </sheetData>
      <sheetData sheetId="637">
        <row r="1">
          <cell r="B1" t="str">
            <v>220 kV SUB-STATION</v>
          </cell>
        </row>
      </sheetData>
      <sheetData sheetId="638">
        <row r="1">
          <cell r="B1" t="str">
            <v>220 kV SUB-STATION</v>
          </cell>
        </row>
      </sheetData>
      <sheetData sheetId="639">
        <row r="1">
          <cell r="B1" t="str">
            <v>220 kV SUB-STATION</v>
          </cell>
        </row>
      </sheetData>
      <sheetData sheetId="640">
        <row r="1">
          <cell r="B1" t="str">
            <v>220 kV SUB-STATION</v>
          </cell>
        </row>
      </sheetData>
      <sheetData sheetId="641">
        <row r="1">
          <cell r="B1" t="str">
            <v>220 kV SUB-STATION</v>
          </cell>
        </row>
      </sheetData>
      <sheetData sheetId="642">
        <row r="1">
          <cell r="B1" t="str">
            <v>220 kV SUB-STATION</v>
          </cell>
        </row>
      </sheetData>
      <sheetData sheetId="643">
        <row r="1">
          <cell r="B1" t="str">
            <v>220 kV SUB-STATION</v>
          </cell>
        </row>
      </sheetData>
      <sheetData sheetId="644">
        <row r="1">
          <cell r="B1" t="str">
            <v>220 kV SUB-STATION</v>
          </cell>
        </row>
      </sheetData>
      <sheetData sheetId="645">
        <row r="1">
          <cell r="B1" t="str">
            <v>220 kV SUB-STATION</v>
          </cell>
        </row>
      </sheetData>
      <sheetData sheetId="646">
        <row r="1">
          <cell r="B1" t="str">
            <v>220 kV SUB-STATION</v>
          </cell>
        </row>
      </sheetData>
      <sheetData sheetId="647">
        <row r="1">
          <cell r="B1" t="str">
            <v>220 kV SUB-STATION</v>
          </cell>
        </row>
      </sheetData>
      <sheetData sheetId="648">
        <row r="1">
          <cell r="B1" t="str">
            <v>220 kV SUB-STATION</v>
          </cell>
        </row>
      </sheetData>
      <sheetData sheetId="649">
        <row r="1">
          <cell r="B1" t="str">
            <v>220 kV SUB-STATION</v>
          </cell>
        </row>
      </sheetData>
      <sheetData sheetId="650">
        <row r="1">
          <cell r="B1" t="str">
            <v>220 kV SUB-STATION</v>
          </cell>
        </row>
      </sheetData>
      <sheetData sheetId="651">
        <row r="1">
          <cell r="B1" t="str">
            <v>220 kV SUB-STATION</v>
          </cell>
        </row>
      </sheetData>
      <sheetData sheetId="652">
        <row r="1">
          <cell r="B1" t="str">
            <v>220 kV SUB-STATION</v>
          </cell>
        </row>
      </sheetData>
      <sheetData sheetId="653">
        <row r="1">
          <cell r="B1" t="str">
            <v>220 kV SUB-STATION</v>
          </cell>
        </row>
      </sheetData>
      <sheetData sheetId="654">
        <row r="1">
          <cell r="B1" t="str">
            <v>220 kV SUB-STATION</v>
          </cell>
        </row>
      </sheetData>
      <sheetData sheetId="655">
        <row r="1">
          <cell r="B1" t="str">
            <v>220 kV SUB-STATION</v>
          </cell>
        </row>
      </sheetData>
      <sheetData sheetId="656">
        <row r="1">
          <cell r="B1" t="str">
            <v>220 kV SUB-STATION</v>
          </cell>
        </row>
      </sheetData>
      <sheetData sheetId="657">
        <row r="1">
          <cell r="B1" t="str">
            <v>220 kV SUB-STATION</v>
          </cell>
        </row>
      </sheetData>
      <sheetData sheetId="658">
        <row r="1">
          <cell r="B1" t="str">
            <v>220 kV SUB-STATION</v>
          </cell>
        </row>
      </sheetData>
      <sheetData sheetId="659">
        <row r="1">
          <cell r="B1" t="str">
            <v>220 kV SUB-STATION</v>
          </cell>
        </row>
      </sheetData>
      <sheetData sheetId="660">
        <row r="1">
          <cell r="B1" t="str">
            <v>220 kV SUB-STATION</v>
          </cell>
        </row>
      </sheetData>
      <sheetData sheetId="661">
        <row r="1">
          <cell r="B1" t="str">
            <v>220 kV SUB-STATION</v>
          </cell>
        </row>
      </sheetData>
      <sheetData sheetId="662">
        <row r="1">
          <cell r="B1" t="str">
            <v>220 kV SUB-STATION</v>
          </cell>
        </row>
      </sheetData>
      <sheetData sheetId="663">
        <row r="1">
          <cell r="B1" t="str">
            <v>220 kV SUB-STATION</v>
          </cell>
        </row>
      </sheetData>
      <sheetData sheetId="664">
        <row r="1">
          <cell r="B1" t="str">
            <v>220 kV SUB-STATION</v>
          </cell>
        </row>
      </sheetData>
      <sheetData sheetId="665">
        <row r="1">
          <cell r="B1" t="str">
            <v>220 kV SUB-STATION</v>
          </cell>
        </row>
      </sheetData>
      <sheetData sheetId="666">
        <row r="1">
          <cell r="B1" t="str">
            <v>220 kV SUB-STATION</v>
          </cell>
        </row>
      </sheetData>
      <sheetData sheetId="667">
        <row r="1">
          <cell r="B1" t="str">
            <v>220 kV SUB-STATION</v>
          </cell>
        </row>
      </sheetData>
      <sheetData sheetId="668">
        <row r="1">
          <cell r="B1" t="str">
            <v>220 kV SUB-STATION</v>
          </cell>
        </row>
      </sheetData>
      <sheetData sheetId="669">
        <row r="1">
          <cell r="B1" t="str">
            <v>220 kV SUB-STATION</v>
          </cell>
        </row>
      </sheetData>
      <sheetData sheetId="670">
        <row r="1">
          <cell r="B1" t="str">
            <v>220 kV SUB-STATION</v>
          </cell>
        </row>
      </sheetData>
      <sheetData sheetId="671">
        <row r="1">
          <cell r="B1" t="str">
            <v>220 kV SUB-STATION</v>
          </cell>
        </row>
      </sheetData>
      <sheetData sheetId="672">
        <row r="1">
          <cell r="B1" t="str">
            <v>220 kV SUB-STATION</v>
          </cell>
        </row>
      </sheetData>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ow r="1">
          <cell r="B1" t="str">
            <v>220 kV SUB-STATION</v>
          </cell>
        </row>
      </sheetData>
      <sheetData sheetId="703">
        <row r="1">
          <cell r="B1" t="str">
            <v>220 kV SUB-STATION</v>
          </cell>
        </row>
      </sheetData>
      <sheetData sheetId="704">
        <row r="1">
          <cell r="B1" t="str">
            <v>220 kV SUB-STATION</v>
          </cell>
        </row>
      </sheetData>
      <sheetData sheetId="705">
        <row r="1">
          <cell r="B1" t="str">
            <v>220 kV SUB-STATION</v>
          </cell>
        </row>
      </sheetData>
      <sheetData sheetId="706">
        <row r="1">
          <cell r="B1" t="str">
            <v>220 kV SUB-STATION</v>
          </cell>
        </row>
      </sheetData>
      <sheetData sheetId="707">
        <row r="1">
          <cell r="B1" t="str">
            <v>220 kV SUB-STATION</v>
          </cell>
        </row>
      </sheetData>
      <sheetData sheetId="708">
        <row r="1">
          <cell r="B1" t="str">
            <v>220 kV SUB-STATION</v>
          </cell>
        </row>
      </sheetData>
      <sheetData sheetId="709">
        <row r="1">
          <cell r="B1" t="str">
            <v>220 kV SUB-STATION</v>
          </cell>
        </row>
      </sheetData>
      <sheetData sheetId="710">
        <row r="1">
          <cell r="B1" t="str">
            <v>220 kV SUB-STATION</v>
          </cell>
        </row>
      </sheetData>
      <sheetData sheetId="711">
        <row r="1">
          <cell r="B1" t="str">
            <v>220 kV SUB-STATION</v>
          </cell>
        </row>
      </sheetData>
      <sheetData sheetId="712">
        <row r="1">
          <cell r="B1" t="str">
            <v>220 kV SUB-STATION</v>
          </cell>
        </row>
      </sheetData>
      <sheetData sheetId="713">
        <row r="1">
          <cell r="B1" t="str">
            <v>220 kV SUB-STATION</v>
          </cell>
        </row>
      </sheetData>
      <sheetData sheetId="714">
        <row r="1">
          <cell r="B1" t="str">
            <v>220 kV SUB-STATION</v>
          </cell>
        </row>
      </sheetData>
      <sheetData sheetId="715">
        <row r="1">
          <cell r="B1" t="str">
            <v>220 kV SUB-STATION</v>
          </cell>
        </row>
      </sheetData>
      <sheetData sheetId="716">
        <row r="1">
          <cell r="B1" t="str">
            <v>220 kV SUB-STATION</v>
          </cell>
        </row>
      </sheetData>
      <sheetData sheetId="717">
        <row r="1">
          <cell r="B1" t="str">
            <v>220 kV SUB-STATION</v>
          </cell>
        </row>
      </sheetData>
      <sheetData sheetId="718">
        <row r="1">
          <cell r="B1" t="str">
            <v>220 kV SUB-STATION</v>
          </cell>
        </row>
      </sheetData>
      <sheetData sheetId="719">
        <row r="1">
          <cell r="B1" t="str">
            <v>220 kV SUB-STATION</v>
          </cell>
        </row>
      </sheetData>
      <sheetData sheetId="720">
        <row r="1">
          <cell r="B1" t="str">
            <v>220 kV SUB-STATION</v>
          </cell>
        </row>
      </sheetData>
      <sheetData sheetId="721">
        <row r="1">
          <cell r="B1" t="str">
            <v>220 kV SUB-STATION</v>
          </cell>
        </row>
      </sheetData>
      <sheetData sheetId="722">
        <row r="1">
          <cell r="B1" t="str">
            <v>220 kV SUB-STATION</v>
          </cell>
        </row>
      </sheetData>
      <sheetData sheetId="723">
        <row r="1">
          <cell r="B1" t="str">
            <v>220 kV SUB-STATION</v>
          </cell>
        </row>
      </sheetData>
      <sheetData sheetId="724">
        <row r="1">
          <cell r="B1" t="str">
            <v>220 kV SUB-STATION</v>
          </cell>
        </row>
      </sheetData>
      <sheetData sheetId="725">
        <row r="1">
          <cell r="B1" t="str">
            <v>220 kV SUB-STATION</v>
          </cell>
        </row>
      </sheetData>
      <sheetData sheetId="726">
        <row r="1">
          <cell r="B1" t="str">
            <v>220 kV SUB-STATION</v>
          </cell>
        </row>
      </sheetData>
      <sheetData sheetId="727">
        <row r="1">
          <cell r="B1" t="str">
            <v>220 kV SUB-STATION</v>
          </cell>
        </row>
      </sheetData>
      <sheetData sheetId="728">
        <row r="1">
          <cell r="B1" t="str">
            <v>220 kV SUB-STATION</v>
          </cell>
        </row>
      </sheetData>
      <sheetData sheetId="729">
        <row r="1">
          <cell r="B1" t="str">
            <v>220 kV SUB-STATION</v>
          </cell>
        </row>
      </sheetData>
      <sheetData sheetId="730">
        <row r="1">
          <cell r="B1" t="str">
            <v>220 kV SUB-STATION</v>
          </cell>
        </row>
      </sheetData>
      <sheetData sheetId="731">
        <row r="1">
          <cell r="B1" t="str">
            <v>220 kV SUB-STATION</v>
          </cell>
        </row>
      </sheetData>
      <sheetData sheetId="732">
        <row r="1">
          <cell r="B1" t="str">
            <v>220 kV SUB-STATION</v>
          </cell>
        </row>
      </sheetData>
      <sheetData sheetId="733">
        <row r="1">
          <cell r="B1" t="str">
            <v>220 kV SUB-STATION</v>
          </cell>
        </row>
      </sheetData>
      <sheetData sheetId="734">
        <row r="1">
          <cell r="B1" t="str">
            <v>220 kV SUB-STATION</v>
          </cell>
        </row>
      </sheetData>
      <sheetData sheetId="735">
        <row r="1">
          <cell r="B1" t="str">
            <v>220 kV SUB-STATION</v>
          </cell>
        </row>
      </sheetData>
      <sheetData sheetId="736">
        <row r="1">
          <cell r="B1" t="str">
            <v>220 kV SUB-STATION</v>
          </cell>
        </row>
      </sheetData>
      <sheetData sheetId="737">
        <row r="1">
          <cell r="B1" t="str">
            <v>220 kV SUB-STATION</v>
          </cell>
        </row>
      </sheetData>
      <sheetData sheetId="738">
        <row r="1">
          <cell r="B1" t="str">
            <v>220 kV SUB-STATION</v>
          </cell>
        </row>
      </sheetData>
      <sheetData sheetId="739">
        <row r="1">
          <cell r="B1" t="str">
            <v>220 kV SUB-STATION</v>
          </cell>
        </row>
      </sheetData>
      <sheetData sheetId="740">
        <row r="1">
          <cell r="B1" t="str">
            <v>220 kV SUB-STATION</v>
          </cell>
        </row>
      </sheetData>
      <sheetData sheetId="741">
        <row r="1">
          <cell r="B1" t="str">
            <v>220 kV SUB-STATION</v>
          </cell>
        </row>
      </sheetData>
      <sheetData sheetId="742">
        <row r="1">
          <cell r="B1" t="str">
            <v>220 kV SUB-STATION</v>
          </cell>
        </row>
      </sheetData>
      <sheetData sheetId="743">
        <row r="1">
          <cell r="B1" t="str">
            <v>220 kV SUB-STATION</v>
          </cell>
        </row>
      </sheetData>
      <sheetData sheetId="744">
        <row r="1">
          <cell r="B1" t="str">
            <v>220 kV SUB-STATION</v>
          </cell>
        </row>
      </sheetData>
      <sheetData sheetId="745">
        <row r="1">
          <cell r="B1" t="str">
            <v>220 kV SUB-STATION</v>
          </cell>
        </row>
      </sheetData>
      <sheetData sheetId="746">
        <row r="1">
          <cell r="B1" t="str">
            <v>220 kV SUB-STATION</v>
          </cell>
        </row>
      </sheetData>
      <sheetData sheetId="747">
        <row r="1">
          <cell r="B1" t="str">
            <v>220 kV SUB-STATION</v>
          </cell>
        </row>
      </sheetData>
      <sheetData sheetId="748">
        <row r="1">
          <cell r="B1" t="str">
            <v>220 kV SUB-STATION</v>
          </cell>
        </row>
      </sheetData>
      <sheetData sheetId="749">
        <row r="1">
          <cell r="B1" t="str">
            <v>220 kV SUB-STATION</v>
          </cell>
        </row>
      </sheetData>
      <sheetData sheetId="750">
        <row r="1">
          <cell r="B1" t="str">
            <v>220 kV SUB-STATION</v>
          </cell>
        </row>
      </sheetData>
      <sheetData sheetId="751">
        <row r="1">
          <cell r="B1" t="str">
            <v>220 kV SUB-STATION</v>
          </cell>
        </row>
      </sheetData>
      <sheetData sheetId="752">
        <row r="1">
          <cell r="B1" t="str">
            <v>220 kV SUB-STATION</v>
          </cell>
        </row>
      </sheetData>
      <sheetData sheetId="753">
        <row r="1">
          <cell r="B1" t="str">
            <v>220 kV SUB-STATION</v>
          </cell>
        </row>
      </sheetData>
      <sheetData sheetId="754">
        <row r="1">
          <cell r="B1" t="str">
            <v>220 kV SUB-STATION</v>
          </cell>
        </row>
      </sheetData>
      <sheetData sheetId="755">
        <row r="1">
          <cell r="B1" t="str">
            <v>220 kV SUB-STATION</v>
          </cell>
        </row>
      </sheetData>
      <sheetData sheetId="756">
        <row r="1">
          <cell r="B1" t="str">
            <v>220 kV SUB-STATION</v>
          </cell>
        </row>
      </sheetData>
      <sheetData sheetId="757">
        <row r="1">
          <cell r="B1" t="str">
            <v>220 kV SUB-STATION</v>
          </cell>
        </row>
      </sheetData>
      <sheetData sheetId="758">
        <row r="1">
          <cell r="B1" t="str">
            <v>220 kV SUB-STATION</v>
          </cell>
        </row>
      </sheetData>
      <sheetData sheetId="759">
        <row r="1">
          <cell r="B1" t="str">
            <v>220 kV SUB-STATION</v>
          </cell>
        </row>
      </sheetData>
      <sheetData sheetId="760">
        <row r="1">
          <cell r="B1" t="str">
            <v>220 kV SUB-STATION</v>
          </cell>
        </row>
      </sheetData>
      <sheetData sheetId="761">
        <row r="1">
          <cell r="B1" t="str">
            <v>220 kV SUB-STATION</v>
          </cell>
        </row>
      </sheetData>
      <sheetData sheetId="762">
        <row r="1">
          <cell r="B1" t="str">
            <v>220 kV SUB-STATION</v>
          </cell>
        </row>
      </sheetData>
      <sheetData sheetId="763">
        <row r="1">
          <cell r="B1" t="str">
            <v>220 kV SUB-STATION</v>
          </cell>
        </row>
      </sheetData>
      <sheetData sheetId="764">
        <row r="1">
          <cell r="B1" t="str">
            <v>220 kV SUB-STATION</v>
          </cell>
        </row>
      </sheetData>
      <sheetData sheetId="765">
        <row r="1">
          <cell r="B1" t="str">
            <v>220 kV SUB-STATION</v>
          </cell>
        </row>
      </sheetData>
      <sheetData sheetId="766">
        <row r="1">
          <cell r="B1" t="str">
            <v>220 kV SUB-STATION</v>
          </cell>
        </row>
      </sheetData>
      <sheetData sheetId="767">
        <row r="1">
          <cell r="B1" t="str">
            <v>220 kV SUB-STATION</v>
          </cell>
        </row>
      </sheetData>
      <sheetData sheetId="768">
        <row r="1">
          <cell r="B1" t="str">
            <v>220 kV SUB-STATION</v>
          </cell>
        </row>
      </sheetData>
      <sheetData sheetId="769">
        <row r="1">
          <cell r="B1" t="str">
            <v>220 kV SUB-STATION</v>
          </cell>
        </row>
      </sheetData>
      <sheetData sheetId="770">
        <row r="1">
          <cell r="B1" t="str">
            <v>220 kV SUB-STATION</v>
          </cell>
        </row>
      </sheetData>
      <sheetData sheetId="771">
        <row r="1">
          <cell r="B1" t="str">
            <v>220 kV SUB-STATION</v>
          </cell>
        </row>
      </sheetData>
      <sheetData sheetId="772">
        <row r="1">
          <cell r="B1" t="str">
            <v>220 kV SUB-STATION</v>
          </cell>
        </row>
      </sheetData>
      <sheetData sheetId="773">
        <row r="1">
          <cell r="B1" t="str">
            <v>220 kV SUB-STATION</v>
          </cell>
        </row>
      </sheetData>
      <sheetData sheetId="774">
        <row r="1">
          <cell r="B1" t="str">
            <v>220 kV SUB-STATION</v>
          </cell>
        </row>
      </sheetData>
      <sheetData sheetId="775">
        <row r="1">
          <cell r="B1" t="str">
            <v>220 kV SUB-STATION</v>
          </cell>
        </row>
      </sheetData>
      <sheetData sheetId="776">
        <row r="1">
          <cell r="B1" t="str">
            <v>220 kV SUB-STATION</v>
          </cell>
        </row>
      </sheetData>
      <sheetData sheetId="777">
        <row r="1">
          <cell r="B1" t="str">
            <v>220 kV SUB-STATION</v>
          </cell>
        </row>
      </sheetData>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sheetData sheetId="864"/>
      <sheetData sheetId="865"/>
      <sheetData sheetId="866"/>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ow r="1">
          <cell r="B1" t="str">
            <v>220 kV SUB-STATION</v>
          </cell>
        </row>
      </sheetData>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ow r="1">
          <cell r="B1" t="str">
            <v>220 kV SUB-STATION</v>
          </cell>
        </row>
      </sheetData>
      <sheetData sheetId="1061">
        <row r="1">
          <cell r="B1" t="str">
            <v>220 kV SUB-STATION</v>
          </cell>
        </row>
      </sheetData>
      <sheetData sheetId="1062">
        <row r="1">
          <cell r="B1" t="str">
            <v>220 kV SUB-STATION</v>
          </cell>
        </row>
      </sheetData>
      <sheetData sheetId="1063">
        <row r="1">
          <cell r="B1" t="str">
            <v>220 kV SUB-STATION</v>
          </cell>
        </row>
      </sheetData>
      <sheetData sheetId="1064">
        <row r="1">
          <cell r="B1" t="str">
            <v>220 kV SUB-STATION</v>
          </cell>
        </row>
      </sheetData>
      <sheetData sheetId="1065">
        <row r="1">
          <cell r="B1" t="str">
            <v>220 kV SUB-STATION</v>
          </cell>
        </row>
      </sheetData>
      <sheetData sheetId="1066">
        <row r="1">
          <cell r="B1" t="str">
            <v>220 kV SUB-STATION</v>
          </cell>
        </row>
      </sheetData>
      <sheetData sheetId="1067">
        <row r="1">
          <cell r="B1" t="str">
            <v>220 kV SUB-STATION</v>
          </cell>
        </row>
      </sheetData>
      <sheetData sheetId="1068">
        <row r="1">
          <cell r="B1" t="str">
            <v>220 kV SUB-STATION</v>
          </cell>
        </row>
      </sheetData>
      <sheetData sheetId="1069">
        <row r="1">
          <cell r="B1" t="str">
            <v>220 kV SUB-STATION</v>
          </cell>
        </row>
      </sheetData>
      <sheetData sheetId="1070">
        <row r="1">
          <cell r="B1" t="str">
            <v>220 kV SUB-STATION</v>
          </cell>
        </row>
      </sheetData>
      <sheetData sheetId="1071">
        <row r="1">
          <cell r="B1" t="str">
            <v>220 kV SUB-STATION</v>
          </cell>
        </row>
      </sheetData>
      <sheetData sheetId="1072">
        <row r="1">
          <cell r="B1" t="str">
            <v>220 kV SUB-STATION</v>
          </cell>
        </row>
      </sheetData>
      <sheetData sheetId="1073">
        <row r="1">
          <cell r="B1" t="str">
            <v>220 kV SUB-STATION</v>
          </cell>
        </row>
      </sheetData>
      <sheetData sheetId="1074">
        <row r="1">
          <cell r="B1" t="str">
            <v>220 kV SUB-STATION</v>
          </cell>
        </row>
      </sheetData>
      <sheetData sheetId="1075">
        <row r="1">
          <cell r="B1" t="str">
            <v>220 kV SUB-STATION</v>
          </cell>
        </row>
      </sheetData>
      <sheetData sheetId="1076">
        <row r="1">
          <cell r="B1" t="str">
            <v>220 kV SUB-STATION</v>
          </cell>
        </row>
      </sheetData>
      <sheetData sheetId="1077">
        <row r="1">
          <cell r="B1" t="str">
            <v>220 kV SUB-STATION</v>
          </cell>
        </row>
      </sheetData>
      <sheetData sheetId="1078">
        <row r="1">
          <cell r="B1" t="str">
            <v>220 kV SUB-STATION</v>
          </cell>
        </row>
      </sheetData>
      <sheetData sheetId="1079">
        <row r="1">
          <cell r="B1" t="str">
            <v>220 kV SUB-STATION</v>
          </cell>
        </row>
      </sheetData>
      <sheetData sheetId="1080">
        <row r="1">
          <cell r="B1" t="str">
            <v>220 kV SUB-STATION</v>
          </cell>
        </row>
      </sheetData>
      <sheetData sheetId="1081">
        <row r="1">
          <cell r="B1" t="str">
            <v>220 kV SUB-STATION</v>
          </cell>
        </row>
      </sheetData>
      <sheetData sheetId="1082">
        <row r="1">
          <cell r="B1" t="str">
            <v>220 kV SUB-STATION</v>
          </cell>
        </row>
      </sheetData>
      <sheetData sheetId="1083">
        <row r="1">
          <cell r="B1" t="str">
            <v>220 kV SUB-STATION</v>
          </cell>
        </row>
      </sheetData>
      <sheetData sheetId="1084">
        <row r="1">
          <cell r="B1" t="str">
            <v>220 kV SUB-STATION</v>
          </cell>
        </row>
      </sheetData>
      <sheetData sheetId="1085">
        <row r="1">
          <cell r="B1" t="str">
            <v>220 kV SUB-STATION</v>
          </cell>
        </row>
      </sheetData>
      <sheetData sheetId="1086">
        <row r="1">
          <cell r="B1" t="str">
            <v>220 kV SUB-STATION</v>
          </cell>
        </row>
      </sheetData>
      <sheetData sheetId="1087">
        <row r="1">
          <cell r="B1" t="str">
            <v>220 kV SUB-STATION</v>
          </cell>
        </row>
      </sheetData>
      <sheetData sheetId="1088">
        <row r="1">
          <cell r="B1" t="str">
            <v>220 kV SUB-STATION</v>
          </cell>
        </row>
      </sheetData>
      <sheetData sheetId="1089">
        <row r="1">
          <cell r="B1" t="str">
            <v>220 kV SUB-STATION</v>
          </cell>
        </row>
      </sheetData>
      <sheetData sheetId="1090">
        <row r="1">
          <cell r="B1" t="str">
            <v>220 kV SUB-STATION</v>
          </cell>
        </row>
      </sheetData>
      <sheetData sheetId="1091">
        <row r="1">
          <cell r="B1" t="str">
            <v>220 kV SUB-STATION</v>
          </cell>
        </row>
      </sheetData>
      <sheetData sheetId="1092">
        <row r="1">
          <cell r="B1" t="str">
            <v>220 kV SUB-STATION</v>
          </cell>
        </row>
      </sheetData>
      <sheetData sheetId="1093">
        <row r="1">
          <cell r="B1" t="str">
            <v>220 kV SUB-STATION</v>
          </cell>
        </row>
      </sheetData>
      <sheetData sheetId="1094">
        <row r="1">
          <cell r="B1" t="str">
            <v>220 kV SUB-STATION</v>
          </cell>
        </row>
      </sheetData>
      <sheetData sheetId="1095">
        <row r="1">
          <cell r="B1" t="str">
            <v>220 kV SUB-STATION</v>
          </cell>
        </row>
      </sheetData>
      <sheetData sheetId="1096">
        <row r="1">
          <cell r="B1" t="str">
            <v>220 kV SUB-STATION</v>
          </cell>
        </row>
      </sheetData>
      <sheetData sheetId="1097">
        <row r="1">
          <cell r="B1" t="str">
            <v>220 kV SUB-STATION</v>
          </cell>
        </row>
      </sheetData>
      <sheetData sheetId="1098">
        <row r="1">
          <cell r="B1" t="str">
            <v>220 kV SUB-STATION</v>
          </cell>
        </row>
      </sheetData>
      <sheetData sheetId="1099">
        <row r="1">
          <cell r="B1" t="str">
            <v>220 kV SUB-STATION</v>
          </cell>
        </row>
      </sheetData>
      <sheetData sheetId="1100">
        <row r="1">
          <cell r="B1" t="str">
            <v>220 kV SUB-STATION</v>
          </cell>
        </row>
      </sheetData>
      <sheetData sheetId="1101">
        <row r="1">
          <cell r="B1" t="str">
            <v>220 kV SUB-STATION</v>
          </cell>
        </row>
      </sheetData>
      <sheetData sheetId="1102">
        <row r="1">
          <cell r="B1" t="str">
            <v>220 kV SUB-STATION</v>
          </cell>
        </row>
      </sheetData>
      <sheetData sheetId="1103">
        <row r="1">
          <cell r="B1" t="str">
            <v>220 kV SUB-STATION</v>
          </cell>
        </row>
      </sheetData>
      <sheetData sheetId="1104">
        <row r="1">
          <cell r="B1" t="str">
            <v>220 kV SUB-STATION</v>
          </cell>
        </row>
      </sheetData>
      <sheetData sheetId="1105">
        <row r="1">
          <cell r="B1" t="str">
            <v>220 kV SUB-STATION</v>
          </cell>
        </row>
      </sheetData>
      <sheetData sheetId="1106">
        <row r="1">
          <cell r="B1" t="str">
            <v>220 kV SUB-STATION</v>
          </cell>
        </row>
      </sheetData>
      <sheetData sheetId="1107">
        <row r="1">
          <cell r="B1" t="str">
            <v>220 kV SUB-STATION</v>
          </cell>
        </row>
      </sheetData>
      <sheetData sheetId="1108">
        <row r="1">
          <cell r="B1" t="str">
            <v>220 kV SUB-STATION</v>
          </cell>
        </row>
      </sheetData>
      <sheetData sheetId="1109">
        <row r="1">
          <cell r="B1" t="str">
            <v>220 kV SUB-STATION</v>
          </cell>
        </row>
      </sheetData>
      <sheetData sheetId="1110">
        <row r="1">
          <cell r="B1" t="str">
            <v>220 kV SUB-STATION</v>
          </cell>
        </row>
      </sheetData>
      <sheetData sheetId="1111">
        <row r="1">
          <cell r="B1" t="str">
            <v>220 kV SUB-STATION</v>
          </cell>
        </row>
      </sheetData>
      <sheetData sheetId="1112">
        <row r="1">
          <cell r="B1" t="str">
            <v>220 kV SUB-STATION</v>
          </cell>
        </row>
      </sheetData>
      <sheetData sheetId="1113">
        <row r="1">
          <cell r="B1" t="str">
            <v>220 kV SUB-STATION</v>
          </cell>
        </row>
      </sheetData>
      <sheetData sheetId="1114">
        <row r="1">
          <cell r="B1" t="str">
            <v>220 kV SUB-STATION</v>
          </cell>
        </row>
      </sheetData>
      <sheetData sheetId="1115">
        <row r="1">
          <cell r="B1" t="str">
            <v>220 kV SUB-STATION</v>
          </cell>
        </row>
      </sheetData>
      <sheetData sheetId="1116">
        <row r="1">
          <cell r="B1" t="str">
            <v>220 kV SUB-STATION</v>
          </cell>
        </row>
      </sheetData>
      <sheetData sheetId="1117">
        <row r="1">
          <cell r="B1" t="str">
            <v>220 kV SUB-STATION</v>
          </cell>
        </row>
      </sheetData>
      <sheetData sheetId="1118">
        <row r="1">
          <cell r="B1" t="str">
            <v>220 kV SUB-STATION</v>
          </cell>
        </row>
      </sheetData>
      <sheetData sheetId="1119">
        <row r="1">
          <cell r="B1" t="str">
            <v>220 kV SUB-STATION</v>
          </cell>
        </row>
      </sheetData>
      <sheetData sheetId="1120">
        <row r="1">
          <cell r="B1" t="str">
            <v>220 kV SUB-STATION</v>
          </cell>
        </row>
      </sheetData>
      <sheetData sheetId="1121">
        <row r="1">
          <cell r="B1" t="str">
            <v>220 kV SUB-STATION</v>
          </cell>
        </row>
      </sheetData>
      <sheetData sheetId="1122">
        <row r="1">
          <cell r="B1" t="str">
            <v>220 kV SUB-STATION</v>
          </cell>
        </row>
      </sheetData>
      <sheetData sheetId="1123">
        <row r="1">
          <cell r="B1" t="str">
            <v>220 kV SUB-STATION</v>
          </cell>
        </row>
      </sheetData>
      <sheetData sheetId="1124">
        <row r="1">
          <cell r="B1" t="str">
            <v>220 kV SUB-STATION</v>
          </cell>
        </row>
      </sheetData>
      <sheetData sheetId="1125">
        <row r="1">
          <cell r="B1" t="str">
            <v>220 kV SUB-STATION</v>
          </cell>
        </row>
      </sheetData>
      <sheetData sheetId="1126">
        <row r="1">
          <cell r="B1" t="str">
            <v>220 kV SUB-STATION</v>
          </cell>
        </row>
      </sheetData>
      <sheetData sheetId="1127">
        <row r="1">
          <cell r="B1" t="str">
            <v>220 kV SUB-STATION</v>
          </cell>
        </row>
      </sheetData>
      <sheetData sheetId="1128">
        <row r="1">
          <cell r="B1" t="str">
            <v>220 kV SUB-STATION</v>
          </cell>
        </row>
      </sheetData>
      <sheetData sheetId="1129">
        <row r="1">
          <cell r="B1" t="str">
            <v>220 kV SUB-STATION</v>
          </cell>
        </row>
      </sheetData>
      <sheetData sheetId="1130">
        <row r="1">
          <cell r="B1" t="str">
            <v>220 kV SUB-STATION</v>
          </cell>
        </row>
      </sheetData>
      <sheetData sheetId="1131">
        <row r="1">
          <cell r="B1" t="str">
            <v>220 kV SUB-STATION</v>
          </cell>
        </row>
      </sheetData>
      <sheetData sheetId="1132">
        <row r="1">
          <cell r="B1" t="str">
            <v>220 kV SUB-STATION</v>
          </cell>
        </row>
      </sheetData>
      <sheetData sheetId="1133">
        <row r="1">
          <cell r="B1" t="str">
            <v>220 kV SUB-STATION</v>
          </cell>
        </row>
      </sheetData>
      <sheetData sheetId="1134">
        <row r="1">
          <cell r="B1" t="str">
            <v>220 kV SUB-STATION</v>
          </cell>
        </row>
      </sheetData>
      <sheetData sheetId="1135">
        <row r="1">
          <cell r="B1" t="str">
            <v>220 kV SUB-STATION</v>
          </cell>
        </row>
      </sheetData>
      <sheetData sheetId="1136">
        <row r="1">
          <cell r="B1" t="str">
            <v>220 kV SUB-STATION</v>
          </cell>
        </row>
      </sheetData>
      <sheetData sheetId="1137">
        <row r="1">
          <cell r="B1" t="str">
            <v>220 kV SUB-STATION</v>
          </cell>
        </row>
      </sheetData>
      <sheetData sheetId="1138">
        <row r="1">
          <cell r="B1" t="str">
            <v>220 kV SUB-STATION</v>
          </cell>
        </row>
      </sheetData>
      <sheetData sheetId="1139">
        <row r="1">
          <cell r="B1" t="str">
            <v>220 kV SUB-STATION</v>
          </cell>
        </row>
      </sheetData>
      <sheetData sheetId="1140">
        <row r="1">
          <cell r="B1" t="str">
            <v>220 kV SUB-STATION</v>
          </cell>
        </row>
      </sheetData>
      <sheetData sheetId="1141">
        <row r="1">
          <cell r="B1" t="str">
            <v>220 kV SUB-STATION</v>
          </cell>
        </row>
      </sheetData>
      <sheetData sheetId="1142">
        <row r="1">
          <cell r="B1" t="str">
            <v>220 kV SUB-STATION</v>
          </cell>
        </row>
      </sheetData>
      <sheetData sheetId="1143">
        <row r="1">
          <cell r="B1" t="str">
            <v>220 kV SUB-STATION</v>
          </cell>
        </row>
      </sheetData>
      <sheetData sheetId="1144">
        <row r="1">
          <cell r="B1" t="str">
            <v>220 kV SUB-STATION</v>
          </cell>
        </row>
      </sheetData>
      <sheetData sheetId="1145">
        <row r="1">
          <cell r="B1" t="str">
            <v>220 kV SUB-STATION</v>
          </cell>
        </row>
      </sheetData>
      <sheetData sheetId="1146">
        <row r="1">
          <cell r="B1" t="str">
            <v>220 kV SUB-STATION</v>
          </cell>
        </row>
      </sheetData>
      <sheetData sheetId="1147">
        <row r="1">
          <cell r="B1" t="str">
            <v>220 kV SUB-STATION</v>
          </cell>
        </row>
      </sheetData>
      <sheetData sheetId="1148">
        <row r="1">
          <cell r="B1" t="str">
            <v>220 kV SUB-STATION</v>
          </cell>
        </row>
      </sheetData>
      <sheetData sheetId="1149">
        <row r="1">
          <cell r="B1" t="str">
            <v>220 kV SUB-STATION</v>
          </cell>
        </row>
      </sheetData>
      <sheetData sheetId="1150">
        <row r="1">
          <cell r="B1" t="str">
            <v>220 kV SUB-STATION</v>
          </cell>
        </row>
      </sheetData>
      <sheetData sheetId="1151">
        <row r="1">
          <cell r="B1" t="str">
            <v>220 kV SUB-STATION</v>
          </cell>
        </row>
      </sheetData>
      <sheetData sheetId="1152">
        <row r="1">
          <cell r="B1" t="str">
            <v>220 kV SUB-STATION</v>
          </cell>
        </row>
      </sheetData>
      <sheetData sheetId="1153">
        <row r="1">
          <cell r="B1" t="str">
            <v>220 kV SUB-STATION</v>
          </cell>
        </row>
      </sheetData>
      <sheetData sheetId="1154">
        <row r="1">
          <cell r="B1" t="str">
            <v>220 kV SUB-STATION</v>
          </cell>
        </row>
      </sheetData>
      <sheetData sheetId="1155">
        <row r="1">
          <cell r="B1" t="str">
            <v>220 kV SUB-STATION</v>
          </cell>
        </row>
      </sheetData>
      <sheetData sheetId="1156">
        <row r="1">
          <cell r="B1" t="str">
            <v>220 kV SUB-STATION</v>
          </cell>
        </row>
      </sheetData>
      <sheetData sheetId="1157">
        <row r="1">
          <cell r="B1" t="str">
            <v>220 kV SUB-STATION</v>
          </cell>
        </row>
      </sheetData>
      <sheetData sheetId="1158">
        <row r="1">
          <cell r="B1" t="str">
            <v>220 kV SUB-STATION</v>
          </cell>
        </row>
      </sheetData>
      <sheetData sheetId="1159">
        <row r="1">
          <cell r="B1" t="str">
            <v>220 kV SUB-STATION</v>
          </cell>
        </row>
      </sheetData>
      <sheetData sheetId="1160">
        <row r="1">
          <cell r="B1" t="str">
            <v>220 kV SUB-STATION</v>
          </cell>
        </row>
      </sheetData>
      <sheetData sheetId="1161">
        <row r="1">
          <cell r="B1" t="str">
            <v>220 kV SUB-STATION</v>
          </cell>
        </row>
      </sheetData>
      <sheetData sheetId="1162">
        <row r="1">
          <cell r="B1" t="str">
            <v>220 kV SUB-STATION</v>
          </cell>
        </row>
      </sheetData>
      <sheetData sheetId="1163">
        <row r="1">
          <cell r="B1" t="str">
            <v>220 kV SUB-STATION</v>
          </cell>
        </row>
      </sheetData>
      <sheetData sheetId="1164">
        <row r="1">
          <cell r="B1" t="str">
            <v>220 kV SUB-STATION</v>
          </cell>
        </row>
      </sheetData>
      <sheetData sheetId="1165">
        <row r="1">
          <cell r="B1" t="str">
            <v>220 kV SUB-STATION</v>
          </cell>
        </row>
      </sheetData>
      <sheetData sheetId="1166">
        <row r="1">
          <cell r="B1" t="str">
            <v>220 kV SUB-STATION</v>
          </cell>
        </row>
      </sheetData>
      <sheetData sheetId="1167">
        <row r="1">
          <cell r="B1" t="str">
            <v>220 kV SUB-STATION</v>
          </cell>
        </row>
      </sheetData>
      <sheetData sheetId="1168">
        <row r="1">
          <cell r="B1" t="str">
            <v>220 kV SUB-STATION</v>
          </cell>
        </row>
      </sheetData>
      <sheetData sheetId="1169">
        <row r="1">
          <cell r="B1" t="str">
            <v>220 kV SUB-STATION</v>
          </cell>
        </row>
      </sheetData>
      <sheetData sheetId="1170">
        <row r="1">
          <cell r="B1" t="str">
            <v>220 kV SUB-STATION</v>
          </cell>
        </row>
      </sheetData>
      <sheetData sheetId="1171">
        <row r="1">
          <cell r="B1" t="str">
            <v>220 kV SUB-STATION</v>
          </cell>
        </row>
      </sheetData>
      <sheetData sheetId="1172">
        <row r="1">
          <cell r="B1" t="str">
            <v>220 kV SUB-STATION</v>
          </cell>
        </row>
      </sheetData>
      <sheetData sheetId="1173">
        <row r="1">
          <cell r="B1" t="str">
            <v>220 kV SUB-STATION</v>
          </cell>
        </row>
      </sheetData>
      <sheetData sheetId="1174">
        <row r="1">
          <cell r="B1" t="str">
            <v>220 kV SUB-STATION</v>
          </cell>
        </row>
      </sheetData>
      <sheetData sheetId="1175">
        <row r="1">
          <cell r="B1" t="str">
            <v>220 kV SUB-STATION</v>
          </cell>
        </row>
      </sheetData>
      <sheetData sheetId="1176">
        <row r="1">
          <cell r="B1" t="str">
            <v>220 kV SUB-STATION</v>
          </cell>
        </row>
      </sheetData>
      <sheetData sheetId="1177">
        <row r="1">
          <cell r="B1" t="str">
            <v>220 kV SUB-STATION</v>
          </cell>
        </row>
      </sheetData>
      <sheetData sheetId="1178">
        <row r="1">
          <cell r="B1" t="str">
            <v>220 kV SUB-STATION</v>
          </cell>
        </row>
      </sheetData>
      <sheetData sheetId="1179">
        <row r="1">
          <cell r="B1" t="str">
            <v>220 kV SUB-STATION</v>
          </cell>
        </row>
      </sheetData>
      <sheetData sheetId="1180">
        <row r="1">
          <cell r="B1" t="str">
            <v>220 kV SUB-STATION</v>
          </cell>
        </row>
      </sheetData>
      <sheetData sheetId="1181">
        <row r="1">
          <cell r="B1" t="str">
            <v>220 kV SUB-STATION</v>
          </cell>
        </row>
      </sheetData>
      <sheetData sheetId="1182">
        <row r="1">
          <cell r="B1" t="str">
            <v>220 kV SUB-STATION</v>
          </cell>
        </row>
      </sheetData>
      <sheetData sheetId="1183">
        <row r="1">
          <cell r="B1" t="str">
            <v>220 kV SUB-STATION</v>
          </cell>
        </row>
      </sheetData>
      <sheetData sheetId="1184">
        <row r="1">
          <cell r="B1" t="str">
            <v>220 kV SUB-STATION</v>
          </cell>
        </row>
      </sheetData>
      <sheetData sheetId="1185">
        <row r="1">
          <cell r="B1" t="str">
            <v>220 kV SUB-STATION</v>
          </cell>
        </row>
      </sheetData>
      <sheetData sheetId="1186">
        <row r="1">
          <cell r="B1" t="str">
            <v>220 kV SUB-STATION</v>
          </cell>
        </row>
      </sheetData>
      <sheetData sheetId="1187">
        <row r="1">
          <cell r="B1" t="str">
            <v>220 kV SUB-STATION</v>
          </cell>
        </row>
      </sheetData>
      <sheetData sheetId="1188">
        <row r="1">
          <cell r="B1" t="str">
            <v>220 kV SUB-STATION</v>
          </cell>
        </row>
      </sheetData>
      <sheetData sheetId="1189">
        <row r="1">
          <cell r="B1" t="str">
            <v>220 kV SUB-STATION</v>
          </cell>
        </row>
      </sheetData>
      <sheetData sheetId="1190">
        <row r="1">
          <cell r="B1" t="str">
            <v>220 kV SUB-STATION</v>
          </cell>
        </row>
      </sheetData>
      <sheetData sheetId="1191">
        <row r="1">
          <cell r="B1" t="str">
            <v>220 kV SUB-STATION</v>
          </cell>
        </row>
      </sheetData>
      <sheetData sheetId="1192">
        <row r="1">
          <cell r="B1" t="str">
            <v>220 kV SUB-STATION</v>
          </cell>
        </row>
      </sheetData>
      <sheetData sheetId="1193">
        <row r="1">
          <cell r="B1" t="str">
            <v>220 kV SUB-STATION</v>
          </cell>
        </row>
      </sheetData>
      <sheetData sheetId="1194">
        <row r="1">
          <cell r="B1" t="str">
            <v>220 kV SUB-STATION</v>
          </cell>
        </row>
      </sheetData>
      <sheetData sheetId="1195">
        <row r="1">
          <cell r="B1" t="str">
            <v>220 kV SUB-STATION</v>
          </cell>
        </row>
      </sheetData>
      <sheetData sheetId="1196">
        <row r="1">
          <cell r="B1" t="str">
            <v>220 kV SUB-STATION</v>
          </cell>
        </row>
      </sheetData>
      <sheetData sheetId="1197">
        <row r="1">
          <cell r="B1" t="str">
            <v>220 kV SUB-STATION</v>
          </cell>
        </row>
      </sheetData>
      <sheetData sheetId="1198">
        <row r="1">
          <cell r="B1" t="str">
            <v>220 kV SUB-STATION</v>
          </cell>
        </row>
      </sheetData>
      <sheetData sheetId="1199">
        <row r="1">
          <cell r="B1" t="str">
            <v>220 kV SUB-STATION</v>
          </cell>
        </row>
      </sheetData>
      <sheetData sheetId="1200">
        <row r="1">
          <cell r="B1" t="str">
            <v>220 kV SUB-STATION</v>
          </cell>
        </row>
      </sheetData>
      <sheetData sheetId="1201">
        <row r="1">
          <cell r="B1" t="str">
            <v>220 kV SUB-STATION</v>
          </cell>
        </row>
      </sheetData>
      <sheetData sheetId="1202">
        <row r="1">
          <cell r="B1" t="str">
            <v>220 kV SUB-STATION</v>
          </cell>
        </row>
      </sheetData>
      <sheetData sheetId="1203">
        <row r="1">
          <cell r="B1" t="str">
            <v>220 kV SUB-STATION</v>
          </cell>
        </row>
      </sheetData>
      <sheetData sheetId="1204">
        <row r="1">
          <cell r="B1" t="str">
            <v>220 kV SUB-STATION</v>
          </cell>
        </row>
      </sheetData>
      <sheetData sheetId="1205">
        <row r="1">
          <cell r="B1" t="str">
            <v>220 kV SUB-STATION</v>
          </cell>
        </row>
      </sheetData>
      <sheetData sheetId="1206">
        <row r="1">
          <cell r="B1" t="str">
            <v>220 kV SUB-STATION</v>
          </cell>
        </row>
      </sheetData>
      <sheetData sheetId="1207">
        <row r="1">
          <cell r="B1" t="str">
            <v>220 kV SUB-STATION</v>
          </cell>
        </row>
      </sheetData>
      <sheetData sheetId="1208">
        <row r="1">
          <cell r="B1" t="str">
            <v>220 kV SUB-STATION</v>
          </cell>
        </row>
      </sheetData>
      <sheetData sheetId="1209">
        <row r="1">
          <cell r="B1" t="str">
            <v>220 kV SUB-STATION</v>
          </cell>
        </row>
      </sheetData>
      <sheetData sheetId="1210">
        <row r="1">
          <cell r="B1" t="str">
            <v>220 kV SUB-STATION</v>
          </cell>
        </row>
      </sheetData>
      <sheetData sheetId="1211">
        <row r="1">
          <cell r="B1" t="str">
            <v>220 kV SUB-STATION</v>
          </cell>
        </row>
      </sheetData>
      <sheetData sheetId="1212">
        <row r="1">
          <cell r="B1" t="str">
            <v>220 kV SUB-STATION</v>
          </cell>
        </row>
      </sheetData>
      <sheetData sheetId="1213">
        <row r="1">
          <cell r="B1" t="str">
            <v>220 kV SUB-STATION</v>
          </cell>
        </row>
      </sheetData>
      <sheetData sheetId="1214">
        <row r="1">
          <cell r="B1" t="str">
            <v>220 kV SUB-STATION</v>
          </cell>
        </row>
      </sheetData>
      <sheetData sheetId="1215">
        <row r="1">
          <cell r="B1" t="str">
            <v>220 kV SUB-STATION</v>
          </cell>
        </row>
      </sheetData>
      <sheetData sheetId="1216">
        <row r="1">
          <cell r="B1" t="str">
            <v>220 kV SUB-STATION</v>
          </cell>
        </row>
      </sheetData>
      <sheetData sheetId="1217">
        <row r="1">
          <cell r="B1" t="str">
            <v>220 kV SUB-STATION</v>
          </cell>
        </row>
      </sheetData>
      <sheetData sheetId="1218">
        <row r="1">
          <cell r="B1" t="str">
            <v>220 kV SUB-STATION</v>
          </cell>
        </row>
      </sheetData>
      <sheetData sheetId="1219">
        <row r="1">
          <cell r="B1" t="str">
            <v>220 kV SUB-STATION</v>
          </cell>
        </row>
      </sheetData>
      <sheetData sheetId="1220">
        <row r="1">
          <cell r="B1" t="str">
            <v>220 kV SUB-STATION</v>
          </cell>
        </row>
      </sheetData>
      <sheetData sheetId="1221">
        <row r="1">
          <cell r="B1" t="str">
            <v>220 kV SUB-STATION</v>
          </cell>
        </row>
      </sheetData>
      <sheetData sheetId="1222">
        <row r="1">
          <cell r="B1" t="str">
            <v>220 kV SUB-STATION</v>
          </cell>
        </row>
      </sheetData>
      <sheetData sheetId="1223">
        <row r="1">
          <cell r="B1" t="str">
            <v>220 kV SUB-STATION</v>
          </cell>
        </row>
      </sheetData>
      <sheetData sheetId="1224">
        <row r="1">
          <cell r="B1" t="str">
            <v>220 kV SUB-STATION</v>
          </cell>
        </row>
      </sheetData>
      <sheetData sheetId="1225">
        <row r="1">
          <cell r="B1" t="str">
            <v>220 kV SUB-STATION</v>
          </cell>
        </row>
      </sheetData>
      <sheetData sheetId="1226">
        <row r="1">
          <cell r="B1" t="str">
            <v>220 kV SUB-STATION</v>
          </cell>
        </row>
      </sheetData>
      <sheetData sheetId="1227">
        <row r="1">
          <cell r="B1" t="str">
            <v>220 kV SUB-STATION</v>
          </cell>
        </row>
      </sheetData>
      <sheetData sheetId="1228">
        <row r="1">
          <cell r="B1" t="str">
            <v>220 kV SUB-STATION</v>
          </cell>
        </row>
      </sheetData>
      <sheetData sheetId="1229">
        <row r="1">
          <cell r="B1" t="str">
            <v>220 kV SUB-STATION</v>
          </cell>
        </row>
      </sheetData>
      <sheetData sheetId="1230">
        <row r="1">
          <cell r="B1" t="str">
            <v>220 kV SUB-STATION</v>
          </cell>
        </row>
      </sheetData>
      <sheetData sheetId="1231">
        <row r="1">
          <cell r="B1" t="str">
            <v>220 kV SUB-STATION</v>
          </cell>
        </row>
      </sheetData>
      <sheetData sheetId="1232">
        <row r="1">
          <cell r="B1" t="str">
            <v>220 kV SUB-STATION</v>
          </cell>
        </row>
      </sheetData>
      <sheetData sheetId="1233">
        <row r="1">
          <cell r="B1" t="str">
            <v>220 kV SUB-STATION</v>
          </cell>
        </row>
      </sheetData>
      <sheetData sheetId="1234">
        <row r="1">
          <cell r="B1" t="str">
            <v>220 kV SUB-STATION</v>
          </cell>
        </row>
      </sheetData>
      <sheetData sheetId="1235">
        <row r="1">
          <cell r="B1" t="str">
            <v>220 kV SUB-STATION</v>
          </cell>
        </row>
      </sheetData>
      <sheetData sheetId="1236">
        <row r="1">
          <cell r="B1" t="str">
            <v>220 kV SUB-STATION</v>
          </cell>
        </row>
      </sheetData>
      <sheetData sheetId="1237">
        <row r="1">
          <cell r="B1" t="str">
            <v>220 kV SUB-STATION</v>
          </cell>
        </row>
      </sheetData>
      <sheetData sheetId="1238">
        <row r="1">
          <cell r="B1" t="str">
            <v>220 kV SUB-STATION</v>
          </cell>
        </row>
      </sheetData>
      <sheetData sheetId="1239">
        <row r="1">
          <cell r="B1" t="str">
            <v>220 kV SUB-STATION</v>
          </cell>
        </row>
      </sheetData>
      <sheetData sheetId="1240">
        <row r="1">
          <cell r="B1" t="str">
            <v>220 kV SUB-STATION</v>
          </cell>
        </row>
      </sheetData>
      <sheetData sheetId="1241">
        <row r="1">
          <cell r="B1" t="str">
            <v>220 kV SUB-STATION</v>
          </cell>
        </row>
      </sheetData>
      <sheetData sheetId="1242">
        <row r="1">
          <cell r="B1" t="str">
            <v>220 kV SUB-STATION</v>
          </cell>
        </row>
      </sheetData>
      <sheetData sheetId="1243">
        <row r="1">
          <cell r="B1" t="str">
            <v>220 kV SUB-STATION</v>
          </cell>
        </row>
      </sheetData>
      <sheetData sheetId="1244">
        <row r="1">
          <cell r="B1" t="str">
            <v>220 kV SUB-STATION</v>
          </cell>
        </row>
      </sheetData>
      <sheetData sheetId="1245">
        <row r="1">
          <cell r="B1" t="str">
            <v>220 kV SUB-STATION</v>
          </cell>
        </row>
      </sheetData>
      <sheetData sheetId="1246">
        <row r="1">
          <cell r="B1" t="str">
            <v>220 kV SUB-STATION</v>
          </cell>
        </row>
      </sheetData>
      <sheetData sheetId="1247">
        <row r="1">
          <cell r="B1" t="str">
            <v>220 kV SUB-STATION</v>
          </cell>
        </row>
      </sheetData>
      <sheetData sheetId="1248">
        <row r="1">
          <cell r="B1" t="str">
            <v>220 kV SUB-STATION</v>
          </cell>
        </row>
      </sheetData>
      <sheetData sheetId="1249">
        <row r="1">
          <cell r="B1" t="str">
            <v>220 kV SUB-STATION</v>
          </cell>
        </row>
      </sheetData>
      <sheetData sheetId="1250">
        <row r="1">
          <cell r="B1" t="str">
            <v>220 kV SUB-STATION</v>
          </cell>
        </row>
      </sheetData>
      <sheetData sheetId="1251">
        <row r="1">
          <cell r="B1" t="str">
            <v>220 kV SUB-STATION</v>
          </cell>
        </row>
      </sheetData>
      <sheetData sheetId="1252">
        <row r="1">
          <cell r="B1" t="str">
            <v>220 kV SUB-STATION</v>
          </cell>
        </row>
      </sheetData>
      <sheetData sheetId="1253">
        <row r="1">
          <cell r="B1" t="str">
            <v>220 kV SUB-STATION</v>
          </cell>
        </row>
      </sheetData>
      <sheetData sheetId="1254">
        <row r="1">
          <cell r="B1" t="str">
            <v>220 kV SUB-STATION</v>
          </cell>
        </row>
      </sheetData>
      <sheetData sheetId="1255">
        <row r="1">
          <cell r="B1" t="str">
            <v>220 kV SUB-STATION</v>
          </cell>
        </row>
      </sheetData>
      <sheetData sheetId="1256">
        <row r="1">
          <cell r="B1" t="str">
            <v>220 kV SUB-STATION</v>
          </cell>
        </row>
      </sheetData>
      <sheetData sheetId="1257">
        <row r="1">
          <cell r="B1" t="str">
            <v>220 kV SUB-STATION</v>
          </cell>
        </row>
      </sheetData>
      <sheetData sheetId="1258">
        <row r="1">
          <cell r="B1" t="str">
            <v>220 kV SUB-STATION</v>
          </cell>
        </row>
      </sheetData>
      <sheetData sheetId="1259">
        <row r="1">
          <cell r="B1" t="str">
            <v>220 kV SUB-STATION</v>
          </cell>
        </row>
      </sheetData>
      <sheetData sheetId="1260">
        <row r="1">
          <cell r="B1" t="str">
            <v>220 kV SUB-STATION</v>
          </cell>
        </row>
      </sheetData>
      <sheetData sheetId="1261">
        <row r="1">
          <cell r="B1" t="str">
            <v>220 kV SUB-STATION</v>
          </cell>
        </row>
      </sheetData>
      <sheetData sheetId="1262">
        <row r="1">
          <cell r="B1" t="str">
            <v>220 kV SUB-STATION</v>
          </cell>
        </row>
      </sheetData>
      <sheetData sheetId="1263">
        <row r="1">
          <cell r="B1" t="str">
            <v>220 kV SUB-STATION</v>
          </cell>
        </row>
      </sheetData>
      <sheetData sheetId="1264">
        <row r="1">
          <cell r="B1" t="str">
            <v>220 kV SUB-STATION</v>
          </cell>
        </row>
      </sheetData>
      <sheetData sheetId="1265">
        <row r="1">
          <cell r="B1" t="str">
            <v>220 kV SUB-STATION</v>
          </cell>
        </row>
      </sheetData>
      <sheetData sheetId="1266">
        <row r="1">
          <cell r="B1" t="str">
            <v>220 kV SUB-STATION</v>
          </cell>
        </row>
      </sheetData>
      <sheetData sheetId="1267">
        <row r="1">
          <cell r="B1" t="str">
            <v>220 kV SUB-STATION</v>
          </cell>
        </row>
      </sheetData>
      <sheetData sheetId="1268">
        <row r="1">
          <cell r="B1" t="str">
            <v>220 kV SUB-STATION</v>
          </cell>
        </row>
      </sheetData>
      <sheetData sheetId="1269">
        <row r="1">
          <cell r="B1" t="str">
            <v>220 kV SUB-STATION</v>
          </cell>
        </row>
      </sheetData>
      <sheetData sheetId="1270">
        <row r="1">
          <cell r="B1" t="str">
            <v>220 kV SUB-STATION</v>
          </cell>
        </row>
      </sheetData>
      <sheetData sheetId="1271">
        <row r="1">
          <cell r="B1" t="str">
            <v>220 kV SUB-STATION</v>
          </cell>
        </row>
      </sheetData>
      <sheetData sheetId="1272">
        <row r="1">
          <cell r="B1" t="str">
            <v>220 kV SUB-STATION</v>
          </cell>
        </row>
      </sheetData>
      <sheetData sheetId="1273">
        <row r="1">
          <cell r="B1" t="str">
            <v>220 kV SUB-STATION</v>
          </cell>
        </row>
      </sheetData>
      <sheetData sheetId="1274">
        <row r="1">
          <cell r="B1" t="str">
            <v>220 kV SUB-STATION</v>
          </cell>
        </row>
      </sheetData>
      <sheetData sheetId="1275">
        <row r="1">
          <cell r="B1" t="str">
            <v>220 kV SUB-STATION</v>
          </cell>
        </row>
      </sheetData>
      <sheetData sheetId="1276">
        <row r="1">
          <cell r="B1" t="str">
            <v>220 kV SUB-STATION</v>
          </cell>
        </row>
      </sheetData>
      <sheetData sheetId="1277">
        <row r="1">
          <cell r="B1" t="str">
            <v>220 kV SUB-STATION</v>
          </cell>
        </row>
      </sheetData>
      <sheetData sheetId="1278">
        <row r="1">
          <cell r="B1" t="str">
            <v>220 kV SUB-STATION</v>
          </cell>
        </row>
      </sheetData>
      <sheetData sheetId="1279">
        <row r="1">
          <cell r="B1" t="str">
            <v>220 kV SUB-STATION</v>
          </cell>
        </row>
      </sheetData>
      <sheetData sheetId="1280">
        <row r="1">
          <cell r="B1" t="str">
            <v>220 kV SUB-STATION</v>
          </cell>
        </row>
      </sheetData>
      <sheetData sheetId="1281">
        <row r="1">
          <cell r="B1" t="str">
            <v>220 kV SUB-STATION</v>
          </cell>
        </row>
      </sheetData>
      <sheetData sheetId="1282">
        <row r="1">
          <cell r="B1" t="str">
            <v>220 kV SUB-STATION</v>
          </cell>
        </row>
      </sheetData>
      <sheetData sheetId="1283">
        <row r="1">
          <cell r="B1" t="str">
            <v>220 kV SUB-STATION</v>
          </cell>
        </row>
      </sheetData>
      <sheetData sheetId="1284">
        <row r="1">
          <cell r="B1" t="str">
            <v>220 kV SUB-STATION</v>
          </cell>
        </row>
      </sheetData>
      <sheetData sheetId="1285">
        <row r="1">
          <cell r="B1" t="str">
            <v>220 kV SUB-STATION</v>
          </cell>
        </row>
      </sheetData>
      <sheetData sheetId="1286">
        <row r="1">
          <cell r="B1" t="str">
            <v>220 kV SUB-STATION</v>
          </cell>
        </row>
      </sheetData>
      <sheetData sheetId="1287">
        <row r="1">
          <cell r="B1" t="str">
            <v>220 kV SUB-STATION</v>
          </cell>
        </row>
      </sheetData>
      <sheetData sheetId="1288">
        <row r="1">
          <cell r="B1" t="str">
            <v>220 kV SUB-STATION</v>
          </cell>
        </row>
      </sheetData>
      <sheetData sheetId="1289">
        <row r="1">
          <cell r="B1" t="str">
            <v>220 kV SUB-STATION</v>
          </cell>
        </row>
      </sheetData>
      <sheetData sheetId="1290">
        <row r="1">
          <cell r="B1" t="str">
            <v>220 kV SUB-STATION</v>
          </cell>
        </row>
      </sheetData>
      <sheetData sheetId="1291">
        <row r="1">
          <cell r="B1" t="str">
            <v>220 kV SUB-STATION</v>
          </cell>
        </row>
      </sheetData>
      <sheetData sheetId="1292">
        <row r="1">
          <cell r="B1" t="str">
            <v>220 kV SUB-STATION</v>
          </cell>
        </row>
      </sheetData>
      <sheetData sheetId="1293">
        <row r="1">
          <cell r="B1" t="str">
            <v>220 kV SUB-STATION</v>
          </cell>
        </row>
      </sheetData>
      <sheetData sheetId="1294">
        <row r="1">
          <cell r="B1" t="str">
            <v>220 kV SUB-STATION</v>
          </cell>
        </row>
      </sheetData>
      <sheetData sheetId="1295">
        <row r="1">
          <cell r="B1" t="str">
            <v>220 kV SUB-STATION</v>
          </cell>
        </row>
      </sheetData>
      <sheetData sheetId="1296">
        <row r="1">
          <cell r="B1" t="str">
            <v>220 kV SUB-STATION</v>
          </cell>
        </row>
      </sheetData>
      <sheetData sheetId="1297">
        <row r="1">
          <cell r="B1" t="str">
            <v>220 kV SUB-STATION</v>
          </cell>
        </row>
      </sheetData>
      <sheetData sheetId="1298">
        <row r="1">
          <cell r="B1" t="str">
            <v>220 kV SUB-STATION</v>
          </cell>
        </row>
      </sheetData>
      <sheetData sheetId="1299">
        <row r="1">
          <cell r="B1" t="str">
            <v>220 kV SUB-STATION</v>
          </cell>
        </row>
      </sheetData>
      <sheetData sheetId="1300">
        <row r="1">
          <cell r="B1" t="str">
            <v>220 kV SUB-STATION</v>
          </cell>
        </row>
      </sheetData>
      <sheetData sheetId="1301">
        <row r="1">
          <cell r="B1" t="str">
            <v>220 kV SUB-STATION</v>
          </cell>
        </row>
      </sheetData>
      <sheetData sheetId="1302">
        <row r="1">
          <cell r="B1" t="str">
            <v>220 kV SUB-STATION</v>
          </cell>
        </row>
      </sheetData>
      <sheetData sheetId="1303">
        <row r="1">
          <cell r="B1" t="str">
            <v>220 kV SUB-STATION</v>
          </cell>
        </row>
      </sheetData>
      <sheetData sheetId="1304"/>
      <sheetData sheetId="1305"/>
      <sheetData sheetId="1306"/>
      <sheetData sheetId="1307"/>
      <sheetData sheetId="1308"/>
      <sheetData sheetId="1309">
        <row r="1">
          <cell r="B1" t="str">
            <v>220 kV SUB-STATION</v>
          </cell>
        </row>
      </sheetData>
      <sheetData sheetId="1310">
        <row r="1">
          <cell r="B1" t="str">
            <v>220 kV SUB-STATION</v>
          </cell>
        </row>
      </sheetData>
      <sheetData sheetId="1311">
        <row r="1">
          <cell r="B1" t="str">
            <v>220 kV SUB-STATION</v>
          </cell>
        </row>
      </sheetData>
      <sheetData sheetId="1312">
        <row r="1">
          <cell r="B1" t="str">
            <v>220 kV SUB-STATION</v>
          </cell>
        </row>
      </sheetData>
      <sheetData sheetId="1313">
        <row r="1">
          <cell r="B1" t="str">
            <v>220 kV SUB-STATION</v>
          </cell>
        </row>
      </sheetData>
      <sheetData sheetId="1314">
        <row r="1">
          <cell r="B1" t="str">
            <v>220 kV SUB-STATION</v>
          </cell>
        </row>
      </sheetData>
      <sheetData sheetId="1315">
        <row r="1">
          <cell r="B1" t="str">
            <v>220 kV SUB-STATION</v>
          </cell>
        </row>
      </sheetData>
      <sheetData sheetId="1316">
        <row r="1">
          <cell r="B1" t="str">
            <v>220 kV SUB-STATION</v>
          </cell>
        </row>
      </sheetData>
      <sheetData sheetId="1317"/>
      <sheetData sheetId="1318"/>
      <sheetData sheetId="1319"/>
      <sheetData sheetId="1320"/>
      <sheetData sheetId="132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ow r="1">
          <cell r="B1" t="str">
            <v>220 kV SUB-STATION</v>
          </cell>
        </row>
      </sheetData>
      <sheetData sheetId="1333">
        <row r="1">
          <cell r="B1" t="str">
            <v>220 kV SUB-STATION</v>
          </cell>
        </row>
      </sheetData>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ow r="1">
          <cell r="B1" t="str">
            <v>220 kV SUB-STATION</v>
          </cell>
        </row>
      </sheetData>
      <sheetData sheetId="1349">
        <row r="1">
          <cell r="B1" t="str">
            <v>220 kV SUB-STATION</v>
          </cell>
        </row>
      </sheetData>
      <sheetData sheetId="1350">
        <row r="1">
          <cell r="B1" t="str">
            <v>220 kV SUB-STATION</v>
          </cell>
        </row>
      </sheetData>
      <sheetData sheetId="1351">
        <row r="1">
          <cell r="B1" t="str">
            <v>220 kV SUB-STATION</v>
          </cell>
        </row>
      </sheetData>
      <sheetData sheetId="1352">
        <row r="1">
          <cell r="B1" t="str">
            <v>220 kV SUB-STATION</v>
          </cell>
        </row>
      </sheetData>
      <sheetData sheetId="1353">
        <row r="1">
          <cell r="B1" t="str">
            <v>220 kV SUB-STATION</v>
          </cell>
        </row>
      </sheetData>
      <sheetData sheetId="1354">
        <row r="1">
          <cell r="B1" t="str">
            <v>220 kV SUB-STATION</v>
          </cell>
        </row>
      </sheetData>
      <sheetData sheetId="1355">
        <row r="1">
          <cell r="B1" t="str">
            <v>220 kV SUB-STATION</v>
          </cell>
        </row>
      </sheetData>
      <sheetData sheetId="1356">
        <row r="1">
          <cell r="B1" t="str">
            <v>220 kV SUB-STATION</v>
          </cell>
        </row>
      </sheetData>
      <sheetData sheetId="1357">
        <row r="1">
          <cell r="B1" t="str">
            <v>220 kV SUB-STATION</v>
          </cell>
        </row>
      </sheetData>
      <sheetData sheetId="1358">
        <row r="1">
          <cell r="B1" t="str">
            <v>220 kV SUB-STATION</v>
          </cell>
        </row>
      </sheetData>
      <sheetData sheetId="1359">
        <row r="1">
          <cell r="B1" t="str">
            <v>220 kV SUB-STATION</v>
          </cell>
        </row>
      </sheetData>
      <sheetData sheetId="1360">
        <row r="1">
          <cell r="B1" t="str">
            <v>220 kV SUB-STATION</v>
          </cell>
        </row>
      </sheetData>
      <sheetData sheetId="1361">
        <row r="1">
          <cell r="B1" t="str">
            <v>220 kV SUB-STATION</v>
          </cell>
        </row>
      </sheetData>
      <sheetData sheetId="1362">
        <row r="1">
          <cell r="B1" t="str">
            <v>220 kV SUB-STATION</v>
          </cell>
        </row>
      </sheetData>
      <sheetData sheetId="1363">
        <row r="1">
          <cell r="B1" t="str">
            <v>220 kV SUB-STATION</v>
          </cell>
        </row>
      </sheetData>
      <sheetData sheetId="1364">
        <row r="1">
          <cell r="B1" t="str">
            <v>220 kV SUB-STATION</v>
          </cell>
        </row>
      </sheetData>
      <sheetData sheetId="1365">
        <row r="1">
          <cell r="B1" t="str">
            <v>220 kV SUB-STATION</v>
          </cell>
        </row>
      </sheetData>
      <sheetData sheetId="1366">
        <row r="1">
          <cell r="B1" t="str">
            <v>220 kV SUB-STATION</v>
          </cell>
        </row>
      </sheetData>
      <sheetData sheetId="1367">
        <row r="1">
          <cell r="B1" t="str">
            <v>220 kV SUB-STATION</v>
          </cell>
        </row>
      </sheetData>
      <sheetData sheetId="1368">
        <row r="1">
          <cell r="B1" t="str">
            <v>220 kV SUB-STATION</v>
          </cell>
        </row>
      </sheetData>
      <sheetData sheetId="1369">
        <row r="1">
          <cell r="B1" t="str">
            <v>220 kV SUB-STATION</v>
          </cell>
        </row>
      </sheetData>
      <sheetData sheetId="1370">
        <row r="1">
          <cell r="B1" t="str">
            <v>220 kV SUB-STATION</v>
          </cell>
        </row>
      </sheetData>
      <sheetData sheetId="1371">
        <row r="1">
          <cell r="B1" t="str">
            <v>220 kV SUB-STATION</v>
          </cell>
        </row>
      </sheetData>
      <sheetData sheetId="1372">
        <row r="1">
          <cell r="B1" t="str">
            <v>220 kV SUB-STATION</v>
          </cell>
        </row>
      </sheetData>
      <sheetData sheetId="1373">
        <row r="1">
          <cell r="B1" t="str">
            <v>220 kV SUB-STATION</v>
          </cell>
        </row>
      </sheetData>
      <sheetData sheetId="1374">
        <row r="1">
          <cell r="B1" t="str">
            <v>220 kV SUB-STATION</v>
          </cell>
        </row>
      </sheetData>
      <sheetData sheetId="1375">
        <row r="1">
          <cell r="B1" t="str">
            <v>220 kV SUB-STATION</v>
          </cell>
        </row>
      </sheetData>
      <sheetData sheetId="1376">
        <row r="1">
          <cell r="B1" t="str">
            <v>220 kV SUB-STATION</v>
          </cell>
        </row>
      </sheetData>
      <sheetData sheetId="1377">
        <row r="1">
          <cell r="B1" t="str">
            <v>220 kV SUB-STATION</v>
          </cell>
        </row>
      </sheetData>
      <sheetData sheetId="1378">
        <row r="1">
          <cell r="B1" t="str">
            <v>220 kV SUB-STATION</v>
          </cell>
        </row>
      </sheetData>
      <sheetData sheetId="1379">
        <row r="1">
          <cell r="B1" t="str">
            <v>220 kV SUB-STATION</v>
          </cell>
        </row>
      </sheetData>
      <sheetData sheetId="1380"/>
      <sheetData sheetId="1381">
        <row r="1">
          <cell r="B1" t="str">
            <v>220 kV SUB-STATION</v>
          </cell>
        </row>
      </sheetData>
      <sheetData sheetId="1382">
        <row r="1">
          <cell r="B1" t="str">
            <v>220 kV SUB-STATION</v>
          </cell>
        </row>
      </sheetData>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refreshError="1"/>
      <sheetData sheetId="1402" refreshError="1"/>
      <sheetData sheetId="1403"/>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ow r="1">
          <cell r="B1" t="str">
            <v>220 kV SUB-STATION</v>
          </cell>
        </row>
      </sheetData>
      <sheetData sheetId="1464">
        <row r="1">
          <cell r="B1" t="str">
            <v>220 kV SUB-STATION</v>
          </cell>
        </row>
      </sheetData>
      <sheetData sheetId="1465">
        <row r="1">
          <cell r="B1" t="str">
            <v>220 kV SUB-STATION</v>
          </cell>
        </row>
      </sheetData>
      <sheetData sheetId="1466" refreshError="1"/>
      <sheetData sheetId="1467">
        <row r="1">
          <cell r="B1" t="str">
            <v>220 kV SUB-STATION</v>
          </cell>
        </row>
      </sheetData>
      <sheetData sheetId="1468">
        <row r="1">
          <cell r="B1" t="str">
            <v>220 kV SUB-STATION</v>
          </cell>
        </row>
      </sheetData>
      <sheetData sheetId="1469">
        <row r="1">
          <cell r="B1" t="str">
            <v>220 kV SUB-STATION</v>
          </cell>
        </row>
      </sheetData>
      <sheetData sheetId="1470">
        <row r="1">
          <cell r="B1" t="str">
            <v>220 kV SUB-STATION</v>
          </cell>
        </row>
      </sheetData>
      <sheetData sheetId="1471">
        <row r="1">
          <cell r="B1" t="str">
            <v>220 kV SUB-STATION</v>
          </cell>
        </row>
      </sheetData>
      <sheetData sheetId="1472"/>
      <sheetData sheetId="1473">
        <row r="1">
          <cell r="B1" t="str">
            <v>220 kV SUB-STATION</v>
          </cell>
        </row>
      </sheetData>
      <sheetData sheetId="1474" refreshError="1"/>
      <sheetData sheetId="1475" refreshError="1"/>
      <sheetData sheetId="1476" refreshError="1"/>
      <sheetData sheetId="1477" refreshError="1"/>
      <sheetData sheetId="1478" refreshError="1"/>
      <sheetData sheetId="1479">
        <row r="1">
          <cell r="B1" t="str">
            <v>220 kV SUB-STATION</v>
          </cell>
        </row>
      </sheetData>
      <sheetData sheetId="1480">
        <row r="1">
          <cell r="B1" t="str">
            <v>220 kV SUB-STATION</v>
          </cell>
        </row>
      </sheetData>
      <sheetData sheetId="1481">
        <row r="1">
          <cell r="B1" t="str">
            <v>220 kV SUB-STATION</v>
          </cell>
        </row>
      </sheetData>
      <sheetData sheetId="1482">
        <row r="1">
          <cell r="B1" t="str">
            <v>220 kV SUB-STATION</v>
          </cell>
        </row>
      </sheetData>
      <sheetData sheetId="1483">
        <row r="1">
          <cell r="B1" t="str">
            <v>220 kV SUB-STATION</v>
          </cell>
        </row>
      </sheetData>
      <sheetData sheetId="1484">
        <row r="1">
          <cell r="B1" t="str">
            <v>220 kV SUB-STATION</v>
          </cell>
        </row>
      </sheetData>
      <sheetData sheetId="1485">
        <row r="1">
          <cell r="B1" t="str">
            <v>220 kV SUB-STATION</v>
          </cell>
        </row>
      </sheetData>
      <sheetData sheetId="1486">
        <row r="1">
          <cell r="B1" t="str">
            <v>220 kV SUB-STATION</v>
          </cell>
        </row>
      </sheetData>
      <sheetData sheetId="1487">
        <row r="1">
          <cell r="B1" t="str">
            <v>220 kV SUB-STATION</v>
          </cell>
        </row>
      </sheetData>
      <sheetData sheetId="1488">
        <row r="1">
          <cell r="B1" t="str">
            <v>220 kV SUB-STATION</v>
          </cell>
        </row>
      </sheetData>
      <sheetData sheetId="1489">
        <row r="1">
          <cell r="B1" t="str">
            <v>220 kV SUB-STATION</v>
          </cell>
        </row>
      </sheetData>
      <sheetData sheetId="1490">
        <row r="1">
          <cell r="B1" t="str">
            <v>220 kV SUB-STATION</v>
          </cell>
        </row>
      </sheetData>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ow r="1">
          <cell r="B1" t="str">
            <v>220 kV SUB-STATION</v>
          </cell>
        </row>
      </sheetData>
      <sheetData sheetId="1515" refreshError="1"/>
      <sheetData sheetId="1516"/>
      <sheetData sheetId="1517"/>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ow r="1">
          <cell r="B1" t="str">
            <v>220 kV SUB-STATION</v>
          </cell>
        </row>
      </sheetData>
      <sheetData sheetId="1529">
        <row r="1">
          <cell r="B1" t="str">
            <v>220 kV SUB-STATION</v>
          </cell>
        </row>
      </sheetData>
      <sheetData sheetId="1530">
        <row r="1">
          <cell r="B1" t="str">
            <v>220 kV SUB-STATION</v>
          </cell>
        </row>
      </sheetData>
      <sheetData sheetId="1531">
        <row r="1">
          <cell r="B1" t="str">
            <v>220 kV SUB-STATION</v>
          </cell>
        </row>
      </sheetData>
      <sheetData sheetId="1532">
        <row r="1">
          <cell r="B1" t="str">
            <v>220 kV SUB-STATION</v>
          </cell>
        </row>
      </sheetData>
      <sheetData sheetId="1533">
        <row r="1">
          <cell r="B1" t="str">
            <v>220 kV SUB-STATION</v>
          </cell>
        </row>
      </sheetData>
      <sheetData sheetId="1534"/>
      <sheetData sheetId="1535">
        <row r="1">
          <cell r="B1" t="str">
            <v>220 kV SUB-STATION</v>
          </cell>
        </row>
      </sheetData>
      <sheetData sheetId="1536" refreshError="1"/>
      <sheetData sheetId="1537" refreshError="1"/>
      <sheetData sheetId="1538">
        <row r="1">
          <cell r="B1" t="str">
            <v>220 kV SUB-STATION</v>
          </cell>
        </row>
      </sheetData>
      <sheetData sheetId="1539">
        <row r="1">
          <cell r="B1" t="str">
            <v>220 kV SUB-STATION</v>
          </cell>
        </row>
      </sheetData>
      <sheetData sheetId="1540">
        <row r="1">
          <cell r="B1" t="str">
            <v>220 kV SUB-STATION</v>
          </cell>
        </row>
      </sheetData>
      <sheetData sheetId="1541">
        <row r="1">
          <cell r="B1" t="str">
            <v>220 kV SUB-STATION</v>
          </cell>
        </row>
      </sheetData>
      <sheetData sheetId="1542">
        <row r="1">
          <cell r="B1" t="str">
            <v>220 kV SUB-STATION</v>
          </cell>
        </row>
      </sheetData>
      <sheetData sheetId="1543">
        <row r="1">
          <cell r="B1" t="str">
            <v>220 kV SUB-STATION</v>
          </cell>
        </row>
      </sheetData>
      <sheetData sheetId="1544">
        <row r="1">
          <cell r="B1" t="str">
            <v>220 kV SUB-STATION</v>
          </cell>
        </row>
      </sheetData>
      <sheetData sheetId="1545">
        <row r="1">
          <cell r="B1" t="str">
            <v>220 kV SUB-STATION</v>
          </cell>
        </row>
      </sheetData>
      <sheetData sheetId="1546">
        <row r="1">
          <cell r="B1" t="str">
            <v>220 kV SUB-STATION</v>
          </cell>
        </row>
      </sheetData>
      <sheetData sheetId="1547">
        <row r="1">
          <cell r="B1" t="str">
            <v>220 kV SUB-STATION</v>
          </cell>
        </row>
      </sheetData>
      <sheetData sheetId="1548">
        <row r="1">
          <cell r="B1" t="str">
            <v>220 kV SUB-STATION</v>
          </cell>
        </row>
      </sheetData>
      <sheetData sheetId="1549">
        <row r="1">
          <cell r="B1" t="str">
            <v>220 kV SUB-STATION</v>
          </cell>
        </row>
      </sheetData>
      <sheetData sheetId="1550">
        <row r="1">
          <cell r="B1" t="str">
            <v>220 kV SUB-STATION</v>
          </cell>
        </row>
      </sheetData>
      <sheetData sheetId="1551">
        <row r="1">
          <cell r="B1" t="str">
            <v>220 kV SUB-STATION</v>
          </cell>
        </row>
      </sheetData>
      <sheetData sheetId="1552">
        <row r="1">
          <cell r="B1" t="str">
            <v>220 kV SUB-STATION</v>
          </cell>
        </row>
      </sheetData>
      <sheetData sheetId="1553">
        <row r="1">
          <cell r="B1" t="str">
            <v>220 kV SUB-STATION</v>
          </cell>
        </row>
      </sheetData>
      <sheetData sheetId="1554">
        <row r="1">
          <cell r="B1" t="str">
            <v>220 kV SUB-STATION</v>
          </cell>
        </row>
      </sheetData>
      <sheetData sheetId="1555">
        <row r="1">
          <cell r="B1" t="str">
            <v>220 kV SUB-STATION</v>
          </cell>
        </row>
      </sheetData>
      <sheetData sheetId="1556">
        <row r="1">
          <cell r="B1" t="str">
            <v>220 kV SUB-STATION</v>
          </cell>
        </row>
      </sheetData>
      <sheetData sheetId="1557">
        <row r="1">
          <cell r="B1" t="str">
            <v>220 kV SUB-STATION</v>
          </cell>
        </row>
      </sheetData>
      <sheetData sheetId="1558">
        <row r="1">
          <cell r="B1" t="str">
            <v>220 kV SUB-STATION</v>
          </cell>
        </row>
      </sheetData>
      <sheetData sheetId="1559">
        <row r="1">
          <cell r="B1" t="str">
            <v>220 kV SUB-STATION</v>
          </cell>
        </row>
      </sheetData>
      <sheetData sheetId="1560">
        <row r="1">
          <cell r="B1" t="str">
            <v>220 kV SUB-STATION</v>
          </cell>
        </row>
      </sheetData>
      <sheetData sheetId="1561">
        <row r="1">
          <cell r="B1" t="str">
            <v>220 kV SUB-STATION</v>
          </cell>
        </row>
      </sheetData>
      <sheetData sheetId="1562">
        <row r="1">
          <cell r="B1" t="str">
            <v>220 kV SUB-STATION</v>
          </cell>
        </row>
      </sheetData>
      <sheetData sheetId="1563">
        <row r="1">
          <cell r="B1" t="str">
            <v>220 kV SUB-STATION</v>
          </cell>
        </row>
      </sheetData>
      <sheetData sheetId="1564">
        <row r="1">
          <cell r="B1" t="str">
            <v>220 kV SUB-STATION</v>
          </cell>
        </row>
      </sheetData>
      <sheetData sheetId="1565">
        <row r="1">
          <cell r="B1" t="str">
            <v>220 kV SUB-STATION</v>
          </cell>
        </row>
      </sheetData>
      <sheetData sheetId="1566">
        <row r="1">
          <cell r="B1" t="str">
            <v>220 kV SUB-STATION</v>
          </cell>
        </row>
      </sheetData>
      <sheetData sheetId="1567">
        <row r="1">
          <cell r="B1" t="str">
            <v>220 kV SUB-STATION</v>
          </cell>
        </row>
      </sheetData>
      <sheetData sheetId="1568">
        <row r="1">
          <cell r="B1" t="str">
            <v>220 kV SUB-STATION</v>
          </cell>
        </row>
      </sheetData>
      <sheetData sheetId="1569">
        <row r="1">
          <cell r="B1" t="str">
            <v>220 kV SUB-STATION</v>
          </cell>
        </row>
      </sheetData>
      <sheetData sheetId="1570">
        <row r="1">
          <cell r="B1" t="str">
            <v>220 kV SUB-STATION</v>
          </cell>
        </row>
      </sheetData>
      <sheetData sheetId="1571">
        <row r="1">
          <cell r="B1" t="str">
            <v>220 kV SUB-STATION</v>
          </cell>
        </row>
      </sheetData>
      <sheetData sheetId="1572">
        <row r="1">
          <cell r="B1" t="str">
            <v>220 kV SUB-STATION</v>
          </cell>
        </row>
      </sheetData>
      <sheetData sheetId="1573">
        <row r="1">
          <cell r="B1" t="str">
            <v>220 kV SUB-STATION</v>
          </cell>
        </row>
      </sheetData>
      <sheetData sheetId="1574">
        <row r="1">
          <cell r="B1" t="str">
            <v>220 kV SUB-STATION</v>
          </cell>
        </row>
      </sheetData>
      <sheetData sheetId="1575">
        <row r="1">
          <cell r="B1" t="str">
            <v>220 kV SUB-STATION</v>
          </cell>
        </row>
      </sheetData>
      <sheetData sheetId="1576">
        <row r="1">
          <cell r="B1" t="str">
            <v>220 kV SUB-STATION</v>
          </cell>
        </row>
      </sheetData>
      <sheetData sheetId="1577">
        <row r="1">
          <cell r="B1" t="str">
            <v>220 kV SUB-STATION</v>
          </cell>
        </row>
      </sheetData>
      <sheetData sheetId="1578">
        <row r="1">
          <cell r="B1" t="str">
            <v>220 kV SUB-STATION</v>
          </cell>
        </row>
      </sheetData>
      <sheetData sheetId="1579">
        <row r="1">
          <cell r="B1" t="str">
            <v>220 kV SUB-STATION</v>
          </cell>
        </row>
      </sheetData>
      <sheetData sheetId="1580">
        <row r="1">
          <cell r="B1" t="str">
            <v>220 kV SUB-STATION</v>
          </cell>
        </row>
      </sheetData>
      <sheetData sheetId="1581">
        <row r="1">
          <cell r="B1" t="str">
            <v>220 kV SUB-STATION</v>
          </cell>
        </row>
      </sheetData>
      <sheetData sheetId="1582">
        <row r="1">
          <cell r="B1" t="str">
            <v>220 kV SUB-STATION</v>
          </cell>
        </row>
      </sheetData>
      <sheetData sheetId="1583">
        <row r="1">
          <cell r="B1" t="str">
            <v>220 kV SUB-STATION</v>
          </cell>
        </row>
      </sheetData>
      <sheetData sheetId="1584">
        <row r="1">
          <cell r="B1" t="str">
            <v>220 kV SUB-STATION</v>
          </cell>
        </row>
      </sheetData>
      <sheetData sheetId="1585">
        <row r="1">
          <cell r="B1" t="str">
            <v>220 kV SUB-STATION</v>
          </cell>
        </row>
      </sheetData>
      <sheetData sheetId="1586">
        <row r="1">
          <cell r="B1" t="str">
            <v>220 kV SUB-STATION</v>
          </cell>
        </row>
      </sheetData>
      <sheetData sheetId="1587">
        <row r="1">
          <cell r="B1" t="str">
            <v>220 kV SUB-STATION</v>
          </cell>
        </row>
      </sheetData>
      <sheetData sheetId="1588">
        <row r="1">
          <cell r="B1" t="str">
            <v>220 kV SUB-STATION</v>
          </cell>
        </row>
      </sheetData>
      <sheetData sheetId="1589">
        <row r="1">
          <cell r="B1" t="str">
            <v>220 kV SUB-STATION</v>
          </cell>
        </row>
      </sheetData>
      <sheetData sheetId="1590">
        <row r="1">
          <cell r="B1" t="str">
            <v>220 kV SUB-STATION</v>
          </cell>
        </row>
      </sheetData>
      <sheetData sheetId="1591">
        <row r="1">
          <cell r="B1" t="str">
            <v>220 kV SUB-STATION</v>
          </cell>
        </row>
      </sheetData>
      <sheetData sheetId="1592">
        <row r="1">
          <cell r="B1" t="str">
            <v>220 kV SUB-STATION</v>
          </cell>
        </row>
      </sheetData>
      <sheetData sheetId="1593">
        <row r="1">
          <cell r="B1" t="str">
            <v>220 kV SUB-STATION</v>
          </cell>
        </row>
      </sheetData>
      <sheetData sheetId="1594">
        <row r="1">
          <cell r="B1" t="str">
            <v>220 kV SUB-STATION</v>
          </cell>
        </row>
      </sheetData>
      <sheetData sheetId="1595">
        <row r="1">
          <cell r="B1" t="str">
            <v>220 kV SUB-STATION</v>
          </cell>
        </row>
      </sheetData>
      <sheetData sheetId="1596">
        <row r="1">
          <cell r="B1" t="str">
            <v>220 kV SUB-STATION</v>
          </cell>
        </row>
      </sheetData>
      <sheetData sheetId="1597">
        <row r="1">
          <cell r="B1" t="str">
            <v>220 kV SUB-STATION</v>
          </cell>
        </row>
      </sheetData>
      <sheetData sheetId="1598">
        <row r="1">
          <cell r="B1" t="str">
            <v>220 kV SUB-STATION</v>
          </cell>
        </row>
      </sheetData>
      <sheetData sheetId="1599">
        <row r="1">
          <cell r="B1" t="str">
            <v>220 kV SUB-STATION</v>
          </cell>
        </row>
      </sheetData>
      <sheetData sheetId="1600">
        <row r="1">
          <cell r="B1" t="str">
            <v>220 kV SUB-STATION</v>
          </cell>
        </row>
      </sheetData>
      <sheetData sheetId="1601">
        <row r="1">
          <cell r="B1" t="str">
            <v>220 kV SUB-STATION</v>
          </cell>
        </row>
      </sheetData>
      <sheetData sheetId="1602">
        <row r="1">
          <cell r="B1" t="str">
            <v>220 kV SUB-STATION</v>
          </cell>
        </row>
      </sheetData>
      <sheetData sheetId="1603">
        <row r="1">
          <cell r="B1" t="str">
            <v>220 kV SUB-STATION</v>
          </cell>
        </row>
      </sheetData>
      <sheetData sheetId="1604">
        <row r="1">
          <cell r="B1" t="str">
            <v>220 kV SUB-STATION</v>
          </cell>
        </row>
      </sheetData>
      <sheetData sheetId="1605">
        <row r="1">
          <cell r="B1" t="str">
            <v>220 kV SUB-STATION</v>
          </cell>
        </row>
      </sheetData>
      <sheetData sheetId="1606">
        <row r="1">
          <cell r="B1" t="str">
            <v>220 kV SUB-STATION</v>
          </cell>
        </row>
      </sheetData>
      <sheetData sheetId="1607">
        <row r="1">
          <cell r="B1" t="str">
            <v>220 kV SUB-STATION</v>
          </cell>
        </row>
      </sheetData>
      <sheetData sheetId="1608">
        <row r="1">
          <cell r="B1" t="str">
            <v>220 kV SUB-STATION</v>
          </cell>
        </row>
      </sheetData>
      <sheetData sheetId="1609">
        <row r="1">
          <cell r="B1" t="str">
            <v>220 kV SUB-STATION</v>
          </cell>
        </row>
      </sheetData>
      <sheetData sheetId="1610">
        <row r="1">
          <cell r="B1" t="str">
            <v>220 kV SUB-STATION</v>
          </cell>
        </row>
      </sheetData>
      <sheetData sheetId="1611">
        <row r="1">
          <cell r="B1" t="str">
            <v>220 kV SUB-STATION</v>
          </cell>
        </row>
      </sheetData>
      <sheetData sheetId="1612">
        <row r="1">
          <cell r="B1" t="str">
            <v>220 kV SUB-STATION</v>
          </cell>
        </row>
      </sheetData>
      <sheetData sheetId="1613">
        <row r="1">
          <cell r="B1" t="str">
            <v>220 kV SUB-STATION</v>
          </cell>
        </row>
      </sheetData>
      <sheetData sheetId="1614">
        <row r="1">
          <cell r="B1" t="str">
            <v>220 kV SUB-STATION</v>
          </cell>
        </row>
      </sheetData>
      <sheetData sheetId="1615">
        <row r="1">
          <cell r="B1" t="str">
            <v>220 kV SUB-STATION</v>
          </cell>
        </row>
      </sheetData>
      <sheetData sheetId="1616">
        <row r="1">
          <cell r="B1" t="str">
            <v>220 kV SUB-STATION</v>
          </cell>
        </row>
      </sheetData>
      <sheetData sheetId="1617">
        <row r="1">
          <cell r="B1" t="str">
            <v>220 kV SUB-STATION</v>
          </cell>
        </row>
      </sheetData>
      <sheetData sheetId="1618">
        <row r="1">
          <cell r="B1" t="str">
            <v>220 kV SUB-STATION</v>
          </cell>
        </row>
      </sheetData>
      <sheetData sheetId="1619">
        <row r="1">
          <cell r="B1" t="str">
            <v>220 kV SUB-STATION</v>
          </cell>
        </row>
      </sheetData>
      <sheetData sheetId="1620">
        <row r="1">
          <cell r="B1" t="str">
            <v>220 kV SUB-STATION</v>
          </cell>
        </row>
      </sheetData>
      <sheetData sheetId="1621">
        <row r="1">
          <cell r="B1" t="str">
            <v>220 kV SUB-STATION</v>
          </cell>
        </row>
      </sheetData>
      <sheetData sheetId="1622">
        <row r="1">
          <cell r="B1" t="str">
            <v>220 kV SUB-STATION</v>
          </cell>
        </row>
      </sheetData>
      <sheetData sheetId="1623">
        <row r="1">
          <cell r="B1" t="str">
            <v>220 kV SUB-STATION</v>
          </cell>
        </row>
      </sheetData>
      <sheetData sheetId="1624">
        <row r="1">
          <cell r="B1" t="str">
            <v>220 kV SUB-STATION</v>
          </cell>
        </row>
      </sheetData>
      <sheetData sheetId="1625">
        <row r="1">
          <cell r="B1" t="str">
            <v>220 kV SUB-STATION</v>
          </cell>
        </row>
      </sheetData>
      <sheetData sheetId="1626">
        <row r="1">
          <cell r="B1" t="str">
            <v>220 kV SUB-STATION</v>
          </cell>
        </row>
      </sheetData>
      <sheetData sheetId="1627">
        <row r="1">
          <cell r="B1" t="str">
            <v>220 kV SUB-STATION</v>
          </cell>
        </row>
      </sheetData>
      <sheetData sheetId="1628">
        <row r="1">
          <cell r="B1" t="str">
            <v>220 kV SUB-STATION</v>
          </cell>
        </row>
      </sheetData>
      <sheetData sheetId="1629">
        <row r="1">
          <cell r="B1" t="str">
            <v>220 kV SUB-STATION</v>
          </cell>
        </row>
      </sheetData>
      <sheetData sheetId="1630">
        <row r="1">
          <cell r="B1" t="str">
            <v>220 kV SUB-STATION</v>
          </cell>
        </row>
      </sheetData>
      <sheetData sheetId="1631">
        <row r="1">
          <cell r="B1" t="str">
            <v>220 kV SUB-STATION</v>
          </cell>
        </row>
      </sheetData>
      <sheetData sheetId="1632">
        <row r="1">
          <cell r="B1" t="str">
            <v>220 kV SUB-STATION</v>
          </cell>
        </row>
      </sheetData>
      <sheetData sheetId="1633">
        <row r="1">
          <cell r="B1" t="str">
            <v>220 kV SUB-STATION</v>
          </cell>
        </row>
      </sheetData>
      <sheetData sheetId="1634">
        <row r="1">
          <cell r="B1" t="str">
            <v>220 kV SUB-STATION</v>
          </cell>
        </row>
      </sheetData>
      <sheetData sheetId="1635">
        <row r="1">
          <cell r="B1" t="str">
            <v>220 kV SUB-STATION</v>
          </cell>
        </row>
      </sheetData>
      <sheetData sheetId="1636">
        <row r="1">
          <cell r="B1" t="str">
            <v>220 kV SUB-STATION</v>
          </cell>
        </row>
      </sheetData>
      <sheetData sheetId="1637">
        <row r="1">
          <cell r="B1" t="str">
            <v>220 kV SUB-STATION</v>
          </cell>
        </row>
      </sheetData>
      <sheetData sheetId="1638"/>
      <sheetData sheetId="1639"/>
      <sheetData sheetId="1640"/>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sheetData sheetId="1656" refreshError="1"/>
      <sheetData sheetId="1657"/>
      <sheetData sheetId="1658"/>
      <sheetData sheetId="1659"/>
      <sheetData sheetId="1660"/>
      <sheetData sheetId="1661">
        <row r="1">
          <cell r="B1" t="str">
            <v>220 kV SUB-STATION</v>
          </cell>
        </row>
      </sheetData>
      <sheetData sheetId="1662"/>
      <sheetData sheetId="1663">
        <row r="1">
          <cell r="B1" t="str">
            <v>220 kV SUB-STATION</v>
          </cell>
        </row>
      </sheetData>
      <sheetData sheetId="1664"/>
      <sheetData sheetId="1665"/>
      <sheetData sheetId="1666"/>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ow r="1">
          <cell r="B1" t="str">
            <v>220 kV SUB-STATION</v>
          </cell>
        </row>
      </sheetData>
      <sheetData sheetId="1704">
        <row r="1">
          <cell r="B1" t="str">
            <v>220 kV SUB-STATION</v>
          </cell>
        </row>
      </sheetData>
      <sheetData sheetId="1705">
        <row r="1">
          <cell r="B1" t="str">
            <v>220 kV SUB-STATION</v>
          </cell>
        </row>
      </sheetData>
      <sheetData sheetId="1706">
        <row r="1">
          <cell r="B1" t="str">
            <v>220 kV SUB-STATION</v>
          </cell>
        </row>
      </sheetData>
      <sheetData sheetId="1707">
        <row r="1">
          <cell r="B1" t="str">
            <v>220 kV SUB-STATION</v>
          </cell>
        </row>
      </sheetData>
      <sheetData sheetId="1708">
        <row r="1">
          <cell r="B1" t="str">
            <v>220 kV SUB-STATION</v>
          </cell>
        </row>
      </sheetData>
      <sheetData sheetId="1709">
        <row r="1">
          <cell r="B1" t="str">
            <v>220 kV SUB-STATION</v>
          </cell>
        </row>
      </sheetData>
      <sheetData sheetId="1710">
        <row r="1">
          <cell r="B1" t="str">
            <v>220 kV SUB-STATION</v>
          </cell>
        </row>
      </sheetData>
      <sheetData sheetId="1711">
        <row r="1">
          <cell r="B1" t="str">
            <v>220 kV SUB-STATION</v>
          </cell>
        </row>
      </sheetData>
      <sheetData sheetId="1712">
        <row r="1">
          <cell r="B1" t="str">
            <v>220 kV SUB-STATION</v>
          </cell>
        </row>
      </sheetData>
      <sheetData sheetId="1713">
        <row r="1">
          <cell r="B1" t="str">
            <v>220 kV SUB-STATION</v>
          </cell>
        </row>
      </sheetData>
      <sheetData sheetId="1714">
        <row r="1">
          <cell r="B1" t="str">
            <v>220 kV SUB-STATION</v>
          </cell>
        </row>
      </sheetData>
      <sheetData sheetId="1715">
        <row r="1">
          <cell r="B1" t="str">
            <v>220 kV SUB-STATION</v>
          </cell>
        </row>
      </sheetData>
      <sheetData sheetId="1716">
        <row r="1">
          <cell r="B1" t="str">
            <v>220 kV SUB-STATION</v>
          </cell>
        </row>
      </sheetData>
      <sheetData sheetId="1717">
        <row r="1">
          <cell r="B1" t="str">
            <v>220 kV SUB-STATION</v>
          </cell>
        </row>
      </sheetData>
      <sheetData sheetId="1718">
        <row r="1">
          <cell r="B1" t="str">
            <v>220 kV SUB-STATION</v>
          </cell>
        </row>
      </sheetData>
      <sheetData sheetId="1719">
        <row r="1">
          <cell r="B1" t="str">
            <v>220 kV SUB-STATION</v>
          </cell>
        </row>
      </sheetData>
      <sheetData sheetId="1720">
        <row r="1">
          <cell r="B1" t="str">
            <v>220 kV SUB-STATION</v>
          </cell>
        </row>
      </sheetData>
      <sheetData sheetId="1721">
        <row r="1">
          <cell r="B1" t="str">
            <v>220 kV SUB-STATION</v>
          </cell>
        </row>
      </sheetData>
      <sheetData sheetId="1722">
        <row r="1">
          <cell r="B1" t="str">
            <v>220 kV SUB-STATION</v>
          </cell>
        </row>
      </sheetData>
      <sheetData sheetId="1723">
        <row r="1">
          <cell r="B1" t="str">
            <v>220 kV SUB-STATION</v>
          </cell>
        </row>
      </sheetData>
      <sheetData sheetId="1724">
        <row r="1">
          <cell r="B1" t="str">
            <v>220 kV SUB-STATION</v>
          </cell>
        </row>
      </sheetData>
      <sheetData sheetId="1725">
        <row r="1">
          <cell r="B1" t="str">
            <v>220 kV SUB-STATION</v>
          </cell>
        </row>
      </sheetData>
      <sheetData sheetId="1726">
        <row r="1">
          <cell r="B1" t="str">
            <v>220 kV SUB-STATION</v>
          </cell>
        </row>
      </sheetData>
      <sheetData sheetId="1727">
        <row r="1">
          <cell r="B1" t="str">
            <v>220 kV SUB-STATION</v>
          </cell>
        </row>
      </sheetData>
      <sheetData sheetId="1728">
        <row r="1">
          <cell r="B1" t="str">
            <v>220 kV SUB-STATION</v>
          </cell>
        </row>
      </sheetData>
      <sheetData sheetId="1729">
        <row r="1">
          <cell r="B1" t="str">
            <v>220 kV SUB-STATION</v>
          </cell>
        </row>
      </sheetData>
      <sheetData sheetId="1730">
        <row r="1">
          <cell r="B1" t="str">
            <v>220 kV SUB-STATION</v>
          </cell>
        </row>
      </sheetData>
      <sheetData sheetId="1731">
        <row r="1">
          <cell r="B1" t="str">
            <v>220 kV SUB-STATION</v>
          </cell>
        </row>
      </sheetData>
      <sheetData sheetId="1732">
        <row r="1">
          <cell r="B1" t="str">
            <v>220 kV SUB-STATION</v>
          </cell>
        </row>
      </sheetData>
      <sheetData sheetId="1733">
        <row r="1">
          <cell r="B1" t="str">
            <v>220 kV SUB-STATION</v>
          </cell>
        </row>
      </sheetData>
      <sheetData sheetId="1734">
        <row r="1">
          <cell r="B1" t="str">
            <v>220 kV SUB-STATION</v>
          </cell>
        </row>
      </sheetData>
      <sheetData sheetId="1735">
        <row r="1">
          <cell r="B1" t="str">
            <v>220 kV SUB-STATION</v>
          </cell>
        </row>
      </sheetData>
      <sheetData sheetId="1736">
        <row r="1">
          <cell r="B1" t="str">
            <v>220 kV SUB-STATION</v>
          </cell>
        </row>
      </sheetData>
      <sheetData sheetId="1737">
        <row r="1">
          <cell r="B1" t="str">
            <v>220 kV SUB-STATION</v>
          </cell>
        </row>
      </sheetData>
      <sheetData sheetId="1738">
        <row r="1">
          <cell r="B1" t="str">
            <v>220 kV SUB-STATION</v>
          </cell>
        </row>
      </sheetData>
      <sheetData sheetId="1739">
        <row r="1">
          <cell r="B1" t="str">
            <v>220 kV SUB-STATION</v>
          </cell>
        </row>
      </sheetData>
      <sheetData sheetId="1740">
        <row r="1">
          <cell r="B1" t="str">
            <v>220 kV SUB-STATION</v>
          </cell>
        </row>
      </sheetData>
      <sheetData sheetId="1741">
        <row r="1">
          <cell r="B1" t="str">
            <v>220 kV SUB-STATION</v>
          </cell>
        </row>
      </sheetData>
      <sheetData sheetId="1742">
        <row r="1">
          <cell r="B1" t="str">
            <v>220 kV SUB-STATION</v>
          </cell>
        </row>
      </sheetData>
      <sheetData sheetId="1743">
        <row r="1">
          <cell r="B1" t="str">
            <v>220 kV SUB-STATION</v>
          </cell>
        </row>
      </sheetData>
      <sheetData sheetId="1744">
        <row r="1">
          <cell r="B1" t="str">
            <v>220 kV SUB-STATION</v>
          </cell>
        </row>
      </sheetData>
      <sheetData sheetId="1745">
        <row r="1">
          <cell r="B1" t="str">
            <v>220 kV SUB-STATION</v>
          </cell>
        </row>
      </sheetData>
      <sheetData sheetId="1746">
        <row r="1">
          <cell r="B1" t="str">
            <v>220 kV SUB-STATION</v>
          </cell>
        </row>
      </sheetData>
      <sheetData sheetId="1747">
        <row r="1">
          <cell r="B1" t="str">
            <v>220 kV SUB-STATION</v>
          </cell>
        </row>
      </sheetData>
      <sheetData sheetId="1748">
        <row r="1">
          <cell r="B1" t="str">
            <v>220 kV SUB-STATION</v>
          </cell>
        </row>
      </sheetData>
      <sheetData sheetId="1749">
        <row r="1">
          <cell r="B1" t="str">
            <v>220 kV SUB-STATION</v>
          </cell>
        </row>
      </sheetData>
      <sheetData sheetId="1750">
        <row r="1">
          <cell r="B1" t="str">
            <v>220 kV SUB-STATION</v>
          </cell>
        </row>
      </sheetData>
      <sheetData sheetId="1751">
        <row r="1">
          <cell r="B1" t="str">
            <v>220 kV SUB-STATION</v>
          </cell>
        </row>
      </sheetData>
      <sheetData sheetId="1752">
        <row r="1">
          <cell r="B1" t="str">
            <v>220 kV SUB-STATION</v>
          </cell>
        </row>
      </sheetData>
      <sheetData sheetId="1753">
        <row r="1">
          <cell r="B1" t="str">
            <v>220 kV SUB-STATION</v>
          </cell>
        </row>
      </sheetData>
      <sheetData sheetId="1754">
        <row r="1">
          <cell r="B1" t="str">
            <v>220 kV SUB-STATION</v>
          </cell>
        </row>
      </sheetData>
      <sheetData sheetId="1755">
        <row r="1">
          <cell r="B1" t="str">
            <v>220 kV SUB-STATION</v>
          </cell>
        </row>
      </sheetData>
      <sheetData sheetId="1756">
        <row r="1">
          <cell r="B1" t="str">
            <v>220 kV SUB-STATION</v>
          </cell>
        </row>
      </sheetData>
      <sheetData sheetId="1757">
        <row r="1">
          <cell r="B1" t="str">
            <v>220 kV SUB-STATION</v>
          </cell>
        </row>
      </sheetData>
      <sheetData sheetId="1758">
        <row r="1">
          <cell r="B1" t="str">
            <v>220 kV SUB-STATION</v>
          </cell>
        </row>
      </sheetData>
      <sheetData sheetId="1759">
        <row r="1">
          <cell r="B1" t="str">
            <v>220 kV SUB-STATION</v>
          </cell>
        </row>
      </sheetData>
      <sheetData sheetId="1760">
        <row r="1">
          <cell r="B1" t="str">
            <v>220 kV SUB-STATION</v>
          </cell>
        </row>
      </sheetData>
      <sheetData sheetId="1761">
        <row r="1">
          <cell r="B1" t="str">
            <v>220 kV SUB-STATION</v>
          </cell>
        </row>
      </sheetData>
      <sheetData sheetId="1762">
        <row r="1">
          <cell r="B1" t="str">
            <v>220 kV SUB-STATION</v>
          </cell>
        </row>
      </sheetData>
      <sheetData sheetId="1763">
        <row r="1">
          <cell r="B1" t="str">
            <v>220 kV SUB-STATION</v>
          </cell>
        </row>
      </sheetData>
      <sheetData sheetId="1764">
        <row r="1">
          <cell r="B1" t="str">
            <v>220 kV SUB-STATION</v>
          </cell>
        </row>
      </sheetData>
      <sheetData sheetId="1765">
        <row r="1">
          <cell r="B1" t="str">
            <v>220 kV SUB-STATION</v>
          </cell>
        </row>
      </sheetData>
      <sheetData sheetId="1766">
        <row r="1">
          <cell r="B1" t="str">
            <v>220 kV SUB-STATION</v>
          </cell>
        </row>
      </sheetData>
      <sheetData sheetId="1767">
        <row r="1">
          <cell r="B1" t="str">
            <v>220 kV SUB-STATION</v>
          </cell>
        </row>
      </sheetData>
      <sheetData sheetId="1768">
        <row r="1">
          <cell r="B1" t="str">
            <v>220 kV SUB-STATION</v>
          </cell>
        </row>
      </sheetData>
      <sheetData sheetId="1769">
        <row r="1">
          <cell r="B1" t="str">
            <v>220 kV SUB-STATION</v>
          </cell>
        </row>
      </sheetData>
      <sheetData sheetId="1770">
        <row r="1">
          <cell r="B1" t="str">
            <v>220 kV SUB-STATION</v>
          </cell>
        </row>
      </sheetData>
      <sheetData sheetId="1771">
        <row r="1">
          <cell r="B1" t="str">
            <v>220 kV SUB-STATION</v>
          </cell>
        </row>
      </sheetData>
      <sheetData sheetId="1772">
        <row r="1">
          <cell r="B1" t="str">
            <v>220 kV SUB-STATION</v>
          </cell>
        </row>
      </sheetData>
      <sheetData sheetId="1773">
        <row r="1">
          <cell r="B1" t="str">
            <v>220 kV SUB-STATION</v>
          </cell>
        </row>
      </sheetData>
      <sheetData sheetId="1774">
        <row r="1">
          <cell r="B1" t="str">
            <v>220 kV SUB-STATION</v>
          </cell>
        </row>
      </sheetData>
      <sheetData sheetId="1775">
        <row r="1">
          <cell r="B1" t="str">
            <v>220 kV SUB-STATION</v>
          </cell>
        </row>
      </sheetData>
      <sheetData sheetId="1776">
        <row r="1">
          <cell r="B1" t="str">
            <v>220 kV SUB-STATION</v>
          </cell>
        </row>
      </sheetData>
      <sheetData sheetId="1777">
        <row r="1">
          <cell r="B1" t="str">
            <v>220 kV SUB-STATION</v>
          </cell>
        </row>
      </sheetData>
      <sheetData sheetId="1778">
        <row r="1">
          <cell r="B1" t="str">
            <v>220 kV SUB-STATION</v>
          </cell>
        </row>
      </sheetData>
      <sheetData sheetId="1779">
        <row r="1">
          <cell r="B1" t="str">
            <v>220 kV SUB-STATION</v>
          </cell>
        </row>
      </sheetData>
      <sheetData sheetId="1780">
        <row r="1">
          <cell r="B1" t="str">
            <v>220 kV SUB-STATION</v>
          </cell>
        </row>
      </sheetData>
      <sheetData sheetId="1781">
        <row r="1">
          <cell r="B1" t="str">
            <v>220 kV SUB-STATION</v>
          </cell>
        </row>
      </sheetData>
      <sheetData sheetId="1782">
        <row r="1">
          <cell r="B1" t="str">
            <v>220 kV SUB-STATION</v>
          </cell>
        </row>
      </sheetData>
      <sheetData sheetId="1783">
        <row r="1">
          <cell r="B1" t="str">
            <v>220 kV SUB-STATION</v>
          </cell>
        </row>
      </sheetData>
      <sheetData sheetId="1784">
        <row r="1">
          <cell r="B1" t="str">
            <v>220 kV SUB-STATION</v>
          </cell>
        </row>
      </sheetData>
      <sheetData sheetId="1785">
        <row r="1">
          <cell r="B1" t="str">
            <v>220 kV SUB-STATION</v>
          </cell>
        </row>
      </sheetData>
      <sheetData sheetId="1786">
        <row r="1">
          <cell r="B1" t="str">
            <v>220 kV SUB-STATION</v>
          </cell>
        </row>
      </sheetData>
      <sheetData sheetId="1787">
        <row r="1">
          <cell r="B1" t="str">
            <v>220 kV SUB-STATION</v>
          </cell>
        </row>
      </sheetData>
      <sheetData sheetId="1788">
        <row r="1">
          <cell r="B1" t="str">
            <v>220 kV SUB-STATION</v>
          </cell>
        </row>
      </sheetData>
      <sheetData sheetId="1789">
        <row r="1">
          <cell r="B1" t="str">
            <v>220 kV SUB-STATION</v>
          </cell>
        </row>
      </sheetData>
      <sheetData sheetId="1790">
        <row r="1">
          <cell r="B1" t="str">
            <v>220 kV SUB-STATION</v>
          </cell>
        </row>
      </sheetData>
      <sheetData sheetId="1791">
        <row r="1">
          <cell r="B1" t="str">
            <v>220 kV SUB-STATION</v>
          </cell>
        </row>
      </sheetData>
      <sheetData sheetId="1792">
        <row r="1">
          <cell r="B1" t="str">
            <v>220 kV SUB-STATION</v>
          </cell>
        </row>
      </sheetData>
      <sheetData sheetId="1793">
        <row r="1">
          <cell r="B1" t="str">
            <v>220 kV SUB-STATION</v>
          </cell>
        </row>
      </sheetData>
      <sheetData sheetId="1794">
        <row r="1">
          <cell r="B1" t="str">
            <v>220 kV SUB-STATION</v>
          </cell>
        </row>
      </sheetData>
      <sheetData sheetId="1795">
        <row r="1">
          <cell r="B1" t="str">
            <v>220 kV SUB-STATION</v>
          </cell>
        </row>
      </sheetData>
      <sheetData sheetId="1796">
        <row r="1">
          <cell r="B1" t="str">
            <v>220 kV SUB-STATION</v>
          </cell>
        </row>
      </sheetData>
      <sheetData sheetId="1797">
        <row r="1">
          <cell r="B1" t="str">
            <v>220 kV SUB-STATION</v>
          </cell>
        </row>
      </sheetData>
      <sheetData sheetId="1798">
        <row r="1">
          <cell r="B1" t="str">
            <v>220 kV SUB-STATION</v>
          </cell>
        </row>
      </sheetData>
      <sheetData sheetId="1799">
        <row r="1">
          <cell r="B1" t="str">
            <v>220 kV SUB-STATION</v>
          </cell>
        </row>
      </sheetData>
      <sheetData sheetId="1800">
        <row r="1">
          <cell r="B1" t="str">
            <v>220 kV SUB-STATION</v>
          </cell>
        </row>
      </sheetData>
      <sheetData sheetId="1801">
        <row r="1">
          <cell r="B1" t="str">
            <v>220 kV SUB-STATION</v>
          </cell>
        </row>
      </sheetData>
      <sheetData sheetId="1802">
        <row r="1">
          <cell r="B1" t="str">
            <v>220 kV SUB-STATION</v>
          </cell>
        </row>
      </sheetData>
      <sheetData sheetId="1803">
        <row r="1">
          <cell r="B1" t="str">
            <v>220 kV SUB-STATION</v>
          </cell>
        </row>
      </sheetData>
      <sheetData sheetId="1804">
        <row r="1">
          <cell r="B1" t="str">
            <v>220 kV SUB-STATION</v>
          </cell>
        </row>
      </sheetData>
      <sheetData sheetId="1805">
        <row r="1">
          <cell r="B1" t="str">
            <v>220 kV SUB-STATION</v>
          </cell>
        </row>
      </sheetData>
      <sheetData sheetId="1806">
        <row r="1">
          <cell r="B1" t="str">
            <v>220 kV SUB-STATION</v>
          </cell>
        </row>
      </sheetData>
      <sheetData sheetId="1807">
        <row r="1">
          <cell r="B1" t="str">
            <v>220 kV SUB-STATION</v>
          </cell>
        </row>
      </sheetData>
      <sheetData sheetId="1808">
        <row r="1">
          <cell r="B1" t="str">
            <v>220 kV SUB-STATION</v>
          </cell>
        </row>
      </sheetData>
      <sheetData sheetId="1809">
        <row r="1">
          <cell r="B1" t="str">
            <v>220 kV SUB-STATION</v>
          </cell>
        </row>
      </sheetData>
      <sheetData sheetId="1810">
        <row r="1">
          <cell r="B1" t="str">
            <v>220 kV SUB-STATION</v>
          </cell>
        </row>
      </sheetData>
      <sheetData sheetId="1811">
        <row r="1">
          <cell r="B1" t="str">
            <v>220 kV SUB-STATION</v>
          </cell>
        </row>
      </sheetData>
      <sheetData sheetId="1812">
        <row r="1">
          <cell r="B1" t="str">
            <v>220 kV SUB-STATION</v>
          </cell>
        </row>
      </sheetData>
      <sheetData sheetId="1813">
        <row r="1">
          <cell r="B1" t="str">
            <v>220 kV SUB-STATION</v>
          </cell>
        </row>
      </sheetData>
      <sheetData sheetId="1814">
        <row r="1">
          <cell r="B1" t="str">
            <v>220 kV SUB-STATION</v>
          </cell>
        </row>
      </sheetData>
      <sheetData sheetId="1815">
        <row r="1">
          <cell r="B1" t="str">
            <v>220 kV SUB-STATION</v>
          </cell>
        </row>
      </sheetData>
      <sheetData sheetId="1816">
        <row r="1">
          <cell r="B1" t="str">
            <v>220 kV SUB-STATION</v>
          </cell>
        </row>
      </sheetData>
      <sheetData sheetId="1817">
        <row r="1">
          <cell r="B1" t="str">
            <v>220 kV SUB-STATION</v>
          </cell>
        </row>
      </sheetData>
      <sheetData sheetId="1818">
        <row r="1">
          <cell r="B1" t="str">
            <v>220 kV SUB-STATION</v>
          </cell>
        </row>
      </sheetData>
      <sheetData sheetId="1819">
        <row r="1">
          <cell r="B1" t="str">
            <v>220 kV SUB-STATION</v>
          </cell>
        </row>
      </sheetData>
      <sheetData sheetId="1820">
        <row r="1">
          <cell r="B1" t="str">
            <v>220 kV SUB-STATION</v>
          </cell>
        </row>
      </sheetData>
      <sheetData sheetId="1821">
        <row r="1">
          <cell r="B1" t="str">
            <v>220 kV SUB-STATION</v>
          </cell>
        </row>
      </sheetData>
      <sheetData sheetId="1822">
        <row r="1">
          <cell r="B1" t="str">
            <v>220 kV SUB-STATION</v>
          </cell>
        </row>
      </sheetData>
      <sheetData sheetId="1823">
        <row r="1">
          <cell r="B1" t="str">
            <v>220 kV SUB-STATION</v>
          </cell>
        </row>
      </sheetData>
      <sheetData sheetId="1824">
        <row r="1">
          <cell r="B1" t="str">
            <v>220 kV SUB-STATION</v>
          </cell>
        </row>
      </sheetData>
      <sheetData sheetId="1825">
        <row r="1">
          <cell r="B1" t="str">
            <v>220 kV SUB-STATION</v>
          </cell>
        </row>
      </sheetData>
      <sheetData sheetId="1826">
        <row r="1">
          <cell r="B1" t="str">
            <v>220 kV SUB-STATION</v>
          </cell>
        </row>
      </sheetData>
      <sheetData sheetId="1827">
        <row r="1">
          <cell r="B1" t="str">
            <v>220 kV SUB-STATION</v>
          </cell>
        </row>
      </sheetData>
      <sheetData sheetId="1828">
        <row r="1">
          <cell r="B1" t="str">
            <v>220 kV SUB-STATION</v>
          </cell>
        </row>
      </sheetData>
      <sheetData sheetId="1829">
        <row r="1">
          <cell r="B1" t="str">
            <v>220 kV SUB-STATION</v>
          </cell>
        </row>
      </sheetData>
      <sheetData sheetId="1830">
        <row r="1">
          <cell r="B1" t="str">
            <v>220 kV SUB-STATION</v>
          </cell>
        </row>
      </sheetData>
      <sheetData sheetId="1831">
        <row r="1">
          <cell r="B1" t="str">
            <v>220 kV SUB-STATION</v>
          </cell>
        </row>
      </sheetData>
      <sheetData sheetId="1832">
        <row r="1">
          <cell r="B1" t="str">
            <v>220 kV SUB-STATION</v>
          </cell>
        </row>
      </sheetData>
      <sheetData sheetId="1833">
        <row r="1">
          <cell r="B1" t="str">
            <v>220 kV SUB-STATION</v>
          </cell>
        </row>
      </sheetData>
      <sheetData sheetId="1834">
        <row r="1">
          <cell r="B1" t="str">
            <v>220 kV SUB-STATION</v>
          </cell>
        </row>
      </sheetData>
      <sheetData sheetId="1835">
        <row r="1">
          <cell r="B1" t="str">
            <v>220 kV SUB-STATION</v>
          </cell>
        </row>
      </sheetData>
      <sheetData sheetId="1836">
        <row r="1">
          <cell r="B1" t="str">
            <v>220 kV SUB-STATION</v>
          </cell>
        </row>
      </sheetData>
      <sheetData sheetId="1837">
        <row r="1">
          <cell r="B1" t="str">
            <v>220 kV SUB-STATION</v>
          </cell>
        </row>
      </sheetData>
      <sheetData sheetId="1838">
        <row r="1">
          <cell r="B1" t="str">
            <v>220 kV SUB-STATION</v>
          </cell>
        </row>
      </sheetData>
      <sheetData sheetId="1839">
        <row r="1">
          <cell r="B1" t="str">
            <v>220 kV SUB-STATION</v>
          </cell>
        </row>
      </sheetData>
      <sheetData sheetId="1840">
        <row r="1">
          <cell r="B1" t="str">
            <v>220 kV SUB-STATION</v>
          </cell>
        </row>
      </sheetData>
      <sheetData sheetId="1841">
        <row r="1">
          <cell r="B1" t="str">
            <v>220 kV SUB-STATION</v>
          </cell>
        </row>
      </sheetData>
      <sheetData sheetId="1842">
        <row r="1">
          <cell r="B1" t="str">
            <v>220 kV SUB-STATION</v>
          </cell>
        </row>
      </sheetData>
      <sheetData sheetId="1843">
        <row r="1">
          <cell r="B1" t="str">
            <v>220 kV SUB-STATION</v>
          </cell>
        </row>
      </sheetData>
      <sheetData sheetId="1844">
        <row r="1">
          <cell r="B1" t="str">
            <v>220 kV SUB-STATION</v>
          </cell>
        </row>
      </sheetData>
      <sheetData sheetId="1845">
        <row r="1">
          <cell r="B1" t="str">
            <v>220 kV SUB-STATION</v>
          </cell>
        </row>
      </sheetData>
      <sheetData sheetId="1846">
        <row r="1">
          <cell r="B1" t="str">
            <v>220 kV SUB-STATION</v>
          </cell>
        </row>
      </sheetData>
      <sheetData sheetId="1847">
        <row r="1">
          <cell r="B1" t="str">
            <v>220 kV SUB-STATION</v>
          </cell>
        </row>
      </sheetData>
      <sheetData sheetId="1848">
        <row r="1">
          <cell r="B1" t="str">
            <v>220 kV SUB-STATION</v>
          </cell>
        </row>
      </sheetData>
      <sheetData sheetId="1849">
        <row r="1">
          <cell r="B1" t="str">
            <v>220 kV SUB-STATION</v>
          </cell>
        </row>
      </sheetData>
      <sheetData sheetId="1850">
        <row r="1">
          <cell r="B1" t="str">
            <v>220 kV SUB-STATION</v>
          </cell>
        </row>
      </sheetData>
      <sheetData sheetId="1851">
        <row r="1">
          <cell r="B1" t="str">
            <v>220 kV SUB-STATION</v>
          </cell>
        </row>
      </sheetData>
      <sheetData sheetId="1852">
        <row r="1">
          <cell r="B1" t="str">
            <v>220 kV SUB-STATION</v>
          </cell>
        </row>
      </sheetData>
      <sheetData sheetId="1853">
        <row r="1">
          <cell r="B1" t="str">
            <v>220 kV SUB-STATION</v>
          </cell>
        </row>
      </sheetData>
      <sheetData sheetId="1854">
        <row r="1">
          <cell r="B1" t="str">
            <v>220 kV SUB-STATION</v>
          </cell>
        </row>
      </sheetData>
      <sheetData sheetId="1855">
        <row r="1">
          <cell r="B1" t="str">
            <v>220 kV SUB-STATION</v>
          </cell>
        </row>
      </sheetData>
      <sheetData sheetId="1856">
        <row r="1">
          <cell r="B1" t="str">
            <v>220 kV SUB-STATION</v>
          </cell>
        </row>
      </sheetData>
      <sheetData sheetId="1857">
        <row r="1">
          <cell r="B1" t="str">
            <v>220 kV SUB-STATION</v>
          </cell>
        </row>
      </sheetData>
      <sheetData sheetId="1858">
        <row r="1">
          <cell r="B1" t="str">
            <v>220 kV SUB-STATION</v>
          </cell>
        </row>
      </sheetData>
      <sheetData sheetId="1859">
        <row r="1">
          <cell r="B1" t="str">
            <v>220 kV SUB-STATION</v>
          </cell>
        </row>
      </sheetData>
      <sheetData sheetId="1860">
        <row r="1">
          <cell r="B1" t="str">
            <v>220 kV SUB-STATION</v>
          </cell>
        </row>
      </sheetData>
      <sheetData sheetId="1861">
        <row r="1">
          <cell r="B1" t="str">
            <v>220 kV SUB-STATION</v>
          </cell>
        </row>
      </sheetData>
      <sheetData sheetId="1862">
        <row r="1">
          <cell r="B1" t="str">
            <v>220 kV SUB-STATION</v>
          </cell>
        </row>
      </sheetData>
      <sheetData sheetId="1863">
        <row r="1">
          <cell r="B1" t="str">
            <v>220 kV SUB-STATION</v>
          </cell>
        </row>
      </sheetData>
      <sheetData sheetId="1864">
        <row r="1">
          <cell r="B1" t="str">
            <v>220 kV SUB-STATION</v>
          </cell>
        </row>
      </sheetData>
      <sheetData sheetId="1865">
        <row r="1">
          <cell r="B1" t="str">
            <v>220 kV SUB-STATION</v>
          </cell>
        </row>
      </sheetData>
      <sheetData sheetId="1866">
        <row r="1">
          <cell r="B1" t="str">
            <v>220 kV SUB-STATION</v>
          </cell>
        </row>
      </sheetData>
      <sheetData sheetId="1867">
        <row r="1">
          <cell r="B1" t="str">
            <v>220 kV SUB-STATION</v>
          </cell>
        </row>
      </sheetData>
      <sheetData sheetId="1868">
        <row r="1">
          <cell r="B1" t="str">
            <v>220 kV SUB-STATION</v>
          </cell>
        </row>
      </sheetData>
      <sheetData sheetId="1869">
        <row r="1">
          <cell r="B1" t="str">
            <v>220 kV SUB-STATION</v>
          </cell>
        </row>
      </sheetData>
      <sheetData sheetId="1870">
        <row r="1">
          <cell r="B1" t="str">
            <v>220 kV SUB-STATION</v>
          </cell>
        </row>
      </sheetData>
      <sheetData sheetId="1871">
        <row r="1">
          <cell r="B1" t="str">
            <v>220 kV SUB-STATION</v>
          </cell>
        </row>
      </sheetData>
      <sheetData sheetId="1872">
        <row r="1">
          <cell r="B1" t="str">
            <v>220 kV SUB-STATION</v>
          </cell>
        </row>
      </sheetData>
      <sheetData sheetId="1873">
        <row r="1">
          <cell r="B1" t="str">
            <v>220 kV SUB-STATION</v>
          </cell>
        </row>
      </sheetData>
      <sheetData sheetId="1874">
        <row r="1">
          <cell r="B1" t="str">
            <v>220 kV SUB-STATION</v>
          </cell>
        </row>
      </sheetData>
      <sheetData sheetId="1875">
        <row r="1">
          <cell r="B1" t="str">
            <v>220 kV SUB-STATION</v>
          </cell>
        </row>
      </sheetData>
      <sheetData sheetId="1876">
        <row r="1">
          <cell r="B1" t="str">
            <v>220 kV SUB-STATION</v>
          </cell>
        </row>
      </sheetData>
      <sheetData sheetId="1877">
        <row r="1">
          <cell r="B1" t="str">
            <v>220 kV SUB-STATION</v>
          </cell>
        </row>
      </sheetData>
      <sheetData sheetId="1878">
        <row r="1">
          <cell r="B1" t="str">
            <v>220 kV SUB-STATION</v>
          </cell>
        </row>
      </sheetData>
      <sheetData sheetId="1879">
        <row r="1">
          <cell r="B1" t="str">
            <v>220 kV SUB-STATION</v>
          </cell>
        </row>
      </sheetData>
      <sheetData sheetId="1880">
        <row r="1">
          <cell r="B1" t="str">
            <v>220 kV SUB-STATION</v>
          </cell>
        </row>
      </sheetData>
      <sheetData sheetId="1881">
        <row r="1">
          <cell r="B1" t="str">
            <v>220 kV SUB-STATION</v>
          </cell>
        </row>
      </sheetData>
      <sheetData sheetId="1882">
        <row r="1">
          <cell r="B1" t="str">
            <v>220 kV SUB-STATION</v>
          </cell>
        </row>
      </sheetData>
      <sheetData sheetId="1883">
        <row r="1">
          <cell r="B1" t="str">
            <v>220 kV SUB-STATION</v>
          </cell>
        </row>
      </sheetData>
      <sheetData sheetId="1884">
        <row r="1">
          <cell r="B1" t="str">
            <v>220 kV SUB-STATION</v>
          </cell>
        </row>
      </sheetData>
      <sheetData sheetId="1885">
        <row r="1">
          <cell r="B1" t="str">
            <v>220 kV SUB-STATION</v>
          </cell>
        </row>
      </sheetData>
      <sheetData sheetId="1886">
        <row r="1">
          <cell r="B1" t="str">
            <v>220 kV SUB-STATION</v>
          </cell>
        </row>
      </sheetData>
      <sheetData sheetId="1887">
        <row r="1">
          <cell r="B1" t="str">
            <v>220 kV SUB-STATION</v>
          </cell>
        </row>
      </sheetData>
      <sheetData sheetId="1888">
        <row r="1">
          <cell r="B1" t="str">
            <v>220 kV SUB-STATION</v>
          </cell>
        </row>
      </sheetData>
      <sheetData sheetId="1889">
        <row r="1">
          <cell r="B1" t="str">
            <v>220 kV SUB-STATION</v>
          </cell>
        </row>
      </sheetData>
      <sheetData sheetId="1890">
        <row r="1">
          <cell r="B1" t="str">
            <v>220 kV SUB-STATION</v>
          </cell>
        </row>
      </sheetData>
      <sheetData sheetId="1891">
        <row r="1">
          <cell r="B1" t="str">
            <v>220 kV SUB-STATION</v>
          </cell>
        </row>
      </sheetData>
      <sheetData sheetId="1892">
        <row r="1">
          <cell r="B1" t="str">
            <v>220 kV SUB-STATION</v>
          </cell>
        </row>
      </sheetData>
      <sheetData sheetId="1893">
        <row r="1">
          <cell r="B1" t="str">
            <v>220 kV SUB-STATION</v>
          </cell>
        </row>
      </sheetData>
      <sheetData sheetId="1894">
        <row r="1">
          <cell r="B1" t="str">
            <v>220 kV SUB-STATION</v>
          </cell>
        </row>
      </sheetData>
      <sheetData sheetId="1895">
        <row r="1">
          <cell r="B1" t="str">
            <v>220 kV SUB-STATION</v>
          </cell>
        </row>
      </sheetData>
      <sheetData sheetId="1896">
        <row r="1">
          <cell r="B1" t="str">
            <v>220 kV SUB-STATION</v>
          </cell>
        </row>
      </sheetData>
      <sheetData sheetId="1897">
        <row r="1">
          <cell r="B1" t="str">
            <v>220 kV SUB-STATION</v>
          </cell>
        </row>
      </sheetData>
      <sheetData sheetId="1898"/>
      <sheetData sheetId="1899"/>
      <sheetData sheetId="1900"/>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ow r="1">
          <cell r="B1" t="str">
            <v>220 kV SUB-STATION</v>
          </cell>
        </row>
      </sheetData>
      <sheetData sheetId="1925">
        <row r="1">
          <cell r="B1" t="str">
            <v>220 kV SUB-STATION</v>
          </cell>
        </row>
      </sheetData>
      <sheetData sheetId="1926">
        <row r="1">
          <cell r="B1" t="str">
            <v>220 kV SUB-STATION</v>
          </cell>
        </row>
      </sheetData>
      <sheetData sheetId="1927">
        <row r="1">
          <cell r="B1" t="str">
            <v>220 kV SUB-STATION</v>
          </cell>
        </row>
      </sheetData>
      <sheetData sheetId="1928">
        <row r="1">
          <cell r="B1" t="str">
            <v>220 kV SUB-STATION</v>
          </cell>
        </row>
      </sheetData>
      <sheetData sheetId="1929">
        <row r="1">
          <cell r="B1" t="str">
            <v>220 kV SUB-STATION</v>
          </cell>
        </row>
      </sheetData>
      <sheetData sheetId="1930">
        <row r="1">
          <cell r="B1" t="str">
            <v>220 kV SUB-STATION</v>
          </cell>
        </row>
      </sheetData>
      <sheetData sheetId="1931">
        <row r="1">
          <cell r="B1" t="str">
            <v>220 kV SUB-STATION</v>
          </cell>
        </row>
      </sheetData>
      <sheetData sheetId="1932">
        <row r="1">
          <cell r="B1" t="str">
            <v>220 kV SUB-STATION</v>
          </cell>
        </row>
      </sheetData>
      <sheetData sheetId="1933">
        <row r="1">
          <cell r="B1" t="str">
            <v>220 kV SUB-STATION</v>
          </cell>
        </row>
      </sheetData>
      <sheetData sheetId="1934">
        <row r="1">
          <cell r="B1" t="str">
            <v>220 kV SUB-STATION</v>
          </cell>
        </row>
      </sheetData>
      <sheetData sheetId="1935">
        <row r="1">
          <cell r="B1" t="str">
            <v>220 kV SUB-STATION</v>
          </cell>
        </row>
      </sheetData>
      <sheetData sheetId="1936">
        <row r="1">
          <cell r="B1" t="str">
            <v>220 kV SUB-STATION</v>
          </cell>
        </row>
      </sheetData>
      <sheetData sheetId="1937">
        <row r="1">
          <cell r="B1" t="str">
            <v>220 kV SUB-STATION</v>
          </cell>
        </row>
      </sheetData>
      <sheetData sheetId="1938">
        <row r="1">
          <cell r="B1" t="str">
            <v>220 kV SUB-STATION</v>
          </cell>
        </row>
      </sheetData>
      <sheetData sheetId="1939">
        <row r="1">
          <cell r="B1" t="str">
            <v>220 kV SUB-STATION</v>
          </cell>
        </row>
      </sheetData>
      <sheetData sheetId="1940">
        <row r="1">
          <cell r="B1" t="str">
            <v>220 kV SUB-STATION</v>
          </cell>
        </row>
      </sheetData>
      <sheetData sheetId="1941">
        <row r="1">
          <cell r="B1" t="str">
            <v>220 kV SUB-STATION</v>
          </cell>
        </row>
      </sheetData>
      <sheetData sheetId="1942">
        <row r="1">
          <cell r="B1" t="str">
            <v>220 kV SUB-STATION</v>
          </cell>
        </row>
      </sheetData>
      <sheetData sheetId="1943">
        <row r="1">
          <cell r="B1" t="str">
            <v>220 kV SUB-STATION</v>
          </cell>
        </row>
      </sheetData>
      <sheetData sheetId="1944">
        <row r="1">
          <cell r="B1" t="str">
            <v>220 kV SUB-STATION</v>
          </cell>
        </row>
      </sheetData>
      <sheetData sheetId="1945">
        <row r="1">
          <cell r="B1" t="str">
            <v>220 kV SUB-STATION</v>
          </cell>
        </row>
      </sheetData>
      <sheetData sheetId="1946">
        <row r="1">
          <cell r="B1" t="str">
            <v>220 kV SUB-STATION</v>
          </cell>
        </row>
      </sheetData>
      <sheetData sheetId="1947">
        <row r="1">
          <cell r="B1" t="str">
            <v>220 kV SUB-STATION</v>
          </cell>
        </row>
      </sheetData>
      <sheetData sheetId="1948">
        <row r="1">
          <cell r="B1" t="str">
            <v>220 kV SUB-STATION</v>
          </cell>
        </row>
      </sheetData>
      <sheetData sheetId="1949">
        <row r="1">
          <cell r="B1" t="str">
            <v>220 kV SUB-STATION</v>
          </cell>
        </row>
      </sheetData>
      <sheetData sheetId="1950">
        <row r="1">
          <cell r="B1" t="str">
            <v>220 kV SUB-STATION</v>
          </cell>
        </row>
      </sheetData>
      <sheetData sheetId="1951">
        <row r="1">
          <cell r="B1" t="str">
            <v>220 kV SUB-STATION</v>
          </cell>
        </row>
      </sheetData>
      <sheetData sheetId="1952">
        <row r="1">
          <cell r="B1" t="str">
            <v>220 kV SUB-STATION</v>
          </cell>
        </row>
      </sheetData>
      <sheetData sheetId="1953">
        <row r="1">
          <cell r="B1" t="str">
            <v>220 kV SUB-STATION</v>
          </cell>
        </row>
      </sheetData>
      <sheetData sheetId="1954">
        <row r="1">
          <cell r="B1" t="str">
            <v>220 kV SUB-STATION</v>
          </cell>
        </row>
      </sheetData>
      <sheetData sheetId="1955">
        <row r="1">
          <cell r="B1" t="str">
            <v>220 kV SUB-STATION</v>
          </cell>
        </row>
      </sheetData>
      <sheetData sheetId="1956"/>
      <sheetData sheetId="1957"/>
      <sheetData sheetId="1958"/>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ow r="1">
          <cell r="B1" t="str">
            <v>220 kV SUB-STATION</v>
          </cell>
        </row>
      </sheetData>
      <sheetData sheetId="2038" refreshError="1"/>
      <sheetData sheetId="2039" refreshError="1"/>
      <sheetData sheetId="2040">
        <row r="1">
          <cell r="B1" t="str">
            <v>220 kV SUB-STATION</v>
          </cell>
        </row>
      </sheetData>
      <sheetData sheetId="2041">
        <row r="1">
          <cell r="B1" t="str">
            <v>220 kV SUB-STATION</v>
          </cell>
        </row>
      </sheetData>
      <sheetData sheetId="2042">
        <row r="1">
          <cell r="B1" t="str">
            <v>220 kV SUB-STATION</v>
          </cell>
        </row>
      </sheetData>
      <sheetData sheetId="2043"/>
      <sheetData sheetId="2044"/>
      <sheetData sheetId="2045"/>
      <sheetData sheetId="2046"/>
      <sheetData sheetId="2047"/>
      <sheetData sheetId="2048"/>
      <sheetData sheetId="2049"/>
      <sheetData sheetId="2050"/>
      <sheetData sheetId="2051"/>
      <sheetData sheetId="2052" refreshError="1"/>
      <sheetData sheetId="2053" refreshError="1"/>
      <sheetData sheetId="2054" refreshError="1"/>
      <sheetData sheetId="2055"/>
      <sheetData sheetId="2056">
        <row r="1">
          <cell r="B1" t="str">
            <v>220 kV SUB-STATION</v>
          </cell>
        </row>
      </sheetData>
      <sheetData sheetId="2057"/>
      <sheetData sheetId="2058"/>
      <sheetData sheetId="2059"/>
      <sheetData sheetId="2060"/>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ow r="1">
          <cell r="B1" t="str">
            <v>220 kV SUB-STATION</v>
          </cell>
        </row>
      </sheetData>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ow r="1">
          <cell r="B1" t="str">
            <v>220 kV SUB-STATION</v>
          </cell>
        </row>
      </sheetData>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ow r="1">
          <cell r="B1" t="str">
            <v>220 kV SUB-STATION</v>
          </cell>
        </row>
      </sheetData>
      <sheetData sheetId="2185" refreshError="1"/>
      <sheetData sheetId="2186">
        <row r="1">
          <cell r="B1" t="str">
            <v>220 kV SUB-STATION</v>
          </cell>
        </row>
      </sheetData>
      <sheetData sheetId="2187" refreshError="1"/>
      <sheetData sheetId="2188" refreshError="1"/>
      <sheetData sheetId="2189" refreshError="1"/>
      <sheetData sheetId="2190" refreshError="1"/>
      <sheetData sheetId="2191">
        <row r="1">
          <cell r="B1" t="str">
            <v>220 kV SUB-STATION</v>
          </cell>
        </row>
      </sheetData>
      <sheetData sheetId="2192">
        <row r="1">
          <cell r="B1" t="str">
            <v>220 kV SUB-STATION</v>
          </cell>
        </row>
      </sheetData>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refreshError="1"/>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refreshError="1"/>
      <sheetData sheetId="5811" refreshError="1"/>
      <sheetData sheetId="5812" refreshError="1"/>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refreshError="1"/>
      <sheetData sheetId="5838" refreshError="1"/>
      <sheetData sheetId="5839" refreshError="1"/>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efreshError="1"/>
      <sheetData sheetId="5919" refreshError="1"/>
      <sheetData sheetId="5920" refreshError="1"/>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refreshError="1"/>
      <sheetData sheetId="5935" refreshError="1"/>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refreshError="1"/>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refreshError="1"/>
      <sheetData sheetId="6278" refreshError="1"/>
      <sheetData sheetId="6279" refreshError="1"/>
      <sheetData sheetId="6280" refreshError="1"/>
      <sheetData sheetId="6281" refreshError="1"/>
      <sheetData sheetId="6282" refreshError="1"/>
      <sheetData sheetId="6283" refreshError="1"/>
      <sheetData sheetId="6284" refreshError="1"/>
      <sheetData sheetId="6285" refreshError="1"/>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refreshError="1"/>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 sheetId="6310" refreshError="1"/>
      <sheetData sheetId="6311" refreshError="1"/>
      <sheetData sheetId="6312" refreshError="1"/>
      <sheetData sheetId="6313" refreshError="1"/>
      <sheetData sheetId="6314" refreshError="1"/>
      <sheetData sheetId="6315" refreshError="1"/>
      <sheetData sheetId="6316" refreshError="1"/>
      <sheetData sheetId="6317" refreshError="1"/>
      <sheetData sheetId="6318" refreshError="1"/>
      <sheetData sheetId="6319" refreshError="1"/>
      <sheetData sheetId="6320" refreshError="1"/>
      <sheetData sheetId="6321" refreshError="1"/>
      <sheetData sheetId="6322" refreshError="1"/>
      <sheetData sheetId="6323" refreshError="1"/>
      <sheetData sheetId="6324" refreshError="1"/>
      <sheetData sheetId="6325" refreshError="1"/>
      <sheetData sheetId="6326" refreshError="1"/>
      <sheetData sheetId="6327" refreshError="1"/>
      <sheetData sheetId="6328" refreshError="1"/>
      <sheetData sheetId="6329" refreshError="1"/>
      <sheetData sheetId="6330" refreshError="1"/>
      <sheetData sheetId="6331" refreshError="1"/>
      <sheetData sheetId="6332" refreshError="1"/>
      <sheetData sheetId="6333" refreshError="1"/>
      <sheetData sheetId="6334" refreshError="1"/>
      <sheetData sheetId="6335" refreshError="1"/>
      <sheetData sheetId="6336" refreshError="1"/>
      <sheetData sheetId="6337" refreshError="1"/>
      <sheetData sheetId="6338" refreshError="1"/>
      <sheetData sheetId="6339" refreshError="1"/>
      <sheetData sheetId="6340" refreshError="1"/>
      <sheetData sheetId="6341" refreshError="1"/>
      <sheetData sheetId="6342" refreshError="1"/>
      <sheetData sheetId="6343" refreshError="1"/>
      <sheetData sheetId="6344" refreshError="1"/>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efreshError="1"/>
      <sheetData sheetId="6507" refreshError="1"/>
      <sheetData sheetId="6508" refreshError="1"/>
      <sheetData sheetId="6509" refreshError="1"/>
      <sheetData sheetId="6510" refreshError="1"/>
      <sheetData sheetId="6511" refreshError="1"/>
      <sheetData sheetId="6512" refreshError="1"/>
      <sheetData sheetId="6513" refreshError="1"/>
      <sheetData sheetId="6514" refreshError="1"/>
      <sheetData sheetId="6515" refreshError="1"/>
      <sheetData sheetId="6516" refreshError="1"/>
      <sheetData sheetId="6517" refreshError="1"/>
      <sheetData sheetId="6518" refreshError="1"/>
      <sheetData sheetId="6519" refreshError="1"/>
      <sheetData sheetId="6520" refreshError="1"/>
      <sheetData sheetId="6521" refreshError="1"/>
      <sheetData sheetId="6522" refreshError="1"/>
      <sheetData sheetId="6523" refreshError="1"/>
      <sheetData sheetId="6524" refreshError="1"/>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refreshError="1"/>
      <sheetData sheetId="6550" refreshError="1"/>
      <sheetData sheetId="6551" refreshError="1"/>
      <sheetData sheetId="6552" refreshError="1"/>
      <sheetData sheetId="6553" refreshError="1"/>
      <sheetData sheetId="6554" refreshError="1"/>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efreshError="1"/>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refreshError="1"/>
      <sheetData sheetId="6614" refreshError="1"/>
      <sheetData sheetId="6615" refreshError="1"/>
      <sheetData sheetId="6616" refreshError="1"/>
      <sheetData sheetId="6617" refreshError="1"/>
      <sheetData sheetId="6618" refreshError="1"/>
      <sheetData sheetId="6619" refreshError="1"/>
      <sheetData sheetId="6620" refreshError="1"/>
      <sheetData sheetId="6621" refreshError="1"/>
      <sheetData sheetId="6622" refreshError="1"/>
      <sheetData sheetId="6623" refreshError="1"/>
      <sheetData sheetId="6624" refreshError="1"/>
      <sheetData sheetId="6625" refreshError="1"/>
      <sheetData sheetId="6626" refreshError="1"/>
      <sheetData sheetId="6627" refreshError="1"/>
      <sheetData sheetId="6628" refreshError="1"/>
      <sheetData sheetId="6629" refreshError="1"/>
      <sheetData sheetId="6630" refreshError="1"/>
      <sheetData sheetId="6631" refreshError="1"/>
      <sheetData sheetId="6632" refreshError="1"/>
      <sheetData sheetId="6633" refreshError="1"/>
      <sheetData sheetId="6634" refreshError="1"/>
      <sheetData sheetId="6635" refreshError="1"/>
      <sheetData sheetId="6636" refreshError="1"/>
      <sheetData sheetId="6637" refreshError="1"/>
      <sheetData sheetId="6638" refreshError="1"/>
      <sheetData sheetId="6639">
        <row r="1">
          <cell r="B1" t="str">
            <v>220 kV SUB-STATION</v>
          </cell>
        </row>
      </sheetData>
      <sheetData sheetId="6640">
        <row r="1">
          <cell r="B1" t="str">
            <v>220 kV SUB-STATION</v>
          </cell>
        </row>
      </sheetData>
      <sheetData sheetId="6641" refreshError="1"/>
      <sheetData sheetId="6642" refreshError="1"/>
      <sheetData sheetId="6643" refreshError="1"/>
      <sheetData sheetId="6644" refreshError="1"/>
      <sheetData sheetId="6645" refreshError="1"/>
      <sheetData sheetId="6646" refreshError="1"/>
      <sheetData sheetId="6647" refreshError="1"/>
      <sheetData sheetId="6648" refreshError="1"/>
      <sheetData sheetId="6649" refreshError="1"/>
      <sheetData sheetId="6650" refreshError="1"/>
      <sheetData sheetId="6651" refreshError="1"/>
      <sheetData sheetId="6652" refreshError="1"/>
      <sheetData sheetId="6653" refreshError="1"/>
      <sheetData sheetId="6654" refreshError="1"/>
      <sheetData sheetId="6655" refreshError="1"/>
      <sheetData sheetId="6656">
        <row r="1">
          <cell r="B1" t="str">
            <v>220 kV SUB-STATION</v>
          </cell>
        </row>
      </sheetData>
      <sheetData sheetId="6657">
        <row r="1">
          <cell r="B1" t="str">
            <v>220 kV SUB-STATION</v>
          </cell>
        </row>
      </sheetData>
      <sheetData sheetId="6658">
        <row r="1">
          <cell r="B1" t="str">
            <v>220 kV SUB-STATION</v>
          </cell>
        </row>
      </sheetData>
      <sheetData sheetId="6659">
        <row r="1">
          <cell r="B1" t="str">
            <v>220 kV SUB-STATION</v>
          </cell>
        </row>
      </sheetData>
      <sheetData sheetId="6660">
        <row r="1">
          <cell r="B1" t="str">
            <v>220 kV SUB-STATION</v>
          </cell>
        </row>
      </sheetData>
      <sheetData sheetId="6661">
        <row r="1">
          <cell r="B1" t="str">
            <v>220 kV SUB-STATION</v>
          </cell>
        </row>
      </sheetData>
      <sheetData sheetId="6662">
        <row r="1">
          <cell r="B1" t="str">
            <v>220 kV SUB-STATION</v>
          </cell>
        </row>
      </sheetData>
      <sheetData sheetId="6663">
        <row r="1">
          <cell r="B1" t="str">
            <v>220 kV SUB-STATION</v>
          </cell>
        </row>
      </sheetData>
      <sheetData sheetId="6664">
        <row r="1">
          <cell r="B1" t="str">
            <v>220 kV SUB-STATION</v>
          </cell>
        </row>
      </sheetData>
      <sheetData sheetId="6665">
        <row r="1">
          <cell r="B1" t="str">
            <v>220 kV SUB-STATION</v>
          </cell>
        </row>
      </sheetData>
      <sheetData sheetId="6666">
        <row r="1">
          <cell r="B1" t="str">
            <v>220 kV SUB-STATION</v>
          </cell>
        </row>
      </sheetData>
      <sheetData sheetId="6667">
        <row r="1">
          <cell r="B1" t="str">
            <v>220 kV SUB-STATION</v>
          </cell>
        </row>
      </sheetData>
      <sheetData sheetId="6668">
        <row r="1">
          <cell r="B1" t="str">
            <v>220 kV SUB-STATION</v>
          </cell>
        </row>
      </sheetData>
      <sheetData sheetId="6669" refreshError="1"/>
      <sheetData sheetId="6670" refreshError="1"/>
      <sheetData sheetId="6671" refreshError="1"/>
      <sheetData sheetId="6672" refreshError="1"/>
      <sheetData sheetId="6673" refreshError="1"/>
      <sheetData sheetId="6674" refreshError="1"/>
      <sheetData sheetId="6675" refreshError="1"/>
      <sheetData sheetId="6676" refreshError="1"/>
      <sheetData sheetId="6677" refreshError="1"/>
      <sheetData sheetId="6678" refreshError="1"/>
      <sheetData sheetId="6679" refreshError="1"/>
      <sheetData sheetId="6680" refreshError="1"/>
      <sheetData sheetId="6681" refreshError="1"/>
      <sheetData sheetId="6682" refreshError="1"/>
      <sheetData sheetId="6683" refreshError="1"/>
      <sheetData sheetId="6684" refreshError="1"/>
      <sheetData sheetId="6685" refreshError="1"/>
      <sheetData sheetId="6686" refreshError="1"/>
      <sheetData sheetId="6687" refreshError="1"/>
      <sheetData sheetId="6688" refreshError="1"/>
      <sheetData sheetId="6689" refreshError="1"/>
      <sheetData sheetId="6690" refreshError="1"/>
      <sheetData sheetId="6691" refreshError="1"/>
      <sheetData sheetId="6692" refreshError="1"/>
      <sheetData sheetId="6693" refreshError="1"/>
      <sheetData sheetId="6694" refreshError="1"/>
      <sheetData sheetId="6695" refreshError="1"/>
      <sheetData sheetId="6696" refreshError="1"/>
      <sheetData sheetId="6697" refreshError="1"/>
      <sheetData sheetId="6698" refreshError="1"/>
      <sheetData sheetId="6699" refreshError="1"/>
      <sheetData sheetId="6700" refreshError="1"/>
      <sheetData sheetId="6701"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v"/>
      <sheetName val="Labour"/>
      <sheetName val="Material"/>
      <sheetName val="Abs"/>
      <sheetName val="c.d.abs.est."/>
      <sheetName val="Final Price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21">
          <cell r="K621">
            <v>2567</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sheetData>
      <sheetData sheetId="13"/>
      <sheetData sheetId="14"/>
      <sheetData sheetId="15"/>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Info"/>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CBR"/>
      <sheetName val="mlead"/>
      <sheetName val="Leads"/>
      <sheetName val="Det. 1Rx800"/>
      <sheetName val="CD_DET_PIPE_1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C-data"/>
      <sheetName val="Estimate-Civil"/>
      <sheetName val="det-qty"/>
      <sheetName val="Joinary"/>
      <sheetName val="HDPE"/>
      <sheetName val="DI"/>
      <sheetName val="pvc"/>
      <sheetName val="Labour"/>
      <sheetName val="Material"/>
      <sheetName val="Plant &amp;  Machinery"/>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Hire charges"/>
    </sheetNames>
    <sheetDataSet>
      <sheetData sheetId="0"/>
      <sheetData sheetId="1"/>
      <sheetData sheetId="2"/>
      <sheetData sheetId="3">
        <row r="30">
          <cell r="F30">
            <v>43000</v>
          </cell>
        </row>
        <row r="32">
          <cell r="F32">
            <v>4600</v>
          </cell>
        </row>
      </sheetData>
      <sheetData sheetId="4"/>
      <sheetData sheetId="5"/>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s>
    <sheetDataSet>
      <sheetData sheetId="0"/>
      <sheetData sheetId="1"/>
      <sheetData sheetId="2" refreshError="1">
        <row r="27">
          <cell r="E27"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TS Memo"/>
      <sheetName val="Sp Report"/>
      <sheetName val="note"/>
      <sheetName val="BTR"/>
      <sheetName val="mlead"/>
      <sheetName val="lead"/>
      <sheetName val="RMR"/>
      <sheetName val="CD Data (Morth)"/>
      <sheetName val="Rd Det Est"/>
      <sheetName val="Rd abs Est"/>
      <sheetName val="HP Det est"/>
      <sheetName val="HP Abs Est"/>
      <sheetName val="CBR"/>
      <sheetName val="Gen Abs"/>
      <sheetName val="Lead statement"/>
      <sheetName val="Rates"/>
      <sheetName val="C.D.Data (Morth)"/>
      <sheetName val="Rd.Det.Est"/>
      <sheetName val="Rd.Data"/>
    </sheetNames>
    <sheetDataSet>
      <sheetData sheetId="0"/>
      <sheetData sheetId="1"/>
      <sheetData sheetId="2" refreshError="1">
        <row r="27">
          <cell r="E27" t="str">
            <v>VIJAYAWADA</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Gen.Abst."/>
      <sheetName val="Abs.Est."/>
      <sheetName val="Det.Ests."/>
      <sheetName val="Avg.lead"/>
      <sheetName val="BTR"/>
      <sheetName val="RMR"/>
      <sheetName val="mlead "/>
      <sheetName val="Rd.Data"/>
    </sheetNames>
    <sheetDataSet>
      <sheetData sheetId="0"/>
      <sheetData sheetId="1"/>
      <sheetData sheetId="2"/>
      <sheetData sheetId="3"/>
      <sheetData sheetId="4"/>
      <sheetData sheetId="5"/>
      <sheetData sheetId="6"/>
      <sheetData sheetId="7">
        <row r="2">
          <cell r="C2">
            <v>7</v>
          </cell>
        </row>
      </sheetData>
      <sheetData sheetId="8"/>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Gen.Abst."/>
      <sheetName val="Abs.Est."/>
      <sheetName val="Det.Ests."/>
      <sheetName val="Avg.lead"/>
      <sheetName val="BTR"/>
      <sheetName val="RMR"/>
      <sheetName val="mlead "/>
      <sheetName val="Rd.Data"/>
      <sheetName val="Cover"/>
      <sheetName val="Rates"/>
    </sheetNames>
    <sheetDataSet>
      <sheetData sheetId="0"/>
      <sheetData sheetId="1"/>
      <sheetData sheetId="2"/>
      <sheetData sheetId="3"/>
      <sheetData sheetId="4"/>
      <sheetData sheetId="5"/>
      <sheetData sheetId="6"/>
      <sheetData sheetId="7">
        <row r="2">
          <cell r="C2">
            <v>7</v>
          </cell>
        </row>
      </sheetData>
      <sheetData sheetId="8"/>
      <sheetData sheetId="9" refreshError="1"/>
      <sheetData sheetId="10"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
      <sheetName val="SBC-BH 19"/>
      <sheetName val="SBC-BH-16"/>
      <sheetName val="BH-20"/>
      <sheetName val="BH-15"/>
      <sheetName val="BH-14"/>
      <sheetName val="BH-16"/>
      <sheetName val="BH-17"/>
      <sheetName val="sbc-ABH-1"/>
      <sheetName val="ABH-1"/>
      <sheetName val="BH-19"/>
      <sheetName val="SBC-BH-1"/>
      <sheetName val="BH-1"/>
      <sheetName val="SBC-BH-3"/>
      <sheetName val="BH-3"/>
      <sheetName val="Sheet4"/>
      <sheetName val="SPT vs PHI"/>
      <sheetName val="TBAL9697 -group wise  sdpl"/>
      <sheetName val="p&amp;m"/>
      <sheetName val="Main sheet"/>
      <sheetName val="DATA"/>
      <sheetName val="Staff Acco."/>
      <sheetName val="mlead "/>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1V600"/>
      <sheetName val="2V600"/>
      <sheetName val="1V800"/>
      <sheetName val="2V800"/>
      <sheetName val="3V800"/>
      <sheetName val="4V800"/>
      <sheetName val="1rX1000"/>
      <sheetName val="2V1000"/>
      <sheetName val="HP abs"/>
      <sheetName val="Det. CC"/>
      <sheetName val="Det Slab1v-2M"/>
      <sheetName val="Slab det1v-3m"/>
      <sheetName val="det_drains"/>
    </sheetNames>
    <sheetDataSet>
      <sheetData sheetId="0"/>
      <sheetData sheetId="1"/>
      <sheetData sheetId="2">
        <row r="27">
          <cell r="E27" t="str">
            <v>Visakhapatnam</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P1420KL@HW"/>
      <sheetName val="Sheet2"/>
      <sheetName val="Sheet3"/>
      <sheetName val="GLBR1000KL"/>
      <sheetName val="XXXXXXXXXXXXX"/>
      <sheetName val="XXXXXXXXXXXX0"/>
      <sheetName val="XXXXXXXXXXXX1"/>
      <sheetName val="XXXXXXXXXXXX2"/>
      <sheetName val="XXXXXXXXXXXX3"/>
      <sheetName val="XXXXXXXXXXXX4"/>
      <sheetName val="XXXXXXXXXXXX5"/>
      <sheetName val="G.Abst m"/>
      <sheetName val="G.Abst"/>
      <sheetName val="civil abst"/>
      <sheetName val="civ.abst(m)"/>
      <sheetName val="Anchor"/>
      <sheetName val="pipe abst( m)"/>
      <sheetName val="pipe abst"/>
      <sheetName val="pumpsetabst m"/>
      <sheetName val="pumpset abst"/>
      <sheetName val="Pumpset Designs"/>
      <sheetName val="hyd_design_sumps"/>
      <sheetName val="Protec work"/>
      <sheetName val="Culvert"/>
      <sheetName val="Approach Rd"/>
      <sheetName val="Soil test &amp; Jun cl"/>
      <sheetName val="KON - DATA GLBR, Wat"/>
      <sheetName val="GLBR1000EST(M)"/>
      <sheetName val="GLBR1000EST"/>
      <sheetName val="GLBR1000KLDESG"/>
      <sheetName val="piles(pvc)(m)"/>
      <sheetName val="piles (m)"/>
      <sheetName val="piles"/>
      <sheetName val="Data IBM Jn"/>
      <sheetName val="OHSR per Lt _2.5"/>
      <sheetName val="9x4 P.H GK"/>
      <sheetName val="9x4 P.H"/>
      <sheetName val="Wat at IBM GLSR"/>
      <sheetName val="W.M.Qtr@K.palliGLBR(m)"/>
      <sheetName val="Watch  Qtr @ KDP GLBR"/>
      <sheetName val="Data IBM Jn GLSR"/>
      <sheetName val="Watch @ H.W"/>
      <sheetName val="Prote at GLSR"/>
      <sheetName val="footing desn"/>
      <sheetName val="6x4m footing(m)"/>
      <sheetName val="6 X 4 P.H"/>
      <sheetName val="DataGKJN"/>
      <sheetName val="GKRSump(506kl)"/>
      <sheetName val="IBM SUMP904KLDESG"/>
      <sheetName val="DES-1000KL-GLBRKON"/>
      <sheetName val="Sump 904 KL est"/>
      <sheetName val="SSR"/>
      <sheetName val="RSF (m)"/>
      <sheetName val="RSF"/>
      <sheetName val="W.h.Coeff"/>
      <sheetName val="Valve Chambers"/>
      <sheetName val="diff steel qty"/>
      <sheetName val="Pipe rate"/>
      <sheetName val="1.50lakhltrt"/>
      <sheetName val="40000ltsOHSR Ch.M"/>
      <sheetName val="40000ltsOHSR Pi"/>
      <sheetName val="60000lts OHSR"/>
    </sheetNames>
    <sheetDataSet>
      <sheetData sheetId="0"/>
      <sheetData sheetId="1">
        <row r="3">
          <cell r="A3">
            <v>0.4</v>
          </cell>
          <cell r="B3">
            <v>0.47399999999999998</v>
          </cell>
        </row>
        <row r="4">
          <cell r="A4">
            <v>0.8</v>
          </cell>
          <cell r="B4">
            <v>0.42299999999999999</v>
          </cell>
        </row>
        <row r="5">
          <cell r="A5">
            <v>1.2</v>
          </cell>
          <cell r="B5">
            <v>0.36199999999999999</v>
          </cell>
        </row>
        <row r="6">
          <cell r="A6">
            <v>1.6</v>
          </cell>
          <cell r="B6">
            <v>0.38500000000000001</v>
          </cell>
        </row>
        <row r="7">
          <cell r="A7">
            <v>2</v>
          </cell>
          <cell r="B7">
            <v>0.434</v>
          </cell>
        </row>
        <row r="8">
          <cell r="A8">
            <v>3</v>
          </cell>
          <cell r="B8">
            <v>0.51900000000000002</v>
          </cell>
        </row>
        <row r="9">
          <cell r="A9">
            <v>4</v>
          </cell>
          <cell r="B9">
            <v>0.57899999999999996</v>
          </cell>
        </row>
        <row r="10">
          <cell r="A10">
            <v>5</v>
          </cell>
          <cell r="B10">
            <v>0.61699999999999999</v>
          </cell>
        </row>
        <row r="11">
          <cell r="A11">
            <v>6</v>
          </cell>
          <cell r="B11">
            <v>0.64300000000000002</v>
          </cell>
        </row>
        <row r="12">
          <cell r="A12">
            <v>8</v>
          </cell>
          <cell r="B12">
            <v>0.69699999999999995</v>
          </cell>
        </row>
        <row r="13">
          <cell r="A13">
            <v>10</v>
          </cell>
          <cell r="B13">
            <v>0.73</v>
          </cell>
        </row>
        <row r="14">
          <cell r="A14">
            <v>12</v>
          </cell>
          <cell r="B14">
            <v>0.75</v>
          </cell>
        </row>
        <row r="15">
          <cell r="A15">
            <v>14</v>
          </cell>
          <cell r="B15">
            <v>0.76100000000000001</v>
          </cell>
        </row>
        <row r="16">
          <cell r="A16">
            <v>16</v>
          </cell>
          <cell r="B16">
            <v>0.77600000000000002</v>
          </cell>
        </row>
      </sheetData>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P1420KL@HW"/>
      <sheetName val="Sheet2"/>
      <sheetName val="Sheet3"/>
      <sheetName val="GLBR1000KL"/>
      <sheetName val="XXXXXXXXXXXXX"/>
      <sheetName val="XXXXXXXXXXXX0"/>
      <sheetName val="XXXXXXXXXXXX1"/>
      <sheetName val="XXXXXXXXXXXX2"/>
      <sheetName val="XXXXXXXXXXXX3"/>
      <sheetName val="XXXXXXXXXXXX4"/>
      <sheetName val="XXXXXXXXXXXX5"/>
      <sheetName val="G.Abst m"/>
      <sheetName val="G.Abst"/>
      <sheetName val="civil abst"/>
      <sheetName val="civ.abst(m)"/>
      <sheetName val="Anchor"/>
      <sheetName val="pipe abst( m)"/>
      <sheetName val="pipe abst"/>
      <sheetName val="pumpsetabst m"/>
      <sheetName val="pumpset abst"/>
      <sheetName val="Pumpset Designs"/>
      <sheetName val="hyd_design_sumps"/>
      <sheetName val="Protec work"/>
      <sheetName val="Culvert"/>
      <sheetName val="Approach Rd"/>
      <sheetName val="Soil test &amp; Jun cl"/>
      <sheetName val="KON - DATA GLBR, Wat"/>
      <sheetName val="GLBR1000EST(M)"/>
      <sheetName val="GLBR1000EST"/>
      <sheetName val="GLBR1000KLDESG"/>
      <sheetName val="piles(pvc)(m)"/>
      <sheetName val="piles (m)"/>
      <sheetName val="piles"/>
      <sheetName val="Data IBM Jn"/>
      <sheetName val="OHSR per Lt _2.5"/>
      <sheetName val="9x4 P.H GK"/>
      <sheetName val="9x4 P.H"/>
      <sheetName val="Wat at IBM GLSR"/>
      <sheetName val="W.M.Qtr@K.palliGLBR(m)"/>
      <sheetName val="Watch  Qtr @ KDP GLBR"/>
      <sheetName val="Data IBM Jn GLSR"/>
      <sheetName val="Watch @ H.W"/>
      <sheetName val="Prote at GLSR"/>
      <sheetName val="footing desn"/>
      <sheetName val="6x4m footing(m)"/>
      <sheetName val="6 X 4 P.H"/>
      <sheetName val="DataGKJN"/>
      <sheetName val="GKRSump(506kl)"/>
      <sheetName val="IBM SUMP904KLDESG"/>
      <sheetName val="DES-1000KL-GLBRKON"/>
      <sheetName val="Sump 904 KL est"/>
      <sheetName val="SSR"/>
      <sheetName val="RSF (m)"/>
      <sheetName val="RSF"/>
      <sheetName val="W.h.Coeff"/>
      <sheetName val="Valve Chambers"/>
      <sheetName val="diff steel qty"/>
      <sheetName val="Pipe rate"/>
      <sheetName val="1.50lakhltrt"/>
      <sheetName val="40000ltsOHSR Ch.M"/>
      <sheetName val="40000ltsOHSR Pi"/>
      <sheetName val="60000lts OHS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nd summary"/>
      <sheetName val="boq"/>
      <sheetName val="upa"/>
      <sheetName val="equipment"/>
      <sheetName val="material"/>
      <sheetName val="labour"/>
      <sheetName val="inWords"/>
      <sheetName val="wordsdata"/>
      <sheetName val="calendar days"/>
      <sheetName val="gen"/>
      <sheetName val="Work_sheet"/>
      <sheetName val="SUMP1420KL@HW"/>
      <sheetName val="Sheet2"/>
      <sheetName val="Solar panel"/>
      <sheetName val="DATA_PRG"/>
      <sheetName val="segments-details"/>
      <sheetName val="int-Dia-hdpe"/>
      <sheetName val="int-Dia-pvc"/>
      <sheetName val="Road Detail Est."/>
      <sheetName val="Road data"/>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inWords"/>
      <sheetName val="SUMP1420KL@HW"/>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0">
          <cell r="K30">
            <v>0</v>
          </cell>
        </row>
        <row r="34">
          <cell r="C34">
            <v>5</v>
          </cell>
        </row>
        <row r="36">
          <cell r="C36">
            <v>10</v>
          </cell>
        </row>
      </sheetData>
      <sheetData sheetId="18" refreshError="1"/>
      <sheetData sheetId="19" refreshError="1"/>
      <sheetData sheetId="20"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0">
          <cell r="K30">
            <v>0</v>
          </cell>
        </row>
        <row r="36">
          <cell r="C36">
            <v>10</v>
          </cell>
        </row>
      </sheetData>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heet1"/>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0">
          <cell r="K30">
            <v>0</v>
          </cell>
        </row>
        <row r="34">
          <cell r="C34">
            <v>5</v>
          </cell>
        </row>
        <row r="36">
          <cell r="C36">
            <v>10</v>
          </cell>
        </row>
      </sheetData>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
      <sheetName val="Conveyance"/>
      <sheetName val="Labour"/>
      <sheetName val="Common "/>
      <sheetName val="building"/>
      <sheetName val="RMR"/>
      <sheetName val="Data"/>
      <sheetName val="DAE"/>
      <sheetName val="GA "/>
      <sheetName val="MRATES"/>
      <sheetName val="mlead"/>
      <sheetName val="abs road"/>
      <sheetName val="coverpage"/>
      <sheetName val="Road data"/>
      <sheetName val="R_Det"/>
      <sheetName val="Lead"/>
      <sheetName val="v"/>
      <sheetName val="LEADS"/>
      <sheetName val="Plant &amp;  Machinery"/>
      <sheetName val="Material"/>
      <sheetName val="DATA-BASE"/>
      <sheetName val="DATA-ABSTRACT"/>
      <sheetName val="DATA_PRG"/>
      <sheetName val="Bridge Data 2005-06"/>
      <sheetName val="Bitumen trunk"/>
      <sheetName val="Feeder"/>
      <sheetName val="R99 etc"/>
      <sheetName val="Trunk unpaved"/>
      <sheetName val="SSR 2014-15 Rates"/>
      <sheetName val="Lead statement"/>
      <sheetName val="C-data"/>
      <sheetName val="Lead statement ss5"/>
      <sheetName val="dBase"/>
      <sheetName val="Data-ELSR"/>
      <sheetName val="Mortars"/>
      <sheetName val=" Data -Valves"/>
      <sheetName val="Work_sheet"/>
      <sheetName val="inWords"/>
      <sheetName val="Staff Acco."/>
      <sheetName val="HDPE-pipe-rates"/>
      <sheetName val="pvc-pipe-rates"/>
      <sheetName val="CPI"/>
      <sheetName val="WPI C"/>
      <sheetName val="WPI all"/>
      <sheetName val="WPI HM"/>
      <sheetName val="WPI S"/>
      <sheetName val="Datas"/>
      <sheetName val="Data.F8.BTR"/>
      <sheetName val="maya"/>
      <sheetName val="segments-details"/>
      <sheetName val="int-Dia-hdpe"/>
      <sheetName val="int-Dia-pvc"/>
      <sheetName val="Relig-place"/>
      <sheetName val="factors"/>
      <sheetName val="Main sheet"/>
      <sheetName val="sg-clay(d)"/>
      <sheetName val="Sheet3"/>
      <sheetName val="Sheet1"/>
      <sheetName val="Sheet9"/>
      <sheetName val="pvc_basic"/>
      <sheetName val="HDPE"/>
      <sheetName val="DI"/>
      <sheetName val="pvc"/>
      <sheetName val="habs-list"/>
      <sheetName val="Intro."/>
      <sheetName val="labour coeff"/>
      <sheetName val="gen"/>
      <sheetName val="Rates"/>
      <sheetName val="BTR"/>
      <sheetName val="General"/>
      <sheetName val="PUMP_DATA"/>
      <sheetName val="ABS.C.D."/>
      <sheetName val="wh_data"/>
      <sheetName val="wh_data_R"/>
      <sheetName val="CPHEEO"/>
      <sheetName val="input"/>
      <sheetName val="p&amp;m"/>
      <sheetName val="WPI CM"/>
      <sheetName val="Elc.Stnd.Data-18-19-final  (2)"/>
      <sheetName val="DISCOUNT"/>
      <sheetName val="SUMP1420KL@HW"/>
      <sheetName val="Sheet2"/>
      <sheetName val="General_"/>
      <sheetName val="Common_"/>
      <sheetName val="GA_"/>
      <sheetName val="abs_road"/>
      <sheetName val="Road_data"/>
      <sheetName val="Plant_&amp;__Machinery"/>
      <sheetName val="Bridge_Data_2005-06"/>
      <sheetName val="Bitumen_trunk"/>
      <sheetName val="R99_etc"/>
      <sheetName val="Trunk_unpaved"/>
      <sheetName val="SSR_2014-15_Rates"/>
      <sheetName val="Lead_statement"/>
      <sheetName val="Lead_statement_ss5"/>
      <sheetName val="_Data_-Valves"/>
      <sheetName val="Staff_Acco_"/>
      <sheetName val="WPI_C"/>
      <sheetName val="WPI_all"/>
      <sheetName val="WPI_HM"/>
      <sheetName val="WPI_S"/>
      <sheetName val="Data_F8_BTR"/>
      <sheetName val="Intro_"/>
      <sheetName val="Main_sheet"/>
      <sheetName val="r"/>
      <sheetName val="Cover"/>
      <sheetName val="BWSCPlt"/>
      <sheetName val="CI"/>
      <sheetName val="G.R.P"/>
      <sheetName val="PSC REVISED"/>
      <sheetName val="GROUND FLOOR"/>
      <sheetName val="m"/>
      <sheetName val="Convey"/>
      <sheetName val="m1"/>
      <sheetName val="1V800"/>
      <sheetName val="0000000000000"/>
      <sheetName val="Sheet1 (2)"/>
      <sheetName val="Road Detail Est."/>
      <sheetName val="THIS Road Data"/>
      <sheetName val="detls"/>
      <sheetName val="Sheet1_(2)"/>
      <sheetName val="GROUND_FLOOR"/>
      <sheetName val="labour_coeff"/>
      <sheetName val="Road_Detail_Est_"/>
      <sheetName val="THIS_Road_Data"/>
      <sheetName val="G_R_P"/>
      <sheetName val="PSC_REVISED"/>
      <sheetName val="General_1"/>
      <sheetName val="Common_1"/>
      <sheetName val="GA_1"/>
      <sheetName val="abs_road1"/>
      <sheetName val="Road_data1"/>
      <sheetName val="Plant_&amp;__Machinery1"/>
      <sheetName val="Bitumen_trunk1"/>
      <sheetName val="R99_etc1"/>
      <sheetName val="Trunk_unpaved1"/>
      <sheetName val="SSR_2014-15_Rates1"/>
      <sheetName val="Lead_statement1"/>
      <sheetName val="Staff_Acco_1"/>
      <sheetName val="Bridge_Data_2005-061"/>
      <sheetName val="Lead_statement_ss51"/>
      <sheetName val="_Data_-Valves1"/>
      <sheetName val="WPI_C1"/>
      <sheetName val="WPI_all1"/>
      <sheetName val="WPI_HM1"/>
      <sheetName val="WPI_S1"/>
      <sheetName val="Main_sheet1"/>
      <sheetName val="Data_F8_BTR1"/>
      <sheetName val="Sheet1_(2)1"/>
      <sheetName val="Line"/>
      <sheetName val="Data-2010-11"/>
      <sheetName val="Admin"/>
      <sheetName val="sup dat"/>
      <sheetName val="abst"/>
      <sheetName val="design"/>
      <sheetName val="data-WS &amp; Sanitary-17-18."/>
      <sheetName val="PH data"/>
      <sheetName val="Bed Class"/>
      <sheetName val="CPIPE"/>
      <sheetName val="CPIPE2"/>
      <sheetName val="Cs"/>
      <sheetName val="DVALUE"/>
      <sheetName val="THK"/>
      <sheetName val="SPECS"/>
      <sheetName val="id"/>
      <sheetName val="WT AVG LEAD"/>
      <sheetName val="mlead "/>
      <sheetName val="Abs"/>
      <sheetName val="C.D.Abs.Est."/>
      <sheetName val="data existing_do not delete"/>
      <sheetName val="MRMECADAMoad data"/>
      <sheetName val="Masonry"/>
      <sheetName val="l"/>
      <sheetName val="t_prsr"/>
      <sheetName val="Specification"/>
      <sheetName val="D2_CO"/>
      <sheetName val="Pier Design(with offset)"/>
      <sheetName val="QtyUGSump"/>
      <sheetName val="TempAbs"/>
      <sheetName val="Check List"/>
      <sheetName val="Recovery"/>
      <sheetName val="INPUT-DATA"/>
      <sheetName val="FACE"/>
      <sheetName val="CC Road"/>
      <sheetName val="Census_of_India_2001"/>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lead-st"/>
      <sheetName val="rdamdata"/>
      <sheetName val="Designs"/>
      <sheetName val="HYDRAULICS"/>
      <sheetName val="WTP-Pr"/>
      <sheetName val="BALAN1"/>
      <sheetName val="(4)F-81 Exp.side"/>
      <sheetName val="CONNECT"/>
      <sheetName val="1-Pop Proj"/>
      <sheetName val="DETAILED"/>
      <sheetName val="DREV"/>
      <sheetName val="CREV"/>
      <sheetName val="FIRST"/>
      <sheetName val="Ene"/>
      <sheetName val="CODE BOOK REFERENCE"/>
      <sheetName val="Eg-2"/>
      <sheetName val="Eg-3"/>
      <sheetName val="Sheet11"/>
      <sheetName val="DESBASTE"/>
      <sheetName val="tab1&amp;2"/>
      <sheetName val="Consumption"/>
      <sheetName val="basdat"/>
      <sheetName val="Sheet3-1"/>
      <sheetName val="NEW "/>
      <sheetName val="slab"/>
      <sheetName val="LABOUR RATE"/>
      <sheetName val="Material Rate"/>
      <sheetName val="Flanged Beams"/>
      <sheetName val="Rectangular Beam"/>
      <sheetName val="Contract Night Staff"/>
      <sheetName val="Contract Day Staff"/>
      <sheetName val="Day Shift"/>
      <sheetName val="Night Shift"/>
      <sheetName val="Levels"/>
      <sheetName val="Detailed Estimate"/>
      <sheetName val="final abstract"/>
      <sheetName val="Class IV Qtr. Ele"/>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MASTER_RATE ANALYSIS"/>
      <sheetName val="GenAbst"/>
      <sheetName val="Basicrates"/>
      <sheetName val="MRoad data"/>
    </sheetNames>
    <sheetDataSet>
      <sheetData sheetId="0">
        <row r="21">
          <cell r="D21">
            <v>148</v>
          </cell>
        </row>
      </sheetData>
      <sheetData sheetId="1"/>
      <sheetData sheetId="2"/>
      <sheetData sheetId="3" refreshError="1">
        <row r="21">
          <cell r="D21">
            <v>148</v>
          </cell>
        </row>
        <row r="22">
          <cell r="D22">
            <v>102</v>
          </cell>
        </row>
      </sheetData>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refreshError="1"/>
      <sheetData sheetId="91" refreshError="1"/>
      <sheetData sheetId="92" refreshError="1"/>
      <sheetData sheetId="93" refreshError="1"/>
      <sheetData sheetId="94" refreshError="1"/>
      <sheetData sheetId="95"/>
      <sheetData sheetId="96"/>
      <sheetData sheetId="97"/>
      <sheetData sheetId="98"/>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sheetData sheetId="271"/>
      <sheetData sheetId="272"/>
      <sheetData sheetId="273"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s>
    <sheetDataSet>
      <sheetData sheetId="0"/>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ed BOQ week"/>
      <sheetName val="Revised BOQ week Samp"/>
      <sheetName val="BOQ week"/>
      <sheetName val="BOQ week Samp"/>
      <sheetName val="Labour week"/>
      <sheetName val="Labour week Samp"/>
      <sheetName val="labour coeff"/>
      <sheetName val="Material week"/>
      <sheetName val="Job Cost - month"/>
      <sheetName val="JCR Revised Format - month"/>
      <sheetName val="Bulk Samp"/>
      <sheetName val="Bulk Top"/>
      <sheetName val="Claim Vs Cert"/>
      <sheetName val="Sc Recon"/>
      <sheetName val="RMC"/>
      <sheetName val="Steel"/>
      <sheetName val="S7A-Fort Empty"/>
      <sheetName val="S7A-Fort Samp"/>
      <sheetName val="Staffmonthly"/>
      <sheetName val="Scaff - Fort"/>
      <sheetName val="Scaff - Req"/>
      <sheetName val="F3"/>
      <sheetName val="F3-Samp1"/>
      <sheetName val="F3-Samp2"/>
      <sheetName val="F3-Samp3"/>
      <sheetName val="F3-Samp4"/>
      <sheetName val="F3-Samp5"/>
      <sheetName val="Sheet1"/>
      <sheetName val="Sheet2"/>
      <sheetName val="Sheet3"/>
      <sheetName val="TBAL9697 -group wise  sdpl"/>
      <sheetName val="p&amp;m"/>
      <sheetName val="data existing_do not delete"/>
      <sheetName val="comp-st(GEN)"/>
      <sheetName val="m1"/>
      <sheetName val="DATA"/>
      <sheetName val="Labour"/>
      <sheetName val="Road Detail Est."/>
      <sheetName val="Detailed"/>
      <sheetName val="Staff Acco."/>
      <sheetName val="segments-details"/>
      <sheetName val="int-Dia-hdpe"/>
      <sheetName val="int-Dia-pvc"/>
      <sheetName val="Commo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mpRoaddam"/>
      <sheetName val="rdamdata"/>
      <sheetName val="CDdata (2)"/>
      <sheetName val="1v600stone"/>
      <sheetName val="2v900stone"/>
      <sheetName val="3v900stone"/>
      <sheetName val="CDdata"/>
      <sheetName val="F7hp600"/>
      <sheetName val="1v900"/>
      <sheetName val="cwaydata (2)"/>
      <sheetName val="LLCWay"/>
      <sheetName val="1v900stone"/>
      <sheetName val="lead-st"/>
      <sheetName val="CDdata (3)"/>
      <sheetName val="F7hp1v900"/>
      <sheetName val="F7hp2v900"/>
      <sheetName val="F7hp3v900"/>
      <sheetName val="Hyd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pp"/>
      <sheetName val="data_new"/>
      <sheetName val="lead-st"/>
      <sheetName val="v"/>
      <sheetName val="r"/>
      <sheetName val="l"/>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pp"/>
      <sheetName val="data_new"/>
      <sheetName val="lead-st"/>
      <sheetName val="v"/>
      <sheetName val="r"/>
      <sheetName val="l"/>
    </sheetNames>
    <sheetDataSet>
      <sheetData sheetId="0" refreshError="1"/>
      <sheetData sheetId="1" refreshError="1"/>
      <sheetData sheetId="2" refreshError="1"/>
      <sheetData sheetId="3" refreshError="1"/>
      <sheetData sheetId="4" refreshError="1">
        <row r="2">
          <cell r="F2">
            <v>100</v>
          </cell>
        </row>
        <row r="3">
          <cell r="F3">
            <v>90</v>
          </cell>
        </row>
        <row r="4">
          <cell r="F4">
            <v>65</v>
          </cell>
        </row>
        <row r="30">
          <cell r="F30">
            <v>0.25</v>
          </cell>
        </row>
        <row r="48">
          <cell r="F48">
            <v>10</v>
          </cell>
        </row>
      </sheetData>
      <sheetData sheetId="5"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MEstt."/>
      <sheetName val="ABST(PART B) "/>
      <sheetName val="F6-Gnrl Abstrt"/>
      <sheetName val="04-05"/>
      <sheetName val="Lead"/>
      <sheetName val="sub-data "/>
      <sheetName val="Data.F8.BTR"/>
      <sheetName val="F6-Estt"/>
      <sheetName val="sub estt"/>
      <sheetName val="Labour"/>
      <sheetName val="Machinery"/>
      <sheetName val="Sheet1"/>
      <sheetName val="lead-st"/>
      <sheetName val="rdamdata"/>
      <sheetName val="Data_F8_BTR"/>
      <sheetName val="Cover-MEstt_"/>
      <sheetName val="ABST(PART_B)_"/>
      <sheetName val="F6-Gnrl_Abstrt"/>
      <sheetName val="sub-data_"/>
      <sheetName val="sub_estt"/>
      <sheetName val="r"/>
      <sheetName val="Work_sheet"/>
      <sheetName val="Common "/>
      <sheetName val="Lead statement ss5"/>
      <sheetName val="MRATES"/>
      <sheetName val="Cover-MEstt_1"/>
      <sheetName val="ABST(PART_B)_1"/>
      <sheetName val="F6-Gnrl_Abstrt1"/>
      <sheetName val="sub-data_1"/>
      <sheetName val="Data_F8_BTR1"/>
      <sheetName val="sub_estt1"/>
      <sheetName val="Common_"/>
      <sheetName val="DATA_PRG"/>
      <sheetName val="Material"/>
      <sheetName val="Plant &amp;  Machinery"/>
      <sheetName val="segments-details"/>
      <sheetName val="int-Dia-hdpe"/>
      <sheetName val="habs-list"/>
      <sheetName val="int-Dia-pvc"/>
      <sheetName val="Lead statement"/>
      <sheetName val="DATA"/>
      <sheetName val="Road data"/>
      <sheetName val="mlead"/>
      <sheetName val="abs road"/>
      <sheetName val="R_Det"/>
      <sheetName val="Works"/>
      <sheetName val="RMR"/>
      <sheetName val="General"/>
      <sheetName val="v"/>
      <sheetName val="t_prsr"/>
      <sheetName val="id"/>
      <sheetName val="wh_data"/>
      <sheetName val="wh_data_R"/>
      <sheetName val="CPHEEO"/>
      <sheetName val="input"/>
      <sheetName val="Class IV Qtr. Ele"/>
      <sheetName val="coverpage"/>
      <sheetName val="m"/>
      <sheetName val="Levels"/>
      <sheetName val="GROUND FLOOR"/>
      <sheetName val="PUMP_DATA"/>
      <sheetName val="leads"/>
      <sheetName val="CI"/>
      <sheetName val="DI"/>
      <sheetName val="G.R.P"/>
      <sheetName val="HDPE"/>
      <sheetName val="PSC REVISED"/>
      <sheetName val="pvc"/>
      <sheetName val="F6-Est4"/>
      <sheetName val="Cover"/>
      <sheetName val="maya"/>
      <sheetName val="Bridge Data 2005-06"/>
      <sheetName val="Data 07-08 "/>
      <sheetName val="nodes"/>
      <sheetName val="int-Dia"/>
      <sheetName val="JAWAHAR-hyd-original"/>
      <sheetName val="Rate"/>
      <sheetName val="PM&amp;GM"/>
      <sheetName val="AV-PVC"/>
      <sheetName val="DI gate-DI"/>
      <sheetName val="DIgate_PVC "/>
      <sheetName val="sg-clay(d)"/>
      <sheetName val="LS"/>
      <sheetName val="BWSCPlt"/>
      <sheetName val="DATA-BASE"/>
      <sheetName val="DATA-ABSTRACT"/>
      <sheetName val="Bitumen trunk"/>
      <sheetName val="Feeder"/>
      <sheetName val="R99 etc"/>
      <sheetName val="Trunk unpaved"/>
      <sheetName val="sub-dapa "/>
      <sheetName val="Plant 㫨  Machinery"/>
      <sheetName val="SUMP1420KL@HW"/>
      <sheetName val="Sheet2"/>
      <sheetName val="Specification"/>
      <sheetName val="Avenue Plantation "/>
      <sheetName val="farmyard"/>
      <sheetName val="In put soft"/>
      <sheetName val="softscape data "/>
      <sheetName val="est input"/>
      <sheetName val="C-data  2)"/>
      <sheetName val="conveyance "/>
      <sheetName val="Civil SoR"/>
      <sheetName val="WS SoR "/>
      <sheetName val="C-data  for sub est"/>
      <sheetName val="Chain link mesh "/>
      <sheetName val="MS Grill CW"/>
      <sheetName val=" SS Gate (2)"/>
      <sheetName val=" Barbed wire (2)"/>
      <sheetName val="Genera Abstract Estimate "/>
      <sheetName val="Joinery"/>
      <sheetName val="WS Data"/>
      <sheetName val="Entrance Arch ( H )"/>
      <sheetName val="Entrance Arch ( CH )"/>
      <sheetName val="Soft Scape"/>
      <sheetName val="1.Hard Scape "/>
      <sheetName val="2"/>
      <sheetName val="Sliding Gate"/>
      <sheetName val="Boundary Wall"/>
      <sheetName val="Toilet 5X3m"/>
      <sheetName val="Shower Area 4X1.5m"/>
      <sheetName val="Cremains Room 5X5m"/>
      <sheetName val="Office Room 6X6m"/>
      <sheetName val="Security Room 3X3m"/>
      <sheetName val="Store Room 6X5.7m"/>
      <sheetName val="Mortury 6X6m"/>
      <sheetName val="Pre Ritual Area 8X8m"/>
      <sheetName val="Post Ritual Area 6X5m"/>
      <sheetName val="Electric Crematorioum 15X15m"/>
      <sheetName val="Conventional Crematorium6.2X5.2"/>
      <sheetName val="Office cum Security Room 7X4m"/>
      <sheetName val="Chain link mesh fencing "/>
      <sheetName val="SPT vs PHI"/>
      <sheetName val="DATA_ENTRY"/>
      <sheetName val="CPI"/>
      <sheetName val="WPI C"/>
      <sheetName val="WPI all"/>
      <sheetName val="WPI HM"/>
      <sheetName val="WPI S"/>
      <sheetName val="SSR 2015-16"/>
      <sheetName val="DATA SHEET FOR 2012 - 13"/>
      <sheetName val="Main sheet"/>
      <sheetName val="Nspt-smp-final-ORIGINAL"/>
      <sheetName val="Sorted"/>
      <sheetName val="ABS"/>
      <sheetName val="gen"/>
      <sheetName val="Rates"/>
      <sheetName val="Sheet9"/>
      <sheetName val="ESTIMATE"/>
      <sheetName val="Data rough"/>
      <sheetName val="Lead Distance"/>
      <sheetName val="hdpe_basic"/>
      <sheetName val="pvc_basic"/>
      <sheetName val="Data-ELSR"/>
      <sheetName val="zone-8"/>
      <sheetName val="MHNO_LEV"/>
      <sheetName val=" Data -Valves"/>
      <sheetName val="Boq"/>
      <sheetName val="TBAL9697 -group wise  sdpl"/>
      <sheetName val="Process"/>
      <sheetName val="Specification report"/>
      <sheetName val="p&amp;m"/>
      <sheetName val="1V800"/>
      <sheetName val="habs-details"/>
      <sheetName val="hab-details"/>
      <sheetName val="INPUT-DATA"/>
      <sheetName val="DL CAL"/>
      <sheetName val="SSR 2014-15 Rates"/>
      <sheetName val="Flanged Beams"/>
      <sheetName val="Rectangular Beam"/>
      <sheetName val="not req 3"/>
      <sheetName val="ultmom"/>
      <sheetName val="dlvoid"/>
      <sheetName val="final abstract"/>
      <sheetName val="detail'02"/>
      <sheetName val="Cover-MEstt_2"/>
      <sheetName val="ABST(PART_B)_2"/>
      <sheetName val="F6-Gnrl_Abstrt2"/>
      <sheetName val="sub-data_2"/>
      <sheetName val="Data_F8_BTR2"/>
      <sheetName val="sub_estt2"/>
      <sheetName val="Common_1"/>
      <sheetName val="Lead_statement_ss5"/>
      <sheetName val="G_R_P"/>
      <sheetName val="PSC_REVISED"/>
      <sheetName val="Plant_&amp;__Machinery"/>
      <sheetName val="Cover-MEstt_3"/>
      <sheetName val="ABST(PART_B)_3"/>
      <sheetName val="F6-Gnrl_Abstrt3"/>
      <sheetName val="sub-data_3"/>
      <sheetName val="Data_F8_BTR3"/>
      <sheetName val="sub_estt3"/>
      <sheetName val="Common_2"/>
      <sheetName val="Lead_statement_ss51"/>
      <sheetName val="G_R_P1"/>
      <sheetName val="PSC_REVISED1"/>
      <sheetName val="Plant_&amp;__Machinery1"/>
      <sheetName val="detls"/>
      <sheetName val="BTR"/>
      <sheetName val="Line"/>
      <sheetName val="Sheet3"/>
      <sheetName val="SSR 2010-11 Rates"/>
      <sheetName val="Rd.Est"/>
      <sheetName val="Convey"/>
      <sheetName val="BALAN1"/>
      <sheetName val="ssr-rates"/>
      <sheetName val="data existing_do not delete"/>
      <sheetName val="Lead_statement"/>
      <sheetName val="Road_data"/>
      <sheetName val="abs_road"/>
      <sheetName val="Class_IV_Qtr__Ele"/>
      <sheetName val="C.D.Abs.Est."/>
      <sheetName val="bundqty"/>
      <sheetName val="Mortars"/>
      <sheetName val="hdpe weights"/>
      <sheetName val="m1"/>
      <sheetName val="WATER-HAMMER"/>
      <sheetName val="20kL-design-final"/>
      <sheetName val="wh"/>
      <sheetName val="AV-HDPE"/>
      <sheetName val="Di_gate-HDPE"/>
      <sheetName val="crop water req.(Kh)  "/>
      <sheetName val="Bund"/>
      <sheetName val="Valves"/>
      <sheetName val="MS Rates"/>
      <sheetName val="co_5"/>
      <sheetName val="hdpe-rates"/>
      <sheetName val="pvc-rates"/>
      <sheetName val="AV-BWSC&amp;MS"/>
      <sheetName val="AV_AC"/>
      <sheetName val="di_Gate_AC"/>
      <sheetName val="Digate-BWSCP-MS"/>
      <sheetName val="DI_gate_di"/>
      <sheetName val="LEAD (2)"/>
      <sheetName val="water-hammar-strenght"/>
      <sheetName val="FORM7"/>
      <sheetName val="LOCAL RATES"/>
      <sheetName val="TOP SLAB-beams"/>
      <sheetName val="Formulas"/>
      <sheetName val="SITE OVERHEADS"/>
      <sheetName val="Data-2010-11"/>
      <sheetName val="conc-foot-gradeslab"/>
      <sheetName val="Data well"/>
      <sheetName val="Road_data1"/>
      <sheetName val="abs_road1"/>
      <sheetName val="Class_IV_Qtr__Ele1"/>
      <sheetName val="Lead_statement1"/>
      <sheetName val="GROUND_FLOOR"/>
      <sheetName val="Bridge_Data_2005-06"/>
      <sheetName val="Data_07-08_"/>
      <sheetName val="DI_gate-DI"/>
      <sheetName val="DIgate_PVC_"/>
      <sheetName val="Bitumen_trunk"/>
      <sheetName val="R99_etc"/>
      <sheetName val="Trunk_unpaved"/>
      <sheetName val="sub-dapa_"/>
      <sheetName val="Plant_㫨__Machinery"/>
      <sheetName val="Avenue_Plantation_"/>
      <sheetName val="In_put_soft"/>
      <sheetName val="softscape_data_"/>
      <sheetName val="est_input"/>
      <sheetName val="C-data__2)"/>
      <sheetName val="conveyance_"/>
      <sheetName val="Civil_SoR"/>
      <sheetName val="WS_SoR_"/>
      <sheetName val="C-data__for_sub_est"/>
      <sheetName val="Chain_link_mesh_"/>
      <sheetName val="MS_Grill_CW"/>
      <sheetName val="_SS_Gate_(2)"/>
      <sheetName val="_Barbed_wire_(2)"/>
      <sheetName val="Genera_Abstract_Estimate_"/>
      <sheetName val="WS_Data"/>
      <sheetName val="Entrance_Arch_(_H_)"/>
      <sheetName val="Entrance_Arch_(_CH_)"/>
      <sheetName val="Soft_Scape"/>
      <sheetName val="1_Hard_Scape_"/>
      <sheetName val="Sliding_Gate"/>
      <sheetName val="Boundary_Wall"/>
      <sheetName val="Toilet_5X3m"/>
      <sheetName val="Shower_Area_4X1_5m"/>
      <sheetName val="Cremains_Room_5X5m"/>
      <sheetName val="Office_Room_6X6m"/>
      <sheetName val="Security_Room_3X3m"/>
      <sheetName val="Store_Room_6X5_7m"/>
      <sheetName val="Mortury_6X6m"/>
      <sheetName val="Pre_Ritual_Area_8X8m"/>
      <sheetName val="Post_Ritual_Area_6X5m"/>
      <sheetName val="Electric_Crematorioum_15X15m"/>
      <sheetName val="Conventional_Crematorium6_2X5_2"/>
      <sheetName val="Office_cum_Security_Room_7X4m"/>
      <sheetName val="Chain_link_mesh_fencing_"/>
      <sheetName val="SPT_vs_PHI"/>
      <sheetName val="WPI_C"/>
      <sheetName val="WPI_all"/>
      <sheetName val="WPI_HM"/>
      <sheetName val="WPI_S"/>
      <sheetName val="SSR_2015-16"/>
      <sheetName val="DATA_SHEET_FOR_2012_-_13"/>
      <sheetName val="Main_sheet"/>
      <sheetName val="_Data_-Valves"/>
      <sheetName val="Cover-MEstt_4"/>
      <sheetName val="ABST(PART_B)_4"/>
      <sheetName val="F6-Gnrl_Abstrt4"/>
      <sheetName val="sub-data_4"/>
      <sheetName val="Data_F8_BTR4"/>
      <sheetName val="sub_estt4"/>
      <sheetName val="Common_3"/>
      <sheetName val="Lead_statement_ss52"/>
      <sheetName val="Plant_&amp;__Machinery2"/>
      <sheetName val="G_R_P2"/>
      <sheetName val="PSC_REVISED2"/>
      <sheetName val="Lead_statement2"/>
      <sheetName val="Road_data2"/>
      <sheetName val="abs_road2"/>
      <sheetName val="Class_IV_Qtr__Ele2"/>
      <sheetName val="GROUND_FLOOR1"/>
      <sheetName val="Bridge_Data_2005-061"/>
      <sheetName val="Data_07-08_1"/>
      <sheetName val="DI_gate-DI1"/>
      <sheetName val="DIgate_PVC_1"/>
      <sheetName val="Bitumen_trunk1"/>
      <sheetName val="R99_etc1"/>
      <sheetName val="Trunk_unpaved1"/>
      <sheetName val="sub-dapa_1"/>
      <sheetName val="Plant_㫨__Machinery1"/>
      <sheetName val="Avenue_Plantation_1"/>
      <sheetName val="In_put_soft1"/>
      <sheetName val="softscape_data_1"/>
      <sheetName val="est_input1"/>
      <sheetName val="C-data__2)1"/>
      <sheetName val="conveyance_1"/>
      <sheetName val="Civil_SoR1"/>
      <sheetName val="WS_SoR_1"/>
      <sheetName val="C-data__for_sub_est1"/>
      <sheetName val="Chain_link_mesh_1"/>
      <sheetName val="MS_Grill_CW1"/>
      <sheetName val="_SS_Gate_(2)1"/>
      <sheetName val="_Barbed_wire_(2)1"/>
      <sheetName val="Genera_Abstract_Estimate_1"/>
      <sheetName val="WS_Data1"/>
      <sheetName val="Entrance_Arch_(_H_)1"/>
      <sheetName val="Entrance_Arch_(_CH_)1"/>
      <sheetName val="Soft_Scape1"/>
      <sheetName val="1_Hard_Scape_1"/>
      <sheetName val="Sliding_Gate1"/>
      <sheetName val="Boundary_Wall1"/>
      <sheetName val="Toilet_5X3m1"/>
      <sheetName val="Shower_Area_4X1_5m1"/>
      <sheetName val="Cremains_Room_5X5m1"/>
      <sheetName val="Office_Room_6X6m1"/>
      <sheetName val="Security_Room_3X3m1"/>
      <sheetName val="Store_Room_6X5_7m1"/>
      <sheetName val="Mortury_6X6m1"/>
      <sheetName val="Pre_Ritual_Area_8X8m1"/>
      <sheetName val="Post_Ritual_Area_6X5m1"/>
      <sheetName val="Electric_Crematorioum_15X15m1"/>
      <sheetName val="Conventional_Crematorium6_2X5_1"/>
      <sheetName val="Office_cum_Security_Room_7X4m1"/>
      <sheetName val="Chain_link_mesh_fencing_1"/>
      <sheetName val="SSR_2015-161"/>
      <sheetName val="DATA_SHEET_FOR_2012_-_131"/>
      <sheetName val="Main_sheet1"/>
      <sheetName val="_Data_-Valves1"/>
      <sheetName val="SPT_vs_PHI1"/>
      <sheetName val="WPI_C1"/>
      <sheetName val="WPI_all1"/>
      <sheetName val="WPI_HM1"/>
      <sheetName val="WPI_S1"/>
      <sheetName val="DL_CAL"/>
      <sheetName val="Specification_report"/>
      <sheetName val="SSR_2014-15_Rates"/>
      <sheetName val="Flanged_Beams"/>
      <sheetName val="Rectangular_Beam"/>
      <sheetName val="not_req_3"/>
      <sheetName val="final_abstract"/>
      <sheetName val="Data_rough"/>
      <sheetName val="Lead_Distance"/>
      <sheetName val="TBAL9697_-group_wise__sdpl"/>
      <sheetName val="Rd_Est"/>
      <sheetName val="SSR_2010-11_Rates"/>
      <sheetName val="data_existing_do_not_delete"/>
      <sheetName val="C_D_Abs_Est_"/>
      <sheetName val="hdpe_weights"/>
      <sheetName val="crop_water_req_(Kh)__"/>
      <sheetName val="MS_Rates"/>
      <sheetName val="LEAD_(2)"/>
      <sheetName val="LOCAL_RATES"/>
      <sheetName val="TOP_SLAB-beams"/>
      <sheetName val="SITE_OVERHEADS"/>
      <sheetName val="Data_well"/>
      <sheetName val="TCS_Schedule_(2)"/>
      <sheetName val="137-140"/>
      <sheetName val="141-142"/>
      <sheetName val="ElectricalSSR"/>
      <sheetName val="Earthwork_MCW"/>
      <sheetName val="TCS_Proposed"/>
      <sheetName val="C-data"/>
      <sheetName val="MRoad_data"/>
      <sheetName val="dump"/>
      <sheetName val="#REF"/>
      <sheetName val="factors"/>
      <sheetName val="Cover-MEstt_5"/>
      <sheetName val="ABST(PART_B)_5"/>
      <sheetName val="F6-Gnrl_Abstrt5"/>
      <sheetName val="sub-data_5"/>
      <sheetName val="Data_F8_BTR5"/>
      <sheetName val="sub_estt5"/>
      <sheetName val="Common_4"/>
      <sheetName val="Lead_statement_ss53"/>
      <sheetName val="Plant_&amp;__Machinery3"/>
      <sheetName val="G_R_P3"/>
      <sheetName val="PSC_REVISED3"/>
      <sheetName val="Lead_statement3"/>
      <sheetName val="Road_data3"/>
      <sheetName val="abs_road3"/>
      <sheetName val="Class_IV_Qtr__Ele3"/>
      <sheetName val="GROUND_FLOOR2"/>
      <sheetName val="Bridge_Data_2005-062"/>
      <sheetName val="Data_07-08_2"/>
      <sheetName val="DI_gate-DI2"/>
      <sheetName val="DIgate_PVC_2"/>
      <sheetName val="Bitumen_trunk2"/>
      <sheetName val="R99_etc2"/>
      <sheetName val="Trunk_unpaved2"/>
      <sheetName val="sub-dapa_2"/>
      <sheetName val="Plant_㫨__Machinery2"/>
      <sheetName val="Avenue_Plantation_2"/>
      <sheetName val="In_put_soft2"/>
      <sheetName val="softscape_data_2"/>
      <sheetName val="est_input2"/>
      <sheetName val="C-data__2)2"/>
      <sheetName val="conveyance_2"/>
      <sheetName val="Civil_SoR2"/>
      <sheetName val="WS_SoR_2"/>
      <sheetName val="C-data__for_sub_est2"/>
      <sheetName val="Chain_link_mesh_2"/>
      <sheetName val="MS_Grill_CW2"/>
      <sheetName val="_SS_Gate_(2)2"/>
      <sheetName val="_Barbed_wire_(2)2"/>
      <sheetName val="Genera_Abstract_Estimate_2"/>
      <sheetName val="WS_Data2"/>
      <sheetName val="Entrance_Arch_(_H_)2"/>
      <sheetName val="Entrance_Arch_(_CH_)2"/>
      <sheetName val="Soft_Scape2"/>
      <sheetName val="1_Hard_Scape_2"/>
      <sheetName val="Sliding_Gate2"/>
      <sheetName val="Boundary_Wall2"/>
      <sheetName val="Toilet_5X3m2"/>
      <sheetName val="Shower_Area_4X1_5m2"/>
      <sheetName val="Cremains_Room_5X5m2"/>
      <sheetName val="Office_Room_6X6m2"/>
      <sheetName val="Security_Room_3X3m2"/>
      <sheetName val="Store_Room_6X5_7m2"/>
      <sheetName val="Mortury_6X6m2"/>
      <sheetName val="Pre_Ritual_Area_8X8m2"/>
      <sheetName val="Post_Ritual_Area_6X5m2"/>
      <sheetName val="Electric_Crematorioum_15X15m2"/>
      <sheetName val="Conventional_Crematorium6_2X5_3"/>
      <sheetName val="Office_cum_Security_Room_7X4m2"/>
      <sheetName val="Chain_link_mesh_fencing_2"/>
      <sheetName val="SSR_2015-162"/>
      <sheetName val="DATA_SHEET_FOR_2012_-_132"/>
      <sheetName val="Main_sheet2"/>
      <sheetName val="_Data_-Valves2"/>
      <sheetName val="SPT_vs_PHI2"/>
      <sheetName val="WPI_C2"/>
      <sheetName val="WPI_all2"/>
      <sheetName val="WPI_HM2"/>
      <sheetName val="WPI_S2"/>
      <sheetName val="DL_CAL1"/>
      <sheetName val="Specification_report1"/>
      <sheetName val="SSR_2014-15_Rates1"/>
      <sheetName val="Flanged_Beams1"/>
      <sheetName val="Rectangular_Beam1"/>
      <sheetName val="not_req_31"/>
      <sheetName val="final_abstract1"/>
      <sheetName val="Data_rough1"/>
      <sheetName val="Lead_Distance1"/>
      <sheetName val="TBAL9697_-group_wise__sdpl1"/>
      <sheetName val="Rd_Est1"/>
      <sheetName val="SSR_2010-11_Rates1"/>
      <sheetName val="data_existing_do_not_delete1"/>
      <sheetName val="C_D_Abs_Est_1"/>
      <sheetName val="hdpe_weights1"/>
      <sheetName val="crop_water_req_(Kh)__1"/>
      <sheetName val="MS_Rates1"/>
      <sheetName val="LEAD_(2)1"/>
      <sheetName val="LOCAL_RATES1"/>
      <sheetName val="TOP_SLAB-beams1"/>
      <sheetName val="SITE_OVERHEADS1"/>
      <sheetName val="Data_well1"/>
      <sheetName val="TCS_Schedule_(2)1"/>
      <sheetName val="Earthwork_MCW1"/>
      <sheetName val="TCS_Proposed1"/>
      <sheetName val="MRoad_data1"/>
      <sheetName val="TCS_Schedule (2)"/>
      <sheetName val="Earthwork MCW"/>
      <sheetName val="TCS Proposed"/>
      <sheetName val="MRoad data"/>
      <sheetName val="SPECS"/>
      <sheetName val="HDPE-pipe-rates"/>
      <sheetName val="pvc-pipe-rates"/>
      <sheetName val="Structure Bills Qty"/>
      <sheetName val="PVC weights"/>
      <sheetName val="index"/>
      <sheetName val="Global factors"/>
      <sheetName val="Z1_DATA"/>
      <sheetName val="BM-HOOP"/>
      <sheetName val="Iocount"/>
      <sheetName val="ewst"/>
      <sheetName val="_5wgdhabfinal00_01"/>
      <sheetName val="Detail In Door Stad"/>
      <sheetName val="1-Pop Proj"/>
      <sheetName val="sand"/>
      <sheetName val="stone"/>
      <sheetName val="Hyd_Stmt"/>
      <sheetName val="Elect."/>
      <sheetName val="pop"/>
      <sheetName val="Quarry"/>
      <sheetName val="CRUST"/>
      <sheetName val="QDTS"/>
      <sheetName val="nandipet intra"/>
      <sheetName val="Relig-place"/>
      <sheetName val="l"/>
      <sheetName val="BS8007"/>
      <sheetName val="D2_CO"/>
      <sheetName val="foundation(V)"/>
      <sheetName val="Main"/>
      <sheetName val="Data-2011-12"/>
      <sheetName val="Detailed"/>
      <sheetName val="data-WC"/>
      <sheetName val="Road data-TDR"/>
      <sheetName val="sup dat"/>
      <sheetName val="Mp-team 1"/>
      <sheetName val="dpc cost"/>
      <sheetName val="SUMMERY"/>
      <sheetName val="Census_of_India_2001"/>
      <sheetName val="Admin"/>
      <sheetName val="Table 4"/>
      <sheetName val="Table 5"/>
      <sheetName val="Table 2"/>
      <sheetName val="Table 27"/>
      <sheetName val="HYDRAULICS"/>
      <sheetName val="Staff Acco."/>
      <sheetName val="Lead(4380)"/>
      <sheetName val="Cover-MEstt_6"/>
      <sheetName val="ABST(PART_B)_6"/>
      <sheetName val="BTR (2)"/>
      <sheetName val="abst"/>
      <sheetName val="design"/>
      <sheetName val="Intro"/>
      <sheetName val="dist dump"/>
      <sheetName val="New33KVSS_E3"/>
      <sheetName val="Prop aug of Ex 33KVSS_E3a"/>
      <sheetName val="agl-pump-sets"/>
      <sheetName val="EG"/>
      <sheetName val="pump-sets(AI)"/>
      <sheetName val="per-capita"/>
      <sheetName val="towns&amp;villages"/>
      <sheetName val="Addl.40"/>
      <sheetName val="DATA SHEET FOR 2014-15"/>
      <sheetName val="SSR 2016-17"/>
      <sheetName val="dBase"/>
      <sheetName val="Lead  RATES"/>
      <sheetName val="inWords"/>
      <sheetName val="mtc esti"/>
      <sheetName val="doq"/>
      <sheetName val="MATERIALS"/>
      <sheetName val="ANALYSIS"/>
      <sheetName val="Data_Base"/>
      <sheetName val="bricks"/>
      <sheetName val="CD Data"/>
      <sheetName val="checked"/>
      <sheetName val="other rates"/>
      <sheetName val="MTC-estimate"/>
      <sheetName val="Gen Abs"/>
      <sheetName val="DATA-CD"/>
      <sheetName val="AV-DI"/>
      <sheetName val="scour-DI-CI"/>
      <sheetName val="scour-pvc-hdpe-psc-bwsc"/>
      <sheetName val="Bill_amt_qty_cc_1"/>
      <sheetName val="Road Detail Est."/>
      <sheetName val="MRMECADAMoad data"/>
      <sheetName val="1000000000000"/>
      <sheetName val="Drains Est"/>
      <sheetName val="COLUMN"/>
      <sheetName val="PLAN_FEB97"/>
      <sheetName val="cover1"/>
      <sheetName val="RevenueInput"/>
      <sheetName val="Meas.-Hotel Part"/>
      <sheetName val="PH data"/>
      <sheetName val="Watersoft (2)"/>
      <sheetName val="Aug,02"/>
      <sheetName val="0000000000000"/>
      <sheetName val="CC Road"/>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FACE"/>
      <sheetName val="Check List"/>
      <sheetName val="Recovery"/>
      <sheetName val="rate analysis "/>
      <sheetName val="(4)F-81 Exp.side"/>
      <sheetName val="Designs"/>
      <sheetName val="BASE_ALL"/>
      <sheetName val="WTP-Pr"/>
      <sheetName val="STAMT"/>
      <sheetName val="NEW "/>
      <sheetName val="LABOUR RATE"/>
      <sheetName val="Material Rate"/>
      <sheetName val="Pier Design(with offset)"/>
      <sheetName val="Data base"/>
      <sheetName val="Av.G Level"/>
      <sheetName val="E6"/>
      <sheetName val="E8"/>
      <sheetName val="E11"/>
      <sheetName val="QUOT_1"/>
      <sheetName val="JACKWELL"/>
      <sheetName val="tab1&amp;2"/>
      <sheetName val="Form_E6"/>
      <sheetName val="LLEGADA"/>
      <sheetName val="N- Ward Codes"/>
      <sheetName val="Schedule"/>
      <sheetName val="Habcodes"/>
      <sheetName val="basdat"/>
      <sheetName val="office"/>
      <sheetName val="Lab"/>
      <sheetName val="Material&amp;equipment"/>
      <sheetName val="DCI-STR"/>
      <sheetName val="Abs_CD_2"/>
      <sheetName val="road est"/>
      <sheetName val="ECV"/>
      <sheetName val="Usage "/>
      <sheetName val="Usage"/>
      <sheetName val="F6-Gnrl_Abstrt6"/>
      <sheetName val="sub-data_6"/>
      <sheetName val="Data_F8_BTR6"/>
      <sheetName val="sub_estt6"/>
      <sheetName val="Common_5"/>
      <sheetName val="Lead_statement_ss54"/>
      <sheetName val="Plant_&amp;__Machinery4"/>
      <sheetName val="G_R_P4"/>
      <sheetName val="PSC_REVISED4"/>
      <sheetName val="Lead_statement4"/>
      <sheetName val="Road_data4"/>
      <sheetName val="abs_road4"/>
      <sheetName val="Class_IV_Qtr__Ele4"/>
      <sheetName val="GROUND_FLOOR3"/>
      <sheetName val="Bridge_Data_2005-063"/>
      <sheetName val="Data_07-08_3"/>
      <sheetName val="DI_gate-DI3"/>
      <sheetName val="DIgate_PVC_3"/>
      <sheetName val="Bitumen_trunk3"/>
      <sheetName val="R99_etc3"/>
      <sheetName val="Trunk_unpaved3"/>
      <sheetName val="sub-dapa_3"/>
      <sheetName val="Plant_㫨__Machinery3"/>
      <sheetName val="Avenue_Plantation_3"/>
      <sheetName val="In_put_soft3"/>
      <sheetName val="softscape_data_3"/>
      <sheetName val="est_input3"/>
      <sheetName val="C-data__2)3"/>
      <sheetName val="conveyance_3"/>
      <sheetName val="Civil_SoR3"/>
      <sheetName val="WS_SoR_3"/>
      <sheetName val="C-data__for_sub_est3"/>
      <sheetName val="Chain_link_mesh_3"/>
      <sheetName val="MS_Grill_CW3"/>
      <sheetName val="_SS_Gate_(2)3"/>
      <sheetName val="_Barbed_wire_(2)3"/>
      <sheetName val="Genera_Abstract_Estimate_3"/>
      <sheetName val="WS_Data3"/>
      <sheetName val="Entrance_Arch_(_H_)3"/>
      <sheetName val="Entrance_Arch_(_CH_)3"/>
      <sheetName val="Soft_Scape3"/>
      <sheetName val="1_Hard_Scape_3"/>
      <sheetName val="Sliding_Gate3"/>
      <sheetName val="Boundary_Wall3"/>
      <sheetName val="Toilet_5X3m3"/>
      <sheetName val="Shower_Area_4X1_5m3"/>
      <sheetName val="Cremains_Room_5X5m3"/>
      <sheetName val="Office_Room_6X6m3"/>
      <sheetName val="Security_Room_3X3m3"/>
      <sheetName val="Store_Room_6X5_7m3"/>
      <sheetName val="Mortury_6X6m3"/>
      <sheetName val="Pre_Ritual_Area_8X8m3"/>
      <sheetName val="Post_Ritual_Area_6X5m3"/>
      <sheetName val="Electric_Crematorioum_15X15m3"/>
      <sheetName val="Conventional_Crematorium6_2X5_4"/>
      <sheetName val="Office_cum_Security_Room_7X4m3"/>
      <sheetName val="Chain_link_mesh_fencing_3"/>
      <sheetName val="SPT_vs_PHI3"/>
      <sheetName val="WPI_C3"/>
      <sheetName val="WPI_all3"/>
      <sheetName val="WPI_HM3"/>
      <sheetName val="WPI_S3"/>
      <sheetName val="SSR_2015-163"/>
      <sheetName val="DATA_SHEET_FOR_2012_-_133"/>
      <sheetName val="Main_sheet3"/>
      <sheetName val="TBAL9697_-group_wise__sdpl2"/>
      <sheetName val="_Data_-Valves3"/>
      <sheetName val="Specification_report2"/>
      <sheetName val="DL_CAL2"/>
      <sheetName val="SSR_2014-15_Rates2"/>
      <sheetName val="Flanged_Beams2"/>
      <sheetName val="Rectangular_Beam2"/>
      <sheetName val="not_req_32"/>
      <sheetName val="final_abstract2"/>
      <sheetName val="Data_rough2"/>
      <sheetName val="Lead_Distance2"/>
      <sheetName val="Rd_Est2"/>
      <sheetName val="SSR_2010-11_Rates2"/>
      <sheetName val="data_existing_do_not_delete2"/>
      <sheetName val="C_D_Abs_Est_2"/>
      <sheetName val="hdpe_weights2"/>
      <sheetName val="crop_water_req_(Kh)__2"/>
      <sheetName val="MS_Rates2"/>
      <sheetName val="LEAD_(2)2"/>
      <sheetName val="LOCAL_RATES2"/>
      <sheetName val="TOP_SLAB-beams2"/>
      <sheetName val="SITE_OVERHEADS2"/>
      <sheetName val="Data_well2"/>
      <sheetName val="TCS_Schedule_(2)2"/>
      <sheetName val="Earthwork_MCW2"/>
      <sheetName val="TCS_Proposed2"/>
      <sheetName val="MRoad_data2"/>
      <sheetName val="cert"/>
      <sheetName val="Summary- Flyovers"/>
      <sheetName val="Leads Entry"/>
      <sheetName val="sectorwis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refreshError="1"/>
      <sheetData sheetId="310" refreshError="1"/>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refreshError="1"/>
      <sheetData sheetId="392" refreshError="1"/>
      <sheetData sheetId="393" refreshError="1"/>
      <sheetData sheetId="394"/>
      <sheetData sheetId="395"/>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000000000000"/>
      <sheetName val="cross section  (3)"/>
      <sheetName val="DATA_ENTRY"/>
      <sheetName val="Lead chennai"/>
      <sheetName val="lead "/>
      <sheetName val="NV WMM"/>
      <sheetName val="Sheet1 (3)"/>
      <sheetName val="Sheet1 (2)"/>
      <sheetName val="cs (2)"/>
      <sheetName val="Certificates (3)"/>
      <sheetName val="slab culverts"/>
      <sheetName val="2 row of 0.80 m dia widening"/>
      <sheetName val="1 row of 1.0 m dia"/>
      <sheetName val="gen abs"/>
      <sheetName val="MRoad data"/>
      <sheetName val="Seignarages"/>
      <sheetName val="Cross sections"/>
      <sheetName val="Abstract"/>
      <sheetName val="Rd abs Est"/>
      <sheetName val="Rd Det Est "/>
      <sheetName val="Cover (2)"/>
      <sheetName val="cover (3)"/>
      <sheetName val="CC drains"/>
      <sheetName val="Crust particulars"/>
      <sheetName val="Cover"/>
      <sheetName val="DetEst"/>
      <sheetName val="WorkSlip"/>
      <sheetName val="BTLeads (2)"/>
      <sheetName val="BTLeads"/>
      <sheetName val="RMR"/>
      <sheetName val="AS"/>
      <sheetName val="TS"/>
      <sheetName val="Certificates"/>
      <sheetName val="MRATES"/>
      <sheetName val="Sheet3"/>
      <sheetName val="Road Safety items"/>
      <sheetName val="Sheet1"/>
      <sheetName val="lead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7">
          <cell r="G7">
            <v>110</v>
          </cell>
        </row>
        <row r="37">
          <cell r="C37">
            <v>10</v>
          </cell>
        </row>
      </sheetData>
      <sheetData sheetId="34"/>
      <sheetData sheetId="35"/>
      <sheetData sheetId="36"/>
      <sheetData sheetId="37"/>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S"/>
      <sheetName val="CHECK-SLIP"/>
      <sheetName val="DESIGN NORMS"/>
      <sheetName val="DESIGN CALUCULATIONS"/>
      <sheetName val="ABSTRACT-DESIGN CALUCULATIONS"/>
      <sheetName val="GRAVITY MAIN"/>
      <sheetName val="PUMPING MAIN"/>
      <sheetName val="PUMP SETS DESIGN"/>
      <sheetName val="GENERAL-ABSTRACT"/>
      <sheetName val="COMPONENTS"/>
      <sheetName val="DATA-ABSTRACT"/>
      <sheetName val="SSR(Buildings)"/>
      <sheetName val="SSR(PH)"/>
      <sheetName val="SSR(I&amp;CAD)"/>
      <sheetName val="PVC-Rates"/>
      <sheetName val="Labour charges"/>
      <sheetName val="Labour charges(detl)"/>
      <sheetName val="LEAD STATEMENT"/>
      <sheetName val="OHSR(Detail)"/>
      <sheetName val="DUMMY_EST"/>
      <sheetName val="DATA-LIST"/>
      <sheetName val="DATA SHEET"/>
      <sheetName val="DATA OHSR"/>
      <sheetName val="DATA AC PIPES"/>
      <sheetName val="DATA PVC PIPES"/>
      <sheetName val="BORE WELL"/>
      <sheetName val="SS TANK(HOMO)"/>
      <sheetName val="SS FILTERS"/>
      <sheetName val="SS TANK(HET)"/>
      <sheetName val="SS FILTERS(SQM)"/>
      <sheetName val="OHSR"/>
      <sheetName val="TRANSMISSION MAINS"/>
      <sheetName val="PUMP SETS"/>
      <sheetName val="WEIR CHAMBER"/>
      <sheetName val="PUMP HOUSE"/>
      <sheetName val="PUMP HOUSE(SQM)"/>
      <sheetName val="CW SUMP"/>
      <sheetName val="RWW_PH"/>
      <sheetName val="RAW WATER WELL"/>
      <sheetName val="VALVE PIT"/>
      <sheetName val="FLOW-DIAGRAM"/>
      <sheetName val="DATA-BASE"/>
      <sheetName val="TRANS.MAINS.LEVELS"/>
      <sheetName val="SSF(INT.CONS)"/>
      <sheetName val="DATA_ABSTRACT"/>
      <sheetName val="DATA_BASE"/>
      <sheetName val="m"/>
      <sheetName val="Labour"/>
      <sheetName val="Material"/>
      <sheetName val="Plant &amp;  Machinery"/>
      <sheetName val="Data.F8.BTR"/>
      <sheetName val="DESIGN_NORMS"/>
      <sheetName val="DESIGN_CALUCULATIONS"/>
      <sheetName val="ABSTRACT-DESIGN_CALUCULATIONS"/>
      <sheetName val="GRAVITY_MAIN"/>
      <sheetName val="PUMPING_MAIN"/>
      <sheetName val="PUMP_SETS_DESIGN"/>
      <sheetName val="Labour_charges"/>
      <sheetName val="Labour_charges(detl)"/>
      <sheetName val="LEAD_STATEMENT"/>
      <sheetName val="DATA_SHEET"/>
      <sheetName val="DATA_OHSR"/>
      <sheetName val="DATA_AC_PIPES"/>
      <sheetName val="DATA_PVC_PIPES"/>
      <sheetName val="BORE_WELL"/>
      <sheetName val="SS_TANK(HOMO)"/>
      <sheetName val="SS_FILTERS"/>
      <sheetName val="SS_TANK(HET)"/>
      <sheetName val="SS_FILTERS(SQM)"/>
      <sheetName val="TRANSMISSION_MAINS"/>
      <sheetName val="PUMP_SETS"/>
      <sheetName val="WEIR_CHAMBER"/>
      <sheetName val="PUMP_HOUSE"/>
      <sheetName val="PUMP_HOUSE(SQM)"/>
      <sheetName val="CW_SUMP"/>
      <sheetName val="RAW_WATER_WELL"/>
      <sheetName val="VALVE_PIT"/>
      <sheetName val="TRANS_MAINS_LEVELS"/>
      <sheetName val="SSF(INT_CONS)"/>
      <sheetName val="DESIGN_NORMS1"/>
      <sheetName val="DESIGN_CALUCULATIONS1"/>
      <sheetName val="ABSTRACT-DESIGN_CALUCULATIONS1"/>
      <sheetName val="GRAVITY_MAIN1"/>
      <sheetName val="PUMPING_MAIN1"/>
      <sheetName val="PUMP_SETS_DESIGN1"/>
      <sheetName val="Labour_charges1"/>
      <sheetName val="Labour_charges(detl)1"/>
      <sheetName val="LEAD_STATEMENT1"/>
      <sheetName val="DATA_SHEET1"/>
      <sheetName val="DATA_OHSR1"/>
      <sheetName val="DATA_AC_PIPES1"/>
      <sheetName val="DATA_PVC_PIPES1"/>
      <sheetName val="BORE_WELL1"/>
      <sheetName val="SS_TANK(HOMO)1"/>
      <sheetName val="SS_FILTERS1"/>
      <sheetName val="SS_TANK(HET)1"/>
      <sheetName val="SS_FILTERS(SQM)1"/>
      <sheetName val="TRANSMISSION_MAINS1"/>
      <sheetName val="PUMP_SETS1"/>
      <sheetName val="WEIR_CHAMBER1"/>
      <sheetName val="PUMP_HOUSE1"/>
      <sheetName val="PUMP_HOUSE(SQM)1"/>
      <sheetName val="CW_SUMP1"/>
      <sheetName val="RAW_WATER_WELL1"/>
      <sheetName val="VALVE_PIT1"/>
      <sheetName val="TRANS_MAINS_LEVELS1"/>
      <sheetName val="SSF(INT_CONS)1"/>
      <sheetName val="Common "/>
      <sheetName val="DESIGN_NORMS2"/>
      <sheetName val="DESIGN_CALUCULATIONS2"/>
      <sheetName val="ABSTRACT-DESIGN_CALUCULATIONS2"/>
      <sheetName val="GRAVITY_MAIN2"/>
      <sheetName val="PUMPING_MAIN2"/>
      <sheetName val="PUMP_SETS_DESIGN2"/>
      <sheetName val="Labour_charges2"/>
      <sheetName val="Labour_charges(detl)2"/>
      <sheetName val="LEAD_STATEMENT2"/>
      <sheetName val="DATA_SHEET2"/>
      <sheetName val="DATA_OHSR2"/>
      <sheetName val="DATA_AC_PIPES2"/>
      <sheetName val="DATA_PVC_PIPES2"/>
      <sheetName val="BORE_WELL2"/>
      <sheetName val="SS_TANK(HOMO)2"/>
      <sheetName val="SS_FILTERS2"/>
      <sheetName val="SS_TANK(HET)2"/>
      <sheetName val="SS_FILTERS(SQM)2"/>
      <sheetName val="TRANSMISSION_MAINS2"/>
      <sheetName val="PUMP_SETS2"/>
      <sheetName val="WEIR_CHAMBER2"/>
      <sheetName val="PUMP_HOUSE2"/>
      <sheetName val="PUMP_HOUSE(SQM)2"/>
      <sheetName val="CW_SUMP2"/>
      <sheetName val="RAW_WATER_WELL2"/>
      <sheetName val="VALVE_PIT2"/>
      <sheetName val="TRANS_MAINS_LEVELS2"/>
      <sheetName val="SSF(INT_CONS)2"/>
      <sheetName val="Plant_&amp;__Machinery"/>
      <sheetName val="Common_"/>
      <sheetName val="Data_F8_BTR"/>
      <sheetName val="Sheet3"/>
      <sheetName val="AV-HDPE"/>
      <sheetName val="Di_gate-HDPE"/>
      <sheetName val="BWSCPlt"/>
      <sheetName val="CI"/>
      <sheetName val="DI"/>
      <sheetName val="G.R.P"/>
      <sheetName val="HDPE"/>
      <sheetName val="PSC REVISED"/>
      <sheetName val="pvc"/>
      <sheetName val="DATA_PRG"/>
      <sheetName val="Class IV Qtr. Ele"/>
      <sheetName val="data"/>
      <sheetName val="Bridge Data 2005-06"/>
      <sheetName val="GF SB Ok "/>
      <sheetName val="lead-st"/>
      <sheetName val="rdamdata"/>
      <sheetName val="sup dat"/>
      <sheetName val="Sheet2"/>
      <sheetName val="MRATES"/>
      <sheetName val="pvc_basic"/>
      <sheetName val="segments-details"/>
      <sheetName val="int-Dia-hdpe"/>
      <sheetName val="habs-list"/>
      <sheetName val="bom"/>
      <sheetName val="Estimate copy"/>
      <sheetName val="v"/>
      <sheetName val="Sheet1"/>
      <sheetName val="Abs"/>
      <sheetName val="Bitumen trunk"/>
      <sheetName val="Feeder"/>
      <sheetName val="R99 etc"/>
      <sheetName val="Trunk unpaved"/>
      <sheetName val="r"/>
      <sheetName val="leads"/>
      <sheetName val="Plant_&amp;__Machi.ery"/>
      <sheetName val="PUMP_DATA"/>
      <sheetName val="nodes"/>
      <sheetName val="pop"/>
      <sheetName val="ssr-rates"/>
      <sheetName val="Lead"/>
      <sheetName val="Work_sheet"/>
      <sheetName val="Rate"/>
      <sheetName val="int-Dia"/>
      <sheetName val="JAWAHAR-hyd-original"/>
      <sheetName val="Lead statement ss5"/>
      <sheetName val="Civil Boq"/>
      <sheetName val="THK"/>
      <sheetName val="Usage"/>
      <sheetName val="General"/>
      <sheetName val="RAFT"/>
      <sheetName val="scour depth"/>
      <sheetName val="maya"/>
      <sheetName val="0000000000000"/>
      <sheetName val="cert"/>
      <sheetName val="SSR(I㫨CAD)"/>
      <sheetName val="Plant 㫨  Machinery"/>
      <sheetName val="Plant_㫨__Machinery"/>
      <sheetName val="Plant_㫨__Machi.ery"/>
      <sheetName val="data existing_do not delete"/>
      <sheetName val="CS "/>
      <sheetName val="SUMP1420KL@HW"/>
      <sheetName val="DATAS"/>
      <sheetName val="SR"/>
      <sheetName val="DISCOUNT"/>
      <sheetName val="box-12"/>
      <sheetName val="int-Dia-pvc"/>
      <sheetName val="coverpage"/>
      <sheetName val="Road data"/>
      <sheetName val="C-data"/>
      <sheetName val="inWords"/>
      <sheetName val="DATA_ENTRY"/>
      <sheetName val="sg-clay(d)"/>
      <sheetName val="Cover"/>
      <sheetName val="八幡"/>
      <sheetName val="Rates"/>
      <sheetName val="RMR"/>
      <sheetName val="CPI"/>
      <sheetName val="WPI C"/>
      <sheetName val="WPI all"/>
      <sheetName val="WPI CM"/>
      <sheetName val="WPI S"/>
      <sheetName val="SSR 2015-16"/>
      <sheetName val="t_prsr"/>
      <sheetName val="id"/>
      <sheetName val="wh"/>
      <sheetName val="DATA SHEET FOR 2012 - 13"/>
      <sheetName val="l"/>
      <sheetName val="_5wgdhabfinal00_01"/>
      <sheetName val="hdpe_basic"/>
      <sheetName val="1V800"/>
      <sheetName val="zone-8"/>
      <sheetName val="MHNO_LEV"/>
      <sheetName val="Main sheet"/>
      <sheetName val="bundqty"/>
      <sheetName val="VALVE_PITU"/>
      <sheetName val="Relig-place"/>
      <sheetName val="stone"/>
      <sheetName val="Specification"/>
      <sheetName val="BM-HOOP"/>
      <sheetName val="Hyd_Stmt"/>
      <sheetName val="co_5"/>
      <sheetName val="dBase"/>
      <sheetName val="Data-ELSR"/>
      <sheetName val="Analy_7-10"/>
      <sheetName val="Delivery mains"/>
      <sheetName val="Road Detail Est."/>
      <sheetName val="GEN_abstrct"/>
      <sheetName val="Levels"/>
      <sheetName val="p&amp;m"/>
      <sheetName val="DESIGN_NORMS3"/>
      <sheetName val="DESIGN_CALUCULATIONS3"/>
      <sheetName val="ABSTRACT-DESIGN_CALUCULATIONS3"/>
      <sheetName val="GRAVITY_MAIN3"/>
      <sheetName val="PUMPING_MAIN3"/>
      <sheetName val="PUMP_SETS_DESIGN3"/>
      <sheetName val="Labour_charges3"/>
      <sheetName val="Labour_charges(detl)3"/>
      <sheetName val="LEAD_STATEMENT3"/>
      <sheetName val="DATA_SHEET3"/>
      <sheetName val="DATA_OHSR3"/>
      <sheetName val="DATA_AC_PIPES3"/>
      <sheetName val="DATA_PVC_PIPES3"/>
      <sheetName val="BORE_WELL3"/>
      <sheetName val="SS_TANK(HOMO)3"/>
      <sheetName val="SS_FILTERS3"/>
      <sheetName val="SS_TANK(HET)3"/>
      <sheetName val="SS_FILTERS(SQM)3"/>
      <sheetName val="TRANSMISSION_MAINS3"/>
      <sheetName val="PUMP_SETS3"/>
      <sheetName val="WEIR_CHAMBER3"/>
      <sheetName val="PUMP_HOUSE3"/>
      <sheetName val="PUMP_HOUSE(SQM)3"/>
      <sheetName val="CW_SUMP3"/>
      <sheetName val="RAW_WATER_WELL3"/>
      <sheetName val="VALVE_PIT3"/>
      <sheetName val="TRANS_MAINS_LEVELS3"/>
      <sheetName val="SSF(INT_CONS)3"/>
      <sheetName val="Plant_&amp;__Machinery1"/>
      <sheetName val="Data_F8_BTR1"/>
      <sheetName val="Common_1"/>
      <sheetName val="Class_IV_Qtr__Ele"/>
      <sheetName val="G_R_P"/>
      <sheetName val="PSC_REVISED"/>
      <sheetName val="DESIGN_NORMS4"/>
      <sheetName val="DESIGN_CALUCULATIONS4"/>
      <sheetName val="ABSTRACT-DESIGN_CALUCULATIONS4"/>
      <sheetName val="GRAVITY_MAIN4"/>
      <sheetName val="PUMPING_MAIN4"/>
      <sheetName val="PUMP_SETS_DESIGN4"/>
      <sheetName val="Labour_charges4"/>
      <sheetName val="Labour_charges(detl)4"/>
      <sheetName val="LEAD_STATEMENT4"/>
      <sheetName val="DATA_SHEET4"/>
      <sheetName val="DATA_OHSR4"/>
      <sheetName val="DATA_AC_PIPES4"/>
      <sheetName val="DATA_PVC_PIPES4"/>
      <sheetName val="BORE_WELL4"/>
      <sheetName val="SS_TANK(HOMO)4"/>
      <sheetName val="SS_FILTERS4"/>
      <sheetName val="SS_TANK(HET)4"/>
      <sheetName val="SS_FILTERS(SQM)4"/>
      <sheetName val="TRANSMISSION_MAINS4"/>
      <sheetName val="PUMP_SETS4"/>
      <sheetName val="WEIR_CHAMBER4"/>
      <sheetName val="PUMP_HOUSE4"/>
      <sheetName val="PUMP_HOUSE(SQM)4"/>
      <sheetName val="CW_SUMP4"/>
      <sheetName val="RAW_WATER_WELL4"/>
      <sheetName val="VALVE_PIT4"/>
      <sheetName val="TRANS_MAINS_LEVELS4"/>
      <sheetName val="SSF(INT_CONS)4"/>
      <sheetName val="Plant_&amp;__Machinery2"/>
      <sheetName val="Data_F8_BTR2"/>
      <sheetName val="Common_2"/>
      <sheetName val="Class_IV_Qtr__Ele1"/>
      <sheetName val="G_R_P1"/>
      <sheetName val="PSC_REVISED1"/>
      <sheetName val="mlead"/>
      <sheetName val="abs road"/>
      <sheetName val="R_Det"/>
      <sheetName val="Nspt-smp-final-ORIGINAL"/>
      <sheetName val="Specification report"/>
      <sheetName val="MRoad data"/>
      <sheetName val="GA-Paderu"/>
      <sheetName val="Meas.-Hotel Part"/>
      <sheetName val="Convey"/>
      <sheetName val="CPIPE"/>
      <sheetName val="Convey -16-17"/>
      <sheetName val="Data rough"/>
      <sheetName val="wh_data"/>
      <sheetName val="wh_data_R"/>
      <sheetName val="CPHEEO"/>
      <sheetName val="input"/>
      <sheetName val="index"/>
      <sheetName val="ESTIMATE"/>
      <sheetName val="hdpe weights"/>
      <sheetName val="PVC weights"/>
      <sheetName val="Z1_DATA"/>
      <sheetName val=" data sheet "/>
      <sheetName val="Data Main sheet"/>
      <sheetName val="Data o"/>
      <sheetName val="ewst"/>
      <sheetName val="Table12"/>
      <sheetName val="Table9"/>
      <sheetName val="DESIGN_NORMS5"/>
      <sheetName val="DESIGN_CALUCULATIONS5"/>
      <sheetName val="ABSTRACT-DESIGN_CALUCULATIONS5"/>
      <sheetName val="GRAVITY_MAIN5"/>
      <sheetName val="PUMPING_MAIN5"/>
      <sheetName val="PUMP_SETS_DESIGN5"/>
      <sheetName val="Labour_charges5"/>
      <sheetName val="Labour_charges(detl)5"/>
      <sheetName val="LEAD_STATEMENT5"/>
      <sheetName val="DATA_SHEET5"/>
      <sheetName val="DATA_OHSR5"/>
      <sheetName val="DATA_AC_PIPES5"/>
      <sheetName val="DATA_PVC_PIPES5"/>
      <sheetName val="BORE_WELL5"/>
      <sheetName val="SS_TANK(HOMO)5"/>
      <sheetName val="SS_FILTERS5"/>
      <sheetName val="SS_TANK(HET)5"/>
      <sheetName val="SS_FILTERS(SQM)5"/>
      <sheetName val="TRANSMISSION_MAINS5"/>
      <sheetName val="PUMP_SETS5"/>
      <sheetName val="WEIR_CHAMBER5"/>
      <sheetName val="PUMP_HOUSE5"/>
      <sheetName val="PUMP_HOUSE(SQM)5"/>
      <sheetName val="CW_SUMP5"/>
      <sheetName val="RAW_WATER_WELL5"/>
      <sheetName val="VALVE_PIT5"/>
      <sheetName val="TRANS_MAINS_LEVELS5"/>
      <sheetName val="SSF(INT_CONS)5"/>
      <sheetName val="Plant_&amp;__Machinery3"/>
      <sheetName val="Data_F8_BTR3"/>
      <sheetName val="Common_3"/>
      <sheetName val="Class_IV_Qtr__Ele2"/>
      <sheetName val="G_R_P2"/>
      <sheetName val="PSC_REVISED2"/>
      <sheetName val="Bridge_Data_2005-06"/>
      <sheetName val="GF_SB_Ok_"/>
      <sheetName val="sup_dat"/>
      <sheetName val="Estimate_copy"/>
      <sheetName val="Bitumen_trunk"/>
      <sheetName val="R99_etc"/>
      <sheetName val="Trunk_unpaved"/>
      <sheetName val="Plant_&amp;__Machi_ery"/>
      <sheetName val="Lead_statement_ss5"/>
      <sheetName val="Civil_Boq"/>
      <sheetName val="scour_depth"/>
      <sheetName val="Plant_㫨__Machinery1"/>
      <sheetName val="Plant_㫨__Machi_ery"/>
      <sheetName val="data_existing_do_not_delete"/>
      <sheetName val="CS_"/>
      <sheetName val="Main_sheet"/>
      <sheetName val="Road_data"/>
      <sheetName val="Delivery_mains"/>
      <sheetName val="Road_Detail_Est_"/>
      <sheetName val="DESIGN_NORMS6"/>
      <sheetName val="DESIGN_CALUCULATIONS6"/>
      <sheetName val="ABSTRACT-DESIGN_CALUCULATIONS6"/>
      <sheetName val="GRAVITY_MAIN6"/>
      <sheetName val="PUMPING_MAIN6"/>
      <sheetName val="PUMP_SETS_DESIGN6"/>
      <sheetName val="Labour_charges6"/>
      <sheetName val="Labour_charges(detl)6"/>
      <sheetName val="LEAD_STATEMENT6"/>
      <sheetName val="DATA_SHEET6"/>
      <sheetName val="DATA_OHSR6"/>
      <sheetName val="DATA_AC_PIPES6"/>
      <sheetName val="DATA_PVC_PIPES6"/>
      <sheetName val="BORE_WELL6"/>
      <sheetName val="SS_TANK(HOMO)6"/>
      <sheetName val="SS_FILTERS6"/>
      <sheetName val="SS_TANK(HET)6"/>
      <sheetName val="SS_FILTERS(SQM)6"/>
      <sheetName val="TRANSMISSION_MAINS6"/>
      <sheetName val="PUMP_SETS6"/>
      <sheetName val="WEIR_CHAMBER6"/>
      <sheetName val="PUMP_HOUSE6"/>
      <sheetName val="PUMP_HOUSE(SQM)6"/>
      <sheetName val="CW_SUMP6"/>
      <sheetName val="RAW_WATER_WELL6"/>
      <sheetName val="VALVE_PIT6"/>
      <sheetName val="TRANS_MAINS_LEVELS6"/>
      <sheetName val="SSF(INT_CONS)6"/>
      <sheetName val="Plant_&amp;__Machinery4"/>
      <sheetName val="Data_F8_BTR4"/>
      <sheetName val="Common_4"/>
      <sheetName val="Class_IV_Qtr__Ele3"/>
      <sheetName val="G_R_P3"/>
      <sheetName val="PSC_REVISED3"/>
      <sheetName val="Bridge_Data_2005-061"/>
      <sheetName val="GF_SB_Ok_1"/>
      <sheetName val="sup_dat1"/>
      <sheetName val="Estimate_copy1"/>
      <sheetName val="Bitumen_trunk1"/>
      <sheetName val="R99_etc1"/>
      <sheetName val="Trunk_unpaved1"/>
      <sheetName val="Plant_&amp;__Machi_ery1"/>
      <sheetName val="Lead_statement_ss51"/>
      <sheetName val="Civil_Boq1"/>
      <sheetName val="scour_depth1"/>
      <sheetName val="Plant_㫨__Machinery2"/>
      <sheetName val="Plant_㫨__Machi_ery1"/>
      <sheetName val="data_existing_do_not_delete1"/>
      <sheetName val="CS_1"/>
      <sheetName val="Main_sheet1"/>
      <sheetName val="Road_data1"/>
      <sheetName val="Delivery_mains1"/>
      <sheetName val="Road_Detail_Est_1"/>
      <sheetName val="FT-05-02IsoBOM"/>
      <sheetName val="desing crust"/>
      <sheetName val="BALAN1"/>
      <sheetName val="factors"/>
      <sheetName val="Master data"/>
      <sheetName val="Lead Distance"/>
      <sheetName val="sand"/>
      <sheetName val="WATER-HAMMER"/>
      <sheetName val="Sheet9"/>
      <sheetName val="Iocount"/>
      <sheetName val="water-hammar-strenght"/>
      <sheetName val="habs-details"/>
      <sheetName val="GM&amp;PM WE1 EST"/>
      <sheetName val="BWSCP"/>
      <sheetName val="hdpe-rates"/>
      <sheetName val="HDPE-pipe-rates"/>
      <sheetName val="pvc-pipe-rates"/>
      <sheetName val="LOCAL RATES"/>
      <sheetName val="Staff Acco."/>
      <sheetName val="DI gate-DI"/>
      <sheetName val="PM&amp;GM"/>
      <sheetName val="DIgate_PVC "/>
      <sheetName val="PH-Data"/>
      <sheetName val="conc-foot-gradeslab"/>
      <sheetName val="11.Habitations"/>
      <sheetName val="LABOUR RATE"/>
      <sheetName val="Material Rate"/>
      <sheetName val="Bed Class"/>
      <sheetName val="Cd"/>
      <sheetName val="2014"/>
      <sheetName val="3405-2014"/>
      <sheetName val="Qty"/>
      <sheetName val="Macro1"/>
      <sheetName val="sheet5"/>
      <sheetName val="Rates-May-14"/>
      <sheetName val="BS8007"/>
      <sheetName val="Sorted"/>
      <sheetName val="m1"/>
      <sheetName val="AV_AC"/>
      <sheetName val="di_Gate_AC"/>
      <sheetName val="Digate-BWSCP-MS"/>
      <sheetName val="DI_gate_di"/>
      <sheetName val="C.D.Abs.Est."/>
      <sheetName val="VALV"/>
      <sheetName val="detls"/>
      <sheetName val="DATA SHEET FOR 2014-15"/>
      <sheetName val="AV-DI"/>
      <sheetName val="AV-PVC"/>
      <sheetName val="scour-DI-CI"/>
      <sheetName val="scour-pvc-hdpe-psc-bwsc"/>
      <sheetName val="Analy"/>
      <sheetName val="Main"/>
      <sheetName val="CT"/>
      <sheetName val="PT"/>
      <sheetName val="DOC-Register"/>
      <sheetName val="Table 4"/>
      <sheetName val="Table 5"/>
      <sheetName val="Table 2"/>
      <sheetName val="Table 27"/>
      <sheetName val="Inventory"/>
      <sheetName val="TrCarr"/>
      <sheetName val="horizontal"/>
      <sheetName val="First"/>
      <sheetName val="BTR"/>
      <sheetName val="DESIGN_NORMS7"/>
      <sheetName val="DESIGN_CALUCULATIONS7"/>
      <sheetName val="ABSTRACT-DESIGN_CALUCULATIONS7"/>
      <sheetName val="GRAVITY_MAIN7"/>
      <sheetName val="PUMPING_MAIN7"/>
      <sheetName val="PUMP_SETS_DESIGN7"/>
      <sheetName val="Labour_charges7"/>
      <sheetName val="Labour_charges(detl)7"/>
      <sheetName val="LEAD_STATEMENT7"/>
      <sheetName val="DATA_SHEET7"/>
      <sheetName val="DATA_OHSR7"/>
      <sheetName val="DATA_AC_PIPES7"/>
      <sheetName val="DATA_PVC_PIPES7"/>
      <sheetName val="BORE_WELL7"/>
      <sheetName val="SS_TANK(HOMO)7"/>
      <sheetName val="SS_FILTERS7"/>
      <sheetName val="SS_TANK(HET)7"/>
      <sheetName val="SS_FILTERS(SQM)7"/>
      <sheetName val="TRANSMISSION_MAINS7"/>
      <sheetName val="PUMP_SETS7"/>
      <sheetName val="WEIR_CHAMBER7"/>
      <sheetName val="PUMP_HOUSE7"/>
      <sheetName val="PUMP_HOUSE(SQM)7"/>
      <sheetName val="CW_SUMP7"/>
      <sheetName val="RAW_WATER_WELL7"/>
      <sheetName val="VALVE_PIT7"/>
      <sheetName val="TRANS_MAINS_LEVELS7"/>
      <sheetName val="SSF(INT_CONS)7"/>
      <sheetName val="Plant_&amp;__Machinery5"/>
      <sheetName val="Data_F8_BTR5"/>
      <sheetName val="Common_5"/>
      <sheetName val="Class_IV_Qtr__Ele4"/>
      <sheetName val="G_R_P4"/>
      <sheetName val="PSC_REVISED4"/>
      <sheetName val="Bridge_Data_2005-062"/>
      <sheetName val="GF_SB_Ok_2"/>
      <sheetName val="sup_dat2"/>
      <sheetName val="Estimate_copy2"/>
      <sheetName val="Bitumen_trunk2"/>
      <sheetName val="R99_etc2"/>
      <sheetName val="Trunk_unpaved2"/>
      <sheetName val="Plant_&amp;__Machi_ery2"/>
      <sheetName val="Lead_statement_ss52"/>
      <sheetName val="Civil_Boq2"/>
      <sheetName val="scour_depth2"/>
      <sheetName val="Plant_㫨__Machinery3"/>
      <sheetName val="Plant_㫨__Machi_ery2"/>
      <sheetName val="data_existing_do_not_delete2"/>
      <sheetName val="CS_2"/>
      <sheetName val="Main_sheet2"/>
      <sheetName val="Road_data2"/>
      <sheetName val="Delivery_mains2"/>
      <sheetName val="Road_Detail_Est_2"/>
      <sheetName val="abs_road"/>
      <sheetName val="WPI_C"/>
      <sheetName val="WPI_all"/>
      <sheetName val="WPI_CM"/>
      <sheetName val="WPI_S"/>
      <sheetName val="SSR_2015-16"/>
      <sheetName val="DATA_SHEET_FOR_2012_-_13"/>
      <sheetName val="1819"/>
      <sheetName val="nov18"/>
      <sheetName val="final abstract"/>
      <sheetName val="analysis"/>
      <sheetName val="TBAL9697 -group wise  sdpl"/>
      <sheetName val="Intro."/>
      <sheetName val="SSR 2014-15 Rates"/>
      <sheetName val="Detailed"/>
      <sheetName val="QTY-CRUST-SR"/>
      <sheetName val="Admin"/>
      <sheetName val="vermi det"/>
      <sheetName val="SubAnlysis"/>
      <sheetName val="SSR 2016-17"/>
      <sheetName val="MTC-estimate"/>
      <sheetName val="Gen Abs"/>
      <sheetName val="other rates"/>
      <sheetName val="Data-Road "/>
      <sheetName val="Side Drains"/>
      <sheetName val="DATA-CD "/>
      <sheetName val="Protection Wall"/>
      <sheetName val="Mortars"/>
      <sheetName val=" Data -Valves"/>
      <sheetName val="Habcodes"/>
      <sheetName val="FORM7"/>
      <sheetName val="MRMECADAMoad data"/>
      <sheetName val="Road data-TDR"/>
      <sheetName val="Line"/>
      <sheetName val="boredetails"/>
      <sheetName val="COMPUER_NO_AVAILABLE_ALL"/>
      <sheetName val="Factory_rates"/>
      <sheetName val="Quarry"/>
      <sheetName val="CRUST"/>
      <sheetName val="QDTS"/>
      <sheetName val="Abs_CD_2"/>
      <sheetName val="road est"/>
      <sheetName val="ECV"/>
      <sheetName val="Summary- Flyovers"/>
      <sheetName val="Boq"/>
      <sheetName val="New33KVSS_E3"/>
      <sheetName val="Prop aug of Ex 33KVSS_E3a"/>
      <sheetName val="MRoad data(BRDGE)"/>
      <sheetName val="Schedule"/>
    </sheetNames>
    <sheetDataSet>
      <sheetData sheetId="0">
        <row r="11">
          <cell r="A11" t="str">
            <v>Thickness</v>
          </cell>
        </row>
      </sheetData>
      <sheetData sheetId="1">
        <row r="6">
          <cell r="I6" t="str">
            <v>DIA</v>
          </cell>
        </row>
      </sheetData>
      <sheetData sheetId="2"/>
      <sheetData sheetId="3"/>
      <sheetData sheetId="4"/>
      <sheetData sheetId="5"/>
      <sheetData sheetId="6"/>
      <sheetData sheetId="7"/>
      <sheetData sheetId="8"/>
      <sheetData sheetId="9"/>
      <sheetData sheetId="10" refreshError="1">
        <row r="11">
          <cell r="A11" t="str">
            <v>Thickness</v>
          </cell>
          <cell r="B11" t="str">
            <v>Rate</v>
          </cell>
        </row>
        <row r="12">
          <cell r="A12">
            <v>7.4999999999999997E-2</v>
          </cell>
          <cell r="B12">
            <v>4024.05</v>
          </cell>
        </row>
        <row r="13">
          <cell r="A13">
            <v>0.1</v>
          </cell>
          <cell r="B13">
            <v>3711.75</v>
          </cell>
        </row>
      </sheetData>
      <sheetData sheetId="11"/>
      <sheetData sheetId="12">
        <row r="11">
          <cell r="A11" t="str">
            <v>Thickness</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row r="6">
          <cell r="I6" t="str">
            <v>DIA</v>
          </cell>
          <cell r="J6" t="str">
            <v xml:space="preserve">THICKNESS </v>
          </cell>
          <cell r="K6" t="str">
            <v>OFF SET</v>
          </cell>
          <cell r="L6" t="str">
            <v>LEAN CONCRETE OFF SET</v>
          </cell>
          <cell r="M6" t="str">
            <v>THICKNESS</v>
          </cell>
          <cell r="N6" t="str">
            <v>RISE</v>
          </cell>
          <cell r="O6" t="str">
            <v>RADIUS OF CURVATURE</v>
          </cell>
          <cell r="P6" t="str">
            <v>OUTSIDE PROJECTION FOR FLAT SLABS</v>
          </cell>
          <cell r="Q6" t="str">
            <v>WIDTH</v>
          </cell>
          <cell r="R6" t="str">
            <v>HEIGHT</v>
          </cell>
          <cell r="S6" t="str">
            <v>Qty of Steel</v>
          </cell>
          <cell r="T6" t="str">
            <v>Side Wall Thickness</v>
          </cell>
        </row>
        <row r="7">
          <cell r="I7" t="str">
            <v>3A</v>
          </cell>
          <cell r="J7">
            <v>0.2</v>
          </cell>
          <cell r="K7">
            <v>0.15</v>
          </cell>
          <cell r="L7">
            <v>0.2</v>
          </cell>
          <cell r="M7">
            <v>0.1</v>
          </cell>
          <cell r="N7">
            <v>0</v>
          </cell>
          <cell r="O7">
            <v>8</v>
          </cell>
          <cell r="P7">
            <v>0.15</v>
          </cell>
          <cell r="Q7" t="str">
            <v>N.A.</v>
          </cell>
          <cell r="R7" t="str">
            <v>N.A.</v>
          </cell>
          <cell r="S7">
            <v>0</v>
          </cell>
          <cell r="T7">
            <v>0.15</v>
          </cell>
        </row>
        <row r="8">
          <cell r="I8" t="str">
            <v>3B</v>
          </cell>
          <cell r="J8">
            <v>0.15</v>
          </cell>
          <cell r="K8">
            <v>0.15</v>
          </cell>
          <cell r="L8">
            <v>0.2</v>
          </cell>
          <cell r="M8">
            <v>0.1</v>
          </cell>
          <cell r="N8">
            <v>0</v>
          </cell>
          <cell r="O8">
            <v>8</v>
          </cell>
          <cell r="P8">
            <v>0.15</v>
          </cell>
          <cell r="Q8" t="str">
            <v>N.A.</v>
          </cell>
          <cell r="R8" t="str">
            <v>N.A.</v>
          </cell>
          <cell r="S8">
            <v>0</v>
          </cell>
          <cell r="T8">
            <v>0.15</v>
          </cell>
        </row>
        <row r="9">
          <cell r="I9" t="str">
            <v>4A</v>
          </cell>
          <cell r="J9">
            <v>0.25</v>
          </cell>
          <cell r="K9">
            <v>0.3</v>
          </cell>
          <cell r="L9">
            <v>0.2</v>
          </cell>
          <cell r="M9">
            <v>0.1</v>
          </cell>
          <cell r="N9">
            <v>0</v>
          </cell>
          <cell r="O9">
            <v>8</v>
          </cell>
          <cell r="P9">
            <v>0.15</v>
          </cell>
          <cell r="Q9" t="str">
            <v>N.A.</v>
          </cell>
          <cell r="R9" t="str">
            <v>N.A.</v>
          </cell>
          <cell r="S9">
            <v>0</v>
          </cell>
          <cell r="T9">
            <v>0.15</v>
          </cell>
        </row>
        <row r="10">
          <cell r="I10" t="str">
            <v>4B</v>
          </cell>
          <cell r="J10">
            <v>0.15</v>
          </cell>
          <cell r="K10">
            <v>0.15</v>
          </cell>
          <cell r="L10">
            <v>0.2</v>
          </cell>
          <cell r="M10">
            <v>0.1</v>
          </cell>
          <cell r="N10">
            <v>0</v>
          </cell>
          <cell r="O10">
            <v>8</v>
          </cell>
          <cell r="P10">
            <v>0.15</v>
          </cell>
          <cell r="Q10" t="str">
            <v>N.A.</v>
          </cell>
          <cell r="R10" t="str">
            <v>N.A.</v>
          </cell>
          <cell r="S10">
            <v>0</v>
          </cell>
          <cell r="T10">
            <v>0.15</v>
          </cell>
        </row>
        <row r="11">
          <cell r="I11" t="str">
            <v>5A</v>
          </cell>
          <cell r="J11">
            <v>0.25</v>
          </cell>
          <cell r="K11">
            <v>0.45</v>
          </cell>
          <cell r="L11">
            <v>0.2</v>
          </cell>
          <cell r="M11">
            <v>7.4999999999999997E-2</v>
          </cell>
          <cell r="N11">
            <v>1</v>
          </cell>
          <cell r="O11">
            <v>3.62</v>
          </cell>
          <cell r="P11" t="str">
            <v>N.A.</v>
          </cell>
          <cell r="Q11">
            <v>0.2</v>
          </cell>
          <cell r="R11">
            <v>0.15</v>
          </cell>
          <cell r="S11">
            <v>1350</v>
          </cell>
          <cell r="T11">
            <v>0.15</v>
          </cell>
        </row>
        <row r="12">
          <cell r="I12" t="str">
            <v>5B</v>
          </cell>
          <cell r="J12">
            <v>0.15</v>
          </cell>
          <cell r="K12">
            <v>0.15</v>
          </cell>
          <cell r="L12">
            <v>0.2</v>
          </cell>
          <cell r="M12">
            <v>7.4999999999999997E-2</v>
          </cell>
          <cell r="N12">
            <v>1</v>
          </cell>
          <cell r="O12">
            <v>3.62</v>
          </cell>
          <cell r="P12" t="str">
            <v>N.A.</v>
          </cell>
          <cell r="Q12">
            <v>0.2</v>
          </cell>
          <cell r="R12">
            <v>0.15</v>
          </cell>
          <cell r="S12">
            <v>1200</v>
          </cell>
          <cell r="T12">
            <v>0.15</v>
          </cell>
        </row>
        <row r="13">
          <cell r="I13" t="str">
            <v>6A</v>
          </cell>
          <cell r="J13">
            <v>0.3</v>
          </cell>
          <cell r="K13">
            <v>0.3</v>
          </cell>
          <cell r="L13">
            <v>0.2</v>
          </cell>
          <cell r="M13">
            <v>7.4999999999999997E-2</v>
          </cell>
          <cell r="N13">
            <v>1.1299999999999999</v>
          </cell>
          <cell r="O13">
            <v>4.54</v>
          </cell>
          <cell r="P13" t="str">
            <v>N.A.</v>
          </cell>
          <cell r="Q13">
            <v>0.2</v>
          </cell>
          <cell r="R13">
            <v>0.15</v>
          </cell>
          <cell r="S13">
            <v>1400</v>
          </cell>
          <cell r="T13">
            <v>0.15</v>
          </cell>
        </row>
        <row r="14">
          <cell r="I14" t="str">
            <v>6B</v>
          </cell>
          <cell r="J14">
            <v>0.15</v>
          </cell>
          <cell r="K14">
            <v>0.15</v>
          </cell>
          <cell r="L14">
            <v>0.2</v>
          </cell>
          <cell r="M14">
            <v>7.4999999999999997E-2</v>
          </cell>
          <cell r="N14">
            <v>1.1299999999999999</v>
          </cell>
          <cell r="O14">
            <v>4.54</v>
          </cell>
          <cell r="P14" t="str">
            <v>N.A.</v>
          </cell>
          <cell r="Q14">
            <v>0.2</v>
          </cell>
          <cell r="R14">
            <v>0.15</v>
          </cell>
          <cell r="S14">
            <v>1225</v>
          </cell>
          <cell r="T14">
            <v>0.15</v>
          </cell>
        </row>
        <row r="15">
          <cell r="I15" t="str">
            <v>7A</v>
          </cell>
          <cell r="J15">
            <v>0.3</v>
          </cell>
          <cell r="K15">
            <v>0.45</v>
          </cell>
          <cell r="L15">
            <v>0.2</v>
          </cell>
          <cell r="M15">
            <v>7.4999999999999997E-2</v>
          </cell>
          <cell r="N15">
            <v>1.1299999999999999</v>
          </cell>
          <cell r="O15">
            <v>6</v>
          </cell>
          <cell r="P15" t="str">
            <v>N.A.</v>
          </cell>
          <cell r="Q15">
            <v>0.2</v>
          </cell>
          <cell r="R15">
            <v>0.15</v>
          </cell>
          <cell r="S15">
            <v>1500</v>
          </cell>
          <cell r="T15">
            <v>0.15</v>
          </cell>
        </row>
        <row r="16">
          <cell r="I16" t="str">
            <v>7B</v>
          </cell>
          <cell r="J16">
            <v>0.15</v>
          </cell>
          <cell r="K16">
            <v>0.15</v>
          </cell>
          <cell r="L16">
            <v>0.2</v>
          </cell>
          <cell r="M16">
            <v>7.4999999999999997E-2</v>
          </cell>
          <cell r="N16">
            <v>1.1299999999999999</v>
          </cell>
          <cell r="O16">
            <v>6</v>
          </cell>
          <cell r="P16" t="str">
            <v>N.A.</v>
          </cell>
          <cell r="Q16">
            <v>0.2</v>
          </cell>
          <cell r="R16">
            <v>0.15</v>
          </cell>
          <cell r="S16">
            <v>1250</v>
          </cell>
          <cell r="T16">
            <v>0.15</v>
          </cell>
        </row>
        <row r="17">
          <cell r="I17" t="str">
            <v>8A</v>
          </cell>
          <cell r="J17">
            <v>0.3</v>
          </cell>
          <cell r="K17">
            <v>0.6</v>
          </cell>
          <cell r="L17">
            <v>0.2</v>
          </cell>
          <cell r="M17">
            <v>7.4999999999999997E-2</v>
          </cell>
          <cell r="N17">
            <v>1.6</v>
          </cell>
          <cell r="O17">
            <v>5.8</v>
          </cell>
          <cell r="P17" t="str">
            <v>N.A.</v>
          </cell>
          <cell r="Q17">
            <v>0.2</v>
          </cell>
          <cell r="R17">
            <v>0.15</v>
          </cell>
          <cell r="S17">
            <v>1800</v>
          </cell>
          <cell r="T17">
            <v>0.15</v>
          </cell>
        </row>
        <row r="18">
          <cell r="I18" t="str">
            <v>8B</v>
          </cell>
          <cell r="J18">
            <v>0.15</v>
          </cell>
          <cell r="K18">
            <v>0.15</v>
          </cell>
          <cell r="L18">
            <v>0.2</v>
          </cell>
          <cell r="M18">
            <v>7.4999999999999997E-2</v>
          </cell>
          <cell r="N18">
            <v>1.6</v>
          </cell>
          <cell r="O18">
            <v>5.8</v>
          </cell>
          <cell r="P18" t="str">
            <v>N.A.</v>
          </cell>
          <cell r="Q18">
            <v>0.2</v>
          </cell>
          <cell r="R18">
            <v>0.15</v>
          </cell>
          <cell r="S18">
            <v>1650</v>
          </cell>
          <cell r="T18">
            <v>0.15</v>
          </cell>
        </row>
        <row r="19">
          <cell r="I19" t="str">
            <v>10A</v>
          </cell>
          <cell r="J19">
            <v>0.3</v>
          </cell>
          <cell r="K19">
            <v>0.6</v>
          </cell>
          <cell r="L19">
            <v>0.2</v>
          </cell>
          <cell r="M19">
            <v>0.1</v>
          </cell>
          <cell r="N19">
            <v>1.8</v>
          </cell>
          <cell r="O19">
            <v>8.0500000000000007</v>
          </cell>
          <cell r="P19" t="str">
            <v>N.A.</v>
          </cell>
          <cell r="Q19">
            <v>0.2</v>
          </cell>
          <cell r="R19">
            <v>0.15</v>
          </cell>
          <cell r="S19">
            <v>2200</v>
          </cell>
          <cell r="T19">
            <v>0.15</v>
          </cell>
        </row>
        <row r="20">
          <cell r="I20" t="str">
            <v>10B</v>
          </cell>
          <cell r="J20">
            <v>0.15</v>
          </cell>
          <cell r="K20">
            <v>0.15</v>
          </cell>
          <cell r="L20">
            <v>0.2</v>
          </cell>
          <cell r="M20">
            <v>0.1</v>
          </cell>
          <cell r="N20">
            <v>1.8</v>
          </cell>
          <cell r="O20">
            <v>8.0500000000000007</v>
          </cell>
          <cell r="P20" t="str">
            <v>N.A.</v>
          </cell>
          <cell r="Q20">
            <v>0.2</v>
          </cell>
          <cell r="R20">
            <v>0.15</v>
          </cell>
          <cell r="S20">
            <v>2000</v>
          </cell>
          <cell r="T20">
            <v>0.15</v>
          </cell>
        </row>
        <row r="21">
          <cell r="I21" t="str">
            <v>12A</v>
          </cell>
          <cell r="J21">
            <v>0</v>
          </cell>
          <cell r="K21">
            <v>0</v>
          </cell>
          <cell r="L21">
            <v>0</v>
          </cell>
          <cell r="M21">
            <v>0</v>
          </cell>
          <cell r="N21">
            <v>0</v>
          </cell>
          <cell r="O21">
            <v>0</v>
          </cell>
          <cell r="P21">
            <v>0</v>
          </cell>
          <cell r="Q21">
            <v>0</v>
          </cell>
          <cell r="R21">
            <v>0</v>
          </cell>
          <cell r="S21">
            <v>4500</v>
          </cell>
        </row>
        <row r="22">
          <cell r="I22" t="str">
            <v>12B</v>
          </cell>
          <cell r="J22">
            <v>0.3</v>
          </cell>
          <cell r="K22">
            <v>0.1</v>
          </cell>
          <cell r="L22">
            <v>0.15</v>
          </cell>
          <cell r="M22">
            <v>0.1</v>
          </cell>
          <cell r="N22">
            <v>2</v>
          </cell>
          <cell r="O22">
            <v>10</v>
          </cell>
          <cell r="P22">
            <v>0</v>
          </cell>
          <cell r="Q22">
            <v>0.45</v>
          </cell>
          <cell r="R22">
            <v>0.35</v>
          </cell>
          <cell r="S22">
            <v>4100</v>
          </cell>
          <cell r="T22">
            <v>0.2</v>
          </cell>
        </row>
      </sheetData>
      <sheetData sheetId="42"/>
      <sheetData sheetId="43">
        <row r="6">
          <cell r="I6" t="str">
            <v>DIA</v>
          </cell>
        </row>
      </sheetData>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refreshError="1"/>
      <sheetData sheetId="379" refreshError="1"/>
      <sheetData sheetId="380" refreshError="1"/>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 val="DATA-BASE"/>
      <sheetName val="DATA-ABSTRACT"/>
      <sheetName val="leads"/>
      <sheetName val="MRATES"/>
      <sheetName val="mlead "/>
      <sheetName val="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22">
          <cell r="K322">
            <v>92</v>
          </cell>
        </row>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 val="Road data-TDR"/>
      <sheetName val="Road Detail Est."/>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K13">
            <v>34.299999999999997</v>
          </cell>
        </row>
        <row r="322">
          <cell r="K322">
            <v>92</v>
          </cell>
        </row>
        <row r="345">
          <cell r="K345">
            <v>62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MEstt."/>
      <sheetName val="ABST(PART B) "/>
      <sheetName val="F6-Gnrl Abstrt"/>
      <sheetName val="Lead"/>
      <sheetName val="Data.F8.BTR"/>
      <sheetName val="F6-Estt"/>
      <sheetName val="sub-data -no full"/>
      <sheetName val="Labour"/>
      <sheetName val="Machinery"/>
      <sheetName val="Sheet1"/>
      <sheetName val="Diff stmnt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PC 1000mm"/>
      <sheetName val="PC 800mm"/>
      <sheetName val="P C 600 mm"/>
      <sheetName val="RSI"/>
      <sheetName val="General Abstract"/>
      <sheetName val="3.00m dest"/>
      <sheetName val="3.00 m Aest"/>
      <sheetName val="2.00 Dest"/>
      <sheetName val="2.00  Aest"/>
      <sheetName val="RE wall Aest"/>
      <sheetName val="RE wall Dest"/>
      <sheetName val="Drains AE"/>
      <sheetName val="Drains DE"/>
      <sheetName val="Road AE"/>
      <sheetName val="Road DE"/>
      <sheetName val="leads (2)"/>
      <sheetName val="leads"/>
      <sheetName val="DATA_ENTRY"/>
      <sheetName val="Cover"/>
      <sheetName val="GA"/>
      <sheetName val="Est"/>
      <sheetName val="Seignarages"/>
      <sheetName val="DetEst"/>
      <sheetName val="TK Road Crust"/>
      <sheetName val="Lead"/>
      <sheetName val="WorkSlip"/>
      <sheetName val="BTLeads"/>
      <sheetName val="RMR"/>
      <sheetName val="MRoad data"/>
      <sheetName val="Certificates"/>
      <sheetName val="MRATES"/>
      <sheetName val="KM &amp; HM ston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ow r="34">
          <cell r="H34">
            <v>0</v>
          </cell>
        </row>
        <row r="35">
          <cell r="C35">
            <v>4.6150000000000002</v>
          </cell>
        </row>
      </sheetData>
      <sheetData sheetId="33"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Akoli"/>
      <sheetName val="Annex-C"/>
      <sheetName val="ES-akoli"/>
      <sheetName val="abs-akoli"/>
      <sheetName val="abs (2)akoli"/>
      <sheetName val="est-Akoli"/>
      <sheetName val="Cd nam"/>
      <sheetName val="cd namnoor 1"/>
      <sheetName val="sub-1"/>
      <sheetName val="sub-2"/>
      <sheetName val="sub-3"/>
      <sheetName val="sub-4"/>
      <sheetName val="ewcal (2)-akoli"/>
      <sheetName val="ewcal-akoli"/>
      <sheetName val="cover-Akoli"/>
      <sheetName val="Ann-Korta"/>
      <sheetName val="cover-korta"/>
      <sheetName val="Culvert-3"/>
      <sheetName val="Culvert-(2)"/>
      <sheetName val="Culvert-1"/>
      <sheetName val="abs (2)ko"/>
      <sheetName val="abs-korta"/>
      <sheetName val="est-korta"/>
      <sheetName val="ES-korta"/>
      <sheetName val="ewcal-korta (2)"/>
      <sheetName val="ewcal-korta"/>
      <sheetName val="Lead"/>
      <sheetName val="data"/>
      <sheetName val="abs_(2)akoli"/>
      <sheetName val="Cd_nam"/>
      <sheetName val="cd_namnoor_1"/>
      <sheetName val="ewcal_(2)-akoli"/>
      <sheetName val="abs_(2)ko"/>
      <sheetName val="ewcal-korta_(2)"/>
      <sheetName val="Data.F8.BTR"/>
      <sheetName val="abs_(2)akoli1"/>
      <sheetName val="Cd_nam1"/>
      <sheetName val="cd_namnoor_11"/>
      <sheetName val="ewcal_(2)-akoli1"/>
      <sheetName val="abs_(2)ko1"/>
      <sheetName val="ewcal-korta_(2)1"/>
      <sheetName val="Data_F8_BTR"/>
      <sheetName val="r"/>
      <sheetName val="HDPE"/>
      <sheetName val="DI"/>
      <sheetName val="pvc"/>
      <sheetName val="pvc_basic"/>
      <sheetName val="hdpe_basic"/>
      <sheetName val="Common "/>
      <sheetName val="segments-details"/>
      <sheetName val="int-Dia-hdpe"/>
      <sheetName val="habs-list"/>
      <sheetName val="int-Dia-pvc"/>
      <sheetName val="Work_sheet"/>
      <sheetName val="t_prsr"/>
      <sheetName val="id"/>
      <sheetName val="GN_ST_10"/>
      <sheetName val="GN-ST-10"/>
      <sheetName val="data existing_do not delete"/>
      <sheetName val="Usage"/>
      <sheetName val="General"/>
      <sheetName val="Cover"/>
      <sheetName val="MRATES"/>
      <sheetName val="DATA-BASE"/>
      <sheetName val="DATA-ABSTRACT"/>
      <sheetName val="maya"/>
      <sheetName val="rdamdata"/>
      <sheetName val="lead-st"/>
      <sheetName val="coverpage"/>
      <sheetName val="Road data"/>
      <sheetName val="leads"/>
      <sheetName val="Sheet1"/>
      <sheetName val="GF SB Ok "/>
      <sheetName val="Specification report"/>
      <sheetName val="Compound wall  Ok"/>
      <sheetName val="Bitumen trunk"/>
      <sheetName val="Feeder"/>
      <sheetName val="R99 etc"/>
      <sheetName val="Trunk unpaved"/>
      <sheetName val="Material"/>
      <sheetName val="Works"/>
      <sheetName val="RMR"/>
      <sheetName val="Class IV Qtr. Ele"/>
      <sheetName val="Lead statement"/>
      <sheetName val="Levels"/>
      <sheetName val="BWSCPlt"/>
      <sheetName val="CI"/>
      <sheetName val="G.R.P"/>
      <sheetName val="PSC REVISED"/>
      <sheetName val="Process"/>
      <sheetName val="Sheet1 (2)"/>
      <sheetName val="m"/>
      <sheetName val="Design"/>
      <sheetName val="Lead statement ss5"/>
      <sheetName val="SUMP1420KL@HW"/>
      <sheetName val="Sheet2"/>
      <sheetName val="Analy_7-10"/>
      <sheetName val="HDPE-pipe-rates"/>
      <sheetName val="pvc-pipe-rates"/>
      <sheetName val="m1"/>
      <sheetName val="v"/>
      <sheetName val="Rate"/>
      <sheetName val="cover-Akoly"/>
      <sheetName val="cover-oorta"/>
      <sheetName val="ewcal-korti_(2)1"/>
      <sheetName val="int-Diá-pvc"/>
      <sheetName val="DataInput"/>
      <sheetName val="DataInput-1"/>
      <sheetName val="DI Rate Analysis"/>
      <sheetName val="R_Det"/>
      <sheetName val="MRMECADAMoad data"/>
      <sheetName val="ewst"/>
      <sheetName val="DATA_PRG"/>
      <sheetName val="Plant &amp;  Machinery"/>
      <sheetName val="Labour"/>
      <sheetName val="sg-clay(d)"/>
      <sheetName val="Main sheet"/>
      <sheetName val="stone"/>
      <sheetName val="PRECAST lightconc-II"/>
      <sheetName val="Lookup"/>
      <sheetName val="Abs PMRL"/>
      <sheetName val="p&amp;m"/>
      <sheetName val="Boq (Main Building)"/>
      <sheetName val="ABS"/>
      <sheetName val="Convey"/>
      <sheetName val="Design of two-way slab"/>
      <sheetName val="zone-8"/>
      <sheetName val="MHNO_LEV"/>
      <sheetName val="Data rough"/>
      <sheetName val="Main"/>
      <sheetName val="dlvoid"/>
      <sheetName val="slab"/>
      <sheetName val="Staff Acco."/>
      <sheetName val="C-data"/>
      <sheetName val="Rates"/>
      <sheetName val="abs_(2)akoli2"/>
      <sheetName val="Cd_nam2"/>
      <sheetName val="cd_namnoor_12"/>
      <sheetName val="ewcal_(2)-akoli2"/>
      <sheetName val="abs_(2)ko2"/>
      <sheetName val="ewcal-korta_(2)2"/>
      <sheetName val="Data_F8_BTR1"/>
      <sheetName val="data_existing_do_not_delete"/>
      <sheetName val="Road_data"/>
      <sheetName val="Common_"/>
      <sheetName val="abs_(2)akoli3"/>
      <sheetName val="Cd_nam3"/>
      <sheetName val="cd_namnoor_13"/>
      <sheetName val="ewcal_(2)-akoli3"/>
      <sheetName val="abs_(2)ko3"/>
      <sheetName val="ewcal-korta_(2)3"/>
      <sheetName val="Data_F8_BTR2"/>
      <sheetName val="data_existing_do_not_delete1"/>
      <sheetName val="Road_data1"/>
      <sheetName val="Common_1"/>
      <sheetName val="sch"/>
      <sheetName val="BTR"/>
      <sheetName val="Road data-TDR"/>
      <sheetName val="abs road"/>
      <sheetName val="Bridge Data 2005-06"/>
      <sheetName val="Road Detail Est."/>
      <sheetName val="LIST"/>
      <sheetName val="DATA-2005-06"/>
      <sheetName val="MRoad data"/>
      <sheetName val="GenAbst"/>
      <sheetName val="Boq"/>
      <sheetName val="Rates SSR 2008-09"/>
      <sheetName val="HPs HPs"/>
      <sheetName val="Summary"/>
      <sheetName val="SSR 2014-15 Rates"/>
      <sheetName val="road est"/>
      <sheetName val="51"/>
      <sheetName val="mlead"/>
      <sheetName val="Av.G Level"/>
      <sheetName val="Sheet9"/>
      <sheetName val="Data-ELSR"/>
      <sheetName val=" Data -Valves"/>
      <sheetName val="pop"/>
      <sheetName val="HS 30.04.2015.Final"/>
      <sheetName val="nodes"/>
      <sheetName val="int-Dia"/>
      <sheetName val="JAWAHAR-hyd-original"/>
      <sheetName val="ssr-rates"/>
      <sheetName val="hdpe_rates"/>
      <sheetName val="hdpe_wt-r"/>
      <sheetName val="pvc-rates"/>
      <sheetName val="PVC weights"/>
      <sheetName val="index"/>
      <sheetName val="moments-table(tri)"/>
      <sheetName val="detls"/>
      <sheetName val="pumping main"/>
      <sheetName val="hdpe weights"/>
      <sheetName val=" data sheet "/>
      <sheetName val="HS 1"/>
      <sheetName val="0000000000000"/>
      <sheetName val="RAFT"/>
      <sheetName val="scour depth"/>
      <sheetName val="PUMP_DATA"/>
      <sheetName val="water-hammar-strenght"/>
      <sheetName val="wh_data"/>
      <sheetName val="wh_data_R"/>
      <sheetName val="CPHEEO"/>
      <sheetName val="input"/>
      <sheetName val="TBAL9697 -group wise  sdpl"/>
      <sheetName val="GF_SB_Ok_"/>
      <sheetName val="Specification_report"/>
      <sheetName val="Compound_wall__Ok"/>
      <sheetName val="Bitumen_trunk"/>
      <sheetName val="R99_etc"/>
      <sheetName val="Trunk_unpaved"/>
      <sheetName val="Class_IV_Qtr__Ele"/>
      <sheetName val="Lead_statement"/>
      <sheetName val="G_R_P"/>
      <sheetName val="PSC_REVISED"/>
      <sheetName val="Sheet1_(2)"/>
      <sheetName val="Lead_statement_ss5"/>
      <sheetName val="DI_Rate_Analysis"/>
      <sheetName val="MRMECADAMoad_data"/>
      <sheetName val="Main_sheet"/>
      <sheetName val="BKW cal"/>
      <sheetName val="abs_(2)akoli4"/>
      <sheetName val="Cd_nam4"/>
      <sheetName val="cd_namnoor_14"/>
      <sheetName val="ewcal_(2)-akoli4"/>
      <sheetName val="abs_(2)ko4"/>
      <sheetName val="ewcal-korta_(2)4"/>
      <sheetName val="Data_F8_BTR3"/>
      <sheetName val="data_existing_do_not_delete2"/>
      <sheetName val="Common_2"/>
      <sheetName val="Road_data2"/>
      <sheetName val="Plant_&amp;__Machinery"/>
      <sheetName val="Boq_(Main_Building)"/>
      <sheetName val="PRECAST_lightconc-II"/>
      <sheetName val="Design_of_two-way_slab"/>
      <sheetName val="Data_rough"/>
      <sheetName val="Staff_Acco_"/>
      <sheetName val="abs_(2)akoli5"/>
      <sheetName val="Cd_nam5"/>
      <sheetName val="cd_namnoor_15"/>
      <sheetName val="ewcal_(2)-akoli5"/>
      <sheetName val="abs_(2)ko5"/>
      <sheetName val="ewcal-korta_(2)5"/>
      <sheetName val="Data_F8_BTR4"/>
      <sheetName val="data_existing_do_not_delete3"/>
      <sheetName val="Common_3"/>
      <sheetName val="Road_data3"/>
      <sheetName val="GF_SB_Ok_1"/>
      <sheetName val="Specification_report1"/>
      <sheetName val="Compound_wall__Ok1"/>
      <sheetName val="Bitumen_trunk1"/>
      <sheetName val="R99_etc1"/>
      <sheetName val="Trunk_unpaved1"/>
      <sheetName val="Class_IV_Qtr__Ele1"/>
      <sheetName val="Lead_statement1"/>
      <sheetName val="G_R_P1"/>
      <sheetName val="PSC_REVISED1"/>
      <sheetName val="Sheet1_(2)1"/>
      <sheetName val="Lead_statement_ss51"/>
      <sheetName val="DI_Rate_Analysis1"/>
      <sheetName val="Main_sheet1"/>
      <sheetName val="Plant_&amp;__Machinery1"/>
      <sheetName val="MRMECADAMoad_data1"/>
      <sheetName val="Boq_(Main_Building)1"/>
      <sheetName val="PRECAST_lightconc-II1"/>
      <sheetName val="Design_of_two-way_slab1"/>
      <sheetName val="Data_rough1"/>
      <sheetName val="Staff_Acco_1"/>
      <sheetName val="Mp-team 1"/>
      <sheetName val="Master data"/>
      <sheetName val="TCS_Schedule (2)"/>
      <sheetName val="Challan"/>
      <sheetName val="dump"/>
      <sheetName val="_5wgdhabfinal00_01"/>
      <sheetName val="Road"/>
      <sheetName val="ultmom"/>
      <sheetName val="Data_Base"/>
      <sheetName val="Factory_rates"/>
      <sheetName val="Specification"/>
      <sheetName val="quarry"/>
      <sheetName val="Sheet3"/>
      <sheetName val="GM&amp;PM WE1 EST"/>
      <sheetName val="BWSCP"/>
      <sheetName val="Detailed"/>
      <sheetName val="AV_GRP ms bwsc"/>
      <sheetName val="boredetails"/>
      <sheetName val="Valves"/>
      <sheetName val="MS Rates"/>
      <sheetName val="BS8007"/>
      <sheetName val="LOCAL RATES"/>
      <sheetName val="Z1_DATA"/>
      <sheetName val="nandipet intra"/>
      <sheetName val="CS "/>
      <sheetName val="CPI"/>
      <sheetName val="WPI C"/>
      <sheetName val="WPI all"/>
      <sheetName val="WPI HM"/>
      <sheetName val="WPI S"/>
      <sheetName val="joinery data"/>
      <sheetName val="zone-2"/>
      <sheetName val="CC Road"/>
      <sheetName val="sup dat"/>
      <sheetName val="SubAnlysis"/>
      <sheetName val="(Road-Project)"/>
      <sheetName val="Sheet3-1"/>
      <sheetName val="Admin"/>
      <sheetName val="DOC-Register"/>
      <sheetName val="Condition survey"/>
      <sheetName val="CD"/>
      <sheetName val="CD_All_No_"/>
      <sheetName val="Inventory"/>
      <sheetName val="MATERIALS"/>
      <sheetName val="hdpe-rates"/>
      <sheetName val="Nspt-smp-final-ORIGINAL"/>
      <sheetName val="wh"/>
      <sheetName val="Addl.40"/>
      <sheetName val="A"/>
      <sheetName val="int dia"/>
      <sheetName val="MTC-estimate"/>
      <sheetName val="ESTIMATE"/>
      <sheetName val="Economic RisingMain  Ph-I"/>
      <sheetName val="Line"/>
      <sheetName val="CRUST"/>
      <sheetName val="QDTS"/>
      <sheetName val="Habcodes"/>
      <sheetName val="Data_Bit_I"/>
      <sheetName val="C.D.Abs.Est."/>
      <sheetName val="PM&amp;GM"/>
      <sheetName val="AV-PVC"/>
      <sheetName val="DI gate-DI"/>
      <sheetName val="DIgate_PVC "/>
      <sheetName val="Rate Analysis"/>
      <sheetName val="Masonry"/>
      <sheetName val="title"/>
      <sheetName val="pier design"/>
      <sheetName val="abs_(2)akoli6"/>
      <sheetName val="Cd_nam6"/>
      <sheetName val="cd_namnoor_16"/>
      <sheetName val="ewcal_(2)-akoli6"/>
      <sheetName val="abs_(2)ko6"/>
      <sheetName val="ewcal-korta_(2)6"/>
      <sheetName val="Data_F8_BTR5"/>
      <sheetName val="data_existing_do_not_delete4"/>
      <sheetName val="Common_4"/>
      <sheetName val="Road_data4"/>
      <sheetName val="GF_SB_Ok_2"/>
      <sheetName val="Specification_report2"/>
      <sheetName val="Compound_wall__Ok2"/>
      <sheetName val="Bitumen_trunk2"/>
      <sheetName val="R99_etc2"/>
      <sheetName val="Trunk_unpaved2"/>
      <sheetName val="Class_IV_Qtr__Ele2"/>
      <sheetName val="Lead_statement2"/>
      <sheetName val="G_R_P2"/>
      <sheetName val="PSC_REVISED2"/>
      <sheetName val="Sheet1_(2)2"/>
      <sheetName val="Lead_statement_ss52"/>
      <sheetName val="DI_Rate_Analysis2"/>
      <sheetName val="Main_sheet2"/>
      <sheetName val="Plant_&amp;__Machinery2"/>
      <sheetName val="MRMECADAMoad_data2"/>
      <sheetName val="Boq_(Main_Building)2"/>
      <sheetName val="PRECAST_lightconc-II2"/>
      <sheetName val="Design_of_two-way_slab2"/>
      <sheetName val="Data_rough2"/>
      <sheetName val="Staff_Acco_2"/>
      <sheetName val="Abs_PMRL"/>
      <sheetName val="SSR_2014-15_Rates"/>
      <sheetName val="final abstract"/>
      <sheetName val="Total Sec Wise for 12-2007"/>
      <sheetName val="dist dump"/>
      <sheetName val="Discom Details"/>
      <sheetName val="Data_"/>
      <sheetName val="other rates"/>
      <sheetName val="bricks"/>
      <sheetName val="AV-DI"/>
      <sheetName val="AV-HDPE"/>
      <sheetName val="Makro1"/>
      <sheetName val="Exe. Summary"/>
      <sheetName val="Rates 2008-09"/>
      <sheetName val="Detail In Door Stad"/>
      <sheetName val="ITB COST"/>
      <sheetName val="rate analysis "/>
      <sheetName val="Census_of_India_2001"/>
      <sheetName val="Pier Design(with offset)"/>
      <sheetName val="Mortars"/>
      <sheetName val="HYDRAULICS"/>
      <sheetName val="(4)F-81 Exp.side"/>
      <sheetName val="Check List"/>
      <sheetName val="Recovery"/>
      <sheetName val="Relig-place"/>
      <sheetName val="FACE"/>
      <sheetName val="INPUT-DATA"/>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Consumption"/>
      <sheetName val="WTP-Pr"/>
      <sheetName val="BALAN1"/>
      <sheetName val="Designs"/>
      <sheetName val="DREV"/>
      <sheetName val="CREV"/>
      <sheetName val="Area Sheet NO 1"/>
      <sheetName val="LABOUR RATE"/>
      <sheetName val="Material Rate"/>
      <sheetName val="PH data"/>
      <sheetName val="kC"/>
      <sheetName val="Form_E6"/>
      <sheetName val="E8"/>
      <sheetName val="E11"/>
      <sheetName val="QTY"/>
      <sheetName val="1-Pop Proj"/>
      <sheetName val="11.Habitations"/>
      <sheetName val="Part-A, Detailed Estimate, NR"/>
      <sheetName val="IDCCALHYD_GOO"/>
      <sheetName val="refer"/>
      <sheetName val="pt-cw"/>
      <sheetName val="Civil Boq"/>
      <sheetName val="N- Ward Codes"/>
      <sheetName val="FT-05-02IsoBOM"/>
      <sheetName val="Cost of O &amp; O"/>
      <sheetName val="Abs_CD_2"/>
      <sheetName val="ECV"/>
      <sheetName val="Buildings"/>
      <sheetName val="Irrigation"/>
      <sheetName val="Hire"/>
      <sheetName val="Conveyance"/>
      <sheetName val="MRates R "/>
      <sheetName val="co_5"/>
      <sheetName val="Di_gate-HDPE"/>
      <sheetName val="TOP SLAB-beams"/>
      <sheetName val="clvrt_data"/>
      <sheetName val="mas_hab"/>
      <sheetName val="Elc.Stnd.Data-20-21"/>
      <sheetName val="HPs_HPs"/>
      <sheetName val="Rates_SSR_2008-09"/>
      <sheetName val="Av_G_Level"/>
      <sheetName val="PVC_weights"/>
      <sheetName val="HS_30_04_2015_Final"/>
      <sheetName val="pumping_main"/>
      <sheetName val="hdpe_weights"/>
      <sheetName val="_data_sheet_"/>
      <sheetName val="HS_1"/>
      <sheetName val="_Data_-Valves"/>
      <sheetName val="MRoad_data"/>
      <sheetName val="abs_road"/>
      <sheetName val="GM&amp;PM_WE1_EST"/>
      <sheetName val="AV_GRP_ms_bwsc"/>
      <sheetName val="MS_Rates"/>
      <sheetName val="LOCAL_RATES"/>
      <sheetName val="CS_"/>
      <sheetName val="WPI_C"/>
      <sheetName val="WPI_all"/>
      <sheetName val="WPI_HM"/>
      <sheetName val="WPI_S"/>
      <sheetName val="nandipet_intra"/>
      <sheetName val="scour_depth"/>
      <sheetName val="joinery_data"/>
      <sheetName val="TBAL9697_-group_wise__sdpl"/>
      <sheetName val="Road_data-TDR"/>
      <sheetName val="pier_design"/>
      <sheetName val="road_est"/>
      <sheetName val="CC_Road"/>
      <sheetName val="Bridge_Data_2005-06"/>
      <sheetName val="Master_data"/>
      <sheetName val="TCS_Schedule_(2)"/>
      <sheetName val="Estimate "/>
      <sheetName val="cert"/>
      <sheetName val="DISCOUNT"/>
      <sheetName val="FINAL DATA"/>
      <sheetName val="DISCHARGE"/>
      <sheetName val="Global factors"/>
      <sheetName val="upa"/>
      <sheetName val="SPT vs PHI"/>
      <sheetName val="Drawing status-1"/>
      <sheetName val="Drawing status"/>
      <sheetName val="Notes"/>
      <sheetName val="SS FILTERS"/>
      <sheetName val="EDWise"/>
      <sheetName val="Analysis"/>
      <sheetName val="Road data (2)"/>
      <sheetName val="1V8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r"/>
      <sheetName val="ew-cal"/>
      <sheetName val="ann-b"/>
      <sheetName val="Abstrct "/>
      <sheetName val="est"/>
      <sheetName val="Lead"/>
      <sheetName val="Data"/>
      <sheetName val="she"/>
      <sheetName val="Part A"/>
      <sheetName val="Material"/>
      <sheetName val="Plant &amp;  Machinery"/>
      <sheetName val="Lead statement ss5"/>
      <sheetName val="v"/>
      <sheetName val="DATA-BASE"/>
      <sheetName val="DATA-ABSTRACT"/>
      <sheetName val="r"/>
      <sheetName val="Abstrct_"/>
      <sheetName val="Part_A"/>
      <sheetName val="Abstr#t "/>
      <sheetName val="Sheet1"/>
      <sheetName val="LEADS"/>
      <sheetName val="m"/>
      <sheetName val="Bridge Data 2005-06"/>
      <sheetName val="pvc-pipe-rates"/>
      <sheetName val="Labour"/>
      <sheetName val="ewst"/>
      <sheetName val="Lead statement"/>
      <sheetName val="DATA_PRG"/>
      <sheetName val="segments-details"/>
      <sheetName val="int-Dia-hdpe"/>
      <sheetName val="habs-list"/>
      <sheetName val="int-Dia-pvc"/>
      <sheetName val="MRATES"/>
      <sheetName val="MRoad data"/>
      <sheetName val="Input"/>
      <sheetName val="Bitumen trunk"/>
      <sheetName val="Feeder"/>
      <sheetName val="R99 etc"/>
      <sheetName val="Trunk unpaved"/>
      <sheetName val="GROUND FLOOR"/>
      <sheetName val="Levels"/>
      <sheetName val="maya"/>
      <sheetName val="Data.F8.BTR"/>
      <sheetName val="Boq"/>
      <sheetName val="RMR"/>
      <sheetName val="detls"/>
      <sheetName val="abs road"/>
      <sheetName val="coverpage"/>
      <sheetName val="Road data"/>
      <sheetName val="TS memo"/>
      <sheetName val="C.D.Abs.Est."/>
      <sheetName val="CD_Data"/>
      <sheetName val="RAFT"/>
      <sheetName val="scour depth"/>
      <sheetName val="m1"/>
      <sheetName val="Common "/>
      <sheetName val="Bill-12"/>
      <sheetName val="Pop"/>
      <sheetName val="EDWise"/>
      <sheetName val="Abstrct_1"/>
      <sheetName val="Part_A1"/>
      <sheetName val="Plant_&amp;__Machinery"/>
      <sheetName val="Lead_statement_ss5"/>
      <sheetName val="Abstr#t_"/>
      <sheetName val="Abstrct_2"/>
      <sheetName val="Part_A2"/>
      <sheetName val="Plant_&amp;__Machinery1"/>
      <sheetName val="Lead_statement_ss51"/>
      <sheetName val="Abstr#t_1"/>
      <sheetName val="CD Data"/>
      <sheetName val="rdamdata"/>
      <sheetName val="banilad"/>
      <sheetName val="Mactan"/>
      <sheetName val="Mandaue"/>
      <sheetName val="p&amp;m"/>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nodes"/>
      <sheetName val="int-Dia"/>
      <sheetName val="Convey"/>
      <sheetName val="mlead"/>
      <sheetName val="R_Det"/>
      <sheetName val="Main sheet"/>
      <sheetName val="SALIENT"/>
      <sheetName val="CPIPE2"/>
      <sheetName val="Lead Distance"/>
      <sheetName val="data existing_do not delete"/>
      <sheetName val="Rates"/>
      <sheetName val="SubAnalysis"/>
      <sheetName val="PH data"/>
      <sheetName val="Quarry"/>
      <sheetName val="Mix Design"/>
      <sheetName val="C-data"/>
      <sheetName val="Staff Acco."/>
      <sheetName val="Summary"/>
      <sheetName val="Specification report"/>
      <sheetName val="Data-2011-12"/>
      <sheetName val="ultmom"/>
      <sheetName val="foundation(V)"/>
      <sheetName val="DATA SHEET"/>
      <sheetName val="WATER-HAMMER"/>
      <sheetName val="Process"/>
      <sheetName val="Summary- Flyovers"/>
      <sheetName val="lead-st"/>
      <sheetName val="DATA-2005-06"/>
      <sheetName val="GF Columns"/>
      <sheetName val="Sheet2"/>
      <sheetName val="Estimate "/>
      <sheetName val="pvc_basic"/>
      <sheetName val="HDPE"/>
      <sheetName val="Rate analysis-civil"/>
      <sheetName val="Road Detail Est."/>
      <sheetName val="Work_sheet"/>
      <sheetName val="Lead_statement"/>
      <sheetName val="Bridge_Data_2005-06"/>
      <sheetName val="MRoad_data"/>
      <sheetName val="Bitumen_trunk"/>
      <sheetName val="R99_etc"/>
      <sheetName val="Trunk_unpaved"/>
      <sheetName val="GROUND_FLOOR"/>
      <sheetName val="Data_F8_BTR"/>
      <sheetName val="abs_road"/>
      <sheetName val="Road_data"/>
      <sheetName val="TS_memo"/>
      <sheetName val="C_D_Abs_Est_"/>
      <sheetName val="CD_Data1"/>
      <sheetName val="Common_"/>
      <sheetName val="SUMP1420KL@HW"/>
      <sheetName val="0000000000000"/>
      <sheetName val="Mp-team 1"/>
      <sheetName val="Nspt-smp-final-ORIGINAL"/>
      <sheetName val="DI"/>
      <sheetName val="pvc"/>
      <sheetName val="DISCOUNT"/>
      <sheetName val="Factory_rates"/>
      <sheetName val="Specification"/>
      <sheetName val="Data_Base"/>
      <sheetName val="PUMP_DATA"/>
      <sheetName val="Habcodes"/>
      <sheetName val="wh_data"/>
      <sheetName val="wh_data_R"/>
      <sheetName val="CPHEEO"/>
      <sheetName val="Iocount"/>
      <sheetName val="Flanged Beams"/>
      <sheetName val="Rectangular Beam"/>
      <sheetName val="final abstract"/>
      <sheetName val="DL CAL"/>
      <sheetName val="MRMECADAMoad data"/>
      <sheetName val="Amortization Table"/>
      <sheetName val="DET-ABS(toilet&amp;residence of ju)"/>
      <sheetName val="data1"/>
      <sheetName val="C.D.Data (Morth)"/>
      <sheetName val="Abstrct_3"/>
      <sheetName val="Part_A3"/>
      <sheetName val="Plant_&amp;__Machinery2"/>
      <sheetName val="Lead_statement_ss52"/>
      <sheetName val="Abstr#t_2"/>
      <sheetName val="Lead_Distance"/>
      <sheetName val="scour_depth"/>
      <sheetName val="Abstrct_4"/>
      <sheetName val="Part_A4"/>
      <sheetName val="Plant_&amp;__Machinery3"/>
      <sheetName val="Lead_statement_ss53"/>
      <sheetName val="Abstr#t_3"/>
      <sheetName val="Bridge_Data_2005-061"/>
      <sheetName val="Lead_statement1"/>
      <sheetName val="MRoad_data1"/>
      <sheetName val="Bitumen_trunk1"/>
      <sheetName val="R99_etc1"/>
      <sheetName val="Trunk_unpaved1"/>
      <sheetName val="GROUND_FLOOR1"/>
      <sheetName val="Data_F8_BTR1"/>
      <sheetName val="abs_road1"/>
      <sheetName val="Road_data1"/>
      <sheetName val="TS_memo1"/>
      <sheetName val="C_D_Abs_Est_1"/>
      <sheetName val="Lead_Distance1"/>
      <sheetName val="scour_depth1"/>
      <sheetName val="CD_Data2"/>
      <sheetName val="Abstrct_5"/>
      <sheetName val="Part_A5"/>
      <sheetName val="Plant_&amp;__Machinery4"/>
      <sheetName val="Lead_statement_ss54"/>
      <sheetName val="Abstr#t_4"/>
      <sheetName val="Bridge_Data_2005-062"/>
      <sheetName val="Lead_statement2"/>
      <sheetName val="MRoad_data2"/>
      <sheetName val="Bitumen_trunk2"/>
      <sheetName val="R99_etc2"/>
      <sheetName val="Trunk_unpaved2"/>
      <sheetName val="GROUND_FLOOR2"/>
      <sheetName val="Data_F8_BTR2"/>
      <sheetName val="abs_road2"/>
      <sheetName val="Road_data2"/>
      <sheetName val="TS_memo2"/>
      <sheetName val="C_D_Abs_Est_2"/>
      <sheetName val="Lead_Distance2"/>
      <sheetName val="scour_depth2"/>
      <sheetName val="CD_Data3"/>
      <sheetName val="data_existing_do_not_delete"/>
      <sheetName val="t_prsr"/>
      <sheetName val="wh"/>
      <sheetName val="PIPES BASIC RATES"/>
      <sheetName val="Data Road"/>
      <sheetName val="ROAD-Lead"/>
      <sheetName val="GUNTUR"/>
      <sheetName val="List (2)"/>
      <sheetName val="ww-march-02"/>
      <sheetName val="boredetails"/>
      <sheetName val="hdpe_basic"/>
      <sheetName val="bom"/>
      <sheetName val="Data-Road "/>
      <sheetName val="Side Drains"/>
      <sheetName val="DATA-CD "/>
      <sheetName val="Protection Wall"/>
      <sheetName val="SubAnlysis"/>
      <sheetName val="Lead  RATES"/>
      <sheetName val="Data Road Rev"/>
      <sheetName val="Sheet3"/>
      <sheetName val="not req 3"/>
      <sheetName val="Design"/>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b"/>
      <sheetName val="abst(cd-works)"/>
      <sheetName val="Abstrct "/>
      <sheetName val="Lead"/>
      <sheetName val="Data"/>
      <sheetName val="2vent culvert (2)"/>
      <sheetName val="2vent culvert"/>
      <sheetName val="1vent culvert (2)"/>
      <sheetName val="1vent culvert"/>
      <sheetName val="road dam (2)"/>
      <sheetName val="road dam"/>
      <sheetName val="berole est"/>
      <sheetName val="p&amp;m"/>
      <sheetName val="DATA-BASE"/>
      <sheetName val="DATA-ABSTRACT"/>
      <sheetName val="Leads"/>
      <sheetName val="labour coeff"/>
      <sheetName val="Data.F8.BTR"/>
      <sheetName val="Common "/>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 val="Bitumen trunk"/>
      <sheetName val="Feeder"/>
      <sheetName val="R99 etc"/>
      <sheetName val="Trunk unpaved"/>
      <sheetName val="rdamdata"/>
      <sheetName val="detls"/>
      <sheetName val="r"/>
      <sheetName val="MRATES"/>
      <sheetName val="RMR"/>
      <sheetName val="data existing_do not delete"/>
      <sheetName val="leads"/>
      <sheetName val="t_prsr"/>
      <sheetName val="id"/>
      <sheetName val="Estimate 10.00 Lakhs "/>
      <sheetName val="mlead"/>
      <sheetName val="abs road"/>
      <sheetName val="coverpage"/>
      <sheetName val="Road data"/>
      <sheetName val="R_Det"/>
      <sheetName val="lead-st"/>
      <sheetName val="Specification report"/>
      <sheetName val="DATA-BASE"/>
      <sheetName val="DATA-ABSTRACT"/>
      <sheetName val="m"/>
      <sheetName val="v"/>
      <sheetName val="data-WC"/>
      <sheetName val="Common "/>
      <sheetName val="segments-details"/>
      <sheetName val="int-Dia-hdpe"/>
      <sheetName val="int-Dia-pvc"/>
      <sheetName val="Staff Acco."/>
      <sheetName val="Rates"/>
      <sheetName val="p&amp;m"/>
      <sheetName val="ewst"/>
      <sheetName val="Levels"/>
      <sheetName val="RAFT"/>
      <sheetName val="scour depth"/>
      <sheetName val="SUMP1420KL@HW"/>
      <sheetName val="HDPE"/>
      <sheetName val="DI"/>
      <sheetName val="pvc"/>
      <sheetName val="hdpe_basic"/>
      <sheetName val="pvc_basic"/>
      <sheetName val="labour coeff"/>
      <sheetName val="One_vent_Pipe"/>
      <sheetName val="Four_vents"/>
      <sheetName val="two_vents"/>
      <sheetName val="One_vent_"/>
      <sheetName val="Plant_&amp;__Machinery"/>
      <sheetName val="Lead_statement_(2)"/>
      <sheetName val="Lead_statement"/>
      <sheetName val="Summary_of_Rates"/>
      <sheetName val="Basic_Approach"/>
      <sheetName val="Lead_(2)"/>
      <sheetName val="Data_(2)"/>
      <sheetName val="6_5%_(2)"/>
      <sheetName val="est_(2)"/>
      <sheetName val="Abstract_(2)"/>
      <sheetName val="key_(2)"/>
      <sheetName val="pro-B_(2)"/>
      <sheetName val="est__(mord)"/>
      <sheetName val="est(old)_"/>
      <sheetName val="6_5%"/>
      <sheetName val="One_vent_Pipe1"/>
      <sheetName val="Four_vents1"/>
      <sheetName val="two_vents1"/>
      <sheetName val="One_vent_1"/>
      <sheetName val="Plant_&amp;__Machinery1"/>
      <sheetName val="Lead_statement_(2)1"/>
      <sheetName val="Lead_statement1"/>
      <sheetName val="Summary_of_Rates1"/>
      <sheetName val="Basic_Approach1"/>
      <sheetName val="Lead_(2)1"/>
      <sheetName val="Data_(2)1"/>
      <sheetName val="6_5%_(2)1"/>
      <sheetName val="est_(2)1"/>
      <sheetName val="Abstract_(2)1"/>
      <sheetName val="key_(2)1"/>
      <sheetName val="pro-B_(2)1"/>
      <sheetName val="est__(mord)1"/>
      <sheetName val="est(old)_1"/>
      <sheetName val="6_5%1"/>
      <sheetName val="Lead statement ss5"/>
      <sheetName val="maya"/>
      <sheetName val="Sheet1 (2)"/>
      <sheetName val="Data.F8.BTR"/>
      <sheetName val="One_vent_Pipe5"/>
      <sheetName val="Four_vents5"/>
      <sheetName val="two_vents5"/>
      <sheetName val="One_vent_5"/>
      <sheetName val="Plant_&amp;__Machinery5"/>
      <sheetName val="Lead_statement_(2)5"/>
      <sheetName val="Lead_statement5"/>
      <sheetName val="Summary_of_Rates5"/>
      <sheetName val="Basic_Approach5"/>
      <sheetName val="Lead_(2)5"/>
      <sheetName val="Data_(2)5"/>
      <sheetName val="6_5%_(2)5"/>
      <sheetName val="est_(2)5"/>
      <sheetName val="Abstract_(2)5"/>
      <sheetName val="key_(2)5"/>
      <sheetName val="pro-B_(2)5"/>
      <sheetName val="est__(mord)5"/>
      <sheetName val="est(old)_5"/>
      <sheetName val="6_5%5"/>
      <sheetName val="One_vent_Pipe3"/>
      <sheetName val="Four_vents3"/>
      <sheetName val="two_vents3"/>
      <sheetName val="One_vent_3"/>
      <sheetName val="Plant_&amp;__Machinery3"/>
      <sheetName val="Lead_statement_(2)3"/>
      <sheetName val="Lead_statement3"/>
      <sheetName val="Summary_of_Rates3"/>
      <sheetName val="Basic_Approach3"/>
      <sheetName val="Lead_(2)3"/>
      <sheetName val="Data_(2)3"/>
      <sheetName val="6_5%_(2)3"/>
      <sheetName val="est_(2)3"/>
      <sheetName val="Abstract_(2)3"/>
      <sheetName val="key_(2)3"/>
      <sheetName val="pro-B_(2)3"/>
      <sheetName val="est__(mord)3"/>
      <sheetName val="est(old)_3"/>
      <sheetName val="6_5%3"/>
      <sheetName val="One_vent_Pipe2"/>
      <sheetName val="Four_vents2"/>
      <sheetName val="two_vents2"/>
      <sheetName val="One_vent_2"/>
      <sheetName val="Plant_&amp;__Machinery2"/>
      <sheetName val="Lead_statement_(2)2"/>
      <sheetName val="Lead_statement2"/>
      <sheetName val="Summary_of_Rates2"/>
      <sheetName val="Basic_Approach2"/>
      <sheetName val="Lead_(2)2"/>
      <sheetName val="Data_(2)2"/>
      <sheetName val="6_5%_(2)2"/>
      <sheetName val="est_(2)2"/>
      <sheetName val="Abstract_(2)2"/>
      <sheetName val="key_(2)2"/>
      <sheetName val="pro-B_(2)2"/>
      <sheetName val="est__(mord)2"/>
      <sheetName val="est(old)_2"/>
      <sheetName val="6_5%2"/>
      <sheetName val="One_vent_Pipe4"/>
      <sheetName val="Four_vents4"/>
      <sheetName val="two_vents4"/>
      <sheetName val="One_vent_4"/>
      <sheetName val="Plant_&amp;__Machinery4"/>
      <sheetName val="Lead_statement_(2)4"/>
      <sheetName val="Lead_statement4"/>
      <sheetName val="Summary_of_Rates4"/>
      <sheetName val="Basic_Approach4"/>
      <sheetName val="Lead_(2)4"/>
      <sheetName val="Data_(2)4"/>
      <sheetName val="6_5%_(2)4"/>
      <sheetName val="est_(2)4"/>
      <sheetName val="Abstract_(2)4"/>
      <sheetName val="key_(2)4"/>
      <sheetName val="pro-B_(2)4"/>
      <sheetName val="est__(mord)4"/>
      <sheetName val="est(old)_4"/>
      <sheetName val="6_5%4"/>
      <sheetName val="GF SB Ok "/>
      <sheetName val="inWords"/>
      <sheetName val="pvc-pipe-rates"/>
      <sheetName val="wh"/>
      <sheetName val="final abstract"/>
      <sheetName val="Bill-12"/>
      <sheetName val="Bitumen_trunk"/>
      <sheetName val="R99_etc"/>
      <sheetName val="Trunk_unpaved"/>
      <sheetName val="Bitumen_trunk1"/>
      <sheetName val="R99_etc1"/>
      <sheetName val="Trunk_unpaved1"/>
      <sheetName val="quarry"/>
      <sheetName val="WATER-HAMMER"/>
      <sheetName val="Bridge Data 2005-06"/>
      <sheetName val="Road Detail Est."/>
      <sheetName val="DATA_PRG"/>
      <sheetName val="DISCOUNT"/>
      <sheetName val="Rates SSR 2008-09"/>
      <sheetName val="SSR 2010-11 Rates"/>
      <sheetName val="Data_Base"/>
      <sheetName val="GN-ST-10"/>
      <sheetName val="Main"/>
      <sheetName val="L040"/>
      <sheetName val="habs-list"/>
      <sheetName val="Nspt-smp-final-ORIGINAL"/>
      <sheetName val="Iocount"/>
      <sheetName val="bundqty"/>
      <sheetName val="abs"/>
      <sheetName val="Lead (Final)"/>
      <sheetName val="wh_data_R"/>
      <sheetName val="Sheet5"/>
      <sheetName val="m1"/>
      <sheetName val="boredetails"/>
      <sheetName val="C.D.Abs.Est."/>
      <sheetName val="sg-clay(d)"/>
      <sheetName val="Design of two-way slab"/>
      <sheetName val="INPUT-DATA"/>
      <sheetName val="slab"/>
      <sheetName val="Data o"/>
      <sheetName val="Input"/>
      <sheetName val="Plant &amp;  Machiner"/>
      <sheetName val="dBase"/>
      <sheetName val="SubAnalysis"/>
      <sheetName val="data_existing_do_not_delete"/>
      <sheetName val="Estimate_10_00_Lakhs_"/>
      <sheetName val="abs_road"/>
      <sheetName val="Road_data"/>
      <sheetName val="Specification_report"/>
      <sheetName val="Common_"/>
      <sheetName val="PIPES BASIC RATES"/>
      <sheetName val="BACK BONE"/>
      <sheetName val="BASIC DATA"/>
      <sheetName val="BUILDING ITEMS"/>
      <sheetName val="RCC S.S PIPES NP CLASS"/>
      <sheetName val="RCC S.S PR CLASS"/>
      <sheetName val="Compound wall  Ok"/>
      <sheetName val="Cost of O &amp; O"/>
      <sheetName val="Data-Road "/>
      <sheetName val="BWSCPlt"/>
      <sheetName val="CI"/>
      <sheetName val="G.R.P"/>
      <sheetName val="PSC REVISED"/>
      <sheetName val="desing cru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D5">
            <v>137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ed BOQ week"/>
      <sheetName val="Revised BOQ week Samp"/>
      <sheetName val="BOQ week"/>
      <sheetName val="BOQ week Samp"/>
      <sheetName val="Labour week"/>
      <sheetName val="Labour week Samp"/>
      <sheetName val="labour coeff"/>
      <sheetName val="Material week"/>
      <sheetName val="Job Cost - month"/>
      <sheetName val="JCR Revised Format - month"/>
      <sheetName val="Bulk Samp"/>
      <sheetName val="Bulk Top"/>
      <sheetName val="Claim Vs Cert"/>
      <sheetName val="Sc Recon"/>
      <sheetName val="RMC"/>
      <sheetName val="Steel"/>
      <sheetName val="S7A-Fort Empty"/>
      <sheetName val="S7A-Fort Samp"/>
      <sheetName val="Staffmonthly"/>
      <sheetName val="Scaff - Fort"/>
      <sheetName val="Scaff - Req"/>
      <sheetName val="F3"/>
      <sheetName val="F3-Samp1"/>
      <sheetName val="F3-Samp2"/>
      <sheetName val="F3-Samp3"/>
      <sheetName val="F3-Samp4"/>
      <sheetName val="F3-Samp5"/>
      <sheetName val="Sheet1"/>
      <sheetName val="Sheet2"/>
      <sheetName val="Sheet3"/>
      <sheetName val="p&amp;m"/>
      <sheetName val="Data"/>
      <sheetName val="Labour"/>
      <sheetName val="Material"/>
      <sheetName val="Plant &amp;  Machinery"/>
      <sheetName val="DATA-BASE"/>
      <sheetName val="DATA-ABSTR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GF I-BEAM.F"/>
      <sheetName val="labour coeff"/>
      <sheetName val="Data"/>
      <sheetName val="Labour"/>
      <sheetName val="p&amp;m"/>
    </sheetNames>
    <sheetDataSet>
      <sheetData sheetId="0"/>
      <sheetData sheetId="1" refreshError="1"/>
      <sheetData sheetId="2" refreshError="1"/>
      <sheetData sheetId="3" refreshError="1"/>
      <sheetData sheetId="4"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ta"/>
      <sheetName val="Leads"/>
      <sheetName val="I.R.P"/>
      <sheetName val="open well"/>
      <sheetName val="ringwell"/>
      <sheetName val="bwell"/>
      <sheetName val="Lead"/>
      <sheetName val="Material"/>
      <sheetName val="Labour"/>
      <sheetName val="coverpage"/>
      <sheetName val="Road data"/>
      <sheetName val="boredetails"/>
      <sheetName val="ABS"/>
      <sheetName val="r"/>
      <sheetName val="v"/>
      <sheetName val="data existing_do not delete"/>
      <sheetName val="DATA-BASE"/>
      <sheetName val="DATA-ABSTRACT"/>
      <sheetName val="Plant &amp;  Machinery"/>
      <sheetName val="Bitumen trunk"/>
      <sheetName val="Feeder"/>
      <sheetName val="R99 etc"/>
      <sheetName val="Trunk unpaved"/>
      <sheetName val="m"/>
      <sheetName val="Fill this out first..."/>
      <sheetName val="Staff Acco."/>
      <sheetName val="segments-details"/>
      <sheetName val="int-Dia-hdpe"/>
      <sheetName val="int-Dia-pvc"/>
      <sheetName val="Lead statement ss5"/>
      <sheetName val="Usage"/>
      <sheetName val="Common "/>
      <sheetName val="General"/>
      <sheetName val="labour coeff"/>
      <sheetName val="Sheet2"/>
      <sheetName val="pvc_basic"/>
      <sheetName val="gen"/>
      <sheetName val="GF SB Ok "/>
      <sheetName val="Dayworks Bill"/>
      <sheetName val="Bills of Quantities"/>
      <sheetName val="p&amp;m"/>
      <sheetName val="DATA_PRG"/>
      <sheetName val="Data.F8.BTR"/>
      <sheetName val="detls"/>
      <sheetName val="BTR"/>
      <sheetName val="GenAbst"/>
      <sheetName val="Rates"/>
      <sheetName val="PVC_dia"/>
      <sheetName val="I_R_P"/>
      <sheetName val="open_well"/>
      <sheetName val="I_R_P1"/>
      <sheetName val="open_well1"/>
      <sheetName val="inWords"/>
      <sheetName val="census91"/>
      <sheetName val="Labour Charges"/>
      <sheetName val="Bridge Data 2005-06"/>
      <sheetName val="mlead"/>
      <sheetName val="abs road"/>
      <sheetName val="RMR"/>
      <sheetName val="Cover"/>
      <sheetName val="ACS(1)"/>
      <sheetName val="FAS-C(4)"/>
      <sheetName val="CCTV(old)"/>
      <sheetName val="Data rough"/>
      <sheetName val="Lead statement"/>
      <sheetName val="DataInput"/>
      <sheetName val="DataInput-1"/>
      <sheetName val="DI Rate Analysis"/>
      <sheetName val="Economic RisingMain  Ph-I"/>
      <sheetName val="MRATES"/>
      <sheetName val="Habcodes"/>
      <sheetName val="lead charges"/>
      <sheetName val="BWSCPlt"/>
      <sheetName val="CI"/>
      <sheetName val="DI"/>
      <sheetName val="G.R.P"/>
      <sheetName val="HDPE"/>
      <sheetName val="PSC REVISED"/>
      <sheetName val="pvc"/>
      <sheetName val="maya"/>
      <sheetName val="M30"/>
      <sheetName val="R_Det"/>
      <sheetName val="MTC-estimate"/>
      <sheetName val="rdamdata"/>
      <sheetName val="QTY"/>
      <sheetName val="Sheet9"/>
      <sheetName val="Nspt-smp-final-ORIGINAL"/>
      <sheetName val="Lead-1"/>
      <sheetName val="MRoad data"/>
      <sheetName val="(Road-Project)"/>
      <sheetName val="Iocount"/>
      <sheetName val="Amortization Table"/>
      <sheetName val="137-140"/>
      <sheetName val="141-142"/>
      <sheetName val="ElectricalSSR"/>
      <sheetName val="CD Data"/>
      <sheetName val="m1"/>
      <sheetName val="final abstract"/>
      <sheetName val="Design basis-C"/>
      <sheetName val="Road Detail Est."/>
      <sheetName val="Data-2010-11"/>
      <sheetName val="data1"/>
      <sheetName val="Main sheet"/>
      <sheetName val="Intro."/>
    </sheetNames>
    <sheetDataSet>
      <sheetData sheetId="0" refreshError="1"/>
      <sheetData sheetId="1" refreshError="1"/>
      <sheetData sheetId="2" refreshError="1">
        <row r="9">
          <cell r="Q9">
            <v>171.75</v>
          </cell>
        </row>
        <row r="36">
          <cell r="Q36">
            <v>395.375</v>
          </cell>
        </row>
        <row r="39">
          <cell r="Q39">
            <v>1061.97</v>
          </cell>
        </row>
      </sheetData>
      <sheetData sheetId="3"/>
      <sheetData sheetId="4"/>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PC 1000mm"/>
      <sheetName val="PC 800mm"/>
      <sheetName val="P C 600 mm"/>
      <sheetName val="RSI"/>
      <sheetName val="General Abstract"/>
      <sheetName val="3.00m dest"/>
      <sheetName val="3.00 m Aest"/>
      <sheetName val="2.00 Dest"/>
      <sheetName val="2.00  Aest"/>
      <sheetName val="RE wall Aest"/>
      <sheetName val="RE wall Dest"/>
      <sheetName val="Drains AE"/>
      <sheetName val="Drains DE"/>
      <sheetName val="Road AE"/>
      <sheetName val="Road DE"/>
      <sheetName val="leads (2)"/>
      <sheetName val="leads"/>
      <sheetName val="DATA_ENTRY"/>
      <sheetName val="Cover"/>
      <sheetName val="GA"/>
      <sheetName val="Est"/>
      <sheetName val="Seignarages"/>
      <sheetName val="DetEst"/>
      <sheetName val="TK Road Crust"/>
      <sheetName val="Lead"/>
      <sheetName val="WorkSlip"/>
      <sheetName val="BTLeads"/>
      <sheetName val="RMR"/>
      <sheetName val="MRoad data"/>
      <sheetName val="Certificates"/>
      <sheetName val="MRATES"/>
      <sheetName val="KM &amp; HM ston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ow r="34">
          <cell r="H34">
            <v>0</v>
          </cell>
        </row>
      </sheetData>
      <sheetData sheetId="33"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Lead"/>
      <sheetName val="mlead"/>
      <sheetName val="abs road"/>
      <sheetName val="cover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F Over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S-Cli, Nur  Del"/>
      <sheetName val="Ele Clinic N Del"/>
      <sheetName val="Conv"/>
      <sheetName val="Cover page"/>
      <sheetName val="GA Comp.. "/>
      <sheetName val="GF Overall"/>
      <sheetName val="FF Overall"/>
      <sheetName val="SF Overall"/>
      <sheetName val="Ele. Overall"/>
      <sheetName val="WS CS Overall"/>
      <sheetName val="Ele CS Overall"/>
      <sheetName val="CS Overall Civil"/>
      <sheetName val="Site development"/>
      <sheetName val="GF SB Ok "/>
      <sheetName val="FF SB Ok"/>
      <sheetName val="SF SB Ok"/>
      <sheetName val="WS (Sch) Ok "/>
      <sheetName val="Est. SB Ok"/>
      <sheetName val="Ele. SB"/>
      <sheetName val="GF DB Ok"/>
      <sheetName val="FF DB Ok"/>
      <sheetName val="SF DB  Ok"/>
      <sheetName val="WS DB  Ok "/>
      <sheetName val="Ele-Dor Ok "/>
      <sheetName val="Ele. DB  Del"/>
      <sheetName val="GF KD  Ok"/>
      <sheetName val="WS - KD  Ok "/>
      <sheetName val="Ele K&amp; D Ok"/>
      <sheetName val="Ele. KD Del"/>
      <sheetName val="GF PQ Ok "/>
      <sheetName val="WS - PQ Ok "/>
      <sheetName val="Ele Prl Q Ok"/>
      <sheetName val="Ele. PQ Del"/>
      <sheetName val="GF SQ Ok "/>
      <sheetName val="FF SQ Ok "/>
      <sheetName val="SF SQ Ok"/>
      <sheetName val="TF SQ Ok"/>
      <sheetName val="WS - SQ Ok "/>
      <sheetName val="Ele. SQ.  Ok"/>
      <sheetName val="Ele. SQ  Del"/>
      <sheetName val="FF KD"/>
      <sheetName val="SF Kd"/>
      <sheetName val="Roads Del"/>
      <sheetName val="Septic Tank 200U RR Ok"/>
      <sheetName val="Septic tank RCC 200 Users Ok"/>
      <sheetName val="Septic Tank 100 U Ok"/>
      <sheetName val="SUMP Ok "/>
      <sheetName val="CW  Ok"/>
      <sheetName val="OHSR Ok"/>
      <sheetName val="External Ele.  Ok"/>
      <sheetName val="Ext-Drainage"/>
      <sheetName val="B-WELL"/>
      <sheetName val="CS SD "/>
      <sheetName val="CS SB Civil  Ok"/>
      <sheetName val="SB WS CS Ok"/>
      <sheetName val="SB Ele CS  Ok"/>
      <sheetName val="CS Civil DB Ok"/>
      <sheetName val="CS WS DB   Ok"/>
      <sheetName val="CS  Ele  DB  Ok"/>
      <sheetName val="CS Civil KD Ok"/>
      <sheetName val="CS KD WS  Ok"/>
      <sheetName val="CS Ele. KD "/>
      <sheetName val="CS Civil PQ Ok"/>
      <sheetName val="CS WS PQ  Ok"/>
      <sheetName val="CS Ele. PQ  Ok "/>
      <sheetName val="CS Civil SQ Ok"/>
      <sheetName val="CS WS SQ Ok "/>
      <sheetName val="CS Ele SQ Ok"/>
      <sheetName val="CS 200 users RR Ok "/>
      <sheetName val="CS Septic tank RCC 200 users"/>
      <sheetName val="CS 100 users "/>
      <sheetName val="CS SUMP"/>
      <sheetName val="CS CW oK"/>
      <sheetName val="CS OHSR  Ok"/>
      <sheetName val="CS External Ele. "/>
      <sheetName val="CS Ext. drainage "/>
      <sheetName val="CS Borewell "/>
      <sheetName val="LEAD"/>
      <sheetName val="Suppl. C-data"/>
      <sheetName val="Bitumen trunk"/>
      <sheetName val="Feeder"/>
      <sheetName val="R99 etc"/>
      <sheetName val="Trunk unpaved"/>
      <sheetName val="r"/>
      <sheetName val="leads"/>
      <sheetName val="Data"/>
      <sheetName val="Road Detail 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row r="1569">
          <cell r="F1569" t="str">
            <v xml:space="preserve">APEWIDC,  Proddatur </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Spn-2"/>
      <sheetName val="Cover"/>
      <sheetName val="G Abs"/>
      <sheetName val="MRoad data (2)"/>
      <sheetName val="Seignarages"/>
      <sheetName val="D.E"/>
      <sheetName val="A.E"/>
      <sheetName val=" Est   (2)"/>
      <sheetName val="RE wall Aest"/>
      <sheetName val="RE wall Dest"/>
      <sheetName val="1v2m span Dest"/>
      <sheetName val="1v2mspan Aest"/>
      <sheetName val="PC D &amp; Ast"/>
      <sheetName val="ABST.EST."/>
      <sheetName val="DET EST."/>
      <sheetName val="RSI"/>
      <sheetName val="DetEst"/>
      <sheetName val="Statement of lead"/>
      <sheetName val="Lead"/>
      <sheetName val="WorkSlip"/>
      <sheetName val="BTLeads"/>
      <sheetName val="RMR"/>
      <sheetName val="MRoad data"/>
      <sheetName val="Certificates"/>
      <sheetName val="MRATES"/>
      <sheetName val="1Row 1000 mm dia pipe-12 Nos"/>
      <sheetName val="1 R 800 mm dia pipe-2 N0s"/>
      <sheetName val="Seign qty"/>
      <sheetName val="Drain est."/>
      <sheetName val="Quarry map"/>
      <sheetName val="strip plan.road renual chart"/>
      <sheetName val="KR road Crust"/>
      <sheetName val="RT wall Abst.est."/>
      <sheetName val="RT.Wall Det. est."/>
      <sheetName val="RT wall Drg"/>
      <sheetName val="Box culvt2x3"/>
      <sheetName val="Box culvt.2x2-4  Nos"/>
      <sheetName val="1 R of 800 mm dia pipe Drg."/>
      <sheetName val="1 R of 1000 mm dia Pipe Drg."/>
      <sheetName val="LS-1"/>
      <sheetName val="CS-1"/>
      <sheetName val="abs road"/>
      <sheetName val="coverpage"/>
      <sheetName val="R_D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7">
          <cell r="M17">
            <v>340</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XXXXXX"/>
      <sheetName val="XXXXXXXXXXXX0"/>
      <sheetName val="Cover Page"/>
      <sheetName val="Specification report"/>
      <sheetName val="GA "/>
      <sheetName val="Main. Est."/>
      <sheetName val="Data -Hostel Building  (2)"/>
      <sheetName val="Est. Expansion joint "/>
      <sheetName val="Sub-estimate electrical"/>
      <sheetName val="LEAD- "/>
      <sheetName val="Rates SSR 2008-09"/>
      <sheetName val="Toilet block "/>
      <sheetName val="Bore well &amp; Motor"/>
      <sheetName val="Sub-estimate for Sanitary &amp; Int"/>
      <sheetName val="Compound wall "/>
      <sheetName val="Doors &amp; Windows "/>
      <sheetName val="MS Windows"/>
      <sheetName val="DATA-BASE"/>
      <sheetName val="DATA-ABSTRACT"/>
      <sheetName val="leads"/>
      <sheetName val="labour coeff"/>
      <sheetName val="Labour"/>
      <sheetName val="Material"/>
      <sheetName val="Plant &amp;  Machinery"/>
    </sheetNames>
    <sheetDataSet>
      <sheetData sheetId="0"/>
      <sheetData sheetId="1"/>
      <sheetData sheetId="2"/>
      <sheetData sheetId="3">
        <row r="160">
          <cell r="B160" t="str">
            <v xml:space="preserve">Executive Engineer, </v>
          </cell>
        </row>
        <row r="161">
          <cell r="E161" t="str">
            <v xml:space="preserve">APEWIDC,  Kadapa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ates"/>
      <sheetName val="Junction Det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Spn-2"/>
      <sheetName val="Cover"/>
      <sheetName val="G Abs"/>
      <sheetName val="MRoad data (2)"/>
      <sheetName val="Seignarages"/>
      <sheetName val="D.E"/>
      <sheetName val="A.E"/>
      <sheetName val=" Est   (2)"/>
      <sheetName val="RE wall Aest"/>
      <sheetName val="RE wall Dest"/>
      <sheetName val="1v2m span Dest"/>
      <sheetName val="1v2mspan Aest"/>
      <sheetName val="PC D &amp; Ast"/>
      <sheetName val="ABST.EST."/>
      <sheetName val="DET EST."/>
      <sheetName val="RSI"/>
      <sheetName val="DetEst"/>
      <sheetName val="Statement of lead"/>
      <sheetName val="Lead"/>
      <sheetName val="WorkSlip"/>
      <sheetName val="BTLeads"/>
      <sheetName val="RMR"/>
      <sheetName val="MRoad data"/>
      <sheetName val="Certificates"/>
      <sheetName val="MRATES"/>
      <sheetName val="1Row 1000 mm dia pipe-12 Nos"/>
      <sheetName val="1 R 800 mm dia pipe-2 N0s"/>
      <sheetName val="Seign qty"/>
      <sheetName val="Drain est."/>
      <sheetName val="Quarry map"/>
      <sheetName val="strip plan.road renual chart"/>
      <sheetName val="KR road Crust"/>
      <sheetName val="RT wall Abst.est."/>
      <sheetName val="RT.Wall Det. est."/>
      <sheetName val="RT wall Drg"/>
      <sheetName val="Box culvt2x3"/>
      <sheetName val="Box culvt.2x2-4  Nos"/>
      <sheetName val="1 R of 800 mm dia pipe Drg."/>
      <sheetName val="1 R of 1000 mm dia Pipe Drg."/>
      <sheetName val="LS-1"/>
      <sheetName val="C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
      <sheetName val="PumpHouse1.50X1.20"/>
      <sheetName val="PumpHouse1.20X0.90"/>
      <sheetName val="Sheet1"/>
      <sheetName val="maya"/>
      <sheetName val="PumpHouse 0.90X0.90"/>
      <sheetName val="CR"/>
      <sheetName val="Specification report"/>
      <sheetName val="Data"/>
      <sheetName val="GF SB Ok "/>
      <sheetName val="Leads"/>
      <sheetName val="Lead"/>
      <sheetName val="MTC-estimate"/>
      <sheetName val="r"/>
      <sheetName val="labour coeff"/>
      <sheetName val="FF WRK"/>
      <sheetName val="Labour"/>
      <sheetName val="Material"/>
      <sheetName val="Plant &amp;  Machinery"/>
      <sheetName val="DATA_PRG"/>
      <sheetName val="Abs"/>
      <sheetName val="m1"/>
      <sheetName val="RMR"/>
      <sheetName val="Road data"/>
      <sheetName val="Sheet9"/>
      <sheetName val="segments-details"/>
      <sheetName val="int-Dia-hdpe"/>
      <sheetName val="habs-list"/>
      <sheetName val="int-Dia-pvc"/>
      <sheetName val="final abstract"/>
      <sheetName val="Cover"/>
      <sheetName val="Common "/>
      <sheetName val="DATA-BASE"/>
      <sheetName val="DATA-ABSTRACT"/>
      <sheetName val="Lead statement"/>
      <sheetName val="m"/>
      <sheetName val="MRATES"/>
      <sheetName val="Data.F8.BTR"/>
      <sheetName val="Bitumen trunk"/>
      <sheetName val="Feeder"/>
      <sheetName val="R99 etc"/>
      <sheetName val="Trunk unpaved"/>
      <sheetName val="HDPE"/>
      <sheetName val="DI"/>
      <sheetName val="pvc"/>
      <sheetName val="ssr-rates"/>
      <sheetName val="HP"/>
      <sheetName val="pvc_basic"/>
      <sheetName val="C-data"/>
      <sheetName val="Bridge Data 2005-06"/>
      <sheetName val="Sheet2"/>
      <sheetName val="Ind_plumb_det"/>
      <sheetName val="detls"/>
      <sheetName val="hdpe weights"/>
      <sheetName val="PVC weights"/>
      <sheetName val="Sheet5"/>
      <sheetName val="Lead statement ss5"/>
      <sheetName val="Usage"/>
      <sheetName val="General"/>
      <sheetName val="data existing_do not delete"/>
      <sheetName val="C.D.Data (Morth)"/>
      <sheetName val="Rd.Det.Est"/>
      <sheetName val="Rd.Data"/>
      <sheetName val="v"/>
      <sheetName val="Data rough"/>
      <sheetName val="ewst"/>
      <sheetName val="Data-2010-11"/>
      <sheetName val="0000000000000"/>
      <sheetName val="stone"/>
      <sheetName val="index"/>
      <sheetName val="abs road"/>
      <sheetName val="BTR"/>
      <sheetName val="HDPE-pipe-rates"/>
      <sheetName val="pvc-pipe-rates"/>
      <sheetName val="PumpHouse1_50X1_20"/>
      <sheetName val="PumpHouse1_20X0_90"/>
      <sheetName val="PumpHouse_0_90X0_90"/>
      <sheetName val="Specification_report"/>
      <sheetName val="PumpHouse1_50X1_201"/>
      <sheetName val="PumpHouse1_20X0_901"/>
      <sheetName val="PumpHouse_0_90X0_901"/>
      <sheetName val="Specification_report1"/>
    </sheetNames>
    <sheetDataSet>
      <sheetData sheetId="0"/>
      <sheetData sheetId="1"/>
      <sheetData sheetId="2"/>
      <sheetData sheetId="3"/>
      <sheetData sheetId="4" refreshError="1">
        <row r="69">
          <cell r="A69" t="str">
            <v xml:space="preserve">Earth work excation and depositing on bank with initial lead and lift in loamy and clayee soils as per ss301 for foundations </v>
          </cell>
        </row>
        <row r="70">
          <cell r="A70" t="str">
            <v xml:space="preserve">Earth work excation for ISOLATED works and depositing on bank with initial lead and lift in loamy and clayee soils as per ss301 for foundations </v>
          </cell>
        </row>
        <row r="71">
          <cell r="A71" t="str">
            <v>Labour Charges</v>
          </cell>
        </row>
        <row r="72">
          <cell r="A72" t="str">
            <v>C.C (1:6:10 ) Mix for Foundation Concrete to ISOLATED works using 40mm H.B.Q metal including cost &amp; conveyance of materials and labour charges seigniorage charges etc complete .</v>
          </cell>
        </row>
        <row r="73">
          <cell r="A73">
            <v>0</v>
          </cell>
        </row>
        <row r="74">
          <cell r="A74" t="str">
            <v>C.C (1:4:8 ) Mix for Foundation Concrete to ISOLATED works using 40mm H.B.G metal including cost &amp; conveyance of materials and labour charges seigniorage charges etc complete .</v>
          </cell>
        </row>
        <row r="75">
          <cell r="A75" t="str">
            <v>Country brick Masonary in CM(1:6)Mix for Superstructure including  cost &amp; conveyance of all materials labour charges,seigniorage chargec,curing etc complete .</v>
          </cell>
        </row>
        <row r="76">
          <cell r="A76" t="str">
            <v xml:space="preserve">Country brick Masonary in CM(1:6)Mix for foundation &amp; basement to VALVE CHAMBERS including  cost &amp; conveyance of all materials labour charges,seigniorage chargec,curing etc complete. </v>
          </cell>
        </row>
        <row r="77">
          <cell r="A77" t="str">
            <v xml:space="preserve">C.C (1:2:4) Mix using 20mm  H.B.G metal including cost &amp; conveyance of all materials and labour charges seigniorage charges etc complete for R.C.C items </v>
          </cell>
        </row>
        <row r="78">
          <cell r="A78" t="str">
            <v>Country brick Masonary in CM(1:6)Mix for Superstructure to VALVE CHABERS including  cost &amp; conveyance of all materials labour charges,seigniorage chargec,curing etc complete .</v>
          </cell>
        </row>
        <row r="79">
          <cell r="A79">
            <v>0</v>
          </cell>
        </row>
        <row r="80">
          <cell r="A80" t="str">
            <v>C.C.(1:2:4)mix</v>
          </cell>
        </row>
        <row r="81">
          <cell r="A81">
            <v>0</v>
          </cell>
        </row>
        <row r="82">
          <cell r="A82" t="str">
            <v>R.C.C.(1:2:4) mix for Side walls to VALVE CHAMBERS using 20mm HBG chips with necessary Qty of steel per 1 cum of concrete including C &amp; C of all materials and labour charges seig charges, centering , curing etc complete but excluding cost of steel and fab</v>
          </cell>
        </row>
        <row r="83">
          <cell r="A83" t="str">
            <v>Sand for mortor</v>
          </cell>
        </row>
        <row r="84">
          <cell r="A84" t="str">
            <v>R.C.C.(1:2:4) mix for Cover slab to VALVE CHAMBERS using 20mm HBG chips with necessary Qty of steel per 1 cum of concrete including C &amp; C of all materials and labour charges seig charges, centering , curing etc complete but excluding cost of steel and fab</v>
          </cell>
        </row>
        <row r="85">
          <cell r="A85" t="str">
            <v>Sand for mortor</v>
          </cell>
        </row>
        <row r="86">
          <cell r="A86" t="str">
            <v>R.C.C.(1:2:4) mix for Bottom slab to VALVE CHAMBERS using 20mm HBG chips with necessary Qty of steel per 1 cum of concrete including C &amp; C of all materials and labour charges seig charges, centering , curing etc complete but excluding cost of steel and fa</v>
          </cell>
        </row>
        <row r="87">
          <cell r="A87" t="str">
            <v>C.C (1:3:6) Mix  using 40mm  H.B.G metal including cost &amp; conveyance of all materials and labour charges seigniorage charges etc complete.</v>
          </cell>
        </row>
        <row r="88">
          <cell r="A88">
            <v>0</v>
          </cell>
        </row>
        <row r="89">
          <cell r="A89" t="str">
            <v xml:space="preserve">C.C (1:3:6) Mix using 20mm  H.B.G metal including cost &amp; conveyance of all materials and labour charges seigniorage charges etc complete.  </v>
          </cell>
        </row>
        <row r="90">
          <cell r="A90">
            <v>0</v>
          </cell>
        </row>
        <row r="91">
          <cell r="A91">
            <v>0</v>
          </cell>
        </row>
        <row r="92">
          <cell r="A92" t="str">
            <v>Labour Charges</v>
          </cell>
        </row>
        <row r="93">
          <cell r="A93">
            <v>0</v>
          </cell>
        </row>
        <row r="94">
          <cell r="A94">
            <v>0</v>
          </cell>
        </row>
        <row r="95">
          <cell r="A95">
            <v>0</v>
          </cell>
        </row>
        <row r="96">
          <cell r="A96" t="str">
            <v xml:space="preserve">Sanding filling in foundation and basement for ISOLATED works including cost &amp; conveyance of all materials and labour charges seig charges , wtering and tamping etc, complete  </v>
          </cell>
        </row>
        <row r="97">
          <cell r="A97">
            <v>0</v>
          </cell>
        </row>
        <row r="98">
          <cell r="A98">
            <v>0</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Name val="com st PM"/>
      <sheetName val="GM"/>
      <sheetName val="comst GM"/>
      <sheetName val="eweljlt"/>
      <sheetName val="pvc_basic"/>
      <sheetName val="pvc"/>
      <sheetName val="hdpe_basic"/>
      <sheetName val="HDPE"/>
      <sheetName val="DI"/>
      <sheetName val="CI"/>
      <sheetName val="G.R.P"/>
      <sheetName val="com_st_PM"/>
      <sheetName val="comst_GM"/>
      <sheetName val="G_R_P"/>
      <sheetName val="detls"/>
      <sheetName val="Specification report"/>
      <sheetName val="maya"/>
      <sheetName val="leads"/>
      <sheetName val="hdpe-rates"/>
      <sheetName val="hdpe weights"/>
      <sheetName val="ssr-rates"/>
      <sheetName val="pvc-rates"/>
      <sheetName val="PVC weights"/>
      <sheetName val="r"/>
      <sheetName val="_x0000_V_x0000_O_x0000_I_x0000_L_x0000_S_x0000_I_x0000_N_x0000_G_x0000_R_x0000_A_x0000_M_x0000_._x0000_X_x0000_L_x0000_S_x0000_"/>
      <sheetName val="Nspt-smp-final-ORIGINAL"/>
      <sheetName val="v"/>
      <sheetName val="Lead"/>
      <sheetName val="sand"/>
      <sheetName val="stone"/>
      <sheetName val="Road Detail Est."/>
      <sheetName val="Road data"/>
      <sheetName val="Plant &amp;  Machinery"/>
      <sheetName val="GF SB Ok "/>
      <sheetName val="Data"/>
      <sheetName val="TBAL9697 -group wise  sdpl"/>
      <sheetName val="mlead"/>
      <sheetName val="abs road"/>
      <sheetName val="coverpage"/>
      <sheetName val="RMR"/>
      <sheetName val="R_Det"/>
      <sheetName val="ABS"/>
      <sheetName val="BWSCPlt"/>
      <sheetName val="PSC REVISED"/>
      <sheetName val="Work_sheet"/>
      <sheetName val="data existing_do not delete"/>
      <sheetName val="m1"/>
      <sheetName val="DATA_PRG"/>
      <sheetName val="wh_data"/>
      <sheetName val="wh_data_R"/>
      <sheetName val="CPHEEO"/>
      <sheetName val="input"/>
      <sheetName val=""/>
      <sheetName val="LEAD STATEMENT"/>
      <sheetName val="SSR 2014-15 Rates"/>
      <sheetName val="Summary"/>
      <sheetName val="?V?O?I?L?S?I?N?G?R?A?M?.?X?L?S?"/>
      <sheetName val="ABS.C.D."/>
      <sheetName val="Sheet1"/>
      <sheetName val="Material"/>
      <sheetName val="Labour"/>
      <sheetName val="com_st_PM1"/>
      <sheetName val="comst_GM1"/>
      <sheetName val="G_R_P1"/>
      <sheetName val="rdamdata"/>
      <sheetName val="final abstract"/>
      <sheetName val="Staff Acco."/>
      <sheetName val="labour coeff"/>
      <sheetName val="ESTIMATE"/>
      <sheetName val="FF WRK"/>
      <sheetName val="wh"/>
      <sheetName val="MRMECADAMoad data"/>
      <sheetName val="MRATES"/>
      <sheetName val="_V_O_I_L_S_I_N_G_R_A_M_._X_L_S_"/>
      <sheetName val="t_prsr"/>
      <sheetName val="id"/>
      <sheetName val="C-data"/>
      <sheetName val="com_st_PM5"/>
      <sheetName val="comst_GM5"/>
      <sheetName val="G_R_P5"/>
      <sheetName val="Specification_report2"/>
      <sheetName val="com_st_PM3"/>
      <sheetName val="comst_GM3"/>
      <sheetName val="G_R_P3"/>
      <sheetName val="com_st_PM2"/>
      <sheetName val="comst_GM2"/>
      <sheetName val="G_R_P2"/>
      <sheetName val="Specification_report"/>
      <sheetName val="com_st_PM4"/>
      <sheetName val="comst_GM4"/>
      <sheetName val="G_R_P4"/>
      <sheetName val="Specification_report1"/>
      <sheetName val="lead-st"/>
      <sheetName val="Flight-1"/>
      <sheetName val="RAM"/>
      <sheetName val="Shaft type"/>
      <sheetName val="SSR"/>
      <sheetName val="SPT vs PHI"/>
      <sheetName val="_x005f_x0000_V_x005f_x0000_O_x005f_x0000_I_x005f_x0000_"/>
      <sheetName val="estimate "/>
      <sheetName val="Rates"/>
      <sheetName val="Line"/>
      <sheetName val="0000000000000"/>
      <sheetName val="HDPE-pipe-rates"/>
      <sheetName val="pvc-pipe-rates"/>
      <sheetName val="Sheet2"/>
      <sheetName val="m"/>
      <sheetName val="Bitumen trunk"/>
      <sheetName val="Feeder"/>
      <sheetName val="R99 etc"/>
      <sheetName val="Trunk unpaved"/>
      <sheetName val="EDWise"/>
      <sheetName val="MRoad data"/>
      <sheetName val="_x0000_V_x0000_O_x0000_I_x0000_"/>
      <sheetName val="2A_2008_09_ABST_GENSCST"/>
      <sheetName val="Data_Renuals"/>
      <sheetName val="Proforma -II "/>
      <sheetName val=" Estt."/>
      <sheetName val="Cover"/>
      <sheetName val="_V_O_I_L_S_I_N_G_R_A_M___X_L__2"/>
      <sheetName val="COLUMN"/>
      <sheetName val="STRIP Sizing"/>
      <sheetName val="upa"/>
      <sheetName val="SC Cost FEB 03"/>
      <sheetName val="Tees"/>
      <sheetName val="water-hammar-strenght"/>
      <sheetName val="com_st_PM6"/>
      <sheetName val="comst_GM6"/>
      <sheetName val="G_R_P6"/>
      <sheetName val="Specification_report3"/>
      <sheetName val="CS "/>
      <sheetName val="Data.F8.BTR"/>
      <sheetName val="_V_O_I_L_S_I_N_G_R_A_M___X_L__3"/>
      <sheetName val="hdpe_weights"/>
      <sheetName val="PVC_weights"/>
      <sheetName val="VOILSINGRAM_XLS"/>
      <sheetName val="Road_Detail_Est_"/>
      <sheetName val="Road_data"/>
      <sheetName val="Plant_&amp;__Machinery"/>
      <sheetName val="GF_SB_Ok_"/>
      <sheetName val="TBAL9697_-group_wise__sdpl"/>
      <sheetName val="LEAD_STATEMENT"/>
      <sheetName val="SSR_2014-15_Rates"/>
      <sheetName val="?V?O?I?L?S?I?N?G?R?A?M?_?X?L?S?"/>
      <sheetName val="ABS_C_D_"/>
      <sheetName val="Sheet9"/>
      <sheetName val="Iocount"/>
      <sheetName val="_x005f_x005f_x005f_x0000_V_x005f_x005f_x005f_x0000_O_x0"/>
      <sheetName val="not req 3"/>
      <sheetName val="civ data"/>
      <sheetName val="BTR"/>
      <sheetName val="Intro"/>
      <sheetName val="l"/>
      <sheetName val="clvrt_data"/>
      <sheetName val="_5wgdhabfinal00_01"/>
      <sheetName val="VOILSINGRAM.XLS"/>
      <sheetName val="VOI"/>
      <sheetName val="FINAL DATA"/>
      <sheetName val="bom"/>
      <sheetName val="Design"/>
      <sheetName val="bricks"/>
      <sheetName val="SUMP1420KL@HW"/>
      <sheetName val="?V?O?I?"/>
      <sheetName val="index"/>
      <sheetName val="WATER-HAMMER"/>
      <sheetName val="11.Habitations"/>
      <sheetName val="_V_O_I_L_S_I_N_G_R_A_M___X_L__4"/>
      <sheetName val="#REF"/>
      <sheetName val="quarry"/>
      <sheetName val="Road_Detail_Est_2"/>
      <sheetName val="Road_data2"/>
      <sheetName val="Lead_statement2"/>
      <sheetName val="Road_Detail_Est_1"/>
      <sheetName val="Road_data1"/>
      <sheetName val="Lead_statement1"/>
      <sheetName val="VC rate"/>
      <sheetName val="dbl-airvalve-PVC"/>
      <sheetName val="airvalve(AC)"/>
      <sheetName val="DFjoints"/>
      <sheetName val="census91"/>
      <sheetName val="Detailed"/>
      <sheetName val="Data rough"/>
      <sheetName val="VC 450"/>
      <sheetName val="VC 600"/>
      <sheetName val="VC 700"/>
      <sheetName val="VC 1000"/>
      <sheetName val="_V_O_I_L_S_I_N_G_R_A_M___X_L_S_"/>
      <sheetName val="_V_O_I_"/>
    </sheetNames>
    <sheetDataSet>
      <sheetData sheetId="0"/>
      <sheetData sheetId="1"/>
      <sheetData sheetId="2"/>
      <sheetData sheetId="3"/>
      <sheetData sheetId="4"/>
      <sheetData sheetId="5" refreshError="1">
        <row r="14">
          <cell r="G14">
            <v>35.35</v>
          </cell>
        </row>
        <row r="41">
          <cell r="G41">
            <v>54.3</v>
          </cell>
        </row>
      </sheetData>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leads"/>
      <sheetName val="m"/>
      <sheetName val="pvc_basic"/>
      <sheetName val="LEAD"/>
      <sheetName val="Specification report"/>
      <sheetName val="maya"/>
      <sheetName val="Footings"/>
      <sheetName val="Data.F8.BTR"/>
    </sheetNames>
    <sheetDataSet>
      <sheetData sheetId="0"/>
      <sheetData sheetId="1"/>
      <sheetData sheetId="2" refreshError="1">
        <row r="13">
          <cell r="G13" t="str">
            <v>Input Rate</v>
          </cell>
        </row>
      </sheetData>
      <sheetData sheetId="3" refreshError="1">
        <row r="5">
          <cell r="D5">
            <v>137</v>
          </cell>
        </row>
      </sheetData>
      <sheetData sheetId="4" refreshError="1">
        <row r="129">
          <cell r="D129">
            <v>27000</v>
          </cell>
        </row>
        <row r="130">
          <cell r="D130">
            <v>26000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GF I-BEAM.F"/>
      <sheetName val="p&amp;m"/>
      <sheetName val="Plant &amp;  Machinery"/>
      <sheetName val="Labour"/>
      <sheetName val="Material"/>
      <sheetName val="pvc_basic"/>
      <sheetName val="Sheet2"/>
      <sheetName val="leads"/>
      <sheetName val="maya"/>
      <sheetName val="MRAT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Bridge Data 2005-06"/>
      <sheetName val="Leads"/>
      <sheetName val="p&amp;m"/>
      <sheetName val="ABS"/>
      <sheetName val="Data"/>
      <sheetName val="pvc_basic"/>
    </sheetNames>
    <sheetDataSet>
      <sheetData sheetId="0"/>
      <sheetData sheetId="1"/>
      <sheetData sheetId="2" refreshError="1">
        <row r="4">
          <cell r="G4" t="str">
            <v>Input Rate</v>
          </cell>
        </row>
        <row r="13">
          <cell r="G13" t="str">
            <v>Input Rate</v>
          </cell>
        </row>
      </sheetData>
      <sheetData sheetId="3" refreshError="1">
        <row r="5">
          <cell r="D5">
            <v>137</v>
          </cell>
        </row>
        <row r="19">
          <cell r="D19">
            <v>156</v>
          </cell>
        </row>
      </sheetData>
      <sheetData sheetId="4" refreshError="1">
        <row r="47">
          <cell r="D47" t="str">
            <v>Input Rate</v>
          </cell>
        </row>
        <row r="51">
          <cell r="D51">
            <v>2400</v>
          </cell>
        </row>
        <row r="70">
          <cell r="D70" t="str">
            <v>Input Rate</v>
          </cell>
        </row>
        <row r="79">
          <cell r="D79" t="str">
            <v>Input Rate</v>
          </cell>
        </row>
        <row r="129">
          <cell r="D129">
            <v>27000</v>
          </cell>
        </row>
        <row r="130">
          <cell r="D130">
            <v>26000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C.D.Abs.E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MEstt."/>
      <sheetName val="ABST(PART B) "/>
      <sheetName val="F6-Gnrl Abstrt"/>
      <sheetName val="04-05"/>
      <sheetName val="Lead"/>
      <sheetName val="sub-data "/>
      <sheetName val="Data.F8.BTR"/>
      <sheetName val="F6-Estt"/>
      <sheetName val="sub estt"/>
      <sheetName val="Labour"/>
      <sheetName val="Machinery"/>
      <sheetName val="Sheet1"/>
      <sheetName val="Data_F8_BTR"/>
      <sheetName val="leads"/>
      <sheetName val="Material"/>
      <sheetName val="Plant &amp;  Machinery"/>
      <sheetName val="m"/>
      <sheetName val="ABS"/>
      <sheetName val="lead-st"/>
      <sheetName val="rdamdata"/>
      <sheetName val="Cover-MEstt_"/>
      <sheetName val="ABST(PART_B)_"/>
      <sheetName val="F6-Gnrl_Abstrt"/>
      <sheetName val="sub-data_"/>
      <sheetName val="Data_F8_BTR1"/>
      <sheetName val="sub_estt"/>
      <sheetName val="Plant_&amp;__Machinery"/>
      <sheetName val="Cover-MEstt_1"/>
      <sheetName val="ABST(PART_B)_1"/>
      <sheetName val="F6-Gnrl_Abstrt1"/>
      <sheetName val="sub-data_1"/>
      <sheetName val="Data_F8_BTR2"/>
      <sheetName val="sub_estt1"/>
      <sheetName val="Plant_&amp;__Machinery1"/>
      <sheetName val="v"/>
      <sheetName val="ewst"/>
      <sheetName val="r"/>
      <sheetName val="Cover-MEstt_2"/>
      <sheetName val="ABST(PART_B)_2"/>
      <sheetName val="F6-Gnrl_Abstrt2"/>
      <sheetName val="sub-data_2"/>
      <sheetName val="Data_F8_BTR3"/>
      <sheetName val="sub_estt2"/>
      <sheetName val="Plant_&amp;__Machinery2"/>
      <sheetName val="DATA-CD "/>
      <sheetName val="MRATES"/>
      <sheetName val="mas_hab"/>
      <sheetName val="Data"/>
      <sheetName val="Sheet2"/>
      <sheetName val="data existing_do not delete"/>
      <sheetName val="Rates SSR 2008-09"/>
      <sheetName val="Nspt-smp-final-ORIGINAL"/>
      <sheetName val="sup dat"/>
      <sheetName val="RAF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efreshError="1">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Road data"/>
      <sheetName val="Data"/>
      <sheetName val="lead"/>
      <sheetName val="Labour"/>
      <sheetName val="Material"/>
      <sheetName val="Plant &amp;  Machinery"/>
      <sheetName val="Road Detail Est."/>
      <sheetName val="RMR"/>
      <sheetName val="BTR"/>
      <sheetName val="Rates"/>
      <sheetName val="Sheet1"/>
      <sheetName val="lead-st"/>
      <sheetName val="rdamdata"/>
      <sheetName val="Data.F8.BT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ERAL ABTRACT"/>
      <sheetName val="MRoad data"/>
      <sheetName val="bridge data"/>
      <sheetName val="MRATES"/>
      <sheetName val="MBTLead"/>
      <sheetName val="MRMR"/>
      <sheetName val="MRoadMap"/>
      <sheetName val="Road data"/>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TS_MDR"/>
      <sheetName val="AS_DFR"/>
      <sheetName val="TS_RDF"/>
      <sheetName val="Plan SH TS"/>
      <sheetName val="Plan MDR TS"/>
      <sheetName val="CD Work"/>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4">
          <cell r="D14">
            <v>156</v>
          </cell>
        </row>
        <row r="22">
          <cell r="C22">
            <v>184</v>
          </cell>
        </row>
        <row r="29">
          <cell r="C29">
            <v>224</v>
          </cell>
        </row>
        <row r="37">
          <cell r="D37">
            <v>291.5</v>
          </cell>
        </row>
      </sheetData>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Leads"/>
      <sheetName val="BTR"/>
      <sheetName val="Rates"/>
      <sheetName val="RMR"/>
      <sheetName val="Road data"/>
      <sheetName val="Line"/>
      <sheetName val="CHECK-DATA-0809 f"/>
    </sheetNames>
    <sheetDataSet>
      <sheetData sheetId="0" refreshError="1"/>
      <sheetData sheetId="1" refreshError="1"/>
      <sheetData sheetId="2" refreshError="1"/>
      <sheetData sheetId="3" refreshError="1"/>
      <sheetData sheetId="4" refreshError="1">
        <row r="157">
          <cell r="C157">
            <v>796</v>
          </cell>
        </row>
      </sheetData>
      <sheetData sheetId="5" refreshError="1"/>
      <sheetData sheetId="6" refreshError="1"/>
      <sheetData sheetId="7" refreshError="1"/>
      <sheetData sheetId="8"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_SHEET"/>
      <sheetName val="ANNEX"/>
      <sheetName val="P_REPORT"/>
      <sheetName val="SPECIFICATION"/>
      <sheetName val="ABS"/>
      <sheetName val="ESTT_MOST"/>
      <sheetName val="m"/>
      <sheetName val="M2"/>
      <sheetName val="M3"/>
      <sheetName val="m1"/>
      <sheetName val="DATA"/>
      <sheetName val="LE"/>
      <sheetName val="Sheet1"/>
      <sheetName val="Lead"/>
      <sheetName val="Leads"/>
      <sheetName val="0000000000000"/>
      <sheetName val="XXXXXXXXXXXXX"/>
      <sheetName val="XXXXXXXXXXXX0"/>
      <sheetName val="Leadstatement "/>
      <sheetName val="exe"/>
      <sheetName val="insp"/>
      <sheetName val="sp"/>
      <sheetName val="Sheet3"/>
      <sheetName val="sub-est"/>
      <sheetName val="ann-b"/>
      <sheetName val="EWCal"/>
      <sheetName val="Sheet4"/>
      <sheetName val="COR.EST"/>
      <sheetName val="Abstrct-Part A"/>
      <sheetName val="r"/>
      <sheetName val="Data_Base"/>
      <sheetName val="maya"/>
      <sheetName val="Factory_rates"/>
      <sheetName val="lead-st"/>
      <sheetName val="rdamdata"/>
      <sheetName val="DATA-BASE"/>
      <sheetName val="Labour"/>
      <sheetName val="Material"/>
      <sheetName val="Levels"/>
      <sheetName val="Plant_&amp;__Machinery"/>
      <sheetName val="quarry"/>
      <sheetName val="v"/>
      <sheetName val="DATA-ABSTRACT"/>
      <sheetName val="Bridge Data 2005-06"/>
      <sheetName val="Plant &amp;  Machinery"/>
      <sheetName val="Abstrct "/>
      <sheetName val="Abstrct  CD works"/>
      <sheetName val="est"/>
      <sheetName val="Slab cul-2m span 1"/>
      <sheetName val="Slab cul-3m span 2"/>
      <sheetName val="Slab cul-2m span 3"/>
      <sheetName val="Slab cul-2m span 4"/>
      <sheetName val="CC over pitching"/>
      <sheetName val="Data CD"/>
      <sheetName val="Lead Statement"/>
      <sheetName val="package summary"/>
      <sheetName val="Nindugerla"/>
      <sheetName val="cc pavement(b)"/>
      <sheetName val="foundations (b)"/>
      <sheetName val="est  (mord)"/>
      <sheetName val="Check Slip"/>
      <sheetName val="Sub Estiamte (2)"/>
      <sheetName val="Field Data"/>
      <sheetName val="Field Data (2)"/>
      <sheetName val="Field Data (3)"/>
      <sheetName val="3day Count"/>
      <sheetName val="Gen. Abstract"/>
      <sheetName val="sup dat"/>
      <sheetName val="Common "/>
      <sheetName val="Nspt-smp-final-ORIGINAL"/>
      <sheetName val="Work_sheet"/>
      <sheetName val="Sheet1 (2)"/>
      <sheetName val="GN-ST-10"/>
      <sheetName val="Class IV Qtr. Ele"/>
      <sheetName val="data existing_do not delete"/>
      <sheetName val="habs-list"/>
      <sheetName val="nodes"/>
      <sheetName val="other rates"/>
      <sheetName val="Sheet2"/>
      <sheetName val="in Put sheet"/>
      <sheetName val="Usage"/>
      <sheetName val="General"/>
      <sheetName val="Part-A"/>
      <sheetName val="Specification report"/>
      <sheetName val="ssr-rates"/>
      <sheetName val="Bitumen trunk"/>
      <sheetName val="R99 etc"/>
      <sheetName val="Trunk unpaved"/>
      <sheetName val="mas_hab"/>
      <sheetName val="RMR"/>
      <sheetName val="final abstract"/>
      <sheetName val="Data.F8.BTR"/>
      <sheetName val="Rates2"/>
      <sheetName val="clvrt_data"/>
      <sheetName val="Sheet9"/>
      <sheetName val="PRECAST lightconc-II"/>
      <sheetName val="Plant_㫨__Machinery"/>
      <sheetName val="Plant 㫨  Machinery"/>
      <sheetName val="Rates"/>
      <sheetName val="Estimate "/>
      <sheetName val="sch"/>
      <sheetName val="CD_Data"/>
      <sheetName val="BTR"/>
      <sheetName val="Line"/>
      <sheetName val="Road data"/>
      <sheetName val="Conv. 13-14"/>
      <sheetName val="GEN-ABS Del"/>
      <sheetName val="l"/>
      <sheetName val="HDPE"/>
      <sheetName val="DI"/>
      <sheetName val="pvc"/>
      <sheetName val="hdpe_basic"/>
      <sheetName val="pvc_basic"/>
      <sheetName val="Fie,d Data"/>
      <sheetName val="hdpe-rates"/>
      <sheetName val="hdpe weights"/>
      <sheetName val="pvc-rates"/>
      <sheetName val="PVC weights"/>
      <sheetName val="MRATES"/>
      <sheetName val="DATA_ENTRY"/>
      <sheetName val="BTLeads"/>
      <sheetName val="GF SB Ok "/>
      <sheetName val="GN_ST_10"/>
      <sheetName val="pvc-pipe-rates"/>
      <sheetName val="LEAD S 10-11"/>
      <sheetName val="Gen Abs"/>
      <sheetName val="1V800"/>
      <sheetName val="Rates SSR 2008-09"/>
      <sheetName val="Road Detail Est."/>
      <sheetName val="entitlements"/>
      <sheetName val="fnote"/>
      <sheetName val="QDTS"/>
      <sheetName val="GBW"/>
      <sheetName val="Boq"/>
      <sheetName val="water-hammar-strenght"/>
      <sheetName val="AV-HDPE"/>
      <sheetName val="Di_gate-HDPE"/>
      <sheetName val="index"/>
      <sheetName val="dlvoid"/>
      <sheetName val="ESTIMATE"/>
      <sheetName val="hdpe_rates"/>
      <sheetName val="hdpe_wt-r"/>
      <sheetName val="DATA_PRG"/>
      <sheetName val="Rate"/>
      <sheetName val="Data rough"/>
      <sheetName val="Habcodes"/>
      <sheetName val="segments-details"/>
      <sheetName val="Main"/>
      <sheetName val="detls"/>
      <sheetName val="Usage "/>
      <sheetName val="int-Dia"/>
      <sheetName val="abs road"/>
      <sheetName val="Masonry"/>
      <sheetName val="COVER"/>
      <sheetName val="Convey"/>
      <sheetName val="A.O.R."/>
      <sheetName val="Rates-May-14"/>
      <sheetName val="C.D.Abs.Est."/>
      <sheetName val="Material "/>
      <sheetName val="sand"/>
      <sheetName val="stone"/>
      <sheetName val="MRoad data"/>
      <sheetName val="Ghanapur to Suraram jn. det"/>
      <sheetName val="wh_data_R"/>
      <sheetName val="SUMP1420KL@HW"/>
      <sheetName val="LOCAL RATES"/>
      <sheetName val="Door&amp;Window data"/>
      <sheetName val="Sheet5"/>
      <sheetName val="Main sheet"/>
      <sheetName val="Suppl-data"/>
      <sheetName val="Cover page  for Lead "/>
      <sheetName val="V.N.Pur 0.60MPGF"/>
      <sheetName val="B.W. BC COMMUNITY HALL"/>
      <sheetName val="AWB YALAL"/>
      <sheetName val="DOULAPUR "/>
      <sheetName val="Modal Estimate 2"/>
      <sheetName val="Modal Estimate "/>
      <sheetName val=" Ramp"/>
      <sheetName val="PS KOKAT"/>
      <sheetName val="Elec Estimate"/>
      <sheetName val="Sanitory Estimate"/>
      <sheetName val="Septic tank"/>
      <sheetName val="Bore &amp; Pumpset"/>
      <sheetName val="Furniture "/>
      <sheetName val="20 TNs Detailed Est "/>
      <sheetName val="Bar Bending Schedule"/>
      <sheetName val="Flush Door  Shutter Country"/>
      <sheetName val=" Compound wall  "/>
      <sheetName val="Datas"/>
      <sheetName val="Datas  Side wall "/>
      <sheetName val="Veternory  Desponsory  BLDG"/>
      <sheetName val="Rural Live stock"/>
      <sheetName val="Ele data "/>
      <sheetName val="Sanitary&amp;water supply DATA "/>
      <sheetName val=" Doors window- Country 2.0- 1.2"/>
      <sheetName val=" Doors window- Sal Wood "/>
      <sheetName val=" Doors window- Teak 17-18"/>
      <sheetName val=" Doors window- Country "/>
      <sheetName val=" Doors window- Country  -2.0 m"/>
      <sheetName val=" Doors and windows "/>
      <sheetName val="Conveyance"/>
      <sheetName val="QTY"/>
      <sheetName val="BM-HOOP"/>
      <sheetName val="id"/>
      <sheetName val="GM&amp;PM EST- final "/>
      <sheetName val="Detailed"/>
      <sheetName val="DATA HM KM NB"/>
      <sheetName val="M5 900"/>
      <sheetName val="M7"/>
      <sheetName val="COVERPAGE"/>
      <sheetName val="CRUST"/>
      <sheetName val="mlead"/>
      <sheetName val="road est"/>
      <sheetName val="int-dia-hdpe"/>
      <sheetName val="SCHEDULE"/>
      <sheetName val="Database"/>
      <sheetName val="schedule nos"/>
      <sheetName val="Summary"/>
      <sheetName val="JAWAHAR-hyd-original"/>
      <sheetName val="Pop"/>
      <sheetName val="DATA SHEET"/>
      <sheetName val="PUMP_DATA"/>
      <sheetName val="Lead statement ss5"/>
      <sheetName val="SSR"/>
      <sheetName val="RAM"/>
      <sheetName val="Data-all"/>
      <sheetName val="ewst"/>
      <sheetName val="datas slabs, beams"/>
      <sheetName val="VKB-Sump-20-Kotalguda-wd"/>
      <sheetName val="VKB-60-12.95-Burgply-wd"/>
      <sheetName val="VKB60-12.95-Brgply-Specials"/>
      <sheetName val="steel price variation"/>
      <sheetName val="DI Wt"/>
      <sheetName val="VKB-60-30-Enkepally-we4"/>
      <sheetName val="ESSR"/>
      <sheetName val="tax sheet"/>
      <sheetName val="Steel &amp; PV"/>
      <sheetName val="CEMENT - PV"/>
      <sheetName val="Watersoft (2)"/>
      <sheetName val="HDPE-pipe-rates"/>
      <sheetName val="sectorwise"/>
      <sheetName val="R_Det"/>
      <sheetName val="Input Sheet"/>
      <sheetName val="cover page"/>
      <sheetName val="Specification Repoer"/>
      <sheetName val="DETAILED ESTIMATE (2)"/>
      <sheetName val="Data (2)"/>
      <sheetName val="DETAILED ESTIMATE"/>
      <sheetName val="detailed dt22.10.2014"/>
      <sheetName val="PSet(1Ph)"/>
      <sheetName val="comparative"/>
      <sheetName val="seigniorage"/>
      <sheetName val="electrification"/>
      <sheetName val="ELEC datas"/>
      <sheetName val="san data"/>
      <sheetName val="SEIGNORAGE"/>
      <sheetName val="SCHEDULE."/>
      <sheetName val="Est (2)"/>
      <sheetName val="report"/>
      <sheetName val="C-data"/>
      <sheetName val="Lead  RATES"/>
      <sheetName val="CI"/>
      <sheetName val="Leadstatement_"/>
      <sheetName val="COR_EST"/>
      <sheetName val="Abstrct-Part_A"/>
      <sheetName val="Bridge_Data_2005-06"/>
      <sheetName val="Plant_&amp;__Machinery1"/>
      <sheetName val="Abstrct_"/>
      <sheetName val="Abstrct__CD_works"/>
      <sheetName val="Slab_cul-2m_span_1"/>
      <sheetName val="Slab_cul-3m_span_2"/>
      <sheetName val="Slab_cul-2m_span_3"/>
      <sheetName val="Slab_cul-2m_span_4"/>
      <sheetName val="CC_over_pitching"/>
      <sheetName val="Data_CD"/>
      <sheetName val="Lead_Statement"/>
      <sheetName val="package_summary"/>
      <sheetName val="cc_pavement(b)"/>
      <sheetName val="foundations_(b)"/>
      <sheetName val="est__(mord)"/>
      <sheetName val="Check_Slip"/>
      <sheetName val="Sub_Estiamte_(2)"/>
      <sheetName val="Field_Data"/>
      <sheetName val="Field_Data_(2)"/>
      <sheetName val="Field_Data_(3)"/>
      <sheetName val="3day_Count"/>
      <sheetName val="Gen__Abstract"/>
      <sheetName val="sup_dat"/>
      <sheetName val="Common_"/>
      <sheetName val="Specification_report"/>
      <sheetName val="Sheet1_(2)"/>
      <sheetName val="Class_IV_Qtr__Ele"/>
      <sheetName val="data_existing_do_not_delete"/>
      <sheetName val="other_rates"/>
      <sheetName val="in_Put_sheet"/>
      <sheetName val="Bitumen_trunk"/>
      <sheetName val="R99_etc"/>
      <sheetName val="Trunk_unpaved"/>
      <sheetName val="final_abstract"/>
      <sheetName val="Data_F8_BTR"/>
      <sheetName val="PRECAST_lightconc-II"/>
      <sheetName val="Plant_㫨__Machinery1"/>
      <sheetName val="Estimate_"/>
      <sheetName val="Conv__13-14"/>
      <sheetName val="GEN-ABS_Del"/>
      <sheetName val="Road_data"/>
      <sheetName val="Fie,d_Data"/>
      <sheetName val="hdpe_weights"/>
      <sheetName val="PVC_weights"/>
      <sheetName val="GF_SB_Ok_"/>
      <sheetName val="LEAD_S_10-11"/>
      <sheetName val="Gen_Abs"/>
      <sheetName val="Road_Detail_Est_"/>
      <sheetName val="Rates_SSR_2008-09"/>
      <sheetName val="slab"/>
      <sheetName val="Staff Acco."/>
      <sheetName val="ultmom"/>
      <sheetName val="INPUT-DATA"/>
      <sheetName val="int-Dia-pvc"/>
      <sheetName val="civ data"/>
      <sheetName val="hyperstatic-3"/>
      <sheetName val="Stability"/>
      <sheetName val="InputData"/>
      <sheetName val="Spec"/>
      <sheetName val="evaluate"/>
      <sheetName val="_5wgdhabfinal00_01"/>
      <sheetName val="Mp-team 1"/>
      <sheetName val="Feeder"/>
      <sheetName val="Data_Bit_I"/>
      <sheetName val="leads-11-12"/>
      <sheetName val="PVC_dia"/>
      <sheetName val="Conveayance charges"/>
      <sheetName val="Hire"/>
      <sheetName val="SSR 2010-11 Rates"/>
      <sheetName val="TBAL9697 -group wise  sdpl"/>
      <sheetName val="Variables"/>
      <sheetName val="t_prsr"/>
      <sheetName val="wh"/>
      <sheetName val="calcul"/>
      <sheetName val="Data o"/>
      <sheetName val="co_5"/>
      <sheetName val="Sump_cal"/>
      <sheetName val="pumping main"/>
      <sheetName val="iocount"/>
      <sheetName val="FORM7"/>
      <sheetName val="#REF"/>
      <sheetName val="basic-data"/>
      <sheetName val="zone-8"/>
      <sheetName val="MHNO_LEV"/>
      <sheetName val="Shor &amp; Shuter"/>
      <sheetName val="Flanged Beams"/>
      <sheetName val="SALIENT"/>
      <sheetName val="Rectangular Beam"/>
      <sheetName val="p&amp;m"/>
      <sheetName val="Input"/>
      <sheetName val="Global factors"/>
      <sheetName val="BWSCPlt"/>
      <sheetName val="G.R.P"/>
      <sheetName val="PSC REVISED"/>
      <sheetName val="leads-c"/>
      <sheetName val="LEAD LOOKUP"/>
      <sheetName val="IDCCALHYD_GOO"/>
      <sheetName val="P "/>
      <sheetName val="GA"/>
      <sheetName val="Dn LF Sluice"/>
      <sheetName val="section"/>
      <sheetName val="boredetails"/>
      <sheetName val="Sorted"/>
      <sheetName val="BOQ Distribution"/>
      <sheetName val="ManpowerStat"/>
      <sheetName val="Sheet3-1"/>
      <sheetName val="DOC-Register"/>
      <sheetName val="FT-05-02IsoBOM"/>
      <sheetName val="Gen.Abs."/>
      <sheetName val="G F  (2)"/>
      <sheetName val="FdnDes_Soil"/>
      <sheetName val="Mapping &amp; Geo tagging (mdl) (2)"/>
      <sheetName val="sancdump"/>
      <sheetName val="cert"/>
      <sheetName val="HYDcal"/>
      <sheetName val="Data-ELSR"/>
      <sheetName val="Mortars"/>
      <sheetName val=" Data -Valves"/>
      <sheetName val="Results"/>
      <sheetName val="c.d.data (morth)"/>
      <sheetName val="rd.det.est"/>
      <sheetName val="rd.data"/>
      <sheetName val="mlead "/>
      <sheetName val="data-WC"/>
      <sheetName val="cover (2)"/>
      <sheetName val="DET R"/>
      <sheetName val="Basicrates"/>
      <sheetName val="Rd.Est"/>
      <sheetName val="Leads Entry"/>
      <sheetName val="Design"/>
      <sheetName val="Machine"/>
      <sheetName val="(Road-Project)"/>
      <sheetName val="Data MM road"/>
      <sheetName val="LIST"/>
      <sheetName val="Area Sheet NO 1"/>
      <sheetName val="HYDRAULICS"/>
      <sheetName val="FIRST"/>
      <sheetName val="STAMT"/>
      <sheetName val="Ene"/>
      <sheetName val="CODE BOOK REFERENCE"/>
      <sheetName val="Eg-2"/>
      <sheetName val="Eg-3"/>
      <sheetName val="Sheet11"/>
      <sheetName val="JACKWELL"/>
      <sheetName val="Waterhammer"/>
      <sheetName val="Design of two-way slab"/>
      <sheetName val="DataInput"/>
      <sheetName val="DataInput-1"/>
      <sheetName val="DI Rate Analysis"/>
      <sheetName val="Economic RisingMain  Ph-I"/>
      <sheetName val="DESBASTE"/>
      <sheetName val="Eg-1"/>
      <sheetName val="Eg-4"/>
      <sheetName val="(4)F-81 Exp.side"/>
      <sheetName val="Relig-place"/>
      <sheetName val="PH data"/>
      <sheetName val="Leads 08-09"/>
      <sheetName val="ABSTRACT"/>
      <sheetName val="E6"/>
      <sheetName val="E8"/>
      <sheetName val="E11"/>
      <sheetName val="QUOT_1"/>
      <sheetName val="Sheet6"/>
      <sheetName val="Census_of_India_2001"/>
      <sheetName val="cap-cwr_top"/>
      <sheetName val="compr_sta_2"/>
      <sheetName val="compr_sta_3"/>
      <sheetName val="design "/>
      <sheetName val="disinfec"/>
      <sheetName val="duti_desi"/>
      <sheetName val="pop_"/>
      <sheetName val="pum_hours"/>
      <sheetName val="risin_Ips_3"/>
      <sheetName val="risin_mps_2"/>
      <sheetName val="risin_sourc-1"/>
      <sheetName val="velo_1"/>
      <sheetName val="water_dem"/>
      <sheetName val="Pier Design(with offset)"/>
      <sheetName val="Abs_CD_2"/>
      <sheetName val="ECV"/>
      <sheetName val="not req 3"/>
      <sheetName val="Lead- Input sheet "/>
      <sheetName val="TOP SLAB-beams"/>
      <sheetName val="GM&amp;PM WE1 EST"/>
      <sheetName val="airvalve-AC PN 1.60"/>
      <sheetName val="Soft-sluice-AC,GRP PN 1.6"/>
      <sheetName val="soft-sluice-BWSC-MS"/>
      <sheetName val="DI sluice valve"/>
      <sheetName val="20KL-12m"/>
      <sheetName val="PS1"/>
      <sheetName val="D1_CO"/>
      <sheetName val="Machinery"/>
      <sheetName val="ABS.C.D."/>
      <sheetName val="RF"/>
      <sheetName val="51"/>
      <sheetName val="Data chokanpally"/>
      <sheetName val="Ellis &amp; WS&amp;S"/>
      <sheetName val="Drip mould &amp; Elevation"/>
      <sheetName val="Trussess"/>
      <sheetName val="WATER-HAMMER"/>
      <sheetName val="MRMECADAMoad data"/>
      <sheetName val="Lookup"/>
      <sheetName val="Estt"/>
      <sheetName val="conc-foot-gradeslab"/>
      <sheetName val="Legal Risk Analysis"/>
      <sheetName val="TBAL9697_-group_wise__sdpl"/>
      <sheetName val="abs_road"/>
      <sheetName val="Lead__RATES"/>
      <sheetName val="Input_Sheet"/>
      <sheetName val="cover_page"/>
      <sheetName val="Specification_Repoer"/>
      <sheetName val="DETAILED_ESTIMATE_(2)"/>
      <sheetName val="Data_(2)"/>
      <sheetName val="DETAILED_ESTIMATE"/>
      <sheetName val="detailed_dt22_10_2014"/>
      <sheetName val="septic_tank"/>
      <sheetName val="ELEC_datas"/>
      <sheetName val="san_data"/>
      <sheetName val="SCHEDULE_"/>
      <sheetName val="Est_(2)"/>
      <sheetName val="PRICE BID"/>
      <sheetName val="11.Habitations"/>
      <sheetName val="well"/>
      <sheetName val="Rate Analysis"/>
      <sheetName val="SPT vs PHI"/>
      <sheetName val="EDWise"/>
      <sheetName val="Proj info- dump1"/>
      <sheetName val="PR-houdump"/>
      <sheetName val="temp-SDData (2)"/>
      <sheetName val="Circular Column"/>
      <sheetName val="ssr-rates-pipes"/>
      <sheetName val="DVALUE"/>
      <sheetName val="THK"/>
      <sheetName val="Design (IRC-37)"/>
      <sheetName val="Dev.Statement"/>
    </sheetNames>
    <sheetDataSet>
      <sheetData sheetId="0" refreshError="1"/>
      <sheetData sheetId="1" refreshError="1"/>
      <sheetData sheetId="2" refreshError="1"/>
      <sheetData sheetId="3" refreshError="1"/>
      <sheetData sheetId="4" refreshError="1"/>
      <sheetData sheetId="5" refreshError="1"/>
      <sheetData sheetId="6" refreshError="1">
        <row r="3">
          <cell r="M3">
            <v>117</v>
          </cell>
        </row>
        <row r="149">
          <cell r="B149" t="str">
            <v>Bijnepally</v>
          </cell>
          <cell r="D149" t="str">
            <v>Bijnepally</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sheetData sheetId="376"/>
      <sheetData sheetId="377"/>
      <sheetData sheetId="378"/>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 val="C.D.Abs.Est."/>
      <sheetName val="Rates"/>
      <sheetName val="MRATES"/>
      <sheetName val="Road Detail Est."/>
      <sheetName val="(Road-Proj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96">
          <cell r="K196">
            <v>3.6</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 val="rdamdata"/>
      <sheetName val="1000000000000"/>
      <sheetName val="Day1"/>
      <sheetName val="Day2"/>
      <sheetName val="Day3"/>
      <sheetName val="Sheet1 (2)"/>
      <sheetName val="pav-des"/>
      <sheetName val="ccdes"/>
      <sheetName val="key"/>
      <sheetName val="Sheet11"/>
      <sheetName val="Spe"/>
      <sheetName val="cert"/>
      <sheetName val="curve"/>
      <sheetName val="Sheet10"/>
      <sheetName val="Sheet16"/>
      <sheetName val="Sheet15"/>
      <sheetName val="Sheet6"/>
      <sheetName val="r"/>
      <sheetName val="DATA-BASE"/>
      <sheetName val="DATA-ABSTRACT"/>
      <sheetName val="Boq"/>
      <sheetName val="m"/>
      <sheetName val="Leads"/>
      <sheetName val="sup dat"/>
      <sheetName val="ABS"/>
      <sheetName val="R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13">
          <cell r="D113">
            <v>4304.08</v>
          </cell>
        </row>
        <row r="117">
          <cell r="D117">
            <v>918.77</v>
          </cell>
        </row>
      </sheetData>
      <sheetData sheetId="12" refreshError="1"/>
      <sheetData sheetId="13" refreshError="1"/>
      <sheetData sheetId="14" refreshError="1"/>
      <sheetData sheetId="15" refreshError="1">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MRATES"/>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 sheetId="14"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m"/>
      <sheetName val="MRATES"/>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 sheetId="14" refreshError="1"/>
      <sheetData sheetId="15"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1">
          <cell r="A1" t="str">
            <v>Loan Calculator</v>
          </cell>
        </row>
        <row r="5">
          <cell r="B5" t="str">
            <v>Enter Values</v>
          </cell>
          <cell r="F5" t="str">
            <v>Loan Summary</v>
          </cell>
        </row>
        <row r="6">
          <cell r="C6" t="str">
            <v>Loan Amount</v>
          </cell>
          <cell r="D6">
            <v>700000</v>
          </cell>
          <cell r="G6" t="str">
            <v>Scheduled Payment</v>
          </cell>
          <cell r="H6">
            <v>10362.332177591948</v>
          </cell>
        </row>
        <row r="7">
          <cell r="C7" t="str">
            <v>Annual Interest Rate</v>
          </cell>
          <cell r="D7">
            <v>0.1132</v>
          </cell>
          <cell r="G7" t="str">
            <v>Scheduled Number of Payments</v>
          </cell>
          <cell r="H7">
            <v>108</v>
          </cell>
        </row>
        <row r="8">
          <cell r="C8" t="str">
            <v>Loan Period in Years</v>
          </cell>
          <cell r="D8">
            <v>9</v>
          </cell>
          <cell r="G8" t="str">
            <v>Actual Number of Payments</v>
          </cell>
          <cell r="H8">
            <v>101</v>
          </cell>
        </row>
        <row r="9">
          <cell r="C9" t="str">
            <v>Number of Payments Per Year</v>
          </cell>
          <cell r="D9">
            <v>12</v>
          </cell>
          <cell r="G9" t="str">
            <v>Total Early Payments</v>
          </cell>
          <cell r="H9">
            <v>43583.000000000109</v>
          </cell>
        </row>
        <row r="10">
          <cell r="C10" t="str">
            <v>Start Date of Loan</v>
          </cell>
          <cell r="D10">
            <v>39356</v>
          </cell>
          <cell r="G10" t="str">
            <v>Total Interest</v>
          </cell>
          <cell r="H10">
            <v>387430.68202092481</v>
          </cell>
        </row>
        <row r="11">
          <cell r="C11" t="str">
            <v>Optional Extra Payments</v>
          </cell>
          <cell r="D11">
            <v>435.83</v>
          </cell>
        </row>
        <row r="13">
          <cell r="B13" t="str">
            <v>Lender Name:</v>
          </cell>
          <cell r="C13" t="str">
            <v>B.Anuradha.</v>
          </cell>
        </row>
        <row r="16">
          <cell r="A16" t="str">
            <v>PmtNo.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row>
        <row r="18">
          <cell r="A18">
            <v>1</v>
          </cell>
          <cell r="B18">
            <v>39387</v>
          </cell>
          <cell r="C18">
            <v>700000</v>
          </cell>
          <cell r="D18">
            <v>10362.332177591948</v>
          </cell>
          <cell r="E18">
            <v>435.83</v>
          </cell>
          <cell r="F18">
            <v>10798.162177591948</v>
          </cell>
          <cell r="G18">
            <v>4194.8288442586154</v>
          </cell>
          <cell r="H18">
            <v>6603.333333333333</v>
          </cell>
          <cell r="I18">
            <v>695805.17115574144</v>
          </cell>
        </row>
        <row r="19">
          <cell r="A19">
            <v>2</v>
          </cell>
          <cell r="B19">
            <v>39417</v>
          </cell>
          <cell r="C19">
            <v>695805.17115574144</v>
          </cell>
          <cell r="D19">
            <v>10362.332177591948</v>
          </cell>
          <cell r="E19">
            <v>435.83</v>
          </cell>
          <cell r="F19">
            <v>10798.162177591948</v>
          </cell>
          <cell r="G19">
            <v>4234.4000630227883</v>
          </cell>
          <cell r="H19">
            <v>6563.7621145691601</v>
          </cell>
          <cell r="I19">
            <v>691570.7710927187</v>
          </cell>
        </row>
        <row r="20">
          <cell r="A20">
            <v>3</v>
          </cell>
          <cell r="B20">
            <v>39448</v>
          </cell>
          <cell r="C20">
            <v>691570.7710927187</v>
          </cell>
          <cell r="D20">
            <v>10362.332177591948</v>
          </cell>
          <cell r="E20">
            <v>435.83</v>
          </cell>
          <cell r="F20">
            <v>10798.162177591948</v>
          </cell>
          <cell r="G20">
            <v>4274.3445702839681</v>
          </cell>
          <cell r="H20">
            <v>6523.8176073079803</v>
          </cell>
          <cell r="I20">
            <v>687296.42652243469</v>
          </cell>
        </row>
        <row r="21">
          <cell r="A21">
            <v>4</v>
          </cell>
          <cell r="B21">
            <v>39479</v>
          </cell>
          <cell r="C21">
            <v>687296.42652243469</v>
          </cell>
          <cell r="D21">
            <v>10362.332177591948</v>
          </cell>
          <cell r="E21">
            <v>435.83</v>
          </cell>
          <cell r="F21">
            <v>10798.162177591948</v>
          </cell>
          <cell r="G21">
            <v>4314.6658873969818</v>
          </cell>
          <cell r="H21">
            <v>6483.4962901949666</v>
          </cell>
          <cell r="I21">
            <v>682981.76063503767</v>
          </cell>
        </row>
        <row r="22">
          <cell r="A22">
            <v>5</v>
          </cell>
          <cell r="B22">
            <v>39508</v>
          </cell>
          <cell r="C22">
            <v>682981.76063503767</v>
          </cell>
          <cell r="D22">
            <v>10362.332177591948</v>
          </cell>
          <cell r="E22">
            <v>435.83</v>
          </cell>
          <cell r="F22">
            <v>10798.162177591948</v>
          </cell>
          <cell r="G22">
            <v>4355.3675689347592</v>
          </cell>
          <cell r="H22">
            <v>6442.7946086571892</v>
          </cell>
          <cell r="I22">
            <v>678626.39306610287</v>
          </cell>
        </row>
        <row r="23">
          <cell r="A23">
            <v>6</v>
          </cell>
          <cell r="B23">
            <v>39539</v>
          </cell>
          <cell r="C23">
            <v>678626.39306610287</v>
          </cell>
          <cell r="D23">
            <v>10362.332177591948</v>
          </cell>
          <cell r="E23">
            <v>435.83</v>
          </cell>
          <cell r="F23">
            <v>10798.162177591948</v>
          </cell>
          <cell r="G23">
            <v>4396.4532030017117</v>
          </cell>
          <cell r="H23">
            <v>6401.7089745902367</v>
          </cell>
          <cell r="I23">
            <v>674229.93986310111</v>
          </cell>
        </row>
        <row r="24">
          <cell r="A24">
            <v>7</v>
          </cell>
          <cell r="B24">
            <v>39569</v>
          </cell>
          <cell r="C24">
            <v>674229.93986310111</v>
          </cell>
          <cell r="D24">
            <v>10362.332177591948</v>
          </cell>
          <cell r="E24">
            <v>435.83</v>
          </cell>
          <cell r="F24">
            <v>10798.162177591948</v>
          </cell>
          <cell r="G24">
            <v>4437.9264115500273</v>
          </cell>
          <cell r="H24">
            <v>6360.2357660419211</v>
          </cell>
          <cell r="I24">
            <v>669792.01345155109</v>
          </cell>
        </row>
        <row r="25">
          <cell r="A25">
            <v>8</v>
          </cell>
          <cell r="B25">
            <v>39600</v>
          </cell>
          <cell r="C25">
            <v>669792.01345155109</v>
          </cell>
          <cell r="D25">
            <v>10362.332177591948</v>
          </cell>
          <cell r="E25">
            <v>435.83</v>
          </cell>
          <cell r="F25">
            <v>10798.162177591948</v>
          </cell>
          <cell r="G25">
            <v>4479.7908506989834</v>
          </cell>
          <cell r="H25">
            <v>6318.371326892965</v>
          </cell>
          <cell r="I25">
            <v>665312.22260085214</v>
          </cell>
        </row>
        <row r="26">
          <cell r="A26">
            <v>9</v>
          </cell>
          <cell r="B26">
            <v>39630</v>
          </cell>
          <cell r="C26">
            <v>665312.22260085214</v>
          </cell>
          <cell r="D26">
            <v>10362.332177591948</v>
          </cell>
          <cell r="E26">
            <v>435.83</v>
          </cell>
          <cell r="F26">
            <v>10798.162177591948</v>
          </cell>
          <cell r="G26">
            <v>4522.0502110572443</v>
          </cell>
          <cell r="H26">
            <v>6276.1119665347042</v>
          </cell>
          <cell r="I26">
            <v>660790.17238979484</v>
          </cell>
        </row>
        <row r="27">
          <cell r="A27">
            <v>10</v>
          </cell>
          <cell r="B27">
            <v>39661</v>
          </cell>
          <cell r="C27">
            <v>660790.17238979484</v>
          </cell>
          <cell r="D27">
            <v>10362.332177591948</v>
          </cell>
          <cell r="E27">
            <v>435.83</v>
          </cell>
          <cell r="F27">
            <v>10798.162177591948</v>
          </cell>
          <cell r="G27">
            <v>4564.7082180482175</v>
          </cell>
          <cell r="H27">
            <v>6233.4539595437309</v>
          </cell>
          <cell r="I27">
            <v>656225.46417174663</v>
          </cell>
        </row>
        <row r="28">
          <cell r="A28">
            <v>11</v>
          </cell>
          <cell r="B28">
            <v>39692</v>
          </cell>
          <cell r="C28">
            <v>656225.46417174663</v>
          </cell>
          <cell r="D28">
            <v>10362.332177591948</v>
          </cell>
          <cell r="E28">
            <v>435.83</v>
          </cell>
          <cell r="F28">
            <v>10798.162177591948</v>
          </cell>
          <cell r="G28">
            <v>4607.7686322384725</v>
          </cell>
          <cell r="H28">
            <v>6190.3935453534759</v>
          </cell>
          <cell r="I28">
            <v>651617.69553950813</v>
          </cell>
        </row>
        <row r="29">
          <cell r="A29">
            <v>12</v>
          </cell>
          <cell r="B29">
            <v>39722</v>
          </cell>
          <cell r="C29">
            <v>651617.69553950813</v>
          </cell>
          <cell r="D29">
            <v>10362.332177591948</v>
          </cell>
          <cell r="E29">
            <v>435.83</v>
          </cell>
          <cell r="F29">
            <v>10798.162177591948</v>
          </cell>
          <cell r="G29">
            <v>4651.2352496692556</v>
          </cell>
          <cell r="H29">
            <v>6146.9269279226928</v>
          </cell>
          <cell r="I29">
            <v>646966.46028983884</v>
          </cell>
        </row>
        <row r="30">
          <cell r="A30">
            <v>13</v>
          </cell>
          <cell r="B30">
            <v>39753</v>
          </cell>
          <cell r="C30">
            <v>646966.46028983884</v>
          </cell>
          <cell r="D30">
            <v>10362.332177591948</v>
          </cell>
          <cell r="E30">
            <v>435.83</v>
          </cell>
          <cell r="F30">
            <v>10798.162177591948</v>
          </cell>
          <cell r="G30">
            <v>4695.1119021911354</v>
          </cell>
          <cell r="H30">
            <v>6103.050275400813</v>
          </cell>
          <cell r="I30">
            <v>642271.34838764765</v>
          </cell>
        </row>
        <row r="31">
          <cell r="A31">
            <v>14</v>
          </cell>
          <cell r="B31">
            <v>39783</v>
          </cell>
          <cell r="C31">
            <v>642271.34838764765</v>
          </cell>
          <cell r="D31">
            <v>10362.332177591948</v>
          </cell>
          <cell r="E31">
            <v>435.83</v>
          </cell>
          <cell r="F31">
            <v>10798.162177591948</v>
          </cell>
          <cell r="G31">
            <v>4739.4024578018061</v>
          </cell>
          <cell r="H31">
            <v>6058.7597197901423</v>
          </cell>
          <cell r="I31">
            <v>637531.9459298458</v>
          </cell>
        </row>
        <row r="32">
          <cell r="A32">
            <v>15</v>
          </cell>
          <cell r="B32">
            <v>39814</v>
          </cell>
          <cell r="C32">
            <v>637531.9459298458</v>
          </cell>
          <cell r="D32">
            <v>10362.332177591948</v>
          </cell>
          <cell r="E32">
            <v>435.83</v>
          </cell>
          <cell r="F32">
            <v>10798.162177591948</v>
          </cell>
          <cell r="G32">
            <v>4784.1108209870699</v>
          </cell>
          <cell r="H32">
            <v>6014.0513566048785</v>
          </cell>
          <cell r="I32">
            <v>632747.83510885877</v>
          </cell>
        </row>
        <row r="33">
          <cell r="A33">
            <v>16</v>
          </cell>
          <cell r="B33">
            <v>39845</v>
          </cell>
          <cell r="C33">
            <v>632747.83510885877</v>
          </cell>
          <cell r="D33">
            <v>10362.332177591948</v>
          </cell>
          <cell r="E33">
            <v>435.83</v>
          </cell>
          <cell r="F33">
            <v>10798.162177591948</v>
          </cell>
          <cell r="G33">
            <v>4829.240933065048</v>
          </cell>
          <cell r="H33">
            <v>5968.9212445269004</v>
          </cell>
          <cell r="I33">
            <v>627918.5941757937</v>
          </cell>
        </row>
        <row r="34">
          <cell r="A34">
            <v>17</v>
          </cell>
          <cell r="B34">
            <v>39873</v>
          </cell>
          <cell r="C34">
            <v>627918.5941757937</v>
          </cell>
          <cell r="D34">
            <v>10362.332177591948</v>
          </cell>
          <cell r="E34">
            <v>435.83</v>
          </cell>
          <cell r="F34">
            <v>10798.162177591948</v>
          </cell>
          <cell r="G34">
            <v>4874.7967725336284</v>
          </cell>
          <cell r="H34">
            <v>5923.36540505832</v>
          </cell>
          <cell r="I34">
            <v>623043.79740326002</v>
          </cell>
        </row>
        <row r="35">
          <cell r="A35">
            <v>18</v>
          </cell>
          <cell r="B35">
            <v>39904</v>
          </cell>
          <cell r="C35">
            <v>623043.79740326002</v>
          </cell>
          <cell r="D35">
            <v>10362.332177591948</v>
          </cell>
          <cell r="E35">
            <v>435.83</v>
          </cell>
          <cell r="F35">
            <v>10798.162177591948</v>
          </cell>
          <cell r="G35">
            <v>4920.7823554211964</v>
          </cell>
          <cell r="H35">
            <v>5877.379822170752</v>
          </cell>
          <cell r="I35">
            <v>618123.01504783879</v>
          </cell>
        </row>
        <row r="36">
          <cell r="A36">
            <v>19</v>
          </cell>
          <cell r="B36">
            <v>39934</v>
          </cell>
          <cell r="C36">
            <v>618123.01504783879</v>
          </cell>
          <cell r="D36">
            <v>10362.332177591948</v>
          </cell>
          <cell r="E36">
            <v>435.83</v>
          </cell>
          <cell r="F36">
            <v>10798.162177591948</v>
          </cell>
          <cell r="G36">
            <v>4967.2017356406695</v>
          </cell>
          <cell r="H36">
            <v>5830.9604419512789</v>
          </cell>
          <cell r="I36">
            <v>613155.81331219815</v>
          </cell>
        </row>
        <row r="37">
          <cell r="A37">
            <v>20</v>
          </cell>
          <cell r="B37">
            <v>39965</v>
          </cell>
          <cell r="C37">
            <v>613155.81331219815</v>
          </cell>
          <cell r="D37">
            <v>10362.332177591948</v>
          </cell>
          <cell r="E37">
            <v>435.83</v>
          </cell>
          <cell r="F37">
            <v>10798.162177591948</v>
          </cell>
          <cell r="G37">
            <v>5014.0590053468795</v>
          </cell>
          <cell r="H37">
            <v>5784.1031722450689</v>
          </cell>
          <cell r="I37">
            <v>608141.7543068513</v>
          </cell>
        </row>
        <row r="38">
          <cell r="A38">
            <v>21</v>
          </cell>
          <cell r="B38">
            <v>39995</v>
          </cell>
          <cell r="C38">
            <v>608141.7543068513</v>
          </cell>
          <cell r="D38">
            <v>10362.332177591948</v>
          </cell>
          <cell r="E38">
            <v>435.83</v>
          </cell>
          <cell r="F38">
            <v>10798.162177591948</v>
          </cell>
          <cell r="G38">
            <v>5061.3582952973184</v>
          </cell>
          <cell r="H38">
            <v>5736.8038822946301</v>
          </cell>
          <cell r="I38">
            <v>603080.39601155394</v>
          </cell>
        </row>
        <row r="39">
          <cell r="A39">
            <v>22</v>
          </cell>
          <cell r="B39">
            <v>40026</v>
          </cell>
          <cell r="C39">
            <v>603080.39601155394</v>
          </cell>
          <cell r="D39">
            <v>10362.332177591948</v>
          </cell>
          <cell r="E39">
            <v>435.83</v>
          </cell>
          <cell r="F39">
            <v>10798.162177591948</v>
          </cell>
          <cell r="G39">
            <v>5109.1037752162893</v>
          </cell>
          <cell r="H39">
            <v>5689.0584023756592</v>
          </cell>
          <cell r="I39">
            <v>597971.29223633767</v>
          </cell>
        </row>
        <row r="40">
          <cell r="A40">
            <v>23</v>
          </cell>
          <cell r="B40">
            <v>40057</v>
          </cell>
          <cell r="C40">
            <v>597971.29223633767</v>
          </cell>
          <cell r="D40">
            <v>10362.332177591948</v>
          </cell>
          <cell r="E40">
            <v>435.83</v>
          </cell>
          <cell r="F40">
            <v>10798.162177591948</v>
          </cell>
          <cell r="G40">
            <v>5157.2996541624962</v>
          </cell>
          <cell r="H40">
            <v>5640.8625234294523</v>
          </cell>
          <cell r="I40">
            <v>592813.99258217518</v>
          </cell>
        </row>
        <row r="41">
          <cell r="A41">
            <v>24</v>
          </cell>
          <cell r="B41">
            <v>40087</v>
          </cell>
          <cell r="C41">
            <v>592813.99258217518</v>
          </cell>
          <cell r="D41">
            <v>10362.332177591948</v>
          </cell>
          <cell r="E41">
            <v>435.83</v>
          </cell>
          <cell r="F41">
            <v>10798.162177591948</v>
          </cell>
          <cell r="G41">
            <v>5205.9501809000967</v>
          </cell>
          <cell r="H41">
            <v>5592.2119966918517</v>
          </cell>
          <cell r="I41">
            <v>587608.04240127513</v>
          </cell>
        </row>
        <row r="42">
          <cell r="A42">
            <v>25</v>
          </cell>
          <cell r="B42">
            <v>40118</v>
          </cell>
          <cell r="C42">
            <v>587608.04240127513</v>
          </cell>
          <cell r="D42">
            <v>10362.332177591948</v>
          </cell>
          <cell r="E42">
            <v>435.83</v>
          </cell>
          <cell r="F42">
            <v>10798.162177591948</v>
          </cell>
          <cell r="G42">
            <v>5255.0596442732531</v>
          </cell>
          <cell r="H42">
            <v>5543.1025333186954</v>
          </cell>
          <cell r="I42">
            <v>582352.98275700188</v>
          </cell>
        </row>
        <row r="43">
          <cell r="A43">
            <v>26</v>
          </cell>
          <cell r="B43">
            <v>40148</v>
          </cell>
          <cell r="C43">
            <v>582352.98275700188</v>
          </cell>
          <cell r="D43">
            <v>10362.332177591948</v>
          </cell>
          <cell r="E43">
            <v>435.83</v>
          </cell>
          <cell r="F43">
            <v>10798.162177591948</v>
          </cell>
          <cell r="G43">
            <v>5304.6323735842307</v>
          </cell>
          <cell r="H43">
            <v>5493.5298040077178</v>
          </cell>
          <cell r="I43">
            <v>577048.35038341768</v>
          </cell>
        </row>
        <row r="44">
          <cell r="A44">
            <v>27</v>
          </cell>
          <cell r="B44">
            <v>40179</v>
          </cell>
          <cell r="C44">
            <v>577048.35038341768</v>
          </cell>
          <cell r="D44">
            <v>10362.332177591948</v>
          </cell>
          <cell r="E44">
            <v>435.83</v>
          </cell>
          <cell r="F44">
            <v>10798.162177591948</v>
          </cell>
          <cell r="G44">
            <v>5354.6727389750422</v>
          </cell>
          <cell r="H44">
            <v>5443.4894386169062</v>
          </cell>
          <cell r="I44">
            <v>571693.67764444265</v>
          </cell>
        </row>
        <row r="45">
          <cell r="A45">
            <v>28</v>
          </cell>
          <cell r="B45">
            <v>40210</v>
          </cell>
          <cell r="C45">
            <v>571693.67764444265</v>
          </cell>
          <cell r="D45">
            <v>10362.332177591948</v>
          </cell>
          <cell r="E45">
            <v>435.83</v>
          </cell>
          <cell r="F45">
            <v>10798.162177591948</v>
          </cell>
          <cell r="G45">
            <v>5405.1851518127069</v>
          </cell>
          <cell r="H45">
            <v>5392.9770257792416</v>
          </cell>
          <cell r="I45">
            <v>566288.49249262991</v>
          </cell>
        </row>
        <row r="46">
          <cell r="A46">
            <v>29</v>
          </cell>
          <cell r="B46">
            <v>40238</v>
          </cell>
          <cell r="C46">
            <v>566288.49249262991</v>
          </cell>
          <cell r="D46">
            <v>10362.332177591948</v>
          </cell>
          <cell r="E46">
            <v>435.83</v>
          </cell>
          <cell r="F46">
            <v>10798.162177591948</v>
          </cell>
          <cell r="G46">
            <v>5456.1740650781403</v>
          </cell>
          <cell r="H46">
            <v>5341.9881125138081</v>
          </cell>
          <cell r="I46">
            <v>560832.31842755177</v>
          </cell>
        </row>
        <row r="47">
          <cell r="A47">
            <v>30</v>
          </cell>
          <cell r="B47">
            <v>40269</v>
          </cell>
          <cell r="C47">
            <v>560832.31842755177</v>
          </cell>
          <cell r="D47">
            <v>10362.332177591948</v>
          </cell>
          <cell r="E47">
            <v>435.83</v>
          </cell>
          <cell r="F47">
            <v>10798.162177591948</v>
          </cell>
          <cell r="G47">
            <v>5507.6439737587107</v>
          </cell>
          <cell r="H47">
            <v>5290.5182038332377</v>
          </cell>
          <cell r="I47">
            <v>555324.67445379309</v>
          </cell>
        </row>
        <row r="48">
          <cell r="A48">
            <v>31</v>
          </cell>
          <cell r="B48">
            <v>40299</v>
          </cell>
          <cell r="C48">
            <v>555324.67445379309</v>
          </cell>
          <cell r="D48">
            <v>10362.332177591948</v>
          </cell>
          <cell r="E48">
            <v>435.83</v>
          </cell>
          <cell r="F48">
            <v>10798.162177591948</v>
          </cell>
          <cell r="G48">
            <v>5559.599415244501</v>
          </cell>
          <cell r="H48">
            <v>5238.5627623474475</v>
          </cell>
          <cell r="I48">
            <v>549765.07503854856</v>
          </cell>
        </row>
        <row r="49">
          <cell r="A49">
            <v>32</v>
          </cell>
          <cell r="B49">
            <v>40330</v>
          </cell>
          <cell r="C49">
            <v>549765.07503854856</v>
          </cell>
          <cell r="D49">
            <v>10362.332177591948</v>
          </cell>
          <cell r="E49">
            <v>435.83</v>
          </cell>
          <cell r="F49">
            <v>10798.162177591948</v>
          </cell>
          <cell r="G49">
            <v>5612.0449697283075</v>
          </cell>
          <cell r="H49">
            <v>5186.1172078636409</v>
          </cell>
          <cell r="I49">
            <v>544153.03006882023</v>
          </cell>
        </row>
        <row r="50">
          <cell r="A50">
            <v>33</v>
          </cell>
          <cell r="B50">
            <v>40360</v>
          </cell>
          <cell r="C50">
            <v>544153.03006882023</v>
          </cell>
          <cell r="D50">
            <v>10362.332177591948</v>
          </cell>
          <cell r="E50">
            <v>435.83</v>
          </cell>
          <cell r="F50">
            <v>10798.162177591948</v>
          </cell>
          <cell r="G50">
            <v>5664.9852606094109</v>
          </cell>
          <cell r="H50">
            <v>5133.1769169825375</v>
          </cell>
          <cell r="I50">
            <v>538488.04480821081</v>
          </cell>
        </row>
        <row r="51">
          <cell r="A51">
            <v>34</v>
          </cell>
          <cell r="B51">
            <v>40391</v>
          </cell>
          <cell r="C51">
            <v>538488.04480821081</v>
          </cell>
          <cell r="D51">
            <v>10362.332177591948</v>
          </cell>
          <cell r="E51">
            <v>435.83</v>
          </cell>
          <cell r="F51">
            <v>10798.162177591948</v>
          </cell>
          <cell r="G51">
            <v>5718.4249549011602</v>
          </cell>
          <cell r="H51">
            <v>5079.7372226907883</v>
          </cell>
          <cell r="I51">
            <v>532769.61985330959</v>
          </cell>
        </row>
        <row r="52">
          <cell r="A52">
            <v>35</v>
          </cell>
          <cell r="B52">
            <v>40422</v>
          </cell>
          <cell r="C52">
            <v>532769.61985330959</v>
          </cell>
          <cell r="D52">
            <v>10362.332177591948</v>
          </cell>
          <cell r="E52">
            <v>435.83</v>
          </cell>
          <cell r="F52">
            <v>10798.162177591948</v>
          </cell>
          <cell r="G52">
            <v>5772.3687636423947</v>
          </cell>
          <cell r="H52">
            <v>5025.7934139495537</v>
          </cell>
          <cell r="I52">
            <v>526997.2510896672</v>
          </cell>
        </row>
        <row r="53">
          <cell r="A53">
            <v>36</v>
          </cell>
          <cell r="B53">
            <v>40452</v>
          </cell>
          <cell r="C53">
            <v>526997.2510896672</v>
          </cell>
          <cell r="D53">
            <v>10362.332177591948</v>
          </cell>
          <cell r="E53">
            <v>435.83</v>
          </cell>
          <cell r="F53">
            <v>10798.162177591948</v>
          </cell>
          <cell r="G53">
            <v>5826.8214423127547</v>
          </cell>
          <cell r="H53">
            <v>4971.3407352791937</v>
          </cell>
          <cell r="I53">
            <v>521170.42964735447</v>
          </cell>
        </row>
        <row r="54">
          <cell r="A54">
            <v>37</v>
          </cell>
          <cell r="B54">
            <v>40483</v>
          </cell>
          <cell r="C54">
            <v>521170.42964735447</v>
          </cell>
          <cell r="D54">
            <v>10362.332177591948</v>
          </cell>
          <cell r="E54">
            <v>435.83</v>
          </cell>
          <cell r="F54">
            <v>10798.162177591948</v>
          </cell>
          <cell r="G54">
            <v>5881.7877912519043</v>
          </cell>
          <cell r="H54">
            <v>4916.3743863400441</v>
          </cell>
          <cell r="I54">
            <v>515288.64185610256</v>
          </cell>
        </row>
        <row r="55">
          <cell r="A55">
            <v>38</v>
          </cell>
          <cell r="B55">
            <v>40513</v>
          </cell>
          <cell r="C55">
            <v>515288.64185610256</v>
          </cell>
          <cell r="D55">
            <v>10362.332177591948</v>
          </cell>
          <cell r="E55">
            <v>435.83</v>
          </cell>
          <cell r="F55">
            <v>10798.162177591948</v>
          </cell>
          <cell r="G55">
            <v>5937.272656082715</v>
          </cell>
          <cell r="H55">
            <v>4860.8895215092334</v>
          </cell>
          <cell r="I55">
            <v>509351.36920001986</v>
          </cell>
        </row>
        <row r="56">
          <cell r="A56">
            <v>39</v>
          </cell>
          <cell r="B56">
            <v>40544</v>
          </cell>
          <cell r="C56">
            <v>509351.36920001986</v>
          </cell>
          <cell r="D56">
            <v>10362.332177591948</v>
          </cell>
          <cell r="E56">
            <v>435.83</v>
          </cell>
          <cell r="F56">
            <v>10798.162177591948</v>
          </cell>
          <cell r="G56">
            <v>5993.280928138428</v>
          </cell>
          <cell r="H56">
            <v>4804.8812494535205</v>
          </cell>
          <cell r="I56">
            <v>503358.08827188145</v>
          </cell>
        </row>
        <row r="57">
          <cell r="A57">
            <v>40</v>
          </cell>
          <cell r="B57">
            <v>40575</v>
          </cell>
          <cell r="C57">
            <v>503358.08827188145</v>
          </cell>
          <cell r="D57">
            <v>10362.332177591948</v>
          </cell>
          <cell r="E57">
            <v>435.83</v>
          </cell>
          <cell r="F57">
            <v>10798.162177591948</v>
          </cell>
          <cell r="G57">
            <v>6049.8175448938664</v>
          </cell>
          <cell r="H57">
            <v>4748.344632698082</v>
          </cell>
          <cell r="I57">
            <v>497308.27072698757</v>
          </cell>
        </row>
        <row r="58">
          <cell r="A58">
            <v>41</v>
          </cell>
          <cell r="B58">
            <v>40603</v>
          </cell>
          <cell r="C58">
            <v>497308.27072698757</v>
          </cell>
          <cell r="D58">
            <v>10362.332177591948</v>
          </cell>
          <cell r="E58">
            <v>435.83</v>
          </cell>
          <cell r="F58">
            <v>10798.162177591948</v>
          </cell>
          <cell r="G58">
            <v>6106.8874904006998</v>
          </cell>
          <cell r="H58">
            <v>4691.2746871912486</v>
          </cell>
          <cell r="I58">
            <v>491201.38323658687</v>
          </cell>
        </row>
        <row r="59">
          <cell r="A59">
            <v>42</v>
          </cell>
          <cell r="B59">
            <v>40634</v>
          </cell>
          <cell r="C59">
            <v>491201.38323658687</v>
          </cell>
          <cell r="D59">
            <v>10362.332177591948</v>
          </cell>
          <cell r="E59">
            <v>435.83</v>
          </cell>
          <cell r="F59">
            <v>10798.162177591948</v>
          </cell>
          <cell r="G59">
            <v>6164.4957957268125</v>
          </cell>
          <cell r="H59">
            <v>4633.6663818651359</v>
          </cell>
          <cell r="I59">
            <v>485036.88744086004</v>
          </cell>
        </row>
        <row r="60">
          <cell r="A60">
            <v>43</v>
          </cell>
          <cell r="B60">
            <v>40664</v>
          </cell>
          <cell r="C60">
            <v>485036.88744086004</v>
          </cell>
          <cell r="D60">
            <v>10362.332177591948</v>
          </cell>
          <cell r="E60">
            <v>435.83</v>
          </cell>
          <cell r="F60">
            <v>10798.162177591948</v>
          </cell>
          <cell r="G60">
            <v>6222.6475393998353</v>
          </cell>
          <cell r="H60">
            <v>4575.5146381921131</v>
          </cell>
          <cell r="I60">
            <v>478814.23990146018</v>
          </cell>
        </row>
        <row r="61">
          <cell r="A61">
            <v>44</v>
          </cell>
          <cell r="B61">
            <v>40695</v>
          </cell>
          <cell r="C61">
            <v>478814.23990146018</v>
          </cell>
          <cell r="D61">
            <v>10362.332177591948</v>
          </cell>
          <cell r="E61">
            <v>435.83</v>
          </cell>
          <cell r="F61">
            <v>10798.162177591948</v>
          </cell>
          <cell r="G61">
            <v>6281.3478478548413</v>
          </cell>
          <cell r="H61">
            <v>4516.8143297371071</v>
          </cell>
          <cell r="I61">
            <v>472532.89205360535</v>
          </cell>
        </row>
        <row r="62">
          <cell r="A62">
            <v>45</v>
          </cell>
          <cell r="B62">
            <v>40725</v>
          </cell>
          <cell r="C62">
            <v>472532.89205360535</v>
          </cell>
          <cell r="D62">
            <v>10362.332177591948</v>
          </cell>
          <cell r="E62">
            <v>435.83</v>
          </cell>
          <cell r="F62">
            <v>10798.162177591948</v>
          </cell>
          <cell r="G62">
            <v>6340.6018958862714</v>
          </cell>
          <cell r="H62">
            <v>4457.560281705677</v>
          </cell>
          <cell r="I62">
            <v>466192.29015771905</v>
          </cell>
        </row>
        <row r="63">
          <cell r="A63">
            <v>46</v>
          </cell>
          <cell r="B63">
            <v>40756</v>
          </cell>
          <cell r="C63">
            <v>466192.29015771905</v>
          </cell>
          <cell r="D63">
            <v>10362.332177591948</v>
          </cell>
          <cell r="E63">
            <v>435.83</v>
          </cell>
          <cell r="F63">
            <v>10798.162177591948</v>
          </cell>
          <cell r="G63">
            <v>6400.414907104132</v>
          </cell>
          <cell r="H63">
            <v>4397.7472704878164</v>
          </cell>
          <cell r="I63">
            <v>459791.87525061495</v>
          </cell>
        </row>
        <row r="64">
          <cell r="A64">
            <v>47</v>
          </cell>
          <cell r="B64">
            <v>40787</v>
          </cell>
          <cell r="C64">
            <v>459791.87525061495</v>
          </cell>
          <cell r="D64">
            <v>10362.332177591948</v>
          </cell>
          <cell r="E64">
            <v>435.83</v>
          </cell>
          <cell r="F64">
            <v>10798.162177591948</v>
          </cell>
          <cell r="G64">
            <v>6460.7921543944803</v>
          </cell>
          <cell r="H64">
            <v>4337.3700231974681</v>
          </cell>
          <cell r="I64">
            <v>453331.08309622045</v>
          </cell>
        </row>
        <row r="65">
          <cell r="A65">
            <v>48</v>
          </cell>
          <cell r="B65">
            <v>40817</v>
          </cell>
          <cell r="C65">
            <v>453331.08309622045</v>
          </cell>
          <cell r="D65">
            <v>10362.332177591948</v>
          </cell>
          <cell r="E65">
            <v>435.83</v>
          </cell>
          <cell r="F65">
            <v>10798.162177591948</v>
          </cell>
          <cell r="G65">
            <v>6521.7389603842685</v>
          </cell>
          <cell r="H65">
            <v>4276.42321720768</v>
          </cell>
          <cell r="I65">
            <v>446809.34413583617</v>
          </cell>
        </row>
        <row r="66">
          <cell r="A66">
            <v>49</v>
          </cell>
          <cell r="B66">
            <v>40848</v>
          </cell>
          <cell r="C66">
            <v>446809.34413583617</v>
          </cell>
          <cell r="D66">
            <v>10362.332177591948</v>
          </cell>
          <cell r="E66">
            <v>435.83</v>
          </cell>
          <cell r="F66">
            <v>10798.162177591948</v>
          </cell>
          <cell r="G66">
            <v>6583.2606979105612</v>
          </cell>
          <cell r="H66">
            <v>4214.9014796813872</v>
          </cell>
          <cell r="I66">
            <v>440226.08343792561</v>
          </cell>
        </row>
        <row r="67">
          <cell r="A67">
            <v>50</v>
          </cell>
          <cell r="B67">
            <v>40878</v>
          </cell>
          <cell r="C67">
            <v>440226.08343792561</v>
          </cell>
          <cell r="D67">
            <v>10362.332177591948</v>
          </cell>
          <cell r="E67">
            <v>435.83</v>
          </cell>
          <cell r="F67">
            <v>10798.162177591948</v>
          </cell>
          <cell r="G67">
            <v>6645.3627904941832</v>
          </cell>
          <cell r="H67">
            <v>4152.7993870977652</v>
          </cell>
          <cell r="I67">
            <v>433580.72064743144</v>
          </cell>
        </row>
        <row r="68">
          <cell r="A68">
            <v>51</v>
          </cell>
          <cell r="B68">
            <v>40909</v>
          </cell>
          <cell r="C68">
            <v>433580.72064743144</v>
          </cell>
          <cell r="D68">
            <v>10362.332177591948</v>
          </cell>
          <cell r="E68">
            <v>435.83</v>
          </cell>
          <cell r="F68">
            <v>10798.162177591948</v>
          </cell>
          <cell r="G68">
            <v>6708.0507128178451</v>
          </cell>
          <cell r="H68">
            <v>4090.1114647741033</v>
          </cell>
          <cell r="I68">
            <v>426872.66993461357</v>
          </cell>
        </row>
        <row r="69">
          <cell r="A69">
            <v>52</v>
          </cell>
          <cell r="B69">
            <v>40940</v>
          </cell>
          <cell r="C69">
            <v>426872.66993461357</v>
          </cell>
          <cell r="D69">
            <v>10362.332177591948</v>
          </cell>
          <cell r="E69">
            <v>435.83</v>
          </cell>
          <cell r="F69">
            <v>10798.162177591948</v>
          </cell>
          <cell r="G69">
            <v>6771.3299912087605</v>
          </cell>
          <cell r="H69">
            <v>4026.8321863831879</v>
          </cell>
          <cell r="I69">
            <v>420101.33994340483</v>
          </cell>
        </row>
        <row r="70">
          <cell r="A70">
            <v>53</v>
          </cell>
          <cell r="B70">
            <v>40969</v>
          </cell>
          <cell r="C70">
            <v>420101.33994340483</v>
          </cell>
          <cell r="D70">
            <v>10362.332177591948</v>
          </cell>
          <cell r="E70">
            <v>435.83</v>
          </cell>
          <cell r="F70">
            <v>10798.162177591948</v>
          </cell>
          <cell r="G70">
            <v>6835.2062041258305</v>
          </cell>
          <cell r="H70">
            <v>3962.9559734661184</v>
          </cell>
          <cell r="I70">
            <v>413266.133739279</v>
          </cell>
        </row>
        <row r="71">
          <cell r="A71">
            <v>54</v>
          </cell>
          <cell r="B71">
            <v>41000</v>
          </cell>
          <cell r="C71">
            <v>413266.133739279</v>
          </cell>
          <cell r="D71">
            <v>10362.332177591948</v>
          </cell>
          <cell r="E71">
            <v>435.83</v>
          </cell>
          <cell r="F71">
            <v>10798.162177591948</v>
          </cell>
          <cell r="G71">
            <v>6899.6849826514172</v>
          </cell>
          <cell r="H71">
            <v>3898.4771949405317</v>
          </cell>
          <cell r="I71">
            <v>406366.44875662756</v>
          </cell>
        </row>
        <row r="72">
          <cell r="A72">
            <v>55</v>
          </cell>
          <cell r="B72">
            <v>41030</v>
          </cell>
          <cell r="C72">
            <v>406366.44875662756</v>
          </cell>
          <cell r="D72">
            <v>10362.332177591948</v>
          </cell>
          <cell r="E72">
            <v>435.83</v>
          </cell>
          <cell r="F72">
            <v>10798.162177591948</v>
          </cell>
          <cell r="G72">
            <v>6964.7720109877628</v>
          </cell>
          <cell r="H72">
            <v>3833.3901666041861</v>
          </cell>
          <cell r="I72">
            <v>399401.67674563982</v>
          </cell>
        </row>
        <row r="73">
          <cell r="A73">
            <v>56</v>
          </cell>
          <cell r="B73">
            <v>41061</v>
          </cell>
          <cell r="C73">
            <v>399401.67674563982</v>
          </cell>
          <cell r="D73">
            <v>10362.332177591948</v>
          </cell>
          <cell r="E73">
            <v>435.83</v>
          </cell>
          <cell r="F73">
            <v>10798.162177591948</v>
          </cell>
          <cell r="G73">
            <v>7030.4730269580796</v>
          </cell>
          <cell r="H73">
            <v>3767.6891506338688</v>
          </cell>
          <cell r="I73">
            <v>392371.20371868176</v>
          </cell>
        </row>
        <row r="74">
          <cell r="A74">
            <v>57</v>
          </cell>
          <cell r="B74">
            <v>41091</v>
          </cell>
          <cell r="C74">
            <v>392371.20371868176</v>
          </cell>
          <cell r="D74">
            <v>10362.332177591948</v>
          </cell>
          <cell r="E74">
            <v>435.83</v>
          </cell>
          <cell r="F74">
            <v>10798.162177591948</v>
          </cell>
          <cell r="G74">
            <v>7096.7938225123835</v>
          </cell>
          <cell r="H74">
            <v>3701.3683550795645</v>
          </cell>
          <cell r="I74">
            <v>385274.40989616938</v>
          </cell>
        </row>
        <row r="75">
          <cell r="A75">
            <v>58</v>
          </cell>
          <cell r="B75">
            <v>41122</v>
          </cell>
          <cell r="C75">
            <v>385274.40989616938</v>
          </cell>
          <cell r="D75">
            <v>10362.332177591948</v>
          </cell>
          <cell r="E75">
            <v>435.83</v>
          </cell>
          <cell r="F75">
            <v>10798.162177591948</v>
          </cell>
          <cell r="G75">
            <v>7163.7402442380844</v>
          </cell>
          <cell r="H75">
            <v>3634.4219333538645</v>
          </cell>
          <cell r="I75">
            <v>378110.66965193127</v>
          </cell>
        </row>
        <row r="76">
          <cell r="A76">
            <v>59</v>
          </cell>
          <cell r="B76">
            <v>41153</v>
          </cell>
          <cell r="C76">
            <v>378110.66965193127</v>
          </cell>
          <cell r="D76">
            <v>10362.332177591948</v>
          </cell>
          <cell r="E76">
            <v>435.83</v>
          </cell>
          <cell r="F76">
            <v>10798.162177591948</v>
          </cell>
          <cell r="G76">
            <v>7231.3181938753969</v>
          </cell>
          <cell r="H76">
            <v>3566.8439837165515</v>
          </cell>
          <cell r="I76">
            <v>370879.3514580559</v>
          </cell>
        </row>
        <row r="77">
          <cell r="A77">
            <v>60</v>
          </cell>
          <cell r="B77">
            <v>41183</v>
          </cell>
          <cell r="C77">
            <v>370879.3514580559</v>
          </cell>
          <cell r="D77">
            <v>10362.332177591948</v>
          </cell>
          <cell r="E77">
            <v>435.83</v>
          </cell>
          <cell r="F77">
            <v>10798.162177591948</v>
          </cell>
          <cell r="G77">
            <v>7299.533628837622</v>
          </cell>
          <cell r="H77">
            <v>3498.6285487543269</v>
          </cell>
          <cell r="I77">
            <v>363579.81782921829</v>
          </cell>
        </row>
        <row r="78">
          <cell r="A78">
            <v>61</v>
          </cell>
          <cell r="B78">
            <v>41214</v>
          </cell>
          <cell r="C78">
            <v>363579.81782921829</v>
          </cell>
          <cell r="D78">
            <v>10362.332177591948</v>
          </cell>
          <cell r="E78">
            <v>435.83</v>
          </cell>
          <cell r="F78">
            <v>10798.162177591948</v>
          </cell>
          <cell r="G78">
            <v>7368.3925627363224</v>
          </cell>
          <cell r="H78">
            <v>3429.7696148556256</v>
          </cell>
          <cell r="I78">
            <v>356211.42526648194</v>
          </cell>
        </row>
        <row r="79">
          <cell r="A79">
            <v>62</v>
          </cell>
          <cell r="B79">
            <v>41244</v>
          </cell>
          <cell r="C79">
            <v>356211.42526648194</v>
          </cell>
          <cell r="D79">
            <v>10362.332177591948</v>
          </cell>
          <cell r="E79">
            <v>435.83</v>
          </cell>
          <cell r="F79">
            <v>10798.162177591948</v>
          </cell>
          <cell r="G79">
            <v>7437.9010659114683</v>
          </cell>
          <cell r="H79">
            <v>3360.2611116804796</v>
          </cell>
          <cell r="I79">
            <v>348773.52420057048</v>
          </cell>
        </row>
        <row r="80">
          <cell r="A80">
            <v>63</v>
          </cell>
          <cell r="B80">
            <v>41275</v>
          </cell>
          <cell r="C80">
            <v>348773.52420057048</v>
          </cell>
          <cell r="D80">
            <v>10362.332177591948</v>
          </cell>
          <cell r="E80">
            <v>435.83</v>
          </cell>
          <cell r="F80">
            <v>10798.162177591948</v>
          </cell>
          <cell r="G80">
            <v>7508.0652659665666</v>
          </cell>
          <cell r="H80">
            <v>3290.0969116253814</v>
          </cell>
          <cell r="I80">
            <v>341265.4589346039</v>
          </cell>
        </row>
        <row r="81">
          <cell r="A81">
            <v>64</v>
          </cell>
          <cell r="B81">
            <v>41306</v>
          </cell>
          <cell r="C81">
            <v>341265.4589346039</v>
          </cell>
          <cell r="D81">
            <v>10362.332177591948</v>
          </cell>
          <cell r="E81">
            <v>435.83</v>
          </cell>
          <cell r="F81">
            <v>10798.162177591948</v>
          </cell>
          <cell r="G81">
            <v>7578.8913483088527</v>
          </cell>
          <cell r="H81">
            <v>3219.2708292830962</v>
          </cell>
          <cell r="I81">
            <v>333686.56758629507</v>
          </cell>
        </row>
        <row r="82">
          <cell r="A82">
            <v>65</v>
          </cell>
          <cell r="B82">
            <v>41334</v>
          </cell>
          <cell r="C82">
            <v>333686.56758629507</v>
          </cell>
          <cell r="D82">
            <v>10362.332177591948</v>
          </cell>
          <cell r="E82">
            <v>435.83</v>
          </cell>
          <cell r="F82">
            <v>10798.162177591948</v>
          </cell>
          <cell r="G82">
            <v>7650.3855566945658</v>
          </cell>
          <cell r="H82">
            <v>3147.7766208973831</v>
          </cell>
          <cell r="I82">
            <v>326036.18202960049</v>
          </cell>
        </row>
        <row r="83">
          <cell r="A83">
            <v>66</v>
          </cell>
          <cell r="B83">
            <v>41365</v>
          </cell>
          <cell r="C83">
            <v>326036.18202960049</v>
          </cell>
          <cell r="D83">
            <v>10362.332177591948</v>
          </cell>
          <cell r="E83">
            <v>435.83</v>
          </cell>
          <cell r="F83">
            <v>10798.162177591948</v>
          </cell>
          <cell r="G83">
            <v>7722.5541937793841</v>
          </cell>
          <cell r="H83">
            <v>3075.6079838125643</v>
          </cell>
          <cell r="I83">
            <v>318313.62783582113</v>
          </cell>
        </row>
        <row r="84">
          <cell r="A84">
            <v>67</v>
          </cell>
          <cell r="B84">
            <v>41395</v>
          </cell>
          <cell r="C84">
            <v>318313.62783582113</v>
          </cell>
          <cell r="D84">
            <v>10362.332177591948</v>
          </cell>
          <cell r="E84">
            <v>435.83</v>
          </cell>
          <cell r="F84">
            <v>10798.162177591948</v>
          </cell>
          <cell r="G84">
            <v>7795.4036216740351</v>
          </cell>
          <cell r="H84">
            <v>3002.7585559179129</v>
          </cell>
          <cell r="I84">
            <v>310518.22421414708</v>
          </cell>
        </row>
        <row r="85">
          <cell r="A85">
            <v>68</v>
          </cell>
          <cell r="B85">
            <v>41426</v>
          </cell>
          <cell r="C85">
            <v>310518.22421414708</v>
          </cell>
          <cell r="D85">
            <v>10362.332177591948</v>
          </cell>
          <cell r="E85">
            <v>435.83</v>
          </cell>
          <cell r="F85">
            <v>10798.162177591948</v>
          </cell>
          <cell r="G85">
            <v>7868.9402625051607</v>
          </cell>
          <cell r="H85">
            <v>2929.2219150867872</v>
          </cell>
          <cell r="I85">
            <v>302649.28395164193</v>
          </cell>
        </row>
        <row r="86">
          <cell r="A86">
            <v>69</v>
          </cell>
          <cell r="B86">
            <v>41456</v>
          </cell>
          <cell r="C86">
            <v>302649.28395164193</v>
          </cell>
          <cell r="D86">
            <v>10362.332177591948</v>
          </cell>
          <cell r="E86">
            <v>435.83</v>
          </cell>
          <cell r="F86">
            <v>10798.162177591948</v>
          </cell>
          <cell r="G86">
            <v>7943.17059898146</v>
          </cell>
          <cell r="H86">
            <v>2854.9915786104889</v>
          </cell>
          <cell r="I86">
            <v>294706.1133526605</v>
          </cell>
        </row>
        <row r="87">
          <cell r="A87">
            <v>70</v>
          </cell>
          <cell r="B87">
            <v>41487</v>
          </cell>
          <cell r="C87">
            <v>294706.1133526605</v>
          </cell>
          <cell r="D87">
            <v>10362.332177591948</v>
          </cell>
          <cell r="E87">
            <v>435.83</v>
          </cell>
          <cell r="F87">
            <v>10798.162177591948</v>
          </cell>
          <cell r="G87">
            <v>8018.1011749651843</v>
          </cell>
          <cell r="H87">
            <v>2780.0610026267641</v>
          </cell>
          <cell r="I87">
            <v>286688.01217769529</v>
          </cell>
        </row>
        <row r="88">
          <cell r="A88">
            <v>71</v>
          </cell>
          <cell r="B88">
            <v>41518</v>
          </cell>
          <cell r="C88">
            <v>286688.01217769529</v>
          </cell>
          <cell r="D88">
            <v>10362.332177591948</v>
          </cell>
          <cell r="E88">
            <v>435.83</v>
          </cell>
          <cell r="F88">
            <v>10798.162177591948</v>
          </cell>
          <cell r="G88">
            <v>8093.7385960490228</v>
          </cell>
          <cell r="H88">
            <v>2704.4235815429251</v>
          </cell>
          <cell r="I88">
            <v>278594.27358164627</v>
          </cell>
        </row>
        <row r="89">
          <cell r="A89">
            <v>72</v>
          </cell>
          <cell r="B89">
            <v>41548</v>
          </cell>
          <cell r="C89">
            <v>278594.27358164627</v>
          </cell>
          <cell r="D89">
            <v>10362.332177591948</v>
          </cell>
          <cell r="E89">
            <v>435.83</v>
          </cell>
          <cell r="F89">
            <v>10798.162177591948</v>
          </cell>
          <cell r="G89">
            <v>8170.0895301384189</v>
          </cell>
          <cell r="H89">
            <v>2628.07264745353</v>
          </cell>
          <cell r="I89">
            <v>270424.18405150785</v>
          </cell>
        </row>
        <row r="90">
          <cell r="A90">
            <v>73</v>
          </cell>
          <cell r="B90">
            <v>41579</v>
          </cell>
          <cell r="C90">
            <v>270424.18405150785</v>
          </cell>
          <cell r="D90">
            <v>10362.332177591948</v>
          </cell>
          <cell r="E90">
            <v>435.83</v>
          </cell>
          <cell r="F90">
            <v>10798.162177591948</v>
          </cell>
          <cell r="G90">
            <v>8247.1607080393915</v>
          </cell>
          <cell r="H90">
            <v>2551.0014695525574</v>
          </cell>
          <cell r="I90">
            <v>262177.02334346843</v>
          </cell>
        </row>
        <row r="91">
          <cell r="A91">
            <v>74</v>
          </cell>
          <cell r="B91">
            <v>41609</v>
          </cell>
          <cell r="C91">
            <v>262177.02334346843</v>
          </cell>
          <cell r="D91">
            <v>10362.332177591948</v>
          </cell>
          <cell r="E91">
            <v>435.83</v>
          </cell>
          <cell r="F91">
            <v>10798.162177591948</v>
          </cell>
          <cell r="G91">
            <v>8324.9589240518962</v>
          </cell>
          <cell r="H91">
            <v>2473.2032535400522</v>
          </cell>
          <cell r="I91">
            <v>253852.06441941654</v>
          </cell>
        </row>
        <row r="92">
          <cell r="A92">
            <v>75</v>
          </cell>
          <cell r="B92">
            <v>41640</v>
          </cell>
          <cell r="C92">
            <v>253852.06441941654</v>
          </cell>
          <cell r="D92">
            <v>10362.332177591948</v>
          </cell>
          <cell r="E92">
            <v>435.83</v>
          </cell>
          <cell r="F92">
            <v>10798.162177591948</v>
          </cell>
          <cell r="G92">
            <v>8403.4910365687865</v>
          </cell>
          <cell r="H92">
            <v>2394.6711410231624</v>
          </cell>
          <cell r="I92">
            <v>245448.57338284774</v>
          </cell>
        </row>
        <row r="93">
          <cell r="A93">
            <v>76</v>
          </cell>
          <cell r="B93">
            <v>41671</v>
          </cell>
          <cell r="C93">
            <v>245448.57338284774</v>
          </cell>
          <cell r="D93">
            <v>10362.332177591948</v>
          </cell>
          <cell r="E93">
            <v>435.83</v>
          </cell>
          <cell r="F93">
            <v>10798.162177591948</v>
          </cell>
          <cell r="G93">
            <v>8482.7639686804177</v>
          </cell>
          <cell r="H93">
            <v>2315.3982089115302</v>
          </cell>
          <cell r="I93">
            <v>236965.80941416731</v>
          </cell>
        </row>
        <row r="94">
          <cell r="A94">
            <v>77</v>
          </cell>
          <cell r="B94">
            <v>41699</v>
          </cell>
          <cell r="C94">
            <v>236965.80941416731</v>
          </cell>
          <cell r="D94">
            <v>10362.332177591948</v>
          </cell>
          <cell r="E94">
            <v>435.83</v>
          </cell>
          <cell r="F94">
            <v>10798.162177591948</v>
          </cell>
          <cell r="G94">
            <v>8562.7847087849696</v>
          </cell>
          <cell r="H94">
            <v>2235.3774688069784</v>
          </cell>
          <cell r="I94">
            <v>228403.02470538233</v>
          </cell>
        </row>
        <row r="95">
          <cell r="A95">
            <v>78</v>
          </cell>
          <cell r="B95">
            <v>41730</v>
          </cell>
          <cell r="C95">
            <v>228403.02470538233</v>
          </cell>
          <cell r="D95">
            <v>10362.332177591948</v>
          </cell>
          <cell r="E95">
            <v>435.83</v>
          </cell>
          <cell r="F95">
            <v>10798.162177591948</v>
          </cell>
          <cell r="G95">
            <v>8643.5603112045083</v>
          </cell>
          <cell r="H95">
            <v>2154.6018663874397</v>
          </cell>
          <cell r="I95">
            <v>219759.4643941778</v>
          </cell>
        </row>
        <row r="96">
          <cell r="A96">
            <v>79</v>
          </cell>
          <cell r="B96">
            <v>41760</v>
          </cell>
          <cell r="C96">
            <v>219759.4643941778</v>
          </cell>
          <cell r="D96">
            <v>10362.332177591948</v>
          </cell>
          <cell r="E96">
            <v>435.83</v>
          </cell>
          <cell r="F96">
            <v>10798.162177591948</v>
          </cell>
          <cell r="G96">
            <v>8725.0978968068703</v>
          </cell>
          <cell r="H96">
            <v>2073.0642807850772</v>
          </cell>
          <cell r="I96">
            <v>211034.36649737094</v>
          </cell>
        </row>
        <row r="97">
          <cell r="A97">
            <v>80</v>
          </cell>
          <cell r="B97">
            <v>41791</v>
          </cell>
          <cell r="C97">
            <v>211034.36649737094</v>
          </cell>
          <cell r="D97">
            <v>10362.332177591948</v>
          </cell>
          <cell r="E97">
            <v>435.83</v>
          </cell>
          <cell r="F97">
            <v>10798.162177591948</v>
          </cell>
          <cell r="G97">
            <v>8807.4046536334154</v>
          </cell>
          <cell r="H97">
            <v>1990.7575239585324</v>
          </cell>
          <cell r="I97">
            <v>202226.96184373752</v>
          </cell>
        </row>
        <row r="98">
          <cell r="A98">
            <v>81</v>
          </cell>
          <cell r="B98">
            <v>41821</v>
          </cell>
          <cell r="C98">
            <v>202226.96184373752</v>
          </cell>
          <cell r="D98">
            <v>10362.332177591948</v>
          </cell>
          <cell r="E98">
            <v>435.83</v>
          </cell>
          <cell r="F98">
            <v>10798.162177591948</v>
          </cell>
          <cell r="G98">
            <v>8890.4878375326916</v>
          </cell>
          <cell r="H98">
            <v>1907.674340059257</v>
          </cell>
          <cell r="I98">
            <v>193336.47400620484</v>
          </cell>
        </row>
        <row r="99">
          <cell r="A99">
            <v>82</v>
          </cell>
          <cell r="B99">
            <v>41852</v>
          </cell>
          <cell r="C99">
            <v>193336.47400620484</v>
          </cell>
          <cell r="D99">
            <v>10362.332177591948</v>
          </cell>
          <cell r="E99">
            <v>435.83</v>
          </cell>
          <cell r="F99">
            <v>10798.162177591948</v>
          </cell>
          <cell r="G99">
            <v>8974.3547728000831</v>
          </cell>
          <cell r="H99">
            <v>1823.8074047918656</v>
          </cell>
          <cell r="I99">
            <v>184362.11923340475</v>
          </cell>
        </row>
        <row r="100">
          <cell r="A100">
            <v>83</v>
          </cell>
          <cell r="B100">
            <v>41883</v>
          </cell>
          <cell r="C100">
            <v>184362.11923340475</v>
          </cell>
          <cell r="D100">
            <v>10362.332177591948</v>
          </cell>
          <cell r="E100">
            <v>435.83</v>
          </cell>
          <cell r="F100">
            <v>10798.162177591948</v>
          </cell>
          <cell r="G100">
            <v>9059.0128528234964</v>
          </cell>
          <cell r="H100">
            <v>1739.1493247684514</v>
          </cell>
          <cell r="I100">
            <v>175303.10638058124</v>
          </cell>
        </row>
        <row r="101">
          <cell r="A101">
            <v>84</v>
          </cell>
          <cell r="B101">
            <v>41913</v>
          </cell>
          <cell r="C101">
            <v>175303.10638058124</v>
          </cell>
          <cell r="D101">
            <v>10362.332177591948</v>
          </cell>
          <cell r="E101">
            <v>435.83</v>
          </cell>
          <cell r="F101">
            <v>10798.162177591948</v>
          </cell>
          <cell r="G101">
            <v>9144.4695407351319</v>
          </cell>
          <cell r="H101">
            <v>1653.6926368568163</v>
          </cell>
          <cell r="I101">
            <v>166158.63683984612</v>
          </cell>
        </row>
        <row r="102">
          <cell r="A102">
            <v>85</v>
          </cell>
          <cell r="B102">
            <v>41944</v>
          </cell>
          <cell r="C102">
            <v>166158.63683984612</v>
          </cell>
          <cell r="D102">
            <v>10362.332177591948</v>
          </cell>
          <cell r="E102">
            <v>435.83</v>
          </cell>
          <cell r="F102">
            <v>10798.162177591948</v>
          </cell>
          <cell r="G102">
            <v>9230.7323700693996</v>
          </cell>
          <cell r="H102">
            <v>1567.4298075225481</v>
          </cell>
          <cell r="I102">
            <v>156927.90446977672</v>
          </cell>
        </row>
        <row r="103">
          <cell r="A103">
            <v>86</v>
          </cell>
          <cell r="B103">
            <v>41974</v>
          </cell>
          <cell r="C103">
            <v>156927.90446977672</v>
          </cell>
          <cell r="D103">
            <v>10362.332177591948</v>
          </cell>
          <cell r="E103">
            <v>435.83</v>
          </cell>
          <cell r="F103">
            <v>10798.162177591948</v>
          </cell>
          <cell r="G103">
            <v>9317.8089454270557</v>
          </cell>
          <cell r="H103">
            <v>1480.3532321648936</v>
          </cell>
          <cell r="I103">
            <v>147610.09552434966</v>
          </cell>
        </row>
        <row r="104">
          <cell r="A104">
            <v>87</v>
          </cell>
          <cell r="B104">
            <v>42005</v>
          </cell>
          <cell r="C104">
            <v>147610.09552434966</v>
          </cell>
          <cell r="D104">
            <v>10362.332177591948</v>
          </cell>
          <cell r="E104">
            <v>435.83</v>
          </cell>
          <cell r="F104">
            <v>10798.162177591948</v>
          </cell>
          <cell r="G104">
            <v>9405.7069431455839</v>
          </cell>
          <cell r="H104">
            <v>1392.4552344463652</v>
          </cell>
          <cell r="I104">
            <v>138204.38858120408</v>
          </cell>
        </row>
        <row r="105">
          <cell r="A105">
            <v>88</v>
          </cell>
          <cell r="B105">
            <v>42036</v>
          </cell>
          <cell r="C105">
            <v>138204.38858120408</v>
          </cell>
          <cell r="D105">
            <v>10362.332177591948</v>
          </cell>
          <cell r="E105">
            <v>435.83</v>
          </cell>
          <cell r="F105">
            <v>10798.162177591948</v>
          </cell>
          <cell r="G105">
            <v>9494.4341119759229</v>
          </cell>
          <cell r="H105">
            <v>1303.7280656160251</v>
          </cell>
          <cell r="I105">
            <v>128709.95446922816</v>
          </cell>
        </row>
        <row r="106">
          <cell r="A106">
            <v>89</v>
          </cell>
          <cell r="B106">
            <v>42064</v>
          </cell>
          <cell r="C106">
            <v>128709.95446922816</v>
          </cell>
          <cell r="D106">
            <v>10362.332177591948</v>
          </cell>
          <cell r="E106">
            <v>435.83</v>
          </cell>
          <cell r="F106">
            <v>10798.162177591948</v>
          </cell>
          <cell r="G106">
            <v>9583.9982737655628</v>
          </cell>
          <cell r="H106">
            <v>1214.1639038263856</v>
          </cell>
          <cell r="I106">
            <v>119125.9561954626</v>
          </cell>
        </row>
        <row r="107">
          <cell r="A107">
            <v>90</v>
          </cell>
          <cell r="B107">
            <v>42095</v>
          </cell>
          <cell r="C107">
            <v>119125.9561954626</v>
          </cell>
          <cell r="D107">
            <v>10362.332177591948</v>
          </cell>
          <cell r="E107">
            <v>435.83</v>
          </cell>
          <cell r="F107">
            <v>10798.162177591948</v>
          </cell>
          <cell r="G107">
            <v>9674.4073241480837</v>
          </cell>
          <cell r="H107">
            <v>1123.7548534438638</v>
          </cell>
          <cell r="I107">
            <v>109451.54887131452</v>
          </cell>
        </row>
        <row r="108">
          <cell r="A108">
            <v>91</v>
          </cell>
          <cell r="B108">
            <v>42125</v>
          </cell>
          <cell r="C108">
            <v>109451.54887131452</v>
          </cell>
          <cell r="D108">
            <v>10362.332177591948</v>
          </cell>
          <cell r="E108">
            <v>435.83</v>
          </cell>
          <cell r="F108">
            <v>10798.162177591948</v>
          </cell>
          <cell r="G108">
            <v>9765.6692332392158</v>
          </cell>
          <cell r="H108">
            <v>1032.4929443527335</v>
          </cell>
          <cell r="I108">
            <v>99685.879638075305</v>
          </cell>
        </row>
        <row r="109">
          <cell r="A109">
            <v>92</v>
          </cell>
          <cell r="B109">
            <v>42156</v>
          </cell>
          <cell r="C109">
            <v>99685.879638075305</v>
          </cell>
          <cell r="D109">
            <v>10362.332177591948</v>
          </cell>
          <cell r="E109">
            <v>435.83</v>
          </cell>
          <cell r="F109">
            <v>10798.162177591948</v>
          </cell>
          <cell r="G109">
            <v>9857.7920463394385</v>
          </cell>
          <cell r="H109">
            <v>940.3701312525103</v>
          </cell>
          <cell r="I109">
            <v>89828.087591735864</v>
          </cell>
        </row>
        <row r="110">
          <cell r="A110">
            <v>93</v>
          </cell>
          <cell r="B110">
            <v>42186</v>
          </cell>
          <cell r="C110">
            <v>89828.087591735864</v>
          </cell>
          <cell r="D110">
            <v>10362.332177591948</v>
          </cell>
          <cell r="E110">
            <v>435.83</v>
          </cell>
          <cell r="F110">
            <v>10798.162177591948</v>
          </cell>
          <cell r="G110">
            <v>9950.7838846432405</v>
          </cell>
          <cell r="H110">
            <v>847.37829294870835</v>
          </cell>
          <cell r="I110">
            <v>79877.303707092622</v>
          </cell>
        </row>
        <row r="111">
          <cell r="A111">
            <v>94</v>
          </cell>
          <cell r="B111">
            <v>42217</v>
          </cell>
          <cell r="C111">
            <v>79877.303707092622</v>
          </cell>
          <cell r="D111">
            <v>10362.332177591948</v>
          </cell>
          <cell r="E111">
            <v>435.83</v>
          </cell>
          <cell r="F111">
            <v>10798.162177591948</v>
          </cell>
          <cell r="G111">
            <v>10044.652945955042</v>
          </cell>
          <cell r="H111">
            <v>753.50923163690697</v>
          </cell>
          <cell r="I111">
            <v>69832.650761137586</v>
          </cell>
        </row>
        <row r="112">
          <cell r="A112">
            <v>95</v>
          </cell>
          <cell r="B112">
            <v>42248</v>
          </cell>
          <cell r="C112">
            <v>69832.650761137586</v>
          </cell>
          <cell r="D112">
            <v>10362.332177591948</v>
          </cell>
          <cell r="E112">
            <v>435.83</v>
          </cell>
          <cell r="F112">
            <v>10798.162177591948</v>
          </cell>
          <cell r="G112">
            <v>10139.407505411884</v>
          </cell>
          <cell r="H112">
            <v>658.75467218006452</v>
          </cell>
          <cell r="I112">
            <v>59693.243255725698</v>
          </cell>
        </row>
        <row r="113">
          <cell r="A113">
            <v>96</v>
          </cell>
          <cell r="B113">
            <v>42278</v>
          </cell>
          <cell r="C113">
            <v>59693.243255725698</v>
          </cell>
          <cell r="D113">
            <v>10362.332177591948</v>
          </cell>
          <cell r="E113">
            <v>435.83</v>
          </cell>
          <cell r="F113">
            <v>10798.162177591948</v>
          </cell>
          <cell r="G113">
            <v>10235.055916212936</v>
          </cell>
          <cell r="H113">
            <v>563.10626137901238</v>
          </cell>
          <cell r="I113">
            <v>49458.187339512762</v>
          </cell>
        </row>
        <row r="114">
          <cell r="A114">
            <v>97</v>
          </cell>
          <cell r="B114">
            <v>42309</v>
          </cell>
          <cell r="C114">
            <v>49458.187339512762</v>
          </cell>
          <cell r="D114">
            <v>10362.332177591948</v>
          </cell>
          <cell r="E114">
            <v>435.83</v>
          </cell>
          <cell r="F114">
            <v>10798.162177591948</v>
          </cell>
          <cell r="G114">
            <v>10331.606610355879</v>
          </cell>
          <cell r="H114">
            <v>466.55556723607037</v>
          </cell>
          <cell r="I114">
            <v>39126.580729156885</v>
          </cell>
        </row>
        <row r="115">
          <cell r="A115">
            <v>98</v>
          </cell>
          <cell r="B115">
            <v>42339</v>
          </cell>
          <cell r="C115">
            <v>39126.580729156885</v>
          </cell>
          <cell r="D115">
            <v>10362.332177591948</v>
          </cell>
          <cell r="E115">
            <v>435.83</v>
          </cell>
          <cell r="F115">
            <v>10798.162177591948</v>
          </cell>
          <cell r="G115">
            <v>10429.068099380234</v>
          </cell>
          <cell r="H115">
            <v>369.09407821171322</v>
          </cell>
          <cell r="I115">
            <v>28697.512629776651</v>
          </cell>
        </row>
        <row r="116">
          <cell r="A116">
            <v>99</v>
          </cell>
          <cell r="B116">
            <v>42370</v>
          </cell>
          <cell r="C116">
            <v>28697.512629776651</v>
          </cell>
          <cell r="D116">
            <v>10362.332177591948</v>
          </cell>
          <cell r="E116">
            <v>435.83</v>
          </cell>
          <cell r="F116">
            <v>10798.162177591948</v>
          </cell>
          <cell r="G116">
            <v>10527.448975117723</v>
          </cell>
          <cell r="H116">
            <v>270.71320247422642</v>
          </cell>
          <cell r="I116">
            <v>18170.06365465893</v>
          </cell>
        </row>
        <row r="117">
          <cell r="A117">
            <v>100</v>
          </cell>
          <cell r="B117">
            <v>42401</v>
          </cell>
          <cell r="C117">
            <v>18170.06365465893</v>
          </cell>
          <cell r="D117">
            <v>10362.332177591948</v>
          </cell>
          <cell r="E117">
            <v>435.83</v>
          </cell>
          <cell r="F117">
            <v>10798.162177591948</v>
          </cell>
          <cell r="G117">
            <v>10626.757910449665</v>
          </cell>
          <cell r="H117">
            <v>171.40426714228258</v>
          </cell>
          <cell r="I117">
            <v>7543.305744209265</v>
          </cell>
        </row>
        <row r="118">
          <cell r="A118">
            <v>101</v>
          </cell>
          <cell r="B118">
            <v>42430</v>
          </cell>
          <cell r="C118">
            <v>7543.305744209265</v>
          </cell>
          <cell r="D118">
            <v>10362.332177591948</v>
          </cell>
          <cell r="E118">
            <v>0</v>
          </cell>
          <cell r="F118">
            <v>7543.305744209265</v>
          </cell>
          <cell r="G118">
            <v>7472.1472266888904</v>
          </cell>
          <cell r="H118">
            <v>71.158517520374062</v>
          </cell>
          <cell r="I118">
            <v>0</v>
          </cell>
        </row>
        <row r="119">
          <cell r="A119">
            <v>102</v>
          </cell>
          <cell r="B119">
            <v>42461</v>
          </cell>
          <cell r="C119">
            <v>0</v>
          </cell>
          <cell r="D119">
            <v>10362.332177591948</v>
          </cell>
          <cell r="E119">
            <v>0</v>
          </cell>
          <cell r="F119">
            <v>0</v>
          </cell>
          <cell r="G119">
            <v>0</v>
          </cell>
          <cell r="H119">
            <v>0</v>
          </cell>
          <cell r="I119">
            <v>0</v>
          </cell>
        </row>
        <row r="120">
          <cell r="A120">
            <v>103</v>
          </cell>
          <cell r="B120">
            <v>42491</v>
          </cell>
          <cell r="C120">
            <v>0</v>
          </cell>
          <cell r="D120">
            <v>10362.332177591948</v>
          </cell>
          <cell r="E120">
            <v>0</v>
          </cell>
          <cell r="F120">
            <v>0</v>
          </cell>
          <cell r="G120">
            <v>0</v>
          </cell>
          <cell r="H120">
            <v>0</v>
          </cell>
          <cell r="I120">
            <v>0</v>
          </cell>
        </row>
        <row r="121">
          <cell r="A121">
            <v>104</v>
          </cell>
          <cell r="B121">
            <v>42522</v>
          </cell>
          <cell r="C121">
            <v>0</v>
          </cell>
          <cell r="D121">
            <v>10362.332177591948</v>
          </cell>
          <cell r="E121">
            <v>0</v>
          </cell>
          <cell r="F121">
            <v>0</v>
          </cell>
          <cell r="G121">
            <v>0</v>
          </cell>
          <cell r="H121">
            <v>0</v>
          </cell>
          <cell r="I121">
            <v>0</v>
          </cell>
        </row>
        <row r="122">
          <cell r="A122">
            <v>105</v>
          </cell>
          <cell r="B122">
            <v>42552</v>
          </cell>
          <cell r="C122">
            <v>0</v>
          </cell>
          <cell r="D122">
            <v>10362.332177591948</v>
          </cell>
          <cell r="E122">
            <v>0</v>
          </cell>
          <cell r="F122">
            <v>0</v>
          </cell>
          <cell r="G122">
            <v>0</v>
          </cell>
          <cell r="H122">
            <v>0</v>
          </cell>
          <cell r="I122">
            <v>0</v>
          </cell>
        </row>
        <row r="123">
          <cell r="A123">
            <v>106</v>
          </cell>
          <cell r="B123">
            <v>42583</v>
          </cell>
          <cell r="C123">
            <v>0</v>
          </cell>
          <cell r="D123">
            <v>10362.332177591948</v>
          </cell>
          <cell r="E123">
            <v>0</v>
          </cell>
          <cell r="F123">
            <v>0</v>
          </cell>
          <cell r="G123">
            <v>0</v>
          </cell>
          <cell r="H123">
            <v>0</v>
          </cell>
          <cell r="I123">
            <v>0</v>
          </cell>
        </row>
        <row r="124">
          <cell r="A124">
            <v>107</v>
          </cell>
          <cell r="B124">
            <v>42614</v>
          </cell>
          <cell r="C124">
            <v>0</v>
          </cell>
          <cell r="D124">
            <v>10362.332177591948</v>
          </cell>
          <cell r="E124">
            <v>0</v>
          </cell>
          <cell r="F124">
            <v>0</v>
          </cell>
          <cell r="G124">
            <v>0</v>
          </cell>
          <cell r="H124">
            <v>0</v>
          </cell>
          <cell r="I124">
            <v>0</v>
          </cell>
        </row>
        <row r="125">
          <cell r="A125">
            <v>108</v>
          </cell>
          <cell r="B125">
            <v>42644</v>
          </cell>
          <cell r="C125">
            <v>0</v>
          </cell>
          <cell r="D125">
            <v>10362.332177591948</v>
          </cell>
          <cell r="E125">
            <v>0</v>
          </cell>
          <cell r="F125">
            <v>0</v>
          </cell>
          <cell r="G125">
            <v>0</v>
          </cell>
          <cell r="H125">
            <v>0</v>
          </cell>
          <cell r="I125">
            <v>0</v>
          </cell>
        </row>
        <row r="126">
          <cell r="A126">
            <v>109</v>
          </cell>
          <cell r="B126">
            <v>42675</v>
          </cell>
          <cell r="C126">
            <v>0</v>
          </cell>
          <cell r="D126">
            <v>10362.332177591948</v>
          </cell>
          <cell r="E126">
            <v>0</v>
          </cell>
          <cell r="F126">
            <v>0</v>
          </cell>
          <cell r="G126">
            <v>0</v>
          </cell>
          <cell r="H126">
            <v>0</v>
          </cell>
          <cell r="I126">
            <v>0</v>
          </cell>
        </row>
        <row r="127">
          <cell r="A127">
            <v>110</v>
          </cell>
          <cell r="B127">
            <v>42705</v>
          </cell>
          <cell r="C127">
            <v>0</v>
          </cell>
          <cell r="D127">
            <v>10362.332177591948</v>
          </cell>
          <cell r="E127">
            <v>0</v>
          </cell>
          <cell r="F127">
            <v>0</v>
          </cell>
          <cell r="G127">
            <v>0</v>
          </cell>
          <cell r="H127">
            <v>0</v>
          </cell>
          <cell r="I127">
            <v>0</v>
          </cell>
        </row>
        <row r="128">
          <cell r="A128">
            <v>111</v>
          </cell>
          <cell r="B128">
            <v>42736</v>
          </cell>
          <cell r="C128">
            <v>0</v>
          </cell>
          <cell r="D128">
            <v>10362.332177591948</v>
          </cell>
          <cell r="E128">
            <v>0</v>
          </cell>
          <cell r="F128">
            <v>0</v>
          </cell>
          <cell r="G128">
            <v>0</v>
          </cell>
          <cell r="H128">
            <v>0</v>
          </cell>
          <cell r="I128">
            <v>0</v>
          </cell>
        </row>
        <row r="129">
          <cell r="A129">
            <v>112</v>
          </cell>
          <cell r="B129">
            <v>42767</v>
          </cell>
          <cell r="C129">
            <v>0</v>
          </cell>
          <cell r="D129">
            <v>10362.332177591948</v>
          </cell>
          <cell r="E129">
            <v>0</v>
          </cell>
          <cell r="F129">
            <v>0</v>
          </cell>
          <cell r="G129">
            <v>0</v>
          </cell>
          <cell r="H129">
            <v>0</v>
          </cell>
          <cell r="I129">
            <v>0</v>
          </cell>
        </row>
        <row r="130">
          <cell r="A130">
            <v>113</v>
          </cell>
          <cell r="B130">
            <v>42795</v>
          </cell>
          <cell r="C130">
            <v>0</v>
          </cell>
          <cell r="D130">
            <v>10362.332177591948</v>
          </cell>
          <cell r="E130">
            <v>0</v>
          </cell>
          <cell r="F130">
            <v>0</v>
          </cell>
          <cell r="G130">
            <v>0</v>
          </cell>
          <cell r="H130">
            <v>0</v>
          </cell>
          <cell r="I130">
            <v>0</v>
          </cell>
        </row>
        <row r="131">
          <cell r="A131">
            <v>114</v>
          </cell>
          <cell r="B131">
            <v>42826</v>
          </cell>
          <cell r="C131">
            <v>0</v>
          </cell>
          <cell r="D131">
            <v>10362.332177591948</v>
          </cell>
          <cell r="E131">
            <v>0</v>
          </cell>
          <cell r="F131">
            <v>0</v>
          </cell>
          <cell r="G131">
            <v>0</v>
          </cell>
          <cell r="H131">
            <v>0</v>
          </cell>
          <cell r="I131">
            <v>0</v>
          </cell>
        </row>
        <row r="132">
          <cell r="A132">
            <v>115</v>
          </cell>
          <cell r="B132">
            <v>42856</v>
          </cell>
          <cell r="C132">
            <v>0</v>
          </cell>
          <cell r="D132">
            <v>10362.332177591948</v>
          </cell>
          <cell r="E132">
            <v>0</v>
          </cell>
          <cell r="F132">
            <v>0</v>
          </cell>
          <cell r="G132">
            <v>0</v>
          </cell>
          <cell r="H132">
            <v>0</v>
          </cell>
          <cell r="I132">
            <v>0</v>
          </cell>
        </row>
        <row r="133">
          <cell r="A133">
            <v>116</v>
          </cell>
          <cell r="B133">
            <v>42887</v>
          </cell>
          <cell r="C133">
            <v>0</v>
          </cell>
          <cell r="D133">
            <v>10362.332177591948</v>
          </cell>
          <cell r="E133">
            <v>0</v>
          </cell>
          <cell r="F133">
            <v>0</v>
          </cell>
          <cell r="G133">
            <v>0</v>
          </cell>
          <cell r="H133">
            <v>0</v>
          </cell>
          <cell r="I133">
            <v>0</v>
          </cell>
        </row>
        <row r="134">
          <cell r="A134">
            <v>117</v>
          </cell>
          <cell r="B134">
            <v>42917</v>
          </cell>
          <cell r="C134">
            <v>0</v>
          </cell>
          <cell r="D134">
            <v>10362.332177591948</v>
          </cell>
          <cell r="E134">
            <v>0</v>
          </cell>
          <cell r="F134">
            <v>0</v>
          </cell>
          <cell r="G134">
            <v>0</v>
          </cell>
          <cell r="H134">
            <v>0</v>
          </cell>
          <cell r="I134">
            <v>0</v>
          </cell>
        </row>
        <row r="135">
          <cell r="A135">
            <v>118</v>
          </cell>
          <cell r="B135">
            <v>42948</v>
          </cell>
          <cell r="C135">
            <v>0</v>
          </cell>
          <cell r="D135">
            <v>10362.332177591948</v>
          </cell>
          <cell r="E135">
            <v>0</v>
          </cell>
          <cell r="F135">
            <v>0</v>
          </cell>
          <cell r="G135">
            <v>0</v>
          </cell>
          <cell r="H135">
            <v>0</v>
          </cell>
          <cell r="I135">
            <v>0</v>
          </cell>
        </row>
        <row r="136">
          <cell r="A136">
            <v>119</v>
          </cell>
          <cell r="B136">
            <v>42979</v>
          </cell>
          <cell r="C136">
            <v>0</v>
          </cell>
          <cell r="D136">
            <v>10362.332177591948</v>
          </cell>
          <cell r="E136">
            <v>0</v>
          </cell>
          <cell r="F136">
            <v>0</v>
          </cell>
          <cell r="G136">
            <v>0</v>
          </cell>
          <cell r="H136">
            <v>0</v>
          </cell>
          <cell r="I136">
            <v>0</v>
          </cell>
        </row>
        <row r="137">
          <cell r="A137">
            <v>120</v>
          </cell>
          <cell r="B137">
            <v>43009</v>
          </cell>
          <cell r="C137">
            <v>0</v>
          </cell>
          <cell r="D137">
            <v>10362.332177591948</v>
          </cell>
          <cell r="E137">
            <v>0</v>
          </cell>
          <cell r="F137">
            <v>0</v>
          </cell>
          <cell r="G137">
            <v>0</v>
          </cell>
          <cell r="H137">
            <v>0</v>
          </cell>
          <cell r="I137">
            <v>0</v>
          </cell>
        </row>
        <row r="138">
          <cell r="A138">
            <v>121</v>
          </cell>
          <cell r="B138">
            <v>43040</v>
          </cell>
          <cell r="C138">
            <v>0</v>
          </cell>
          <cell r="D138">
            <v>10362.332177591948</v>
          </cell>
          <cell r="E138">
            <v>0</v>
          </cell>
          <cell r="F138">
            <v>0</v>
          </cell>
          <cell r="G138">
            <v>0</v>
          </cell>
          <cell r="H138">
            <v>0</v>
          </cell>
          <cell r="I138">
            <v>0</v>
          </cell>
        </row>
        <row r="139">
          <cell r="A139">
            <v>122</v>
          </cell>
          <cell r="B139">
            <v>43070</v>
          </cell>
          <cell r="C139">
            <v>0</v>
          </cell>
          <cell r="D139">
            <v>10362.332177591948</v>
          </cell>
          <cell r="E139">
            <v>0</v>
          </cell>
          <cell r="F139">
            <v>0</v>
          </cell>
          <cell r="G139">
            <v>0</v>
          </cell>
          <cell r="H139">
            <v>0</v>
          </cell>
          <cell r="I139">
            <v>0</v>
          </cell>
        </row>
        <row r="140">
          <cell r="A140">
            <v>123</v>
          </cell>
          <cell r="B140">
            <v>43101</v>
          </cell>
          <cell r="C140">
            <v>0</v>
          </cell>
          <cell r="D140">
            <v>10362.332177591948</v>
          </cell>
          <cell r="E140">
            <v>0</v>
          </cell>
          <cell r="F140">
            <v>0</v>
          </cell>
          <cell r="G140">
            <v>0</v>
          </cell>
          <cell r="H140">
            <v>0</v>
          </cell>
          <cell r="I140">
            <v>0</v>
          </cell>
        </row>
        <row r="141">
          <cell r="A141">
            <v>124</v>
          </cell>
          <cell r="B141">
            <v>43132</v>
          </cell>
          <cell r="C141">
            <v>0</v>
          </cell>
          <cell r="D141">
            <v>10362.332177591948</v>
          </cell>
          <cell r="E141">
            <v>0</v>
          </cell>
          <cell r="F141">
            <v>0</v>
          </cell>
          <cell r="G141">
            <v>0</v>
          </cell>
          <cell r="H141">
            <v>0</v>
          </cell>
          <cell r="I141">
            <v>0</v>
          </cell>
        </row>
        <row r="142">
          <cell r="A142">
            <v>125</v>
          </cell>
          <cell r="B142">
            <v>43160</v>
          </cell>
          <cell r="C142">
            <v>0</v>
          </cell>
          <cell r="D142">
            <v>10362.332177591948</v>
          </cell>
          <cell r="E142">
            <v>0</v>
          </cell>
          <cell r="F142">
            <v>0</v>
          </cell>
          <cell r="G142">
            <v>0</v>
          </cell>
          <cell r="H142">
            <v>0</v>
          </cell>
          <cell r="I142">
            <v>0</v>
          </cell>
        </row>
        <row r="143">
          <cell r="A143">
            <v>126</v>
          </cell>
          <cell r="B143">
            <v>43191</v>
          </cell>
          <cell r="C143">
            <v>0</v>
          </cell>
          <cell r="D143">
            <v>10362.332177591948</v>
          </cell>
          <cell r="E143">
            <v>0</v>
          </cell>
          <cell r="F143">
            <v>0</v>
          </cell>
          <cell r="G143">
            <v>0</v>
          </cell>
          <cell r="H143">
            <v>0</v>
          </cell>
          <cell r="I143">
            <v>0</v>
          </cell>
        </row>
        <row r="144">
          <cell r="A144">
            <v>127</v>
          </cell>
          <cell r="B144">
            <v>43221</v>
          </cell>
          <cell r="C144">
            <v>0</v>
          </cell>
          <cell r="D144">
            <v>10362.332177591948</v>
          </cell>
          <cell r="E144">
            <v>0</v>
          </cell>
          <cell r="F144">
            <v>0</v>
          </cell>
          <cell r="G144">
            <v>0</v>
          </cell>
          <cell r="H144">
            <v>0</v>
          </cell>
          <cell r="I144">
            <v>0</v>
          </cell>
        </row>
        <row r="145">
          <cell r="A145">
            <v>128</v>
          </cell>
          <cell r="B145">
            <v>43252</v>
          </cell>
          <cell r="C145">
            <v>0</v>
          </cell>
          <cell r="D145">
            <v>10362.332177591948</v>
          </cell>
          <cell r="E145">
            <v>0</v>
          </cell>
          <cell r="F145">
            <v>0</v>
          </cell>
          <cell r="G145">
            <v>0</v>
          </cell>
          <cell r="H145">
            <v>0</v>
          </cell>
          <cell r="I145">
            <v>0</v>
          </cell>
        </row>
        <row r="146">
          <cell r="A146">
            <v>129</v>
          </cell>
          <cell r="B146">
            <v>43282</v>
          </cell>
          <cell r="C146">
            <v>0</v>
          </cell>
          <cell r="D146">
            <v>10362.332177591948</v>
          </cell>
          <cell r="E146">
            <v>0</v>
          </cell>
          <cell r="F146">
            <v>0</v>
          </cell>
          <cell r="G146">
            <v>0</v>
          </cell>
          <cell r="H146">
            <v>0</v>
          </cell>
          <cell r="I146">
            <v>0</v>
          </cell>
        </row>
        <row r="147">
          <cell r="A147">
            <v>130</v>
          </cell>
          <cell r="B147">
            <v>43313</v>
          </cell>
          <cell r="C147">
            <v>0</v>
          </cell>
          <cell r="D147">
            <v>10362.332177591948</v>
          </cell>
          <cell r="E147">
            <v>0</v>
          </cell>
          <cell r="F147">
            <v>0</v>
          </cell>
          <cell r="G147">
            <v>0</v>
          </cell>
          <cell r="H147">
            <v>0</v>
          </cell>
          <cell r="I147">
            <v>0</v>
          </cell>
        </row>
        <row r="148">
          <cell r="A148">
            <v>131</v>
          </cell>
          <cell r="B148">
            <v>43344</v>
          </cell>
          <cell r="C148">
            <v>0</v>
          </cell>
          <cell r="D148">
            <v>10362.332177591948</v>
          </cell>
          <cell r="E148">
            <v>0</v>
          </cell>
          <cell r="F148">
            <v>0</v>
          </cell>
          <cell r="G148">
            <v>0</v>
          </cell>
          <cell r="H148">
            <v>0</v>
          </cell>
          <cell r="I148">
            <v>0</v>
          </cell>
        </row>
        <row r="149">
          <cell r="A149">
            <v>132</v>
          </cell>
          <cell r="B149">
            <v>43374</v>
          </cell>
          <cell r="C149">
            <v>0</v>
          </cell>
          <cell r="D149">
            <v>10362.332177591948</v>
          </cell>
          <cell r="E149">
            <v>0</v>
          </cell>
          <cell r="F149">
            <v>0</v>
          </cell>
          <cell r="G149">
            <v>0</v>
          </cell>
          <cell r="H149">
            <v>0</v>
          </cell>
          <cell r="I149">
            <v>0</v>
          </cell>
        </row>
        <row r="150">
          <cell r="A150">
            <v>133</v>
          </cell>
          <cell r="B150">
            <v>43405</v>
          </cell>
          <cell r="C150">
            <v>0</v>
          </cell>
          <cell r="D150">
            <v>10362.332177591948</v>
          </cell>
          <cell r="E150">
            <v>0</v>
          </cell>
          <cell r="F150">
            <v>0</v>
          </cell>
          <cell r="G150">
            <v>0</v>
          </cell>
          <cell r="H150">
            <v>0</v>
          </cell>
          <cell r="I150">
            <v>0</v>
          </cell>
        </row>
        <row r="151">
          <cell r="A151">
            <v>134</v>
          </cell>
          <cell r="B151">
            <v>43435</v>
          </cell>
          <cell r="C151">
            <v>0</v>
          </cell>
          <cell r="D151">
            <v>10362.332177591948</v>
          </cell>
          <cell r="E151">
            <v>0</v>
          </cell>
          <cell r="F151">
            <v>0</v>
          </cell>
          <cell r="G151">
            <v>0</v>
          </cell>
          <cell r="H151">
            <v>0</v>
          </cell>
          <cell r="I151">
            <v>0</v>
          </cell>
        </row>
        <row r="152">
          <cell r="A152">
            <v>135</v>
          </cell>
          <cell r="B152">
            <v>43466</v>
          </cell>
          <cell r="C152">
            <v>0</v>
          </cell>
          <cell r="D152">
            <v>10362.332177591948</v>
          </cell>
          <cell r="E152">
            <v>0</v>
          </cell>
          <cell r="F152">
            <v>0</v>
          </cell>
          <cell r="G152">
            <v>0</v>
          </cell>
          <cell r="H152">
            <v>0</v>
          </cell>
          <cell r="I152">
            <v>0</v>
          </cell>
        </row>
        <row r="153">
          <cell r="A153">
            <v>136</v>
          </cell>
          <cell r="B153">
            <v>43497</v>
          </cell>
          <cell r="C153">
            <v>0</v>
          </cell>
          <cell r="D153">
            <v>10362.332177591948</v>
          </cell>
          <cell r="E153">
            <v>0</v>
          </cell>
          <cell r="F153">
            <v>0</v>
          </cell>
          <cell r="G153">
            <v>0</v>
          </cell>
          <cell r="H153">
            <v>0</v>
          </cell>
          <cell r="I153">
            <v>0</v>
          </cell>
        </row>
        <row r="154">
          <cell r="A154">
            <v>137</v>
          </cell>
          <cell r="B154">
            <v>43525</v>
          </cell>
          <cell r="C154">
            <v>0</v>
          </cell>
          <cell r="D154">
            <v>10362.332177591948</v>
          </cell>
          <cell r="E154">
            <v>0</v>
          </cell>
          <cell r="F154">
            <v>0</v>
          </cell>
          <cell r="G154">
            <v>0</v>
          </cell>
          <cell r="H154">
            <v>0</v>
          </cell>
          <cell r="I154">
            <v>0</v>
          </cell>
        </row>
        <row r="155">
          <cell r="A155">
            <v>138</v>
          </cell>
          <cell r="B155">
            <v>43556</v>
          </cell>
          <cell r="C155">
            <v>0</v>
          </cell>
          <cell r="D155">
            <v>10362.332177591948</v>
          </cell>
          <cell r="E155">
            <v>0</v>
          </cell>
          <cell r="F155">
            <v>0</v>
          </cell>
          <cell r="G155">
            <v>0</v>
          </cell>
          <cell r="H155">
            <v>0</v>
          </cell>
          <cell r="I155">
            <v>0</v>
          </cell>
        </row>
        <row r="156">
          <cell r="A156">
            <v>139</v>
          </cell>
          <cell r="B156">
            <v>43586</v>
          </cell>
          <cell r="C156">
            <v>0</v>
          </cell>
          <cell r="D156">
            <v>10362.332177591948</v>
          </cell>
          <cell r="E156">
            <v>0</v>
          </cell>
          <cell r="F156">
            <v>0</v>
          </cell>
          <cell r="G156">
            <v>0</v>
          </cell>
          <cell r="H156">
            <v>0</v>
          </cell>
          <cell r="I156">
            <v>0</v>
          </cell>
        </row>
        <row r="157">
          <cell r="A157">
            <v>140</v>
          </cell>
          <cell r="B157">
            <v>43617</v>
          </cell>
          <cell r="C157">
            <v>0</v>
          </cell>
          <cell r="D157">
            <v>10362.332177591948</v>
          </cell>
          <cell r="E157">
            <v>0</v>
          </cell>
          <cell r="F157">
            <v>0</v>
          </cell>
          <cell r="G157">
            <v>0</v>
          </cell>
          <cell r="H157">
            <v>0</v>
          </cell>
          <cell r="I157">
            <v>0</v>
          </cell>
        </row>
        <row r="158">
          <cell r="A158">
            <v>141</v>
          </cell>
          <cell r="B158">
            <v>43647</v>
          </cell>
          <cell r="C158">
            <v>0</v>
          </cell>
          <cell r="D158">
            <v>10362.332177591948</v>
          </cell>
          <cell r="E158">
            <v>0</v>
          </cell>
          <cell r="F158">
            <v>0</v>
          </cell>
          <cell r="G158">
            <v>0</v>
          </cell>
          <cell r="H158">
            <v>0</v>
          </cell>
          <cell r="I158">
            <v>0</v>
          </cell>
        </row>
        <row r="159">
          <cell r="A159">
            <v>142</v>
          </cell>
          <cell r="B159">
            <v>43678</v>
          </cell>
          <cell r="C159">
            <v>0</v>
          </cell>
          <cell r="D159">
            <v>10362.332177591948</v>
          </cell>
          <cell r="E159">
            <v>0</v>
          </cell>
          <cell r="F159">
            <v>0</v>
          </cell>
          <cell r="G159">
            <v>0</v>
          </cell>
          <cell r="H159">
            <v>0</v>
          </cell>
          <cell r="I159">
            <v>0</v>
          </cell>
        </row>
        <row r="160">
          <cell r="A160">
            <v>143</v>
          </cell>
          <cell r="B160">
            <v>43709</v>
          </cell>
          <cell r="C160">
            <v>0</v>
          </cell>
          <cell r="D160">
            <v>10362.332177591948</v>
          </cell>
          <cell r="E160">
            <v>0</v>
          </cell>
          <cell r="F160">
            <v>0</v>
          </cell>
          <cell r="G160">
            <v>0</v>
          </cell>
          <cell r="H160">
            <v>0</v>
          </cell>
          <cell r="I160">
            <v>0</v>
          </cell>
        </row>
        <row r="161">
          <cell r="A161">
            <v>144</v>
          </cell>
          <cell r="B161">
            <v>43739</v>
          </cell>
          <cell r="C161">
            <v>0</v>
          </cell>
          <cell r="D161">
            <v>10362.332177591948</v>
          </cell>
          <cell r="E161">
            <v>0</v>
          </cell>
          <cell r="F161">
            <v>0</v>
          </cell>
          <cell r="G161">
            <v>0</v>
          </cell>
          <cell r="H161">
            <v>0</v>
          </cell>
          <cell r="I161">
            <v>0</v>
          </cell>
        </row>
        <row r="162">
          <cell r="A162">
            <v>145</v>
          </cell>
          <cell r="B162">
            <v>43770</v>
          </cell>
          <cell r="C162">
            <v>0</v>
          </cell>
          <cell r="D162">
            <v>10362.332177591948</v>
          </cell>
          <cell r="E162">
            <v>0</v>
          </cell>
          <cell r="F162">
            <v>0</v>
          </cell>
          <cell r="G162">
            <v>0</v>
          </cell>
          <cell r="H162">
            <v>0</v>
          </cell>
          <cell r="I162">
            <v>0</v>
          </cell>
        </row>
        <row r="163">
          <cell r="A163">
            <v>146</v>
          </cell>
          <cell r="B163">
            <v>43800</v>
          </cell>
          <cell r="C163">
            <v>0</v>
          </cell>
          <cell r="D163">
            <v>10362.332177591948</v>
          </cell>
          <cell r="E163">
            <v>0</v>
          </cell>
          <cell r="F163">
            <v>0</v>
          </cell>
          <cell r="G163">
            <v>0</v>
          </cell>
          <cell r="H163">
            <v>0</v>
          </cell>
          <cell r="I163">
            <v>0</v>
          </cell>
        </row>
        <row r="164">
          <cell r="A164">
            <v>147</v>
          </cell>
          <cell r="B164">
            <v>43831</v>
          </cell>
          <cell r="C164">
            <v>0</v>
          </cell>
          <cell r="D164">
            <v>10362.332177591948</v>
          </cell>
          <cell r="E164">
            <v>0</v>
          </cell>
          <cell r="F164">
            <v>0</v>
          </cell>
          <cell r="G164">
            <v>0</v>
          </cell>
          <cell r="H164">
            <v>0</v>
          </cell>
          <cell r="I164">
            <v>0</v>
          </cell>
        </row>
        <row r="165">
          <cell r="A165">
            <v>148</v>
          </cell>
          <cell r="B165">
            <v>43862</v>
          </cell>
          <cell r="C165">
            <v>0</v>
          </cell>
          <cell r="D165">
            <v>10362.332177591948</v>
          </cell>
          <cell r="E165">
            <v>0</v>
          </cell>
          <cell r="F165">
            <v>0</v>
          </cell>
          <cell r="G165">
            <v>0</v>
          </cell>
          <cell r="H165">
            <v>0</v>
          </cell>
          <cell r="I165">
            <v>0</v>
          </cell>
        </row>
        <row r="166">
          <cell r="A166">
            <v>149</v>
          </cell>
          <cell r="B166">
            <v>43891</v>
          </cell>
          <cell r="C166">
            <v>0</v>
          </cell>
          <cell r="D166">
            <v>10362.332177591948</v>
          </cell>
          <cell r="E166">
            <v>0</v>
          </cell>
          <cell r="F166">
            <v>0</v>
          </cell>
          <cell r="G166">
            <v>0</v>
          </cell>
          <cell r="H166">
            <v>0</v>
          </cell>
          <cell r="I166">
            <v>0</v>
          </cell>
        </row>
        <row r="167">
          <cell r="A167">
            <v>150</v>
          </cell>
          <cell r="B167">
            <v>43922</v>
          </cell>
          <cell r="C167">
            <v>0</v>
          </cell>
          <cell r="D167">
            <v>10362.332177591948</v>
          </cell>
          <cell r="E167">
            <v>0</v>
          </cell>
          <cell r="F167">
            <v>0</v>
          </cell>
          <cell r="G167">
            <v>0</v>
          </cell>
          <cell r="H167">
            <v>0</v>
          </cell>
          <cell r="I167">
            <v>0</v>
          </cell>
        </row>
        <row r="168">
          <cell r="A168">
            <v>151</v>
          </cell>
          <cell r="B168">
            <v>43952</v>
          </cell>
          <cell r="C168">
            <v>0</v>
          </cell>
          <cell r="D168">
            <v>10362.332177591948</v>
          </cell>
          <cell r="E168">
            <v>0</v>
          </cell>
          <cell r="F168">
            <v>0</v>
          </cell>
          <cell r="G168">
            <v>0</v>
          </cell>
          <cell r="H168">
            <v>0</v>
          </cell>
          <cell r="I168">
            <v>0</v>
          </cell>
        </row>
        <row r="169">
          <cell r="A169">
            <v>152</v>
          </cell>
          <cell r="B169">
            <v>43983</v>
          </cell>
          <cell r="C169">
            <v>0</v>
          </cell>
          <cell r="D169">
            <v>10362.332177591948</v>
          </cell>
          <cell r="E169">
            <v>0</v>
          </cell>
          <cell r="F169">
            <v>0</v>
          </cell>
          <cell r="G169">
            <v>0</v>
          </cell>
          <cell r="H169">
            <v>0</v>
          </cell>
          <cell r="I169">
            <v>0</v>
          </cell>
        </row>
        <row r="170">
          <cell r="A170">
            <v>153</v>
          </cell>
          <cell r="B170">
            <v>44013</v>
          </cell>
          <cell r="C170">
            <v>0</v>
          </cell>
          <cell r="D170">
            <v>10362.332177591948</v>
          </cell>
          <cell r="E170">
            <v>0</v>
          </cell>
          <cell r="F170">
            <v>0</v>
          </cell>
          <cell r="G170">
            <v>0</v>
          </cell>
          <cell r="H170">
            <v>0</v>
          </cell>
          <cell r="I170">
            <v>0</v>
          </cell>
        </row>
        <row r="171">
          <cell r="A171">
            <v>154</v>
          </cell>
          <cell r="B171">
            <v>44044</v>
          </cell>
          <cell r="C171">
            <v>0</v>
          </cell>
          <cell r="D171">
            <v>10362.332177591948</v>
          </cell>
          <cell r="E171">
            <v>0</v>
          </cell>
          <cell r="F171">
            <v>0</v>
          </cell>
          <cell r="G171">
            <v>0</v>
          </cell>
          <cell r="H171">
            <v>0</v>
          </cell>
          <cell r="I171">
            <v>0</v>
          </cell>
        </row>
        <row r="172">
          <cell r="A172">
            <v>155</v>
          </cell>
          <cell r="B172">
            <v>44075</v>
          </cell>
          <cell r="C172">
            <v>0</v>
          </cell>
          <cell r="D172">
            <v>10362.332177591948</v>
          </cell>
          <cell r="E172">
            <v>0</v>
          </cell>
          <cell r="F172">
            <v>0</v>
          </cell>
          <cell r="G172">
            <v>0</v>
          </cell>
          <cell r="H172">
            <v>0</v>
          </cell>
          <cell r="I172">
            <v>0</v>
          </cell>
        </row>
        <row r="173">
          <cell r="A173">
            <v>156</v>
          </cell>
          <cell r="B173">
            <v>44105</v>
          </cell>
          <cell r="C173">
            <v>0</v>
          </cell>
          <cell r="D173">
            <v>10362.332177591948</v>
          </cell>
          <cell r="E173">
            <v>0</v>
          </cell>
          <cell r="F173">
            <v>0</v>
          </cell>
          <cell r="G173">
            <v>0</v>
          </cell>
          <cell r="H173">
            <v>0</v>
          </cell>
          <cell r="I173">
            <v>0</v>
          </cell>
        </row>
        <row r="174">
          <cell r="A174">
            <v>157</v>
          </cell>
          <cell r="B174">
            <v>44136</v>
          </cell>
          <cell r="C174">
            <v>0</v>
          </cell>
          <cell r="D174">
            <v>10362.332177591948</v>
          </cell>
          <cell r="E174">
            <v>0</v>
          </cell>
          <cell r="F174">
            <v>0</v>
          </cell>
          <cell r="G174">
            <v>0</v>
          </cell>
          <cell r="H174">
            <v>0</v>
          </cell>
          <cell r="I174">
            <v>0</v>
          </cell>
        </row>
        <row r="175">
          <cell r="A175">
            <v>158</v>
          </cell>
          <cell r="B175">
            <v>44166</v>
          </cell>
          <cell r="C175">
            <v>0</v>
          </cell>
          <cell r="D175">
            <v>10362.332177591948</v>
          </cell>
          <cell r="E175">
            <v>0</v>
          </cell>
          <cell r="F175">
            <v>0</v>
          </cell>
          <cell r="G175">
            <v>0</v>
          </cell>
          <cell r="H175">
            <v>0</v>
          </cell>
          <cell r="I175">
            <v>0</v>
          </cell>
        </row>
        <row r="176">
          <cell r="A176">
            <v>159</v>
          </cell>
          <cell r="B176">
            <v>44197</v>
          </cell>
          <cell r="C176">
            <v>0</v>
          </cell>
          <cell r="D176">
            <v>10362.332177591948</v>
          </cell>
          <cell r="E176">
            <v>0</v>
          </cell>
          <cell r="F176">
            <v>0</v>
          </cell>
          <cell r="G176">
            <v>0</v>
          </cell>
          <cell r="H176">
            <v>0</v>
          </cell>
          <cell r="I176">
            <v>0</v>
          </cell>
        </row>
        <row r="177">
          <cell r="A177">
            <v>160</v>
          </cell>
          <cell r="B177">
            <v>44228</v>
          </cell>
          <cell r="C177">
            <v>0</v>
          </cell>
          <cell r="D177">
            <v>10362.332177591948</v>
          </cell>
          <cell r="E177">
            <v>0</v>
          </cell>
          <cell r="F177">
            <v>0</v>
          </cell>
          <cell r="G177">
            <v>0</v>
          </cell>
          <cell r="H177">
            <v>0</v>
          </cell>
          <cell r="I177">
            <v>0</v>
          </cell>
        </row>
        <row r="178">
          <cell r="A178">
            <v>161</v>
          </cell>
          <cell r="B178">
            <v>44256</v>
          </cell>
          <cell r="C178">
            <v>0</v>
          </cell>
          <cell r="D178">
            <v>10362.332177591948</v>
          </cell>
          <cell r="E178">
            <v>0</v>
          </cell>
          <cell r="F178">
            <v>0</v>
          </cell>
          <cell r="G178">
            <v>0</v>
          </cell>
          <cell r="H178">
            <v>0</v>
          </cell>
          <cell r="I178">
            <v>0</v>
          </cell>
        </row>
        <row r="179">
          <cell r="A179">
            <v>162</v>
          </cell>
          <cell r="B179">
            <v>44287</v>
          </cell>
          <cell r="C179">
            <v>0</v>
          </cell>
          <cell r="D179">
            <v>10362.332177591948</v>
          </cell>
          <cell r="E179">
            <v>0</v>
          </cell>
          <cell r="F179">
            <v>0</v>
          </cell>
          <cell r="G179">
            <v>0</v>
          </cell>
          <cell r="H179">
            <v>0</v>
          </cell>
          <cell r="I179">
            <v>0</v>
          </cell>
        </row>
        <row r="180">
          <cell r="A180">
            <v>163</v>
          </cell>
          <cell r="B180">
            <v>44317</v>
          </cell>
          <cell r="C180">
            <v>0</v>
          </cell>
          <cell r="D180">
            <v>10362.332177591948</v>
          </cell>
          <cell r="E180">
            <v>0</v>
          </cell>
          <cell r="F180">
            <v>0</v>
          </cell>
          <cell r="G180">
            <v>0</v>
          </cell>
          <cell r="H180">
            <v>0</v>
          </cell>
          <cell r="I180">
            <v>0</v>
          </cell>
        </row>
        <row r="181">
          <cell r="A181">
            <v>164</v>
          </cell>
          <cell r="B181">
            <v>44348</v>
          </cell>
          <cell r="C181">
            <v>0</v>
          </cell>
          <cell r="D181">
            <v>10362.332177591948</v>
          </cell>
          <cell r="E181">
            <v>0</v>
          </cell>
          <cell r="F181">
            <v>0</v>
          </cell>
          <cell r="G181">
            <v>0</v>
          </cell>
          <cell r="H181">
            <v>0</v>
          </cell>
          <cell r="I181">
            <v>0</v>
          </cell>
        </row>
        <row r="182">
          <cell r="A182">
            <v>165</v>
          </cell>
          <cell r="B182">
            <v>44378</v>
          </cell>
          <cell r="C182">
            <v>0</v>
          </cell>
          <cell r="D182">
            <v>10362.332177591948</v>
          </cell>
          <cell r="E182">
            <v>0</v>
          </cell>
          <cell r="F182">
            <v>0</v>
          </cell>
          <cell r="G182">
            <v>0</v>
          </cell>
          <cell r="H182">
            <v>0</v>
          </cell>
          <cell r="I182">
            <v>0</v>
          </cell>
        </row>
        <row r="183">
          <cell r="A183">
            <v>166</v>
          </cell>
          <cell r="B183">
            <v>44409</v>
          </cell>
          <cell r="C183">
            <v>0</v>
          </cell>
          <cell r="D183">
            <v>10362.332177591948</v>
          </cell>
          <cell r="E183">
            <v>0</v>
          </cell>
          <cell r="F183">
            <v>0</v>
          </cell>
          <cell r="G183">
            <v>0</v>
          </cell>
          <cell r="H183">
            <v>0</v>
          </cell>
          <cell r="I183">
            <v>0</v>
          </cell>
        </row>
        <row r="184">
          <cell r="A184">
            <v>167</v>
          </cell>
          <cell r="B184">
            <v>44440</v>
          </cell>
          <cell r="C184">
            <v>0</v>
          </cell>
          <cell r="D184">
            <v>10362.332177591948</v>
          </cell>
          <cell r="E184">
            <v>0</v>
          </cell>
          <cell r="F184">
            <v>0</v>
          </cell>
          <cell r="G184">
            <v>0</v>
          </cell>
          <cell r="H184">
            <v>0</v>
          </cell>
          <cell r="I184">
            <v>0</v>
          </cell>
        </row>
        <row r="185">
          <cell r="A185">
            <v>168</v>
          </cell>
          <cell r="B185">
            <v>44470</v>
          </cell>
          <cell r="C185">
            <v>0</v>
          </cell>
          <cell r="D185">
            <v>10362.332177591948</v>
          </cell>
          <cell r="E185">
            <v>0</v>
          </cell>
          <cell r="F185">
            <v>0</v>
          </cell>
          <cell r="G185">
            <v>0</v>
          </cell>
          <cell r="H185">
            <v>0</v>
          </cell>
          <cell r="I185">
            <v>0</v>
          </cell>
        </row>
        <row r="186">
          <cell r="A186">
            <v>169</v>
          </cell>
          <cell r="B186">
            <v>44501</v>
          </cell>
          <cell r="C186">
            <v>0</v>
          </cell>
          <cell r="D186">
            <v>10362.332177591948</v>
          </cell>
          <cell r="E186">
            <v>0</v>
          </cell>
          <cell r="F186">
            <v>0</v>
          </cell>
          <cell r="G186">
            <v>0</v>
          </cell>
          <cell r="H186">
            <v>0</v>
          </cell>
          <cell r="I186">
            <v>0</v>
          </cell>
        </row>
        <row r="187">
          <cell r="A187">
            <v>170</v>
          </cell>
          <cell r="B187">
            <v>44531</v>
          </cell>
          <cell r="C187">
            <v>0</v>
          </cell>
          <cell r="D187">
            <v>10362.332177591948</v>
          </cell>
          <cell r="E187">
            <v>0</v>
          </cell>
          <cell r="F187">
            <v>0</v>
          </cell>
          <cell r="G187">
            <v>0</v>
          </cell>
          <cell r="H187">
            <v>0</v>
          </cell>
          <cell r="I187">
            <v>0</v>
          </cell>
        </row>
        <row r="188">
          <cell r="A188">
            <v>171</v>
          </cell>
          <cell r="B188">
            <v>44562</v>
          </cell>
          <cell r="C188">
            <v>0</v>
          </cell>
          <cell r="D188">
            <v>10362.332177591948</v>
          </cell>
          <cell r="E188">
            <v>0</v>
          </cell>
          <cell r="F188">
            <v>0</v>
          </cell>
          <cell r="G188">
            <v>0</v>
          </cell>
          <cell r="H188">
            <v>0</v>
          </cell>
          <cell r="I188">
            <v>0</v>
          </cell>
        </row>
        <row r="189">
          <cell r="A189">
            <v>172</v>
          </cell>
          <cell r="B189">
            <v>44593</v>
          </cell>
          <cell r="C189">
            <v>0</v>
          </cell>
          <cell r="D189">
            <v>10362.332177591948</v>
          </cell>
          <cell r="E189">
            <v>0</v>
          </cell>
          <cell r="F189">
            <v>0</v>
          </cell>
          <cell r="G189">
            <v>0</v>
          </cell>
          <cell r="H189">
            <v>0</v>
          </cell>
          <cell r="I189">
            <v>0</v>
          </cell>
        </row>
        <row r="190">
          <cell r="A190">
            <v>173</v>
          </cell>
          <cell r="B190">
            <v>44621</v>
          </cell>
          <cell r="C190">
            <v>0</v>
          </cell>
          <cell r="D190">
            <v>10362.332177591948</v>
          </cell>
          <cell r="E190">
            <v>0</v>
          </cell>
          <cell r="F190">
            <v>0</v>
          </cell>
          <cell r="G190">
            <v>0</v>
          </cell>
          <cell r="H190">
            <v>0</v>
          </cell>
          <cell r="I190">
            <v>0</v>
          </cell>
        </row>
        <row r="191">
          <cell r="A191">
            <v>174</v>
          </cell>
          <cell r="B191">
            <v>44652</v>
          </cell>
          <cell r="C191">
            <v>0</v>
          </cell>
          <cell r="D191">
            <v>10362.332177591948</v>
          </cell>
          <cell r="E191">
            <v>0</v>
          </cell>
          <cell r="F191">
            <v>0</v>
          </cell>
          <cell r="G191">
            <v>0</v>
          </cell>
          <cell r="H191">
            <v>0</v>
          </cell>
          <cell r="I191">
            <v>0</v>
          </cell>
        </row>
        <row r="192">
          <cell r="A192">
            <v>175</v>
          </cell>
          <cell r="B192">
            <v>44682</v>
          </cell>
          <cell r="C192">
            <v>0</v>
          </cell>
          <cell r="D192">
            <v>10362.332177591948</v>
          </cell>
          <cell r="E192">
            <v>0</v>
          </cell>
          <cell r="F192">
            <v>0</v>
          </cell>
          <cell r="G192">
            <v>0</v>
          </cell>
          <cell r="H192">
            <v>0</v>
          </cell>
          <cell r="I192">
            <v>0</v>
          </cell>
        </row>
        <row r="193">
          <cell r="A193">
            <v>176</v>
          </cell>
          <cell r="B193">
            <v>44713</v>
          </cell>
          <cell r="C193">
            <v>0</v>
          </cell>
          <cell r="D193">
            <v>10362.332177591948</v>
          </cell>
          <cell r="E193">
            <v>0</v>
          </cell>
          <cell r="F193">
            <v>0</v>
          </cell>
          <cell r="G193">
            <v>0</v>
          </cell>
          <cell r="H193">
            <v>0</v>
          </cell>
          <cell r="I193">
            <v>0</v>
          </cell>
        </row>
        <row r="194">
          <cell r="A194">
            <v>177</v>
          </cell>
          <cell r="B194">
            <v>44743</v>
          </cell>
          <cell r="C194">
            <v>0</v>
          </cell>
          <cell r="D194">
            <v>10362.332177591948</v>
          </cell>
          <cell r="E194">
            <v>0</v>
          </cell>
          <cell r="F194">
            <v>0</v>
          </cell>
          <cell r="G194">
            <v>0</v>
          </cell>
          <cell r="H194">
            <v>0</v>
          </cell>
          <cell r="I194">
            <v>0</v>
          </cell>
        </row>
        <row r="195">
          <cell r="A195">
            <v>178</v>
          </cell>
          <cell r="B195">
            <v>44774</v>
          </cell>
          <cell r="C195">
            <v>0</v>
          </cell>
          <cell r="D195">
            <v>10362.332177591948</v>
          </cell>
          <cell r="E195">
            <v>0</v>
          </cell>
          <cell r="F195">
            <v>0</v>
          </cell>
          <cell r="G195">
            <v>0</v>
          </cell>
          <cell r="H195">
            <v>0</v>
          </cell>
          <cell r="I195">
            <v>0</v>
          </cell>
        </row>
        <row r="196">
          <cell r="A196">
            <v>179</v>
          </cell>
          <cell r="B196">
            <v>44805</v>
          </cell>
          <cell r="C196">
            <v>0</v>
          </cell>
          <cell r="D196">
            <v>10362.332177591948</v>
          </cell>
          <cell r="E196">
            <v>0</v>
          </cell>
          <cell r="F196">
            <v>0</v>
          </cell>
          <cell r="G196">
            <v>0</v>
          </cell>
          <cell r="H196">
            <v>0</v>
          </cell>
          <cell r="I196">
            <v>0</v>
          </cell>
        </row>
        <row r="197">
          <cell r="A197">
            <v>180</v>
          </cell>
          <cell r="B197">
            <v>44835</v>
          </cell>
          <cell r="C197">
            <v>0</v>
          </cell>
          <cell r="D197">
            <v>10362.332177591948</v>
          </cell>
          <cell r="E197">
            <v>0</v>
          </cell>
          <cell r="F197">
            <v>0</v>
          </cell>
          <cell r="G197">
            <v>0</v>
          </cell>
          <cell r="H197">
            <v>0</v>
          </cell>
          <cell r="I197">
            <v>0</v>
          </cell>
        </row>
        <row r="198">
          <cell r="A198">
            <v>181</v>
          </cell>
          <cell r="B198">
            <v>44866</v>
          </cell>
          <cell r="C198">
            <v>0</v>
          </cell>
          <cell r="D198">
            <v>10362.332177591948</v>
          </cell>
          <cell r="E198">
            <v>0</v>
          </cell>
          <cell r="F198">
            <v>0</v>
          </cell>
          <cell r="G198">
            <v>0</v>
          </cell>
          <cell r="H198">
            <v>0</v>
          </cell>
          <cell r="I198">
            <v>0</v>
          </cell>
        </row>
        <row r="199">
          <cell r="A199">
            <v>182</v>
          </cell>
          <cell r="B199">
            <v>44896</v>
          </cell>
          <cell r="C199">
            <v>0</v>
          </cell>
          <cell r="D199">
            <v>10362.332177591948</v>
          </cell>
          <cell r="E199">
            <v>0</v>
          </cell>
          <cell r="F199">
            <v>0</v>
          </cell>
          <cell r="G199">
            <v>0</v>
          </cell>
          <cell r="H199">
            <v>0</v>
          </cell>
          <cell r="I199">
            <v>0</v>
          </cell>
        </row>
        <row r="200">
          <cell r="A200">
            <v>183</v>
          </cell>
          <cell r="B200">
            <v>44927</v>
          </cell>
          <cell r="C200">
            <v>0</v>
          </cell>
          <cell r="D200">
            <v>10362.332177591948</v>
          </cell>
          <cell r="E200">
            <v>0</v>
          </cell>
          <cell r="F200">
            <v>0</v>
          </cell>
          <cell r="G200">
            <v>0</v>
          </cell>
          <cell r="H200">
            <v>0</v>
          </cell>
          <cell r="I200">
            <v>0</v>
          </cell>
        </row>
        <row r="201">
          <cell r="A201">
            <v>184</v>
          </cell>
          <cell r="B201">
            <v>44958</v>
          </cell>
          <cell r="C201">
            <v>0</v>
          </cell>
          <cell r="D201">
            <v>10362.332177591948</v>
          </cell>
          <cell r="E201">
            <v>0</v>
          </cell>
          <cell r="F201">
            <v>0</v>
          </cell>
          <cell r="G201">
            <v>0</v>
          </cell>
          <cell r="H201">
            <v>0</v>
          </cell>
          <cell r="I201">
            <v>0</v>
          </cell>
        </row>
        <row r="202">
          <cell r="A202">
            <v>185</v>
          </cell>
          <cell r="B202">
            <v>44986</v>
          </cell>
          <cell r="C202">
            <v>0</v>
          </cell>
          <cell r="D202">
            <v>10362.332177591948</v>
          </cell>
          <cell r="E202">
            <v>0</v>
          </cell>
          <cell r="F202">
            <v>0</v>
          </cell>
          <cell r="G202">
            <v>0</v>
          </cell>
          <cell r="H202">
            <v>0</v>
          </cell>
          <cell r="I202">
            <v>0</v>
          </cell>
        </row>
        <row r="203">
          <cell r="A203">
            <v>186</v>
          </cell>
          <cell r="B203">
            <v>45017</v>
          </cell>
          <cell r="C203">
            <v>0</v>
          </cell>
          <cell r="D203">
            <v>10362.332177591948</v>
          </cell>
          <cell r="E203">
            <v>0</v>
          </cell>
          <cell r="F203">
            <v>0</v>
          </cell>
          <cell r="G203">
            <v>0</v>
          </cell>
          <cell r="H203">
            <v>0</v>
          </cell>
          <cell r="I203">
            <v>0</v>
          </cell>
        </row>
        <row r="204">
          <cell r="A204">
            <v>187</v>
          </cell>
          <cell r="B204">
            <v>45047</v>
          </cell>
          <cell r="C204">
            <v>0</v>
          </cell>
          <cell r="D204">
            <v>10362.332177591948</v>
          </cell>
          <cell r="E204">
            <v>0</v>
          </cell>
          <cell r="F204">
            <v>0</v>
          </cell>
          <cell r="G204">
            <v>0</v>
          </cell>
          <cell r="H204">
            <v>0</v>
          </cell>
          <cell r="I204">
            <v>0</v>
          </cell>
        </row>
        <row r="205">
          <cell r="A205">
            <v>188</v>
          </cell>
          <cell r="B205">
            <v>45078</v>
          </cell>
          <cell r="C205">
            <v>0</v>
          </cell>
          <cell r="D205">
            <v>10362.332177591948</v>
          </cell>
          <cell r="E205">
            <v>0</v>
          </cell>
          <cell r="F205">
            <v>0</v>
          </cell>
          <cell r="G205">
            <v>0</v>
          </cell>
          <cell r="H205">
            <v>0</v>
          </cell>
          <cell r="I205">
            <v>0</v>
          </cell>
        </row>
        <row r="206">
          <cell r="A206">
            <v>189</v>
          </cell>
          <cell r="B206">
            <v>45108</v>
          </cell>
          <cell r="C206">
            <v>0</v>
          </cell>
          <cell r="D206">
            <v>10362.332177591948</v>
          </cell>
          <cell r="E206">
            <v>0</v>
          </cell>
          <cell r="F206">
            <v>0</v>
          </cell>
          <cell r="G206">
            <v>0</v>
          </cell>
          <cell r="H206">
            <v>0</v>
          </cell>
          <cell r="I206">
            <v>0</v>
          </cell>
        </row>
        <row r="207">
          <cell r="A207">
            <v>190</v>
          </cell>
          <cell r="B207">
            <v>45139</v>
          </cell>
          <cell r="C207">
            <v>0</v>
          </cell>
          <cell r="D207">
            <v>10362.332177591948</v>
          </cell>
          <cell r="E207">
            <v>0</v>
          </cell>
          <cell r="F207">
            <v>0</v>
          </cell>
          <cell r="G207">
            <v>0</v>
          </cell>
          <cell r="H207">
            <v>0</v>
          </cell>
          <cell r="I207">
            <v>0</v>
          </cell>
        </row>
        <row r="208">
          <cell r="A208">
            <v>191</v>
          </cell>
          <cell r="B208">
            <v>45170</v>
          </cell>
          <cell r="C208">
            <v>0</v>
          </cell>
          <cell r="D208">
            <v>10362.332177591948</v>
          </cell>
          <cell r="E208">
            <v>0</v>
          </cell>
          <cell r="F208">
            <v>0</v>
          </cell>
          <cell r="G208">
            <v>0</v>
          </cell>
          <cell r="H208">
            <v>0</v>
          </cell>
          <cell r="I208">
            <v>0</v>
          </cell>
        </row>
        <row r="209">
          <cell r="A209">
            <v>192</v>
          </cell>
          <cell r="B209">
            <v>45200</v>
          </cell>
          <cell r="C209">
            <v>0</v>
          </cell>
          <cell r="D209">
            <v>10362.332177591948</v>
          </cell>
          <cell r="E209">
            <v>0</v>
          </cell>
          <cell r="F209">
            <v>0</v>
          </cell>
          <cell r="G209">
            <v>0</v>
          </cell>
          <cell r="H209">
            <v>0</v>
          </cell>
          <cell r="I209">
            <v>0</v>
          </cell>
        </row>
        <row r="210">
          <cell r="A210">
            <v>193</v>
          </cell>
          <cell r="B210">
            <v>45231</v>
          </cell>
          <cell r="C210">
            <v>0</v>
          </cell>
          <cell r="D210">
            <v>10362.332177591948</v>
          </cell>
          <cell r="E210">
            <v>0</v>
          </cell>
          <cell r="F210">
            <v>0</v>
          </cell>
          <cell r="G210">
            <v>0</v>
          </cell>
          <cell r="H210">
            <v>0</v>
          </cell>
          <cell r="I210">
            <v>0</v>
          </cell>
        </row>
        <row r="211">
          <cell r="A211">
            <v>194</v>
          </cell>
          <cell r="B211">
            <v>45261</v>
          </cell>
          <cell r="C211">
            <v>0</v>
          </cell>
          <cell r="D211">
            <v>10362.332177591948</v>
          </cell>
          <cell r="E211">
            <v>0</v>
          </cell>
          <cell r="F211">
            <v>0</v>
          </cell>
          <cell r="G211">
            <v>0</v>
          </cell>
          <cell r="H211">
            <v>0</v>
          </cell>
          <cell r="I211">
            <v>0</v>
          </cell>
        </row>
        <row r="212">
          <cell r="A212">
            <v>195</v>
          </cell>
          <cell r="B212">
            <v>45292</v>
          </cell>
          <cell r="C212">
            <v>0</v>
          </cell>
          <cell r="D212">
            <v>10362.332177591948</v>
          </cell>
          <cell r="E212">
            <v>0</v>
          </cell>
          <cell r="F212">
            <v>0</v>
          </cell>
          <cell r="G212">
            <v>0</v>
          </cell>
          <cell r="H212">
            <v>0</v>
          </cell>
          <cell r="I212">
            <v>0</v>
          </cell>
        </row>
        <row r="213">
          <cell r="A213">
            <v>196</v>
          </cell>
          <cell r="B213">
            <v>45323</v>
          </cell>
          <cell r="C213">
            <v>0</v>
          </cell>
          <cell r="D213">
            <v>10362.332177591948</v>
          </cell>
          <cell r="E213">
            <v>0</v>
          </cell>
          <cell r="F213">
            <v>0</v>
          </cell>
          <cell r="G213">
            <v>0</v>
          </cell>
          <cell r="H213">
            <v>0</v>
          </cell>
          <cell r="I213">
            <v>0</v>
          </cell>
        </row>
        <row r="214">
          <cell r="A214">
            <v>197</v>
          </cell>
          <cell r="B214">
            <v>45352</v>
          </cell>
          <cell r="C214">
            <v>0</v>
          </cell>
          <cell r="D214">
            <v>10362.332177591948</v>
          </cell>
          <cell r="E214">
            <v>0</v>
          </cell>
          <cell r="F214">
            <v>0</v>
          </cell>
          <cell r="G214">
            <v>0</v>
          </cell>
          <cell r="H214">
            <v>0</v>
          </cell>
          <cell r="I214">
            <v>0</v>
          </cell>
        </row>
        <row r="215">
          <cell r="A215">
            <v>198</v>
          </cell>
          <cell r="B215">
            <v>45383</v>
          </cell>
          <cell r="C215">
            <v>0</v>
          </cell>
          <cell r="D215">
            <v>10362.332177591948</v>
          </cell>
          <cell r="E215">
            <v>0</v>
          </cell>
          <cell r="F215">
            <v>0</v>
          </cell>
          <cell r="G215">
            <v>0</v>
          </cell>
          <cell r="H215">
            <v>0</v>
          </cell>
          <cell r="I215">
            <v>0</v>
          </cell>
        </row>
        <row r="216">
          <cell r="A216">
            <v>199</v>
          </cell>
          <cell r="B216">
            <v>45413</v>
          </cell>
          <cell r="C216">
            <v>0</v>
          </cell>
          <cell r="D216">
            <v>10362.332177591948</v>
          </cell>
          <cell r="E216">
            <v>0</v>
          </cell>
          <cell r="F216">
            <v>0</v>
          </cell>
          <cell r="G216">
            <v>0</v>
          </cell>
          <cell r="H216">
            <v>0</v>
          </cell>
          <cell r="I216">
            <v>0</v>
          </cell>
        </row>
        <row r="217">
          <cell r="A217">
            <v>200</v>
          </cell>
          <cell r="B217">
            <v>45444</v>
          </cell>
          <cell r="C217">
            <v>0</v>
          </cell>
          <cell r="D217">
            <v>10362.332177591948</v>
          </cell>
          <cell r="E217">
            <v>0</v>
          </cell>
          <cell r="F217">
            <v>0</v>
          </cell>
          <cell r="G217">
            <v>0</v>
          </cell>
          <cell r="H217">
            <v>0</v>
          </cell>
          <cell r="I217">
            <v>0</v>
          </cell>
        </row>
        <row r="218">
          <cell r="A218">
            <v>201</v>
          </cell>
          <cell r="B218">
            <v>45474</v>
          </cell>
          <cell r="C218">
            <v>0</v>
          </cell>
          <cell r="D218">
            <v>10362.332177591948</v>
          </cell>
          <cell r="E218">
            <v>0</v>
          </cell>
          <cell r="F218">
            <v>0</v>
          </cell>
          <cell r="G218">
            <v>0</v>
          </cell>
          <cell r="H218">
            <v>0</v>
          </cell>
          <cell r="I218">
            <v>0</v>
          </cell>
        </row>
        <row r="219">
          <cell r="A219">
            <v>202</v>
          </cell>
          <cell r="B219">
            <v>45505</v>
          </cell>
          <cell r="C219">
            <v>0</v>
          </cell>
          <cell r="D219">
            <v>10362.332177591948</v>
          </cell>
          <cell r="E219">
            <v>0</v>
          </cell>
          <cell r="F219">
            <v>0</v>
          </cell>
          <cell r="G219">
            <v>0</v>
          </cell>
          <cell r="H219">
            <v>0</v>
          </cell>
          <cell r="I219">
            <v>0</v>
          </cell>
        </row>
        <row r="220">
          <cell r="A220">
            <v>203</v>
          </cell>
          <cell r="B220">
            <v>45536</v>
          </cell>
          <cell r="C220">
            <v>0</v>
          </cell>
          <cell r="D220">
            <v>10362.332177591948</v>
          </cell>
          <cell r="E220">
            <v>0</v>
          </cell>
          <cell r="F220">
            <v>0</v>
          </cell>
          <cell r="G220">
            <v>0</v>
          </cell>
          <cell r="H220">
            <v>0</v>
          </cell>
          <cell r="I220">
            <v>0</v>
          </cell>
        </row>
        <row r="221">
          <cell r="A221">
            <v>204</v>
          </cell>
          <cell r="B221">
            <v>45566</v>
          </cell>
          <cell r="C221">
            <v>0</v>
          </cell>
          <cell r="D221">
            <v>10362.332177591948</v>
          </cell>
          <cell r="E221">
            <v>0</v>
          </cell>
          <cell r="F221">
            <v>0</v>
          </cell>
          <cell r="G221">
            <v>0</v>
          </cell>
          <cell r="H221">
            <v>0</v>
          </cell>
          <cell r="I221">
            <v>0</v>
          </cell>
        </row>
        <row r="222">
          <cell r="A222">
            <v>205</v>
          </cell>
          <cell r="B222">
            <v>45597</v>
          </cell>
          <cell r="C222">
            <v>0</v>
          </cell>
          <cell r="D222">
            <v>10362.332177591948</v>
          </cell>
          <cell r="E222">
            <v>0</v>
          </cell>
          <cell r="F222">
            <v>0</v>
          </cell>
          <cell r="G222">
            <v>0</v>
          </cell>
          <cell r="H222">
            <v>0</v>
          </cell>
          <cell r="I222">
            <v>0</v>
          </cell>
        </row>
        <row r="223">
          <cell r="A223">
            <v>206</v>
          </cell>
          <cell r="B223">
            <v>45627</v>
          </cell>
          <cell r="C223">
            <v>0</v>
          </cell>
          <cell r="D223">
            <v>10362.332177591948</v>
          </cell>
          <cell r="E223">
            <v>0</v>
          </cell>
          <cell r="F223">
            <v>0</v>
          </cell>
          <cell r="G223">
            <v>0</v>
          </cell>
          <cell r="H223">
            <v>0</v>
          </cell>
          <cell r="I223">
            <v>0</v>
          </cell>
        </row>
        <row r="224">
          <cell r="A224">
            <v>207</v>
          </cell>
          <cell r="B224">
            <v>45658</v>
          </cell>
          <cell r="C224">
            <v>0</v>
          </cell>
          <cell r="D224">
            <v>10362.332177591948</v>
          </cell>
          <cell r="E224">
            <v>0</v>
          </cell>
          <cell r="F224">
            <v>0</v>
          </cell>
          <cell r="G224">
            <v>0</v>
          </cell>
          <cell r="H224">
            <v>0</v>
          </cell>
          <cell r="I224">
            <v>0</v>
          </cell>
        </row>
        <row r="225">
          <cell r="A225">
            <v>208</v>
          </cell>
          <cell r="B225">
            <v>45689</v>
          </cell>
          <cell r="C225">
            <v>0</v>
          </cell>
          <cell r="D225">
            <v>10362.332177591948</v>
          </cell>
          <cell r="E225">
            <v>0</v>
          </cell>
          <cell r="F225">
            <v>0</v>
          </cell>
          <cell r="G225">
            <v>0</v>
          </cell>
          <cell r="H225">
            <v>0</v>
          </cell>
          <cell r="I225">
            <v>0</v>
          </cell>
        </row>
        <row r="226">
          <cell r="A226">
            <v>209</v>
          </cell>
          <cell r="B226">
            <v>45717</v>
          </cell>
          <cell r="C226">
            <v>0</v>
          </cell>
          <cell r="D226">
            <v>10362.332177591948</v>
          </cell>
          <cell r="E226">
            <v>0</v>
          </cell>
          <cell r="F226">
            <v>0</v>
          </cell>
          <cell r="G226">
            <v>0</v>
          </cell>
          <cell r="H226">
            <v>0</v>
          </cell>
          <cell r="I226">
            <v>0</v>
          </cell>
        </row>
        <row r="227">
          <cell r="A227">
            <v>210</v>
          </cell>
          <cell r="B227">
            <v>45748</v>
          </cell>
          <cell r="C227">
            <v>0</v>
          </cell>
          <cell r="D227">
            <v>10362.332177591948</v>
          </cell>
          <cell r="E227">
            <v>0</v>
          </cell>
          <cell r="F227">
            <v>0</v>
          </cell>
          <cell r="G227">
            <v>0</v>
          </cell>
          <cell r="H227">
            <v>0</v>
          </cell>
          <cell r="I227">
            <v>0</v>
          </cell>
        </row>
        <row r="228">
          <cell r="A228">
            <v>211</v>
          </cell>
          <cell r="B228">
            <v>45778</v>
          </cell>
          <cell r="C228">
            <v>0</v>
          </cell>
          <cell r="D228">
            <v>10362.332177591948</v>
          </cell>
          <cell r="E228">
            <v>0</v>
          </cell>
          <cell r="F228">
            <v>0</v>
          </cell>
          <cell r="G228">
            <v>0</v>
          </cell>
          <cell r="H228">
            <v>0</v>
          </cell>
          <cell r="I228">
            <v>0</v>
          </cell>
        </row>
        <row r="229">
          <cell r="A229">
            <v>212</v>
          </cell>
          <cell r="B229">
            <v>45809</v>
          </cell>
          <cell r="C229">
            <v>0</v>
          </cell>
          <cell r="D229">
            <v>10362.332177591948</v>
          </cell>
          <cell r="E229">
            <v>0</v>
          </cell>
          <cell r="F229">
            <v>0</v>
          </cell>
          <cell r="G229">
            <v>0</v>
          </cell>
          <cell r="H229">
            <v>0</v>
          </cell>
          <cell r="I229">
            <v>0</v>
          </cell>
        </row>
        <row r="230">
          <cell r="A230">
            <v>213</v>
          </cell>
          <cell r="B230">
            <v>45839</v>
          </cell>
          <cell r="C230">
            <v>0</v>
          </cell>
          <cell r="D230">
            <v>10362.332177591948</v>
          </cell>
          <cell r="E230">
            <v>0</v>
          </cell>
          <cell r="F230">
            <v>0</v>
          </cell>
          <cell r="G230">
            <v>0</v>
          </cell>
          <cell r="H230">
            <v>0</v>
          </cell>
          <cell r="I230">
            <v>0</v>
          </cell>
        </row>
        <row r="231">
          <cell r="A231">
            <v>214</v>
          </cell>
          <cell r="B231">
            <v>45870</v>
          </cell>
          <cell r="C231">
            <v>0</v>
          </cell>
          <cell r="D231">
            <v>10362.332177591948</v>
          </cell>
          <cell r="E231">
            <v>0</v>
          </cell>
          <cell r="F231">
            <v>0</v>
          </cell>
          <cell r="G231">
            <v>0</v>
          </cell>
          <cell r="H231">
            <v>0</v>
          </cell>
          <cell r="I231">
            <v>0</v>
          </cell>
        </row>
        <row r="232">
          <cell r="A232">
            <v>215</v>
          </cell>
          <cell r="B232">
            <v>45901</v>
          </cell>
          <cell r="C232">
            <v>0</v>
          </cell>
          <cell r="D232">
            <v>10362.332177591948</v>
          </cell>
          <cell r="E232">
            <v>0</v>
          </cell>
          <cell r="F232">
            <v>0</v>
          </cell>
          <cell r="G232">
            <v>0</v>
          </cell>
          <cell r="H232">
            <v>0</v>
          </cell>
          <cell r="I232">
            <v>0</v>
          </cell>
        </row>
        <row r="233">
          <cell r="A233">
            <v>216</v>
          </cell>
          <cell r="B233">
            <v>45931</v>
          </cell>
          <cell r="C233">
            <v>0</v>
          </cell>
          <cell r="D233">
            <v>10362.332177591948</v>
          </cell>
          <cell r="E233">
            <v>0</v>
          </cell>
          <cell r="F233">
            <v>0</v>
          </cell>
          <cell r="G233">
            <v>0</v>
          </cell>
          <cell r="H233">
            <v>0</v>
          </cell>
          <cell r="I233">
            <v>0</v>
          </cell>
        </row>
        <row r="234">
          <cell r="A234">
            <v>217</v>
          </cell>
          <cell r="B234">
            <v>45962</v>
          </cell>
          <cell r="C234">
            <v>0</v>
          </cell>
          <cell r="D234">
            <v>10362.332177591948</v>
          </cell>
          <cell r="E234">
            <v>0</v>
          </cell>
          <cell r="F234">
            <v>0</v>
          </cell>
          <cell r="G234">
            <v>0</v>
          </cell>
          <cell r="H234">
            <v>0</v>
          </cell>
          <cell r="I234">
            <v>0</v>
          </cell>
        </row>
        <row r="235">
          <cell r="A235">
            <v>218</v>
          </cell>
          <cell r="B235">
            <v>45992</v>
          </cell>
          <cell r="C235">
            <v>0</v>
          </cell>
          <cell r="D235">
            <v>10362.332177591948</v>
          </cell>
          <cell r="E235">
            <v>0</v>
          </cell>
          <cell r="F235">
            <v>0</v>
          </cell>
          <cell r="G235">
            <v>0</v>
          </cell>
          <cell r="H235">
            <v>0</v>
          </cell>
          <cell r="I235">
            <v>0</v>
          </cell>
        </row>
        <row r="236">
          <cell r="A236">
            <v>219</v>
          </cell>
          <cell r="B236">
            <v>46023</v>
          </cell>
          <cell r="C236">
            <v>0</v>
          </cell>
          <cell r="D236">
            <v>10362.332177591948</v>
          </cell>
          <cell r="E236">
            <v>0</v>
          </cell>
          <cell r="F236">
            <v>0</v>
          </cell>
          <cell r="G236">
            <v>0</v>
          </cell>
          <cell r="H236">
            <v>0</v>
          </cell>
          <cell r="I236">
            <v>0</v>
          </cell>
        </row>
        <row r="237">
          <cell r="A237">
            <v>220</v>
          </cell>
          <cell r="B237">
            <v>46054</v>
          </cell>
          <cell r="C237">
            <v>0</v>
          </cell>
          <cell r="D237">
            <v>10362.332177591948</v>
          </cell>
          <cell r="E237">
            <v>0</v>
          </cell>
          <cell r="F237">
            <v>0</v>
          </cell>
          <cell r="G237">
            <v>0</v>
          </cell>
          <cell r="H237">
            <v>0</v>
          </cell>
          <cell r="I237">
            <v>0</v>
          </cell>
        </row>
        <row r="238">
          <cell r="A238">
            <v>221</v>
          </cell>
          <cell r="B238">
            <v>46082</v>
          </cell>
          <cell r="C238">
            <v>0</v>
          </cell>
          <cell r="D238">
            <v>10362.332177591948</v>
          </cell>
          <cell r="E238">
            <v>0</v>
          </cell>
          <cell r="F238">
            <v>0</v>
          </cell>
          <cell r="G238">
            <v>0</v>
          </cell>
          <cell r="H238">
            <v>0</v>
          </cell>
          <cell r="I238">
            <v>0</v>
          </cell>
        </row>
        <row r="239">
          <cell r="A239">
            <v>222</v>
          </cell>
          <cell r="B239">
            <v>46113</v>
          </cell>
          <cell r="C239">
            <v>0</v>
          </cell>
          <cell r="D239">
            <v>10362.332177591948</v>
          </cell>
          <cell r="E239">
            <v>0</v>
          </cell>
          <cell r="F239">
            <v>0</v>
          </cell>
          <cell r="G239">
            <v>0</v>
          </cell>
          <cell r="H239">
            <v>0</v>
          </cell>
          <cell r="I239">
            <v>0</v>
          </cell>
        </row>
        <row r="240">
          <cell r="A240">
            <v>223</v>
          </cell>
          <cell r="B240">
            <v>46143</v>
          </cell>
          <cell r="C240">
            <v>0</v>
          </cell>
          <cell r="D240">
            <v>10362.332177591948</v>
          </cell>
          <cell r="E240">
            <v>0</v>
          </cell>
          <cell r="F240">
            <v>0</v>
          </cell>
          <cell r="G240">
            <v>0</v>
          </cell>
          <cell r="H240">
            <v>0</v>
          </cell>
          <cell r="I240">
            <v>0</v>
          </cell>
        </row>
        <row r="241">
          <cell r="A241">
            <v>224</v>
          </cell>
          <cell r="B241">
            <v>46174</v>
          </cell>
          <cell r="C241">
            <v>0</v>
          </cell>
          <cell r="D241">
            <v>10362.332177591948</v>
          </cell>
          <cell r="E241">
            <v>0</v>
          </cell>
          <cell r="F241">
            <v>0</v>
          </cell>
          <cell r="G241">
            <v>0</v>
          </cell>
          <cell r="H241">
            <v>0</v>
          </cell>
          <cell r="I241">
            <v>0</v>
          </cell>
        </row>
        <row r="242">
          <cell r="A242">
            <v>225</v>
          </cell>
          <cell r="B242">
            <v>46204</v>
          </cell>
          <cell r="C242">
            <v>0</v>
          </cell>
          <cell r="D242">
            <v>10362.332177591948</v>
          </cell>
          <cell r="E242">
            <v>0</v>
          </cell>
          <cell r="F242">
            <v>0</v>
          </cell>
          <cell r="G242">
            <v>0</v>
          </cell>
          <cell r="H242">
            <v>0</v>
          </cell>
          <cell r="I242">
            <v>0</v>
          </cell>
        </row>
        <row r="243">
          <cell r="A243">
            <v>226</v>
          </cell>
          <cell r="B243">
            <v>46235</v>
          </cell>
          <cell r="C243">
            <v>0</v>
          </cell>
          <cell r="D243">
            <v>10362.332177591948</v>
          </cell>
          <cell r="E243">
            <v>0</v>
          </cell>
          <cell r="F243">
            <v>0</v>
          </cell>
          <cell r="G243">
            <v>0</v>
          </cell>
          <cell r="H243">
            <v>0</v>
          </cell>
          <cell r="I243">
            <v>0</v>
          </cell>
        </row>
        <row r="244">
          <cell r="A244">
            <v>227</v>
          </cell>
          <cell r="B244">
            <v>46266</v>
          </cell>
          <cell r="C244">
            <v>0</v>
          </cell>
          <cell r="D244">
            <v>10362.332177591948</v>
          </cell>
          <cell r="E244">
            <v>0</v>
          </cell>
          <cell r="F244">
            <v>0</v>
          </cell>
          <cell r="G244">
            <v>0</v>
          </cell>
          <cell r="H244">
            <v>0</v>
          </cell>
          <cell r="I244">
            <v>0</v>
          </cell>
        </row>
        <row r="245">
          <cell r="A245">
            <v>228</v>
          </cell>
          <cell r="B245">
            <v>46296</v>
          </cell>
          <cell r="C245">
            <v>0</v>
          </cell>
          <cell r="D245">
            <v>10362.332177591948</v>
          </cell>
          <cell r="E245">
            <v>0</v>
          </cell>
          <cell r="F245">
            <v>0</v>
          </cell>
          <cell r="G245">
            <v>0</v>
          </cell>
          <cell r="H245">
            <v>0</v>
          </cell>
          <cell r="I245">
            <v>0</v>
          </cell>
        </row>
        <row r="246">
          <cell r="A246">
            <v>229</v>
          </cell>
          <cell r="B246">
            <v>46327</v>
          </cell>
          <cell r="C246">
            <v>0</v>
          </cell>
          <cell r="D246">
            <v>10362.332177591948</v>
          </cell>
          <cell r="E246">
            <v>0</v>
          </cell>
          <cell r="F246">
            <v>0</v>
          </cell>
          <cell r="G246">
            <v>0</v>
          </cell>
          <cell r="H246">
            <v>0</v>
          </cell>
          <cell r="I246">
            <v>0</v>
          </cell>
        </row>
        <row r="247">
          <cell r="A247">
            <v>230</v>
          </cell>
          <cell r="B247">
            <v>46357</v>
          </cell>
          <cell r="C247">
            <v>0</v>
          </cell>
          <cell r="D247">
            <v>10362.332177591948</v>
          </cell>
          <cell r="E247">
            <v>0</v>
          </cell>
          <cell r="F247">
            <v>0</v>
          </cell>
          <cell r="G247">
            <v>0</v>
          </cell>
          <cell r="H247">
            <v>0</v>
          </cell>
          <cell r="I247">
            <v>0</v>
          </cell>
        </row>
        <row r="248">
          <cell r="A248">
            <v>231</v>
          </cell>
          <cell r="B248">
            <v>46388</v>
          </cell>
          <cell r="C248">
            <v>0</v>
          </cell>
          <cell r="D248">
            <v>10362.332177591948</v>
          </cell>
          <cell r="E248">
            <v>0</v>
          </cell>
          <cell r="F248">
            <v>0</v>
          </cell>
          <cell r="G248">
            <v>0</v>
          </cell>
          <cell r="H248">
            <v>0</v>
          </cell>
          <cell r="I248">
            <v>0</v>
          </cell>
        </row>
        <row r="249">
          <cell r="A249">
            <v>232</v>
          </cell>
          <cell r="B249">
            <v>46419</v>
          </cell>
          <cell r="C249">
            <v>0</v>
          </cell>
          <cell r="D249">
            <v>10362.332177591948</v>
          </cell>
          <cell r="E249">
            <v>0</v>
          </cell>
          <cell r="F249">
            <v>0</v>
          </cell>
          <cell r="G249">
            <v>0</v>
          </cell>
          <cell r="H249">
            <v>0</v>
          </cell>
          <cell r="I249">
            <v>0</v>
          </cell>
        </row>
        <row r="250">
          <cell r="A250">
            <v>233</v>
          </cell>
          <cell r="B250">
            <v>46447</v>
          </cell>
          <cell r="C250">
            <v>0</v>
          </cell>
          <cell r="D250">
            <v>10362.332177591948</v>
          </cell>
          <cell r="E250">
            <v>0</v>
          </cell>
          <cell r="F250">
            <v>0</v>
          </cell>
          <cell r="G250">
            <v>0</v>
          </cell>
          <cell r="H250">
            <v>0</v>
          </cell>
          <cell r="I250">
            <v>0</v>
          </cell>
        </row>
        <row r="251">
          <cell r="A251">
            <v>234</v>
          </cell>
          <cell r="B251">
            <v>46478</v>
          </cell>
          <cell r="C251">
            <v>0</v>
          </cell>
          <cell r="D251">
            <v>10362.332177591948</v>
          </cell>
          <cell r="E251">
            <v>0</v>
          </cell>
          <cell r="F251">
            <v>0</v>
          </cell>
          <cell r="G251">
            <v>0</v>
          </cell>
          <cell r="H251">
            <v>0</v>
          </cell>
          <cell r="I251">
            <v>0</v>
          </cell>
        </row>
        <row r="252">
          <cell r="A252">
            <v>235</v>
          </cell>
          <cell r="B252">
            <v>46508</v>
          </cell>
          <cell r="C252">
            <v>0</v>
          </cell>
          <cell r="D252">
            <v>10362.332177591948</v>
          </cell>
          <cell r="E252">
            <v>0</v>
          </cell>
          <cell r="F252">
            <v>0</v>
          </cell>
          <cell r="G252">
            <v>0</v>
          </cell>
          <cell r="H252">
            <v>0</v>
          </cell>
          <cell r="I252">
            <v>0</v>
          </cell>
        </row>
        <row r="253">
          <cell r="A253">
            <v>236</v>
          </cell>
          <cell r="B253">
            <v>46539</v>
          </cell>
          <cell r="C253">
            <v>0</v>
          </cell>
          <cell r="D253">
            <v>10362.332177591948</v>
          </cell>
          <cell r="E253">
            <v>0</v>
          </cell>
          <cell r="F253">
            <v>0</v>
          </cell>
          <cell r="G253">
            <v>0</v>
          </cell>
          <cell r="H253">
            <v>0</v>
          </cell>
          <cell r="I253">
            <v>0</v>
          </cell>
        </row>
        <row r="254">
          <cell r="A254">
            <v>237</v>
          </cell>
          <cell r="B254">
            <v>46569</v>
          </cell>
          <cell r="C254">
            <v>0</v>
          </cell>
          <cell r="D254">
            <v>10362.332177591948</v>
          </cell>
          <cell r="E254">
            <v>0</v>
          </cell>
          <cell r="F254">
            <v>0</v>
          </cell>
          <cell r="G254">
            <v>0</v>
          </cell>
          <cell r="H254">
            <v>0</v>
          </cell>
          <cell r="I254">
            <v>0</v>
          </cell>
        </row>
        <row r="255">
          <cell r="A255">
            <v>238</v>
          </cell>
          <cell r="B255">
            <v>46600</v>
          </cell>
          <cell r="C255">
            <v>0</v>
          </cell>
          <cell r="D255">
            <v>10362.332177591948</v>
          </cell>
          <cell r="E255">
            <v>0</v>
          </cell>
          <cell r="F255">
            <v>0</v>
          </cell>
          <cell r="G255">
            <v>0</v>
          </cell>
          <cell r="H255">
            <v>0</v>
          </cell>
          <cell r="I255">
            <v>0</v>
          </cell>
        </row>
        <row r="256">
          <cell r="A256">
            <v>239</v>
          </cell>
          <cell r="B256">
            <v>46631</v>
          </cell>
          <cell r="C256">
            <v>0</v>
          </cell>
          <cell r="D256">
            <v>10362.332177591948</v>
          </cell>
          <cell r="E256">
            <v>0</v>
          </cell>
          <cell r="F256">
            <v>0</v>
          </cell>
          <cell r="G256">
            <v>0</v>
          </cell>
          <cell r="H256">
            <v>0</v>
          </cell>
          <cell r="I256">
            <v>0</v>
          </cell>
        </row>
        <row r="257">
          <cell r="A257">
            <v>240</v>
          </cell>
          <cell r="B257">
            <v>46661</v>
          </cell>
          <cell r="C257">
            <v>0</v>
          </cell>
          <cell r="D257">
            <v>10362.332177591948</v>
          </cell>
          <cell r="E257">
            <v>0</v>
          </cell>
          <cell r="F257">
            <v>0</v>
          </cell>
          <cell r="G257">
            <v>0</v>
          </cell>
          <cell r="H257">
            <v>0</v>
          </cell>
          <cell r="I257">
            <v>0</v>
          </cell>
        </row>
        <row r="258">
          <cell r="A258">
            <v>241</v>
          </cell>
          <cell r="B258">
            <v>46692</v>
          </cell>
          <cell r="C258">
            <v>0</v>
          </cell>
          <cell r="D258">
            <v>10362.332177591948</v>
          </cell>
          <cell r="E258">
            <v>0</v>
          </cell>
          <cell r="F258">
            <v>0</v>
          </cell>
          <cell r="G258">
            <v>0</v>
          </cell>
          <cell r="H258">
            <v>0</v>
          </cell>
          <cell r="I258">
            <v>0</v>
          </cell>
        </row>
        <row r="259">
          <cell r="A259">
            <v>242</v>
          </cell>
          <cell r="B259">
            <v>46722</v>
          </cell>
          <cell r="C259">
            <v>0</v>
          </cell>
          <cell r="D259">
            <v>10362.332177591948</v>
          </cell>
          <cell r="E259">
            <v>0</v>
          </cell>
          <cell r="F259">
            <v>0</v>
          </cell>
          <cell r="G259">
            <v>0</v>
          </cell>
          <cell r="H259">
            <v>0</v>
          </cell>
          <cell r="I259">
            <v>0</v>
          </cell>
        </row>
        <row r="260">
          <cell r="A260">
            <v>243</v>
          </cell>
          <cell r="B260">
            <v>46753</v>
          </cell>
          <cell r="C260">
            <v>0</v>
          </cell>
          <cell r="D260">
            <v>10362.332177591948</v>
          </cell>
          <cell r="E260">
            <v>0</v>
          </cell>
          <cell r="F260">
            <v>0</v>
          </cell>
          <cell r="G260">
            <v>0</v>
          </cell>
          <cell r="H260">
            <v>0</v>
          </cell>
          <cell r="I260">
            <v>0</v>
          </cell>
        </row>
        <row r="261">
          <cell r="A261">
            <v>244</v>
          </cell>
          <cell r="B261">
            <v>46784</v>
          </cell>
          <cell r="C261">
            <v>0</v>
          </cell>
          <cell r="D261">
            <v>10362.332177591948</v>
          </cell>
          <cell r="E261">
            <v>0</v>
          </cell>
          <cell r="F261">
            <v>0</v>
          </cell>
          <cell r="G261">
            <v>0</v>
          </cell>
          <cell r="H261">
            <v>0</v>
          </cell>
          <cell r="I261">
            <v>0</v>
          </cell>
        </row>
        <row r="262">
          <cell r="A262">
            <v>245</v>
          </cell>
          <cell r="B262">
            <v>46813</v>
          </cell>
          <cell r="C262">
            <v>0</v>
          </cell>
          <cell r="D262">
            <v>10362.332177591948</v>
          </cell>
          <cell r="E262">
            <v>0</v>
          </cell>
          <cell r="F262">
            <v>0</v>
          </cell>
          <cell r="G262">
            <v>0</v>
          </cell>
          <cell r="H262">
            <v>0</v>
          </cell>
          <cell r="I262">
            <v>0</v>
          </cell>
        </row>
        <row r="263">
          <cell r="A263">
            <v>246</v>
          </cell>
          <cell r="B263">
            <v>46844</v>
          </cell>
          <cell r="C263">
            <v>0</v>
          </cell>
          <cell r="D263">
            <v>10362.332177591948</v>
          </cell>
          <cell r="E263">
            <v>0</v>
          </cell>
          <cell r="F263">
            <v>0</v>
          </cell>
          <cell r="G263">
            <v>0</v>
          </cell>
          <cell r="H263">
            <v>0</v>
          </cell>
          <cell r="I263">
            <v>0</v>
          </cell>
        </row>
        <row r="264">
          <cell r="A264">
            <v>247</v>
          </cell>
          <cell r="B264">
            <v>46874</v>
          </cell>
          <cell r="C264">
            <v>0</v>
          </cell>
          <cell r="D264">
            <v>10362.332177591948</v>
          </cell>
          <cell r="E264">
            <v>0</v>
          </cell>
          <cell r="F264">
            <v>0</v>
          </cell>
          <cell r="G264">
            <v>0</v>
          </cell>
          <cell r="H264">
            <v>0</v>
          </cell>
          <cell r="I264">
            <v>0</v>
          </cell>
        </row>
        <row r="265">
          <cell r="A265">
            <v>248</v>
          </cell>
          <cell r="B265">
            <v>46905</v>
          </cell>
          <cell r="C265">
            <v>0</v>
          </cell>
          <cell r="D265">
            <v>10362.332177591948</v>
          </cell>
          <cell r="E265">
            <v>0</v>
          </cell>
          <cell r="F265">
            <v>0</v>
          </cell>
          <cell r="G265">
            <v>0</v>
          </cell>
          <cell r="H265">
            <v>0</v>
          </cell>
          <cell r="I265">
            <v>0</v>
          </cell>
        </row>
        <row r="266">
          <cell r="A266">
            <v>249</v>
          </cell>
          <cell r="B266">
            <v>46935</v>
          </cell>
          <cell r="C266">
            <v>0</v>
          </cell>
          <cell r="D266">
            <v>10362.332177591948</v>
          </cell>
          <cell r="E266">
            <v>0</v>
          </cell>
          <cell r="F266">
            <v>0</v>
          </cell>
          <cell r="G266">
            <v>0</v>
          </cell>
          <cell r="H266">
            <v>0</v>
          </cell>
          <cell r="I266">
            <v>0</v>
          </cell>
        </row>
        <row r="267">
          <cell r="A267">
            <v>250</v>
          </cell>
          <cell r="B267">
            <v>46966</v>
          </cell>
          <cell r="C267">
            <v>0</v>
          </cell>
          <cell r="D267">
            <v>10362.332177591948</v>
          </cell>
          <cell r="E267">
            <v>0</v>
          </cell>
          <cell r="F267">
            <v>0</v>
          </cell>
          <cell r="G267">
            <v>0</v>
          </cell>
          <cell r="H267">
            <v>0</v>
          </cell>
          <cell r="I267">
            <v>0</v>
          </cell>
        </row>
        <row r="268">
          <cell r="A268">
            <v>251</v>
          </cell>
          <cell r="B268">
            <v>46997</v>
          </cell>
          <cell r="C268">
            <v>0</v>
          </cell>
          <cell r="D268">
            <v>10362.332177591948</v>
          </cell>
          <cell r="E268">
            <v>0</v>
          </cell>
          <cell r="F268">
            <v>0</v>
          </cell>
          <cell r="G268">
            <v>0</v>
          </cell>
          <cell r="H268">
            <v>0</v>
          </cell>
          <cell r="I268">
            <v>0</v>
          </cell>
        </row>
        <row r="269">
          <cell r="A269">
            <v>252</v>
          </cell>
          <cell r="B269">
            <v>47027</v>
          </cell>
          <cell r="C269">
            <v>0</v>
          </cell>
          <cell r="D269">
            <v>10362.332177591948</v>
          </cell>
          <cell r="E269">
            <v>0</v>
          </cell>
          <cell r="F269">
            <v>0</v>
          </cell>
          <cell r="G269">
            <v>0</v>
          </cell>
          <cell r="H269">
            <v>0</v>
          </cell>
          <cell r="I269">
            <v>0</v>
          </cell>
        </row>
        <row r="270">
          <cell r="A270">
            <v>253</v>
          </cell>
          <cell r="B270">
            <v>47058</v>
          </cell>
          <cell r="C270">
            <v>0</v>
          </cell>
          <cell r="D270">
            <v>10362.332177591948</v>
          </cell>
          <cell r="E270">
            <v>0</v>
          </cell>
          <cell r="F270">
            <v>0</v>
          </cell>
          <cell r="G270">
            <v>0</v>
          </cell>
          <cell r="H270">
            <v>0</v>
          </cell>
          <cell r="I270">
            <v>0</v>
          </cell>
        </row>
        <row r="271">
          <cell r="A271">
            <v>254</v>
          </cell>
          <cell r="B271">
            <v>47088</v>
          </cell>
          <cell r="C271">
            <v>0</v>
          </cell>
          <cell r="D271">
            <v>10362.332177591948</v>
          </cell>
          <cell r="E271">
            <v>0</v>
          </cell>
          <cell r="F271">
            <v>0</v>
          </cell>
          <cell r="G271">
            <v>0</v>
          </cell>
          <cell r="H271">
            <v>0</v>
          </cell>
          <cell r="I271">
            <v>0</v>
          </cell>
        </row>
        <row r="272">
          <cell r="A272">
            <v>255</v>
          </cell>
          <cell r="B272">
            <v>47119</v>
          </cell>
          <cell r="C272">
            <v>0</v>
          </cell>
          <cell r="D272">
            <v>10362.332177591948</v>
          </cell>
          <cell r="E272">
            <v>0</v>
          </cell>
          <cell r="F272">
            <v>0</v>
          </cell>
          <cell r="G272">
            <v>0</v>
          </cell>
          <cell r="H272">
            <v>0</v>
          </cell>
          <cell r="I272">
            <v>0</v>
          </cell>
        </row>
        <row r="273">
          <cell r="A273">
            <v>256</v>
          </cell>
          <cell r="B273">
            <v>47150</v>
          </cell>
          <cell r="C273">
            <v>0</v>
          </cell>
          <cell r="D273">
            <v>10362.332177591948</v>
          </cell>
          <cell r="E273">
            <v>0</v>
          </cell>
          <cell r="F273">
            <v>0</v>
          </cell>
          <cell r="G273">
            <v>0</v>
          </cell>
          <cell r="H273">
            <v>0</v>
          </cell>
          <cell r="I273">
            <v>0</v>
          </cell>
        </row>
        <row r="274">
          <cell r="A274">
            <v>257</v>
          </cell>
          <cell r="B274">
            <v>47178</v>
          </cell>
          <cell r="C274">
            <v>0</v>
          </cell>
          <cell r="D274">
            <v>10362.332177591948</v>
          </cell>
          <cell r="E274">
            <v>0</v>
          </cell>
          <cell r="F274">
            <v>0</v>
          </cell>
          <cell r="G274">
            <v>0</v>
          </cell>
          <cell r="H274">
            <v>0</v>
          </cell>
          <cell r="I274">
            <v>0</v>
          </cell>
        </row>
        <row r="275">
          <cell r="A275">
            <v>258</v>
          </cell>
          <cell r="B275">
            <v>47209</v>
          </cell>
          <cell r="C275">
            <v>0</v>
          </cell>
          <cell r="D275">
            <v>10362.332177591948</v>
          </cell>
          <cell r="E275">
            <v>0</v>
          </cell>
          <cell r="F275">
            <v>0</v>
          </cell>
          <cell r="G275">
            <v>0</v>
          </cell>
          <cell r="H275">
            <v>0</v>
          </cell>
          <cell r="I275">
            <v>0</v>
          </cell>
        </row>
        <row r="276">
          <cell r="A276">
            <v>259</v>
          </cell>
          <cell r="B276">
            <v>47239</v>
          </cell>
          <cell r="C276">
            <v>0</v>
          </cell>
          <cell r="D276">
            <v>10362.332177591948</v>
          </cell>
          <cell r="E276">
            <v>0</v>
          </cell>
          <cell r="F276">
            <v>0</v>
          </cell>
          <cell r="G276">
            <v>0</v>
          </cell>
          <cell r="H276">
            <v>0</v>
          </cell>
          <cell r="I276">
            <v>0</v>
          </cell>
        </row>
        <row r="277">
          <cell r="A277">
            <v>260</v>
          </cell>
          <cell r="B277">
            <v>47270</v>
          </cell>
          <cell r="C277">
            <v>0</v>
          </cell>
          <cell r="D277">
            <v>10362.332177591948</v>
          </cell>
          <cell r="E277">
            <v>0</v>
          </cell>
          <cell r="F277">
            <v>0</v>
          </cell>
          <cell r="G277">
            <v>0</v>
          </cell>
          <cell r="H277">
            <v>0</v>
          </cell>
          <cell r="I277">
            <v>0</v>
          </cell>
        </row>
        <row r="278">
          <cell r="A278">
            <v>261</v>
          </cell>
          <cell r="B278">
            <v>47300</v>
          </cell>
          <cell r="C278">
            <v>0</v>
          </cell>
          <cell r="D278">
            <v>10362.332177591948</v>
          </cell>
          <cell r="E278">
            <v>0</v>
          </cell>
          <cell r="F278">
            <v>0</v>
          </cell>
          <cell r="G278">
            <v>0</v>
          </cell>
          <cell r="H278">
            <v>0</v>
          </cell>
          <cell r="I278">
            <v>0</v>
          </cell>
        </row>
        <row r="279">
          <cell r="A279">
            <v>262</v>
          </cell>
          <cell r="B279">
            <v>47331</v>
          </cell>
          <cell r="C279">
            <v>0</v>
          </cell>
          <cell r="D279">
            <v>10362.332177591948</v>
          </cell>
          <cell r="E279">
            <v>0</v>
          </cell>
          <cell r="F279">
            <v>0</v>
          </cell>
          <cell r="G279">
            <v>0</v>
          </cell>
          <cell r="H279">
            <v>0</v>
          </cell>
          <cell r="I279">
            <v>0</v>
          </cell>
        </row>
        <row r="280">
          <cell r="A280">
            <v>263</v>
          </cell>
          <cell r="B280">
            <v>47362</v>
          </cell>
          <cell r="C280">
            <v>0</v>
          </cell>
          <cell r="D280">
            <v>10362.332177591948</v>
          </cell>
          <cell r="E280">
            <v>0</v>
          </cell>
          <cell r="F280">
            <v>0</v>
          </cell>
          <cell r="G280">
            <v>0</v>
          </cell>
          <cell r="H280">
            <v>0</v>
          </cell>
          <cell r="I280">
            <v>0</v>
          </cell>
        </row>
        <row r="281">
          <cell r="A281">
            <v>264</v>
          </cell>
          <cell r="B281">
            <v>47392</v>
          </cell>
          <cell r="C281">
            <v>0</v>
          </cell>
          <cell r="D281">
            <v>10362.332177591948</v>
          </cell>
          <cell r="E281">
            <v>0</v>
          </cell>
          <cell r="F281">
            <v>0</v>
          </cell>
          <cell r="G281">
            <v>0</v>
          </cell>
          <cell r="H281">
            <v>0</v>
          </cell>
          <cell r="I281">
            <v>0</v>
          </cell>
        </row>
        <row r="282">
          <cell r="A282">
            <v>265</v>
          </cell>
          <cell r="B282">
            <v>47423</v>
          </cell>
          <cell r="C282">
            <v>0</v>
          </cell>
          <cell r="D282">
            <v>10362.332177591948</v>
          </cell>
          <cell r="E282">
            <v>0</v>
          </cell>
          <cell r="F282">
            <v>0</v>
          </cell>
          <cell r="G282">
            <v>0</v>
          </cell>
          <cell r="H282">
            <v>0</v>
          </cell>
          <cell r="I282">
            <v>0</v>
          </cell>
        </row>
        <row r="283">
          <cell r="A283">
            <v>266</v>
          </cell>
          <cell r="B283">
            <v>47453</v>
          </cell>
          <cell r="C283">
            <v>0</v>
          </cell>
          <cell r="D283">
            <v>10362.332177591948</v>
          </cell>
          <cell r="E283">
            <v>0</v>
          </cell>
          <cell r="F283">
            <v>0</v>
          </cell>
          <cell r="G283">
            <v>0</v>
          </cell>
          <cell r="H283">
            <v>0</v>
          </cell>
          <cell r="I283">
            <v>0</v>
          </cell>
        </row>
        <row r="284">
          <cell r="A284">
            <v>267</v>
          </cell>
          <cell r="B284">
            <v>47484</v>
          </cell>
          <cell r="C284">
            <v>0</v>
          </cell>
          <cell r="D284">
            <v>10362.332177591948</v>
          </cell>
          <cell r="E284">
            <v>0</v>
          </cell>
          <cell r="F284">
            <v>0</v>
          </cell>
          <cell r="G284">
            <v>0</v>
          </cell>
          <cell r="H284">
            <v>0</v>
          </cell>
          <cell r="I284">
            <v>0</v>
          </cell>
        </row>
        <row r="285">
          <cell r="A285">
            <v>268</v>
          </cell>
          <cell r="B285">
            <v>47515</v>
          </cell>
          <cell r="C285">
            <v>0</v>
          </cell>
          <cell r="D285">
            <v>10362.332177591948</v>
          </cell>
          <cell r="E285">
            <v>0</v>
          </cell>
          <cell r="F285">
            <v>0</v>
          </cell>
          <cell r="G285">
            <v>0</v>
          </cell>
          <cell r="H285">
            <v>0</v>
          </cell>
          <cell r="I285">
            <v>0</v>
          </cell>
        </row>
        <row r="286">
          <cell r="A286">
            <v>269</v>
          </cell>
          <cell r="B286">
            <v>47543</v>
          </cell>
          <cell r="C286">
            <v>0</v>
          </cell>
          <cell r="D286">
            <v>10362.332177591948</v>
          </cell>
          <cell r="E286">
            <v>0</v>
          </cell>
          <cell r="F286">
            <v>0</v>
          </cell>
          <cell r="G286">
            <v>0</v>
          </cell>
          <cell r="H286">
            <v>0</v>
          </cell>
          <cell r="I286">
            <v>0</v>
          </cell>
        </row>
        <row r="287">
          <cell r="A287">
            <v>270</v>
          </cell>
          <cell r="B287">
            <v>47574</v>
          </cell>
          <cell r="C287">
            <v>0</v>
          </cell>
          <cell r="D287">
            <v>10362.332177591948</v>
          </cell>
          <cell r="E287">
            <v>0</v>
          </cell>
          <cell r="F287">
            <v>0</v>
          </cell>
          <cell r="G287">
            <v>0</v>
          </cell>
          <cell r="H287">
            <v>0</v>
          </cell>
          <cell r="I287">
            <v>0</v>
          </cell>
        </row>
        <row r="288">
          <cell r="A288">
            <v>271</v>
          </cell>
          <cell r="B288">
            <v>47604</v>
          </cell>
          <cell r="C288">
            <v>0</v>
          </cell>
          <cell r="D288">
            <v>10362.332177591948</v>
          </cell>
          <cell r="E288">
            <v>0</v>
          </cell>
          <cell r="F288">
            <v>0</v>
          </cell>
          <cell r="G288">
            <v>0</v>
          </cell>
          <cell r="H288">
            <v>0</v>
          </cell>
          <cell r="I288">
            <v>0</v>
          </cell>
        </row>
        <row r="289">
          <cell r="A289">
            <v>272</v>
          </cell>
          <cell r="B289">
            <v>47635</v>
          </cell>
          <cell r="C289">
            <v>0</v>
          </cell>
          <cell r="D289">
            <v>10362.332177591948</v>
          </cell>
          <cell r="E289">
            <v>0</v>
          </cell>
          <cell r="F289">
            <v>0</v>
          </cell>
          <cell r="G289">
            <v>0</v>
          </cell>
          <cell r="H289">
            <v>0</v>
          </cell>
          <cell r="I289">
            <v>0</v>
          </cell>
        </row>
        <row r="290">
          <cell r="A290">
            <v>273</v>
          </cell>
          <cell r="B290">
            <v>47665</v>
          </cell>
          <cell r="C290">
            <v>0</v>
          </cell>
          <cell r="D290">
            <v>10362.332177591948</v>
          </cell>
          <cell r="E290">
            <v>0</v>
          </cell>
          <cell r="F290">
            <v>0</v>
          </cell>
          <cell r="G290">
            <v>0</v>
          </cell>
          <cell r="H290">
            <v>0</v>
          </cell>
          <cell r="I290">
            <v>0</v>
          </cell>
        </row>
        <row r="291">
          <cell r="A291">
            <v>274</v>
          </cell>
          <cell r="B291">
            <v>47696</v>
          </cell>
          <cell r="C291">
            <v>0</v>
          </cell>
          <cell r="D291">
            <v>10362.332177591948</v>
          </cell>
          <cell r="E291">
            <v>0</v>
          </cell>
          <cell r="F291">
            <v>0</v>
          </cell>
          <cell r="G291">
            <v>0</v>
          </cell>
          <cell r="H291">
            <v>0</v>
          </cell>
          <cell r="I291">
            <v>0</v>
          </cell>
        </row>
        <row r="292">
          <cell r="A292">
            <v>275</v>
          </cell>
          <cell r="B292">
            <v>47727</v>
          </cell>
          <cell r="C292">
            <v>0</v>
          </cell>
          <cell r="D292">
            <v>10362.332177591948</v>
          </cell>
          <cell r="E292">
            <v>0</v>
          </cell>
          <cell r="F292">
            <v>0</v>
          </cell>
          <cell r="G292">
            <v>0</v>
          </cell>
          <cell r="H292">
            <v>0</v>
          </cell>
          <cell r="I292">
            <v>0</v>
          </cell>
        </row>
        <row r="293">
          <cell r="A293">
            <v>276</v>
          </cell>
          <cell r="B293">
            <v>47757</v>
          </cell>
          <cell r="C293">
            <v>0</v>
          </cell>
          <cell r="D293">
            <v>10362.332177591948</v>
          </cell>
          <cell r="E293">
            <v>0</v>
          </cell>
          <cell r="F293">
            <v>0</v>
          </cell>
          <cell r="G293">
            <v>0</v>
          </cell>
          <cell r="H293">
            <v>0</v>
          </cell>
          <cell r="I293">
            <v>0</v>
          </cell>
        </row>
        <row r="294">
          <cell r="A294">
            <v>277</v>
          </cell>
          <cell r="B294">
            <v>47788</v>
          </cell>
          <cell r="C294">
            <v>0</v>
          </cell>
          <cell r="D294">
            <v>10362.332177591948</v>
          </cell>
          <cell r="E294">
            <v>0</v>
          </cell>
          <cell r="F294">
            <v>0</v>
          </cell>
          <cell r="G294">
            <v>0</v>
          </cell>
          <cell r="H294">
            <v>0</v>
          </cell>
          <cell r="I294">
            <v>0</v>
          </cell>
        </row>
        <row r="295">
          <cell r="A295">
            <v>278</v>
          </cell>
          <cell r="B295">
            <v>47818</v>
          </cell>
          <cell r="C295">
            <v>0</v>
          </cell>
          <cell r="D295">
            <v>10362.332177591948</v>
          </cell>
          <cell r="E295">
            <v>0</v>
          </cell>
          <cell r="F295">
            <v>0</v>
          </cell>
          <cell r="G295">
            <v>0</v>
          </cell>
          <cell r="H295">
            <v>0</v>
          </cell>
          <cell r="I295">
            <v>0</v>
          </cell>
        </row>
        <row r="296">
          <cell r="A296">
            <v>279</v>
          </cell>
          <cell r="B296">
            <v>47849</v>
          </cell>
          <cell r="C296">
            <v>0</v>
          </cell>
          <cell r="D296">
            <v>10362.332177591948</v>
          </cell>
          <cell r="E296">
            <v>0</v>
          </cell>
          <cell r="F296">
            <v>0</v>
          </cell>
          <cell r="G296">
            <v>0</v>
          </cell>
          <cell r="H296">
            <v>0</v>
          </cell>
          <cell r="I296">
            <v>0</v>
          </cell>
        </row>
        <row r="297">
          <cell r="A297">
            <v>280</v>
          </cell>
          <cell r="B297">
            <v>47880</v>
          </cell>
          <cell r="C297">
            <v>0</v>
          </cell>
          <cell r="D297">
            <v>10362.332177591948</v>
          </cell>
          <cell r="E297">
            <v>0</v>
          </cell>
          <cell r="F297">
            <v>0</v>
          </cell>
          <cell r="G297">
            <v>0</v>
          </cell>
          <cell r="H297">
            <v>0</v>
          </cell>
          <cell r="I297">
            <v>0</v>
          </cell>
        </row>
        <row r="298">
          <cell r="A298">
            <v>281</v>
          </cell>
          <cell r="B298">
            <v>47908</v>
          </cell>
          <cell r="C298">
            <v>0</v>
          </cell>
          <cell r="D298">
            <v>10362.332177591948</v>
          </cell>
          <cell r="E298">
            <v>0</v>
          </cell>
          <cell r="F298">
            <v>0</v>
          </cell>
          <cell r="G298">
            <v>0</v>
          </cell>
          <cell r="H298">
            <v>0</v>
          </cell>
          <cell r="I298">
            <v>0</v>
          </cell>
        </row>
        <row r="299">
          <cell r="A299">
            <v>282</v>
          </cell>
          <cell r="B299">
            <v>47939</v>
          </cell>
          <cell r="C299">
            <v>0</v>
          </cell>
          <cell r="D299">
            <v>10362.332177591948</v>
          </cell>
          <cell r="E299">
            <v>0</v>
          </cell>
          <cell r="F299">
            <v>0</v>
          </cell>
          <cell r="G299">
            <v>0</v>
          </cell>
          <cell r="H299">
            <v>0</v>
          </cell>
          <cell r="I299">
            <v>0</v>
          </cell>
        </row>
        <row r="300">
          <cell r="A300">
            <v>283</v>
          </cell>
          <cell r="B300">
            <v>47969</v>
          </cell>
          <cell r="C300">
            <v>0</v>
          </cell>
          <cell r="D300">
            <v>10362.332177591948</v>
          </cell>
          <cell r="E300">
            <v>0</v>
          </cell>
          <cell r="F300">
            <v>0</v>
          </cell>
          <cell r="G300">
            <v>0</v>
          </cell>
          <cell r="H300">
            <v>0</v>
          </cell>
          <cell r="I300">
            <v>0</v>
          </cell>
        </row>
        <row r="301">
          <cell r="A301">
            <v>284</v>
          </cell>
          <cell r="B301">
            <v>48000</v>
          </cell>
          <cell r="C301">
            <v>0</v>
          </cell>
          <cell r="D301">
            <v>10362.332177591948</v>
          </cell>
          <cell r="E301">
            <v>0</v>
          </cell>
          <cell r="F301">
            <v>0</v>
          </cell>
          <cell r="G301">
            <v>0</v>
          </cell>
          <cell r="H301">
            <v>0</v>
          </cell>
          <cell r="I301">
            <v>0</v>
          </cell>
        </row>
        <row r="302">
          <cell r="A302">
            <v>285</v>
          </cell>
          <cell r="B302">
            <v>48030</v>
          </cell>
          <cell r="C302">
            <v>0</v>
          </cell>
          <cell r="D302">
            <v>10362.332177591948</v>
          </cell>
          <cell r="E302">
            <v>0</v>
          </cell>
          <cell r="F302">
            <v>0</v>
          </cell>
          <cell r="G302">
            <v>0</v>
          </cell>
          <cell r="H302">
            <v>0</v>
          </cell>
          <cell r="I302">
            <v>0</v>
          </cell>
        </row>
        <row r="303">
          <cell r="A303">
            <v>286</v>
          </cell>
          <cell r="B303">
            <v>48061</v>
          </cell>
          <cell r="C303">
            <v>0</v>
          </cell>
          <cell r="D303">
            <v>10362.332177591948</v>
          </cell>
          <cell r="E303">
            <v>0</v>
          </cell>
          <cell r="F303">
            <v>0</v>
          </cell>
          <cell r="G303">
            <v>0</v>
          </cell>
          <cell r="H303">
            <v>0</v>
          </cell>
          <cell r="I303">
            <v>0</v>
          </cell>
        </row>
        <row r="304">
          <cell r="A304">
            <v>287</v>
          </cell>
          <cell r="B304">
            <v>48092</v>
          </cell>
          <cell r="C304">
            <v>0</v>
          </cell>
          <cell r="D304">
            <v>10362.332177591948</v>
          </cell>
          <cell r="E304">
            <v>0</v>
          </cell>
          <cell r="F304">
            <v>0</v>
          </cell>
          <cell r="G304">
            <v>0</v>
          </cell>
          <cell r="H304">
            <v>0</v>
          </cell>
          <cell r="I304">
            <v>0</v>
          </cell>
        </row>
        <row r="305">
          <cell r="A305">
            <v>288</v>
          </cell>
          <cell r="B305">
            <v>48122</v>
          </cell>
          <cell r="C305">
            <v>0</v>
          </cell>
          <cell r="D305">
            <v>10362.332177591948</v>
          </cell>
          <cell r="E305">
            <v>0</v>
          </cell>
          <cell r="F305">
            <v>0</v>
          </cell>
          <cell r="G305">
            <v>0</v>
          </cell>
          <cell r="H305">
            <v>0</v>
          </cell>
          <cell r="I305">
            <v>0</v>
          </cell>
        </row>
        <row r="306">
          <cell r="A306">
            <v>289</v>
          </cell>
          <cell r="B306">
            <v>48153</v>
          </cell>
          <cell r="C306">
            <v>0</v>
          </cell>
          <cell r="D306">
            <v>10362.332177591948</v>
          </cell>
          <cell r="E306">
            <v>0</v>
          </cell>
          <cell r="F306">
            <v>0</v>
          </cell>
          <cell r="G306">
            <v>0</v>
          </cell>
          <cell r="H306">
            <v>0</v>
          </cell>
          <cell r="I306">
            <v>0</v>
          </cell>
        </row>
        <row r="307">
          <cell r="A307">
            <v>290</v>
          </cell>
          <cell r="B307">
            <v>48183</v>
          </cell>
          <cell r="C307">
            <v>0</v>
          </cell>
          <cell r="D307">
            <v>10362.332177591948</v>
          </cell>
          <cell r="E307">
            <v>0</v>
          </cell>
          <cell r="F307">
            <v>0</v>
          </cell>
          <cell r="G307">
            <v>0</v>
          </cell>
          <cell r="H307">
            <v>0</v>
          </cell>
          <cell r="I307">
            <v>0</v>
          </cell>
        </row>
        <row r="308">
          <cell r="A308">
            <v>291</v>
          </cell>
          <cell r="B308">
            <v>48214</v>
          </cell>
          <cell r="C308">
            <v>0</v>
          </cell>
          <cell r="D308">
            <v>10362.332177591948</v>
          </cell>
          <cell r="E308">
            <v>0</v>
          </cell>
          <cell r="F308">
            <v>0</v>
          </cell>
          <cell r="G308">
            <v>0</v>
          </cell>
          <cell r="H308">
            <v>0</v>
          </cell>
          <cell r="I308">
            <v>0</v>
          </cell>
        </row>
        <row r="309">
          <cell r="A309">
            <v>292</v>
          </cell>
          <cell r="B309">
            <v>48245</v>
          </cell>
          <cell r="C309">
            <v>0</v>
          </cell>
          <cell r="D309">
            <v>10362.332177591948</v>
          </cell>
          <cell r="E309">
            <v>0</v>
          </cell>
          <cell r="F309">
            <v>0</v>
          </cell>
          <cell r="G309">
            <v>0</v>
          </cell>
          <cell r="H309">
            <v>0</v>
          </cell>
          <cell r="I309">
            <v>0</v>
          </cell>
        </row>
        <row r="310">
          <cell r="A310">
            <v>293</v>
          </cell>
          <cell r="B310">
            <v>48274</v>
          </cell>
          <cell r="C310">
            <v>0</v>
          </cell>
          <cell r="D310">
            <v>10362.332177591948</v>
          </cell>
          <cell r="E310">
            <v>0</v>
          </cell>
          <cell r="F310">
            <v>0</v>
          </cell>
          <cell r="G310">
            <v>0</v>
          </cell>
          <cell r="H310">
            <v>0</v>
          </cell>
          <cell r="I310">
            <v>0</v>
          </cell>
        </row>
        <row r="311">
          <cell r="A311">
            <v>294</v>
          </cell>
          <cell r="B311">
            <v>48305</v>
          </cell>
          <cell r="C311">
            <v>0</v>
          </cell>
          <cell r="D311">
            <v>10362.332177591948</v>
          </cell>
          <cell r="E311">
            <v>0</v>
          </cell>
          <cell r="F311">
            <v>0</v>
          </cell>
          <cell r="G311">
            <v>0</v>
          </cell>
          <cell r="H311">
            <v>0</v>
          </cell>
          <cell r="I311">
            <v>0</v>
          </cell>
        </row>
        <row r="312">
          <cell r="A312">
            <v>295</v>
          </cell>
          <cell r="B312">
            <v>48335</v>
          </cell>
          <cell r="C312">
            <v>0</v>
          </cell>
          <cell r="D312">
            <v>10362.332177591948</v>
          </cell>
          <cell r="E312">
            <v>0</v>
          </cell>
          <cell r="F312">
            <v>0</v>
          </cell>
          <cell r="G312">
            <v>0</v>
          </cell>
          <cell r="H312">
            <v>0</v>
          </cell>
          <cell r="I312">
            <v>0</v>
          </cell>
        </row>
        <row r="313">
          <cell r="A313">
            <v>296</v>
          </cell>
          <cell r="B313">
            <v>48366</v>
          </cell>
          <cell r="C313">
            <v>0</v>
          </cell>
          <cell r="D313">
            <v>10362.332177591948</v>
          </cell>
          <cell r="E313">
            <v>0</v>
          </cell>
          <cell r="F313">
            <v>0</v>
          </cell>
          <cell r="G313">
            <v>0</v>
          </cell>
          <cell r="H313">
            <v>0</v>
          </cell>
          <cell r="I313">
            <v>0</v>
          </cell>
        </row>
        <row r="314">
          <cell r="A314">
            <v>297</v>
          </cell>
          <cell r="B314">
            <v>48396</v>
          </cell>
          <cell r="C314">
            <v>0</v>
          </cell>
          <cell r="D314">
            <v>10362.332177591948</v>
          </cell>
          <cell r="E314">
            <v>0</v>
          </cell>
          <cell r="F314">
            <v>0</v>
          </cell>
          <cell r="G314">
            <v>0</v>
          </cell>
          <cell r="H314">
            <v>0</v>
          </cell>
          <cell r="I314">
            <v>0</v>
          </cell>
        </row>
        <row r="315">
          <cell r="A315">
            <v>298</v>
          </cell>
          <cell r="B315">
            <v>48427</v>
          </cell>
          <cell r="C315">
            <v>0</v>
          </cell>
          <cell r="D315">
            <v>10362.332177591948</v>
          </cell>
          <cell r="E315">
            <v>0</v>
          </cell>
          <cell r="F315">
            <v>0</v>
          </cell>
          <cell r="G315">
            <v>0</v>
          </cell>
          <cell r="H315">
            <v>0</v>
          </cell>
          <cell r="I315">
            <v>0</v>
          </cell>
        </row>
        <row r="316">
          <cell r="A316">
            <v>299</v>
          </cell>
          <cell r="B316">
            <v>48458</v>
          </cell>
          <cell r="C316">
            <v>0</v>
          </cell>
          <cell r="D316">
            <v>10362.332177591948</v>
          </cell>
          <cell r="E316">
            <v>0</v>
          </cell>
          <cell r="F316">
            <v>0</v>
          </cell>
          <cell r="G316">
            <v>0</v>
          </cell>
          <cell r="H316">
            <v>0</v>
          </cell>
          <cell r="I316">
            <v>0</v>
          </cell>
        </row>
        <row r="317">
          <cell r="A317">
            <v>300</v>
          </cell>
          <cell r="B317">
            <v>48488</v>
          </cell>
          <cell r="C317">
            <v>0</v>
          </cell>
          <cell r="D317">
            <v>10362.332177591948</v>
          </cell>
          <cell r="E317">
            <v>0</v>
          </cell>
          <cell r="F317">
            <v>0</v>
          </cell>
          <cell r="G317">
            <v>0</v>
          </cell>
          <cell r="H317">
            <v>0</v>
          </cell>
          <cell r="I317">
            <v>0</v>
          </cell>
        </row>
        <row r="318">
          <cell r="A318">
            <v>301</v>
          </cell>
          <cell r="B318">
            <v>48519</v>
          </cell>
          <cell r="C318">
            <v>0</v>
          </cell>
          <cell r="D318">
            <v>10362.332177591948</v>
          </cell>
          <cell r="E318">
            <v>0</v>
          </cell>
          <cell r="F318">
            <v>0</v>
          </cell>
          <cell r="G318">
            <v>0</v>
          </cell>
          <cell r="H318">
            <v>0</v>
          </cell>
          <cell r="I318">
            <v>0</v>
          </cell>
        </row>
        <row r="319">
          <cell r="A319">
            <v>302</v>
          </cell>
          <cell r="B319">
            <v>48549</v>
          </cell>
          <cell r="C319">
            <v>0</v>
          </cell>
          <cell r="D319">
            <v>10362.332177591948</v>
          </cell>
          <cell r="E319">
            <v>0</v>
          </cell>
          <cell r="F319">
            <v>0</v>
          </cell>
          <cell r="G319">
            <v>0</v>
          </cell>
          <cell r="H319">
            <v>0</v>
          </cell>
          <cell r="I319">
            <v>0</v>
          </cell>
        </row>
        <row r="320">
          <cell r="A320">
            <v>303</v>
          </cell>
          <cell r="B320">
            <v>48580</v>
          </cell>
          <cell r="C320">
            <v>0</v>
          </cell>
          <cell r="D320">
            <v>10362.332177591948</v>
          </cell>
          <cell r="E320">
            <v>0</v>
          </cell>
          <cell r="F320">
            <v>0</v>
          </cell>
          <cell r="G320">
            <v>0</v>
          </cell>
          <cell r="H320">
            <v>0</v>
          </cell>
          <cell r="I320">
            <v>0</v>
          </cell>
        </row>
        <row r="321">
          <cell r="A321">
            <v>304</v>
          </cell>
          <cell r="B321">
            <v>48611</v>
          </cell>
          <cell r="C321">
            <v>0</v>
          </cell>
          <cell r="D321">
            <v>10362.332177591948</v>
          </cell>
          <cell r="E321">
            <v>0</v>
          </cell>
          <cell r="F321">
            <v>0</v>
          </cell>
          <cell r="G321">
            <v>0</v>
          </cell>
          <cell r="H321">
            <v>0</v>
          </cell>
          <cell r="I321">
            <v>0</v>
          </cell>
        </row>
        <row r="322">
          <cell r="A322">
            <v>305</v>
          </cell>
          <cell r="B322">
            <v>48639</v>
          </cell>
          <cell r="C322">
            <v>0</v>
          </cell>
          <cell r="D322">
            <v>10362.332177591948</v>
          </cell>
          <cell r="E322">
            <v>0</v>
          </cell>
          <cell r="F322">
            <v>0</v>
          </cell>
          <cell r="G322">
            <v>0</v>
          </cell>
          <cell r="H322">
            <v>0</v>
          </cell>
          <cell r="I322">
            <v>0</v>
          </cell>
        </row>
        <row r="323">
          <cell r="A323">
            <v>306</v>
          </cell>
          <cell r="B323">
            <v>48670</v>
          </cell>
          <cell r="C323">
            <v>0</v>
          </cell>
          <cell r="D323">
            <v>10362.332177591948</v>
          </cell>
          <cell r="E323">
            <v>0</v>
          </cell>
          <cell r="F323">
            <v>0</v>
          </cell>
          <cell r="G323">
            <v>0</v>
          </cell>
          <cell r="H323">
            <v>0</v>
          </cell>
          <cell r="I323">
            <v>0</v>
          </cell>
        </row>
        <row r="324">
          <cell r="A324">
            <v>307</v>
          </cell>
          <cell r="B324">
            <v>48700</v>
          </cell>
          <cell r="C324">
            <v>0</v>
          </cell>
          <cell r="D324">
            <v>10362.332177591948</v>
          </cell>
          <cell r="E324">
            <v>0</v>
          </cell>
          <cell r="F324">
            <v>0</v>
          </cell>
          <cell r="G324">
            <v>0</v>
          </cell>
          <cell r="H324">
            <v>0</v>
          </cell>
          <cell r="I324">
            <v>0</v>
          </cell>
        </row>
        <row r="325">
          <cell r="A325">
            <v>308</v>
          </cell>
          <cell r="B325">
            <v>48731</v>
          </cell>
          <cell r="C325">
            <v>0</v>
          </cell>
          <cell r="D325">
            <v>10362.332177591948</v>
          </cell>
          <cell r="E325">
            <v>0</v>
          </cell>
          <cell r="F325">
            <v>0</v>
          </cell>
          <cell r="G325">
            <v>0</v>
          </cell>
          <cell r="H325">
            <v>0</v>
          </cell>
          <cell r="I325">
            <v>0</v>
          </cell>
        </row>
        <row r="326">
          <cell r="A326">
            <v>309</v>
          </cell>
          <cell r="B326">
            <v>48761</v>
          </cell>
          <cell r="C326">
            <v>0</v>
          </cell>
          <cell r="D326">
            <v>10362.332177591948</v>
          </cell>
          <cell r="E326">
            <v>0</v>
          </cell>
          <cell r="F326">
            <v>0</v>
          </cell>
          <cell r="G326">
            <v>0</v>
          </cell>
          <cell r="H326">
            <v>0</v>
          </cell>
          <cell r="I326">
            <v>0</v>
          </cell>
        </row>
        <row r="327">
          <cell r="A327">
            <v>310</v>
          </cell>
          <cell r="B327">
            <v>48792</v>
          </cell>
          <cell r="C327">
            <v>0</v>
          </cell>
          <cell r="D327">
            <v>10362.332177591948</v>
          </cell>
          <cell r="E327">
            <v>0</v>
          </cell>
          <cell r="F327">
            <v>0</v>
          </cell>
          <cell r="G327">
            <v>0</v>
          </cell>
          <cell r="H327">
            <v>0</v>
          </cell>
          <cell r="I327">
            <v>0</v>
          </cell>
        </row>
        <row r="328">
          <cell r="A328">
            <v>311</v>
          </cell>
          <cell r="B328">
            <v>48823</v>
          </cell>
          <cell r="C328">
            <v>0</v>
          </cell>
          <cell r="D328">
            <v>10362.332177591948</v>
          </cell>
          <cell r="E328">
            <v>0</v>
          </cell>
          <cell r="F328">
            <v>0</v>
          </cell>
          <cell r="G328">
            <v>0</v>
          </cell>
          <cell r="H328">
            <v>0</v>
          </cell>
          <cell r="I328">
            <v>0</v>
          </cell>
        </row>
        <row r="329">
          <cell r="A329">
            <v>312</v>
          </cell>
          <cell r="B329">
            <v>48853</v>
          </cell>
          <cell r="C329">
            <v>0</v>
          </cell>
          <cell r="D329">
            <v>10362.332177591948</v>
          </cell>
          <cell r="E329">
            <v>0</v>
          </cell>
          <cell r="F329">
            <v>0</v>
          </cell>
          <cell r="G329">
            <v>0</v>
          </cell>
          <cell r="H329">
            <v>0</v>
          </cell>
          <cell r="I329">
            <v>0</v>
          </cell>
        </row>
        <row r="330">
          <cell r="A330">
            <v>313</v>
          </cell>
          <cell r="B330">
            <v>48884</v>
          </cell>
          <cell r="C330">
            <v>0</v>
          </cell>
          <cell r="D330">
            <v>10362.332177591948</v>
          </cell>
          <cell r="E330">
            <v>0</v>
          </cell>
          <cell r="F330">
            <v>0</v>
          </cell>
          <cell r="G330">
            <v>0</v>
          </cell>
          <cell r="H330">
            <v>0</v>
          </cell>
          <cell r="I330">
            <v>0</v>
          </cell>
        </row>
        <row r="331">
          <cell r="A331">
            <v>314</v>
          </cell>
          <cell r="B331">
            <v>48914</v>
          </cell>
          <cell r="C331">
            <v>0</v>
          </cell>
          <cell r="D331">
            <v>10362.332177591948</v>
          </cell>
          <cell r="E331">
            <v>0</v>
          </cell>
          <cell r="F331">
            <v>0</v>
          </cell>
          <cell r="G331">
            <v>0</v>
          </cell>
          <cell r="H331">
            <v>0</v>
          </cell>
          <cell r="I331">
            <v>0</v>
          </cell>
        </row>
        <row r="332">
          <cell r="A332">
            <v>315</v>
          </cell>
          <cell r="B332">
            <v>48945</v>
          </cell>
          <cell r="C332">
            <v>0</v>
          </cell>
          <cell r="D332">
            <v>10362.332177591948</v>
          </cell>
          <cell r="E332">
            <v>0</v>
          </cell>
          <cell r="F332">
            <v>0</v>
          </cell>
          <cell r="G332">
            <v>0</v>
          </cell>
          <cell r="H332">
            <v>0</v>
          </cell>
          <cell r="I332">
            <v>0</v>
          </cell>
        </row>
        <row r="333">
          <cell r="A333">
            <v>316</v>
          </cell>
          <cell r="B333">
            <v>48976</v>
          </cell>
          <cell r="C333">
            <v>0</v>
          </cell>
          <cell r="D333">
            <v>10362.332177591948</v>
          </cell>
          <cell r="E333">
            <v>0</v>
          </cell>
          <cell r="F333">
            <v>0</v>
          </cell>
          <cell r="G333">
            <v>0</v>
          </cell>
          <cell r="H333">
            <v>0</v>
          </cell>
          <cell r="I333">
            <v>0</v>
          </cell>
        </row>
        <row r="334">
          <cell r="A334">
            <v>317</v>
          </cell>
          <cell r="B334">
            <v>49004</v>
          </cell>
          <cell r="C334">
            <v>0</v>
          </cell>
          <cell r="D334">
            <v>10362.332177591948</v>
          </cell>
          <cell r="E334">
            <v>0</v>
          </cell>
          <cell r="F334">
            <v>0</v>
          </cell>
          <cell r="G334">
            <v>0</v>
          </cell>
          <cell r="H334">
            <v>0</v>
          </cell>
          <cell r="I334">
            <v>0</v>
          </cell>
        </row>
        <row r="335">
          <cell r="A335">
            <v>318</v>
          </cell>
          <cell r="B335">
            <v>49035</v>
          </cell>
          <cell r="C335">
            <v>0</v>
          </cell>
          <cell r="D335">
            <v>10362.332177591948</v>
          </cell>
          <cell r="E335">
            <v>0</v>
          </cell>
          <cell r="F335">
            <v>0</v>
          </cell>
          <cell r="G335">
            <v>0</v>
          </cell>
          <cell r="H335">
            <v>0</v>
          </cell>
          <cell r="I335">
            <v>0</v>
          </cell>
        </row>
        <row r="336">
          <cell r="A336">
            <v>319</v>
          </cell>
          <cell r="B336">
            <v>49065</v>
          </cell>
          <cell r="C336">
            <v>0</v>
          </cell>
          <cell r="D336">
            <v>10362.332177591948</v>
          </cell>
          <cell r="E336">
            <v>0</v>
          </cell>
          <cell r="F336">
            <v>0</v>
          </cell>
          <cell r="G336">
            <v>0</v>
          </cell>
          <cell r="H336">
            <v>0</v>
          </cell>
          <cell r="I336">
            <v>0</v>
          </cell>
        </row>
        <row r="337">
          <cell r="A337">
            <v>320</v>
          </cell>
          <cell r="B337">
            <v>49096</v>
          </cell>
          <cell r="C337">
            <v>0</v>
          </cell>
          <cell r="D337">
            <v>10362.332177591948</v>
          </cell>
          <cell r="E337">
            <v>0</v>
          </cell>
          <cell r="F337">
            <v>0</v>
          </cell>
          <cell r="G337">
            <v>0</v>
          </cell>
          <cell r="H337">
            <v>0</v>
          </cell>
          <cell r="I337">
            <v>0</v>
          </cell>
        </row>
        <row r="338">
          <cell r="A338">
            <v>321</v>
          </cell>
          <cell r="B338">
            <v>49126</v>
          </cell>
          <cell r="C338">
            <v>0</v>
          </cell>
          <cell r="D338">
            <v>10362.332177591948</v>
          </cell>
          <cell r="E338">
            <v>0</v>
          </cell>
          <cell r="F338">
            <v>0</v>
          </cell>
          <cell r="G338">
            <v>0</v>
          </cell>
          <cell r="H338">
            <v>0</v>
          </cell>
          <cell r="I338">
            <v>0</v>
          </cell>
        </row>
        <row r="339">
          <cell r="A339">
            <v>322</v>
          </cell>
          <cell r="B339">
            <v>49157</v>
          </cell>
          <cell r="C339">
            <v>0</v>
          </cell>
          <cell r="D339">
            <v>10362.332177591948</v>
          </cell>
          <cell r="E339">
            <v>0</v>
          </cell>
          <cell r="F339">
            <v>0</v>
          </cell>
          <cell r="G339">
            <v>0</v>
          </cell>
          <cell r="H339">
            <v>0</v>
          </cell>
          <cell r="I339">
            <v>0</v>
          </cell>
        </row>
        <row r="340">
          <cell r="A340">
            <v>323</v>
          </cell>
          <cell r="B340">
            <v>49188</v>
          </cell>
          <cell r="C340">
            <v>0</v>
          </cell>
          <cell r="D340">
            <v>10362.332177591948</v>
          </cell>
          <cell r="E340">
            <v>0</v>
          </cell>
          <cell r="F340">
            <v>0</v>
          </cell>
          <cell r="G340">
            <v>0</v>
          </cell>
          <cell r="H340">
            <v>0</v>
          </cell>
          <cell r="I340">
            <v>0</v>
          </cell>
        </row>
        <row r="341">
          <cell r="A341">
            <v>324</v>
          </cell>
          <cell r="B341">
            <v>49218</v>
          </cell>
          <cell r="C341">
            <v>0</v>
          </cell>
          <cell r="D341">
            <v>10362.332177591948</v>
          </cell>
          <cell r="E341">
            <v>0</v>
          </cell>
          <cell r="F341">
            <v>0</v>
          </cell>
          <cell r="G341">
            <v>0</v>
          </cell>
          <cell r="H341">
            <v>0</v>
          </cell>
          <cell r="I341">
            <v>0</v>
          </cell>
        </row>
        <row r="342">
          <cell r="A342">
            <v>325</v>
          </cell>
          <cell r="B342">
            <v>49249</v>
          </cell>
          <cell r="C342">
            <v>0</v>
          </cell>
          <cell r="D342">
            <v>10362.332177591948</v>
          </cell>
          <cell r="E342">
            <v>0</v>
          </cell>
          <cell r="F342">
            <v>0</v>
          </cell>
          <cell r="G342">
            <v>0</v>
          </cell>
          <cell r="H342">
            <v>0</v>
          </cell>
          <cell r="I342">
            <v>0</v>
          </cell>
        </row>
        <row r="343">
          <cell r="A343">
            <v>326</v>
          </cell>
          <cell r="B343">
            <v>49279</v>
          </cell>
          <cell r="C343">
            <v>0</v>
          </cell>
          <cell r="D343">
            <v>10362.332177591948</v>
          </cell>
          <cell r="E343">
            <v>0</v>
          </cell>
          <cell r="F343">
            <v>0</v>
          </cell>
          <cell r="G343">
            <v>0</v>
          </cell>
          <cell r="H343">
            <v>0</v>
          </cell>
          <cell r="I343">
            <v>0</v>
          </cell>
        </row>
        <row r="344">
          <cell r="A344">
            <v>327</v>
          </cell>
          <cell r="B344">
            <v>49310</v>
          </cell>
          <cell r="C344">
            <v>0</v>
          </cell>
          <cell r="D344">
            <v>10362.332177591948</v>
          </cell>
          <cell r="E344">
            <v>0</v>
          </cell>
          <cell r="F344">
            <v>0</v>
          </cell>
          <cell r="G344">
            <v>0</v>
          </cell>
          <cell r="H344">
            <v>0</v>
          </cell>
          <cell r="I344">
            <v>0</v>
          </cell>
        </row>
        <row r="345">
          <cell r="A345">
            <v>328</v>
          </cell>
          <cell r="B345">
            <v>49341</v>
          </cell>
          <cell r="C345">
            <v>0</v>
          </cell>
          <cell r="D345">
            <v>10362.332177591948</v>
          </cell>
          <cell r="E345">
            <v>0</v>
          </cell>
          <cell r="F345">
            <v>0</v>
          </cell>
          <cell r="G345">
            <v>0</v>
          </cell>
          <cell r="H345">
            <v>0</v>
          </cell>
          <cell r="I345">
            <v>0</v>
          </cell>
        </row>
        <row r="346">
          <cell r="A346">
            <v>329</v>
          </cell>
          <cell r="B346">
            <v>49369</v>
          </cell>
          <cell r="C346">
            <v>0</v>
          </cell>
          <cell r="D346">
            <v>10362.332177591948</v>
          </cell>
          <cell r="E346">
            <v>0</v>
          </cell>
          <cell r="F346">
            <v>0</v>
          </cell>
          <cell r="G346">
            <v>0</v>
          </cell>
          <cell r="H346">
            <v>0</v>
          </cell>
          <cell r="I346">
            <v>0</v>
          </cell>
        </row>
        <row r="347">
          <cell r="A347">
            <v>330</v>
          </cell>
          <cell r="B347">
            <v>49400</v>
          </cell>
          <cell r="C347">
            <v>0</v>
          </cell>
          <cell r="D347">
            <v>10362.332177591948</v>
          </cell>
          <cell r="E347">
            <v>0</v>
          </cell>
          <cell r="F347">
            <v>0</v>
          </cell>
          <cell r="G347">
            <v>0</v>
          </cell>
          <cell r="H347">
            <v>0</v>
          </cell>
          <cell r="I347">
            <v>0</v>
          </cell>
        </row>
        <row r="348">
          <cell r="A348">
            <v>331</v>
          </cell>
          <cell r="B348">
            <v>49430</v>
          </cell>
          <cell r="C348">
            <v>0</v>
          </cell>
          <cell r="D348">
            <v>10362.332177591948</v>
          </cell>
          <cell r="E348">
            <v>0</v>
          </cell>
          <cell r="F348">
            <v>0</v>
          </cell>
          <cell r="G348">
            <v>0</v>
          </cell>
          <cell r="H348">
            <v>0</v>
          </cell>
          <cell r="I348">
            <v>0</v>
          </cell>
        </row>
        <row r="349">
          <cell r="A349">
            <v>332</v>
          </cell>
          <cell r="B349">
            <v>49461</v>
          </cell>
          <cell r="C349">
            <v>0</v>
          </cell>
          <cell r="D349">
            <v>10362.332177591948</v>
          </cell>
          <cell r="E349">
            <v>0</v>
          </cell>
          <cell r="F349">
            <v>0</v>
          </cell>
          <cell r="G349">
            <v>0</v>
          </cell>
          <cell r="H349">
            <v>0</v>
          </cell>
          <cell r="I349">
            <v>0</v>
          </cell>
        </row>
        <row r="350">
          <cell r="A350">
            <v>333</v>
          </cell>
          <cell r="B350">
            <v>49491</v>
          </cell>
          <cell r="C350">
            <v>0</v>
          </cell>
          <cell r="D350">
            <v>10362.332177591948</v>
          </cell>
          <cell r="E350">
            <v>0</v>
          </cell>
          <cell r="F350">
            <v>0</v>
          </cell>
          <cell r="G350">
            <v>0</v>
          </cell>
          <cell r="H350">
            <v>0</v>
          </cell>
          <cell r="I350">
            <v>0</v>
          </cell>
        </row>
        <row r="351">
          <cell r="A351">
            <v>334</v>
          </cell>
          <cell r="B351">
            <v>49522</v>
          </cell>
          <cell r="C351">
            <v>0</v>
          </cell>
          <cell r="D351">
            <v>10362.332177591948</v>
          </cell>
          <cell r="E351">
            <v>0</v>
          </cell>
          <cell r="F351">
            <v>0</v>
          </cell>
          <cell r="G351">
            <v>0</v>
          </cell>
          <cell r="H351">
            <v>0</v>
          </cell>
          <cell r="I351">
            <v>0</v>
          </cell>
        </row>
        <row r="352">
          <cell r="A352">
            <v>335</v>
          </cell>
          <cell r="B352">
            <v>49553</v>
          </cell>
          <cell r="C352">
            <v>0</v>
          </cell>
          <cell r="D352">
            <v>10362.332177591948</v>
          </cell>
          <cell r="E352">
            <v>0</v>
          </cell>
          <cell r="F352">
            <v>0</v>
          </cell>
          <cell r="G352">
            <v>0</v>
          </cell>
          <cell r="H352">
            <v>0</v>
          </cell>
          <cell r="I352">
            <v>0</v>
          </cell>
        </row>
        <row r="353">
          <cell r="A353">
            <v>336</v>
          </cell>
          <cell r="B353">
            <v>49583</v>
          </cell>
          <cell r="C353">
            <v>0</v>
          </cell>
          <cell r="D353">
            <v>10362.332177591948</v>
          </cell>
          <cell r="E353">
            <v>0</v>
          </cell>
          <cell r="F353">
            <v>0</v>
          </cell>
          <cell r="G353">
            <v>0</v>
          </cell>
          <cell r="H353">
            <v>0</v>
          </cell>
          <cell r="I353">
            <v>0</v>
          </cell>
        </row>
        <row r="354">
          <cell r="A354">
            <v>337</v>
          </cell>
          <cell r="B354">
            <v>49614</v>
          </cell>
          <cell r="C354">
            <v>0</v>
          </cell>
          <cell r="D354">
            <v>10362.332177591948</v>
          </cell>
          <cell r="E354">
            <v>0</v>
          </cell>
          <cell r="F354">
            <v>0</v>
          </cell>
          <cell r="G354">
            <v>0</v>
          </cell>
          <cell r="H354">
            <v>0</v>
          </cell>
          <cell r="I354">
            <v>0</v>
          </cell>
        </row>
        <row r="355">
          <cell r="A355">
            <v>338</v>
          </cell>
          <cell r="B355">
            <v>49644</v>
          </cell>
          <cell r="C355">
            <v>0</v>
          </cell>
          <cell r="D355">
            <v>10362.332177591948</v>
          </cell>
          <cell r="E355">
            <v>0</v>
          </cell>
          <cell r="F355">
            <v>0</v>
          </cell>
          <cell r="G355">
            <v>0</v>
          </cell>
          <cell r="H355">
            <v>0</v>
          </cell>
          <cell r="I355">
            <v>0</v>
          </cell>
        </row>
        <row r="356">
          <cell r="A356">
            <v>339</v>
          </cell>
          <cell r="B356">
            <v>49675</v>
          </cell>
          <cell r="C356">
            <v>0</v>
          </cell>
          <cell r="D356">
            <v>10362.332177591948</v>
          </cell>
          <cell r="E356">
            <v>0</v>
          </cell>
          <cell r="F356">
            <v>0</v>
          </cell>
          <cell r="G356">
            <v>0</v>
          </cell>
          <cell r="H356">
            <v>0</v>
          </cell>
          <cell r="I356">
            <v>0</v>
          </cell>
        </row>
        <row r="357">
          <cell r="A357">
            <v>340</v>
          </cell>
          <cell r="B357">
            <v>49706</v>
          </cell>
          <cell r="C357">
            <v>0</v>
          </cell>
          <cell r="D357">
            <v>10362.332177591948</v>
          </cell>
          <cell r="E357">
            <v>0</v>
          </cell>
          <cell r="F357">
            <v>0</v>
          </cell>
          <cell r="G357">
            <v>0</v>
          </cell>
          <cell r="H357">
            <v>0</v>
          </cell>
          <cell r="I357">
            <v>0</v>
          </cell>
        </row>
        <row r="358">
          <cell r="A358">
            <v>341</v>
          </cell>
          <cell r="B358">
            <v>49735</v>
          </cell>
          <cell r="C358">
            <v>0</v>
          </cell>
          <cell r="D358">
            <v>10362.332177591948</v>
          </cell>
          <cell r="E358">
            <v>0</v>
          </cell>
          <cell r="F358">
            <v>0</v>
          </cell>
          <cell r="G358">
            <v>0</v>
          </cell>
          <cell r="H358">
            <v>0</v>
          </cell>
          <cell r="I358">
            <v>0</v>
          </cell>
        </row>
        <row r="359">
          <cell r="A359">
            <v>342</v>
          </cell>
          <cell r="B359">
            <v>49766</v>
          </cell>
          <cell r="C359">
            <v>0</v>
          </cell>
          <cell r="D359">
            <v>10362.332177591948</v>
          </cell>
          <cell r="E359">
            <v>0</v>
          </cell>
          <cell r="F359">
            <v>0</v>
          </cell>
          <cell r="G359">
            <v>0</v>
          </cell>
          <cell r="H359">
            <v>0</v>
          </cell>
          <cell r="I359">
            <v>0</v>
          </cell>
        </row>
        <row r="360">
          <cell r="A360">
            <v>343</v>
          </cell>
          <cell r="B360">
            <v>49796</v>
          </cell>
          <cell r="C360">
            <v>0</v>
          </cell>
          <cell r="D360">
            <v>10362.332177591948</v>
          </cell>
          <cell r="E360">
            <v>0</v>
          </cell>
          <cell r="F360">
            <v>0</v>
          </cell>
          <cell r="G360">
            <v>0</v>
          </cell>
          <cell r="H360">
            <v>0</v>
          </cell>
          <cell r="I360">
            <v>0</v>
          </cell>
        </row>
        <row r="361">
          <cell r="A361">
            <v>344</v>
          </cell>
          <cell r="B361">
            <v>49827</v>
          </cell>
          <cell r="C361">
            <v>0</v>
          </cell>
          <cell r="D361">
            <v>10362.332177591948</v>
          </cell>
          <cell r="E361">
            <v>0</v>
          </cell>
          <cell r="F361">
            <v>0</v>
          </cell>
          <cell r="G361">
            <v>0</v>
          </cell>
          <cell r="H361">
            <v>0</v>
          </cell>
          <cell r="I361">
            <v>0</v>
          </cell>
        </row>
        <row r="362">
          <cell r="A362">
            <v>345</v>
          </cell>
          <cell r="B362">
            <v>49857</v>
          </cell>
          <cell r="C362">
            <v>0</v>
          </cell>
          <cell r="D362">
            <v>10362.332177591948</v>
          </cell>
          <cell r="E362">
            <v>0</v>
          </cell>
          <cell r="F362">
            <v>0</v>
          </cell>
          <cell r="G362">
            <v>0</v>
          </cell>
          <cell r="H362">
            <v>0</v>
          </cell>
          <cell r="I362">
            <v>0</v>
          </cell>
        </row>
        <row r="363">
          <cell r="A363">
            <v>346</v>
          </cell>
          <cell r="B363">
            <v>49888</v>
          </cell>
          <cell r="C363">
            <v>0</v>
          </cell>
          <cell r="D363">
            <v>10362.332177591948</v>
          </cell>
          <cell r="E363">
            <v>0</v>
          </cell>
          <cell r="F363">
            <v>0</v>
          </cell>
          <cell r="G363">
            <v>0</v>
          </cell>
          <cell r="H363">
            <v>0</v>
          </cell>
          <cell r="I363">
            <v>0</v>
          </cell>
        </row>
        <row r="364">
          <cell r="A364">
            <v>347</v>
          </cell>
          <cell r="B364">
            <v>49919</v>
          </cell>
          <cell r="C364">
            <v>0</v>
          </cell>
          <cell r="D364">
            <v>10362.332177591948</v>
          </cell>
          <cell r="E364">
            <v>0</v>
          </cell>
          <cell r="F364">
            <v>0</v>
          </cell>
          <cell r="G364">
            <v>0</v>
          </cell>
          <cell r="H364">
            <v>0</v>
          </cell>
          <cell r="I364">
            <v>0</v>
          </cell>
        </row>
        <row r="365">
          <cell r="A365">
            <v>348</v>
          </cell>
          <cell r="B365">
            <v>49949</v>
          </cell>
          <cell r="C365">
            <v>0</v>
          </cell>
          <cell r="D365">
            <v>10362.332177591948</v>
          </cell>
          <cell r="E365">
            <v>0</v>
          </cell>
          <cell r="F365">
            <v>0</v>
          </cell>
          <cell r="G365">
            <v>0</v>
          </cell>
          <cell r="H365">
            <v>0</v>
          </cell>
          <cell r="I365">
            <v>0</v>
          </cell>
        </row>
        <row r="366">
          <cell r="A366">
            <v>349</v>
          </cell>
          <cell r="B366">
            <v>49980</v>
          </cell>
          <cell r="C366">
            <v>0</v>
          </cell>
          <cell r="D366">
            <v>10362.332177591948</v>
          </cell>
          <cell r="E366">
            <v>0</v>
          </cell>
          <cell r="F366">
            <v>0</v>
          </cell>
          <cell r="G366">
            <v>0</v>
          </cell>
          <cell r="H366">
            <v>0</v>
          </cell>
          <cell r="I366">
            <v>0</v>
          </cell>
        </row>
        <row r="367">
          <cell r="A367">
            <v>350</v>
          </cell>
          <cell r="B367">
            <v>50010</v>
          </cell>
          <cell r="C367">
            <v>0</v>
          </cell>
          <cell r="D367">
            <v>10362.332177591948</v>
          </cell>
          <cell r="E367">
            <v>0</v>
          </cell>
          <cell r="F367">
            <v>0</v>
          </cell>
          <cell r="G367">
            <v>0</v>
          </cell>
          <cell r="H367">
            <v>0</v>
          </cell>
          <cell r="I367">
            <v>0</v>
          </cell>
        </row>
        <row r="368">
          <cell r="A368">
            <v>351</v>
          </cell>
          <cell r="B368">
            <v>50041</v>
          </cell>
          <cell r="C368">
            <v>0</v>
          </cell>
          <cell r="D368">
            <v>10362.332177591948</v>
          </cell>
          <cell r="E368">
            <v>0</v>
          </cell>
          <cell r="F368">
            <v>0</v>
          </cell>
          <cell r="G368">
            <v>0</v>
          </cell>
          <cell r="H368">
            <v>0</v>
          </cell>
          <cell r="I368">
            <v>0</v>
          </cell>
        </row>
        <row r="369">
          <cell r="A369">
            <v>352</v>
          </cell>
          <cell r="B369">
            <v>50072</v>
          </cell>
          <cell r="C369">
            <v>0</v>
          </cell>
          <cell r="D369">
            <v>10362.332177591948</v>
          </cell>
          <cell r="E369">
            <v>0</v>
          </cell>
          <cell r="F369">
            <v>0</v>
          </cell>
          <cell r="G369">
            <v>0</v>
          </cell>
          <cell r="H369">
            <v>0</v>
          </cell>
          <cell r="I369">
            <v>0</v>
          </cell>
        </row>
        <row r="370">
          <cell r="A370">
            <v>353</v>
          </cell>
          <cell r="B370">
            <v>50100</v>
          </cell>
          <cell r="C370">
            <v>0</v>
          </cell>
          <cell r="D370">
            <v>10362.332177591948</v>
          </cell>
          <cell r="E370">
            <v>0</v>
          </cell>
          <cell r="F370">
            <v>0</v>
          </cell>
          <cell r="G370">
            <v>0</v>
          </cell>
          <cell r="H370">
            <v>0</v>
          </cell>
          <cell r="I370">
            <v>0</v>
          </cell>
        </row>
        <row r="371">
          <cell r="A371">
            <v>354</v>
          </cell>
          <cell r="B371">
            <v>50131</v>
          </cell>
          <cell r="C371">
            <v>0</v>
          </cell>
          <cell r="D371">
            <v>10362.332177591948</v>
          </cell>
          <cell r="E371">
            <v>0</v>
          </cell>
          <cell r="F371">
            <v>0</v>
          </cell>
          <cell r="G371">
            <v>0</v>
          </cell>
          <cell r="H371">
            <v>0</v>
          </cell>
          <cell r="I371">
            <v>0</v>
          </cell>
        </row>
        <row r="372">
          <cell r="A372">
            <v>355</v>
          </cell>
          <cell r="B372">
            <v>50161</v>
          </cell>
          <cell r="C372">
            <v>0</v>
          </cell>
          <cell r="D372">
            <v>10362.332177591948</v>
          </cell>
          <cell r="E372">
            <v>0</v>
          </cell>
          <cell r="F372">
            <v>0</v>
          </cell>
          <cell r="G372">
            <v>0</v>
          </cell>
          <cell r="H372">
            <v>0</v>
          </cell>
          <cell r="I372">
            <v>0</v>
          </cell>
        </row>
        <row r="373">
          <cell r="A373">
            <v>356</v>
          </cell>
          <cell r="B373">
            <v>50192</v>
          </cell>
          <cell r="C373">
            <v>0</v>
          </cell>
          <cell r="D373">
            <v>10362.332177591948</v>
          </cell>
          <cell r="E373">
            <v>0</v>
          </cell>
          <cell r="F373">
            <v>0</v>
          </cell>
          <cell r="G373">
            <v>0</v>
          </cell>
          <cell r="H373">
            <v>0</v>
          </cell>
          <cell r="I373">
            <v>0</v>
          </cell>
        </row>
        <row r="374">
          <cell r="A374">
            <v>357</v>
          </cell>
          <cell r="B374">
            <v>50222</v>
          </cell>
          <cell r="C374">
            <v>0</v>
          </cell>
          <cell r="D374">
            <v>10362.332177591948</v>
          </cell>
          <cell r="E374">
            <v>0</v>
          </cell>
          <cell r="F374">
            <v>0</v>
          </cell>
          <cell r="G374">
            <v>0</v>
          </cell>
          <cell r="H374">
            <v>0</v>
          </cell>
          <cell r="I374">
            <v>0</v>
          </cell>
        </row>
        <row r="375">
          <cell r="A375">
            <v>358</v>
          </cell>
          <cell r="B375">
            <v>50253</v>
          </cell>
          <cell r="C375">
            <v>0</v>
          </cell>
          <cell r="D375">
            <v>10362.332177591948</v>
          </cell>
          <cell r="E375">
            <v>0</v>
          </cell>
          <cell r="F375">
            <v>0</v>
          </cell>
          <cell r="G375">
            <v>0</v>
          </cell>
          <cell r="H375">
            <v>0</v>
          </cell>
          <cell r="I375">
            <v>0</v>
          </cell>
        </row>
        <row r="376">
          <cell r="A376">
            <v>359</v>
          </cell>
          <cell r="B376">
            <v>50284</v>
          </cell>
          <cell r="C376">
            <v>0</v>
          </cell>
          <cell r="D376">
            <v>10362.332177591948</v>
          </cell>
          <cell r="E376">
            <v>0</v>
          </cell>
          <cell r="F376">
            <v>0</v>
          </cell>
          <cell r="G376">
            <v>0</v>
          </cell>
          <cell r="H376">
            <v>0</v>
          </cell>
          <cell r="I376">
            <v>0</v>
          </cell>
        </row>
        <row r="377">
          <cell r="A377">
            <v>360</v>
          </cell>
          <cell r="B377">
            <v>50314</v>
          </cell>
          <cell r="C377">
            <v>0</v>
          </cell>
          <cell r="D377">
            <v>10362.332177591948</v>
          </cell>
          <cell r="E377">
            <v>0</v>
          </cell>
          <cell r="F377">
            <v>0</v>
          </cell>
          <cell r="G377">
            <v>0</v>
          </cell>
          <cell r="H377">
            <v>0</v>
          </cell>
          <cell r="I377">
            <v>0</v>
          </cell>
        </row>
      </sheetData>
      <sheetData sheetId="8"/>
      <sheetData sheetId="9"/>
      <sheetData sheetId="10"/>
      <sheetData sheetId="11"/>
      <sheetData sheetId="12"/>
      <sheetData sheetId="13"/>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r"/>
      <sheetName val="v"/>
      <sheetName val="leads"/>
      <sheetName val="Boq"/>
      <sheetName val="rates"/>
      <sheetName val="labour coeff"/>
      <sheetName val="beam-reinft"/>
      <sheetName val="RMR"/>
      <sheetName val="Road data"/>
      <sheetName val="Road Detail Est."/>
      <sheetName val="Amortization Table"/>
      <sheetName val="m"/>
    </sheetNames>
    <sheetDataSet>
      <sheetData sheetId="0"/>
      <sheetData sheetId="1"/>
      <sheetData sheetId="2" refreshError="1">
        <row r="4">
          <cell r="G4" t="str">
            <v>Input Rate</v>
          </cell>
        </row>
        <row r="13">
          <cell r="G13" t="str">
            <v>Input Rate</v>
          </cell>
        </row>
      </sheetData>
      <sheetData sheetId="3" refreshError="1">
        <row r="5">
          <cell r="D5">
            <v>137</v>
          </cell>
        </row>
        <row r="19">
          <cell r="D19">
            <v>156</v>
          </cell>
        </row>
      </sheetData>
      <sheetData sheetId="4" refreshError="1">
        <row r="47">
          <cell r="D47" t="str">
            <v>Input Rate</v>
          </cell>
        </row>
        <row r="51">
          <cell r="D51">
            <v>2400</v>
          </cell>
        </row>
        <row r="70">
          <cell r="D70" t="str">
            <v>Input Rate</v>
          </cell>
        </row>
        <row r="79">
          <cell r="D79" t="str">
            <v>Input Rate</v>
          </cell>
        </row>
        <row r="126">
          <cell r="D126" t="str">
            <v>Input Rate</v>
          </cell>
        </row>
        <row r="129">
          <cell r="D129">
            <v>27000</v>
          </cell>
        </row>
        <row r="130">
          <cell r="D130">
            <v>26000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 val="m"/>
      <sheetName val="cert"/>
      <sheetName val="Amortization Table"/>
      <sheetName val="Rates"/>
      <sheetName val="MRATES"/>
      <sheetName val="Plant &amp;  Machinery"/>
      <sheetName val="Material"/>
      <sheetName val="Labo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559">
          <cell r="C559" t="str">
            <v>Vibrated reinforced cement concrete M 20 grade  using  20mm &amp; 10mm  HBG crushed stone aggregate (Coarse aggregate conforming to table 1000-1 and fine aggregate conforming to table 1000-2) including cost, seigniorage conveyance of all materials to site and</v>
          </cell>
        </row>
      </sheetData>
      <sheetData sheetId="13" refreshError="1"/>
      <sheetData sheetId="14" refreshError="1"/>
      <sheetData sheetId="15"/>
      <sheetData sheetId="16" refreshError="1"/>
      <sheetData sheetId="17"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leads"/>
      <sheetName val="MRATES"/>
      <sheetName val="Road Detail Est_"/>
      <sheetName val="Labour"/>
      <sheetName val="Material"/>
      <sheetName val="Plant &amp;  Machinery"/>
      <sheetName val="abs road"/>
      <sheetName val="mlead"/>
      <sheetName val="Machine"/>
      <sheetName val="Amortization Table"/>
      <sheetName val="FINAL DATA"/>
      <sheetName val="v"/>
      <sheetName val="C.D.Abs.Est."/>
      <sheetName val="lead-st"/>
      <sheetName val="COLUMN"/>
      <sheetName val="Data"/>
      <sheetName val="quarry"/>
      <sheetName val="Specification report"/>
      <sheetName val="Sheet2"/>
      <sheetName val="MRoad data"/>
      <sheetName val="LEAD"/>
      <sheetName val="Dormitory"/>
      <sheetName val="GF SB Ok "/>
      <sheetName val="r"/>
      <sheetName val="BTR"/>
      <sheetName val="Sheet9"/>
      <sheetName val="Iocount"/>
      <sheetName val="GenAbst"/>
      <sheetName val="Fill this out first..."/>
      <sheetName val="ELE "/>
      <sheetName val="Sheet1"/>
      <sheetName val="ssr-rates"/>
      <sheetName val="SPECS"/>
      <sheetName val="Rates"/>
      <sheetName val="Cover"/>
      <sheetName val="Rd.Det.Est"/>
      <sheetName val="R_Det"/>
      <sheetName val="Abs"/>
      <sheetName val="labour &amp; Centering"/>
      <sheetName val="coverpage"/>
      <sheetName val="ESTIMATE"/>
      <sheetName val="Lead (Final)"/>
      <sheetName val="DATA-2005-06"/>
      <sheetName val="Estimate_Slab"/>
      <sheetName val="Road_Abst_"/>
      <sheetName val="CD_works_Abst_"/>
      <sheetName val="CC_drains_Abst_"/>
      <sheetName val="Road_Detail_Est_"/>
      <sheetName val="CD_works_detail_Est_"/>
      <sheetName val="CC_drains_detail_Est_"/>
      <sheetName val="Earth_work_Cal"/>
      <sheetName val="Earth_Volume"/>
      <sheetName val="General_Abst_"/>
      <sheetName val="Lead_Statement"/>
      <sheetName val="Road_data"/>
      <sheetName val="CD_works_data"/>
      <sheetName val="Road_Detail_Est_1"/>
      <sheetName val="abs_road"/>
      <sheetName val="Amortization_Table"/>
      <sheetName val="Plant_&amp;__Machinery"/>
      <sheetName val="C_D_Abs_Est_"/>
      <sheetName val="Rd_Det_Est"/>
      <sheetName val="MRoad_data"/>
      <sheetName val="GF_SB_Ok_"/>
      <sheetName val="Vashi Plaza"/>
      <sheetName val="Common "/>
      <sheetName val="7 Other Costs"/>
      <sheetName val="OPD-Civil"/>
      <sheetName val="Boq"/>
      <sheetName val="Class IV Qtr. Ele"/>
      <sheetName val="m"/>
      <sheetName val="_5wgdhabfinal00_01"/>
      <sheetName val="pvc"/>
      <sheetName val="Sheet1 (2)"/>
      <sheetName val="RMR "/>
      <sheetName val="Road data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Bill 02"/>
      <sheetName val="LSCC"/>
      <sheetName val="COVER"/>
      <sheetName val="SP REP"/>
      <sheetName val="WRKNG EST"/>
      <sheetName val="COMP STAT"/>
      <sheetName val="TENDER ANALYSIS"/>
      <sheetName val="SANC EST"/>
      <sheetName val="EST"/>
      <sheetName val="DATAS"/>
      <sheetName val="RMR"/>
      <sheetName val="WT AVG LEAD"/>
      <sheetName val="MRATES"/>
      <sheetName val="SSR06-07"/>
      <sheetName val="working"/>
      <sheetName val="w.slip"/>
      <sheetName val="AV lead"/>
      <sheetName val="BTR"/>
      <sheetName val="rec"/>
      <sheetName val="Sheet2"/>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nalBill 02"/>
      <sheetName val="LSCC"/>
      <sheetName val="COVER"/>
      <sheetName val="SP REP"/>
      <sheetName val="WRKNG EST"/>
      <sheetName val="COMP STAT"/>
      <sheetName val="TENDER ANALYSIS"/>
      <sheetName val="SANC EST"/>
      <sheetName val="EST"/>
      <sheetName val="DATAS"/>
      <sheetName val="RMR"/>
      <sheetName val="WT AVG LEAD"/>
      <sheetName val="MRATES"/>
      <sheetName val="SSR06-07"/>
      <sheetName val="working"/>
      <sheetName val="w.slip"/>
      <sheetName val="AV lead"/>
      <sheetName val="BTR"/>
      <sheetName val="rec"/>
      <sheetName val="Sheet2"/>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 val="MRATES"/>
      <sheetName val="MRoad data"/>
      <sheetName val="Road data-TDR"/>
      <sheetName val="coverpage"/>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Abstract"/>
      <sheetName val="Sheet1"/>
      <sheetName val="mlead"/>
      <sheetName val="Specification report"/>
    </sheetNames>
    <sheetDataSet>
      <sheetData sheetId="0" refreshError="1"/>
      <sheetData sheetId="1" refreshError="1"/>
      <sheetData sheetId="2" refreshError="1"/>
      <sheetData sheetId="3" refreshError="1">
        <row r="34">
          <cell r="C34">
            <v>2</v>
          </cell>
        </row>
      </sheetData>
      <sheetData sheetId="4" refreshError="1"/>
      <sheetData sheetId="5" refreshError="1"/>
      <sheetData sheetId="6"/>
      <sheetData sheetId="7"/>
      <sheetData sheetId="8"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duck_SK_1"/>
      <sheetName val="ewst"/>
      <sheetName val="bund"/>
      <sheetName val="Sheet3"/>
      <sheetName val="Plant &amp;  Machinery"/>
      <sheetName val="Material"/>
      <sheetName val="Labour"/>
      <sheetName val="m"/>
      <sheetName val="cert"/>
      <sheetName val="Leads"/>
      <sheetName val="maya"/>
      <sheetName val="Lead"/>
      <sheetName val="r"/>
      <sheetName val="sectorwise"/>
      <sheetName val="coverpage"/>
      <sheetName val="Road data"/>
      <sheetName val="Sheet9"/>
      <sheetName val="v"/>
      <sheetName val="Data.F8.BTR"/>
      <sheetName val="RMR"/>
      <sheetName val="0000000000000"/>
      <sheetName val="DATA-BASE"/>
      <sheetName val="DATA-ABSTRACT"/>
      <sheetName val="id"/>
      <sheetName val="Sheet1"/>
      <sheetName val="CI"/>
      <sheetName val="DI"/>
      <sheetName val="G.R.P"/>
      <sheetName val="HDPE"/>
      <sheetName val="PSC REVISED"/>
      <sheetName val="pvc"/>
      <sheetName val="water-hammar-strenght"/>
      <sheetName val="Boq"/>
      <sheetName val="OH"/>
      <sheetName val="Basic Rates"/>
      <sheetName val="GBW"/>
      <sheetName val="Nspt-smp-final-ORIGINAL"/>
      <sheetName val="labour coeff"/>
      <sheetName val="Data"/>
      <sheetName val="detls"/>
      <sheetName val="C.D.Abs.Est."/>
      <sheetName val="data existing_do not delete"/>
      <sheetName val="Cover"/>
      <sheetName val="Plant_&amp;__Machinery"/>
      <sheetName val="Plant_&amp;__Machinery1"/>
      <sheetName val="Usage"/>
      <sheetName val="RCC,Ret. Wall"/>
      <sheetName val="table"/>
      <sheetName val="Detailed"/>
      <sheetName val="GUNTUR"/>
      <sheetName val="List (2)"/>
      <sheetName val="ww-march-02"/>
      <sheetName val="bundqty"/>
      <sheetName val="SUMP1420KL@HW"/>
      <sheetName val="ABS"/>
      <sheetName val="Road Detail Est."/>
      <sheetName val="EWE STAETMENT"/>
      <sheetName val="m1"/>
      <sheetName val="segments-details"/>
      <sheetName val="int-Dia-hdpe"/>
      <sheetName val="habs-list"/>
      <sheetName val="MRATES"/>
      <sheetName val="MRoad data"/>
      <sheetName val="ssr-rates"/>
      <sheetName val="clvrt_data"/>
      <sheetName val="Pop"/>
      <sheetName val="wh_data_R"/>
      <sheetName val="Sheet2"/>
      <sheetName val="AV-HDPE"/>
      <sheetName val="Di_gate-HDPE"/>
      <sheetName val="mlead "/>
      <sheetName val="SPT vs PHI"/>
      <sheetName val="rdamdata"/>
      <sheetName val="bricks"/>
      <sheetName val="BTR"/>
      <sheetName val="3. Elemental Summary"/>
      <sheetName val="det_est"/>
      <sheetName val="HDPE-pipe-rates"/>
      <sheetName val="pvc-pipe-rates"/>
      <sheetName val="QTY"/>
      <sheetName val="Lead statement ss5"/>
      <sheetName val="RATES"/>
      <sheetName val="PUMP_DATA"/>
      <sheetName val="Data_Base"/>
      <sheetName val="Background"/>
      <sheetName val="PIPES BASIC RATES"/>
      <sheetName val="BACK BONE"/>
      <sheetName val="BASIC DATA"/>
      <sheetName val="BUILDING ITEMS"/>
      <sheetName val="RCC S.S PIPES NP CLASS"/>
      <sheetName val="RCC S.S PR CLASS"/>
      <sheetName val="DATA-CD "/>
      <sheetName val="hdpe_basic"/>
      <sheetName val="pvc_basic"/>
      <sheetName val="RAFT"/>
      <sheetName val="(Road-Project)"/>
      <sheetName val="Road_data"/>
      <sheetName val="DataInput"/>
      <sheetName val="DataInput-1"/>
      <sheetName val="DI Rate Analysis"/>
      <sheetName val="Economic RisingMain  Ph-I"/>
      <sheetName val="DATA SHEET"/>
      <sheetName val="Lead statement"/>
      <sheetName val="Lead(4380)"/>
      <sheetName val="Addl.40"/>
      <sheetName val="MO EY"/>
      <sheetName val="MO CY"/>
      <sheetName val="Total Sec Wise for 12-2007"/>
      <sheetName val="Detailed Estimate"/>
      <sheetName val="Main sheet"/>
    </sheetNames>
    <sheetDataSet>
      <sheetData sheetId="0" refreshError="1"/>
      <sheetData sheetId="1" refreshError="1">
        <row r="13">
          <cell r="E13">
            <v>0.1</v>
          </cell>
          <cell r="F13">
            <v>4.5999999999999996</v>
          </cell>
          <cell r="G13">
            <v>1.38</v>
          </cell>
          <cell r="H13">
            <v>0</v>
          </cell>
          <cell r="I13">
            <v>0</v>
          </cell>
          <cell r="J13">
            <v>1.02</v>
          </cell>
          <cell r="K13">
            <v>0</v>
          </cell>
          <cell r="L13">
            <v>0</v>
          </cell>
          <cell r="M13">
            <v>0</v>
          </cell>
          <cell r="N13">
            <v>0.5</v>
          </cell>
          <cell r="O13">
            <v>0</v>
          </cell>
          <cell r="P13">
            <v>0</v>
          </cell>
          <cell r="Q13">
            <v>0</v>
          </cell>
          <cell r="R13">
            <v>0.1</v>
          </cell>
        </row>
        <row r="14">
          <cell r="E14">
            <v>0.2</v>
          </cell>
          <cell r="F14">
            <v>5</v>
          </cell>
          <cell r="G14">
            <v>1.5</v>
          </cell>
          <cell r="H14">
            <v>0</v>
          </cell>
          <cell r="I14">
            <v>0</v>
          </cell>
          <cell r="J14">
            <v>1.5</v>
          </cell>
          <cell r="K14">
            <v>0</v>
          </cell>
          <cell r="L14">
            <v>0</v>
          </cell>
          <cell r="M14">
            <v>0</v>
          </cell>
          <cell r="N14">
            <v>0.5</v>
          </cell>
          <cell r="O14">
            <v>0</v>
          </cell>
          <cell r="P14">
            <v>0</v>
          </cell>
          <cell r="Q14">
            <v>0</v>
          </cell>
          <cell r="R14">
            <v>0.2</v>
          </cell>
        </row>
        <row r="15">
          <cell r="E15">
            <v>0.3</v>
          </cell>
          <cell r="F15">
            <v>5.4</v>
          </cell>
          <cell r="G15">
            <v>1.62</v>
          </cell>
          <cell r="H15">
            <v>0</v>
          </cell>
          <cell r="I15">
            <v>0</v>
          </cell>
          <cell r="J15">
            <v>2.02</v>
          </cell>
          <cell r="K15">
            <v>0</v>
          </cell>
          <cell r="L15">
            <v>0</v>
          </cell>
          <cell r="M15">
            <v>0</v>
          </cell>
          <cell r="N15">
            <v>0.5</v>
          </cell>
          <cell r="O15">
            <v>0</v>
          </cell>
          <cell r="P15">
            <v>0</v>
          </cell>
          <cell r="Q15">
            <v>0</v>
          </cell>
          <cell r="R15">
            <v>0.3</v>
          </cell>
        </row>
        <row r="16">
          <cell r="E16">
            <v>0.4</v>
          </cell>
          <cell r="F16">
            <v>5.8</v>
          </cell>
          <cell r="G16">
            <v>1.74</v>
          </cell>
          <cell r="H16">
            <v>0</v>
          </cell>
          <cell r="I16">
            <v>0</v>
          </cell>
          <cell r="J16">
            <v>2.58</v>
          </cell>
          <cell r="K16">
            <v>0</v>
          </cell>
          <cell r="L16">
            <v>0</v>
          </cell>
          <cell r="M16">
            <v>0</v>
          </cell>
          <cell r="N16">
            <v>0.5</v>
          </cell>
          <cell r="O16">
            <v>0</v>
          </cell>
          <cell r="P16">
            <v>0</v>
          </cell>
          <cell r="Q16">
            <v>0</v>
          </cell>
          <cell r="R16">
            <v>0.4</v>
          </cell>
        </row>
        <row r="17">
          <cell r="E17">
            <v>0.5</v>
          </cell>
          <cell r="F17">
            <v>6.2</v>
          </cell>
          <cell r="G17">
            <v>1.86</v>
          </cell>
          <cell r="H17">
            <v>0</v>
          </cell>
          <cell r="I17">
            <v>0</v>
          </cell>
          <cell r="J17">
            <v>3.18</v>
          </cell>
          <cell r="K17">
            <v>0</v>
          </cell>
          <cell r="L17">
            <v>0</v>
          </cell>
          <cell r="M17">
            <v>0</v>
          </cell>
          <cell r="N17">
            <v>0.5</v>
          </cell>
          <cell r="O17">
            <v>0</v>
          </cell>
          <cell r="P17">
            <v>0</v>
          </cell>
          <cell r="Q17">
            <v>0</v>
          </cell>
          <cell r="R17">
            <v>0.5</v>
          </cell>
        </row>
        <row r="18">
          <cell r="E18">
            <v>0.6</v>
          </cell>
          <cell r="F18">
            <v>6.6</v>
          </cell>
          <cell r="G18">
            <v>1.98</v>
          </cell>
          <cell r="H18">
            <v>0</v>
          </cell>
          <cell r="I18">
            <v>0</v>
          </cell>
          <cell r="J18">
            <v>3.82</v>
          </cell>
          <cell r="K18">
            <v>0</v>
          </cell>
          <cell r="L18">
            <v>0</v>
          </cell>
          <cell r="M18">
            <v>0</v>
          </cell>
          <cell r="N18">
            <v>0.5</v>
          </cell>
          <cell r="O18">
            <v>0</v>
          </cell>
          <cell r="P18">
            <v>0</v>
          </cell>
          <cell r="Q18">
            <v>0</v>
          </cell>
          <cell r="R18">
            <v>0.6</v>
          </cell>
        </row>
        <row r="19">
          <cell r="E19">
            <v>0.7</v>
          </cell>
          <cell r="F19">
            <v>7</v>
          </cell>
          <cell r="G19">
            <v>2.1</v>
          </cell>
          <cell r="H19">
            <v>0</v>
          </cell>
          <cell r="I19">
            <v>0</v>
          </cell>
          <cell r="J19">
            <v>4.5</v>
          </cell>
          <cell r="K19">
            <v>0</v>
          </cell>
          <cell r="L19">
            <v>0</v>
          </cell>
          <cell r="M19">
            <v>0</v>
          </cell>
          <cell r="N19">
            <v>0.5</v>
          </cell>
          <cell r="O19">
            <v>0</v>
          </cell>
          <cell r="P19">
            <v>0</v>
          </cell>
          <cell r="Q19">
            <v>0</v>
          </cell>
          <cell r="R19">
            <v>0.7</v>
          </cell>
        </row>
        <row r="20">
          <cell r="E20">
            <v>0.8</v>
          </cell>
          <cell r="F20">
            <v>7.4</v>
          </cell>
          <cell r="G20">
            <v>2.2200000000000002</v>
          </cell>
          <cell r="H20">
            <v>0</v>
          </cell>
          <cell r="I20">
            <v>0</v>
          </cell>
          <cell r="J20">
            <v>5.22</v>
          </cell>
          <cell r="K20">
            <v>0</v>
          </cell>
          <cell r="L20">
            <v>0</v>
          </cell>
          <cell r="M20">
            <v>0</v>
          </cell>
          <cell r="N20">
            <v>0.5</v>
          </cell>
          <cell r="O20">
            <v>0</v>
          </cell>
          <cell r="P20">
            <v>0</v>
          </cell>
          <cell r="Q20">
            <v>0</v>
          </cell>
          <cell r="R20">
            <v>0.8</v>
          </cell>
        </row>
        <row r="21">
          <cell r="E21">
            <v>0.9</v>
          </cell>
          <cell r="F21">
            <v>7.8</v>
          </cell>
          <cell r="G21">
            <v>2.34</v>
          </cell>
          <cell r="H21">
            <v>0</v>
          </cell>
          <cell r="I21">
            <v>0</v>
          </cell>
          <cell r="J21">
            <v>5.98</v>
          </cell>
          <cell r="K21">
            <v>0</v>
          </cell>
          <cell r="L21">
            <v>0</v>
          </cell>
          <cell r="M21">
            <v>0</v>
          </cell>
          <cell r="N21">
            <v>0.5</v>
          </cell>
          <cell r="O21">
            <v>0</v>
          </cell>
          <cell r="P21">
            <v>0</v>
          </cell>
          <cell r="Q21">
            <v>0</v>
          </cell>
          <cell r="R21">
            <v>0.9</v>
          </cell>
        </row>
        <row r="22">
          <cell r="E22">
            <v>1</v>
          </cell>
          <cell r="F22">
            <v>8.1999999999999993</v>
          </cell>
          <cell r="G22">
            <v>2.46</v>
          </cell>
          <cell r="H22">
            <v>0</v>
          </cell>
          <cell r="I22">
            <v>0</v>
          </cell>
          <cell r="J22">
            <v>6.78</v>
          </cell>
          <cell r="K22">
            <v>0</v>
          </cell>
          <cell r="L22">
            <v>0</v>
          </cell>
          <cell r="M22">
            <v>0</v>
          </cell>
          <cell r="N22">
            <v>0.5</v>
          </cell>
          <cell r="O22">
            <v>0</v>
          </cell>
          <cell r="P22">
            <v>0</v>
          </cell>
          <cell r="Q22">
            <v>0</v>
          </cell>
          <cell r="R22">
            <v>1</v>
          </cell>
        </row>
        <row r="23">
          <cell r="E23">
            <v>1.1000000000000001</v>
          </cell>
          <cell r="F23">
            <v>8.6</v>
          </cell>
          <cell r="G23">
            <v>2.58</v>
          </cell>
          <cell r="H23">
            <v>0</v>
          </cell>
          <cell r="I23">
            <v>0</v>
          </cell>
          <cell r="J23">
            <v>7.62</v>
          </cell>
          <cell r="K23">
            <v>0</v>
          </cell>
          <cell r="L23">
            <v>0</v>
          </cell>
          <cell r="M23">
            <v>0</v>
          </cell>
          <cell r="N23">
            <v>0.5</v>
          </cell>
          <cell r="O23">
            <v>0</v>
          </cell>
          <cell r="P23">
            <v>0</v>
          </cell>
          <cell r="Q23">
            <v>0</v>
          </cell>
          <cell r="R23">
            <v>1.1000000000000001</v>
          </cell>
        </row>
        <row r="24">
          <cell r="E24">
            <v>1.2</v>
          </cell>
          <cell r="F24">
            <v>9</v>
          </cell>
          <cell r="G24">
            <v>2.7</v>
          </cell>
          <cell r="H24">
            <v>0</v>
          </cell>
          <cell r="I24">
            <v>0</v>
          </cell>
          <cell r="J24">
            <v>8.5</v>
          </cell>
          <cell r="K24">
            <v>0</v>
          </cell>
          <cell r="L24">
            <v>0</v>
          </cell>
          <cell r="M24">
            <v>0</v>
          </cell>
          <cell r="N24">
            <v>0.5</v>
          </cell>
          <cell r="O24">
            <v>0</v>
          </cell>
          <cell r="P24">
            <v>0</v>
          </cell>
          <cell r="Q24">
            <v>0</v>
          </cell>
          <cell r="R24">
            <v>1.2</v>
          </cell>
        </row>
        <row r="25">
          <cell r="E25">
            <v>1.3</v>
          </cell>
          <cell r="F25">
            <v>9.4</v>
          </cell>
          <cell r="G25">
            <v>2.82</v>
          </cell>
          <cell r="H25">
            <v>0</v>
          </cell>
          <cell r="I25">
            <v>0</v>
          </cell>
          <cell r="J25">
            <v>9.42</v>
          </cell>
          <cell r="K25">
            <v>0</v>
          </cell>
          <cell r="L25">
            <v>0</v>
          </cell>
          <cell r="M25">
            <v>0</v>
          </cell>
          <cell r="N25">
            <v>0.5</v>
          </cell>
          <cell r="O25">
            <v>0</v>
          </cell>
          <cell r="P25">
            <v>0</v>
          </cell>
          <cell r="Q25">
            <v>0</v>
          </cell>
          <cell r="R25">
            <v>1.3</v>
          </cell>
        </row>
        <row r="26">
          <cell r="E26">
            <v>1.4</v>
          </cell>
          <cell r="F26">
            <v>9.8000000000000007</v>
          </cell>
          <cell r="G26">
            <v>2.94</v>
          </cell>
          <cell r="H26">
            <v>1.98</v>
          </cell>
          <cell r="I26">
            <v>0</v>
          </cell>
          <cell r="J26">
            <v>10.38</v>
          </cell>
          <cell r="K26">
            <v>0</v>
          </cell>
          <cell r="L26">
            <v>0</v>
          </cell>
          <cell r="M26">
            <v>0</v>
          </cell>
          <cell r="N26">
            <v>0.5</v>
          </cell>
          <cell r="O26">
            <v>0</v>
          </cell>
          <cell r="P26">
            <v>0</v>
          </cell>
          <cell r="Q26">
            <v>0</v>
          </cell>
          <cell r="R26">
            <v>1.4</v>
          </cell>
        </row>
        <row r="27">
          <cell r="E27">
            <v>1.5</v>
          </cell>
          <cell r="F27">
            <v>10.199999999999999</v>
          </cell>
          <cell r="G27">
            <v>3.48</v>
          </cell>
          <cell r="H27">
            <v>1.98</v>
          </cell>
          <cell r="I27">
            <v>0</v>
          </cell>
          <cell r="J27">
            <v>9.09</v>
          </cell>
          <cell r="K27">
            <v>1.57</v>
          </cell>
          <cell r="L27">
            <v>1.1100000000000001</v>
          </cell>
          <cell r="M27">
            <v>0</v>
          </cell>
          <cell r="N27">
            <v>0.47</v>
          </cell>
          <cell r="O27">
            <v>0</v>
          </cell>
          <cell r="P27">
            <v>0</v>
          </cell>
          <cell r="Q27">
            <v>0</v>
          </cell>
          <cell r="R27">
            <v>1.5</v>
          </cell>
        </row>
        <row r="28">
          <cell r="E28">
            <v>1.6</v>
          </cell>
          <cell r="F28">
            <v>10.6</v>
          </cell>
          <cell r="G28">
            <v>3.6</v>
          </cell>
          <cell r="H28">
            <v>1.98</v>
          </cell>
          <cell r="I28">
            <v>0</v>
          </cell>
          <cell r="J28">
            <v>10</v>
          </cell>
          <cell r="K28">
            <v>1.64</v>
          </cell>
          <cell r="L28">
            <v>1.17</v>
          </cell>
          <cell r="M28">
            <v>0</v>
          </cell>
          <cell r="N28">
            <v>0.47</v>
          </cell>
          <cell r="O28">
            <v>0</v>
          </cell>
          <cell r="P28">
            <v>0</v>
          </cell>
          <cell r="Q28">
            <v>0</v>
          </cell>
          <cell r="R28">
            <v>1.6</v>
          </cell>
        </row>
        <row r="29">
          <cell r="E29">
            <v>1.7</v>
          </cell>
          <cell r="F29">
            <v>11</v>
          </cell>
          <cell r="G29">
            <v>3.72</v>
          </cell>
          <cell r="H29">
            <v>1.98</v>
          </cell>
          <cell r="I29">
            <v>0</v>
          </cell>
          <cell r="J29">
            <v>10.95</v>
          </cell>
          <cell r="K29">
            <v>1.7</v>
          </cell>
          <cell r="L29">
            <v>1.24</v>
          </cell>
          <cell r="M29">
            <v>0</v>
          </cell>
          <cell r="N29">
            <v>0.47</v>
          </cell>
          <cell r="O29">
            <v>0</v>
          </cell>
          <cell r="P29">
            <v>0</v>
          </cell>
          <cell r="Q29">
            <v>0</v>
          </cell>
          <cell r="R29">
            <v>1.7</v>
          </cell>
        </row>
        <row r="30">
          <cell r="E30">
            <v>1.8</v>
          </cell>
          <cell r="F30">
            <v>11.4</v>
          </cell>
          <cell r="G30">
            <v>3.84</v>
          </cell>
          <cell r="H30">
            <v>1.98</v>
          </cell>
          <cell r="I30">
            <v>0</v>
          </cell>
          <cell r="J30">
            <v>11.93</v>
          </cell>
          <cell r="K30">
            <v>1.77</v>
          </cell>
          <cell r="L30">
            <v>1.31</v>
          </cell>
          <cell r="M30">
            <v>0</v>
          </cell>
          <cell r="N30">
            <v>0.47</v>
          </cell>
          <cell r="O30">
            <v>0</v>
          </cell>
          <cell r="P30">
            <v>0</v>
          </cell>
          <cell r="Q30">
            <v>0</v>
          </cell>
          <cell r="R30">
            <v>1.8</v>
          </cell>
        </row>
        <row r="31">
          <cell r="E31">
            <v>1.9</v>
          </cell>
          <cell r="F31">
            <v>11.8</v>
          </cell>
          <cell r="G31">
            <v>3.96</v>
          </cell>
          <cell r="H31">
            <v>1.98</v>
          </cell>
          <cell r="I31">
            <v>0</v>
          </cell>
          <cell r="J31">
            <v>12.95</v>
          </cell>
          <cell r="K31">
            <v>1.84</v>
          </cell>
          <cell r="L31">
            <v>1.38</v>
          </cell>
          <cell r="M31">
            <v>0</v>
          </cell>
          <cell r="N31">
            <v>0.47</v>
          </cell>
          <cell r="O31">
            <v>0</v>
          </cell>
          <cell r="P31">
            <v>0</v>
          </cell>
          <cell r="Q31">
            <v>0</v>
          </cell>
          <cell r="R31">
            <v>1.9</v>
          </cell>
        </row>
        <row r="32">
          <cell r="E32">
            <v>2</v>
          </cell>
          <cell r="F32">
            <v>12.2</v>
          </cell>
          <cell r="G32">
            <v>4.08</v>
          </cell>
          <cell r="H32">
            <v>1.98</v>
          </cell>
          <cell r="I32">
            <v>0</v>
          </cell>
          <cell r="J32">
            <v>14.03</v>
          </cell>
          <cell r="K32">
            <v>1.9</v>
          </cell>
          <cell r="L32">
            <v>1.44</v>
          </cell>
          <cell r="M32">
            <v>0</v>
          </cell>
          <cell r="N32">
            <v>0.47</v>
          </cell>
          <cell r="O32">
            <v>0</v>
          </cell>
          <cell r="P32">
            <v>0</v>
          </cell>
          <cell r="Q32">
            <v>0</v>
          </cell>
          <cell r="R32">
            <v>2</v>
          </cell>
        </row>
        <row r="33">
          <cell r="E33">
            <v>2.1</v>
          </cell>
          <cell r="F33">
            <v>12.6</v>
          </cell>
          <cell r="G33">
            <v>4.2</v>
          </cell>
          <cell r="H33">
            <v>1.98</v>
          </cell>
          <cell r="I33">
            <v>0</v>
          </cell>
          <cell r="J33">
            <v>15.13</v>
          </cell>
          <cell r="K33">
            <v>1.97</v>
          </cell>
          <cell r="L33">
            <v>1.51</v>
          </cell>
          <cell r="M33">
            <v>0</v>
          </cell>
          <cell r="N33">
            <v>0.47</v>
          </cell>
          <cell r="O33">
            <v>0</v>
          </cell>
          <cell r="P33">
            <v>0</v>
          </cell>
          <cell r="Q33">
            <v>0</v>
          </cell>
          <cell r="R33">
            <v>2.1</v>
          </cell>
        </row>
        <row r="34">
          <cell r="E34">
            <v>2.2000000000000002</v>
          </cell>
          <cell r="F34">
            <v>13</v>
          </cell>
          <cell r="G34">
            <v>4.32</v>
          </cell>
          <cell r="H34">
            <v>1.978</v>
          </cell>
          <cell r="I34">
            <v>0</v>
          </cell>
          <cell r="J34">
            <v>16.27</v>
          </cell>
          <cell r="K34">
            <v>2.04</v>
          </cell>
          <cell r="L34">
            <v>1.58</v>
          </cell>
          <cell r="M34">
            <v>0</v>
          </cell>
          <cell r="N34">
            <v>0.47</v>
          </cell>
          <cell r="O34">
            <v>0</v>
          </cell>
          <cell r="P34">
            <v>0</v>
          </cell>
          <cell r="Q34">
            <v>0</v>
          </cell>
          <cell r="R34">
            <v>2.2000000000000002</v>
          </cell>
        </row>
        <row r="35">
          <cell r="E35">
            <v>2.2999999999999998</v>
          </cell>
          <cell r="F35">
            <v>13.4</v>
          </cell>
          <cell r="G35">
            <v>4.4400000000000004</v>
          </cell>
          <cell r="H35">
            <v>1.98</v>
          </cell>
          <cell r="I35">
            <v>0</v>
          </cell>
          <cell r="J35">
            <v>17.47</v>
          </cell>
          <cell r="K35">
            <v>2.1</v>
          </cell>
          <cell r="L35">
            <v>1.64</v>
          </cell>
          <cell r="M35">
            <v>0</v>
          </cell>
          <cell r="N35">
            <v>0.47</v>
          </cell>
          <cell r="O35">
            <v>0</v>
          </cell>
          <cell r="P35">
            <v>0</v>
          </cell>
          <cell r="Q35">
            <v>0</v>
          </cell>
          <cell r="R35">
            <v>2.2999999999999998</v>
          </cell>
        </row>
        <row r="36">
          <cell r="E36">
            <v>2.4</v>
          </cell>
          <cell r="F36">
            <v>13.8</v>
          </cell>
          <cell r="G36">
            <v>4.5599999999999996</v>
          </cell>
          <cell r="H36">
            <v>1.98</v>
          </cell>
          <cell r="I36">
            <v>0</v>
          </cell>
          <cell r="J36">
            <v>18.690000000000001</v>
          </cell>
          <cell r="K36">
            <v>2.17</v>
          </cell>
          <cell r="L36">
            <v>1.71</v>
          </cell>
          <cell r="M36">
            <v>0</v>
          </cell>
          <cell r="N36">
            <v>0.47</v>
          </cell>
          <cell r="O36">
            <v>0</v>
          </cell>
          <cell r="P36">
            <v>0</v>
          </cell>
          <cell r="Q36">
            <v>0</v>
          </cell>
          <cell r="R36">
            <v>2.4</v>
          </cell>
        </row>
        <row r="37">
          <cell r="E37">
            <v>2.5</v>
          </cell>
          <cell r="F37">
            <v>14.2</v>
          </cell>
          <cell r="G37">
            <v>4.68</v>
          </cell>
          <cell r="H37">
            <v>1.98</v>
          </cell>
          <cell r="I37">
            <v>0</v>
          </cell>
          <cell r="J37">
            <v>19.95</v>
          </cell>
          <cell r="K37">
            <v>2.2400000000000002</v>
          </cell>
          <cell r="L37">
            <v>1.78</v>
          </cell>
          <cell r="M37">
            <v>0</v>
          </cell>
          <cell r="N37">
            <v>0.47</v>
          </cell>
          <cell r="O37">
            <v>0</v>
          </cell>
          <cell r="P37">
            <v>0</v>
          </cell>
          <cell r="Q37">
            <v>0</v>
          </cell>
          <cell r="R37">
            <v>2.5</v>
          </cell>
        </row>
        <row r="38">
          <cell r="E38">
            <v>2.6</v>
          </cell>
          <cell r="F38">
            <v>14.6</v>
          </cell>
          <cell r="G38">
            <v>4.8</v>
          </cell>
          <cell r="H38">
            <v>1.98</v>
          </cell>
          <cell r="I38">
            <v>0</v>
          </cell>
          <cell r="J38">
            <v>21.25</v>
          </cell>
          <cell r="K38">
            <v>2.31</v>
          </cell>
          <cell r="L38">
            <v>1.85</v>
          </cell>
          <cell r="M38">
            <v>0</v>
          </cell>
          <cell r="N38">
            <v>0.47</v>
          </cell>
          <cell r="O38">
            <v>0</v>
          </cell>
          <cell r="P38">
            <v>0</v>
          </cell>
          <cell r="Q38">
            <v>0</v>
          </cell>
          <cell r="R38">
            <v>2.6</v>
          </cell>
        </row>
        <row r="39">
          <cell r="E39">
            <v>2.7</v>
          </cell>
          <cell r="F39">
            <v>15</v>
          </cell>
          <cell r="G39">
            <v>4.92</v>
          </cell>
          <cell r="H39">
            <v>1.98</v>
          </cell>
          <cell r="I39">
            <v>0</v>
          </cell>
          <cell r="J39">
            <v>22.61</v>
          </cell>
          <cell r="K39">
            <v>2.37</v>
          </cell>
          <cell r="L39">
            <v>1.91</v>
          </cell>
          <cell r="M39">
            <v>0</v>
          </cell>
          <cell r="N39">
            <v>0.47</v>
          </cell>
          <cell r="O39">
            <v>0</v>
          </cell>
          <cell r="P39">
            <v>0</v>
          </cell>
          <cell r="Q39">
            <v>0</v>
          </cell>
          <cell r="R39">
            <v>2.7</v>
          </cell>
        </row>
        <row r="40">
          <cell r="E40">
            <v>2.8</v>
          </cell>
          <cell r="F40">
            <v>15.4</v>
          </cell>
          <cell r="G40">
            <v>5.04</v>
          </cell>
          <cell r="H40">
            <v>2.16</v>
          </cell>
          <cell r="I40">
            <v>0</v>
          </cell>
          <cell r="J40">
            <v>24.1</v>
          </cell>
          <cell r="K40">
            <v>2.44</v>
          </cell>
          <cell r="L40">
            <v>1.98</v>
          </cell>
          <cell r="M40">
            <v>0</v>
          </cell>
          <cell r="N40">
            <v>0.47</v>
          </cell>
          <cell r="O40">
            <v>0</v>
          </cell>
          <cell r="P40">
            <v>0</v>
          </cell>
          <cell r="Q40">
            <v>0</v>
          </cell>
          <cell r="R40">
            <v>2.8</v>
          </cell>
        </row>
        <row r="41">
          <cell r="E41">
            <v>2.9</v>
          </cell>
          <cell r="F41">
            <v>15.8</v>
          </cell>
          <cell r="G41">
            <v>5.16</v>
          </cell>
          <cell r="H41">
            <v>2.35</v>
          </cell>
          <cell r="I41">
            <v>0</v>
          </cell>
          <cell r="J41">
            <v>25.41</v>
          </cell>
          <cell r="K41">
            <v>2.5099999999999998</v>
          </cell>
          <cell r="L41">
            <v>2.0499999999999998</v>
          </cell>
          <cell r="M41">
            <v>0</v>
          </cell>
          <cell r="N41">
            <v>0.47</v>
          </cell>
          <cell r="O41">
            <v>0</v>
          </cell>
          <cell r="P41">
            <v>0</v>
          </cell>
          <cell r="Q41">
            <v>0</v>
          </cell>
          <cell r="R41">
            <v>2.9</v>
          </cell>
        </row>
        <row r="42">
          <cell r="E42">
            <v>3</v>
          </cell>
          <cell r="F42">
            <v>16.2</v>
          </cell>
          <cell r="G42">
            <v>5.28</v>
          </cell>
          <cell r="H42">
            <v>2.5299999999999998</v>
          </cell>
          <cell r="I42">
            <v>0</v>
          </cell>
          <cell r="J42">
            <v>26.89</v>
          </cell>
          <cell r="K42">
            <v>2.57</v>
          </cell>
          <cell r="L42">
            <v>2.11</v>
          </cell>
          <cell r="M42">
            <v>0</v>
          </cell>
          <cell r="N42">
            <v>0.47</v>
          </cell>
          <cell r="O42">
            <v>0</v>
          </cell>
          <cell r="P42">
            <v>0</v>
          </cell>
          <cell r="Q42">
            <v>0</v>
          </cell>
          <cell r="R42">
            <v>3</v>
          </cell>
        </row>
        <row r="43">
          <cell r="E43">
            <v>3.1</v>
          </cell>
          <cell r="F43">
            <v>16.600000000000001</v>
          </cell>
          <cell r="G43">
            <v>5.4</v>
          </cell>
          <cell r="H43">
            <v>2.72</v>
          </cell>
          <cell r="I43">
            <v>0</v>
          </cell>
          <cell r="J43">
            <v>28.39</v>
          </cell>
          <cell r="K43">
            <v>2.64</v>
          </cell>
          <cell r="L43">
            <v>2.1800000000000002</v>
          </cell>
          <cell r="M43">
            <v>0</v>
          </cell>
          <cell r="N43">
            <v>0.47</v>
          </cell>
          <cell r="O43">
            <v>0</v>
          </cell>
          <cell r="P43">
            <v>0</v>
          </cell>
          <cell r="Q43">
            <v>0</v>
          </cell>
          <cell r="R43">
            <v>3.1</v>
          </cell>
        </row>
        <row r="44">
          <cell r="E44">
            <v>3.2</v>
          </cell>
          <cell r="F44">
            <v>17</v>
          </cell>
          <cell r="G44">
            <v>5.52</v>
          </cell>
          <cell r="H44">
            <v>2.91</v>
          </cell>
          <cell r="I44">
            <v>0</v>
          </cell>
          <cell r="J44">
            <v>29.93</v>
          </cell>
          <cell r="K44">
            <v>2.71</v>
          </cell>
          <cell r="L44">
            <v>2.25</v>
          </cell>
          <cell r="M44">
            <v>0</v>
          </cell>
          <cell r="N44">
            <v>0.47</v>
          </cell>
          <cell r="O44">
            <v>0</v>
          </cell>
          <cell r="P44">
            <v>0</v>
          </cell>
          <cell r="Q44">
            <v>0</v>
          </cell>
          <cell r="R44">
            <v>3.2</v>
          </cell>
        </row>
        <row r="45">
          <cell r="E45">
            <v>3.3</v>
          </cell>
          <cell r="F45">
            <v>17.399999999999999</v>
          </cell>
          <cell r="G45">
            <v>5.64</v>
          </cell>
          <cell r="H45">
            <v>3.11</v>
          </cell>
          <cell r="I45">
            <v>0</v>
          </cell>
          <cell r="J45">
            <v>31.53</v>
          </cell>
          <cell r="K45">
            <v>2.77</v>
          </cell>
          <cell r="L45">
            <v>2.31</v>
          </cell>
          <cell r="M45">
            <v>0</v>
          </cell>
          <cell r="N45">
            <v>0.47</v>
          </cell>
          <cell r="O45">
            <v>0</v>
          </cell>
          <cell r="P45">
            <v>0</v>
          </cell>
          <cell r="Q45">
            <v>0</v>
          </cell>
          <cell r="R45">
            <v>3.3</v>
          </cell>
        </row>
        <row r="46">
          <cell r="E46">
            <v>3.4</v>
          </cell>
          <cell r="F46">
            <v>17.8</v>
          </cell>
          <cell r="G46">
            <v>5.76</v>
          </cell>
          <cell r="H46">
            <v>3.03</v>
          </cell>
          <cell r="I46">
            <v>0</v>
          </cell>
          <cell r="J46">
            <v>33.15</v>
          </cell>
          <cell r="K46">
            <v>2.84</v>
          </cell>
          <cell r="L46">
            <v>2.38</v>
          </cell>
          <cell r="M46">
            <v>0</v>
          </cell>
          <cell r="N46">
            <v>0.47</v>
          </cell>
          <cell r="O46">
            <v>0</v>
          </cell>
          <cell r="P46">
            <v>0</v>
          </cell>
          <cell r="Q46">
            <v>0</v>
          </cell>
          <cell r="R46">
            <v>3.4</v>
          </cell>
        </row>
        <row r="47">
          <cell r="E47">
            <v>3.5</v>
          </cell>
          <cell r="F47">
            <v>18</v>
          </cell>
          <cell r="G47">
            <v>7.82</v>
          </cell>
          <cell r="H47">
            <v>3.5</v>
          </cell>
          <cell r="I47">
            <v>0</v>
          </cell>
          <cell r="J47">
            <v>29.63</v>
          </cell>
          <cell r="K47">
            <v>2.91</v>
          </cell>
          <cell r="L47">
            <v>2.4500000000000002</v>
          </cell>
          <cell r="M47">
            <v>2.64</v>
          </cell>
          <cell r="N47">
            <v>0.47</v>
          </cell>
          <cell r="O47">
            <v>2.64</v>
          </cell>
          <cell r="P47">
            <v>0.38</v>
          </cell>
          <cell r="Q47">
            <v>1.01</v>
          </cell>
          <cell r="R47">
            <v>3.05</v>
          </cell>
        </row>
        <row r="48">
          <cell r="E48">
            <v>3.6</v>
          </cell>
          <cell r="F48">
            <v>18.399999999999999</v>
          </cell>
          <cell r="G48">
            <v>7.94</v>
          </cell>
          <cell r="H48">
            <v>3.7</v>
          </cell>
          <cell r="I48">
            <v>0</v>
          </cell>
          <cell r="J48">
            <v>31.17</v>
          </cell>
          <cell r="K48">
            <v>2.98</v>
          </cell>
          <cell r="L48">
            <v>2.52</v>
          </cell>
          <cell r="M48">
            <v>2.64</v>
          </cell>
          <cell r="N48">
            <v>0.47</v>
          </cell>
          <cell r="O48">
            <v>2.8</v>
          </cell>
          <cell r="P48">
            <v>0.38</v>
          </cell>
          <cell r="Q48">
            <v>1.01</v>
          </cell>
          <cell r="R48">
            <v>3.15</v>
          </cell>
        </row>
        <row r="49">
          <cell r="E49">
            <v>3.7</v>
          </cell>
          <cell r="F49">
            <v>18.8</v>
          </cell>
          <cell r="G49">
            <v>8.06</v>
          </cell>
          <cell r="H49">
            <v>3.91</v>
          </cell>
          <cell r="I49">
            <v>0</v>
          </cell>
          <cell r="J49">
            <v>32.78</v>
          </cell>
          <cell r="K49">
            <v>3.04</v>
          </cell>
          <cell r="L49">
            <v>2.58</v>
          </cell>
          <cell r="M49">
            <v>2.64</v>
          </cell>
          <cell r="N49">
            <v>0.47</v>
          </cell>
          <cell r="O49">
            <v>2.95</v>
          </cell>
          <cell r="P49">
            <v>0.38</v>
          </cell>
          <cell r="Q49">
            <v>1.01</v>
          </cell>
          <cell r="R49">
            <v>3.25</v>
          </cell>
        </row>
        <row r="50">
          <cell r="E50">
            <v>3.8</v>
          </cell>
          <cell r="F50">
            <v>19.2</v>
          </cell>
          <cell r="G50">
            <v>8.18</v>
          </cell>
          <cell r="H50">
            <v>4.1100000000000003</v>
          </cell>
          <cell r="I50">
            <v>0</v>
          </cell>
          <cell r="J50">
            <v>34.4</v>
          </cell>
          <cell r="K50">
            <v>3.11</v>
          </cell>
          <cell r="L50">
            <v>2.65</v>
          </cell>
          <cell r="M50">
            <v>2.64</v>
          </cell>
          <cell r="N50">
            <v>0.47</v>
          </cell>
          <cell r="O50">
            <v>3.11</v>
          </cell>
          <cell r="P50">
            <v>0.38</v>
          </cell>
          <cell r="Q50">
            <v>1.01</v>
          </cell>
          <cell r="R50">
            <v>3.35</v>
          </cell>
        </row>
        <row r="51">
          <cell r="E51">
            <v>3.9</v>
          </cell>
          <cell r="F51">
            <v>19.600000000000001</v>
          </cell>
          <cell r="G51">
            <v>8.3000000000000007</v>
          </cell>
          <cell r="H51">
            <v>4.32</v>
          </cell>
          <cell r="I51">
            <v>0</v>
          </cell>
          <cell r="J51">
            <v>36.06</v>
          </cell>
          <cell r="K51">
            <v>3.18</v>
          </cell>
          <cell r="L51">
            <v>2.72</v>
          </cell>
          <cell r="M51">
            <v>2.64</v>
          </cell>
          <cell r="N51">
            <v>0.47</v>
          </cell>
          <cell r="O51">
            <v>3.27</v>
          </cell>
          <cell r="P51">
            <v>0.38</v>
          </cell>
          <cell r="Q51">
            <v>1.01</v>
          </cell>
          <cell r="R51">
            <v>3.45</v>
          </cell>
        </row>
        <row r="52">
          <cell r="E52">
            <v>4</v>
          </cell>
          <cell r="F52">
            <v>20</v>
          </cell>
          <cell r="G52">
            <v>8.42</v>
          </cell>
          <cell r="H52">
            <v>4.53</v>
          </cell>
          <cell r="I52">
            <v>0</v>
          </cell>
          <cell r="J52">
            <v>37.79</v>
          </cell>
          <cell r="K52">
            <v>3.24</v>
          </cell>
          <cell r="L52">
            <v>2.78</v>
          </cell>
          <cell r="M52">
            <v>2.64</v>
          </cell>
          <cell r="N52">
            <v>0.47</v>
          </cell>
          <cell r="O52">
            <v>3.42</v>
          </cell>
          <cell r="P52">
            <v>0.38</v>
          </cell>
          <cell r="Q52">
            <v>1.01</v>
          </cell>
          <cell r="R52">
            <v>3.55</v>
          </cell>
        </row>
        <row r="53">
          <cell r="E53">
            <v>4.0999999999999996</v>
          </cell>
          <cell r="F53">
            <v>20.399999999999999</v>
          </cell>
          <cell r="G53">
            <v>8.5399999999999991</v>
          </cell>
          <cell r="H53">
            <v>4.75</v>
          </cell>
          <cell r="I53">
            <v>0</v>
          </cell>
          <cell r="J53">
            <v>39.53</v>
          </cell>
          <cell r="K53">
            <v>3.31</v>
          </cell>
          <cell r="L53">
            <v>2.85</v>
          </cell>
          <cell r="M53">
            <v>2.64</v>
          </cell>
          <cell r="N53">
            <v>0.47</v>
          </cell>
          <cell r="O53">
            <v>3.58</v>
          </cell>
          <cell r="P53">
            <v>0.38</v>
          </cell>
          <cell r="Q53">
            <v>1.01</v>
          </cell>
          <cell r="R53">
            <v>3.65</v>
          </cell>
        </row>
        <row r="54">
          <cell r="E54">
            <v>4.2</v>
          </cell>
          <cell r="F54">
            <v>20.8</v>
          </cell>
          <cell r="G54">
            <v>8.66</v>
          </cell>
          <cell r="H54">
            <v>4.96</v>
          </cell>
          <cell r="I54">
            <v>0</v>
          </cell>
          <cell r="J54">
            <v>41.31</v>
          </cell>
          <cell r="K54">
            <v>3.38</v>
          </cell>
          <cell r="L54">
            <v>2.92</v>
          </cell>
          <cell r="M54">
            <v>2.64</v>
          </cell>
          <cell r="N54">
            <v>0.47</v>
          </cell>
          <cell r="O54">
            <v>3.74</v>
          </cell>
          <cell r="P54">
            <v>0.38</v>
          </cell>
          <cell r="Q54">
            <v>1.01</v>
          </cell>
          <cell r="R54">
            <v>3.75</v>
          </cell>
        </row>
        <row r="55">
          <cell r="E55">
            <v>4.3</v>
          </cell>
          <cell r="F55">
            <v>21.2</v>
          </cell>
          <cell r="G55">
            <v>8.7799999999999994</v>
          </cell>
          <cell r="H55">
            <v>5.18</v>
          </cell>
          <cell r="I55">
            <v>0</v>
          </cell>
          <cell r="J55">
            <v>43.13</v>
          </cell>
          <cell r="K55">
            <v>3.45</v>
          </cell>
          <cell r="L55">
            <v>2.99</v>
          </cell>
          <cell r="M55">
            <v>2.64</v>
          </cell>
          <cell r="N55">
            <v>0.47</v>
          </cell>
          <cell r="O55">
            <v>3.9</v>
          </cell>
          <cell r="P55">
            <v>0.38</v>
          </cell>
          <cell r="Q55">
            <v>1.01</v>
          </cell>
          <cell r="R55">
            <v>3.85</v>
          </cell>
        </row>
        <row r="56">
          <cell r="E56">
            <v>4.4000000000000004</v>
          </cell>
          <cell r="F56">
            <v>21.6</v>
          </cell>
          <cell r="G56">
            <v>8.9</v>
          </cell>
          <cell r="H56">
            <v>5.4</v>
          </cell>
          <cell r="I56">
            <v>0</v>
          </cell>
          <cell r="J56">
            <v>45.02</v>
          </cell>
          <cell r="K56">
            <v>3.51</v>
          </cell>
          <cell r="L56">
            <v>3.05</v>
          </cell>
          <cell r="M56">
            <v>2.64</v>
          </cell>
          <cell r="N56">
            <v>0.47</v>
          </cell>
          <cell r="O56">
            <v>4.05</v>
          </cell>
          <cell r="P56">
            <v>0.38</v>
          </cell>
          <cell r="Q56">
            <v>1.01</v>
          </cell>
          <cell r="R56">
            <v>3.95</v>
          </cell>
        </row>
        <row r="57">
          <cell r="E57">
            <v>4.5</v>
          </cell>
          <cell r="F57">
            <v>22</v>
          </cell>
          <cell r="G57">
            <v>9.02</v>
          </cell>
          <cell r="H57">
            <v>5.63</v>
          </cell>
          <cell r="I57">
            <v>0</v>
          </cell>
          <cell r="J57">
            <v>46.92</v>
          </cell>
          <cell r="K57">
            <v>3.58</v>
          </cell>
          <cell r="L57">
            <v>3.12</v>
          </cell>
          <cell r="M57">
            <v>2.64</v>
          </cell>
          <cell r="N57">
            <v>0.47</v>
          </cell>
          <cell r="O57">
            <v>4.21</v>
          </cell>
          <cell r="P57">
            <v>0.38</v>
          </cell>
          <cell r="Q57">
            <v>1.01</v>
          </cell>
          <cell r="R57">
            <v>4.05</v>
          </cell>
        </row>
        <row r="58">
          <cell r="E58">
            <v>4.5999999999999996</v>
          </cell>
          <cell r="F58">
            <v>22.4</v>
          </cell>
          <cell r="G58">
            <v>9.14</v>
          </cell>
          <cell r="H58">
            <v>5.85</v>
          </cell>
          <cell r="I58">
            <v>0</v>
          </cell>
          <cell r="J58">
            <v>48.86</v>
          </cell>
          <cell r="K58">
            <v>3.65</v>
          </cell>
          <cell r="L58">
            <v>3.19</v>
          </cell>
          <cell r="M58">
            <v>2.64</v>
          </cell>
          <cell r="N58">
            <v>0.47</v>
          </cell>
          <cell r="O58">
            <v>4.37</v>
          </cell>
          <cell r="P58">
            <v>0.38</v>
          </cell>
          <cell r="Q58">
            <v>1.01</v>
          </cell>
          <cell r="R58">
            <v>4.1500000000000004</v>
          </cell>
        </row>
        <row r="59">
          <cell r="E59">
            <v>4.7</v>
          </cell>
          <cell r="F59">
            <v>22.8</v>
          </cell>
          <cell r="G59">
            <v>9.26</v>
          </cell>
          <cell r="H59">
            <v>6.08</v>
          </cell>
          <cell r="I59">
            <v>0</v>
          </cell>
          <cell r="J59">
            <v>50.86</v>
          </cell>
          <cell r="K59">
            <v>3.71</v>
          </cell>
          <cell r="L59">
            <v>3.25</v>
          </cell>
          <cell r="M59">
            <v>2.64</v>
          </cell>
          <cell r="N59">
            <v>0.47</v>
          </cell>
          <cell r="O59">
            <v>4.53</v>
          </cell>
          <cell r="P59">
            <v>0.38</v>
          </cell>
          <cell r="Q59">
            <v>1.01</v>
          </cell>
          <cell r="R59">
            <v>4.25</v>
          </cell>
        </row>
        <row r="60">
          <cell r="E60">
            <v>4.8</v>
          </cell>
          <cell r="F60">
            <v>23.2</v>
          </cell>
          <cell r="G60">
            <v>9.3800000000000008</v>
          </cell>
          <cell r="H60">
            <v>6.31</v>
          </cell>
          <cell r="I60">
            <v>0</v>
          </cell>
          <cell r="J60">
            <v>52.89</v>
          </cell>
          <cell r="K60">
            <v>3.78</v>
          </cell>
          <cell r="L60">
            <v>3.32</v>
          </cell>
          <cell r="M60">
            <v>2.64</v>
          </cell>
          <cell r="N60">
            <v>0.47</v>
          </cell>
          <cell r="O60">
            <v>4.68</v>
          </cell>
          <cell r="P60">
            <v>0.38</v>
          </cell>
          <cell r="Q60">
            <v>1.01</v>
          </cell>
          <cell r="R60">
            <v>4.3499999999999996</v>
          </cell>
        </row>
        <row r="61">
          <cell r="E61">
            <v>4.9000000000000004</v>
          </cell>
          <cell r="F61">
            <v>23.6</v>
          </cell>
          <cell r="G61">
            <v>9.5</v>
          </cell>
          <cell r="H61">
            <v>6.55</v>
          </cell>
          <cell r="I61">
            <v>0</v>
          </cell>
          <cell r="J61">
            <v>54.95</v>
          </cell>
          <cell r="K61">
            <v>3.85</v>
          </cell>
          <cell r="L61">
            <v>3.39</v>
          </cell>
          <cell r="M61">
            <v>2.64</v>
          </cell>
          <cell r="N61">
            <v>0.47</v>
          </cell>
          <cell r="O61">
            <v>4.84</v>
          </cell>
          <cell r="P61">
            <v>0.38</v>
          </cell>
          <cell r="Q61">
            <v>1.01</v>
          </cell>
          <cell r="R61">
            <v>4.45</v>
          </cell>
        </row>
        <row r="62">
          <cell r="E62">
            <v>5</v>
          </cell>
          <cell r="F62">
            <v>24</v>
          </cell>
          <cell r="G62">
            <v>9.6199999999999992</v>
          </cell>
          <cell r="H62">
            <v>6.78</v>
          </cell>
          <cell r="I62">
            <v>0</v>
          </cell>
          <cell r="J62">
            <v>57.05</v>
          </cell>
          <cell r="K62">
            <v>3.92</v>
          </cell>
          <cell r="L62">
            <v>3.46</v>
          </cell>
          <cell r="M62">
            <v>2.64</v>
          </cell>
          <cell r="N62">
            <v>0.47</v>
          </cell>
          <cell r="O62">
            <v>5</v>
          </cell>
          <cell r="P62">
            <v>0.38</v>
          </cell>
          <cell r="Q62">
            <v>1.01</v>
          </cell>
          <cell r="R62">
            <v>4.55</v>
          </cell>
        </row>
        <row r="63">
          <cell r="E63">
            <v>5.0999999999999996</v>
          </cell>
          <cell r="F63">
            <v>24.4</v>
          </cell>
          <cell r="G63">
            <v>9.74</v>
          </cell>
          <cell r="H63">
            <v>7.01</v>
          </cell>
          <cell r="I63">
            <v>0</v>
          </cell>
          <cell r="J63">
            <v>59.21</v>
          </cell>
          <cell r="K63">
            <v>3.98</v>
          </cell>
          <cell r="L63">
            <v>3.52</v>
          </cell>
          <cell r="M63">
            <v>2.64</v>
          </cell>
          <cell r="N63">
            <v>0.47</v>
          </cell>
          <cell r="O63">
            <v>5.16</v>
          </cell>
          <cell r="P63">
            <v>0.38</v>
          </cell>
          <cell r="Q63">
            <v>1.01</v>
          </cell>
          <cell r="R63">
            <v>4.6500000000000004</v>
          </cell>
        </row>
        <row r="64">
          <cell r="E64">
            <v>5.2</v>
          </cell>
          <cell r="F64">
            <v>24.8</v>
          </cell>
          <cell r="G64">
            <v>9.86</v>
          </cell>
          <cell r="H64">
            <v>7.26</v>
          </cell>
          <cell r="I64">
            <v>0</v>
          </cell>
          <cell r="J64">
            <v>61.4</v>
          </cell>
          <cell r="K64">
            <v>4.05</v>
          </cell>
          <cell r="L64">
            <v>3.59</v>
          </cell>
          <cell r="M64">
            <v>2.64</v>
          </cell>
          <cell r="N64">
            <v>0.47</v>
          </cell>
          <cell r="O64">
            <v>5.31</v>
          </cell>
          <cell r="P64">
            <v>0.38</v>
          </cell>
          <cell r="Q64">
            <v>1.01</v>
          </cell>
          <cell r="R64">
            <v>4.75</v>
          </cell>
        </row>
        <row r="65">
          <cell r="E65">
            <v>5.3</v>
          </cell>
          <cell r="F65">
            <v>25.2</v>
          </cell>
          <cell r="G65">
            <v>9.98</v>
          </cell>
          <cell r="H65">
            <v>7.51</v>
          </cell>
          <cell r="I65">
            <v>0</v>
          </cell>
          <cell r="J65">
            <v>63.62</v>
          </cell>
          <cell r="K65">
            <v>4.12</v>
          </cell>
          <cell r="L65">
            <v>3.66</v>
          </cell>
          <cell r="M65">
            <v>2.64</v>
          </cell>
          <cell r="N65">
            <v>0.47</v>
          </cell>
          <cell r="O65">
            <v>5.47</v>
          </cell>
          <cell r="P65">
            <v>0.38</v>
          </cell>
          <cell r="Q65">
            <v>1.01</v>
          </cell>
          <cell r="R65">
            <v>4.8499999999999996</v>
          </cell>
        </row>
        <row r="66">
          <cell r="E66">
            <v>5.4</v>
          </cell>
          <cell r="F66">
            <v>25.6</v>
          </cell>
          <cell r="G66">
            <v>10.1</v>
          </cell>
          <cell r="H66">
            <v>7.75</v>
          </cell>
          <cell r="I66">
            <v>0</v>
          </cell>
          <cell r="J66">
            <v>65.89</v>
          </cell>
          <cell r="K66">
            <v>4.1900000000000004</v>
          </cell>
          <cell r="L66">
            <v>3.72</v>
          </cell>
          <cell r="M66">
            <v>2.64</v>
          </cell>
          <cell r="N66">
            <v>0.47</v>
          </cell>
          <cell r="O66">
            <v>5.63</v>
          </cell>
          <cell r="P66">
            <v>0.38</v>
          </cell>
          <cell r="Q66">
            <v>1.01</v>
          </cell>
          <cell r="R66">
            <v>4.95</v>
          </cell>
        </row>
        <row r="67">
          <cell r="E67">
            <v>5.5</v>
          </cell>
          <cell r="F67">
            <v>26</v>
          </cell>
          <cell r="G67">
            <v>10.220000000000001</v>
          </cell>
          <cell r="H67">
            <v>8</v>
          </cell>
          <cell r="I67">
            <v>0</v>
          </cell>
          <cell r="J67">
            <v>68.2</v>
          </cell>
          <cell r="K67">
            <v>4.25</v>
          </cell>
          <cell r="L67">
            <v>3.79</v>
          </cell>
          <cell r="M67">
            <v>2.64</v>
          </cell>
          <cell r="N67">
            <v>0.47</v>
          </cell>
          <cell r="O67">
            <v>5.79</v>
          </cell>
          <cell r="P67">
            <v>0.38</v>
          </cell>
          <cell r="Q67">
            <v>1.01</v>
          </cell>
          <cell r="R67">
            <v>5.05</v>
          </cell>
        </row>
        <row r="68">
          <cell r="E68">
            <v>5.6</v>
          </cell>
          <cell r="F68">
            <v>26.4</v>
          </cell>
          <cell r="G68">
            <v>10.34</v>
          </cell>
          <cell r="H68">
            <v>8.25</v>
          </cell>
          <cell r="I68">
            <v>0</v>
          </cell>
          <cell r="J68">
            <v>70.55</v>
          </cell>
          <cell r="K68">
            <v>4.32</v>
          </cell>
          <cell r="L68">
            <v>3.86</v>
          </cell>
          <cell r="M68">
            <v>2.64</v>
          </cell>
          <cell r="N68">
            <v>0.47</v>
          </cell>
          <cell r="O68">
            <v>5.94</v>
          </cell>
          <cell r="P68">
            <v>0.38</v>
          </cell>
          <cell r="Q68">
            <v>1.01</v>
          </cell>
          <cell r="R68">
            <v>5.15</v>
          </cell>
        </row>
        <row r="69">
          <cell r="E69">
            <v>5.7</v>
          </cell>
          <cell r="F69">
            <v>26.8</v>
          </cell>
          <cell r="G69">
            <v>10.46</v>
          </cell>
          <cell r="H69">
            <v>8.51</v>
          </cell>
          <cell r="I69">
            <v>0</v>
          </cell>
          <cell r="J69">
            <v>72.95</v>
          </cell>
          <cell r="K69">
            <v>4.38</v>
          </cell>
          <cell r="L69">
            <v>3.92</v>
          </cell>
          <cell r="M69">
            <v>2.64</v>
          </cell>
          <cell r="N69">
            <v>0.47</v>
          </cell>
          <cell r="O69">
            <v>6.1</v>
          </cell>
          <cell r="P69">
            <v>0.38</v>
          </cell>
          <cell r="Q69">
            <v>1.01</v>
          </cell>
          <cell r="R69">
            <v>5.25</v>
          </cell>
        </row>
        <row r="70">
          <cell r="E70">
            <v>5.8</v>
          </cell>
          <cell r="F70">
            <v>27.2</v>
          </cell>
          <cell r="G70">
            <v>10.58</v>
          </cell>
          <cell r="H70">
            <v>8.76</v>
          </cell>
          <cell r="I70">
            <v>0</v>
          </cell>
          <cell r="J70">
            <v>75.37</v>
          </cell>
          <cell r="K70">
            <v>4.45</v>
          </cell>
          <cell r="L70">
            <v>3.99</v>
          </cell>
          <cell r="M70">
            <v>2.64</v>
          </cell>
          <cell r="N70">
            <v>0.47</v>
          </cell>
          <cell r="O70">
            <v>6.26</v>
          </cell>
          <cell r="P70">
            <v>0.38</v>
          </cell>
          <cell r="Q70">
            <v>1.01</v>
          </cell>
          <cell r="R70">
            <v>5.35</v>
          </cell>
        </row>
        <row r="71">
          <cell r="E71">
            <v>5.9</v>
          </cell>
          <cell r="F71">
            <v>27.6</v>
          </cell>
          <cell r="G71">
            <v>10.7</v>
          </cell>
          <cell r="H71">
            <v>9.02</v>
          </cell>
          <cell r="I71">
            <v>0</v>
          </cell>
          <cell r="J71">
            <v>77.83</v>
          </cell>
          <cell r="K71">
            <v>4.5199999999999996</v>
          </cell>
          <cell r="L71">
            <v>4.0599999999999996</v>
          </cell>
          <cell r="M71">
            <v>2.64</v>
          </cell>
          <cell r="N71">
            <v>0.47</v>
          </cell>
          <cell r="O71">
            <v>6.42</v>
          </cell>
          <cell r="P71">
            <v>0.38</v>
          </cell>
          <cell r="Q71">
            <v>1.01</v>
          </cell>
          <cell r="R71">
            <v>5.45</v>
          </cell>
        </row>
        <row r="72">
          <cell r="E72">
            <v>6</v>
          </cell>
          <cell r="F72">
            <v>28</v>
          </cell>
          <cell r="G72">
            <v>10.82</v>
          </cell>
          <cell r="H72">
            <v>9.2799999999999994</v>
          </cell>
          <cell r="I72">
            <v>0</v>
          </cell>
          <cell r="J72">
            <v>80.34</v>
          </cell>
          <cell r="K72">
            <v>4.59</v>
          </cell>
          <cell r="L72">
            <v>4.13</v>
          </cell>
          <cell r="M72">
            <v>2.64</v>
          </cell>
          <cell r="N72">
            <v>0.47</v>
          </cell>
          <cell r="O72">
            <v>6.57</v>
          </cell>
          <cell r="P72">
            <v>0.38</v>
          </cell>
          <cell r="Q72">
            <v>1.01</v>
          </cell>
          <cell r="R72">
            <v>5.55</v>
          </cell>
        </row>
        <row r="73">
          <cell r="E73">
            <v>6.1</v>
          </cell>
          <cell r="F73">
            <v>28.4</v>
          </cell>
          <cell r="G73">
            <v>10.94</v>
          </cell>
          <cell r="H73">
            <v>9.5500000000000007</v>
          </cell>
          <cell r="I73">
            <v>0</v>
          </cell>
          <cell r="J73">
            <v>82.9</v>
          </cell>
          <cell r="K73">
            <v>4.6500000000000004</v>
          </cell>
          <cell r="L73">
            <v>4.1900000000000004</v>
          </cell>
          <cell r="M73">
            <v>2.64</v>
          </cell>
          <cell r="N73">
            <v>0.47</v>
          </cell>
          <cell r="O73">
            <v>6.73</v>
          </cell>
          <cell r="P73">
            <v>0.38</v>
          </cell>
          <cell r="Q73">
            <v>1.01</v>
          </cell>
          <cell r="R73">
            <v>5.65</v>
          </cell>
        </row>
        <row r="74">
          <cell r="E74">
            <v>6.2</v>
          </cell>
          <cell r="F74">
            <v>28.8</v>
          </cell>
          <cell r="G74">
            <v>11.06</v>
          </cell>
          <cell r="H74">
            <v>9.81</v>
          </cell>
          <cell r="I74">
            <v>0</v>
          </cell>
          <cell r="J74">
            <v>85.48</v>
          </cell>
          <cell r="K74">
            <v>4.72</v>
          </cell>
          <cell r="L74">
            <v>4.26</v>
          </cell>
          <cell r="M74">
            <v>2.64</v>
          </cell>
          <cell r="N74">
            <v>0.47</v>
          </cell>
          <cell r="O74">
            <v>6.89</v>
          </cell>
          <cell r="P74">
            <v>0.38</v>
          </cell>
          <cell r="Q74">
            <v>1.01</v>
          </cell>
          <cell r="R74">
            <v>5.75</v>
          </cell>
        </row>
        <row r="75">
          <cell r="E75">
            <v>6.3</v>
          </cell>
          <cell r="F75">
            <v>29.2</v>
          </cell>
          <cell r="G75">
            <v>11.18</v>
          </cell>
          <cell r="H75">
            <v>10.08</v>
          </cell>
          <cell r="I75">
            <v>0</v>
          </cell>
          <cell r="J75">
            <v>88.1</v>
          </cell>
          <cell r="K75">
            <v>4.79</v>
          </cell>
          <cell r="L75">
            <v>4.33</v>
          </cell>
          <cell r="M75">
            <v>2.64</v>
          </cell>
          <cell r="N75">
            <v>0.47</v>
          </cell>
          <cell r="O75">
            <v>7.05</v>
          </cell>
          <cell r="P75">
            <v>0.38</v>
          </cell>
          <cell r="Q75">
            <v>1.01</v>
          </cell>
          <cell r="R75">
            <v>5.85</v>
          </cell>
        </row>
        <row r="76">
          <cell r="E76">
            <v>6.4</v>
          </cell>
          <cell r="F76">
            <v>29.6</v>
          </cell>
          <cell r="G76">
            <v>11.3</v>
          </cell>
          <cell r="H76">
            <v>10.35</v>
          </cell>
          <cell r="I76">
            <v>0</v>
          </cell>
          <cell r="J76">
            <v>90.79</v>
          </cell>
          <cell r="K76">
            <v>4.8499999999999996</v>
          </cell>
          <cell r="L76">
            <v>4.3899999999999997</v>
          </cell>
          <cell r="M76">
            <v>2.64</v>
          </cell>
          <cell r="N76">
            <v>0.47</v>
          </cell>
          <cell r="O76">
            <v>7.2</v>
          </cell>
          <cell r="P76">
            <v>0.38</v>
          </cell>
          <cell r="Q76">
            <v>1.01</v>
          </cell>
          <cell r="R76">
            <v>5.95</v>
          </cell>
        </row>
        <row r="77">
          <cell r="E77">
            <v>6.5</v>
          </cell>
          <cell r="F77">
            <v>30</v>
          </cell>
          <cell r="G77">
            <v>11.42</v>
          </cell>
          <cell r="H77">
            <v>10.63</v>
          </cell>
          <cell r="I77">
            <v>0</v>
          </cell>
          <cell r="J77">
            <v>93.5</v>
          </cell>
          <cell r="K77">
            <v>4.92</v>
          </cell>
          <cell r="L77">
            <v>4.46</v>
          </cell>
          <cell r="M77">
            <v>2.64</v>
          </cell>
          <cell r="N77">
            <v>0.47</v>
          </cell>
          <cell r="O77">
            <v>7.36</v>
          </cell>
          <cell r="P77">
            <v>0.38</v>
          </cell>
          <cell r="Q77">
            <v>1.01</v>
          </cell>
          <cell r="R77">
            <v>6.05</v>
          </cell>
        </row>
        <row r="78">
          <cell r="E78">
            <v>6.6</v>
          </cell>
          <cell r="F78">
            <v>30.4</v>
          </cell>
          <cell r="G78">
            <v>11.54</v>
          </cell>
          <cell r="H78">
            <v>10.9</v>
          </cell>
          <cell r="I78">
            <v>0</v>
          </cell>
          <cell r="J78">
            <v>96.23</v>
          </cell>
          <cell r="K78">
            <v>4.99</v>
          </cell>
          <cell r="L78">
            <v>4.53</v>
          </cell>
          <cell r="M78">
            <v>2.64</v>
          </cell>
          <cell r="N78">
            <v>0.47</v>
          </cell>
          <cell r="O78">
            <v>7.52</v>
          </cell>
          <cell r="P78">
            <v>0.38</v>
          </cell>
          <cell r="Q78">
            <v>1.01</v>
          </cell>
          <cell r="R78">
            <v>6.15</v>
          </cell>
        </row>
        <row r="79">
          <cell r="E79">
            <v>6.7</v>
          </cell>
          <cell r="F79">
            <v>30.8</v>
          </cell>
          <cell r="G79">
            <v>11.66</v>
          </cell>
          <cell r="H79">
            <v>11.18</v>
          </cell>
          <cell r="I79">
            <v>0</v>
          </cell>
          <cell r="J79">
            <v>99.01</v>
          </cell>
          <cell r="K79">
            <v>5.0599999999999996</v>
          </cell>
          <cell r="L79">
            <v>4.5999999999999996</v>
          </cell>
          <cell r="M79">
            <v>2.64</v>
          </cell>
          <cell r="N79">
            <v>0.47</v>
          </cell>
          <cell r="O79">
            <v>7.68</v>
          </cell>
          <cell r="P79">
            <v>0.38</v>
          </cell>
          <cell r="Q79">
            <v>1.01</v>
          </cell>
          <cell r="R79">
            <v>6.25</v>
          </cell>
        </row>
        <row r="80">
          <cell r="E80">
            <v>6.8</v>
          </cell>
          <cell r="F80">
            <v>31.2</v>
          </cell>
          <cell r="G80">
            <v>11.78</v>
          </cell>
          <cell r="H80">
            <v>11.46</v>
          </cell>
          <cell r="I80">
            <v>0</v>
          </cell>
          <cell r="J80">
            <v>101.86</v>
          </cell>
          <cell r="K80">
            <v>5.12</v>
          </cell>
          <cell r="L80">
            <v>4.66</v>
          </cell>
          <cell r="M80">
            <v>2.64</v>
          </cell>
          <cell r="N80">
            <v>0.47</v>
          </cell>
          <cell r="O80">
            <v>7.83</v>
          </cell>
          <cell r="P80">
            <v>0.38</v>
          </cell>
          <cell r="Q80">
            <v>1.01</v>
          </cell>
          <cell r="R80">
            <v>6.35</v>
          </cell>
        </row>
        <row r="81">
          <cell r="E81">
            <v>6.9</v>
          </cell>
          <cell r="F81">
            <v>31.6</v>
          </cell>
          <cell r="G81">
            <v>11.9</v>
          </cell>
          <cell r="H81">
            <v>11.75</v>
          </cell>
          <cell r="I81">
            <v>0</v>
          </cell>
          <cell r="J81">
            <v>104.72</v>
          </cell>
          <cell r="K81">
            <v>5.19</v>
          </cell>
          <cell r="L81">
            <v>4.7300000000000004</v>
          </cell>
          <cell r="M81">
            <v>2.64</v>
          </cell>
          <cell r="N81">
            <v>0.47</v>
          </cell>
          <cell r="O81">
            <v>7.99</v>
          </cell>
          <cell r="P81">
            <v>0.38</v>
          </cell>
          <cell r="Q81">
            <v>1.01</v>
          </cell>
          <cell r="R81">
            <v>6.45</v>
          </cell>
        </row>
        <row r="82">
          <cell r="E82">
            <v>7</v>
          </cell>
          <cell r="F82">
            <v>32</v>
          </cell>
          <cell r="G82">
            <v>12.02</v>
          </cell>
          <cell r="H82">
            <v>12.03</v>
          </cell>
          <cell r="I82">
            <v>0</v>
          </cell>
          <cell r="J82">
            <v>107.62</v>
          </cell>
          <cell r="K82">
            <v>5.26</v>
          </cell>
          <cell r="L82">
            <v>4.8</v>
          </cell>
          <cell r="M82">
            <v>2.64</v>
          </cell>
          <cell r="N82">
            <v>0.47</v>
          </cell>
          <cell r="O82">
            <v>8.15</v>
          </cell>
          <cell r="P82">
            <v>0.38</v>
          </cell>
          <cell r="Q82">
            <v>1.01</v>
          </cell>
          <cell r="R82">
            <v>6.55</v>
          </cell>
        </row>
        <row r="83">
          <cell r="E83">
            <v>7.1</v>
          </cell>
          <cell r="F83">
            <v>32.4</v>
          </cell>
          <cell r="G83">
            <v>12.14</v>
          </cell>
          <cell r="H83">
            <v>12.32</v>
          </cell>
          <cell r="I83">
            <v>0</v>
          </cell>
          <cell r="J83">
            <v>110.58</v>
          </cell>
          <cell r="K83">
            <v>5.32</v>
          </cell>
          <cell r="L83">
            <v>4.8600000000000003</v>
          </cell>
          <cell r="M83">
            <v>2.64</v>
          </cell>
          <cell r="N83">
            <v>0.47</v>
          </cell>
          <cell r="O83">
            <v>8.31</v>
          </cell>
          <cell r="P83">
            <v>0.38</v>
          </cell>
          <cell r="Q83">
            <v>1.01</v>
          </cell>
          <cell r="R83">
            <v>6.65</v>
          </cell>
        </row>
        <row r="84">
          <cell r="E84">
            <v>7.2</v>
          </cell>
          <cell r="F84">
            <v>32.799999999999997</v>
          </cell>
          <cell r="G84">
            <v>12.26</v>
          </cell>
          <cell r="H84">
            <v>12.61</v>
          </cell>
          <cell r="I84">
            <v>0</v>
          </cell>
          <cell r="J84">
            <v>113.57</v>
          </cell>
          <cell r="K84">
            <v>5.39</v>
          </cell>
          <cell r="L84">
            <v>4.93</v>
          </cell>
          <cell r="M84">
            <v>2.64</v>
          </cell>
          <cell r="N84">
            <v>0.47</v>
          </cell>
          <cell r="O84">
            <v>8.4600000000000009</v>
          </cell>
          <cell r="P84">
            <v>0.38</v>
          </cell>
          <cell r="Q84">
            <v>1.01</v>
          </cell>
          <cell r="R84">
            <v>6.75</v>
          </cell>
        </row>
        <row r="85">
          <cell r="E85">
            <v>7.3</v>
          </cell>
          <cell r="F85">
            <v>33.200000000000003</v>
          </cell>
          <cell r="G85">
            <v>12.38</v>
          </cell>
          <cell r="H85">
            <v>12.91</v>
          </cell>
          <cell r="I85">
            <v>0</v>
          </cell>
          <cell r="J85">
            <v>116.59</v>
          </cell>
          <cell r="K85">
            <v>5.46</v>
          </cell>
          <cell r="L85">
            <v>5</v>
          </cell>
          <cell r="M85">
            <v>2.64</v>
          </cell>
          <cell r="N85">
            <v>0.47</v>
          </cell>
          <cell r="O85">
            <v>8.6199999999999992</v>
          </cell>
          <cell r="P85">
            <v>0.38</v>
          </cell>
          <cell r="Q85">
            <v>1.01</v>
          </cell>
          <cell r="R85">
            <v>6.85</v>
          </cell>
        </row>
        <row r="86">
          <cell r="E86">
            <v>7.4</v>
          </cell>
          <cell r="F86">
            <v>33.6</v>
          </cell>
          <cell r="G86">
            <v>12.5</v>
          </cell>
          <cell r="H86">
            <v>13.2</v>
          </cell>
          <cell r="I86">
            <v>0</v>
          </cell>
          <cell r="J86">
            <v>119.65</v>
          </cell>
          <cell r="K86">
            <v>5.53</v>
          </cell>
          <cell r="L86">
            <v>5.07</v>
          </cell>
          <cell r="M86">
            <v>2.64</v>
          </cell>
          <cell r="N86">
            <v>0.47</v>
          </cell>
          <cell r="O86">
            <v>8.7799999999999994</v>
          </cell>
          <cell r="P86">
            <v>0.38</v>
          </cell>
          <cell r="Q86">
            <v>1.01</v>
          </cell>
          <cell r="R86">
            <v>6.95</v>
          </cell>
        </row>
        <row r="87">
          <cell r="E87">
            <v>7.5</v>
          </cell>
          <cell r="F87">
            <v>34</v>
          </cell>
          <cell r="G87">
            <v>12.62</v>
          </cell>
          <cell r="H87">
            <v>13.54</v>
          </cell>
          <cell r="I87">
            <v>34.97</v>
          </cell>
          <cell r="J87">
            <v>82.87</v>
          </cell>
          <cell r="K87">
            <v>5.59</v>
          </cell>
          <cell r="L87">
            <v>5.13</v>
          </cell>
          <cell r="M87">
            <v>2.64</v>
          </cell>
          <cell r="N87">
            <v>0.47</v>
          </cell>
          <cell r="O87">
            <v>13.87</v>
          </cell>
          <cell r="P87">
            <v>0.38</v>
          </cell>
          <cell r="Q87">
            <v>1.01</v>
          </cell>
          <cell r="R87">
            <v>7.05</v>
          </cell>
        </row>
        <row r="88">
          <cell r="E88">
            <v>7.6</v>
          </cell>
          <cell r="F88">
            <v>34.4</v>
          </cell>
          <cell r="G88">
            <v>12.74</v>
          </cell>
          <cell r="H88">
            <v>13.8</v>
          </cell>
          <cell r="I88">
            <v>35.840000000000003</v>
          </cell>
          <cell r="J88">
            <v>85.07</v>
          </cell>
          <cell r="K88">
            <v>5.66</v>
          </cell>
          <cell r="L88">
            <v>5.2</v>
          </cell>
          <cell r="M88">
            <v>2.64</v>
          </cell>
          <cell r="N88">
            <v>0.47</v>
          </cell>
          <cell r="O88">
            <v>14.1</v>
          </cell>
          <cell r="P88">
            <v>0.38</v>
          </cell>
          <cell r="Q88">
            <v>1.01</v>
          </cell>
          <cell r="R88">
            <v>7.15</v>
          </cell>
        </row>
        <row r="89">
          <cell r="E89">
            <v>7.7</v>
          </cell>
          <cell r="F89">
            <v>34.799999999999997</v>
          </cell>
          <cell r="G89">
            <v>12.86</v>
          </cell>
          <cell r="H89">
            <v>14.11</v>
          </cell>
          <cell r="I89">
            <v>36.729999999999997</v>
          </cell>
          <cell r="J89">
            <v>87.28</v>
          </cell>
          <cell r="K89">
            <v>5.73</v>
          </cell>
          <cell r="L89">
            <v>5.27</v>
          </cell>
          <cell r="M89">
            <v>2.64</v>
          </cell>
          <cell r="N89">
            <v>0.47</v>
          </cell>
          <cell r="O89">
            <v>14.34</v>
          </cell>
          <cell r="P89">
            <v>0.38</v>
          </cell>
          <cell r="Q89">
            <v>1.01</v>
          </cell>
          <cell r="R89">
            <v>7.25</v>
          </cell>
        </row>
        <row r="90">
          <cell r="E90">
            <v>7.8</v>
          </cell>
          <cell r="F90">
            <v>35.200000000000003</v>
          </cell>
          <cell r="G90">
            <v>12.98</v>
          </cell>
          <cell r="H90">
            <v>14.41</v>
          </cell>
          <cell r="I90">
            <v>37.619999999999997</v>
          </cell>
          <cell r="J90">
            <v>89.56</v>
          </cell>
          <cell r="K90">
            <v>5.79</v>
          </cell>
          <cell r="L90">
            <v>5.33</v>
          </cell>
          <cell r="M90">
            <v>2.64</v>
          </cell>
          <cell r="N90">
            <v>0.47</v>
          </cell>
          <cell r="O90">
            <v>14.57</v>
          </cell>
          <cell r="P90">
            <v>0.38</v>
          </cell>
          <cell r="Q90">
            <v>1.01</v>
          </cell>
          <cell r="R90">
            <v>7.35</v>
          </cell>
        </row>
        <row r="91">
          <cell r="E91">
            <v>7.9</v>
          </cell>
          <cell r="F91">
            <v>35.6</v>
          </cell>
          <cell r="G91">
            <v>13.1</v>
          </cell>
          <cell r="H91">
            <v>14.72</v>
          </cell>
          <cell r="I91">
            <v>38.53</v>
          </cell>
          <cell r="J91">
            <v>91.83</v>
          </cell>
          <cell r="K91">
            <v>5.86</v>
          </cell>
          <cell r="L91">
            <v>5.4</v>
          </cell>
          <cell r="M91">
            <v>2.64</v>
          </cell>
          <cell r="N91">
            <v>0.47</v>
          </cell>
          <cell r="O91">
            <v>14.81</v>
          </cell>
          <cell r="P91">
            <v>0.38</v>
          </cell>
          <cell r="Q91">
            <v>1.01</v>
          </cell>
          <cell r="R91">
            <v>7.45</v>
          </cell>
        </row>
        <row r="92">
          <cell r="E92">
            <v>8</v>
          </cell>
          <cell r="F92">
            <v>36</v>
          </cell>
          <cell r="G92">
            <v>13.22</v>
          </cell>
          <cell r="H92">
            <v>15.03</v>
          </cell>
          <cell r="I92">
            <v>39.44</v>
          </cell>
          <cell r="J92">
            <v>94.15</v>
          </cell>
          <cell r="K92">
            <v>5.93</v>
          </cell>
          <cell r="L92">
            <v>5.47</v>
          </cell>
          <cell r="M92">
            <v>2.64</v>
          </cell>
          <cell r="N92">
            <v>0.47</v>
          </cell>
          <cell r="O92">
            <v>15.04</v>
          </cell>
          <cell r="P92">
            <v>0.38</v>
          </cell>
          <cell r="Q92">
            <v>1.01</v>
          </cell>
          <cell r="R92">
            <v>7.55</v>
          </cell>
        </row>
        <row r="93">
          <cell r="E93">
            <v>8.1</v>
          </cell>
          <cell r="F93">
            <v>36.4</v>
          </cell>
          <cell r="G93">
            <v>13.34</v>
          </cell>
          <cell r="H93">
            <v>15.35</v>
          </cell>
          <cell r="I93">
            <v>40.369999999999997</v>
          </cell>
          <cell r="J93">
            <v>96.48</v>
          </cell>
          <cell r="K93">
            <v>6</v>
          </cell>
          <cell r="L93">
            <v>5.54</v>
          </cell>
          <cell r="M93">
            <v>2.64</v>
          </cell>
          <cell r="N93">
            <v>0.47</v>
          </cell>
          <cell r="O93">
            <v>15.28</v>
          </cell>
          <cell r="P93">
            <v>0.38</v>
          </cell>
          <cell r="Q93">
            <v>1.01</v>
          </cell>
          <cell r="R93">
            <v>7.65</v>
          </cell>
        </row>
        <row r="94">
          <cell r="E94">
            <v>8.1999999999999993</v>
          </cell>
          <cell r="F94">
            <v>36.799999999999997</v>
          </cell>
          <cell r="G94">
            <v>13.46</v>
          </cell>
          <cell r="H94">
            <v>15.66</v>
          </cell>
          <cell r="I94">
            <v>41.3</v>
          </cell>
          <cell r="J94">
            <v>98.88</v>
          </cell>
          <cell r="K94">
            <v>6.06</v>
          </cell>
          <cell r="L94">
            <v>5.6</v>
          </cell>
          <cell r="M94">
            <v>2.64</v>
          </cell>
          <cell r="N94">
            <v>0.47</v>
          </cell>
          <cell r="O94">
            <v>15.51</v>
          </cell>
          <cell r="P94">
            <v>0.38</v>
          </cell>
          <cell r="Q94">
            <v>1.01</v>
          </cell>
          <cell r="R94">
            <v>7.75</v>
          </cell>
        </row>
        <row r="95">
          <cell r="E95">
            <v>8.3000000000000007</v>
          </cell>
          <cell r="F95">
            <v>37.200000000000003</v>
          </cell>
          <cell r="G95">
            <v>13.58</v>
          </cell>
          <cell r="H95">
            <v>15.98</v>
          </cell>
          <cell r="I95">
            <v>42.25</v>
          </cell>
          <cell r="J95">
            <v>101.27</v>
          </cell>
          <cell r="K95">
            <v>6.13</v>
          </cell>
          <cell r="L95">
            <v>5.67</v>
          </cell>
          <cell r="M95">
            <v>2.64</v>
          </cell>
          <cell r="N95">
            <v>0.47</v>
          </cell>
          <cell r="O95">
            <v>15.75</v>
          </cell>
          <cell r="P95">
            <v>0.38</v>
          </cell>
          <cell r="Q95">
            <v>1.01</v>
          </cell>
          <cell r="R95">
            <v>7.85</v>
          </cell>
        </row>
        <row r="96">
          <cell r="E96">
            <v>8.4</v>
          </cell>
          <cell r="F96">
            <v>37.6</v>
          </cell>
          <cell r="G96">
            <v>13.7</v>
          </cell>
          <cell r="H96">
            <v>16.3</v>
          </cell>
          <cell r="I96">
            <v>43.2</v>
          </cell>
          <cell r="J96">
            <v>103.71</v>
          </cell>
          <cell r="K96">
            <v>6.2</v>
          </cell>
          <cell r="L96">
            <v>5.74</v>
          </cell>
          <cell r="M96">
            <v>2.64</v>
          </cell>
          <cell r="N96">
            <v>0.47</v>
          </cell>
          <cell r="O96">
            <v>15.98</v>
          </cell>
          <cell r="P96">
            <v>0.38</v>
          </cell>
          <cell r="Q96">
            <v>1.01</v>
          </cell>
          <cell r="R96">
            <v>7.95</v>
          </cell>
        </row>
        <row r="97">
          <cell r="E97">
            <v>8.5</v>
          </cell>
          <cell r="F97">
            <v>38</v>
          </cell>
          <cell r="G97">
            <v>13.82</v>
          </cell>
          <cell r="H97">
            <v>16.63</v>
          </cell>
          <cell r="I97">
            <v>44.17</v>
          </cell>
          <cell r="J97">
            <v>106.18</v>
          </cell>
          <cell r="K97">
            <v>6.26</v>
          </cell>
          <cell r="L97">
            <v>5.8</v>
          </cell>
          <cell r="M97">
            <v>2.64</v>
          </cell>
          <cell r="N97">
            <v>0.47</v>
          </cell>
          <cell r="O97">
            <v>16.22</v>
          </cell>
          <cell r="P97">
            <v>0.38</v>
          </cell>
          <cell r="Q97">
            <v>1.01</v>
          </cell>
          <cell r="R97">
            <v>8.0500000000000007</v>
          </cell>
        </row>
        <row r="98">
          <cell r="E98">
            <v>8.6</v>
          </cell>
          <cell r="F98">
            <v>38.4</v>
          </cell>
          <cell r="G98">
            <v>13.94</v>
          </cell>
          <cell r="H98">
            <v>16.95</v>
          </cell>
          <cell r="I98">
            <v>45.15</v>
          </cell>
          <cell r="J98">
            <v>108.67</v>
          </cell>
          <cell r="K98">
            <v>6.33</v>
          </cell>
          <cell r="L98">
            <v>5.84</v>
          </cell>
          <cell r="M98">
            <v>2.64</v>
          </cell>
          <cell r="N98">
            <v>0.47</v>
          </cell>
          <cell r="O98">
            <v>16.45</v>
          </cell>
          <cell r="P98">
            <v>0.38</v>
          </cell>
          <cell r="Q98">
            <v>1.01</v>
          </cell>
          <cell r="R98">
            <v>8.15</v>
          </cell>
        </row>
        <row r="99">
          <cell r="E99">
            <v>8.6999999999999993</v>
          </cell>
          <cell r="F99">
            <v>38.799999999999997</v>
          </cell>
          <cell r="G99">
            <v>14.06</v>
          </cell>
          <cell r="H99">
            <v>17.25</v>
          </cell>
          <cell r="I99">
            <v>46.13</v>
          </cell>
          <cell r="J99">
            <v>111.19</v>
          </cell>
          <cell r="K99">
            <v>6.4</v>
          </cell>
          <cell r="L99">
            <v>5.94</v>
          </cell>
          <cell r="M99">
            <v>2.64</v>
          </cell>
          <cell r="N99">
            <v>0.47</v>
          </cell>
          <cell r="O99">
            <v>16.690000000000001</v>
          </cell>
          <cell r="P99">
            <v>0.38</v>
          </cell>
          <cell r="Q99">
            <v>1.01</v>
          </cell>
          <cell r="R99">
            <v>8.25</v>
          </cell>
        </row>
        <row r="100">
          <cell r="E100">
            <v>8.8000000000000007</v>
          </cell>
          <cell r="F100">
            <v>39.200000000000003</v>
          </cell>
          <cell r="G100">
            <v>14.18</v>
          </cell>
          <cell r="H100">
            <v>17.61</v>
          </cell>
          <cell r="I100">
            <v>47.12</v>
          </cell>
          <cell r="J100">
            <v>113.69</v>
          </cell>
          <cell r="K100">
            <v>6.46</v>
          </cell>
          <cell r="L100">
            <v>6</v>
          </cell>
          <cell r="M100">
            <v>2.64</v>
          </cell>
          <cell r="N100">
            <v>0.47</v>
          </cell>
          <cell r="O100">
            <v>16.920000000000002</v>
          </cell>
          <cell r="P100">
            <v>0.38</v>
          </cell>
          <cell r="Q100">
            <v>1.01</v>
          </cell>
          <cell r="R100">
            <v>8.35</v>
          </cell>
        </row>
        <row r="101">
          <cell r="E101">
            <v>8.9</v>
          </cell>
          <cell r="F101">
            <v>39.6</v>
          </cell>
          <cell r="G101">
            <v>14.3</v>
          </cell>
          <cell r="H101">
            <v>17.95</v>
          </cell>
          <cell r="I101">
            <v>48.13</v>
          </cell>
          <cell r="J101">
            <v>116.34</v>
          </cell>
          <cell r="K101">
            <v>6.53</v>
          </cell>
          <cell r="L101">
            <v>6.07</v>
          </cell>
          <cell r="M101">
            <v>2.64</v>
          </cell>
          <cell r="N101">
            <v>0.47</v>
          </cell>
          <cell r="O101">
            <v>17.16</v>
          </cell>
          <cell r="P101">
            <v>0.38</v>
          </cell>
          <cell r="Q101">
            <v>1.01</v>
          </cell>
          <cell r="R101">
            <v>8.4499999999999993</v>
          </cell>
        </row>
        <row r="102">
          <cell r="E102">
            <v>9</v>
          </cell>
          <cell r="F102">
            <v>40</v>
          </cell>
          <cell r="G102">
            <v>14.42</v>
          </cell>
          <cell r="H102">
            <v>18.28</v>
          </cell>
          <cell r="I102">
            <v>49.14</v>
          </cell>
          <cell r="J102">
            <v>18.96</v>
          </cell>
          <cell r="K102">
            <v>6.6</v>
          </cell>
          <cell r="L102">
            <v>6.14</v>
          </cell>
          <cell r="M102">
            <v>2.64</v>
          </cell>
          <cell r="N102">
            <v>0.47</v>
          </cell>
          <cell r="O102">
            <v>17.39</v>
          </cell>
          <cell r="P102">
            <v>0.38</v>
          </cell>
          <cell r="Q102">
            <v>1.01</v>
          </cell>
          <cell r="R102">
            <v>8.5500000000000007</v>
          </cell>
        </row>
        <row r="103">
          <cell r="E103">
            <v>9.1</v>
          </cell>
          <cell r="F103">
            <v>40.4</v>
          </cell>
          <cell r="G103">
            <v>14.54</v>
          </cell>
          <cell r="H103">
            <v>18.64</v>
          </cell>
          <cell r="I103">
            <v>50.17</v>
          </cell>
          <cell r="J103">
            <v>121.59</v>
          </cell>
          <cell r="K103">
            <v>6.67</v>
          </cell>
          <cell r="L103">
            <v>6.21</v>
          </cell>
          <cell r="M103">
            <v>2.64</v>
          </cell>
          <cell r="N103">
            <v>0.47</v>
          </cell>
          <cell r="O103">
            <v>17.63</v>
          </cell>
          <cell r="P103">
            <v>0.38</v>
          </cell>
          <cell r="Q103">
            <v>1.01</v>
          </cell>
          <cell r="R103">
            <v>8.65</v>
          </cell>
        </row>
        <row r="104">
          <cell r="E104">
            <v>9.1999999999999993</v>
          </cell>
          <cell r="F104">
            <v>40.799999999999997</v>
          </cell>
          <cell r="G104">
            <v>14.66</v>
          </cell>
          <cell r="H104">
            <v>18.96</v>
          </cell>
          <cell r="I104">
            <v>51.2</v>
          </cell>
          <cell r="J104">
            <v>124.29</v>
          </cell>
          <cell r="K104">
            <v>6.73</v>
          </cell>
          <cell r="L104">
            <v>6.27</v>
          </cell>
          <cell r="M104">
            <v>2.64</v>
          </cell>
          <cell r="N104">
            <v>0.47</v>
          </cell>
          <cell r="O104">
            <v>17.86</v>
          </cell>
          <cell r="P104">
            <v>0.38</v>
          </cell>
          <cell r="Q104">
            <v>1.01</v>
          </cell>
          <cell r="R104">
            <v>8.7499999999999893</v>
          </cell>
        </row>
        <row r="105">
          <cell r="E105">
            <v>9.3000000000000007</v>
          </cell>
          <cell r="F105">
            <v>41.2</v>
          </cell>
          <cell r="G105">
            <v>14.78</v>
          </cell>
          <cell r="H105">
            <v>19.309999999999999</v>
          </cell>
          <cell r="I105">
            <v>52.25</v>
          </cell>
          <cell r="J105">
            <v>126.98</v>
          </cell>
          <cell r="K105">
            <v>6.8</v>
          </cell>
          <cell r="L105">
            <v>6.34</v>
          </cell>
          <cell r="M105">
            <v>2.64</v>
          </cell>
          <cell r="N105">
            <v>0.47</v>
          </cell>
          <cell r="O105">
            <v>18.100000000000001</v>
          </cell>
          <cell r="P105">
            <v>0.38</v>
          </cell>
          <cell r="Q105">
            <v>1.01</v>
          </cell>
          <cell r="R105">
            <v>8.8499999999999908</v>
          </cell>
        </row>
        <row r="106">
          <cell r="E106">
            <v>9.4</v>
          </cell>
          <cell r="F106">
            <v>41.6</v>
          </cell>
          <cell r="G106">
            <v>14.9</v>
          </cell>
          <cell r="H106">
            <v>19.649999999999999</v>
          </cell>
          <cell r="I106">
            <v>53.3</v>
          </cell>
          <cell r="J106">
            <v>129.72</v>
          </cell>
          <cell r="K106">
            <v>6.87</v>
          </cell>
          <cell r="L106">
            <v>6.41</v>
          </cell>
          <cell r="M106">
            <v>2.64</v>
          </cell>
          <cell r="N106">
            <v>0.47</v>
          </cell>
          <cell r="O106">
            <v>18.329999999999998</v>
          </cell>
          <cell r="P106">
            <v>0.38</v>
          </cell>
          <cell r="Q106">
            <v>1.01</v>
          </cell>
          <cell r="R106">
            <v>8.9499999999999904</v>
          </cell>
        </row>
        <row r="107">
          <cell r="E107">
            <v>9.5</v>
          </cell>
          <cell r="F107">
            <v>42</v>
          </cell>
          <cell r="G107">
            <v>15.02</v>
          </cell>
          <cell r="H107">
            <v>20.2</v>
          </cell>
          <cell r="I107">
            <v>54.37</v>
          </cell>
          <cell r="J107">
            <v>132.49</v>
          </cell>
          <cell r="K107">
            <v>6.93</v>
          </cell>
          <cell r="L107">
            <v>6.47</v>
          </cell>
          <cell r="M107">
            <v>2.64</v>
          </cell>
          <cell r="N107">
            <v>0.47</v>
          </cell>
          <cell r="O107">
            <v>18.57</v>
          </cell>
          <cell r="P107">
            <v>0.38</v>
          </cell>
          <cell r="Q107">
            <v>1.01</v>
          </cell>
          <cell r="R107">
            <v>9.0499999999999901</v>
          </cell>
        </row>
        <row r="108">
          <cell r="E108">
            <v>9.6</v>
          </cell>
          <cell r="F108">
            <v>42.4</v>
          </cell>
          <cell r="G108">
            <v>15.14</v>
          </cell>
          <cell r="H108">
            <v>20.350000000000001</v>
          </cell>
          <cell r="I108">
            <v>55.44</v>
          </cell>
          <cell r="J108">
            <v>135.29</v>
          </cell>
          <cell r="K108">
            <v>7</v>
          </cell>
          <cell r="L108">
            <v>6.54</v>
          </cell>
          <cell r="M108">
            <v>2.64</v>
          </cell>
          <cell r="N108">
            <v>0.47</v>
          </cell>
          <cell r="O108">
            <v>18.8</v>
          </cell>
          <cell r="P108">
            <v>0.38</v>
          </cell>
          <cell r="Q108">
            <v>1.01</v>
          </cell>
          <cell r="R108">
            <v>9.1499999999999897</v>
          </cell>
        </row>
        <row r="109">
          <cell r="E109">
            <v>9.6999999999999993</v>
          </cell>
          <cell r="F109">
            <v>42.8</v>
          </cell>
          <cell r="G109">
            <v>15.26</v>
          </cell>
          <cell r="H109">
            <v>20.71</v>
          </cell>
          <cell r="I109">
            <v>56.53</v>
          </cell>
          <cell r="J109">
            <v>138.1</v>
          </cell>
          <cell r="K109">
            <v>7.07</v>
          </cell>
          <cell r="L109">
            <v>6.61</v>
          </cell>
          <cell r="M109">
            <v>2.64</v>
          </cell>
          <cell r="N109">
            <v>0.47</v>
          </cell>
          <cell r="O109">
            <v>19.04</v>
          </cell>
          <cell r="P109">
            <v>0.38</v>
          </cell>
          <cell r="Q109">
            <v>1.01</v>
          </cell>
          <cell r="R109">
            <v>9.2499999999999893</v>
          </cell>
        </row>
        <row r="110">
          <cell r="E110">
            <v>9.8000000000000007</v>
          </cell>
          <cell r="F110">
            <v>43.2</v>
          </cell>
          <cell r="G110">
            <v>15.38</v>
          </cell>
          <cell r="H110">
            <v>21.06</v>
          </cell>
          <cell r="I110">
            <v>57.62</v>
          </cell>
          <cell r="J110">
            <v>140.96</v>
          </cell>
          <cell r="K110">
            <v>7.14</v>
          </cell>
          <cell r="L110">
            <v>6.68</v>
          </cell>
          <cell r="M110">
            <v>2.64</v>
          </cell>
          <cell r="N110">
            <v>0.47</v>
          </cell>
          <cell r="O110">
            <v>19.27</v>
          </cell>
          <cell r="P110">
            <v>0.38</v>
          </cell>
          <cell r="Q110">
            <v>1.01</v>
          </cell>
          <cell r="R110">
            <v>9.3499999999999908</v>
          </cell>
        </row>
        <row r="111">
          <cell r="E111">
            <v>9.9</v>
          </cell>
          <cell r="F111">
            <v>43.6</v>
          </cell>
          <cell r="G111">
            <v>15.5</v>
          </cell>
          <cell r="H111">
            <v>21.42</v>
          </cell>
          <cell r="I111">
            <v>58.73</v>
          </cell>
          <cell r="J111">
            <v>143.85</v>
          </cell>
          <cell r="K111">
            <v>7.2</v>
          </cell>
          <cell r="L111">
            <v>6.74</v>
          </cell>
          <cell r="M111">
            <v>2.64</v>
          </cell>
          <cell r="N111">
            <v>0.47</v>
          </cell>
          <cell r="O111">
            <v>19.510000000000002</v>
          </cell>
          <cell r="P111">
            <v>0.38</v>
          </cell>
          <cell r="Q111">
            <v>1.01</v>
          </cell>
          <cell r="R111">
            <v>9.4499999999999904</v>
          </cell>
        </row>
        <row r="112">
          <cell r="E112">
            <v>10</v>
          </cell>
          <cell r="F112">
            <v>44</v>
          </cell>
          <cell r="G112">
            <v>15.62</v>
          </cell>
          <cell r="H112">
            <v>21.78</v>
          </cell>
          <cell r="I112">
            <v>59.84</v>
          </cell>
          <cell r="J112">
            <v>146.77000000000001</v>
          </cell>
          <cell r="K112">
            <v>7.27</v>
          </cell>
          <cell r="L112">
            <v>6.81</v>
          </cell>
          <cell r="M112">
            <v>2.64</v>
          </cell>
          <cell r="N112">
            <v>0.47</v>
          </cell>
          <cell r="O112">
            <v>19.739999999999998</v>
          </cell>
          <cell r="P112">
            <v>0.38</v>
          </cell>
          <cell r="Q112">
            <v>1.01</v>
          </cell>
          <cell r="R112">
            <v>9.5499999999999901</v>
          </cell>
        </row>
        <row r="113">
          <cell r="E113">
            <v>10.1</v>
          </cell>
          <cell r="F113">
            <v>44.4</v>
          </cell>
          <cell r="G113">
            <v>15.74</v>
          </cell>
          <cell r="H113">
            <v>22.15</v>
          </cell>
          <cell r="I113">
            <v>60.97</v>
          </cell>
          <cell r="J113">
            <v>149.69999999999999</v>
          </cell>
          <cell r="K113">
            <v>7.34</v>
          </cell>
          <cell r="L113">
            <v>6.88</v>
          </cell>
          <cell r="M113">
            <v>2.64</v>
          </cell>
          <cell r="N113">
            <v>0.47</v>
          </cell>
          <cell r="O113">
            <v>19.98</v>
          </cell>
          <cell r="P113">
            <v>0.38</v>
          </cell>
          <cell r="Q113">
            <v>1.01</v>
          </cell>
          <cell r="R113">
            <v>9.6499999999999897</v>
          </cell>
        </row>
        <row r="114">
          <cell r="E114">
            <v>10.199999999999999</v>
          </cell>
          <cell r="F114">
            <v>44.8</v>
          </cell>
          <cell r="G114">
            <v>15.86</v>
          </cell>
          <cell r="H114">
            <v>22.51</v>
          </cell>
          <cell r="I114">
            <v>62.1</v>
          </cell>
          <cell r="J114">
            <v>152.69999999999999</v>
          </cell>
          <cell r="K114">
            <v>7.4</v>
          </cell>
          <cell r="L114">
            <v>6.94</v>
          </cell>
          <cell r="M114">
            <v>2.64</v>
          </cell>
          <cell r="N114">
            <v>0.47</v>
          </cell>
          <cell r="O114">
            <v>20.21</v>
          </cell>
          <cell r="P114">
            <v>0.38</v>
          </cell>
          <cell r="Q114">
            <v>1.01</v>
          </cell>
          <cell r="R114">
            <v>9.7499999999999893</v>
          </cell>
        </row>
        <row r="115">
          <cell r="E115">
            <v>10.3</v>
          </cell>
          <cell r="F115">
            <v>45.2</v>
          </cell>
          <cell r="G115">
            <v>15.98</v>
          </cell>
          <cell r="H115">
            <v>22.88</v>
          </cell>
          <cell r="I115">
            <v>63.25</v>
          </cell>
          <cell r="J115">
            <v>155.69</v>
          </cell>
          <cell r="K115">
            <v>7.47</v>
          </cell>
          <cell r="L115">
            <v>7.01</v>
          </cell>
          <cell r="M115">
            <v>2.64</v>
          </cell>
          <cell r="N115">
            <v>0.47</v>
          </cell>
          <cell r="O115">
            <v>20.45</v>
          </cell>
          <cell r="P115">
            <v>0.38</v>
          </cell>
          <cell r="Q115">
            <v>1.01</v>
          </cell>
          <cell r="R115">
            <v>9.8499999999999908</v>
          </cell>
        </row>
        <row r="116">
          <cell r="E116">
            <v>10.4</v>
          </cell>
          <cell r="F116">
            <v>45.6</v>
          </cell>
          <cell r="G116">
            <v>16.100000000000001</v>
          </cell>
          <cell r="H116">
            <v>23.25</v>
          </cell>
          <cell r="I116">
            <v>64.400000000000006</v>
          </cell>
          <cell r="J116">
            <v>158.72999999999999</v>
          </cell>
          <cell r="K116">
            <v>7.54</v>
          </cell>
          <cell r="L116">
            <v>7.08</v>
          </cell>
          <cell r="M116">
            <v>2.64</v>
          </cell>
          <cell r="N116">
            <v>0.47</v>
          </cell>
          <cell r="O116">
            <v>20.68</v>
          </cell>
          <cell r="P116">
            <v>0.38</v>
          </cell>
          <cell r="Q116">
            <v>1.01</v>
          </cell>
          <cell r="R116">
            <v>9.9499999999999904</v>
          </cell>
        </row>
        <row r="117">
          <cell r="E117">
            <v>10.5</v>
          </cell>
          <cell r="F117">
            <v>45.7</v>
          </cell>
          <cell r="G117">
            <v>16.13</v>
          </cell>
          <cell r="H117">
            <v>23.63</v>
          </cell>
          <cell r="I117">
            <v>65.67</v>
          </cell>
          <cell r="J117">
            <v>161.29</v>
          </cell>
          <cell r="K117">
            <v>7.6</v>
          </cell>
          <cell r="L117">
            <v>7.15</v>
          </cell>
          <cell r="M117">
            <v>3.75</v>
          </cell>
          <cell r="N117">
            <v>0.47</v>
          </cell>
          <cell r="O117">
            <v>20.11</v>
          </cell>
          <cell r="P117">
            <v>0.38</v>
          </cell>
          <cell r="Q117">
            <v>1.01</v>
          </cell>
          <cell r="R117">
            <v>9.9</v>
          </cell>
        </row>
        <row r="118">
          <cell r="E118">
            <v>10.6</v>
          </cell>
          <cell r="F118">
            <v>46.3</v>
          </cell>
          <cell r="G118">
            <v>16.309999999999999</v>
          </cell>
          <cell r="H118">
            <v>24</v>
          </cell>
          <cell r="I118">
            <v>66.739999999999995</v>
          </cell>
          <cell r="J118">
            <v>164.55</v>
          </cell>
          <cell r="K118">
            <v>7.72</v>
          </cell>
          <cell r="L118">
            <v>7.26</v>
          </cell>
          <cell r="M118">
            <v>3.75</v>
          </cell>
          <cell r="N118">
            <v>0.47</v>
          </cell>
          <cell r="O118">
            <v>20.34</v>
          </cell>
          <cell r="P118">
            <v>0.38</v>
          </cell>
          <cell r="Q118">
            <v>1.01</v>
          </cell>
          <cell r="R118">
            <v>10</v>
          </cell>
        </row>
        <row r="119">
          <cell r="E119">
            <v>10.7</v>
          </cell>
          <cell r="F119">
            <v>46.75</v>
          </cell>
          <cell r="G119">
            <v>16.45</v>
          </cell>
          <cell r="H119">
            <v>24.38</v>
          </cell>
          <cell r="I119">
            <v>67.930000000000007</v>
          </cell>
          <cell r="J119">
            <v>167.67</v>
          </cell>
          <cell r="K119">
            <v>7.8</v>
          </cell>
          <cell r="L119">
            <v>7.34</v>
          </cell>
          <cell r="M119">
            <v>3.75</v>
          </cell>
          <cell r="N119">
            <v>0.47</v>
          </cell>
          <cell r="O119">
            <v>20.58</v>
          </cell>
          <cell r="P119">
            <v>0.38</v>
          </cell>
          <cell r="Q119">
            <v>1.01</v>
          </cell>
          <cell r="R119">
            <v>10.1</v>
          </cell>
        </row>
        <row r="120">
          <cell r="E120">
            <v>10.8</v>
          </cell>
          <cell r="F120">
            <v>47.2</v>
          </cell>
          <cell r="G120">
            <v>16.579999999999998</v>
          </cell>
          <cell r="H120">
            <v>24.76</v>
          </cell>
          <cell r="I120">
            <v>69.12</v>
          </cell>
          <cell r="J120">
            <v>170.84</v>
          </cell>
          <cell r="K120">
            <v>7.88</v>
          </cell>
          <cell r="L120">
            <v>7.43</v>
          </cell>
          <cell r="M120">
            <v>3.75</v>
          </cell>
          <cell r="N120">
            <v>0.47</v>
          </cell>
          <cell r="O120">
            <v>20.81</v>
          </cell>
          <cell r="P120">
            <v>0.38</v>
          </cell>
          <cell r="Q120">
            <v>1.01</v>
          </cell>
          <cell r="R120">
            <v>10.199999999999999</v>
          </cell>
        </row>
        <row r="121">
          <cell r="E121">
            <v>10.9</v>
          </cell>
          <cell r="F121">
            <v>47.65</v>
          </cell>
          <cell r="G121">
            <v>16.72</v>
          </cell>
          <cell r="H121">
            <v>25.15</v>
          </cell>
          <cell r="I121">
            <v>70.33</v>
          </cell>
          <cell r="J121">
            <v>174.02</v>
          </cell>
          <cell r="K121">
            <v>7.97</v>
          </cell>
          <cell r="L121">
            <v>7.51</v>
          </cell>
          <cell r="M121">
            <v>3.75</v>
          </cell>
          <cell r="N121">
            <v>0.47</v>
          </cell>
          <cell r="O121">
            <v>21.05</v>
          </cell>
          <cell r="P121">
            <v>0.38</v>
          </cell>
          <cell r="Q121">
            <v>1.01</v>
          </cell>
          <cell r="R121">
            <v>10.3</v>
          </cell>
        </row>
        <row r="122">
          <cell r="E122">
            <v>11</v>
          </cell>
          <cell r="F122">
            <v>48.1</v>
          </cell>
          <cell r="G122">
            <v>16.850000000000001</v>
          </cell>
          <cell r="H122">
            <v>25.52</v>
          </cell>
          <cell r="I122">
            <v>71.540000000000006</v>
          </cell>
          <cell r="J122">
            <v>177.26</v>
          </cell>
          <cell r="K122">
            <v>8.0500000000000007</v>
          </cell>
          <cell r="L122">
            <v>7.59</v>
          </cell>
          <cell r="M122">
            <v>3.75</v>
          </cell>
          <cell r="N122">
            <v>0.47</v>
          </cell>
          <cell r="O122">
            <v>21.28</v>
          </cell>
          <cell r="P122">
            <v>0.38</v>
          </cell>
          <cell r="Q122">
            <v>1.01</v>
          </cell>
          <cell r="R122">
            <v>10.4</v>
          </cell>
        </row>
        <row r="123">
          <cell r="E123">
            <v>11.1</v>
          </cell>
          <cell r="F123">
            <v>48.55</v>
          </cell>
          <cell r="G123">
            <v>16.989999999999998</v>
          </cell>
          <cell r="H123">
            <v>25.92</v>
          </cell>
          <cell r="I123">
            <v>72.77</v>
          </cell>
          <cell r="J123">
            <v>180.5</v>
          </cell>
          <cell r="K123">
            <v>8.1300000000000008</v>
          </cell>
          <cell r="L123">
            <v>7.67</v>
          </cell>
          <cell r="M123">
            <v>3.75</v>
          </cell>
          <cell r="N123">
            <v>0.47</v>
          </cell>
          <cell r="O123">
            <v>21.52</v>
          </cell>
          <cell r="P123">
            <v>0.38</v>
          </cell>
          <cell r="Q123">
            <v>1.01</v>
          </cell>
          <cell r="R123">
            <v>10.5</v>
          </cell>
        </row>
        <row r="124">
          <cell r="E124">
            <v>11.2</v>
          </cell>
          <cell r="F124">
            <v>49</v>
          </cell>
          <cell r="G124">
            <v>17.12</v>
          </cell>
          <cell r="H124">
            <v>26.31</v>
          </cell>
          <cell r="I124">
            <v>74</v>
          </cell>
          <cell r="J124">
            <v>183.8</v>
          </cell>
          <cell r="K124">
            <v>8.2100000000000009</v>
          </cell>
          <cell r="L124">
            <v>7.75</v>
          </cell>
          <cell r="M124">
            <v>3.75</v>
          </cell>
          <cell r="N124">
            <v>0.47</v>
          </cell>
          <cell r="O124">
            <v>21.75</v>
          </cell>
          <cell r="P124">
            <v>0.38</v>
          </cell>
          <cell r="Q124">
            <v>1.01</v>
          </cell>
          <cell r="R124">
            <v>10.6</v>
          </cell>
        </row>
        <row r="125">
          <cell r="E125">
            <v>11.3</v>
          </cell>
          <cell r="F125">
            <v>49.45</v>
          </cell>
          <cell r="G125">
            <v>17.25</v>
          </cell>
          <cell r="H125">
            <v>26.71</v>
          </cell>
          <cell r="I125">
            <v>75.25</v>
          </cell>
          <cell r="J125">
            <v>187.11</v>
          </cell>
          <cell r="K125">
            <v>8.2899999999999991</v>
          </cell>
          <cell r="L125">
            <v>7.83</v>
          </cell>
          <cell r="M125">
            <v>3.75</v>
          </cell>
          <cell r="N125">
            <v>0.47</v>
          </cell>
          <cell r="O125">
            <v>21.79</v>
          </cell>
          <cell r="P125">
            <v>0.38</v>
          </cell>
          <cell r="Q125">
            <v>1.01</v>
          </cell>
          <cell r="R125">
            <v>10.7</v>
          </cell>
        </row>
        <row r="126">
          <cell r="E126">
            <v>11.4</v>
          </cell>
          <cell r="F126">
            <v>49.9</v>
          </cell>
          <cell r="G126">
            <v>17.39</v>
          </cell>
          <cell r="H126">
            <v>27.1</v>
          </cell>
          <cell r="I126">
            <v>76.5</v>
          </cell>
          <cell r="J126">
            <v>190.47</v>
          </cell>
          <cell r="K126">
            <v>8.3699999999999992</v>
          </cell>
          <cell r="L126">
            <v>7.91</v>
          </cell>
          <cell r="M126">
            <v>3.75</v>
          </cell>
          <cell r="N126">
            <v>0.47</v>
          </cell>
          <cell r="O126">
            <v>22.22</v>
          </cell>
          <cell r="P126">
            <v>0.38</v>
          </cell>
          <cell r="Q126">
            <v>1.01</v>
          </cell>
          <cell r="R126">
            <v>10.8</v>
          </cell>
        </row>
        <row r="127">
          <cell r="E127">
            <v>11.5</v>
          </cell>
          <cell r="F127">
            <v>50.35</v>
          </cell>
          <cell r="G127">
            <v>17.53</v>
          </cell>
          <cell r="H127">
            <v>27.5</v>
          </cell>
          <cell r="I127">
            <v>77.77</v>
          </cell>
          <cell r="J127">
            <v>193.83</v>
          </cell>
          <cell r="K127">
            <v>8.4499999999999993</v>
          </cell>
          <cell r="L127">
            <v>7.99</v>
          </cell>
          <cell r="M127">
            <v>3.75</v>
          </cell>
          <cell r="N127">
            <v>0.47</v>
          </cell>
          <cell r="O127">
            <v>22.46</v>
          </cell>
          <cell r="P127">
            <v>0.38</v>
          </cell>
          <cell r="Q127">
            <v>1.01</v>
          </cell>
          <cell r="R127">
            <v>10.9</v>
          </cell>
        </row>
        <row r="128">
          <cell r="E128">
            <v>11.6</v>
          </cell>
          <cell r="F128">
            <v>50.8</v>
          </cell>
          <cell r="G128">
            <v>17.66</v>
          </cell>
          <cell r="H128">
            <v>26.9</v>
          </cell>
          <cell r="I128">
            <v>79.040000000000006</v>
          </cell>
          <cell r="J128">
            <v>197.25</v>
          </cell>
          <cell r="K128">
            <v>8.5299999999999994</v>
          </cell>
          <cell r="L128">
            <v>8.07</v>
          </cell>
          <cell r="M128">
            <v>3.75</v>
          </cell>
          <cell r="N128">
            <v>0.47</v>
          </cell>
          <cell r="O128">
            <v>22.69</v>
          </cell>
          <cell r="P128">
            <v>0.38</v>
          </cell>
          <cell r="Q128">
            <v>1.01</v>
          </cell>
          <cell r="R128">
            <v>11</v>
          </cell>
        </row>
        <row r="129">
          <cell r="E129">
            <v>11.7</v>
          </cell>
          <cell r="F129">
            <v>51.25</v>
          </cell>
          <cell r="G129">
            <v>17.8</v>
          </cell>
          <cell r="H129">
            <v>28.31</v>
          </cell>
          <cell r="I129">
            <v>80.33</v>
          </cell>
          <cell r="J129">
            <v>200.68</v>
          </cell>
          <cell r="K129">
            <v>8.61</v>
          </cell>
          <cell r="L129">
            <v>8.15</v>
          </cell>
          <cell r="M129">
            <v>3.75</v>
          </cell>
          <cell r="N129">
            <v>0.47</v>
          </cell>
          <cell r="O129">
            <v>22.93</v>
          </cell>
          <cell r="P129">
            <v>0.38</v>
          </cell>
          <cell r="Q129">
            <v>1.01</v>
          </cell>
          <cell r="R129">
            <v>11.1</v>
          </cell>
        </row>
        <row r="130">
          <cell r="E130">
            <v>11.8</v>
          </cell>
          <cell r="F130">
            <v>51.7</v>
          </cell>
          <cell r="G130">
            <v>17.93</v>
          </cell>
          <cell r="H130">
            <v>28.71</v>
          </cell>
          <cell r="I130">
            <v>81.62</v>
          </cell>
          <cell r="J130">
            <v>204.19</v>
          </cell>
          <cell r="K130">
            <v>8.69</v>
          </cell>
          <cell r="L130">
            <v>8.23</v>
          </cell>
          <cell r="M130">
            <v>3.75</v>
          </cell>
          <cell r="N130">
            <v>0.47</v>
          </cell>
          <cell r="O130">
            <v>23.16</v>
          </cell>
          <cell r="P130">
            <v>0.38</v>
          </cell>
          <cell r="Q130">
            <v>1.01</v>
          </cell>
          <cell r="R130">
            <v>11.2</v>
          </cell>
        </row>
        <row r="131">
          <cell r="E131">
            <v>11.9</v>
          </cell>
          <cell r="F131">
            <v>52.15</v>
          </cell>
          <cell r="G131">
            <v>18.07</v>
          </cell>
          <cell r="H131">
            <v>29.12</v>
          </cell>
          <cell r="I131">
            <v>82.93</v>
          </cell>
          <cell r="J131">
            <v>207.73</v>
          </cell>
          <cell r="K131">
            <v>8.77</v>
          </cell>
          <cell r="L131">
            <v>7.31</v>
          </cell>
          <cell r="M131">
            <v>3.75</v>
          </cell>
          <cell r="N131">
            <v>0.47</v>
          </cell>
          <cell r="O131">
            <v>23.4</v>
          </cell>
          <cell r="P131">
            <v>0.38</v>
          </cell>
          <cell r="Q131">
            <v>1.01</v>
          </cell>
          <cell r="R131">
            <v>11.3</v>
          </cell>
        </row>
        <row r="132">
          <cell r="E132">
            <v>12</v>
          </cell>
          <cell r="F132">
            <v>52.6</v>
          </cell>
          <cell r="G132">
            <v>18.2</v>
          </cell>
          <cell r="H132">
            <v>29.53</v>
          </cell>
          <cell r="I132">
            <v>84.24</v>
          </cell>
          <cell r="J132">
            <v>211.22</v>
          </cell>
          <cell r="K132">
            <v>8.85</v>
          </cell>
          <cell r="L132">
            <v>8.39</v>
          </cell>
          <cell r="M132">
            <v>3.75</v>
          </cell>
          <cell r="N132">
            <v>0.47</v>
          </cell>
          <cell r="O132">
            <v>23.63</v>
          </cell>
          <cell r="P132">
            <v>0.38</v>
          </cell>
          <cell r="Q132">
            <v>1.01</v>
          </cell>
          <cell r="R132">
            <v>11.4</v>
          </cell>
        </row>
        <row r="133">
          <cell r="E133">
            <v>12.1</v>
          </cell>
          <cell r="F133">
            <v>53.05</v>
          </cell>
          <cell r="G133">
            <v>18.34</v>
          </cell>
          <cell r="H133">
            <v>29.95</v>
          </cell>
          <cell r="I133">
            <v>85.57</v>
          </cell>
          <cell r="J133">
            <v>214.9</v>
          </cell>
          <cell r="K133">
            <v>8.94</v>
          </cell>
          <cell r="L133">
            <v>8.48</v>
          </cell>
          <cell r="M133">
            <v>3.75</v>
          </cell>
          <cell r="N133">
            <v>0.47</v>
          </cell>
          <cell r="O133">
            <v>23.87</v>
          </cell>
          <cell r="P133">
            <v>0.38</v>
          </cell>
          <cell r="Q133">
            <v>1.01</v>
          </cell>
          <cell r="R133">
            <v>11.5</v>
          </cell>
        </row>
        <row r="134">
          <cell r="E134">
            <v>12.2</v>
          </cell>
          <cell r="F134">
            <v>53.5</v>
          </cell>
          <cell r="G134">
            <v>18.47</v>
          </cell>
          <cell r="H134">
            <v>30.36</v>
          </cell>
          <cell r="I134">
            <v>86.9</v>
          </cell>
          <cell r="J134">
            <v>218.56</v>
          </cell>
          <cell r="K134">
            <v>9.02</v>
          </cell>
          <cell r="L134">
            <v>8.56</v>
          </cell>
          <cell r="M134">
            <v>3.75</v>
          </cell>
          <cell r="N134">
            <v>0.47</v>
          </cell>
          <cell r="O134">
            <v>24.1</v>
          </cell>
          <cell r="P134">
            <v>0.38</v>
          </cell>
          <cell r="Q134">
            <v>1.01</v>
          </cell>
          <cell r="R134">
            <v>11.6</v>
          </cell>
        </row>
        <row r="135">
          <cell r="E135">
            <v>12.3</v>
          </cell>
          <cell r="F135">
            <v>53.95</v>
          </cell>
          <cell r="G135">
            <v>18.61</v>
          </cell>
          <cell r="H135">
            <v>30.78</v>
          </cell>
          <cell r="I135">
            <v>88.25</v>
          </cell>
          <cell r="J135">
            <v>222.23</v>
          </cell>
          <cell r="K135">
            <v>9.1</v>
          </cell>
          <cell r="L135">
            <v>8.64</v>
          </cell>
          <cell r="M135">
            <v>3.75</v>
          </cell>
          <cell r="N135">
            <v>0.47</v>
          </cell>
          <cell r="O135">
            <v>24.34</v>
          </cell>
          <cell r="P135">
            <v>0.38</v>
          </cell>
          <cell r="Q135">
            <v>1.01</v>
          </cell>
          <cell r="R135">
            <v>11.7</v>
          </cell>
        </row>
        <row r="136">
          <cell r="E136">
            <v>12.4</v>
          </cell>
          <cell r="F136">
            <v>54.4</v>
          </cell>
          <cell r="G136">
            <v>18.739999999999998</v>
          </cell>
          <cell r="H136">
            <v>31.2</v>
          </cell>
          <cell r="I136">
            <v>89.6</v>
          </cell>
          <cell r="J136">
            <v>225.96</v>
          </cell>
          <cell r="K136">
            <v>9.18</v>
          </cell>
          <cell r="L136">
            <v>8.7200000000000006</v>
          </cell>
          <cell r="M136">
            <v>3.75</v>
          </cell>
          <cell r="N136">
            <v>0.47</v>
          </cell>
          <cell r="O136">
            <v>24.57</v>
          </cell>
          <cell r="P136">
            <v>0.38</v>
          </cell>
          <cell r="Q136">
            <v>1.01</v>
          </cell>
          <cell r="R136">
            <v>11.8</v>
          </cell>
        </row>
        <row r="137">
          <cell r="E137">
            <v>12.5</v>
          </cell>
          <cell r="F137">
            <v>54.85</v>
          </cell>
          <cell r="G137">
            <v>18.88</v>
          </cell>
          <cell r="H137">
            <v>31.63</v>
          </cell>
          <cell r="I137">
            <v>90.97</v>
          </cell>
          <cell r="J137">
            <v>229.71</v>
          </cell>
          <cell r="K137">
            <v>9.26</v>
          </cell>
          <cell r="L137">
            <v>8.8000000000000007</v>
          </cell>
          <cell r="M137">
            <v>3.75</v>
          </cell>
          <cell r="N137">
            <v>0.47</v>
          </cell>
          <cell r="O137">
            <v>24.81</v>
          </cell>
          <cell r="P137">
            <v>0.38</v>
          </cell>
          <cell r="Q137">
            <v>1.01</v>
          </cell>
          <cell r="R137">
            <v>11.9</v>
          </cell>
        </row>
        <row r="138">
          <cell r="E138">
            <v>12.6</v>
          </cell>
          <cell r="F138">
            <v>55.3</v>
          </cell>
          <cell r="G138">
            <v>19.010000000000002</v>
          </cell>
          <cell r="H138">
            <v>32.049999999999997</v>
          </cell>
          <cell r="I138">
            <v>92.34</v>
          </cell>
          <cell r="J138">
            <v>233.5</v>
          </cell>
          <cell r="K138">
            <v>9.34</v>
          </cell>
          <cell r="L138">
            <v>8.8800000000000008</v>
          </cell>
          <cell r="M138">
            <v>3.75</v>
          </cell>
          <cell r="N138">
            <v>0.47</v>
          </cell>
          <cell r="O138">
            <v>25.04</v>
          </cell>
          <cell r="P138">
            <v>0.38</v>
          </cell>
          <cell r="Q138">
            <v>1.01</v>
          </cell>
          <cell r="R138">
            <v>12</v>
          </cell>
        </row>
        <row r="139">
          <cell r="E139">
            <v>12.7</v>
          </cell>
          <cell r="F139">
            <v>55.75</v>
          </cell>
          <cell r="G139">
            <v>19.149999999999999</v>
          </cell>
          <cell r="H139">
            <v>32.479999999999997</v>
          </cell>
          <cell r="I139">
            <v>93.73</v>
          </cell>
          <cell r="J139">
            <v>237.32</v>
          </cell>
          <cell r="K139">
            <v>9.42</v>
          </cell>
          <cell r="L139">
            <v>8.9600000000000009</v>
          </cell>
          <cell r="M139">
            <v>3.75</v>
          </cell>
          <cell r="N139">
            <v>0.47</v>
          </cell>
          <cell r="O139">
            <v>25.28</v>
          </cell>
          <cell r="P139">
            <v>0.38</v>
          </cell>
          <cell r="Q139">
            <v>1.01</v>
          </cell>
          <cell r="R139">
            <v>12.1</v>
          </cell>
        </row>
        <row r="140">
          <cell r="E140">
            <v>12.8</v>
          </cell>
          <cell r="F140">
            <v>56.2</v>
          </cell>
          <cell r="G140">
            <v>19.28</v>
          </cell>
          <cell r="H140">
            <v>32.909999999999997</v>
          </cell>
          <cell r="I140">
            <v>95.12</v>
          </cell>
          <cell r="J140">
            <v>241.18</v>
          </cell>
          <cell r="K140">
            <v>9.5</v>
          </cell>
          <cell r="L140">
            <v>9.0399999999999991</v>
          </cell>
          <cell r="M140">
            <v>3.75</v>
          </cell>
          <cell r="N140">
            <v>0.47</v>
          </cell>
          <cell r="O140">
            <v>25.51</v>
          </cell>
          <cell r="P140">
            <v>0.38</v>
          </cell>
          <cell r="Q140">
            <v>1.01</v>
          </cell>
          <cell r="R140">
            <v>12.2</v>
          </cell>
        </row>
        <row r="141">
          <cell r="E141">
            <v>12.9</v>
          </cell>
          <cell r="F141">
            <v>56.65</v>
          </cell>
          <cell r="G141">
            <v>19.420000000000002</v>
          </cell>
          <cell r="H141">
            <v>33.35</v>
          </cell>
          <cell r="I141">
            <v>96.53</v>
          </cell>
          <cell r="J141">
            <v>245.07</v>
          </cell>
          <cell r="K141">
            <v>9.58</v>
          </cell>
          <cell r="L141">
            <v>9.1199999999999992</v>
          </cell>
          <cell r="M141">
            <v>3.75</v>
          </cell>
          <cell r="N141">
            <v>0.47</v>
          </cell>
          <cell r="O141">
            <v>25.75</v>
          </cell>
          <cell r="P141">
            <v>0.38</v>
          </cell>
          <cell r="Q141">
            <v>1.01</v>
          </cell>
          <cell r="R141">
            <v>12.3</v>
          </cell>
        </row>
        <row r="142">
          <cell r="E142">
            <v>13</v>
          </cell>
          <cell r="F142">
            <v>57.1</v>
          </cell>
          <cell r="G142">
            <v>19.55</v>
          </cell>
          <cell r="H142">
            <v>33.78</v>
          </cell>
          <cell r="I142">
            <v>97.94</v>
          </cell>
          <cell r="J142">
            <v>249</v>
          </cell>
          <cell r="K142">
            <v>9.66</v>
          </cell>
          <cell r="L142">
            <v>9.1999999999999993</v>
          </cell>
          <cell r="M142">
            <v>3.75</v>
          </cell>
          <cell r="N142">
            <v>0.47</v>
          </cell>
          <cell r="O142">
            <v>25.98</v>
          </cell>
          <cell r="P142">
            <v>0.38</v>
          </cell>
          <cell r="Q142">
            <v>1.01</v>
          </cell>
          <cell r="R142">
            <v>12.4</v>
          </cell>
        </row>
        <row r="143">
          <cell r="E143">
            <v>13.1</v>
          </cell>
          <cell r="F143">
            <v>57.55</v>
          </cell>
          <cell r="G143">
            <v>19.690000000000001</v>
          </cell>
          <cell r="H143">
            <v>34.22</v>
          </cell>
          <cell r="I143">
            <v>99.37</v>
          </cell>
          <cell r="J143">
            <v>252.96</v>
          </cell>
          <cell r="K143">
            <v>9.74</v>
          </cell>
          <cell r="L143">
            <v>9.2799999999999994</v>
          </cell>
          <cell r="M143">
            <v>3.75</v>
          </cell>
          <cell r="N143">
            <v>0.47</v>
          </cell>
          <cell r="O143">
            <v>26.22</v>
          </cell>
          <cell r="P143">
            <v>0.38</v>
          </cell>
          <cell r="Q143">
            <v>1.01</v>
          </cell>
          <cell r="R143">
            <v>12.5</v>
          </cell>
        </row>
        <row r="144">
          <cell r="E144">
            <v>13.2</v>
          </cell>
          <cell r="F144">
            <v>58</v>
          </cell>
          <cell r="G144">
            <v>19.82</v>
          </cell>
          <cell r="H144">
            <v>34.659999999999997</v>
          </cell>
          <cell r="I144">
            <v>100.8</v>
          </cell>
          <cell r="J144">
            <v>256.95999999999998</v>
          </cell>
          <cell r="K144">
            <v>9.82</v>
          </cell>
          <cell r="L144">
            <v>9.36</v>
          </cell>
          <cell r="M144">
            <v>3.75</v>
          </cell>
          <cell r="N144">
            <v>0.47</v>
          </cell>
          <cell r="O144">
            <v>26.45</v>
          </cell>
          <cell r="P144">
            <v>0.38</v>
          </cell>
          <cell r="Q144">
            <v>1.01</v>
          </cell>
          <cell r="R144">
            <v>12.6</v>
          </cell>
        </row>
        <row r="145">
          <cell r="E145">
            <v>13.3</v>
          </cell>
          <cell r="F145">
            <v>58.45</v>
          </cell>
          <cell r="G145">
            <v>19.96</v>
          </cell>
          <cell r="H145">
            <v>35.11</v>
          </cell>
          <cell r="I145">
            <v>102.25</v>
          </cell>
          <cell r="J145">
            <v>260.97000000000003</v>
          </cell>
          <cell r="K145">
            <v>9.91</v>
          </cell>
          <cell r="L145">
            <v>9.4499999999999993</v>
          </cell>
          <cell r="M145">
            <v>3.75</v>
          </cell>
          <cell r="N145">
            <v>0.47</v>
          </cell>
          <cell r="O145">
            <v>26.69</v>
          </cell>
          <cell r="P145">
            <v>0.38</v>
          </cell>
          <cell r="Q145">
            <v>1.01</v>
          </cell>
          <cell r="R145">
            <v>12.7</v>
          </cell>
        </row>
        <row r="146">
          <cell r="E146">
            <v>13.4</v>
          </cell>
          <cell r="F146">
            <v>58.9</v>
          </cell>
          <cell r="G146">
            <v>20.09</v>
          </cell>
          <cell r="H146">
            <v>35.549999999999997</v>
          </cell>
          <cell r="I146">
            <v>103.7</v>
          </cell>
          <cell r="J146">
            <v>265.04000000000002</v>
          </cell>
          <cell r="K146">
            <v>9.99</v>
          </cell>
          <cell r="L146">
            <v>9.5299999999999994</v>
          </cell>
          <cell r="M146">
            <v>3.75</v>
          </cell>
          <cell r="N146">
            <v>0.47</v>
          </cell>
          <cell r="O146">
            <v>26.92</v>
          </cell>
          <cell r="P146">
            <v>0.38</v>
          </cell>
          <cell r="Q146">
            <v>1.01</v>
          </cell>
          <cell r="R146">
            <v>12.8</v>
          </cell>
        </row>
        <row r="147">
          <cell r="E147">
            <v>13.5</v>
          </cell>
          <cell r="F147">
            <v>59.35</v>
          </cell>
          <cell r="G147">
            <v>20.23</v>
          </cell>
          <cell r="H147">
            <v>36</v>
          </cell>
          <cell r="I147">
            <v>105.17</v>
          </cell>
          <cell r="J147">
            <v>269.13</v>
          </cell>
          <cell r="K147">
            <v>10.07</v>
          </cell>
          <cell r="L147">
            <v>9.61</v>
          </cell>
          <cell r="M147">
            <v>3.75</v>
          </cell>
          <cell r="N147">
            <v>0.47</v>
          </cell>
          <cell r="O147">
            <v>27.16</v>
          </cell>
          <cell r="P147">
            <v>0.38</v>
          </cell>
          <cell r="Q147">
            <v>1.01</v>
          </cell>
          <cell r="R147">
            <v>12.9</v>
          </cell>
        </row>
        <row r="148">
          <cell r="E148">
            <v>13.600000000000099</v>
          </cell>
          <cell r="F148">
            <v>59.8</v>
          </cell>
          <cell r="G148">
            <v>20.36</v>
          </cell>
          <cell r="H148">
            <v>36.450000000000003</v>
          </cell>
          <cell r="I148">
            <v>106.64</v>
          </cell>
          <cell r="J148">
            <v>273.27999999999997</v>
          </cell>
          <cell r="K148">
            <v>10.15</v>
          </cell>
          <cell r="L148">
            <v>9.69</v>
          </cell>
          <cell r="M148">
            <v>3.75</v>
          </cell>
          <cell r="N148">
            <v>0.47</v>
          </cell>
          <cell r="O148">
            <v>27.39</v>
          </cell>
          <cell r="P148">
            <v>0.38</v>
          </cell>
          <cell r="Q148">
            <v>1.01</v>
          </cell>
          <cell r="R148">
            <v>13</v>
          </cell>
        </row>
        <row r="149">
          <cell r="E149">
            <v>13.700000000000101</v>
          </cell>
          <cell r="F149">
            <v>60.25</v>
          </cell>
          <cell r="G149">
            <v>20.5</v>
          </cell>
          <cell r="H149">
            <v>36.909999999999997</v>
          </cell>
          <cell r="I149">
            <v>108.13</v>
          </cell>
          <cell r="J149">
            <v>277.45</v>
          </cell>
          <cell r="K149">
            <v>10.23</v>
          </cell>
          <cell r="L149">
            <v>9.77</v>
          </cell>
          <cell r="M149">
            <v>3.75</v>
          </cell>
          <cell r="N149">
            <v>0.47</v>
          </cell>
          <cell r="O149">
            <v>27.63</v>
          </cell>
          <cell r="P149">
            <v>0.38</v>
          </cell>
          <cell r="Q149">
            <v>1.01</v>
          </cell>
          <cell r="R149">
            <v>13.1</v>
          </cell>
        </row>
        <row r="150">
          <cell r="E150">
            <v>13.8000000000001</v>
          </cell>
          <cell r="F150">
            <v>60.7</v>
          </cell>
          <cell r="G150">
            <v>20.63</v>
          </cell>
          <cell r="H150">
            <v>37.36</v>
          </cell>
          <cell r="I150">
            <v>109.62</v>
          </cell>
          <cell r="J150">
            <v>281.66000000000003</v>
          </cell>
          <cell r="K150">
            <v>10.31</v>
          </cell>
          <cell r="L150">
            <v>9.85</v>
          </cell>
          <cell r="M150">
            <v>3.75</v>
          </cell>
          <cell r="N150">
            <v>0.47</v>
          </cell>
          <cell r="O150">
            <v>27.86</v>
          </cell>
          <cell r="P150">
            <v>0.38</v>
          </cell>
          <cell r="Q150">
            <v>1.01</v>
          </cell>
          <cell r="R150">
            <v>13.2</v>
          </cell>
        </row>
        <row r="151">
          <cell r="E151">
            <v>13.9000000000001</v>
          </cell>
          <cell r="F151">
            <v>61.15</v>
          </cell>
          <cell r="G151">
            <v>20.77</v>
          </cell>
          <cell r="H151">
            <v>37.82</v>
          </cell>
          <cell r="I151">
            <v>111.13</v>
          </cell>
          <cell r="J151">
            <v>285.89999999999998</v>
          </cell>
          <cell r="K151">
            <v>10.39</v>
          </cell>
          <cell r="L151">
            <v>9.93</v>
          </cell>
          <cell r="M151">
            <v>3.75</v>
          </cell>
          <cell r="N151">
            <v>0.47</v>
          </cell>
          <cell r="O151">
            <v>28.1</v>
          </cell>
          <cell r="P151">
            <v>0.38</v>
          </cell>
          <cell r="Q151">
            <v>1.01</v>
          </cell>
          <cell r="R151">
            <v>13.3</v>
          </cell>
        </row>
        <row r="152">
          <cell r="E152">
            <v>14.000000000000099</v>
          </cell>
          <cell r="F152">
            <v>61.6</v>
          </cell>
          <cell r="G152">
            <v>20.9</v>
          </cell>
          <cell r="H152">
            <v>38.28</v>
          </cell>
          <cell r="I152">
            <v>112.64</v>
          </cell>
          <cell r="J152">
            <v>290.18</v>
          </cell>
          <cell r="K152">
            <v>10.47</v>
          </cell>
          <cell r="L152">
            <v>10.01</v>
          </cell>
          <cell r="M152">
            <v>3.75</v>
          </cell>
          <cell r="N152">
            <v>0.47</v>
          </cell>
          <cell r="O152">
            <v>28.33</v>
          </cell>
          <cell r="P152">
            <v>0.38</v>
          </cell>
          <cell r="Q152">
            <v>1.01</v>
          </cell>
          <cell r="R152">
            <v>13.4</v>
          </cell>
        </row>
        <row r="153">
          <cell r="E153">
            <v>14.100000000000099</v>
          </cell>
          <cell r="F153">
            <v>62.05</v>
          </cell>
          <cell r="G153">
            <v>21.04</v>
          </cell>
          <cell r="H153">
            <v>38.75</v>
          </cell>
          <cell r="I153">
            <v>114.17</v>
          </cell>
          <cell r="J153">
            <v>294.56</v>
          </cell>
          <cell r="K153">
            <v>10.55</v>
          </cell>
          <cell r="L153">
            <v>10.09</v>
          </cell>
          <cell r="M153">
            <v>3.75</v>
          </cell>
          <cell r="N153">
            <v>0.47</v>
          </cell>
          <cell r="O153">
            <v>28.57</v>
          </cell>
          <cell r="P153">
            <v>0.38</v>
          </cell>
          <cell r="Q153">
            <v>1.01</v>
          </cell>
          <cell r="R153">
            <v>13.5</v>
          </cell>
        </row>
        <row r="154">
          <cell r="E154">
            <v>14.200000000000101</v>
          </cell>
          <cell r="F154">
            <v>62.3</v>
          </cell>
          <cell r="G154">
            <v>21.17</v>
          </cell>
          <cell r="H154">
            <v>39.21</v>
          </cell>
          <cell r="I154">
            <v>115.7</v>
          </cell>
          <cell r="J154">
            <v>298.83999999999997</v>
          </cell>
          <cell r="K154">
            <v>10.63</v>
          </cell>
          <cell r="L154">
            <v>10.17</v>
          </cell>
          <cell r="M154">
            <v>3.75</v>
          </cell>
          <cell r="N154">
            <v>0.47</v>
          </cell>
          <cell r="O154">
            <v>28.8</v>
          </cell>
          <cell r="P154">
            <v>0.38</v>
          </cell>
          <cell r="Q154">
            <v>1.01</v>
          </cell>
          <cell r="R154">
            <v>13.6</v>
          </cell>
        </row>
        <row r="155">
          <cell r="E155">
            <v>14.3000000000001</v>
          </cell>
          <cell r="F155">
            <v>62.95</v>
          </cell>
          <cell r="G155">
            <v>21.31</v>
          </cell>
          <cell r="H155">
            <v>39.68</v>
          </cell>
          <cell r="I155">
            <v>117.25</v>
          </cell>
          <cell r="J155">
            <v>303.22000000000003</v>
          </cell>
          <cell r="K155">
            <v>10.71</v>
          </cell>
          <cell r="L155">
            <v>10.25</v>
          </cell>
          <cell r="M155">
            <v>3.75</v>
          </cell>
          <cell r="N155">
            <v>0.47</v>
          </cell>
          <cell r="O155">
            <v>29.04</v>
          </cell>
          <cell r="P155">
            <v>0.38</v>
          </cell>
          <cell r="Q155">
            <v>1.01</v>
          </cell>
          <cell r="R155">
            <v>13.7</v>
          </cell>
        </row>
        <row r="156">
          <cell r="E156">
            <v>14.4000000000001</v>
          </cell>
          <cell r="F156">
            <v>63.4</v>
          </cell>
          <cell r="G156">
            <v>21.44</v>
          </cell>
          <cell r="H156">
            <v>40.15</v>
          </cell>
          <cell r="I156">
            <v>118.8</v>
          </cell>
          <cell r="J156">
            <v>307.64</v>
          </cell>
          <cell r="K156">
            <v>10.79</v>
          </cell>
          <cell r="L156">
            <v>10.33</v>
          </cell>
          <cell r="M156">
            <v>3.75</v>
          </cell>
          <cell r="N156">
            <v>0.47</v>
          </cell>
          <cell r="O156">
            <v>29.27</v>
          </cell>
          <cell r="P156">
            <v>0.38</v>
          </cell>
          <cell r="Q156">
            <v>1.01</v>
          </cell>
          <cell r="R156">
            <v>13.8</v>
          </cell>
        </row>
        <row r="157">
          <cell r="E157">
            <v>14.500000000000099</v>
          </cell>
          <cell r="F157">
            <v>63.85</v>
          </cell>
          <cell r="G157">
            <v>21.58</v>
          </cell>
          <cell r="H157">
            <v>40.630000000000003</v>
          </cell>
          <cell r="I157">
            <v>120.37</v>
          </cell>
          <cell r="J157">
            <v>312.08999999999997</v>
          </cell>
          <cell r="K157">
            <v>10.87</v>
          </cell>
          <cell r="L157">
            <v>10.41</v>
          </cell>
          <cell r="M157">
            <v>3.75</v>
          </cell>
          <cell r="N157">
            <v>0.47</v>
          </cell>
          <cell r="O157">
            <v>29.51</v>
          </cell>
          <cell r="P157">
            <v>0.38</v>
          </cell>
          <cell r="Q157">
            <v>1.01</v>
          </cell>
          <cell r="R157">
            <v>13.9</v>
          </cell>
        </row>
        <row r="158">
          <cell r="E158">
            <v>14.600000000000099</v>
          </cell>
          <cell r="F158">
            <v>64.3</v>
          </cell>
          <cell r="G158">
            <v>21.71</v>
          </cell>
          <cell r="H158">
            <v>41.1</v>
          </cell>
          <cell r="I158">
            <v>121.94</v>
          </cell>
          <cell r="J158">
            <v>316.56</v>
          </cell>
          <cell r="K158">
            <v>10.96</v>
          </cell>
          <cell r="L158">
            <v>10.5</v>
          </cell>
          <cell r="M158">
            <v>3.75</v>
          </cell>
          <cell r="N158">
            <v>0.47</v>
          </cell>
          <cell r="O158">
            <v>29.74</v>
          </cell>
          <cell r="P158">
            <v>0.38</v>
          </cell>
          <cell r="Q158">
            <v>1.01</v>
          </cell>
          <cell r="R158">
            <v>14</v>
          </cell>
        </row>
        <row r="159">
          <cell r="E159">
            <v>14.700000000000101</v>
          </cell>
          <cell r="F159">
            <v>64.75</v>
          </cell>
          <cell r="G159">
            <v>21.85</v>
          </cell>
          <cell r="H159">
            <v>41.58</v>
          </cell>
          <cell r="I159">
            <v>123.53</v>
          </cell>
          <cell r="J159">
            <v>312.08</v>
          </cell>
          <cell r="K159">
            <v>11.04</v>
          </cell>
          <cell r="L159">
            <v>10.58</v>
          </cell>
          <cell r="M159">
            <v>3.75</v>
          </cell>
          <cell r="N159">
            <v>0.47</v>
          </cell>
          <cell r="O159">
            <v>29.98</v>
          </cell>
          <cell r="P159">
            <v>0.38</v>
          </cell>
          <cell r="Q159">
            <v>1.01</v>
          </cell>
          <cell r="R159">
            <v>14.1</v>
          </cell>
        </row>
        <row r="160">
          <cell r="E160">
            <v>14.8000000000001</v>
          </cell>
          <cell r="F160">
            <v>65.2</v>
          </cell>
          <cell r="G160">
            <v>21.9</v>
          </cell>
          <cell r="H160">
            <v>42.06</v>
          </cell>
          <cell r="I160">
            <v>125.12</v>
          </cell>
          <cell r="J160">
            <v>325.64</v>
          </cell>
          <cell r="K160">
            <v>11.12</v>
          </cell>
          <cell r="L160">
            <v>10.66</v>
          </cell>
          <cell r="M160">
            <v>3.75</v>
          </cell>
          <cell r="N160">
            <v>0.47</v>
          </cell>
          <cell r="O160">
            <v>30.21</v>
          </cell>
          <cell r="P160">
            <v>0.38</v>
          </cell>
          <cell r="Q160">
            <v>1.01</v>
          </cell>
          <cell r="R160">
            <v>14.2</v>
          </cell>
        </row>
        <row r="161">
          <cell r="E161">
            <v>14.9000000000001</v>
          </cell>
          <cell r="F161">
            <v>65.650000000000006</v>
          </cell>
          <cell r="G161">
            <v>22.12</v>
          </cell>
          <cell r="H161">
            <v>42.55</v>
          </cell>
          <cell r="I161">
            <v>126.73</v>
          </cell>
          <cell r="J161">
            <v>330.22</v>
          </cell>
          <cell r="K161">
            <v>11.2</v>
          </cell>
          <cell r="L161">
            <v>10.74</v>
          </cell>
          <cell r="M161">
            <v>3.75</v>
          </cell>
          <cell r="N161">
            <v>0.47</v>
          </cell>
          <cell r="O161">
            <v>30.45</v>
          </cell>
          <cell r="P161">
            <v>0.38</v>
          </cell>
          <cell r="Q161">
            <v>1.01</v>
          </cell>
          <cell r="R161">
            <v>14.3</v>
          </cell>
        </row>
        <row r="162">
          <cell r="E162">
            <v>15.000000000000099</v>
          </cell>
          <cell r="F162">
            <v>66.099999999999994</v>
          </cell>
          <cell r="G162">
            <v>22.25</v>
          </cell>
          <cell r="H162">
            <v>43.03</v>
          </cell>
          <cell r="I162">
            <v>128.34</v>
          </cell>
          <cell r="J162">
            <v>334.86</v>
          </cell>
          <cell r="K162">
            <v>11.28</v>
          </cell>
          <cell r="L162">
            <v>10.82</v>
          </cell>
          <cell r="M162">
            <v>3.75</v>
          </cell>
          <cell r="N162">
            <v>0.47</v>
          </cell>
          <cell r="O162">
            <v>30.68</v>
          </cell>
          <cell r="P162">
            <v>0.38</v>
          </cell>
          <cell r="Q162">
            <v>1.01</v>
          </cell>
          <cell r="R162">
            <v>14.4</v>
          </cell>
        </row>
        <row r="163">
          <cell r="E163">
            <v>15.100000000000099</v>
          </cell>
          <cell r="F163">
            <v>66.55</v>
          </cell>
          <cell r="G163">
            <v>22.39</v>
          </cell>
          <cell r="H163">
            <v>43.52</v>
          </cell>
          <cell r="I163">
            <v>129.97</v>
          </cell>
          <cell r="J163">
            <v>339.52</v>
          </cell>
          <cell r="K163">
            <v>11.36</v>
          </cell>
          <cell r="L163">
            <v>10.9</v>
          </cell>
          <cell r="M163">
            <v>3.75</v>
          </cell>
          <cell r="N163">
            <v>0.47</v>
          </cell>
          <cell r="O163">
            <v>30.92</v>
          </cell>
          <cell r="P163">
            <v>0.38</v>
          </cell>
          <cell r="Q163">
            <v>1.01</v>
          </cell>
          <cell r="R163">
            <v>14.5</v>
          </cell>
        </row>
        <row r="164">
          <cell r="E164">
            <v>15.200000000000101</v>
          </cell>
          <cell r="F164">
            <v>67</v>
          </cell>
          <cell r="G164">
            <v>22.52</v>
          </cell>
          <cell r="H164">
            <v>44.01</v>
          </cell>
          <cell r="I164">
            <v>131.6</v>
          </cell>
          <cell r="J164">
            <v>344.22</v>
          </cell>
          <cell r="K164">
            <v>11.44</v>
          </cell>
          <cell r="L164">
            <v>10.98</v>
          </cell>
          <cell r="M164">
            <v>3.75</v>
          </cell>
          <cell r="N164">
            <v>0.47</v>
          </cell>
          <cell r="O164">
            <v>31.15</v>
          </cell>
          <cell r="P164">
            <v>0.38</v>
          </cell>
          <cell r="Q164">
            <v>1.01</v>
          </cell>
          <cell r="R164">
            <v>14.6</v>
          </cell>
        </row>
        <row r="165">
          <cell r="E165">
            <v>15.3000000000001</v>
          </cell>
          <cell r="F165">
            <v>67.45</v>
          </cell>
          <cell r="G165">
            <v>22.66</v>
          </cell>
          <cell r="H165">
            <v>44.51</v>
          </cell>
          <cell r="I165">
            <v>133.25</v>
          </cell>
          <cell r="J165">
            <v>348.95</v>
          </cell>
          <cell r="K165">
            <v>11.52</v>
          </cell>
          <cell r="L165">
            <v>11.06</v>
          </cell>
          <cell r="M165">
            <v>3.75</v>
          </cell>
          <cell r="N165">
            <v>0.47</v>
          </cell>
          <cell r="O165">
            <v>31.39</v>
          </cell>
          <cell r="P165">
            <v>0.38</v>
          </cell>
          <cell r="Q165">
            <v>1.01</v>
          </cell>
          <cell r="R165">
            <v>14.7</v>
          </cell>
        </row>
        <row r="166">
          <cell r="E166">
            <v>15.4000000000001</v>
          </cell>
          <cell r="F166">
            <v>67.900000000000006</v>
          </cell>
          <cell r="G166">
            <v>22.79</v>
          </cell>
          <cell r="H166">
            <v>45</v>
          </cell>
          <cell r="I166">
            <v>134.9</v>
          </cell>
          <cell r="J166">
            <v>353.72</v>
          </cell>
          <cell r="K166">
            <v>11.6</v>
          </cell>
          <cell r="L166">
            <v>11.14</v>
          </cell>
          <cell r="M166">
            <v>3.75</v>
          </cell>
          <cell r="N166">
            <v>0.47</v>
          </cell>
          <cell r="O166">
            <v>31.62</v>
          </cell>
          <cell r="P166">
            <v>0.38</v>
          </cell>
          <cell r="Q166">
            <v>1.01</v>
          </cell>
          <cell r="R166">
            <v>14.8</v>
          </cell>
        </row>
        <row r="167">
          <cell r="E167">
            <v>15.500000000000099</v>
          </cell>
          <cell r="F167">
            <v>68.349999999999994</v>
          </cell>
          <cell r="G167">
            <v>22.93</v>
          </cell>
          <cell r="H167">
            <v>45.5</v>
          </cell>
          <cell r="I167">
            <v>136.57</v>
          </cell>
          <cell r="J167">
            <v>358.52</v>
          </cell>
          <cell r="K167">
            <v>11.68</v>
          </cell>
          <cell r="L167">
            <v>11.22</v>
          </cell>
          <cell r="M167">
            <v>3.75</v>
          </cell>
          <cell r="N167">
            <v>0.47</v>
          </cell>
          <cell r="O167">
            <v>31.86</v>
          </cell>
          <cell r="P167">
            <v>0.38</v>
          </cell>
          <cell r="Q167">
            <v>1.01</v>
          </cell>
          <cell r="R167">
            <v>14.9</v>
          </cell>
        </row>
        <row r="168">
          <cell r="E168">
            <v>15.600000000000099</v>
          </cell>
          <cell r="F168">
            <v>68.8</v>
          </cell>
          <cell r="G168">
            <v>23.06</v>
          </cell>
          <cell r="H168">
            <v>46</v>
          </cell>
          <cell r="I168">
            <v>138.34</v>
          </cell>
          <cell r="J168">
            <v>363.26</v>
          </cell>
          <cell r="K168">
            <v>11.76</v>
          </cell>
          <cell r="L168">
            <v>11.3</v>
          </cell>
          <cell r="M168">
            <v>3.75</v>
          </cell>
          <cell r="N168">
            <v>0.47</v>
          </cell>
          <cell r="O168">
            <v>32.090000000000003</v>
          </cell>
          <cell r="P168">
            <v>0.38</v>
          </cell>
          <cell r="Q168">
            <v>1.01</v>
          </cell>
          <cell r="R168">
            <v>15</v>
          </cell>
        </row>
        <row r="169">
          <cell r="E169">
            <v>15.700000000000101</v>
          </cell>
          <cell r="F169">
            <v>69.25</v>
          </cell>
          <cell r="G169">
            <v>23.2</v>
          </cell>
          <cell r="H169">
            <v>46.51</v>
          </cell>
          <cell r="I169">
            <v>139.93</v>
          </cell>
          <cell r="J169">
            <v>638.23</v>
          </cell>
          <cell r="K169">
            <v>11.84</v>
          </cell>
          <cell r="L169">
            <v>11.38</v>
          </cell>
          <cell r="M169">
            <v>3.75</v>
          </cell>
          <cell r="N169">
            <v>0.47</v>
          </cell>
          <cell r="O169">
            <v>32.33</v>
          </cell>
          <cell r="P169">
            <v>0.38</v>
          </cell>
          <cell r="Q169">
            <v>1.01</v>
          </cell>
          <cell r="R169">
            <v>15.1</v>
          </cell>
        </row>
        <row r="170">
          <cell r="E170">
            <v>15.8000000000001</v>
          </cell>
          <cell r="F170">
            <v>69.7</v>
          </cell>
          <cell r="G170">
            <v>23.33</v>
          </cell>
          <cell r="H170">
            <v>47.01</v>
          </cell>
          <cell r="I170">
            <v>141.62</v>
          </cell>
          <cell r="J170">
            <v>373.14</v>
          </cell>
          <cell r="K170">
            <v>11.92</v>
          </cell>
          <cell r="L170">
            <v>11.46</v>
          </cell>
          <cell r="M170">
            <v>3.75</v>
          </cell>
          <cell r="N170">
            <v>0.47</v>
          </cell>
          <cell r="O170">
            <v>32.56</v>
          </cell>
          <cell r="P170">
            <v>0.38</v>
          </cell>
          <cell r="Q170">
            <v>1.01</v>
          </cell>
          <cell r="R170">
            <v>15.2</v>
          </cell>
        </row>
        <row r="171">
          <cell r="E171">
            <v>15.9000000000001</v>
          </cell>
          <cell r="F171">
            <v>70.150000000000006</v>
          </cell>
          <cell r="G171">
            <v>23.47</v>
          </cell>
          <cell r="H171">
            <v>47.52</v>
          </cell>
          <cell r="I171">
            <v>143.33000000000001</v>
          </cell>
          <cell r="J171">
            <v>378.05</v>
          </cell>
          <cell r="K171">
            <v>12.01</v>
          </cell>
          <cell r="L171">
            <v>11.55</v>
          </cell>
          <cell r="M171">
            <v>3.75</v>
          </cell>
          <cell r="N171">
            <v>0.47</v>
          </cell>
          <cell r="O171">
            <v>32.799999999999997</v>
          </cell>
          <cell r="P171">
            <v>0.38</v>
          </cell>
          <cell r="Q171">
            <v>1.01</v>
          </cell>
          <cell r="R171">
            <v>15.3</v>
          </cell>
        </row>
        <row r="172">
          <cell r="E172">
            <v>16.000000000000099</v>
          </cell>
          <cell r="F172">
            <v>70.599999999999994</v>
          </cell>
          <cell r="G172">
            <v>23.6</v>
          </cell>
          <cell r="H172">
            <v>48.03</v>
          </cell>
          <cell r="I172">
            <v>145.04</v>
          </cell>
          <cell r="J172">
            <v>383.03</v>
          </cell>
          <cell r="K172">
            <v>12.09</v>
          </cell>
          <cell r="L172">
            <v>11.63</v>
          </cell>
          <cell r="M172">
            <v>3.75</v>
          </cell>
          <cell r="N172">
            <v>0.47</v>
          </cell>
          <cell r="O172">
            <v>33.03</v>
          </cell>
          <cell r="P172">
            <v>0.38</v>
          </cell>
          <cell r="Q172">
            <v>1.01</v>
          </cell>
          <cell r="R172">
            <v>15.4</v>
          </cell>
        </row>
      </sheetData>
      <sheetData sheetId="2"/>
      <sheetData sheetId="3"/>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leads"/>
      <sheetName val="lead statement"/>
      <sheetName val="data"/>
      <sheetName val="data existing_do not delete"/>
      <sheetName val="pipe line rates"/>
      <sheetName val="platform estimate"/>
      <sheetName val="bore well ori estimate"/>
      <sheetName val="pipe line sub estimate"/>
      <sheetName val="pipe line data"/>
      <sheetName val="pumpset estimate"/>
      <sheetName val="general abstract"/>
      <sheetName val="Sheet3"/>
      <sheetName val="Plant &amp;  Machinery"/>
      <sheetName val="Material"/>
      <sheetName val="Labour"/>
      <sheetName val="ewst"/>
      <sheetName val="m1"/>
      <sheetName val="bundqty"/>
      <sheetName val="RMR"/>
      <sheetName val="Road data"/>
      <sheetName val="GF SB Ok "/>
      <sheetName val="Mp-team 1"/>
      <sheetName val="MRATES"/>
      <sheetName val="Data_Bit_I"/>
      <sheetName val="Sheet1"/>
      <sheetName val="t_prsr"/>
      <sheetName val="id"/>
      <sheetName val="habs-list"/>
      <sheetName val="nodes"/>
      <sheetName val="m"/>
      <sheetName val="Levels"/>
      <sheetName val="Sheet9"/>
      <sheetName val="GBW"/>
      <sheetName val="lead"/>
      <sheetName val="OH"/>
      <sheetName val="Basic Rates"/>
      <sheetName val="Boq"/>
      <sheetName val="labour coeff"/>
      <sheetName val="0000000000000"/>
      <sheetName val="Rates SSR 2008-09"/>
      <sheetName val="STAFFSCHED "/>
      <sheetName val="Common "/>
      <sheetName val="Drawing status-1"/>
      <sheetName val="Notes"/>
      <sheetName val="r"/>
      <sheetName val="l"/>
      <sheetName val="sup dat"/>
      <sheetName val="bom"/>
      <sheetName val="PVC_dia"/>
      <sheetName val="wh"/>
      <sheetName val="hdpe-rates"/>
      <sheetName val="hdpe weights"/>
      <sheetName val="ssr-rates"/>
      <sheetName val="pvc-rates"/>
      <sheetName val="PVC weights"/>
      <sheetName val="Bridge Data 2005-06"/>
      <sheetName val="v"/>
      <sheetName val="Global factors"/>
      <sheetName val="maya"/>
      <sheetName val="RMR-p"/>
      <sheetName val="index"/>
      <sheetName val="Nspt-smp-final-ORIGINAL"/>
      <sheetName val="mlead"/>
      <sheetName val="Detailed Estimate"/>
      <sheetName val="HDPE-pipe-rates"/>
      <sheetName val="pvc-pipe-rates"/>
      <sheetName val="DATA-BASE"/>
      <sheetName val="DATA-ABSTRACT"/>
      <sheetName val="Detailed"/>
      <sheetName val="Existing"/>
      <sheetName val="Cover_page"/>
      <sheetName val="lead_statement"/>
      <sheetName val="data_existing_do_not_delete"/>
      <sheetName val="pipe_line_rates"/>
      <sheetName val="platform_estimate"/>
      <sheetName val="bore_well_ori_estimate"/>
      <sheetName val="pipe_line_sub_estimate"/>
      <sheetName val="pipe_line_data"/>
      <sheetName val="pumpset_estimate"/>
      <sheetName val="general_abstract"/>
      <sheetName val="Plant_&amp;__Machinery"/>
      <sheetName val="Road_data"/>
      <sheetName val="GF_SB_Ok_"/>
      <sheetName val="Mp-team_1"/>
      <sheetName val="Road Detail Est."/>
      <sheetName val="Sheet5"/>
      <sheetName val="Data.F8.BTR"/>
      <sheetName val="Lead statement ss5"/>
      <sheetName val="pvc_basic"/>
      <sheetName val="Cover_page1"/>
      <sheetName val="lead_statement1"/>
      <sheetName val="data_existing_do_not_delete1"/>
      <sheetName val="pipe_line_rates1"/>
      <sheetName val="platform_estimate1"/>
      <sheetName val="bore_well_ori_estimate1"/>
      <sheetName val="pipe_line_sub_estimate1"/>
      <sheetName val="pipe_line_data1"/>
      <sheetName val="pumpset_estimate1"/>
      <sheetName val="general_abstract1"/>
      <sheetName val="Plant_&amp;__Machinery1"/>
    </sheetNames>
    <sheetDataSet>
      <sheetData sheetId="0"/>
      <sheetData sheetId="1"/>
      <sheetData sheetId="2"/>
      <sheetData sheetId="3"/>
      <sheetData sheetId="4" refreshError="1">
        <row r="2">
          <cell r="J2">
            <v>28.5</v>
          </cell>
        </row>
        <row r="3">
          <cell r="J3">
            <v>30.5</v>
          </cell>
        </row>
        <row r="4">
          <cell r="J4">
            <v>31.5</v>
          </cell>
        </row>
        <row r="5">
          <cell r="J5">
            <v>36.5</v>
          </cell>
        </row>
        <row r="6">
          <cell r="J6">
            <v>38</v>
          </cell>
        </row>
        <row r="7">
          <cell r="J7">
            <v>49.5</v>
          </cell>
        </row>
        <row r="8">
          <cell r="J8">
            <v>66</v>
          </cell>
        </row>
        <row r="9">
          <cell r="J9">
            <v>342</v>
          </cell>
        </row>
      </sheetData>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SCHED "/>
      <sheetName val="OH"/>
      <sheetName val="Basic Rates"/>
      <sheetName val="Drawing status"/>
      <sheetName val="Drawing status-1"/>
      <sheetName val="Notes"/>
      <sheetName val="data existing_do not delete"/>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8">
          <cell r="D8">
            <v>9</v>
          </cell>
        </row>
        <row r="10">
          <cell r="D10">
            <v>39356</v>
          </cell>
        </row>
      </sheetData>
      <sheetData sheetId="8"/>
      <sheetData sheetId="9"/>
      <sheetData sheetId="10"/>
      <sheetData sheetId="11"/>
      <sheetData sheetId="12"/>
      <sheetData sheetId="13"/>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m1"/>
      <sheetName val="Road data"/>
      <sheetName val="MRATES"/>
    </sheetNames>
    <sheetDataSet>
      <sheetData sheetId="0"/>
      <sheetData sheetId="1"/>
      <sheetData sheetId="2"/>
      <sheetData sheetId="3"/>
      <sheetData sheetId="4"/>
      <sheetData sheetId="5"/>
      <sheetData sheetId="6"/>
      <sheetData sheetId="7">
        <row r="8">
          <cell r="D8">
            <v>9</v>
          </cell>
        </row>
        <row r="10">
          <cell r="D10">
            <v>39356</v>
          </cell>
        </row>
      </sheetData>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CBR"/>
      <sheetName val="mlead"/>
      <sheetName val="Leads"/>
      <sheetName val="Det. 1Rx800"/>
      <sheetName val="CD_DET_PIPE_1R"/>
      <sheetName val="Amortization Table"/>
      <sheetName val="Data"/>
      <sheetName val="Road data"/>
      <sheetName val="Road Detail Est."/>
      <sheetName val="m"/>
      <sheetName val="Bill-12"/>
      <sheetName val="MRATES"/>
      <sheetName val="abs road"/>
      <sheetName val="R_Det"/>
      <sheetName val="Plant &amp;  Machinery"/>
      <sheetName val="Labour"/>
      <sheetName val="Mate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RUST"/>
      <sheetName val="COVER"/>
      <sheetName val="INDEX"/>
      <sheetName val="REPORT"/>
      <sheetName val="ABSTRACT"/>
      <sheetName val="EST"/>
      <sheetName val="CD EST"/>
      <sheetName val="Road dataMM"/>
      <sheetName val="RMR"/>
      <sheetName val="WT AVG LEAD"/>
      <sheetName val="EARTH QTY"/>
      <sheetName val="EARTH SECTION"/>
      <sheetName val="KEY MAP"/>
      <sheetName val="MRATES07-08"/>
      <sheetName val="DATA_ENTRY"/>
      <sheetName val="CC FORMS"/>
      <sheetName val="Sheet1"/>
      <sheetName val="SSR 07 - 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RUST"/>
      <sheetName val="COVER"/>
      <sheetName val="INDEX"/>
      <sheetName val="REPORT"/>
      <sheetName val="ABSTRACT"/>
      <sheetName val="EST"/>
      <sheetName val="CD EST"/>
      <sheetName val="Road dataMM"/>
      <sheetName val="RMR"/>
      <sheetName val="WT AVG LEAD"/>
      <sheetName val="EARTH QTY"/>
      <sheetName val="EARTH SECTION"/>
      <sheetName val="KEY MAP"/>
      <sheetName val="MRATES07-08"/>
      <sheetName val="DATA_ENTRY"/>
      <sheetName val="CC FORMS"/>
      <sheetName val="Sheet1"/>
      <sheetName val="SSR 07 - 08"/>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RATES"/>
      <sheetName val="Road Detail Est."/>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I7">
            <v>6800</v>
          </cell>
        </row>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C.D.Abs.Est."/>
      <sheetName val="Amortization Table"/>
      <sheetName val="ewst"/>
      <sheetName val="MRATES07-08"/>
      <sheetName val="Data"/>
      <sheetName val="Cover"/>
      <sheetName val="Nspt-smp-final-ORIG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RATES"/>
      <sheetName val="abs road"/>
      <sheetName val="Cover"/>
      <sheetName val="Rates"/>
      <sheetName val="1.cover"/>
      <sheetName val="MRoad data"/>
      <sheetName val="mlead"/>
      <sheetName val="DATA-BASE"/>
      <sheetName val="DATA-ABSTRACT"/>
      <sheetName val="BTR"/>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ment Columns"/>
      <sheetName val="GF Columns"/>
      <sheetName val="FF Columns"/>
      <sheetName val="SF Columns"/>
      <sheetName val="Terrace Columns"/>
      <sheetName val="Schedule"/>
      <sheetName val="Data.F8.BTR"/>
      <sheetName val="Weightage-Sub Sht"/>
      <sheetName val="v"/>
      <sheetName val="STAFFSCHED "/>
      <sheetName val="Drawing status"/>
      <sheetName val="Drawing status-1"/>
      <sheetName val="Notes"/>
      <sheetName val="MRATES07-08"/>
      <sheetName val="Road data"/>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 val="segments-details"/>
      <sheetName val="int-Dia-hdpe"/>
      <sheetName val="int-Dia-pvc"/>
      <sheetName val="c-data"/>
      <sheetName val="data existing_do not delete"/>
      <sheetName val="ewst"/>
      <sheetName val="GF Columns"/>
      <sheetName val="Rates SSR 2008-09"/>
      <sheetName val="m"/>
      <sheetName val="rates"/>
      <sheetName val="Road data"/>
      <sheetName val="maya"/>
      <sheetName val="leads"/>
      <sheetName val="v"/>
      <sheetName val="Data.F8.BTR"/>
      <sheetName val="Levels"/>
      <sheetName val="bundqty"/>
      <sheetName val="r"/>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MTC-estimate"/>
      <sheetName val="Gen Abs"/>
      <sheetName val="other rates"/>
      <sheetName val="banilad"/>
      <sheetName val="Mactan"/>
      <sheetName val="Mandaue"/>
      <sheetName val="Weightage-Sub Sht"/>
      <sheetName val="GBW"/>
      <sheetName val="m1"/>
      <sheetName val="RMR"/>
      <sheetName val="OH"/>
      <sheetName val="Basic Rates"/>
      <sheetName val="concrete"/>
      <sheetName val="Bridge Data 2005-06"/>
      <sheetName val="MRATES"/>
      <sheetName val="Mp-team 1"/>
      <sheetName val="beam-reinft"/>
      <sheetName val="Drawing status"/>
      <sheetName val="Detailed Estimate"/>
      <sheetName val="Cover"/>
      <sheetName val="One_vent_Pipe"/>
      <sheetName val="Four_vents"/>
      <sheetName val="two_vents"/>
      <sheetName val="One_vent_"/>
      <sheetName val="Plant_&amp;__Machinery"/>
      <sheetName val="Lead_statement_(2)"/>
      <sheetName val="Lead_statement"/>
      <sheetName val="Summary_of_Rates"/>
      <sheetName val="Basic_Approach"/>
      <sheetName val="Lead_(2)"/>
      <sheetName val="Data_(2)"/>
      <sheetName val="6_5%_(2)"/>
      <sheetName val="est_(2)"/>
      <sheetName val="Abstract_(2)"/>
      <sheetName val="key_(2)"/>
      <sheetName val="pro-B_(2)"/>
      <sheetName val="est__(mord)"/>
      <sheetName val="est(old)_"/>
      <sheetName val="6_5%"/>
      <sheetName val="One_vent_Pipe1"/>
      <sheetName val="Four_vents1"/>
      <sheetName val="two_vents1"/>
      <sheetName val="One_vent_1"/>
      <sheetName val="Plant_&amp;__Machinery1"/>
      <sheetName val="Lead_statement_(2)1"/>
      <sheetName val="Lead_statement1"/>
      <sheetName val="Summary_of_Rates1"/>
      <sheetName val="Basic_Approach1"/>
      <sheetName val="Lead_(2)1"/>
      <sheetName val="Data_(2)1"/>
      <sheetName val="6_5%_(2)1"/>
      <sheetName val="est_(2)1"/>
      <sheetName val="Abstract_(2)1"/>
      <sheetName val="key_(2)1"/>
      <sheetName val="pro-B_(2)1"/>
      <sheetName val="est__(mord)1"/>
      <sheetName val="est(old)_1"/>
      <sheetName val="6_5%1"/>
      <sheetName val="PANEL ANNEXURE"/>
      <sheetName val="AV-HDPE"/>
      <sheetName val="Di_gate-HDPE"/>
      <sheetName val="Bitumen trunk"/>
      <sheetName val="Feeder"/>
      <sheetName val="R99 etc"/>
      <sheetName val="Trunk unpaved"/>
      <sheetName val="PM&amp;GM"/>
      <sheetName val="AV-PVC"/>
      <sheetName val="DI gate-DI"/>
      <sheetName val="DIgate_PVC "/>
      <sheetName val="PVC"/>
      <sheetName val="abs road"/>
      <sheetName val="Ghanapur to Suraram jn. det"/>
      <sheetName val="AV-DI"/>
      <sheetName val="DI"/>
      <sheetName val="scour-DI-CI"/>
      <sheetName val="scour-pvc-hdpe-psc-bwsc"/>
      <sheetName val="EDWise"/>
      <sheetName val="Det. Secty bld"/>
      <sheetName val="C.R G.F"/>
      <sheetName val="MRATES07-08"/>
      <sheetName val="ABS"/>
      <sheetName val="QTY"/>
      <sheetName val="SUMP1420KL@HW"/>
      <sheetName val="DATA-BASE"/>
      <sheetName val="DATA-ABSTRACT"/>
      <sheetName val="boredetails"/>
      <sheetName val="Sheet9"/>
      <sheetName val="R_Det"/>
      <sheetName val="Road Detail Est."/>
      <sheetName val="Boq"/>
      <sheetName val="TBAL9697 -group wise  sdpl"/>
      <sheetName val="STAFFSCHED "/>
      <sheetName val="11.Habitations"/>
      <sheetName val="data_existing_do_not_delete"/>
      <sheetName val="GF_Columns"/>
      <sheetName val="Pop"/>
      <sheetName val="t_prsr"/>
      <sheetName val="id"/>
      <sheetName val="wh"/>
      <sheetName val="DATA_PRG"/>
      <sheetName val="AC"/>
      <sheetName val="AV-BWSC&amp;MS"/>
      <sheetName val="AV_AC"/>
      <sheetName val="di_Gate_AC"/>
      <sheetName val="Digate-BWSCP-MS"/>
      <sheetName val="DI_gate_di"/>
      <sheetName val="HDPE"/>
      <sheetName val="협조전"/>
      <sheetName val="_5wgdhabfinal00_01"/>
      <sheetName val="Labour rates"/>
      <sheetName val="WS Data"/>
      <sheetName val="mlead"/>
      <sheetName val="pvc-pipe-rates"/>
      <sheetName val="MR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5">
          <cell r="D15">
            <v>137</v>
          </cell>
        </row>
        <row r="18">
          <cell r="D18">
            <v>137</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IFICATION"/>
      <sheetName val="SHADIKHANA_ESTT"/>
      <sheetName val="DATA_PRG"/>
      <sheetName val="DATA_COPY"/>
      <sheetName val="DATA_PRG _NO_SEIG"/>
      <sheetName val="SA"/>
      <sheetName val="SHEDULE-A"/>
      <sheetName val="segments-details"/>
      <sheetName val="int-Dia-hdpe"/>
      <sheetName val="habs-list"/>
      <sheetName val="int-Dia-pvc"/>
      <sheetName val="C.C. Road"/>
      <sheetName val="SHE-A(CC Road)"/>
      <sheetName val="Cladding"/>
      <sheetName val="SHE-A(Cladding)"/>
      <sheetName val="Dism-Dormi"/>
      <sheetName val="SHE-A(Dis-Dor)"/>
      <sheetName val="Dis-Office, Library"/>
      <sheetName val="SHE-A(Dis-Lib)"/>
      <sheetName val="Drilling-RJC"/>
      <sheetName val="SHE-A(Dril-Kmm)"/>
      <sheetName val="Drilling-NKP"/>
      <sheetName val="SHE-A(Dril-NKP)"/>
      <sheetName val="LEAD"/>
      <sheetName val="C-data"/>
      <sheetName val="E- DATA "/>
      <sheetName val="WS-DATA"/>
      <sheetName val="Civil"/>
      <sheetName val="Ele"/>
      <sheetName val="GEN-ABS"/>
      <sheetName val="SHE-A"/>
      <sheetName val="Conv"/>
      <sheetName val="Basic Data"/>
      <sheetName val="Joinary"/>
      <sheetName val="MRATES"/>
      <sheetName val="C page"/>
      <sheetName val="El Data1"/>
      <sheetName val="C. Wall"/>
      <sheetName val="G-ABS"/>
      <sheetName val="BOQ"/>
      <sheetName val="load1"/>
      <sheetName val="details1"/>
      <sheetName val="data1"/>
      <sheetName val="load"/>
      <sheetName val="details"/>
      <sheetName val="BidRequirement"/>
      <sheetName val="Note"/>
      <sheetName val="obd data"/>
      <sheetName val="Bridge Data 2005-06"/>
      <sheetName val="nodes"/>
      <sheetName val="int-Dia"/>
      <sheetName val="Cover"/>
      <sheetName val="r"/>
      <sheetName val="Specification report"/>
      <sheetName val="DATA-BASE"/>
      <sheetName val="DATA-ABSTRACT"/>
      <sheetName val="GROUND FLOOR"/>
      <sheetName val="Lead statement"/>
      <sheetName val="GF SB Ok "/>
      <sheetName val="Sheet1"/>
      <sheetName val="BWSCPlt"/>
      <sheetName val="CI"/>
      <sheetName val="DI"/>
      <sheetName val="G.R.P"/>
      <sheetName val="HDPE"/>
      <sheetName val="PSC REVISED"/>
      <sheetName val="pvc"/>
      <sheetName val="pvc_basic"/>
      <sheetName val="Work_sheet"/>
      <sheetName val="data existing_do not delete"/>
      <sheetName val="Road data"/>
      <sheetName val="conveyance"/>
      <sheetName val="Input"/>
      <sheetName val="Civil SSR"/>
      <sheetName val="WS SSR"/>
      <sheetName val="Joinery"/>
      <sheetName val="WS Data"/>
      <sheetName val="GA"/>
      <sheetName val="CVL-ABCD"/>
      <sheetName val="WS-ABCD"/>
      <sheetName val="SUM"/>
      <sheetName val="ABS-CVL-MC"/>
      <sheetName val="MC -WS-Abs"/>
      <sheetName val="MC-Stilt"/>
      <sheetName val="MC-GF"/>
      <sheetName val="MC-FF"/>
      <sheetName val="MC-SF"/>
      <sheetName val="MC-TF"/>
      <sheetName val="MC-Terrace"/>
      <sheetName val="MC-WS-Det "/>
      <sheetName val="SUM-BH"/>
      <sheetName val="ABS-CVL-BH"/>
      <sheetName val="ABS-WS-BH"/>
      <sheetName val="Boys Hos-Stilt"/>
      <sheetName val="Boys Hos-GF"/>
      <sheetName val="Boys-Typ (1 -4)"/>
      <sheetName val="Boys-fifth floor"/>
      <sheetName val="Boys Terrace "/>
      <sheetName val="BH-WS"/>
      <sheetName val="SUM-GH"/>
      <sheetName val="ABS-CVL-GH "/>
      <sheetName val="ABS-WS-GH"/>
      <sheetName val="GH-Stilt "/>
      <sheetName val="GH-GF"/>
      <sheetName val="GH-1st &amp; 2nd"/>
      <sheetName val="GH-3rd"/>
      <sheetName val="GHl-4th "/>
      <sheetName val="GH-5th"/>
      <sheetName val="GH-Terrace"/>
      <sheetName val="GH-WS"/>
      <sheetName val="SUM-TS"/>
      <sheetName val="ABS-CVL-TS"/>
      <sheetName val="Abs-WS-TS"/>
      <sheetName val="TS-Stilt"/>
      <sheetName val="TS-Typical"/>
      <sheetName val="TS-8th"/>
      <sheetName val="TS-Terrace  "/>
      <sheetName val="TS-WS "/>
      <sheetName val="SUM-NTS"/>
      <sheetName val="ABS-CVL-NTS"/>
      <sheetName val="ABS-WS-NTS"/>
      <sheetName val="NTS-Stilt"/>
      <sheetName val="NTS-TYP"/>
      <sheetName val="NTS-Terrace"/>
      <sheetName val="NTS-WS"/>
      <sheetName val="SUM-NQ"/>
      <sheetName val="ABS-CVL-NQ"/>
      <sheetName val="ABS-WS-NQ"/>
      <sheetName val="NQ-Stilt"/>
      <sheetName val="NQ-GF"/>
      <sheetName val="NQ-Typical "/>
      <sheetName val="NQ-Terrace "/>
      <sheetName val="NQ-WS"/>
      <sheetName val="CIVL-ABS(Canteen) "/>
      <sheetName val="Canteen-ABS-WS "/>
      <sheetName val="Canteen GF"/>
      <sheetName val="Canteen-WS-Det  "/>
      <sheetName val="ABS-CVL-Kitchen &amp; Dining"/>
      <sheetName val="KIT-ABS-WS"/>
      <sheetName val="Kitchen"/>
      <sheetName val="Kitchen-WS-Det"/>
      <sheetName val="ABS-Security"/>
      <sheetName val="SEC-ABS-WS"/>
      <sheetName val="Security"/>
      <sheetName val="SEC-WS-Det"/>
      <sheetName val="ABS-(site)"/>
      <sheetName val="Retaining wall"/>
      <sheetName val="M.C ROAD"/>
      <sheetName val="M.C SITE "/>
      <sheetName val="Abs-sump 5.0 lit &amp; Pump)"/>
      <sheetName val="Sump(5.0 Lack Litr &amp; Pump"/>
      <sheetName val="data"/>
      <sheetName val="t_prsr"/>
      <sheetName val="id"/>
      <sheetName val=" "/>
      <sheetName val="EST 17-18 Final (2)"/>
      <sheetName val="BOQ Est-WS "/>
      <sheetName val="BOQ Est-Civil"/>
      <sheetName val="Est-Civil"/>
      <sheetName val="Est-WS"/>
      <sheetName val="EST 17-18 Final"/>
      <sheetName val="Qualification"/>
      <sheetName val="RMR"/>
      <sheetName val="Road Detail Est."/>
      <sheetName val="Main sheet"/>
      <sheetName val="Abs Estimate CIVIL (2)"/>
      <sheetName val="gen"/>
      <sheetName val="0000000000000"/>
      <sheetName val="Civil Works"/>
      <sheetName val="m"/>
      <sheetName val="Nspt-smp-final-ORIGINAL"/>
      <sheetName val="Estimate "/>
      <sheetName val="coverpage"/>
      <sheetName val="Labour"/>
      <sheetName val="Civil (2)"/>
      <sheetName val="TBAL9697 -group wise  sdpl"/>
      <sheetName val="p&amp;m"/>
      <sheetName val="Sheet1 (2)"/>
      <sheetName val="Wordsdata"/>
      <sheetName val="DataInput"/>
      <sheetName val="DataInput-1"/>
      <sheetName val="Leads"/>
      <sheetName val="DI Rate Analysis"/>
      <sheetName val="Economic RisingMain  Ph-I"/>
      <sheetName val="Data rough"/>
      <sheetName val="Common "/>
      <sheetName val="Material"/>
      <sheetName val="Plant &amp;  Machinery"/>
      <sheetName val="DP"/>
      <sheetName val="hdpe-rates"/>
      <sheetName val="hdpe weights"/>
      <sheetName val="ssr-rates"/>
      <sheetName val="pvc-rates"/>
      <sheetName val="PVC weights"/>
      <sheetName val="mas_hab"/>
      <sheetName val="labour coeff"/>
      <sheetName val="Staff Acco."/>
      <sheetName val="dBase"/>
      <sheetName val="GF Columns"/>
      <sheetName val="PS1"/>
      <sheetName val="v"/>
      <sheetName val="labour rates"/>
      <sheetName val="abs road"/>
      <sheetName val="R_Det"/>
      <sheetName val="mlead"/>
      <sheetName val="HDPE-pipe-rates"/>
      <sheetName val="pvc-pipe-rates"/>
      <sheetName val="Lookup"/>
      <sheetName val="PH data"/>
      <sheetName val="Data.F8.BTR"/>
      <sheetName val="Abs"/>
      <sheetName val="Lead statement ss5"/>
      <sheetName val="DATA_PRG__NO_SEIG"/>
      <sheetName val="C_C__Road"/>
      <sheetName val="SHE-A(CC_Road)"/>
      <sheetName val="Dis-Office,_Library"/>
      <sheetName val="E-_DATA_"/>
      <sheetName val="Basic_Data"/>
      <sheetName val="Specification_report"/>
      <sheetName val="GROUND_FLOOR"/>
      <sheetName val="Lead_statement"/>
      <sheetName val="GF_SB_Ok_"/>
      <sheetName val="G_R_P"/>
      <sheetName val="PSC_REVISED"/>
      <sheetName val="C_page"/>
      <sheetName val="El_Data1"/>
      <sheetName val="C__Wall"/>
      <sheetName val="obd_data"/>
      <sheetName val="Bridge_Data_2005-06"/>
      <sheetName val="_"/>
      <sheetName val="Road_Detail_Est_"/>
      <sheetName val="Road_data"/>
      <sheetName val="data_existing_do_not_delete"/>
      <sheetName val="Civil_SSR"/>
      <sheetName val="WS_SSR"/>
      <sheetName val="WS_Data"/>
      <sheetName val="MC_-WS-Abs"/>
      <sheetName val="MC-WS-Det_"/>
      <sheetName val="Boys_Hos-Stilt"/>
      <sheetName val="Boys_Hos-GF"/>
      <sheetName val="Boys-Typ_(1_-4)"/>
      <sheetName val="Boys-fifth_floor"/>
      <sheetName val="Boys_Terrace_"/>
      <sheetName val="ABS-CVL-GH_"/>
      <sheetName val="GH-Stilt_"/>
      <sheetName val="GH-1st_&amp;_2nd"/>
      <sheetName val="GHl-4th_"/>
      <sheetName val="TS-Terrace__"/>
      <sheetName val="TS-WS_"/>
      <sheetName val="NQ-Typical_"/>
      <sheetName val="NQ-Terrace_"/>
      <sheetName val="CIVL-ABS(Canteen)_"/>
      <sheetName val="Canteen-ABS-WS_"/>
      <sheetName val="Canteen_GF"/>
      <sheetName val="Canteen-WS-Det__"/>
      <sheetName val="ABS-CVL-Kitchen_&amp;_Dining"/>
      <sheetName val="Retaining_wall"/>
      <sheetName val="M_C_ROAD"/>
      <sheetName val="M_C_SITE_"/>
      <sheetName val="Abs-sump_5_0_lit_&amp;_Pump)"/>
      <sheetName val="Sump(5_0_Lack_Litr_&amp;_Pump"/>
      <sheetName val="EST_17-18_Final_(2)"/>
      <sheetName val="BOQ_Est-WS_"/>
      <sheetName val="BOQ_Est-Civil"/>
      <sheetName val="EST_17-18_Final"/>
      <sheetName val="Estimate_"/>
      <sheetName val="Main_sheet"/>
      <sheetName val="Civil_Works"/>
      <sheetName val="Abs_Estimate_CIVIL_(2)"/>
      <sheetName val="Civil_(2)"/>
      <sheetName val="Plant_&amp;__Machinery"/>
      <sheetName val="abs_road"/>
      <sheetName val="DI_Rate_Analysis"/>
      <sheetName val="Economic_RisingMain__Ph-I"/>
      <sheetName val="Data_rough"/>
      <sheetName val="Common_"/>
      <sheetName val="labour_rates"/>
      <sheetName val="Staff_Acco_"/>
      <sheetName val="Data_F8_BTR"/>
      <sheetName val="Sheet9"/>
      <sheetName val="DATA_PRG__NO_SEIG1"/>
      <sheetName val="C_C__Road1"/>
      <sheetName val="SHE-A(CC_Road)1"/>
      <sheetName val="Dis-Office,_Library1"/>
      <sheetName val="E-_DATA_1"/>
      <sheetName val="Basic_Data1"/>
      <sheetName val="Specification_report1"/>
      <sheetName val="GROUND_FLOOR1"/>
      <sheetName val="Lead_statement1"/>
      <sheetName val="GF_SB_Ok_1"/>
      <sheetName val="G_R_P1"/>
      <sheetName val="PSC_REVISED1"/>
      <sheetName val="C_page1"/>
      <sheetName val="El_Data11"/>
      <sheetName val="C__Wall1"/>
      <sheetName val="obd_data1"/>
      <sheetName val="Bridge_Data_2005-061"/>
      <sheetName val="_1"/>
      <sheetName val="Road_Detail_Est_1"/>
      <sheetName val="Road_data1"/>
      <sheetName val="data_existing_do_not_delete1"/>
      <sheetName val="Civil_SSR1"/>
      <sheetName val="WS_SSR1"/>
      <sheetName val="WS_Data1"/>
      <sheetName val="MC_-WS-Abs1"/>
      <sheetName val="MC-WS-Det_1"/>
      <sheetName val="Boys_Hos-Stilt1"/>
      <sheetName val="Boys_Hos-GF1"/>
      <sheetName val="Boys-Typ_(1_-4)1"/>
      <sheetName val="Boys-fifth_floor1"/>
      <sheetName val="Boys_Terrace_1"/>
      <sheetName val="ABS-CVL-GH_1"/>
      <sheetName val="GH-Stilt_1"/>
      <sheetName val="GH-1st_&amp;_2nd1"/>
      <sheetName val="GHl-4th_1"/>
      <sheetName val="TS-Terrace__1"/>
      <sheetName val="TS-WS_1"/>
      <sheetName val="NQ-Typical_1"/>
      <sheetName val="NQ-Terrace_1"/>
      <sheetName val="CIVL-ABS(Canteen)_1"/>
      <sheetName val="Canteen-ABS-WS_1"/>
      <sheetName val="Canteen_GF1"/>
      <sheetName val="Canteen-WS-Det__1"/>
      <sheetName val="ABS-CVL-Kitchen_&amp;_Dining1"/>
      <sheetName val="Retaining_wall1"/>
      <sheetName val="M_C_ROAD1"/>
      <sheetName val="M_C_SITE_1"/>
      <sheetName val="Abs-sump_5_0_lit_&amp;_Pump)1"/>
      <sheetName val="Sump(5_0_Lack_Litr_&amp;_Pump1"/>
      <sheetName val="EST_17-18_Final_(2)1"/>
      <sheetName val="BOQ_Est-WS_1"/>
      <sheetName val="BOQ_Est-Civil1"/>
      <sheetName val="EST_17-18_Final1"/>
      <sheetName val="Estimate_1"/>
      <sheetName val="Main_sheet1"/>
      <sheetName val="Civil_Works1"/>
      <sheetName val="Abs_Estimate_CIVIL_(2)1"/>
      <sheetName val="Civil_(2)1"/>
      <sheetName val="Plant_&amp;__Machinery1"/>
      <sheetName val="abs_road1"/>
      <sheetName val="DI_Rate_Analysis1"/>
      <sheetName val="Economic_RisingMain__Ph-I1"/>
      <sheetName val="Data_rough1"/>
      <sheetName val="Common_1"/>
      <sheetName val="labour_rates1"/>
      <sheetName val="ST-O"/>
      <sheetName val="CG -St"/>
    </sheetNames>
    <sheetDataSet>
      <sheetData sheetId="0" refreshError="1"/>
      <sheetData sheetId="1" refreshError="1"/>
      <sheetData sheetId="2" refreshError="1">
        <row r="4">
          <cell r="B4" t="str">
            <v>KOLLAPUR</v>
          </cell>
        </row>
        <row r="86">
          <cell r="H86">
            <v>769.6</v>
          </cell>
        </row>
        <row r="159">
          <cell r="H159">
            <v>2155.15</v>
          </cell>
        </row>
        <row r="166">
          <cell r="H166">
            <v>2355.15</v>
          </cell>
        </row>
        <row r="173">
          <cell r="H173">
            <v>2255.15</v>
          </cell>
        </row>
        <row r="180">
          <cell r="H180">
            <v>90</v>
          </cell>
        </row>
        <row r="296">
          <cell r="H296">
            <v>486.45000000000005</v>
          </cell>
        </row>
        <row r="317">
          <cell r="H317">
            <v>1362.5</v>
          </cell>
        </row>
        <row r="328">
          <cell r="H328">
            <v>132.15</v>
          </cell>
        </row>
        <row r="345">
          <cell r="H345">
            <v>376.8</v>
          </cell>
        </row>
        <row r="351">
          <cell r="H351">
            <v>70</v>
          </cell>
        </row>
        <row r="371">
          <cell r="F371">
            <v>2170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sheetData sheetId="344"/>
      <sheetData sheetId="345" refreshError="1"/>
      <sheetData sheetId="346" refreshError="1"/>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rete"/>
      <sheetName val="shuttering"/>
      <sheetName val="foot-slab reinft"/>
      <sheetName val="beam-reinft"/>
      <sheetName val="col-reinft"/>
      <sheetName val="Indices"/>
      <sheetName val="Key-notes"/>
      <sheetName val="STAFFSCHED "/>
      <sheetName val="GF Columns"/>
      <sheetName val="Labour"/>
      <sheetName val="v"/>
      <sheetName val="r"/>
      <sheetName val="Rates SSR 2008-09"/>
      <sheetName val="Nspt-smp-final-ORIGINAL"/>
      <sheetName val="Weightage-Sub Sht"/>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p"/>
      <sheetName val="data_new"/>
      <sheetName val="lead-st"/>
      <sheetName val="v"/>
      <sheetName val="r"/>
      <sheetName val="l"/>
      <sheetName val="Lead"/>
      <sheetName val="Labour"/>
      <sheetName val="Material"/>
      <sheetName val="Plant &amp;  Machinery"/>
      <sheetName val="Data"/>
      <sheetName val="data existing_do not delete"/>
      <sheetName val="Road data"/>
      <sheetName val="bundqty"/>
      <sheetName val="Data.F8.BTR"/>
      <sheetName val="concrete"/>
      <sheetName val="GF Columns"/>
      <sheetName val="MRATES"/>
      <sheetName val="Boiler&amp;TG"/>
      <sheetName val="Weightage-Sub Sht"/>
      <sheetName val="STAFFSCHED "/>
      <sheetName val="RMR"/>
      <sheetName val="SALIENT"/>
      <sheetName val="Detailed Estimate"/>
      <sheetName val="BOQ Distribution"/>
      <sheetName val="detls"/>
      <sheetName val="Cover"/>
      <sheetName val="(Road-Project)"/>
      <sheetName val="maya"/>
      <sheetName val="Levels"/>
      <sheetName val="m"/>
      <sheetName val="fmc"/>
      <sheetName val="Drawing status"/>
      <sheetName val="leads"/>
      <sheetName val="beam-reinft"/>
      <sheetName val="DATA_PRG"/>
      <sheetName val="DISCOUNT"/>
      <sheetName val="Global factors"/>
      <sheetName val="OH"/>
      <sheetName val="Basic Rates"/>
      <sheetName val="other rates"/>
      <sheetName val="Hire"/>
      <sheetName val="Data o"/>
      <sheetName val="sup dat"/>
      <sheetName val="final abstract"/>
      <sheetName val="m1"/>
      <sheetName val="Data well"/>
      <sheetName val="coverpage"/>
      <sheetName val="C-data"/>
      <sheetName val="Abs PMRL"/>
      <sheetName val="Nspt-smp-final-ORIGINAL"/>
      <sheetName val="ewst"/>
      <sheetName val="int-Dia"/>
      <sheetName val="habs-list"/>
      <sheetName val="nodes"/>
      <sheetName val="Ghanapur to Suraram jn. det"/>
      <sheetName val="Specification report"/>
      <sheetName val="LIST"/>
      <sheetName val="segments-details"/>
      <sheetName val="Sheet3"/>
      <sheetName val="Sheet1 (2)"/>
      <sheetName val="PVC_dia"/>
      <sheetName val="Sketch"/>
      <sheetName val="Usage"/>
      <sheetName val="Common "/>
      <sheetName val="General"/>
      <sheetName val="Rates SSR 2008-09"/>
      <sheetName val="OverviewBarmer"/>
      <sheetName val="DATA-BASE"/>
      <sheetName val="DATA-ABSTRACT"/>
      <sheetName val="ABS"/>
      <sheetName val="cert"/>
      <sheetName val="Summary"/>
      <sheetName val="Lead statement ss5"/>
      <sheetName val="Sheet1"/>
      <sheetName val="0000000000000"/>
      <sheetName val="mlead"/>
      <sheetName val="Feeder"/>
      <sheetName val="R99 etc"/>
      <sheetName val="Gen.Abs."/>
      <sheetName val="Road Detail Est."/>
    </sheetNames>
    <sheetDataSet>
      <sheetData sheetId="0" refreshError="1"/>
      <sheetData sheetId="1" refreshError="1"/>
      <sheetData sheetId="2" refreshError="1"/>
      <sheetData sheetId="3" refreshError="1"/>
      <sheetData sheetId="4" refreshError="1">
        <row r="29">
          <cell r="F29">
            <v>44</v>
          </cell>
        </row>
        <row r="30">
          <cell r="F30">
            <v>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 Comp.  "/>
      <sheetName val="CS GF "/>
      <sheetName val="CS WS final"/>
      <sheetName val="CS Ele. "/>
      <sheetName val="LEAD 08-09"/>
      <sheetName val="Data 08-09"/>
      <sheetName val="Rates SSR 2008-09"/>
      <sheetName val="Sheet1"/>
      <sheetName val="DATA-BASE"/>
      <sheetName val="DATA-ABSTRACT"/>
      <sheetName val="final abstract"/>
      <sheetName val="r"/>
      <sheetName val="Rates"/>
      <sheetName val="m"/>
      <sheetName val="beam-reinft"/>
      <sheetName val="0000000000000"/>
      <sheetName val="Rates 2008-09"/>
      <sheetName val="concrete"/>
      <sheetName val="Nspt-smp-final-ORIGINAL"/>
      <sheetName val="Labour"/>
      <sheetName val="MRATES07-08"/>
    </sheetNames>
    <sheetDataSet>
      <sheetData sheetId="0" refreshError="1"/>
      <sheetData sheetId="1" refreshError="1"/>
      <sheetData sheetId="2" refreshError="1"/>
      <sheetData sheetId="3" refreshError="1"/>
      <sheetData sheetId="4" refreshError="1"/>
      <sheetData sheetId="5" refreshError="1"/>
      <sheetData sheetId="6" refreshError="1">
        <row r="57">
          <cell r="I57">
            <v>20</v>
          </cell>
        </row>
      </sheetData>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PC 1000mm"/>
      <sheetName val="PC 800mm"/>
      <sheetName val="P C 600 mm"/>
      <sheetName val="RSI"/>
      <sheetName val="General Abstract"/>
      <sheetName val="3.00m dest"/>
      <sheetName val="3.00 m Aest"/>
      <sheetName val="2.00 Dest"/>
      <sheetName val="2.00  Aest"/>
      <sheetName val="RE wall Aest"/>
      <sheetName val="RE wall Dest"/>
      <sheetName val="Drains AE"/>
      <sheetName val="Drains DE"/>
      <sheetName val="Road AE"/>
      <sheetName val="Road DE"/>
      <sheetName val="leads (2)"/>
      <sheetName val="leads"/>
      <sheetName val="DATA_ENTRY"/>
      <sheetName val="Cover"/>
      <sheetName val="GA"/>
      <sheetName val="Est"/>
      <sheetName val="Seignarages"/>
      <sheetName val="DetEst"/>
      <sheetName val="TK Road Crust"/>
      <sheetName val="Lead"/>
      <sheetName val="WorkSlip"/>
      <sheetName val="BTLeads"/>
      <sheetName val="RMR"/>
      <sheetName val="MRoad data"/>
      <sheetName val="Certificates"/>
      <sheetName val="MRATES"/>
      <sheetName val="KM &amp; HM stones"/>
      <sheetName val="Road data"/>
      <sheetName val="Road Detail Est."/>
      <sheetName val="COMP GEN-A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6">
          <cell r="M6">
            <v>308</v>
          </cell>
        </row>
        <row r="7">
          <cell r="M7">
            <v>504</v>
          </cell>
        </row>
        <row r="16">
          <cell r="G16">
            <v>46</v>
          </cell>
        </row>
      </sheetData>
      <sheetData sheetId="33"/>
      <sheetData sheetId="34" refreshError="1"/>
      <sheetData sheetId="35" refreshError="1"/>
      <sheetData sheetId="36"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uction Statement 17th Jan"/>
      <sheetName val="Boq - Nego"/>
      <sheetName val="Nego - RA"/>
      <sheetName val="P+M "/>
      <sheetName val="Sheet1"/>
      <sheetName val="Scaffolding "/>
      <sheetName val="Boq"/>
      <sheetName val="Rate Analysis"/>
      <sheetName val="Shuttering"/>
      <sheetName val="RMC Basic"/>
      <sheetName val="Cem. Consmption"/>
      <sheetName val="OH"/>
      <sheetName val="Tender Gist"/>
      <sheetName val="Shutt Ana"/>
      <sheetName val="Summary"/>
      <sheetName val="Sheet2"/>
      <sheetName val="SALES PRICE"/>
      <sheetName val="PER-PROJECT"/>
      <sheetName val="RA"/>
      <sheetName val="Shuttering- Co eff"/>
      <sheetName val="Staff Schedule"/>
      <sheetName val="P+M steel"/>
      <sheetName val="P+M Main"/>
      <sheetName val="Temp."/>
      <sheetName val="Sheet3"/>
      <sheetName val="JCR"/>
      <sheetName val="ABS"/>
      <sheetName val="SC"/>
      <sheetName val="Rɡte Analysis"/>
      <sheetName val="TBAL9697 -group wise  sdp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F Over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cover "/>
      <sheetName val="GA "/>
      <sheetName val="WorkSlip"/>
      <sheetName val="Leads"/>
      <sheetName val="BTLeads"/>
      <sheetName val="RMR"/>
      <sheetName val="SC"/>
      <sheetName val="DET EST"/>
      <sheetName val="MRoad data"/>
      <sheetName val="Spc"/>
      <sheetName val="Bill"/>
      <sheetName val="C.S"/>
      <sheetName val="Certificates"/>
      <sheetName val="MRATES"/>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3">
          <cell r="K33">
            <v>0</v>
          </cell>
        </row>
        <row r="36">
          <cell r="C36">
            <v>10</v>
          </cell>
        </row>
      </sheetData>
      <sheetData sheetId="17"/>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Estimate"/>
      <sheetName val="item.31&amp;32"/>
      <sheetName val="item.30"/>
      <sheetName val="item25&amp;26&amp;27&amp;28&amp;29"/>
      <sheetName val="item No.21&amp;22"/>
      <sheetName val="item.20"/>
      <sheetName val="item17&amp;18"/>
      <sheetName val="extra"/>
      <sheetName val="item.16"/>
      <sheetName val="item13&amp;14&amp;15"/>
      <sheetName val="item.11"/>
      <sheetName val="item.10&amp;24"/>
      <sheetName val="item.9"/>
      <sheetName val="item.8"/>
      <sheetName val="item.8(a)"/>
      <sheetName val="item.8(b)"/>
      <sheetName val="item8(c)"/>
      <sheetName val="item.5&amp;6&amp;7"/>
      <sheetName val="item.4(a)"/>
      <sheetName val="item.4"/>
      <sheetName val="C.M-2"/>
      <sheetName val="C.M-1"/>
      <sheetName val="item.1&amp;2&amp;3"/>
      <sheetName val="RM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tailed Estimate"/>
      <sheetName val="item.31&amp;32"/>
      <sheetName val="item.30"/>
      <sheetName val="item25&amp;26&amp;27&amp;28&amp;29"/>
      <sheetName val="item No.21&amp;22"/>
      <sheetName val="item.20"/>
      <sheetName val="item17&amp;18"/>
      <sheetName val="extra"/>
      <sheetName val="item.16"/>
      <sheetName val="item13&amp;14&amp;15"/>
      <sheetName val="item.11"/>
      <sheetName val="item.10&amp;24"/>
      <sheetName val="item.9"/>
      <sheetName val="item.8"/>
      <sheetName val="item.8(a)"/>
      <sheetName val="item.8(b)"/>
      <sheetName val="item8(c)"/>
      <sheetName val="item.5&amp;6&amp;7"/>
      <sheetName val="item.4(a)"/>
      <sheetName val="item.4"/>
      <sheetName val="C.M-2"/>
      <sheetName val="C.M-1"/>
      <sheetName val="item.1&amp;2&amp;3"/>
      <sheetName val="RM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bal factors"/>
      <sheetName val="Nspt-smp-final-ORIGINAL"/>
      <sheetName val="leads"/>
      <sheetName val="Global_factors"/>
      <sheetName val="Dormitory"/>
      <sheetName val="Staff Acco."/>
      <sheetName val="HDPE"/>
      <sheetName val="DI"/>
      <sheetName val="pvc"/>
      <sheetName val="hdpe_basic"/>
      <sheetName val="pvc_basic"/>
      <sheetName val="Usage"/>
      <sheetName val="Plant &amp;  Machinery"/>
      <sheetName val="Material"/>
      <sheetName val="Labour"/>
      <sheetName val="Sheet1 (2)"/>
      <sheetName val="data"/>
      <sheetName val="Lookup"/>
      <sheetName val="maya"/>
      <sheetName val="Road data"/>
      <sheetName val="Data.F8.BTR"/>
      <sheetName val="Specification report"/>
      <sheetName val="segments-details"/>
      <sheetName val="int-Dia-hdpe"/>
      <sheetName val="int-Dia-pvc"/>
      <sheetName val="BWSCPlt"/>
      <sheetName val="CI"/>
      <sheetName val="G.R.P"/>
      <sheetName val="PSC REVISED"/>
      <sheetName val="HDPE-pipe-rates"/>
      <sheetName val="pvc-pipe-rates"/>
      <sheetName val="RMR"/>
      <sheetName val="MRATES"/>
      <sheetName val="r"/>
      <sheetName val="data existing_do not delete"/>
      <sheetName val="Sheet1"/>
      <sheetName val="SECTION"/>
      <sheetName val="mlead"/>
      <sheetName val="Sheet5"/>
      <sheetName val="nodes"/>
      <sheetName val="wh_data_R"/>
      <sheetName val="m1"/>
      <sheetName val="beam-reinft"/>
      <sheetName val="rates"/>
      <sheetName val="m"/>
      <sheetName val="Rates SSR 2008-09"/>
      <sheetName val="hdpe-rates"/>
      <sheetName val="hdpe weights"/>
      <sheetName val="ssr-rates"/>
      <sheetName val="pvc-rates"/>
      <sheetName val="PVC weights"/>
      <sheetName val="abs road"/>
      <sheetName val="coverpage"/>
      <sheetName val="R_Det"/>
      <sheetName val="detls"/>
      <sheetName val="v"/>
      <sheetName val="mp-team 1"/>
      <sheetName val="LEAD"/>
      <sheetName val="t_prsr"/>
      <sheetName val="id"/>
      <sheetName val="DATA_PRG"/>
      <sheetName val="Marteru"/>
      <sheetName val="Sheet3"/>
      <sheetName val="concrete"/>
      <sheetName val="STAFFSCHED "/>
      <sheetName val="Usage "/>
      <sheetName val="comp-st(GEN)"/>
      <sheetName val="Road Detail Est."/>
      <sheetName val="Detailed Estimate"/>
      <sheetName val="C-data"/>
      <sheetName val="New33KVSS_E3"/>
      <sheetName val="Prop aug of Ex 33KVSS_E3a"/>
      <sheetName val="ww-march-02"/>
      <sheetName val="BOQ"/>
      <sheetName val="ewst"/>
      <sheetName val="GF Columns"/>
      <sheetName val="Global_factors1"/>
      <sheetName val="Staff_Acco_"/>
      <sheetName val="data_existing_do_not_delete"/>
      <sheetName val="Plant_&amp;__Machinery"/>
      <sheetName val="Sheet1_(2)"/>
      <sheetName val="Road_data"/>
      <sheetName val="Data_F8_BTR"/>
      <sheetName val="Specification_report"/>
      <sheetName val="G_R_P"/>
      <sheetName val="PSC_REVISED"/>
      <sheetName val="Rates_SSR_2008-09"/>
      <sheetName val="p&amp;m"/>
      <sheetName val="Pop"/>
      <sheetName val="habs-list"/>
      <sheetName val="Data_Bit_I"/>
      <sheetName val="SUMP1420KL@HW"/>
      <sheetName val="Sheet2"/>
      <sheetName val="sectorwise"/>
      <sheetName val="Road data-TDR"/>
      <sheetName val="BTR"/>
      <sheetName val="bundqty"/>
      <sheetName val="Data-Road "/>
      <sheetName val="DATA-CD "/>
      <sheetName val="Side Drains"/>
      <sheetName val="Protection Wall"/>
      <sheetName val="sheeet7"/>
    </sheetNames>
    <sheetDataSet>
      <sheetData sheetId="0">
        <row r="2">
          <cell r="B2">
            <v>0.4</v>
          </cell>
        </row>
        <row r="3">
          <cell r="B3">
            <v>0.5</v>
          </cell>
        </row>
        <row r="5">
          <cell r="B5">
            <v>0.5</v>
          </cell>
        </row>
        <row r="7">
          <cell r="B7">
            <v>0.26666666666666666</v>
          </cell>
        </row>
        <row r="8">
          <cell r="B8">
            <v>0.5</v>
          </cell>
        </row>
        <row r="9">
          <cell r="B9">
            <v>0.5</v>
          </cell>
        </row>
        <row r="10">
          <cell r="B10">
            <v>0.5</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nnx8"/>
      <sheetName val="Annx7"/>
      <sheetName val="Annx6"/>
      <sheetName val="Annx5"/>
      <sheetName val="Annx4"/>
      <sheetName val="Annx3"/>
      <sheetName val="Annx2"/>
      <sheetName val="Annx1"/>
      <sheetName val="Cover page"/>
      <sheetName val="Cover page (2)"/>
      <sheetName val="AX-B"/>
      <sheetName val="ProjectINfo"/>
      <sheetName val="AnexIIA"/>
      <sheetName val="Exe. Summary"/>
      <sheetName val="Sp. Report"/>
      <sheetName val="G.A"/>
      <sheetName val="AX-7"/>
      <sheetName val="AbstractRoad"/>
      <sheetName val="ABT cd"/>
      <sheetName val="ABTcc"/>
      <sheetName val="ABT Road dam"/>
      <sheetName val="DetRoad"/>
      <sheetName val="detCD2Rx800 "/>
      <sheetName val="Det1Rx800"/>
      <sheetName val="detCD 3Rx1000 "/>
      <sheetName val="Road dam 1.4-6"/>
      <sheetName val="Road dam 42-4"/>
      <sheetName val="detCC"/>
      <sheetName val="Road data 0"/>
      <sheetName val="LS"/>
      <sheetName val="StripPlan"/>
      <sheetName val="Road data"/>
      <sheetName val="BTR (2)"/>
      <sheetName val="RMR (2)"/>
      <sheetName val="TypeCS"/>
      <sheetName val="KeyMap"/>
      <sheetName val="CBR"/>
      <sheetName val="Prof1"/>
      <sheetName val="Anex1"/>
      <sheetName val="Anex2"/>
      <sheetName val="Anex3"/>
      <sheetName val="Anex 4"/>
      <sheetName val="Anex 5"/>
      <sheetName val="CART XIII"/>
      <sheetName val="side"/>
      <sheetName val="CART"/>
      <sheetName val="certificates"/>
      <sheetName val="Q.Map"/>
      <sheetName val="WAL"/>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3">
          <cell r="H13">
            <v>33439</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x8"/>
      <sheetName val="Annx7"/>
      <sheetName val="Annx6"/>
      <sheetName val="Annx5"/>
      <sheetName val="Annx4"/>
      <sheetName val="Annx3"/>
      <sheetName val="Annx2"/>
      <sheetName val="Annx1"/>
      <sheetName val="Cover page"/>
      <sheetName val="Cover page (2)"/>
      <sheetName val="AX-B"/>
      <sheetName val="ProjectINfo"/>
      <sheetName val="AnexIIA"/>
      <sheetName val="Exe. Summary"/>
      <sheetName val="Sp. Report"/>
      <sheetName val="G.A"/>
      <sheetName val="AX-7"/>
      <sheetName val="AbstractRoad"/>
      <sheetName val="ABT cd"/>
      <sheetName val="ABTcc"/>
      <sheetName val="ABT Road dam"/>
      <sheetName val="DetRoad"/>
      <sheetName val="detCD2Rx800 "/>
      <sheetName val="Det1Rx800"/>
      <sheetName val="detCD 3Rx1000 "/>
      <sheetName val="Road dam 1.4-6"/>
      <sheetName val="Road dam 42-4"/>
      <sheetName val="detCC"/>
      <sheetName val="Road data 0"/>
      <sheetName val="LS"/>
      <sheetName val="StripPlan"/>
      <sheetName val="Road data"/>
      <sheetName val="BTR (2)"/>
      <sheetName val="RMR (2)"/>
      <sheetName val="TypeCS"/>
      <sheetName val="KeyMap"/>
      <sheetName val="CBR"/>
      <sheetName val="Prof1"/>
      <sheetName val="Anex1"/>
      <sheetName val="Anex2"/>
      <sheetName val="Anex3"/>
      <sheetName val="Anex 4"/>
      <sheetName val="Anex 5"/>
      <sheetName val="CART XIII"/>
      <sheetName val="side"/>
      <sheetName val="CART"/>
      <sheetName val="certificates"/>
      <sheetName val="Q.Map"/>
      <sheetName val="WAL"/>
      <sheetName val="Sheet1"/>
      <sheetName val="Global 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3">
          <cell r="H13">
            <v>33439</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
      <sheetName val="pm"/>
      <sheetName val="GM"/>
      <sheetName val="SRs"/>
      <sheetName val="SRs-Rev"/>
      <sheetName val="detls"/>
      <sheetName val="Sheet1"/>
      <sheetName val="Data"/>
      <sheetName val="Summary"/>
      <sheetName val="ww-march-02"/>
      <sheetName val="Nspt-smp-final-ORIGINAL"/>
      <sheetName val="HDPE"/>
      <sheetName val="DI"/>
      <sheetName val="pvc"/>
      <sheetName val="hdpe_basic"/>
      <sheetName val="pvc_basic"/>
      <sheetName val="ewst"/>
      <sheetName val="Dormitory"/>
      <sheetName val="RMR"/>
      <sheetName val="Labour"/>
      <sheetName val="Global factors"/>
      <sheetName val="habs-list"/>
      <sheetName val="nodes"/>
      <sheetName val="Data.F8.BTR"/>
      <sheetName val="sup dat"/>
      <sheetName val="Sheet3"/>
      <sheetName val="Lead"/>
      <sheetName val="Lookup"/>
      <sheetName val="Sheet2"/>
      <sheetName val="Specification report"/>
      <sheetName val="Work_sheet"/>
      <sheetName val="Staff Acco."/>
      <sheetName val="Material"/>
      <sheetName val="Plant &amp;  Machinery"/>
      <sheetName val="Sheet9"/>
      <sheetName val="hdpe-rates"/>
      <sheetName val="hdpe weights"/>
      <sheetName val="ssr-rates"/>
      <sheetName val="pvc-rates"/>
      <sheetName val="PVC weights"/>
      <sheetName val="m1"/>
      <sheetName val="r"/>
      <sheetName val="Class IV Qtr. Ele"/>
      <sheetName val="Data_Bit_I"/>
      <sheetName val="m"/>
      <sheetName val="Levels"/>
      <sheetName val="Rates-May-14"/>
      <sheetName val="Marteru"/>
      <sheetName val="R_Det"/>
      <sheetName val="Road data"/>
      <sheetName val="EDWise"/>
      <sheetName val="economic PM"/>
      <sheetName val="HDPE-pipe-rates"/>
      <sheetName val="int-Dia"/>
      <sheetName val="pvc-pipe-rates"/>
      <sheetName val="DATA_PRG"/>
      <sheetName val="water-hammar-strenght"/>
      <sheetName val="Data_"/>
      <sheetName val="Rate"/>
      <sheetName val="Rates"/>
      <sheetName val="Usage"/>
      <sheetName val="General"/>
      <sheetName val="Common "/>
      <sheetName val="BWSCPlt"/>
      <sheetName val="CI"/>
      <sheetName val="G.R.P"/>
      <sheetName val="PSC REVISED"/>
      <sheetName val="Bridge Data 2005-06"/>
      <sheetName val="leads"/>
      <sheetName val="abs road"/>
      <sheetName val="coverpage"/>
      <sheetName val="G F  (2)"/>
      <sheetName val="Mortars"/>
      <sheetName val="estimate "/>
      <sheetName val="hab-details"/>
      <sheetName val="Lead statement"/>
      <sheetName val="Rates SSR 2008-09"/>
      <sheetName val="Global_factors"/>
      <sheetName val="Data_F8_BTR"/>
      <sheetName val="Iocount"/>
      <sheetName val="Mp-team 1"/>
      <sheetName val="GF Columns"/>
      <sheetName val="0000000000000"/>
      <sheetName val="Plant_&amp;__Machinery"/>
      <sheetName val="hdpe_weights"/>
      <sheetName val="PVC_weights"/>
      <sheetName val="sup_dat"/>
      <sheetName val="Specification_report"/>
      <sheetName val="Staff_Acco_"/>
      <sheetName val="Class_IV_Qtr__Ele"/>
      <sheetName val="Lead_statement"/>
      <sheetName val="Rates_SSR_2008-09"/>
      <sheetName val="economic_PM"/>
      <sheetName val="sectorwise"/>
      <sheetName val="Usage "/>
      <sheetName val="wh_data_R"/>
      <sheetName val="Detailed Estimate"/>
      <sheetName val="Road Detail Est."/>
      <sheetName val="mlead"/>
      <sheetName val="beam-reinft"/>
      <sheetName val="BTR (2)"/>
      <sheetName val="Quarry"/>
      <sheetName val="Sheet5"/>
      <sheetName val="l"/>
      <sheetName val="3405-2014"/>
      <sheetName val="Qty"/>
      <sheetName val="GA"/>
      <sheetName val="WATER-HAMMER"/>
      <sheetName val="t_prsr"/>
      <sheetName val="wh"/>
      <sheetName val="MRATES"/>
      <sheetName val="Specification"/>
      <sheetName val="Gnl_Abstrct"/>
      <sheetName val="index"/>
      <sheetName val="other rates"/>
      <sheetName val="b asic rates"/>
      <sheetName val="v"/>
      <sheetName val="JAWAHAR-hyd-original"/>
      <sheetName val="cover1"/>
      <sheetName val="RevenueInput"/>
      <sheetName val="inpro"/>
      <sheetName val="mdl"/>
      <sheetName val="comp"/>
      <sheetName val="FORM7"/>
      <sheetName val="Labour &amp; Plant"/>
      <sheetName val="BM-HOOP"/>
      <sheetName val=" data sheet "/>
      <sheetName val="mas_hab"/>
      <sheetName val="SPT vs PHI"/>
      <sheetName val="Sorted"/>
      <sheetName val="PLAN_FEB97"/>
      <sheetName val="Abs"/>
      <sheetName val="labour &amp; Centering"/>
      <sheetName val="comp-st(GEN)"/>
      <sheetName val="HEAD"/>
      <sheetName val="Detailed"/>
      <sheetName val="Bitumen trunk"/>
      <sheetName val="Feeder"/>
      <sheetName val="R99 etc"/>
      <sheetName val="Trunk unpaved"/>
      <sheetName val="DISCOUNT"/>
      <sheetName val="lead-st"/>
      <sheetName val="rdamdata"/>
      <sheetName val="LEAD (2)"/>
      <sheetName val="Main sheet"/>
      <sheetName val="TS memo"/>
      <sheetName val="Road data-TDR"/>
      <sheetName val="segments-details"/>
      <sheetName val="capacity-ohsrs"/>
      <sheetName val="1.background info"/>
      <sheetName val="_5wgdhabfinal00_01"/>
      <sheetName val="maya"/>
      <sheetName val="Lead(4380)"/>
      <sheetName val="int-Dia-hdpe"/>
      <sheetName val="wh_data"/>
      <sheetName val="CPHEEO"/>
      <sheetName val="input"/>
      <sheetName val="id"/>
      <sheetName val="data existing_do not delete"/>
      <sheetName val="ESTIMATE"/>
      <sheetName val="data-WC"/>
      <sheetName val="Sheet6"/>
      <sheetName val="pop"/>
      <sheetName val="SSR 2014-15 Rates"/>
      <sheetName val="Sheet1 (2)"/>
      <sheetName val="Data_Base"/>
      <sheetName val="Det Est"/>
      <sheetName val="SUMP1420KL@HW"/>
      <sheetName val="Challan"/>
      <sheetName val="10Cr"/>
      <sheetName val="5Cr"/>
      <sheetName val="sand"/>
      <sheetName val="stone"/>
      <sheetName val="A 3_7"/>
      <sheetName val="SUMMERY"/>
      <sheetName val="Amortization Table"/>
      <sheetName val="STAFFSCHED "/>
      <sheetName val="Weightage-Sub Sht"/>
      <sheetName val="DATA-BASE"/>
      <sheetName val="DATA-ABSTRACT"/>
    </sheetNames>
    <sheetDataSet>
      <sheetData sheetId="0"/>
      <sheetData sheetId="1"/>
      <sheetData sheetId="2"/>
      <sheetData sheetId="3"/>
      <sheetData sheetId="4"/>
      <sheetData sheetId="5" refreshError="1">
        <row r="3">
          <cell r="B3">
            <v>2.5</v>
          </cell>
          <cell r="C3">
            <v>4</v>
          </cell>
          <cell r="D3">
            <v>6</v>
          </cell>
          <cell r="E3">
            <v>10</v>
          </cell>
          <cell r="F3">
            <v>0</v>
          </cell>
          <cell r="G3">
            <v>2.5</v>
          </cell>
          <cell r="H3">
            <v>4</v>
          </cell>
          <cell r="I3">
            <v>6</v>
          </cell>
          <cell r="J3">
            <v>0</v>
          </cell>
          <cell r="K3">
            <v>10</v>
          </cell>
          <cell r="L3">
            <v>2.5</v>
          </cell>
          <cell r="M3">
            <v>4</v>
          </cell>
          <cell r="N3">
            <v>6</v>
          </cell>
          <cell r="O3">
            <v>10</v>
          </cell>
        </row>
        <row r="4">
          <cell r="A4">
            <v>63</v>
          </cell>
          <cell r="B4">
            <v>2.4</v>
          </cell>
          <cell r="C4">
            <v>3.5</v>
          </cell>
          <cell r="D4">
            <v>4.2</v>
          </cell>
          <cell r="E4">
            <v>6.6</v>
          </cell>
          <cell r="F4">
            <v>0</v>
          </cell>
          <cell r="G4">
            <v>58.2</v>
          </cell>
          <cell r="H4">
            <v>56</v>
          </cell>
          <cell r="I4">
            <v>54.6</v>
          </cell>
          <cell r="J4">
            <v>0</v>
          </cell>
          <cell r="K4">
            <v>49.8</v>
          </cell>
          <cell r="L4">
            <v>0.12077586999999999</v>
          </cell>
          <cell r="M4">
            <v>0.15987581000000001</v>
          </cell>
          <cell r="N4">
            <v>0.18601166999999999</v>
          </cell>
          <cell r="O4">
            <v>0.29011769999999998</v>
          </cell>
        </row>
        <row r="5">
          <cell r="A5">
            <v>75</v>
          </cell>
          <cell r="B5">
            <v>2.7</v>
          </cell>
          <cell r="C5">
            <v>4.2</v>
          </cell>
          <cell r="D5">
            <v>4.9000000000000004</v>
          </cell>
          <cell r="E5">
            <v>7.8</v>
          </cell>
          <cell r="F5">
            <v>0</v>
          </cell>
          <cell r="G5">
            <v>69.599999999999994</v>
          </cell>
          <cell r="H5">
            <v>66.599999999999994</v>
          </cell>
          <cell r="I5">
            <v>65.2</v>
          </cell>
          <cell r="J5">
            <v>0</v>
          </cell>
          <cell r="K5">
            <v>59.4</v>
          </cell>
          <cell r="L5">
            <v>8.1953520000000002E-2</v>
          </cell>
          <cell r="M5">
            <v>0.11352882</v>
          </cell>
          <cell r="N5">
            <v>0.12898462999999999</v>
          </cell>
          <cell r="O5">
            <v>0.20303246</v>
          </cell>
        </row>
        <row r="6">
          <cell r="A6">
            <v>90</v>
          </cell>
          <cell r="B6">
            <v>3.2</v>
          </cell>
          <cell r="C6">
            <v>5</v>
          </cell>
          <cell r="D6">
            <v>5.8</v>
          </cell>
          <cell r="E6">
            <v>9.3000000000000007</v>
          </cell>
          <cell r="F6">
            <v>0</v>
          </cell>
          <cell r="G6">
            <v>83.6</v>
          </cell>
          <cell r="H6">
            <v>80</v>
          </cell>
          <cell r="I6">
            <v>78.400000000000006</v>
          </cell>
          <cell r="J6">
            <v>0</v>
          </cell>
          <cell r="K6">
            <v>71.400000000000006</v>
          </cell>
          <cell r="L6">
            <v>5.6430769999999998E-2</v>
          </cell>
          <cell r="M6">
            <v>7.8339149999999996E-2</v>
          </cell>
          <cell r="N6">
            <v>8.8529919999999998E-2</v>
          </cell>
          <cell r="O6">
            <v>0.13998290999999999</v>
          </cell>
        </row>
        <row r="7">
          <cell r="A7">
            <v>110</v>
          </cell>
          <cell r="B7">
            <v>3.9</v>
          </cell>
          <cell r="C7">
            <v>6</v>
          </cell>
          <cell r="D7">
            <v>7.1</v>
          </cell>
          <cell r="E7">
            <v>11.2</v>
          </cell>
          <cell r="F7">
            <v>0</v>
          </cell>
          <cell r="G7">
            <v>102.2</v>
          </cell>
          <cell r="H7">
            <v>98</v>
          </cell>
          <cell r="I7">
            <v>95.8</v>
          </cell>
          <cell r="J7">
            <v>0</v>
          </cell>
          <cell r="K7">
            <v>87.6</v>
          </cell>
          <cell r="L7">
            <v>3.7702720000000002E-2</v>
          </cell>
          <cell r="M7">
            <v>5.1682600000000002E-2</v>
          </cell>
          <cell r="N7">
            <v>5.9342989999999998E-2</v>
          </cell>
          <cell r="O7">
            <v>9.2181170000000007E-2</v>
          </cell>
        </row>
        <row r="8">
          <cell r="A8">
            <v>125</v>
          </cell>
          <cell r="B8">
            <v>4.4000000000000004</v>
          </cell>
          <cell r="C8">
            <v>6.8</v>
          </cell>
          <cell r="D8">
            <v>8</v>
          </cell>
          <cell r="E8">
            <v>12.8</v>
          </cell>
          <cell r="F8">
            <v>0</v>
          </cell>
          <cell r="G8">
            <v>116.2</v>
          </cell>
          <cell r="H8">
            <v>111.4</v>
          </cell>
          <cell r="I8">
            <v>109</v>
          </cell>
          <cell r="J8">
            <v>0</v>
          </cell>
          <cell r="K8">
            <v>99.4</v>
          </cell>
          <cell r="L8">
            <v>2.9054E-2</v>
          </cell>
          <cell r="M8">
            <v>3.993874E-2</v>
          </cell>
          <cell r="N8">
            <v>4.5624539999999998E-2</v>
          </cell>
          <cell r="O8">
            <v>7.1837349999999994E-2</v>
          </cell>
        </row>
        <row r="9">
          <cell r="A9">
            <v>140</v>
          </cell>
          <cell r="B9">
            <v>4.9000000000000004</v>
          </cell>
          <cell r="C9">
            <v>7.6</v>
          </cell>
          <cell r="D9">
            <v>9</v>
          </cell>
          <cell r="E9">
            <v>14.3</v>
          </cell>
          <cell r="F9">
            <v>0</v>
          </cell>
          <cell r="G9">
            <v>130.19999999999999</v>
          </cell>
          <cell r="H9">
            <v>124.8</v>
          </cell>
          <cell r="I9">
            <v>122</v>
          </cell>
          <cell r="J9">
            <v>0</v>
          </cell>
          <cell r="K9">
            <v>111.4</v>
          </cell>
          <cell r="L9">
            <v>2.307209E-2</v>
          </cell>
          <cell r="M9">
            <v>3.1786050000000003E-2</v>
          </cell>
          <cell r="N9">
            <v>3.6509600000000003E-2</v>
          </cell>
          <cell r="O9">
            <v>5.710875E-2</v>
          </cell>
        </row>
        <row r="10">
          <cell r="A10">
            <v>160</v>
          </cell>
          <cell r="B10">
            <v>5.6</v>
          </cell>
          <cell r="C10">
            <v>8.6</v>
          </cell>
          <cell r="D10">
            <v>10.199999999999999</v>
          </cell>
          <cell r="E10">
            <v>16.3</v>
          </cell>
          <cell r="F10">
            <v>0</v>
          </cell>
          <cell r="G10">
            <v>148.80000000000001</v>
          </cell>
          <cell r="H10">
            <v>142.80000000000001</v>
          </cell>
          <cell r="I10">
            <v>139.6</v>
          </cell>
          <cell r="J10">
            <v>0</v>
          </cell>
          <cell r="K10">
            <v>127.4</v>
          </cell>
          <cell r="L10">
            <v>1.7664570000000001E-2</v>
          </cell>
          <cell r="M10">
            <v>2.4146649999999999E-2</v>
          </cell>
          <cell r="N10">
            <v>2.7754689999999999E-2</v>
          </cell>
          <cell r="O10">
            <v>4.3596910000000003E-2</v>
          </cell>
        </row>
        <row r="11">
          <cell r="A11">
            <v>180</v>
          </cell>
          <cell r="B11">
            <v>6.2</v>
          </cell>
          <cell r="C11">
            <v>9.6999999999999993</v>
          </cell>
          <cell r="D11">
            <v>11.5</v>
          </cell>
          <cell r="E11">
            <v>18.3</v>
          </cell>
          <cell r="F11">
            <v>0</v>
          </cell>
          <cell r="G11">
            <v>167.6</v>
          </cell>
          <cell r="H11">
            <v>160.6</v>
          </cell>
          <cell r="I11">
            <v>157</v>
          </cell>
          <cell r="J11">
            <v>0</v>
          </cell>
          <cell r="K11">
            <v>143.4</v>
          </cell>
          <cell r="L11">
            <v>1.38066E-2</v>
          </cell>
          <cell r="M11">
            <v>1.911763E-2</v>
          </cell>
          <cell r="N11">
            <v>2.1970139999999999E-2</v>
          </cell>
          <cell r="O11">
            <v>3.4369049999999998E-2</v>
          </cell>
        </row>
        <row r="12">
          <cell r="A12">
            <v>200</v>
          </cell>
          <cell r="B12">
            <v>6.9</v>
          </cell>
          <cell r="C12">
            <v>10.7</v>
          </cell>
          <cell r="D12">
            <v>12.7</v>
          </cell>
          <cell r="E12">
            <v>20.3</v>
          </cell>
          <cell r="F12">
            <v>0</v>
          </cell>
          <cell r="G12">
            <v>186.2</v>
          </cell>
          <cell r="H12">
            <v>178.6</v>
          </cell>
          <cell r="I12">
            <v>174.6</v>
          </cell>
          <cell r="J12">
            <v>0</v>
          </cell>
          <cell r="K12">
            <v>159.4</v>
          </cell>
          <cell r="L12">
            <v>1.119555E-2</v>
          </cell>
          <cell r="M12">
            <v>1.5397320000000001E-2</v>
          </cell>
          <cell r="N12">
            <v>1.7703989999999999E-2</v>
          </cell>
          <cell r="O12">
            <v>2.7788529999999999E-2</v>
          </cell>
        </row>
        <row r="13">
          <cell r="A13">
            <v>225</v>
          </cell>
          <cell r="B13">
            <v>7.7</v>
          </cell>
          <cell r="C13">
            <v>12</v>
          </cell>
          <cell r="D13">
            <v>14.3</v>
          </cell>
          <cell r="E13">
            <v>22.8</v>
          </cell>
          <cell r="F13">
            <v>0</v>
          </cell>
          <cell r="G13">
            <v>209.6</v>
          </cell>
          <cell r="H13">
            <v>201</v>
          </cell>
          <cell r="I13">
            <v>196.4</v>
          </cell>
          <cell r="J13">
            <v>0</v>
          </cell>
          <cell r="K13">
            <v>179.4</v>
          </cell>
          <cell r="L13">
            <v>8.7976600000000005E-3</v>
          </cell>
          <cell r="M13">
            <v>1.2136030000000001E-2</v>
          </cell>
          <cell r="N13">
            <v>1.3998689999999999E-2</v>
          </cell>
          <cell r="O13">
            <v>2.1916600000000001E-2</v>
          </cell>
        </row>
        <row r="14">
          <cell r="A14">
            <v>250</v>
          </cell>
          <cell r="B14">
            <v>8.6</v>
          </cell>
          <cell r="C14">
            <v>13.3</v>
          </cell>
          <cell r="D14">
            <v>15.8</v>
          </cell>
          <cell r="E14">
            <v>25.3</v>
          </cell>
          <cell r="F14">
            <v>0</v>
          </cell>
          <cell r="G14">
            <v>232.8</v>
          </cell>
          <cell r="H14">
            <v>223.4</v>
          </cell>
          <cell r="I14">
            <v>218.4</v>
          </cell>
          <cell r="J14">
            <v>0</v>
          </cell>
          <cell r="K14">
            <v>199.4</v>
          </cell>
          <cell r="L14">
            <v>7.1510999999999996E-3</v>
          </cell>
          <cell r="M14">
            <v>9.8109100000000008E-3</v>
          </cell>
          <cell r="N14">
            <v>1.128529E-2</v>
          </cell>
          <cell r="O14">
            <v>1.7726700000000001E-2</v>
          </cell>
        </row>
        <row r="15">
          <cell r="A15">
            <v>280</v>
          </cell>
          <cell r="B15">
            <v>9.6</v>
          </cell>
          <cell r="C15">
            <v>14.9</v>
          </cell>
          <cell r="D15">
            <v>17.7</v>
          </cell>
          <cell r="E15">
            <v>28.3</v>
          </cell>
          <cell r="F15">
            <v>0</v>
          </cell>
          <cell r="G15">
            <v>260.8</v>
          </cell>
          <cell r="H15">
            <v>250.2</v>
          </cell>
          <cell r="I15">
            <v>244.6</v>
          </cell>
          <cell r="J15">
            <v>0</v>
          </cell>
          <cell r="K15">
            <v>223.4</v>
          </cell>
          <cell r="L15">
            <v>5.6880000000000003E-3</v>
          </cell>
          <cell r="M15">
            <v>7.8228499999999992E-3</v>
          </cell>
          <cell r="N15">
            <v>8.9982800000000009E-3</v>
          </cell>
          <cell r="O15">
            <v>1.411185E-2</v>
          </cell>
        </row>
        <row r="16">
          <cell r="A16">
            <v>315</v>
          </cell>
          <cell r="B16">
            <v>10.7</v>
          </cell>
          <cell r="C16">
            <v>16.7</v>
          </cell>
          <cell r="D16">
            <v>20</v>
          </cell>
          <cell r="E16">
            <v>31.8</v>
          </cell>
          <cell r="F16">
            <v>0</v>
          </cell>
          <cell r="G16">
            <v>293.60000000000002</v>
          </cell>
          <cell r="H16">
            <v>281.60000000000002</v>
          </cell>
          <cell r="I16">
            <v>275</v>
          </cell>
          <cell r="J16">
            <v>0</v>
          </cell>
          <cell r="K16">
            <v>251.4</v>
          </cell>
          <cell r="L16">
            <v>4.4609999999999997E-3</v>
          </cell>
          <cell r="M16">
            <v>6.1629600000000003E-3</v>
          </cell>
          <cell r="N16">
            <v>7.13615E-3</v>
          </cell>
          <cell r="O16">
            <v>1.113565E-2</v>
          </cell>
        </row>
        <row r="17">
          <cell r="A17">
            <v>355</v>
          </cell>
          <cell r="B17">
            <v>12.1</v>
          </cell>
          <cell r="C17">
            <v>18.8</v>
          </cell>
          <cell r="D17">
            <v>22.3</v>
          </cell>
          <cell r="E17">
            <v>35.799999999999997</v>
          </cell>
          <cell r="F17">
            <v>0</v>
          </cell>
          <cell r="G17">
            <v>330.8</v>
          </cell>
          <cell r="H17">
            <v>317.39999999999998</v>
          </cell>
          <cell r="I17">
            <v>310.39999999999998</v>
          </cell>
          <cell r="J17">
            <v>0</v>
          </cell>
          <cell r="K17">
            <v>283.39999999999998</v>
          </cell>
          <cell r="L17">
            <v>3.52447E-3</v>
          </cell>
          <cell r="M17">
            <v>4.8482100000000004E-3</v>
          </cell>
          <cell r="N17">
            <v>5.5681400000000001E-3</v>
          </cell>
          <cell r="O17">
            <v>8.7573400000000006E-3</v>
          </cell>
        </row>
        <row r="18">
          <cell r="A18">
            <v>400</v>
          </cell>
          <cell r="B18">
            <v>14.2</v>
          </cell>
          <cell r="C18">
            <v>22.1</v>
          </cell>
          <cell r="D18">
            <v>26.3</v>
          </cell>
          <cell r="E18">
            <v>42.1</v>
          </cell>
          <cell r="F18">
            <v>0</v>
          </cell>
          <cell r="G18">
            <v>371.6</v>
          </cell>
          <cell r="H18">
            <v>355.8</v>
          </cell>
          <cell r="I18">
            <v>347.4</v>
          </cell>
          <cell r="J18">
            <v>0</v>
          </cell>
          <cell r="K18">
            <v>315.8</v>
          </cell>
          <cell r="L18">
            <v>2.8537599999999999E-3</v>
          </cell>
          <cell r="M18">
            <v>3.9485299999999996E-3</v>
          </cell>
          <cell r="N18">
            <v>4.5594399999999997E-3</v>
          </cell>
          <cell r="O18">
            <v>7.2346299999999997E-3</v>
          </cell>
        </row>
      </sheetData>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refreshError="1"/>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
      <sheetName val="AAAAAAAAAAAAA"/>
      <sheetName val="ew ganga"/>
      <sheetName val="ew OG 20.02.2011"/>
      <sheetName val="ew-DiMs"/>
      <sheetName val="ssr-rates"/>
      <sheetName val="Sheet7"/>
      <sheetName val="PVC"/>
      <sheetName val="HDPE"/>
      <sheetName val="BWSCP"/>
      <sheetName val="GRP"/>
      <sheetName val="DI"/>
      <sheetName val="PSC"/>
      <sheetName val="AC"/>
      <sheetName val="CI"/>
      <sheetName val="Sheet5"/>
      <sheetName val="Sheet4"/>
      <sheetName val="OTHER PART B"/>
      <sheetName val="Sheet3"/>
      <sheetName val="OTH EST PART A"/>
      <sheetName val=" OTHERS EST part A D"/>
      <sheetName val="Sheet6"/>
      <sheetName val="Sheet2"/>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Sheet1"/>
      <sheetName val="PVC weights"/>
      <sheetName val="data"/>
      <sheetName val="leads"/>
      <sheetName val="PSC -pv"/>
      <sheetName val="GRP-pv"/>
      <sheetName val="index"/>
      <sheetName val="ew_ganga"/>
      <sheetName val="ew_OG_20_02_2011"/>
      <sheetName val="OTHER_PART_B"/>
      <sheetName val="OTH_EST_PART_A"/>
      <sheetName val="_OTHERS_EST_part_A_D"/>
      <sheetName val="DI_Weights"/>
      <sheetName val="Wt_of_HDPE"/>
      <sheetName val="hdpe_weights"/>
      <sheetName val="PVC_weights"/>
      <sheetName val="PSC_-pv"/>
      <sheetName val="habs-list"/>
      <sheetName val="nodes"/>
      <sheetName val="detls"/>
      <sheetName val="m"/>
      <sheetName val="Lead"/>
      <sheetName val="sup dat"/>
      <sheetName val="Nspt-smp-final-ORIGINAL"/>
      <sheetName val="SSR 2014-15 Rates"/>
      <sheetName val="Lead statement"/>
      <sheetName val="Work_sheet"/>
      <sheetName val="Labour"/>
      <sheetName val="Material"/>
      <sheetName val="RMR"/>
      <sheetName val="Road data"/>
      <sheetName val="Class IV Qtr. Ele"/>
      <sheetName val="HDPE-pipe-rates"/>
      <sheetName val="pvc-pipe-rates"/>
      <sheetName val="Global 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row r="7">
          <cell r="C7" t="str">
            <v>code</v>
          </cell>
          <cell r="D7" t="str">
            <v>Dia</v>
          </cell>
          <cell r="E7" t="str">
            <v>Class</v>
          </cell>
          <cell r="F7" t="str">
            <v>Weight of Pipe (kgs)M</v>
          </cell>
          <cell r="G7" t="str">
            <v>SSR Rate 2008-09</v>
          </cell>
          <cell r="H7" t="str">
            <v>Difference in rate as per price variation</v>
          </cell>
          <cell r="I7" t="str">
            <v>Rate as per price variation</v>
          </cell>
        </row>
        <row r="8">
          <cell r="C8" t="str">
            <v>a634</v>
          </cell>
          <cell r="D8">
            <v>63</v>
          </cell>
          <cell r="E8">
            <v>4</v>
          </cell>
          <cell r="F8">
            <v>0.49099999999999999</v>
          </cell>
          <cell r="G8">
            <v>59</v>
          </cell>
          <cell r="H8">
            <v>7.4239200000000007</v>
          </cell>
          <cell r="I8">
            <v>66.423919999999995</v>
          </cell>
        </row>
        <row r="9">
          <cell r="C9" t="str">
            <v>a754</v>
          </cell>
          <cell r="D9">
            <v>75</v>
          </cell>
          <cell r="E9">
            <v>4</v>
          </cell>
          <cell r="F9">
            <v>0.67100000000000004</v>
          </cell>
          <cell r="G9">
            <v>81</v>
          </cell>
          <cell r="H9">
            <v>10.145520000000001</v>
          </cell>
          <cell r="I9">
            <v>91.145520000000005</v>
          </cell>
        </row>
        <row r="10">
          <cell r="C10" t="str">
            <v>a904</v>
          </cell>
          <cell r="D10">
            <v>90</v>
          </cell>
          <cell r="E10">
            <v>4</v>
          </cell>
          <cell r="F10">
            <v>0.97099999999999997</v>
          </cell>
          <cell r="G10">
            <v>117</v>
          </cell>
          <cell r="H10">
            <v>14.681519999999999</v>
          </cell>
          <cell r="I10">
            <v>131.68152000000001</v>
          </cell>
        </row>
        <row r="11">
          <cell r="C11" t="str">
            <v>a1104</v>
          </cell>
          <cell r="D11">
            <v>110</v>
          </cell>
          <cell r="E11">
            <v>4</v>
          </cell>
          <cell r="F11">
            <v>1.4530000000000001</v>
          </cell>
          <cell r="G11">
            <v>175</v>
          </cell>
          <cell r="H11">
            <v>21.969360000000002</v>
          </cell>
          <cell r="I11">
            <v>196.96935999999999</v>
          </cell>
        </row>
        <row r="12">
          <cell r="C12" t="str">
            <v>a1254</v>
          </cell>
          <cell r="D12">
            <v>125</v>
          </cell>
          <cell r="E12">
            <v>4</v>
          </cell>
          <cell r="F12">
            <v>1.8640000000000001</v>
          </cell>
          <cell r="G12">
            <v>225</v>
          </cell>
          <cell r="H12">
            <v>28.183680000000006</v>
          </cell>
          <cell r="I12">
            <v>253.18368000000001</v>
          </cell>
        </row>
        <row r="13">
          <cell r="C13" t="str">
            <v>a1404</v>
          </cell>
          <cell r="D13">
            <v>140</v>
          </cell>
          <cell r="E13">
            <v>4</v>
          </cell>
          <cell r="F13">
            <v>2.3079999999999998</v>
          </cell>
          <cell r="G13">
            <v>279</v>
          </cell>
          <cell r="H13">
            <v>34.89696</v>
          </cell>
          <cell r="I13">
            <v>313.89695999999998</v>
          </cell>
        </row>
        <row r="14">
          <cell r="C14" t="str">
            <v>a1604</v>
          </cell>
          <cell r="D14">
            <v>160</v>
          </cell>
          <cell r="E14">
            <v>4</v>
          </cell>
          <cell r="F14">
            <v>3.024</v>
          </cell>
          <cell r="G14">
            <v>365</v>
          </cell>
          <cell r="H14">
            <v>45.722880000000004</v>
          </cell>
          <cell r="I14">
            <v>410.72288000000003</v>
          </cell>
        </row>
        <row r="15">
          <cell r="C15" t="str">
            <v>a1804</v>
          </cell>
          <cell r="D15">
            <v>180</v>
          </cell>
          <cell r="E15">
            <v>4</v>
          </cell>
          <cell r="F15">
            <v>3.8119999999999998</v>
          </cell>
          <cell r="G15">
            <v>460</v>
          </cell>
          <cell r="H15">
            <v>57.637440000000005</v>
          </cell>
          <cell r="I15">
            <v>517.63743999999997</v>
          </cell>
        </row>
        <row r="16">
          <cell r="C16" t="str">
            <v>a2004</v>
          </cell>
          <cell r="D16">
            <v>200</v>
          </cell>
          <cell r="E16">
            <v>4</v>
          </cell>
          <cell r="F16">
            <v>4.6630000000000003</v>
          </cell>
          <cell r="G16">
            <v>563</v>
          </cell>
          <cell r="H16">
            <v>70.504560000000012</v>
          </cell>
          <cell r="I16">
            <v>633.50455999999997</v>
          </cell>
        </row>
        <row r="17">
          <cell r="C17" t="str">
            <v>a2254</v>
          </cell>
          <cell r="D17">
            <v>225</v>
          </cell>
          <cell r="E17">
            <v>4</v>
          </cell>
          <cell r="F17">
            <v>5.9169999999999998</v>
          </cell>
          <cell r="G17">
            <v>736</v>
          </cell>
          <cell r="H17">
            <v>89.465040000000002</v>
          </cell>
          <cell r="I17">
            <v>825.46504000000004</v>
          </cell>
        </row>
        <row r="18">
          <cell r="C18" t="str">
            <v>a2504</v>
          </cell>
          <cell r="D18">
            <v>250</v>
          </cell>
          <cell r="E18">
            <v>4</v>
          </cell>
          <cell r="F18">
            <v>7.3209999999999997</v>
          </cell>
          <cell r="G18">
            <v>911</v>
          </cell>
          <cell r="H18">
            <v>110.69352000000001</v>
          </cell>
          <cell r="I18">
            <v>1021.69352</v>
          </cell>
        </row>
        <row r="19">
          <cell r="C19" t="str">
            <v>a2804</v>
          </cell>
          <cell r="D19">
            <v>280</v>
          </cell>
          <cell r="E19">
            <v>4</v>
          </cell>
          <cell r="F19">
            <v>9.1170000000000009</v>
          </cell>
          <cell r="G19">
            <v>1135</v>
          </cell>
          <cell r="H19">
            <v>137.84904</v>
          </cell>
          <cell r="I19">
            <v>1272.8490400000001</v>
          </cell>
        </row>
        <row r="20">
          <cell r="C20" t="str">
            <v>a3154</v>
          </cell>
          <cell r="D20">
            <v>315</v>
          </cell>
          <cell r="E20">
            <v>4</v>
          </cell>
          <cell r="F20">
            <v>11.598000000000001</v>
          </cell>
          <cell r="G20">
            <v>1443</v>
          </cell>
          <cell r="H20">
            <v>175.36176000000003</v>
          </cell>
          <cell r="I20">
            <v>1618.36176</v>
          </cell>
        </row>
        <row r="21">
          <cell r="C21" t="str">
            <v>a636</v>
          </cell>
          <cell r="D21">
            <v>63</v>
          </cell>
          <cell r="E21">
            <v>6</v>
          </cell>
          <cell r="F21">
            <v>0.68300000000000005</v>
          </cell>
          <cell r="G21">
            <v>83</v>
          </cell>
          <cell r="H21">
            <v>10.326960000000001</v>
          </cell>
          <cell r="I21">
            <v>93.32696</v>
          </cell>
        </row>
        <row r="22">
          <cell r="C22" t="str">
            <v>a756</v>
          </cell>
          <cell r="D22">
            <v>75</v>
          </cell>
          <cell r="E22">
            <v>6</v>
          </cell>
          <cell r="F22">
            <v>0.97</v>
          </cell>
          <cell r="G22">
            <v>117</v>
          </cell>
          <cell r="H22">
            <v>14.666399999999999</v>
          </cell>
          <cell r="I22">
            <v>131.66640000000001</v>
          </cell>
        </row>
        <row r="23">
          <cell r="C23" t="str">
            <v>a906</v>
          </cell>
          <cell r="D23">
            <v>90</v>
          </cell>
          <cell r="E23">
            <v>6</v>
          </cell>
          <cell r="F23">
            <v>1.3779999999999999</v>
          </cell>
          <cell r="G23">
            <v>166</v>
          </cell>
          <cell r="H23">
            <v>20.835359999999998</v>
          </cell>
          <cell r="I23">
            <v>186.83536000000001</v>
          </cell>
        </row>
        <row r="24">
          <cell r="C24" t="str">
            <v>a1106</v>
          </cell>
          <cell r="D24">
            <v>110</v>
          </cell>
          <cell r="E24">
            <v>6</v>
          </cell>
          <cell r="F24">
            <v>2.0670000000000002</v>
          </cell>
          <cell r="G24">
            <v>250</v>
          </cell>
          <cell r="H24">
            <v>31.253040000000006</v>
          </cell>
          <cell r="I24">
            <v>281.25304</v>
          </cell>
        </row>
        <row r="25">
          <cell r="C25" t="str">
            <v>a1256</v>
          </cell>
          <cell r="D25">
            <v>125</v>
          </cell>
          <cell r="E25">
            <v>6</v>
          </cell>
          <cell r="F25">
            <v>2.6459999999999999</v>
          </cell>
          <cell r="G25">
            <v>320</v>
          </cell>
          <cell r="H25">
            <v>40.007520000000007</v>
          </cell>
          <cell r="I25">
            <v>360.00752</v>
          </cell>
        </row>
        <row r="26">
          <cell r="C26" t="str">
            <v>a1406</v>
          </cell>
          <cell r="D26">
            <v>140</v>
          </cell>
          <cell r="E26">
            <v>6</v>
          </cell>
          <cell r="F26">
            <v>3.3140000000000001</v>
          </cell>
          <cell r="G26">
            <v>400</v>
          </cell>
          <cell r="H26">
            <v>50.107680000000002</v>
          </cell>
          <cell r="I26">
            <v>450.10768000000002</v>
          </cell>
        </row>
        <row r="27">
          <cell r="C27" t="str">
            <v>a1606</v>
          </cell>
          <cell r="D27">
            <v>160</v>
          </cell>
          <cell r="E27">
            <v>6</v>
          </cell>
          <cell r="F27">
            <v>4.3230000000000004</v>
          </cell>
          <cell r="G27">
            <v>522</v>
          </cell>
          <cell r="H27">
            <v>65.363759999999999</v>
          </cell>
          <cell r="I27">
            <v>587.36375999999996</v>
          </cell>
        </row>
        <row r="28">
          <cell r="C28" t="str">
            <v>a1806</v>
          </cell>
          <cell r="D28">
            <v>180</v>
          </cell>
          <cell r="E28">
            <v>6</v>
          </cell>
          <cell r="F28">
            <v>5.4420000000000002</v>
          </cell>
          <cell r="G28">
            <v>657</v>
          </cell>
          <cell r="H28">
            <v>82.28304</v>
          </cell>
          <cell r="I28">
            <v>739.28304000000003</v>
          </cell>
        </row>
        <row r="29">
          <cell r="C29" t="str">
            <v>a2006</v>
          </cell>
          <cell r="D29">
            <v>200</v>
          </cell>
          <cell r="E29">
            <v>6</v>
          </cell>
          <cell r="F29">
            <v>6.7409999999999997</v>
          </cell>
          <cell r="G29">
            <v>814</v>
          </cell>
          <cell r="H29">
            <v>101.92392000000001</v>
          </cell>
          <cell r="I29">
            <v>915.92391999999995</v>
          </cell>
        </row>
        <row r="30">
          <cell r="C30" t="str">
            <v>a2256</v>
          </cell>
          <cell r="D30">
            <v>225</v>
          </cell>
          <cell r="E30">
            <v>6</v>
          </cell>
          <cell r="F30">
            <v>8.4960000000000004</v>
          </cell>
          <cell r="G30">
            <v>1057</v>
          </cell>
          <cell r="H30">
            <v>128.45952000000003</v>
          </cell>
          <cell r="I30">
            <v>1185.4595200000001</v>
          </cell>
        </row>
        <row r="31">
          <cell r="C31" t="str">
            <v>a2506</v>
          </cell>
          <cell r="D31">
            <v>250</v>
          </cell>
          <cell r="E31">
            <v>6</v>
          </cell>
          <cell r="F31">
            <v>10.484999999999999</v>
          </cell>
          <cell r="G31">
            <v>1301</v>
          </cell>
          <cell r="H31">
            <v>158.53319999999999</v>
          </cell>
          <cell r="I31">
            <v>1459.5332000000001</v>
          </cell>
        </row>
        <row r="32">
          <cell r="C32" t="str">
            <v>a2806</v>
          </cell>
          <cell r="D32">
            <v>280</v>
          </cell>
          <cell r="E32">
            <v>6</v>
          </cell>
          <cell r="F32">
            <v>13.111000000000001</v>
          </cell>
          <cell r="G32">
            <v>1631</v>
          </cell>
          <cell r="H32">
            <v>198.23832000000002</v>
          </cell>
          <cell r="I32">
            <v>1829.2383199999999</v>
          </cell>
        </row>
        <row r="33">
          <cell r="C33" t="str">
            <v>a3156</v>
          </cell>
          <cell r="D33">
            <v>315</v>
          </cell>
          <cell r="E33">
            <v>6</v>
          </cell>
          <cell r="F33">
            <v>16.594000000000001</v>
          </cell>
          <cell r="G33">
            <v>2068</v>
          </cell>
          <cell r="H33">
            <v>250.90128000000007</v>
          </cell>
          <cell r="I33">
            <v>2318.90128</v>
          </cell>
        </row>
        <row r="34">
          <cell r="C34" t="str">
            <v>a638</v>
          </cell>
          <cell r="D34">
            <v>63</v>
          </cell>
          <cell r="E34">
            <v>8</v>
          </cell>
          <cell r="F34">
            <v>0.86799999999999999</v>
          </cell>
          <cell r="G34">
            <v>105</v>
          </cell>
          <cell r="H34">
            <v>13.12416</v>
          </cell>
          <cell r="I34">
            <v>118.12416</v>
          </cell>
        </row>
        <row r="35">
          <cell r="C35" t="str">
            <v>a758</v>
          </cell>
          <cell r="D35">
            <v>75</v>
          </cell>
          <cell r="E35">
            <v>8</v>
          </cell>
          <cell r="F35">
            <v>1.228</v>
          </cell>
          <cell r="G35">
            <v>148</v>
          </cell>
          <cell r="H35">
            <v>18.567360000000001</v>
          </cell>
          <cell r="I35">
            <v>166.56736000000001</v>
          </cell>
        </row>
        <row r="36">
          <cell r="C36" t="str">
            <v>a908</v>
          </cell>
          <cell r="D36">
            <v>90</v>
          </cell>
          <cell r="E36">
            <v>8</v>
          </cell>
          <cell r="F36">
            <v>1.756</v>
          </cell>
          <cell r="G36">
            <v>212</v>
          </cell>
          <cell r="H36">
            <v>26.550720000000002</v>
          </cell>
          <cell r="I36">
            <v>238.55072000000001</v>
          </cell>
        </row>
        <row r="37">
          <cell r="C37" t="str">
            <v>a1108</v>
          </cell>
          <cell r="D37">
            <v>110</v>
          </cell>
          <cell r="E37">
            <v>8</v>
          </cell>
          <cell r="F37">
            <v>2.6269999999999998</v>
          </cell>
          <cell r="G37">
            <v>317</v>
          </cell>
          <cell r="H37">
            <v>39.720240000000004</v>
          </cell>
          <cell r="I37">
            <v>356.72023999999999</v>
          </cell>
        </row>
        <row r="38">
          <cell r="C38" t="str">
            <v>a1258</v>
          </cell>
          <cell r="D38">
            <v>125</v>
          </cell>
          <cell r="E38">
            <v>8</v>
          </cell>
          <cell r="F38">
            <v>3.379</v>
          </cell>
          <cell r="G38">
            <v>408</v>
          </cell>
          <cell r="H38">
            <v>51.090480000000007</v>
          </cell>
          <cell r="I38">
            <v>459.09048000000001</v>
          </cell>
        </row>
        <row r="39">
          <cell r="C39" t="str">
            <v>a1408</v>
          </cell>
          <cell r="D39">
            <v>140</v>
          </cell>
          <cell r="E39">
            <v>8</v>
          </cell>
          <cell r="F39">
            <v>4.2249999999999996</v>
          </cell>
          <cell r="G39">
            <v>510</v>
          </cell>
          <cell r="H39">
            <v>63.882000000000005</v>
          </cell>
          <cell r="I39">
            <v>573.88200000000006</v>
          </cell>
        </row>
        <row r="40">
          <cell r="C40" t="str">
            <v>a1608</v>
          </cell>
          <cell r="D40">
            <v>160</v>
          </cell>
          <cell r="E40">
            <v>8</v>
          </cell>
          <cell r="F40">
            <v>5.5069999999999997</v>
          </cell>
          <cell r="G40">
            <v>665</v>
          </cell>
          <cell r="H40">
            <v>83.265839999999997</v>
          </cell>
          <cell r="I40">
            <v>748.26584000000003</v>
          </cell>
        </row>
        <row r="41">
          <cell r="C41" t="str">
            <v>a1808</v>
          </cell>
          <cell r="D41">
            <v>180</v>
          </cell>
          <cell r="E41">
            <v>8</v>
          </cell>
          <cell r="F41">
            <v>6.9809999999999999</v>
          </cell>
          <cell r="G41">
            <v>843</v>
          </cell>
          <cell r="H41">
            <v>105.55272000000001</v>
          </cell>
          <cell r="I41">
            <v>948.55272000000002</v>
          </cell>
        </row>
        <row r="42">
          <cell r="C42" t="str">
            <v>a2008</v>
          </cell>
          <cell r="D42">
            <v>200</v>
          </cell>
          <cell r="E42">
            <v>8</v>
          </cell>
          <cell r="F42">
            <v>8.6050000000000004</v>
          </cell>
          <cell r="G42">
            <v>1039</v>
          </cell>
          <cell r="H42">
            <v>130.10760000000002</v>
          </cell>
          <cell r="I42">
            <v>1169.1076</v>
          </cell>
        </row>
        <row r="43">
          <cell r="C43" t="str">
            <v>a2258</v>
          </cell>
          <cell r="D43">
            <v>225</v>
          </cell>
          <cell r="E43">
            <v>8</v>
          </cell>
          <cell r="F43">
            <v>10.852</v>
          </cell>
          <cell r="G43">
            <v>1350</v>
          </cell>
          <cell r="H43">
            <v>164.08224000000001</v>
          </cell>
          <cell r="I43">
            <v>1514.08224</v>
          </cell>
        </row>
        <row r="44">
          <cell r="C44" t="str">
            <v>a2508</v>
          </cell>
          <cell r="D44">
            <v>250</v>
          </cell>
          <cell r="E44">
            <v>8</v>
          </cell>
          <cell r="F44">
            <v>13.420999999999999</v>
          </cell>
          <cell r="G44">
            <v>1670</v>
          </cell>
          <cell r="H44">
            <v>202.92552000000001</v>
          </cell>
          <cell r="I44">
            <v>1872.92552</v>
          </cell>
        </row>
        <row r="45">
          <cell r="C45" t="str">
            <v>a2808</v>
          </cell>
          <cell r="D45">
            <v>280</v>
          </cell>
          <cell r="E45">
            <v>8</v>
          </cell>
          <cell r="F45">
            <v>16.795000000000002</v>
          </cell>
          <cell r="G45">
            <v>2090</v>
          </cell>
          <cell r="H45">
            <v>253.94040000000007</v>
          </cell>
          <cell r="I45">
            <v>2343.9404</v>
          </cell>
        </row>
        <row r="46">
          <cell r="C46" t="str">
            <v>a3158</v>
          </cell>
          <cell r="D46">
            <v>315</v>
          </cell>
          <cell r="E46">
            <v>8</v>
          </cell>
          <cell r="F46">
            <v>21.260999999999999</v>
          </cell>
          <cell r="G46">
            <v>2646</v>
          </cell>
          <cell r="H46">
            <v>321.46632</v>
          </cell>
          <cell r="I46">
            <v>2967.46632</v>
          </cell>
        </row>
        <row r="47">
          <cell r="C47" t="str">
            <v>a6310</v>
          </cell>
          <cell r="D47">
            <v>63</v>
          </cell>
          <cell r="E47">
            <v>10</v>
          </cell>
          <cell r="F47">
            <v>1.044</v>
          </cell>
          <cell r="G47">
            <v>126</v>
          </cell>
          <cell r="H47">
            <v>15.785280000000002</v>
          </cell>
          <cell r="I47">
            <v>141.78528</v>
          </cell>
        </row>
        <row r="48">
          <cell r="C48" t="str">
            <v>a7510</v>
          </cell>
          <cell r="D48">
            <v>75</v>
          </cell>
          <cell r="E48">
            <v>10</v>
          </cell>
          <cell r="F48">
            <v>1.474</v>
          </cell>
          <cell r="G48">
            <v>178</v>
          </cell>
          <cell r="H48">
            <v>22.28688</v>
          </cell>
          <cell r="I48">
            <v>200.28688</v>
          </cell>
        </row>
        <row r="49">
          <cell r="C49" t="str">
            <v>a9010</v>
          </cell>
          <cell r="D49">
            <v>90</v>
          </cell>
          <cell r="E49">
            <v>10</v>
          </cell>
          <cell r="F49">
            <v>2.1080000000000001</v>
          </cell>
          <cell r="G49">
            <v>255</v>
          </cell>
          <cell r="H49">
            <v>31.872960000000003</v>
          </cell>
          <cell r="I49">
            <v>286.87295999999998</v>
          </cell>
        </row>
        <row r="50">
          <cell r="C50" t="str">
            <v>a11010</v>
          </cell>
          <cell r="D50">
            <v>110</v>
          </cell>
          <cell r="E50">
            <v>10</v>
          </cell>
          <cell r="F50">
            <v>3.1240000000000001</v>
          </cell>
          <cell r="G50">
            <v>377</v>
          </cell>
          <cell r="H50">
            <v>47.234880000000004</v>
          </cell>
          <cell r="I50">
            <v>424.23487999999998</v>
          </cell>
        </row>
        <row r="51">
          <cell r="C51" t="str">
            <v>a12510</v>
          </cell>
          <cell r="D51">
            <v>125</v>
          </cell>
          <cell r="E51">
            <v>10</v>
          </cell>
          <cell r="F51">
            <v>4.0510000000000002</v>
          </cell>
          <cell r="G51">
            <v>489</v>
          </cell>
          <cell r="H51">
            <v>61.251120000000007</v>
          </cell>
          <cell r="I51">
            <v>550.25112000000001</v>
          </cell>
        </row>
        <row r="52">
          <cell r="C52" t="str">
            <v>a14010</v>
          </cell>
          <cell r="D52">
            <v>140</v>
          </cell>
          <cell r="E52">
            <v>10</v>
          </cell>
          <cell r="F52">
            <v>5.08</v>
          </cell>
          <cell r="G52">
            <v>614</v>
          </cell>
          <cell r="H52">
            <v>76.809600000000003</v>
          </cell>
          <cell r="I52">
            <v>690.80960000000005</v>
          </cell>
        </row>
        <row r="53">
          <cell r="C53" t="str">
            <v>a16010</v>
          </cell>
          <cell r="D53">
            <v>160</v>
          </cell>
          <cell r="E53">
            <v>10</v>
          </cell>
          <cell r="F53">
            <v>6.6219999999999999</v>
          </cell>
          <cell r="G53">
            <v>800</v>
          </cell>
          <cell r="H53">
            <v>100.12464</v>
          </cell>
          <cell r="I53">
            <v>900.12464</v>
          </cell>
        </row>
        <row r="54">
          <cell r="C54" t="str">
            <v>a18010</v>
          </cell>
          <cell r="D54">
            <v>180</v>
          </cell>
          <cell r="E54">
            <v>10</v>
          </cell>
          <cell r="F54">
            <v>8.3680000000000003</v>
          </cell>
          <cell r="G54">
            <v>1011</v>
          </cell>
          <cell r="H54">
            <v>126.52416000000001</v>
          </cell>
          <cell r="I54">
            <v>1137.5241599999999</v>
          </cell>
        </row>
        <row r="55">
          <cell r="C55" t="str">
            <v>a20010</v>
          </cell>
          <cell r="D55">
            <v>200</v>
          </cell>
          <cell r="E55">
            <v>10</v>
          </cell>
          <cell r="F55">
            <v>10.317</v>
          </cell>
          <cell r="G55">
            <v>1246</v>
          </cell>
          <cell r="H55">
            <v>155.99304000000001</v>
          </cell>
          <cell r="I55">
            <v>1401.9930400000001</v>
          </cell>
        </row>
        <row r="56">
          <cell r="C56" t="str">
            <v>a22510</v>
          </cell>
          <cell r="D56">
            <v>225</v>
          </cell>
          <cell r="E56">
            <v>10</v>
          </cell>
          <cell r="F56">
            <v>13.054</v>
          </cell>
          <cell r="G56">
            <v>1624</v>
          </cell>
          <cell r="H56">
            <v>197.37648000000002</v>
          </cell>
          <cell r="I56">
            <v>1821.3764799999999</v>
          </cell>
        </row>
        <row r="57">
          <cell r="C57" t="str">
            <v>a25010</v>
          </cell>
          <cell r="D57">
            <v>250</v>
          </cell>
          <cell r="E57">
            <v>10</v>
          </cell>
          <cell r="F57">
            <v>16.113</v>
          </cell>
          <cell r="G57">
            <v>2005</v>
          </cell>
          <cell r="H57">
            <v>243.62855999999999</v>
          </cell>
          <cell r="I57">
            <v>2248.6285600000001</v>
          </cell>
        </row>
        <row r="58">
          <cell r="C58" t="str">
            <v>a28010</v>
          </cell>
          <cell r="D58">
            <v>280</v>
          </cell>
          <cell r="E58">
            <v>10</v>
          </cell>
          <cell r="F58">
            <v>20.117999999999999</v>
          </cell>
          <cell r="G58">
            <v>2512</v>
          </cell>
          <cell r="H58">
            <v>304.18416000000002</v>
          </cell>
          <cell r="I58">
            <v>2816.1841599999998</v>
          </cell>
        </row>
        <row r="59">
          <cell r="C59" t="str">
            <v>a31510</v>
          </cell>
          <cell r="D59">
            <v>315</v>
          </cell>
          <cell r="E59">
            <v>10</v>
          </cell>
          <cell r="F59">
            <v>25.541</v>
          </cell>
          <cell r="G59">
            <v>3178</v>
          </cell>
          <cell r="H59">
            <v>386.17992000000004</v>
          </cell>
          <cell r="I59">
            <v>3564.17992</v>
          </cell>
        </row>
      </sheetData>
      <sheetData sheetId="32" refreshError="1"/>
      <sheetData sheetId="33" refreshError="1"/>
      <sheetData sheetId="34" refreshError="1">
        <row r="1">
          <cell r="B1" t="str">
            <v>Id</v>
          </cell>
          <cell r="C1" t="str">
            <v>Dia</v>
          </cell>
          <cell r="D1" t="str">
            <v>Class</v>
          </cell>
          <cell r="E1" t="str">
            <v>Weight of Pipe (Kgs/mtr)</v>
          </cell>
          <cell r="F1" t="str">
            <v>SSR Rate 08-09</v>
          </cell>
        </row>
        <row r="2">
          <cell r="B2" t="str">
            <v>a11010</v>
          </cell>
          <cell r="C2">
            <v>110</v>
          </cell>
          <cell r="D2">
            <v>10</v>
          </cell>
          <cell r="E2">
            <v>3.1240000000000001</v>
          </cell>
          <cell r="F2">
            <v>377</v>
          </cell>
        </row>
        <row r="3">
          <cell r="B3" t="str">
            <v>a1104</v>
          </cell>
          <cell r="C3">
            <v>110</v>
          </cell>
          <cell r="D3">
            <v>4</v>
          </cell>
          <cell r="E3">
            <v>1.4530000000000001</v>
          </cell>
          <cell r="F3">
            <v>175</v>
          </cell>
        </row>
        <row r="4">
          <cell r="B4" t="str">
            <v>a1106</v>
          </cell>
          <cell r="C4">
            <v>110</v>
          </cell>
          <cell r="D4">
            <v>6</v>
          </cell>
          <cell r="E4">
            <v>2.0670000000000002</v>
          </cell>
          <cell r="F4">
            <v>250</v>
          </cell>
        </row>
        <row r="5">
          <cell r="B5" t="str">
            <v>a1108</v>
          </cell>
          <cell r="C5">
            <v>110</v>
          </cell>
          <cell r="D5">
            <v>8</v>
          </cell>
          <cell r="E5">
            <v>2.6269999999999998</v>
          </cell>
          <cell r="F5">
            <v>317</v>
          </cell>
        </row>
        <row r="6">
          <cell r="B6" t="str">
            <v>a12510</v>
          </cell>
          <cell r="C6">
            <v>125</v>
          </cell>
          <cell r="D6">
            <v>10</v>
          </cell>
          <cell r="E6">
            <v>4.0510000000000002</v>
          </cell>
          <cell r="F6">
            <v>489</v>
          </cell>
        </row>
        <row r="7">
          <cell r="B7" t="str">
            <v>a1254</v>
          </cell>
          <cell r="C7">
            <v>125</v>
          </cell>
          <cell r="D7">
            <v>4</v>
          </cell>
          <cell r="E7">
            <v>1.8640000000000001</v>
          </cell>
          <cell r="F7">
            <v>225</v>
          </cell>
        </row>
        <row r="8">
          <cell r="B8" t="str">
            <v>a1256</v>
          </cell>
          <cell r="C8">
            <v>125</v>
          </cell>
          <cell r="D8">
            <v>6</v>
          </cell>
          <cell r="E8">
            <v>2.6459999999999999</v>
          </cell>
          <cell r="F8">
            <v>320</v>
          </cell>
        </row>
        <row r="9">
          <cell r="B9" t="str">
            <v>a1258</v>
          </cell>
          <cell r="C9">
            <v>125</v>
          </cell>
          <cell r="D9">
            <v>8</v>
          </cell>
          <cell r="E9">
            <v>3.379</v>
          </cell>
          <cell r="F9">
            <v>408</v>
          </cell>
        </row>
        <row r="10">
          <cell r="B10" t="str">
            <v>a14010</v>
          </cell>
          <cell r="C10">
            <v>140</v>
          </cell>
          <cell r="D10">
            <v>10</v>
          </cell>
          <cell r="E10">
            <v>5.08</v>
          </cell>
          <cell r="F10">
            <v>614</v>
          </cell>
        </row>
        <row r="11">
          <cell r="B11" t="str">
            <v>a1404</v>
          </cell>
          <cell r="C11">
            <v>140</v>
          </cell>
          <cell r="D11">
            <v>4</v>
          </cell>
          <cell r="E11">
            <v>2.3079999999999998</v>
          </cell>
          <cell r="F11">
            <v>279</v>
          </cell>
        </row>
        <row r="12">
          <cell r="B12" t="str">
            <v>a1406</v>
          </cell>
          <cell r="C12">
            <v>140</v>
          </cell>
          <cell r="D12">
            <v>6</v>
          </cell>
          <cell r="E12">
            <v>3.3140000000000001</v>
          </cell>
          <cell r="F12">
            <v>400</v>
          </cell>
        </row>
        <row r="13">
          <cell r="B13" t="str">
            <v>a1408</v>
          </cell>
          <cell r="C13">
            <v>140</v>
          </cell>
          <cell r="D13">
            <v>8</v>
          </cell>
          <cell r="E13">
            <v>4.2249999999999996</v>
          </cell>
          <cell r="F13">
            <v>510</v>
          </cell>
        </row>
        <row r="14">
          <cell r="B14" t="str">
            <v>a16010</v>
          </cell>
          <cell r="C14">
            <v>160</v>
          </cell>
          <cell r="D14">
            <v>10</v>
          </cell>
          <cell r="E14">
            <v>6.6219999999999999</v>
          </cell>
          <cell r="F14">
            <v>800</v>
          </cell>
        </row>
        <row r="15">
          <cell r="B15" t="str">
            <v>a1604</v>
          </cell>
          <cell r="C15">
            <v>160</v>
          </cell>
          <cell r="D15">
            <v>4</v>
          </cell>
          <cell r="E15">
            <v>3.024</v>
          </cell>
          <cell r="F15">
            <v>365</v>
          </cell>
        </row>
        <row r="16">
          <cell r="B16" t="str">
            <v>a1606</v>
          </cell>
          <cell r="C16">
            <v>160</v>
          </cell>
          <cell r="D16">
            <v>6</v>
          </cell>
          <cell r="E16">
            <v>4.3230000000000004</v>
          </cell>
          <cell r="F16">
            <v>522</v>
          </cell>
        </row>
        <row r="17">
          <cell r="B17" t="str">
            <v>a1608</v>
          </cell>
          <cell r="C17">
            <v>160</v>
          </cell>
          <cell r="D17">
            <v>8</v>
          </cell>
          <cell r="E17">
            <v>5.5069999999999997</v>
          </cell>
          <cell r="F17">
            <v>665</v>
          </cell>
        </row>
        <row r="18">
          <cell r="B18" t="str">
            <v>a18010</v>
          </cell>
          <cell r="C18">
            <v>180</v>
          </cell>
          <cell r="D18">
            <v>10</v>
          </cell>
          <cell r="E18">
            <v>8.3680000000000003</v>
          </cell>
          <cell r="F18">
            <v>1011</v>
          </cell>
        </row>
        <row r="19">
          <cell r="B19" t="str">
            <v>a1804</v>
          </cell>
          <cell r="C19">
            <v>180</v>
          </cell>
          <cell r="D19">
            <v>4</v>
          </cell>
          <cell r="E19">
            <v>3.8119999999999998</v>
          </cell>
          <cell r="F19">
            <v>460</v>
          </cell>
        </row>
        <row r="20">
          <cell r="B20" t="str">
            <v>a1806</v>
          </cell>
          <cell r="C20">
            <v>180</v>
          </cell>
          <cell r="D20">
            <v>6</v>
          </cell>
          <cell r="E20">
            <v>5.4420000000000002</v>
          </cell>
          <cell r="F20">
            <v>657</v>
          </cell>
        </row>
        <row r="21">
          <cell r="B21" t="str">
            <v>a1808</v>
          </cell>
          <cell r="C21">
            <v>180</v>
          </cell>
          <cell r="D21">
            <v>8</v>
          </cell>
          <cell r="E21">
            <v>6.9809999999999999</v>
          </cell>
          <cell r="F21">
            <v>843</v>
          </cell>
        </row>
        <row r="22">
          <cell r="B22" t="str">
            <v>a20010</v>
          </cell>
          <cell r="C22">
            <v>200</v>
          </cell>
          <cell r="D22">
            <v>10</v>
          </cell>
          <cell r="E22">
            <v>10.317</v>
          </cell>
          <cell r="F22">
            <v>1246</v>
          </cell>
        </row>
        <row r="23">
          <cell r="B23" t="str">
            <v>a2004</v>
          </cell>
          <cell r="C23">
            <v>200</v>
          </cell>
          <cell r="D23">
            <v>4</v>
          </cell>
          <cell r="E23">
            <v>4.6630000000000003</v>
          </cell>
          <cell r="F23">
            <v>563</v>
          </cell>
        </row>
        <row r="24">
          <cell r="B24" t="str">
            <v>a2006</v>
          </cell>
          <cell r="C24">
            <v>200</v>
          </cell>
          <cell r="D24">
            <v>6</v>
          </cell>
          <cell r="E24">
            <v>6.7409999999999997</v>
          </cell>
          <cell r="F24">
            <v>814</v>
          </cell>
        </row>
        <row r="25">
          <cell r="B25" t="str">
            <v>a2008</v>
          </cell>
          <cell r="C25">
            <v>200</v>
          </cell>
          <cell r="D25">
            <v>8</v>
          </cell>
          <cell r="E25">
            <v>8.6050000000000004</v>
          </cell>
          <cell r="F25">
            <v>1039</v>
          </cell>
        </row>
        <row r="26">
          <cell r="B26" t="str">
            <v>a22510</v>
          </cell>
          <cell r="C26">
            <v>225</v>
          </cell>
          <cell r="D26">
            <v>10</v>
          </cell>
          <cell r="E26">
            <v>13.054</v>
          </cell>
          <cell r="F26">
            <v>1624</v>
          </cell>
        </row>
        <row r="27">
          <cell r="B27" t="str">
            <v>a2254</v>
          </cell>
          <cell r="C27">
            <v>225</v>
          </cell>
          <cell r="D27">
            <v>4</v>
          </cell>
          <cell r="E27">
            <v>5.9169999999999998</v>
          </cell>
          <cell r="F27">
            <v>736</v>
          </cell>
        </row>
        <row r="28">
          <cell r="B28" t="str">
            <v>a2256</v>
          </cell>
          <cell r="C28">
            <v>225</v>
          </cell>
          <cell r="D28">
            <v>6</v>
          </cell>
          <cell r="E28">
            <v>8.4960000000000004</v>
          </cell>
          <cell r="F28">
            <v>1057</v>
          </cell>
        </row>
        <row r="29">
          <cell r="B29" t="str">
            <v>a2258</v>
          </cell>
          <cell r="C29">
            <v>225</v>
          </cell>
          <cell r="D29">
            <v>8</v>
          </cell>
          <cell r="E29">
            <v>10.852</v>
          </cell>
          <cell r="F29">
            <v>1350</v>
          </cell>
        </row>
        <row r="30">
          <cell r="B30" t="str">
            <v>a25010</v>
          </cell>
          <cell r="C30">
            <v>250</v>
          </cell>
          <cell r="D30">
            <v>10</v>
          </cell>
          <cell r="E30">
            <v>16.113</v>
          </cell>
          <cell r="F30">
            <v>2005</v>
          </cell>
        </row>
        <row r="31">
          <cell r="B31" t="str">
            <v>a2504</v>
          </cell>
          <cell r="C31">
            <v>250</v>
          </cell>
          <cell r="D31">
            <v>4</v>
          </cell>
          <cell r="E31">
            <v>7.3209999999999997</v>
          </cell>
          <cell r="F31">
            <v>911</v>
          </cell>
        </row>
        <row r="32">
          <cell r="B32" t="str">
            <v>a2506</v>
          </cell>
          <cell r="C32">
            <v>250</v>
          </cell>
          <cell r="D32">
            <v>6</v>
          </cell>
          <cell r="E32">
            <v>10.484999999999999</v>
          </cell>
          <cell r="F32">
            <v>1301</v>
          </cell>
        </row>
        <row r="33">
          <cell r="B33" t="str">
            <v>a2508</v>
          </cell>
          <cell r="C33">
            <v>250</v>
          </cell>
          <cell r="D33">
            <v>8</v>
          </cell>
          <cell r="E33">
            <v>13.420999999999999</v>
          </cell>
          <cell r="F33">
            <v>1670</v>
          </cell>
        </row>
        <row r="34">
          <cell r="B34" t="str">
            <v>a28010</v>
          </cell>
          <cell r="C34">
            <v>280</v>
          </cell>
          <cell r="D34">
            <v>10</v>
          </cell>
          <cell r="E34">
            <v>20.117999999999999</v>
          </cell>
          <cell r="F34">
            <v>2512</v>
          </cell>
        </row>
        <row r="35">
          <cell r="B35" t="str">
            <v>a2804</v>
          </cell>
          <cell r="C35">
            <v>280</v>
          </cell>
          <cell r="D35">
            <v>4</v>
          </cell>
          <cell r="E35">
            <v>9.1170000000000009</v>
          </cell>
          <cell r="F35">
            <v>1135</v>
          </cell>
        </row>
        <row r="36">
          <cell r="B36" t="str">
            <v>a2806</v>
          </cell>
          <cell r="C36">
            <v>280</v>
          </cell>
          <cell r="D36">
            <v>6</v>
          </cell>
          <cell r="E36">
            <v>13.111000000000001</v>
          </cell>
          <cell r="F36">
            <v>1631</v>
          </cell>
        </row>
        <row r="37">
          <cell r="B37" t="str">
            <v>a2808</v>
          </cell>
          <cell r="C37">
            <v>280</v>
          </cell>
          <cell r="D37">
            <v>8</v>
          </cell>
          <cell r="E37">
            <v>16.795000000000002</v>
          </cell>
          <cell r="F37">
            <v>2090</v>
          </cell>
        </row>
        <row r="38">
          <cell r="B38" t="str">
            <v>a31510</v>
          </cell>
          <cell r="C38">
            <v>315</v>
          </cell>
          <cell r="D38">
            <v>10</v>
          </cell>
          <cell r="E38">
            <v>25.541</v>
          </cell>
          <cell r="F38">
            <v>3178</v>
          </cell>
        </row>
        <row r="39">
          <cell r="B39" t="str">
            <v>a3154</v>
          </cell>
          <cell r="C39">
            <v>315</v>
          </cell>
          <cell r="D39">
            <v>4</v>
          </cell>
          <cell r="E39">
            <v>11.598000000000001</v>
          </cell>
          <cell r="F39">
            <v>1443</v>
          </cell>
        </row>
        <row r="40">
          <cell r="B40" t="str">
            <v>a3156</v>
          </cell>
          <cell r="C40">
            <v>315</v>
          </cell>
          <cell r="D40">
            <v>6</v>
          </cell>
          <cell r="E40">
            <v>16.594000000000001</v>
          </cell>
          <cell r="F40">
            <v>2068</v>
          </cell>
        </row>
        <row r="41">
          <cell r="B41" t="str">
            <v>a3158</v>
          </cell>
          <cell r="C41">
            <v>315</v>
          </cell>
          <cell r="D41">
            <v>8</v>
          </cell>
          <cell r="E41">
            <v>21.260999999999999</v>
          </cell>
          <cell r="F41">
            <v>2646</v>
          </cell>
        </row>
        <row r="42">
          <cell r="B42" t="str">
            <v>a6310</v>
          </cell>
          <cell r="C42">
            <v>63</v>
          </cell>
          <cell r="D42">
            <v>10</v>
          </cell>
          <cell r="E42">
            <v>1.044</v>
          </cell>
          <cell r="F42">
            <v>126</v>
          </cell>
        </row>
        <row r="43">
          <cell r="B43" t="str">
            <v>a634</v>
          </cell>
          <cell r="C43">
            <v>63</v>
          </cell>
          <cell r="D43">
            <v>4</v>
          </cell>
          <cell r="E43">
            <v>0.49099999999999999</v>
          </cell>
          <cell r="F43">
            <v>59</v>
          </cell>
        </row>
        <row r="44">
          <cell r="B44" t="str">
            <v>a636</v>
          </cell>
          <cell r="C44">
            <v>63</v>
          </cell>
          <cell r="D44">
            <v>6</v>
          </cell>
          <cell r="E44">
            <v>0.68300000000000005</v>
          </cell>
          <cell r="F44">
            <v>83</v>
          </cell>
        </row>
        <row r="45">
          <cell r="B45" t="str">
            <v>a638</v>
          </cell>
          <cell r="C45">
            <v>63</v>
          </cell>
          <cell r="D45">
            <v>8</v>
          </cell>
          <cell r="E45">
            <v>0.86799999999999999</v>
          </cell>
          <cell r="F45">
            <v>105</v>
          </cell>
        </row>
        <row r="46">
          <cell r="B46" t="str">
            <v>a7510</v>
          </cell>
          <cell r="C46">
            <v>75</v>
          </cell>
          <cell r="D46">
            <v>10</v>
          </cell>
          <cell r="E46">
            <v>1.474</v>
          </cell>
          <cell r="F46">
            <v>178</v>
          </cell>
        </row>
        <row r="47">
          <cell r="B47" t="str">
            <v>a754</v>
          </cell>
          <cell r="C47">
            <v>75</v>
          </cell>
          <cell r="D47">
            <v>4</v>
          </cell>
          <cell r="E47">
            <v>0.67100000000000004</v>
          </cell>
          <cell r="F47">
            <v>81</v>
          </cell>
        </row>
        <row r="48">
          <cell r="B48" t="str">
            <v>a756</v>
          </cell>
          <cell r="C48">
            <v>75</v>
          </cell>
          <cell r="D48">
            <v>6</v>
          </cell>
          <cell r="E48">
            <v>0.97</v>
          </cell>
          <cell r="F48">
            <v>117</v>
          </cell>
        </row>
        <row r="49">
          <cell r="B49" t="str">
            <v>a758</v>
          </cell>
          <cell r="C49">
            <v>75</v>
          </cell>
          <cell r="D49">
            <v>8</v>
          </cell>
          <cell r="E49">
            <v>1.228</v>
          </cell>
          <cell r="F49">
            <v>148</v>
          </cell>
        </row>
        <row r="50">
          <cell r="B50" t="str">
            <v>a9010</v>
          </cell>
          <cell r="C50">
            <v>90</v>
          </cell>
          <cell r="D50">
            <v>10</v>
          </cell>
          <cell r="E50">
            <v>2.1080000000000001</v>
          </cell>
          <cell r="F50">
            <v>255</v>
          </cell>
        </row>
        <row r="51">
          <cell r="B51" t="str">
            <v>a904</v>
          </cell>
          <cell r="C51">
            <v>90</v>
          </cell>
          <cell r="D51">
            <v>4</v>
          </cell>
          <cell r="E51">
            <v>0.97099999999999997</v>
          </cell>
          <cell r="F51">
            <v>117</v>
          </cell>
        </row>
        <row r="52">
          <cell r="B52" t="str">
            <v>a906</v>
          </cell>
          <cell r="C52">
            <v>90</v>
          </cell>
          <cell r="D52">
            <v>6</v>
          </cell>
          <cell r="E52">
            <v>1.3779999999999999</v>
          </cell>
          <cell r="F52">
            <v>166</v>
          </cell>
        </row>
        <row r="53">
          <cell r="B53" t="str">
            <v>a908</v>
          </cell>
          <cell r="C53">
            <v>90</v>
          </cell>
          <cell r="D53">
            <v>8</v>
          </cell>
          <cell r="E53">
            <v>1.756</v>
          </cell>
          <cell r="F53">
            <v>212</v>
          </cell>
        </row>
      </sheetData>
      <sheetData sheetId="35" refreshError="1">
        <row r="7">
          <cell r="C7" t="str">
            <v>Code</v>
          </cell>
          <cell r="D7" t="str">
            <v>Dia</v>
          </cell>
          <cell r="E7" t="str">
            <v>Class</v>
          </cell>
          <cell r="F7" t="str">
            <v>Weight of Pipe (kgs/mt)</v>
          </cell>
          <cell r="G7" t="str">
            <v>SSR  Rate - P1</v>
          </cell>
          <cell r="H7" t="str">
            <v>Difference in rate as per price variation</v>
          </cell>
          <cell r="I7" t="str">
            <v>Rate as per Price Variation</v>
          </cell>
        </row>
        <row r="8">
          <cell r="C8" t="str">
            <v>a634</v>
          </cell>
          <cell r="D8">
            <v>63</v>
          </cell>
          <cell r="E8">
            <v>4</v>
          </cell>
          <cell r="F8">
            <v>0.46800000000000003</v>
          </cell>
          <cell r="G8">
            <v>33.5</v>
          </cell>
          <cell r="H8">
            <v>4.8981581999999992</v>
          </cell>
          <cell r="I8">
            <v>38.398158199999997</v>
          </cell>
        </row>
        <row r="9">
          <cell r="C9" t="str">
            <v>a754</v>
          </cell>
          <cell r="D9">
            <v>75</v>
          </cell>
          <cell r="E9">
            <v>4</v>
          </cell>
          <cell r="F9">
            <v>0.65500000000000003</v>
          </cell>
          <cell r="G9">
            <v>47.8</v>
          </cell>
          <cell r="H9">
            <v>6.8553282499999995</v>
          </cell>
          <cell r="I9">
            <v>54.655328249999997</v>
          </cell>
        </row>
        <row r="10">
          <cell r="C10" t="str">
            <v>a904</v>
          </cell>
          <cell r="D10">
            <v>90</v>
          </cell>
          <cell r="E10">
            <v>4</v>
          </cell>
          <cell r="F10">
            <v>0.92400000000000004</v>
          </cell>
          <cell r="G10">
            <v>67.400000000000006</v>
          </cell>
          <cell r="H10">
            <v>9.6707225999999995</v>
          </cell>
          <cell r="I10">
            <v>77.070722600000011</v>
          </cell>
        </row>
        <row r="11">
          <cell r="C11" t="str">
            <v>a1104</v>
          </cell>
          <cell r="D11">
            <v>110</v>
          </cell>
          <cell r="E11">
            <v>4</v>
          </cell>
          <cell r="F11">
            <v>1.323</v>
          </cell>
          <cell r="G11">
            <v>97.3</v>
          </cell>
          <cell r="H11">
            <v>13.846716449999999</v>
          </cell>
          <cell r="I11">
            <v>111.14671645</v>
          </cell>
        </row>
        <row r="12">
          <cell r="C12" t="str">
            <v>a1254</v>
          </cell>
          <cell r="D12">
            <v>125</v>
          </cell>
          <cell r="E12">
            <v>4</v>
          </cell>
          <cell r="F12">
            <v>1.722</v>
          </cell>
          <cell r="G12">
            <v>126.9</v>
          </cell>
          <cell r="H12">
            <v>18.022710299999996</v>
          </cell>
          <cell r="I12">
            <v>144.92271030000001</v>
          </cell>
        </row>
        <row r="13">
          <cell r="C13" t="str">
            <v>a1404</v>
          </cell>
          <cell r="D13">
            <v>140</v>
          </cell>
          <cell r="E13">
            <v>4</v>
          </cell>
          <cell r="F13">
            <v>2.1440000000000001</v>
          </cell>
          <cell r="G13">
            <v>158.1</v>
          </cell>
          <cell r="H13">
            <v>22.4394256</v>
          </cell>
          <cell r="I13">
            <v>180.53942559999999</v>
          </cell>
        </row>
        <row r="14">
          <cell r="C14" t="str">
            <v>a1604</v>
          </cell>
          <cell r="D14">
            <v>160</v>
          </cell>
          <cell r="E14">
            <v>4</v>
          </cell>
          <cell r="F14">
            <v>2.7989999999999999</v>
          </cell>
          <cell r="G14">
            <v>208.5</v>
          </cell>
          <cell r="H14">
            <v>29.294753849999996</v>
          </cell>
          <cell r="I14">
            <v>237.79475385000001</v>
          </cell>
        </row>
        <row r="15">
          <cell r="C15" t="str">
            <v>a1804</v>
          </cell>
          <cell r="D15">
            <v>180</v>
          </cell>
          <cell r="E15">
            <v>4</v>
          </cell>
          <cell r="F15">
            <v>3.581</v>
          </cell>
          <cell r="G15">
            <v>266</v>
          </cell>
          <cell r="H15">
            <v>37.479283149999993</v>
          </cell>
          <cell r="I15">
            <v>303.47928315000001</v>
          </cell>
        </row>
        <row r="16">
          <cell r="C16" t="str">
            <v>a2004</v>
          </cell>
          <cell r="D16">
            <v>200</v>
          </cell>
          <cell r="E16">
            <v>4</v>
          </cell>
          <cell r="F16">
            <v>4.3310000000000004</v>
          </cell>
          <cell r="G16">
            <v>323.39999999999998</v>
          </cell>
          <cell r="H16">
            <v>45.32889565</v>
          </cell>
          <cell r="I16">
            <v>368.72889564999997</v>
          </cell>
        </row>
        <row r="17">
          <cell r="C17" t="str">
            <v>a2254</v>
          </cell>
          <cell r="D17">
            <v>225</v>
          </cell>
          <cell r="E17">
            <v>4</v>
          </cell>
          <cell r="F17">
            <v>5.5110000000000001</v>
          </cell>
          <cell r="G17">
            <v>423.7</v>
          </cell>
          <cell r="H17">
            <v>57.678952649999992</v>
          </cell>
          <cell r="I17">
            <v>481.37895264999997</v>
          </cell>
        </row>
        <row r="18">
          <cell r="C18" t="str">
            <v>a2504</v>
          </cell>
          <cell r="D18">
            <v>250</v>
          </cell>
          <cell r="E18">
            <v>4</v>
          </cell>
          <cell r="F18">
            <v>6.6740000000000004</v>
          </cell>
          <cell r="G18">
            <v>495.2</v>
          </cell>
          <cell r="H18">
            <v>69.851085099999992</v>
          </cell>
          <cell r="I18">
            <v>565.05108510000002</v>
          </cell>
        </row>
        <row r="19">
          <cell r="C19" t="str">
            <v>a2804</v>
          </cell>
          <cell r="D19">
            <v>280</v>
          </cell>
          <cell r="E19">
            <v>4</v>
          </cell>
          <cell r="F19">
            <v>8.4529999999999994</v>
          </cell>
          <cell r="G19">
            <v>650.5</v>
          </cell>
          <cell r="H19">
            <v>88.470365949999973</v>
          </cell>
          <cell r="I19">
            <v>738.97036594999997</v>
          </cell>
        </row>
        <row r="20">
          <cell r="C20" t="str">
            <v>a3154</v>
          </cell>
          <cell r="D20">
            <v>315</v>
          </cell>
          <cell r="E20">
            <v>4</v>
          </cell>
          <cell r="F20">
            <v>10.682</v>
          </cell>
          <cell r="G20">
            <v>825.7</v>
          </cell>
          <cell r="H20">
            <v>111.7994143</v>
          </cell>
          <cell r="I20">
            <v>937.49941430000001</v>
          </cell>
        </row>
        <row r="21">
          <cell r="C21" t="str">
            <v>a636</v>
          </cell>
          <cell r="D21">
            <v>63</v>
          </cell>
          <cell r="E21">
            <v>6</v>
          </cell>
          <cell r="F21">
            <v>0.66600000000000004</v>
          </cell>
          <cell r="G21">
            <v>47.7</v>
          </cell>
          <cell r="H21">
            <v>6.9704559000000001</v>
          </cell>
          <cell r="I21">
            <v>54.6704559</v>
          </cell>
        </row>
        <row r="22">
          <cell r="C22" t="str">
            <v>a756</v>
          </cell>
          <cell r="D22">
            <v>75</v>
          </cell>
          <cell r="E22">
            <v>6</v>
          </cell>
          <cell r="F22">
            <v>0.92300000000000004</v>
          </cell>
          <cell r="G22">
            <v>66.5</v>
          </cell>
          <cell r="H22">
            <v>9.6602564500000003</v>
          </cell>
          <cell r="I22">
            <v>76.160256450000006</v>
          </cell>
        </row>
        <row r="23">
          <cell r="C23" t="str">
            <v>a906</v>
          </cell>
          <cell r="D23">
            <v>90</v>
          </cell>
          <cell r="E23">
            <v>6</v>
          </cell>
          <cell r="F23">
            <v>1.321</v>
          </cell>
          <cell r="G23">
            <v>95.3</v>
          </cell>
          <cell r="H23">
            <v>13.825784149999997</v>
          </cell>
          <cell r="I23">
            <v>109.12578414999999</v>
          </cell>
        </row>
        <row r="24">
          <cell r="C24" t="str">
            <v>a1106</v>
          </cell>
          <cell r="D24">
            <v>110</v>
          </cell>
          <cell r="E24">
            <v>6</v>
          </cell>
          <cell r="F24">
            <v>1.9019999999999999</v>
          </cell>
          <cell r="G24">
            <v>138.1</v>
          </cell>
          <cell r="H24">
            <v>19.906617299999997</v>
          </cell>
          <cell r="I24">
            <v>158.00661729999999</v>
          </cell>
        </row>
        <row r="25">
          <cell r="C25" t="str">
            <v>a1256</v>
          </cell>
          <cell r="D25">
            <v>125</v>
          </cell>
          <cell r="E25">
            <v>6</v>
          </cell>
          <cell r="F25">
            <v>2.5110000000000001</v>
          </cell>
          <cell r="G25">
            <v>174.9</v>
          </cell>
          <cell r="H25">
            <v>26.280502649999999</v>
          </cell>
          <cell r="I25">
            <v>201.18050264999999</v>
          </cell>
        </row>
        <row r="26">
          <cell r="C26" t="str">
            <v>a1406</v>
          </cell>
          <cell r="D26">
            <v>140</v>
          </cell>
          <cell r="E26">
            <v>6</v>
          </cell>
          <cell r="F26">
            <v>3.1160000000000001</v>
          </cell>
          <cell r="G26">
            <v>226.3</v>
          </cell>
          <cell r="H26">
            <v>32.612523400000001</v>
          </cell>
          <cell r="I26">
            <v>258.9125234</v>
          </cell>
        </row>
        <row r="27">
          <cell r="C27" t="str">
            <v>a1606</v>
          </cell>
          <cell r="D27">
            <v>160</v>
          </cell>
          <cell r="E27">
            <v>6</v>
          </cell>
          <cell r="F27">
            <v>4.0119999999999996</v>
          </cell>
          <cell r="G27">
            <v>293.89999999999998</v>
          </cell>
          <cell r="H27">
            <v>41.990193799999993</v>
          </cell>
          <cell r="I27">
            <v>335.89019379999996</v>
          </cell>
        </row>
        <row r="28">
          <cell r="C28" t="str">
            <v>a1806</v>
          </cell>
          <cell r="D28">
            <v>180</v>
          </cell>
          <cell r="E28">
            <v>6</v>
          </cell>
          <cell r="F28">
            <v>5.1340000000000003</v>
          </cell>
          <cell r="G28">
            <v>379.8</v>
          </cell>
          <cell r="H28">
            <v>53.733214099999998</v>
          </cell>
          <cell r="I28">
            <v>433.53321410000001</v>
          </cell>
        </row>
        <row r="29">
          <cell r="C29" t="str">
            <v>a2006</v>
          </cell>
          <cell r="D29">
            <v>200</v>
          </cell>
          <cell r="E29">
            <v>6</v>
          </cell>
          <cell r="F29">
            <v>6.351</v>
          </cell>
          <cell r="G29">
            <v>461</v>
          </cell>
          <cell r="H29">
            <v>66.470518649999988</v>
          </cell>
          <cell r="I29">
            <v>527.47051865000003</v>
          </cell>
        </row>
        <row r="30">
          <cell r="C30" t="str">
            <v>a2256</v>
          </cell>
          <cell r="D30">
            <v>225</v>
          </cell>
          <cell r="E30">
            <v>6</v>
          </cell>
          <cell r="F30">
            <v>7.9749999999999996</v>
          </cell>
          <cell r="G30">
            <v>612</v>
          </cell>
          <cell r="H30">
            <v>83.467546249999998</v>
          </cell>
          <cell r="I30">
            <v>695.46754624999994</v>
          </cell>
        </row>
        <row r="31">
          <cell r="C31" t="str">
            <v>a2506</v>
          </cell>
          <cell r="D31">
            <v>250</v>
          </cell>
          <cell r="E31">
            <v>6</v>
          </cell>
          <cell r="F31">
            <v>9.8859999999999992</v>
          </cell>
          <cell r="G31">
            <v>760.2</v>
          </cell>
          <cell r="H31">
            <v>103.46835889999998</v>
          </cell>
          <cell r="I31">
            <v>863.66835890000004</v>
          </cell>
        </row>
        <row r="32">
          <cell r="C32" t="str">
            <v>a2806</v>
          </cell>
          <cell r="D32">
            <v>280</v>
          </cell>
          <cell r="E32">
            <v>6</v>
          </cell>
          <cell r="F32">
            <v>12.404</v>
          </cell>
          <cell r="G32">
            <v>958.3</v>
          </cell>
          <cell r="H32">
            <v>129.8221246</v>
          </cell>
          <cell r="I32">
            <v>1088.1221246</v>
          </cell>
        </row>
        <row r="33">
          <cell r="C33" t="str">
            <v>a3156</v>
          </cell>
          <cell r="D33">
            <v>315</v>
          </cell>
          <cell r="E33">
            <v>6</v>
          </cell>
          <cell r="F33">
            <v>15.723000000000001</v>
          </cell>
          <cell r="G33">
            <v>1204</v>
          </cell>
          <cell r="H33">
            <v>164.55927645</v>
          </cell>
          <cell r="I33">
            <v>1368.55927645</v>
          </cell>
        </row>
        <row r="34">
          <cell r="C34" t="str">
            <v>a6310</v>
          </cell>
          <cell r="D34">
            <v>63</v>
          </cell>
          <cell r="E34">
            <v>10</v>
          </cell>
          <cell r="F34">
            <v>1.01</v>
          </cell>
          <cell r="G34">
            <v>73.5</v>
          </cell>
          <cell r="H34">
            <v>10.5708115</v>
          </cell>
          <cell r="I34">
            <v>84.070811500000005</v>
          </cell>
        </row>
        <row r="35">
          <cell r="C35" t="str">
            <v>a7510</v>
          </cell>
          <cell r="D35">
            <v>75</v>
          </cell>
          <cell r="E35">
            <v>10</v>
          </cell>
          <cell r="F35">
            <v>1.4390000000000001</v>
          </cell>
          <cell r="G35">
            <v>104.9</v>
          </cell>
          <cell r="H35">
            <v>15.060789849999999</v>
          </cell>
          <cell r="I35">
            <v>119.96078985</v>
          </cell>
        </row>
        <row r="36">
          <cell r="C36" t="str">
            <v>a9010</v>
          </cell>
          <cell r="D36">
            <v>90</v>
          </cell>
          <cell r="E36">
            <v>10</v>
          </cell>
          <cell r="F36">
            <v>2.032</v>
          </cell>
          <cell r="G36">
            <v>148.69999999999999</v>
          </cell>
          <cell r="H36">
            <v>21.2672168</v>
          </cell>
          <cell r="I36">
            <v>169.96721679999999</v>
          </cell>
        </row>
        <row r="37">
          <cell r="C37" t="str">
            <v>a11010</v>
          </cell>
          <cell r="D37">
            <v>110</v>
          </cell>
          <cell r="E37">
            <v>10</v>
          </cell>
          <cell r="F37">
            <v>3.0619999999999998</v>
          </cell>
          <cell r="G37">
            <v>223.3</v>
          </cell>
          <cell r="H37">
            <v>32.047351299999995</v>
          </cell>
          <cell r="I37">
            <v>255.34735130000001</v>
          </cell>
        </row>
        <row r="38">
          <cell r="C38" t="str">
            <v>a12510</v>
          </cell>
          <cell r="D38">
            <v>125</v>
          </cell>
          <cell r="E38">
            <v>10</v>
          </cell>
          <cell r="F38">
            <v>3.9289999999999998</v>
          </cell>
          <cell r="G38">
            <v>291.8</v>
          </cell>
          <cell r="H38">
            <v>41.121503349999998</v>
          </cell>
          <cell r="I38">
            <v>332.92150335000002</v>
          </cell>
        </row>
        <row r="39">
          <cell r="C39" t="str">
            <v>a14010</v>
          </cell>
          <cell r="D39">
            <v>140</v>
          </cell>
          <cell r="E39">
            <v>10</v>
          </cell>
          <cell r="F39">
            <v>4.9050000000000002</v>
          </cell>
          <cell r="G39">
            <v>359.6</v>
          </cell>
          <cell r="H39">
            <v>51.336465749999995</v>
          </cell>
          <cell r="I39">
            <v>410.93646575000002</v>
          </cell>
        </row>
        <row r="40">
          <cell r="C40" t="str">
            <v>a16010</v>
          </cell>
          <cell r="D40">
            <v>160</v>
          </cell>
          <cell r="E40">
            <v>10</v>
          </cell>
          <cell r="F40">
            <v>6.4139999999999997</v>
          </cell>
          <cell r="G40">
            <v>474.3</v>
          </cell>
          <cell r="H40">
            <v>67.129886099999993</v>
          </cell>
          <cell r="I40">
            <v>541.42988609999998</v>
          </cell>
        </row>
        <row r="41">
          <cell r="C41" t="str">
            <v>a18010</v>
          </cell>
          <cell r="D41">
            <v>180</v>
          </cell>
          <cell r="E41">
            <v>10</v>
          </cell>
          <cell r="F41">
            <v>8.0920000000000005</v>
          </cell>
          <cell r="G41">
            <v>607.4</v>
          </cell>
          <cell r="H41">
            <v>84.692085800000001</v>
          </cell>
          <cell r="I41">
            <v>692.09208579999995</v>
          </cell>
        </row>
        <row r="42">
          <cell r="C42" t="str">
            <v>a20010</v>
          </cell>
          <cell r="D42">
            <v>200</v>
          </cell>
          <cell r="E42">
            <v>10</v>
          </cell>
          <cell r="F42">
            <v>10.000999999999999</v>
          </cell>
          <cell r="G42">
            <v>738</v>
          </cell>
          <cell r="H42">
            <v>104.67196614999997</v>
          </cell>
          <cell r="I42">
            <v>842.67196615</v>
          </cell>
        </row>
        <row r="43">
          <cell r="C43" t="str">
            <v>a22510</v>
          </cell>
          <cell r="D43">
            <v>225</v>
          </cell>
          <cell r="E43">
            <v>10</v>
          </cell>
          <cell r="F43">
            <v>12.675000000000001</v>
          </cell>
          <cell r="G43">
            <v>974.4</v>
          </cell>
          <cell r="H43">
            <v>132.65845125000001</v>
          </cell>
          <cell r="I43">
            <v>1107.05845125</v>
          </cell>
        </row>
        <row r="44">
          <cell r="C44" t="str">
            <v>a25010</v>
          </cell>
          <cell r="D44">
            <v>250</v>
          </cell>
          <cell r="E44">
            <v>10</v>
          </cell>
          <cell r="F44">
            <v>15.686</v>
          </cell>
          <cell r="G44">
            <v>1196.7</v>
          </cell>
          <cell r="H44">
            <v>164.17202889999999</v>
          </cell>
          <cell r="I44">
            <v>1360.8720289</v>
          </cell>
        </row>
        <row r="45">
          <cell r="C45" t="str">
            <v>a28010</v>
          </cell>
          <cell r="D45">
            <v>280</v>
          </cell>
          <cell r="E45">
            <v>10</v>
          </cell>
          <cell r="F45">
            <v>19.616</v>
          </cell>
          <cell r="G45">
            <v>1515.4</v>
          </cell>
          <cell r="H45">
            <v>205.30399839999998</v>
          </cell>
          <cell r="I45">
            <v>1720.7039984</v>
          </cell>
        </row>
        <row r="46">
          <cell r="C46" t="str">
            <v>a31510</v>
          </cell>
          <cell r="D46">
            <v>315</v>
          </cell>
          <cell r="E46">
            <v>10</v>
          </cell>
          <cell r="F46">
            <v>24.731999999999999</v>
          </cell>
          <cell r="G46">
            <v>1911.7</v>
          </cell>
          <cell r="H46">
            <v>258.8488218</v>
          </cell>
          <cell r="I46">
            <v>2170.5488218</v>
          </cell>
        </row>
      </sheetData>
      <sheetData sheetId="36" refreshError="1"/>
      <sheetData sheetId="37" refreshError="1">
        <row r="1">
          <cell r="B1" t="str">
            <v>Id</v>
          </cell>
          <cell r="C1" t="str">
            <v>Dia</v>
          </cell>
          <cell r="D1" t="str">
            <v>Class</v>
          </cell>
          <cell r="E1" t="str">
            <v>Weight of Pipe (Kgs/mtr)</v>
          </cell>
          <cell r="F1" t="str">
            <v>SSR08-09</v>
          </cell>
        </row>
        <row r="2">
          <cell r="B2" t="str">
            <v>a11010</v>
          </cell>
          <cell r="C2">
            <v>110</v>
          </cell>
          <cell r="D2">
            <v>10</v>
          </cell>
          <cell r="E2">
            <v>3.0619999999999998</v>
          </cell>
          <cell r="F2">
            <v>223.3</v>
          </cell>
        </row>
        <row r="3">
          <cell r="B3" t="str">
            <v>a1104</v>
          </cell>
          <cell r="C3">
            <v>110</v>
          </cell>
          <cell r="D3">
            <v>4</v>
          </cell>
          <cell r="E3">
            <v>1.323</v>
          </cell>
          <cell r="F3">
            <v>97.3</v>
          </cell>
        </row>
        <row r="4">
          <cell r="B4" t="str">
            <v>a1106</v>
          </cell>
          <cell r="C4">
            <v>110</v>
          </cell>
          <cell r="D4">
            <v>6</v>
          </cell>
          <cell r="E4">
            <v>1.9019999999999999</v>
          </cell>
          <cell r="F4">
            <v>138.1</v>
          </cell>
        </row>
        <row r="5">
          <cell r="B5" t="str">
            <v>a12510</v>
          </cell>
          <cell r="C5">
            <v>125</v>
          </cell>
          <cell r="D5">
            <v>10</v>
          </cell>
          <cell r="E5">
            <v>3.9289999999999998</v>
          </cell>
          <cell r="F5">
            <v>291.8</v>
          </cell>
        </row>
        <row r="6">
          <cell r="B6" t="str">
            <v>a1254</v>
          </cell>
          <cell r="C6">
            <v>125</v>
          </cell>
          <cell r="D6">
            <v>4</v>
          </cell>
          <cell r="E6">
            <v>1.722</v>
          </cell>
          <cell r="F6">
            <v>126.9</v>
          </cell>
        </row>
        <row r="7">
          <cell r="B7" t="str">
            <v>a1256</v>
          </cell>
          <cell r="C7">
            <v>125</v>
          </cell>
          <cell r="D7">
            <v>6</v>
          </cell>
          <cell r="E7">
            <v>2.5110000000000001</v>
          </cell>
          <cell r="F7">
            <v>174.9</v>
          </cell>
        </row>
        <row r="8">
          <cell r="B8" t="str">
            <v>a14010</v>
          </cell>
          <cell r="C8">
            <v>140</v>
          </cell>
          <cell r="D8">
            <v>10</v>
          </cell>
          <cell r="E8">
            <v>4.9050000000000002</v>
          </cell>
          <cell r="F8">
            <v>359.6</v>
          </cell>
        </row>
        <row r="9">
          <cell r="B9" t="str">
            <v>a1404</v>
          </cell>
          <cell r="C9">
            <v>140</v>
          </cell>
          <cell r="D9">
            <v>4</v>
          </cell>
          <cell r="E9">
            <v>2.1440000000000001</v>
          </cell>
          <cell r="F9">
            <v>158.1</v>
          </cell>
        </row>
        <row r="10">
          <cell r="B10" t="str">
            <v>a1406</v>
          </cell>
          <cell r="C10">
            <v>140</v>
          </cell>
          <cell r="D10">
            <v>6</v>
          </cell>
          <cell r="E10">
            <v>3.1160000000000001</v>
          </cell>
          <cell r="F10">
            <v>226.3</v>
          </cell>
        </row>
        <row r="11">
          <cell r="B11" t="str">
            <v>a16010</v>
          </cell>
          <cell r="C11">
            <v>160</v>
          </cell>
          <cell r="D11">
            <v>10</v>
          </cell>
          <cell r="E11">
            <v>6.4139999999999997</v>
          </cell>
          <cell r="F11">
            <v>474.3</v>
          </cell>
        </row>
        <row r="12">
          <cell r="B12" t="str">
            <v>a1604</v>
          </cell>
          <cell r="C12">
            <v>160</v>
          </cell>
          <cell r="D12">
            <v>4</v>
          </cell>
          <cell r="E12">
            <v>2.7989999999999999</v>
          </cell>
          <cell r="F12">
            <v>208.5</v>
          </cell>
        </row>
        <row r="13">
          <cell r="B13" t="str">
            <v>a1606</v>
          </cell>
          <cell r="C13">
            <v>160</v>
          </cell>
          <cell r="D13">
            <v>6</v>
          </cell>
          <cell r="E13">
            <v>4.0119999999999996</v>
          </cell>
          <cell r="F13">
            <v>293.89999999999998</v>
          </cell>
        </row>
        <row r="14">
          <cell r="B14" t="str">
            <v>a18010</v>
          </cell>
          <cell r="C14">
            <v>180</v>
          </cell>
          <cell r="D14">
            <v>10</v>
          </cell>
          <cell r="E14">
            <v>8.0920000000000005</v>
          </cell>
          <cell r="F14">
            <v>607.4</v>
          </cell>
        </row>
        <row r="15">
          <cell r="B15" t="str">
            <v>a1804</v>
          </cell>
          <cell r="C15">
            <v>180</v>
          </cell>
          <cell r="D15">
            <v>4</v>
          </cell>
          <cell r="E15">
            <v>3.581</v>
          </cell>
          <cell r="F15">
            <v>266</v>
          </cell>
        </row>
        <row r="16">
          <cell r="B16" t="str">
            <v>a1806</v>
          </cell>
          <cell r="C16">
            <v>180</v>
          </cell>
          <cell r="D16">
            <v>6</v>
          </cell>
          <cell r="E16">
            <v>5.1340000000000003</v>
          </cell>
          <cell r="F16">
            <v>379.8</v>
          </cell>
        </row>
        <row r="17">
          <cell r="B17" t="str">
            <v>a20010</v>
          </cell>
          <cell r="C17">
            <v>200</v>
          </cell>
          <cell r="D17">
            <v>10</v>
          </cell>
          <cell r="E17">
            <v>10.000999999999999</v>
          </cell>
          <cell r="F17">
            <v>738</v>
          </cell>
        </row>
        <row r="18">
          <cell r="B18" t="str">
            <v>a2004</v>
          </cell>
          <cell r="C18">
            <v>200</v>
          </cell>
          <cell r="D18">
            <v>4</v>
          </cell>
          <cell r="E18">
            <v>4.3310000000000004</v>
          </cell>
          <cell r="F18">
            <v>323.39999999999998</v>
          </cell>
        </row>
        <row r="19">
          <cell r="B19" t="str">
            <v>a2006</v>
          </cell>
          <cell r="C19">
            <v>200</v>
          </cell>
          <cell r="D19">
            <v>6</v>
          </cell>
          <cell r="E19">
            <v>6.351</v>
          </cell>
          <cell r="F19">
            <v>461</v>
          </cell>
        </row>
        <row r="20">
          <cell r="B20" t="str">
            <v>a22510</v>
          </cell>
          <cell r="C20">
            <v>225</v>
          </cell>
          <cell r="D20">
            <v>10</v>
          </cell>
          <cell r="E20">
            <v>12.675000000000001</v>
          </cell>
          <cell r="F20">
            <v>974.4</v>
          </cell>
        </row>
        <row r="21">
          <cell r="B21" t="str">
            <v>a2254</v>
          </cell>
          <cell r="C21">
            <v>225</v>
          </cell>
          <cell r="D21">
            <v>4</v>
          </cell>
          <cell r="E21">
            <v>5.5110000000000001</v>
          </cell>
          <cell r="F21">
            <v>423.7</v>
          </cell>
        </row>
        <row r="22">
          <cell r="B22" t="str">
            <v>a2256</v>
          </cell>
          <cell r="C22">
            <v>225</v>
          </cell>
          <cell r="D22">
            <v>6</v>
          </cell>
          <cell r="E22">
            <v>7.9749999999999996</v>
          </cell>
          <cell r="F22">
            <v>612</v>
          </cell>
        </row>
        <row r="23">
          <cell r="B23" t="str">
            <v>a25010</v>
          </cell>
          <cell r="C23">
            <v>250</v>
          </cell>
          <cell r="D23">
            <v>10</v>
          </cell>
          <cell r="E23">
            <v>15.686</v>
          </cell>
          <cell r="F23">
            <v>1196.7</v>
          </cell>
        </row>
        <row r="24">
          <cell r="B24" t="str">
            <v>a2504</v>
          </cell>
          <cell r="C24">
            <v>250</v>
          </cell>
          <cell r="D24">
            <v>4</v>
          </cell>
          <cell r="E24">
            <v>6.6740000000000004</v>
          </cell>
          <cell r="F24">
            <v>495.2</v>
          </cell>
        </row>
        <row r="25">
          <cell r="B25" t="str">
            <v>a2506</v>
          </cell>
          <cell r="C25">
            <v>250</v>
          </cell>
          <cell r="D25">
            <v>6</v>
          </cell>
          <cell r="E25">
            <v>9.8859999999999992</v>
          </cell>
          <cell r="F25">
            <v>760.2</v>
          </cell>
        </row>
        <row r="26">
          <cell r="B26" t="str">
            <v>a28010</v>
          </cell>
          <cell r="C26">
            <v>280</v>
          </cell>
          <cell r="D26">
            <v>10</v>
          </cell>
          <cell r="E26">
            <v>19.616</v>
          </cell>
          <cell r="F26">
            <v>1515.4</v>
          </cell>
        </row>
        <row r="27">
          <cell r="B27" t="str">
            <v>a2804</v>
          </cell>
          <cell r="C27">
            <v>280</v>
          </cell>
          <cell r="D27">
            <v>4</v>
          </cell>
          <cell r="E27">
            <v>8.4529999999999994</v>
          </cell>
          <cell r="F27">
            <v>650.5</v>
          </cell>
        </row>
        <row r="28">
          <cell r="B28" t="str">
            <v>a2806</v>
          </cell>
          <cell r="C28">
            <v>280</v>
          </cell>
          <cell r="D28">
            <v>6</v>
          </cell>
          <cell r="E28">
            <v>12.404</v>
          </cell>
          <cell r="F28">
            <v>958.3</v>
          </cell>
        </row>
        <row r="29">
          <cell r="B29" t="str">
            <v>a31510</v>
          </cell>
          <cell r="C29">
            <v>315</v>
          </cell>
          <cell r="D29">
            <v>10</v>
          </cell>
          <cell r="E29">
            <v>24.731999999999999</v>
          </cell>
          <cell r="F29">
            <v>1911.7</v>
          </cell>
        </row>
        <row r="30">
          <cell r="B30" t="str">
            <v>a3154</v>
          </cell>
          <cell r="C30">
            <v>315</v>
          </cell>
          <cell r="D30">
            <v>4</v>
          </cell>
          <cell r="E30">
            <v>10.682</v>
          </cell>
          <cell r="F30">
            <v>825.7</v>
          </cell>
        </row>
        <row r="31">
          <cell r="B31" t="str">
            <v>a3156</v>
          </cell>
          <cell r="C31">
            <v>315</v>
          </cell>
          <cell r="D31">
            <v>6</v>
          </cell>
          <cell r="E31">
            <v>15.723000000000001</v>
          </cell>
          <cell r="F31">
            <v>1204</v>
          </cell>
        </row>
        <row r="32">
          <cell r="B32" t="str">
            <v>a6310</v>
          </cell>
          <cell r="C32">
            <v>63</v>
          </cell>
          <cell r="D32">
            <v>10</v>
          </cell>
          <cell r="E32">
            <v>1.01</v>
          </cell>
          <cell r="F32">
            <v>73.5</v>
          </cell>
        </row>
        <row r="33">
          <cell r="B33" t="str">
            <v>a634</v>
          </cell>
          <cell r="C33">
            <v>63</v>
          </cell>
          <cell r="D33">
            <v>4</v>
          </cell>
          <cell r="E33">
            <v>0.46800000000000003</v>
          </cell>
          <cell r="F33">
            <v>33.5</v>
          </cell>
        </row>
        <row r="34">
          <cell r="B34" t="str">
            <v>a636</v>
          </cell>
          <cell r="C34">
            <v>63</v>
          </cell>
          <cell r="D34">
            <v>6</v>
          </cell>
          <cell r="E34">
            <v>0.66600000000000004</v>
          </cell>
          <cell r="F34">
            <v>47.7</v>
          </cell>
        </row>
        <row r="35">
          <cell r="B35" t="str">
            <v>a7510</v>
          </cell>
          <cell r="C35">
            <v>75</v>
          </cell>
          <cell r="D35">
            <v>10</v>
          </cell>
          <cell r="E35">
            <v>1.4390000000000001</v>
          </cell>
          <cell r="F35">
            <v>104.9</v>
          </cell>
        </row>
        <row r="36">
          <cell r="B36" t="str">
            <v>a754</v>
          </cell>
          <cell r="C36">
            <v>75</v>
          </cell>
          <cell r="D36">
            <v>4</v>
          </cell>
          <cell r="E36">
            <v>0.65500000000000003</v>
          </cell>
          <cell r="F36">
            <v>47.8</v>
          </cell>
        </row>
        <row r="37">
          <cell r="B37" t="str">
            <v>a756</v>
          </cell>
          <cell r="C37">
            <v>75</v>
          </cell>
          <cell r="D37">
            <v>6</v>
          </cell>
          <cell r="E37">
            <v>0.92300000000000004</v>
          </cell>
          <cell r="F37">
            <v>66.5</v>
          </cell>
        </row>
        <row r="38">
          <cell r="B38" t="str">
            <v>a9010</v>
          </cell>
          <cell r="C38">
            <v>90</v>
          </cell>
          <cell r="D38">
            <v>10</v>
          </cell>
          <cell r="E38">
            <v>2.032</v>
          </cell>
          <cell r="F38">
            <v>148.69999999999999</v>
          </cell>
        </row>
        <row r="39">
          <cell r="B39" t="str">
            <v>a904</v>
          </cell>
          <cell r="C39">
            <v>90</v>
          </cell>
          <cell r="D39">
            <v>4</v>
          </cell>
          <cell r="E39">
            <v>0.92400000000000004</v>
          </cell>
          <cell r="F39">
            <v>67.400000000000006</v>
          </cell>
        </row>
        <row r="40">
          <cell r="B40" t="str">
            <v>a906</v>
          </cell>
          <cell r="C40">
            <v>90</v>
          </cell>
          <cell r="D40">
            <v>6</v>
          </cell>
          <cell r="E40">
            <v>1.321</v>
          </cell>
          <cell r="F40">
            <v>95.3</v>
          </cell>
        </row>
      </sheetData>
      <sheetData sheetId="38" refreshError="1"/>
      <sheetData sheetId="39"/>
      <sheetData sheetId="40" refreshError="1"/>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c-pipe-rates"/>
      <sheetName val="HDPE-pipe-rates"/>
      <sheetName val="psc-pipe-rates"/>
      <sheetName val="ci-pipes-road-cross"/>
      <sheetName val="pipe-est-16+2"/>
      <sheetName val="rev-pipe-est-16"/>
      <sheetName val="pipe-est (18)"/>
      <sheetName val="pipe-est (18)-1"/>
      <sheetName val="pipe-est (13habs)100%"/>
      <sheetName val="pipe-est(13habs)-single"/>
      <sheetName val="pipe-est (13habs)-bypass-Glsr"/>
      <sheetName val="pipe-est(12habs)-bypass"/>
      <sheetName val="ANX-I"/>
      <sheetName val="ANX-II"/>
      <sheetName val="Valve-cost"/>
      <sheetName val="specification report"/>
      <sheetName val="est(13habs)-bypass"/>
      <sheetName val="na1-pac1-gravity-lines"/>
      <sheetName val="na1-pac1-gravity-lines-Final"/>
      <sheetName val="SMP-gravity-lines-Final"/>
      <sheetName val="detls"/>
      <sheetName val="pipe-est_(18)"/>
      <sheetName val="pipe-est_(18)-1"/>
      <sheetName val="pipe-est_(13habs)100%"/>
      <sheetName val="pipe-est_(13habs)-bypass-Glsr"/>
      <sheetName val="specification_report"/>
      <sheetName val="Lead"/>
      <sheetName val="Nspt-smp-final-ORIGINAL"/>
      <sheetName val="RMR"/>
      <sheetName val="m1"/>
      <sheetName val="hdpe-rates"/>
      <sheetName val="hdpe weights"/>
      <sheetName val="ssr-rates"/>
      <sheetName val="pvc-rates"/>
      <sheetName val="PVC weights"/>
      <sheetName val="Material"/>
      <sheetName val="Labour"/>
      <sheetName val="m"/>
      <sheetName val="Sheet2"/>
      <sheetName val="leads"/>
      <sheetName val="Plant &amp;  Machinery"/>
      <sheetName val="Data"/>
      <sheetName val="Data.F8.BTR"/>
      <sheetName val="habs-list"/>
      <sheetName val="nodes"/>
      <sheetName val="Global factors"/>
      <sheetName val="segments-details"/>
      <sheetName val="int-Dia-hdpe"/>
      <sheetName val="int-Dia-pvc"/>
      <sheetName val="MRATES"/>
      <sheetName val="MRoad data"/>
      <sheetName val="Rates"/>
      <sheetName val="PH data"/>
      <sheetName val="General"/>
      <sheetName val="r"/>
      <sheetName val="Cover"/>
      <sheetName val="beam-reinft"/>
      <sheetName val="Rates SSR 2008-09"/>
      <sheetName val="Bridge Data 2005-06"/>
      <sheetName val="Road data"/>
      <sheetName val="Road Detail Est."/>
      <sheetName val="PVC_dia"/>
      <sheetName val="sup dat"/>
      <sheetName val="BTR (2)"/>
      <sheetName val="DISCOUNT"/>
      <sheetName val="concrete"/>
      <sheetName val="labour coeff"/>
      <sheetName val="Lead statement"/>
      <sheetName val="Sheet1"/>
      <sheetName val="Marteru"/>
      <sheetName val="Sheet1 (2)"/>
      <sheetName val="wh_data_R"/>
      <sheetName val="wh_data"/>
      <sheetName val="CPHEEO"/>
      <sheetName val="input"/>
      <sheetName val="DATA_PRG"/>
      <sheetName val="hdpe_rates"/>
      <sheetName val="pipe-est_(18)1"/>
      <sheetName val="pipe-est_(18)-11"/>
      <sheetName val="pipe-est_(13habs)100%1"/>
      <sheetName val="pipe-est_(13habs)-bypass-Glsr1"/>
      <sheetName val="specification_report1"/>
      <sheetName val="hdpe_weights"/>
      <sheetName val="PVC_weights"/>
      <sheetName val="Specification"/>
      <sheetName val="Plant_&amp;__Machinery"/>
      <sheetName val="Data_F8_BTR"/>
      <sheetName val="Global_factors"/>
      <sheetName val="MRoad_data"/>
      <sheetName val="PH_data"/>
      <sheetName val="Lead_statement"/>
    </sheetNames>
    <sheetDataSet>
      <sheetData sheetId="0" refreshError="1">
        <row r="30">
          <cell r="I30">
            <v>20</v>
          </cell>
          <cell r="J30">
            <v>25</v>
          </cell>
          <cell r="K30">
            <v>32</v>
          </cell>
          <cell r="L30">
            <v>40</v>
          </cell>
          <cell r="M30">
            <v>50</v>
          </cell>
          <cell r="N30">
            <v>63</v>
          </cell>
          <cell r="O30">
            <v>75</v>
          </cell>
          <cell r="P30">
            <v>90</v>
          </cell>
          <cell r="Q30">
            <v>110</v>
          </cell>
          <cell r="R30">
            <v>125</v>
          </cell>
          <cell r="S30">
            <v>140</v>
          </cell>
          <cell r="T30">
            <v>160</v>
          </cell>
          <cell r="U30">
            <v>180</v>
          </cell>
          <cell r="V30">
            <v>200</v>
          </cell>
          <cell r="W30">
            <v>225</v>
          </cell>
          <cell r="X30">
            <v>250</v>
          </cell>
          <cell r="Y30">
            <v>280</v>
          </cell>
          <cell r="Z30">
            <v>315</v>
          </cell>
        </row>
        <row r="31">
          <cell r="I31">
            <v>98.942999999999998</v>
          </cell>
          <cell r="J31">
            <v>102.373</v>
          </cell>
          <cell r="K31">
            <v>108.223</v>
          </cell>
          <cell r="L31">
            <v>108.04300000000001</v>
          </cell>
          <cell r="M31">
            <v>115.363</v>
          </cell>
          <cell r="N31">
            <v>117.063</v>
          </cell>
          <cell r="O31">
            <v>132.87200979591836</v>
          </cell>
          <cell r="P31">
            <v>135.98747306122451</v>
          </cell>
          <cell r="Q31">
            <v>163.79610204081632</v>
          </cell>
          <cell r="R31">
            <v>188.07386734693878</v>
          </cell>
          <cell r="S31">
            <v>213.20737142857143</v>
          </cell>
          <cell r="T31">
            <v>267.638066122449</v>
          </cell>
          <cell r="U31">
            <v>313.20471020408161</v>
          </cell>
          <cell r="V31">
            <v>373.85379183673479</v>
          </cell>
          <cell r="W31">
            <v>468.36797387755109</v>
          </cell>
          <cell r="X31">
            <v>590.3540734693878</v>
          </cell>
          <cell r="Y31">
            <v>672.82327428571421</v>
          </cell>
          <cell r="Z31">
            <v>822.26351795918367</v>
          </cell>
        </row>
        <row r="32">
          <cell r="I32">
            <v>98.942999999999998</v>
          </cell>
          <cell r="J32">
            <v>102.373</v>
          </cell>
          <cell r="K32">
            <v>108.223</v>
          </cell>
          <cell r="L32">
            <v>108.04300000000001</v>
          </cell>
          <cell r="M32">
            <v>115.363</v>
          </cell>
          <cell r="N32">
            <v>117.063</v>
          </cell>
          <cell r="O32">
            <v>132.87200979591836</v>
          </cell>
          <cell r="P32">
            <v>153.06747306122452</v>
          </cell>
          <cell r="Q32">
            <v>186.54610204081632</v>
          </cell>
          <cell r="R32">
            <v>218.49386734693877</v>
          </cell>
          <cell r="S32">
            <v>252.40737142857142</v>
          </cell>
          <cell r="T32">
            <v>318.92806612244902</v>
          </cell>
          <cell r="U32">
            <v>380.0847102040816</v>
          </cell>
          <cell r="V32">
            <v>447.03379183673474</v>
          </cell>
          <cell r="W32">
            <v>568.95797387755113</v>
          </cell>
          <cell r="X32">
            <v>672.95407346938782</v>
          </cell>
          <cell r="Y32">
            <v>820.49327428571428</v>
          </cell>
          <cell r="Z32">
            <v>1013.4535179591837</v>
          </cell>
        </row>
        <row r="33">
          <cell r="I33">
            <v>98.942999999999998</v>
          </cell>
          <cell r="J33">
            <v>102.373</v>
          </cell>
          <cell r="K33">
            <v>108.223</v>
          </cell>
          <cell r="L33">
            <v>108.04300000000001</v>
          </cell>
          <cell r="M33">
            <v>115.363</v>
          </cell>
          <cell r="N33">
            <v>131.66703387755103</v>
          </cell>
          <cell r="O33">
            <v>152.04610081632654</v>
          </cell>
          <cell r="P33">
            <v>182.57924530612246</v>
          </cell>
          <cell r="Q33">
            <v>229.51835265306124</v>
          </cell>
          <cell r="R33">
            <v>267.72216816326534</v>
          </cell>
          <cell r="S33">
            <v>324.40377918367346</v>
          </cell>
          <cell r="T33">
            <v>408.9665832653061</v>
          </cell>
          <cell r="U33">
            <v>500.89688040816327</v>
          </cell>
          <cell r="V33">
            <v>591.44107469387768</v>
          </cell>
          <cell r="W33">
            <v>770.04717469387765</v>
          </cell>
          <cell r="X33">
            <v>936.9566061224491</v>
          </cell>
          <cell r="Y33">
            <v>1148.0506955102042</v>
          </cell>
          <cell r="Z33">
            <v>1413.7804946938777</v>
          </cell>
        </row>
        <row r="34">
          <cell r="I34">
            <v>98.942999999999998</v>
          </cell>
          <cell r="J34">
            <v>102.373</v>
          </cell>
          <cell r="K34">
            <v>108.223</v>
          </cell>
          <cell r="L34">
            <v>116.58300000000001</v>
          </cell>
          <cell r="M34">
            <v>129.85300000000001</v>
          </cell>
          <cell r="N34">
            <v>159.10052897959184</v>
          </cell>
          <cell r="O34">
            <v>192.92657142857144</v>
          </cell>
          <cell r="P34">
            <v>239.47740612244897</v>
          </cell>
          <cell r="Q34">
            <v>320.35509428571436</v>
          </cell>
          <cell r="R34">
            <v>393.71241836734697</v>
          </cell>
          <cell r="S34">
            <v>466.22314000000006</v>
          </cell>
          <cell r="T34">
            <v>601.15104897959191</v>
          </cell>
          <cell r="U34">
            <v>744.15528489795929</v>
          </cell>
          <cell r="V34">
            <v>886.93225183673485</v>
          </cell>
          <cell r="W34">
            <v>1157.4898677551023</v>
          </cell>
          <cell r="X34">
            <v>1399.8646461224491</v>
          </cell>
          <cell r="Y34">
            <v>1740.5958951020411</v>
          </cell>
          <cell r="Z34">
            <v>2167.5376248979592</v>
          </cell>
        </row>
        <row r="35">
          <cell r="I35">
            <v>98.942999999999998</v>
          </cell>
          <cell r="J35">
            <v>102.373</v>
          </cell>
          <cell r="K35">
            <v>108.223</v>
          </cell>
          <cell r="L35">
            <v>116.58300000000001</v>
          </cell>
          <cell r="M35">
            <v>129.85300000000001</v>
          </cell>
          <cell r="N35">
            <v>159.10052897959184</v>
          </cell>
          <cell r="O35">
            <v>192.92657142857144</v>
          </cell>
          <cell r="P35">
            <v>239.47740612244897</v>
          </cell>
          <cell r="Q35">
            <v>320.35509428571436</v>
          </cell>
          <cell r="R35">
            <v>393.71241836734697</v>
          </cell>
          <cell r="S35">
            <v>466.22314000000006</v>
          </cell>
          <cell r="T35">
            <v>601.15104897959191</v>
          </cell>
          <cell r="U35">
            <v>744.15528489795929</v>
          </cell>
          <cell r="V35">
            <v>886.93225183673485</v>
          </cell>
          <cell r="W35">
            <v>1157.4898677551023</v>
          </cell>
          <cell r="X35">
            <v>1399.8646461224491</v>
          </cell>
          <cell r="Y35">
            <v>1740.5958951020411</v>
          </cell>
          <cell r="Z35">
            <v>2167.5376248979592</v>
          </cell>
        </row>
      </sheetData>
      <sheetData sheetId="1" refreshError="1">
        <row r="33">
          <cell r="I33">
            <v>20</v>
          </cell>
          <cell r="J33">
            <v>25</v>
          </cell>
          <cell r="K33">
            <v>32</v>
          </cell>
          <cell r="L33">
            <v>40</v>
          </cell>
          <cell r="M33">
            <v>50</v>
          </cell>
          <cell r="N33">
            <v>63</v>
          </cell>
          <cell r="O33">
            <v>75</v>
          </cell>
          <cell r="P33">
            <v>90</v>
          </cell>
          <cell r="Q33">
            <v>110</v>
          </cell>
          <cell r="R33">
            <v>125</v>
          </cell>
          <cell r="S33">
            <v>140</v>
          </cell>
          <cell r="T33">
            <v>160</v>
          </cell>
          <cell r="U33">
            <v>180</v>
          </cell>
          <cell r="V33">
            <v>200</v>
          </cell>
          <cell r="W33">
            <v>225</v>
          </cell>
          <cell r="X33">
            <v>250</v>
          </cell>
          <cell r="Y33">
            <v>280</v>
          </cell>
          <cell r="Z33">
            <v>315</v>
          </cell>
        </row>
        <row r="34">
          <cell r="I34">
            <v>107.00291196388262</v>
          </cell>
          <cell r="J34">
            <v>111.66291196388264</v>
          </cell>
          <cell r="K34">
            <v>113.62291196388263</v>
          </cell>
          <cell r="L34">
            <v>115.02291196388263</v>
          </cell>
          <cell r="M34">
            <v>123.81291196388264</v>
          </cell>
          <cell r="N34">
            <v>125.53291196388264</v>
          </cell>
          <cell r="O34">
            <v>146.57972911963884</v>
          </cell>
          <cell r="P34">
            <v>180.47781038374717</v>
          </cell>
          <cell r="Q34">
            <v>231.17559819413094</v>
          </cell>
          <cell r="R34">
            <v>274.99693002257334</v>
          </cell>
          <cell r="S34">
            <v>327.2551693002257</v>
          </cell>
          <cell r="T34">
            <v>410.35968397291202</v>
          </cell>
          <cell r="U34">
            <v>495.82738148984197</v>
          </cell>
          <cell r="V34">
            <v>621.08126410835223</v>
          </cell>
          <cell r="W34">
            <v>727.41343115124141</v>
          </cell>
          <cell r="X34">
            <v>870.22133182844254</v>
          </cell>
          <cell r="Y34">
            <v>1072.3046275395036</v>
          </cell>
          <cell r="Z34">
            <v>1324.7375846501129</v>
          </cell>
        </row>
        <row r="35">
          <cell r="I35">
            <v>107.00291196388262</v>
          </cell>
          <cell r="J35">
            <v>111.66291196388264</v>
          </cell>
          <cell r="K35">
            <v>113.62291196388263</v>
          </cell>
          <cell r="L35">
            <v>115.02291196388263</v>
          </cell>
          <cell r="M35">
            <v>123.81291196388264</v>
          </cell>
          <cell r="N35">
            <v>138.07291196388263</v>
          </cell>
          <cell r="O35">
            <v>165.78972911963882</v>
          </cell>
          <cell r="P35">
            <v>207.80781038374718</v>
          </cell>
          <cell r="Q35">
            <v>272.93559819413093</v>
          </cell>
          <cell r="R35">
            <v>329.66693002257341</v>
          </cell>
          <cell r="S35">
            <v>393.78516930022573</v>
          </cell>
          <cell r="T35">
            <v>500.09968397291203</v>
          </cell>
          <cell r="U35">
            <v>607.09738148984206</v>
          </cell>
          <cell r="V35">
            <v>759.87126410835219</v>
          </cell>
          <cell r="W35">
            <v>910.21343115124159</v>
          </cell>
          <cell r="X35">
            <v>1070.2713318284425</v>
          </cell>
          <cell r="Y35">
            <v>1355.4046275395035</v>
          </cell>
          <cell r="Z35">
            <v>1680.687584650113</v>
          </cell>
        </row>
        <row r="36">
          <cell r="I36">
            <v>107.00291196388264</v>
          </cell>
          <cell r="J36">
            <v>111.66291196388264</v>
          </cell>
          <cell r="K36">
            <v>113.62291196388263</v>
          </cell>
          <cell r="L36">
            <v>121.37291196388264</v>
          </cell>
          <cell r="M36">
            <v>135.67291196388263</v>
          </cell>
          <cell r="N36">
            <v>149.31718749999999</v>
          </cell>
          <cell r="O36">
            <v>180.28493303571426</v>
          </cell>
          <cell r="P36">
            <v>227.64821428571426</v>
          </cell>
          <cell r="Q36">
            <v>305.41618303571431</v>
          </cell>
          <cell r="R36">
            <v>369.29508928571425</v>
          </cell>
          <cell r="S36">
            <v>445.92756696428569</v>
          </cell>
          <cell r="T36">
            <v>566.26729910714289</v>
          </cell>
          <cell r="U36">
            <v>698.09944196428569</v>
          </cell>
          <cell r="V36">
            <v>836.50033482142851</v>
          </cell>
          <cell r="W36">
            <v>1037.3107142857143</v>
          </cell>
          <cell r="X36">
            <v>1262.0025669642855</v>
          </cell>
          <cell r="Y36">
            <v>1550.3404017857142</v>
          </cell>
          <cell r="Z36">
            <v>1938.2319196428568</v>
          </cell>
        </row>
        <row r="37">
          <cell r="I37">
            <v>107.00291196388264</v>
          </cell>
          <cell r="J37">
            <v>111.66291196388264</v>
          </cell>
          <cell r="K37">
            <v>117.87291196388264</v>
          </cell>
          <cell r="L37">
            <v>127.77291196388263</v>
          </cell>
          <cell r="M37">
            <v>142.77291196388265</v>
          </cell>
          <cell r="N37">
            <v>172.97291196388264</v>
          </cell>
          <cell r="O37">
            <v>214.38972911963884</v>
          </cell>
          <cell r="P37">
            <v>277.23781038374716</v>
          </cell>
          <cell r="Q37">
            <v>374.39559819413091</v>
          </cell>
          <cell r="R37">
            <v>463.71693002257342</v>
          </cell>
          <cell r="S37">
            <v>505.78516930022579</v>
          </cell>
          <cell r="T37">
            <v>718.32968397291211</v>
          </cell>
          <cell r="U37">
            <v>884.86738148984205</v>
          </cell>
          <cell r="V37">
            <v>1100.431264108352</v>
          </cell>
          <cell r="W37">
            <v>1323.5134311512415</v>
          </cell>
          <cell r="X37">
            <v>1606.5213318284425</v>
          </cell>
          <cell r="Y37">
            <v>1995.3546275395036</v>
          </cell>
          <cell r="Z37">
            <v>2494.2375846501127</v>
          </cell>
        </row>
        <row r="38">
          <cell r="I38">
            <v>107.00291196388264</v>
          </cell>
          <cell r="J38">
            <v>111.66291196388264</v>
          </cell>
          <cell r="K38">
            <v>120.51291196388263</v>
          </cell>
          <cell r="L38">
            <v>127.07291196388263</v>
          </cell>
          <cell r="M38">
            <v>152.56291196388264</v>
          </cell>
          <cell r="N38">
            <v>188.3046875</v>
          </cell>
          <cell r="O38">
            <v>235.98058035714286</v>
          </cell>
          <cell r="P38">
            <v>307.75033482142851</v>
          </cell>
          <cell r="Q38">
            <v>418.32834821428571</v>
          </cell>
          <cell r="R38">
            <v>522.74386160714289</v>
          </cell>
          <cell r="S38">
            <v>636.75245535714294</v>
          </cell>
          <cell r="T38">
            <v>816.55044642857138</v>
          </cell>
          <cell r="U38">
            <v>1001.3321428571428</v>
          </cell>
          <cell r="V38">
            <v>1225.7735491071428</v>
          </cell>
          <cell r="W38">
            <v>1525.7783482142856</v>
          </cell>
          <cell r="X38">
            <v>1868.4595982142855</v>
          </cell>
          <cell r="Y38">
            <v>2308.5241071428568</v>
          </cell>
          <cell r="Z38">
            <v>2892.3868303571426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Material"/>
      <sheetName val="Labour"/>
      <sheetName val="MRATES"/>
      <sheetName val="MRoad data"/>
      <sheetName val="Road Detail Est."/>
      <sheetName val="Road data"/>
    </sheetNames>
    <sheetDataSet>
      <sheetData sheetId="0"/>
      <sheetData sheetId="1"/>
      <sheetData sheetId="2"/>
      <sheetData sheetId="3"/>
      <sheetData sheetId="4"/>
      <sheetData sheetId="5"/>
      <sheetData sheetId="6"/>
      <sheetData sheetId="7">
        <row r="1">
          <cell r="A1" t="str">
            <v>Loan Calculator</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uction Statement 17th Jan"/>
      <sheetName val="Boq - Nego"/>
      <sheetName val="Nego - RA"/>
      <sheetName val="P+M "/>
      <sheetName val="Sheet1"/>
      <sheetName val="Scaffolding "/>
      <sheetName val="Boq"/>
      <sheetName val="Rate Analysis"/>
      <sheetName val="Shuttering"/>
      <sheetName val="RMC Basic"/>
      <sheetName val="Cem. Consmption"/>
      <sheetName val="OH"/>
      <sheetName val="Tender Gist"/>
      <sheetName val="Shutt Ana"/>
      <sheetName val="Summary"/>
      <sheetName val="Sheet2"/>
      <sheetName val="SALES PRICE"/>
      <sheetName val="PER-PROJECT"/>
      <sheetName val="RA"/>
      <sheetName val="Shuttering- Co eff"/>
      <sheetName val="Staff Schedule"/>
      <sheetName val="P+M steel"/>
      <sheetName val="P+M Main"/>
      <sheetName val="Temp."/>
      <sheetName val="Sheet3"/>
      <sheetName val="JCR"/>
      <sheetName val="ABS"/>
      <sheetName val="SC"/>
      <sheetName val="Rɡte Analysis"/>
      <sheetName val="TBAL9697 -group wise  sdpl"/>
      <sheetName val="p&amp;m"/>
      <sheetName val="labour coeff"/>
      <sheetName val="v"/>
      <sheetName val="Lead"/>
      <sheetName val="C.D.Abs.Est."/>
      <sheetName val="BP Infra"/>
      <sheetName val="wordsdata"/>
      <sheetName val="wh_data_R"/>
      <sheetName val="wh_data"/>
      <sheetName val="CPHEEO"/>
      <sheetName val="input"/>
      <sheetName val="pt-c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el"/>
      <sheetName val="Steel-B1"/>
      <sheetName val="labour coeff"/>
      <sheetName val="FORM7"/>
      <sheetName val="Mp-team 1"/>
      <sheetName val="Material"/>
      <sheetName val="HDPE-pipe-rates"/>
      <sheetName val="pvc-pipe-rates"/>
      <sheetName val="hdpe-rates"/>
      <sheetName val="hdpe weights"/>
      <sheetName val="ssr-rates"/>
      <sheetName val="pvc-rates"/>
      <sheetName val="PVC weights"/>
      <sheetName val="DISCOUNT"/>
      <sheetName val="habs-list"/>
      <sheetName val="Lead"/>
      <sheetName val="nodes"/>
      <sheetName val="MRATES"/>
      <sheetName val="Road Detail Est."/>
      <sheetName val="Road data"/>
      <sheetName val="TBAL9697 -group wise  sdp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P"/>
      <sheetName val="EST"/>
      <sheetName val="DATA"/>
      <sheetName val="RMR"/>
      <sheetName val="WT AVG LEAD"/>
      <sheetName val="CC FORMS"/>
      <sheetName val="working"/>
      <sheetName val="w.slip"/>
      <sheetName val="Sheet1"/>
      <sheetName val="Sheet2"/>
      <sheetName val="rec"/>
      <sheetName val="SSR07-08"/>
      <sheetName val="DATA_ENTRY"/>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OUNT"/>
      <sheetName val="Mp-team 1"/>
      <sheetName val="pvc_basic"/>
      <sheetName val="Global factors"/>
      <sheetName val="DATA_PRG"/>
      <sheetName val="int-Dia-hdpe"/>
      <sheetName val="habs-list"/>
      <sheetName val="int-Dia-pvc"/>
      <sheetName val="segments-details"/>
      <sheetName val="Sheet2"/>
      <sheetName val="RMR"/>
      <sheetName val="Lead"/>
      <sheetName val="MRATES"/>
      <sheetName val="HDPE-pipe-rates"/>
      <sheetName val="pvc-pipe-rates"/>
      <sheetName val="hdpe weights"/>
      <sheetName val="PVC weights"/>
      <sheetName val="Iocount"/>
      <sheetName val="maya"/>
      <sheetName val="m"/>
      <sheetName val="Material"/>
      <sheetName val="Labour"/>
      <sheetName val="Lead statement"/>
      <sheetName val="SSR 2010-11 Rates"/>
      <sheetName val="Data.F8.BTR"/>
      <sheetName val="v"/>
      <sheetName val="leads"/>
      <sheetName val="Common "/>
      <sheetName val="lead-st"/>
      <sheetName val="rdamdata"/>
      <sheetName val="Plant &amp;  Machinery"/>
      <sheetName val="Road data"/>
      <sheetName val="hdpe-rates"/>
      <sheetName val="ssr-rates"/>
      <sheetName val="pvc-rates"/>
      <sheetName val="BM-HOOP"/>
      <sheetName val="labour coeff"/>
      <sheetName val="Sheet9"/>
      <sheetName val="Cover"/>
      <sheetName val="Boq"/>
      <sheetName val="DATA"/>
      <sheetName val="PC Master List"/>
      <sheetName val="Road Detail Est."/>
      <sheetName val="R_Det"/>
      <sheetName val="index"/>
      <sheetName val="detls"/>
      <sheetName val="GF SB Ok "/>
      <sheetName val="m1"/>
      <sheetName val="Bridge Data 2005-06"/>
      <sheetName val="0000000000000"/>
      <sheetName val="work_sheet"/>
      <sheetName val="nodes"/>
      <sheetName val="Data_Base"/>
      <sheetName val="data existing_do not delete"/>
      <sheetName val="Habcodes"/>
      <sheetName val="comp-st(GEN)"/>
      <sheetName val="TBAL9697 -group wise  sdpl"/>
      <sheetName val="Sheet1 (2)"/>
      <sheetName val="mlead"/>
      <sheetName val="HDPE"/>
      <sheetName val="DI"/>
      <sheetName val="pvc"/>
      <sheetName val="C.D.Data (Morth)"/>
      <sheetName val="Rd.Det.Est"/>
      <sheetName val="Rd.Data"/>
      <sheetName val="Road data-TDR"/>
      <sheetName val="Nspt-smp-final-ORIGINAL"/>
      <sheetName val="abs road"/>
      <sheetName val="Data Road"/>
      <sheetName val="3405-2014"/>
      <sheetName val="r"/>
      <sheetName val="Rates SSR 2008-09"/>
      <sheetName val="ewst"/>
      <sheetName val="labour rates"/>
      <sheetName val="Lookup"/>
      <sheetName val="Estimate"/>
      <sheetName val="est"/>
      <sheetName val="temp-SDData (2)"/>
      <sheetName val="MRoad data"/>
      <sheetName val="DATA SHEET"/>
      <sheetName val="sch"/>
      <sheetName val=" data sheet "/>
      <sheetName val="SUMP1420KL@HW"/>
      <sheetName val="GF Columns"/>
      <sheetName val="Sheet3"/>
      <sheetName val="Dormitory"/>
      <sheetName val="RAFT"/>
      <sheetName val="Data_Bit_I"/>
      <sheetName val="Abs"/>
      <sheetName val="FORM7"/>
      <sheetName val="Sheet5"/>
      <sheetName val="AC"/>
      <sheetName val="ew OG"/>
      <sheetName val="Revised rates(SSR 2015-16)"/>
      <sheetName val="ew-DiMs"/>
      <sheetName val="concre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S"/>
      <sheetName val="ABS.ESTI"/>
      <sheetName val="DETAILED"/>
      <sheetName val="cc pav"/>
      <sheetName val="1 Row 800"/>
      <sheetName val="Data"/>
      <sheetName val="RMR"/>
      <sheetName val="Compare "/>
      <sheetName val="MRATES"/>
    </sheetNames>
    <sheetDataSet>
      <sheetData sheetId="0"/>
      <sheetData sheetId="1"/>
      <sheetData sheetId="2"/>
      <sheetData sheetId="3"/>
      <sheetData sheetId="4"/>
      <sheetData sheetId="5"/>
      <sheetData sheetId="6" refreshError="1">
        <row r="11">
          <cell r="K11">
            <v>929.43</v>
          </cell>
        </row>
        <row r="29">
          <cell r="F29">
            <v>31000</v>
          </cell>
        </row>
        <row r="31">
          <cell r="F31">
            <v>31000</v>
          </cell>
        </row>
      </sheetData>
      <sheetData sheetId="7"/>
      <sheetData sheetId="8"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2)"/>
      <sheetName val="Sheet1"/>
      <sheetName val="Sheet2"/>
      <sheetName val="Sheet3"/>
      <sheetName val="Sheet1 _2_"/>
    </sheetNames>
    <sheetDataSet>
      <sheetData sheetId="0"/>
      <sheetData sheetId="1"/>
      <sheetData sheetId="2"/>
      <sheetData sheetId="3"/>
      <sheetData sheetId="4"/>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2)"/>
      <sheetName val="Sheet1"/>
      <sheetName val="Sheet2"/>
      <sheetName val="Sheet3"/>
      <sheetName val="Sheet1 _2_"/>
    </sheetNames>
    <sheetDataSet>
      <sheetData sheetId="0"/>
      <sheetData sheetId="1"/>
      <sheetData sheetId="2"/>
      <sheetData sheetId="3"/>
      <sheetData sheetId="4"/>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int-Dia-hdpe"/>
      <sheetName val="int-Dia-pvc"/>
      <sheetName val="segments-details"/>
      <sheetName val="habs-list"/>
      <sheetName val="hyd-DESIGN"/>
      <sheetName val="LWL"/>
      <sheetName val="duty"/>
      <sheetName val="MWL"/>
      <sheetName val="water-pros-ultimate-rate"/>
      <sheetName val="water"/>
      <sheetName val="water-ultimater"/>
      <sheetName val="RAMAPPA-Out Flow"/>
      <sheetName val="chart-RAMAPPA-OUT-flow"/>
      <sheetName val="Chart1-habs"/>
      <sheetName val="Chart1-habs-MAIN"/>
      <sheetName val="PIVOT"/>
      <sheetName val="ce-revised"/>
      <sheetName val="Sheet1"/>
      <sheetName val="RMR"/>
      <sheetName val="Nspt-smp-final-ORIGINAL"/>
      <sheetName val="int_Dia_hdpe"/>
      <sheetName val="int_Dia_pvc"/>
      <sheetName val="segments_details"/>
      <sheetName val="habs_list"/>
      <sheetName val="RAMAPPA-Out_Flow"/>
      <sheetName val="MRATES"/>
      <sheetName val="Labour"/>
      <sheetName val="Data"/>
      <sheetName val="Sheet1 (2)"/>
      <sheetName val="t_prsr"/>
      <sheetName val="id"/>
      <sheetName val="Specification report"/>
      <sheetName val="Common "/>
      <sheetName val="Data.F8.BTR"/>
      <sheetName val="Lead statement"/>
      <sheetName val="GF SB Ok "/>
      <sheetName val="Bitumen trunk"/>
      <sheetName val="Feeder"/>
      <sheetName val="R99 etc"/>
      <sheetName val="Trunk unpaved"/>
      <sheetName val="BWSCPlt"/>
      <sheetName val="CI"/>
      <sheetName val="DI"/>
      <sheetName val="G.R.P"/>
      <sheetName val="HDPE"/>
      <sheetName val="PSC REVISED"/>
      <sheetName val="pvc"/>
      <sheetName val="LEAD"/>
      <sheetName val="Class IV Qtr. Ele"/>
      <sheetName val="Road data"/>
      <sheetName val="abs road"/>
      <sheetName val="coverpage"/>
      <sheetName val="Abs"/>
      <sheetName val="C-data"/>
      <sheetName val="DATA_PRG"/>
      <sheetName val="detls"/>
      <sheetName val="Material"/>
      <sheetName val="Sheet2"/>
      <sheetName val="PUMP_DATA"/>
      <sheetName val="leads"/>
      <sheetName val="wh_data_R"/>
      <sheetName val="WATER-HAMMER"/>
      <sheetName val="DATA-BASE"/>
      <sheetName val="DATA-ABSTRACT"/>
      <sheetName val="3405-2014"/>
      <sheetName val="Qty"/>
      <sheetName val="Lead Distance"/>
      <sheetName val="hdpe weights"/>
      <sheetName val="gen"/>
      <sheetName val="pvc_basic"/>
      <sheetName val="hdpe_basic"/>
      <sheetName val="Staff Acco."/>
      <sheetName val="data existing_do not delete"/>
      <sheetName val="PVC_dia"/>
      <sheetName val="Main sheet"/>
      <sheetName val="data-WS &amp; Sanitary-18-19."/>
      <sheetName val="TBAL9697 -group wise  sdpl"/>
      <sheetName val="p&amp;m"/>
      <sheetName val="PH data"/>
      <sheetName val="Work_sheet"/>
      <sheetName val="wh"/>
      <sheetName val="pumping main"/>
      <sheetName val="AV-HDPE"/>
      <sheetName val="Di_gate-HDPE"/>
      <sheetName val="zone-8"/>
      <sheetName val="MHNO_LEV"/>
      <sheetName val="DATA-2005-06"/>
      <sheetName val="1V800"/>
      <sheetName val="HEAD"/>
      <sheetName val="co_5"/>
      <sheetName val=" "/>
      <sheetName val="Usage"/>
      <sheetName val="General"/>
      <sheetName val="SUMP1420KL@HW"/>
      <sheetName val="ST-O"/>
      <sheetName val="CG -St"/>
      <sheetName val="Legal Risk Analysis"/>
      <sheetName val="Summary"/>
      <sheetName val="mlead"/>
      <sheetName val="R_Det"/>
      <sheetName val="Global factors"/>
      <sheetName val="Sheet3"/>
      <sheetName val="r"/>
      <sheetName val="inWords"/>
      <sheetName val="Bridge Data 2005-06"/>
      <sheetName val="mlead "/>
      <sheetName val="nodes"/>
      <sheetName val="int-Dia"/>
      <sheetName val="RAMAPPA-Out_Flow1"/>
      <sheetName val="Specification_report"/>
      <sheetName val="Sheet1_(2)"/>
      <sheetName val="Common_"/>
      <sheetName val="Data_F8_BTR"/>
      <sheetName val="Lead_statement"/>
      <sheetName val="GF_SB_Ok_"/>
      <sheetName val="Bitumen_trunk"/>
      <sheetName val="R99_etc"/>
      <sheetName val="Trunk_unpaved"/>
      <sheetName val="G_R_P"/>
      <sheetName val="PSC_REVISED"/>
      <sheetName val="Class_IV_Qtr__Ele"/>
      <sheetName val="Road_data"/>
      <sheetName val="abs_road"/>
      <sheetName val="v"/>
      <sheetName val="GROUND"/>
      <sheetName val="Civil Works"/>
      <sheetName val="ENTRY"/>
      <sheetName val="INPUT"/>
      <sheetName val="Cover Page"/>
      <sheetName val="Design"/>
      <sheetName val="Abs working"/>
      <sheetName val="OHSR"/>
      <sheetName val="OHSR-COMP"/>
      <sheetName val="DISTRIBUTION"/>
      <sheetName val="Dist working"/>
      <sheetName val="OFC working"/>
      <sheetName val="House Hold working"/>
      <sheetName val="HHC COMP"/>
      <sheetName val="Levels"/>
      <sheetName val="ssr-rates"/>
      <sheetName val="DATA SHEET"/>
      <sheetName val="PVC weights"/>
      <sheetName val="m1"/>
      <sheetName val="Plant &amp;  Machinery"/>
      <sheetName val="BM-HOOP"/>
      <sheetName val="Habcodes"/>
      <sheetName val="index"/>
      <sheetName val="l"/>
      <sheetName val="GM&amp;PM EST"/>
      <sheetName val="water-hammar-strenght"/>
      <sheetName val="Buildings"/>
      <sheetName val="SEGMENTS "/>
      <sheetName val="12"/>
      <sheetName val="2A"/>
      <sheetName val="2B"/>
      <sheetName val="2C"/>
      <sheetName val="2D"/>
      <sheetName val="2E"/>
      <sheetName val="2F"/>
      <sheetName val="2G"/>
      <sheetName val="2H"/>
      <sheetName val="3A"/>
      <sheetName val="3B"/>
      <sheetName val="4"/>
      <sheetName val="7A"/>
      <sheetName val="7B"/>
      <sheetName val="8A"/>
      <sheetName val="8B"/>
      <sheetName val="9A"/>
      <sheetName val="9B"/>
      <sheetName val="9C"/>
      <sheetName val="9D"/>
      <sheetName val="9E"/>
      <sheetName val="9F"/>
      <sheetName val="9G"/>
      <sheetName val="9H"/>
      <sheetName val="9I"/>
      <sheetName val="9J"/>
      <sheetName val="9K"/>
      <sheetName val="habs-details"/>
      <sheetName val="hab-details"/>
      <sheetName val="SubAnlysis"/>
      <sheetName val="Lead_Distance"/>
      <sheetName val="hdpe_weights"/>
      <sheetName val="TBAL9697_-group_wise__sdpl"/>
      <sheetName val="Staff_Acco_"/>
      <sheetName val="data_existing_do_not_delete"/>
      <sheetName val="Main_sheet"/>
      <sheetName val="data-WS_&amp;_Sanitary-18-19_"/>
      <sheetName val="PH_data"/>
      <sheetName val="pumping_main"/>
      <sheetName val="HPC Bill (1) 1st"/>
      <sheetName val="Cover"/>
      <sheetName val="DISCOUNT"/>
      <sheetName val="AOR"/>
      <sheetName val="m"/>
      <sheetName val="Estimate"/>
      <sheetName val="VC rate"/>
      <sheetName val="labour rates"/>
      <sheetName val="I-CO"/>
      <sheetName val="maya"/>
      <sheetName val="comp-st(GEN)"/>
      <sheetName val="pop"/>
      <sheetName val="JAWAHAR-hyd-original"/>
      <sheetName val="Detailed"/>
      <sheetName val="_5wgdhabfinal00_01"/>
      <sheetName val="GA"/>
      <sheetName val="HDPE-pipe-rates"/>
      <sheetName val="pvc-pipe-rates"/>
      <sheetName val="TOP SLAB-beams"/>
      <sheetName val="BTR"/>
      <sheetName val="GenAbst"/>
      <sheetName val="Rates"/>
      <sheetName val="C.D.Abs.Est."/>
      <sheetName val="Detailed Estimate"/>
      <sheetName val="BC data"/>
      <sheetName val="Rates SSR 2008-09"/>
      <sheetName val="economic PM"/>
      <sheetName val="Conveyance"/>
      <sheetName val="Z1_DATA"/>
      <sheetName val="zone-2"/>
      <sheetName val="hdpe-rates"/>
      <sheetName val="pvc-rates"/>
      <sheetName val="Lookup"/>
      <sheetName val="D1_CO"/>
      <sheetName val="D2_CO"/>
      <sheetName val="Lead statement ss5"/>
      <sheetName val="Central Lightening Estimate Arg"/>
      <sheetName val="rdamdata"/>
      <sheetName val="lead-st"/>
      <sheetName val="Mp-team 1"/>
      <sheetName val="PM&amp;GM"/>
      <sheetName val="AV-DI"/>
      <sheetName val="DIgate_PVC "/>
      <sheetName val="scour-DI-CI"/>
      <sheetName val="scour-pvc-hdpe-psc-bwsc"/>
      <sheetName val="CC Road"/>
      <sheetName val="CPHEEO"/>
      <sheetName val="wh_data"/>
      <sheetName val="bom"/>
      <sheetName val="CD_Data"/>
      <sheetName val="Road Detail Est."/>
      <sheetName val="Works"/>
      <sheetName val="Rates Basic"/>
      <sheetName val="Analysis-NH-Roads"/>
      <sheetName val="RMR.PS"/>
      <sheetName val="BTR.PS"/>
      <sheetName val="Road data.PS"/>
      <sheetName val="SPECS"/>
      <sheetName val="quarry"/>
      <sheetName val="atr"/>
      <sheetName val="GF Columns"/>
      <sheetName val="Sheet9"/>
    </sheetNames>
    <sheetDataSet>
      <sheetData sheetId="0"/>
      <sheetData sheetId="1" refreshError="1">
        <row r="3">
          <cell r="C3">
            <v>25</v>
          </cell>
          <cell r="E3">
            <v>19</v>
          </cell>
          <cell r="F3">
            <v>19</v>
          </cell>
          <cell r="G3">
            <v>19</v>
          </cell>
          <cell r="H3">
            <v>19</v>
          </cell>
        </row>
        <row r="4">
          <cell r="C4">
            <v>32</v>
          </cell>
          <cell r="E4">
            <v>27.8</v>
          </cell>
          <cell r="F4">
            <v>27.8</v>
          </cell>
          <cell r="G4">
            <v>26.7</v>
          </cell>
          <cell r="H4">
            <v>25.6</v>
          </cell>
        </row>
        <row r="5">
          <cell r="C5">
            <v>40</v>
          </cell>
          <cell r="E5">
            <v>34.9</v>
          </cell>
          <cell r="F5">
            <v>34.9</v>
          </cell>
          <cell r="G5">
            <v>33.5</v>
          </cell>
          <cell r="H5">
            <v>32</v>
          </cell>
        </row>
        <row r="6">
          <cell r="C6">
            <v>50</v>
          </cell>
          <cell r="E6">
            <v>45</v>
          </cell>
          <cell r="F6">
            <v>43.8</v>
          </cell>
          <cell r="G6">
            <v>41.8</v>
          </cell>
          <cell r="H6">
            <v>40</v>
          </cell>
        </row>
        <row r="7">
          <cell r="C7">
            <v>63</v>
          </cell>
          <cell r="E7">
            <v>56</v>
          </cell>
          <cell r="F7">
            <v>54.6</v>
          </cell>
          <cell r="G7">
            <v>52.9</v>
          </cell>
          <cell r="H7">
            <v>49.8</v>
          </cell>
        </row>
        <row r="8">
          <cell r="C8">
            <v>75</v>
          </cell>
          <cell r="E8">
            <v>66.599999999999994</v>
          </cell>
          <cell r="F8">
            <v>65.2</v>
          </cell>
          <cell r="G8">
            <v>63</v>
          </cell>
          <cell r="H8">
            <v>59.4</v>
          </cell>
        </row>
        <row r="9">
          <cell r="C9">
            <v>90</v>
          </cell>
          <cell r="E9">
            <v>80</v>
          </cell>
          <cell r="F9">
            <v>78.400000000000006</v>
          </cell>
          <cell r="G9">
            <v>75.7</v>
          </cell>
          <cell r="H9">
            <v>71.400000000000006</v>
          </cell>
        </row>
        <row r="10">
          <cell r="C10">
            <v>110</v>
          </cell>
          <cell r="E10">
            <v>98</v>
          </cell>
          <cell r="F10">
            <v>95.8</v>
          </cell>
          <cell r="G10">
            <v>92.5</v>
          </cell>
          <cell r="H10">
            <v>87.6</v>
          </cell>
        </row>
        <row r="11">
          <cell r="C11">
            <v>125</v>
          </cell>
          <cell r="E11">
            <v>111.4</v>
          </cell>
          <cell r="F11">
            <v>109</v>
          </cell>
          <cell r="G11">
            <v>105.2</v>
          </cell>
          <cell r="H11">
            <v>99.4</v>
          </cell>
        </row>
        <row r="12">
          <cell r="C12">
            <v>140</v>
          </cell>
          <cell r="E12">
            <v>124.8</v>
          </cell>
          <cell r="F12">
            <v>122</v>
          </cell>
          <cell r="G12">
            <v>117.9</v>
          </cell>
          <cell r="H12">
            <v>111.4</v>
          </cell>
        </row>
        <row r="13">
          <cell r="C13">
            <v>160</v>
          </cell>
          <cell r="E13">
            <v>142.80000000000001</v>
          </cell>
          <cell r="F13">
            <v>139.6</v>
          </cell>
          <cell r="G13">
            <v>134.80000000000001</v>
          </cell>
          <cell r="H13">
            <v>127.4</v>
          </cell>
        </row>
        <row r="14">
          <cell r="C14">
            <v>180</v>
          </cell>
          <cell r="E14">
            <v>160.6</v>
          </cell>
          <cell r="F14">
            <v>157</v>
          </cell>
          <cell r="G14">
            <v>151.6</v>
          </cell>
          <cell r="H14">
            <v>143.4</v>
          </cell>
        </row>
        <row r="15">
          <cell r="C15">
            <v>200</v>
          </cell>
          <cell r="E15">
            <v>178.6</v>
          </cell>
          <cell r="F15">
            <v>174.6</v>
          </cell>
          <cell r="G15">
            <v>168.5</v>
          </cell>
          <cell r="H15">
            <v>159.4</v>
          </cell>
        </row>
        <row r="16">
          <cell r="C16">
            <v>225</v>
          </cell>
          <cell r="E16">
            <v>201</v>
          </cell>
          <cell r="F16">
            <v>196.4</v>
          </cell>
          <cell r="G16">
            <v>187.9</v>
          </cell>
          <cell r="H16">
            <v>179.4</v>
          </cell>
        </row>
        <row r="17">
          <cell r="C17">
            <v>250</v>
          </cell>
          <cell r="E17">
            <v>223.4</v>
          </cell>
          <cell r="F17">
            <v>218.4</v>
          </cell>
          <cell r="G17">
            <v>208.9</v>
          </cell>
          <cell r="H17">
            <v>199.4</v>
          </cell>
        </row>
        <row r="18">
          <cell r="C18">
            <v>280</v>
          </cell>
          <cell r="E18">
            <v>250.2</v>
          </cell>
          <cell r="F18">
            <v>244.6</v>
          </cell>
          <cell r="G18">
            <v>234</v>
          </cell>
          <cell r="H18">
            <v>223.4</v>
          </cell>
        </row>
        <row r="19">
          <cell r="C19">
            <v>315</v>
          </cell>
          <cell r="E19">
            <v>281.60000000000002</v>
          </cell>
          <cell r="F19">
            <v>275</v>
          </cell>
          <cell r="G19">
            <v>263.2</v>
          </cell>
          <cell r="H19">
            <v>251.4</v>
          </cell>
        </row>
        <row r="20">
          <cell r="C20">
            <v>355</v>
          </cell>
          <cell r="E20">
            <v>317.39999999999998</v>
          </cell>
          <cell r="F20">
            <v>310.39999999999998</v>
          </cell>
          <cell r="G20">
            <v>296.89999999999998</v>
          </cell>
          <cell r="H20">
            <v>283.39999999999998</v>
          </cell>
        </row>
        <row r="21">
          <cell r="C21">
            <v>400</v>
          </cell>
          <cell r="E21">
            <v>355.8</v>
          </cell>
          <cell r="F21">
            <v>347.4</v>
          </cell>
          <cell r="G21">
            <v>331.6</v>
          </cell>
          <cell r="H21">
            <v>315.8</v>
          </cell>
        </row>
        <row r="22">
          <cell r="C22">
            <v>500</v>
          </cell>
          <cell r="E22">
            <v>500</v>
          </cell>
          <cell r="F22">
            <v>500</v>
          </cell>
          <cell r="G22">
            <v>500</v>
          </cell>
          <cell r="H22">
            <v>500</v>
          </cell>
        </row>
        <row r="23">
          <cell r="C23">
            <v>600</v>
          </cell>
          <cell r="E23">
            <v>600</v>
          </cell>
          <cell r="F23">
            <v>600</v>
          </cell>
          <cell r="G23">
            <v>600</v>
          </cell>
          <cell r="H23">
            <v>600</v>
          </cell>
        </row>
        <row r="24">
          <cell r="C24">
            <v>700</v>
          </cell>
          <cell r="E24">
            <v>700</v>
          </cell>
          <cell r="F24">
            <v>700</v>
          </cell>
          <cell r="G24">
            <v>700</v>
          </cell>
          <cell r="H24">
            <v>700</v>
          </cell>
        </row>
        <row r="25">
          <cell r="C25">
            <v>800</v>
          </cell>
          <cell r="E25">
            <v>800</v>
          </cell>
          <cell r="F25">
            <v>800</v>
          </cell>
          <cell r="G25">
            <v>800</v>
          </cell>
          <cell r="H25">
            <v>800</v>
          </cell>
        </row>
        <row r="26">
          <cell r="C26">
            <v>900</v>
          </cell>
          <cell r="E26">
            <v>900</v>
          </cell>
          <cell r="F26">
            <v>900</v>
          </cell>
          <cell r="G26">
            <v>900</v>
          </cell>
          <cell r="H26">
            <v>900</v>
          </cell>
        </row>
        <row r="27">
          <cell r="C27">
            <v>1000</v>
          </cell>
          <cell r="E27">
            <v>1000</v>
          </cell>
          <cell r="F27">
            <v>1000</v>
          </cell>
          <cell r="G27">
            <v>1000</v>
          </cell>
          <cell r="H27">
            <v>1000</v>
          </cell>
        </row>
      </sheetData>
      <sheetData sheetId="2" refreshError="1">
        <row r="3">
          <cell r="C3">
            <v>25</v>
          </cell>
          <cell r="E3">
            <v>19</v>
          </cell>
          <cell r="F3">
            <v>19</v>
          </cell>
          <cell r="G3">
            <v>19</v>
          </cell>
          <cell r="H3">
            <v>19</v>
          </cell>
        </row>
        <row r="4">
          <cell r="C4">
            <v>32</v>
          </cell>
          <cell r="E4">
            <v>27.8</v>
          </cell>
          <cell r="F4">
            <v>27.8</v>
          </cell>
          <cell r="G4">
            <v>25.6</v>
          </cell>
          <cell r="H4">
            <v>25.6</v>
          </cell>
        </row>
        <row r="5">
          <cell r="C5">
            <v>40</v>
          </cell>
          <cell r="E5">
            <v>34.9</v>
          </cell>
          <cell r="F5">
            <v>34.9</v>
          </cell>
          <cell r="G5">
            <v>32</v>
          </cell>
          <cell r="H5">
            <v>32</v>
          </cell>
        </row>
        <row r="6">
          <cell r="C6">
            <v>50</v>
          </cell>
          <cell r="E6">
            <v>45</v>
          </cell>
          <cell r="F6">
            <v>43.8</v>
          </cell>
          <cell r="G6">
            <v>40</v>
          </cell>
          <cell r="H6">
            <v>40</v>
          </cell>
        </row>
        <row r="7">
          <cell r="C7">
            <v>63</v>
          </cell>
          <cell r="E7">
            <v>59.2</v>
          </cell>
          <cell r="F7">
            <v>57.6</v>
          </cell>
          <cell r="G7">
            <v>54.8</v>
          </cell>
          <cell r="H7">
            <v>54.8</v>
          </cell>
        </row>
        <row r="8">
          <cell r="C8">
            <v>75</v>
          </cell>
          <cell r="E8">
            <v>70.599999999999994</v>
          </cell>
          <cell r="F8">
            <v>68.8</v>
          </cell>
          <cell r="G8">
            <v>65.2</v>
          </cell>
          <cell r="H8">
            <v>65.2</v>
          </cell>
        </row>
        <row r="9">
          <cell r="C9">
            <v>90</v>
          </cell>
          <cell r="E9">
            <v>84.8</v>
          </cell>
          <cell r="F9">
            <v>82.6</v>
          </cell>
          <cell r="G9">
            <v>78.599999999999994</v>
          </cell>
          <cell r="H9">
            <v>78.599999999999994</v>
          </cell>
        </row>
        <row r="10">
          <cell r="C10">
            <v>110</v>
          </cell>
          <cell r="E10">
            <v>104</v>
          </cell>
          <cell r="F10">
            <v>101.4</v>
          </cell>
          <cell r="G10">
            <v>95.8</v>
          </cell>
          <cell r="H10">
            <v>95.8</v>
          </cell>
        </row>
        <row r="11">
          <cell r="C11">
            <v>125</v>
          </cell>
          <cell r="E11">
            <v>118.2</v>
          </cell>
          <cell r="F11">
            <v>115</v>
          </cell>
          <cell r="G11">
            <v>109</v>
          </cell>
          <cell r="H11">
            <v>109</v>
          </cell>
        </row>
        <row r="12">
          <cell r="C12">
            <v>140</v>
          </cell>
          <cell r="E12">
            <v>132.80000000000001</v>
          </cell>
          <cell r="F12">
            <v>129</v>
          </cell>
          <cell r="G12">
            <v>122.2</v>
          </cell>
          <cell r="H12">
            <v>122.2</v>
          </cell>
        </row>
        <row r="13">
          <cell r="C13">
            <v>160</v>
          </cell>
          <cell r="E13">
            <v>151.4</v>
          </cell>
          <cell r="F13">
            <v>147.6</v>
          </cell>
          <cell r="G13">
            <v>139.6</v>
          </cell>
          <cell r="H13">
            <v>139.6</v>
          </cell>
        </row>
        <row r="14">
          <cell r="C14">
            <v>180</v>
          </cell>
          <cell r="E14">
            <v>170.2</v>
          </cell>
          <cell r="F14">
            <v>165.8</v>
          </cell>
          <cell r="G14">
            <v>157.19999999999999</v>
          </cell>
          <cell r="H14">
            <v>157.19999999999999</v>
          </cell>
        </row>
        <row r="15">
          <cell r="C15">
            <v>200</v>
          </cell>
          <cell r="E15">
            <v>189.4</v>
          </cell>
          <cell r="F15">
            <v>184.2</v>
          </cell>
          <cell r="G15">
            <v>174.6</v>
          </cell>
          <cell r="H15">
            <v>174.6</v>
          </cell>
        </row>
        <row r="16">
          <cell r="C16">
            <v>225</v>
          </cell>
          <cell r="E16">
            <v>213</v>
          </cell>
          <cell r="F16">
            <v>207.8</v>
          </cell>
          <cell r="G16">
            <v>196.4</v>
          </cell>
          <cell r="H16">
            <v>196.4</v>
          </cell>
        </row>
        <row r="17">
          <cell r="C17">
            <v>250</v>
          </cell>
          <cell r="E17">
            <v>237</v>
          </cell>
          <cell r="F17">
            <v>230.4</v>
          </cell>
          <cell r="G17">
            <v>218.2</v>
          </cell>
          <cell r="H17">
            <v>218.2</v>
          </cell>
        </row>
        <row r="18">
          <cell r="C18">
            <v>280</v>
          </cell>
          <cell r="E18">
            <v>265.2</v>
          </cell>
          <cell r="F18">
            <v>258</v>
          </cell>
          <cell r="G18">
            <v>244.4</v>
          </cell>
          <cell r="H18">
            <v>244.4</v>
          </cell>
        </row>
        <row r="19">
          <cell r="C19">
            <v>315</v>
          </cell>
          <cell r="E19">
            <v>298.39999999999998</v>
          </cell>
          <cell r="F19">
            <v>290.2</v>
          </cell>
          <cell r="G19">
            <v>275.2</v>
          </cell>
          <cell r="H19">
            <v>275.2</v>
          </cell>
        </row>
        <row r="20">
          <cell r="C20">
            <v>400</v>
          </cell>
          <cell r="E20">
            <v>400</v>
          </cell>
          <cell r="F20">
            <v>400</v>
          </cell>
          <cell r="G20">
            <v>400</v>
          </cell>
          <cell r="H20">
            <v>400</v>
          </cell>
        </row>
        <row r="21">
          <cell r="C21">
            <v>450</v>
          </cell>
          <cell r="E21">
            <v>450</v>
          </cell>
          <cell r="F21">
            <v>450</v>
          </cell>
          <cell r="G21">
            <v>450</v>
          </cell>
          <cell r="H21">
            <v>450</v>
          </cell>
        </row>
        <row r="22">
          <cell r="C22">
            <v>500</v>
          </cell>
          <cell r="E22">
            <v>500</v>
          </cell>
          <cell r="F22">
            <v>500</v>
          </cell>
          <cell r="G22">
            <v>500</v>
          </cell>
          <cell r="H22">
            <v>500</v>
          </cell>
        </row>
        <row r="23">
          <cell r="C23">
            <v>600</v>
          </cell>
          <cell r="E23">
            <v>600</v>
          </cell>
          <cell r="F23">
            <v>600</v>
          </cell>
          <cell r="G23">
            <v>600</v>
          </cell>
          <cell r="H23">
            <v>600</v>
          </cell>
        </row>
        <row r="24">
          <cell r="C24">
            <v>700</v>
          </cell>
          <cell r="E24">
            <v>700</v>
          </cell>
          <cell r="F24">
            <v>700</v>
          </cell>
          <cell r="G24">
            <v>700</v>
          </cell>
          <cell r="H24">
            <v>700</v>
          </cell>
        </row>
        <row r="25">
          <cell r="C25">
            <v>800</v>
          </cell>
          <cell r="E25">
            <v>800</v>
          </cell>
          <cell r="F25">
            <v>800</v>
          </cell>
          <cell r="G25">
            <v>800</v>
          </cell>
          <cell r="H25">
            <v>800</v>
          </cell>
        </row>
        <row r="26">
          <cell r="C26">
            <v>900</v>
          </cell>
          <cell r="E26">
            <v>900</v>
          </cell>
          <cell r="F26">
            <v>900</v>
          </cell>
          <cell r="G26">
            <v>900</v>
          </cell>
          <cell r="H26">
            <v>900</v>
          </cell>
        </row>
        <row r="27">
          <cell r="C27">
            <v>1000</v>
          </cell>
          <cell r="E27">
            <v>1000</v>
          </cell>
          <cell r="F27">
            <v>1000</v>
          </cell>
          <cell r="G27">
            <v>1000</v>
          </cell>
          <cell r="H27">
            <v>1000</v>
          </cell>
        </row>
      </sheetData>
      <sheetData sheetId="3" refreshError="1">
        <row r="5">
          <cell r="A5">
            <v>1</v>
          </cell>
          <cell r="B5" t="str">
            <v>A</v>
          </cell>
          <cell r="C5" t="str">
            <v>GLBR top</v>
          </cell>
          <cell r="D5">
            <v>140</v>
          </cell>
        </row>
        <row r="6">
          <cell r="A6">
            <v>2</v>
          </cell>
          <cell r="B6" t="str">
            <v>B</v>
          </cell>
          <cell r="C6" t="str">
            <v>GLBR bottom</v>
          </cell>
          <cell r="D6">
            <v>115</v>
          </cell>
        </row>
        <row r="7">
          <cell r="A7">
            <v>3</v>
          </cell>
          <cell r="B7" t="str">
            <v>C</v>
          </cell>
          <cell r="C7" t="str">
            <v>Goilapalem jn</v>
          </cell>
          <cell r="D7">
            <v>111.84</v>
          </cell>
        </row>
        <row r="8">
          <cell r="A8">
            <v>4</v>
          </cell>
          <cell r="B8" t="str">
            <v>CT1</v>
          </cell>
          <cell r="C8" t="str">
            <v>Goilapalem GLSR X</v>
          </cell>
          <cell r="D8">
            <v>111.84</v>
          </cell>
        </row>
        <row r="9">
          <cell r="A9">
            <v>5</v>
          </cell>
          <cell r="B9">
            <v>1</v>
          </cell>
          <cell r="C9" t="str">
            <v xml:space="preserve">Goilapalem GLSR </v>
          </cell>
          <cell r="D9">
            <v>111.84</v>
          </cell>
        </row>
        <row r="10">
          <cell r="A10">
            <v>6</v>
          </cell>
          <cell r="B10" t="str">
            <v>D</v>
          </cell>
          <cell r="C10" t="str">
            <v>Devipalli JN</v>
          </cell>
          <cell r="D10">
            <v>105.73</v>
          </cell>
        </row>
        <row r="11">
          <cell r="A11">
            <v>7</v>
          </cell>
          <cell r="B11" t="str">
            <v>DA</v>
          </cell>
          <cell r="C11" t="str">
            <v>Devipalli V jn</v>
          </cell>
          <cell r="D11">
            <v>105.73</v>
          </cell>
        </row>
        <row r="12">
          <cell r="A12">
            <v>8</v>
          </cell>
          <cell r="B12" t="str">
            <v>DAT2</v>
          </cell>
          <cell r="C12" t="str">
            <v>Devipalli OHSRX</v>
          </cell>
          <cell r="D12">
            <v>105.73</v>
          </cell>
        </row>
        <row r="13">
          <cell r="A13">
            <v>9</v>
          </cell>
          <cell r="B13">
            <v>2</v>
          </cell>
          <cell r="C13" t="str">
            <v>Devipalli OHSR</v>
          </cell>
          <cell r="D13">
            <v>105.75</v>
          </cell>
        </row>
        <row r="14">
          <cell r="A14">
            <v>10</v>
          </cell>
          <cell r="B14" t="str">
            <v>DB</v>
          </cell>
          <cell r="C14" t="str">
            <v>Raindrum v jn</v>
          </cell>
          <cell r="D14">
            <v>104.65</v>
          </cell>
        </row>
        <row r="15">
          <cell r="A15">
            <v>11</v>
          </cell>
          <cell r="B15" t="str">
            <v>DBT3</v>
          </cell>
          <cell r="C15" t="str">
            <v>Raindrum OHSRX</v>
          </cell>
          <cell r="D15">
            <v>104.77</v>
          </cell>
        </row>
        <row r="16">
          <cell r="A16">
            <v>12</v>
          </cell>
          <cell r="B16">
            <v>3</v>
          </cell>
          <cell r="C16" t="str">
            <v>Raindrum OHSR</v>
          </cell>
          <cell r="D16">
            <v>106.45</v>
          </cell>
        </row>
        <row r="17">
          <cell r="A17">
            <v>13</v>
          </cell>
          <cell r="B17" t="str">
            <v>DBT4</v>
          </cell>
          <cell r="C17" t="str">
            <v>Kanimeruka OHSRX</v>
          </cell>
          <cell r="D17">
            <v>104.33</v>
          </cell>
        </row>
        <row r="18">
          <cell r="A18">
            <v>14</v>
          </cell>
          <cell r="B18">
            <v>4</v>
          </cell>
          <cell r="C18" t="str">
            <v>Kanimeruka OHSR</v>
          </cell>
          <cell r="D18">
            <v>105.35</v>
          </cell>
        </row>
        <row r="19">
          <cell r="A19">
            <v>15</v>
          </cell>
          <cell r="B19" t="str">
            <v>E</v>
          </cell>
          <cell r="C19" t="str">
            <v>Kondavanipalem jn</v>
          </cell>
          <cell r="D19">
            <v>100.78</v>
          </cell>
        </row>
        <row r="20">
          <cell r="A20">
            <v>16</v>
          </cell>
          <cell r="B20" t="str">
            <v>ET5</v>
          </cell>
          <cell r="C20" t="str">
            <v>Kondavanipalem GLSRX</v>
          </cell>
          <cell r="D20">
            <v>105.78</v>
          </cell>
        </row>
        <row r="21">
          <cell r="A21">
            <v>17</v>
          </cell>
          <cell r="B21">
            <v>5</v>
          </cell>
          <cell r="C21" t="str">
            <v>Kondavanipalem GLSR</v>
          </cell>
          <cell r="D21">
            <v>105.78</v>
          </cell>
        </row>
        <row r="22">
          <cell r="A22">
            <v>18</v>
          </cell>
          <cell r="B22" t="str">
            <v>F</v>
          </cell>
          <cell r="C22" t="str">
            <v>Budalanapalli jn</v>
          </cell>
          <cell r="D22">
            <v>98.79</v>
          </cell>
        </row>
        <row r="23">
          <cell r="A23">
            <v>20</v>
          </cell>
          <cell r="B23" t="str">
            <v>FA</v>
          </cell>
          <cell r="C23" t="str">
            <v>Rudrapalem X</v>
          </cell>
          <cell r="D23">
            <v>97.92</v>
          </cell>
        </row>
        <row r="24">
          <cell r="A24">
            <v>21</v>
          </cell>
          <cell r="B24" t="str">
            <v>FAB</v>
          </cell>
          <cell r="C24" t="str">
            <v>Rudrapalem V jn</v>
          </cell>
          <cell r="D24">
            <v>97.62</v>
          </cell>
        </row>
        <row r="25">
          <cell r="A25">
            <v>22</v>
          </cell>
          <cell r="B25" t="str">
            <v>FABT6</v>
          </cell>
          <cell r="C25" t="str">
            <v>Rudrapalem OHSRX</v>
          </cell>
          <cell r="D25">
            <v>97.62</v>
          </cell>
        </row>
        <row r="26">
          <cell r="A26">
            <v>23</v>
          </cell>
          <cell r="B26">
            <v>6</v>
          </cell>
          <cell r="C26" t="str">
            <v>Rudrapalem OHSR</v>
          </cell>
          <cell r="D26">
            <v>97.92</v>
          </cell>
        </row>
        <row r="27">
          <cell r="A27">
            <v>25</v>
          </cell>
          <cell r="B27" t="str">
            <v>FABT7</v>
          </cell>
          <cell r="C27" t="str">
            <v>Barikipala OHSRX</v>
          </cell>
          <cell r="D27">
            <v>97.62</v>
          </cell>
        </row>
        <row r="28">
          <cell r="A28">
            <v>26</v>
          </cell>
          <cell r="B28">
            <v>7</v>
          </cell>
          <cell r="C28" t="str">
            <v>Barikipala OHSR</v>
          </cell>
          <cell r="D28">
            <v>97.55</v>
          </cell>
        </row>
        <row r="29">
          <cell r="A29">
            <v>27</v>
          </cell>
          <cell r="B29" t="str">
            <v>FAC</v>
          </cell>
          <cell r="C29" t="str">
            <v>Kothuru jn</v>
          </cell>
          <cell r="D29">
            <v>95.05</v>
          </cell>
        </row>
        <row r="30">
          <cell r="A30">
            <v>28</v>
          </cell>
          <cell r="B30" t="str">
            <v>FACT8</v>
          </cell>
          <cell r="C30" t="str">
            <v>Kothuru OHSRX</v>
          </cell>
          <cell r="D30">
            <v>95.05</v>
          </cell>
        </row>
        <row r="31">
          <cell r="A31">
            <v>29</v>
          </cell>
          <cell r="B31">
            <v>8</v>
          </cell>
          <cell r="C31" t="str">
            <v>Kothuru OHSR</v>
          </cell>
          <cell r="D31">
            <v>95.45</v>
          </cell>
        </row>
        <row r="32">
          <cell r="A32">
            <v>30</v>
          </cell>
          <cell r="B32" t="str">
            <v>FACT9</v>
          </cell>
          <cell r="C32" t="str">
            <v xml:space="preserve"> B rajeru OHSRX</v>
          </cell>
          <cell r="D32">
            <v>95.05</v>
          </cell>
        </row>
        <row r="33">
          <cell r="A33">
            <v>31</v>
          </cell>
          <cell r="B33">
            <v>9</v>
          </cell>
          <cell r="C33" t="str">
            <v xml:space="preserve"> B rajeru OHSR</v>
          </cell>
          <cell r="D33">
            <v>92.38</v>
          </cell>
        </row>
        <row r="34">
          <cell r="A34">
            <v>32</v>
          </cell>
          <cell r="B34" t="str">
            <v>G</v>
          </cell>
          <cell r="C34" t="str">
            <v>GP Agraharam JN</v>
          </cell>
          <cell r="D34">
            <v>98.63</v>
          </cell>
        </row>
        <row r="35">
          <cell r="A35">
            <v>33</v>
          </cell>
          <cell r="B35" t="str">
            <v>GT10</v>
          </cell>
          <cell r="C35" t="str">
            <v>GP Agraharam OHSRX</v>
          </cell>
          <cell r="D35">
            <v>98.79</v>
          </cell>
        </row>
        <row r="36">
          <cell r="A36">
            <v>34</v>
          </cell>
          <cell r="B36">
            <v>10</v>
          </cell>
          <cell r="C36" t="str">
            <v>GP Agraharam OHSR</v>
          </cell>
          <cell r="D36">
            <v>98.65</v>
          </cell>
        </row>
        <row r="37">
          <cell r="A37">
            <v>35</v>
          </cell>
          <cell r="B37" t="str">
            <v>GT101</v>
          </cell>
          <cell r="C37" t="str">
            <v>Maruwada mid BPTX</v>
          </cell>
          <cell r="D37">
            <v>90</v>
          </cell>
        </row>
        <row r="38">
          <cell r="A38">
            <v>36</v>
          </cell>
          <cell r="B38">
            <v>101</v>
          </cell>
          <cell r="C38" t="str">
            <v>Maruwada mid BPT</v>
          </cell>
          <cell r="D38">
            <v>90</v>
          </cell>
        </row>
        <row r="39">
          <cell r="A39">
            <v>37</v>
          </cell>
          <cell r="B39" t="str">
            <v>XX</v>
          </cell>
          <cell r="C39" t="str">
            <v>Budalanapalli jn BPT</v>
          </cell>
          <cell r="D39">
            <v>90</v>
          </cell>
        </row>
        <row r="40">
          <cell r="A40">
            <v>37</v>
          </cell>
          <cell r="B40" t="str">
            <v>BPT JN</v>
          </cell>
          <cell r="C40" t="str">
            <v>BPT JN</v>
          </cell>
          <cell r="D40">
            <v>90</v>
          </cell>
        </row>
        <row r="41">
          <cell r="A41">
            <v>35</v>
          </cell>
          <cell r="B41" t="str">
            <v>H</v>
          </cell>
          <cell r="C41" t="str">
            <v>Maruwada jn</v>
          </cell>
          <cell r="D41">
            <v>83.98</v>
          </cell>
        </row>
        <row r="42">
          <cell r="A42">
            <v>36</v>
          </cell>
          <cell r="B42" t="str">
            <v>HT11</v>
          </cell>
          <cell r="C42" t="str">
            <v>Maruwada OHSRX</v>
          </cell>
          <cell r="D42">
            <v>84.25</v>
          </cell>
        </row>
        <row r="43">
          <cell r="A43">
            <v>37</v>
          </cell>
          <cell r="B43">
            <v>11</v>
          </cell>
          <cell r="C43" t="str">
            <v>Maruwada OHSR</v>
          </cell>
          <cell r="D43">
            <v>84.25</v>
          </cell>
        </row>
        <row r="44">
          <cell r="A44">
            <v>38</v>
          </cell>
          <cell r="B44" t="str">
            <v>I</v>
          </cell>
          <cell r="C44" t="str">
            <v>M Kothavalasa</v>
          </cell>
          <cell r="D44">
            <v>81</v>
          </cell>
        </row>
        <row r="45">
          <cell r="A45">
            <v>39</v>
          </cell>
          <cell r="B45" t="str">
            <v>IT12</v>
          </cell>
          <cell r="C45" t="str">
            <v>M Kothavalasa</v>
          </cell>
          <cell r="D45">
            <v>81</v>
          </cell>
        </row>
        <row r="46">
          <cell r="A46">
            <v>40</v>
          </cell>
          <cell r="B46">
            <v>12</v>
          </cell>
          <cell r="C46" t="str">
            <v>M Kothavalasa</v>
          </cell>
          <cell r="D46">
            <v>81</v>
          </cell>
        </row>
        <row r="47">
          <cell r="A47">
            <v>41</v>
          </cell>
          <cell r="B47" t="str">
            <v>J</v>
          </cell>
          <cell r="C47" t="str">
            <v>Yedipalem v jn</v>
          </cell>
          <cell r="D47">
            <v>83.16</v>
          </cell>
        </row>
        <row r="48">
          <cell r="A48">
            <v>42</v>
          </cell>
          <cell r="B48" t="str">
            <v>K</v>
          </cell>
          <cell r="C48" t="str">
            <v>Yedipalem jn</v>
          </cell>
          <cell r="D48">
            <v>83.16</v>
          </cell>
        </row>
        <row r="49">
          <cell r="A49">
            <v>43</v>
          </cell>
          <cell r="B49" t="str">
            <v>KT13</v>
          </cell>
          <cell r="C49" t="str">
            <v>Yedipalem OHSRX</v>
          </cell>
          <cell r="D49">
            <v>83.45</v>
          </cell>
        </row>
        <row r="50">
          <cell r="A50">
            <v>44</v>
          </cell>
          <cell r="B50">
            <v>13</v>
          </cell>
          <cell r="C50" t="str">
            <v>Yedipalem OHSR</v>
          </cell>
          <cell r="D50">
            <v>83.45</v>
          </cell>
        </row>
        <row r="51">
          <cell r="A51">
            <v>45</v>
          </cell>
          <cell r="B51" t="str">
            <v>L</v>
          </cell>
          <cell r="C51" t="str">
            <v>Kothapalem jn</v>
          </cell>
          <cell r="D51">
            <v>83.35</v>
          </cell>
        </row>
        <row r="52">
          <cell r="A52">
            <v>46</v>
          </cell>
          <cell r="B52" t="str">
            <v>LT14</v>
          </cell>
          <cell r="C52" t="str">
            <v>Kothapalem OHSRX</v>
          </cell>
          <cell r="D52">
            <v>96.85</v>
          </cell>
        </row>
        <row r="53">
          <cell r="A53">
            <v>47</v>
          </cell>
          <cell r="B53">
            <v>14</v>
          </cell>
          <cell r="C53" t="str">
            <v>Kothapalem OHSR</v>
          </cell>
          <cell r="D53">
            <v>96.85</v>
          </cell>
        </row>
        <row r="54">
          <cell r="A54">
            <v>48</v>
          </cell>
          <cell r="B54" t="str">
            <v>M</v>
          </cell>
          <cell r="C54" t="str">
            <v>Gumada jn</v>
          </cell>
          <cell r="D54">
            <v>86.57</v>
          </cell>
        </row>
        <row r="55">
          <cell r="A55">
            <v>49</v>
          </cell>
          <cell r="B55" t="str">
            <v>MT15</v>
          </cell>
          <cell r="C55" t="str">
            <v>Gumada OHSRX</v>
          </cell>
          <cell r="D55">
            <v>88.75</v>
          </cell>
        </row>
        <row r="56">
          <cell r="A56">
            <v>50</v>
          </cell>
          <cell r="B56">
            <v>15</v>
          </cell>
          <cell r="C56" t="str">
            <v>Gumada OHSR</v>
          </cell>
          <cell r="D56">
            <v>88.75</v>
          </cell>
        </row>
        <row r="57">
          <cell r="A57">
            <v>51</v>
          </cell>
          <cell r="B57" t="str">
            <v>N</v>
          </cell>
          <cell r="C57" t="str">
            <v>Cheedipalem jn</v>
          </cell>
          <cell r="D57">
            <v>86.57</v>
          </cell>
        </row>
        <row r="58">
          <cell r="A58">
            <v>52</v>
          </cell>
          <cell r="B58" t="str">
            <v>NT16</v>
          </cell>
          <cell r="C58" t="str">
            <v>Cheedipalem JNOHSRX</v>
          </cell>
          <cell r="D58">
            <v>86.57</v>
          </cell>
        </row>
        <row r="59">
          <cell r="B59">
            <v>16</v>
          </cell>
          <cell r="C59" t="str">
            <v>Cheedipalem JNOHSR</v>
          </cell>
          <cell r="D59">
            <v>86.57</v>
          </cell>
        </row>
        <row r="60">
          <cell r="A60">
            <v>53</v>
          </cell>
          <cell r="B60" t="str">
            <v>NT17</v>
          </cell>
          <cell r="C60" t="str">
            <v>Gadapapeta OHSRX</v>
          </cell>
          <cell r="D60">
            <v>95.14</v>
          </cell>
        </row>
        <row r="61">
          <cell r="A61">
            <v>54</v>
          </cell>
          <cell r="B61">
            <v>17</v>
          </cell>
          <cell r="C61" t="str">
            <v>Gadapapeta OHSR</v>
          </cell>
          <cell r="D61">
            <v>95.14</v>
          </cell>
        </row>
        <row r="62">
          <cell r="A62">
            <v>55</v>
          </cell>
          <cell r="B62" t="str">
            <v>JA</v>
          </cell>
          <cell r="C62" t="str">
            <v>Kovvadapeta jn</v>
          </cell>
          <cell r="D62">
            <v>89.15</v>
          </cell>
        </row>
        <row r="63">
          <cell r="A63">
            <v>56</v>
          </cell>
          <cell r="B63" t="str">
            <v>JA18</v>
          </cell>
          <cell r="C63" t="str">
            <v>Kovvadapeta OHSRX</v>
          </cell>
          <cell r="D63">
            <v>86.77</v>
          </cell>
        </row>
        <row r="64">
          <cell r="A64">
            <v>57</v>
          </cell>
          <cell r="B64">
            <v>18</v>
          </cell>
          <cell r="C64" t="str">
            <v>Kovvadapeta OHSR</v>
          </cell>
          <cell r="D64">
            <v>86.77</v>
          </cell>
        </row>
        <row r="65">
          <cell r="A65">
            <v>58</v>
          </cell>
          <cell r="B65" t="str">
            <v>JB</v>
          </cell>
          <cell r="C65" t="str">
            <v>Veduruwada jn</v>
          </cell>
          <cell r="D65">
            <v>90.85</v>
          </cell>
        </row>
        <row r="66">
          <cell r="A66">
            <v>59</v>
          </cell>
          <cell r="B66" t="str">
            <v>JBT19</v>
          </cell>
          <cell r="C66" t="str">
            <v>Veduruwada OHSRX</v>
          </cell>
          <cell r="D66">
            <v>91.06</v>
          </cell>
        </row>
        <row r="67">
          <cell r="A67">
            <v>60</v>
          </cell>
          <cell r="B67">
            <v>19</v>
          </cell>
          <cell r="C67" t="str">
            <v>Veduruwada OHSR</v>
          </cell>
          <cell r="D67">
            <v>91.06</v>
          </cell>
        </row>
        <row r="68">
          <cell r="A68">
            <v>61</v>
          </cell>
          <cell r="B68" t="str">
            <v>JC</v>
          </cell>
          <cell r="C68" t="str">
            <v>Paidipeta jn</v>
          </cell>
          <cell r="D68">
            <v>97.3</v>
          </cell>
        </row>
        <row r="69">
          <cell r="A69">
            <v>62</v>
          </cell>
          <cell r="B69" t="str">
            <v>JCT20</v>
          </cell>
          <cell r="C69" t="str">
            <v>Paidipeta OHSRX</v>
          </cell>
          <cell r="D69">
            <v>97.63</v>
          </cell>
        </row>
        <row r="70">
          <cell r="A70">
            <v>63</v>
          </cell>
          <cell r="B70">
            <v>20</v>
          </cell>
          <cell r="C70" t="str">
            <v>Paidipeta OHSR</v>
          </cell>
          <cell r="D70">
            <v>97.63</v>
          </cell>
        </row>
        <row r="71">
          <cell r="A71">
            <v>64</v>
          </cell>
          <cell r="B71" t="str">
            <v>JD</v>
          </cell>
          <cell r="C71" t="str">
            <v>NK palem jn</v>
          </cell>
          <cell r="D71">
            <v>115.65</v>
          </cell>
        </row>
        <row r="72">
          <cell r="A72">
            <v>65</v>
          </cell>
          <cell r="B72" t="str">
            <v>JDT21</v>
          </cell>
          <cell r="C72" t="str">
            <v>NK palem OHSRX</v>
          </cell>
          <cell r="D72">
            <v>115.65</v>
          </cell>
        </row>
        <row r="73">
          <cell r="A73">
            <v>66</v>
          </cell>
          <cell r="B73">
            <v>21</v>
          </cell>
          <cell r="C73" t="str">
            <v>NK palem OHSR</v>
          </cell>
          <cell r="D73">
            <v>115.65</v>
          </cell>
        </row>
        <row r="74">
          <cell r="A74">
            <v>67</v>
          </cell>
          <cell r="B74" t="str">
            <v>JDT22</v>
          </cell>
          <cell r="C74" t="str">
            <v>KP padu OHSRX</v>
          </cell>
          <cell r="D74">
            <v>108.64</v>
          </cell>
        </row>
        <row r="75">
          <cell r="A75">
            <v>68</v>
          </cell>
          <cell r="B75">
            <v>22</v>
          </cell>
          <cell r="C75" t="str">
            <v>KP padu OHSR</v>
          </cell>
          <cell r="D75">
            <v>108.64</v>
          </cell>
        </row>
        <row r="76">
          <cell r="A76">
            <v>62</v>
          </cell>
          <cell r="B76" t="str">
            <v>JCT201</v>
          </cell>
          <cell r="C76" t="str">
            <v>Paidipeta sumpX</v>
          </cell>
          <cell r="D76">
            <v>97.63</v>
          </cell>
        </row>
        <row r="77">
          <cell r="A77">
            <v>63</v>
          </cell>
          <cell r="B77">
            <v>201</v>
          </cell>
          <cell r="C77" t="str">
            <v>Paidipeta sump</v>
          </cell>
          <cell r="D77">
            <v>97.63</v>
          </cell>
        </row>
      </sheetData>
      <sheetData sheetId="4" refreshError="1"/>
      <sheetData sheetId="5"/>
      <sheetData sheetId="6"/>
      <sheetData sheetId="7"/>
      <sheetData sheetId="8"/>
      <sheetData sheetId="9" refreshError="1"/>
      <sheetData sheetId="10"/>
      <sheetData sheetId="11" refreshError="1"/>
      <sheetData sheetId="12"/>
      <sheetData sheetId="13" refreshError="1"/>
      <sheetData sheetId="14" refreshError="1"/>
      <sheetData sheetId="15" refreshError="1"/>
      <sheetData sheetId="16"/>
      <sheetData sheetId="17"/>
      <sheetData sheetId="18"/>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DF_VI"/>
      <sheetName val="Phy.progress"/>
      <sheetName val="(ridf-II)"/>
      <sheetName val="(bridge-pro)"/>
      <sheetName val="(Road-Project)"/>
      <sheetName val="(IV)"/>
      <sheetName val="V&amp; VI"/>
      <sheetName val="ridf-i-v"/>
      <sheetName val="(III)"/>
      <sheetName val="Nab-Rworks"/>
      <sheetName val="(PR.REPORT)"/>
      <sheetName val="mont-nab (2)"/>
      <sheetName val="Nab"/>
      <sheetName val="A5"/>
      <sheetName val="Sheet3"/>
      <sheetName val="abs road"/>
      <sheetName val="RMR"/>
      <sheetName val="BTR"/>
      <sheetName val="Rates"/>
      <sheetName val="Road data"/>
      <sheetName val="MRMECADAMoad data"/>
      <sheetName val="MRATES"/>
      <sheetName val="mlead"/>
      <sheetName val="Cover"/>
      <sheetName val="Road Detail Es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 val="Quary Chart"/>
      <sheetName val="Lead Chart"/>
      <sheetName val="Det.Est."/>
      <sheetName val="Abs.Est."/>
      <sheetName val="Road data"/>
      <sheetName val="coverpage"/>
      <sheetName val="Road data-TDR"/>
      <sheetName val="abs road"/>
      <sheetName val="(Road-Project)"/>
      <sheetName val="mlead"/>
      <sheetName val="Road Detail Est."/>
      <sheetName val="RMR"/>
      <sheetName val="BT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ing letter"/>
      <sheetName val="DATA_ENTRY"/>
      <sheetName val="Report"/>
      <sheetName val="DetEst"/>
      <sheetName val="Gen. Abs."/>
      <sheetName val="Abs est-Road"/>
      <sheetName val="Det est Road"/>
      <sheetName val="Lead"/>
      <sheetName val="WorkSlip"/>
      <sheetName val="BTLeads"/>
      <sheetName val="RMR"/>
      <sheetName val="MRoad data"/>
      <sheetName val="MRATES"/>
      <sheetName val="Certific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bstract"/>
      <sheetName val="detailed"/>
      <sheetName val="cdAbst"/>
      <sheetName val="cost"/>
      <sheetName val="data"/>
      <sheetName val="hp900"/>
      <sheetName val="CDdata (2)"/>
      <sheetName val="1v900"/>
      <sheetName val="2v900"/>
      <sheetName val="3v900"/>
      <sheetName val="impRdam"/>
      <sheetName val="CDdata"/>
      <sheetName val="lchart"/>
      <sheetName val="keymap"/>
      <sheetName val="LS"/>
      <sheetName val="CS"/>
      <sheetName val="leads"/>
      <sheetName val="Sheet1 (2)"/>
      <sheetName val="Wordsdata"/>
      <sheetName val="cert"/>
      <sheetName val="Lead"/>
      <sheetName val="Iocount"/>
      <sheetName val="Sheet3"/>
      <sheetName val="Labour"/>
      <sheetName val="Material"/>
      <sheetName val="Plant &amp;  Machinery"/>
      <sheetName val="Lead statement ss5"/>
      <sheetName val="MRATES"/>
      <sheetName val="Indices"/>
      <sheetName val="int-Dia"/>
      <sheetName val="habs-list"/>
      <sheetName val="nodes"/>
      <sheetName val="maya"/>
      <sheetName val="m"/>
      <sheetName val="87.Gazinagar"/>
      <sheetName val="Sheet5"/>
      <sheetName val="hdpe weights"/>
      <sheetName val="PVC weights"/>
      <sheetName val="index"/>
      <sheetName val="Quarry"/>
      <sheetName val="ABS"/>
      <sheetName val="FORM7"/>
      <sheetName val="MRoad data"/>
      <sheetName val="HP(9.200)"/>
      <sheetName val="5"/>
      <sheetName val="rdamdata"/>
      <sheetName val="lead-st"/>
      <sheetName val="HDPE-pipe-rates"/>
      <sheetName val="pvc-pipe-rates"/>
      <sheetName val="DATA-ABSTRACT"/>
      <sheetName val="labour coeff"/>
      <sheetName val="DISCOUN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
          <cell r="A3" t="str">
            <v>Sno</v>
          </cell>
          <cell r="B3" t="str">
            <v>Lead</v>
          </cell>
          <cell r="D3" t="str">
            <v>Earth</v>
          </cell>
          <cell r="E3" t="str">
            <v>Metal</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row>
        <row r="9">
          <cell r="A9">
            <v>6</v>
          </cell>
          <cell r="B9">
            <v>1</v>
          </cell>
          <cell r="C9" t="str">
            <v>KM</v>
          </cell>
          <cell r="D9">
            <v>58</v>
          </cell>
          <cell r="E9">
            <v>67</v>
          </cell>
        </row>
        <row r="10">
          <cell r="A10">
            <v>7</v>
          </cell>
          <cell r="B10">
            <v>2</v>
          </cell>
          <cell r="C10" t="str">
            <v>KM</v>
          </cell>
          <cell r="D10">
            <v>61</v>
          </cell>
          <cell r="E10">
            <v>69</v>
          </cell>
        </row>
        <row r="11">
          <cell r="A11">
            <v>8</v>
          </cell>
          <cell r="B11">
            <v>3</v>
          </cell>
          <cell r="C11" t="str">
            <v>KM</v>
          </cell>
          <cell r="D11">
            <v>64</v>
          </cell>
          <cell r="E11">
            <v>72</v>
          </cell>
        </row>
        <row r="12">
          <cell r="A12">
            <v>9</v>
          </cell>
          <cell r="B12">
            <v>4</v>
          </cell>
          <cell r="C12" t="str">
            <v>KM</v>
          </cell>
          <cell r="D12">
            <v>67</v>
          </cell>
          <cell r="E12">
            <v>75</v>
          </cell>
        </row>
        <row r="13">
          <cell r="A13">
            <v>10</v>
          </cell>
          <cell r="B13">
            <v>5</v>
          </cell>
          <cell r="C13" t="str">
            <v>KM</v>
          </cell>
          <cell r="D13">
            <v>70</v>
          </cell>
          <cell r="E13">
            <v>78</v>
          </cell>
        </row>
        <row r="14">
          <cell r="A14">
            <v>11</v>
          </cell>
          <cell r="B14">
            <v>6</v>
          </cell>
          <cell r="C14" t="str">
            <v>KM</v>
          </cell>
          <cell r="D14">
            <v>72</v>
          </cell>
          <cell r="E14">
            <v>82</v>
          </cell>
        </row>
        <row r="15">
          <cell r="A15">
            <v>12</v>
          </cell>
          <cell r="B15">
            <v>7</v>
          </cell>
          <cell r="C15" t="str">
            <v>KM</v>
          </cell>
          <cell r="D15">
            <v>76</v>
          </cell>
          <cell r="E15">
            <v>84</v>
          </cell>
        </row>
        <row r="16">
          <cell r="A16">
            <v>13</v>
          </cell>
          <cell r="B16">
            <v>8</v>
          </cell>
          <cell r="C16" t="str">
            <v>KM</v>
          </cell>
          <cell r="D16">
            <v>79</v>
          </cell>
          <cell r="E16">
            <v>86</v>
          </cell>
        </row>
        <row r="17">
          <cell r="A17">
            <v>14</v>
          </cell>
          <cell r="B17">
            <v>9</v>
          </cell>
          <cell r="C17" t="str">
            <v>KM</v>
          </cell>
          <cell r="D17">
            <v>82</v>
          </cell>
          <cell r="E17">
            <v>90</v>
          </cell>
        </row>
        <row r="18">
          <cell r="A18">
            <v>15</v>
          </cell>
          <cell r="B18">
            <v>10</v>
          </cell>
          <cell r="C18" t="str">
            <v>KM</v>
          </cell>
          <cell r="D18">
            <v>85</v>
          </cell>
          <cell r="E18">
            <v>92</v>
          </cell>
        </row>
        <row r="19">
          <cell r="A19">
            <v>16</v>
          </cell>
          <cell r="B19">
            <v>11</v>
          </cell>
          <cell r="C19" t="str">
            <v>KM</v>
          </cell>
          <cell r="D19">
            <v>89</v>
          </cell>
          <cell r="E19">
            <v>95</v>
          </cell>
        </row>
        <row r="20">
          <cell r="A20">
            <v>17</v>
          </cell>
          <cell r="B20">
            <v>12</v>
          </cell>
          <cell r="C20" t="str">
            <v>KM</v>
          </cell>
          <cell r="D20">
            <v>91</v>
          </cell>
          <cell r="E20">
            <v>99</v>
          </cell>
        </row>
        <row r="21">
          <cell r="A21">
            <v>18</v>
          </cell>
          <cell r="B21">
            <v>13</v>
          </cell>
          <cell r="C21" t="str">
            <v>KM</v>
          </cell>
          <cell r="D21">
            <v>94</v>
          </cell>
          <cell r="E21">
            <v>102</v>
          </cell>
        </row>
        <row r="22">
          <cell r="A22">
            <v>19</v>
          </cell>
          <cell r="B22">
            <v>14</v>
          </cell>
          <cell r="C22" t="str">
            <v>KM</v>
          </cell>
          <cell r="D22">
            <v>97</v>
          </cell>
          <cell r="E22">
            <v>105</v>
          </cell>
        </row>
        <row r="23">
          <cell r="A23">
            <v>20</v>
          </cell>
          <cell r="B23">
            <v>15</v>
          </cell>
          <cell r="C23" t="str">
            <v>KM</v>
          </cell>
          <cell r="D23">
            <v>100</v>
          </cell>
          <cell r="E23">
            <v>107</v>
          </cell>
        </row>
        <row r="24">
          <cell r="A24">
            <v>21</v>
          </cell>
          <cell r="B24">
            <v>16</v>
          </cell>
          <cell r="C24" t="str">
            <v>KM</v>
          </cell>
          <cell r="D24">
            <v>102</v>
          </cell>
          <cell r="E24">
            <v>110</v>
          </cell>
        </row>
        <row r="25">
          <cell r="A25">
            <v>22</v>
          </cell>
          <cell r="B25">
            <v>17</v>
          </cell>
          <cell r="C25" t="str">
            <v>KM</v>
          </cell>
          <cell r="D25">
            <v>106</v>
          </cell>
          <cell r="E25">
            <v>113</v>
          </cell>
        </row>
        <row r="26">
          <cell r="A26">
            <v>23</v>
          </cell>
          <cell r="B26">
            <v>18</v>
          </cell>
          <cell r="C26" t="str">
            <v>KM</v>
          </cell>
          <cell r="D26">
            <v>109</v>
          </cell>
          <cell r="E26">
            <v>116</v>
          </cell>
        </row>
        <row r="27">
          <cell r="A27">
            <v>24</v>
          </cell>
          <cell r="B27">
            <v>19</v>
          </cell>
          <cell r="C27" t="str">
            <v>KM</v>
          </cell>
          <cell r="D27">
            <v>112</v>
          </cell>
          <cell r="E27">
            <v>118</v>
          </cell>
        </row>
        <row r="28">
          <cell r="A28">
            <v>25</v>
          </cell>
          <cell r="B28">
            <v>20</v>
          </cell>
          <cell r="C28" t="str">
            <v>KM</v>
          </cell>
          <cell r="D28">
            <v>115</v>
          </cell>
          <cell r="E28">
            <v>122</v>
          </cell>
        </row>
        <row r="29">
          <cell r="A29">
            <v>26</v>
          </cell>
          <cell r="B29">
            <v>21</v>
          </cell>
          <cell r="C29" t="str">
            <v>KM</v>
          </cell>
          <cell r="D29">
            <v>117.5</v>
          </cell>
          <cell r="E29">
            <v>125</v>
          </cell>
        </row>
        <row r="30">
          <cell r="A30">
            <v>27</v>
          </cell>
          <cell r="B30">
            <v>22</v>
          </cell>
          <cell r="C30" t="str">
            <v>KM</v>
          </cell>
          <cell r="D30">
            <v>120</v>
          </cell>
          <cell r="E30">
            <v>128</v>
          </cell>
        </row>
        <row r="31">
          <cell r="A31">
            <v>28</v>
          </cell>
          <cell r="B31">
            <v>23</v>
          </cell>
          <cell r="C31" t="str">
            <v>KM</v>
          </cell>
          <cell r="D31">
            <v>122.5</v>
          </cell>
          <cell r="E31">
            <v>131</v>
          </cell>
        </row>
        <row r="32">
          <cell r="A32">
            <v>29</v>
          </cell>
          <cell r="B32">
            <v>24</v>
          </cell>
          <cell r="C32" t="str">
            <v>KM</v>
          </cell>
          <cell r="D32">
            <v>125</v>
          </cell>
          <cell r="E32">
            <v>134</v>
          </cell>
        </row>
        <row r="33">
          <cell r="A33">
            <v>30</v>
          </cell>
          <cell r="B33">
            <v>25</v>
          </cell>
          <cell r="C33" t="str">
            <v>KM</v>
          </cell>
          <cell r="D33">
            <v>127.5</v>
          </cell>
          <cell r="E33">
            <v>137</v>
          </cell>
        </row>
        <row r="34">
          <cell r="A34">
            <v>31</v>
          </cell>
          <cell r="B34">
            <v>26</v>
          </cell>
          <cell r="C34" t="str">
            <v>KM</v>
          </cell>
          <cell r="D34">
            <v>130</v>
          </cell>
          <cell r="E34">
            <v>140</v>
          </cell>
        </row>
        <row r="35">
          <cell r="A35">
            <v>32</v>
          </cell>
          <cell r="B35">
            <v>27</v>
          </cell>
          <cell r="C35" t="str">
            <v>KM</v>
          </cell>
          <cell r="D35">
            <v>132.5</v>
          </cell>
          <cell r="E35">
            <v>143</v>
          </cell>
        </row>
        <row r="36">
          <cell r="A36">
            <v>33</v>
          </cell>
          <cell r="B36">
            <v>28</v>
          </cell>
          <cell r="C36" t="str">
            <v>KM</v>
          </cell>
          <cell r="D36">
            <v>135</v>
          </cell>
          <cell r="E36">
            <v>146</v>
          </cell>
        </row>
        <row r="37">
          <cell r="A37">
            <v>34</v>
          </cell>
          <cell r="B37">
            <v>29</v>
          </cell>
          <cell r="C37" t="str">
            <v>KM</v>
          </cell>
          <cell r="D37">
            <v>137.5</v>
          </cell>
          <cell r="E37">
            <v>149</v>
          </cell>
        </row>
        <row r="38">
          <cell r="A38">
            <v>35</v>
          </cell>
          <cell r="B38">
            <v>30</v>
          </cell>
          <cell r="C38" t="str">
            <v>KM</v>
          </cell>
          <cell r="D38">
            <v>140</v>
          </cell>
          <cell r="E38">
            <v>152</v>
          </cell>
        </row>
        <row r="39">
          <cell r="A39">
            <v>36</v>
          </cell>
          <cell r="B39">
            <v>31</v>
          </cell>
          <cell r="C39" t="str">
            <v>KM</v>
          </cell>
          <cell r="D39">
            <v>142.5</v>
          </cell>
          <cell r="E39">
            <v>155</v>
          </cell>
        </row>
        <row r="40">
          <cell r="A40">
            <v>37</v>
          </cell>
          <cell r="B40">
            <v>32</v>
          </cell>
          <cell r="C40" t="str">
            <v>KM</v>
          </cell>
          <cell r="D40">
            <v>145</v>
          </cell>
          <cell r="E40">
            <v>158</v>
          </cell>
        </row>
        <row r="41">
          <cell r="A41">
            <v>38</v>
          </cell>
          <cell r="B41">
            <v>33</v>
          </cell>
          <cell r="C41" t="str">
            <v>KM</v>
          </cell>
          <cell r="D41">
            <v>147.5</v>
          </cell>
          <cell r="E41">
            <v>161</v>
          </cell>
        </row>
        <row r="42">
          <cell r="A42">
            <v>39</v>
          </cell>
          <cell r="B42">
            <v>34</v>
          </cell>
          <cell r="C42" t="str">
            <v>KM</v>
          </cell>
          <cell r="D42">
            <v>150</v>
          </cell>
          <cell r="E42">
            <v>164</v>
          </cell>
        </row>
        <row r="43">
          <cell r="A43">
            <v>40</v>
          </cell>
          <cell r="B43">
            <v>35</v>
          </cell>
          <cell r="C43" t="str">
            <v>KM</v>
          </cell>
          <cell r="D43">
            <v>152.5</v>
          </cell>
          <cell r="E43">
            <v>167</v>
          </cell>
        </row>
        <row r="44">
          <cell r="A44">
            <v>41</v>
          </cell>
          <cell r="B44">
            <v>36</v>
          </cell>
          <cell r="C44" t="str">
            <v>KM</v>
          </cell>
          <cell r="D44">
            <v>155</v>
          </cell>
          <cell r="E44">
            <v>170</v>
          </cell>
        </row>
        <row r="45">
          <cell r="A45">
            <v>42</v>
          </cell>
          <cell r="B45">
            <v>37</v>
          </cell>
          <cell r="C45" t="str">
            <v>KM</v>
          </cell>
          <cell r="D45">
            <v>157.5</v>
          </cell>
          <cell r="E45">
            <v>173</v>
          </cell>
        </row>
        <row r="46">
          <cell r="A46">
            <v>43</v>
          </cell>
          <cell r="B46">
            <v>38</v>
          </cell>
          <cell r="C46" t="str">
            <v>KM</v>
          </cell>
          <cell r="D46">
            <v>160</v>
          </cell>
          <cell r="E46">
            <v>176</v>
          </cell>
        </row>
        <row r="47">
          <cell r="A47">
            <v>44</v>
          </cell>
          <cell r="B47">
            <v>39</v>
          </cell>
          <cell r="C47" t="str">
            <v>KM</v>
          </cell>
          <cell r="D47">
            <v>162.5</v>
          </cell>
          <cell r="E47">
            <v>179</v>
          </cell>
        </row>
        <row r="48">
          <cell r="A48">
            <v>45</v>
          </cell>
          <cell r="B48">
            <v>40</v>
          </cell>
          <cell r="C48" t="str">
            <v>KM</v>
          </cell>
          <cell r="D48">
            <v>165</v>
          </cell>
          <cell r="E48">
            <v>182</v>
          </cell>
        </row>
        <row r="49">
          <cell r="A49">
            <v>46</v>
          </cell>
          <cell r="B49">
            <v>41</v>
          </cell>
          <cell r="C49" t="str">
            <v>KM</v>
          </cell>
          <cell r="D49">
            <v>167.5</v>
          </cell>
          <cell r="E49">
            <v>185</v>
          </cell>
        </row>
        <row r="50">
          <cell r="A50">
            <v>47</v>
          </cell>
          <cell r="B50">
            <v>42</v>
          </cell>
          <cell r="C50" t="str">
            <v>KM</v>
          </cell>
          <cell r="D50">
            <v>170</v>
          </cell>
          <cell r="E50">
            <v>188</v>
          </cell>
        </row>
        <row r="51">
          <cell r="A51">
            <v>48</v>
          </cell>
          <cell r="B51">
            <v>43</v>
          </cell>
          <cell r="C51" t="str">
            <v>KM</v>
          </cell>
          <cell r="D51">
            <v>172.5</v>
          </cell>
          <cell r="E51">
            <v>191</v>
          </cell>
        </row>
        <row r="52">
          <cell r="A52">
            <v>49</v>
          </cell>
          <cell r="B52">
            <v>44</v>
          </cell>
          <cell r="C52" t="str">
            <v>KM</v>
          </cell>
          <cell r="D52">
            <v>175</v>
          </cell>
          <cell r="E52">
            <v>194</v>
          </cell>
        </row>
        <row r="53">
          <cell r="A53">
            <v>50</v>
          </cell>
          <cell r="B53">
            <v>45</v>
          </cell>
          <cell r="C53" t="str">
            <v>KM</v>
          </cell>
          <cell r="D53">
            <v>177.5</v>
          </cell>
          <cell r="E53">
            <v>197</v>
          </cell>
        </row>
        <row r="54">
          <cell r="A54">
            <v>51</v>
          </cell>
          <cell r="B54">
            <v>46</v>
          </cell>
          <cell r="C54" t="str">
            <v>KM</v>
          </cell>
          <cell r="D54">
            <v>180</v>
          </cell>
          <cell r="E54">
            <v>200</v>
          </cell>
        </row>
        <row r="55">
          <cell r="A55">
            <v>52</v>
          </cell>
          <cell r="B55">
            <v>47</v>
          </cell>
          <cell r="C55" t="str">
            <v>KM</v>
          </cell>
          <cell r="D55">
            <v>182.5</v>
          </cell>
          <cell r="E55">
            <v>203</v>
          </cell>
        </row>
        <row r="56">
          <cell r="A56">
            <v>53</v>
          </cell>
          <cell r="B56">
            <v>48</v>
          </cell>
          <cell r="C56" t="str">
            <v>KM</v>
          </cell>
          <cell r="D56">
            <v>185</v>
          </cell>
          <cell r="E56">
            <v>206</v>
          </cell>
        </row>
        <row r="57">
          <cell r="A57">
            <v>54</v>
          </cell>
          <cell r="B57">
            <v>49</v>
          </cell>
          <cell r="C57" t="str">
            <v>KM</v>
          </cell>
          <cell r="D57">
            <v>187.5</v>
          </cell>
          <cell r="E57">
            <v>209</v>
          </cell>
        </row>
        <row r="58">
          <cell r="A58">
            <v>55</v>
          </cell>
          <cell r="B58">
            <v>50</v>
          </cell>
          <cell r="C58" t="str">
            <v>KM</v>
          </cell>
          <cell r="D58">
            <v>190</v>
          </cell>
          <cell r="E58">
            <v>212</v>
          </cell>
        </row>
        <row r="59">
          <cell r="A59">
            <v>56</v>
          </cell>
          <cell r="B59">
            <v>51</v>
          </cell>
          <cell r="C59" t="str">
            <v>KM</v>
          </cell>
          <cell r="D59">
            <v>192.3</v>
          </cell>
          <cell r="E59">
            <v>214.8</v>
          </cell>
        </row>
        <row r="60">
          <cell r="A60">
            <v>57</v>
          </cell>
          <cell r="B60">
            <v>52</v>
          </cell>
          <cell r="C60" t="str">
            <v>KM</v>
          </cell>
          <cell r="D60">
            <v>194.6</v>
          </cell>
          <cell r="E60">
            <v>217.6</v>
          </cell>
        </row>
        <row r="61">
          <cell r="A61">
            <v>58</v>
          </cell>
          <cell r="B61">
            <v>53</v>
          </cell>
          <cell r="C61" t="str">
            <v>KM</v>
          </cell>
          <cell r="D61">
            <v>196.9</v>
          </cell>
          <cell r="E61">
            <v>220.4</v>
          </cell>
        </row>
        <row r="62">
          <cell r="A62">
            <v>59</v>
          </cell>
          <cell r="B62">
            <v>54</v>
          </cell>
          <cell r="C62" t="str">
            <v>KM</v>
          </cell>
          <cell r="D62">
            <v>199.2</v>
          </cell>
          <cell r="E62">
            <v>223.2</v>
          </cell>
        </row>
        <row r="63">
          <cell r="A63">
            <v>60</v>
          </cell>
          <cell r="B63">
            <v>55</v>
          </cell>
          <cell r="C63" t="str">
            <v>KM</v>
          </cell>
          <cell r="D63">
            <v>201.5</v>
          </cell>
          <cell r="E63">
            <v>226</v>
          </cell>
        </row>
        <row r="64">
          <cell r="A64">
            <v>61</v>
          </cell>
          <cell r="B64">
            <v>56</v>
          </cell>
          <cell r="C64" t="str">
            <v>KM</v>
          </cell>
          <cell r="D64">
            <v>203.8</v>
          </cell>
          <cell r="E64">
            <v>228.8</v>
          </cell>
        </row>
        <row r="65">
          <cell r="A65">
            <v>62</v>
          </cell>
          <cell r="B65">
            <v>57</v>
          </cell>
          <cell r="C65" t="str">
            <v>KM</v>
          </cell>
          <cell r="D65">
            <v>206.1</v>
          </cell>
          <cell r="E65">
            <v>231.6</v>
          </cell>
        </row>
        <row r="66">
          <cell r="A66">
            <v>63</v>
          </cell>
          <cell r="B66">
            <v>58</v>
          </cell>
          <cell r="C66" t="str">
            <v>KM</v>
          </cell>
          <cell r="D66">
            <v>208.4</v>
          </cell>
          <cell r="E66">
            <v>234.4</v>
          </cell>
        </row>
        <row r="67">
          <cell r="A67">
            <v>64</v>
          </cell>
          <cell r="B67">
            <v>59</v>
          </cell>
          <cell r="C67" t="str">
            <v>KM</v>
          </cell>
          <cell r="D67">
            <v>210.7</v>
          </cell>
          <cell r="E67">
            <v>237.2</v>
          </cell>
        </row>
        <row r="68">
          <cell r="A68">
            <v>65</v>
          </cell>
          <cell r="B68">
            <v>60</v>
          </cell>
          <cell r="C68" t="str">
            <v>KM</v>
          </cell>
          <cell r="D68">
            <v>213</v>
          </cell>
          <cell r="E68">
            <v>240</v>
          </cell>
        </row>
        <row r="69">
          <cell r="A69">
            <v>66</v>
          </cell>
          <cell r="B69">
            <v>61</v>
          </cell>
          <cell r="C69" t="str">
            <v>KM</v>
          </cell>
          <cell r="D69">
            <v>215.3</v>
          </cell>
          <cell r="E69">
            <v>242.8</v>
          </cell>
        </row>
        <row r="70">
          <cell r="A70">
            <v>67</v>
          </cell>
          <cell r="B70">
            <v>62</v>
          </cell>
          <cell r="C70" t="str">
            <v>KM</v>
          </cell>
          <cell r="D70">
            <v>217.6</v>
          </cell>
          <cell r="E70">
            <v>245.6</v>
          </cell>
        </row>
        <row r="71">
          <cell r="A71">
            <v>68</v>
          </cell>
          <cell r="B71">
            <v>63</v>
          </cell>
          <cell r="C71" t="str">
            <v>KM</v>
          </cell>
          <cell r="D71">
            <v>219.9</v>
          </cell>
          <cell r="E71">
            <v>248.4</v>
          </cell>
        </row>
        <row r="72">
          <cell r="A72">
            <v>69</v>
          </cell>
          <cell r="B72">
            <v>64</v>
          </cell>
          <cell r="C72" t="str">
            <v>KM</v>
          </cell>
          <cell r="D72">
            <v>222.2</v>
          </cell>
          <cell r="E72">
            <v>251.2</v>
          </cell>
        </row>
        <row r="73">
          <cell r="A73">
            <v>70</v>
          </cell>
          <cell r="B73">
            <v>65</v>
          </cell>
          <cell r="C73" t="str">
            <v>KM</v>
          </cell>
          <cell r="D73">
            <v>224.5</v>
          </cell>
          <cell r="E73">
            <v>254</v>
          </cell>
        </row>
        <row r="74">
          <cell r="A74">
            <v>71</v>
          </cell>
          <cell r="B74">
            <v>66</v>
          </cell>
          <cell r="C74" t="str">
            <v>KM</v>
          </cell>
          <cell r="D74">
            <v>226.8</v>
          </cell>
          <cell r="E74">
            <v>256.8</v>
          </cell>
        </row>
        <row r="75">
          <cell r="A75">
            <v>72</v>
          </cell>
          <cell r="B75">
            <v>67</v>
          </cell>
          <cell r="C75" t="str">
            <v>KM</v>
          </cell>
          <cell r="D75">
            <v>229.1</v>
          </cell>
          <cell r="E75">
            <v>259.60000000000002</v>
          </cell>
        </row>
        <row r="76">
          <cell r="A76">
            <v>73</v>
          </cell>
          <cell r="B76">
            <v>68</v>
          </cell>
          <cell r="C76" t="str">
            <v>KM</v>
          </cell>
          <cell r="D76">
            <v>231.4</v>
          </cell>
          <cell r="E76">
            <v>262.39999999999998</v>
          </cell>
        </row>
        <row r="77">
          <cell r="A77">
            <v>74</v>
          </cell>
          <cell r="B77">
            <v>69</v>
          </cell>
          <cell r="C77" t="str">
            <v>KM</v>
          </cell>
          <cell r="D77">
            <v>233.7</v>
          </cell>
          <cell r="E77">
            <v>265.2</v>
          </cell>
        </row>
        <row r="78">
          <cell r="A78">
            <v>75</v>
          </cell>
          <cell r="B78">
            <v>70</v>
          </cell>
          <cell r="C78" t="str">
            <v>KM</v>
          </cell>
          <cell r="D78">
            <v>236</v>
          </cell>
          <cell r="E78">
            <v>268</v>
          </cell>
        </row>
        <row r="79">
          <cell r="A79">
            <v>76</v>
          </cell>
          <cell r="B79">
            <v>71</v>
          </cell>
          <cell r="C79" t="str">
            <v>KM</v>
          </cell>
          <cell r="D79">
            <v>238.3</v>
          </cell>
          <cell r="E79">
            <v>270.8</v>
          </cell>
        </row>
        <row r="80">
          <cell r="A80">
            <v>77</v>
          </cell>
          <cell r="B80">
            <v>72</v>
          </cell>
          <cell r="C80" t="str">
            <v>KM</v>
          </cell>
          <cell r="D80">
            <v>240.6</v>
          </cell>
          <cell r="E80">
            <v>273.60000000000002</v>
          </cell>
        </row>
        <row r="81">
          <cell r="A81">
            <v>78</v>
          </cell>
          <cell r="B81">
            <v>73</v>
          </cell>
          <cell r="C81" t="str">
            <v>KM</v>
          </cell>
          <cell r="D81">
            <v>242.9</v>
          </cell>
          <cell r="E81">
            <v>276.39999999999998</v>
          </cell>
        </row>
        <row r="82">
          <cell r="A82">
            <v>79</v>
          </cell>
          <cell r="B82">
            <v>74</v>
          </cell>
          <cell r="C82" t="str">
            <v>KM</v>
          </cell>
          <cell r="D82">
            <v>245.2</v>
          </cell>
          <cell r="E82">
            <v>279.2</v>
          </cell>
        </row>
        <row r="83">
          <cell r="A83">
            <v>80</v>
          </cell>
          <cell r="B83">
            <v>75</v>
          </cell>
          <cell r="C83" t="str">
            <v>KM</v>
          </cell>
          <cell r="D83">
            <v>247.5</v>
          </cell>
          <cell r="E83">
            <v>282</v>
          </cell>
        </row>
        <row r="84">
          <cell r="A84">
            <v>81</v>
          </cell>
          <cell r="B84">
            <v>76</v>
          </cell>
          <cell r="C84" t="str">
            <v>KM</v>
          </cell>
          <cell r="D84">
            <v>249.8</v>
          </cell>
          <cell r="E84">
            <v>284.8</v>
          </cell>
        </row>
        <row r="85">
          <cell r="A85">
            <v>82</v>
          </cell>
          <cell r="B85">
            <v>77</v>
          </cell>
          <cell r="C85" t="str">
            <v>KM</v>
          </cell>
          <cell r="D85">
            <v>252.1</v>
          </cell>
          <cell r="E85">
            <v>287.60000000000002</v>
          </cell>
        </row>
        <row r="86">
          <cell r="A86">
            <v>83</v>
          </cell>
          <cell r="B86">
            <v>78</v>
          </cell>
          <cell r="C86" t="str">
            <v>KM</v>
          </cell>
          <cell r="D86">
            <v>254.4</v>
          </cell>
          <cell r="E86">
            <v>290.39999999999998</v>
          </cell>
        </row>
        <row r="87">
          <cell r="A87">
            <v>84</v>
          </cell>
          <cell r="B87">
            <v>79</v>
          </cell>
          <cell r="C87" t="str">
            <v>KM</v>
          </cell>
          <cell r="D87">
            <v>256.7</v>
          </cell>
          <cell r="E87">
            <v>293.2</v>
          </cell>
        </row>
        <row r="88">
          <cell r="A88">
            <v>85</v>
          </cell>
          <cell r="B88">
            <v>80</v>
          </cell>
          <cell r="C88" t="str">
            <v>KM</v>
          </cell>
          <cell r="D88">
            <v>259</v>
          </cell>
          <cell r="E88">
            <v>296</v>
          </cell>
        </row>
        <row r="89">
          <cell r="A89">
            <v>86</v>
          </cell>
          <cell r="B89">
            <v>81</v>
          </cell>
          <cell r="C89" t="str">
            <v>KM</v>
          </cell>
          <cell r="D89">
            <v>261.3</v>
          </cell>
          <cell r="E89">
            <v>298.8</v>
          </cell>
        </row>
        <row r="90">
          <cell r="A90">
            <v>87</v>
          </cell>
          <cell r="B90">
            <v>82</v>
          </cell>
          <cell r="C90" t="str">
            <v>KM</v>
          </cell>
          <cell r="D90">
            <v>263.60000000000002</v>
          </cell>
          <cell r="E90">
            <v>301.60000000000002</v>
          </cell>
        </row>
        <row r="91">
          <cell r="A91">
            <v>88</v>
          </cell>
          <cell r="B91">
            <v>83</v>
          </cell>
          <cell r="C91" t="str">
            <v>KM</v>
          </cell>
          <cell r="D91">
            <v>265.89999999999998</v>
          </cell>
          <cell r="E91">
            <v>304.39999999999998</v>
          </cell>
        </row>
        <row r="92">
          <cell r="A92">
            <v>89</v>
          </cell>
          <cell r="B92">
            <v>84</v>
          </cell>
          <cell r="C92" t="str">
            <v>KM</v>
          </cell>
          <cell r="D92">
            <v>268.2</v>
          </cell>
          <cell r="E92">
            <v>307.2</v>
          </cell>
        </row>
        <row r="93">
          <cell r="A93">
            <v>90</v>
          </cell>
          <cell r="B93">
            <v>85</v>
          </cell>
          <cell r="C93" t="str">
            <v>KM</v>
          </cell>
          <cell r="D93">
            <v>270.5</v>
          </cell>
          <cell r="E93">
            <v>310</v>
          </cell>
        </row>
        <row r="94">
          <cell r="A94">
            <v>91</v>
          </cell>
          <cell r="B94">
            <v>86</v>
          </cell>
          <cell r="C94" t="str">
            <v>KM</v>
          </cell>
          <cell r="D94">
            <v>272.8</v>
          </cell>
          <cell r="E94">
            <v>312.8</v>
          </cell>
        </row>
        <row r="95">
          <cell r="A95">
            <v>92</v>
          </cell>
          <cell r="B95">
            <v>87</v>
          </cell>
          <cell r="C95" t="str">
            <v>KM</v>
          </cell>
          <cell r="D95">
            <v>275.10000000000002</v>
          </cell>
          <cell r="E95">
            <v>315.60000000000002</v>
          </cell>
        </row>
        <row r="96">
          <cell r="A96">
            <v>93</v>
          </cell>
          <cell r="B96">
            <v>88</v>
          </cell>
          <cell r="C96" t="str">
            <v>KM</v>
          </cell>
          <cell r="D96">
            <v>277.39999999999998</v>
          </cell>
          <cell r="E96">
            <v>318.39999999999998</v>
          </cell>
        </row>
        <row r="97">
          <cell r="A97">
            <v>94</v>
          </cell>
          <cell r="B97">
            <v>89</v>
          </cell>
          <cell r="C97" t="str">
            <v>KM</v>
          </cell>
          <cell r="D97">
            <v>279.7</v>
          </cell>
          <cell r="E97">
            <v>321.2</v>
          </cell>
        </row>
        <row r="98">
          <cell r="A98">
            <v>95</v>
          </cell>
          <cell r="B98">
            <v>90</v>
          </cell>
          <cell r="C98" t="str">
            <v>KM</v>
          </cell>
          <cell r="D98">
            <v>282</v>
          </cell>
          <cell r="E98">
            <v>324</v>
          </cell>
        </row>
        <row r="99">
          <cell r="A99">
            <v>96</v>
          </cell>
          <cell r="B99">
            <v>91</v>
          </cell>
          <cell r="C99" t="str">
            <v>KM</v>
          </cell>
          <cell r="D99">
            <v>284.3</v>
          </cell>
          <cell r="E99">
            <v>326.8</v>
          </cell>
        </row>
        <row r="100">
          <cell r="A100">
            <v>97</v>
          </cell>
          <cell r="B100">
            <v>92</v>
          </cell>
          <cell r="C100" t="str">
            <v>KM</v>
          </cell>
          <cell r="D100">
            <v>286.60000000000002</v>
          </cell>
          <cell r="E100">
            <v>329.6</v>
          </cell>
        </row>
        <row r="101">
          <cell r="A101">
            <v>98</v>
          </cell>
          <cell r="B101">
            <v>93</v>
          </cell>
          <cell r="C101" t="str">
            <v>KM</v>
          </cell>
          <cell r="D101">
            <v>288.89999999999998</v>
          </cell>
          <cell r="E101">
            <v>332.4</v>
          </cell>
        </row>
        <row r="102">
          <cell r="A102">
            <v>99</v>
          </cell>
          <cell r="B102">
            <v>94</v>
          </cell>
          <cell r="C102" t="str">
            <v>KM</v>
          </cell>
          <cell r="D102">
            <v>291.2</v>
          </cell>
          <cell r="E102">
            <v>335.2</v>
          </cell>
        </row>
        <row r="103">
          <cell r="A103">
            <v>100</v>
          </cell>
          <cell r="B103">
            <v>95</v>
          </cell>
          <cell r="C103" t="str">
            <v>KM</v>
          </cell>
          <cell r="D103">
            <v>293.5</v>
          </cell>
          <cell r="E103">
            <v>338</v>
          </cell>
        </row>
        <row r="104">
          <cell r="A104">
            <v>101</v>
          </cell>
          <cell r="B104">
            <v>96</v>
          </cell>
          <cell r="C104" t="str">
            <v>KM</v>
          </cell>
          <cell r="D104">
            <v>295.8</v>
          </cell>
          <cell r="E104">
            <v>340.8</v>
          </cell>
        </row>
        <row r="105">
          <cell r="A105">
            <v>102</v>
          </cell>
          <cell r="B105">
            <v>97</v>
          </cell>
          <cell r="C105" t="str">
            <v>KM</v>
          </cell>
          <cell r="D105">
            <v>298.10000000000002</v>
          </cell>
          <cell r="E105">
            <v>343.6</v>
          </cell>
        </row>
        <row r="106">
          <cell r="A106">
            <v>103</v>
          </cell>
          <cell r="B106">
            <v>98</v>
          </cell>
          <cell r="C106" t="str">
            <v>KM</v>
          </cell>
          <cell r="D106">
            <v>300.39999999999998</v>
          </cell>
          <cell r="E106">
            <v>346.4</v>
          </cell>
        </row>
        <row r="107">
          <cell r="A107">
            <v>104</v>
          </cell>
          <cell r="B107">
            <v>99</v>
          </cell>
          <cell r="C107" t="str">
            <v>KM</v>
          </cell>
          <cell r="D107">
            <v>302.7</v>
          </cell>
          <cell r="E107">
            <v>349.2</v>
          </cell>
        </row>
        <row r="108">
          <cell r="A108">
            <v>105</v>
          </cell>
          <cell r="B108">
            <v>100</v>
          </cell>
          <cell r="C108" t="str">
            <v>KM</v>
          </cell>
          <cell r="D108">
            <v>305</v>
          </cell>
          <cell r="E108">
            <v>352</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CD-DATA"/>
      <sheetName val="F7-1v1000-0 (3)"/>
      <sheetName val="DATA"/>
      <sheetName val="F6-Estt"/>
      <sheetName val="ABST(PART B) "/>
      <sheetName val="F6-Gnrl Abstrt"/>
      <sheetName val="Cover-MEstt."/>
      <sheetName val="F7-1v1000-0_(3)"/>
      <sheetName val="ABST(PART_B)_"/>
      <sheetName val="F6-Gnrl_Abstrt"/>
      <sheetName val="Cover-MEstt_"/>
      <sheetName val="Road Detail Est."/>
      <sheetName val="Road data"/>
      <sheetName val="r"/>
      <sheetName val="detls"/>
      <sheetName val="Levels"/>
      <sheetName val="Specification"/>
      <sheetName val="cert"/>
      <sheetName val="F7-1v1000-0_(3)1"/>
      <sheetName val="ABST(PART_B)_1"/>
      <sheetName val="F6-Gnrl_Abstrt1"/>
      <sheetName val="Cover-MEstt_1"/>
      <sheetName val="Road_Detail_Est_"/>
      <sheetName val="Road_data"/>
      <sheetName val="R/ad Detail Est."/>
      <sheetName val="leads"/>
      <sheetName val="rdamdata"/>
      <sheetName val="pvc-pipe-rates"/>
      <sheetName val="R_ad Detail Est."/>
      <sheetName val="int-Dia-pvc"/>
      <sheetName val="Input"/>
      <sheetName val="Plant &amp;  Machinery"/>
      <sheetName val="sch"/>
      <sheetName val="RMR"/>
      <sheetName val="ssr-rates"/>
      <sheetName val="0000000000000"/>
      <sheetName val="R_Det"/>
      <sheetName val="Material"/>
      <sheetName val="Labour"/>
      <sheetName val="MRATES"/>
      <sheetName val="t_prsr"/>
      <sheetName val="wh"/>
      <sheetName val="LEAD STATEMENT"/>
      <sheetName val="[Yamanapalli to Mahamutharam (M"/>
      <sheetName val="Rate"/>
      <sheetName val="quarry"/>
      <sheetName val="lead-st"/>
      <sheetName val=" data sheet "/>
      <sheetName val="maya"/>
      <sheetName val="PVC_dia"/>
      <sheetName val="Cd"/>
      <sheetName val="Cs"/>
      <sheetName val="CPIPE"/>
      <sheetName val="THK"/>
      <sheetName val="CPIPE 1"/>
      <sheetName val="CABLE DATA"/>
      <sheetName val="m1"/>
      <sheetName val="_Yamanapalli to Mahamutharam (M"/>
      <sheetName val="temp-SDData (2)"/>
      <sheetName val="coverpage"/>
      <sheetName val="_Yamanapalli_to_Mahamutharam__2"/>
      <sheetName val="l"/>
      <sheetName val="Bitumen trunk"/>
      <sheetName val="Feeder"/>
      <sheetName val="R99 etc"/>
      <sheetName val="Trunk unpaved"/>
      <sheetName val="1-Pop Proj"/>
      <sheetName val="1V of 2m slab"/>
      <sheetName val="2V of 3.0Mslab"/>
      <sheetName val="1V800"/>
      <sheetName val="Boq"/>
      <sheetName val="Sheet1"/>
      <sheetName val="BWSCPlt"/>
      <sheetName val="CI"/>
      <sheetName val="DI"/>
      <sheetName val="G.R.P"/>
      <sheetName val="HDPE"/>
      <sheetName val="PSC REVISED"/>
      <sheetName val="pvc"/>
      <sheetName val="DATA SHEET"/>
      <sheetName val="sand"/>
      <sheetName val="stone"/>
      <sheetName val="index"/>
      <sheetName val="pvc-rates"/>
      <sheetName val="PVC weights"/>
      <sheetName val="Line"/>
      <sheetName val="Sheet2"/>
      <sheetName val="F7-1v1000-0_(3)2"/>
      <sheetName val="ABST(PART_B)_2"/>
      <sheetName val="F6-Gnrl_Abstrt2"/>
      <sheetName val="Cover-MEstt_2"/>
      <sheetName val="Road_Detail_Est_1"/>
      <sheetName val="Road_data1"/>
      <sheetName val="R/ad_Detail_Est_"/>
      <sheetName val="R_ad_Detail_Est_"/>
      <sheetName val="Plant_&amp;__Machinery"/>
      <sheetName val="F7-1v1000-0_(3)3"/>
      <sheetName val="ABST(PART_B)_3"/>
      <sheetName val="F6-Gnrl_Abstrt3"/>
      <sheetName val="Cover-MEstt_3"/>
      <sheetName val="Road_Detail_Est_2"/>
      <sheetName val="Road_data2"/>
      <sheetName val="R/ad_Detail_Est_1"/>
      <sheetName val="R_ad_Detail_Est_1"/>
      <sheetName val="Plant_&amp;__Machinery1"/>
      <sheetName val="RECAPITULATION"/>
      <sheetName val="final abstract"/>
      <sheetName val="BOQ_Direct_selling cost"/>
      <sheetName val="Rate analysis"/>
      <sheetName val="m"/>
      <sheetName val="_Yamanapalli_to_Mahamutharam__3"/>
      <sheetName val="Summary"/>
      <sheetName val="Data_Bit_I"/>
      <sheetName val="DISCOUNT"/>
      <sheetName val="HDPE-pipe-rates"/>
      <sheetName val="Cover"/>
      <sheetName val="mlead"/>
      <sheetName val="abs road"/>
      <sheetName val="LOCAL RATES"/>
      <sheetName val="R_Det esst"/>
      <sheetName val="Staff Acco."/>
      <sheetName val="v"/>
      <sheetName val="CD_All_No_"/>
      <sheetName val="GA"/>
      <sheetName val="Rising Main"/>
      <sheetName val="BOXCELL"/>
      <sheetName val="BOXCULVERT"/>
      <sheetName val="Cut Fill"/>
      <sheetName val="FORM5"/>
      <sheetName val="Habitation"/>
      <sheetName val="Maintenance"/>
      <sheetName val="Proforma B"/>
      <sheetName val="RET "/>
      <sheetName val="TOE"/>
      <sheetName val="Traffic"/>
      <sheetName val="_Yamanapalli_to_Mahamutharam__4"/>
      <sheetName val="LEAD_STATEMENT"/>
      <sheetName val="[Yamanapalli_to_Mahamutharam_(M"/>
      <sheetName val="_data_sheet_"/>
      <sheetName val="CPIPE_1"/>
      <sheetName val="CABLE_DATA"/>
      <sheetName val="_Yamanapalli_to_Mahamutharam_(M"/>
      <sheetName val="temp-SDData_(2)"/>
      <sheetName val="G_R_P"/>
      <sheetName val="PSC_REVISED"/>
      <sheetName val="DATA_SHEET"/>
      <sheetName val="Bitumen_trunk"/>
      <sheetName val="R99_etc"/>
      <sheetName val="Trunk_unpaved"/>
      <sheetName val="PVC_weights"/>
      <sheetName val="LEAD_STATEMENT1"/>
      <sheetName val="[Yamanapalli_to_Mahamutharam_(1"/>
      <sheetName val="_data_sheet_1"/>
      <sheetName val="CPIPE_11"/>
      <sheetName val="CABLE_DATA1"/>
      <sheetName val="_Yamanapalli_to_Mahamutharam_(1"/>
      <sheetName val="temp-SDData_(2)1"/>
      <sheetName val="G_R_P1"/>
      <sheetName val="PSC_REVISED1"/>
      <sheetName val="DATA_SHEET1"/>
      <sheetName val="Bitumen_trunk1"/>
      <sheetName val="R99_etc1"/>
      <sheetName val="Trunk_unpaved1"/>
      <sheetName val="PVC_weights1"/>
      <sheetName val="DATA-BASE"/>
      <sheetName val="DATA-ABSTRACT"/>
      <sheetName val="other rates"/>
      <sheetName val="DATAS"/>
      <sheetName val="Boppudi data sheet "/>
      <sheetName val="labour &amp; Centering"/>
      <sheetName val="dump"/>
      <sheetName val="Sorted"/>
      <sheetName val="_Yamanapalli_to_Mahamutharam__5"/>
      <sheetName val="Common "/>
      <sheetName val="Usage"/>
      <sheetName val="well-cap"/>
      <sheetName val="water-hammar-strenght"/>
      <sheetName val="WATER-HAMMER"/>
      <sheetName val="hdpe weights"/>
      <sheetName val="Nspt-smp-final-ORIGINAL"/>
      <sheetName val="Cable-data"/>
      <sheetName val="GROUND FLOOR"/>
      <sheetName val="Data.F8.BTR"/>
      <sheetName val="Data_Renuals"/>
      <sheetName val="LEAD.2014-15 West"/>
      <sheetName val="MTC-estimate"/>
      <sheetName val="DATA_PRG"/>
      <sheetName val="Estt"/>
      <sheetName val="Analy"/>
      <sheetName val="id"/>
      <sheetName val="Lead Distance"/>
      <sheetName val="HS 1"/>
      <sheetName val="wh_data"/>
      <sheetName val="wh_data_R"/>
      <sheetName val="CPHEEO"/>
      <sheetName val="JAWAHAR-hyd-original"/>
      <sheetName val="LEAD (2)"/>
      <sheetName val="mas_hab"/>
      <sheetName val="habs-details"/>
      <sheetName val="int-Dia"/>
      <sheetName val="habs-list"/>
      <sheetName val="_Yamanapalli_to_Mahamutharam__6"/>
      <sheetName val="_Yamanapalli_to_Mahamutharam__7"/>
      <sheetName val="_Yamanapalli_to_Mahamutharam__8"/>
      <sheetName val="p&amp;m"/>
      <sheetName val="Specification report"/>
      <sheetName val="Road-furniture "/>
      <sheetName val="Analysis-NH-Roads"/>
      <sheetName val="TBAL9697 -group wise  sdpl"/>
      <sheetName val="PM&amp;GM"/>
      <sheetName val="mroad data"/>
      <sheetName val="abs"/>
      <sheetName val="pop"/>
      <sheetName val="Data "/>
      <sheetName val="CBL_SIZE"/>
      <sheetName val="Load List"/>
      <sheetName val="CBL_OD"/>
      <sheetName val="SSR 2014-15 Rates"/>
      <sheetName val="F7-1v1000-0_(3)4"/>
      <sheetName val="ABST(PART_B)_4"/>
      <sheetName val="F6-Gnrl_Abstrt4"/>
      <sheetName val="Cover-MEstt_4"/>
      <sheetName val="Road_Detail_Est_3"/>
      <sheetName val="Road_data3"/>
      <sheetName val="R/ad_Detail_Est_2"/>
      <sheetName val="R_ad_Detail_Est_2"/>
      <sheetName val="Plant_&amp;__Machinery2"/>
      <sheetName val="LEAD_STATEMENT2"/>
      <sheetName val="[Yamanapalli_to_Mahamutharam_(2"/>
      <sheetName val="_data_sheet_2"/>
      <sheetName val="CPIPE_12"/>
      <sheetName val="CABLE_DATA2"/>
      <sheetName val="_Yamanapalli_to_Mahamutharam_(2"/>
      <sheetName val="temp-SDData_(2)2"/>
      <sheetName val="G_R_P2"/>
      <sheetName val="PSC_REVISED2"/>
      <sheetName val="DATA_SHEET2"/>
      <sheetName val="Bitumen_trunk2"/>
      <sheetName val="R99_etc2"/>
      <sheetName val="Trunk_unpaved2"/>
      <sheetName val="PVC_weights2"/>
      <sheetName val="strong stylecolor blueDate Wise"/>
      <sheetName val="ewst"/>
      <sheetName val="OHSR Design"/>
      <sheetName val="data existing_do not delete"/>
      <sheetName val="Labour Charges"/>
      <sheetName val="Proforma-I (2)"/>
      <sheetName val="1819"/>
      <sheetName val="nov18"/>
      <sheetName val="cover1"/>
      <sheetName val="RevenueInput"/>
      <sheetName val="PH Sanctioned"/>
      <sheetName val="Addl.40"/>
      <sheetName val="dpc cost"/>
      <sheetName val="SUMMERY"/>
      <sheetName val="7.Ben reg"/>
      <sheetName val="SUMP1420KL@HW"/>
      <sheetName val="Lead 09-10"/>
      <sheetName val="not req 3"/>
      <sheetName val="_Yamanapalli_to_Mahamutharam__9"/>
      <sheetName val="_Yamanapalli_to_Mahamutharam_10"/>
      <sheetName val="_Yamanapalli_to_Mahamutharam_11"/>
      <sheetName val="_Yamanapalli_to_Mahamutharam_12"/>
      <sheetName val="_Yamanapalli_to_Mahamutharam_13"/>
      <sheetName val="_Yamanapalli_to_Mahamutharam_14"/>
      <sheetName val="_Yamanapalli_to_Mahamutharam_15"/>
      <sheetName val="_Yamanapalli_to_Mahamutharam_16"/>
      <sheetName val="_Yamanapalli_to_Mahamutharam_17"/>
      <sheetName val="ONLINE DUMP"/>
      <sheetName val="C&amp;S monthwise"/>
      <sheetName val="General"/>
      <sheetName val="_Yamanapalli_to_Mahamutharam_18"/>
      <sheetName val="Main sheet"/>
      <sheetName val="BTR"/>
      <sheetName val="Rates"/>
      <sheetName val="Rd.Det.Est"/>
      <sheetName val="DISCHARGE"/>
      <sheetName val="hdpe_basic"/>
      <sheetName val="pvc_basic"/>
      <sheetName val="Iocount"/>
      <sheetName val="Sheet1 (2)"/>
      <sheetName val="11.habitations"/>
      <sheetName val="AV-HDPE"/>
      <sheetName val="Di_gate-HDPE"/>
      <sheetName val="PUMP_DATA"/>
      <sheetName val="int-Dia-hdpe"/>
      <sheetName val="FORM7"/>
      <sheetName val="AV_AC"/>
      <sheetName val="di_Gate_AC"/>
      <sheetName val="Digate-BWSCP-MS"/>
      <sheetName val="DI_gate_di"/>
      <sheetName val="WORDS"/>
      <sheetName val="hyperstatic"/>
      <sheetName val="ANALYSIS"/>
      <sheetName val="GF SB Ok "/>
      <sheetName val="Line  CD woks"/>
      <sheetName val="SPECS"/>
      <sheetName val="totaldata"/>
      <sheetName val="Bill-12"/>
      <sheetName val="segments-details"/>
      <sheetName val="C.D.Abs.Est."/>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refreshError="1"/>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Labour"/>
      <sheetName val="Material"/>
      <sheetName val="Plant &amp;  Machinery"/>
      <sheetName val="Line Road"/>
      <sheetName val="MRATES"/>
      <sheetName val="Road_Abst_"/>
      <sheetName val="CD_works_Abst_"/>
      <sheetName val="CC_drains_Abst_"/>
      <sheetName val="Road_Detail_Est_"/>
      <sheetName val="CD_works_detail_Est_"/>
      <sheetName val="CC_drains_detail_Est_"/>
      <sheetName val="Earth_work_Cal"/>
      <sheetName val="Earth_Volume"/>
      <sheetName val="General_Abst_"/>
      <sheetName val="Lead_Statement"/>
      <sheetName val="Road_data"/>
      <sheetName val="CD_works_data"/>
      <sheetName val="Road_Abst_1"/>
      <sheetName val="CD_works_Abst_1"/>
      <sheetName val="CC_drains_Abst_1"/>
      <sheetName val="Road_Detail_Est_1"/>
      <sheetName val="CD_works_detail_Est_1"/>
      <sheetName val="CC_drains_detail_Est_1"/>
      <sheetName val="Earth_work_Cal1"/>
      <sheetName val="Earth_Volume1"/>
      <sheetName val="General_Abst_1"/>
      <sheetName val="Lead_Statement1"/>
      <sheetName val="Road_data1"/>
      <sheetName val="CD_works_data1"/>
      <sheetName val="lea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ATES"/>
      <sheetName val="C.D.Abs.Est."/>
      <sheetName val="abs road"/>
      <sheetName val="coverpage"/>
      <sheetName val="R_Det"/>
      <sheetName val="mlead"/>
      <sheetName val="A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2)"/>
      <sheetName val="New"/>
      <sheetName val="Reco - Steel"/>
      <sheetName val="aiov"/>
      <sheetName val="tOP "/>
      <sheetName val="al over "/>
      <sheetName val="Material "/>
      <sheetName val="TOP ."/>
      <sheetName val="Main."/>
      <sheetName val="Top Sheet"/>
      <sheetName val="FORM7"/>
      <sheetName val="Wordsdata"/>
      <sheetName val="item"/>
      <sheetName val="leads"/>
      <sheetName val="Material"/>
      <sheetName val="Iocount"/>
      <sheetName val="Labour"/>
      <sheetName val="Plant &amp;  Machinery"/>
      <sheetName val="Activity No (A) ( 12)  "/>
      <sheetName val="Road data"/>
      <sheetName val="Indice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MRATES"/>
      <sheetName val="MRoad data"/>
      <sheetName val="Road Detail Est."/>
      <sheetName val="GenAbst"/>
      <sheetName val="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leads"/>
      <sheetName val="MRATES"/>
      <sheetName val="Amortization Table"/>
      <sheetName val="mlead"/>
      <sheetName val="abs road"/>
      <sheetName val="Road Detail Est_"/>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Design"/>
      <sheetName val="Guidelines"/>
      <sheetName val="FORM7"/>
      <sheetName val="leads"/>
      <sheetName val="Process"/>
      <sheetName val="Specification report"/>
      <sheetName val="Plant &amp;  Machinery"/>
      <sheetName val="Labour"/>
      <sheetName val="Material"/>
      <sheetName val="PRECAST lightconc-II"/>
      <sheetName val="mlead"/>
      <sheetName val="Bitumen trunk"/>
      <sheetName val="Feeder"/>
      <sheetName val="R99 etc"/>
      <sheetName val="Trunk unpaved"/>
      <sheetName val="Wordsdat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leads"/>
      <sheetName val="MRATES"/>
      <sheetName val="Road Detail Est_"/>
      <sheetName val="FINAL DATA"/>
      <sheetName val="v"/>
      <sheetName val="mlead"/>
      <sheetName val="abs road"/>
      <sheetName val="Amortization Table"/>
      <sheetName val="quarry"/>
      <sheetName val="LEAD"/>
      <sheetName val="Dormitory"/>
      <sheetName val="Labour"/>
      <sheetName val="Material"/>
      <sheetName val="data"/>
      <sheetName val="GF SB Ok "/>
      <sheetName val="lead-st"/>
      <sheetName val="COLUMN"/>
      <sheetName val="Plant &amp;  Machinery"/>
      <sheetName val="C.D.Abs.Est."/>
      <sheetName val="Specification report"/>
      <sheetName val="Sheet2"/>
      <sheetName val="MRoad data"/>
      <sheetName val="Machine"/>
      <sheetName val="Common "/>
      <sheetName val="r"/>
      <sheetName val="Sheet9"/>
      <sheetName val="Iocount"/>
      <sheetName val="Sheet1"/>
      <sheetName val="GenAbst"/>
      <sheetName val="Fill this out first..."/>
      <sheetName val="ELE "/>
      <sheetName val="ssr-rates"/>
      <sheetName val="SPECS"/>
      <sheetName val="BTR"/>
      <sheetName val="Rates"/>
      <sheetName val="Cover"/>
      <sheetName val="Rd.Det.Est"/>
      <sheetName val="R_Det"/>
      <sheetName val="labour &amp; Centering"/>
      <sheetName val="Lead (Final)"/>
      <sheetName val="DATA-2005-06"/>
      <sheetName val="Estimate_Slab"/>
      <sheetName val="coverpage"/>
      <sheetName val="Abs"/>
      <sheetName val="Road_Abst_"/>
      <sheetName val="CD_works_Abst_"/>
      <sheetName val="CC_drains_Abst_"/>
      <sheetName val="Road_Detail_Est_"/>
      <sheetName val="CD_works_detail_Est_"/>
      <sheetName val="CC_drains_detail_Est_"/>
      <sheetName val="Earth_work_Cal"/>
      <sheetName val="Earth_Volume"/>
      <sheetName val="General_Abst_"/>
      <sheetName val="Lead_Statement"/>
      <sheetName val="Road_data"/>
      <sheetName val="CD_works_data"/>
      <sheetName val="Road_Detail_Est_1"/>
      <sheetName val="abs_road"/>
      <sheetName val="Amortization_Table"/>
      <sheetName val="Plant_&amp;__Machinery"/>
      <sheetName val="C_D_Abs_Est_"/>
      <sheetName val="Rd_Det_Est"/>
      <sheetName val="MRoad_data"/>
      <sheetName val="GF_SB_Ok_"/>
      <sheetName val="ESTIMATE"/>
      <sheetName val="Sheet1 (2)"/>
      <sheetName val="_5wgdhabfinal00_01"/>
      <sheetName val="pvc"/>
      <sheetName val="Vashi Plaza"/>
      <sheetName val="7 Other Costs"/>
      <sheetName val="OPD-Civil"/>
      <sheetName val="Boq"/>
      <sheetName val="Class IV Qtr. Ele"/>
      <sheetName val="m"/>
      <sheetName val="Mat"/>
      <sheetName val="doq-10"/>
      <sheetName val="HDPE-pipe-rates"/>
      <sheetName val="pvc-pipe-rates"/>
      <sheetName val="Global factors"/>
      <sheetName val="detls"/>
      <sheetName val="RMR "/>
      <sheetName val="Road data "/>
      <sheetName val="Intro"/>
      <sheetName val="Road data-TDR"/>
      <sheetName val="mlea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Work_sheet"/>
      <sheetName val="DATA_P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oling off pit"/>
      <sheetName val="Store&amp;Toilet"/>
      <sheetName val="Asr-MSSR"/>
      <sheetName val="Publicbuilding"/>
      <sheetName val="FORM7"/>
      <sheetName val="PRECAST lightconc-II"/>
      <sheetName val="Plant &amp;  Machinery"/>
      <sheetName val="Material"/>
      <sheetName val="Labour"/>
      <sheetName val="Design"/>
      <sheetName val="leads"/>
      <sheetName val="Road Detail Es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 val="Road Detail Est."/>
      <sheetName val="Road data"/>
    </sheetNames>
    <sheetDataSet>
      <sheetData sheetId="0" refreshError="1"/>
      <sheetData sheetId="1" refreshError="1"/>
      <sheetData sheetId="2" refreshError="1"/>
      <sheetData sheetId="3" refreshError="1"/>
      <sheetData sheetId="4"/>
      <sheetData sheetId="5">
        <row r="36">
          <cell r="F36">
            <v>160</v>
          </cell>
        </row>
        <row r="37">
          <cell r="F37">
            <v>130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en.Abst."/>
      <sheetName val="Abs.Est."/>
      <sheetName val="Det.Ests."/>
      <sheetName val="Avg.lead"/>
      <sheetName val="BTR"/>
      <sheetName val="RMR"/>
      <sheetName val="mlead "/>
      <sheetName val="Rd.Data"/>
      <sheetName val="Lookup"/>
      <sheetName val="Road Detail Est."/>
      <sheetName val="Labour"/>
      <sheetName val="Material"/>
      <sheetName val="Plant &amp;  Machinery"/>
      <sheetName val="MRATES"/>
      <sheetName val="Road data"/>
      <sheetName val="Amortization Table"/>
      <sheetName val="ESTIMATE"/>
      <sheetName val="Sheet1 (2)"/>
      <sheetName val="Gen_Abst_"/>
      <sheetName val="Abs_Est_"/>
      <sheetName val="Det_Ests_"/>
      <sheetName val="Avg_lead"/>
      <sheetName val="mlead_"/>
      <sheetName val="Rd_Data"/>
      <sheetName val="Gen_Abst_1"/>
      <sheetName val="Abs_Est_1"/>
      <sheetName val="Det_Ests_1"/>
      <sheetName val="Avg_lead1"/>
      <sheetName val="mlead_1"/>
      <sheetName val="Rd_Data1"/>
      <sheetName val="HDPE"/>
      <sheetName val="rdamdata"/>
      <sheetName val="lead-st"/>
      <sheetName val="Data"/>
      <sheetName val="Lead"/>
      <sheetName val="maya"/>
      <sheetName val="abs road"/>
      <sheetName val="coverpage"/>
      <sheetName val="TS memo"/>
      <sheetName val="C.D.Abs.Est."/>
      <sheetName val="leads"/>
    </sheetNames>
    <sheetDataSet>
      <sheetData sheetId="0"/>
      <sheetData sheetId="1"/>
      <sheetData sheetId="2"/>
      <sheetData sheetId="3"/>
      <sheetData sheetId="4"/>
      <sheetData sheetId="5"/>
      <sheetData sheetId="6"/>
      <sheetData sheetId="7" refreshError="1">
        <row r="14">
          <cell r="C14">
            <v>94.9</v>
          </cell>
        </row>
        <row r="40">
          <cell r="D40">
            <v>205.5</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Lead statement"/>
      <sheetName val="Conveyance"/>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Chapt%r-2"/>
      <sheetName val="Lead"/>
      <sheetName val="Plant _  Machinery"/>
      <sheetName val="Plant_&amp;__Machinery"/>
      <sheetName val="Lead_statement"/>
      <sheetName val="Summary_of_Rates"/>
      <sheetName val="Basic_Approach"/>
      <sheetName val="Plant_&amp;__Machinery1"/>
      <sheetName val="Lead_statement1"/>
      <sheetName val="Summary_of_Rates1"/>
      <sheetName val="Basic_Approach1"/>
      <sheetName val="ewst"/>
      <sheetName val="m"/>
      <sheetName val="v"/>
      <sheetName val="leads"/>
      <sheetName val="Plant_&amp;__Machinery2"/>
      <sheetName val="Lead_statement2"/>
      <sheetName val="Summary_of_Rates2"/>
      <sheetName val="Basic_Approach2"/>
      <sheetName val="Plant____Machinery"/>
      <sheetName val="Sheet1 (2)"/>
      <sheetName val="MRATES"/>
      <sheetName val="Common "/>
      <sheetName val="t_prsr"/>
      <sheetName val="wh"/>
      <sheetName val="Iocount"/>
      <sheetName val="HDPE-pipe-rates"/>
      <sheetName val="pvc-pipe-rates"/>
      <sheetName val="hdpe weights"/>
      <sheetName val="PVC weights"/>
      <sheetName val="Sheet5"/>
      <sheetName val="habs-list"/>
      <sheetName val="nodes"/>
      <sheetName val="Data"/>
      <sheetName val="index"/>
      <sheetName val="RMR"/>
      <sheetName val="Sheet3"/>
      <sheetName val="r"/>
      <sheetName val="detls"/>
      <sheetName val="BWSCPlt"/>
      <sheetName val="CI"/>
      <sheetName val="DI"/>
      <sheetName val="G.R.P"/>
      <sheetName val="HDPE"/>
      <sheetName val="PSC REVISED"/>
      <sheetName val="pvc"/>
      <sheetName val="mlead"/>
      <sheetName val="int-Dia-hdpe"/>
      <sheetName val="int-Dia-pvc"/>
      <sheetName val="hdpe-rates"/>
      <sheetName val="pvc-rates"/>
      <sheetName val="ARRR-ver-1104-Chandegaon"/>
      <sheetName val="Rates SSR 2008-09"/>
      <sheetName val="data existing_do not delete"/>
      <sheetName val="DATA-BASE"/>
      <sheetName val="DATA-ABSTRACT"/>
      <sheetName val="DATA_PRG"/>
      <sheetName val="ssr-rates"/>
      <sheetName val="Specification report"/>
      <sheetName val="maya"/>
      <sheetName val="SSR 2014-15 Rates"/>
      <sheetName val="Publicbuilding"/>
      <sheetName val="FORM7"/>
      <sheetName val="l"/>
      <sheetName val="PS1"/>
      <sheetName val="mas_hab"/>
      <sheetName val="Plant_&amp;__Machinery6"/>
      <sheetName val="Lead_statement6"/>
      <sheetName val="Summary_of_Rates6"/>
      <sheetName val="Basic_Approach6"/>
      <sheetName val="Plant____Machinery3"/>
      <sheetName val="Sheet1_(2)2"/>
      <sheetName val="Common_2"/>
      <sheetName val="hdpe_weights2"/>
      <sheetName val="PVC_weights2"/>
      <sheetName val="Plant_&amp;__Machinery4"/>
      <sheetName val="Lead_statement4"/>
      <sheetName val="Summary_of_Rates4"/>
      <sheetName val="Basic_Approach4"/>
      <sheetName val="Plant_&amp;__Machinery3"/>
      <sheetName val="Lead_statement3"/>
      <sheetName val="Summary_of_Rates3"/>
      <sheetName val="Basic_Approach3"/>
      <sheetName val="Plant____Machinery1"/>
      <sheetName val="Sheet1_(2)"/>
      <sheetName val="Common_"/>
      <sheetName val="hdpe_weights"/>
      <sheetName val="PVC_weights"/>
      <sheetName val="Plant_&amp;__Machinery5"/>
      <sheetName val="Lead_statement5"/>
      <sheetName val="Summary_of_Rates5"/>
      <sheetName val="Basic_Approach5"/>
      <sheetName val="Plant____Machinery2"/>
      <sheetName val="Sheet1_(2)1"/>
      <sheetName val="Common_1"/>
      <sheetName val="hdpe_weights1"/>
      <sheetName val="PVC_weights1"/>
      <sheetName val="Data.F8.BTR"/>
      <sheetName val="Plant 㫨  Machinery"/>
      <sheetName val="Plant_㫨__Machinery"/>
      <sheetName val="Plant_㫨__Machinery1"/>
      <sheetName val="Plant_㫨__Machinery2"/>
      <sheetName val="Road data"/>
      <sheetName val="IO LIST"/>
      <sheetName val="coverpage"/>
      <sheetName val="R_Det"/>
      <sheetName val="covence16-17"/>
      <sheetName val="Alapadu"/>
      <sheetName val="Activity No (A) ( 12)  "/>
      <sheetName val="PRECAST lightconc-II"/>
      <sheetName val="Wordsdata"/>
      <sheetName val="Bitumen trunk"/>
      <sheetName val="Feeder"/>
      <sheetName val="R99 etc"/>
      <sheetName val="Trunk unpaved"/>
      <sheetName val="Main sheet"/>
      <sheetName val="Design"/>
      <sheetName val="Av.G Level"/>
      <sheetName val="Dn LF Sluice"/>
      <sheetName val="0000000000000"/>
      <sheetName val="cert"/>
      <sheetName val="lable I"/>
      <sheetName val="Nspt-smp-final-ORIGINAL"/>
      <sheetName val="Levels"/>
      <sheetName val="INPUT SHEET"/>
      <sheetName val="RES-PLANNING"/>
      <sheetName val="Macro1"/>
      <sheetName val="FB - 1L"/>
      <sheetName val="DISCOUNT"/>
      <sheetName val="id"/>
      <sheetName val="Pop"/>
      <sheetName val="MRoad data"/>
      <sheetName val="ew OG"/>
      <sheetName val="Revised rates(SSR 2015-16)"/>
      <sheetName val="Abs"/>
      <sheetName val="Data base"/>
      <sheetName val="abs road"/>
      <sheetName val="Cover sheet"/>
      <sheetName val="Specification"/>
      <sheetName val="Data 07-08 "/>
      <sheetName val="Indices"/>
      <sheetName val="Masonry"/>
      <sheetName val="final abstract"/>
      <sheetName val="GN-ST-10"/>
      <sheetName val="Road Detail Est."/>
      <sheetName val="Global factors"/>
      <sheetName val="int-Dia"/>
      <sheetName val="Rd.Det.Est"/>
      <sheetName val=" data sheet "/>
      <sheetName val="Data_Bit_I"/>
      <sheetName val="BTR"/>
      <sheetName val="GenAbst"/>
      <sheetName val="Rates"/>
      <sheetName val="PROCTOR"/>
      <sheetName val="Process"/>
      <sheetName val="sectorwise"/>
      <sheetName val="Sketch"/>
      <sheetName val="SEGMENTS"/>
      <sheetName val="Quarry"/>
      <sheetName val="INPUT-DATA"/>
      <sheetName val="sg-clay(d)"/>
      <sheetName val="dlvoid"/>
      <sheetName val="foundation(V)"/>
      <sheetName val="Main"/>
      <sheetName val="Design of two-way slab"/>
      <sheetName val="Data-ELSR"/>
      <sheetName val="Mortars"/>
      <sheetName val=" Data -Valves"/>
      <sheetName val="Mp-team 1"/>
      <sheetName val="segments-details"/>
      <sheetName val="Detailed"/>
      <sheetName val="I-CO"/>
      <sheetName val="hdpe_basic"/>
      <sheetName val="pvc_basic"/>
      <sheetName val="BM-HOOP"/>
      <sheetName val="economic PM"/>
      <sheetName val="L040"/>
      <sheetName val="Cover"/>
      <sheetName val="Gates and Pergola Data"/>
      <sheetName val="Usage"/>
      <sheetName val="Rates2"/>
      <sheetName val="PM&amp;GM"/>
      <sheetName val="water-hammar-strenght"/>
      <sheetName val="TOP SLAB-beams"/>
      <sheetName val="Ward areas"/>
      <sheetName val="labour rates"/>
      <sheetName val="CBL_OD"/>
      <sheetName val="ESTIMATE"/>
      <sheetName val="m1"/>
      <sheetName val="Data rough"/>
      <sheetName val="pumping main"/>
      <sheetName val="WATER-HAMMER"/>
      <sheetName val="LABOUR RATE"/>
      <sheetName val="Material Rate"/>
      <sheetName val="ww-march-02"/>
      <sheetName val="clvrt_data"/>
      <sheetName val="hdpe-int-Dia"/>
      <sheetName val="E-Table"/>
      <sheetName val="pvc-int-Dia"/>
      <sheetName val="Rates-May-14"/>
      <sheetName val="newabstract"/>
      <sheetName val="Plant_&amp;__Machinery7"/>
      <sheetName val="Lead_statement7"/>
      <sheetName val="Summary_of_Rates7"/>
      <sheetName val="Basic_Approach7"/>
      <sheetName val="Plant____Machinery4"/>
      <sheetName val="Sheet1_(2)3"/>
      <sheetName val="Common_3"/>
      <sheetName val="hdpe_weights3"/>
      <sheetName val="PVC_weights3"/>
      <sheetName val="Stability"/>
      <sheetName val="Analysis-NH-Roads"/>
      <sheetName val="Work_sheet"/>
      <sheetName val="Boq"/>
      <sheetName val="Spec"/>
      <sheetName val="2.0m  slab"/>
      <sheetName val="Rate Analysis"/>
      <sheetName val="Road work"/>
      <sheetName val="data_existing_do_not_delete"/>
      <sheetName val="Rates_SSR_2008-09"/>
      <sheetName val="Specification_report"/>
      <sheetName val="G_R_P"/>
      <sheetName val="PSC_REVISED"/>
      <sheetName val="SSR_2014-15_Rates"/>
      <sheetName val="Data_F8_BTR"/>
      <sheetName val="Plant_㫨__Machinery3"/>
      <sheetName val="Road_data"/>
      <sheetName val="IO_LIST"/>
      <sheetName val="Activity_No_(A)_(_12)__"/>
      <sheetName val="PRECAST_lightconc-II"/>
      <sheetName val="Bitumen_trunk"/>
      <sheetName val="R99_etc"/>
      <sheetName val="Trunk_unpaved"/>
      <sheetName val="Main_sheet"/>
      <sheetName val="Av_G_Level"/>
      <sheetName val="Dn_LF_Sluice"/>
      <sheetName val="INPUT_SHEET"/>
      <sheetName val="Data_base"/>
      <sheetName val="FB_-_1L"/>
      <sheetName val="final_abstract"/>
      <sheetName val="lable_I"/>
      <sheetName val="wh_data_R"/>
      <sheetName val="SSR_2014-15_Rates3"/>
      <sheetName val="SSR_2014-15_Rates1"/>
      <sheetName val="SSR_2014-15_Rates2"/>
      <sheetName val="Four vents"/>
      <sheetName val="abs_road"/>
      <sheetName val="Data_07-08_"/>
      <sheetName val="ew_OG"/>
      <sheetName val="Revised_rates(SSR_2015-16)"/>
      <sheetName val="MRoad_data"/>
      <sheetName val="Road_Detail_Est_"/>
      <sheetName val="Plant_&amp;__Machinery8"/>
      <sheetName val="Lead_statement8"/>
      <sheetName val="Summary_of_Rates8"/>
      <sheetName val="Basic_Approach8"/>
      <sheetName val="Plant____Machinery5"/>
      <sheetName val="Sheet1_(2)4"/>
      <sheetName val="Common_4"/>
      <sheetName val="hdpe_weights4"/>
      <sheetName val="PVC_weights4"/>
      <sheetName val="G_R_P1"/>
      <sheetName val="PSC_REVISED1"/>
      <sheetName val="Rates_SSR_2008-091"/>
      <sheetName val="data_existing_do_not_delete1"/>
      <sheetName val="Specification_report1"/>
      <sheetName val="Data_F8_BTR1"/>
      <sheetName val="Plant_㫨__Machinery4"/>
      <sheetName val="Road_data1"/>
      <sheetName val="IO_LIST1"/>
      <sheetName val="Activity_No_(A)_(_12)__1"/>
      <sheetName val="PRECAST_lightconc-II1"/>
      <sheetName val="Bitumen_trunk1"/>
      <sheetName val="R99_etc1"/>
      <sheetName val="Trunk_unpaved1"/>
      <sheetName val="Main_sheet1"/>
      <sheetName val="abs_road1"/>
      <sheetName val="INPUT_SHEET1"/>
      <sheetName val="Av_G_Level1"/>
      <sheetName val="Dn_LF_Sluice1"/>
      <sheetName val="Data_07-08_1"/>
      <sheetName val="Data_base1"/>
      <sheetName val="ew_OG1"/>
      <sheetName val="Revised_rates(SSR_2015-16)1"/>
      <sheetName val="MRoad_data1"/>
      <sheetName val="Road_Detail_Est_1"/>
      <sheetName val="Line Road"/>
      <sheetName val="doq-10"/>
      <sheetName val="(Road-Project)"/>
      <sheetName val="boredetails"/>
      <sheetName val="Lead statement ss5"/>
      <sheetName val="LOCAL RATES"/>
      <sheetName val="Output"/>
      <sheetName val="Set"/>
      <sheetName val="bundqty"/>
      <sheetName val="_x0000_A"/>
      <sheetName val="2. WorkType"/>
      <sheetName val="General"/>
      <sheetName val="_5wgdhabfinal00_01"/>
      <sheetName val="Sheet10"/>
      <sheetName val="bmrm lead"/>
      <sheetName val="ccoddad"/>
      <sheetName val="Sheet7"/>
      <sheetName val="Pormalla ccrd"/>
      <sheetName val="Sheet4"/>
      <sheetName val="Sheet6"/>
      <sheetName val="Sheet9"/>
      <sheetName val="MTC-estimate"/>
      <sheetName val="Data-2011-12"/>
      <sheetName val="ultmom"/>
      <sheetName val="Staff Acco."/>
      <sheetName val="1V800"/>
      <sheetName val="ABS.C.D."/>
      <sheetName val="3405-2014"/>
      <sheetName val="DI gate-DI"/>
      <sheetName val="DIgate_PVC "/>
      <sheetName val="Hyd_Stmt"/>
      <sheetName val="Gen Abs"/>
      <sheetName val="other rates"/>
      <sheetName val="analysis"/>
      <sheetName val="PVC_dia"/>
      <sheetName val="floor slab-RS2"/>
      <sheetName val="A"/>
      <sheetName val="Det RSI (2)"/>
      <sheetName val="mlead "/>
      <sheetName val="SS TANK(HOMO)"/>
      <sheetName val="DATA SHEET"/>
      <sheetName val=""/>
      <sheetName val="hfa_complete_report"/>
      <sheetName val="UDA-list"/>
      <sheetName val="inpro"/>
      <sheetName val="mdl"/>
      <sheetName val="comp"/>
      <sheetName val="PH Sanctioned"/>
      <sheetName val="Factory_rates"/>
      <sheetName val="rdamdata"/>
      <sheetName val="MASTER"/>
      <sheetName val="DATA-CD (New)"/>
      <sheetName val="ew OG machine manual"/>
      <sheetName val="Revised rates(SSR 2021-22)"/>
      <sheetName val="ew OG total manual"/>
      <sheetName val="PVC mac"/>
      <sheetName val="Part-A"/>
      <sheetName val="_x005f_x0000_A"/>
      <sheetName val="DATA-CD "/>
      <sheetName val="Data Road Rev"/>
      <sheetName val="SUMP1420KL@HW"/>
      <sheetName val="Habcodes"/>
      <sheetName val="Annex- 6 - Delinator"/>
      <sheetName val="Road data-TDR"/>
      <sheetName val="Plant_&amp;__Machinery9"/>
      <sheetName val="Lead_statement9"/>
      <sheetName val="Summary_of_Rates9"/>
      <sheetName val="Basic_Approach9"/>
      <sheetName val="Plant____Machinery6"/>
      <sheetName val="Sheet1_(2)5"/>
      <sheetName val="Common_5"/>
      <sheetName val="hdpe_weights5"/>
      <sheetName val="PVC_weights5"/>
      <sheetName val="G_R_P2"/>
      <sheetName val="PSC_REVISED2"/>
      <sheetName val="Rates_SSR_2008-092"/>
      <sheetName val="data_existing_do_not_delete2"/>
      <sheetName val="Specification_report2"/>
      <sheetName val="Data_F8_BTR2"/>
      <sheetName val="Plant_㫨__Machinery5"/>
      <sheetName val="Road_data2"/>
      <sheetName val="IO_LIST2"/>
      <sheetName val="Activity_No_(A)_(_12)__2"/>
      <sheetName val="PRECAST_lightconc-II2"/>
      <sheetName val="Bitumen_trunk2"/>
      <sheetName val="R99_etc2"/>
      <sheetName val="Trunk_unpaved2"/>
      <sheetName val="Main_sheet2"/>
      <sheetName val="abs_road2"/>
      <sheetName val="INPUT_SHEET2"/>
      <sheetName val="Av_G_Level2"/>
      <sheetName val="Dn_LF_Sluice2"/>
      <sheetName val="Data_07-08_2"/>
      <sheetName val="Data_base2"/>
      <sheetName val="ew_OG2"/>
      <sheetName val="Revised_rates(SSR_2015-16)2"/>
      <sheetName val="MRoad_data2"/>
      <sheetName val="Road_Detail_Est_2"/>
      <sheetName val="Rd_Det_Est"/>
      <sheetName val="Cover_sheet"/>
      <sheetName val="Global_factors"/>
      <sheetName val="_data_sheet_"/>
      <sheetName val="Letter"/>
      <sheetName val="Data 21-22"/>
      <sheetName val="data 20-21 (2)"/>
      <sheetName val="conv"/>
      <sheetName val="GS 20-21"/>
      <sheetName val="GS 21-22"/>
      <sheetName val="Datas"/>
      <sheetName val="IBM SUMP904KLDESG"/>
      <sheetName val="Aug,02"/>
      <sheetName val="lead-st"/>
      <sheetName val="3V 6mt "/>
      <sheetName val="Road dam"/>
      <sheetName val="3V 1000PC "/>
      <sheetName val="1V 3mt"/>
      <sheetName val="Basement Budget"/>
      <sheetName val="sup dat"/>
      <sheetName val="BALAN1"/>
      <sheetName val="STAFFSCHED "/>
      <sheetName val="GF Columns"/>
      <sheetName val="SLAB  DATA"/>
      <sheetName val="RAFT"/>
      <sheetName val="Suppl-data"/>
      <sheetName val="Inputs"/>
      <sheetName val="HP(9.200)"/>
      <sheetName val="Input"/>
      <sheetName val="kC"/>
      <sheetName val="prjt"/>
      <sheetName val="Hamlet_Data_2300"/>
      <sheetName val="KEOLARI"/>
      <sheetName val="Lead (Final)"/>
      <sheetName val="Analy"/>
      <sheetName val="Line"/>
      <sheetName val="Material "/>
      <sheetName val="labour &amp; Centering"/>
      <sheetName val="ABSTRACT"/>
      <sheetName val="(4)F-81 Exp.side"/>
      <sheetName val="New33KVSS_E3"/>
      <sheetName val="Prop aug of Ex 33KVSS_E3a"/>
      <sheetName val="FIRST"/>
      <sheetName val="NALA-LS"/>
      <sheetName val="X-BOX HYD"/>
      <sheetName val="X-TRAIL PIT DETAILS"/>
      <sheetName val="X-BLOCK LEVELS"/>
      <sheetName val="MACRO-BACK UP"/>
      <sheetName val="Side walls (earth)"/>
      <sheetName val="DREV"/>
      <sheetName val="CREV"/>
      <sheetName val="app2"/>
      <sheetName val="Leads 08-09"/>
      <sheetName val="QTY"/>
      <sheetName val="Rising Main"/>
      <sheetName val="Culverts"/>
      <sheetName val="Form_E6"/>
      <sheetName val="E8"/>
      <sheetName val="E11"/>
      <sheetName val="E6"/>
      <sheetName val="ELE "/>
      <sheetName val="QUOT_1"/>
      <sheetName val="stone"/>
      <sheetName val="ANGAN"/>
      <sheetName val="Rectangular Beam"/>
      <sheetName val="Scheme Area Details_Block__ C2"/>
      <sheetName val="data-WC"/>
      <sheetName val="GUNDLASAGAR"/>
      <sheetName val="C-data"/>
      <sheetName val="wh_data"/>
      <sheetName val="CPHEEO"/>
      <sheetName val="road est"/>
      <sheetName val="Civil-works"/>
      <sheetName val="data sheet for 2014-15"/>
      <sheetName val="Sent NHO"/>
      <sheetName val="Gen Abs (2)"/>
      <sheetName val="Samctioned eestimate"/>
      <sheetName val="working estimate"/>
      <sheetName val="Seiniorage Roads"/>
      <sheetName val="CS"/>
      <sheetName val="CS (2)"/>
      <sheetName val="total_demand"/>
      <sheetName val="AV-HDPE"/>
      <sheetName val="Di_gate-HDPE"/>
      <sheetName val="Irrigation"/>
      <sheetName val="FB_-_1L1"/>
      <sheetName val="final_abstract1"/>
      <sheetName val="lable_I1"/>
      <sheetName val="Design_of_two-way_slab"/>
      <sheetName val="economic_PM"/>
      <sheetName val="Mp-team_1"/>
      <sheetName val="TOP_SLAB-beams"/>
      <sheetName val="Ward_areas"/>
      <sheetName val="Gates_and_Pergola_Data"/>
      <sheetName val="labour_rates"/>
      <sheetName val="Data_rough"/>
      <sheetName val="pumping_main"/>
      <sheetName val="LABOUR_RATE"/>
      <sheetName val="Material_Rate"/>
      <sheetName val="Lead_statement_ss5"/>
      <sheetName val="LOCAL_RATES"/>
      <sheetName val="_Data_-Valves"/>
      <sheetName val="2_0m__slab"/>
      <sheetName val="Road_work"/>
      <sheetName val="2__WorkType"/>
      <sheetName val="Rate_Analysis"/>
      <sheetName val="bmrm_lead"/>
      <sheetName val="Pormalla_ccrd"/>
      <sheetName val="DI_gate-DI"/>
      <sheetName val="DIgate_PVC_"/>
      <sheetName val="Line_Road"/>
      <sheetName val="Gen_Abs"/>
      <sheetName val="other_rates"/>
      <sheetName val="floor_slab-RS2"/>
      <sheetName val="ABS_C_D_"/>
      <sheetName val="Staff_Acco_"/>
      <sheetName val="Annex-_6_-_Delinator"/>
      <sheetName val="3V_6mt_"/>
      <sheetName val="Road_dam"/>
      <sheetName val="3V_1000PC_"/>
      <sheetName val="1V_3mt"/>
      <sheetName val="Lookup"/>
      <sheetName val="Revised rates(SSR 2022-23)"/>
      <sheetName val="narsib~1"/>
      <sheetName val="GEN-ABS Del"/>
      <sheetName val="FF WRK"/>
      <sheetName val="FINAL DATA"/>
      <sheetName val="GBW"/>
      <sheetName val="MRoad data(BRDGE)"/>
      <sheetName val="Amortization Table"/>
      <sheetName val="bricks"/>
      <sheetName val="AE Water Supply"/>
      <sheetName val="B A"/>
      <sheetName val="Costing"/>
      <sheetName val="Database"/>
      <sheetName val="SCHEDULE"/>
      <sheetName val="schedule nos"/>
    </sheetNames>
    <sheetDataSet>
      <sheetData sheetId="0">
        <row r="6">
          <cell r="G6">
            <v>4082</v>
          </cell>
        </row>
      </sheetData>
      <sheetData sheetId="1">
        <row r="4">
          <cell r="D4">
            <v>137</v>
          </cell>
        </row>
      </sheetData>
      <sheetData sheetId="2" refreshError="1">
        <row r="6">
          <cell r="G6">
            <v>4082</v>
          </cell>
        </row>
        <row r="9">
          <cell r="G9" t="str">
            <v>Input Rate</v>
          </cell>
        </row>
        <row r="15">
          <cell r="G15">
            <v>450</v>
          </cell>
        </row>
        <row r="17">
          <cell r="G17">
            <v>520</v>
          </cell>
        </row>
        <row r="20">
          <cell r="G20">
            <v>50</v>
          </cell>
        </row>
        <row r="25">
          <cell r="G25">
            <v>1128</v>
          </cell>
        </row>
        <row r="28">
          <cell r="G28">
            <v>519</v>
          </cell>
        </row>
        <row r="34">
          <cell r="G34">
            <v>275</v>
          </cell>
        </row>
        <row r="45">
          <cell r="G45">
            <v>200</v>
          </cell>
        </row>
      </sheetData>
      <sheetData sheetId="3" refreshError="1">
        <row r="4">
          <cell r="D4">
            <v>137</v>
          </cell>
        </row>
        <row r="8">
          <cell r="D8">
            <v>137</v>
          </cell>
        </row>
      </sheetData>
      <sheetData sheetId="4">
        <row r="6">
          <cell r="G6">
            <v>4082</v>
          </cell>
        </row>
      </sheetData>
      <sheetData sheetId="5">
        <row r="6">
          <cell r="G6">
            <v>4082</v>
          </cell>
        </row>
      </sheetData>
      <sheetData sheetId="6" refreshError="1">
        <row r="6">
          <cell r="G6">
            <v>4082</v>
          </cell>
        </row>
        <row r="42">
          <cell r="D42">
            <v>13875.8</v>
          </cell>
        </row>
        <row r="43">
          <cell r="D43" t="str">
            <v>Input Rate</v>
          </cell>
        </row>
        <row r="54">
          <cell r="D54" t="str">
            <v>Input Rate</v>
          </cell>
        </row>
        <row r="68">
          <cell r="D68" t="str">
            <v>Input Rate</v>
          </cell>
        </row>
        <row r="96">
          <cell r="D96" t="str">
            <v>Input Rate</v>
          </cell>
        </row>
        <row r="132">
          <cell r="D132" t="str">
            <v>Input Rate</v>
          </cell>
        </row>
        <row r="144">
          <cell r="D144" t="str">
            <v>Input Rate</v>
          </cell>
        </row>
      </sheetData>
      <sheetData sheetId="7">
        <row r="6">
          <cell r="G6">
            <v>4082</v>
          </cell>
        </row>
      </sheetData>
      <sheetData sheetId="8">
        <row r="4">
          <cell r="D4">
            <v>137</v>
          </cell>
        </row>
      </sheetData>
      <sheetData sheetId="9">
        <row r="6">
          <cell r="G6">
            <v>4082</v>
          </cell>
        </row>
      </sheetData>
      <sheetData sheetId="10"/>
      <sheetData sheetId="11">
        <row r="42">
          <cell r="D42">
            <v>13875.8</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6">
          <cell r="G6">
            <v>4082</v>
          </cell>
        </row>
      </sheetData>
      <sheetData sheetId="40"/>
      <sheetData sheetId="41"/>
      <sheetData sheetId="42"/>
      <sheetData sheetId="43">
        <row r="6">
          <cell r="G6">
            <v>4082</v>
          </cell>
        </row>
      </sheetData>
      <sheetData sheetId="44" refreshError="1"/>
      <sheetData sheetId="45">
        <row r="6">
          <cell r="G6">
            <v>4082</v>
          </cell>
        </row>
      </sheetData>
      <sheetData sheetId="46">
        <row r="6">
          <cell r="G6">
            <v>4082</v>
          </cell>
        </row>
      </sheetData>
      <sheetData sheetId="47">
        <row r="6">
          <cell r="G6">
            <v>4082</v>
          </cell>
        </row>
      </sheetData>
      <sheetData sheetId="48">
        <row r="6">
          <cell r="G6">
            <v>4082</v>
          </cell>
        </row>
      </sheetData>
      <sheetData sheetId="49">
        <row r="6">
          <cell r="G6">
            <v>4082</v>
          </cell>
        </row>
      </sheetData>
      <sheetData sheetId="50">
        <row r="6">
          <cell r="G6">
            <v>4082</v>
          </cell>
        </row>
      </sheetData>
      <sheetData sheetId="51">
        <row r="6">
          <cell r="G6">
            <v>4082</v>
          </cell>
        </row>
      </sheetData>
      <sheetData sheetId="52">
        <row r="6">
          <cell r="G6">
            <v>4082</v>
          </cell>
        </row>
      </sheetData>
      <sheetData sheetId="53">
        <row r="6">
          <cell r="G6">
            <v>4082</v>
          </cell>
        </row>
      </sheetData>
      <sheetData sheetId="54" refreshError="1"/>
      <sheetData sheetId="55" refreshError="1"/>
      <sheetData sheetId="56" refreshError="1"/>
      <sheetData sheetId="57" refreshError="1"/>
      <sheetData sheetId="58" refreshError="1"/>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sheetData sheetId="511"/>
      <sheetData sheetId="512" refreshError="1"/>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D4">
            <v>852.89666666666676</v>
          </cell>
        </row>
        <row r="17">
          <cell r="D17">
            <v>689.98</v>
          </cell>
        </row>
        <row r="18">
          <cell r="D18">
            <v>893.73</v>
          </cell>
        </row>
        <row r="19">
          <cell r="D19">
            <v>562.29999999999995</v>
          </cell>
        </row>
        <row r="45">
          <cell r="D45">
            <v>28100</v>
          </cell>
        </row>
        <row r="46">
          <cell r="D46">
            <v>250</v>
          </cell>
        </row>
        <row r="51">
          <cell r="D51">
            <v>2400</v>
          </cell>
        </row>
        <row r="69">
          <cell r="D69">
            <v>50.5</v>
          </cell>
        </row>
        <row r="70">
          <cell r="D70">
            <v>10</v>
          </cell>
        </row>
        <row r="93">
          <cell r="D93">
            <v>604.79999999999995</v>
          </cell>
        </row>
        <row r="95">
          <cell r="D95">
            <v>5</v>
          </cell>
        </row>
        <row r="109">
          <cell r="D109">
            <v>48.6</v>
          </cell>
        </row>
        <row r="110">
          <cell r="D110">
            <v>18</v>
          </cell>
        </row>
        <row r="111">
          <cell r="D111">
            <v>3</v>
          </cell>
        </row>
        <row r="113">
          <cell r="D113">
            <v>4304.08</v>
          </cell>
        </row>
        <row r="114">
          <cell r="D114">
            <v>3301.82</v>
          </cell>
        </row>
        <row r="115">
          <cell r="D115">
            <v>2729.9849999999997</v>
          </cell>
        </row>
        <row r="117">
          <cell r="D117">
            <v>918.77</v>
          </cell>
        </row>
        <row r="118">
          <cell r="D118">
            <v>4581.2</v>
          </cell>
        </row>
        <row r="119">
          <cell r="D119">
            <v>3381.2</v>
          </cell>
        </row>
        <row r="120">
          <cell r="D120">
            <v>2515.83</v>
          </cell>
        </row>
        <row r="122">
          <cell r="D122">
            <v>732.86</v>
          </cell>
        </row>
        <row r="125">
          <cell r="D125">
            <v>295.8</v>
          </cell>
        </row>
        <row r="126">
          <cell r="D126">
            <v>339.3</v>
          </cell>
        </row>
        <row r="130">
          <cell r="D130">
            <v>27000</v>
          </cell>
        </row>
        <row r="146">
          <cell r="D146">
            <v>0.2</v>
          </cell>
        </row>
      </sheetData>
      <sheetData sheetId="12" refreshError="1"/>
      <sheetData sheetId="13" refreshError="1"/>
      <sheetData sheetId="14" refreshError="1">
        <row r="4">
          <cell r="G4">
            <v>196</v>
          </cell>
        </row>
        <row r="11">
          <cell r="G11">
            <v>150</v>
          </cell>
        </row>
        <row r="13">
          <cell r="G13">
            <v>2400</v>
          </cell>
        </row>
        <row r="23">
          <cell r="G23">
            <v>600</v>
          </cell>
        </row>
        <row r="27">
          <cell r="G27">
            <v>27.87</v>
          </cell>
        </row>
        <row r="30">
          <cell r="G30">
            <v>30</v>
          </cell>
        </row>
        <row r="31">
          <cell r="G31">
            <v>30</v>
          </cell>
        </row>
        <row r="48">
          <cell r="G48">
            <v>223</v>
          </cell>
        </row>
        <row r="53">
          <cell r="G53">
            <v>234</v>
          </cell>
        </row>
      </sheetData>
      <sheetData sheetId="15" refreshError="1">
        <row r="3">
          <cell r="D3">
            <v>156</v>
          </cell>
        </row>
        <row r="5">
          <cell r="D5">
            <v>137</v>
          </cell>
        </row>
        <row r="14">
          <cell r="D14">
            <v>156</v>
          </cell>
        </row>
        <row r="15">
          <cell r="D15">
            <v>137</v>
          </cell>
        </row>
        <row r="16">
          <cell r="D16">
            <v>137</v>
          </cell>
        </row>
        <row r="17">
          <cell r="D17">
            <v>106</v>
          </cell>
        </row>
        <row r="18">
          <cell r="D18">
            <v>137</v>
          </cell>
        </row>
        <row r="19">
          <cell r="D19">
            <v>156</v>
          </cell>
        </row>
        <row r="22">
          <cell r="D22">
            <v>165</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Sheet3"/>
      <sheetName val="Chapter-13"/>
      <sheetName val="Chapter-14"/>
      <sheetName val="Chapter-15"/>
      <sheetName val="Summary"/>
      <sheetName val="Abbreviations"/>
      <sheetName val="Sheet2"/>
    </sheetNames>
    <sheetDataSet>
      <sheetData sheetId="0"/>
      <sheetData sheetId="1"/>
      <sheetData sheetId="2"/>
      <sheetData sheetId="3">
        <row r="6">
          <cell r="D6">
            <v>156</v>
          </cell>
        </row>
        <row r="11">
          <cell r="D11">
            <v>156</v>
          </cell>
        </row>
      </sheetData>
      <sheetData sheetId="4">
        <row r="3">
          <cell r="D3" t="str">
            <v>Input Rate</v>
          </cell>
        </row>
        <row r="38">
          <cell r="D38" t="str">
            <v>Input Rate</v>
          </cell>
        </row>
        <row r="47">
          <cell r="D47" t="str">
            <v>Input Rate</v>
          </cell>
        </row>
        <row r="48">
          <cell r="D48" t="str">
            <v>Input Rate</v>
          </cell>
        </row>
        <row r="49">
          <cell r="D49" t="str">
            <v>Input Rate</v>
          </cell>
        </row>
        <row r="50">
          <cell r="D50" t="str">
            <v>Input Rate</v>
          </cell>
        </row>
        <row r="73">
          <cell r="D73" t="str">
            <v>Input Rate</v>
          </cell>
        </row>
        <row r="74">
          <cell r="D74" t="str">
            <v>Input Rate</v>
          </cell>
        </row>
        <row r="79">
          <cell r="D79" t="str">
            <v>Input Rate</v>
          </cell>
        </row>
        <row r="88">
          <cell r="D88" t="str">
            <v>Input Rate</v>
          </cell>
        </row>
        <row r="97">
          <cell r="D97" t="str">
            <v>Input Rate</v>
          </cell>
        </row>
        <row r="102">
          <cell r="D102" t="str">
            <v>Input Rate</v>
          </cell>
        </row>
        <row r="129">
          <cell r="D129" t="str">
            <v>Input Rate</v>
          </cell>
        </row>
        <row r="131">
          <cell r="D131" t="str">
            <v>Input Rate</v>
          </cell>
        </row>
        <row r="136">
          <cell r="D136" t="str">
            <v>Input Rate</v>
          </cell>
        </row>
        <row r="137">
          <cell r="D137" t="str">
            <v>Input Rate</v>
          </cell>
        </row>
        <row r="138">
          <cell r="D13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r"/>
      <sheetName val="Publicbuilding"/>
      <sheetName val="Levels"/>
      <sheetName val="leads"/>
      <sheetName val="PRECAST lightconc-II"/>
      <sheetName val="Road data"/>
      <sheetName val="m"/>
      <sheetName val="quarry"/>
      <sheetName val="Road Detail Est."/>
      <sheetName val="DATA-BASE"/>
      <sheetName val="DATA-ABSTRACT"/>
      <sheetName val="Lead"/>
      <sheetName val="RAFT"/>
      <sheetName val="scour depth"/>
      <sheetName val="maya"/>
      <sheetName val="data"/>
      <sheetName val="lead-st"/>
      <sheetName val="Sheet3"/>
      <sheetName val="l"/>
      <sheetName val="BTR"/>
      <sheetName val="MRATES"/>
      <sheetName val="Basicrates"/>
      <sheetName val="coverpage"/>
    </sheetNames>
    <sheetDataSet>
      <sheetData sheetId="0" refreshError="1"/>
      <sheetData sheetId="1" refreshError="1"/>
      <sheetData sheetId="2" refreshError="1">
        <row r="22">
          <cell r="G22" t="str">
            <v>Input Rate</v>
          </cell>
        </row>
        <row r="29">
          <cell r="G29" t="str">
            <v>Input Rate</v>
          </cell>
        </row>
        <row r="46">
          <cell r="G46">
            <v>234</v>
          </cell>
        </row>
        <row r="47">
          <cell r="G47">
            <v>252</v>
          </cell>
        </row>
        <row r="49">
          <cell r="G49">
            <v>11</v>
          </cell>
        </row>
        <row r="54">
          <cell r="G54">
            <v>777</v>
          </cell>
        </row>
      </sheetData>
      <sheetData sheetId="3" refreshError="1">
        <row r="7">
          <cell r="D7">
            <v>150</v>
          </cell>
        </row>
        <row r="9">
          <cell r="D9">
            <v>131</v>
          </cell>
        </row>
        <row r="10">
          <cell r="D10">
            <v>150</v>
          </cell>
        </row>
        <row r="20">
          <cell r="D20">
            <v>150</v>
          </cell>
        </row>
        <row r="21">
          <cell r="D21">
            <v>150</v>
          </cell>
        </row>
        <row r="23">
          <cell r="D23">
            <v>131</v>
          </cell>
        </row>
      </sheetData>
      <sheetData sheetId="4" refreshError="1">
        <row r="5">
          <cell r="D5" t="str">
            <v>Input Rate</v>
          </cell>
        </row>
        <row r="6">
          <cell r="D6" t="str">
            <v>Input Rate</v>
          </cell>
        </row>
        <row r="7">
          <cell r="D7" t="str">
            <v>Input Rate</v>
          </cell>
        </row>
        <row r="8">
          <cell r="D8" t="str">
            <v>Input Rate</v>
          </cell>
        </row>
        <row r="9">
          <cell r="D9" t="str">
            <v>Input Rate</v>
          </cell>
        </row>
        <row r="10">
          <cell r="D10" t="str">
            <v>Input Rate</v>
          </cell>
        </row>
        <row r="11">
          <cell r="D11" t="str">
            <v>Input Rate</v>
          </cell>
        </row>
        <row r="12">
          <cell r="D12" t="str">
            <v>Input Rate</v>
          </cell>
        </row>
        <row r="13">
          <cell r="D13" t="str">
            <v>Input Rate</v>
          </cell>
        </row>
        <row r="20">
          <cell r="D20" t="str">
            <v>Input Rate</v>
          </cell>
        </row>
        <row r="21">
          <cell r="D21" t="str">
            <v>Input Rate</v>
          </cell>
        </row>
        <row r="22">
          <cell r="D22" t="str">
            <v>Input Rate</v>
          </cell>
        </row>
        <row r="23">
          <cell r="D23" t="str">
            <v>Input Rate</v>
          </cell>
        </row>
        <row r="24">
          <cell r="D24">
            <v>411.41</v>
          </cell>
        </row>
        <row r="25">
          <cell r="D25">
            <v>519.51</v>
          </cell>
        </row>
        <row r="26">
          <cell r="D26" t="str">
            <v>Input Rate</v>
          </cell>
        </row>
        <row r="27">
          <cell r="D27" t="str">
            <v>Input Rate</v>
          </cell>
        </row>
        <row r="28">
          <cell r="D28">
            <v>167</v>
          </cell>
        </row>
        <row r="29">
          <cell r="D29" t="str">
            <v>Input Rate</v>
          </cell>
        </row>
        <row r="30">
          <cell r="D30" t="str">
            <v>Input Rate</v>
          </cell>
        </row>
        <row r="31">
          <cell r="D31" t="str">
            <v>Input Rate</v>
          </cell>
        </row>
        <row r="32">
          <cell r="D32" t="str">
            <v>Input Rate</v>
          </cell>
        </row>
        <row r="33">
          <cell r="D33" t="str">
            <v>Input Rate</v>
          </cell>
        </row>
        <row r="34">
          <cell r="D34" t="str">
            <v>Input Rate</v>
          </cell>
        </row>
        <row r="35">
          <cell r="D35" t="str">
            <v>Input Rate</v>
          </cell>
        </row>
        <row r="36">
          <cell r="D36">
            <v>22</v>
          </cell>
        </row>
        <row r="37">
          <cell r="D37">
            <v>38.5</v>
          </cell>
        </row>
        <row r="52">
          <cell r="D52">
            <v>65</v>
          </cell>
        </row>
        <row r="59">
          <cell r="D59" t="str">
            <v>Input Rate</v>
          </cell>
        </row>
        <row r="62">
          <cell r="D62" t="str">
            <v>Input Rate</v>
          </cell>
        </row>
        <row r="63">
          <cell r="D63" t="str">
            <v>Input Rate</v>
          </cell>
        </row>
        <row r="72">
          <cell r="D72" t="str">
            <v>Input Rate</v>
          </cell>
        </row>
        <row r="75">
          <cell r="D75" t="str">
            <v>Input Rate</v>
          </cell>
        </row>
        <row r="77">
          <cell r="D77" t="str">
            <v>Input Rate</v>
          </cell>
        </row>
        <row r="78">
          <cell r="D78">
            <v>110</v>
          </cell>
        </row>
        <row r="80">
          <cell r="D80">
            <v>261.2</v>
          </cell>
        </row>
        <row r="83">
          <cell r="D83" t="str">
            <v>Input Rate</v>
          </cell>
        </row>
        <row r="85">
          <cell r="D85" t="str">
            <v>Input Rate</v>
          </cell>
        </row>
        <row r="86">
          <cell r="D86" t="str">
            <v>Input Rate</v>
          </cell>
        </row>
        <row r="87">
          <cell r="D87" t="str">
            <v>Input Rate</v>
          </cell>
        </row>
        <row r="90">
          <cell r="D90" t="str">
            <v>Input Rate</v>
          </cell>
        </row>
        <row r="94">
          <cell r="D94" t="str">
            <v>Input Rate</v>
          </cell>
        </row>
        <row r="99">
          <cell r="D99" t="str">
            <v>Input Rate</v>
          </cell>
        </row>
        <row r="100">
          <cell r="D100" t="str">
            <v>Input Rate</v>
          </cell>
        </row>
        <row r="103">
          <cell r="D103">
            <v>27500</v>
          </cell>
        </row>
        <row r="104">
          <cell r="D104" t="str">
            <v>Input Rate</v>
          </cell>
        </row>
        <row r="105">
          <cell r="D105" t="str">
            <v>Input Rate</v>
          </cell>
        </row>
        <row r="106">
          <cell r="D106" t="str">
            <v>Input Rate</v>
          </cell>
        </row>
        <row r="107">
          <cell r="D107">
            <v>34500</v>
          </cell>
        </row>
        <row r="108">
          <cell r="D108">
            <v>125</v>
          </cell>
        </row>
        <row r="123">
          <cell r="D123">
            <v>65</v>
          </cell>
        </row>
        <row r="124">
          <cell r="D124" t="str">
            <v>Input Rate</v>
          </cell>
        </row>
        <row r="127">
          <cell r="D127" t="str">
            <v>Input Rate</v>
          </cell>
        </row>
        <row r="139">
          <cell r="D139" t="str">
            <v>Input Rate</v>
          </cell>
        </row>
        <row r="140">
          <cell r="D140">
            <v>692.85</v>
          </cell>
        </row>
        <row r="142">
          <cell r="D142">
            <v>615.35</v>
          </cell>
        </row>
        <row r="143">
          <cell r="D143">
            <v>615.35</v>
          </cell>
        </row>
        <row r="145">
          <cell r="D145" t="str">
            <v>Input Rate</v>
          </cell>
        </row>
        <row r="147">
          <cell r="D147" t="str">
            <v>Input Rate</v>
          </cell>
        </row>
        <row r="148">
          <cell r="D148" t="str">
            <v>Input Rate</v>
          </cell>
        </row>
        <row r="149">
          <cell r="D149" t="str">
            <v>Input Rate</v>
          </cell>
        </row>
        <row r="150">
          <cell r="D150" t="str">
            <v>Input Rate</v>
          </cell>
        </row>
        <row r="151">
          <cell r="D151" t="str">
            <v>Input Rate</v>
          </cell>
        </row>
        <row r="152">
          <cell r="D152" t="str">
            <v>Input Rate</v>
          </cell>
        </row>
        <row r="153">
          <cell r="D153" t="str">
            <v>Input Rate</v>
          </cell>
        </row>
        <row r="154">
          <cell r="D154">
            <v>261.2</v>
          </cell>
        </row>
        <row r="155">
          <cell r="D155">
            <v>548.20000000000005</v>
          </cell>
        </row>
        <row r="156">
          <cell r="D156">
            <v>364.21</v>
          </cell>
        </row>
        <row r="157">
          <cell r="D157" t="str">
            <v>Input Rate</v>
          </cell>
        </row>
        <row r="158">
          <cell r="D158" t="str">
            <v>Input Rate</v>
          </cell>
        </row>
        <row r="159">
          <cell r="D159" t="str">
            <v>Input Rate</v>
          </cell>
        </row>
        <row r="160">
          <cell r="D160" t="str">
            <v>Input Rate</v>
          </cell>
        </row>
        <row r="161">
          <cell r="D161" t="str">
            <v>Input Rate</v>
          </cell>
        </row>
        <row r="162">
          <cell r="D162"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ewst"/>
    </sheetNames>
    <sheetDataSet>
      <sheetData sheetId="0"/>
      <sheetData sheetId="1"/>
      <sheetData sheetId="2" refreshError="1">
        <row r="50">
          <cell r="G50">
            <v>200</v>
          </cell>
        </row>
      </sheetData>
      <sheetData sheetId="3" refreshError="1">
        <row r="13">
          <cell r="D13">
            <v>150</v>
          </cell>
        </row>
      </sheetData>
      <sheetData sheetId="4" refreshError="1">
        <row r="53">
          <cell r="D53" t="str">
            <v>Input Rate</v>
          </cell>
        </row>
        <row r="55">
          <cell r="D55" t="str">
            <v>Input Rate</v>
          </cell>
        </row>
        <row r="56">
          <cell r="D56" t="str">
            <v>Input Rate</v>
          </cell>
        </row>
        <row r="58">
          <cell r="D58">
            <v>30</v>
          </cell>
        </row>
        <row r="81">
          <cell r="D81" t="str">
            <v>Input Rate</v>
          </cell>
        </row>
        <row r="84">
          <cell r="D84" t="str">
            <v>Input Rate</v>
          </cell>
        </row>
        <row r="128">
          <cell r="D128" t="str">
            <v>Input Rate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PAGE"/>
      <sheetName val="TS_CRF"/>
      <sheetName val="GenAbst"/>
      <sheetName val="DET EST"/>
      <sheetName val="HP CUL"/>
      <sheetName val="1V 2MTS"/>
      <sheetName val="1V 1 MTS"/>
      <sheetName val="BTR"/>
      <sheetName val="RMR"/>
      <sheetName val="Road data"/>
      <sheetName val="SC"/>
      <sheetName val="Line"/>
      <sheetName val="Rates"/>
      <sheetName val="Sheet1"/>
      <sheetName val="MRATES"/>
      <sheetName val="MRoad data"/>
    </sheetNames>
    <sheetDataSet>
      <sheetData sheetId="0"/>
      <sheetData sheetId="1"/>
      <sheetData sheetId="2"/>
      <sheetData sheetId="3"/>
      <sheetData sheetId="4"/>
      <sheetData sheetId="5"/>
      <sheetData sheetId="6"/>
      <sheetData sheetId="7"/>
      <sheetData sheetId="8"/>
      <sheetData sheetId="9">
        <row r="4">
          <cell r="E4" t="str">
            <v xml:space="preserve"> Improvements to Samalakota - Uppada road from km 14/0 to 24/520 in E.G.Dist.</v>
          </cell>
        </row>
      </sheetData>
      <sheetData sheetId="10">
        <row r="12">
          <cell r="K12">
            <v>1038.4299999999998</v>
          </cell>
        </row>
      </sheetData>
      <sheetData sheetId="11">
        <row r="5">
          <cell r="C5" t="str">
            <v>Forming embankment with Side earth by mechanical means upto SDR including pre-watering of soil , removal of top soil, excavation of soils , depositing the soils on the embankment, spreading soil, breaking clods, sectioning , grading and consolidation with</v>
          </cell>
        </row>
        <row r="1006">
          <cell r="C1006" t="str">
            <v>Providing, laying Reinforced cement concrete Hume pipes of 600mm/800mm/1000mm/1200 mm Dia., NP-3 class for pipe culverts  including cost and conveyance of Pipes etc., complete and Labour charges for laying, jointing of 600mm/800mm/1000mm dia. R.C.C Hume p</v>
          </cell>
        </row>
        <row r="1075">
          <cell r="K1075">
            <v>4632</v>
          </cell>
        </row>
        <row r="1895">
          <cell r="K1895">
            <v>8480</v>
          </cell>
        </row>
        <row r="1898">
          <cell r="C1898" t="str">
            <v>Providing dry rough stone revetment 300 mm thick with HBG/HBT stone of not less than 300 mm size including cost, charges and conveyance of materials to site and including labour charges for packing the stones for revetment etc., complete for finished item</v>
          </cell>
        </row>
        <row r="1921">
          <cell r="K1921">
            <v>936</v>
          </cell>
        </row>
        <row r="1922">
          <cell r="C1922" t="str">
            <v xml:space="preserve">Providing 100 mm dia AC pipes for weep holes at 1.00 M  C/C in both horizontal and vertical directions so that the weep holes in each horizontal dirction is staggered from the weep holes lying above and below lines as shown in drawing for abutments, wing </v>
          </cell>
        </row>
        <row r="1923">
          <cell r="K1923">
            <v>63</v>
          </cell>
        </row>
      </sheetData>
      <sheetData sheetId="12"/>
      <sheetData sheetId="13"/>
      <sheetData sheetId="14">
        <row r="3">
          <cell r="D3">
            <v>12.8</v>
          </cell>
        </row>
        <row r="48">
          <cell r="G48">
            <v>146</v>
          </cell>
        </row>
      </sheetData>
      <sheetData sheetId="15"/>
      <sheetData sheetId="16" refreshError="1"/>
      <sheetData sheetId="17"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CBR"/>
      <sheetName val="mlead"/>
      <sheetName val="Leads"/>
      <sheetName val="Det. 1Rx800"/>
      <sheetName val="CD_DET_PIPE_1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RMR"/>
      <sheetName val="BTR"/>
      <sheetName val="Rd.Data"/>
      <sheetName val="C.D.Data (Morth)"/>
      <sheetName val="Rd.Det.Est"/>
      <sheetName val="Gen.Abs."/>
      <sheetName val="Rd.abs.Est"/>
      <sheetName val="Abs_vent&amp;pipe"/>
      <sheetName val="Abs.cc"/>
      <sheetName val="Abs.CDpipe"/>
      <sheetName val="Abs_slab"/>
      <sheetName val="C.D.Abs.Est."/>
      <sheetName val="Abs_box"/>
      <sheetName val="Det. 1Rx900"/>
      <sheetName val="Det. 2Rx800"/>
      <sheetName val="Det. CC"/>
      <sheetName val="Slab det est"/>
      <sheetName val="CD_DET_1CELL_BOX"/>
      <sheetName val="CD_DET_4CELL_BOX"/>
      <sheetName val="CBR"/>
      <sheetName val="mlead"/>
      <sheetName val="Leads"/>
      <sheetName val="Det. 1Rx800"/>
      <sheetName val="CD_DET_PIPE_1R"/>
      <sheetName val="Rates"/>
      <sheetName val="Labour"/>
      <sheetName val="Material"/>
      <sheetName val="mlead "/>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refreshError="1"/>
      <sheetData sheetId="30" refreshError="1"/>
      <sheetData sheetId="31" refreshError="1"/>
      <sheetData sheetId="32" refreshError="1"/>
      <sheetData sheetId="33" refreshError="1"/>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Datasheet"/>
      <sheetName val="test"/>
      <sheetName val="Sheet1"/>
      <sheetName val="Sheet2"/>
      <sheetName val="dBase"/>
      <sheetName val="Sheet3"/>
      <sheetName val="inWords"/>
      <sheetName val="Publicbuilding"/>
      <sheetName val="Labour"/>
      <sheetName val="Material"/>
      <sheetName val="Plant &amp;  Machinery"/>
      <sheetName val="Lead statement ss5"/>
      <sheetName val="MRATES"/>
      <sheetName val="Work_sheet"/>
      <sheetName val="r"/>
      <sheetName val="leads"/>
      <sheetName val="PRECAST lightconc-II"/>
      <sheetName val="C.D.Data (Morth)"/>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de"/>
      <sheetName val="tycs"/>
      <sheetName val="csec-CC"/>
      <sheetName val="csecgsb"/>
      <sheetName val="csecwid"/>
      <sheetName val="tit"/>
      <sheetName val="GAb"/>
      <sheetName val="ABE"/>
      <sheetName val="DetEst"/>
      <sheetName val="ARSI"/>
      <sheetName val="DetRSI"/>
      <sheetName val="ABS CD"/>
      <sheetName val="1R1"/>
      <sheetName val="2R1"/>
      <sheetName val="3R1"/>
      <sheetName val="Protective wall"/>
      <sheetName val="Bodywalls "/>
      <sheetName val="BTR"/>
      <sheetName val="Qmap"/>
      <sheetName val="LEADS"/>
      <sheetName val="RMR"/>
      <sheetName val="Road data"/>
      <sheetName val="Certificates "/>
      <sheetName val="INdex"/>
      <sheetName val="2 V 4 m"/>
      <sheetName val="Earth cal"/>
      <sheetName val="Rates"/>
      <sheetName val="csec-CC scsp"/>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6">
          <cell r="K26">
            <v>104</v>
          </cell>
        </row>
      </sheetData>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de"/>
      <sheetName val="tycs"/>
      <sheetName val="csec-CC"/>
      <sheetName val="csecgsb"/>
      <sheetName val="csecwid"/>
      <sheetName val="tit"/>
      <sheetName val="GAb"/>
      <sheetName val="ABE"/>
      <sheetName val="DetEst"/>
      <sheetName val="ARSI"/>
      <sheetName val="DetRSI"/>
      <sheetName val="ABS CD"/>
      <sheetName val="1R1"/>
      <sheetName val="2R1"/>
      <sheetName val="3R1"/>
      <sheetName val="Protective wall"/>
      <sheetName val="Bodywalls "/>
      <sheetName val="BTR"/>
      <sheetName val="Qmap"/>
      <sheetName val="LEADS"/>
      <sheetName val="RMR"/>
      <sheetName val="Road data"/>
      <sheetName val="Certificates "/>
      <sheetName val="INdex"/>
      <sheetName val="2 V 4 m"/>
      <sheetName val="Earth cal"/>
      <sheetName val="Rates"/>
      <sheetName val="csec-CC scsp"/>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Gen.Abst."/>
      <sheetName val="Abs.Est."/>
      <sheetName val="Det.Ests."/>
      <sheetName val="Avg.lead"/>
      <sheetName val="BTR"/>
      <sheetName val="RMR"/>
      <sheetName val="mlead "/>
      <sheetName val="Rd.Data"/>
      <sheetName val="C.D.Data (Morth)"/>
      <sheetName val="Material"/>
      <sheetName val="MRATES"/>
      <sheetName val="Road data"/>
    </sheetNames>
    <sheetDataSet>
      <sheetData sheetId="0"/>
      <sheetData sheetId="1"/>
      <sheetData sheetId="2"/>
      <sheetData sheetId="3"/>
      <sheetData sheetId="4"/>
      <sheetData sheetId="5"/>
      <sheetData sheetId="6"/>
      <sheetData sheetId="7">
        <row r="14">
          <cell r="C14">
            <v>94.9</v>
          </cell>
        </row>
      </sheetData>
      <sheetData sheetId="8"/>
      <sheetData sheetId="9" refreshError="1"/>
      <sheetData sheetId="10" refreshError="1"/>
      <sheetData sheetId="11" refreshError="1"/>
      <sheetData sheetId="12"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 Avg Lead"/>
      <sheetName val="mlead"/>
      <sheetName val="RMR"/>
      <sheetName val="BTR"/>
      <sheetName val="Rd.Data"/>
      <sheetName val="C.D.Data (Morth)"/>
      <sheetName val="Rd.Det.Est"/>
      <sheetName val="Gen.Abs."/>
      <sheetName val="Rd.abs.Est"/>
      <sheetName val="Abs.cc"/>
      <sheetName val="Abs.900 pipe"/>
      <sheetName val=" Abs.800 pipe"/>
      <sheetName val="Det. 1Rx900"/>
      <sheetName val="Det. 1Rowx800"/>
      <sheetName val="DET_PIPE_1Rx600"/>
      <sheetName val="Det. CC"/>
      <sheetName val="CD_DET_PIPE_1R"/>
      <sheetName val="Slab det est"/>
      <sheetName val="CD_DET_1CELL_BOX"/>
      <sheetName val="CD_DET_4CELL_BOX"/>
      <sheetName val="CBR"/>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 Avg Lead"/>
      <sheetName val="mlead"/>
      <sheetName val="RMR"/>
      <sheetName val="BTR"/>
      <sheetName val="Rd.Data"/>
      <sheetName val="C.D.Data (Morth)"/>
      <sheetName val="Rd.Det.Est"/>
      <sheetName val="Gen.Abs."/>
      <sheetName val="Rd.abs.Est"/>
      <sheetName val="Abs.cc"/>
      <sheetName val="Abs.900 pipe"/>
      <sheetName val=" Abs.800 pipe"/>
      <sheetName val="Det. 1Rx900"/>
      <sheetName val="Det. 1Rowx800"/>
      <sheetName val="DET_PIPE_1Rx600"/>
      <sheetName val="Det. CC"/>
      <sheetName val="CD_DET_PIPE_1R"/>
      <sheetName val="Slab det est"/>
      <sheetName val="CD_DET_1CELL_BOX"/>
      <sheetName val="CD_DET_4CELL_BOX"/>
      <sheetName val="CBR"/>
      <sheetName val="Sheet1"/>
      <sheetName val="mlead "/>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Certificate (2)"/>
      <sheetName val="Coverpage"/>
      <sheetName val="INDEX"/>
      <sheetName val="Indexmap"/>
      <sheetName val="General Abstract"/>
      <sheetName val="rOAD-Abstract"/>
      <sheetName val="rOAD-detailed"/>
      <sheetName val="CD Works-abs"/>
      <sheetName val="CD Works-detailed"/>
      <sheetName val="Data"/>
      <sheetName val="RMR"/>
      <sheetName val="WT AVG LEAD"/>
      <sheetName val="EARTH QTY"/>
      <sheetName val="EARTH SECTION"/>
      <sheetName val="Broad features (2)"/>
      <sheetName val="Certificate"/>
      <sheetName val="Desig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8">
          <cell r="M18">
            <v>34</v>
          </cell>
        </row>
        <row r="76">
          <cell r="M76">
            <v>46</v>
          </cell>
        </row>
      </sheetData>
      <sheetData sheetId="15"/>
      <sheetData sheetId="16"/>
      <sheetData sheetId="17"/>
      <sheetData sheetId="18"/>
      <sheetData sheetId="19"/>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Info"/>
      <sheetName val="Cov"/>
      <sheetName val="Sheet2"/>
      <sheetName val="TS memo"/>
      <sheetName val="Rep"/>
      <sheetName val="GAbst"/>
      <sheetName val="GA"/>
      <sheetName val="Road data OLD"/>
      <sheetName val="RMR OLD"/>
      <sheetName val="A.E (2)"/>
      <sheetName val="CC road (2)"/>
      <sheetName val="Seigniorage  (2)"/>
      <sheetName val="D.E (2)"/>
      <sheetName val="Seigniorage  (Rtg.Wall)"/>
      <sheetName val="A.E (Rtg.Wall)"/>
      <sheetName val="D.E (Rtg.Wall)"/>
      <sheetName val="Rtg.Wall data"/>
      <sheetName val="1R 1000 "/>
      <sheetName val="2R1000"/>
      <sheetName val="Culvert Abs"/>
      <sheetName val="Strip Plan"/>
      <sheetName val="RetWall GA Road"/>
      <sheetName val="Culvert 2 R DE"/>
      <sheetName val="Culvert 1R DE"/>
      <sheetName val="RE Wall Raft "/>
      <sheetName val="Leads (2)"/>
      <sheetName val="GA Road LEad"/>
      <sheetName val="Spec"/>
      <sheetName val="Lead Chart (2)"/>
      <sheetName val="RMR (2)"/>
      <sheetName val="BTR (2)"/>
      <sheetName val="Plan R 1M"/>
      <sheetName val="Plan R 2.0 M "/>
      <sheetName val="Pipe Rates"/>
      <sheetName val="Leads OLD"/>
      <sheetName val="BTR OLD"/>
      <sheetName val="Sheet1"/>
      <sheetName val="Crust design"/>
      <sheetName val="Sp. report"/>
      <sheetName val="Box 2x2"/>
      <sheetName val="Box 3x3"/>
      <sheetName val="Box 3x2"/>
      <sheetName val="Box 2x3"/>
      <sheetName val="Box D 3x2"/>
      <sheetName val="Box 8x5"/>
      <sheetName val="Box 4x4 - 3M EC"/>
      <sheetName val="Box 6x4"/>
      <sheetName val="Box 4x3"/>
      <sheetName val="Abst. Box"/>
      <sheetName val="VVN Seignarages"/>
      <sheetName val="Seigniorage"/>
      <sheetName val="Rates"/>
      <sheetName val="CBR"/>
      <sheetName val="Road data (2)"/>
      <sheetName val="certificate"/>
      <sheetName val="Certificates"/>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row r="8">
          <cell r="B8">
            <v>1</v>
          </cell>
          <cell r="C8">
            <v>27.725212339919906</v>
          </cell>
        </row>
        <row r="9">
          <cell r="B9">
            <v>2</v>
          </cell>
          <cell r="C9">
            <v>38.815297275887872</v>
          </cell>
        </row>
        <row r="10">
          <cell r="B10">
            <v>3</v>
          </cell>
          <cell r="C10">
            <v>51.753729701183822</v>
          </cell>
        </row>
        <row r="11">
          <cell r="B11">
            <v>4</v>
          </cell>
          <cell r="C11">
            <v>62.843814637151787</v>
          </cell>
        </row>
        <row r="12">
          <cell r="B12">
            <v>5</v>
          </cell>
          <cell r="C12">
            <v>73.933899573119746</v>
          </cell>
        </row>
        <row r="13">
          <cell r="B13">
            <v>6</v>
          </cell>
          <cell r="C13">
            <v>85.023984509087697</v>
          </cell>
        </row>
        <row r="14">
          <cell r="B14">
            <v>7</v>
          </cell>
          <cell r="C14">
            <v>96.114069445055662</v>
          </cell>
        </row>
        <row r="15">
          <cell r="B15">
            <v>8</v>
          </cell>
          <cell r="C15">
            <v>107.20415438102361</v>
          </cell>
        </row>
        <row r="16">
          <cell r="B16">
            <v>9</v>
          </cell>
          <cell r="C16">
            <v>118.29423931699158</v>
          </cell>
        </row>
        <row r="17">
          <cell r="B17">
            <v>10</v>
          </cell>
          <cell r="C17">
            <v>129.38432425295954</v>
          </cell>
        </row>
        <row r="18">
          <cell r="B18">
            <v>11</v>
          </cell>
          <cell r="C18">
            <v>140.4744091889275</v>
          </cell>
        </row>
        <row r="19">
          <cell r="B19">
            <v>12</v>
          </cell>
          <cell r="C19">
            <v>151.56449412489545</v>
          </cell>
        </row>
        <row r="20">
          <cell r="B20">
            <v>13</v>
          </cell>
          <cell r="C20">
            <v>162.6545790608634</v>
          </cell>
        </row>
        <row r="21">
          <cell r="B21">
            <v>14</v>
          </cell>
          <cell r="C21">
            <v>173.74466399683135</v>
          </cell>
        </row>
        <row r="22">
          <cell r="B22">
            <v>15</v>
          </cell>
          <cell r="C22">
            <v>184.83474893279933</v>
          </cell>
        </row>
        <row r="23">
          <cell r="B23">
            <v>16</v>
          </cell>
          <cell r="C23">
            <v>195.92483386876728</v>
          </cell>
        </row>
        <row r="24">
          <cell r="B24">
            <v>17</v>
          </cell>
          <cell r="C24">
            <v>207.01491880473523</v>
          </cell>
        </row>
        <row r="25">
          <cell r="B25">
            <v>18</v>
          </cell>
          <cell r="C25">
            <v>218.10500374070318</v>
          </cell>
        </row>
        <row r="26">
          <cell r="B26">
            <v>19</v>
          </cell>
          <cell r="C26">
            <v>229.19508867667113</v>
          </cell>
        </row>
        <row r="27">
          <cell r="B27">
            <v>20</v>
          </cell>
          <cell r="C27">
            <v>240.28517361263914</v>
          </cell>
        </row>
        <row r="28">
          <cell r="B28">
            <v>21</v>
          </cell>
          <cell r="C28">
            <v>251.37525854860712</v>
          </cell>
        </row>
        <row r="29">
          <cell r="B29">
            <v>22</v>
          </cell>
          <cell r="C29">
            <v>262.4653434845751</v>
          </cell>
        </row>
        <row r="30">
          <cell r="B30">
            <v>23</v>
          </cell>
          <cell r="C30">
            <v>273.55542842054308</v>
          </cell>
        </row>
        <row r="31">
          <cell r="B31">
            <v>24</v>
          </cell>
          <cell r="C31">
            <v>284.64551335651106</v>
          </cell>
        </row>
        <row r="32">
          <cell r="B32">
            <v>25</v>
          </cell>
          <cell r="C32">
            <v>295.73559829247904</v>
          </cell>
        </row>
        <row r="33">
          <cell r="B33">
            <v>26</v>
          </cell>
          <cell r="C33">
            <v>306.82568322844702</v>
          </cell>
        </row>
        <row r="34">
          <cell r="B34">
            <v>27</v>
          </cell>
          <cell r="C34">
            <v>317.915768164415</v>
          </cell>
        </row>
        <row r="35">
          <cell r="B35">
            <v>28</v>
          </cell>
          <cell r="C35">
            <v>329.00585310038298</v>
          </cell>
        </row>
        <row r="36">
          <cell r="B36">
            <v>29</v>
          </cell>
          <cell r="C36">
            <v>340.09593803635096</v>
          </cell>
        </row>
        <row r="37">
          <cell r="B37">
            <v>30</v>
          </cell>
          <cell r="C37">
            <v>351.18602297231894</v>
          </cell>
        </row>
        <row r="38">
          <cell r="B38">
            <v>31</v>
          </cell>
          <cell r="C38">
            <v>360.42776041895894</v>
          </cell>
        </row>
        <row r="39">
          <cell r="B39">
            <v>32</v>
          </cell>
          <cell r="C39">
            <v>369.66949786559888</v>
          </cell>
        </row>
        <row r="40">
          <cell r="B40">
            <v>33</v>
          </cell>
          <cell r="C40">
            <v>378.91123531223883</v>
          </cell>
        </row>
        <row r="41">
          <cell r="B41">
            <v>34</v>
          </cell>
          <cell r="C41">
            <v>388.15297275887883</v>
          </cell>
        </row>
        <row r="42">
          <cell r="B42">
            <v>35</v>
          </cell>
          <cell r="C42">
            <v>397.39471020551878</v>
          </cell>
        </row>
        <row r="43">
          <cell r="B43">
            <v>36</v>
          </cell>
          <cell r="C43">
            <v>406.63644765215878</v>
          </cell>
        </row>
        <row r="44">
          <cell r="B44">
            <v>37</v>
          </cell>
          <cell r="C44">
            <v>415.87818509879872</v>
          </cell>
        </row>
        <row r="45">
          <cell r="B45">
            <v>38</v>
          </cell>
          <cell r="C45">
            <v>425.11992254543867</v>
          </cell>
        </row>
        <row r="46">
          <cell r="B46">
            <v>39</v>
          </cell>
          <cell r="C46">
            <v>434.36165999207867</v>
          </cell>
        </row>
        <row r="47">
          <cell r="B47">
            <v>40</v>
          </cell>
          <cell r="C47">
            <v>443.60339743871862</v>
          </cell>
        </row>
        <row r="48">
          <cell r="B48">
            <v>41</v>
          </cell>
          <cell r="C48">
            <v>452.84513488535868</v>
          </cell>
        </row>
        <row r="50">
          <cell r="B50">
            <v>42</v>
          </cell>
          <cell r="C50">
            <v>462.08687233199862</v>
          </cell>
        </row>
        <row r="51">
          <cell r="B51">
            <v>43</v>
          </cell>
          <cell r="C51">
            <v>471.32860977863857</v>
          </cell>
        </row>
        <row r="52">
          <cell r="B52">
            <v>44</v>
          </cell>
          <cell r="C52">
            <v>480.57034722527857</v>
          </cell>
        </row>
        <row r="53">
          <cell r="B53">
            <v>45</v>
          </cell>
          <cell r="C53">
            <v>489.81208467191851</v>
          </cell>
        </row>
        <row r="54">
          <cell r="B54">
            <v>46</v>
          </cell>
          <cell r="C54">
            <v>499.05382211855851</v>
          </cell>
        </row>
        <row r="55">
          <cell r="B55">
            <v>47</v>
          </cell>
          <cell r="C55">
            <v>508.29555956519846</v>
          </cell>
        </row>
        <row r="56">
          <cell r="B56">
            <v>48</v>
          </cell>
          <cell r="C56">
            <v>517.5372970118384</v>
          </cell>
        </row>
        <row r="57">
          <cell r="B57">
            <v>49</v>
          </cell>
          <cell r="C57">
            <v>526.77903445847835</v>
          </cell>
        </row>
        <row r="58">
          <cell r="B58">
            <v>50</v>
          </cell>
          <cell r="C58">
            <v>536.02077190511841</v>
          </cell>
        </row>
        <row r="59">
          <cell r="B59">
            <v>51</v>
          </cell>
          <cell r="C59">
            <v>545.26250935175835</v>
          </cell>
        </row>
        <row r="60">
          <cell r="B60">
            <v>52</v>
          </cell>
          <cell r="C60">
            <v>554.5042467983983</v>
          </cell>
        </row>
        <row r="61">
          <cell r="B61">
            <v>53</v>
          </cell>
          <cell r="C61">
            <v>563.74598424503824</v>
          </cell>
        </row>
        <row r="62">
          <cell r="B62">
            <v>54</v>
          </cell>
          <cell r="C62">
            <v>572.98772169167819</v>
          </cell>
        </row>
        <row r="63">
          <cell r="B63">
            <v>55</v>
          </cell>
          <cell r="C63">
            <v>582.22945913831825</v>
          </cell>
        </row>
        <row r="64">
          <cell r="B64">
            <v>56</v>
          </cell>
          <cell r="C64">
            <v>591.47119658495819</v>
          </cell>
        </row>
        <row r="65">
          <cell r="B65">
            <v>57</v>
          </cell>
          <cell r="C65">
            <v>600.71293403159814</v>
          </cell>
        </row>
        <row r="66">
          <cell r="B66">
            <v>58</v>
          </cell>
          <cell r="C66">
            <v>609.95467147823808</v>
          </cell>
        </row>
        <row r="67">
          <cell r="B67">
            <v>59</v>
          </cell>
          <cell r="C67">
            <v>619.19640892487803</v>
          </cell>
        </row>
        <row r="68">
          <cell r="B68">
            <v>60</v>
          </cell>
          <cell r="C68">
            <v>628.43814637151809</v>
          </cell>
        </row>
        <row r="69">
          <cell r="B69">
            <v>61</v>
          </cell>
          <cell r="C69">
            <v>637.67988381815803</v>
          </cell>
        </row>
        <row r="70">
          <cell r="B70">
            <v>62</v>
          </cell>
          <cell r="C70">
            <v>646.92162126479798</v>
          </cell>
        </row>
        <row r="71">
          <cell r="B71">
            <v>63</v>
          </cell>
          <cell r="C71">
            <v>656.16335871143792</v>
          </cell>
        </row>
        <row r="72">
          <cell r="B72">
            <v>64</v>
          </cell>
          <cell r="C72">
            <v>665.40509615807787</v>
          </cell>
        </row>
        <row r="73">
          <cell r="B73">
            <v>65</v>
          </cell>
          <cell r="C73">
            <v>674.64683360471793</v>
          </cell>
        </row>
        <row r="74">
          <cell r="B74">
            <v>66</v>
          </cell>
          <cell r="C74">
            <v>683.88857105135787</v>
          </cell>
        </row>
        <row r="75">
          <cell r="B75">
            <v>67</v>
          </cell>
          <cell r="C75">
            <v>693.13030849799782</v>
          </cell>
        </row>
        <row r="76">
          <cell r="B76">
            <v>68</v>
          </cell>
          <cell r="C76">
            <v>702.37204594463776</v>
          </cell>
        </row>
        <row r="77">
          <cell r="B77">
            <v>69</v>
          </cell>
          <cell r="C77">
            <v>711.61378339127782</v>
          </cell>
        </row>
        <row r="78">
          <cell r="B78">
            <v>70</v>
          </cell>
          <cell r="C78">
            <v>720.85552083791777</v>
          </cell>
        </row>
        <row r="79">
          <cell r="B79">
            <v>71</v>
          </cell>
          <cell r="C79">
            <v>730.09725828455771</v>
          </cell>
        </row>
        <row r="80">
          <cell r="B80">
            <v>72</v>
          </cell>
          <cell r="C80">
            <v>739.33899573119766</v>
          </cell>
        </row>
        <row r="81">
          <cell r="B81">
            <v>73</v>
          </cell>
          <cell r="C81">
            <v>748.5807331778376</v>
          </cell>
        </row>
        <row r="82">
          <cell r="B82">
            <v>74</v>
          </cell>
          <cell r="C82">
            <v>757.82247062447766</v>
          </cell>
        </row>
        <row r="83">
          <cell r="B83">
            <v>75</v>
          </cell>
          <cell r="C83">
            <v>767.0642080711176</v>
          </cell>
        </row>
        <row r="84">
          <cell r="B84">
            <v>76</v>
          </cell>
          <cell r="C84">
            <v>776.30594551775755</v>
          </cell>
        </row>
        <row r="85">
          <cell r="B85">
            <v>77</v>
          </cell>
          <cell r="C85">
            <v>785.5476829643975</v>
          </cell>
        </row>
        <row r="86">
          <cell r="B86">
            <v>78</v>
          </cell>
          <cell r="C86">
            <v>794.78942041103744</v>
          </cell>
        </row>
        <row r="87">
          <cell r="B87">
            <v>79</v>
          </cell>
          <cell r="C87">
            <v>804.0311578576775</v>
          </cell>
        </row>
        <row r="88">
          <cell r="B88">
            <v>80</v>
          </cell>
          <cell r="C88">
            <v>813.27289530431744</v>
          </cell>
        </row>
        <row r="89">
          <cell r="B89">
            <v>81</v>
          </cell>
          <cell r="C89">
            <v>822.51463275095739</v>
          </cell>
        </row>
        <row r="90">
          <cell r="B90">
            <v>82</v>
          </cell>
          <cell r="C90">
            <v>831.75637019759733</v>
          </cell>
        </row>
        <row r="91">
          <cell r="B91">
            <v>83</v>
          </cell>
          <cell r="C91">
            <v>840.99810764423728</v>
          </cell>
        </row>
        <row r="92">
          <cell r="B92">
            <v>84</v>
          </cell>
          <cell r="C92">
            <v>850.23984509087734</v>
          </cell>
        </row>
        <row r="93">
          <cell r="B93">
            <v>85</v>
          </cell>
          <cell r="C93">
            <v>859.48158253751728</v>
          </cell>
        </row>
        <row r="94">
          <cell r="B94">
            <v>86</v>
          </cell>
          <cell r="C94">
            <v>868.72331998415723</v>
          </cell>
        </row>
        <row r="95">
          <cell r="B95">
            <v>87</v>
          </cell>
          <cell r="C95">
            <v>877.96505743079717</v>
          </cell>
        </row>
        <row r="96">
          <cell r="B96">
            <v>88</v>
          </cell>
          <cell r="C96">
            <v>887.20679487743712</v>
          </cell>
        </row>
        <row r="97">
          <cell r="B97">
            <v>89</v>
          </cell>
          <cell r="C97">
            <v>896.44853232407718</v>
          </cell>
        </row>
        <row r="98">
          <cell r="B98">
            <v>90</v>
          </cell>
          <cell r="C98">
            <v>905.69026977071712</v>
          </cell>
        </row>
        <row r="99">
          <cell r="B99">
            <v>91</v>
          </cell>
          <cell r="C99">
            <v>914.93200721735707</v>
          </cell>
        </row>
        <row r="100">
          <cell r="B100">
            <v>92</v>
          </cell>
          <cell r="C100">
            <v>924.17374466399701</v>
          </cell>
        </row>
        <row r="101">
          <cell r="B101">
            <v>93</v>
          </cell>
          <cell r="C101">
            <v>933.41548211063696</v>
          </cell>
        </row>
        <row r="102">
          <cell r="B102">
            <v>94</v>
          </cell>
          <cell r="C102">
            <v>942.65721955727702</v>
          </cell>
        </row>
        <row r="103">
          <cell r="B103">
            <v>95</v>
          </cell>
          <cell r="C103">
            <v>951.89895700391696</v>
          </cell>
        </row>
        <row r="104">
          <cell r="B104">
            <v>96</v>
          </cell>
          <cell r="C104">
            <v>961.14069445055691</v>
          </cell>
        </row>
        <row r="105">
          <cell r="B105">
            <v>97</v>
          </cell>
          <cell r="C105">
            <v>970.38243189719685</v>
          </cell>
        </row>
        <row r="106">
          <cell r="B106">
            <v>98</v>
          </cell>
          <cell r="C106">
            <v>979.6241693438368</v>
          </cell>
        </row>
        <row r="107">
          <cell r="B107">
            <v>99</v>
          </cell>
          <cell r="C107">
            <v>988.86590679047686</v>
          </cell>
        </row>
        <row r="108">
          <cell r="B108">
            <v>100</v>
          </cell>
          <cell r="C108">
            <v>998.1076442371168</v>
          </cell>
        </row>
        <row r="109">
          <cell r="B109">
            <v>101</v>
          </cell>
          <cell r="C109">
            <v>1007.3493816837567</v>
          </cell>
        </row>
        <row r="110">
          <cell r="B110">
            <v>102</v>
          </cell>
          <cell r="C110">
            <v>1016.5911191303967</v>
          </cell>
        </row>
        <row r="111">
          <cell r="B111">
            <v>103</v>
          </cell>
          <cell r="C111">
            <v>1025.8328565770366</v>
          </cell>
        </row>
        <row r="112">
          <cell r="B112">
            <v>104</v>
          </cell>
          <cell r="C112">
            <v>1035.0745940236766</v>
          </cell>
        </row>
        <row r="113">
          <cell r="B113">
            <v>105</v>
          </cell>
          <cell r="C113">
            <v>1044.3163314703165</v>
          </cell>
        </row>
        <row r="114">
          <cell r="B114">
            <v>106</v>
          </cell>
          <cell r="C114">
            <v>1053.5580689169567</v>
          </cell>
        </row>
        <row r="115">
          <cell r="B115">
            <v>107</v>
          </cell>
          <cell r="C115">
            <v>1062.7998063635966</v>
          </cell>
        </row>
        <row r="116">
          <cell r="B116">
            <v>108</v>
          </cell>
          <cell r="C116">
            <v>1072.0415438102366</v>
          </cell>
        </row>
        <row r="117">
          <cell r="B117">
            <v>109</v>
          </cell>
          <cell r="C117">
            <v>1081.2832812568765</v>
          </cell>
        </row>
        <row r="118">
          <cell r="B118">
            <v>110</v>
          </cell>
          <cell r="C118">
            <v>1090.5250187035165</v>
          </cell>
        </row>
        <row r="119">
          <cell r="B119">
            <v>111</v>
          </cell>
          <cell r="C119">
            <v>1099.7667561501564</v>
          </cell>
        </row>
        <row r="120">
          <cell r="B120">
            <v>112</v>
          </cell>
          <cell r="C120">
            <v>1109.0084935967964</v>
          </cell>
        </row>
        <row r="121">
          <cell r="B121">
            <v>113</v>
          </cell>
          <cell r="C121">
            <v>1118.2502310434363</v>
          </cell>
        </row>
        <row r="122">
          <cell r="B122">
            <v>114</v>
          </cell>
          <cell r="C122">
            <v>1127.4919684900763</v>
          </cell>
        </row>
        <row r="123">
          <cell r="B123">
            <v>115</v>
          </cell>
          <cell r="C123">
            <v>1136.7337059367162</v>
          </cell>
        </row>
        <row r="124">
          <cell r="B124">
            <v>116</v>
          </cell>
          <cell r="C124">
            <v>1145.9754433833564</v>
          </cell>
        </row>
        <row r="125">
          <cell r="B125">
            <v>117</v>
          </cell>
          <cell r="C125">
            <v>1155.2171808299963</v>
          </cell>
        </row>
        <row r="126">
          <cell r="B126">
            <v>118</v>
          </cell>
          <cell r="C126">
            <v>1164.4589182766363</v>
          </cell>
        </row>
        <row r="127">
          <cell r="B127">
            <v>119</v>
          </cell>
          <cell r="C127">
            <v>1173.7006557232762</v>
          </cell>
        </row>
        <row r="128">
          <cell r="B128">
            <v>120</v>
          </cell>
          <cell r="C128">
            <v>1182.9423931699162</v>
          </cell>
        </row>
        <row r="129">
          <cell r="B129">
            <v>121</v>
          </cell>
          <cell r="C129">
            <v>1192.1841306165561</v>
          </cell>
        </row>
        <row r="130">
          <cell r="B130">
            <v>122</v>
          </cell>
          <cell r="C130">
            <v>1201.425868063196</v>
          </cell>
        </row>
        <row r="131">
          <cell r="B131">
            <v>123</v>
          </cell>
          <cell r="C131">
            <v>1210.667605509836</v>
          </cell>
        </row>
        <row r="132">
          <cell r="B132">
            <v>124</v>
          </cell>
          <cell r="C132">
            <v>1219.9093429564759</v>
          </cell>
        </row>
        <row r="133">
          <cell r="B133">
            <v>125</v>
          </cell>
          <cell r="C133">
            <v>1229.1510804031159</v>
          </cell>
        </row>
        <row r="134">
          <cell r="B134">
            <v>126</v>
          </cell>
          <cell r="C134">
            <v>1238.3928178497561</v>
          </cell>
        </row>
        <row r="135">
          <cell r="B135">
            <v>127</v>
          </cell>
          <cell r="C135">
            <v>1247.634555296396</v>
          </cell>
        </row>
        <row r="136">
          <cell r="B136">
            <v>128</v>
          </cell>
          <cell r="C136">
            <v>1256.8762927430359</v>
          </cell>
        </row>
        <row r="137">
          <cell r="B137">
            <v>129</v>
          </cell>
          <cell r="C137">
            <v>1266.1180301896759</v>
          </cell>
        </row>
        <row r="138">
          <cell r="B138">
            <v>130</v>
          </cell>
          <cell r="C138">
            <v>1275.3597676363158</v>
          </cell>
        </row>
        <row r="139">
          <cell r="B139">
            <v>131</v>
          </cell>
          <cell r="C139">
            <v>1284.6015050829558</v>
          </cell>
        </row>
        <row r="140">
          <cell r="B140">
            <v>132</v>
          </cell>
          <cell r="C140">
            <v>1293.8432425295957</v>
          </cell>
        </row>
        <row r="141">
          <cell r="B141">
            <v>133</v>
          </cell>
          <cell r="C141">
            <v>1303.0849799762357</v>
          </cell>
        </row>
        <row r="142">
          <cell r="B142">
            <v>134</v>
          </cell>
          <cell r="C142">
            <v>1312.3267174228756</v>
          </cell>
        </row>
        <row r="143">
          <cell r="B143">
            <v>135</v>
          </cell>
          <cell r="C143">
            <v>1321.5684548695158</v>
          </cell>
        </row>
        <row r="144">
          <cell r="B144">
            <v>136</v>
          </cell>
          <cell r="C144">
            <v>1330.8101923161557</v>
          </cell>
        </row>
        <row r="145">
          <cell r="B145">
            <v>137</v>
          </cell>
          <cell r="C145">
            <v>1340.0519297627957</v>
          </cell>
        </row>
        <row r="146">
          <cell r="B146">
            <v>138</v>
          </cell>
          <cell r="C146">
            <v>1349.2936672094356</v>
          </cell>
        </row>
        <row r="147">
          <cell r="B147">
            <v>139</v>
          </cell>
          <cell r="C147">
            <v>1358.5354046560756</v>
          </cell>
        </row>
        <row r="148">
          <cell r="B148">
            <v>140</v>
          </cell>
          <cell r="C148">
            <v>1367.7771421027155</v>
          </cell>
        </row>
        <row r="149">
          <cell r="B149">
            <v>141</v>
          </cell>
          <cell r="C149">
            <v>1377.0188795493555</v>
          </cell>
        </row>
        <row r="150">
          <cell r="B150">
            <v>142</v>
          </cell>
          <cell r="C150">
            <v>1386.2606169959954</v>
          </cell>
        </row>
        <row r="151">
          <cell r="B151">
            <v>143</v>
          </cell>
          <cell r="C151">
            <v>1395.5023544426354</v>
          </cell>
        </row>
        <row r="152">
          <cell r="B152">
            <v>144</v>
          </cell>
          <cell r="C152">
            <v>1404.7440918892753</v>
          </cell>
        </row>
        <row r="153">
          <cell r="B153">
            <v>145</v>
          </cell>
          <cell r="C153">
            <v>1413.9858293359155</v>
          </cell>
        </row>
        <row r="154">
          <cell r="B154">
            <v>146</v>
          </cell>
          <cell r="C154">
            <v>1423.2275667825554</v>
          </cell>
        </row>
        <row r="155">
          <cell r="B155">
            <v>147</v>
          </cell>
          <cell r="C155">
            <v>1432.4693042291954</v>
          </cell>
        </row>
        <row r="156">
          <cell r="B156">
            <v>148</v>
          </cell>
          <cell r="C156">
            <v>1441.7110416758353</v>
          </cell>
        </row>
        <row r="157">
          <cell r="B157">
            <v>149</v>
          </cell>
          <cell r="C157">
            <v>1450.9527791224752</v>
          </cell>
        </row>
        <row r="158">
          <cell r="B158">
            <v>150</v>
          </cell>
          <cell r="C158">
            <v>1460.1945165691152</v>
          </cell>
        </row>
      </sheetData>
      <sheetData sheetId="54" refreshError="1"/>
      <sheetData sheetId="55" refreshError="1"/>
      <sheetData sheetId="56" refreshError="1"/>
      <sheetData sheetId="57" refreshError="1"/>
      <sheetData sheetId="58"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lip"/>
      <sheetName val="summary"/>
      <sheetName val="tech"/>
      <sheetName val="abstract"/>
      <sheetName val="detailed"/>
      <sheetName val="culvert"/>
      <sheetName val="culvert (2)"/>
      <sheetName val="culvert (3)"/>
      <sheetName val="impRdam"/>
      <sheetName val="cost"/>
      <sheetName val="data"/>
      <sheetName val="CDdata"/>
      <sheetName val="keymap"/>
      <sheetName val="lchart"/>
      <sheetName val="LS"/>
      <sheetName val="CS"/>
      <sheetName val="CS (2)"/>
      <sheetName val="leads"/>
      <sheetName val="f_slip"/>
      <sheetName val="1v600"/>
      <sheetName val="2v600"/>
      <sheetName val="3v600"/>
      <sheetName val="2v900"/>
      <sheetName val="3v900"/>
      <sheetName val="30mRd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lip"/>
      <sheetName val="summary"/>
      <sheetName val="tech"/>
      <sheetName val="abstract"/>
      <sheetName val="detailed"/>
      <sheetName val="culvert"/>
      <sheetName val="culvert (2)"/>
      <sheetName val="culvert (3)"/>
      <sheetName val="impRdam"/>
      <sheetName val="cost"/>
      <sheetName val="data"/>
      <sheetName val="CDdata"/>
      <sheetName val="keymap"/>
      <sheetName val="lchart"/>
      <sheetName val="LS"/>
      <sheetName val="CS"/>
      <sheetName val="CS (2)"/>
      <sheetName val="leads"/>
      <sheetName val="f_slip"/>
      <sheetName val="1v600"/>
      <sheetName val="2v600"/>
      <sheetName val="3v600"/>
      <sheetName val="2v900"/>
      <sheetName val="3v900"/>
      <sheetName val="30mRdam"/>
      <sheetName val="Labour"/>
      <sheetName val="Material"/>
      <sheetName val="v"/>
      <sheetName val="r"/>
      <sheetName val="Plant &amp;  Machinery"/>
      <sheetName val="Iocount"/>
      <sheetName val="MRATES"/>
      <sheetName val="ESTIMATE"/>
      <sheetName val="RMR "/>
      <sheetName val="Data_Bit_I"/>
      <sheetName val="Mp-team 1"/>
      <sheetName val="Sheet9"/>
      <sheetName val="Lead"/>
      <sheetName val="RMR"/>
      <sheetName val="0000000000000"/>
      <sheetName val="Lead statement"/>
      <sheetName val="FF WRK"/>
      <sheetName val="Sheet1 (2)"/>
      <sheetName val="detls"/>
      <sheetName val="Lead-2014-15"/>
      <sheetName val="work_sheet"/>
      <sheetName val="ABS"/>
      <sheetName val="Est_KB"/>
      <sheetName val="Specification"/>
      <sheetName val="sup dat"/>
      <sheetName val="Bridge Data 2005-06"/>
      <sheetName val="Specification report"/>
      <sheetName val="dBase"/>
      <sheetName val="Sheet1"/>
      <sheetName val="Road Detail Est."/>
      <sheetName val="MRoad data"/>
      <sheetName val="labour &amp; Centering"/>
      <sheetName val="beam-reinft"/>
      <sheetName val="hdpe-rates"/>
      <sheetName val="hdpe weights"/>
      <sheetName val="ssr-rates"/>
      <sheetName val="pvc-rates"/>
      <sheetName val="PVC weights"/>
      <sheetName val="mlead"/>
      <sheetName val="abs road"/>
      <sheetName val="R_Det"/>
      <sheetName val="Road data"/>
      <sheetName val="Sheet3"/>
      <sheetName val="Det.SC2"/>
      <sheetName val="Rates SSR 2008-09"/>
      <sheetName val="Nspt-smp-final-ORIGINAL"/>
      <sheetName val="Lookup"/>
      <sheetName val="maya"/>
      <sheetName val="Lead (Final)"/>
      <sheetName val="Main sheet"/>
      <sheetName val="Bitumen trunk"/>
      <sheetName val="Feeder"/>
      <sheetName val="R99 etc"/>
      <sheetName val="Trunk unpaved"/>
      <sheetName val="PRECAST lightconc-II"/>
      <sheetName val="FORM7"/>
      <sheetName val="DATA-BASE"/>
      <sheetName val="DATA-ABSTRACT"/>
      <sheetName val="Data Road"/>
      <sheetName val="NonSSR"/>
      <sheetName val="Longitudinal"/>
      <sheetName val="m1"/>
      <sheetName val="l"/>
      <sheetName val="Lead (2)"/>
      <sheetName val="coverpage"/>
      <sheetName val="C-data"/>
      <sheetName val="data existing_do not delete"/>
      <sheetName val="General"/>
      <sheetName val="Rates"/>
      <sheetName val="m"/>
      <sheetName val="culvert_(2)"/>
      <sheetName val="culvert_(3)"/>
      <sheetName val="CS_(2)"/>
      <sheetName val="Plant_&amp;__Machinery"/>
      <sheetName val="RMR_"/>
      <sheetName val="culvert_(2)1"/>
      <sheetName val="culvert_(3)1"/>
      <sheetName val="CS_(2)1"/>
      <sheetName val="Plant_&amp;__Machinery1"/>
      <sheetName val="RMR_1"/>
      <sheetName val="SUMP1420KL@HW"/>
      <sheetName val="Sheet2"/>
      <sheetName val="Quarry"/>
      <sheetName val="TS memo"/>
      <sheetName val="Lead Chat"/>
      <sheetName val="Rd.Det.Est"/>
      <sheetName val="Usage"/>
      <sheetName val="Common "/>
      <sheetName val="lead-st"/>
      <sheetName val="rdamdata"/>
      <sheetName val="p&amp;m"/>
      <sheetName val="Superstruc"/>
      <sheetName val="labour-16-17"/>
      <sheetName val="INPUT-SHEET"/>
      <sheetName val="other rates"/>
      <sheetName val="Levels"/>
      <sheetName val="SSR07-08"/>
      <sheetName val="59"/>
      <sheetName val="Publicbuilding"/>
      <sheetName val="C.D.Abs.Est."/>
      <sheetName val="HDPE"/>
      <sheetName val="Mp-team_1"/>
      <sheetName val="Lead_statement"/>
      <sheetName val="FF_WRK"/>
      <sheetName val="Sheet1_(2)"/>
      <sheetName val="sup_dat"/>
      <sheetName val="Bridge_Data_2005-06"/>
      <sheetName val="Specification_report"/>
      <sheetName val="Road_Detail_Est_"/>
      <sheetName val="MRoad_data"/>
      <sheetName val="labour_&amp;_Centering"/>
      <sheetName val="hdpe_weights"/>
      <sheetName val="PVC_weights"/>
      <sheetName val="abs_road"/>
      <sheetName val="Road_data"/>
      <sheetName val="Det_SC2"/>
      <sheetName val="Main_sheet"/>
      <sheetName val="Rates_SSR_2008-09"/>
      <sheetName val="Bitumen_trunk"/>
      <sheetName val="R99_etc"/>
      <sheetName val="Trunk_unpaved"/>
      <sheetName val="Design"/>
      <sheetName val="Staff Acco."/>
      <sheetName val="pvc_basic"/>
      <sheetName val="Global factors"/>
      <sheetName val="Data_Base"/>
      <sheetName val="OverviewBarmer"/>
      <sheetName val="Mat"/>
      <sheetName val="int dia (2)"/>
      <sheetName val="DATA SHEET"/>
      <sheetName val="Data-2010-11"/>
      <sheetName val="index"/>
      <sheetName val="BTR"/>
      <sheetName val="PS1"/>
      <sheetName val="Main"/>
      <sheetName val="PLAN_FEB97"/>
      <sheetName val="GA"/>
      <sheetName val="WATER-HAMMER"/>
      <sheetName val="GN-ST-10"/>
      <sheetName val="slab"/>
      <sheetName val="dlvoid"/>
      <sheetName val="Lead 2014-15"/>
      <sheetName val="Sheet3-1"/>
      <sheetName val="PVC_dia"/>
      <sheetName val="DISCOUNT"/>
      <sheetName val="stone"/>
      <sheetName val="WT AVG LEAD"/>
      <sheetName val="#REF"/>
      <sheetName val="id"/>
      <sheetName val="basdat-f"/>
      <sheetName val="Lead sheet"/>
      <sheetName val="Data.F8.BTR"/>
      <sheetName val="not req 3"/>
      <sheetName val="data_sein"/>
      <sheetName val="ewst"/>
      <sheetName val="abst"/>
      <sheetName val="HDPE-pipe-rates"/>
      <sheetName val="pvc-pipe-rates"/>
      <sheetName val="temp-SDData (2)"/>
      <sheetName val="Sheet5"/>
      <sheetName val="lead charges"/>
      <sheetName val="FB - 1L"/>
      <sheetName val="RTS memo"/>
      <sheetName val="GenAbst"/>
      <sheetName val="Data base"/>
      <sheetName val="FIRST"/>
      <sheetName val="NALA-LS"/>
      <sheetName val="X-BOX HYD"/>
      <sheetName val="X-TRAIL PIT DETAILS"/>
      <sheetName val="X-BLOCK LEVELS"/>
      <sheetName val="MACRO-BACK UP"/>
      <sheetName val="Side walls (earth)"/>
      <sheetName val="Activity No (A) ( 12)  "/>
      <sheetName val="Culverts"/>
      <sheetName val="Material "/>
      <sheetName val="SLAB DESIGN"/>
      <sheetName val="BASE_ALL"/>
      <sheetName val="Av.G Level"/>
      <sheetName val="Leads 08-09"/>
      <sheetName val="habs-list"/>
      <sheetName val="int-Dia"/>
      <sheetName val="nodes"/>
      <sheetName val="prjt"/>
      <sheetName val="Scheme Area Details_Block__ C2"/>
      <sheetName val="app2"/>
      <sheetName val="KEOLARI"/>
      <sheetName val="Hamlet_Data_2300"/>
      <sheetName val="ELE "/>
      <sheetName val="(4)F-81 Exp.side"/>
      <sheetName val="New33KVSS_E3"/>
      <sheetName val="Prop aug of Ex 33KVSS_E3a"/>
      <sheetName val="Sheet6"/>
      <sheetName val="SCHEMATIC-EX&amp;PR"/>
      <sheetName val="JACKWELL"/>
      <sheetName val="01-DATA INPUT"/>
      <sheetName val="INPUT SHEET"/>
      <sheetName val="RES-PLANNING"/>
      <sheetName val="Macro1"/>
      <sheetName val="Sheet11"/>
      <sheetName val="STAMT"/>
      <sheetName val="EST"/>
      <sheetName val="Estt"/>
      <sheetName val="QTY"/>
      <sheetName val="cert"/>
      <sheetName val="BWSCPlt"/>
      <sheetName val="CI"/>
      <sheetName val="DI"/>
      <sheetName val="G.R.P"/>
      <sheetName val="PSC REVISED"/>
      <sheetName val="pvc"/>
      <sheetName val="Dormitory"/>
      <sheetName val="Process"/>
      <sheetName val="Boq Block A"/>
      <sheetName val="DATA-2005-06"/>
      <sheetName val="Design of two-way slab"/>
      <sheetName val="Abstract-Civil"/>
      <sheetName val="Line"/>
      <sheetName val="road est"/>
      <sheetName val="Drawing status-1"/>
      <sheetName val="Notes"/>
      <sheetName val="OH"/>
      <sheetName val="Basic Rates"/>
      <sheetName val="G - B"/>
      <sheetName val="Suppl-data"/>
      <sheetName val="Lead_(Final)"/>
      <sheetName val="SPECS"/>
      <sheetName val="labour (2)"/>
      <sheetName val="Buildings"/>
      <sheetName val="Gen"/>
      <sheetName val="New Total Layouts"/>
      <sheetName val="Revised rates(SSR 2014-15)"/>
      <sheetName val="ew OG"/>
      <sheetName val="Data CD "/>
      <sheetName val="FINAL DATA"/>
      <sheetName val="Road data-TD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A3" t="str">
            <v>Sno</v>
          </cell>
          <cell r="B3" t="str">
            <v>Lead</v>
          </cell>
          <cell r="C3">
            <v>0</v>
          </cell>
          <cell r="D3" t="str">
            <v>Earth</v>
          </cell>
          <cell r="E3" t="str">
            <v>Metal</v>
          </cell>
          <cell r="F3" t="str">
            <v>Bricks</v>
          </cell>
        </row>
        <row r="4">
          <cell r="A4">
            <v>1</v>
          </cell>
          <cell r="B4">
            <v>100</v>
          </cell>
          <cell r="C4" t="str">
            <v>m</v>
          </cell>
          <cell r="D4">
            <v>16</v>
          </cell>
        </row>
        <row r="5">
          <cell r="A5">
            <v>2</v>
          </cell>
          <cell r="B5">
            <v>200</v>
          </cell>
          <cell r="C5" t="str">
            <v>m</v>
          </cell>
          <cell r="D5">
            <v>25</v>
          </cell>
        </row>
        <row r="6">
          <cell r="A6">
            <v>3</v>
          </cell>
          <cell r="B6">
            <v>300</v>
          </cell>
          <cell r="C6" t="str">
            <v>m</v>
          </cell>
          <cell r="D6">
            <v>33</v>
          </cell>
        </row>
        <row r="7">
          <cell r="A7">
            <v>4</v>
          </cell>
          <cell r="B7">
            <v>400</v>
          </cell>
          <cell r="C7" t="str">
            <v>m</v>
          </cell>
          <cell r="D7">
            <v>45</v>
          </cell>
        </row>
        <row r="8">
          <cell r="A8">
            <v>5</v>
          </cell>
          <cell r="B8">
            <v>500</v>
          </cell>
          <cell r="C8" t="str">
            <v>m</v>
          </cell>
          <cell r="D8">
            <v>56</v>
          </cell>
          <cell r="E8">
            <v>64</v>
          </cell>
          <cell r="F8">
            <v>93.9</v>
          </cell>
        </row>
        <row r="9">
          <cell r="A9">
            <v>6</v>
          </cell>
          <cell r="B9">
            <v>1</v>
          </cell>
          <cell r="C9" t="str">
            <v>KM</v>
          </cell>
          <cell r="D9">
            <v>58</v>
          </cell>
          <cell r="E9">
            <v>67</v>
          </cell>
          <cell r="F9">
            <v>96.6</v>
          </cell>
        </row>
        <row r="10">
          <cell r="A10">
            <v>7</v>
          </cell>
          <cell r="B10">
            <v>2</v>
          </cell>
          <cell r="C10" t="str">
            <v>KM</v>
          </cell>
          <cell r="D10">
            <v>61</v>
          </cell>
          <cell r="E10">
            <v>69</v>
          </cell>
          <cell r="F10">
            <v>99.9</v>
          </cell>
        </row>
        <row r="11">
          <cell r="A11">
            <v>8</v>
          </cell>
          <cell r="B11">
            <v>3</v>
          </cell>
          <cell r="C11" t="str">
            <v>KM</v>
          </cell>
          <cell r="D11">
            <v>64</v>
          </cell>
          <cell r="E11">
            <v>72</v>
          </cell>
          <cell r="F11">
            <v>102.5</v>
          </cell>
        </row>
        <row r="12">
          <cell r="A12">
            <v>9</v>
          </cell>
          <cell r="B12">
            <v>4</v>
          </cell>
          <cell r="C12" t="str">
            <v>KM</v>
          </cell>
          <cell r="D12">
            <v>67</v>
          </cell>
          <cell r="E12">
            <v>75</v>
          </cell>
          <cell r="F12">
            <v>105.9</v>
          </cell>
        </row>
        <row r="13">
          <cell r="A13">
            <v>10</v>
          </cell>
          <cell r="B13">
            <v>5</v>
          </cell>
          <cell r="C13" t="str">
            <v>KM</v>
          </cell>
          <cell r="D13">
            <v>70</v>
          </cell>
          <cell r="E13">
            <v>78</v>
          </cell>
          <cell r="F13">
            <v>109.1</v>
          </cell>
        </row>
        <row r="14">
          <cell r="A14">
            <v>11</v>
          </cell>
          <cell r="B14">
            <v>6</v>
          </cell>
          <cell r="C14" t="str">
            <v>KM</v>
          </cell>
          <cell r="D14">
            <v>72</v>
          </cell>
          <cell r="E14">
            <v>82</v>
          </cell>
          <cell r="F14">
            <v>112.5</v>
          </cell>
        </row>
        <row r="15">
          <cell r="A15">
            <v>12</v>
          </cell>
          <cell r="B15">
            <v>7</v>
          </cell>
          <cell r="C15" t="str">
            <v>KM</v>
          </cell>
          <cell r="D15">
            <v>76</v>
          </cell>
          <cell r="E15">
            <v>84</v>
          </cell>
          <cell r="F15">
            <v>115.8</v>
          </cell>
        </row>
        <row r="16">
          <cell r="A16">
            <v>13</v>
          </cell>
          <cell r="B16">
            <v>8</v>
          </cell>
          <cell r="C16" t="str">
            <v>KM</v>
          </cell>
          <cell r="D16">
            <v>79</v>
          </cell>
          <cell r="E16">
            <v>86</v>
          </cell>
          <cell r="F16">
            <v>118.5</v>
          </cell>
        </row>
        <row r="17">
          <cell r="A17">
            <v>14</v>
          </cell>
          <cell r="B17">
            <v>9</v>
          </cell>
          <cell r="C17" t="str">
            <v>KM</v>
          </cell>
          <cell r="D17">
            <v>82</v>
          </cell>
          <cell r="E17">
            <v>90</v>
          </cell>
          <cell r="F17">
            <v>121.9</v>
          </cell>
        </row>
        <row r="18">
          <cell r="A18">
            <v>15</v>
          </cell>
          <cell r="B18">
            <v>10</v>
          </cell>
          <cell r="C18" t="str">
            <v>KM</v>
          </cell>
          <cell r="D18">
            <v>85</v>
          </cell>
          <cell r="E18">
            <v>92</v>
          </cell>
          <cell r="F18">
            <v>125.1</v>
          </cell>
        </row>
        <row r="19">
          <cell r="A19">
            <v>16</v>
          </cell>
          <cell r="B19">
            <v>11</v>
          </cell>
          <cell r="C19" t="str">
            <v>KM</v>
          </cell>
          <cell r="D19">
            <v>89</v>
          </cell>
          <cell r="E19">
            <v>95</v>
          </cell>
          <cell r="F19">
            <v>128.5</v>
          </cell>
        </row>
        <row r="20">
          <cell r="A20">
            <v>17</v>
          </cell>
          <cell r="B20">
            <v>12</v>
          </cell>
          <cell r="C20" t="str">
            <v>KM</v>
          </cell>
          <cell r="D20">
            <v>91</v>
          </cell>
          <cell r="E20">
            <v>99</v>
          </cell>
          <cell r="F20">
            <v>131.80000000000001</v>
          </cell>
        </row>
        <row r="21">
          <cell r="A21">
            <v>18</v>
          </cell>
          <cell r="B21">
            <v>13</v>
          </cell>
          <cell r="C21" t="str">
            <v>KM</v>
          </cell>
          <cell r="D21">
            <v>94</v>
          </cell>
          <cell r="E21">
            <v>102</v>
          </cell>
          <cell r="F21">
            <v>134.4</v>
          </cell>
        </row>
        <row r="22">
          <cell r="A22">
            <v>19</v>
          </cell>
          <cell r="B22">
            <v>14</v>
          </cell>
          <cell r="C22" t="str">
            <v>KM</v>
          </cell>
          <cell r="D22">
            <v>97</v>
          </cell>
          <cell r="E22">
            <v>105</v>
          </cell>
          <cell r="F22">
            <v>137.80000000000001</v>
          </cell>
        </row>
        <row r="23">
          <cell r="A23">
            <v>20</v>
          </cell>
          <cell r="B23">
            <v>15</v>
          </cell>
          <cell r="C23" t="str">
            <v>KM</v>
          </cell>
          <cell r="D23">
            <v>100</v>
          </cell>
          <cell r="E23">
            <v>107</v>
          </cell>
          <cell r="F23">
            <v>141.1</v>
          </cell>
        </row>
        <row r="24">
          <cell r="A24">
            <v>21</v>
          </cell>
          <cell r="B24">
            <v>16</v>
          </cell>
          <cell r="C24" t="str">
            <v>KM</v>
          </cell>
          <cell r="D24">
            <v>102</v>
          </cell>
          <cell r="E24">
            <v>110</v>
          </cell>
          <cell r="F24">
            <v>144.4</v>
          </cell>
        </row>
        <row r="25">
          <cell r="A25">
            <v>22</v>
          </cell>
          <cell r="B25">
            <v>17</v>
          </cell>
          <cell r="C25" t="str">
            <v>KM</v>
          </cell>
          <cell r="D25">
            <v>106</v>
          </cell>
          <cell r="E25">
            <v>113</v>
          </cell>
          <cell r="F25">
            <v>147.69999999999999</v>
          </cell>
        </row>
        <row r="26">
          <cell r="A26">
            <v>23</v>
          </cell>
          <cell r="B26">
            <v>18</v>
          </cell>
          <cell r="C26" t="str">
            <v>KM</v>
          </cell>
          <cell r="D26">
            <v>109</v>
          </cell>
          <cell r="E26">
            <v>116</v>
          </cell>
          <cell r="F26">
            <v>150.4</v>
          </cell>
        </row>
        <row r="27">
          <cell r="A27">
            <v>24</v>
          </cell>
          <cell r="B27">
            <v>19</v>
          </cell>
          <cell r="C27" t="str">
            <v>KM</v>
          </cell>
          <cell r="D27">
            <v>112</v>
          </cell>
          <cell r="E27">
            <v>118</v>
          </cell>
          <cell r="F27">
            <v>153.80000000000001</v>
          </cell>
        </row>
        <row r="28">
          <cell r="A28">
            <v>25</v>
          </cell>
          <cell r="B28">
            <v>20</v>
          </cell>
          <cell r="C28" t="str">
            <v>KM</v>
          </cell>
          <cell r="D28">
            <v>115</v>
          </cell>
          <cell r="E28">
            <v>122</v>
          </cell>
          <cell r="F28">
            <v>157.1</v>
          </cell>
        </row>
        <row r="29">
          <cell r="A29">
            <v>26</v>
          </cell>
          <cell r="B29">
            <v>21</v>
          </cell>
          <cell r="C29" t="str">
            <v>KM</v>
          </cell>
          <cell r="D29">
            <v>117.5</v>
          </cell>
          <cell r="E29">
            <v>125</v>
          </cell>
          <cell r="F29">
            <v>161.15</v>
          </cell>
        </row>
        <row r="30">
          <cell r="A30">
            <v>27</v>
          </cell>
          <cell r="B30">
            <v>22</v>
          </cell>
          <cell r="C30" t="str">
            <v>KM</v>
          </cell>
          <cell r="D30">
            <v>120</v>
          </cell>
          <cell r="E30">
            <v>128</v>
          </cell>
          <cell r="F30">
            <v>165.2</v>
          </cell>
        </row>
        <row r="31">
          <cell r="A31">
            <v>28</v>
          </cell>
          <cell r="B31">
            <v>23</v>
          </cell>
          <cell r="C31" t="str">
            <v>KM</v>
          </cell>
          <cell r="D31">
            <v>122.5</v>
          </cell>
          <cell r="E31">
            <v>131</v>
          </cell>
          <cell r="F31">
            <v>169.25</v>
          </cell>
        </row>
        <row r="32">
          <cell r="A32">
            <v>29</v>
          </cell>
          <cell r="B32">
            <v>24</v>
          </cell>
          <cell r="C32" t="str">
            <v>KM</v>
          </cell>
          <cell r="D32">
            <v>125</v>
          </cell>
          <cell r="E32">
            <v>134</v>
          </cell>
          <cell r="F32">
            <v>173.3</v>
          </cell>
        </row>
        <row r="33">
          <cell r="A33">
            <v>30</v>
          </cell>
          <cell r="B33">
            <v>25</v>
          </cell>
          <cell r="C33" t="str">
            <v>KM</v>
          </cell>
          <cell r="D33">
            <v>127.5</v>
          </cell>
          <cell r="E33">
            <v>137</v>
          </cell>
          <cell r="F33">
            <v>177.35</v>
          </cell>
        </row>
        <row r="34">
          <cell r="A34">
            <v>31</v>
          </cell>
          <cell r="B34">
            <v>26</v>
          </cell>
          <cell r="C34" t="str">
            <v>KM</v>
          </cell>
          <cell r="D34">
            <v>130</v>
          </cell>
          <cell r="E34">
            <v>140</v>
          </cell>
          <cell r="F34">
            <v>181.4</v>
          </cell>
        </row>
        <row r="35">
          <cell r="A35">
            <v>32</v>
          </cell>
          <cell r="B35">
            <v>27</v>
          </cell>
          <cell r="C35" t="str">
            <v>KM</v>
          </cell>
          <cell r="D35">
            <v>132.5</v>
          </cell>
          <cell r="E35">
            <v>143</v>
          </cell>
          <cell r="F35">
            <v>185.45</v>
          </cell>
        </row>
        <row r="36">
          <cell r="A36">
            <v>33</v>
          </cell>
          <cell r="B36">
            <v>28</v>
          </cell>
          <cell r="C36" t="str">
            <v>KM</v>
          </cell>
          <cell r="D36">
            <v>135</v>
          </cell>
          <cell r="E36">
            <v>146</v>
          </cell>
          <cell r="F36">
            <v>189.5</v>
          </cell>
        </row>
        <row r="37">
          <cell r="A37">
            <v>34</v>
          </cell>
          <cell r="B37">
            <v>29</v>
          </cell>
          <cell r="C37" t="str">
            <v>KM</v>
          </cell>
          <cell r="D37">
            <v>137.5</v>
          </cell>
          <cell r="E37">
            <v>149</v>
          </cell>
          <cell r="F37">
            <v>193.55</v>
          </cell>
        </row>
        <row r="38">
          <cell r="A38">
            <v>35</v>
          </cell>
          <cell r="B38">
            <v>30</v>
          </cell>
          <cell r="C38" t="str">
            <v>KM</v>
          </cell>
          <cell r="D38">
            <v>140</v>
          </cell>
          <cell r="E38">
            <v>152</v>
          </cell>
          <cell r="F38">
            <v>197.6</v>
          </cell>
        </row>
        <row r="39">
          <cell r="A39">
            <v>36</v>
          </cell>
          <cell r="B39">
            <v>31</v>
          </cell>
          <cell r="C39" t="str">
            <v>KM</v>
          </cell>
          <cell r="D39">
            <v>142.5</v>
          </cell>
          <cell r="E39">
            <v>155</v>
          </cell>
          <cell r="F39">
            <v>201.65</v>
          </cell>
        </row>
        <row r="40">
          <cell r="A40">
            <v>37</v>
          </cell>
          <cell r="B40">
            <v>32</v>
          </cell>
          <cell r="C40" t="str">
            <v>KM</v>
          </cell>
          <cell r="D40">
            <v>145</v>
          </cell>
          <cell r="E40">
            <v>158</v>
          </cell>
          <cell r="F40">
            <v>205.7</v>
          </cell>
        </row>
        <row r="41">
          <cell r="A41">
            <v>38</v>
          </cell>
          <cell r="B41">
            <v>33</v>
          </cell>
          <cell r="C41" t="str">
            <v>KM</v>
          </cell>
          <cell r="D41">
            <v>147.5</v>
          </cell>
          <cell r="E41">
            <v>161</v>
          </cell>
          <cell r="F41">
            <v>209.75</v>
          </cell>
        </row>
        <row r="42">
          <cell r="A42">
            <v>39</v>
          </cell>
          <cell r="B42">
            <v>34</v>
          </cell>
          <cell r="C42" t="str">
            <v>KM</v>
          </cell>
          <cell r="D42">
            <v>150</v>
          </cell>
          <cell r="E42">
            <v>164</v>
          </cell>
          <cell r="F42">
            <v>213.8</v>
          </cell>
        </row>
        <row r="43">
          <cell r="A43">
            <v>40</v>
          </cell>
          <cell r="B43">
            <v>35</v>
          </cell>
          <cell r="C43" t="str">
            <v>KM</v>
          </cell>
          <cell r="D43">
            <v>152.5</v>
          </cell>
          <cell r="E43">
            <v>167</v>
          </cell>
          <cell r="F43">
            <v>217.85</v>
          </cell>
        </row>
        <row r="44">
          <cell r="A44">
            <v>41</v>
          </cell>
          <cell r="B44">
            <v>36</v>
          </cell>
          <cell r="C44" t="str">
            <v>KM</v>
          </cell>
          <cell r="D44">
            <v>155</v>
          </cell>
          <cell r="E44">
            <v>170</v>
          </cell>
          <cell r="F44">
            <v>221.9</v>
          </cell>
        </row>
        <row r="45">
          <cell r="A45">
            <v>42</v>
          </cell>
          <cell r="B45">
            <v>37</v>
          </cell>
          <cell r="C45" t="str">
            <v>KM</v>
          </cell>
          <cell r="D45">
            <v>157.5</v>
          </cell>
          <cell r="E45">
            <v>173</v>
          </cell>
          <cell r="F45">
            <v>225.95</v>
          </cell>
        </row>
        <row r="46">
          <cell r="A46">
            <v>43</v>
          </cell>
          <cell r="B46">
            <v>38</v>
          </cell>
          <cell r="C46" t="str">
            <v>KM</v>
          </cell>
          <cell r="D46">
            <v>160</v>
          </cell>
          <cell r="E46">
            <v>176</v>
          </cell>
          <cell r="F46">
            <v>230</v>
          </cell>
        </row>
        <row r="47">
          <cell r="A47">
            <v>44</v>
          </cell>
          <cell r="B47">
            <v>39</v>
          </cell>
          <cell r="C47" t="str">
            <v>KM</v>
          </cell>
          <cell r="D47">
            <v>162.5</v>
          </cell>
          <cell r="E47">
            <v>179</v>
          </cell>
          <cell r="F47">
            <v>234.05</v>
          </cell>
        </row>
        <row r="48">
          <cell r="A48">
            <v>45</v>
          </cell>
          <cell r="B48">
            <v>40</v>
          </cell>
          <cell r="C48" t="str">
            <v>KM</v>
          </cell>
          <cell r="D48">
            <v>165</v>
          </cell>
          <cell r="E48">
            <v>182</v>
          </cell>
          <cell r="F48">
            <v>238.1</v>
          </cell>
        </row>
        <row r="49">
          <cell r="A49">
            <v>46</v>
          </cell>
          <cell r="B49">
            <v>41</v>
          </cell>
          <cell r="C49" t="str">
            <v>KM</v>
          </cell>
          <cell r="D49">
            <v>167.5</v>
          </cell>
          <cell r="E49">
            <v>185</v>
          </cell>
          <cell r="F49">
            <v>242.15</v>
          </cell>
        </row>
        <row r="50">
          <cell r="A50">
            <v>47</v>
          </cell>
          <cell r="B50">
            <v>42</v>
          </cell>
          <cell r="C50" t="str">
            <v>KM</v>
          </cell>
          <cell r="D50">
            <v>170</v>
          </cell>
          <cell r="E50">
            <v>188</v>
          </cell>
          <cell r="F50">
            <v>246.2</v>
          </cell>
        </row>
        <row r="51">
          <cell r="A51">
            <v>48</v>
          </cell>
          <cell r="B51">
            <v>43</v>
          </cell>
          <cell r="C51" t="str">
            <v>KM</v>
          </cell>
          <cell r="D51">
            <v>172.5</v>
          </cell>
          <cell r="E51">
            <v>191</v>
          </cell>
          <cell r="F51">
            <v>250.25</v>
          </cell>
        </row>
        <row r="52">
          <cell r="A52">
            <v>49</v>
          </cell>
          <cell r="B52">
            <v>44</v>
          </cell>
          <cell r="C52" t="str">
            <v>KM</v>
          </cell>
          <cell r="D52">
            <v>175</v>
          </cell>
          <cell r="E52">
            <v>194</v>
          </cell>
          <cell r="F52">
            <v>254.3</v>
          </cell>
        </row>
        <row r="53">
          <cell r="A53">
            <v>50</v>
          </cell>
          <cell r="B53">
            <v>45</v>
          </cell>
          <cell r="C53" t="str">
            <v>KM</v>
          </cell>
          <cell r="D53">
            <v>177.5</v>
          </cell>
          <cell r="E53">
            <v>197</v>
          </cell>
          <cell r="F53">
            <v>258.35000000000002</v>
          </cell>
        </row>
      </sheetData>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B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abs road"/>
      <sheetName val="coverpage"/>
      <sheetName val="MRATES"/>
      <sheetName val="C.D.Abs.Est."/>
      <sheetName val="BTR"/>
      <sheetName val="Rates"/>
      <sheetName val="R_D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Sheet3"/>
      <sheetName val="Summary"/>
      <sheetName val="tps"/>
      <sheetName val="DD-Buyouts"/>
      <sheetName val="FR- Buyouts"/>
      <sheetName val="Imp-DDBuyouts"/>
      <sheetName val="Imp-FRBuyouts"/>
      <sheetName val="Imp-DD Buyouts"/>
      <sheetName val="DJC"/>
      <sheetName val="consumables"/>
      <sheetName val="august"/>
      <sheetName val="triconex(Daelim)"/>
      <sheetName val="Sheet16"/>
      <sheetName val="DISCOUNT"/>
      <sheetName val="__00"/>
      <sheetName val="pvc_basic"/>
      <sheetName val="FR-_Buyouts"/>
      <sheetName val="Imp-DD_Buyouts"/>
      <sheetName val="Mp-team 1"/>
      <sheetName val="MRATES"/>
      <sheetName val="Lead"/>
      <sheetName val="Sheet1 (2)"/>
      <sheetName val="int-Dia-hdpe"/>
      <sheetName val="habs-list"/>
      <sheetName val="int-Dia-pvc"/>
      <sheetName val="nodes"/>
      <sheetName val="maya"/>
      <sheetName val="leads"/>
      <sheetName val="sup dat"/>
      <sheetName val="Material"/>
      <sheetName val="DATA"/>
      <sheetName val="Plant &amp;  Machinery"/>
      <sheetName val="t_prsr"/>
      <sheetName val="id"/>
      <sheetName val="wh"/>
      <sheetName val="ewst"/>
      <sheetName val="labour"/>
      <sheetName val="Boq"/>
      <sheetName val="int-Dia"/>
      <sheetName val="Wordsdata"/>
      <sheetName val="Data.F8.BTR"/>
      <sheetName val="Iocount"/>
      <sheetName val="labour coeff"/>
      <sheetName val="Cover"/>
      <sheetName val="R_Det"/>
      <sheetName val="Road data"/>
      <sheetName val="RMR"/>
      <sheetName val="HDPE-pipe-rates"/>
      <sheetName val="pvc-pipe-rates"/>
      <sheetName val="hdpe-rates"/>
      <sheetName val="hdpe weights"/>
      <sheetName val="ssr-rates"/>
      <sheetName val="pvc-rates"/>
      <sheetName val="PVC weights"/>
      <sheetName val="Specification report"/>
      <sheetName val="Bridge Data 2005-06"/>
      <sheetName val="segments-details"/>
      <sheetName val="Common "/>
      <sheetName val="detls"/>
      <sheetName val="Sheet1"/>
      <sheetName val="Sheet2"/>
      <sheetName val="DATA_PRG"/>
      <sheetName val="Sheet5"/>
      <sheetName val="m"/>
      <sheetName val="mlead"/>
      <sheetName val="C.D.Data (Morth)"/>
      <sheetName val="Rd.Data"/>
      <sheetName val="abs road"/>
      <sheetName val="coverpage"/>
      <sheetName val="BWSCPlt"/>
      <sheetName val="CI"/>
      <sheetName val="DI"/>
      <sheetName val="G.R.P"/>
      <sheetName val="HDPE"/>
      <sheetName val="PSC REVISED"/>
      <sheetName val="pvc"/>
      <sheetName val="Rd.Det.Est"/>
      <sheetName val="Lead Chat"/>
      <sheetName val="Rates"/>
      <sheetName val="(Road-Project)"/>
      <sheetName val="11.Habitations"/>
      <sheetName val="Indices"/>
      <sheetName val="Nspt-smp-final-ORIGINAL"/>
      <sheetName val="DATA-ABSTRACT"/>
      <sheetName val="_5wgdhabfinal00_01"/>
      <sheetName val="#REF"/>
      <sheetName val="CD_Data"/>
      <sheetName val="PLAN_FEB97"/>
      <sheetName val="0000000000000"/>
      <sheetName val="mroad data"/>
    </sheetNames>
    <sheetDataSet>
      <sheetData sheetId="0"/>
      <sheetData sheetId="1" refreshError="1">
        <row r="15">
          <cell r="C15">
            <v>4.25</v>
          </cell>
        </row>
        <row r="16">
          <cell r="C16">
            <v>3.5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ESTIMATE"/>
      <sheetName val="Labour"/>
      <sheetName val="Material"/>
      <sheetName val="DATA-BASE"/>
      <sheetName val="Data"/>
      <sheetName val="DATA-ABSTRACT"/>
      <sheetName val="SUB-STN Bld Elec"/>
      <sheetName val="Secty Bld Elec"/>
      <sheetName val="G.Hostel-A elec"/>
      <sheetName val="G.Hostel-B elec"/>
      <sheetName val="K &amp; Dinning elec"/>
      <sheetName val="F. Housing-III &amp; IV elec)"/>
      <sheetName val="F. Housing-elec"/>
      <sheetName val="Principal qtrs- elec"/>
      <sheetName val="College - elec  "/>
      <sheetName val="El Data"/>
      <sheetName val="leads"/>
      <sheetName val="Plant &amp;  Machinery"/>
      <sheetName val="Lead"/>
      <sheetName val="LEAD (old)"/>
      <sheetName val="HDPE-pipe-rates"/>
      <sheetName val="pvc-pipe-rates"/>
      <sheetName val="MRate"/>
      <sheetName val="Data_Bit_I"/>
      <sheetName val="hdpe-rates"/>
      <sheetName val="hdpe weights"/>
      <sheetName val="ssr-rates"/>
      <sheetName val="pvc-rates"/>
      <sheetName val="PVC weights"/>
      <sheetName val="DATAS"/>
      <sheetName val="Iocount"/>
      <sheetName val="dBase"/>
      <sheetName val="Road data"/>
      <sheetName val="Bridge Data 2005-06"/>
      <sheetName val="RMR"/>
      <sheetName val="labour-16-17"/>
      <sheetName val="PRECAST lightconc-II"/>
      <sheetName val="MRATES"/>
      <sheetName val="Road Detail Est."/>
      <sheetName val="Mp-team 1"/>
      <sheetName val="R_Det"/>
      <sheetName val="labour &amp; Centering"/>
      <sheetName val="Sheet3"/>
      <sheetName val="GF SB Ok "/>
      <sheetName val="Det.SC2"/>
      <sheetName val="Summary"/>
      <sheetName val="DISCOUNT"/>
      <sheetName val="Estimate "/>
      <sheetName val="m"/>
      <sheetName val="0000000000000"/>
      <sheetName val="Sheet9"/>
      <sheetName val="Lead-2014-15"/>
      <sheetName val="Sheet1 (2)"/>
      <sheetName val="SUB-STN_Bld_Elec"/>
      <sheetName val="Secty_Bld_Elec"/>
      <sheetName val="G_Hostel-A_elec"/>
      <sheetName val="G_Hostel-B_elec"/>
      <sheetName val="K_&amp;_Dinning_elec"/>
      <sheetName val="F__Housing-III_&amp;_IV_elec)"/>
      <sheetName val="F__Housing-elec"/>
      <sheetName val="Principal_qtrs-_elec"/>
      <sheetName val="College_-_elec__"/>
      <sheetName val="El_Data"/>
      <sheetName val="Plant_&amp;__Machinery"/>
      <sheetName val="Bridge_Data_2005-06"/>
      <sheetName val="LEAD_(old)"/>
      <sheetName val="hdpe_weights"/>
      <sheetName val="PVC_weights"/>
      <sheetName val="Road_data"/>
      <sheetName val="Mp-team_1"/>
      <sheetName val="labour_&amp;_Centering"/>
      <sheetName val="GF_SB_Ok_"/>
      <sheetName val="Det_SC2"/>
      <sheetName val="Estimate_"/>
      <sheetName val="Bill-12"/>
      <sheetName val="Sheet5"/>
      <sheetName val="COLUMN"/>
      <sheetName val="Process"/>
      <sheetName val="Publicbuilding"/>
      <sheetName val="Wordsdata"/>
      <sheetName val="abs road"/>
      <sheetName val="Gates and Pergola Data"/>
      <sheetName val="r"/>
      <sheetName val="l"/>
      <sheetName val="Lead statement"/>
      <sheetName val="lead-st"/>
      <sheetName val="lead charges"/>
      <sheetName val="inWords"/>
      <sheetName val="Commo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Set>
  </externalBook>
</externalLink>
</file>

<file path=xl/externalLinks/externalLink4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Gen.Abst."/>
      <sheetName val="Abs.Est."/>
      <sheetName val="Det.Ests."/>
      <sheetName val="Avg.lead"/>
      <sheetName val="BTR"/>
      <sheetName val="RMR"/>
      <sheetName val="mlead "/>
      <sheetName val="Rd.Data"/>
    </sheetNames>
    <sheetDataSet>
      <sheetData sheetId="0"/>
      <sheetData sheetId="1"/>
      <sheetData sheetId="2"/>
      <sheetData sheetId="3"/>
      <sheetData sheetId="4"/>
      <sheetData sheetId="5"/>
      <sheetData sheetId="6"/>
      <sheetData sheetId="7"/>
      <sheetData sheetId="8"/>
    </sheetDataSet>
  </externalBook>
</externalLink>
</file>

<file path=xl/externalLinks/externalLink4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Labou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lead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I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Data"/>
      <sheetName val="drain rm data"/>
      <sheetName val="LOWEST RATES"/>
      <sheetName val="leads"/>
      <sheetName val="drain_rm_data"/>
      <sheetName val="LOWEST_RATES"/>
      <sheetName val="drain_rm_data1"/>
      <sheetName val="LOWEST_RATES1"/>
      <sheetName val="Labour"/>
      <sheetName val="Material"/>
      <sheetName val="Plant &amp;  Machinery"/>
      <sheetName val="drain_rm_data2"/>
      <sheetName val="LOWEST_RATES2"/>
      <sheetName val="Plant_&amp;__Machinery"/>
      <sheetName val="Lookup"/>
      <sheetName val="maya"/>
      <sheetName val="ESTIMATE"/>
      <sheetName val="abs road"/>
      <sheetName val="Road data"/>
      <sheetName val="0000000000000"/>
      <sheetName val="Data_Bit_I"/>
      <sheetName val="R_Det"/>
      <sheetName val="Sheet1 (2)"/>
      <sheetName val="Sheet1"/>
      <sheetName val="v"/>
      <sheetName val="mlead"/>
      <sheetName val="banilad"/>
      <sheetName val="r"/>
      <sheetName val="sectorwise"/>
      <sheetName val="Quarry"/>
      <sheetName val="Plant 㫨  Machinery"/>
      <sheetName val="Plant_㫨__Machinery"/>
      <sheetName val="Nspt-smp-final-ORIGINAL"/>
      <sheetName val="Design_abf"/>
      <sheetName val="Pipe Areas"/>
      <sheetName val="Elc.Stnd.Data-18-19-final "/>
      <sheetName val="Cover"/>
      <sheetName val="MRATES"/>
      <sheetName val="Elc.Stnd.Data-17-18 "/>
      <sheetName val="Rates"/>
      <sheetName val="Av.G Level"/>
      <sheetName val="Sheet2"/>
      <sheetName val="data existing_do not delete"/>
      <sheetName val="CD Data"/>
      <sheetName val="hdpe weights"/>
      <sheetName val="ww-march-02"/>
      <sheetName val="GROUND"/>
      <sheetName val="SECOND"/>
      <sheetName val="Data 07-08 "/>
      <sheetName val="Rate Analysis"/>
      <sheetName val="HEAD"/>
      <sheetName val="Input"/>
      <sheetName val="Road Detail Est."/>
      <sheetName val="drain_rm_data3"/>
      <sheetName val="LOWEST_RATES3"/>
      <sheetName val="Plant_&amp;__Machinery1"/>
      <sheetName val="abs_road"/>
      <sheetName val="Road_data"/>
      <sheetName val="drain_rm_data4"/>
      <sheetName val="LOWEST_RATES4"/>
      <sheetName val="Plant_&amp;__Machinery2"/>
      <sheetName val="abs_road1"/>
      <sheetName val="Road_data1"/>
      <sheetName val="rdamdata"/>
      <sheetName val="Road data.PS"/>
      <sheetName val="eligibilty"/>
      <sheetName val="Sheet3"/>
      <sheetName val="RMR"/>
      <sheetName val="dBase"/>
      <sheetName val="stone"/>
      <sheetName val="index"/>
      <sheetName val="m"/>
      <sheetName val="narsib~1"/>
      <sheetName val="SUMP1420KL@HW"/>
      <sheetName val="Mp-team 1"/>
      <sheetName val="Staff Acco."/>
      <sheetName val="Convey"/>
      <sheetName val="lead-st"/>
      <sheetName val="Levels"/>
      <sheetName val="HS 1 BPT (2)all bpts"/>
      <sheetName val="elect."/>
      <sheetName val="DETAILED  BOQ"/>
      <sheetName val="detls"/>
      <sheetName val="Bitumen trunk"/>
      <sheetName val="Feeder"/>
      <sheetName val="R99 etc"/>
      <sheetName val="Trunk unpaved"/>
      <sheetName val="coverpage"/>
      <sheetName val="TS memo"/>
      <sheetName val="mlead "/>
      <sheetName val="data1"/>
      <sheetName val="Sheet1_(2)"/>
      <sheetName val="steel SF (slab-2)"/>
      <sheetName val="final abstract"/>
      <sheetName val="Elc.Stnd.Data-18-19"/>
      <sheetName val="nodes"/>
      <sheetName val="ssr-rates"/>
      <sheetName val="Flight-1"/>
      <sheetName val="LEAD STATEMENT"/>
      <sheetName val="Elc.Stnd.Data-17-18-final "/>
      <sheetName val="Cut Off Statement"/>
      <sheetName val="Specification"/>
      <sheetName val="Lead-2014-15"/>
      <sheetName val="Sheet1_(2)1"/>
      <sheetName val="Plant_㫨__Machinery1"/>
      <sheetName val="Pipe_Areas"/>
      <sheetName val="Elc_Stnd_Data-18-19-final_"/>
      <sheetName val="Elc_Stnd_Data-17-18_"/>
      <sheetName val="Av_G_Level"/>
      <sheetName val="CD_Data"/>
      <sheetName val="labour &amp; Centering"/>
      <sheetName val="GA"/>
      <sheetName val="drain_rm_data6"/>
      <sheetName val="LOWEST_RATES6"/>
      <sheetName val="Plant_&amp;__Machinery4"/>
      <sheetName val="abs_road3"/>
      <sheetName val="Road_data3"/>
      <sheetName val="drain_rm_data5"/>
      <sheetName val="LOWEST_RATES5"/>
      <sheetName val="Plant_&amp;__Machinery3"/>
      <sheetName val="abs_road2"/>
      <sheetName val="Road_data2"/>
      <sheetName val="PROCTOR"/>
      <sheetName val="data_existing_do_not_delete"/>
      <sheetName val="Road_Detail_Est_"/>
      <sheetName val="Plant_㫨__Machinery2"/>
      <sheetName val="Pipe_Areas1"/>
      <sheetName val="Elc_Stnd_Data-18-19-final_1"/>
      <sheetName val="data_existing_do_not_delete1"/>
      <sheetName val="Road_Detail_Est_1"/>
      <sheetName val="l"/>
      <sheetName val="Part-A"/>
      <sheetName val="HDPE"/>
      <sheetName val="mas_hab"/>
      <sheetName val="C-Drain"/>
      <sheetName val="em"/>
      <sheetName val="DI"/>
      <sheetName val="pvc"/>
      <sheetName val="data.f8.btr"/>
      <sheetName val="DATA SHEET"/>
      <sheetName val="pierDesign1"/>
      <sheetName val="RAFT"/>
      <sheetName val="scour depth"/>
      <sheetName val="habs-list"/>
      <sheetName val="int-Dia"/>
      <sheetName val="Lead 09-10"/>
      <sheetName val="Abs"/>
      <sheetName val="DATA-BASE"/>
      <sheetName val="DATA-ABSTRACT"/>
      <sheetName val="G F  (2)"/>
      <sheetName val="DISCOUNT"/>
      <sheetName val="C.D.Data (Morth)"/>
      <sheetName val="Data_Base"/>
      <sheetName val="Wordsdata"/>
      <sheetName val="segments-details"/>
      <sheetName val="int-Dia-hdpe"/>
      <sheetName val="int-Dia-pvc"/>
      <sheetName val="Det.SC2"/>
      <sheetName val="C-data"/>
      <sheetName val="id"/>
      <sheetName val="DATA_PRG"/>
      <sheetName val="PVC weights"/>
      <sheetName val="Challan"/>
      <sheetName val="t_prsr"/>
      <sheetName val="Executive Summary -Thermal"/>
      <sheetName val="Stationwise Thermal &amp; Hydel Gen"/>
      <sheetName val="TWELVE"/>
      <sheetName val="Lead(4380)"/>
      <sheetName val="cert"/>
      <sheetName val="Labour Charges"/>
      <sheetName val="C.D.Abs.Est."/>
      <sheetName val="Rd.Det.Est"/>
      <sheetName val="drain_rm_data7"/>
      <sheetName val="LOWEST_RATES7"/>
      <sheetName val="Plant_&amp;__Machinery5"/>
      <sheetName val="abs_road4"/>
      <sheetName val="Road_data4"/>
      <sheetName val="Sheet1_(2)2"/>
      <sheetName val="Plant_㫨__Machinery3"/>
      <sheetName val="Pipe_Areas2"/>
      <sheetName val="Elc_Stnd_Data-18-19-final_2"/>
      <sheetName val="data_existing_do_not_delete2"/>
      <sheetName val="Road_Detail_Est_2"/>
      <sheetName val="Road_data_PS"/>
      <sheetName val="Data_07-08_"/>
      <sheetName val="Rate_Analysis"/>
      <sheetName val="hdpe_weights"/>
      <sheetName val="ewst"/>
      <sheetName val="Work_sheet"/>
      <sheetName val="ROADS"/>
      <sheetName val="HDPE-pipe-rates"/>
      <sheetName val="WATER-HAMMER"/>
      <sheetName val="pvc-pipe-rates"/>
      <sheetName val="Data_"/>
      <sheetName val="Sorted"/>
      <sheetName val="wh"/>
      <sheetName val="PVC_dia"/>
      <sheetName val="Data "/>
      <sheetName val="HS final-2"/>
      <sheetName val="FORM7"/>
      <sheetName val="water-hammar-strenght"/>
      <sheetName val="Iocount"/>
      <sheetName val="SPT vs PHI"/>
      <sheetName val="Elc.data-20-21"/>
      <sheetName val="data- Civil"/>
      <sheetName val="2a.Est. Drainage System"/>
      <sheetName val="data- MS Gates &amp; Grills"/>
      <sheetName val="MS-Truss data"/>
      <sheetName val="Road data CD"/>
      <sheetName val="Global factors"/>
      <sheetName val="Input_data"/>
      <sheetName val="HS 30.04.2015.Final"/>
      <sheetName val="Sheet9"/>
      <sheetName val="HS 1"/>
      <sheetName val="zone-8"/>
      <sheetName val="MHNO_LEV"/>
      <sheetName val="Detailed"/>
      <sheetName val="Sheet5"/>
      <sheetName val="Data o"/>
      <sheetName val="3405-2014"/>
      <sheetName val="wh_data_R"/>
      <sheetName val="wh_data"/>
      <sheetName val="CPHEEO"/>
      <sheetName val="INPUT SHEET"/>
      <sheetName val="RES-PLANNING"/>
      <sheetName val="Macro1"/>
      <sheetName val="SSR 2010-11 Rates"/>
      <sheetName val="Suppl-data"/>
      <sheetName val="Indices"/>
      <sheetName val="MRoad data"/>
      <sheetName val="lead charges"/>
      <sheetName val="C&amp;S monthwise"/>
      <sheetName val="General"/>
      <sheetName val="Habcodes"/>
      <sheetName val="AoR Finishing"/>
      <sheetName val="PLAN_FEB97"/>
      <sheetName val="M.R.O"/>
      <sheetName val="Road data-TDR"/>
      <sheetName val="SPECS"/>
      <sheetName val="hdpe-rates"/>
      <sheetName val="pvc-rates"/>
      <sheetName val="PRECAST lightconc-II"/>
      <sheetName val="bundqty"/>
      <sheetName val="labour coeff"/>
      <sheetName val="concrete"/>
      <sheetName val="Rates SSR 2008-09"/>
      <sheetName val="Design"/>
      <sheetName val="Publicbuilding"/>
      <sheetName val="pvc_basic"/>
      <sheetName val="sup dat"/>
      <sheetName val="OH"/>
      <sheetName val="Drawing status-1"/>
      <sheetName val="Notes"/>
      <sheetName val="Basic Rates"/>
      <sheetName val="STAFFSCHED "/>
      <sheetName val="Bridge Data 2005-06"/>
      <sheetName val="Boq Block A"/>
      <sheetName val="BWSCPlt"/>
      <sheetName val="Legal Risk Analysis"/>
      <sheetName val="CI"/>
      <sheetName val="G.R.P"/>
      <sheetName val="PSC REVISED"/>
      <sheetName val="Process"/>
      <sheetName val="p&amp;m"/>
      <sheetName val="PS1"/>
      <sheetName val="CCP Input"/>
      <sheetName val="MRMECADAMoad data"/>
      <sheetName val="doq"/>
      <sheetName val="56RCCJOBWISEPLG(A)"/>
      <sheetName val="Lead statement ss5"/>
    </sheetNames>
    <sheetDataSet>
      <sheetData sheetId="0" refreshError="1">
        <row r="7">
          <cell r="N7">
            <v>2424</v>
          </cell>
        </row>
        <row r="9">
          <cell r="N9">
            <v>431.64499999999998</v>
          </cell>
        </row>
        <row r="26">
          <cell r="N26">
            <v>295.47500000000002</v>
          </cell>
        </row>
        <row r="28">
          <cell r="N28">
            <v>340.47500000000002</v>
          </cell>
        </row>
      </sheetData>
      <sheetData sheetId="1"/>
      <sheetData sheetId="2"/>
      <sheetData sheetId="3"/>
      <sheetData sheetId="4" refreshError="1"/>
      <sheetData sheetId="5"/>
      <sheetData sheetId="6"/>
      <sheetData sheetId="7"/>
      <sheetData sheetId="8"/>
      <sheetData sheetId="9" refreshError="1"/>
      <sheetData sheetId="10" refreshError="1"/>
      <sheetData sheetId="11" refreshError="1"/>
      <sheetData sheetId="12"/>
      <sheetData sheetId="13"/>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4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s>
    <sheetDataSet>
      <sheetData sheetId="0" refreshError="1"/>
      <sheetData sheetId="1" refreshError="1"/>
      <sheetData sheetId="2" refreshError="1">
        <row r="5">
          <cell r="G5">
            <v>6328</v>
          </cell>
        </row>
        <row r="8">
          <cell r="G8">
            <v>120</v>
          </cell>
        </row>
        <row r="10">
          <cell r="G10">
            <v>692</v>
          </cell>
        </row>
        <row r="19">
          <cell r="G19">
            <v>230</v>
          </cell>
        </row>
        <row r="21">
          <cell r="G21">
            <v>1700</v>
          </cell>
        </row>
        <row r="24">
          <cell r="G24">
            <v>6328</v>
          </cell>
        </row>
        <row r="51">
          <cell r="G51">
            <v>754</v>
          </cell>
        </row>
      </sheetData>
      <sheetData sheetId="3" refreshError="1"/>
      <sheetData sheetId="4" refreshError="1">
        <row r="14">
          <cell r="D14" t="str">
            <v>Input Rate</v>
          </cell>
        </row>
        <row r="15">
          <cell r="D15" t="str">
            <v>Input Rate</v>
          </cell>
        </row>
        <row r="16">
          <cell r="D16" t="str">
            <v>Input Rate</v>
          </cell>
        </row>
        <row r="39">
          <cell r="D39" t="str">
            <v>Input Rate</v>
          </cell>
        </row>
        <row r="40">
          <cell r="D40" t="str">
            <v>Input Rate</v>
          </cell>
        </row>
        <row r="41">
          <cell r="D41" t="str">
            <v>Input Rate</v>
          </cell>
        </row>
        <row r="44">
          <cell r="D44" t="str">
            <v>Input Rate</v>
          </cell>
        </row>
        <row r="61">
          <cell r="D61" t="str">
            <v>Input Rate</v>
          </cell>
        </row>
        <row r="64">
          <cell r="D64" t="str">
            <v>Input Rate</v>
          </cell>
        </row>
        <row r="65">
          <cell r="D65" t="str">
            <v>Input Rate</v>
          </cell>
        </row>
        <row r="66">
          <cell r="D66" t="str">
            <v>Input Rate</v>
          </cell>
        </row>
        <row r="67">
          <cell r="D67" t="str">
            <v>Input Rate</v>
          </cell>
        </row>
        <row r="89">
          <cell r="D89" t="str">
            <v>Input Rate</v>
          </cell>
        </row>
        <row r="91">
          <cell r="D91" t="str">
            <v>Input Rate</v>
          </cell>
        </row>
        <row r="92">
          <cell r="D92" t="str">
            <v>Input Rate</v>
          </cell>
        </row>
        <row r="133">
          <cell r="D133" t="str">
            <v>Input Rate</v>
          </cell>
        </row>
        <row r="135">
          <cell r="D135" t="str">
            <v>Input Rate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1 R 1000"/>
      <sheetName val="(1R with casing)"/>
      <sheetName val="Abstract for CD works"/>
      <sheetName val="4 R 1000"/>
      <sheetName val="4R with Casing"/>
      <sheetName val="Det Est"/>
      <sheetName val="BTR"/>
      <sheetName val="RMR"/>
      <sheetName val="Road &amp; CD  data"/>
      <sheetName val="Line"/>
      <sheetName val="Line_ABS"/>
      <sheetName val="TS memo"/>
      <sheetName val="GenAbst"/>
      <sheetName val="Rates"/>
      <sheetName val="abs road"/>
      <sheetName val="R_Det"/>
      <sheetName val="Road data"/>
      <sheetName val="Abs"/>
      <sheetName val="MRMECADAMoad data"/>
      <sheetName val="MRATES"/>
      <sheetName val="C.D.Abs.Est."/>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M.Books "/>
      <sheetName val="CM Consumption "/>
      <sheetName val="Sheet1"/>
      <sheetName val="Cover page"/>
      <sheetName val="Total"/>
      <sheetName val="Price index"/>
      <sheetName val="Rates 2006-07"/>
      <sheetName val="2nd &amp; Pt. "/>
      <sheetName val="LEAD 07-08"/>
      <sheetName val="SSR 2009-10 "/>
      <sheetName val="LEAD 08-09"/>
      <sheetName val="LEAD 09-10"/>
      <sheetName val="LEAD 06-07"/>
      <sheetName val="C-data 09-10"/>
      <sheetName val="Basic Data 09-10"/>
      <sheetName val="Conv 09-10"/>
      <sheetName val="Material rates 09-10 for model "/>
      <sheetName val="Data 09-10"/>
      <sheetName val="LEAD 10-11"/>
      <sheetName val="SSR 2009-10 &amp; 2010-11 club "/>
      <sheetName val="SSR 2010-11"/>
      <sheetName val="Data 10-11"/>
      <sheetName val="C-data 10-11"/>
      <sheetName val="Conv 10-11"/>
      <sheetName val="Basic Data 10-11"/>
      <sheetName val="Rates SSR 2008-09"/>
      <sheetName val="Rates 2007-08"/>
      <sheetName val="Data 07-08 "/>
      <sheetName val="Labour"/>
      <sheetName val="segments-details"/>
      <sheetName val="int-Dia-hdpe"/>
      <sheetName val="int-Dia-pvc"/>
      <sheetName val="Material"/>
      <sheetName val="Plant &amp;  Machinery"/>
      <sheetName val="PRECAST lightconc-II"/>
      <sheetName val="leads"/>
      <sheetName val="p&amp;m"/>
      <sheetName val="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2">
          <cell r="C12" t="str">
            <v xml:space="preserve">Add MA; LA&amp;LI @ </v>
          </cell>
        </row>
      </sheetData>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DESIGEN_RCC_CULVERT"/>
      <sheetName val="DESIGENS_HP_CULVERT"/>
      <sheetName val="Material"/>
      <sheetName val="Plant &amp;  Machinery"/>
      <sheetName val="Lead"/>
      <sheetName val="Leads"/>
      <sheetName val="Lookup"/>
      <sheetName val="r"/>
      <sheetName val="v"/>
      <sheetName val="Input"/>
      <sheetName val="Legal Risk Analysis"/>
      <sheetName val="DATA_PRG"/>
      <sheetName val="ESTIMATE"/>
      <sheetName val="Labour"/>
      <sheetName val="Sheet1"/>
      <sheetName val="lead-st"/>
      <sheetName val="rdamdata"/>
      <sheetName val="elec-data"/>
      <sheetName val="Data_Bit_I"/>
      <sheetName val="Data 07-08 "/>
      <sheetName val="Iocount"/>
      <sheetName val="abs road"/>
      <sheetName val="coverpage"/>
      <sheetName val="Road data"/>
      <sheetName val="bom"/>
      <sheetName val="MRATES"/>
      <sheetName val="PRECAST lightconc-II"/>
      <sheetName val="Road Detail Est."/>
    </sheetNames>
    <sheetDataSet>
      <sheetData sheetId="0" refreshError="1">
        <row r="67">
          <cell r="H67">
            <v>1410.4611040000002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ilets"/>
      <sheetName val="Lead"/>
      <sheetName val="GAB"/>
      <sheetName val="Building"/>
      <sheetName val="Leads"/>
      <sheetName val="Datas"/>
      <sheetName val="DATA"/>
      <sheetName val="Material"/>
      <sheetName val="Plant &amp;  Machinery"/>
      <sheetName val="Rates"/>
      <sheetName val="Legal Risk Analysis"/>
      <sheetName val="Rates SSR 2008-09"/>
      <sheetName val="Data 07-08 "/>
      <sheetName val="p&amp;m"/>
    </sheetNames>
    <sheetDataSet>
      <sheetData sheetId="0"/>
      <sheetData sheetId="1"/>
      <sheetData sheetId="2"/>
      <sheetData sheetId="3"/>
      <sheetData sheetId="4">
        <row r="13">
          <cell r="C13" t="str">
            <v>sand</v>
          </cell>
          <cell r="D13" t="str">
            <v>Metal</v>
          </cell>
        </row>
        <row r="14">
          <cell r="B14">
            <v>1</v>
          </cell>
          <cell r="C14">
            <v>20.115243</v>
          </cell>
          <cell r="D14">
            <v>17.684649</v>
          </cell>
        </row>
        <row r="15">
          <cell r="B15">
            <v>2</v>
          </cell>
          <cell r="C15">
            <v>28.161340199999994</v>
          </cell>
          <cell r="D15">
            <v>24.758508599999999</v>
          </cell>
        </row>
        <row r="16">
          <cell r="B16">
            <v>3</v>
          </cell>
          <cell r="C16">
            <v>37.548453600000002</v>
          </cell>
          <cell r="D16">
            <v>37.548453600000002</v>
          </cell>
        </row>
        <row r="17">
          <cell r="B17">
            <v>4</v>
          </cell>
          <cell r="C17">
            <v>45.5945508</v>
          </cell>
          <cell r="D17">
            <v>45.5945508</v>
          </cell>
        </row>
        <row r="18">
          <cell r="B18">
            <v>5</v>
          </cell>
          <cell r="C18">
            <v>53.640648000000013</v>
          </cell>
          <cell r="D18">
            <v>53.640648000000013</v>
          </cell>
        </row>
        <row r="19">
          <cell r="B19">
            <v>6</v>
          </cell>
          <cell r="C19">
            <v>61.69064800000001</v>
          </cell>
          <cell r="D19">
            <v>61.69064800000001</v>
          </cell>
        </row>
        <row r="20">
          <cell r="B20">
            <v>7</v>
          </cell>
          <cell r="C20">
            <v>69.740648000000007</v>
          </cell>
          <cell r="D20">
            <v>69.740648000000007</v>
          </cell>
        </row>
        <row r="21">
          <cell r="B21">
            <v>8</v>
          </cell>
          <cell r="C21">
            <v>77.790648000000004</v>
          </cell>
          <cell r="D21">
            <v>77.790648000000004</v>
          </cell>
        </row>
        <row r="22">
          <cell r="B22">
            <v>9</v>
          </cell>
          <cell r="C22">
            <v>85.840648000000002</v>
          </cell>
          <cell r="D22">
            <v>85.840648000000002</v>
          </cell>
        </row>
        <row r="23">
          <cell r="B23">
            <v>10</v>
          </cell>
          <cell r="C23">
            <v>93.890647999999999</v>
          </cell>
          <cell r="D23">
            <v>93.890647999999999</v>
          </cell>
        </row>
        <row r="24">
          <cell r="B24">
            <v>11</v>
          </cell>
          <cell r="C24">
            <v>101.940648</v>
          </cell>
          <cell r="D24">
            <v>101.940648</v>
          </cell>
        </row>
        <row r="25">
          <cell r="B25">
            <v>12</v>
          </cell>
          <cell r="C25">
            <v>109.99064799999999</v>
          </cell>
          <cell r="D25">
            <v>109.99064799999999</v>
          </cell>
        </row>
        <row r="26">
          <cell r="B26">
            <v>13</v>
          </cell>
          <cell r="C26">
            <v>118.04064799999999</v>
          </cell>
          <cell r="D26">
            <v>118.04064799999999</v>
          </cell>
        </row>
        <row r="27">
          <cell r="B27">
            <v>14</v>
          </cell>
          <cell r="C27">
            <v>126.09064799999999</v>
          </cell>
          <cell r="D27">
            <v>126.09064799999999</v>
          </cell>
        </row>
        <row r="28">
          <cell r="B28">
            <v>15</v>
          </cell>
          <cell r="C28">
            <v>134.140648</v>
          </cell>
          <cell r="D28">
            <v>134.140648</v>
          </cell>
        </row>
        <row r="29">
          <cell r="B29">
            <v>16</v>
          </cell>
          <cell r="C29">
            <v>142.19064800000001</v>
          </cell>
          <cell r="D29">
            <v>142.19064800000001</v>
          </cell>
        </row>
        <row r="30">
          <cell r="B30">
            <v>17</v>
          </cell>
          <cell r="C30">
            <v>150.24064800000002</v>
          </cell>
          <cell r="D30">
            <v>150.24064800000002</v>
          </cell>
        </row>
        <row r="31">
          <cell r="B31">
            <v>18</v>
          </cell>
          <cell r="C31">
            <v>158.29064800000003</v>
          </cell>
          <cell r="D31">
            <v>158.29064800000003</v>
          </cell>
        </row>
        <row r="32">
          <cell r="B32">
            <v>19</v>
          </cell>
          <cell r="C32">
            <v>166.34064800000004</v>
          </cell>
          <cell r="D32">
            <v>166.34064800000004</v>
          </cell>
        </row>
        <row r="33">
          <cell r="B33">
            <v>20</v>
          </cell>
          <cell r="C33">
            <v>174.39064800000006</v>
          </cell>
          <cell r="D33">
            <v>174.39064800000006</v>
          </cell>
        </row>
        <row r="34">
          <cell r="B34">
            <v>21</v>
          </cell>
          <cell r="C34">
            <v>182.44064800000007</v>
          </cell>
          <cell r="D34">
            <v>182.44064800000007</v>
          </cell>
        </row>
        <row r="35">
          <cell r="B35">
            <v>22</v>
          </cell>
          <cell r="C35">
            <v>190.49064800000008</v>
          </cell>
          <cell r="D35">
            <v>190.49064800000008</v>
          </cell>
        </row>
        <row r="36">
          <cell r="B36">
            <v>23</v>
          </cell>
          <cell r="C36">
            <v>198.54064800000009</v>
          </cell>
          <cell r="D36">
            <v>198.54064800000009</v>
          </cell>
        </row>
        <row r="37">
          <cell r="B37">
            <v>24</v>
          </cell>
          <cell r="C37">
            <v>206.5906480000001</v>
          </cell>
          <cell r="D37">
            <v>206.5906480000001</v>
          </cell>
        </row>
        <row r="38">
          <cell r="B38">
            <v>25</v>
          </cell>
          <cell r="C38">
            <v>214.64064800000011</v>
          </cell>
          <cell r="D38">
            <v>214.64064800000011</v>
          </cell>
        </row>
        <row r="39">
          <cell r="B39">
            <v>26</v>
          </cell>
          <cell r="C39">
            <v>222.69064800000012</v>
          </cell>
          <cell r="D39">
            <v>222.69064800000012</v>
          </cell>
        </row>
        <row r="40">
          <cell r="B40">
            <v>27</v>
          </cell>
          <cell r="C40">
            <v>230.74064800000014</v>
          </cell>
          <cell r="D40">
            <v>230.74064800000014</v>
          </cell>
        </row>
        <row r="41">
          <cell r="B41">
            <v>28</v>
          </cell>
          <cell r="C41">
            <v>238.79064800000015</v>
          </cell>
          <cell r="D41">
            <v>238.79064800000015</v>
          </cell>
        </row>
        <row r="42">
          <cell r="B42">
            <v>29</v>
          </cell>
          <cell r="C42">
            <v>246.84064800000016</v>
          </cell>
          <cell r="D42">
            <v>246.84064800000016</v>
          </cell>
        </row>
        <row r="43">
          <cell r="B43">
            <v>30</v>
          </cell>
          <cell r="C43">
            <v>254.89064800000017</v>
          </cell>
          <cell r="D43">
            <v>254.89064800000017</v>
          </cell>
        </row>
        <row r="44">
          <cell r="B44">
            <v>31</v>
          </cell>
          <cell r="C44">
            <v>261.60064800000015</v>
          </cell>
          <cell r="D44">
            <v>261.60064800000015</v>
          </cell>
        </row>
        <row r="45">
          <cell r="B45">
            <v>32</v>
          </cell>
          <cell r="C45">
            <v>268.31064800000013</v>
          </cell>
          <cell r="D45">
            <v>268.31064800000013</v>
          </cell>
        </row>
        <row r="46">
          <cell r="B46">
            <v>33</v>
          </cell>
          <cell r="C46">
            <v>275.02064800000011</v>
          </cell>
          <cell r="D46">
            <v>275.02064800000011</v>
          </cell>
        </row>
        <row r="47">
          <cell r="B47">
            <v>34</v>
          </cell>
          <cell r="C47">
            <v>281.73064800000009</v>
          </cell>
          <cell r="D47">
            <v>281.73064800000009</v>
          </cell>
        </row>
        <row r="48">
          <cell r="B48">
            <v>35</v>
          </cell>
          <cell r="C48">
            <v>288.44064800000007</v>
          </cell>
          <cell r="D48">
            <v>288.44064800000007</v>
          </cell>
        </row>
        <row r="49">
          <cell r="B49">
            <v>36</v>
          </cell>
          <cell r="C49">
            <v>295.15064800000005</v>
          </cell>
          <cell r="D49">
            <v>295.15064800000005</v>
          </cell>
        </row>
        <row r="50">
          <cell r="B50">
            <v>37</v>
          </cell>
          <cell r="C50">
            <v>301.86064800000003</v>
          </cell>
          <cell r="D50">
            <v>301.86064800000003</v>
          </cell>
        </row>
        <row r="51">
          <cell r="B51">
            <v>38</v>
          </cell>
          <cell r="C51">
            <v>308.57064800000001</v>
          </cell>
          <cell r="D51">
            <v>308.57064800000001</v>
          </cell>
        </row>
        <row r="52">
          <cell r="B52">
            <v>39</v>
          </cell>
          <cell r="C52">
            <v>315.28064799999999</v>
          </cell>
          <cell r="D52">
            <v>315.28064799999999</v>
          </cell>
        </row>
        <row r="53">
          <cell r="B53">
            <v>40</v>
          </cell>
          <cell r="C53">
            <v>321.99064799999996</v>
          </cell>
          <cell r="D53">
            <v>321.99064799999996</v>
          </cell>
        </row>
        <row r="54">
          <cell r="B54">
            <v>41</v>
          </cell>
          <cell r="C54">
            <v>328.70064799999994</v>
          </cell>
          <cell r="D54">
            <v>328.70064799999994</v>
          </cell>
        </row>
        <row r="55">
          <cell r="B55">
            <v>42</v>
          </cell>
          <cell r="C55">
            <v>335.41064799999992</v>
          </cell>
          <cell r="D55">
            <v>335.41064799999992</v>
          </cell>
        </row>
        <row r="56">
          <cell r="B56">
            <v>43</v>
          </cell>
          <cell r="C56">
            <v>342.1206479999999</v>
          </cell>
          <cell r="D56">
            <v>342.1206479999999</v>
          </cell>
        </row>
        <row r="57">
          <cell r="B57">
            <v>44</v>
          </cell>
          <cell r="C57">
            <v>348.83064799999988</v>
          </cell>
          <cell r="D57">
            <v>348.83064799999988</v>
          </cell>
        </row>
        <row r="58">
          <cell r="B58">
            <v>45</v>
          </cell>
          <cell r="C58">
            <v>355.54064799999986</v>
          </cell>
          <cell r="D58">
            <v>355.54064799999986</v>
          </cell>
        </row>
        <row r="59">
          <cell r="B59">
            <v>46</v>
          </cell>
          <cell r="C59">
            <v>362.25064799999984</v>
          </cell>
          <cell r="D59">
            <v>362.25064799999984</v>
          </cell>
        </row>
        <row r="60">
          <cell r="B60">
            <v>47</v>
          </cell>
          <cell r="C60">
            <v>368.96064799999982</v>
          </cell>
          <cell r="D60">
            <v>368.96064799999982</v>
          </cell>
        </row>
        <row r="61">
          <cell r="B61">
            <v>48</v>
          </cell>
          <cell r="C61">
            <v>375.6706479999998</v>
          </cell>
          <cell r="D61">
            <v>375.6706479999998</v>
          </cell>
        </row>
        <row r="62">
          <cell r="B62">
            <v>49</v>
          </cell>
          <cell r="C62">
            <v>382.38064799999978</v>
          </cell>
          <cell r="D62">
            <v>382.38064799999978</v>
          </cell>
        </row>
        <row r="63">
          <cell r="B63">
            <v>50</v>
          </cell>
          <cell r="C63">
            <v>389.09064799999976</v>
          </cell>
          <cell r="D63">
            <v>389.09064799999976</v>
          </cell>
        </row>
        <row r="64">
          <cell r="B64">
            <v>51</v>
          </cell>
          <cell r="C64">
            <v>395.80064799999974</v>
          </cell>
          <cell r="D64">
            <v>395.80064799999974</v>
          </cell>
        </row>
        <row r="65">
          <cell r="B65">
            <v>52</v>
          </cell>
          <cell r="C65">
            <v>402.51064799999972</v>
          </cell>
          <cell r="D65">
            <v>402.51064799999972</v>
          </cell>
        </row>
        <row r="66">
          <cell r="B66">
            <v>53</v>
          </cell>
          <cell r="C66">
            <v>409.2206479999997</v>
          </cell>
          <cell r="D66">
            <v>409.2206479999997</v>
          </cell>
        </row>
        <row r="67">
          <cell r="B67">
            <v>54</v>
          </cell>
          <cell r="C67">
            <v>415.93064799999968</v>
          </cell>
          <cell r="D67">
            <v>415.93064799999968</v>
          </cell>
        </row>
        <row r="68">
          <cell r="B68">
            <v>55</v>
          </cell>
          <cell r="C68">
            <v>422.64064799999966</v>
          </cell>
          <cell r="D68">
            <v>422.64064799999966</v>
          </cell>
        </row>
        <row r="69">
          <cell r="B69">
            <v>56</v>
          </cell>
          <cell r="C69">
            <v>429.35064799999964</v>
          </cell>
          <cell r="D69">
            <v>429.35064799999964</v>
          </cell>
        </row>
        <row r="70">
          <cell r="B70">
            <v>57</v>
          </cell>
          <cell r="C70">
            <v>436.06064799999962</v>
          </cell>
          <cell r="D70">
            <v>436.06064799999962</v>
          </cell>
        </row>
        <row r="71">
          <cell r="B71">
            <v>58</v>
          </cell>
          <cell r="C71">
            <v>442.7706479999996</v>
          </cell>
          <cell r="D71">
            <v>442.7706479999996</v>
          </cell>
        </row>
        <row r="72">
          <cell r="B72">
            <v>59</v>
          </cell>
          <cell r="C72">
            <v>449.48064799999958</v>
          </cell>
          <cell r="D72">
            <v>449.48064799999958</v>
          </cell>
        </row>
        <row r="73">
          <cell r="B73">
            <v>60</v>
          </cell>
          <cell r="C73">
            <v>456.19064799999956</v>
          </cell>
          <cell r="D73">
            <v>456.19064799999956</v>
          </cell>
        </row>
        <row r="74">
          <cell r="B74">
            <v>61</v>
          </cell>
          <cell r="C74">
            <v>462.90064799999953</v>
          </cell>
          <cell r="D74">
            <v>462.90064799999953</v>
          </cell>
        </row>
        <row r="75">
          <cell r="B75">
            <v>62</v>
          </cell>
          <cell r="C75">
            <v>469.61064799999951</v>
          </cell>
          <cell r="D75">
            <v>469.61064799999951</v>
          </cell>
        </row>
        <row r="76">
          <cell r="B76">
            <v>63</v>
          </cell>
          <cell r="C76">
            <v>476.32064799999949</v>
          </cell>
          <cell r="D76">
            <v>476.32064799999949</v>
          </cell>
        </row>
        <row r="77">
          <cell r="B77">
            <v>64</v>
          </cell>
          <cell r="C77">
            <v>483.03064799999947</v>
          </cell>
          <cell r="D77">
            <v>483.03064799999947</v>
          </cell>
        </row>
        <row r="78">
          <cell r="B78">
            <v>65</v>
          </cell>
          <cell r="C78">
            <v>489.74064799999945</v>
          </cell>
          <cell r="D78">
            <v>489.74064799999945</v>
          </cell>
        </row>
        <row r="79">
          <cell r="B79">
            <v>66</v>
          </cell>
          <cell r="C79">
            <v>496.45064799999943</v>
          </cell>
          <cell r="D79">
            <v>496.45064799999943</v>
          </cell>
        </row>
        <row r="80">
          <cell r="B80">
            <v>67</v>
          </cell>
          <cell r="C80">
            <v>503.16064799999941</v>
          </cell>
          <cell r="D80">
            <v>503.16064799999941</v>
          </cell>
        </row>
        <row r="81">
          <cell r="B81">
            <v>68</v>
          </cell>
          <cell r="C81">
            <v>509.87064799999939</v>
          </cell>
          <cell r="D81">
            <v>509.87064799999939</v>
          </cell>
        </row>
        <row r="82">
          <cell r="B82">
            <v>69</v>
          </cell>
          <cell r="C82">
            <v>516.58064799999943</v>
          </cell>
          <cell r="D82">
            <v>516.58064799999943</v>
          </cell>
        </row>
        <row r="83">
          <cell r="B83">
            <v>70</v>
          </cell>
          <cell r="C83">
            <v>523.29064799999946</v>
          </cell>
          <cell r="D83">
            <v>523.29064799999946</v>
          </cell>
        </row>
        <row r="84">
          <cell r="B84">
            <v>71</v>
          </cell>
          <cell r="C84">
            <v>530.0006479999995</v>
          </cell>
          <cell r="D84">
            <v>530.0006479999995</v>
          </cell>
        </row>
        <row r="85">
          <cell r="B85">
            <v>72</v>
          </cell>
          <cell r="C85">
            <v>536.71064799999954</v>
          </cell>
          <cell r="D85">
            <v>536.71064799999954</v>
          </cell>
        </row>
        <row r="86">
          <cell r="B86">
            <v>73</v>
          </cell>
          <cell r="C86">
            <v>543.42064799999957</v>
          </cell>
          <cell r="D86">
            <v>543.42064799999957</v>
          </cell>
        </row>
        <row r="87">
          <cell r="B87">
            <v>74</v>
          </cell>
          <cell r="C87">
            <v>550.13064799999961</v>
          </cell>
          <cell r="D87">
            <v>550.13064799999961</v>
          </cell>
        </row>
        <row r="88">
          <cell r="B88">
            <v>75</v>
          </cell>
          <cell r="C88">
            <v>556.84064799999965</v>
          </cell>
          <cell r="D88">
            <v>556.84064799999965</v>
          </cell>
        </row>
        <row r="89">
          <cell r="B89">
            <v>76</v>
          </cell>
          <cell r="C89">
            <v>563.55064799999968</v>
          </cell>
          <cell r="D89">
            <v>563.55064799999968</v>
          </cell>
        </row>
        <row r="90">
          <cell r="B90">
            <v>77</v>
          </cell>
          <cell r="C90">
            <v>570.26064799999972</v>
          </cell>
          <cell r="D90">
            <v>570.26064799999972</v>
          </cell>
        </row>
        <row r="91">
          <cell r="B91">
            <v>78</v>
          </cell>
          <cell r="C91">
            <v>576.97064799999976</v>
          </cell>
          <cell r="D91">
            <v>576.97064799999976</v>
          </cell>
        </row>
        <row r="92">
          <cell r="B92">
            <v>79</v>
          </cell>
          <cell r="C92">
            <v>583.68064799999979</v>
          </cell>
          <cell r="D92">
            <v>583.68064799999979</v>
          </cell>
        </row>
        <row r="93">
          <cell r="B93">
            <v>80</v>
          </cell>
          <cell r="C93">
            <v>590.39064799999983</v>
          </cell>
          <cell r="D93">
            <v>590.39064799999983</v>
          </cell>
        </row>
        <row r="94">
          <cell r="B94">
            <v>81</v>
          </cell>
          <cell r="C94">
            <v>597.10064799999986</v>
          </cell>
          <cell r="D94">
            <v>597.10064799999986</v>
          </cell>
        </row>
        <row r="95">
          <cell r="B95">
            <v>82</v>
          </cell>
          <cell r="C95">
            <v>603.8106479999999</v>
          </cell>
          <cell r="D95">
            <v>603.8106479999999</v>
          </cell>
        </row>
        <row r="96">
          <cell r="B96">
            <v>83</v>
          </cell>
          <cell r="C96">
            <v>610.52064799999994</v>
          </cell>
          <cell r="D96">
            <v>610.52064799999994</v>
          </cell>
        </row>
        <row r="97">
          <cell r="B97">
            <v>84</v>
          </cell>
          <cell r="C97">
            <v>617.23064799999997</v>
          </cell>
          <cell r="D97">
            <v>617.23064799999997</v>
          </cell>
        </row>
        <row r="98">
          <cell r="B98">
            <v>85</v>
          </cell>
          <cell r="C98">
            <v>623.94064800000001</v>
          </cell>
          <cell r="D98">
            <v>623.94064800000001</v>
          </cell>
        </row>
        <row r="99">
          <cell r="B99">
            <v>86</v>
          </cell>
          <cell r="C99">
            <v>630.65064800000005</v>
          </cell>
          <cell r="D99">
            <v>630.65064800000005</v>
          </cell>
        </row>
        <row r="100">
          <cell r="B100">
            <v>87</v>
          </cell>
          <cell r="C100">
            <v>637.36064800000008</v>
          </cell>
          <cell r="D100">
            <v>637.36064800000008</v>
          </cell>
        </row>
        <row r="101">
          <cell r="B101">
            <v>88</v>
          </cell>
          <cell r="C101">
            <v>644.07064800000012</v>
          </cell>
          <cell r="D101">
            <v>644.07064800000012</v>
          </cell>
        </row>
        <row r="102">
          <cell r="B102">
            <v>89</v>
          </cell>
          <cell r="C102">
            <v>650.78064800000016</v>
          </cell>
          <cell r="D102">
            <v>650.78064800000016</v>
          </cell>
        </row>
        <row r="103">
          <cell r="B103">
            <v>90</v>
          </cell>
          <cell r="C103">
            <v>657.49064800000019</v>
          </cell>
          <cell r="D103">
            <v>657.49064800000019</v>
          </cell>
        </row>
        <row r="104">
          <cell r="B104">
            <v>91</v>
          </cell>
          <cell r="C104">
            <v>664.20064800000023</v>
          </cell>
          <cell r="D104">
            <v>664.20064800000023</v>
          </cell>
        </row>
        <row r="105">
          <cell r="B105">
            <v>92</v>
          </cell>
          <cell r="C105">
            <v>670.91064800000026</v>
          </cell>
          <cell r="D105">
            <v>670.91064800000026</v>
          </cell>
        </row>
        <row r="106">
          <cell r="B106">
            <v>93</v>
          </cell>
          <cell r="C106">
            <v>677.6206480000003</v>
          </cell>
          <cell r="D106">
            <v>677.6206480000003</v>
          </cell>
        </row>
        <row r="107">
          <cell r="B107">
            <v>94</v>
          </cell>
          <cell r="C107">
            <v>684.33064800000034</v>
          </cell>
          <cell r="D107">
            <v>684.33064800000034</v>
          </cell>
        </row>
        <row r="108">
          <cell r="B108">
            <v>95</v>
          </cell>
          <cell r="C108">
            <v>691.04064800000037</v>
          </cell>
          <cell r="D108">
            <v>691.04064800000037</v>
          </cell>
        </row>
        <row r="109">
          <cell r="B109">
            <v>96</v>
          </cell>
          <cell r="C109">
            <v>697.75064800000041</v>
          </cell>
          <cell r="D109">
            <v>697.75064800000041</v>
          </cell>
        </row>
        <row r="110">
          <cell r="B110">
            <v>97</v>
          </cell>
          <cell r="C110">
            <v>704.46064800000045</v>
          </cell>
          <cell r="D110">
            <v>704.46064800000045</v>
          </cell>
        </row>
        <row r="111">
          <cell r="B111">
            <v>98</v>
          </cell>
          <cell r="C111">
            <v>711.17064800000048</v>
          </cell>
          <cell r="D111">
            <v>711.17064800000048</v>
          </cell>
        </row>
        <row r="112">
          <cell r="B112">
            <v>99</v>
          </cell>
          <cell r="C112">
            <v>717.88064800000052</v>
          </cell>
          <cell r="D112">
            <v>717.88064800000052</v>
          </cell>
        </row>
        <row r="113">
          <cell r="B113">
            <v>100</v>
          </cell>
          <cell r="C113">
            <v>724.59064800000056</v>
          </cell>
          <cell r="D113">
            <v>724.59064800000056</v>
          </cell>
        </row>
      </sheetData>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M.Books "/>
      <sheetName val="CM Consumption "/>
      <sheetName val="M.Dates"/>
      <sheetName val="Sheet1"/>
      <sheetName val="Cover page"/>
      <sheetName val="Total"/>
      <sheetName val="1st bill before 94 GO "/>
      <sheetName val="1st bill Club "/>
      <sheetName val="1st bill 94 GO"/>
      <sheetName val="Rates 2006-07"/>
      <sheetName val="2nd bill "/>
      <sheetName val="LEAD 06-07"/>
      <sheetName val="3rd bill"/>
      <sheetName val="Rates 2007-08"/>
      <sheetName val="4th bill "/>
      <sheetName val="LEAD 07-08"/>
      <sheetName val="Data 07-08 "/>
      <sheetName val="LEAD 08-09"/>
      <sheetName val="Data 08-09"/>
      <sheetName val="Rates SSR 2008-09"/>
      <sheetName val="mas_hab"/>
      <sheetName val="Leads"/>
      <sheetName val="DATA"/>
      <sheetName val="Legal Risk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 val="Road data"/>
      <sheetName val="coverpage"/>
      <sheetName val="Rates"/>
      <sheetName val="abs road"/>
      <sheetName val="MRMECADAMoad data"/>
      <sheetName val="Road Detail Est."/>
    </sheetNames>
    <sheetDataSet>
      <sheetData sheetId="0" refreshError="1"/>
      <sheetData sheetId="1" refreshError="1"/>
      <sheetData sheetId="2" refreshError="1"/>
      <sheetData sheetId="3" refreshError="1"/>
      <sheetData sheetId="4" refreshError="1"/>
      <sheetData sheetId="5" refreshError="1">
        <row r="23">
          <cell r="I23">
            <v>609.79999999999995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Query"/>
      <sheetName val="DATA_ENTRY"/>
      <sheetName val="MRoad data"/>
      <sheetName val="MRATES"/>
      <sheetName val="MBTLead"/>
      <sheetName val="MRMR"/>
      <sheetName val="MRoadMap"/>
    </sheetNames>
    <sheetDataSet>
      <sheetData sheetId="0"/>
      <sheetData sheetId="1"/>
      <sheetData sheetId="2"/>
      <sheetData sheetId="3"/>
      <sheetData sheetId="4"/>
      <sheetData sheetId="5" refreshError="1">
        <row r="23">
          <cell r="I23">
            <v>609.79999999999995</v>
          </cell>
        </row>
      </sheetData>
      <sheetData sheetId="6"/>
      <sheetData sheetId="7"/>
      <sheetData sheetId="8"/>
    </sheetDataSet>
  </externalBook>
</externalLink>
</file>

<file path=xl/externalLinks/externalLink4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Query"/>
      <sheetName val="DATA_ENTRY"/>
      <sheetName val="MRoad data"/>
      <sheetName val="MRATES"/>
      <sheetName val="MBTLead"/>
      <sheetName val="MRMR"/>
      <sheetName val="MRoadMap"/>
      <sheetName val="abs road"/>
      <sheetName val="R_Det"/>
      <sheetName val="Road data"/>
    </sheetNames>
    <sheetDataSet>
      <sheetData sheetId="0"/>
      <sheetData sheetId="1"/>
      <sheetData sheetId="2"/>
      <sheetData sheetId="3"/>
      <sheetData sheetId="4"/>
      <sheetData sheetId="5" refreshError="1">
        <row r="23">
          <cell r="I23">
            <v>609.79999999999995</v>
          </cell>
        </row>
      </sheetData>
      <sheetData sheetId="6"/>
      <sheetData sheetId="7"/>
      <sheetData sheetId="8"/>
      <sheetData sheetId="9" refreshError="1"/>
      <sheetData sheetId="10" refreshError="1"/>
      <sheetData sheetId="11" refreshError="1"/>
    </sheetDataSet>
  </externalBook>
</externalLink>
</file>

<file path=xl/externalLinks/externalLink4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 val="Road Detail Est."/>
      <sheetName val="Road data"/>
      <sheetName val="RMR"/>
      <sheetName val="Cover"/>
      <sheetName val="coverpage"/>
      <sheetName val="Road data-TDR"/>
    </sheetNames>
    <sheetDataSet>
      <sheetData sheetId="0" refreshError="1"/>
      <sheetData sheetId="1" refreshError="1"/>
      <sheetData sheetId="2" refreshError="1"/>
      <sheetData sheetId="3" refreshError="1"/>
      <sheetData sheetId="4" refreshError="1"/>
      <sheetData sheetId="5" refreshError="1">
        <row r="36">
          <cell r="F36">
            <v>160</v>
          </cell>
        </row>
        <row r="37">
          <cell r="F37">
            <v>130</v>
          </cell>
        </row>
        <row r="52">
          <cell r="H52">
            <v>6</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
      <sheetName val="RMR"/>
      <sheetName val="MDetEst"/>
      <sheetName val="MAbsEst"/>
      <sheetName val="MESTDetAbs"/>
      <sheetName val="DATA_ENTRY"/>
      <sheetName val="Certificates"/>
      <sheetName val="WALads"/>
      <sheetName val="MRoad data"/>
      <sheetName val="MRATES"/>
      <sheetName val="MBTLead"/>
      <sheetName val="MRMR"/>
      <sheetName val="MRoadMap"/>
    </sheetNames>
    <sheetDataSet>
      <sheetData sheetId="0"/>
      <sheetData sheetId="1"/>
      <sheetData sheetId="2"/>
      <sheetData sheetId="3"/>
      <sheetData sheetId="4"/>
      <sheetData sheetId="5"/>
      <sheetData sheetId="6"/>
      <sheetData sheetId="7"/>
      <sheetData sheetId="8"/>
      <sheetData sheetId="9"/>
      <sheetData sheetId="10" refreshError="1">
        <row r="14">
          <cell r="E14">
            <v>146</v>
          </cell>
        </row>
      </sheetData>
      <sheetData sheetId="11"/>
      <sheetData sheetId="12"/>
      <sheetData sheetId="13"/>
      <sheetData sheetId="14"/>
    </sheetDataSet>
  </externalBook>
</externalLink>
</file>

<file path=xl/externalLinks/externalLink5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37">
          <cell r="F37">
            <v>130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efreshError="1">
        <row r="36">
          <cell r="F36">
            <v>160</v>
          </cell>
        </row>
        <row r="37">
          <cell r="F37">
            <v>130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s>
    <sheetDataSet>
      <sheetData sheetId="0"/>
      <sheetData sheetId="1"/>
      <sheetData sheetId="2"/>
      <sheetData sheetId="3"/>
      <sheetData sheetId="4"/>
      <sheetData sheetId="5"/>
      <sheetData sheetId="6"/>
      <sheetData sheetId="7">
        <row r="7">
          <cell r="D7">
            <v>0.1132</v>
          </cell>
        </row>
      </sheetData>
      <sheetData sheetId="8"/>
      <sheetData sheetId="9"/>
      <sheetData sheetId="10"/>
      <sheetData sheetId="11"/>
      <sheetData sheetId="12"/>
      <sheetData sheetId="13"/>
    </sheetDataSet>
  </externalBook>
</externalLink>
</file>

<file path=xl/externalLinks/externalLink5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coverpage"/>
      <sheetName val="MRATES"/>
      <sheetName val="Rates"/>
    </sheetNames>
    <sheetDataSet>
      <sheetData sheetId="0"/>
      <sheetData sheetId="1"/>
      <sheetData sheetId="2"/>
      <sheetData sheetId="3"/>
      <sheetData sheetId="4"/>
      <sheetData sheetId="5"/>
      <sheetData sheetId="6"/>
      <sheetData sheetId="7">
        <row r="7">
          <cell r="D7">
            <v>0.1132</v>
          </cell>
        </row>
      </sheetData>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5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 Del"/>
      <sheetName val="Basic Data"/>
      <sheetName val="Conv. 13-14"/>
      <sheetName val="Cover"/>
      <sheetName val="Cover page Del"/>
      <sheetName val="SPECI (2)"/>
      <sheetName val="GEN-ABS Del"/>
      <sheetName val="Main. Est."/>
      <sheetName val="SF Del"/>
      <sheetName val="C-data"/>
      <sheetName val="ws data "/>
      <sheetName val="W&amp;S Del"/>
      <sheetName val="Septic tank Del"/>
      <sheetName val="LEAD"/>
      <sheetName val="D&amp;W DATA"/>
      <sheetName val="Joinary"/>
      <sheetName val="Ele-data1"/>
      <sheetName val="Rates SSR 2008-09"/>
      <sheetName val="DATA-BASE"/>
      <sheetName val="DATA-ABSTRACT"/>
      <sheetName val="RMR"/>
      <sheetName val="Lead statement"/>
      <sheetName val="GN-ST-10"/>
      <sheetName val="PRECAST lightconc-II"/>
      <sheetName val="Data 07-08 "/>
      <sheetName val="Plant &amp;  Machinery"/>
      <sheetName val="Labour"/>
      <sheetName val="Material"/>
      <sheetName val="mas_hab"/>
      <sheetName val="Leads"/>
      <sheetName val="Specification"/>
      <sheetName val="Amortization Table"/>
      <sheetName val="MRoad data"/>
    </sheetNames>
    <sheetDataSet>
      <sheetData sheetId="0" refreshError="1"/>
      <sheetData sheetId="1" refreshError="1"/>
      <sheetData sheetId="2"/>
      <sheetData sheetId="3" refreshError="1"/>
      <sheetData sheetId="4" refreshError="1"/>
      <sheetData sheetId="5" refreshError="1"/>
      <sheetData sheetId="6" refreshError="1">
        <row r="31">
          <cell r="C31" t="str">
            <v>Mandal Engineering Officer</v>
          </cell>
        </row>
        <row r="32">
          <cell r="C32" t="str">
            <v xml:space="preserve">MPP, Sidhoutam </v>
          </cell>
        </row>
      </sheetData>
      <sheetData sheetId="7" refreshError="1"/>
      <sheetData sheetId="8" refreshError="1"/>
      <sheetData sheetId="9"/>
      <sheetData sheetId="10"/>
      <sheetData sheetId="11" refreshError="1"/>
      <sheetData sheetId="12" refreshError="1"/>
      <sheetData sheetId="13"/>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 Del"/>
      <sheetName val="Basic Data"/>
      <sheetName val="Conv. 13-14"/>
      <sheetName val="Cover"/>
      <sheetName val="Cover page Del"/>
      <sheetName val="SPECI (2)"/>
      <sheetName val="GEN-ABS Del"/>
      <sheetName val="Main. Est."/>
      <sheetName val="SF Del"/>
      <sheetName val="C-data"/>
      <sheetName val="ws data "/>
      <sheetName val="W&amp;S Del"/>
      <sheetName val="Septic tank Del"/>
      <sheetName val="LEAD"/>
      <sheetName val="D&amp;W DATA"/>
      <sheetName val="Joinary"/>
      <sheetName val="Ele-data1"/>
      <sheetName val="0000000000000"/>
      <sheetName val="Rates SSR 2008-09"/>
      <sheetName val="mas_hab"/>
      <sheetName val="Levels"/>
      <sheetName val="Amortization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etter"/>
      <sheetName val="Report"/>
      <sheetName val="Cover"/>
      <sheetName val="GenAbs"/>
      <sheetName val="DetAbsAbs"/>
      <sheetName val="DetEst"/>
      <sheetName val="Lead"/>
      <sheetName val="WorkSlip"/>
      <sheetName val="BTLeads"/>
      <sheetName val="Cov"/>
      <sheetName val="Spec MrPB"/>
      <sheetName val="de1t"/>
      <sheetName val="comparative sp model"/>
      <sheetName val="seignorage"/>
      <sheetName val="RMR1"/>
      <sheetName val="MRoad data"/>
      <sheetName val="LEAD (2)"/>
      <sheetName val="Pipes data"/>
      <sheetName val="Pipes RMR"/>
      <sheetName val="GenAbs (2)"/>
      <sheetName val="BTLeads (2)"/>
      <sheetName val="DATA_ENTRY"/>
      <sheetName val="TS_MDR"/>
      <sheetName val="Material requirement"/>
      <sheetName val="Certificates"/>
      <sheetName val="MRATES"/>
      <sheetName val="Road Detail Est."/>
      <sheetName val="Road data"/>
      <sheetName val="RMR"/>
      <sheetName val="coverpage"/>
      <sheetName val="R_D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 val="MRATES"/>
      <sheetName val="coverpage"/>
      <sheetName val="abs road"/>
      <sheetName val="Road Detail Est."/>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5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pecn"/>
      <sheetName val="BTR"/>
      <sheetName val="GenAbs"/>
      <sheetName val="Absroad"/>
      <sheetName val="bill"/>
      <sheetName val="detailed"/>
      <sheetName val="Abs CD works"/>
      <sheetName val="DET 1 ROW"/>
      <sheetName val="Det drain"/>
      <sheetName val="Det Ret"/>
      <sheetName val="det slab"/>
      <sheetName val="RMR"/>
      <sheetName val="WMM"/>
      <sheetName val="Road data"/>
      <sheetName val="Sheet3"/>
      <sheetName val="Sheet2"/>
      <sheetName val="Abstract"/>
      <sheetName val="Sheet1"/>
      <sheetName val="mlead"/>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68">
          <cell r="K468">
            <v>380</v>
          </cell>
        </row>
        <row r="556">
          <cell r="K556">
            <v>2474</v>
          </cell>
        </row>
        <row r="581">
          <cell r="K581">
            <v>2845</v>
          </cell>
        </row>
        <row r="606">
          <cell r="K606">
            <v>3104</v>
          </cell>
        </row>
        <row r="717">
          <cell r="K717">
            <v>33210</v>
          </cell>
        </row>
        <row r="733">
          <cell r="K733">
            <v>32813</v>
          </cell>
        </row>
      </sheetData>
      <sheetData sheetId="16"/>
      <sheetData sheetId="17"/>
      <sheetData sheetId="18"/>
      <sheetData sheetId="19"/>
      <sheetData sheetId="20"/>
      <sheetData sheetId="21" refreshError="1"/>
    </sheetDataSet>
  </externalBook>
</externalLink>
</file>

<file path=xl/externalLinks/externalLink5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Line"/>
      <sheetName val="GenAbst"/>
      <sheetName val="TS_CRF"/>
      <sheetName val="Rates"/>
      <sheetName val="Abs"/>
      <sheetName val="RMR "/>
      <sheetName val="Road data "/>
      <sheetName val="Road Detail Est."/>
    </sheetNames>
    <sheetDataSet>
      <sheetData sheetId="0" refreshError="1"/>
      <sheetData sheetId="1" refreshError="1"/>
      <sheetData sheetId="2" refreshError="1"/>
      <sheetData sheetId="3" refreshError="1">
        <row r="12">
          <cell r="K12">
            <v>1712.9299999999998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
      <sheetName val="ABS.ESTI"/>
      <sheetName val="DETAILED"/>
      <sheetName val="cc pav"/>
      <sheetName val="1 Row 800"/>
      <sheetName val="Data"/>
      <sheetName val="RMR"/>
      <sheetName val="Compare "/>
      <sheetName val="Road data"/>
    </sheetNames>
    <sheetDataSet>
      <sheetData sheetId="0"/>
      <sheetData sheetId="1"/>
      <sheetData sheetId="2"/>
      <sheetData sheetId="3"/>
      <sheetData sheetId="4"/>
      <sheetData sheetId="5"/>
      <sheetData sheetId="6" refreshError="1">
        <row r="11">
          <cell r="K11">
            <v>929.43</v>
          </cell>
        </row>
        <row r="31">
          <cell r="F31">
            <v>31000</v>
          </cell>
        </row>
      </sheetData>
      <sheetData sheetId="7"/>
      <sheetData sheetId="8" refreshError="1"/>
    </sheetDataSet>
  </externalBook>
</externalLink>
</file>

<file path=xl/externalLinks/externalLink5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Hire charges"/>
    </sheetNames>
    <sheetDataSet>
      <sheetData sheetId="0"/>
      <sheetData sheetId="1"/>
      <sheetData sheetId="2"/>
      <sheetData sheetId="3">
        <row r="30">
          <cell r="F30">
            <v>43000</v>
          </cell>
        </row>
      </sheetData>
      <sheetData sheetId="4"/>
      <sheetData sheetId="5"/>
    </sheetDataSet>
  </externalBook>
</externalLink>
</file>

<file path=xl/externalLinks/externalLink5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Hire charges"/>
    </sheetNames>
    <sheetDataSet>
      <sheetData sheetId="0"/>
      <sheetData sheetId="1"/>
      <sheetData sheetId="2"/>
      <sheetData sheetId="3" refreshError="1">
        <row r="30">
          <cell r="F30">
            <v>43000</v>
          </cell>
        </row>
      </sheetData>
      <sheetData sheetId="4"/>
      <sheetData sheetId="5"/>
    </sheetDataSet>
  </externalBook>
</externalLink>
</file>

<file path=xl/externalLinks/externalLink5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
      <sheetName val="Rep"/>
      <sheetName val="D.E (CD) (2)"/>
      <sheetName val="note"/>
      <sheetName val="De Est (2)"/>
      <sheetName val="Sheet5"/>
      <sheetName val="BT P.W."/>
      <sheetName val="Leads (3)"/>
      <sheetName val="GS"/>
      <sheetName val="TS"/>
      <sheetName val="BTR"/>
      <sheetName val="RMR"/>
      <sheetName val="Sheet1"/>
      <sheetName val="Road data"/>
      <sheetName val="certificate"/>
      <sheetName val="Hire charges"/>
      <sheetName val="BT P.W.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0">
          <cell r="F30">
            <v>42000</v>
          </cell>
        </row>
      </sheetData>
      <sheetData sheetId="14" refreshError="1"/>
      <sheetData sheetId="15" refreshError="1"/>
      <sheetData sheetId="16" refreshError="1"/>
      <sheetData sheetId="17" refreshError="1"/>
      <sheetData sheetId="18" refreshError="1"/>
    </sheetDataSet>
  </externalBook>
</externalLink>
</file>

<file path=xl/externalLinks/externalLink5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_zphs"/>
      <sheetName val="data"/>
      <sheetName val="v"/>
      <sheetName val="r"/>
      <sheetName val="l"/>
      <sheetName val="Specification"/>
      <sheetName val="RMR"/>
      <sheetName val="Specification report"/>
      <sheetName val="Material"/>
      <sheetName val="MRATES"/>
      <sheetName val="Rates SSR 2008-09"/>
      <sheetName val="mas_hab"/>
      <sheetName val="Lead"/>
      <sheetName val="Sheet3"/>
      <sheetName val="Road data"/>
      <sheetName val="detls"/>
      <sheetName val="GEN-ABS Del"/>
      <sheetName val="Lead statement"/>
      <sheetName val="Levels"/>
      <sheetName val="sand"/>
      <sheetName val="stone"/>
      <sheetName val="index"/>
      <sheetName val="habs-list"/>
      <sheetName val="nodes"/>
      <sheetName val="0000000000000"/>
      <sheetName val="p&amp;m"/>
      <sheetName val="Leads"/>
      <sheetName val="Data_Bit_I"/>
      <sheetName val="Road Detail Est."/>
      <sheetName val="Cover"/>
      <sheetName val="int-Dia-pvc"/>
      <sheetName val="Plant &amp;  Machinery"/>
      <sheetName val="m"/>
      <sheetName val="ssr-rates"/>
      <sheetName val="int-Dia-hdpe"/>
      <sheetName val="water-hammar-strenght"/>
      <sheetName val="ESTIMATE"/>
      <sheetName val="Labour"/>
      <sheetName val="Rate"/>
      <sheetName val="clvrt_data"/>
      <sheetName val="pop"/>
      <sheetName val="Airvalve-HDPE"/>
      <sheetName val="PRECAST lightconc-II"/>
      <sheetName val="Lead  RATES"/>
      <sheetName val="sectorwise"/>
      <sheetName val="DATA_PRG"/>
      <sheetName val="Sheet1"/>
      <sheetName val="Data_Base"/>
      <sheetName val="기계내역서"/>
      <sheetName val="sept-plan"/>
      <sheetName val="Sorted"/>
      <sheetName val="JAWAHAR-hyd-original"/>
      <sheetName val="WATER-HAMMER"/>
      <sheetName val="Rates"/>
      <sheetName val="11.Habitations"/>
      <sheetName val="BWSCPlt"/>
      <sheetName val="CI"/>
      <sheetName val="DI"/>
      <sheetName val="G.R.P"/>
      <sheetName val="HDPE"/>
      <sheetName val="PSC REVISED"/>
      <sheetName val="pvc"/>
      <sheetName val="GA"/>
      <sheetName val="m1"/>
      <sheetName val="Dormitory"/>
      <sheetName val="data existing_do not delete"/>
      <sheetName val="FORM7"/>
      <sheetName val="Wkgs"/>
      <sheetName val="Input"/>
      <sheetName val="Boq"/>
      <sheetName val="Activity No (A) ( 12)  "/>
      <sheetName val="80-100 (P)"/>
      <sheetName val="LOCAL RATES"/>
      <sheetName val="HDPE-pipe-rates"/>
      <sheetName val="pvc-pipe-rates"/>
      <sheetName val=" data sheet "/>
      <sheetName val="PVC_dia"/>
      <sheetName val="Sheet2"/>
      <sheetName val="coverpage"/>
      <sheetName val="Nspt-smp-final-ORIGINAL"/>
      <sheetName val="t_prsr"/>
      <sheetName val="wh"/>
      <sheetName val="PIpe Pushing"/>
      <sheetName val="habcodes"/>
      <sheetName val="Civil-works"/>
      <sheetName val="Sheet9"/>
      <sheetName val="Linked Lead"/>
      <sheetName val="HS final-2"/>
      <sheetName val="pvc_basic"/>
      <sheetName val="AV-HDPE"/>
      <sheetName val="Di_gate-HDPE"/>
      <sheetName val="economic PM"/>
      <sheetName val="DATA-BASE"/>
      <sheetName val="DATA-ABSTRACT"/>
      <sheetName val="Project Budget Worksheet"/>
      <sheetName val="rdamdata"/>
      <sheetName val="lead-st"/>
      <sheetName val="Rising Main"/>
      <sheetName val="CPIPE"/>
      <sheetName val="MRoad data"/>
      <sheetName val="wh_data_R"/>
      <sheetName val="boredetails"/>
      <sheetName val="Leads Entry"/>
      <sheetName val="Specification_report"/>
      <sheetName val="Rates_SSR_2008-09"/>
      <sheetName val="Lead_statement"/>
      <sheetName val="Road_data"/>
      <sheetName val="Plant_&amp;__Machinery"/>
      <sheetName val="GEN-ABS_Del"/>
      <sheetName val="11_Habitations"/>
      <sheetName val="G_R_P"/>
      <sheetName val="PSC_REVISED"/>
      <sheetName val="Road_Detail_Est_"/>
      <sheetName val="Specification_report1"/>
      <sheetName val="Rates_SSR_2008-091"/>
      <sheetName val="Lead_statement1"/>
      <sheetName val="Road_data1"/>
      <sheetName val="Plant_&amp;__Machinery1"/>
      <sheetName val="GEN-ABS_Del1"/>
      <sheetName val="pile rec(N Max tr)"/>
      <sheetName val="Fill this out first..."/>
      <sheetName val="Miscellaneous"/>
      <sheetName val="Road_All"/>
      <sheetName val="Summary_Slab_Karbook"/>
      <sheetName val="Legal Risk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5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age"/>
      <sheetName val="C.page (2)"/>
      <sheetName val="C.page (3)"/>
      <sheetName val="Com.wall"/>
      <sheetName val="CC"/>
      <sheetName val="levelling"/>
      <sheetName val="Whether proof"/>
      <sheetName val="O platform"/>
      <sheetName val="Toilet"/>
      <sheetName val="Ele"/>
      <sheetName val="data"/>
      <sheetName val="Roads"/>
      <sheetName val="Lead statement"/>
      <sheetName val="SSR 2010-11 Rates"/>
      <sheetName val="Hire charges"/>
      <sheetName val="centering"/>
      <sheetName val="40KL-250KL Estimate &amp; data"/>
      <sheetName val="CI specials for OHSR"/>
      <sheetName val="Sheet1"/>
      <sheetName val="r"/>
      <sheetName val="l"/>
      <sheetName val="Specification"/>
      <sheetName val="Sheet3"/>
      <sheetName val="GEN-ABS Del"/>
      <sheetName val="p&amp;m"/>
      <sheetName val="RM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ed BOQ week"/>
      <sheetName val="Revised BOQ week Samp"/>
      <sheetName val="BOQ week"/>
      <sheetName val="BOQ week Samp"/>
      <sheetName val="Labour week"/>
      <sheetName val="Labour week Samp"/>
      <sheetName val="labour coeff"/>
      <sheetName val="Material week"/>
      <sheetName val="Job Cost - month"/>
      <sheetName val="JCR Revised Format - month"/>
      <sheetName val="Bulk Samp"/>
      <sheetName val="Bulk Top"/>
      <sheetName val="Claim Vs Cert"/>
      <sheetName val="Sc Recon"/>
      <sheetName val="RMC"/>
      <sheetName val="Steel"/>
      <sheetName val="S7A-Fort Empty"/>
      <sheetName val="S7A-Fort Samp"/>
      <sheetName val="Staffmonthly"/>
      <sheetName val="Scaff - Fort"/>
      <sheetName val="Scaff - Req"/>
      <sheetName val="F3"/>
      <sheetName val="F3-Samp1"/>
      <sheetName val="F3-Samp2"/>
      <sheetName val="F3-Samp3"/>
      <sheetName val="F3-Samp4"/>
      <sheetName val="F3-Samp5"/>
      <sheetName val="Sheet1"/>
      <sheetName val="Sheet2"/>
      <sheetName val="Sheet3"/>
      <sheetName val="Cement"/>
      <sheetName val="Norms"/>
      <sheetName val="p&amp;m"/>
      <sheetName val="Boq"/>
      <sheetName val="TBAL9697 -group wise  sdpl"/>
      <sheetName val="Material"/>
      <sheetName val="Labour"/>
      <sheetName val="m"/>
      <sheetName val="Labour rates"/>
      <sheetName val="Plant &amp;  Machinery"/>
      <sheetName val="ewst"/>
      <sheetName val="leads"/>
      <sheetName val="DISCOUNT"/>
      <sheetName val="Lead"/>
    </sheetNames>
    <sheetDataSet>
      <sheetData sheetId="0" refreshError="1"/>
      <sheetData sheetId="1" refreshError="1"/>
      <sheetData sheetId="2" refreshError="1"/>
      <sheetData sheetId="3" refreshError="1"/>
      <sheetData sheetId="4" refreshError="1"/>
      <sheetData sheetId="5" refreshError="1"/>
      <sheetData sheetId="6" refreshError="1">
        <row r="3">
          <cell r="A3" t="str">
            <v>DESCRIP</v>
          </cell>
          <cell r="B3" t="str">
            <v>UNIT</v>
          </cell>
          <cell r="C3" t="str">
            <v>UNSKILL_I</v>
          </cell>
          <cell r="D3" t="str">
            <v>Unskilled_I Productivity</v>
          </cell>
          <cell r="E3" t="str">
            <v>MASON</v>
          </cell>
          <cell r="F3" t="str">
            <v>Mason Productivity</v>
          </cell>
          <cell r="G3" t="str">
            <v>CARPENTER</v>
          </cell>
          <cell r="H3" t="str">
            <v>Carpenter Productivity</v>
          </cell>
          <cell r="I3" t="str">
            <v>FITTER</v>
          </cell>
          <cell r="J3" t="str">
            <v>Fitter Productivity</v>
          </cell>
          <cell r="K3" t="str">
            <v>UNSKILL_II</v>
          </cell>
          <cell r="L3" t="str">
            <v>Unskilled_II  Productivity</v>
          </cell>
          <cell r="M3" t="str">
            <v>PAINTER</v>
          </cell>
          <cell r="N3" t="str">
            <v>Painter Productivity</v>
          </cell>
          <cell r="O3" t="str">
            <v>HELPER</v>
          </cell>
          <cell r="P3" t="str">
            <v>Helper Productivity</v>
          </cell>
          <cell r="Q3" t="str">
            <v>PLUMBER</v>
          </cell>
          <cell r="R3" t="str">
            <v>Plumber productivity</v>
          </cell>
          <cell r="S3" t="str">
            <v>CODEIN</v>
          </cell>
        </row>
        <row r="4">
          <cell r="A4" t="str">
            <v>Excavation</v>
          </cell>
          <cell r="B4" t="str">
            <v>cum</v>
          </cell>
          <cell r="C4">
            <v>0.76280000000000003</v>
          </cell>
          <cell r="D4">
            <v>1.3109596224436286</v>
          </cell>
          <cell r="E4">
            <v>0</v>
          </cell>
          <cell r="G4">
            <v>0</v>
          </cell>
          <cell r="I4">
            <v>0</v>
          </cell>
          <cell r="K4">
            <v>0</v>
          </cell>
          <cell r="M4">
            <v>0</v>
          </cell>
          <cell r="O4">
            <v>0</v>
          </cell>
          <cell r="Q4">
            <v>0</v>
          </cell>
          <cell r="S4">
            <v>10001</v>
          </cell>
        </row>
        <row r="5">
          <cell r="A5" t="str">
            <v>Sand Filling</v>
          </cell>
          <cell r="B5" t="str">
            <v>cum</v>
          </cell>
          <cell r="C5">
            <v>2.3925900000000002</v>
          </cell>
          <cell r="D5">
            <v>0.41795710924144963</v>
          </cell>
          <cell r="E5">
            <v>0</v>
          </cell>
          <cell r="G5">
            <v>0</v>
          </cell>
          <cell r="I5">
            <v>0</v>
          </cell>
          <cell r="K5">
            <v>0</v>
          </cell>
          <cell r="M5">
            <v>0</v>
          </cell>
          <cell r="O5">
            <v>0</v>
          </cell>
          <cell r="Q5">
            <v>0</v>
          </cell>
          <cell r="S5">
            <v>20001</v>
          </cell>
        </row>
        <row r="6">
          <cell r="A6" t="str">
            <v>Pcc in Foundation</v>
          </cell>
          <cell r="B6" t="str">
            <v>cum</v>
          </cell>
          <cell r="C6">
            <v>1.9776400000000001</v>
          </cell>
          <cell r="D6">
            <v>0.50565320280738657</v>
          </cell>
          <cell r="E6">
            <v>0.28251999999999999</v>
          </cell>
          <cell r="F6">
            <v>3.539572419651706</v>
          </cell>
          <cell r="G6">
            <v>0</v>
          </cell>
          <cell r="I6">
            <v>0</v>
          </cell>
          <cell r="K6">
            <v>0</v>
          </cell>
          <cell r="M6">
            <v>0</v>
          </cell>
          <cell r="O6">
            <v>0</v>
          </cell>
          <cell r="Q6">
            <v>0</v>
          </cell>
          <cell r="S6">
            <v>30001</v>
          </cell>
        </row>
        <row r="7">
          <cell r="A7" t="str">
            <v>Footing</v>
          </cell>
          <cell r="B7" t="str">
            <v>cum</v>
          </cell>
          <cell r="C7">
            <v>5.0147300000000001</v>
          </cell>
          <cell r="D7">
            <v>0.19941253068460316</v>
          </cell>
          <cell r="E7">
            <v>0.39552999999999999</v>
          </cell>
          <cell r="F7">
            <v>2.528253229843501</v>
          </cell>
          <cell r="G7">
            <v>1.95645</v>
          </cell>
          <cell r="H7">
            <v>0.51112985253903753</v>
          </cell>
          <cell r="I7">
            <v>0.8</v>
          </cell>
          <cell r="J7">
            <v>1.25</v>
          </cell>
          <cell r="K7">
            <v>2.8781699999999999</v>
          </cell>
          <cell r="L7">
            <v>0.3474429932908758</v>
          </cell>
          <cell r="M7">
            <v>0</v>
          </cell>
          <cell r="O7">
            <v>0</v>
          </cell>
          <cell r="Q7">
            <v>0</v>
          </cell>
          <cell r="S7">
            <v>40001</v>
          </cell>
        </row>
        <row r="8">
          <cell r="A8" t="str">
            <v>Columns in foundation</v>
          </cell>
          <cell r="B8" t="str">
            <v>cum</v>
          </cell>
          <cell r="C8">
            <v>3.5314999999999999</v>
          </cell>
          <cell r="D8">
            <v>0.2831657935721365</v>
          </cell>
          <cell r="E8">
            <v>0.79105999999999999</v>
          </cell>
          <cell r="F8">
            <v>1.2641266149217505</v>
          </cell>
          <cell r="G8">
            <v>4.7534000000000001</v>
          </cell>
          <cell r="H8">
            <v>0.21037573105566543</v>
          </cell>
          <cell r="I8">
            <v>1.7657499999999999</v>
          </cell>
          <cell r="J8">
            <v>0.56633158714427301</v>
          </cell>
          <cell r="K8">
            <v>6.9323300000000003</v>
          </cell>
          <cell r="L8">
            <v>0.14425164410811372</v>
          </cell>
          <cell r="M8">
            <v>0</v>
          </cell>
          <cell r="O8">
            <v>0</v>
          </cell>
          <cell r="Q8">
            <v>0</v>
          </cell>
          <cell r="S8">
            <v>40002</v>
          </cell>
        </row>
        <row r="9">
          <cell r="A9" t="str">
            <v>Brickwork in foundn</v>
          </cell>
          <cell r="B9" t="str">
            <v>cum</v>
          </cell>
          <cell r="C9">
            <v>2.8252000000000002</v>
          </cell>
          <cell r="D9">
            <v>0.35395724196517059</v>
          </cell>
          <cell r="E9">
            <v>1.2713399999999999</v>
          </cell>
          <cell r="F9">
            <v>0.78657164881149033</v>
          </cell>
          <cell r="G9">
            <v>0</v>
          </cell>
          <cell r="I9">
            <v>0</v>
          </cell>
          <cell r="K9">
            <v>0</v>
          </cell>
          <cell r="M9">
            <v>0</v>
          </cell>
          <cell r="O9">
            <v>0</v>
          </cell>
          <cell r="Q9">
            <v>0</v>
          </cell>
          <cell r="S9">
            <v>50001</v>
          </cell>
        </row>
        <row r="10">
          <cell r="A10" t="str">
            <v>Plinth beam</v>
          </cell>
          <cell r="B10" t="str">
            <v>cum</v>
          </cell>
          <cell r="C10">
            <v>4.34375</v>
          </cell>
          <cell r="D10">
            <v>0.23021582733812951</v>
          </cell>
          <cell r="E10">
            <v>0.30018</v>
          </cell>
          <cell r="F10">
            <v>3.3313345326137651</v>
          </cell>
          <cell r="G10">
            <v>0.39906000000000003</v>
          </cell>
          <cell r="H10">
            <v>2.5058888387711118</v>
          </cell>
          <cell r="I10">
            <v>0.19953000000000001</v>
          </cell>
          <cell r="J10">
            <v>5.0117776775422236</v>
          </cell>
          <cell r="K10">
            <v>0.60741999999999996</v>
          </cell>
          <cell r="L10">
            <v>1.6463073326528597</v>
          </cell>
          <cell r="M10">
            <v>0</v>
          </cell>
          <cell r="O10">
            <v>0</v>
          </cell>
          <cell r="Q10">
            <v>0</v>
          </cell>
          <cell r="S10">
            <v>40003</v>
          </cell>
        </row>
        <row r="11">
          <cell r="A11" t="str">
            <v>Sand floor</v>
          </cell>
          <cell r="B11" t="str">
            <v>cum</v>
          </cell>
          <cell r="C11">
            <v>8.3339999999999997E-2</v>
          </cell>
          <cell r="D11">
            <v>11.999040076793857</v>
          </cell>
          <cell r="E11">
            <v>0</v>
          </cell>
          <cell r="G11">
            <v>0</v>
          </cell>
          <cell r="I11">
            <v>0</v>
          </cell>
          <cell r="K11">
            <v>0</v>
          </cell>
          <cell r="M11">
            <v>0</v>
          </cell>
          <cell r="O11">
            <v>0</v>
          </cell>
          <cell r="Q11">
            <v>0</v>
          </cell>
          <cell r="S11">
            <v>20002</v>
          </cell>
        </row>
        <row r="12">
          <cell r="A12" t="str">
            <v>Pcc in floor</v>
          </cell>
          <cell r="B12" t="str">
            <v>cum</v>
          </cell>
          <cell r="C12">
            <v>1.60683</v>
          </cell>
          <cell r="D12">
            <v>0.62234337173191934</v>
          </cell>
          <cell r="E12">
            <v>0.10947999999999999</v>
          </cell>
          <cell r="F12">
            <v>9.134088417975887</v>
          </cell>
          <cell r="G12">
            <v>0</v>
          </cell>
          <cell r="I12">
            <v>0</v>
          </cell>
          <cell r="K12">
            <v>0</v>
          </cell>
          <cell r="M12">
            <v>0</v>
          </cell>
          <cell r="O12">
            <v>0</v>
          </cell>
          <cell r="Q12">
            <v>0</v>
          </cell>
          <cell r="S12">
            <v>30002</v>
          </cell>
        </row>
        <row r="13">
          <cell r="A13" t="str">
            <v>Columns in GF</v>
          </cell>
          <cell r="B13" t="str">
            <v>cum</v>
          </cell>
          <cell r="C13">
            <v>3.5314999999999999</v>
          </cell>
          <cell r="D13">
            <v>0.2831657935721365</v>
          </cell>
          <cell r="E13">
            <v>0.79105999999999999</v>
          </cell>
          <cell r="F13">
            <v>1.2641266149217505</v>
          </cell>
          <cell r="G13">
            <v>4.7534000000000001</v>
          </cell>
          <cell r="H13">
            <v>0.21037573105566543</v>
          </cell>
          <cell r="I13">
            <v>1.7657499999999999</v>
          </cell>
          <cell r="J13">
            <v>0.56633158714427301</v>
          </cell>
          <cell r="K13">
            <v>6.9323300000000003</v>
          </cell>
          <cell r="L13">
            <v>0.14425164410811372</v>
          </cell>
          <cell r="M13">
            <v>0</v>
          </cell>
          <cell r="O13">
            <v>0</v>
          </cell>
          <cell r="Q13">
            <v>0</v>
          </cell>
          <cell r="S13">
            <v>40004</v>
          </cell>
        </row>
        <row r="14">
          <cell r="A14" t="str">
            <v>Slab in Ground Floor</v>
          </cell>
          <cell r="B14" t="str">
            <v>cum</v>
          </cell>
          <cell r="C14">
            <v>2.1648100000000001</v>
          </cell>
          <cell r="D14">
            <v>0.46193430370332728</v>
          </cell>
          <cell r="E14">
            <v>0.11018</v>
          </cell>
          <cell r="F14">
            <v>9.076057360682519</v>
          </cell>
          <cell r="G14">
            <v>0.98529</v>
          </cell>
          <cell r="H14">
            <v>1.0149296146312252</v>
          </cell>
          <cell r="I14">
            <v>6.5689999999999998E-2</v>
          </cell>
          <cell r="J14">
            <v>15.223017202009439</v>
          </cell>
          <cell r="K14">
            <v>0.76280000000000003</v>
          </cell>
          <cell r="L14">
            <v>1.3109596224436286</v>
          </cell>
          <cell r="M14">
            <v>0</v>
          </cell>
          <cell r="O14">
            <v>0</v>
          </cell>
          <cell r="Q14">
            <v>0</v>
          </cell>
          <cell r="S14">
            <v>40005</v>
          </cell>
        </row>
        <row r="15">
          <cell r="A15" t="str">
            <v>Beam in Ground Floor</v>
          </cell>
          <cell r="B15" t="str">
            <v>cum</v>
          </cell>
          <cell r="C15">
            <v>0.57562999999999998</v>
          </cell>
          <cell r="D15">
            <v>1.7372270382016226</v>
          </cell>
          <cell r="E15">
            <v>0.11018</v>
          </cell>
          <cell r="F15">
            <v>9.076057360682519</v>
          </cell>
          <cell r="G15">
            <v>0.98529</v>
          </cell>
          <cell r="H15">
            <v>1.0149296146312252</v>
          </cell>
          <cell r="I15">
            <v>6.5689999999999998E-2</v>
          </cell>
          <cell r="J15">
            <v>15.223017202009439</v>
          </cell>
          <cell r="K15">
            <v>0.76280000000000003</v>
          </cell>
          <cell r="L15">
            <v>1.3109596224436286</v>
          </cell>
          <cell r="M15">
            <v>0</v>
          </cell>
          <cell r="O15">
            <v>0</v>
          </cell>
          <cell r="Q15">
            <v>0</v>
          </cell>
          <cell r="S15">
            <v>40006</v>
          </cell>
        </row>
        <row r="16">
          <cell r="A16" t="str">
            <v>Brickwork in GF</v>
          </cell>
          <cell r="B16" t="str">
            <v>cum</v>
          </cell>
          <cell r="C16">
            <v>2.8252000000000002</v>
          </cell>
          <cell r="D16">
            <v>0.35395724196517059</v>
          </cell>
          <cell r="E16">
            <v>1.2713399999999999</v>
          </cell>
          <cell r="F16">
            <v>0.78657164881149033</v>
          </cell>
          <cell r="G16">
            <v>0</v>
          </cell>
          <cell r="I16">
            <v>0</v>
          </cell>
          <cell r="K16">
            <v>0</v>
          </cell>
          <cell r="M16">
            <v>0</v>
          </cell>
          <cell r="O16">
            <v>0</v>
          </cell>
          <cell r="Q16">
            <v>0</v>
          </cell>
          <cell r="S16">
            <v>50002</v>
          </cell>
        </row>
        <row r="17">
          <cell r="A17" t="str">
            <v>Brickwork in GF</v>
          </cell>
          <cell r="B17" t="str">
            <v>sqm</v>
          </cell>
          <cell r="C17">
            <v>0.19806000000000001</v>
          </cell>
          <cell r="D17">
            <v>5.0489750580632125</v>
          </cell>
          <cell r="E17">
            <v>8.9130000000000001E-2</v>
          </cell>
          <cell r="F17">
            <v>11.219566924716705</v>
          </cell>
          <cell r="G17">
            <v>0</v>
          </cell>
          <cell r="I17">
            <v>0</v>
          </cell>
          <cell r="K17">
            <v>0</v>
          </cell>
          <cell r="M17">
            <v>0</v>
          </cell>
          <cell r="O17">
            <v>0</v>
          </cell>
          <cell r="Q17">
            <v>0</v>
          </cell>
          <cell r="S17">
            <v>50003</v>
          </cell>
        </row>
        <row r="18">
          <cell r="A18" t="str">
            <v>Loft in GF</v>
          </cell>
          <cell r="B18" t="str">
            <v>sqm</v>
          </cell>
          <cell r="C18">
            <v>0.10340000000000001</v>
          </cell>
          <cell r="D18">
            <v>9.6711798839458414</v>
          </cell>
          <cell r="E18">
            <v>2.5899999999999999E-2</v>
          </cell>
          <cell r="F18">
            <v>38.610038610038607</v>
          </cell>
          <cell r="G18">
            <v>1.72E-2</v>
          </cell>
          <cell r="H18">
            <v>58.139534883720927</v>
          </cell>
          <cell r="I18">
            <v>1.72E-2</v>
          </cell>
          <cell r="J18">
            <v>58.139534883720927</v>
          </cell>
          <cell r="K18">
            <v>3.5000000000000003E-2</v>
          </cell>
          <cell r="L18">
            <v>28.571428571428569</v>
          </cell>
          <cell r="S18">
            <v>40007</v>
          </cell>
        </row>
        <row r="19">
          <cell r="A19" t="str">
            <v>Columns in I Floor</v>
          </cell>
          <cell r="B19" t="str">
            <v>cum</v>
          </cell>
          <cell r="C19">
            <v>4.0612300000000001</v>
          </cell>
          <cell r="D19">
            <v>0.24623082169687507</v>
          </cell>
          <cell r="E19">
            <v>0.79459000000000002</v>
          </cell>
          <cell r="F19">
            <v>1.2585106784631068</v>
          </cell>
          <cell r="G19">
            <v>4.7675299999999998</v>
          </cell>
          <cell r="H19">
            <v>0.20975221970286501</v>
          </cell>
          <cell r="I19">
            <v>1.7657499999999999</v>
          </cell>
          <cell r="J19">
            <v>0.56633158714427301</v>
          </cell>
          <cell r="K19">
            <v>1.7657499999999999</v>
          </cell>
          <cell r="L19">
            <v>0.56633158714427301</v>
          </cell>
          <cell r="M19">
            <v>0</v>
          </cell>
          <cell r="O19">
            <v>0</v>
          </cell>
          <cell r="Q19">
            <v>0</v>
          </cell>
          <cell r="S19">
            <v>40008</v>
          </cell>
        </row>
        <row r="20">
          <cell r="A20" t="str">
            <v>Slab in First Floor</v>
          </cell>
          <cell r="B20" t="str">
            <v>cum</v>
          </cell>
          <cell r="C20">
            <v>0.75221000000000005</v>
          </cell>
          <cell r="D20">
            <v>1.3294159875566662</v>
          </cell>
          <cell r="E20">
            <v>0.12007</v>
          </cell>
          <cell r="F20">
            <v>8.3284750562172061</v>
          </cell>
          <cell r="G20">
            <v>1.13008</v>
          </cell>
          <cell r="H20">
            <v>0.8848931049129265</v>
          </cell>
          <cell r="I20">
            <v>7.4870000000000006E-2</v>
          </cell>
          <cell r="J20">
            <v>13.356484573260317</v>
          </cell>
          <cell r="K20">
            <v>1.3772899999999999</v>
          </cell>
          <cell r="L20">
            <v>0.72606350151384247</v>
          </cell>
          <cell r="M20">
            <v>0</v>
          </cell>
          <cell r="O20">
            <v>0</v>
          </cell>
          <cell r="Q20">
            <v>0</v>
          </cell>
          <cell r="S20">
            <v>40009</v>
          </cell>
        </row>
        <row r="21">
          <cell r="A21" t="str">
            <v>Beam in First Floor</v>
          </cell>
          <cell r="B21" t="str">
            <v>cum</v>
          </cell>
          <cell r="C21">
            <v>0.75221000000000005</v>
          </cell>
          <cell r="D21">
            <v>1.3294159875566662</v>
          </cell>
          <cell r="E21">
            <v>0.12007</v>
          </cell>
          <cell r="F21">
            <v>8.3284750562172061</v>
          </cell>
          <cell r="G21">
            <v>1.13008</v>
          </cell>
          <cell r="H21">
            <v>0.8848931049129265</v>
          </cell>
          <cell r="I21">
            <v>7.4870000000000006E-2</v>
          </cell>
          <cell r="J21">
            <v>13.356484573260317</v>
          </cell>
          <cell r="K21">
            <v>1.3772899999999999</v>
          </cell>
          <cell r="L21">
            <v>0.72606350151384247</v>
          </cell>
          <cell r="M21">
            <v>0</v>
          </cell>
          <cell r="O21">
            <v>0</v>
          </cell>
          <cell r="Q21">
            <v>0</v>
          </cell>
          <cell r="S21">
            <v>40010</v>
          </cell>
        </row>
        <row r="22">
          <cell r="A22" t="str">
            <v>BW 9" in First Floor</v>
          </cell>
          <cell r="B22" t="str">
            <v>cum</v>
          </cell>
          <cell r="C22">
            <v>2.8252000000000002</v>
          </cell>
          <cell r="D22">
            <v>0.35395724196517059</v>
          </cell>
          <cell r="E22">
            <v>1.2713399999999999</v>
          </cell>
          <cell r="F22">
            <v>0.78657164881149033</v>
          </cell>
          <cell r="G22">
            <v>0</v>
          </cell>
          <cell r="I22">
            <v>0</v>
          </cell>
          <cell r="K22">
            <v>0</v>
          </cell>
          <cell r="M22">
            <v>0</v>
          </cell>
          <cell r="O22">
            <v>0</v>
          </cell>
          <cell r="Q22">
            <v>0</v>
          </cell>
          <cell r="S22">
            <v>50004</v>
          </cell>
        </row>
        <row r="23">
          <cell r="A23" t="str">
            <v>BW 4.5" in First Flr</v>
          </cell>
          <cell r="B23" t="str">
            <v>sqm</v>
          </cell>
          <cell r="C23">
            <v>0.19806000000000001</v>
          </cell>
          <cell r="D23">
            <v>5.0489750580632125</v>
          </cell>
          <cell r="E23">
            <v>8.9130000000000001E-2</v>
          </cell>
          <cell r="F23">
            <v>11.219566924716705</v>
          </cell>
          <cell r="G23">
            <v>0</v>
          </cell>
          <cell r="I23">
            <v>0</v>
          </cell>
          <cell r="K23">
            <v>0</v>
          </cell>
          <cell r="M23">
            <v>0</v>
          </cell>
          <cell r="O23">
            <v>0</v>
          </cell>
          <cell r="Q23">
            <v>0</v>
          </cell>
          <cell r="S23">
            <v>50005</v>
          </cell>
        </row>
        <row r="24">
          <cell r="A24" t="str">
            <v>Loft in First Floor</v>
          </cell>
          <cell r="B24" t="str">
            <v>sqm</v>
          </cell>
          <cell r="C24">
            <v>1.113</v>
          </cell>
          <cell r="D24">
            <v>0.89847259658580414</v>
          </cell>
          <cell r="E24">
            <v>0.27878999999999998</v>
          </cell>
          <cell r="F24">
            <v>3.5869292298862945</v>
          </cell>
          <cell r="G24">
            <v>0.18514</v>
          </cell>
          <cell r="H24">
            <v>5.4013179215728639</v>
          </cell>
          <cell r="I24">
            <v>1.85141</v>
          </cell>
          <cell r="J24">
            <v>0.54012887474951521</v>
          </cell>
          <cell r="K24">
            <v>0.37674000000000002</v>
          </cell>
          <cell r="L24">
            <v>2.6543504804374369</v>
          </cell>
          <cell r="M24">
            <v>0</v>
          </cell>
          <cell r="O24">
            <v>0</v>
          </cell>
          <cell r="Q24">
            <v>0</v>
          </cell>
          <cell r="S24">
            <v>40011</v>
          </cell>
        </row>
        <row r="25">
          <cell r="A25" t="str">
            <v>Columns in SF</v>
          </cell>
          <cell r="B25" t="str">
            <v>cum</v>
          </cell>
          <cell r="C25">
            <v>4.5556400000000004</v>
          </cell>
          <cell r="D25">
            <v>0.21950812619083157</v>
          </cell>
          <cell r="E25">
            <v>0.79105999999999999</v>
          </cell>
          <cell r="F25">
            <v>1.2641266149217505</v>
          </cell>
          <cell r="G25">
            <v>4.7675299999999998</v>
          </cell>
          <cell r="H25">
            <v>0.20975221970286501</v>
          </cell>
          <cell r="I25">
            <v>1.9140699999999999</v>
          </cell>
          <cell r="J25">
            <v>0.52244693245283613</v>
          </cell>
          <cell r="K25">
            <v>7.3102099999999997</v>
          </cell>
          <cell r="L25">
            <v>0.13679497579412905</v>
          </cell>
          <cell r="M25">
            <v>0</v>
          </cell>
          <cell r="O25">
            <v>0</v>
          </cell>
          <cell r="Q25">
            <v>0</v>
          </cell>
          <cell r="S25">
            <v>40012</v>
          </cell>
        </row>
        <row r="26">
          <cell r="A26" t="str">
            <v>Slab in SF</v>
          </cell>
          <cell r="B26" t="str">
            <v>cum</v>
          </cell>
          <cell r="C26">
            <v>0.84755999999999998</v>
          </cell>
          <cell r="D26">
            <v>1.1798574732172353</v>
          </cell>
          <cell r="E26">
            <v>1.2007099999999999</v>
          </cell>
          <cell r="F26">
            <v>0.83284056932981321</v>
          </cell>
          <cell r="G26">
            <v>1.1654</v>
          </cell>
          <cell r="H26">
            <v>0.85807448086493909</v>
          </cell>
          <cell r="I26">
            <v>0.10489</v>
          </cell>
          <cell r="J26">
            <v>9.5337973114691579</v>
          </cell>
          <cell r="K26">
            <v>1.53267</v>
          </cell>
          <cell r="L26">
            <v>0.65245617125669586</v>
          </cell>
          <cell r="M26">
            <v>0</v>
          </cell>
          <cell r="O26">
            <v>0</v>
          </cell>
          <cell r="Q26">
            <v>0</v>
          </cell>
          <cell r="S26">
            <v>40013</v>
          </cell>
        </row>
        <row r="27">
          <cell r="A27" t="str">
            <v>Beam in SF</v>
          </cell>
          <cell r="B27" t="str">
            <v>cum</v>
          </cell>
          <cell r="C27">
            <v>0.87228000000000006</v>
          </cell>
          <cell r="D27">
            <v>1.1464208740312742</v>
          </cell>
          <cell r="E27">
            <v>1.2007099999999999</v>
          </cell>
          <cell r="F27">
            <v>0.83284056932981321</v>
          </cell>
          <cell r="G27">
            <v>1.1654</v>
          </cell>
          <cell r="H27">
            <v>0.85807448086493909</v>
          </cell>
          <cell r="I27">
            <v>0.10489</v>
          </cell>
          <cell r="J27">
            <v>9.5337973114691579</v>
          </cell>
          <cell r="K27">
            <v>1.53267</v>
          </cell>
          <cell r="L27">
            <v>0.65245617125669586</v>
          </cell>
          <cell r="M27">
            <v>0</v>
          </cell>
          <cell r="O27">
            <v>0</v>
          </cell>
          <cell r="Q27">
            <v>0</v>
          </cell>
          <cell r="S27">
            <v>40014</v>
          </cell>
        </row>
        <row r="28">
          <cell r="A28" t="str">
            <v>BW 9" in SF</v>
          </cell>
          <cell r="B28" t="str">
            <v>cum</v>
          </cell>
          <cell r="C28">
            <v>2.99471</v>
          </cell>
          <cell r="D28">
            <v>0.33392214939009118</v>
          </cell>
          <cell r="E28">
            <v>1.34903</v>
          </cell>
          <cell r="F28">
            <v>0.74127335937673744</v>
          </cell>
          <cell r="G28">
            <v>0</v>
          </cell>
          <cell r="I28">
            <v>0</v>
          </cell>
          <cell r="K28">
            <v>0</v>
          </cell>
          <cell r="M28">
            <v>0</v>
          </cell>
          <cell r="O28">
            <v>0</v>
          </cell>
          <cell r="Q28">
            <v>0</v>
          </cell>
          <cell r="S28">
            <v>50006</v>
          </cell>
        </row>
        <row r="29">
          <cell r="A29" t="str">
            <v>BW 4.5" in SF</v>
          </cell>
          <cell r="B29" t="str">
            <v>sqm</v>
          </cell>
          <cell r="C29">
            <v>0.19806000000000001</v>
          </cell>
          <cell r="D29">
            <v>5.0489750580632125</v>
          </cell>
          <cell r="E29">
            <v>8.9130000000000001E-2</v>
          </cell>
          <cell r="F29">
            <v>11.219566924716705</v>
          </cell>
          <cell r="G29">
            <v>0</v>
          </cell>
          <cell r="I29">
            <v>0</v>
          </cell>
          <cell r="K29">
            <v>0</v>
          </cell>
          <cell r="M29">
            <v>0</v>
          </cell>
          <cell r="O29">
            <v>0</v>
          </cell>
          <cell r="Q29">
            <v>0</v>
          </cell>
          <cell r="S29">
            <v>50007</v>
          </cell>
        </row>
        <row r="30">
          <cell r="A30" t="str">
            <v>Loft in SF</v>
          </cell>
          <cell r="B30" t="str">
            <v>sqm</v>
          </cell>
          <cell r="C30">
            <v>1.1140699999999999</v>
          </cell>
          <cell r="D30">
            <v>0.89760966546087773</v>
          </cell>
          <cell r="E30">
            <v>0.27986</v>
          </cell>
          <cell r="F30">
            <v>3.5732151790180806</v>
          </cell>
          <cell r="G30">
            <v>9.2789999999999997E-2</v>
          </cell>
          <cell r="H30">
            <v>10.777023386140748</v>
          </cell>
          <cell r="I30">
            <v>9.2789999999999997E-2</v>
          </cell>
          <cell r="J30">
            <v>10.777023386140748</v>
          </cell>
          <cell r="K30">
            <v>0.37674000000000002</v>
          </cell>
          <cell r="L30">
            <v>2.6543504804374369</v>
          </cell>
          <cell r="M30">
            <v>0</v>
          </cell>
          <cell r="O30">
            <v>0</v>
          </cell>
          <cell r="Q30">
            <v>0</v>
          </cell>
          <cell r="S30">
            <v>50008</v>
          </cell>
        </row>
        <row r="31">
          <cell r="A31" t="str">
            <v>Column in TF</v>
          </cell>
          <cell r="B31" t="str">
            <v>cum</v>
          </cell>
          <cell r="C31">
            <v>4.5556400000000004</v>
          </cell>
          <cell r="D31">
            <v>0.21950812619083157</v>
          </cell>
          <cell r="E31">
            <v>0.91466000000000003</v>
          </cell>
          <cell r="F31">
            <v>1.0933024293179978</v>
          </cell>
          <cell r="G31">
            <v>0.60741999999999996</v>
          </cell>
          <cell r="H31">
            <v>1.6463073326528597</v>
          </cell>
          <cell r="I31">
            <v>0.60741999999999996</v>
          </cell>
          <cell r="J31">
            <v>1.6463073326528597</v>
          </cell>
          <cell r="K31">
            <v>1.23603</v>
          </cell>
          <cell r="L31">
            <v>0.80904185173499032</v>
          </cell>
          <cell r="M31">
            <v>0</v>
          </cell>
          <cell r="O31">
            <v>0</v>
          </cell>
          <cell r="Q31">
            <v>0</v>
          </cell>
          <cell r="S31">
            <v>40015</v>
          </cell>
        </row>
        <row r="32">
          <cell r="A32" t="str">
            <v>Slab in TF</v>
          </cell>
          <cell r="B32" t="str">
            <v>cum</v>
          </cell>
          <cell r="C32">
            <v>0.87228000000000006</v>
          </cell>
          <cell r="D32">
            <v>1.1464208740312742</v>
          </cell>
          <cell r="E32">
            <v>1.2007099999999999</v>
          </cell>
          <cell r="F32">
            <v>0.83284056932981321</v>
          </cell>
          <cell r="G32">
            <v>1.1654</v>
          </cell>
          <cell r="H32">
            <v>0.85807448086493909</v>
          </cell>
          <cell r="I32">
            <v>0.10489</v>
          </cell>
          <cell r="J32">
            <v>9.5337973114691579</v>
          </cell>
          <cell r="K32">
            <v>1.7092499999999999</v>
          </cell>
          <cell r="L32">
            <v>0.58505192335819811</v>
          </cell>
          <cell r="M32">
            <v>0</v>
          </cell>
          <cell r="O32">
            <v>0</v>
          </cell>
          <cell r="Q32">
            <v>0</v>
          </cell>
          <cell r="S32">
            <v>40016</v>
          </cell>
        </row>
        <row r="33">
          <cell r="A33" t="str">
            <v>Beam in TF</v>
          </cell>
          <cell r="B33" t="str">
            <v>cum</v>
          </cell>
          <cell r="C33">
            <v>0.87228000000000006</v>
          </cell>
          <cell r="D33">
            <v>1.1464208740312742</v>
          </cell>
          <cell r="E33">
            <v>1.2007099999999999</v>
          </cell>
          <cell r="F33">
            <v>0.83284056932981321</v>
          </cell>
          <cell r="G33">
            <v>1.1654</v>
          </cell>
          <cell r="H33">
            <v>0.85807448086493909</v>
          </cell>
          <cell r="I33">
            <v>0.10383000000000001</v>
          </cell>
          <cell r="J33">
            <v>9.6311278050659723</v>
          </cell>
          <cell r="K33">
            <v>1.7092499999999999</v>
          </cell>
          <cell r="L33">
            <v>0.58505192335819811</v>
          </cell>
          <cell r="M33">
            <v>0</v>
          </cell>
          <cell r="O33">
            <v>0</v>
          </cell>
          <cell r="Q33">
            <v>0</v>
          </cell>
          <cell r="S33">
            <v>40017</v>
          </cell>
        </row>
        <row r="34">
          <cell r="A34" t="str">
            <v>BW 9" in TF</v>
          </cell>
          <cell r="B34" t="str">
            <v>cum</v>
          </cell>
          <cell r="C34">
            <v>3.0017800000000001</v>
          </cell>
          <cell r="D34">
            <v>0.33313567283411843</v>
          </cell>
          <cell r="E34">
            <v>1.3772899999999999</v>
          </cell>
          <cell r="F34">
            <v>0.72606350151384247</v>
          </cell>
          <cell r="G34">
            <v>0</v>
          </cell>
          <cell r="I34">
            <v>0</v>
          </cell>
          <cell r="K34">
            <v>0</v>
          </cell>
          <cell r="M34">
            <v>0</v>
          </cell>
          <cell r="O34">
            <v>0</v>
          </cell>
          <cell r="Q34">
            <v>0</v>
          </cell>
          <cell r="S34">
            <v>50009</v>
          </cell>
        </row>
        <row r="35">
          <cell r="A35" t="str">
            <v>BW 4.5" in TF</v>
          </cell>
          <cell r="B35" t="str">
            <v>sqm</v>
          </cell>
          <cell r="C35">
            <v>0.19806000000000001</v>
          </cell>
          <cell r="D35">
            <v>5.0489750580632125</v>
          </cell>
          <cell r="E35">
            <v>8.9130000000000001E-2</v>
          </cell>
          <cell r="F35">
            <v>11.219566924716705</v>
          </cell>
          <cell r="G35">
            <v>0</v>
          </cell>
          <cell r="I35">
            <v>0</v>
          </cell>
          <cell r="K35">
            <v>0</v>
          </cell>
          <cell r="M35">
            <v>0</v>
          </cell>
          <cell r="O35">
            <v>0</v>
          </cell>
          <cell r="Q35">
            <v>0</v>
          </cell>
          <cell r="S35">
            <v>50010</v>
          </cell>
        </row>
        <row r="36">
          <cell r="A36" t="str">
            <v>Loft in TF</v>
          </cell>
          <cell r="B36" t="str">
            <v>sqm</v>
          </cell>
          <cell r="C36">
            <v>1.1140699999999999</v>
          </cell>
          <cell r="D36">
            <v>0.89760966546087773</v>
          </cell>
          <cell r="E36">
            <v>2.7986399999999998</v>
          </cell>
          <cell r="F36">
            <v>0.35731641082811655</v>
          </cell>
          <cell r="G36">
            <v>9.2789999999999997E-2</v>
          </cell>
          <cell r="H36">
            <v>10.777023386140748</v>
          </cell>
          <cell r="I36">
            <v>9.2789999999999997E-2</v>
          </cell>
          <cell r="J36">
            <v>10.777023386140748</v>
          </cell>
          <cell r="K36">
            <v>0.37674000000000002</v>
          </cell>
          <cell r="L36">
            <v>2.6543504804374369</v>
          </cell>
          <cell r="M36">
            <v>0</v>
          </cell>
          <cell r="O36">
            <v>0</v>
          </cell>
          <cell r="Q36">
            <v>0</v>
          </cell>
          <cell r="S36">
            <v>50011</v>
          </cell>
        </row>
        <row r="37">
          <cell r="A37" t="str">
            <v>Columns in HR</v>
          </cell>
          <cell r="B37" t="str">
            <v>cum</v>
          </cell>
          <cell r="C37">
            <v>8.3696599999999997</v>
          </cell>
          <cell r="D37">
            <v>0.11947916641775175</v>
          </cell>
          <cell r="E37">
            <v>0.49793999999999999</v>
          </cell>
          <cell r="F37">
            <v>2.0082740892477005</v>
          </cell>
          <cell r="G37">
            <v>2.5073699999999999</v>
          </cell>
          <cell r="H37">
            <v>0.39882426606364441</v>
          </cell>
          <cell r="I37">
            <v>2.5073699999999999</v>
          </cell>
          <cell r="J37">
            <v>0.39882426606364441</v>
          </cell>
          <cell r="K37">
            <v>4.9794200000000002</v>
          </cell>
          <cell r="L37">
            <v>0.2008266022950464</v>
          </cell>
          <cell r="M37">
            <v>0</v>
          </cell>
          <cell r="O37">
            <v>0</v>
          </cell>
          <cell r="Q37">
            <v>0</v>
          </cell>
          <cell r="S37">
            <v>40018</v>
          </cell>
        </row>
        <row r="38">
          <cell r="A38" t="str">
            <v>Slab in HR</v>
          </cell>
          <cell r="B38" t="str">
            <v>cum</v>
          </cell>
          <cell r="C38">
            <v>8.3096200000000007</v>
          </cell>
          <cell r="D38">
            <v>0.12034244646566268</v>
          </cell>
          <cell r="E38">
            <v>2.5073699999999999</v>
          </cell>
          <cell r="F38">
            <v>0.39882426606364441</v>
          </cell>
          <cell r="G38">
            <v>2.5073699999999999</v>
          </cell>
          <cell r="H38">
            <v>0.39882426606364441</v>
          </cell>
          <cell r="I38">
            <v>1.24309</v>
          </cell>
          <cell r="J38">
            <v>0.80444698292159056</v>
          </cell>
          <cell r="K38">
            <v>5.6150900000000004</v>
          </cell>
          <cell r="L38">
            <v>0.1780915354874098</v>
          </cell>
          <cell r="M38">
            <v>0</v>
          </cell>
          <cell r="O38">
            <v>0</v>
          </cell>
          <cell r="Q38">
            <v>0</v>
          </cell>
          <cell r="S38">
            <v>40019</v>
          </cell>
        </row>
        <row r="39">
          <cell r="A39" t="str">
            <v>BW in 9" in HR</v>
          </cell>
          <cell r="B39" t="str">
            <v>cum</v>
          </cell>
          <cell r="C39">
            <v>5.1559900000000001</v>
          </cell>
          <cell r="D39">
            <v>0.19394917367954553</v>
          </cell>
          <cell r="E39">
            <v>2.18953</v>
          </cell>
          <cell r="F39">
            <v>0.4567190218905427</v>
          </cell>
          <cell r="G39">
            <v>0</v>
          </cell>
          <cell r="I39">
            <v>0</v>
          </cell>
          <cell r="K39">
            <v>0</v>
          </cell>
          <cell r="M39">
            <v>0</v>
          </cell>
          <cell r="O39">
            <v>0</v>
          </cell>
          <cell r="Q39">
            <v>0</v>
          </cell>
          <cell r="S39">
            <v>50011</v>
          </cell>
        </row>
        <row r="40">
          <cell r="A40" t="str">
            <v>Door Frames</v>
          </cell>
          <cell r="B40" t="str">
            <v>sqm</v>
          </cell>
          <cell r="C40">
            <v>1.1635899999999999</v>
          </cell>
          <cell r="D40">
            <v>0.85940924208698943</v>
          </cell>
          <cell r="E40">
            <v>0.92786000000000002</v>
          </cell>
          <cell r="F40">
            <v>1.07774879831009</v>
          </cell>
          <cell r="G40">
            <v>6.9643100000000002</v>
          </cell>
          <cell r="H40">
            <v>0.14358924286828129</v>
          </cell>
          <cell r="I40">
            <v>0</v>
          </cell>
          <cell r="K40">
            <v>6.9643100000000002</v>
          </cell>
          <cell r="L40">
            <v>0.14358924286828129</v>
          </cell>
          <cell r="M40">
            <v>0</v>
          </cell>
          <cell r="O40">
            <v>0</v>
          </cell>
          <cell r="Q40">
            <v>0</v>
          </cell>
          <cell r="S40">
            <v>60001</v>
          </cell>
        </row>
        <row r="41">
          <cell r="A41" t="str">
            <v>Ceiling plastering</v>
          </cell>
          <cell r="B41" t="str">
            <v>sqm</v>
          </cell>
          <cell r="C41">
            <v>0.23573</v>
          </cell>
          <cell r="D41">
            <v>4.2421414329953757</v>
          </cell>
          <cell r="E41">
            <v>0.10656</v>
          </cell>
          <cell r="F41">
            <v>9.3843843843843846</v>
          </cell>
          <cell r="G41">
            <v>0</v>
          </cell>
          <cell r="I41">
            <v>0</v>
          </cell>
          <cell r="K41">
            <v>0</v>
          </cell>
          <cell r="M41">
            <v>0</v>
          </cell>
          <cell r="O41">
            <v>0</v>
          </cell>
          <cell r="Q41">
            <v>0</v>
          </cell>
          <cell r="S41">
            <v>70001</v>
          </cell>
        </row>
        <row r="42">
          <cell r="A42" t="str">
            <v>Internal Plastering</v>
          </cell>
          <cell r="B42" t="str">
            <v>sqm</v>
          </cell>
          <cell r="C42">
            <v>0.18729000000000001</v>
          </cell>
          <cell r="D42">
            <v>5.3393133643013506</v>
          </cell>
          <cell r="E42">
            <v>8.1049999999999997E-2</v>
          </cell>
          <cell r="F42">
            <v>12.338062924120914</v>
          </cell>
          <cell r="G42">
            <v>0</v>
          </cell>
          <cell r="I42">
            <v>0</v>
          </cell>
          <cell r="K42">
            <v>0</v>
          </cell>
          <cell r="M42">
            <v>0</v>
          </cell>
          <cell r="O42">
            <v>0</v>
          </cell>
          <cell r="Q42">
            <v>0</v>
          </cell>
          <cell r="S42">
            <v>70002</v>
          </cell>
        </row>
        <row r="43">
          <cell r="A43" t="str">
            <v>Mosaic Flooring</v>
          </cell>
          <cell r="B43" t="str">
            <v>sqm</v>
          </cell>
          <cell r="C43">
            <v>1.44238</v>
          </cell>
          <cell r="D43">
            <v>0.69329857596472499</v>
          </cell>
          <cell r="E43">
            <v>0.22603999999999999</v>
          </cell>
          <cell r="F43">
            <v>4.4239957529640774</v>
          </cell>
          <cell r="G43">
            <v>0</v>
          </cell>
          <cell r="I43">
            <v>0</v>
          </cell>
          <cell r="K43">
            <v>0</v>
          </cell>
          <cell r="M43">
            <v>0</v>
          </cell>
          <cell r="O43">
            <v>0</v>
          </cell>
          <cell r="Q43">
            <v>0</v>
          </cell>
          <cell r="S43">
            <v>80001</v>
          </cell>
        </row>
        <row r="44">
          <cell r="A44" t="str">
            <v>Mosaic Skirting</v>
          </cell>
          <cell r="B44" t="str">
            <v>rm</v>
          </cell>
          <cell r="C44">
            <v>0.36736000000000002</v>
          </cell>
          <cell r="D44">
            <v>2.7221254355400695</v>
          </cell>
          <cell r="E44">
            <v>0.34932000000000002</v>
          </cell>
          <cell r="F44">
            <v>2.8627046833848619</v>
          </cell>
          <cell r="G44">
            <v>0</v>
          </cell>
          <cell r="I44">
            <v>0</v>
          </cell>
          <cell r="K44">
            <v>0</v>
          </cell>
          <cell r="M44">
            <v>0</v>
          </cell>
          <cell r="O44">
            <v>0</v>
          </cell>
          <cell r="Q44">
            <v>0</v>
          </cell>
          <cell r="S44">
            <v>80002</v>
          </cell>
        </row>
        <row r="45">
          <cell r="A45" t="str">
            <v>External Plastering</v>
          </cell>
          <cell r="B45" t="str">
            <v>sqm</v>
          </cell>
          <cell r="C45">
            <v>0.15715000000000001</v>
          </cell>
          <cell r="D45">
            <v>6.3633471205854271</v>
          </cell>
          <cell r="E45">
            <v>6.9970000000000004E-2</v>
          </cell>
          <cell r="F45">
            <v>14.291839359725596</v>
          </cell>
          <cell r="G45">
            <v>0</v>
          </cell>
          <cell r="I45">
            <v>0</v>
          </cell>
          <cell r="K45">
            <v>0</v>
          </cell>
          <cell r="M45">
            <v>0</v>
          </cell>
          <cell r="O45">
            <v>0</v>
          </cell>
          <cell r="Q45">
            <v>0</v>
          </cell>
          <cell r="S45">
            <v>70003</v>
          </cell>
        </row>
        <row r="46">
          <cell r="A46" t="str">
            <v>Doors Making</v>
          </cell>
          <cell r="B46" t="str">
            <v>sqm</v>
          </cell>
          <cell r="C46">
            <v>0</v>
          </cell>
          <cell r="E46">
            <v>0</v>
          </cell>
          <cell r="G46">
            <v>7.9330699999999998</v>
          </cell>
          <cell r="H46">
            <v>0.12605460433350518</v>
          </cell>
          <cell r="I46">
            <v>0</v>
          </cell>
          <cell r="K46">
            <v>6.34</v>
          </cell>
          <cell r="L46">
            <v>0.15772870662460567</v>
          </cell>
          <cell r="M46">
            <v>0</v>
          </cell>
          <cell r="O46">
            <v>0</v>
          </cell>
          <cell r="Q46">
            <v>0</v>
          </cell>
          <cell r="S46">
            <v>60002</v>
          </cell>
        </row>
        <row r="47">
          <cell r="A47" t="str">
            <v>Doors/Window Fixing</v>
          </cell>
          <cell r="B47" t="str">
            <v>sqm</v>
          </cell>
          <cell r="C47">
            <v>3.7135799999999999</v>
          </cell>
          <cell r="D47">
            <v>0.26928193279800083</v>
          </cell>
          <cell r="E47">
            <v>2.4757199999999999</v>
          </cell>
          <cell r="F47">
            <v>0.40392289919700131</v>
          </cell>
          <cell r="G47">
            <v>2.4757199999999999</v>
          </cell>
          <cell r="H47">
            <v>0.40392289919700131</v>
          </cell>
          <cell r="I47">
            <v>0</v>
          </cell>
          <cell r="K47">
            <v>2.4757199999999999</v>
          </cell>
          <cell r="L47">
            <v>0.40392289919700131</v>
          </cell>
          <cell r="M47">
            <v>0</v>
          </cell>
          <cell r="O47">
            <v>0</v>
          </cell>
          <cell r="Q47">
            <v>0</v>
          </cell>
          <cell r="S47">
            <v>60003</v>
          </cell>
        </row>
        <row r="48">
          <cell r="A48" t="str">
            <v>Windows</v>
          </cell>
          <cell r="B48" t="str">
            <v>sqm</v>
          </cell>
          <cell r="C48">
            <v>0</v>
          </cell>
          <cell r="E48">
            <v>0</v>
          </cell>
          <cell r="G48">
            <v>7.9330699999999998</v>
          </cell>
          <cell r="H48">
            <v>0.12605460433350518</v>
          </cell>
          <cell r="I48">
            <v>0</v>
          </cell>
          <cell r="K48">
            <v>6.34</v>
          </cell>
          <cell r="L48">
            <v>0.15772870662460567</v>
          </cell>
          <cell r="M48">
            <v>0</v>
          </cell>
          <cell r="O48">
            <v>0</v>
          </cell>
          <cell r="Q48">
            <v>0</v>
          </cell>
          <cell r="S48">
            <v>60004</v>
          </cell>
        </row>
        <row r="49">
          <cell r="A49" t="str">
            <v>Internal Painting</v>
          </cell>
          <cell r="B49" t="str">
            <v>sqm</v>
          </cell>
          <cell r="C49">
            <v>0</v>
          </cell>
          <cell r="E49">
            <v>0</v>
          </cell>
          <cell r="G49">
            <v>0</v>
          </cell>
          <cell r="I49">
            <v>0</v>
          </cell>
          <cell r="K49">
            <v>0</v>
          </cell>
          <cell r="M49">
            <v>1.6150000000000001E-2</v>
          </cell>
          <cell r="N49">
            <v>61.919504643962846</v>
          </cell>
          <cell r="O49">
            <v>6.9970000000000004E-2</v>
          </cell>
          <cell r="P49">
            <v>14.291839359725596</v>
          </cell>
          <cell r="Q49">
            <v>0</v>
          </cell>
          <cell r="S49">
            <v>90001</v>
          </cell>
        </row>
        <row r="50">
          <cell r="A50" t="str">
            <v>Brick Parapet</v>
          </cell>
          <cell r="B50" t="str">
            <v>sqm</v>
          </cell>
          <cell r="C50">
            <v>0.80730000000000002</v>
          </cell>
          <cell r="D50">
            <v>1.2386968908708038</v>
          </cell>
          <cell r="E50">
            <v>0.28309000000000001</v>
          </cell>
          <cell r="F50">
            <v>3.532445512027977</v>
          </cell>
          <cell r="G50">
            <v>0</v>
          </cell>
          <cell r="I50">
            <v>0</v>
          </cell>
          <cell r="K50">
            <v>0</v>
          </cell>
          <cell r="M50">
            <v>0</v>
          </cell>
          <cell r="O50">
            <v>0</v>
          </cell>
          <cell r="Q50">
            <v>0</v>
          </cell>
          <cell r="S50">
            <v>50012</v>
          </cell>
        </row>
        <row r="51">
          <cell r="A51" t="str">
            <v>Kitchen Tables</v>
          </cell>
          <cell r="B51" t="str">
            <v>sqm</v>
          </cell>
          <cell r="C51">
            <v>0.49191000000000001</v>
          </cell>
          <cell r="D51">
            <v>2.0328921957268604</v>
          </cell>
          <cell r="E51">
            <v>0.16469</v>
          </cell>
          <cell r="F51">
            <v>6.0720140870726818</v>
          </cell>
          <cell r="G51">
            <v>0</v>
          </cell>
          <cell r="I51">
            <v>0</v>
          </cell>
          <cell r="K51">
            <v>0</v>
          </cell>
          <cell r="M51">
            <v>0</v>
          </cell>
          <cell r="O51">
            <v>0</v>
          </cell>
          <cell r="Q51">
            <v>0</v>
          </cell>
          <cell r="S51">
            <v>100001</v>
          </cell>
        </row>
        <row r="52">
          <cell r="A52" t="str">
            <v>Kitchen Tiling</v>
          </cell>
          <cell r="B52" t="str">
            <v>sqm</v>
          </cell>
          <cell r="C52">
            <v>0.53820000000000001</v>
          </cell>
          <cell r="D52">
            <v>1.8580453363062059</v>
          </cell>
          <cell r="E52">
            <v>0.32291999999999998</v>
          </cell>
          <cell r="F52">
            <v>3.09674222717701</v>
          </cell>
          <cell r="G52">
            <v>0</v>
          </cell>
          <cell r="I52">
            <v>0</v>
          </cell>
          <cell r="K52">
            <v>0</v>
          </cell>
          <cell r="M52">
            <v>0</v>
          </cell>
          <cell r="O52">
            <v>0</v>
          </cell>
          <cell r="Q52">
            <v>0</v>
          </cell>
          <cell r="S52">
            <v>100002</v>
          </cell>
        </row>
        <row r="53">
          <cell r="A53" t="str">
            <v>Toilet tiling</v>
          </cell>
          <cell r="B53" t="str">
            <v>sqm</v>
          </cell>
          <cell r="C53">
            <v>0.53820000000000001</v>
          </cell>
          <cell r="D53">
            <v>1.8580453363062059</v>
          </cell>
          <cell r="E53">
            <v>0.32291999999999998</v>
          </cell>
          <cell r="F53">
            <v>3.09674222717701</v>
          </cell>
          <cell r="G53">
            <v>0</v>
          </cell>
          <cell r="I53">
            <v>0</v>
          </cell>
          <cell r="K53">
            <v>0</v>
          </cell>
          <cell r="M53">
            <v>0</v>
          </cell>
          <cell r="O53">
            <v>0</v>
          </cell>
          <cell r="Q53">
            <v>0</v>
          </cell>
          <cell r="S53">
            <v>80004</v>
          </cell>
        </row>
        <row r="54">
          <cell r="A54" t="str">
            <v>External Painting</v>
          </cell>
          <cell r="B54" t="str">
            <v>sqm</v>
          </cell>
          <cell r="C54">
            <v>0</v>
          </cell>
          <cell r="E54">
            <v>0</v>
          </cell>
          <cell r="G54">
            <v>0</v>
          </cell>
          <cell r="I54">
            <v>0</v>
          </cell>
          <cell r="K54">
            <v>0</v>
          </cell>
          <cell r="M54">
            <v>2.691E-2</v>
          </cell>
          <cell r="N54">
            <v>37.160906726124118</v>
          </cell>
          <cell r="O54">
            <v>8.0189999999999997E-2</v>
          </cell>
          <cell r="P54">
            <v>12.470382840753212</v>
          </cell>
          <cell r="Q54">
            <v>0</v>
          </cell>
          <cell r="S54">
            <v>90002</v>
          </cell>
        </row>
        <row r="55">
          <cell r="A55" t="str">
            <v>Painting Door/ Wind</v>
          </cell>
          <cell r="B55" t="str">
            <v>sqm</v>
          </cell>
          <cell r="C55">
            <v>0</v>
          </cell>
          <cell r="E55">
            <v>0</v>
          </cell>
          <cell r="G55">
            <v>0</v>
          </cell>
          <cell r="I55">
            <v>0</v>
          </cell>
          <cell r="K55">
            <v>0</v>
          </cell>
          <cell r="M55">
            <v>2.1530000000000001E-2</v>
          </cell>
          <cell r="N55">
            <v>46.446818392940081</v>
          </cell>
          <cell r="O55">
            <v>8.6110000000000006E-2</v>
          </cell>
          <cell r="P55">
            <v>11.613053071652537</v>
          </cell>
          <cell r="Q55">
            <v>0</v>
          </cell>
          <cell r="S55">
            <v>90003</v>
          </cell>
        </row>
        <row r="56">
          <cell r="A56" t="str">
            <v>Dpc</v>
          </cell>
          <cell r="B56" t="str">
            <v>rm</v>
          </cell>
          <cell r="C56">
            <v>5.2479999999999999E-2</v>
          </cell>
          <cell r="D56">
            <v>19.054878048780488</v>
          </cell>
          <cell r="E56">
            <v>5.2479999999999999E-2</v>
          </cell>
          <cell r="F56">
            <v>19.054878048780488</v>
          </cell>
          <cell r="G56">
            <v>0</v>
          </cell>
          <cell r="I56">
            <v>0</v>
          </cell>
          <cell r="K56">
            <v>0</v>
          </cell>
          <cell r="M56">
            <v>0</v>
          </cell>
          <cell r="O56">
            <v>0</v>
          </cell>
          <cell r="Q56">
            <v>0</v>
          </cell>
          <cell r="S56">
            <v>40020</v>
          </cell>
        </row>
        <row r="57">
          <cell r="A57" t="str">
            <v>Plinth Protection</v>
          </cell>
          <cell r="B57" t="str">
            <v>sqm</v>
          </cell>
          <cell r="C57">
            <v>1.1366799999999999</v>
          </cell>
          <cell r="D57">
            <v>0.87975507618678972</v>
          </cell>
          <cell r="E57">
            <v>0.39073000000000002</v>
          </cell>
          <cell r="F57">
            <v>2.5593120569190999</v>
          </cell>
          <cell r="G57">
            <v>0</v>
          </cell>
          <cell r="I57">
            <v>0</v>
          </cell>
          <cell r="K57">
            <v>0</v>
          </cell>
          <cell r="M57">
            <v>0</v>
          </cell>
          <cell r="O57">
            <v>0</v>
          </cell>
          <cell r="Q57">
            <v>0</v>
          </cell>
          <cell r="S57">
            <v>40021</v>
          </cell>
        </row>
        <row r="58">
          <cell r="A58" t="str">
            <v>Weathering course</v>
          </cell>
          <cell r="B58" t="str">
            <v>cum</v>
          </cell>
          <cell r="C58">
            <v>0.91466000000000003</v>
          </cell>
          <cell r="D58">
            <v>1.0933024293179978</v>
          </cell>
          <cell r="E58">
            <v>2.2848799999999998</v>
          </cell>
          <cell r="F58">
            <v>0.43765974580721967</v>
          </cell>
          <cell r="G58">
            <v>0</v>
          </cell>
          <cell r="I58">
            <v>0</v>
          </cell>
          <cell r="K58">
            <v>0</v>
          </cell>
          <cell r="M58">
            <v>0</v>
          </cell>
          <cell r="O58">
            <v>0</v>
          </cell>
          <cell r="Q58">
            <v>0</v>
          </cell>
          <cell r="S58">
            <v>100003</v>
          </cell>
        </row>
        <row r="59">
          <cell r="A59" t="str">
            <v>Rain water pipes</v>
          </cell>
          <cell r="B59" t="str">
            <v>rm</v>
          </cell>
          <cell r="C59">
            <v>0</v>
          </cell>
          <cell r="E59">
            <v>0</v>
          </cell>
          <cell r="G59">
            <v>0</v>
          </cell>
          <cell r="I59">
            <v>0</v>
          </cell>
          <cell r="K59">
            <v>0</v>
          </cell>
          <cell r="M59">
            <v>0</v>
          </cell>
          <cell r="O59">
            <v>9.1840000000000005E-2</v>
          </cell>
          <cell r="P59">
            <v>10.888501742160278</v>
          </cell>
          <cell r="Q59">
            <v>4.1000000000000002E-2</v>
          </cell>
          <cell r="R59">
            <v>24.390243902439025</v>
          </cell>
          <cell r="S59">
            <v>100004</v>
          </cell>
        </row>
        <row r="60">
          <cell r="A60" t="str">
            <v>Staircase</v>
          </cell>
          <cell r="B60" t="str">
            <v>cum</v>
          </cell>
          <cell r="C60">
            <v>6.3415100000000004</v>
          </cell>
          <cell r="D60">
            <v>0.15769114926886499</v>
          </cell>
          <cell r="E60">
            <v>1.4927699999999999</v>
          </cell>
          <cell r="F60">
            <v>0.66989556328168443</v>
          </cell>
          <cell r="G60">
            <v>1.12019</v>
          </cell>
          <cell r="H60">
            <v>0.8927057017113168</v>
          </cell>
          <cell r="I60">
            <v>0.74585000000000001</v>
          </cell>
          <cell r="J60">
            <v>1.3407521619628611</v>
          </cell>
          <cell r="K60">
            <v>3.7296200000000002</v>
          </cell>
          <cell r="L60">
            <v>0.26812383030979026</v>
          </cell>
          <cell r="M60">
            <v>0</v>
          </cell>
          <cell r="O60">
            <v>0</v>
          </cell>
          <cell r="Q60">
            <v>0</v>
          </cell>
          <cell r="S60">
            <v>40022</v>
          </cell>
        </row>
        <row r="61">
          <cell r="A61" t="str">
            <v>Ribbed Floor GF</v>
          </cell>
          <cell r="B61" t="str">
            <v>cum</v>
          </cell>
          <cell r="C61">
            <v>8.75</v>
          </cell>
          <cell r="D61">
            <v>0.11428571428571428</v>
          </cell>
          <cell r="E61">
            <v>0.62</v>
          </cell>
          <cell r="F61">
            <v>1.6129032258064517</v>
          </cell>
          <cell r="G61">
            <v>3.5</v>
          </cell>
          <cell r="H61">
            <v>0.2857142857142857</v>
          </cell>
          <cell r="I61">
            <v>3.5</v>
          </cell>
          <cell r="J61">
            <v>0.2857142857142857</v>
          </cell>
          <cell r="K61">
            <v>5.5</v>
          </cell>
          <cell r="L61">
            <v>0.18181818181818182</v>
          </cell>
          <cell r="M61">
            <v>0</v>
          </cell>
          <cell r="O61">
            <v>0</v>
          </cell>
          <cell r="Q61">
            <v>0</v>
          </cell>
          <cell r="S61">
            <v>40023</v>
          </cell>
        </row>
        <row r="62">
          <cell r="A62" t="str">
            <v>Ribbed Floor FF</v>
          </cell>
          <cell r="B62" t="str">
            <v>cum</v>
          </cell>
          <cell r="C62">
            <v>8.9</v>
          </cell>
          <cell r="D62">
            <v>0.11235955056179775</v>
          </cell>
          <cell r="E62">
            <v>0.74</v>
          </cell>
          <cell r="F62">
            <v>1.3513513513513513</v>
          </cell>
          <cell r="G62">
            <v>3.85</v>
          </cell>
          <cell r="H62">
            <v>0.25974025974025972</v>
          </cell>
          <cell r="I62">
            <v>3.85</v>
          </cell>
          <cell r="J62">
            <v>0.25974025974025972</v>
          </cell>
          <cell r="K62">
            <v>5.75</v>
          </cell>
          <cell r="L62">
            <v>0.17391304347826086</v>
          </cell>
          <cell r="M62">
            <v>0</v>
          </cell>
          <cell r="O62">
            <v>0</v>
          </cell>
          <cell r="Q62">
            <v>0</v>
          </cell>
          <cell r="S62">
            <v>40024</v>
          </cell>
        </row>
        <row r="63">
          <cell r="A63" t="str">
            <v>Ribbed Floor SF</v>
          </cell>
          <cell r="B63" t="str">
            <v>cum</v>
          </cell>
          <cell r="C63">
            <v>9</v>
          </cell>
          <cell r="D63">
            <v>0.1111111111111111</v>
          </cell>
          <cell r="E63">
            <v>0.74</v>
          </cell>
          <cell r="F63">
            <v>1.3513513513513513</v>
          </cell>
          <cell r="G63">
            <v>5.85</v>
          </cell>
          <cell r="H63">
            <v>0.17094017094017094</v>
          </cell>
          <cell r="I63">
            <v>5.85</v>
          </cell>
          <cell r="J63">
            <v>0.17094017094017094</v>
          </cell>
          <cell r="K63">
            <v>8.8000000000000007</v>
          </cell>
          <cell r="L63">
            <v>0.11363636363636363</v>
          </cell>
          <cell r="M63">
            <v>0</v>
          </cell>
          <cell r="O63">
            <v>0</v>
          </cell>
          <cell r="Q63">
            <v>0</v>
          </cell>
          <cell r="S63">
            <v>40025</v>
          </cell>
        </row>
        <row r="64">
          <cell r="A64" t="str">
            <v>Excavation Hard soil</v>
          </cell>
          <cell r="B64" t="str">
            <v>cum</v>
          </cell>
          <cell r="C64">
            <v>0.44500000000000001</v>
          </cell>
          <cell r="D64">
            <v>2.2471910112359552</v>
          </cell>
          <cell r="E64">
            <v>0</v>
          </cell>
          <cell r="G64">
            <v>0</v>
          </cell>
          <cell r="I64">
            <v>0</v>
          </cell>
          <cell r="K64">
            <v>0</v>
          </cell>
          <cell r="M64">
            <v>0</v>
          </cell>
          <cell r="O64">
            <v>0</v>
          </cell>
          <cell r="Q64">
            <v>0</v>
          </cell>
          <cell r="S64">
            <v>10002</v>
          </cell>
        </row>
        <row r="65">
          <cell r="A65" t="str">
            <v>Excavation -Trenches</v>
          </cell>
          <cell r="B65" t="str">
            <v>cum</v>
          </cell>
          <cell r="C65">
            <v>0.36699999999999999</v>
          </cell>
          <cell r="D65">
            <v>2.7247956403269757</v>
          </cell>
          <cell r="E65">
            <v>0</v>
          </cell>
          <cell r="G65">
            <v>0</v>
          </cell>
          <cell r="I65">
            <v>0</v>
          </cell>
          <cell r="K65">
            <v>0</v>
          </cell>
          <cell r="M65">
            <v>0</v>
          </cell>
          <cell r="O65">
            <v>0</v>
          </cell>
          <cell r="Q65">
            <v>0</v>
          </cell>
          <cell r="S65">
            <v>10003</v>
          </cell>
        </row>
        <row r="66">
          <cell r="A66" t="str">
            <v>Filling Ex. Earth</v>
          </cell>
          <cell r="B66" t="str">
            <v>cum</v>
          </cell>
          <cell r="C66">
            <v>0.23599999999999999</v>
          </cell>
          <cell r="D66">
            <v>4.2372881355932206</v>
          </cell>
          <cell r="E66">
            <v>0</v>
          </cell>
          <cell r="G66">
            <v>0</v>
          </cell>
          <cell r="I66">
            <v>0</v>
          </cell>
          <cell r="K66">
            <v>0</v>
          </cell>
          <cell r="M66">
            <v>0</v>
          </cell>
          <cell r="O66">
            <v>0</v>
          </cell>
          <cell r="Q66">
            <v>0</v>
          </cell>
          <cell r="S66">
            <v>20002</v>
          </cell>
        </row>
        <row r="67">
          <cell r="A67" t="str">
            <v>Wall Concrete</v>
          </cell>
          <cell r="B67" t="str">
            <v>cum</v>
          </cell>
          <cell r="C67">
            <v>2.2000000000000002</v>
          </cell>
          <cell r="D67">
            <v>0.45454545454545453</v>
          </cell>
          <cell r="E67">
            <v>0.15</v>
          </cell>
          <cell r="F67">
            <v>6.666666666666667</v>
          </cell>
          <cell r="G67">
            <v>1.6679999999999999</v>
          </cell>
          <cell r="H67">
            <v>0.59952038369304561</v>
          </cell>
          <cell r="I67">
            <v>1.25</v>
          </cell>
          <cell r="J67">
            <v>0.8</v>
          </cell>
          <cell r="K67">
            <v>2</v>
          </cell>
          <cell r="L67">
            <v>0.5</v>
          </cell>
          <cell r="M67">
            <v>0</v>
          </cell>
          <cell r="O67">
            <v>0</v>
          </cell>
          <cell r="Q67">
            <v>0</v>
          </cell>
          <cell r="S67">
            <v>40026</v>
          </cell>
        </row>
        <row r="68">
          <cell r="A68" t="str">
            <v>Pre Cast RC Slab</v>
          </cell>
          <cell r="B68" t="str">
            <v>cum</v>
          </cell>
          <cell r="C68">
            <v>2.1</v>
          </cell>
          <cell r="D68">
            <v>0.47619047619047616</v>
          </cell>
          <cell r="E68">
            <v>0.156</v>
          </cell>
          <cell r="F68">
            <v>6.4102564102564106</v>
          </cell>
          <cell r="G68">
            <v>2.0499999999999998</v>
          </cell>
          <cell r="H68">
            <v>0.48780487804878053</v>
          </cell>
          <cell r="I68">
            <v>1.05</v>
          </cell>
          <cell r="J68">
            <v>0.95238095238095233</v>
          </cell>
          <cell r="K68">
            <v>1.2</v>
          </cell>
          <cell r="L68">
            <v>0.83333333333333337</v>
          </cell>
          <cell r="M68">
            <v>0</v>
          </cell>
          <cell r="O68">
            <v>0</v>
          </cell>
          <cell r="Q68">
            <v>0</v>
          </cell>
          <cell r="S68">
            <v>40027</v>
          </cell>
        </row>
        <row r="69">
          <cell r="A69" t="str">
            <v>Marble Flooring</v>
          </cell>
          <cell r="B69" t="str">
            <v>sqm</v>
          </cell>
          <cell r="C69">
            <v>1.3</v>
          </cell>
          <cell r="D69">
            <v>0.76923076923076916</v>
          </cell>
          <cell r="E69">
            <v>1.42</v>
          </cell>
          <cell r="F69">
            <v>0.70422535211267612</v>
          </cell>
          <cell r="G69">
            <v>0</v>
          </cell>
          <cell r="I69">
            <v>0</v>
          </cell>
          <cell r="K69">
            <v>0</v>
          </cell>
          <cell r="M69">
            <v>0</v>
          </cell>
          <cell r="O69">
            <v>0</v>
          </cell>
          <cell r="Q69">
            <v>0</v>
          </cell>
          <cell r="S69">
            <v>80005</v>
          </cell>
        </row>
        <row r="70">
          <cell r="A70" t="str">
            <v>Granite Flooring</v>
          </cell>
          <cell r="B70" t="str">
            <v>sqm</v>
          </cell>
          <cell r="C70">
            <v>0.88</v>
          </cell>
          <cell r="D70">
            <v>1.1363636363636365</v>
          </cell>
          <cell r="E70">
            <v>0.55000000000000004</v>
          </cell>
          <cell r="F70">
            <v>1.8181818181818181</v>
          </cell>
          <cell r="G70">
            <v>0</v>
          </cell>
          <cell r="I70">
            <v>0</v>
          </cell>
          <cell r="K70">
            <v>0</v>
          </cell>
          <cell r="M70">
            <v>0</v>
          </cell>
          <cell r="O70">
            <v>0</v>
          </cell>
          <cell r="Q70">
            <v>0</v>
          </cell>
          <cell r="S70">
            <v>80006</v>
          </cell>
        </row>
        <row r="71">
          <cell r="A71" t="str">
            <v>Rikivin flooring</v>
          </cell>
          <cell r="B71" t="str">
            <v>sqm</v>
          </cell>
          <cell r="C71">
            <v>0.05</v>
          </cell>
          <cell r="D71">
            <v>20</v>
          </cell>
          <cell r="E71">
            <v>0.05</v>
          </cell>
          <cell r="F71">
            <v>20</v>
          </cell>
          <cell r="S71">
            <v>80007</v>
          </cell>
        </row>
        <row r="72">
          <cell r="A72" t="str">
            <v>Grano flooring</v>
          </cell>
          <cell r="B72" t="str">
            <v>sqm</v>
          </cell>
          <cell r="C72">
            <v>0.22500000000000001</v>
          </cell>
          <cell r="D72">
            <v>4.4444444444444446</v>
          </cell>
          <cell r="E72">
            <v>0.13500000000000001</v>
          </cell>
          <cell r="F72">
            <v>7.4074074074074066</v>
          </cell>
          <cell r="G72">
            <v>0</v>
          </cell>
          <cell r="I72">
            <v>0</v>
          </cell>
          <cell r="K72">
            <v>0</v>
          </cell>
          <cell r="M72">
            <v>0</v>
          </cell>
          <cell r="O72">
            <v>0</v>
          </cell>
          <cell r="Q72">
            <v>0</v>
          </cell>
          <cell r="S72">
            <v>80008</v>
          </cell>
        </row>
        <row r="73">
          <cell r="A73" t="str">
            <v>Granite cladding</v>
          </cell>
          <cell r="B73" t="str">
            <v>sqm</v>
          </cell>
          <cell r="C73">
            <v>2.1749999999999998</v>
          </cell>
          <cell r="D73">
            <v>0.45977011494252878</v>
          </cell>
          <cell r="E73">
            <v>0.7</v>
          </cell>
          <cell r="F73">
            <v>1.4285714285714286</v>
          </cell>
          <cell r="G73">
            <v>0</v>
          </cell>
          <cell r="I73">
            <v>0</v>
          </cell>
          <cell r="K73">
            <v>0</v>
          </cell>
          <cell r="M73">
            <v>0</v>
          </cell>
          <cell r="O73">
            <v>0</v>
          </cell>
          <cell r="Q73">
            <v>0</v>
          </cell>
          <cell r="S73">
            <v>80009</v>
          </cell>
        </row>
        <row r="74">
          <cell r="A74" t="str">
            <v>Wooden flooring</v>
          </cell>
          <cell r="B74" t="str">
            <v>sqm</v>
          </cell>
          <cell r="C74">
            <v>0.17499999999999999</v>
          </cell>
          <cell r="D74">
            <v>5.7142857142857144</v>
          </cell>
          <cell r="E74">
            <v>0</v>
          </cell>
          <cell r="G74">
            <v>0.35</v>
          </cell>
          <cell r="H74">
            <v>2.8571428571428572</v>
          </cell>
          <cell r="I74">
            <v>0</v>
          </cell>
          <cell r="K74">
            <v>0</v>
          </cell>
          <cell r="M74">
            <v>0</v>
          </cell>
          <cell r="O74">
            <v>0</v>
          </cell>
          <cell r="Q74">
            <v>0</v>
          </cell>
          <cell r="S74">
            <v>80010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RMC Schd."/>
      <sheetName val="Free Issue"/>
      <sheetName val="Free Issue (2)"/>
      <sheetName val="Budget - Corr. Steel rate"/>
      <sheetName val="Budget - Dir(O)"/>
      <sheetName val="p&amp;m"/>
      <sheetName val="r"/>
      <sheetName val="l"/>
      <sheetName val="EDWise"/>
      <sheetName val="sectorwise"/>
      <sheetName val="Specification"/>
      <sheetName val="GEN-ABS Del"/>
      <sheetName val="Rates SSR 2008-09"/>
      <sheetName val="DATA"/>
      <sheetName val="Road data"/>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Cover"/>
      <sheetName val="Report"/>
      <sheetName val="GA (COMP)"/>
      <sheetName val="WE GA "/>
      <sheetName val="WE DAE"/>
      <sheetName val="WE SC "/>
      <sheetName val="(RS) Cover"/>
      <sheetName val="Road Safty"/>
      <sheetName val="Comp"/>
      <sheetName val="GA"/>
      <sheetName val="DAE"/>
      <sheetName val="SC"/>
      <sheetName val="DetEst"/>
      <sheetName val="Lead"/>
      <sheetName val="WorkSlip"/>
      <sheetName val="BTLeads"/>
      <sheetName val="RMR"/>
      <sheetName val="MRoad data"/>
      <sheetName val="Certificates"/>
      <sheetName val="MRATES"/>
      <sheetName val="TS"/>
      <sheetName val="Splitting"/>
      <sheetName val="note"/>
      <sheetName val="Cover sheet"/>
      <sheetName val="S.Data"/>
      <sheetName val="Sheet1"/>
      <sheetName val="Road Detail Est."/>
      <sheetName val="Road data"/>
      <sheetName val="Abs"/>
      <sheetName val="cover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Set>
  </externalBook>
</externalLink>
</file>

<file path=xl/externalLinks/externalLink5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pipe-water"/>
      <sheetName val="habs-details"/>
      <sheetName val="hab-details"/>
      <sheetName val="int-Dia"/>
      <sheetName val="water-pros-pros-rate-empty"/>
      <sheetName val="water-pros-Ultim-rate-empty"/>
      <sheetName val="water-Ultimate-empty"/>
      <sheetName val="Nspt-smp-final-apprd"/>
      <sheetName val="water-pros-pros-rate"/>
      <sheetName val="water-pros-Ultimate-rate"/>
      <sheetName val="water-ultimate"/>
      <sheetName val="water-JPTsump-in&amp;out"/>
      <sheetName val="water-JPTsump-Balance"/>
      <sheetName val="jpt-ohbr-out-flow(U)"/>
      <sheetName val="jpt-ohbr-out-flow(P)"/>
      <sheetName val="jpt-ohbr-out-flow(P)-Ult"/>
      <sheetName val="water"/>
      <sheetName val="Nspt-smp-final-ORIGINAL"/>
      <sheetName val="piv-smp-n1"/>
      <sheetName val="Nspt-smp-final-ORIGINAL-(2)"/>
      <sheetName val="Nspt-final-Ultimate(mwl)"/>
      <sheetName val="Nspt-final-Ultimate"/>
      <sheetName val="Nspt-final-pros"/>
      <sheetName val="Nspt-final-Ultimate-21m"/>
      <sheetName val="Nspt-final-at-18.5mstg"/>
      <sheetName val="Nspt-final-pros-14m"/>
      <sheetName val="Nspt-final-pros-12m"/>
      <sheetName val="Nspt-final-pros-10m"/>
      <sheetName val="Nspt-final-pros-7m"/>
      <sheetName val="Nspt-final-pros-4m"/>
      <sheetName val="Nspt-final-empy-258m"/>
      <sheetName val="Nspt-final-empy-254m"/>
      <sheetName val="Nspt-final-empy-249.5m"/>
      <sheetName val="Nspt-final-empy-252m"/>
      <sheetName val="Nspt-final-empy-248m"/>
      <sheetName val="Nspt-final-empy-244m"/>
      <sheetName val="final-smp-pipes"/>
      <sheetName val="Chart1-U and P"/>
      <sheetName val="Chart1-Actual-Flow"/>
      <sheetName val="chart-Jpt-Girnibai-OUT-flow"/>
      <sheetName val="Chart1"/>
      <sheetName val="jpt to Girnibai-Out Flow"/>
      <sheetName val="chart-Jpt-Girnibai-OUT-flow (2)"/>
      <sheetName val="chart-Jpt-Girnibai-OUT-flow (3)"/>
      <sheetName val="leads"/>
      <sheetName val="Nspt-final-at-18_5mstg"/>
      <sheetName val="Nspt-final-empy-249_5m"/>
      <sheetName val="Chart1-U_and_P"/>
      <sheetName val="jpt_to_Girnibai-Out_Flow"/>
      <sheetName val="chart-Jpt-Girnibai-OUT-flow_(2)"/>
      <sheetName val="chart-Jpt-Girnibai-OUT-flow_(3)"/>
      <sheetName val="pvc-pipe-rates"/>
      <sheetName val="Material"/>
      <sheetName val="Labour"/>
      <sheetName val="BWSCPlt"/>
      <sheetName val="CI"/>
      <sheetName val="DI"/>
      <sheetName val="G.R.P"/>
      <sheetName val="HDPE"/>
      <sheetName val="PSC REVISED"/>
      <sheetName val="pvc"/>
      <sheetName val="ssr-rates"/>
      <sheetName val="Sheet9"/>
      <sheetName val="data"/>
      <sheetName val="Data.F8.BTR"/>
      <sheetName val="sectorwise"/>
      <sheetName val="Plant &amp;  Machinery"/>
      <sheetName val="r"/>
      <sheetName val="data existing_do not delete"/>
      <sheetName val="Det. Secty bld"/>
      <sheetName val="v"/>
      <sheetName val="MRATES"/>
      <sheetName val="m"/>
      <sheetName val="wh_data_R"/>
      <sheetName val="Rates SSR 2008-09"/>
      <sheetName val="m1"/>
      <sheetName val="Marteru"/>
      <sheetName val="beam-reinft"/>
      <sheetName val="l"/>
      <sheetName val="TBAL9697 -group wise  sdpl"/>
      <sheetName val="p&amp;m"/>
      <sheetName val="Sheet1 (2)"/>
      <sheetName val="Lead"/>
      <sheetName val="Dormitory"/>
      <sheetName val="maya"/>
      <sheetName val="Lookup"/>
      <sheetName val="Specification report"/>
      <sheetName val="GROUND FLOOR"/>
      <sheetName val="coverpage"/>
      <sheetName val="Road data"/>
      <sheetName val="Road Detail Est."/>
      <sheetName val="PANEL ANNEXURE"/>
      <sheetName val="Newabstract"/>
      <sheetName val="Sheet1"/>
      <sheetName val="RMR"/>
      <sheetName val="concrete"/>
      <sheetName val="GF Columns"/>
      <sheetName val="STAFFSCHED "/>
      <sheetName val="Lead statement"/>
      <sheetName val="OverviewBarmer"/>
      <sheetName val="GL"/>
      <sheetName val="Co-eff"/>
      <sheetName val="ewst"/>
      <sheetName val="Data_Bit_I"/>
      <sheetName val="Input"/>
      <sheetName val="Rates"/>
      <sheetName val="Rubber Gaskets"/>
      <sheetName val="Data o"/>
      <sheetName val="Nspt-final-at-18_5mstg1"/>
      <sheetName val="Nspt-final-empy-249_5m1"/>
      <sheetName val="Chart1-U_and_P1"/>
      <sheetName val="jpt_to_Girnibai-Out_Flow1"/>
      <sheetName val="chart-Jpt-Girnibai-OUT-flow_(21"/>
      <sheetName val="chart-Jpt-Girnibai-OUT-flow_(31"/>
      <sheetName val="G_R_P"/>
      <sheetName val="PSC_REVISED"/>
      <sheetName val="data_existing_do_not_delete"/>
      <sheetName val="Plant_&amp;__Machinery"/>
      <sheetName val="Det__Secty_bld"/>
      <sheetName val="DISCHARGE"/>
      <sheetName val="elec-data"/>
      <sheetName val="Usage "/>
      <sheetName val="detls"/>
      <sheetName val="Detailed"/>
      <sheetName val="DATA_PRG"/>
      <sheetName val="Specification"/>
      <sheetName val="GEN-ABS Del"/>
      <sheetName val="Rates_SSR_2008-09"/>
      <sheetName val="Data_F8_BTR"/>
      <sheetName val="TBAL9697_-group_wise__sdpl"/>
      <sheetName val="Sheet1_(2)"/>
      <sheetName val="Specification_report"/>
      <sheetName val="GROUND_FLOOR"/>
      <sheetName val="Road_data"/>
      <sheetName val="Road_Detail_Est_"/>
      <sheetName val="PANEL_ANNEXURE"/>
      <sheetName val="Lead_statement"/>
      <sheetName val="Rubber_Gaskets"/>
      <sheetName val="Data_o"/>
    </sheetNames>
    <sheetDataSet>
      <sheetData sheetId="0"/>
      <sheetData sheetId="1"/>
      <sheetData sheetId="2"/>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row r="8">
          <cell r="U8">
            <v>99.27</v>
          </cell>
        </row>
        <row r="11">
          <cell r="X11">
            <v>17.600000000000001</v>
          </cell>
        </row>
        <row r="13">
          <cell r="X13">
            <v>14.450000000000001</v>
          </cell>
        </row>
        <row r="15">
          <cell r="X15">
            <v>17.600000000000001</v>
          </cell>
        </row>
        <row r="17">
          <cell r="X17">
            <v>14.450000000000001</v>
          </cell>
        </row>
        <row r="20">
          <cell r="X20">
            <v>8.15</v>
          </cell>
        </row>
        <row r="22">
          <cell r="X22">
            <v>4.2</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sheetData sheetId="43" refreshError="1"/>
      <sheetData sheetId="44" refreshError="1"/>
      <sheetData sheetId="45" refreshError="1"/>
      <sheetData sheetId="46"/>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refreshError="1"/>
      <sheetData sheetId="138" refreshError="1"/>
      <sheetData sheetId="139" refreshError="1"/>
    </sheetDataSet>
  </externalBook>
</externalLink>
</file>

<file path=xl/externalLinks/externalLink5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Ls"/>
      <sheetName val="Levels"/>
      <sheetName val="abstract"/>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Ls"/>
      <sheetName val="Levels"/>
      <sheetName val="abstract"/>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s>
    <sheetDataSet>
      <sheetData sheetId="0" refreshError="1"/>
      <sheetData sheetId="1">
        <row r="5">
          <cell r="O5">
            <v>96</v>
          </cell>
          <cell r="P5">
            <v>101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5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Ls"/>
      <sheetName val="Levels"/>
      <sheetName val="abstract"/>
      <sheetName val="Levels (2)"/>
      <sheetName val="mother"/>
      <sheetName val="3060"/>
      <sheetName val="3090"/>
      <sheetName val="3120"/>
      <sheetName val="3150"/>
      <sheetName val="3180"/>
      <sheetName val="3210"/>
      <sheetName val="3240"/>
      <sheetName val="3270"/>
      <sheetName val="3300"/>
      <sheetName val="3330"/>
      <sheetName val="3360"/>
      <sheetName val="3390"/>
      <sheetName val="3420"/>
      <sheetName val="3450"/>
      <sheetName val="3480"/>
      <sheetName val="3510"/>
      <sheetName val="3540"/>
      <sheetName val="3570"/>
      <sheetName val="3600"/>
      <sheetName val="3630"/>
      <sheetName val="3660"/>
      <sheetName val="3690"/>
      <sheetName val="3720"/>
      <sheetName val="3750"/>
      <sheetName val="3780"/>
      <sheetName val="3810"/>
      <sheetName val="3840"/>
      <sheetName val="3870"/>
      <sheetName val="3900"/>
      <sheetName val="3930"/>
      <sheetName val="3960"/>
      <sheetName val="3990"/>
      <sheetName val="4020"/>
      <sheetName val="4050"/>
      <sheetName val="4080"/>
      <sheetName val="4110"/>
      <sheetName val="4140"/>
      <sheetName val="4170"/>
      <sheetName val="4200"/>
      <sheetName val="4230"/>
      <sheetName val="4260"/>
      <sheetName val="4290"/>
      <sheetName val="4320"/>
      <sheetName val="4350"/>
      <sheetName val="4380"/>
      <sheetName val="4400"/>
      <sheetName val="4410"/>
      <sheetName val="4440"/>
      <sheetName val="4470"/>
      <sheetName val="4500"/>
      <sheetName val="4530"/>
      <sheetName val="4560"/>
      <sheetName val="4590"/>
      <sheetName val="4620"/>
      <sheetName val="4650"/>
      <sheetName val="4680"/>
      <sheetName val="4710"/>
      <sheetName val="4740"/>
      <sheetName val="4770"/>
      <sheetName val="4800"/>
      <sheetName val="4830"/>
      <sheetName val="4860"/>
      <sheetName val="4890"/>
      <sheetName val="4920"/>
      <sheetName val="4930"/>
      <sheetName val="4940"/>
      <sheetName val="Material"/>
      <sheetName val="Plant &amp;  Machinery"/>
      <sheetName val="RMR"/>
      <sheetName val="r"/>
      <sheetName val="Specification"/>
      <sheetName val="Leads"/>
      <sheetName val="maya"/>
      <sheetName val="l"/>
      <sheetName val="Road data"/>
      <sheetName val="Lead  RATES"/>
      <sheetName val="Sheet3"/>
      <sheetName val="MRATES"/>
      <sheetName val="Lead statement"/>
      <sheetName val="DATA"/>
      <sheetName val="sectorwise"/>
      <sheetName val="coverpage"/>
      <sheetName val="Usage"/>
      <sheetName val="mas_hab"/>
      <sheetName val="ESTIMATE"/>
      <sheetName val="t_prsr"/>
      <sheetName val="wh"/>
      <sheetName val="detls"/>
      <sheetName val="GF SB Ok "/>
      <sheetName val="m1"/>
      <sheetName val="Labour"/>
      <sheetName val="sch"/>
      <sheetName val="Lead"/>
      <sheetName val="Levels_(2)"/>
      <sheetName val="Levels_(2)1"/>
      <sheetName val="segments-details"/>
      <sheetName val="int-Dia-hdpe"/>
      <sheetName val="habs-list"/>
      <sheetName val="int-Dia-pvc"/>
      <sheetName val="Rates SSR 2008-09"/>
      <sheetName val="HDPE-pipe-rates"/>
      <sheetName val="pvc-pipe-rates"/>
      <sheetName val="Sheet2"/>
      <sheetName val="hdpe-rates"/>
      <sheetName val="hdpe weights"/>
      <sheetName val="ssr-rates"/>
      <sheetName val="pvc-rates"/>
      <sheetName val="PVC weights"/>
      <sheetName val="GEN-ABS Del"/>
      <sheetName val="DATA-BASE"/>
      <sheetName val="DATA-ABSTRACT"/>
      <sheetName val="EDWise"/>
      <sheetName val="p&amp;m"/>
      <sheetName val="v"/>
      <sheetName val="Levels_(2)5"/>
      <sheetName val="Plant_&amp;__Machinery2"/>
      <sheetName val="Road_data2"/>
      <sheetName val="Lead__RATES2"/>
      <sheetName val="Lead_statement2"/>
      <sheetName val="GF_SB_Ok_2"/>
      <sheetName val="Levels_(2)3"/>
      <sheetName val="Levels_(2)2"/>
      <sheetName val="Plant_&amp;__Machinery"/>
      <sheetName val="Road_data"/>
      <sheetName val="Lead__RATES"/>
      <sheetName val="Lead_statement"/>
      <sheetName val="GF_SB_Ok_"/>
      <sheetName val="Levels_(2)4"/>
      <sheetName val="Plant_&amp;__Machinery1"/>
      <sheetName val="Road_data1"/>
      <sheetName val="Lead__RATES1"/>
      <sheetName val="Lead_statement1"/>
      <sheetName val="GF_SB_Ok_1"/>
      <sheetName val="MS Rates"/>
      <sheetName val="Valves"/>
      <sheetName val="cover (2)"/>
      <sheetName val="Nspt-smp-final-ORIGINAL"/>
      <sheetName val="Data_Bit_I"/>
      <sheetName val="Timesheet"/>
      <sheetName val="Bridge Data 2005-06"/>
      <sheetName val="RAFT"/>
      <sheetName val="index"/>
      <sheetName val="Data Road Rev"/>
      <sheetName val="Rates"/>
      <sheetName val="Gen.Abs."/>
      <sheetName val="temp-SDData (2)"/>
      <sheetName val="estimate "/>
      <sheetName val="Common "/>
      <sheetName val="data existing_do not delete"/>
      <sheetName val="REVISED"/>
      <sheetName val="HDPE"/>
      <sheetName val="DI"/>
      <sheetName val="pvc"/>
      <sheetName val="R_Det"/>
      <sheetName val="Data 07-08 "/>
      <sheetName val="CI"/>
      <sheetName val="wh_data_R"/>
      <sheetName val="wh_data"/>
      <sheetName val="CPHEEO"/>
      <sheetName val="Input"/>
      <sheetName val="m"/>
      <sheetName val="DATA_PRG"/>
      <sheetName val="Road Detail Est."/>
      <sheetName val="sup dat"/>
      <sheetName val="abs road"/>
      <sheetName val="Letter"/>
      <sheetName val="Data_Base"/>
      <sheetName val="rdamdata"/>
      <sheetName val="lead-st"/>
      <sheetName val="0000000000000"/>
      <sheetName val="data.f8.btr"/>
      <sheetName val="Boq"/>
      <sheetName val="Convey"/>
      <sheetName val="data-sheet"/>
      <sheetName val="hdpe_basic"/>
      <sheetName val="pvc_basic"/>
      <sheetName val="COVER"/>
      <sheetName val="int-Dia"/>
      <sheetName val="Motor Data"/>
      <sheetName val="conc-foot-gradeslab"/>
      <sheetName val="sg-clay(d)"/>
      <sheetName val="DI PIPE"/>
      <sheetName val="RUBBER GASKETS"/>
      <sheetName val="Levels_(2)6"/>
      <sheetName val="Plant_&amp;__Machinery3"/>
      <sheetName val="Road_data3"/>
      <sheetName val="Lead__RATES3"/>
      <sheetName val="Lead_statement3"/>
      <sheetName val="GF_SB_Ok_3"/>
      <sheetName val="AoR_Finishing"/>
      <sheetName val="Rate"/>
      <sheetName val="Rates_SSR_2008-09"/>
      <sheetName val="hdpe_weights"/>
      <sheetName val="PVC_weights"/>
      <sheetName val="GEN-ABS_Del"/>
      <sheetName val="MS_Rates"/>
      <sheetName val="cover_(2)"/>
      <sheetName val="Bridge_Data_2005-06"/>
      <sheetName val="Data_Road_Rev"/>
      <sheetName val="estimate_"/>
      <sheetName val="Common_"/>
      <sheetName val="data_existing_do_not_delete"/>
      <sheetName val="DISCOUNT"/>
      <sheetName val="quarry"/>
      <sheetName val="Global factors"/>
      <sheetName val="PVC_dia"/>
      <sheetName val="BASIC RATES"/>
      <sheetName val="MRoad data"/>
      <sheetName val="Data base"/>
      <sheetName val="Iocount"/>
      <sheetName val="Lead 09-10"/>
      <sheetName val="WATER-HAMMER"/>
      <sheetName val="M.R.O"/>
      <sheetName val="labour &amp; Hire-20-21"/>
      <sheetName val="Longitudinal"/>
      <sheetName val="pile rec(N Max tr)"/>
      <sheetName val="Lead statement ss5"/>
      <sheetName val="소상 &quot;1&quot;"/>
      <sheetName val="mlead"/>
      <sheetName val="ABS"/>
      <sheetName val="Masonry"/>
      <sheetName val="C-Mat"/>
      <sheetName val="Detailed"/>
      <sheetName val="Concrete_D."/>
      <sheetName val="BOQ - Plng"/>
      <sheetName val="Economic RisingMain  Ph-I"/>
      <sheetName val="Sheet03"/>
      <sheetName val="A 3.7"/>
      <sheetName val="Ag LF"/>
      <sheetName val="sand"/>
      <sheetName val="stone"/>
      <sheetName val="Sheet1"/>
      <sheetName val="Improvements"/>
      <sheetName val="Summary"/>
      <sheetName val="Amortization Table"/>
      <sheetName val="Bitumen trunk"/>
      <sheetName val="Feeder"/>
      <sheetName val="R99 etc"/>
      <sheetName val="Trunk unpaved"/>
      <sheetName val="#REF"/>
      <sheetName val="data "/>
      <sheetName val="Plant _  Machinery"/>
      <sheetName val="Conv. 13-14"/>
      <sheetName val="Variables_x"/>
      <sheetName val="1.Design_Data"/>
      <sheetName val="Labour Charges"/>
      <sheetName val="Boppudi data sheet "/>
      <sheetName val="C-data"/>
      <sheetName val="labour coeff"/>
      <sheetName val="water-hammar-strenght"/>
      <sheetName val="Load Details-220kV"/>
      <sheetName val="Line"/>
      <sheetName val=" datas"/>
      <sheetName val="labour &amp; Centering"/>
      <sheetName val="Material "/>
      <sheetName val="BTR"/>
      <sheetName val="PS1"/>
      <sheetName val="CD Data"/>
      <sheetName val="Rectangular Beam"/>
      <sheetName val="Lead (Final)"/>
      <sheetName val="Sheet11"/>
      <sheetName val="prjt"/>
      <sheetName val="Hamlet_Data_2300"/>
      <sheetName val="Leads 08-09"/>
      <sheetName val="Av.G Level"/>
      <sheetName val="Stability Abutment"/>
      <sheetName val="03-HYDRAULIC"/>
      <sheetName val="(4)F-81 Exp.side"/>
      <sheetName val="BASE_ALL"/>
      <sheetName val="Sheet5"/>
      <sheetName val="kC"/>
      <sheetName val="Culverts"/>
      <sheetName val="INPUT SHEET"/>
      <sheetName val="RES-PLANNING"/>
      <sheetName val="0+655"/>
      <sheetName val="Labour &amp; Plant"/>
      <sheetName val="nodes"/>
      <sheetName val="(1)FILL FIRST"/>
      <sheetName val="Design"/>
      <sheetName val="Dormitory"/>
      <sheetName val="ABST SANITARY"/>
      <sheetName val="ABST CIVIL"/>
      <sheetName val="PROG_DATA"/>
      <sheetName val="BUILDING ITEMS"/>
      <sheetName val="ewst"/>
      <sheetName val="Lead (2)"/>
      <sheetName val="80-100 (P)"/>
      <sheetName val="SubAnlysis"/>
      <sheetName val="Lookup"/>
      <sheetName val="Work_sheet"/>
      <sheetName val="Pipe data"/>
      <sheetName val="1"/>
      <sheetName val="Data-ELSR"/>
      <sheetName val="Mat. rates"/>
      <sheetName val="Levels_(2)7"/>
      <sheetName val="Plant_&amp;__Machinery4"/>
      <sheetName val="Road_data4"/>
      <sheetName val="Lead__RATES4"/>
      <sheetName val="Lead_statement4"/>
      <sheetName val="GF_SB_Ok_4"/>
      <sheetName val="Rates_SSR_2008-091"/>
      <sheetName val="hdpe_weights1"/>
      <sheetName val="PVC_weights1"/>
      <sheetName val="cover_(2)1"/>
      <sheetName val="Data_Road_Rev1"/>
      <sheetName val="GEN-ABS_Del1"/>
      <sheetName val="MS_Rates1"/>
      <sheetName val="Bridge_Data_2005-061"/>
      <sheetName val="temp-SDData_(2)"/>
      <sheetName val="estimate_1"/>
      <sheetName val="Common_1"/>
      <sheetName val="data_existing_do_not_delete1"/>
      <sheetName val="Data_07-08_"/>
      <sheetName val="Lead_09-10"/>
      <sheetName val="Road_Detail_Est_"/>
      <sheetName val="Motor_Data"/>
      <sheetName val="DI_PIPE"/>
      <sheetName val="RUBBER_GASKETS"/>
      <sheetName val="Data_F8_BTR"/>
      <sheetName val="abs_road"/>
      <sheetName val="M_R_O"/>
      <sheetName val="labour_&amp;_Hire-20-21"/>
      <sheetName val="sup_dat"/>
      <sheetName val="BOQ_-_Plng"/>
      <sheetName val="Gen_Abs_"/>
      <sheetName val="BASIC_RATES"/>
      <sheetName val="MRoad_data"/>
      <sheetName val="Lead_statement_ss5"/>
      <sheetName val="소상_&quot;1&quot;"/>
      <sheetName val="pile_rec(N_Max_tr)"/>
      <sheetName val="Sheet9"/>
      <sheetName val="Marteru"/>
      <sheetName val="Sketch"/>
      <sheetName val="FF WRK"/>
      <sheetName val="sump1420kl@hw"/>
      <sheetName val="doq"/>
      <sheetName val="Basicrates"/>
    </sheetNames>
    <sheetDataSet>
      <sheetData sheetId="0" refreshError="1"/>
      <sheetData sheetId="1" refreshError="1">
        <row r="5">
          <cell r="O5">
            <v>96</v>
          </cell>
          <cell r="P5">
            <v>101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sheetData sheetId="301"/>
      <sheetData sheetId="302"/>
      <sheetData sheetId="303" refreshError="1"/>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Set>
  </externalBook>
</externalLink>
</file>

<file path=xl/externalLinks/externalLink5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2V_3M_SLAB (2)"/>
      <sheetName val="RD_X"/>
      <sheetName val="ROAD_DAM_100M"/>
      <sheetName val="RD_100M"/>
      <sheetName val="CC_WC"/>
      <sheetName val="RD_VENTES"/>
      <sheetName val="Levels"/>
      <sheetName val="Rates SSR 2008-09"/>
      <sheetName val="r"/>
      <sheetName val="l"/>
      <sheetName val="Lead statement"/>
      <sheetName val="m"/>
      <sheetName val="sectorwise"/>
      <sheetName val="Lead  RATES"/>
      <sheetName val="RMR"/>
      <sheetName val="Publicbuilding"/>
      <sheetName val="Nspt-smp-final-ORIGINAL"/>
      <sheetName val="p&amp;m"/>
      <sheetName val="Material"/>
      <sheetName val="Plant &amp;  Machinery"/>
      <sheetName val="Specification"/>
      <sheetName val="LEAD"/>
      <sheetName val="Leads"/>
      <sheetName val="GEN-ABS Del"/>
      <sheetName val="HDPE-pipe-rates"/>
      <sheetName val="pvc-pipe-rates"/>
      <sheetName val="MRATES"/>
    </sheetNames>
    <sheetDataSet>
      <sheetData sheetId="0">
        <row r="22">
          <cell r="B22">
            <v>0</v>
          </cell>
        </row>
      </sheetData>
      <sheetData sheetId="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Activities"/>
      <sheetName val="Sheet1 (3)"/>
      <sheetName val="Road_plan"/>
      <sheetName val="Sheet1"/>
      <sheetName val="PLAN-A1"/>
      <sheetName val="Building works"/>
      <sheetName val="RMR"/>
      <sheetName val="RMR "/>
      <sheetName val="Road data "/>
      <sheetName val="MRATES"/>
      <sheetName val="Road data"/>
      <sheetName val="Road Detail Est."/>
      <sheetName val="R_D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MRATES"/>
      <sheetName val="(Road-Proje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96">
          <cell r="C396" t="str">
            <v>Providing Vibrated Cement Concrete (1:3:6) mix using 40mm size HBG crushed stone aggregate and fine aggregate conforming to table 1000-2 of MoRT&amp;H including cost, seigniorage conveyance of all materials to site and labour charges, centering, machine mixin</v>
          </cell>
        </row>
        <row r="417">
          <cell r="K417">
            <v>1799</v>
          </cell>
        </row>
        <row r="511">
          <cell r="C511" t="str">
            <v>Providing dry rough stone revetment 300 mm thick with HBG stone of not less than 300 mm size including cost, seigniorage charges and conveyance of materials to site and including labour charges for packing the stones for revetment etc., complete for finis</v>
          </cell>
        </row>
        <row r="527">
          <cell r="K527">
            <v>557</v>
          </cell>
        </row>
        <row r="529">
          <cell r="C529" t="str">
            <v>Providing and laying filter material with Gravel underneath pitching in slopes including cost, seigniorage charges and conveyance of materials to site including labour charges  etc., complete for finished item of work as per MoRT&amp;H Specification 2504 (4th</v>
          </cell>
        </row>
        <row r="544">
          <cell r="K544">
            <v>413</v>
          </cell>
        </row>
        <row r="546">
          <cell r="C546" t="str">
            <v>Vibrated  cement concrete M 15 Grade Concrete using 40mm , 20mm and 10mm size HBG crushed stone aggregate (Coarse aggregate conforming to table 1000-1 and fine aggregate conforming to table 1000-2) including cost,seignorage and conveyance of all  material</v>
          </cell>
        </row>
        <row r="570">
          <cell r="K570">
            <v>2116</v>
          </cell>
        </row>
        <row r="572">
          <cell r="C572" t="str">
            <v>Vibrated  cement concrete M 15 Grade Concrete using 40mm , 20mm and 10mm size HBG crushed stone aggregate (Coarse aggregate conforming to table 1000-1 and fine aggregate conforming to table 1000-2) including cost,seignorage and conveyance of  all  materia</v>
          </cell>
        </row>
        <row r="596">
          <cell r="K596">
            <v>2238</v>
          </cell>
        </row>
        <row r="598">
          <cell r="C598" t="str">
            <v>Vibrated reinforced cement concrete M 20 grade  using  20mm &amp; 10mm  HBG crushed stone aggregate (Coarse aggregate conforming to table 1000-1 and fine aggregate conforming to table 1000-2) including cost, seigniorage conveyance of all materials to site and</v>
          </cell>
        </row>
        <row r="621">
          <cell r="K621">
            <v>2567</v>
          </cell>
        </row>
        <row r="623">
          <cell r="C623" t="str">
            <v>Vibrated reinforced cement concrete M 20 grade  using  20mm &amp; 10mm  HBG crushed stone aggregate (Coarse aggregate conforming to table 1000-1 and fine aggregate conforming to table 1000-2) including cost, seigniorage conveyance of all materials to site and</v>
          </cell>
        </row>
        <row r="646">
          <cell r="K646">
            <v>2801</v>
          </cell>
        </row>
        <row r="648">
          <cell r="C648" t="str">
            <v xml:space="preserve">Vibrated reinforced cement concrete M 30 grade using  20mm &amp; 10mm  HBG crushed stone aggregate (Coarse aggregate conforming to table 1000-1 and fine aggregate conforming to table 1000-2) including cost, seigniorage conveyance of all materials to site and </v>
          </cell>
        </row>
        <row r="671">
          <cell r="K671">
            <v>2544</v>
          </cell>
        </row>
        <row r="673">
          <cell r="C673" t="str">
            <v>Vibrated reinforced cement concrete M.25 grade  using  20mm &amp; 10mm  HBG crushed stone aggregate (Coarse aggregate conforming to table 1000-1 and fine aggregate conforming to table 1000-2) including cost, seigniorage conveyance of all materials to site and</v>
          </cell>
        </row>
        <row r="697">
          <cell r="K697">
            <v>2563</v>
          </cell>
        </row>
        <row r="699">
          <cell r="C699" t="str">
            <v>Vibrated cement concrete M 15 Grade Concrete using 40mm , 20mm and 10mm size HBG crushed stone aggregate  (Coarse aggregate conforming to table 1000-1 and fine aggregate conforming to table 1000-2) including cost,seignorage and conveyance of all  material</v>
          </cell>
        </row>
        <row r="721">
          <cell r="K721">
            <v>2035</v>
          </cell>
        </row>
        <row r="723">
          <cell r="C723" t="str">
            <v>Back filling behind Abutments with gravel including cost ,conveyance and  seigniorage of all materials to site etc., complete  as per   Clause 710.1.4 of IRC : 78and as per  MoRT&amp;H Specification No. 2200 (4th Revision) and as per Drawing and technical spe</v>
          </cell>
        </row>
        <row r="741">
          <cell r="K741">
            <v>345</v>
          </cell>
        </row>
        <row r="743">
          <cell r="C743"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57">
          <cell r="K757">
            <v>29374</v>
          </cell>
        </row>
        <row r="759">
          <cell r="C759"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73">
          <cell r="K773">
            <v>28982</v>
          </cell>
        </row>
        <row r="775">
          <cell r="C775" t="str">
            <v xml:space="preserve">Providing HYSD bars ( Fe-415 ) of different diameters, wrought and put up bars of all diameters including cost and conveyance of steel to site and all labour charges for fabrication of reinforcement including cutting, bending, binding rods, tying grills, </v>
          </cell>
        </row>
        <row r="789">
          <cell r="K789">
            <v>28933</v>
          </cell>
        </row>
        <row r="821">
          <cell r="C821" t="str">
            <v>Providing weep holes in VCC Abutment/ Wing wall/return wall with 100mm Diameter AC pipe  extending through the full width of the structure at 1.00m C/C in both horizontal and vertical direction so that the weep holes in each horizontal direction is stagge</v>
          </cell>
        </row>
        <row r="849">
          <cell r="K849">
            <v>57</v>
          </cell>
        </row>
      </sheetData>
      <sheetData sheetId="13"/>
      <sheetData sheetId="14"/>
      <sheetData sheetId="15"/>
    </sheetDataSet>
  </externalBook>
</externalLink>
</file>

<file path=xl/externalLinks/externalLink5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 certificate"/>
    </sheetNames>
    <definedNames>
      <definedName name="_________PPC86"/>
    </definedNames>
    <sheetDataSet>
      <sheetData sheetId="0" refreshError="1"/>
    </sheetDataSet>
  </externalBook>
</externalLink>
</file>

<file path=xl/externalLinks/externalLink5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
      <sheetName val="Est"/>
      <sheetName val="QryMap"/>
      <sheetName val="Leads"/>
      <sheetName val="RMR"/>
      <sheetName val="Data"/>
      <sheetName val="RATES"/>
    </sheetNames>
    <sheetDataSet>
      <sheetData sheetId="0"/>
      <sheetData sheetId="1"/>
      <sheetData sheetId="2"/>
      <sheetData sheetId="3"/>
      <sheetData sheetId="4"/>
      <sheetData sheetId="5"/>
      <sheetData sheetId="6">
        <row r="2">
          <cell r="C2" t="str">
            <v>AM TO JADCHERLA - NAGARKURNOOL ROAD KM 0/0 -24/0 FOR 2006-07</v>
          </cell>
        </row>
      </sheetData>
    </sheetDataSet>
  </externalBook>
</externalLink>
</file>

<file path=xl/externalLinks/externalLink5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XXXXXXXXXXXXX"/>
      <sheetName val="User-Instructions"/>
      <sheetName val="INPUT-SHEET"/>
      <sheetName val="COVER"/>
      <sheetName val="SPR"/>
      <sheetName val="TRAFF-Count-ESAL-Cal"/>
      <sheetName val="SP-72 DESIGN"/>
      <sheetName val="SP-72-CHART"/>
      <sheetName val="Gen Abs"/>
      <sheetName val="Det esti"/>
      <sheetName val="Road-furniture"/>
      <sheetName val="MTC-ABS"/>
      <sheetName val="MTC-estimate"/>
      <sheetName val="LEAD"/>
      <sheetName val="Data-Road "/>
      <sheetName val="DATA-CD"/>
      <sheetName val="Road Furniture-Data"/>
      <sheetName val="Mtc-data"/>
      <sheetName val="1v_600_PC"/>
      <sheetName val="1v_900_PC"/>
      <sheetName val="1v_1000_PC"/>
      <sheetName val="2v_600_PC"/>
      <sheetName val="2v_900_PC"/>
      <sheetName val="2v_1000_PC"/>
      <sheetName val="sc_1v_2m"/>
      <sheetName val="sc_1v_3m"/>
      <sheetName val="sc_2v_3m"/>
      <sheetName val="sc_2v_5m"/>
      <sheetName val="RD"/>
      <sheetName val="3v_600_RDVENTS"/>
      <sheetName val="CC_WC"/>
      <sheetName val="Retaining-wall"/>
      <sheetName val="Drains"/>
      <sheetName val="CD Abs"/>
      <sheetName val="Seig_Cal"/>
      <sheetName val="Schedule-A"/>
      <sheetName val="temp-ws"/>
      <sheetName val="other rates"/>
      <sheetName val="Hire"/>
      <sheetName val="Conv"/>
      <sheetName val="NP3 pipes"/>
      <sheetName val="NP3 collars"/>
      <sheetName val="MTC-Table"/>
      <sheetName val="Cd-qty-ws-temp"/>
      <sheetName val="leads"/>
      <sheetName val="MRATES"/>
      <sheetName val="Rates SSR 2008-09"/>
      <sheetName val="Levels"/>
      <sheetName val="PRECAST lightconc-II"/>
      <sheetName val="Sheet1"/>
      <sheetName val="GEN-ABS Del"/>
      <sheetName val="Plant &amp;  Machinery"/>
      <sheetName val="Material"/>
      <sheetName val="Labour"/>
      <sheetName val="Road data"/>
      <sheetName val="conc-foot-gradeslab"/>
      <sheetName val="Input"/>
      <sheetName val="Lead statement"/>
      <sheetName val="m"/>
      <sheetName val="DATA"/>
      <sheetName val="stone"/>
      <sheetName val="index"/>
      <sheetName val="Boq - Flats"/>
      <sheetName val="RATES"/>
      <sheetName val="sectorwise"/>
      <sheetName val="lead-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7">
          <cell r="K47">
            <v>0.14000000000000001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G.A"/>
      <sheetName val="Abs. AV Road "/>
      <sheetName val="Co-eff. "/>
      <sheetName val="SC "/>
      <sheetName val="Det. AV road "/>
      <sheetName val="Seg. Del"/>
      <sheetName val="Q.Map AV Road"/>
      <sheetName val="Avg. Lead AV Road "/>
      <sheetName val="BTR AV Road"/>
      <sheetName val="RMR AV Road "/>
      <sheetName val="Certificate AV Road"/>
      <sheetName val="Road data AV Road"/>
      <sheetName val="Rates 2008-09"/>
      <sheetName val="R.R.Masonary"/>
    </sheetNames>
    <sheetDataSet>
      <sheetData sheetId="0" refreshError="1"/>
      <sheetData sheetId="1" refreshError="1"/>
      <sheetData sheetId="2" refreshError="1"/>
      <sheetData sheetId="3"/>
      <sheetData sheetId="4"/>
      <sheetData sheetId="5" refreshError="1"/>
      <sheetData sheetId="6"/>
      <sheetData sheetId="7" refreshError="1"/>
      <sheetData sheetId="8" refreshError="1"/>
      <sheetData sheetId="9" refreshError="1"/>
      <sheetData sheetId="10"/>
      <sheetData sheetId="11"/>
      <sheetData sheetId="12" refreshError="1"/>
      <sheetData sheetId="13"/>
      <sheetData sheetId="14"/>
      <sheetData sheetId="15" refreshError="1"/>
    </sheetDataSet>
  </externalBook>
</externalLink>
</file>

<file path=xl/externalLinks/externalLink5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s>
    <sheetDataSet>
      <sheetData sheetId="0"/>
      <sheetData sheetId="1"/>
      <sheetData sheetId="2"/>
      <sheetData sheetId="3"/>
      <sheetData sheetId="4"/>
      <sheetData sheetId="5"/>
      <sheetData sheetId="6"/>
      <sheetData sheetId="7">
        <row r="13">
          <cell r="K13">
            <v>1214.5</v>
          </cell>
        </row>
        <row r="16">
          <cell r="K16">
            <v>814.5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ul. Abs"/>
      <sheetName val="Three Rows"/>
      <sheetName val="Two rows"/>
      <sheetName val="One row"/>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Plan MDR TS"/>
      <sheetName val="TS_CRF"/>
      <sheetName val="Rates"/>
      <sheetName val="MRATES"/>
      <sheetName val="mlead"/>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3">
          <cell r="K13">
            <v>1214.5</v>
          </cell>
        </row>
        <row r="16">
          <cell r="K16">
            <v>814.5</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5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5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W.slip"/>
      <sheetName val="DetAbsAbs"/>
      <sheetName val="Lead"/>
      <sheetName val="WorkSlip"/>
      <sheetName val="BTLeads"/>
      <sheetName val="RMR"/>
      <sheetName val="MRoad data"/>
      <sheetName val="Certificates"/>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7">
          <cell r="I47">
            <v>10</v>
          </cell>
        </row>
      </sheetData>
    </sheetDataSet>
  </externalBook>
</externalLink>
</file>

<file path=xl/externalLinks/externalLink5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RC"/>
    </sheetNames>
    <definedNames>
      <definedName name="______________SS6"/>
    </definedNames>
    <sheetDataSet>
      <sheetData sheetId="0" refreshError="1"/>
    </sheetDataSet>
  </externalBook>
</externalLink>
</file>

<file path=xl/externalLinks/externalLink5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sheetName val="Sp. Report"/>
      <sheetName val="TSmemo"/>
      <sheetName val=" Avg Lead"/>
      <sheetName val="mlead"/>
      <sheetName val="RMR"/>
      <sheetName val="BTR"/>
      <sheetName val="Rd.Data"/>
      <sheetName val="C.D.Data (Morth)"/>
      <sheetName val="Rd.Det.Est"/>
      <sheetName val="Gen.Abs."/>
      <sheetName val="Rd.abs.Est"/>
      <sheetName val="Abs.cc"/>
      <sheetName val="Abs.900 pipe"/>
      <sheetName val=" Abs.800 pipe"/>
      <sheetName val="Det. 1Rx900"/>
      <sheetName val="Det. 1Rowx800"/>
      <sheetName val="DET_PIPE_1Rx600"/>
      <sheetName val="Det. CC"/>
      <sheetName val="CD_DET_PIPE_1R"/>
      <sheetName val="Slab det est"/>
      <sheetName val="CD_DET_1CELL_BOX"/>
      <sheetName val="CD_DET_4CELL_BOX"/>
      <sheetName val="CBR"/>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5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P REP"/>
      <sheetName val="Estimate"/>
      <sheetName val="N-P DATA"/>
      <sheetName val="M - E DATA"/>
      <sheetName val="E-VK data"/>
      <sheetName val="P-K Data"/>
      <sheetName val="ALL DATAS"/>
      <sheetName val="RMR"/>
      <sheetName val="WT AVG LEAD"/>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P REP"/>
      <sheetName val="Estimate"/>
      <sheetName val="N-P DATA"/>
      <sheetName val="M - E DATA"/>
      <sheetName val="E-VK data"/>
      <sheetName val="P-K Data"/>
      <sheetName val="ALL DATAS"/>
      <sheetName val="RMR"/>
      <sheetName val="WT AVG LEAD"/>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MEstt."/>
      <sheetName val="ABST(PART B) "/>
      <sheetName val="F6-Gnrl Abstrt"/>
      <sheetName val="Lead"/>
      <sheetName val="Data.F8.BTR"/>
      <sheetName val="F6-Estt"/>
      <sheetName val="sub-data -no full"/>
      <sheetName val="Labour"/>
      <sheetName val="Machinery"/>
      <sheetName val="Sheet1"/>
      <sheetName val="Diff stmnt (2)"/>
      <sheetName val="DATA-BASE"/>
      <sheetName val="DATA-ABSTRACT"/>
      <sheetName val="Cover"/>
      <sheetName val="Specification report"/>
      <sheetName val="Input"/>
      <sheetName val="data"/>
      <sheetName val="data existing_do not delete"/>
      <sheetName val="GF SB Ok "/>
      <sheetName val="Design"/>
      <sheetName val="Process"/>
      <sheetName val="concrete"/>
      <sheetName val="Bitumen trunk"/>
      <sheetName val="Feeder"/>
      <sheetName val="R99 etc"/>
      <sheetName val="Trunk unpaved"/>
      <sheetName val="m"/>
      <sheetName val="Road data"/>
      <sheetName val="abs road"/>
      <sheetName val="coverpage"/>
      <sheetName val="TS memo"/>
      <sheetName val="Compound wall  Ok"/>
      <sheetName val="Boq (Main Building)"/>
      <sheetName val="RMR"/>
      <sheetName val="R_Det"/>
      <sheetName val="Bridge Data 2005-06"/>
      <sheetName val="Plant &amp;  Machinery"/>
      <sheetName val="Detail In Door Stad"/>
      <sheetName val="p&amp;m"/>
      <sheetName val="v"/>
      <sheetName val="Aug,02"/>
      <sheetName val="Road data-TDR"/>
      <sheetName val="MRoad data"/>
      <sheetName val="Summary- Flyovers"/>
      <sheetName val="Work_sheet"/>
      <sheetName val="MRATES"/>
      <sheetName val="mlead"/>
      <sheetName val="Common "/>
      <sheetName val="r"/>
      <sheetName val="t_prsr"/>
      <sheetName val="id"/>
      <sheetName val="LIST"/>
      <sheetName val="Data_Base"/>
      <sheetName val="BWSCPlt"/>
      <sheetName val="CI"/>
      <sheetName val="DI"/>
      <sheetName val="G.R.P"/>
      <sheetName val="HDPE"/>
      <sheetName val="PSC REVISED"/>
      <sheetName val="pvc"/>
      <sheetName val="final abstract"/>
      <sheetName val="leads"/>
      <sheetName val="1000000000000"/>
      <sheetName val="Drains Est"/>
      <sheetName val="Rd.Est"/>
      <sheetName val="Material"/>
      <sheetName val="C.D.Abs.Est."/>
      <sheetName val="basdat"/>
      <sheetName val="MRMECADAMoad data"/>
      <sheetName val="maya"/>
      <sheetName val="RF_DesignCT_Sp@53.0"/>
      <sheetName val="select items_PMW"/>
      <sheetName val="ssr-rates"/>
      <sheetName val="dataB"/>
      <sheetName val="C-data"/>
      <sheetName val="banilad"/>
      <sheetName val="Mactan"/>
      <sheetName val="Mandaue"/>
      <sheetName val="Cover-MEstt_"/>
      <sheetName val="ABST(PART_B)_"/>
      <sheetName val="F6-Gnrl_Abstrt"/>
      <sheetName val="Data_F8_BTR"/>
      <sheetName val="sub-data_-no_full"/>
      <sheetName val="Diff_stmnt_(2)"/>
      <sheetName val="data_existing_do_not_delete"/>
      <sheetName val="GF_SB_Ok_"/>
      <sheetName val="Specification_report"/>
      <sheetName val="Bitumen_trunk"/>
      <sheetName val="R99_etc"/>
      <sheetName val="Trunk_unpaved"/>
      <sheetName val="Road_data"/>
      <sheetName val="abs_road"/>
      <sheetName val="TS_memo"/>
      <sheetName val="CONVEYANCE  (2)"/>
      <sheetName val="BTR"/>
      <sheetName val="GenAbst"/>
      <sheetName val="Rates"/>
      <sheetName val="SUMP1420KL@HW"/>
      <sheetName val="Sheet2"/>
      <sheetName val="Bill-12"/>
      <sheetName val="MATERIALS"/>
      <sheetName val="Road Detail Est."/>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5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oad-Project)"/>
      <sheetName val="mlead"/>
      <sheetName val="MRATES"/>
      <sheetName val="abs road"/>
      <sheetName val="Amortization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Set>
  </externalBook>
</externalLink>
</file>

<file path=xl/externalLinks/externalLink5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 "/>
      <sheetName val="hyd "/>
      <sheetName val="maint est"/>
      <sheetName val="pm-est (NEW)"/>
      <sheetName val="pm-est (2)"/>
      <sheetName val="GM-est"/>
      <sheetName val="pm-est"/>
      <sheetName val="PVC_dia"/>
      <sheetName val="OHSR GOT"/>
      <sheetName val="Sheet3"/>
      <sheetName val="pvc-pipe-rates"/>
      <sheetName val="POP_"/>
      <sheetName val="hyd_"/>
      <sheetName val="maint_est"/>
      <sheetName val="pm-est_(NEW)"/>
      <sheetName val="pm-est_(2)"/>
      <sheetName val="OHSR_GOT"/>
      <sheetName val="data"/>
      <sheetName val="Data.F8.BTR"/>
      <sheetName val="t_prsr"/>
      <sheetName val="wh"/>
      <sheetName val="WATER-HAMMER"/>
      <sheetName val="Bill_amt_qty_cc_1"/>
      <sheetName val="WORK DONE"/>
      <sheetName val="sand"/>
      <sheetName val="stone"/>
      <sheetName val="index"/>
      <sheetName val="Labour"/>
      <sheetName val="Material"/>
      <sheetName val="Plant &amp;  Machinery"/>
      <sheetName val="R_Det"/>
      <sheetName val="sch"/>
      <sheetName val="Lead"/>
      <sheetName val="Road data"/>
      <sheetName val="Sheet1 (2)"/>
      <sheetName val="Data_Base"/>
      <sheetName val="hdpe-rates"/>
      <sheetName val="hdpe weights"/>
      <sheetName val="ssr-rates"/>
      <sheetName val="pvc-rates"/>
      <sheetName val="PVC weights"/>
      <sheetName val="Nspt-smp-final-ORIGINAL"/>
      <sheetName val="m"/>
      <sheetName val="detls"/>
      <sheetName val="leads"/>
      <sheetName val="OPD-Civil"/>
      <sheetName val="id"/>
      <sheetName val="m1"/>
      <sheetName val="Input"/>
      <sheetName val="HYDERAULIC STATMENT OHBR"/>
      <sheetName val="Abstract"/>
      <sheetName val="REcast Comperative"/>
      <sheetName val="RECAST RATES"/>
      <sheetName val="2017 OHSR DI -1 RC EST"/>
      <sheetName val="HH RC EST (2)"/>
      <sheetName val="v"/>
      <sheetName val="Sheet5"/>
      <sheetName val="Specification"/>
      <sheetName val="Data o"/>
      <sheetName val="Main sheet"/>
      <sheetName val="office"/>
      <sheetName val="RMR"/>
      <sheetName val="DISCHARGE"/>
      <sheetName val="horizontal"/>
      <sheetName val="CD Data"/>
      <sheetName val="Rate_Analysis"/>
      <sheetName val="Levels"/>
      <sheetName val="Sheet1"/>
      <sheetName val="BWSCPlt"/>
      <sheetName val="CI"/>
      <sheetName val="DI"/>
      <sheetName val="G.R.P"/>
      <sheetName val="HDPE"/>
      <sheetName val="PSC REVISED"/>
      <sheetName val="pvc"/>
      <sheetName val="DATA_PRG"/>
      <sheetName val="Boq - Flats"/>
      <sheetName val="p&amp;m"/>
      <sheetName val="MRATES"/>
      <sheetName val="Road Detail Est."/>
      <sheetName val="pvc_basic"/>
      <sheetName val="r"/>
      <sheetName val="Summary"/>
      <sheetName val="data- Sewer -Final"/>
      <sheetName val="Mortars"/>
      <sheetName val="int-Dia-pvc"/>
      <sheetName val="l"/>
      <sheetName val="GA"/>
      <sheetName val="Cul_detail"/>
      <sheetName val="BTR (2)"/>
      <sheetName val="Rates-1"/>
      <sheetName val="Conveyance"/>
      <sheetName val="Estimate"/>
      <sheetName val="Plant Cost"/>
      <sheetName val="Lead statement"/>
      <sheetName val="Cover"/>
      <sheetName val="7 Other Costs"/>
      <sheetName val="GEN-ABS Del"/>
      <sheetName val="quarry"/>
      <sheetName val="hdpe_basic"/>
      <sheetName val="BTR"/>
      <sheetName val="Rates"/>
      <sheetName val="WE CIVIL"/>
      <sheetName val="Steel Go 94"/>
      <sheetName val="pop"/>
      <sheetName val="TOP SLAB-beams"/>
      <sheetName val="POP_1"/>
      <sheetName val="hyd_1"/>
      <sheetName val="maint_est1"/>
      <sheetName val="pm-est_(NEW)1"/>
      <sheetName val="pm-est_(2)1"/>
      <sheetName val="OHSR_GOT1"/>
      <sheetName val="Data_F8_BTR"/>
      <sheetName val="WORK_DONE"/>
      <sheetName val="Plant_&amp;__Machinery"/>
      <sheetName val="Road_data"/>
      <sheetName val="Sheet1_(2)"/>
      <sheetName val="hdpe_weights"/>
      <sheetName val="PVC_weights"/>
      <sheetName val="Data-Road "/>
      <sheetName val="other rates"/>
      <sheetName val="Hire"/>
      <sheetName val="Quotes"/>
      <sheetName val="Input &amp; Calculations"/>
      <sheetName val="ws-abs"/>
      <sheetName val="coverpage"/>
      <sheetName val="0000000000000"/>
      <sheetName val="LEAD (2)"/>
      <sheetName val="habs-list"/>
      <sheetName val="nodes"/>
      <sheetName val="Rate"/>
      <sheetName val="Cd"/>
      <sheetName val="Cs"/>
      <sheetName val="CPIPE"/>
      <sheetName val="THK"/>
      <sheetName val="CPIPE 1"/>
      <sheetName val="economic PM"/>
      <sheetName val="Gnl_Abstrct"/>
      <sheetName val="C-data"/>
      <sheetName val="RMR.PS"/>
      <sheetName val="BTR.PS"/>
      <sheetName val="Road data.PS"/>
      <sheetName val="Road data-TDR"/>
      <sheetName val="mlead"/>
      <sheetName val="segments-details"/>
      <sheetName val="Iocount"/>
      <sheetName val="Dormitory"/>
      <sheetName val="ABS"/>
      <sheetName val="data existing_do not delete"/>
      <sheetName val="Longitudinal"/>
      <sheetName val="SubAnalysis"/>
      <sheetName val="HYDERAULIC_STATMENT_OHBR"/>
      <sheetName val="REcast_Comperative"/>
      <sheetName val="RECAST_RATES"/>
      <sheetName val="2017_OHSR_DI_-1_RC_EST"/>
      <sheetName val="HH_RC_EST_(2)"/>
      <sheetName val="Data_o"/>
      <sheetName val="Main_sheet"/>
      <sheetName val="CD_Data"/>
      <sheetName val="Lead_statement"/>
      <sheetName val="data-_Sewer_-Final"/>
      <sheetName val="BTR_(2)"/>
      <sheetName val="TOP_SLAB-beams"/>
      <sheetName val="Basic Rates"/>
      <sheetName val="HS 1"/>
      <sheetName val="PM&amp;GM"/>
      <sheetName val="int-Dia"/>
      <sheetName val="JAWAHAR-hyd-original"/>
      <sheetName val="Sheet2"/>
      <sheetName val="SPT vs PHI"/>
      <sheetName val="Civil Boq"/>
      <sheetName val="clvrt_data"/>
      <sheetName val="mas_hab"/>
      <sheetName val="Inputs Line Est"/>
      <sheetName val="HDPE-pipe-rates"/>
      <sheetName val="int-Dia-hdpe"/>
      <sheetName val="General"/>
      <sheetName val="GA (NABH)-Sklm (2)"/>
      <sheetName val="water-hammar-strenght"/>
      <sheetName val="DATA-ABSTRACT"/>
      <sheetName val="Field Values"/>
      <sheetName val="Results"/>
      <sheetName val="PLGroupings"/>
      <sheetName val="HT-INTROD"/>
      <sheetName val="Ag LF"/>
      <sheetName val="Sheet03"/>
      <sheetName val="Sheet3-1"/>
      <sheetName val="Executive Summary -Thermal"/>
      <sheetName val="Stationwise Thermal &amp; Hydel Gen"/>
      <sheetName val="TWELVE"/>
      <sheetName val="SLAB DESIGN"/>
      <sheetName val="IV(R)"/>
      <sheetName val="HYDRAULICS"/>
      <sheetName val="BASE_ALL"/>
      <sheetName val="Qty Cist 10000-100000 Litres"/>
      <sheetName val="Cross Drainage Works"/>
      <sheetName val="labour &amp; Centering"/>
      <sheetName val="F8-LABOUR"/>
      <sheetName val="M.R.1"/>
      <sheetName val="Global factors"/>
    </sheetNames>
    <sheetDataSet>
      <sheetData sheetId="0"/>
      <sheetData sheetId="1"/>
      <sheetData sheetId="2"/>
      <sheetData sheetId="3"/>
      <sheetData sheetId="4"/>
      <sheetData sheetId="5"/>
      <sheetData sheetId="6"/>
      <sheetData sheetId="7" refreshError="1">
        <row r="26">
          <cell r="A26">
            <v>63</v>
          </cell>
          <cell r="B26">
            <v>0</v>
          </cell>
          <cell r="C26">
            <v>1.9</v>
          </cell>
          <cell r="D26">
            <v>2.7</v>
          </cell>
          <cell r="E26">
            <v>0</v>
          </cell>
          <cell r="F26">
            <v>4.0999999999999996</v>
          </cell>
          <cell r="G26">
            <v>0</v>
          </cell>
          <cell r="H26">
            <v>0</v>
          </cell>
          <cell r="I26">
            <v>59.2</v>
          </cell>
          <cell r="J26">
            <v>57.6</v>
          </cell>
          <cell r="K26">
            <v>0</v>
          </cell>
          <cell r="L26">
            <v>54.8</v>
          </cell>
        </row>
        <row r="27">
          <cell r="A27">
            <v>75</v>
          </cell>
          <cell r="B27">
            <v>0</v>
          </cell>
          <cell r="C27">
            <v>2.2000000000000002</v>
          </cell>
          <cell r="D27">
            <v>3.1</v>
          </cell>
          <cell r="E27">
            <v>0</v>
          </cell>
          <cell r="F27">
            <v>4.9000000000000004</v>
          </cell>
          <cell r="G27">
            <v>0</v>
          </cell>
          <cell r="H27">
            <v>0</v>
          </cell>
          <cell r="I27">
            <v>70.599999999999994</v>
          </cell>
          <cell r="J27">
            <v>68.8</v>
          </cell>
          <cell r="K27">
            <v>0</v>
          </cell>
          <cell r="L27">
            <v>65.2</v>
          </cell>
        </row>
        <row r="28">
          <cell r="A28">
            <v>90</v>
          </cell>
          <cell r="B28">
            <v>0</v>
          </cell>
          <cell r="C28">
            <v>2.6</v>
          </cell>
          <cell r="D28">
            <v>3.7</v>
          </cell>
          <cell r="E28">
            <v>0</v>
          </cell>
          <cell r="F28">
            <v>5.7</v>
          </cell>
          <cell r="G28">
            <v>0</v>
          </cell>
          <cell r="H28">
            <v>0</v>
          </cell>
          <cell r="I28">
            <v>84.8</v>
          </cell>
          <cell r="J28">
            <v>82.6</v>
          </cell>
          <cell r="K28">
            <v>0</v>
          </cell>
          <cell r="L28">
            <v>78.599999999999994</v>
          </cell>
        </row>
        <row r="29">
          <cell r="A29">
            <v>110</v>
          </cell>
          <cell r="B29">
            <v>0</v>
          </cell>
          <cell r="C29">
            <v>3</v>
          </cell>
          <cell r="D29">
            <v>4.3</v>
          </cell>
          <cell r="E29">
            <v>0</v>
          </cell>
          <cell r="F29">
            <v>7.1</v>
          </cell>
          <cell r="G29">
            <v>0</v>
          </cell>
          <cell r="H29">
            <v>0</v>
          </cell>
          <cell r="I29">
            <v>104</v>
          </cell>
          <cell r="J29">
            <v>101.4</v>
          </cell>
          <cell r="K29">
            <v>0</v>
          </cell>
          <cell r="L29">
            <v>95.8</v>
          </cell>
        </row>
        <row r="30">
          <cell r="A30">
            <v>125</v>
          </cell>
          <cell r="B30">
            <v>0</v>
          </cell>
          <cell r="C30">
            <v>3.4</v>
          </cell>
          <cell r="D30">
            <v>5</v>
          </cell>
          <cell r="E30">
            <v>0</v>
          </cell>
          <cell r="F30">
            <v>8</v>
          </cell>
          <cell r="G30">
            <v>0</v>
          </cell>
          <cell r="H30">
            <v>0</v>
          </cell>
          <cell r="I30">
            <v>118.2</v>
          </cell>
          <cell r="J30">
            <v>115</v>
          </cell>
          <cell r="K30">
            <v>0</v>
          </cell>
          <cell r="L30">
            <v>109</v>
          </cell>
        </row>
        <row r="31">
          <cell r="A31">
            <v>140</v>
          </cell>
          <cell r="B31">
            <v>0</v>
          </cell>
          <cell r="C31">
            <v>3.8</v>
          </cell>
          <cell r="D31">
            <v>5.5</v>
          </cell>
          <cell r="E31">
            <v>0</v>
          </cell>
          <cell r="F31">
            <v>8.9</v>
          </cell>
          <cell r="G31">
            <v>0</v>
          </cell>
          <cell r="H31">
            <v>0</v>
          </cell>
          <cell r="I31">
            <v>132.4</v>
          </cell>
          <cell r="J31">
            <v>129</v>
          </cell>
          <cell r="K31">
            <v>0</v>
          </cell>
          <cell r="L31">
            <v>122.2</v>
          </cell>
        </row>
        <row r="32">
          <cell r="A32">
            <v>160</v>
          </cell>
          <cell r="B32">
            <v>0</v>
          </cell>
          <cell r="C32">
            <v>4.3</v>
          </cell>
          <cell r="D32">
            <v>6.2</v>
          </cell>
          <cell r="E32">
            <v>0</v>
          </cell>
          <cell r="F32">
            <v>10.199999999999999</v>
          </cell>
          <cell r="G32">
            <v>0</v>
          </cell>
          <cell r="H32">
            <v>0</v>
          </cell>
          <cell r="I32">
            <v>151.4</v>
          </cell>
          <cell r="J32">
            <v>147.6</v>
          </cell>
          <cell r="K32">
            <v>0</v>
          </cell>
          <cell r="L32">
            <v>139.6</v>
          </cell>
        </row>
        <row r="33">
          <cell r="A33">
            <v>180</v>
          </cell>
          <cell r="B33">
            <v>0</v>
          </cell>
          <cell r="C33">
            <v>4.9000000000000004</v>
          </cell>
          <cell r="D33">
            <v>7.1</v>
          </cell>
          <cell r="E33">
            <v>0</v>
          </cell>
          <cell r="F33">
            <v>11.4</v>
          </cell>
          <cell r="G33">
            <v>0</v>
          </cell>
          <cell r="H33">
            <v>0</v>
          </cell>
          <cell r="I33">
            <v>170.2</v>
          </cell>
          <cell r="J33">
            <v>165.8</v>
          </cell>
          <cell r="K33">
            <v>0</v>
          </cell>
          <cell r="L33">
            <v>157.19999999999999</v>
          </cell>
        </row>
        <row r="34">
          <cell r="A34">
            <v>200</v>
          </cell>
          <cell r="B34">
            <v>0</v>
          </cell>
          <cell r="C34">
            <v>5.3</v>
          </cell>
          <cell r="D34">
            <v>7.9</v>
          </cell>
          <cell r="E34">
            <v>0</v>
          </cell>
          <cell r="F34">
            <v>12.7</v>
          </cell>
          <cell r="G34">
            <v>0</v>
          </cell>
          <cell r="H34">
            <v>0</v>
          </cell>
          <cell r="I34">
            <v>189.4</v>
          </cell>
          <cell r="J34">
            <v>184.2</v>
          </cell>
          <cell r="K34">
            <v>0</v>
          </cell>
          <cell r="L34">
            <v>174.6</v>
          </cell>
        </row>
        <row r="35">
          <cell r="A35">
            <v>225</v>
          </cell>
          <cell r="B35">
            <v>0</v>
          </cell>
          <cell r="C35">
            <v>6</v>
          </cell>
          <cell r="D35">
            <v>8.6</v>
          </cell>
          <cell r="E35">
            <v>0</v>
          </cell>
          <cell r="F35">
            <v>14.3</v>
          </cell>
          <cell r="G35">
            <v>0</v>
          </cell>
          <cell r="H35">
            <v>0</v>
          </cell>
          <cell r="I35">
            <v>213</v>
          </cell>
          <cell r="J35">
            <v>207.8</v>
          </cell>
          <cell r="K35">
            <v>0</v>
          </cell>
          <cell r="L35">
            <v>196.4</v>
          </cell>
        </row>
        <row r="36">
          <cell r="A36">
            <v>250</v>
          </cell>
          <cell r="B36">
            <v>0</v>
          </cell>
          <cell r="C36">
            <v>6.5</v>
          </cell>
          <cell r="D36">
            <v>9.8000000000000007</v>
          </cell>
          <cell r="E36">
            <v>0</v>
          </cell>
          <cell r="F36">
            <v>15.9</v>
          </cell>
          <cell r="G36">
            <v>0</v>
          </cell>
          <cell r="H36">
            <v>0</v>
          </cell>
          <cell r="I36">
            <v>237</v>
          </cell>
          <cell r="J36">
            <v>230.4</v>
          </cell>
          <cell r="K36">
            <v>0</v>
          </cell>
          <cell r="L36">
            <v>218.2</v>
          </cell>
        </row>
        <row r="37">
          <cell r="A37">
            <v>280</v>
          </cell>
          <cell r="B37">
            <v>0</v>
          </cell>
          <cell r="C37">
            <v>7.4</v>
          </cell>
          <cell r="D37">
            <v>11</v>
          </cell>
          <cell r="E37">
            <v>0</v>
          </cell>
          <cell r="F37">
            <v>17.8</v>
          </cell>
          <cell r="G37">
            <v>0</v>
          </cell>
          <cell r="H37">
            <v>0</v>
          </cell>
          <cell r="I37">
            <v>265.2</v>
          </cell>
          <cell r="J37">
            <v>258</v>
          </cell>
          <cell r="K37">
            <v>0</v>
          </cell>
          <cell r="L37">
            <v>244.4</v>
          </cell>
        </row>
        <row r="38">
          <cell r="A38">
            <v>315</v>
          </cell>
          <cell r="B38">
            <v>0</v>
          </cell>
          <cell r="C38">
            <v>8.3000000000000007</v>
          </cell>
          <cell r="D38">
            <v>12.4</v>
          </cell>
          <cell r="E38">
            <v>0</v>
          </cell>
          <cell r="F38">
            <v>19.899999999999999</v>
          </cell>
          <cell r="G38">
            <v>0</v>
          </cell>
          <cell r="H38">
            <v>0</v>
          </cell>
          <cell r="I38">
            <v>298.39999999999998</v>
          </cell>
          <cell r="J38">
            <v>290.2</v>
          </cell>
          <cell r="K38">
            <v>0</v>
          </cell>
          <cell r="L38">
            <v>275.2</v>
          </cell>
        </row>
      </sheetData>
      <sheetData sheetId="8"/>
      <sheetData sheetId="9"/>
      <sheetData sheetId="10" refreshError="1"/>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5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enAbs"/>
      <sheetName val="DetAbsAbs"/>
      <sheetName val="Seignarages"/>
      <sheetName val="DetEst"/>
      <sheetName val="Lead"/>
      <sheetName val="WorkSlip"/>
      <sheetName val="BTLeads"/>
      <sheetName val="RMR"/>
      <sheetName val="MRoad data"/>
      <sheetName val="Certificates"/>
      <sheetName val="MRATES"/>
      <sheetName val="Bill-12"/>
      <sheetName val="Lead statement"/>
      <sheetName val="final abstract"/>
      <sheetName val="t_prsr"/>
      <sheetName val="pvc-pipe-rates"/>
      <sheetName val="Quarry"/>
    </sheetNames>
    <sheetDataSet>
      <sheetData sheetId="0"/>
      <sheetData sheetId="1"/>
      <sheetData sheetId="2">
        <row r="31">
          <cell r="C31" t="str">
            <v>Municipal Area Allowance</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
          <cell r="X3">
            <v>442.19</v>
          </cell>
        </row>
        <row r="34">
          <cell r="C34">
            <v>5</v>
          </cell>
        </row>
      </sheetData>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heet1"/>
      <sheetName val="MRoad data"/>
      <sheetName val="bridge_GENERAL ABTRACT (2)"/>
      <sheetName val="Det&amp;Abs_latest"/>
      <sheetName val="Cov (2)"/>
      <sheetName val="TS memo (2)"/>
      <sheetName val="report (3)"/>
      <sheetName val="report (2)"/>
      <sheetName val="road_Gen Abs (2)"/>
      <sheetName val="bridge_GENERAL ABTRACT"/>
      <sheetName val="Det&amp;Abs (2)"/>
      <sheetName val="Cov"/>
      <sheetName val="TS memo"/>
      <sheetName val="Det&amp;Abs"/>
      <sheetName val="DATA_ENTRY"/>
      <sheetName val="patchwork_data_H_T_ROAD (2)"/>
      <sheetName val="Cdworks_DATAS_madhu"/>
      <sheetName val="patchwork_data_H_T_ROAD"/>
      <sheetName val="proforma"/>
      <sheetName val="report"/>
      <sheetName val="road_Gen Abs"/>
      <sheetName val="bridge_MEST "/>
      <sheetName val="bridge data"/>
      <sheetName val="MEST"/>
      <sheetName val="MRATES"/>
      <sheetName val="MBTLead"/>
      <sheetName val="MRMR"/>
      <sheetName val="MWALads"/>
      <sheetName val="leads (3)"/>
      <sheetName val="leads (4)"/>
      <sheetName val="leads (5)"/>
      <sheetName val="MRoadM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Sp.Report"/>
      <sheetName val="Sheet1 (3)"/>
      <sheetName val="LS"/>
      <sheetName val="Annex-VII"/>
      <sheetName val="list_CD"/>
      <sheetName val="Exe.Summary"/>
      <sheetName val="Ann-IIA(Road)"/>
      <sheetName val="E-in-C's office copy"/>
      <sheetName val="Annex-B"/>
      <sheetName val="Gen abs"/>
      <sheetName val="BTR"/>
      <sheetName val="RMR"/>
      <sheetName val="R_Det"/>
      <sheetName val="abst_rd"/>
      <sheetName val="Road data"/>
      <sheetName val="abst_cd"/>
      <sheetName val="det_cd"/>
      <sheetName val="Sheet1"/>
      <sheetName val="Proforma-I"/>
      <sheetName val="Annex-I"/>
      <sheetName val="Annex-II"/>
      <sheetName val="Annex-IV"/>
      <sheetName val="Annex-V"/>
      <sheetName val="Annex-VI"/>
      <sheetName val="certificates"/>
      <sheetName val="CBR"/>
      <sheetName val="e-cal"/>
      <sheetName val="Lead"/>
      <sheetName val="Strip 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RMR "/>
      <sheetName val="Road data "/>
      <sheetName val="Road Detail Est."/>
    </sheetNames>
    <sheetDataSet>
      <sheetData sheetId="0" refreshError="1"/>
      <sheetData sheetId="1" refreshError="1"/>
      <sheetData sheetId="2" refreshError="1"/>
      <sheetData sheetId="3" refreshError="1"/>
      <sheetData sheetId="4" refreshError="1">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row r="747">
          <cell r="K747">
            <v>28933</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MRATES"/>
      <sheetName val="MRoad data"/>
      <sheetName val="Road data (2)"/>
      <sheetName val="abs road"/>
      <sheetName val="road es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198">
          <cell r="K198">
            <v>23.4</v>
          </cell>
        </row>
        <row r="244">
          <cell r="K244">
            <v>76</v>
          </cell>
        </row>
        <row r="263">
          <cell r="K263">
            <v>429</v>
          </cell>
        </row>
        <row r="285">
          <cell r="K285">
            <v>1737</v>
          </cell>
        </row>
        <row r="351">
          <cell r="K351">
            <v>471</v>
          </cell>
        </row>
        <row r="374">
          <cell r="K374">
            <v>1975</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row r="699">
          <cell r="K699">
            <v>471</v>
          </cell>
        </row>
        <row r="731">
          <cell r="K731">
            <v>28982</v>
          </cell>
        </row>
        <row r="747">
          <cell r="K747">
            <v>28933</v>
          </cell>
        </row>
      </sheetData>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Sheet1"/>
      <sheetName val="mlead"/>
      <sheetName val="Abstract"/>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198">
          <cell r="K198">
            <v>23.4</v>
          </cell>
        </row>
        <row r="244">
          <cell r="K244">
            <v>76</v>
          </cell>
        </row>
        <row r="263">
          <cell r="K263">
            <v>429</v>
          </cell>
        </row>
        <row r="285">
          <cell r="K285">
            <v>1737</v>
          </cell>
        </row>
        <row r="351">
          <cell r="K351">
            <v>471</v>
          </cell>
        </row>
        <row r="374">
          <cell r="K374">
            <v>1975</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row r="699">
          <cell r="K699">
            <v>471</v>
          </cell>
        </row>
        <row r="731">
          <cell r="K731">
            <v>28982</v>
          </cell>
        </row>
        <row r="747">
          <cell r="K747">
            <v>28933</v>
          </cell>
        </row>
      </sheetData>
      <sheetData sheetId="5"/>
      <sheetData sheetId="6"/>
      <sheetData sheetId="7" refreshError="1"/>
    </sheetDataSet>
  </externalBook>
</externalLink>
</file>

<file path=xl/externalLinks/externalLink5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Det. AV road "/>
    </sheetNames>
    <sheetDataSet>
      <sheetData sheetId="0"/>
      <sheetData sheetId="1"/>
      <sheetData sheetId="2"/>
      <sheetData sheetId="3"/>
      <sheetData sheetId="4">
        <row r="30">
          <cell r="K30">
            <v>75</v>
          </cell>
        </row>
        <row r="58">
          <cell r="K58">
            <v>92</v>
          </cell>
        </row>
        <row r="97">
          <cell r="K97">
            <v>5.3</v>
          </cell>
        </row>
        <row r="121">
          <cell r="K121">
            <v>1232</v>
          </cell>
        </row>
        <row r="144">
          <cell r="K144">
            <v>1328</v>
          </cell>
        </row>
        <row r="263">
          <cell r="K263">
            <v>429</v>
          </cell>
        </row>
        <row r="285">
          <cell r="K285">
            <v>1737</v>
          </cell>
        </row>
        <row r="351">
          <cell r="K351">
            <v>471</v>
          </cell>
        </row>
        <row r="399">
          <cell r="K399">
            <v>2173</v>
          </cell>
        </row>
        <row r="466">
          <cell r="K466">
            <v>471</v>
          </cell>
        </row>
        <row r="484">
          <cell r="K484">
            <v>838</v>
          </cell>
        </row>
        <row r="502">
          <cell r="K502">
            <v>539</v>
          </cell>
        </row>
        <row r="528">
          <cell r="K528">
            <v>2293</v>
          </cell>
        </row>
        <row r="579">
          <cell r="K579">
            <v>2754</v>
          </cell>
        </row>
        <row r="604">
          <cell r="K604">
            <v>3005</v>
          </cell>
        </row>
        <row r="679">
          <cell r="K679">
            <v>2204</v>
          </cell>
        </row>
      </sheetData>
      <sheetData sheetId="5"/>
      <sheetData sheetId="6"/>
      <sheetData sheetId="7" refreshError="1"/>
      <sheetData sheetId="8" refreshError="1"/>
    </sheetDataSet>
  </externalBook>
</externalLink>
</file>

<file path=xl/externalLinks/externalLink5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Sheet1"/>
      <sheetName val="2 rows 1 m dia"/>
      <sheetName val="Sig (5)"/>
      <sheetName val="Road data"/>
      <sheetName val="RMR"/>
      <sheetName val="Pipe"/>
      <sheetName val="Sheet1 "/>
      <sheetName val="certificates"/>
      <sheetName val="ssr"/>
      <sheetName val="Lead"/>
      <sheetName val="road safe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 Road"/>
      <sheetName val="Abst_CD"/>
      <sheetName val="COMPARATIVE STATEMENT"/>
      <sheetName val="GenAbst"/>
      <sheetName val="Quarry Map"/>
      <sheetName val="Strip Plan"/>
      <sheetName val="AS "/>
      <sheetName val="TSMemo_CRF"/>
      <sheetName val="Rates"/>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row r="1802">
          <cell r="K1802">
            <v>2380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row r="31">
          <cell r="I31">
            <v>53310</v>
          </cell>
        </row>
      </sheetData>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5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Road data"/>
      <sheetName val="CBR"/>
      <sheetName val="BTR"/>
      <sheetName val="RMR"/>
      <sheetName val="mlead"/>
    </sheetNames>
    <sheetDataSet>
      <sheetData sheetId="0"/>
      <sheetData sheetId="1"/>
      <sheetData sheetId="2" refreshError="1">
        <row r="13">
          <cell r="K13">
            <v>34.299999999999997</v>
          </cell>
        </row>
        <row r="29">
          <cell r="C29" t="str">
            <v>Earthwork excavation by mechanical means and depositing on bank with initial  lead and lift in all soils upto SDR and laying earth in layers including breaking clods, sectioning and rolling with Power Road Roller 8 to 10 Tonnes capacity  @ FMC including a</v>
          </cell>
        </row>
        <row r="81">
          <cell r="K81">
            <v>87</v>
          </cell>
        </row>
        <row r="129">
          <cell r="K129">
            <v>864</v>
          </cell>
        </row>
        <row r="131">
          <cell r="C131" t="str">
            <v>Picking old metalled surface to a depth of 40 mm to 100 mm and sectioning including all labour and incidental charges complete for finished item of work and as directed by the Engineer-in-Charge.</v>
          </cell>
        </row>
        <row r="645">
          <cell r="C645" t="str">
            <v>Vibrated  cement concrete M 35 grade using  20mm &amp; 10mm  hard broken graded granite crushed metal (SS.5)(Coarse aggregate conforming to table 1000-1) and sand (fine aggregate conforming to table 1000-2) including cost, seigniorage conveyance of all materi</v>
          </cell>
        </row>
        <row r="672">
          <cell r="K672">
            <v>2623</v>
          </cell>
        </row>
        <row r="853">
          <cell r="K853">
            <v>1726</v>
          </cell>
        </row>
        <row r="864">
          <cell r="K864">
            <v>2286</v>
          </cell>
        </row>
        <row r="877">
          <cell r="K877">
            <v>187</v>
          </cell>
        </row>
        <row r="888">
          <cell r="K888">
            <v>1720</v>
          </cell>
        </row>
        <row r="900">
          <cell r="K900">
            <v>92</v>
          </cell>
        </row>
        <row r="934">
          <cell r="K934">
            <v>187</v>
          </cell>
        </row>
        <row r="996">
          <cell r="K996">
            <v>87</v>
          </cell>
        </row>
      </sheetData>
      <sheetData sheetId="3"/>
      <sheetData sheetId="4"/>
      <sheetData sheetId="5"/>
      <sheetData sheetId="6"/>
    </sheetDataSet>
  </externalBook>
</externalLink>
</file>

<file path=xl/externalLinks/externalLink5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K13">
            <v>34.299999999999997</v>
          </cell>
        </row>
        <row r="275">
          <cell r="K275">
            <v>1716</v>
          </cell>
        </row>
        <row r="286">
          <cell r="K286">
            <v>2277</v>
          </cell>
        </row>
        <row r="299">
          <cell r="K299">
            <v>196</v>
          </cell>
        </row>
        <row r="322">
          <cell r="K322">
            <v>92</v>
          </cell>
        </row>
        <row r="345">
          <cell r="K345">
            <v>62</v>
          </cell>
        </row>
        <row r="356">
          <cell r="K356">
            <v>196</v>
          </cell>
        </row>
      </sheetData>
      <sheetData sheetId="10" refreshError="1"/>
      <sheetData sheetId="11" refreshError="1"/>
      <sheetData sheetId="12" refreshError="1"/>
      <sheetData sheetId="13" refreshError="1"/>
      <sheetData sheetId="14" refreshError="1"/>
    </sheetDataSet>
  </externalBook>
</externalLink>
</file>

<file path=xl/externalLinks/externalLink5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Line_Est"/>
      <sheetName val="certificates"/>
      <sheetName val="coverpage"/>
      <sheetName val="TS memo"/>
      <sheetName val="Spn report"/>
      <sheetName val="BTR"/>
      <sheetName val="RMR"/>
      <sheetName val="Road data"/>
      <sheetName val="R_Det"/>
      <sheetName val="abs road"/>
      <sheetName val="Gen abs"/>
      <sheetName val="CBR"/>
      <sheetName val="m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5">
          <cell r="K345">
            <v>62</v>
          </cell>
        </row>
      </sheetData>
      <sheetData sheetId="10" refreshError="1"/>
      <sheetData sheetId="11" refreshError="1"/>
      <sheetData sheetId="12" refreshError="1"/>
      <sheetData sheetId="13" refreshError="1"/>
      <sheetData sheetId="14" refreshError="1"/>
    </sheetDataSet>
  </externalBook>
</externalLink>
</file>

<file path=xl/externalLinks/externalLink5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XXXXXXXXXXXXX"/>
      <sheetName val="XXXXXXXXXXXX0"/>
      <sheetName val="design"/>
      <sheetName val="Lead"/>
      <sheetName val="Data"/>
      <sheetName val="est "/>
      <sheetName val="Levels"/>
      <sheetName val="Road data"/>
      <sheetName val="Labour"/>
      <sheetName val="Material"/>
      <sheetName val="Plant &amp;  Machinery"/>
      <sheetName val=" data sheet "/>
      <sheetName val="detls"/>
      <sheetName val="LEAD STATEMENT"/>
      <sheetName val="v"/>
      <sheetName val="r"/>
      <sheetName val="leads"/>
      <sheetName val="Data_Base"/>
      <sheetName val="m"/>
      <sheetName val="lead-st"/>
      <sheetName val="DATA SHEET"/>
      <sheetName val="other rates"/>
      <sheetName val="Input"/>
      <sheetName val="pvc-pipe-rates"/>
      <sheetName val="Quarry"/>
      <sheetName val="Road Detail Est."/>
      <sheetName val="2A_2008_09_ABST_GENSCST"/>
      <sheetName val="Plant 㫨  Machinery"/>
      <sheetName val="mas_hab"/>
      <sheetName val="data existing_do not delete"/>
      <sheetName val="Boq"/>
      <sheetName val="SPECS"/>
      <sheetName val="COLUMN"/>
      <sheetName val="MRATES"/>
      <sheetName val="C.D.Data (Morth)"/>
      <sheetName val="CLEAR OVER FALL DROP"/>
      <sheetName val="TELs"/>
      <sheetName val="int-Dia-pvc"/>
      <sheetName val="est_"/>
      <sheetName val="Road_data"/>
      <sheetName val="Plant_&amp;__Machinery"/>
      <sheetName val="_data_sheet_"/>
      <sheetName val="LEAD_STATEMENT"/>
      <sheetName val="est_1"/>
      <sheetName val="Road_data1"/>
      <sheetName val="Plant_&amp;__Machinery1"/>
      <sheetName val="_data_sheet_1"/>
      <sheetName val="LEAD_STATEMENT1"/>
      <sheetName val="t_prsr"/>
      <sheetName val=" DATA SHEET"/>
      <sheetName val="LEAD-c"/>
      <sheetName val="other rates-C"/>
      <sheetName val="ABS"/>
      <sheetName val="DATA-BASE"/>
      <sheetName val="DATA-ABSTRACT"/>
      <sheetName val="WATER-HAMMER"/>
      <sheetName val="2"/>
      <sheetName val="3"/>
      <sheetName val="4"/>
      <sheetName val="6"/>
      <sheetName val="6A"/>
      <sheetName val="7"/>
      <sheetName val="PVC_dia"/>
      <sheetName val="wh"/>
      <sheetName val="SUMMARY"/>
      <sheetName val="C-data"/>
      <sheetName val="R_Det"/>
      <sheetName val="Data_Bit_I"/>
      <sheetName val="Lookup"/>
      <sheetName val="Rates SSR 2008-09"/>
      <sheetName val="GF SB Ok "/>
      <sheetName val="Det.SC2"/>
      <sheetName val="BTR"/>
      <sheetName val="PVC weights"/>
      <sheetName val="Rates"/>
      <sheetName val="BTR (2)"/>
      <sheetName val="Sheet1"/>
      <sheetName val="pop"/>
      <sheetName val="ssr-rates"/>
      <sheetName val="bldg"/>
      <sheetName val="INTIAL_RATES"/>
      <sheetName val="RMR"/>
      <sheetName val="Line"/>
      <sheetName val="sand"/>
      <sheetName val="stone"/>
      <sheetName val="index"/>
      <sheetName val="sectorwise"/>
      <sheetName val="data-WC"/>
      <sheetName val="X-2"/>
      <sheetName val="SUMP1420KL@HW"/>
      <sheetName val="Sheet2"/>
      <sheetName val="Rd.Det.Est"/>
      <sheetName val="R_Det esst"/>
      <sheetName val="#REF"/>
      <sheetName val="coverpage"/>
      <sheetName val="bASICDATA"/>
      <sheetName val="M30"/>
      <sheetName val="Miscellaneous"/>
      <sheetName val="Road_All"/>
      <sheetName val="Summary_Slab_Karbook"/>
      <sheetName val="CD Data"/>
      <sheetName val="HDPE"/>
      <sheetName val="DI"/>
      <sheetName val="pvc"/>
      <sheetName val="LEAD S 10-11"/>
      <sheetName val="Nspt-smp-final-ORIGINAL"/>
      <sheetName val="mlead"/>
      <sheetName val="id"/>
      <sheetName val="Machinery"/>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ERAL ABTRACT"/>
      <sheetName val="MRoad data"/>
      <sheetName val="bridge data"/>
      <sheetName val="MRATES"/>
      <sheetName val="MBTLead"/>
      <sheetName val="MRMR"/>
      <sheetName val="MRoadMap"/>
      <sheetName val="Lead Chart"/>
      <sheetName val="Quarry Chart"/>
      <sheetName val="Road Est."/>
      <sheetName val="Median"/>
      <sheetName val="Drain"/>
      <sheetName val="Tiles"/>
      <sheetName val="Slab Culvert 51.10"/>
      <sheetName val="Electrification"/>
      <sheetName val="Slab Wid.52.4"/>
      <sheetName val="Wid.Pipe cul 52.10"/>
      <sheetName val="P.C.Draw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EL-SLAB1)"/>
      <sheetName val="column-part"/>
      <sheetName val="Indices"/>
      <sheetName val="COLUMN"/>
      <sheetName val="Boq"/>
      <sheetName val="Lead"/>
      <sheetName val="Road data"/>
      <sheetName val="lead-st"/>
      <sheetName val="Data"/>
      <sheetName val="Road Detail Est."/>
      <sheetName val="DATA-2005-06"/>
      <sheetName val="ssr-rate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data"/>
      <sheetName val="quarry"/>
      <sheetName val="Lead"/>
      <sheetName val="detls"/>
      <sheetName val="lead-st"/>
      <sheetName val="C-data"/>
      <sheetName val="R_Det"/>
      <sheetName val="COLUMN"/>
      <sheetName val="r"/>
      <sheetName val="Material"/>
      <sheetName val="PVC_d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_Det"/>
      <sheetName val="C.D.Data (Morth)"/>
      <sheetName val="MRATES"/>
      <sheetName val="RMR "/>
      <sheetName val="Road data "/>
      <sheetName val="mlead"/>
      <sheetName val="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ERAL ABTRACT"/>
      <sheetName val="MRoad data"/>
      <sheetName val="bridge data"/>
      <sheetName val="MRATES"/>
      <sheetName val="MBTLead"/>
      <sheetName val="MRMR"/>
      <sheetName val="MRoadMap"/>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efreshError="1">
        <row r="36">
          <cell r="F36">
            <v>160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 val="Rates"/>
    </sheetNames>
    <sheetDataSet>
      <sheetData sheetId="0" refreshError="1"/>
      <sheetData sheetId="1" refreshError="1"/>
      <sheetData sheetId="2" refreshError="1"/>
      <sheetData sheetId="3" refreshError="1"/>
      <sheetData sheetId="4"/>
      <sheetData sheetId="5" refreshError="1">
        <row r="36">
          <cell r="F36">
            <v>160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Lead"/>
      <sheetName val="M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Line"/>
      <sheetName val="GenAbst"/>
      <sheetName val="AS_SR"/>
      <sheetName val="AS-12F"/>
      <sheetName val="AS_FDR"/>
      <sheetName val="TS_MDR"/>
      <sheetName val="TS_SH"/>
      <sheetName val="RTS_SH"/>
      <sheetName val="TS_12F"/>
      <sheetName val="TS_FDR"/>
      <sheetName val="Plan SH TS"/>
      <sheetName val="TS. HUDCO"/>
      <sheetName val="Plan MDR TS"/>
      <sheetName val="TS_CRF"/>
      <sheetName val="Rates"/>
      <sheetName val="Lead"/>
      <sheetName val="Road Detail Est."/>
    </sheetNames>
    <sheetDataSet>
      <sheetData sheetId="0"/>
      <sheetData sheetId="1"/>
      <sheetData sheetId="2"/>
      <sheetData sheetId="3">
        <row r="18">
          <cell r="K18">
            <v>526.84999999999991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5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Gen abs"/>
      <sheetName val="Spn report"/>
      <sheetName val="abs road"/>
      <sheetName val="HP abs"/>
      <sheetName val="HP det"/>
      <sheetName val="R_Det"/>
      <sheetName val="BTR"/>
      <sheetName val="RMR"/>
      <sheetName val="Road data"/>
      <sheetName val="certificates"/>
      <sheetName val="Line"/>
      <sheetName val="ECV"/>
      <sheetName val="Material_Rates"/>
      <sheetName val="mlead"/>
      <sheetName val="Road Detail Est."/>
    </sheetNames>
    <sheetDataSet>
      <sheetData sheetId="0" refreshError="1"/>
      <sheetData sheetId="1" refreshError="1"/>
      <sheetData sheetId="2"/>
      <sheetData sheetId="3" refreshError="1"/>
      <sheetData sheetId="4" refreshError="1"/>
      <sheetData sheetId="5" refreshError="1"/>
      <sheetData sheetId="6"/>
      <sheetData sheetId="7"/>
      <sheetData sheetId="8"/>
      <sheetData sheetId="9"/>
      <sheetData sheetId="10" refreshError="1"/>
      <sheetData sheetId="11"/>
      <sheetData sheetId="12">
        <row r="379">
          <cell r="C379" t="str">
            <v>Providing Vibrated Cement Concrete ( 1:3:6  ) using 40mm size HBG crushed stone aggregate and fine aggregate conforming to table 1000-2 of MoRT&amp;H including cost, seigniorage conveyance of all materials to site and labour charges, centering, machine mixing</v>
          </cell>
        </row>
      </sheetData>
      <sheetData sheetId="13" refreshError="1"/>
      <sheetData sheetId="14" refreshError="1"/>
      <sheetData sheetId="15"/>
      <sheetData sheetId="16" refreshError="1"/>
      <sheetData sheetId="17" refreshError="1"/>
      <sheetData sheetId="18" refreshError="1"/>
    </sheetDataSet>
  </externalBook>
</externalLink>
</file>

<file path=xl/externalLinks/externalLink5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en_abst"/>
      <sheetName val="report"/>
      <sheetName val="trialpit"/>
      <sheetName val="abstract"/>
      <sheetName val="detailed"/>
      <sheetName val="data_new"/>
      <sheetName val="lead-st"/>
      <sheetName val="v"/>
      <sheetName val="r"/>
      <sheetName val="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 val="Es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pec Report"/>
      <sheetName val="DATA_ENTRY"/>
      <sheetName val="Cover"/>
      <sheetName val="GA"/>
      <sheetName val="D.E.Est(road)"/>
      <sheetName val="D.E.Drain"/>
      <sheetName val="Seignarages"/>
      <sheetName val="DetEst"/>
      <sheetName val="Lead"/>
      <sheetName val="WorkSlip"/>
      <sheetName val="BTLeads"/>
      <sheetName val="RMR"/>
      <sheetName val="MRoad data"/>
      <sheetName val="Certificates"/>
      <sheetName val="MRATES"/>
      <sheetName val="TS "/>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Set>
  </externalBook>
</externalLink>
</file>

<file path=xl/externalLinks/externalLink5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
      <sheetName val="VC rate"/>
      <sheetName val="DFjoints"/>
      <sheetName val="kintc-airvalve-DI"/>
      <sheetName val="dbl-airvalve-PVC"/>
      <sheetName val="dbl-airvalve-HDPE"/>
      <sheetName val="ssr-rates"/>
      <sheetName val="MS-BWSC-GRP-PSC"/>
      <sheetName val="airvalve-AC"/>
      <sheetName val="sluice-AC"/>
      <sheetName val="sluice-PSC"/>
      <sheetName val="sluice-BWSCP-MS"/>
      <sheetName val="sluice-GRP"/>
      <sheetName val="sluice-PVC"/>
      <sheetName val="sluice-HDPE"/>
      <sheetName val="sluice-DI"/>
      <sheetName val="scour-DI-CI"/>
      <sheetName val="scour-pvc-hdpe-psc-bwsc"/>
      <sheetName val="Non-DI "/>
      <sheetName val="Lead"/>
      <sheetName val="Data"/>
      <sheetName val="vc80"/>
      <sheetName val="vc200"/>
      <sheetName val="vc450"/>
      <sheetName val="vc600"/>
      <sheetName val="vc700"/>
      <sheetName val="vc1000"/>
      <sheetName val="leads"/>
      <sheetName val="Sheet1"/>
      <sheetName val="Labour"/>
      <sheetName val="Material"/>
      <sheetName val="Road Detail Est."/>
      <sheetName val="Road data"/>
      <sheetName val="r"/>
      <sheetName val="DATA_PILE_RT2"/>
      <sheetName val="quarry"/>
      <sheetName val="COLUMN"/>
      <sheetName val="lead-st"/>
      <sheetName val="7 Other Costs"/>
      <sheetName val="temp-SDData (2)"/>
      <sheetName val="Sheet1 (2)"/>
      <sheetName val="Trunk unpaved"/>
      <sheetName val="MRATES"/>
      <sheetName val="RMR"/>
    </sheetNames>
    <sheetDataSet>
      <sheetData sheetId="0"/>
      <sheetData sheetId="1"/>
      <sheetData sheetId="2"/>
      <sheetData sheetId="3"/>
      <sheetData sheetId="4"/>
      <sheetData sheetId="5"/>
      <sheetData sheetId="6" refreshError="1">
        <row r="1">
          <cell r="B1" t="str">
            <v>code</v>
          </cell>
          <cell r="C1" t="str">
            <v>Type</v>
          </cell>
          <cell r="D1" t="str">
            <v>Dia</v>
          </cell>
          <cell r="E1" t="str">
            <v>Class</v>
          </cell>
          <cell r="F1" t="str">
            <v>Unit</v>
          </cell>
          <cell r="G1" t="str">
            <v>2007-08</v>
          </cell>
          <cell r="H1" t="str">
            <v>2008-09</v>
          </cell>
          <cell r="I1" t="str">
            <v>2009-10</v>
          </cell>
          <cell r="J1" t="str">
            <v>2009-10</v>
          </cell>
        </row>
        <row r="2">
          <cell r="B2" t="str">
            <v>Sluice valve50PN-1</v>
          </cell>
          <cell r="C2" t="str">
            <v>Sluice valve</v>
          </cell>
          <cell r="D2">
            <v>50</v>
          </cell>
          <cell r="E2" t="str">
            <v>PN-1</v>
          </cell>
          <cell r="F2" t="str">
            <v>each</v>
          </cell>
          <cell r="G2">
            <v>2800</v>
          </cell>
          <cell r="H2">
            <v>3640</v>
          </cell>
          <cell r="I2">
            <v>3640</v>
          </cell>
          <cell r="J2">
            <v>3640</v>
          </cell>
        </row>
        <row r="3">
          <cell r="B3" t="str">
            <v>Sluice valve65PN-1</v>
          </cell>
          <cell r="C3" t="str">
            <v>Sluice valve</v>
          </cell>
          <cell r="D3">
            <v>65</v>
          </cell>
          <cell r="E3" t="str">
            <v>PN-1</v>
          </cell>
          <cell r="F3" t="str">
            <v>each</v>
          </cell>
          <cell r="G3">
            <v>3094</v>
          </cell>
          <cell r="H3">
            <v>4022</v>
          </cell>
          <cell r="I3">
            <v>4022</v>
          </cell>
          <cell r="J3">
            <v>4022</v>
          </cell>
        </row>
        <row r="4">
          <cell r="B4" t="str">
            <v>Sluice valve80PN-1</v>
          </cell>
          <cell r="C4" t="str">
            <v>Sluice valve</v>
          </cell>
          <cell r="D4">
            <v>80</v>
          </cell>
          <cell r="E4" t="str">
            <v>PN-1</v>
          </cell>
          <cell r="F4" t="str">
            <v>each</v>
          </cell>
          <cell r="G4">
            <v>3273</v>
          </cell>
          <cell r="H4">
            <v>4255</v>
          </cell>
          <cell r="I4">
            <v>4255</v>
          </cell>
          <cell r="J4">
            <v>4255</v>
          </cell>
        </row>
        <row r="5">
          <cell r="B5" t="str">
            <v>Sluice valve100PN-1</v>
          </cell>
          <cell r="C5" t="str">
            <v>Sluice valve</v>
          </cell>
          <cell r="D5">
            <v>100</v>
          </cell>
          <cell r="E5" t="str">
            <v>PN-1</v>
          </cell>
          <cell r="F5" t="str">
            <v>each</v>
          </cell>
          <cell r="G5">
            <v>4364</v>
          </cell>
          <cell r="H5">
            <v>5673</v>
          </cell>
          <cell r="I5">
            <v>5673</v>
          </cell>
          <cell r="J5">
            <v>5673</v>
          </cell>
        </row>
        <row r="6">
          <cell r="B6" t="str">
            <v>Sluice valve125PN-1</v>
          </cell>
          <cell r="C6" t="str">
            <v>Sluice valve</v>
          </cell>
          <cell r="D6">
            <v>125</v>
          </cell>
          <cell r="E6" t="str">
            <v>PN-1</v>
          </cell>
          <cell r="F6" t="str">
            <v>each</v>
          </cell>
          <cell r="G6">
            <v>5454</v>
          </cell>
          <cell r="H6">
            <v>7090</v>
          </cell>
          <cell r="I6">
            <v>7090</v>
          </cell>
          <cell r="J6">
            <v>7090</v>
          </cell>
        </row>
        <row r="7">
          <cell r="B7" t="str">
            <v>Sluice valve150PN-1</v>
          </cell>
          <cell r="C7" t="str">
            <v>Sluice valve</v>
          </cell>
          <cell r="D7">
            <v>150</v>
          </cell>
          <cell r="E7" t="str">
            <v>PN-1</v>
          </cell>
          <cell r="F7" t="str">
            <v>each</v>
          </cell>
          <cell r="G7">
            <v>6545</v>
          </cell>
          <cell r="H7">
            <v>8509</v>
          </cell>
          <cell r="I7">
            <v>8509</v>
          </cell>
          <cell r="J7">
            <v>8509</v>
          </cell>
        </row>
        <row r="8">
          <cell r="B8" t="str">
            <v>Sluice valve200PN-1</v>
          </cell>
          <cell r="C8" t="str">
            <v>Sluice valve</v>
          </cell>
          <cell r="D8">
            <v>200</v>
          </cell>
          <cell r="E8" t="str">
            <v>PN-1</v>
          </cell>
          <cell r="F8" t="str">
            <v>each</v>
          </cell>
          <cell r="G8">
            <v>11472</v>
          </cell>
          <cell r="H8">
            <v>14914</v>
          </cell>
          <cell r="I8">
            <v>14914</v>
          </cell>
          <cell r="J8">
            <v>14914</v>
          </cell>
        </row>
        <row r="9">
          <cell r="B9" t="str">
            <v>Sluice valve250PN-1</v>
          </cell>
          <cell r="C9" t="str">
            <v>Sluice valve</v>
          </cell>
          <cell r="D9">
            <v>250</v>
          </cell>
          <cell r="E9" t="str">
            <v>PN-1</v>
          </cell>
          <cell r="F9" t="str">
            <v>each</v>
          </cell>
          <cell r="G9">
            <v>16226</v>
          </cell>
          <cell r="H9">
            <v>21094</v>
          </cell>
          <cell r="I9">
            <v>21094</v>
          </cell>
          <cell r="J9">
            <v>21094</v>
          </cell>
        </row>
        <row r="10">
          <cell r="B10" t="str">
            <v>Sluice valve300PN-1</v>
          </cell>
          <cell r="C10" t="str">
            <v>Sluice valve</v>
          </cell>
          <cell r="D10">
            <v>300</v>
          </cell>
          <cell r="E10" t="str">
            <v>PN-1</v>
          </cell>
          <cell r="F10" t="str">
            <v>each</v>
          </cell>
          <cell r="G10">
            <v>22274</v>
          </cell>
          <cell r="H10">
            <v>28956</v>
          </cell>
          <cell r="I10">
            <v>28956</v>
          </cell>
          <cell r="J10">
            <v>28956</v>
          </cell>
        </row>
        <row r="11">
          <cell r="B11" t="str">
            <v>Sluice valve50PN-1.6</v>
          </cell>
          <cell r="C11" t="str">
            <v>Sluice valve</v>
          </cell>
          <cell r="D11">
            <v>50</v>
          </cell>
          <cell r="E11" t="str">
            <v>PN-1.6</v>
          </cell>
          <cell r="F11" t="str">
            <v>each</v>
          </cell>
          <cell r="G11">
            <v>3360</v>
          </cell>
          <cell r="H11">
            <v>4368</v>
          </cell>
          <cell r="I11">
            <v>4368</v>
          </cell>
          <cell r="J11">
            <v>4368</v>
          </cell>
        </row>
        <row r="12">
          <cell r="B12" t="str">
            <v>Sluice valve65PN-1.6</v>
          </cell>
          <cell r="C12" t="str">
            <v>Sluice valve</v>
          </cell>
          <cell r="D12">
            <v>65</v>
          </cell>
          <cell r="E12" t="str">
            <v>PN-1.6</v>
          </cell>
          <cell r="F12" t="str">
            <v>each</v>
          </cell>
          <cell r="G12">
            <v>3713</v>
          </cell>
          <cell r="H12">
            <v>4827</v>
          </cell>
          <cell r="I12">
            <v>4827</v>
          </cell>
          <cell r="J12">
            <v>4827</v>
          </cell>
        </row>
        <row r="13">
          <cell r="B13" t="str">
            <v>Sluice valve80PN-1.6</v>
          </cell>
          <cell r="C13" t="str">
            <v>Sluice valve</v>
          </cell>
          <cell r="D13">
            <v>80</v>
          </cell>
          <cell r="E13" t="str">
            <v>PN-1.6</v>
          </cell>
          <cell r="F13" t="str">
            <v>each</v>
          </cell>
          <cell r="G13">
            <v>3927</v>
          </cell>
          <cell r="H13">
            <v>5105</v>
          </cell>
          <cell r="I13">
            <v>5105</v>
          </cell>
          <cell r="J13">
            <v>5105</v>
          </cell>
        </row>
        <row r="14">
          <cell r="B14" t="str">
            <v>Sluice valve100PN-1.6</v>
          </cell>
          <cell r="C14" t="str">
            <v>Sluice valve</v>
          </cell>
          <cell r="D14">
            <v>100</v>
          </cell>
          <cell r="E14" t="str">
            <v>PN-1.6</v>
          </cell>
          <cell r="F14" t="str">
            <v>each</v>
          </cell>
          <cell r="G14">
            <v>5236</v>
          </cell>
          <cell r="H14">
            <v>6807</v>
          </cell>
          <cell r="I14">
            <v>6807</v>
          </cell>
          <cell r="J14">
            <v>6807</v>
          </cell>
        </row>
        <row r="15">
          <cell r="B15" t="str">
            <v>Sluice valve125PN-1.6</v>
          </cell>
          <cell r="C15" t="str">
            <v>Sluice valve</v>
          </cell>
          <cell r="D15">
            <v>125</v>
          </cell>
          <cell r="E15" t="str">
            <v>PN-1.6</v>
          </cell>
          <cell r="F15" t="str">
            <v>each</v>
          </cell>
          <cell r="G15">
            <v>6545</v>
          </cell>
          <cell r="H15">
            <v>8509</v>
          </cell>
          <cell r="I15">
            <v>8509</v>
          </cell>
          <cell r="J15">
            <v>8509</v>
          </cell>
        </row>
        <row r="16">
          <cell r="B16" t="str">
            <v>Sluice valve150PN-1.6</v>
          </cell>
          <cell r="C16" t="str">
            <v>Sluice valve</v>
          </cell>
          <cell r="D16">
            <v>150</v>
          </cell>
          <cell r="E16" t="str">
            <v>PN-1.6</v>
          </cell>
          <cell r="F16" t="str">
            <v>each</v>
          </cell>
          <cell r="G16">
            <v>7854</v>
          </cell>
          <cell r="H16">
            <v>10210</v>
          </cell>
          <cell r="I16">
            <v>10210</v>
          </cell>
          <cell r="J16">
            <v>10210</v>
          </cell>
        </row>
        <row r="17">
          <cell r="B17" t="str">
            <v>Sluice valve200PN-1.6</v>
          </cell>
          <cell r="C17" t="str">
            <v>Sluice valve</v>
          </cell>
          <cell r="D17">
            <v>200</v>
          </cell>
          <cell r="E17" t="str">
            <v>PN-1.6</v>
          </cell>
          <cell r="F17" t="str">
            <v>each</v>
          </cell>
          <cell r="G17">
            <v>13532</v>
          </cell>
          <cell r="H17">
            <v>17592</v>
          </cell>
          <cell r="I17">
            <v>17592</v>
          </cell>
          <cell r="J17">
            <v>17592</v>
          </cell>
        </row>
        <row r="18">
          <cell r="B18" t="str">
            <v>Sluice valve250PN-1.6</v>
          </cell>
          <cell r="C18" t="str">
            <v>Sluice valve</v>
          </cell>
          <cell r="D18">
            <v>250</v>
          </cell>
          <cell r="E18" t="str">
            <v>PN-1.6</v>
          </cell>
          <cell r="F18" t="str">
            <v>each</v>
          </cell>
          <cell r="G18">
            <v>19496</v>
          </cell>
          <cell r="H18">
            <v>25345</v>
          </cell>
          <cell r="I18">
            <v>25345</v>
          </cell>
          <cell r="J18">
            <v>25345</v>
          </cell>
        </row>
        <row r="19">
          <cell r="B19" t="str">
            <v>Sluice valve300PN-1.6</v>
          </cell>
          <cell r="C19" t="str">
            <v>Sluice valve</v>
          </cell>
          <cell r="D19">
            <v>300</v>
          </cell>
          <cell r="E19" t="str">
            <v>PN-1.6</v>
          </cell>
          <cell r="F19" t="str">
            <v>each</v>
          </cell>
          <cell r="G19">
            <v>25721</v>
          </cell>
          <cell r="H19">
            <v>33437</v>
          </cell>
          <cell r="I19">
            <v>33437</v>
          </cell>
          <cell r="J19">
            <v>33437</v>
          </cell>
        </row>
        <row r="20">
          <cell r="B20" t="str">
            <v>Sluice valve NR stem350PN-1</v>
          </cell>
          <cell r="C20" t="str">
            <v>Sluice valve NR stem</v>
          </cell>
          <cell r="D20">
            <v>350</v>
          </cell>
          <cell r="E20" t="str">
            <v>PN-1</v>
          </cell>
          <cell r="F20" t="str">
            <v>each</v>
          </cell>
          <cell r="G20">
            <v>50087</v>
          </cell>
          <cell r="H20">
            <v>65113</v>
          </cell>
          <cell r="I20">
            <v>65113</v>
          </cell>
          <cell r="J20">
            <v>65113</v>
          </cell>
        </row>
        <row r="21">
          <cell r="B21" t="str">
            <v>Sluice valve NR stem400PN-1</v>
          </cell>
          <cell r="C21" t="str">
            <v>Sluice valve NR stem</v>
          </cell>
          <cell r="D21">
            <v>400</v>
          </cell>
          <cell r="E21" t="str">
            <v>PN-1</v>
          </cell>
          <cell r="F21" t="str">
            <v>each</v>
          </cell>
          <cell r="G21">
            <v>59372</v>
          </cell>
          <cell r="H21">
            <v>77184</v>
          </cell>
          <cell r="I21">
            <v>77184</v>
          </cell>
          <cell r="J21">
            <v>77184</v>
          </cell>
        </row>
        <row r="22">
          <cell r="B22" t="str">
            <v>Sluice valve NR stem450PN-1</v>
          </cell>
          <cell r="C22" t="str">
            <v>Sluice valve NR stem</v>
          </cell>
          <cell r="D22">
            <v>450</v>
          </cell>
          <cell r="E22" t="str">
            <v>PN-1</v>
          </cell>
          <cell r="F22" t="str">
            <v>each</v>
          </cell>
          <cell r="G22">
            <v>74549</v>
          </cell>
          <cell r="H22">
            <v>96914</v>
          </cell>
          <cell r="I22">
            <v>96914</v>
          </cell>
          <cell r="J22">
            <v>96914</v>
          </cell>
        </row>
        <row r="23">
          <cell r="B23" t="str">
            <v>Sluice valve NR stem500PN-1</v>
          </cell>
          <cell r="C23" t="str">
            <v>Sluice valve NR stem</v>
          </cell>
          <cell r="D23">
            <v>500</v>
          </cell>
          <cell r="E23" t="str">
            <v>PN-1</v>
          </cell>
          <cell r="F23" t="str">
            <v>each</v>
          </cell>
          <cell r="G23">
            <v>85525</v>
          </cell>
          <cell r="H23">
            <v>111183</v>
          </cell>
          <cell r="I23">
            <v>111183</v>
          </cell>
          <cell r="J23">
            <v>111183</v>
          </cell>
        </row>
        <row r="24">
          <cell r="B24" t="str">
            <v>Sluice valve NR stem600PN-1</v>
          </cell>
          <cell r="C24" t="str">
            <v>Sluice valve NR stem</v>
          </cell>
          <cell r="D24">
            <v>600</v>
          </cell>
          <cell r="E24" t="str">
            <v>PN-1</v>
          </cell>
          <cell r="F24" t="str">
            <v>each</v>
          </cell>
          <cell r="G24">
            <v>125270</v>
          </cell>
          <cell r="H24">
            <v>162851</v>
          </cell>
          <cell r="I24">
            <v>162851</v>
          </cell>
          <cell r="J24">
            <v>162851</v>
          </cell>
        </row>
        <row r="25">
          <cell r="B25" t="str">
            <v>Sluice valve NR stem700PN-1</v>
          </cell>
          <cell r="C25" t="str">
            <v>Sluice valve NR stem</v>
          </cell>
          <cell r="D25">
            <v>700</v>
          </cell>
          <cell r="E25" t="str">
            <v>PN-1</v>
          </cell>
          <cell r="F25" t="str">
            <v>each</v>
          </cell>
          <cell r="G25">
            <v>207460</v>
          </cell>
          <cell r="H25">
            <v>269698</v>
          </cell>
          <cell r="I25">
            <v>269698</v>
          </cell>
          <cell r="J25">
            <v>269698</v>
          </cell>
        </row>
        <row r="26">
          <cell r="B26" t="str">
            <v>Sluice valve NR stem750PN-1</v>
          </cell>
          <cell r="C26" t="str">
            <v>Sluice valve NR stem</v>
          </cell>
          <cell r="D26">
            <v>750</v>
          </cell>
          <cell r="E26" t="str">
            <v>PN-1</v>
          </cell>
          <cell r="F26" t="str">
            <v>each</v>
          </cell>
          <cell r="G26">
            <v>291499</v>
          </cell>
          <cell r="H26">
            <v>378949</v>
          </cell>
          <cell r="I26">
            <v>378949</v>
          </cell>
          <cell r="J26">
            <v>378949</v>
          </cell>
        </row>
        <row r="27">
          <cell r="B27" t="str">
            <v>Sluice valve NR stem800PN-1</v>
          </cell>
          <cell r="C27" t="str">
            <v>Sluice valve NR stem</v>
          </cell>
          <cell r="D27">
            <v>800</v>
          </cell>
          <cell r="E27" t="str">
            <v>PN-1</v>
          </cell>
          <cell r="F27" t="str">
            <v>each</v>
          </cell>
          <cell r="G27">
            <v>339900</v>
          </cell>
          <cell r="H27">
            <v>441870</v>
          </cell>
          <cell r="I27">
            <v>441870</v>
          </cell>
          <cell r="J27">
            <v>441870</v>
          </cell>
        </row>
        <row r="28">
          <cell r="B28" t="str">
            <v>Sluice valve NR stem900PN-1</v>
          </cell>
          <cell r="C28" t="str">
            <v>Sluice valve NR stem</v>
          </cell>
          <cell r="D28">
            <v>900</v>
          </cell>
          <cell r="E28" t="str">
            <v>PN-1</v>
          </cell>
          <cell r="F28" t="str">
            <v>each</v>
          </cell>
          <cell r="G28">
            <v>403852</v>
          </cell>
          <cell r="H28">
            <v>525008</v>
          </cell>
          <cell r="I28">
            <v>525008</v>
          </cell>
          <cell r="J28">
            <v>525008</v>
          </cell>
        </row>
        <row r="29">
          <cell r="B29" t="str">
            <v>Sluice valve NR stem1000PN-1</v>
          </cell>
          <cell r="C29" t="str">
            <v>Sluice valve NR stem</v>
          </cell>
          <cell r="D29">
            <v>1000</v>
          </cell>
          <cell r="E29" t="str">
            <v>PN-1</v>
          </cell>
          <cell r="F29" t="str">
            <v>each</v>
          </cell>
          <cell r="G29">
            <v>624000</v>
          </cell>
          <cell r="H29">
            <v>811200</v>
          </cell>
          <cell r="I29">
            <v>811200</v>
          </cell>
          <cell r="J29">
            <v>811200</v>
          </cell>
        </row>
        <row r="30">
          <cell r="B30" t="str">
            <v>Sluice valve NR stem1100PN-1</v>
          </cell>
          <cell r="C30" t="str">
            <v>Sluice valve NR stem</v>
          </cell>
          <cell r="D30">
            <v>1100</v>
          </cell>
          <cell r="E30" t="str">
            <v>PN-1</v>
          </cell>
          <cell r="F30" t="str">
            <v>each</v>
          </cell>
          <cell r="G30">
            <v>705000</v>
          </cell>
          <cell r="H30">
            <v>916500</v>
          </cell>
          <cell r="I30">
            <v>916500</v>
          </cell>
          <cell r="J30">
            <v>916500</v>
          </cell>
        </row>
        <row r="31">
          <cell r="B31" t="str">
            <v>Sluice valve NR stem1200PN-1</v>
          </cell>
          <cell r="C31" t="str">
            <v>Sluice valve NR stem</v>
          </cell>
          <cell r="D31">
            <v>1200</v>
          </cell>
          <cell r="E31" t="str">
            <v>PN-1</v>
          </cell>
          <cell r="F31" t="str">
            <v>each</v>
          </cell>
          <cell r="G31">
            <v>840000</v>
          </cell>
          <cell r="H31">
            <v>1092000</v>
          </cell>
          <cell r="I31">
            <v>1092000</v>
          </cell>
          <cell r="J31">
            <v>1092000</v>
          </cell>
        </row>
        <row r="32">
          <cell r="B32" t="str">
            <v>Sluice valve NR stem350PN-1.6</v>
          </cell>
          <cell r="C32" t="str">
            <v>Sluice valve NR stem</v>
          </cell>
          <cell r="D32">
            <v>350</v>
          </cell>
          <cell r="E32" t="str">
            <v>PN-1.6</v>
          </cell>
          <cell r="F32" t="str">
            <v>each</v>
          </cell>
          <cell r="G32">
            <v>55099</v>
          </cell>
          <cell r="H32">
            <v>71629</v>
          </cell>
          <cell r="I32">
            <v>71629</v>
          </cell>
          <cell r="J32">
            <v>71629</v>
          </cell>
        </row>
        <row r="33">
          <cell r="B33" t="str">
            <v>Sluice valve NR stem400PN-1.6</v>
          </cell>
          <cell r="C33" t="str">
            <v>Sluice valve NR stem</v>
          </cell>
          <cell r="D33">
            <v>400</v>
          </cell>
          <cell r="E33" t="str">
            <v>PN-1.6</v>
          </cell>
          <cell r="F33" t="str">
            <v>each</v>
          </cell>
          <cell r="G33">
            <v>68883</v>
          </cell>
          <cell r="H33">
            <v>89548</v>
          </cell>
          <cell r="I33">
            <v>89548</v>
          </cell>
          <cell r="J33">
            <v>89548</v>
          </cell>
        </row>
        <row r="34">
          <cell r="B34" t="str">
            <v>Sluice valve NR stem450PN-1.6</v>
          </cell>
          <cell r="C34" t="str">
            <v>Sluice valve NR stem</v>
          </cell>
          <cell r="D34">
            <v>450</v>
          </cell>
          <cell r="E34" t="str">
            <v>PN-1.6</v>
          </cell>
          <cell r="F34" t="str">
            <v>each</v>
          </cell>
          <cell r="G34">
            <v>86470</v>
          </cell>
          <cell r="H34">
            <v>112411</v>
          </cell>
          <cell r="I34">
            <v>112411</v>
          </cell>
          <cell r="J34">
            <v>112411</v>
          </cell>
        </row>
        <row r="35">
          <cell r="B35" t="str">
            <v>Sluice valve NR stem500PN-1.6</v>
          </cell>
          <cell r="C35" t="str">
            <v>Sluice valve NR stem</v>
          </cell>
          <cell r="D35">
            <v>500</v>
          </cell>
          <cell r="E35" t="str">
            <v>PN-1.6</v>
          </cell>
          <cell r="F35" t="str">
            <v>each</v>
          </cell>
          <cell r="G35">
            <v>99360</v>
          </cell>
          <cell r="H35">
            <v>129168</v>
          </cell>
          <cell r="I35">
            <v>129168</v>
          </cell>
          <cell r="J35">
            <v>129168</v>
          </cell>
        </row>
        <row r="36">
          <cell r="B36" t="str">
            <v>Sluice valve NR stem600PN-1.6</v>
          </cell>
          <cell r="C36" t="str">
            <v>Sluice valve NR stem</v>
          </cell>
          <cell r="D36">
            <v>600</v>
          </cell>
          <cell r="E36" t="str">
            <v>PN-1.6</v>
          </cell>
          <cell r="F36" t="str">
            <v>each</v>
          </cell>
          <cell r="G36">
            <v>147322</v>
          </cell>
          <cell r="H36">
            <v>191519</v>
          </cell>
          <cell r="I36">
            <v>191519</v>
          </cell>
          <cell r="J36">
            <v>191519</v>
          </cell>
        </row>
        <row r="37">
          <cell r="B37" t="str">
            <v>Non return valve50PN-1.6</v>
          </cell>
          <cell r="C37" t="str">
            <v>Non return valve</v>
          </cell>
          <cell r="D37">
            <v>50</v>
          </cell>
          <cell r="E37" t="str">
            <v>PN-1.6</v>
          </cell>
          <cell r="F37" t="str">
            <v>each</v>
          </cell>
          <cell r="G37">
            <v>1720</v>
          </cell>
          <cell r="H37">
            <v>2236</v>
          </cell>
          <cell r="I37">
            <v>2236</v>
          </cell>
          <cell r="J37">
            <v>2236</v>
          </cell>
        </row>
        <row r="38">
          <cell r="B38" t="str">
            <v>Non return valve65PN-1.6</v>
          </cell>
          <cell r="C38" t="str">
            <v>Non return valve</v>
          </cell>
          <cell r="D38">
            <v>65</v>
          </cell>
          <cell r="E38" t="str">
            <v>PN-1.6</v>
          </cell>
          <cell r="F38" t="str">
            <v>each</v>
          </cell>
          <cell r="G38">
            <v>2150</v>
          </cell>
          <cell r="H38">
            <v>2795</v>
          </cell>
          <cell r="I38">
            <v>2795</v>
          </cell>
          <cell r="J38">
            <v>2795</v>
          </cell>
        </row>
        <row r="39">
          <cell r="B39" t="str">
            <v>Non return valve80PN-1.6</v>
          </cell>
          <cell r="C39" t="str">
            <v>Non return valve</v>
          </cell>
          <cell r="D39">
            <v>80</v>
          </cell>
          <cell r="E39" t="str">
            <v>PN-1.6</v>
          </cell>
          <cell r="F39" t="str">
            <v>each</v>
          </cell>
          <cell r="G39">
            <v>2581</v>
          </cell>
          <cell r="H39">
            <v>3355</v>
          </cell>
          <cell r="I39">
            <v>3355</v>
          </cell>
          <cell r="J39">
            <v>3355</v>
          </cell>
        </row>
        <row r="40">
          <cell r="B40" t="str">
            <v>Non return valve100PN-1.6</v>
          </cell>
          <cell r="C40" t="str">
            <v>Non return valve</v>
          </cell>
          <cell r="D40">
            <v>100</v>
          </cell>
          <cell r="E40" t="str">
            <v>PN-1.6</v>
          </cell>
          <cell r="F40" t="str">
            <v>each</v>
          </cell>
          <cell r="G40">
            <v>3440</v>
          </cell>
          <cell r="H40">
            <v>4472</v>
          </cell>
          <cell r="I40">
            <v>4472</v>
          </cell>
          <cell r="J40">
            <v>4472</v>
          </cell>
        </row>
        <row r="41">
          <cell r="B41" t="str">
            <v>Non return valve125PN-1.6</v>
          </cell>
          <cell r="C41" t="str">
            <v>Non return valve</v>
          </cell>
          <cell r="D41">
            <v>125</v>
          </cell>
          <cell r="E41" t="str">
            <v>PN-1.6</v>
          </cell>
          <cell r="F41" t="str">
            <v>each</v>
          </cell>
          <cell r="G41">
            <v>4300</v>
          </cell>
          <cell r="H41">
            <v>5590</v>
          </cell>
          <cell r="I41">
            <v>5590</v>
          </cell>
          <cell r="J41">
            <v>5590</v>
          </cell>
        </row>
        <row r="42">
          <cell r="B42" t="str">
            <v>Non return valve150PN-1.6</v>
          </cell>
          <cell r="C42" t="str">
            <v>Non return valve</v>
          </cell>
          <cell r="D42">
            <v>150</v>
          </cell>
          <cell r="E42" t="str">
            <v>PN-1.6</v>
          </cell>
          <cell r="F42" t="str">
            <v>each</v>
          </cell>
          <cell r="G42">
            <v>6449</v>
          </cell>
          <cell r="H42">
            <v>8384</v>
          </cell>
          <cell r="I42">
            <v>8384</v>
          </cell>
          <cell r="J42">
            <v>8384</v>
          </cell>
        </row>
        <row r="43">
          <cell r="B43" t="str">
            <v>Non return valve200PN-1.6</v>
          </cell>
          <cell r="C43" t="str">
            <v>Non return valve</v>
          </cell>
          <cell r="D43">
            <v>200</v>
          </cell>
          <cell r="E43" t="str">
            <v>PN-1.6</v>
          </cell>
          <cell r="F43" t="str">
            <v>each</v>
          </cell>
          <cell r="G43">
            <v>12865</v>
          </cell>
          <cell r="H43">
            <v>16725</v>
          </cell>
          <cell r="I43">
            <v>16725</v>
          </cell>
          <cell r="J43">
            <v>16725</v>
          </cell>
        </row>
        <row r="44">
          <cell r="B44" t="str">
            <v>Non return valve250PN-1.6</v>
          </cell>
          <cell r="C44" t="str">
            <v>Non return valve</v>
          </cell>
          <cell r="D44">
            <v>250</v>
          </cell>
          <cell r="E44" t="str">
            <v>PN-1.6</v>
          </cell>
          <cell r="F44" t="str">
            <v>each</v>
          </cell>
          <cell r="G44">
            <v>18660</v>
          </cell>
          <cell r="H44">
            <v>24258</v>
          </cell>
          <cell r="I44">
            <v>24258</v>
          </cell>
          <cell r="J44">
            <v>24258</v>
          </cell>
        </row>
        <row r="45">
          <cell r="B45" t="str">
            <v>Non return valve300PN-1.6</v>
          </cell>
          <cell r="C45" t="str">
            <v>Non return valve</v>
          </cell>
          <cell r="D45">
            <v>300</v>
          </cell>
          <cell r="E45" t="str">
            <v>PN-1.6</v>
          </cell>
          <cell r="F45" t="str">
            <v>each</v>
          </cell>
          <cell r="G45">
            <v>28071</v>
          </cell>
          <cell r="H45">
            <v>36492</v>
          </cell>
          <cell r="I45">
            <v>36492</v>
          </cell>
          <cell r="J45">
            <v>36492</v>
          </cell>
        </row>
        <row r="46">
          <cell r="B46" t="str">
            <v>Non return valve350PN-1.6</v>
          </cell>
          <cell r="C46" t="str">
            <v>Non return valve</v>
          </cell>
          <cell r="D46">
            <v>350</v>
          </cell>
          <cell r="E46" t="str">
            <v>PN-1.6</v>
          </cell>
          <cell r="F46" t="str">
            <v>each</v>
          </cell>
          <cell r="G46">
            <v>37928</v>
          </cell>
          <cell r="H46">
            <v>49306</v>
          </cell>
          <cell r="I46">
            <v>49306</v>
          </cell>
          <cell r="J46">
            <v>49306</v>
          </cell>
        </row>
        <row r="47">
          <cell r="B47" t="str">
            <v>Non return valve400PN-1.6</v>
          </cell>
          <cell r="C47" t="str">
            <v>Non return valve</v>
          </cell>
          <cell r="D47">
            <v>400</v>
          </cell>
          <cell r="E47" t="str">
            <v>PN-1.6</v>
          </cell>
          <cell r="F47" t="str">
            <v>each</v>
          </cell>
          <cell r="G47">
            <v>49345</v>
          </cell>
          <cell r="H47">
            <v>64149</v>
          </cell>
          <cell r="I47">
            <v>64149</v>
          </cell>
          <cell r="J47">
            <v>64149</v>
          </cell>
        </row>
        <row r="48">
          <cell r="B48" t="str">
            <v>Non return valve450PN-1.6</v>
          </cell>
          <cell r="C48" t="str">
            <v>Non return valve</v>
          </cell>
          <cell r="D48">
            <v>450</v>
          </cell>
          <cell r="E48" t="str">
            <v>PN-1.6</v>
          </cell>
          <cell r="F48" t="str">
            <v>each</v>
          </cell>
          <cell r="G48">
            <v>83129</v>
          </cell>
          <cell r="H48">
            <v>108068</v>
          </cell>
          <cell r="I48">
            <v>108068</v>
          </cell>
          <cell r="J48">
            <v>108068</v>
          </cell>
        </row>
        <row r="49">
          <cell r="B49" t="str">
            <v>Non return valve500PN-1.6</v>
          </cell>
          <cell r="C49" t="str">
            <v>Non return valve</v>
          </cell>
          <cell r="D49">
            <v>500</v>
          </cell>
          <cell r="E49" t="str">
            <v>PN-1.6</v>
          </cell>
          <cell r="F49" t="str">
            <v>each</v>
          </cell>
          <cell r="G49">
            <v>100273</v>
          </cell>
          <cell r="H49">
            <v>130355</v>
          </cell>
          <cell r="I49">
            <v>130355</v>
          </cell>
          <cell r="J49">
            <v>130355</v>
          </cell>
        </row>
        <row r="50">
          <cell r="B50" t="str">
            <v>Non return valve600PN-1.6</v>
          </cell>
          <cell r="C50" t="str">
            <v>Non return valve</v>
          </cell>
          <cell r="D50">
            <v>600</v>
          </cell>
          <cell r="E50" t="str">
            <v>PN-1.6</v>
          </cell>
          <cell r="F50" t="str">
            <v>each</v>
          </cell>
          <cell r="G50">
            <v>160196</v>
          </cell>
          <cell r="H50">
            <v>208255</v>
          </cell>
          <cell r="I50">
            <v>208255</v>
          </cell>
          <cell r="J50">
            <v>208255</v>
          </cell>
        </row>
        <row r="51">
          <cell r="B51" t="str">
            <v>Kinetic Double Air valve40PN-1</v>
          </cell>
          <cell r="C51" t="str">
            <v>Kinetic Double Air valve</v>
          </cell>
          <cell r="D51">
            <v>40</v>
          </cell>
          <cell r="E51" t="str">
            <v>PN-1</v>
          </cell>
          <cell r="F51" t="str">
            <v>each</v>
          </cell>
          <cell r="G51">
            <v>2029</v>
          </cell>
          <cell r="H51">
            <v>2638</v>
          </cell>
          <cell r="I51">
            <v>2638</v>
          </cell>
          <cell r="J51">
            <v>2638</v>
          </cell>
        </row>
        <row r="52">
          <cell r="B52" t="str">
            <v>Kinetic Double Air valve50PN-1</v>
          </cell>
          <cell r="C52" t="str">
            <v>Kinetic Double Air valve</v>
          </cell>
          <cell r="D52">
            <v>50</v>
          </cell>
          <cell r="E52" t="str">
            <v>PN-1</v>
          </cell>
          <cell r="F52" t="str">
            <v>each</v>
          </cell>
          <cell r="G52">
            <v>2452</v>
          </cell>
          <cell r="H52">
            <v>3188</v>
          </cell>
          <cell r="I52">
            <v>3188</v>
          </cell>
          <cell r="J52">
            <v>3188</v>
          </cell>
        </row>
        <row r="53">
          <cell r="B53" t="str">
            <v>Kinetic Double Air valve80PN-1</v>
          </cell>
          <cell r="C53" t="str">
            <v>Kinetic Double Air valve</v>
          </cell>
          <cell r="D53">
            <v>80</v>
          </cell>
          <cell r="E53" t="str">
            <v>PN-1</v>
          </cell>
          <cell r="F53" t="str">
            <v>each</v>
          </cell>
          <cell r="G53">
            <v>3280</v>
          </cell>
          <cell r="H53">
            <v>4264</v>
          </cell>
          <cell r="I53">
            <v>4264</v>
          </cell>
          <cell r="J53">
            <v>4264</v>
          </cell>
        </row>
        <row r="54">
          <cell r="B54" t="str">
            <v>Kinetic Double Air valve100PN-1</v>
          </cell>
          <cell r="C54" t="str">
            <v>Kinetic Double Air valve</v>
          </cell>
          <cell r="D54">
            <v>100</v>
          </cell>
          <cell r="E54" t="str">
            <v>PN-1</v>
          </cell>
          <cell r="F54" t="str">
            <v>each</v>
          </cell>
          <cell r="G54">
            <v>4395</v>
          </cell>
          <cell r="H54">
            <v>5714</v>
          </cell>
          <cell r="I54">
            <v>5714</v>
          </cell>
          <cell r="J54">
            <v>5714</v>
          </cell>
        </row>
        <row r="55">
          <cell r="B55" t="str">
            <v>Kinetic Double Air valve150PN-1</v>
          </cell>
          <cell r="C55" t="str">
            <v>Kinetic Double Air valve</v>
          </cell>
          <cell r="D55">
            <v>150</v>
          </cell>
          <cell r="E55" t="str">
            <v>PN-1</v>
          </cell>
          <cell r="F55" t="str">
            <v>each</v>
          </cell>
          <cell r="G55">
            <v>9902</v>
          </cell>
          <cell r="H55">
            <v>12873</v>
          </cell>
          <cell r="I55">
            <v>12873</v>
          </cell>
          <cell r="J55">
            <v>12873</v>
          </cell>
        </row>
        <row r="56">
          <cell r="B56" t="str">
            <v>Kinetic Double Air valve200PN-1</v>
          </cell>
          <cell r="C56" t="str">
            <v>Kinetic Double Air valve</v>
          </cell>
          <cell r="D56">
            <v>200</v>
          </cell>
          <cell r="E56" t="str">
            <v>PN-1</v>
          </cell>
          <cell r="F56" t="str">
            <v>each</v>
          </cell>
          <cell r="G56">
            <v>16398</v>
          </cell>
          <cell r="H56">
            <v>21317</v>
          </cell>
          <cell r="I56">
            <v>21317</v>
          </cell>
          <cell r="J56">
            <v>21317</v>
          </cell>
        </row>
        <row r="57">
          <cell r="B57" t="str">
            <v>Double Air valve40PN-1</v>
          </cell>
          <cell r="C57" t="str">
            <v>Double Air valve</v>
          </cell>
          <cell r="D57">
            <v>40</v>
          </cell>
          <cell r="E57" t="str">
            <v>PN-1</v>
          </cell>
          <cell r="F57" t="str">
            <v>each</v>
          </cell>
          <cell r="G57">
            <v>1259</v>
          </cell>
          <cell r="H57">
            <v>1637</v>
          </cell>
          <cell r="I57">
            <v>1637</v>
          </cell>
          <cell r="J57">
            <v>1637</v>
          </cell>
        </row>
        <row r="58">
          <cell r="B58" t="str">
            <v>Double Air valve50PN-1</v>
          </cell>
          <cell r="C58" t="str">
            <v>Double Air valve</v>
          </cell>
          <cell r="D58">
            <v>50</v>
          </cell>
          <cell r="E58" t="str">
            <v>PN-1</v>
          </cell>
          <cell r="F58" t="str">
            <v>each</v>
          </cell>
          <cell r="G58">
            <v>1739</v>
          </cell>
          <cell r="H58">
            <v>2261</v>
          </cell>
          <cell r="I58">
            <v>2261</v>
          </cell>
          <cell r="J58">
            <v>2261</v>
          </cell>
        </row>
        <row r="59">
          <cell r="B59" t="str">
            <v>Double Air valve80PN-1</v>
          </cell>
          <cell r="C59" t="str">
            <v>Double Air valve</v>
          </cell>
          <cell r="D59">
            <v>80</v>
          </cell>
          <cell r="E59" t="str">
            <v>PN-1</v>
          </cell>
          <cell r="F59" t="str">
            <v>each</v>
          </cell>
          <cell r="G59">
            <v>2409</v>
          </cell>
          <cell r="H59">
            <v>3132</v>
          </cell>
          <cell r="I59">
            <v>3132</v>
          </cell>
          <cell r="J59">
            <v>3132</v>
          </cell>
        </row>
        <row r="60">
          <cell r="B60" t="str">
            <v>Double Air valve100PN-1</v>
          </cell>
          <cell r="C60" t="str">
            <v>Double Air valve</v>
          </cell>
          <cell r="D60">
            <v>100</v>
          </cell>
          <cell r="E60" t="str">
            <v>PN-1</v>
          </cell>
          <cell r="F60" t="str">
            <v>each</v>
          </cell>
          <cell r="G60">
            <v>2989</v>
          </cell>
          <cell r="H60">
            <v>3886</v>
          </cell>
          <cell r="I60">
            <v>3886</v>
          </cell>
          <cell r="J60">
            <v>3886</v>
          </cell>
        </row>
        <row r="61">
          <cell r="B61" t="str">
            <v>Double Air valve150PN-1</v>
          </cell>
          <cell r="C61" t="str">
            <v>Double Air valve</v>
          </cell>
          <cell r="D61">
            <v>150</v>
          </cell>
          <cell r="E61" t="str">
            <v>PN-1</v>
          </cell>
          <cell r="F61" t="str">
            <v>each</v>
          </cell>
          <cell r="G61">
            <v>7789</v>
          </cell>
          <cell r="H61">
            <v>10126</v>
          </cell>
          <cell r="I61">
            <v>10126</v>
          </cell>
          <cell r="J61">
            <v>10126</v>
          </cell>
        </row>
        <row r="62">
          <cell r="B62" t="str">
            <v>Double Air valve200PN-1</v>
          </cell>
          <cell r="C62" t="str">
            <v>Double Air valve</v>
          </cell>
          <cell r="D62">
            <v>200</v>
          </cell>
          <cell r="E62" t="str">
            <v>PN-1</v>
          </cell>
          <cell r="F62" t="str">
            <v>each</v>
          </cell>
          <cell r="G62">
            <v>13585</v>
          </cell>
          <cell r="H62">
            <v>17661</v>
          </cell>
          <cell r="I62">
            <v>17661</v>
          </cell>
          <cell r="J62">
            <v>17661</v>
          </cell>
        </row>
        <row r="63">
          <cell r="B63" t="str">
            <v>Kinetic Air valve40PN-1</v>
          </cell>
          <cell r="C63" t="str">
            <v>Kinetic Air valve</v>
          </cell>
          <cell r="D63">
            <v>40</v>
          </cell>
          <cell r="E63" t="str">
            <v>PN-1</v>
          </cell>
          <cell r="F63" t="str">
            <v>each</v>
          </cell>
          <cell r="G63">
            <v>5774</v>
          </cell>
          <cell r="H63">
            <v>7506</v>
          </cell>
          <cell r="I63">
            <v>7506</v>
          </cell>
          <cell r="J63">
            <v>7506</v>
          </cell>
        </row>
        <row r="64">
          <cell r="B64" t="str">
            <v>Kinetic Air valve50PN-1</v>
          </cell>
          <cell r="C64" t="str">
            <v>Kinetic Air valve</v>
          </cell>
          <cell r="D64">
            <v>50</v>
          </cell>
          <cell r="E64" t="str">
            <v>PN-1</v>
          </cell>
          <cell r="F64" t="str">
            <v>each</v>
          </cell>
          <cell r="G64">
            <v>6738</v>
          </cell>
          <cell r="H64">
            <v>8759</v>
          </cell>
          <cell r="I64">
            <v>8759</v>
          </cell>
          <cell r="J64">
            <v>8759</v>
          </cell>
        </row>
        <row r="65">
          <cell r="B65" t="str">
            <v>Kinetic Air valve80PN-1</v>
          </cell>
          <cell r="C65" t="str">
            <v>Kinetic Air valve</v>
          </cell>
          <cell r="D65">
            <v>80</v>
          </cell>
          <cell r="E65" t="str">
            <v>PN-1</v>
          </cell>
          <cell r="F65" t="str">
            <v>each</v>
          </cell>
          <cell r="G65">
            <v>8876</v>
          </cell>
          <cell r="H65">
            <v>11539</v>
          </cell>
          <cell r="I65">
            <v>11539</v>
          </cell>
          <cell r="J65">
            <v>11539</v>
          </cell>
        </row>
        <row r="66">
          <cell r="B66" t="str">
            <v>Kinetic Air valve100PN-1</v>
          </cell>
          <cell r="C66" t="str">
            <v>Kinetic Air valve</v>
          </cell>
          <cell r="D66">
            <v>100</v>
          </cell>
          <cell r="E66" t="str">
            <v>PN-1</v>
          </cell>
          <cell r="F66" t="str">
            <v>each</v>
          </cell>
          <cell r="G66">
            <v>12226</v>
          </cell>
          <cell r="H66">
            <v>15894</v>
          </cell>
          <cell r="I66">
            <v>15894</v>
          </cell>
          <cell r="J66">
            <v>15894</v>
          </cell>
        </row>
        <row r="67">
          <cell r="B67" t="str">
            <v>Kinetic Air valve150PN-1</v>
          </cell>
          <cell r="C67" t="str">
            <v>Kinetic Air valve</v>
          </cell>
          <cell r="D67">
            <v>150</v>
          </cell>
          <cell r="E67" t="str">
            <v>PN-1</v>
          </cell>
          <cell r="F67" t="str">
            <v>each</v>
          </cell>
          <cell r="G67">
            <v>24090</v>
          </cell>
          <cell r="H67">
            <v>31317</v>
          </cell>
          <cell r="I67">
            <v>31317</v>
          </cell>
          <cell r="J67">
            <v>31317</v>
          </cell>
        </row>
        <row r="68">
          <cell r="B68" t="str">
            <v>Kinetic Air valve200PN-1</v>
          </cell>
          <cell r="C68" t="str">
            <v>Kinetic Air valve</v>
          </cell>
          <cell r="D68">
            <v>200</v>
          </cell>
          <cell r="E68" t="str">
            <v>PN-1</v>
          </cell>
          <cell r="F68" t="str">
            <v>each</v>
          </cell>
          <cell r="G68">
            <v>35924</v>
          </cell>
          <cell r="H68">
            <v>46701</v>
          </cell>
          <cell r="I68">
            <v>46701</v>
          </cell>
          <cell r="J68">
            <v>46701</v>
          </cell>
        </row>
        <row r="69">
          <cell r="B69" t="str">
            <v>Kinetic Air valve40PN-1.6</v>
          </cell>
          <cell r="C69" t="str">
            <v>Kinetic Air valve</v>
          </cell>
          <cell r="D69">
            <v>40</v>
          </cell>
          <cell r="E69" t="str">
            <v>PN-1.6</v>
          </cell>
          <cell r="F69" t="str">
            <v>each</v>
          </cell>
          <cell r="G69">
            <v>6641</v>
          </cell>
          <cell r="H69">
            <v>8633</v>
          </cell>
          <cell r="I69">
            <v>8633</v>
          </cell>
          <cell r="J69">
            <v>8633</v>
          </cell>
        </row>
        <row r="70">
          <cell r="B70" t="str">
            <v>Kinetic Air valve50PN-1.6</v>
          </cell>
          <cell r="C70" t="str">
            <v>Kinetic Air valve</v>
          </cell>
          <cell r="D70">
            <v>50</v>
          </cell>
          <cell r="E70" t="str">
            <v>PN-1.6</v>
          </cell>
          <cell r="F70" t="str">
            <v>each</v>
          </cell>
          <cell r="G70">
            <v>7749</v>
          </cell>
          <cell r="H70">
            <v>10074</v>
          </cell>
          <cell r="I70">
            <v>10074</v>
          </cell>
          <cell r="J70">
            <v>10074</v>
          </cell>
        </row>
        <row r="71">
          <cell r="B71" t="str">
            <v>Kinetic Air valve80PN-1.6</v>
          </cell>
          <cell r="C71" t="str">
            <v>Kinetic Air valve</v>
          </cell>
          <cell r="D71">
            <v>80</v>
          </cell>
          <cell r="E71" t="str">
            <v>PN-1.6</v>
          </cell>
          <cell r="F71" t="str">
            <v>each</v>
          </cell>
          <cell r="G71">
            <v>10204</v>
          </cell>
          <cell r="H71">
            <v>13265</v>
          </cell>
          <cell r="I71">
            <v>13265</v>
          </cell>
          <cell r="J71">
            <v>13265</v>
          </cell>
        </row>
        <row r="72">
          <cell r="B72" t="str">
            <v>Kinetic Air valve100PN-1.6</v>
          </cell>
          <cell r="C72" t="str">
            <v>Kinetic Air valve</v>
          </cell>
          <cell r="D72">
            <v>100</v>
          </cell>
          <cell r="E72" t="str">
            <v>PN-1.6</v>
          </cell>
          <cell r="F72" t="str">
            <v>each</v>
          </cell>
          <cell r="G72">
            <v>14068</v>
          </cell>
          <cell r="H72">
            <v>18288</v>
          </cell>
          <cell r="I72">
            <v>18288</v>
          </cell>
          <cell r="J72">
            <v>18288</v>
          </cell>
        </row>
        <row r="73">
          <cell r="B73" t="str">
            <v>Kinetic Air valve150PN-1.6</v>
          </cell>
          <cell r="C73" t="str">
            <v>Kinetic Air valve</v>
          </cell>
          <cell r="D73">
            <v>150</v>
          </cell>
          <cell r="E73" t="str">
            <v>PN-1.6</v>
          </cell>
          <cell r="F73" t="str">
            <v>each</v>
          </cell>
          <cell r="G73">
            <v>27713</v>
          </cell>
          <cell r="H73">
            <v>36027</v>
          </cell>
          <cell r="I73">
            <v>36027</v>
          </cell>
          <cell r="J73">
            <v>36027</v>
          </cell>
        </row>
        <row r="74">
          <cell r="B74" t="str">
            <v>Kinetic Air valve200PN-1.6</v>
          </cell>
          <cell r="C74" t="str">
            <v>Kinetic Air valve</v>
          </cell>
          <cell r="D74">
            <v>200</v>
          </cell>
          <cell r="E74" t="str">
            <v>PN-1.6</v>
          </cell>
          <cell r="F74" t="str">
            <v>each</v>
          </cell>
          <cell r="G74">
            <v>41315</v>
          </cell>
          <cell r="H74">
            <v>53710</v>
          </cell>
          <cell r="I74">
            <v>53710</v>
          </cell>
          <cell r="J74">
            <v>53710</v>
          </cell>
        </row>
        <row r="75">
          <cell r="B75" t="str">
            <v>Dismantling joint63</v>
          </cell>
          <cell r="C75" t="str">
            <v>Dismantling joint</v>
          </cell>
          <cell r="D75">
            <v>63</v>
          </cell>
          <cell r="F75" t="str">
            <v>each</v>
          </cell>
          <cell r="G75">
            <v>1082</v>
          </cell>
          <cell r="H75">
            <v>1082</v>
          </cell>
          <cell r="I75">
            <v>1082</v>
          </cell>
          <cell r="J75">
            <v>2723</v>
          </cell>
        </row>
        <row r="76">
          <cell r="B76" t="str">
            <v>Dismantling joint75</v>
          </cell>
          <cell r="C76" t="str">
            <v>Dismantling joint</v>
          </cell>
          <cell r="D76">
            <v>75</v>
          </cell>
          <cell r="F76" t="str">
            <v>each</v>
          </cell>
          <cell r="G76">
            <v>1082</v>
          </cell>
          <cell r="H76">
            <v>1082</v>
          </cell>
          <cell r="I76">
            <v>1082</v>
          </cell>
          <cell r="J76">
            <v>2723</v>
          </cell>
        </row>
        <row r="77">
          <cell r="B77" t="str">
            <v>Dismantling joint90</v>
          </cell>
          <cell r="C77" t="str">
            <v>Dismantling joint</v>
          </cell>
          <cell r="D77">
            <v>90</v>
          </cell>
          <cell r="F77" t="str">
            <v>each</v>
          </cell>
          <cell r="G77">
            <v>1082</v>
          </cell>
          <cell r="H77">
            <v>1082</v>
          </cell>
          <cell r="I77">
            <v>1082</v>
          </cell>
          <cell r="J77">
            <v>2981</v>
          </cell>
        </row>
        <row r="78">
          <cell r="B78" t="str">
            <v>Dismantling joint110</v>
          </cell>
          <cell r="C78" t="str">
            <v>Dismantling joint</v>
          </cell>
          <cell r="D78">
            <v>110</v>
          </cell>
          <cell r="F78" t="str">
            <v>each</v>
          </cell>
          <cell r="G78">
            <v>1332</v>
          </cell>
          <cell r="H78">
            <v>1332</v>
          </cell>
          <cell r="I78">
            <v>1332</v>
          </cell>
          <cell r="J78">
            <v>3913</v>
          </cell>
        </row>
        <row r="79">
          <cell r="B79" t="str">
            <v>Dismantling joint125</v>
          </cell>
          <cell r="C79" t="str">
            <v>Dismantling joint</v>
          </cell>
          <cell r="D79">
            <v>125</v>
          </cell>
          <cell r="F79" t="str">
            <v>each</v>
          </cell>
          <cell r="G79">
            <v>1720</v>
          </cell>
          <cell r="H79">
            <v>1720</v>
          </cell>
          <cell r="I79">
            <v>1720</v>
          </cell>
          <cell r="J79">
            <v>5030</v>
          </cell>
        </row>
        <row r="80">
          <cell r="B80" t="str">
            <v>Dismantling joint140</v>
          </cell>
          <cell r="C80" t="str">
            <v>Dismantling joint</v>
          </cell>
          <cell r="D80">
            <v>140</v>
          </cell>
          <cell r="F80" t="str">
            <v>each</v>
          </cell>
          <cell r="G80">
            <v>2130</v>
          </cell>
          <cell r="H80">
            <v>2130</v>
          </cell>
          <cell r="I80">
            <v>2130</v>
          </cell>
          <cell r="J80">
            <v>5518</v>
          </cell>
        </row>
        <row r="81">
          <cell r="B81" t="str">
            <v>Dismantling joint160</v>
          </cell>
          <cell r="C81" t="str">
            <v>Dismantling joint</v>
          </cell>
          <cell r="D81">
            <v>160</v>
          </cell>
          <cell r="F81" t="str">
            <v>each</v>
          </cell>
          <cell r="G81">
            <v>2130</v>
          </cell>
          <cell r="H81">
            <v>2130</v>
          </cell>
          <cell r="I81">
            <v>2130</v>
          </cell>
          <cell r="J81">
            <v>5518</v>
          </cell>
        </row>
        <row r="82">
          <cell r="B82" t="str">
            <v>Dismantling joint180</v>
          </cell>
          <cell r="C82" t="str">
            <v>Dismantling joint</v>
          </cell>
          <cell r="D82">
            <v>180</v>
          </cell>
          <cell r="F82" t="str">
            <v>each</v>
          </cell>
          <cell r="G82">
            <v>2130</v>
          </cell>
          <cell r="H82">
            <v>2130</v>
          </cell>
          <cell r="I82">
            <v>2130</v>
          </cell>
          <cell r="J82">
            <v>5518</v>
          </cell>
        </row>
        <row r="83">
          <cell r="B83" t="str">
            <v>Dismantling joint200</v>
          </cell>
          <cell r="C83" t="str">
            <v>Dismantling joint</v>
          </cell>
          <cell r="D83">
            <v>200</v>
          </cell>
          <cell r="F83" t="str">
            <v>each</v>
          </cell>
          <cell r="G83">
            <v>3532</v>
          </cell>
          <cell r="H83">
            <v>3532</v>
          </cell>
          <cell r="I83">
            <v>3532</v>
          </cell>
          <cell r="J83">
            <v>7825</v>
          </cell>
        </row>
        <row r="84">
          <cell r="B84" t="str">
            <v>Dismantling joint225</v>
          </cell>
          <cell r="C84" t="str">
            <v>Dismantling joint</v>
          </cell>
          <cell r="D84">
            <v>225</v>
          </cell>
          <cell r="F84" t="str">
            <v>each</v>
          </cell>
          <cell r="G84">
            <v>3532</v>
          </cell>
          <cell r="H84">
            <v>3532</v>
          </cell>
          <cell r="I84">
            <v>3532</v>
          </cell>
          <cell r="J84">
            <v>7825</v>
          </cell>
        </row>
        <row r="85">
          <cell r="B85" t="str">
            <v>Dismantling joint250</v>
          </cell>
          <cell r="C85" t="str">
            <v>Dismantling joint</v>
          </cell>
          <cell r="D85">
            <v>250</v>
          </cell>
          <cell r="F85" t="str">
            <v>each</v>
          </cell>
          <cell r="G85">
            <v>4995</v>
          </cell>
          <cell r="H85">
            <v>4995</v>
          </cell>
          <cell r="I85">
            <v>4995</v>
          </cell>
          <cell r="J85">
            <v>9316</v>
          </cell>
        </row>
        <row r="86">
          <cell r="B86" t="str">
            <v>Dismantling joint280</v>
          </cell>
          <cell r="C86" t="str">
            <v>Dismantling joint</v>
          </cell>
          <cell r="D86">
            <v>280</v>
          </cell>
          <cell r="F86" t="str">
            <v>each</v>
          </cell>
          <cell r="G86">
            <v>4995</v>
          </cell>
          <cell r="H86">
            <v>4995</v>
          </cell>
          <cell r="I86">
            <v>4995</v>
          </cell>
          <cell r="J86">
            <v>9316</v>
          </cell>
        </row>
        <row r="87">
          <cell r="B87" t="str">
            <v>Dismantling joint315</v>
          </cell>
          <cell r="C87" t="str">
            <v>Dismantling joint</v>
          </cell>
          <cell r="D87">
            <v>315</v>
          </cell>
          <cell r="F87" t="str">
            <v>each</v>
          </cell>
          <cell r="G87">
            <v>6348</v>
          </cell>
          <cell r="H87">
            <v>6348</v>
          </cell>
          <cell r="I87">
            <v>6348</v>
          </cell>
          <cell r="J87">
            <v>14906</v>
          </cell>
        </row>
        <row r="88">
          <cell r="B88" t="str">
            <v>Dismantling joint350</v>
          </cell>
          <cell r="C88" t="str">
            <v>Dismantling joint</v>
          </cell>
          <cell r="D88">
            <v>350</v>
          </cell>
          <cell r="F88" t="str">
            <v>each</v>
          </cell>
          <cell r="G88">
            <v>7703</v>
          </cell>
          <cell r="H88">
            <v>7703</v>
          </cell>
          <cell r="I88">
            <v>7703</v>
          </cell>
          <cell r="J88">
            <v>35354</v>
          </cell>
        </row>
        <row r="89">
          <cell r="B89" t="str">
            <v>Dismantling joint400</v>
          </cell>
          <cell r="C89" t="str">
            <v>Dismantling joint</v>
          </cell>
          <cell r="D89">
            <v>400</v>
          </cell>
          <cell r="F89" t="str">
            <v>each</v>
          </cell>
          <cell r="G89">
            <v>9705</v>
          </cell>
          <cell r="H89">
            <v>9705</v>
          </cell>
          <cell r="I89">
            <v>9705</v>
          </cell>
          <cell r="J89">
            <v>40513</v>
          </cell>
        </row>
        <row r="90">
          <cell r="B90" t="str">
            <v>Dismantling joint450</v>
          </cell>
          <cell r="C90" t="str">
            <v>Dismantling joint</v>
          </cell>
          <cell r="D90">
            <v>450</v>
          </cell>
          <cell r="F90" t="str">
            <v>each</v>
          </cell>
          <cell r="G90">
            <v>11532</v>
          </cell>
          <cell r="H90">
            <v>11532</v>
          </cell>
          <cell r="I90">
            <v>11532</v>
          </cell>
          <cell r="J90">
            <v>43953</v>
          </cell>
        </row>
        <row r="91">
          <cell r="B91" t="str">
            <v>Dismantling joint500</v>
          </cell>
          <cell r="C91" t="str">
            <v>Dismantling joint</v>
          </cell>
          <cell r="D91">
            <v>500</v>
          </cell>
          <cell r="F91" t="str">
            <v>each</v>
          </cell>
          <cell r="G91">
            <v>13535</v>
          </cell>
          <cell r="H91">
            <v>13535</v>
          </cell>
          <cell r="I91">
            <v>13535</v>
          </cell>
          <cell r="J91">
            <v>52606</v>
          </cell>
        </row>
        <row r="92">
          <cell r="B92" t="str">
            <v>Dismantling joint600</v>
          </cell>
          <cell r="C92" t="str">
            <v>Dismantling joint</v>
          </cell>
          <cell r="D92">
            <v>600</v>
          </cell>
          <cell r="F92" t="str">
            <v>each</v>
          </cell>
          <cell r="G92">
            <v>20508</v>
          </cell>
          <cell r="H92">
            <v>20508</v>
          </cell>
          <cell r="I92">
            <v>20508</v>
          </cell>
          <cell r="J92">
            <v>61214</v>
          </cell>
        </row>
        <row r="93">
          <cell r="B93" t="str">
            <v>Dismantling joint700</v>
          </cell>
          <cell r="C93" t="str">
            <v>Dismantling joint</v>
          </cell>
          <cell r="D93">
            <v>700</v>
          </cell>
          <cell r="F93" t="str">
            <v>each</v>
          </cell>
          <cell r="G93">
            <v>26643</v>
          </cell>
          <cell r="H93">
            <v>26643</v>
          </cell>
          <cell r="I93">
            <v>26643</v>
          </cell>
          <cell r="J93">
            <v>68101</v>
          </cell>
        </row>
        <row r="94">
          <cell r="B94" t="str">
            <v>Dismantling joint800</v>
          </cell>
          <cell r="C94" t="str">
            <v>Dismantling joint</v>
          </cell>
          <cell r="D94">
            <v>800</v>
          </cell>
          <cell r="F94" t="str">
            <v>each</v>
          </cell>
          <cell r="G94">
            <v>32414</v>
          </cell>
          <cell r="H94">
            <v>32414</v>
          </cell>
          <cell r="I94">
            <v>32414</v>
          </cell>
          <cell r="J94">
            <v>83596</v>
          </cell>
        </row>
        <row r="95">
          <cell r="E95" t="str">
            <v>WEIGTHS</v>
          </cell>
        </row>
        <row r="96">
          <cell r="B96" t="str">
            <v>CI pipes and Specials</v>
          </cell>
          <cell r="D96" t="str">
            <v>CI pipes and Specials</v>
          </cell>
          <cell r="F96" t="str">
            <v>kg</v>
          </cell>
          <cell r="G96">
            <v>33.25</v>
          </cell>
          <cell r="H96">
            <v>52.9</v>
          </cell>
          <cell r="I96">
            <v>52.9</v>
          </cell>
          <cell r="J96">
            <v>40.700000000000003</v>
          </cell>
        </row>
        <row r="97">
          <cell r="B97" t="str">
            <v>Pigiron</v>
          </cell>
          <cell r="D97" t="str">
            <v>Pigiron</v>
          </cell>
          <cell r="F97" t="str">
            <v>MT</v>
          </cell>
          <cell r="G97">
            <v>20000</v>
          </cell>
          <cell r="H97">
            <v>27000</v>
          </cell>
          <cell r="I97">
            <v>27000</v>
          </cell>
          <cell r="J97">
            <v>19000</v>
          </cell>
        </row>
        <row r="98">
          <cell r="B98" t="str">
            <v>Coke</v>
          </cell>
          <cell r="D98" t="str">
            <v>Coke</v>
          </cell>
          <cell r="F98" t="str">
            <v>MT</v>
          </cell>
          <cell r="G98">
            <v>20000</v>
          </cell>
          <cell r="H98">
            <v>24900</v>
          </cell>
          <cell r="I98">
            <v>24900</v>
          </cell>
          <cell r="J98">
            <v>23500</v>
          </cell>
        </row>
        <row r="99">
          <cell r="B99" t="str">
            <v>CI D/F pipes - 2m long8047</v>
          </cell>
          <cell r="C99" t="str">
            <v>CI D/F pipes - 2m long</v>
          </cell>
          <cell r="D99">
            <v>80</v>
          </cell>
          <cell r="E99">
            <v>47</v>
          </cell>
          <cell r="F99" t="str">
            <v>each</v>
          </cell>
          <cell r="G99">
            <v>1562.75</v>
          </cell>
          <cell r="H99">
            <v>2486.2999999999997</v>
          </cell>
          <cell r="I99">
            <v>2486.2999999999997</v>
          </cell>
          <cell r="J99">
            <v>1912.9</v>
          </cell>
        </row>
        <row r="100">
          <cell r="B100" t="str">
            <v>CI D/F pipes - 2m long10059.2</v>
          </cell>
          <cell r="C100" t="str">
            <v>CI D/F pipes - 2m long</v>
          </cell>
          <cell r="D100">
            <v>100</v>
          </cell>
          <cell r="E100">
            <v>59.2</v>
          </cell>
          <cell r="F100" t="str">
            <v>each</v>
          </cell>
          <cell r="G100">
            <v>1968.4</v>
          </cell>
          <cell r="H100">
            <v>3131.6800000000003</v>
          </cell>
          <cell r="I100">
            <v>3131.6800000000003</v>
          </cell>
          <cell r="J100">
            <v>2409.4400000000005</v>
          </cell>
        </row>
        <row r="101">
          <cell r="B101" t="str">
            <v>CI D/F pipes - 2m long12576.8</v>
          </cell>
          <cell r="C101" t="str">
            <v>CI D/F pipes - 2m long</v>
          </cell>
          <cell r="D101">
            <v>125</v>
          </cell>
          <cell r="E101">
            <v>76.8</v>
          </cell>
          <cell r="F101" t="str">
            <v>each</v>
          </cell>
          <cell r="G101">
            <v>2553.6</v>
          </cell>
          <cell r="H101">
            <v>4062.72</v>
          </cell>
          <cell r="I101">
            <v>4062.72</v>
          </cell>
          <cell r="J101">
            <v>3125.76</v>
          </cell>
        </row>
        <row r="102">
          <cell r="B102" t="str">
            <v>CI D/F pipes - 2m long15096.6</v>
          </cell>
          <cell r="C102" t="str">
            <v>CI D/F pipes - 2m long</v>
          </cell>
          <cell r="D102">
            <v>150</v>
          </cell>
          <cell r="E102">
            <v>96.6</v>
          </cell>
          <cell r="F102" t="str">
            <v>each</v>
          </cell>
          <cell r="G102">
            <v>3211.95</v>
          </cell>
          <cell r="H102">
            <v>5110.1399999999994</v>
          </cell>
          <cell r="I102">
            <v>5110.1399999999994</v>
          </cell>
          <cell r="J102">
            <v>3931.62</v>
          </cell>
        </row>
        <row r="103">
          <cell r="B103" t="str">
            <v>CI D/F pipes - 2m long200138.8</v>
          </cell>
          <cell r="C103" t="str">
            <v>CI D/F pipes - 2m long</v>
          </cell>
          <cell r="D103">
            <v>200</v>
          </cell>
          <cell r="E103">
            <v>138.80000000000001</v>
          </cell>
          <cell r="F103" t="str">
            <v>each</v>
          </cell>
          <cell r="G103">
            <v>4615.1000000000004</v>
          </cell>
          <cell r="H103">
            <v>7342.52</v>
          </cell>
          <cell r="I103">
            <v>7342.52</v>
          </cell>
          <cell r="J103">
            <v>5649.1600000000008</v>
          </cell>
        </row>
        <row r="104">
          <cell r="B104" t="str">
            <v>CI D/F pipes - 2m long250187.6</v>
          </cell>
          <cell r="C104" t="str">
            <v>CI D/F pipes - 2m long</v>
          </cell>
          <cell r="D104">
            <v>250</v>
          </cell>
          <cell r="E104">
            <v>187.6</v>
          </cell>
          <cell r="F104" t="str">
            <v>each</v>
          </cell>
          <cell r="G104">
            <v>6237.7</v>
          </cell>
          <cell r="H104">
            <v>9924.0399999999991</v>
          </cell>
          <cell r="I104">
            <v>9924.0399999999991</v>
          </cell>
          <cell r="J104">
            <v>7635.3200000000006</v>
          </cell>
        </row>
        <row r="105">
          <cell r="B105" t="str">
            <v>CI D/F pipes - 2m long300241.2</v>
          </cell>
          <cell r="C105" t="str">
            <v>CI D/F pipes - 2m long</v>
          </cell>
          <cell r="D105">
            <v>300</v>
          </cell>
          <cell r="E105">
            <v>241.2</v>
          </cell>
          <cell r="F105" t="str">
            <v>each</v>
          </cell>
          <cell r="G105">
            <v>8019.9</v>
          </cell>
          <cell r="H105">
            <v>12759.48</v>
          </cell>
          <cell r="I105">
            <v>12759.48</v>
          </cell>
          <cell r="J105">
            <v>9816.84</v>
          </cell>
        </row>
        <row r="106">
          <cell r="B106" t="str">
            <v>CI D/F pipes - 2m long350305</v>
          </cell>
          <cell r="C106" t="str">
            <v>CI D/F pipes - 2m long</v>
          </cell>
          <cell r="D106">
            <v>350</v>
          </cell>
          <cell r="E106">
            <v>305</v>
          </cell>
          <cell r="F106" t="str">
            <v>each</v>
          </cell>
          <cell r="G106">
            <v>10141.25</v>
          </cell>
          <cell r="H106">
            <v>16134.5</v>
          </cell>
          <cell r="I106">
            <v>16134.5</v>
          </cell>
          <cell r="J106">
            <v>12413.5</v>
          </cell>
        </row>
        <row r="107">
          <cell r="B107" t="str">
            <v>CI D/F pipes - 2m long400372</v>
          </cell>
          <cell r="C107" t="str">
            <v>CI D/F pipes - 2m long</v>
          </cell>
          <cell r="D107">
            <v>400</v>
          </cell>
          <cell r="E107">
            <v>372</v>
          </cell>
          <cell r="F107" t="str">
            <v>each</v>
          </cell>
          <cell r="G107">
            <v>12369</v>
          </cell>
          <cell r="H107">
            <v>19678.8</v>
          </cell>
          <cell r="I107">
            <v>19678.8</v>
          </cell>
          <cell r="J107">
            <v>15140.400000000001</v>
          </cell>
        </row>
        <row r="108">
          <cell r="B108" t="str">
            <v>CI D/F pipes - 2m long450447</v>
          </cell>
          <cell r="C108" t="str">
            <v>CI D/F pipes - 2m long</v>
          </cell>
          <cell r="D108">
            <v>450</v>
          </cell>
          <cell r="E108">
            <v>447</v>
          </cell>
          <cell r="F108" t="str">
            <v>each</v>
          </cell>
          <cell r="G108">
            <v>14862.75</v>
          </cell>
          <cell r="H108">
            <v>23646.3</v>
          </cell>
          <cell r="I108">
            <v>23646.3</v>
          </cell>
          <cell r="J108">
            <v>18192.900000000001</v>
          </cell>
        </row>
        <row r="109">
          <cell r="B109" t="str">
            <v>CI D/F pipes - 2m long500522.8</v>
          </cell>
          <cell r="C109" t="str">
            <v>CI D/F pipes - 2m long</v>
          </cell>
          <cell r="D109">
            <v>500</v>
          </cell>
          <cell r="E109">
            <v>522.79999999999995</v>
          </cell>
          <cell r="F109" t="str">
            <v>each</v>
          </cell>
          <cell r="G109">
            <v>17383.099999999999</v>
          </cell>
          <cell r="H109">
            <v>27656.119999999995</v>
          </cell>
          <cell r="I109">
            <v>27656.119999999995</v>
          </cell>
          <cell r="J109">
            <v>21277.96</v>
          </cell>
        </row>
        <row r="110">
          <cell r="B110" t="str">
            <v>CI D/F pipes - 2m long600701</v>
          </cell>
          <cell r="C110" t="str">
            <v>CI D/F pipes - 2m long</v>
          </cell>
          <cell r="D110">
            <v>600</v>
          </cell>
          <cell r="E110">
            <v>701</v>
          </cell>
          <cell r="F110" t="str">
            <v>each</v>
          </cell>
          <cell r="G110">
            <v>23308.25</v>
          </cell>
          <cell r="H110">
            <v>37082.9</v>
          </cell>
          <cell r="I110">
            <v>37082.9</v>
          </cell>
          <cell r="J110">
            <v>28530.7</v>
          </cell>
        </row>
        <row r="111">
          <cell r="B111" t="str">
            <v>CI D/F pipes - 0.9m long8025.22</v>
          </cell>
          <cell r="C111" t="str">
            <v>CI D/F pipes - 0.9m long</v>
          </cell>
          <cell r="D111">
            <v>80</v>
          </cell>
          <cell r="E111">
            <v>25.22</v>
          </cell>
          <cell r="F111" t="str">
            <v>each</v>
          </cell>
          <cell r="G111">
            <v>838.56499999999994</v>
          </cell>
          <cell r="H111">
            <v>1334.1379999999999</v>
          </cell>
          <cell r="I111">
            <v>1334.1379999999999</v>
          </cell>
          <cell r="J111">
            <v>1026.454</v>
          </cell>
        </row>
        <row r="112">
          <cell r="B112" t="str">
            <v>CI D/F pipes - 0.9m long10031.26</v>
          </cell>
          <cell r="C112" t="str">
            <v>CI D/F pipes - 0.9m long</v>
          </cell>
          <cell r="D112">
            <v>100</v>
          </cell>
          <cell r="E112">
            <v>31.26</v>
          </cell>
          <cell r="F112" t="str">
            <v>each</v>
          </cell>
          <cell r="G112">
            <v>1039.395</v>
          </cell>
          <cell r="H112">
            <v>1653.654</v>
          </cell>
          <cell r="I112">
            <v>1653.654</v>
          </cell>
          <cell r="J112">
            <v>1272.2820000000002</v>
          </cell>
        </row>
        <row r="113">
          <cell r="B113" t="str">
            <v>CI D/F pipes - 0.9m long12540.39</v>
          </cell>
          <cell r="C113" t="str">
            <v>CI D/F pipes - 0.9m long</v>
          </cell>
          <cell r="D113">
            <v>125</v>
          </cell>
          <cell r="E113">
            <v>40.39</v>
          </cell>
          <cell r="F113" t="str">
            <v>each</v>
          </cell>
          <cell r="G113">
            <v>1342.9675</v>
          </cell>
          <cell r="H113">
            <v>2136.6309999999999</v>
          </cell>
          <cell r="I113">
            <v>2136.6309999999999</v>
          </cell>
          <cell r="J113">
            <v>1643.873</v>
          </cell>
        </row>
        <row r="114">
          <cell r="B114" t="str">
            <v>CI D/F pipes - 0.9m long15050.84</v>
          </cell>
          <cell r="C114" t="str">
            <v>CI D/F pipes - 0.9m long</v>
          </cell>
          <cell r="D114">
            <v>150</v>
          </cell>
          <cell r="E114">
            <v>50.84</v>
          </cell>
          <cell r="F114" t="str">
            <v>each</v>
          </cell>
          <cell r="G114">
            <v>1690.43</v>
          </cell>
          <cell r="H114">
            <v>2689.4360000000001</v>
          </cell>
          <cell r="I114">
            <v>2689.4360000000001</v>
          </cell>
          <cell r="J114">
            <v>2069.1880000000001</v>
          </cell>
        </row>
        <row r="115">
          <cell r="B115" t="str">
            <v>CI D/F pipes - 0.9m long20072.69</v>
          </cell>
          <cell r="C115" t="str">
            <v>CI D/F pipes - 0.9m long</v>
          </cell>
          <cell r="D115">
            <v>200</v>
          </cell>
          <cell r="E115">
            <v>72.69</v>
          </cell>
          <cell r="F115" t="str">
            <v>each</v>
          </cell>
          <cell r="G115">
            <v>2416.9425000000001</v>
          </cell>
          <cell r="H115">
            <v>3845.3009999999999</v>
          </cell>
          <cell r="I115">
            <v>3845.3009999999999</v>
          </cell>
          <cell r="J115">
            <v>2958.4830000000002</v>
          </cell>
        </row>
        <row r="116">
          <cell r="B116" t="str">
            <v>CI D/F pipes - 0.9m long25097.62</v>
          </cell>
          <cell r="C116" t="str">
            <v>CI D/F pipes - 0.9m long</v>
          </cell>
          <cell r="D116">
            <v>250</v>
          </cell>
          <cell r="E116">
            <v>97.62</v>
          </cell>
          <cell r="F116" t="str">
            <v>each</v>
          </cell>
          <cell r="G116">
            <v>3245.8650000000002</v>
          </cell>
          <cell r="H116">
            <v>5164.098</v>
          </cell>
          <cell r="I116">
            <v>5164.098</v>
          </cell>
          <cell r="J116">
            <v>3973.1340000000005</v>
          </cell>
        </row>
        <row r="117">
          <cell r="B117" t="str">
            <v>CI D/F pipes - 0.9m long300124.49</v>
          </cell>
          <cell r="C117" t="str">
            <v>CI D/F pipes - 0.9m long</v>
          </cell>
          <cell r="D117">
            <v>300</v>
          </cell>
          <cell r="E117">
            <v>124.49</v>
          </cell>
          <cell r="F117" t="str">
            <v>each</v>
          </cell>
          <cell r="G117">
            <v>4139.2924999999996</v>
          </cell>
          <cell r="H117">
            <v>6585.5209999999997</v>
          </cell>
          <cell r="I117">
            <v>6585.5209999999997</v>
          </cell>
          <cell r="J117">
            <v>5066.7430000000004</v>
          </cell>
        </row>
        <row r="118">
          <cell r="B118" t="str">
            <v>CI D/F pipes - 0.9m long350158.15</v>
          </cell>
          <cell r="C118" t="str">
            <v>CI D/F pipes - 0.9m long</v>
          </cell>
          <cell r="D118">
            <v>350</v>
          </cell>
          <cell r="E118">
            <v>158.15</v>
          </cell>
          <cell r="F118" t="str">
            <v>each</v>
          </cell>
          <cell r="G118">
            <v>5258.4875000000002</v>
          </cell>
          <cell r="H118">
            <v>8366.1350000000002</v>
          </cell>
          <cell r="I118">
            <v>8366.1350000000002</v>
          </cell>
          <cell r="J118">
            <v>6436.7050000000008</v>
          </cell>
        </row>
        <row r="119">
          <cell r="B119" t="str">
            <v>CI D/F pipes - 0.9m long400193.14</v>
          </cell>
          <cell r="C119" t="str">
            <v>CI D/F pipes - 0.9m long</v>
          </cell>
          <cell r="D119">
            <v>400</v>
          </cell>
          <cell r="E119">
            <v>193.14</v>
          </cell>
          <cell r="F119" t="str">
            <v>each</v>
          </cell>
          <cell r="G119">
            <v>6421.9049999999997</v>
          </cell>
          <cell r="H119">
            <v>10217.106</v>
          </cell>
          <cell r="I119">
            <v>10217.106</v>
          </cell>
          <cell r="J119">
            <v>7860.7979999999998</v>
          </cell>
        </row>
        <row r="120">
          <cell r="B120" t="str">
            <v>CI D/F pipes - 0.9m long450230.3</v>
          </cell>
          <cell r="C120" t="str">
            <v>CI D/F pipes - 0.9m long</v>
          </cell>
          <cell r="D120">
            <v>450</v>
          </cell>
          <cell r="E120">
            <v>230.3</v>
          </cell>
          <cell r="F120" t="str">
            <v>each</v>
          </cell>
          <cell r="G120">
            <v>7657.4750000000004</v>
          </cell>
          <cell r="H120">
            <v>12182.87</v>
          </cell>
          <cell r="I120">
            <v>12182.87</v>
          </cell>
          <cell r="J120">
            <v>9373.2100000000009</v>
          </cell>
        </row>
        <row r="121">
          <cell r="B121" t="str">
            <v>CI D/F pipes - 0.9m long500270.57</v>
          </cell>
          <cell r="C121" t="str">
            <v>CI D/F pipes - 0.9m long</v>
          </cell>
          <cell r="D121">
            <v>500</v>
          </cell>
          <cell r="E121">
            <v>270.57</v>
          </cell>
          <cell r="F121" t="str">
            <v>each</v>
          </cell>
          <cell r="G121">
            <v>8996.4524999999994</v>
          </cell>
          <cell r="H121">
            <v>14313.152999999998</v>
          </cell>
          <cell r="I121">
            <v>14313.152999999998</v>
          </cell>
          <cell r="J121">
            <v>11012.199000000001</v>
          </cell>
        </row>
        <row r="122">
          <cell r="B122" t="str">
            <v>CI D/F pipes - 0.9m long600363.85</v>
          </cell>
          <cell r="C122" t="str">
            <v>CI D/F pipes - 0.9m long</v>
          </cell>
          <cell r="D122">
            <v>600</v>
          </cell>
          <cell r="E122">
            <v>363.85</v>
          </cell>
          <cell r="F122" t="str">
            <v>each</v>
          </cell>
          <cell r="G122">
            <v>12098.012500000001</v>
          </cell>
          <cell r="H122">
            <v>19247.665000000001</v>
          </cell>
          <cell r="I122">
            <v>19247.665000000001</v>
          </cell>
          <cell r="J122">
            <v>14808.695000000002</v>
          </cell>
        </row>
        <row r="123">
          <cell r="B123" t="str">
            <v>CI D/F pipes - 0.6m long8019.28</v>
          </cell>
          <cell r="C123" t="str">
            <v>CI D/F pipes - 0.6m long</v>
          </cell>
          <cell r="D123">
            <v>80</v>
          </cell>
          <cell r="E123">
            <v>19.28</v>
          </cell>
          <cell r="F123" t="str">
            <v>each</v>
          </cell>
          <cell r="G123">
            <v>641.06000000000006</v>
          </cell>
          <cell r="H123">
            <v>1019.912</v>
          </cell>
          <cell r="I123">
            <v>1019.912</v>
          </cell>
          <cell r="J123">
            <v>784.69600000000014</v>
          </cell>
        </row>
        <row r="124">
          <cell r="B124" t="str">
            <v>CI D/F pipes - 0.6m long10023.64</v>
          </cell>
          <cell r="C124" t="str">
            <v>CI D/F pipes - 0.6m long</v>
          </cell>
          <cell r="D124">
            <v>100</v>
          </cell>
          <cell r="E124">
            <v>23.64</v>
          </cell>
          <cell r="F124" t="str">
            <v>each</v>
          </cell>
          <cell r="G124">
            <v>786.03</v>
          </cell>
          <cell r="H124">
            <v>1250.556</v>
          </cell>
          <cell r="I124">
            <v>1250.556</v>
          </cell>
          <cell r="J124">
            <v>962.14800000000014</v>
          </cell>
        </row>
        <row r="125">
          <cell r="B125" t="str">
            <v>CI D/F pipes - 0.6m long12530.46</v>
          </cell>
          <cell r="C125" t="str">
            <v>CI D/F pipes - 0.6m long</v>
          </cell>
          <cell r="D125">
            <v>125</v>
          </cell>
          <cell r="E125">
            <v>30.46</v>
          </cell>
          <cell r="F125" t="str">
            <v>each</v>
          </cell>
          <cell r="G125">
            <v>1012.7950000000001</v>
          </cell>
          <cell r="H125">
            <v>1611.3340000000001</v>
          </cell>
          <cell r="I125">
            <v>1611.3340000000001</v>
          </cell>
          <cell r="J125">
            <v>1239.7220000000002</v>
          </cell>
        </row>
        <row r="126">
          <cell r="B126" t="str">
            <v>CI D/F pipes - 0.6m long15038.33</v>
          </cell>
          <cell r="C126" t="str">
            <v>CI D/F pipes - 0.6m long</v>
          </cell>
          <cell r="D126">
            <v>150</v>
          </cell>
          <cell r="E126">
            <v>38.33</v>
          </cell>
          <cell r="F126" t="str">
            <v>each</v>
          </cell>
          <cell r="G126">
            <v>1274.4724999999999</v>
          </cell>
          <cell r="H126">
            <v>2027.6569999999999</v>
          </cell>
          <cell r="I126">
            <v>2027.6569999999999</v>
          </cell>
          <cell r="J126">
            <v>1560.0309999999999</v>
          </cell>
        </row>
        <row r="127">
          <cell r="B127" t="str">
            <v>CI D/F pipes - 0.6m long20054.66</v>
          </cell>
          <cell r="C127" t="str">
            <v>CI D/F pipes - 0.6m long</v>
          </cell>
          <cell r="D127">
            <v>200</v>
          </cell>
          <cell r="E127">
            <v>54.66</v>
          </cell>
          <cell r="F127" t="str">
            <v>each</v>
          </cell>
          <cell r="G127">
            <v>1817.4449999999999</v>
          </cell>
          <cell r="H127">
            <v>2891.5139999999997</v>
          </cell>
          <cell r="I127">
            <v>2891.5139999999997</v>
          </cell>
          <cell r="J127">
            <v>2224.6619999999998</v>
          </cell>
        </row>
        <row r="128">
          <cell r="B128" t="str">
            <v>CI D/F pipes - 0.6m long25073.08</v>
          </cell>
          <cell r="C128" t="str">
            <v>CI D/F pipes - 0.6m long</v>
          </cell>
          <cell r="D128">
            <v>250</v>
          </cell>
          <cell r="E128">
            <v>73.08</v>
          </cell>
          <cell r="F128" t="str">
            <v>each</v>
          </cell>
          <cell r="G128">
            <v>2429.91</v>
          </cell>
          <cell r="H128">
            <v>3865.9319999999998</v>
          </cell>
          <cell r="I128">
            <v>3865.9319999999998</v>
          </cell>
          <cell r="J128">
            <v>2974.3560000000002</v>
          </cell>
        </row>
        <row r="129">
          <cell r="B129" t="str">
            <v>CI D/F pipes - 0.6m long30093.26</v>
          </cell>
          <cell r="C129" t="str">
            <v>CI D/F pipes - 0.6m long</v>
          </cell>
          <cell r="D129">
            <v>300</v>
          </cell>
          <cell r="E129">
            <v>93.26</v>
          </cell>
          <cell r="F129" t="str">
            <v>each</v>
          </cell>
          <cell r="G129">
            <v>3100.895</v>
          </cell>
          <cell r="H129">
            <v>4933.4539999999997</v>
          </cell>
          <cell r="I129">
            <v>4933.4539999999997</v>
          </cell>
          <cell r="J129">
            <v>3795.6820000000007</v>
          </cell>
        </row>
        <row r="130">
          <cell r="B130" t="str">
            <v>CI D/F pipes - 0.6m long350118.1</v>
          </cell>
          <cell r="C130" t="str">
            <v>CI D/F pipes - 0.6m long</v>
          </cell>
          <cell r="D130">
            <v>350</v>
          </cell>
          <cell r="E130">
            <v>118.1</v>
          </cell>
          <cell r="F130" t="str">
            <v>each</v>
          </cell>
          <cell r="G130">
            <v>3926.8249999999998</v>
          </cell>
          <cell r="H130">
            <v>6247.49</v>
          </cell>
          <cell r="I130">
            <v>6247.49</v>
          </cell>
          <cell r="J130">
            <v>4806.67</v>
          </cell>
        </row>
        <row r="131">
          <cell r="B131" t="str">
            <v>CI D/F pipes - 0.6m long400144.36</v>
          </cell>
          <cell r="C131" t="str">
            <v>CI D/F pipes - 0.6m long</v>
          </cell>
          <cell r="D131">
            <v>400</v>
          </cell>
          <cell r="E131">
            <v>144.36000000000001</v>
          </cell>
          <cell r="F131" t="str">
            <v>each</v>
          </cell>
          <cell r="G131">
            <v>4799.97</v>
          </cell>
          <cell r="H131">
            <v>7636.6440000000002</v>
          </cell>
          <cell r="I131">
            <v>7636.6440000000002</v>
          </cell>
          <cell r="J131">
            <v>5875.4520000000011</v>
          </cell>
        </row>
        <row r="132">
          <cell r="B132" t="str">
            <v>CI D/F pipes - 0.6m long450171.2</v>
          </cell>
          <cell r="C132" t="str">
            <v>CI D/F pipes - 0.6m long</v>
          </cell>
          <cell r="D132">
            <v>450</v>
          </cell>
          <cell r="E132">
            <v>171.2</v>
          </cell>
          <cell r="F132" t="str">
            <v>each</v>
          </cell>
          <cell r="G132">
            <v>5692.4</v>
          </cell>
          <cell r="H132">
            <v>9056.48</v>
          </cell>
          <cell r="I132">
            <v>9056.48</v>
          </cell>
          <cell r="J132">
            <v>6967.84</v>
          </cell>
        </row>
        <row r="133">
          <cell r="B133" t="str">
            <v>CI D/F pipes - 0.6m long500201.78</v>
          </cell>
          <cell r="C133" t="str">
            <v>CI D/F pipes - 0.6m long</v>
          </cell>
          <cell r="D133">
            <v>500</v>
          </cell>
          <cell r="E133">
            <v>201.78</v>
          </cell>
          <cell r="F133" t="str">
            <v>each</v>
          </cell>
          <cell r="G133">
            <v>6709.1850000000004</v>
          </cell>
          <cell r="H133">
            <v>10674.162</v>
          </cell>
          <cell r="I133">
            <v>10674.162</v>
          </cell>
          <cell r="J133">
            <v>8212.4459999999999</v>
          </cell>
        </row>
        <row r="134">
          <cell r="B134" t="str">
            <v>CI D/F pipes - 0.6m long600271.9</v>
          </cell>
          <cell r="C134" t="str">
            <v>CI D/F pipes - 0.6m long</v>
          </cell>
          <cell r="D134">
            <v>600</v>
          </cell>
          <cell r="E134">
            <v>271.89999999999998</v>
          </cell>
          <cell r="F134" t="str">
            <v>each</v>
          </cell>
          <cell r="G134">
            <v>9040.6749999999993</v>
          </cell>
          <cell r="H134">
            <v>14383.509999999998</v>
          </cell>
          <cell r="I134">
            <v>14383.509999999998</v>
          </cell>
          <cell r="J134">
            <v>11066.33</v>
          </cell>
        </row>
        <row r="135">
          <cell r="B135" t="str">
            <v>Bell mouth807</v>
          </cell>
          <cell r="C135" t="str">
            <v>Bell mouth</v>
          </cell>
          <cell r="D135">
            <v>80</v>
          </cell>
          <cell r="E135">
            <v>7</v>
          </cell>
          <cell r="F135" t="str">
            <v>each</v>
          </cell>
          <cell r="G135">
            <v>232.75</v>
          </cell>
          <cell r="H135">
            <v>370.3</v>
          </cell>
          <cell r="I135">
            <v>370.3</v>
          </cell>
          <cell r="J135">
            <v>284.90000000000003</v>
          </cell>
        </row>
        <row r="136">
          <cell r="B136" t="str">
            <v>Bell mouth1009</v>
          </cell>
          <cell r="C136" t="str">
            <v>Bell mouth</v>
          </cell>
          <cell r="D136">
            <v>100</v>
          </cell>
          <cell r="E136">
            <v>9</v>
          </cell>
          <cell r="F136" t="str">
            <v>each</v>
          </cell>
          <cell r="G136">
            <v>299.25</v>
          </cell>
          <cell r="H136">
            <v>476.09999999999997</v>
          </cell>
          <cell r="I136">
            <v>476.09999999999997</v>
          </cell>
          <cell r="J136">
            <v>366.3</v>
          </cell>
        </row>
        <row r="137">
          <cell r="B137" t="str">
            <v>Bell mouth12512</v>
          </cell>
          <cell r="C137" t="str">
            <v>Bell mouth</v>
          </cell>
          <cell r="D137">
            <v>125</v>
          </cell>
          <cell r="E137">
            <v>12</v>
          </cell>
          <cell r="F137" t="str">
            <v>each</v>
          </cell>
          <cell r="G137">
            <v>399</v>
          </cell>
          <cell r="H137">
            <v>634.79999999999995</v>
          </cell>
          <cell r="I137">
            <v>634.79999999999995</v>
          </cell>
          <cell r="J137">
            <v>488.40000000000003</v>
          </cell>
        </row>
        <row r="138">
          <cell r="B138" t="str">
            <v>Bell mouth15015</v>
          </cell>
          <cell r="C138" t="str">
            <v>Bell mouth</v>
          </cell>
          <cell r="D138">
            <v>150</v>
          </cell>
          <cell r="E138">
            <v>15</v>
          </cell>
          <cell r="F138" t="str">
            <v>each</v>
          </cell>
          <cell r="G138">
            <v>498.75</v>
          </cell>
          <cell r="H138">
            <v>793.5</v>
          </cell>
          <cell r="I138">
            <v>793.5</v>
          </cell>
          <cell r="J138">
            <v>610.5</v>
          </cell>
        </row>
        <row r="139">
          <cell r="B139" t="str">
            <v>Bell mouth20023</v>
          </cell>
          <cell r="C139" t="str">
            <v>Bell mouth</v>
          </cell>
          <cell r="D139">
            <v>200</v>
          </cell>
          <cell r="E139">
            <v>23</v>
          </cell>
          <cell r="F139" t="str">
            <v>each</v>
          </cell>
          <cell r="G139">
            <v>764.75</v>
          </cell>
          <cell r="H139">
            <v>1216.7</v>
          </cell>
          <cell r="I139">
            <v>1216.7</v>
          </cell>
          <cell r="J139">
            <v>936.1</v>
          </cell>
        </row>
        <row r="140">
          <cell r="B140" t="str">
            <v>Bell mouth25031</v>
          </cell>
          <cell r="C140" t="str">
            <v>Bell mouth</v>
          </cell>
          <cell r="D140">
            <v>250</v>
          </cell>
          <cell r="E140">
            <v>31</v>
          </cell>
          <cell r="F140" t="str">
            <v>each</v>
          </cell>
          <cell r="G140">
            <v>1030.75</v>
          </cell>
          <cell r="H140">
            <v>1639.8999999999999</v>
          </cell>
          <cell r="I140">
            <v>1639.8999999999999</v>
          </cell>
          <cell r="J140">
            <v>1261.7</v>
          </cell>
        </row>
        <row r="141">
          <cell r="B141" t="str">
            <v>Bell mouth30045</v>
          </cell>
          <cell r="C141" t="str">
            <v>Bell mouth</v>
          </cell>
          <cell r="D141">
            <v>300</v>
          </cell>
          <cell r="E141">
            <v>45</v>
          </cell>
          <cell r="F141" t="str">
            <v>each</v>
          </cell>
          <cell r="G141">
            <v>1496.25</v>
          </cell>
          <cell r="H141">
            <v>2380.5</v>
          </cell>
          <cell r="I141">
            <v>2380.5</v>
          </cell>
          <cell r="J141">
            <v>1831.5000000000002</v>
          </cell>
        </row>
        <row r="142">
          <cell r="B142" t="str">
            <v>Bell mouth35058</v>
          </cell>
          <cell r="C142" t="str">
            <v>Bell mouth</v>
          </cell>
          <cell r="D142">
            <v>350</v>
          </cell>
          <cell r="E142">
            <v>58</v>
          </cell>
          <cell r="F142" t="str">
            <v>each</v>
          </cell>
          <cell r="G142">
            <v>1928.5</v>
          </cell>
          <cell r="H142">
            <v>3068.2</v>
          </cell>
          <cell r="I142">
            <v>3068.2</v>
          </cell>
          <cell r="J142">
            <v>2360.6000000000004</v>
          </cell>
        </row>
        <row r="143">
          <cell r="B143" t="str">
            <v>Bell mouth40080</v>
          </cell>
          <cell r="C143" t="str">
            <v>Bell mouth</v>
          </cell>
          <cell r="D143">
            <v>400</v>
          </cell>
          <cell r="E143">
            <v>80</v>
          </cell>
          <cell r="F143" t="str">
            <v>each</v>
          </cell>
          <cell r="G143">
            <v>2660</v>
          </cell>
          <cell r="H143">
            <v>4232</v>
          </cell>
          <cell r="I143">
            <v>4232</v>
          </cell>
          <cell r="J143">
            <v>3256</v>
          </cell>
        </row>
        <row r="144">
          <cell r="B144" t="str">
            <v>Bell mouth45093</v>
          </cell>
          <cell r="C144" t="str">
            <v>Bell mouth</v>
          </cell>
          <cell r="D144">
            <v>450</v>
          </cell>
          <cell r="E144">
            <v>93</v>
          </cell>
          <cell r="F144" t="str">
            <v>each</v>
          </cell>
          <cell r="G144">
            <v>3092.25</v>
          </cell>
          <cell r="H144">
            <v>4919.7</v>
          </cell>
          <cell r="I144">
            <v>4919.7</v>
          </cell>
          <cell r="J144">
            <v>3785.1000000000004</v>
          </cell>
        </row>
        <row r="145">
          <cell r="B145" t="str">
            <v>Bell mouth500120</v>
          </cell>
          <cell r="C145" t="str">
            <v>Bell mouth</v>
          </cell>
          <cell r="D145">
            <v>500</v>
          </cell>
          <cell r="E145">
            <v>120</v>
          </cell>
          <cell r="F145" t="str">
            <v>each</v>
          </cell>
          <cell r="G145">
            <v>3990</v>
          </cell>
          <cell r="H145">
            <v>6348</v>
          </cell>
          <cell r="I145">
            <v>6348</v>
          </cell>
          <cell r="J145">
            <v>4884</v>
          </cell>
        </row>
        <row r="146">
          <cell r="B146" t="str">
            <v>Bell mouth600201</v>
          </cell>
          <cell r="C146" t="str">
            <v>Bell mouth</v>
          </cell>
          <cell r="D146">
            <v>600</v>
          </cell>
          <cell r="E146">
            <v>201</v>
          </cell>
          <cell r="F146" t="str">
            <v>each</v>
          </cell>
          <cell r="G146">
            <v>6683.25</v>
          </cell>
          <cell r="H146">
            <v>10632.9</v>
          </cell>
          <cell r="I146">
            <v>10632.9</v>
          </cell>
          <cell r="J146">
            <v>8180.7000000000007</v>
          </cell>
        </row>
        <row r="147">
          <cell r="B147" t="str">
            <v>CI D/F Bend 90deg8013</v>
          </cell>
          <cell r="C147" t="str">
            <v>CI D/F Bend 90deg</v>
          </cell>
          <cell r="D147">
            <v>80</v>
          </cell>
          <cell r="E147">
            <v>13</v>
          </cell>
          <cell r="F147" t="str">
            <v>each</v>
          </cell>
          <cell r="G147">
            <v>432.25</v>
          </cell>
          <cell r="H147">
            <v>687.69999999999993</v>
          </cell>
          <cell r="I147">
            <v>687.69999999999993</v>
          </cell>
          <cell r="J147">
            <v>529.1</v>
          </cell>
        </row>
        <row r="148">
          <cell r="B148" t="str">
            <v>CI D/F Bend 90deg10017</v>
          </cell>
          <cell r="C148" t="str">
            <v>CI D/F Bend 90deg</v>
          </cell>
          <cell r="D148">
            <v>100</v>
          </cell>
          <cell r="E148">
            <v>17</v>
          </cell>
          <cell r="F148" t="str">
            <v>each</v>
          </cell>
          <cell r="G148">
            <v>565.25</v>
          </cell>
          <cell r="H148">
            <v>899.3</v>
          </cell>
          <cell r="I148">
            <v>899.3</v>
          </cell>
          <cell r="J148">
            <v>691.90000000000009</v>
          </cell>
        </row>
        <row r="149">
          <cell r="B149" t="str">
            <v>CI D/F Bend 90deg12523</v>
          </cell>
          <cell r="C149" t="str">
            <v>CI D/F Bend 90deg</v>
          </cell>
          <cell r="D149">
            <v>125</v>
          </cell>
          <cell r="E149">
            <v>23</v>
          </cell>
          <cell r="F149" t="str">
            <v>each</v>
          </cell>
          <cell r="G149">
            <v>764.75</v>
          </cell>
          <cell r="H149">
            <v>1216.7</v>
          </cell>
          <cell r="I149">
            <v>1216.7</v>
          </cell>
          <cell r="J149">
            <v>936.1</v>
          </cell>
        </row>
        <row r="150">
          <cell r="B150" t="str">
            <v>CI D/F Bend 90deg15031</v>
          </cell>
          <cell r="C150" t="str">
            <v>CI D/F Bend 90deg</v>
          </cell>
          <cell r="D150">
            <v>150</v>
          </cell>
          <cell r="E150">
            <v>31</v>
          </cell>
          <cell r="F150" t="str">
            <v>each</v>
          </cell>
          <cell r="G150">
            <v>1030.75</v>
          </cell>
          <cell r="H150">
            <v>1639.8999999999999</v>
          </cell>
          <cell r="I150">
            <v>1639.8999999999999</v>
          </cell>
          <cell r="J150">
            <v>1261.7</v>
          </cell>
        </row>
        <row r="151">
          <cell r="B151" t="str">
            <v>CI D/F Bend 90deg20049</v>
          </cell>
          <cell r="C151" t="str">
            <v>CI D/F Bend 90deg</v>
          </cell>
          <cell r="D151">
            <v>200</v>
          </cell>
          <cell r="E151">
            <v>49</v>
          </cell>
          <cell r="F151" t="str">
            <v>each</v>
          </cell>
          <cell r="G151">
            <v>1629.25</v>
          </cell>
          <cell r="H151">
            <v>2592.1</v>
          </cell>
          <cell r="I151">
            <v>2592.1</v>
          </cell>
          <cell r="J151">
            <v>1994.3000000000002</v>
          </cell>
        </row>
        <row r="152">
          <cell r="B152" t="str">
            <v>CI D/F Bend 90deg25072</v>
          </cell>
          <cell r="C152" t="str">
            <v>CI D/F Bend 90deg</v>
          </cell>
          <cell r="D152">
            <v>250</v>
          </cell>
          <cell r="E152">
            <v>72</v>
          </cell>
          <cell r="F152" t="str">
            <v>each</v>
          </cell>
          <cell r="G152">
            <v>2394</v>
          </cell>
          <cell r="H152">
            <v>3808.7999999999997</v>
          </cell>
          <cell r="I152">
            <v>3808.7999999999997</v>
          </cell>
          <cell r="J152">
            <v>2930.4</v>
          </cell>
        </row>
        <row r="153">
          <cell r="B153" t="str">
            <v>CI D/F Bend 90deg300100</v>
          </cell>
          <cell r="C153" t="str">
            <v>CI D/F Bend 90deg</v>
          </cell>
          <cell r="D153">
            <v>300</v>
          </cell>
          <cell r="E153">
            <v>100</v>
          </cell>
          <cell r="F153" t="str">
            <v>each</v>
          </cell>
          <cell r="G153">
            <v>3325</v>
          </cell>
          <cell r="H153">
            <v>5290</v>
          </cell>
          <cell r="I153">
            <v>5290</v>
          </cell>
          <cell r="J153">
            <v>4070.0000000000005</v>
          </cell>
        </row>
        <row r="154">
          <cell r="B154" t="str">
            <v>CI D/F Bend 90deg350137</v>
          </cell>
          <cell r="C154" t="str">
            <v>CI D/F Bend 90deg</v>
          </cell>
          <cell r="D154">
            <v>350</v>
          </cell>
          <cell r="E154">
            <v>137</v>
          </cell>
          <cell r="F154" t="str">
            <v>each</v>
          </cell>
          <cell r="G154">
            <v>4555.25</v>
          </cell>
          <cell r="H154">
            <v>7247.3</v>
          </cell>
          <cell r="I154">
            <v>7247.3</v>
          </cell>
          <cell r="J154">
            <v>5575.9000000000005</v>
          </cell>
        </row>
        <row r="155">
          <cell r="B155" t="str">
            <v>CI D/F Bend 90deg400181</v>
          </cell>
          <cell r="C155" t="str">
            <v>CI D/F Bend 90deg</v>
          </cell>
          <cell r="D155">
            <v>400</v>
          </cell>
          <cell r="E155">
            <v>181</v>
          </cell>
          <cell r="F155" t="str">
            <v>each</v>
          </cell>
          <cell r="G155">
            <v>6018.25</v>
          </cell>
          <cell r="H155">
            <v>9574.9</v>
          </cell>
          <cell r="I155">
            <v>9574.9</v>
          </cell>
          <cell r="J155">
            <v>7366.7000000000007</v>
          </cell>
        </row>
        <row r="156">
          <cell r="B156" t="str">
            <v>CI D/F Bend 90deg450226</v>
          </cell>
          <cell r="C156" t="str">
            <v>CI D/F Bend 90deg</v>
          </cell>
          <cell r="D156">
            <v>450</v>
          </cell>
          <cell r="E156">
            <v>226</v>
          </cell>
          <cell r="F156" t="str">
            <v>each</v>
          </cell>
          <cell r="G156">
            <v>7514.5</v>
          </cell>
          <cell r="H156">
            <v>11955.4</v>
          </cell>
          <cell r="I156">
            <v>11955.4</v>
          </cell>
          <cell r="J156">
            <v>9198.2000000000007</v>
          </cell>
        </row>
        <row r="157">
          <cell r="B157" t="str">
            <v>CI D/F Bend 90deg500290</v>
          </cell>
          <cell r="C157" t="str">
            <v>CI D/F Bend 90deg</v>
          </cell>
          <cell r="D157">
            <v>500</v>
          </cell>
          <cell r="E157">
            <v>290</v>
          </cell>
          <cell r="F157" t="str">
            <v>each</v>
          </cell>
          <cell r="G157">
            <v>9642.5</v>
          </cell>
          <cell r="H157">
            <v>15341</v>
          </cell>
          <cell r="I157">
            <v>15341</v>
          </cell>
          <cell r="J157">
            <v>11803</v>
          </cell>
        </row>
        <row r="158">
          <cell r="B158" t="str">
            <v>CI D/F Bend 90deg600442</v>
          </cell>
          <cell r="C158" t="str">
            <v>CI D/F Bend 90deg</v>
          </cell>
          <cell r="D158">
            <v>600</v>
          </cell>
          <cell r="E158">
            <v>442</v>
          </cell>
          <cell r="F158" t="str">
            <v>each</v>
          </cell>
          <cell r="G158">
            <v>14696.5</v>
          </cell>
          <cell r="H158">
            <v>23381.8</v>
          </cell>
          <cell r="I158">
            <v>23381.8</v>
          </cell>
          <cell r="J158">
            <v>17989.400000000001</v>
          </cell>
        </row>
        <row r="159">
          <cell r="B159" t="str">
            <v>Tail piece8012</v>
          </cell>
          <cell r="C159" t="str">
            <v>Tail piece</v>
          </cell>
          <cell r="D159">
            <v>80</v>
          </cell>
          <cell r="E159">
            <v>12</v>
          </cell>
          <cell r="F159" t="str">
            <v>each</v>
          </cell>
          <cell r="G159">
            <v>399</v>
          </cell>
          <cell r="H159">
            <v>634.79999999999995</v>
          </cell>
          <cell r="I159">
            <v>634.79999999999995</v>
          </cell>
          <cell r="J159">
            <v>488.40000000000003</v>
          </cell>
        </row>
        <row r="160">
          <cell r="B160" t="str">
            <v>Tail piece10013.513</v>
          </cell>
          <cell r="C160" t="str">
            <v>Tail piece</v>
          </cell>
          <cell r="D160">
            <v>100</v>
          </cell>
          <cell r="E160">
            <v>13.513</v>
          </cell>
          <cell r="F160" t="str">
            <v>each</v>
          </cell>
          <cell r="G160">
            <v>449.30725000000001</v>
          </cell>
          <cell r="H160">
            <v>714.83769999999993</v>
          </cell>
          <cell r="I160">
            <v>714.83769999999993</v>
          </cell>
          <cell r="J160">
            <v>549.97910000000002</v>
          </cell>
        </row>
        <row r="161">
          <cell r="B161" t="str">
            <v>Tail piece12519</v>
          </cell>
          <cell r="C161" t="str">
            <v>Tail piece</v>
          </cell>
          <cell r="D161">
            <v>125</v>
          </cell>
          <cell r="E161">
            <v>19</v>
          </cell>
          <cell r="F161" t="str">
            <v>each</v>
          </cell>
          <cell r="G161">
            <v>631.75</v>
          </cell>
          <cell r="H161">
            <v>1005.1</v>
          </cell>
          <cell r="I161">
            <v>1005.1</v>
          </cell>
          <cell r="J161">
            <v>773.30000000000007</v>
          </cell>
        </row>
        <row r="162">
          <cell r="B162" t="str">
            <v>Tail piece15023</v>
          </cell>
          <cell r="C162" t="str">
            <v>Tail piece</v>
          </cell>
          <cell r="D162">
            <v>150</v>
          </cell>
          <cell r="E162">
            <v>23</v>
          </cell>
          <cell r="F162" t="str">
            <v>each</v>
          </cell>
          <cell r="G162">
            <v>764.75</v>
          </cell>
          <cell r="H162">
            <v>1216.7</v>
          </cell>
          <cell r="I162">
            <v>1216.7</v>
          </cell>
          <cell r="J162">
            <v>936.1</v>
          </cell>
        </row>
        <row r="163">
          <cell r="B163" t="str">
            <v>Tail piece20038.97</v>
          </cell>
          <cell r="C163" t="str">
            <v>Tail piece</v>
          </cell>
          <cell r="D163">
            <v>200</v>
          </cell>
          <cell r="E163">
            <v>38.97</v>
          </cell>
          <cell r="F163" t="str">
            <v>each</v>
          </cell>
          <cell r="G163">
            <v>1295.7525000000001</v>
          </cell>
          <cell r="H163">
            <v>2061.5129999999999</v>
          </cell>
          <cell r="I163">
            <v>2061.5129999999999</v>
          </cell>
          <cell r="J163">
            <v>1586.079</v>
          </cell>
        </row>
        <row r="164">
          <cell r="B164" t="str">
            <v>Tail piece25053</v>
          </cell>
          <cell r="C164" t="str">
            <v>Tail piece</v>
          </cell>
          <cell r="D164">
            <v>250</v>
          </cell>
          <cell r="E164">
            <v>53</v>
          </cell>
          <cell r="F164" t="str">
            <v>each</v>
          </cell>
          <cell r="G164">
            <v>1762.25</v>
          </cell>
          <cell r="H164">
            <v>2803.7</v>
          </cell>
          <cell r="I164">
            <v>2803.7</v>
          </cell>
          <cell r="J164">
            <v>2157.1000000000004</v>
          </cell>
        </row>
        <row r="165">
          <cell r="B165" t="str">
            <v>Tail piece30068</v>
          </cell>
          <cell r="C165" t="str">
            <v>Tail piece</v>
          </cell>
          <cell r="D165">
            <v>300</v>
          </cell>
          <cell r="E165">
            <v>68</v>
          </cell>
          <cell r="F165" t="str">
            <v>each</v>
          </cell>
          <cell r="G165">
            <v>2261</v>
          </cell>
          <cell r="H165">
            <v>3597.2</v>
          </cell>
          <cell r="I165">
            <v>3597.2</v>
          </cell>
          <cell r="J165">
            <v>2767.6000000000004</v>
          </cell>
        </row>
        <row r="166">
          <cell r="B166" t="str">
            <v>Tail piece35089.44</v>
          </cell>
          <cell r="C166" t="str">
            <v>Tail piece</v>
          </cell>
          <cell r="D166">
            <v>350</v>
          </cell>
          <cell r="E166">
            <v>89.44</v>
          </cell>
          <cell r="F166" t="str">
            <v>each</v>
          </cell>
          <cell r="G166">
            <v>2973.88</v>
          </cell>
          <cell r="H166">
            <v>4731.3760000000002</v>
          </cell>
          <cell r="I166">
            <v>4731.3760000000002</v>
          </cell>
          <cell r="J166">
            <v>3640.2080000000001</v>
          </cell>
        </row>
        <row r="167">
          <cell r="B167" t="str">
            <v>Tail piece400108.86</v>
          </cell>
          <cell r="C167" t="str">
            <v>Tail piece</v>
          </cell>
          <cell r="D167">
            <v>400</v>
          </cell>
          <cell r="E167">
            <v>108.86</v>
          </cell>
          <cell r="F167" t="str">
            <v>each</v>
          </cell>
          <cell r="G167">
            <v>3619.5949999999998</v>
          </cell>
          <cell r="H167">
            <v>5758.6939999999995</v>
          </cell>
          <cell r="I167">
            <v>5758.6939999999995</v>
          </cell>
          <cell r="J167">
            <v>4430.6019999999999</v>
          </cell>
        </row>
        <row r="168">
          <cell r="B168" t="str">
            <v>Tail piece450127.62</v>
          </cell>
          <cell r="C168" t="str">
            <v>Tail piece</v>
          </cell>
          <cell r="D168">
            <v>450</v>
          </cell>
          <cell r="E168">
            <v>127.62</v>
          </cell>
          <cell r="F168" t="str">
            <v>each</v>
          </cell>
          <cell r="G168">
            <v>4243.3649999999998</v>
          </cell>
          <cell r="H168">
            <v>6751.098</v>
          </cell>
          <cell r="I168">
            <v>6751.098</v>
          </cell>
          <cell r="J168">
            <v>5194.1340000000009</v>
          </cell>
        </row>
        <row r="169">
          <cell r="B169" t="str">
            <v>Tail piece500151.48</v>
          </cell>
          <cell r="C169" t="str">
            <v>Tail piece</v>
          </cell>
          <cell r="D169">
            <v>500</v>
          </cell>
          <cell r="E169">
            <v>151.47999999999999</v>
          </cell>
          <cell r="F169" t="str">
            <v>each</v>
          </cell>
          <cell r="G169">
            <v>5036.71</v>
          </cell>
          <cell r="H169">
            <v>8013.2919999999995</v>
          </cell>
          <cell r="I169">
            <v>8013.2919999999995</v>
          </cell>
          <cell r="J169">
            <v>6165.2359999999999</v>
          </cell>
        </row>
        <row r="170">
          <cell r="B170" t="str">
            <v>Tail piece600204.11</v>
          </cell>
          <cell r="C170" t="str">
            <v>Tail piece</v>
          </cell>
          <cell r="D170">
            <v>600</v>
          </cell>
          <cell r="E170">
            <v>204.11</v>
          </cell>
          <cell r="F170" t="str">
            <v>each</v>
          </cell>
          <cell r="G170">
            <v>6786.6575000000003</v>
          </cell>
          <cell r="H170">
            <v>10797.419</v>
          </cell>
          <cell r="I170">
            <v>10797.419</v>
          </cell>
          <cell r="J170">
            <v>8307.2770000000019</v>
          </cell>
        </row>
        <row r="171">
          <cell r="B171" t="str">
            <v>Duckfoot bend8021</v>
          </cell>
          <cell r="C171" t="str">
            <v>Duckfoot bend</v>
          </cell>
          <cell r="D171">
            <v>80</v>
          </cell>
          <cell r="E171">
            <v>21</v>
          </cell>
          <cell r="F171" t="str">
            <v>each</v>
          </cell>
          <cell r="G171">
            <v>698.25</v>
          </cell>
          <cell r="H171">
            <v>1110.8999999999999</v>
          </cell>
          <cell r="I171">
            <v>1110.8999999999999</v>
          </cell>
          <cell r="J171">
            <v>854.7</v>
          </cell>
        </row>
        <row r="172">
          <cell r="B172" t="str">
            <v>Duckfoot bend10026</v>
          </cell>
          <cell r="C172" t="str">
            <v>Duckfoot bend</v>
          </cell>
          <cell r="D172">
            <v>100</v>
          </cell>
          <cell r="E172">
            <v>26</v>
          </cell>
          <cell r="F172" t="str">
            <v>each</v>
          </cell>
          <cell r="G172">
            <v>864.5</v>
          </cell>
          <cell r="H172">
            <v>1375.3999999999999</v>
          </cell>
          <cell r="I172">
            <v>1375.3999999999999</v>
          </cell>
          <cell r="J172">
            <v>1058.2</v>
          </cell>
        </row>
        <row r="173">
          <cell r="B173" t="str">
            <v>Duckfoot bend12536</v>
          </cell>
          <cell r="C173" t="str">
            <v>Duckfoot bend</v>
          </cell>
          <cell r="D173">
            <v>125</v>
          </cell>
          <cell r="E173">
            <v>36</v>
          </cell>
          <cell r="F173" t="str">
            <v>each</v>
          </cell>
          <cell r="G173">
            <v>1197</v>
          </cell>
          <cell r="H173">
            <v>1904.3999999999999</v>
          </cell>
          <cell r="I173">
            <v>1904.3999999999999</v>
          </cell>
          <cell r="J173">
            <v>1465.2</v>
          </cell>
        </row>
        <row r="174">
          <cell r="B174" t="str">
            <v>Duckfoot bend15046.97</v>
          </cell>
          <cell r="C174" t="str">
            <v>Duckfoot bend</v>
          </cell>
          <cell r="D174">
            <v>150</v>
          </cell>
          <cell r="E174">
            <v>46.97</v>
          </cell>
          <cell r="F174" t="str">
            <v>each</v>
          </cell>
          <cell r="G174">
            <v>1561.7525000000001</v>
          </cell>
          <cell r="H174">
            <v>2484.7129999999997</v>
          </cell>
          <cell r="I174">
            <v>2484.7129999999997</v>
          </cell>
          <cell r="J174">
            <v>1911.6790000000001</v>
          </cell>
        </row>
        <row r="175">
          <cell r="B175" t="str">
            <v>Duckfoot bend20074</v>
          </cell>
          <cell r="C175" t="str">
            <v>Duckfoot bend</v>
          </cell>
          <cell r="D175">
            <v>200</v>
          </cell>
          <cell r="E175">
            <v>74</v>
          </cell>
          <cell r="F175" t="str">
            <v>each</v>
          </cell>
          <cell r="G175">
            <v>2460.5</v>
          </cell>
          <cell r="H175">
            <v>3914.6</v>
          </cell>
          <cell r="I175">
            <v>3914.6</v>
          </cell>
          <cell r="J175">
            <v>3011.8</v>
          </cell>
        </row>
        <row r="176">
          <cell r="B176" t="str">
            <v>Duckfoot bend250111</v>
          </cell>
          <cell r="C176" t="str">
            <v>Duckfoot bend</v>
          </cell>
          <cell r="D176">
            <v>250</v>
          </cell>
          <cell r="E176">
            <v>111</v>
          </cell>
          <cell r="F176" t="str">
            <v>each</v>
          </cell>
          <cell r="G176">
            <v>3690.75</v>
          </cell>
          <cell r="H176">
            <v>5871.9</v>
          </cell>
          <cell r="I176">
            <v>5871.9</v>
          </cell>
          <cell r="J176">
            <v>4517.7000000000007</v>
          </cell>
        </row>
        <row r="177">
          <cell r="B177" t="str">
            <v>Duckfoot bend300156</v>
          </cell>
          <cell r="C177" t="str">
            <v>Duckfoot bend</v>
          </cell>
          <cell r="D177">
            <v>300</v>
          </cell>
          <cell r="E177">
            <v>156</v>
          </cell>
          <cell r="F177" t="str">
            <v>each</v>
          </cell>
          <cell r="G177">
            <v>5187</v>
          </cell>
          <cell r="H177">
            <v>8252.4</v>
          </cell>
          <cell r="I177">
            <v>8252.4</v>
          </cell>
          <cell r="J177">
            <v>6349.2000000000007</v>
          </cell>
        </row>
        <row r="178">
          <cell r="B178" t="str">
            <v>Duckfoot bend350214</v>
          </cell>
          <cell r="C178" t="str">
            <v>Duckfoot bend</v>
          </cell>
          <cell r="D178">
            <v>350</v>
          </cell>
          <cell r="E178">
            <v>214</v>
          </cell>
          <cell r="F178" t="str">
            <v>each</v>
          </cell>
          <cell r="G178">
            <v>7115.5</v>
          </cell>
          <cell r="H178">
            <v>11320.6</v>
          </cell>
          <cell r="I178">
            <v>11320.6</v>
          </cell>
          <cell r="J178">
            <v>8709.8000000000011</v>
          </cell>
        </row>
        <row r="179">
          <cell r="B179" t="str">
            <v>Duckfoot bend400281</v>
          </cell>
          <cell r="C179" t="str">
            <v>Duckfoot bend</v>
          </cell>
          <cell r="D179">
            <v>400</v>
          </cell>
          <cell r="E179">
            <v>281</v>
          </cell>
          <cell r="F179" t="str">
            <v>each</v>
          </cell>
          <cell r="G179">
            <v>9343.25</v>
          </cell>
          <cell r="H179">
            <v>14864.9</v>
          </cell>
          <cell r="I179">
            <v>14864.9</v>
          </cell>
          <cell r="J179">
            <v>11436.7</v>
          </cell>
        </row>
        <row r="180">
          <cell r="B180" t="str">
            <v>Duckfoot bend450350</v>
          </cell>
          <cell r="C180" t="str">
            <v>Duckfoot bend</v>
          </cell>
          <cell r="D180">
            <v>450</v>
          </cell>
          <cell r="E180">
            <v>350</v>
          </cell>
          <cell r="F180" t="str">
            <v>each</v>
          </cell>
          <cell r="G180">
            <v>11637.5</v>
          </cell>
          <cell r="H180">
            <v>18515</v>
          </cell>
          <cell r="I180">
            <v>18515</v>
          </cell>
          <cell r="J180">
            <v>14245.000000000002</v>
          </cell>
        </row>
        <row r="181">
          <cell r="B181" t="str">
            <v>Duckfoot bend500446</v>
          </cell>
          <cell r="C181" t="str">
            <v>Duckfoot bend</v>
          </cell>
          <cell r="D181">
            <v>500</v>
          </cell>
          <cell r="E181">
            <v>446</v>
          </cell>
          <cell r="F181" t="str">
            <v>each</v>
          </cell>
          <cell r="G181">
            <v>14829.5</v>
          </cell>
          <cell r="H181">
            <v>23593.399999999998</v>
          </cell>
          <cell r="I181">
            <v>23593.399999999998</v>
          </cell>
          <cell r="J181">
            <v>18152.2</v>
          </cell>
        </row>
        <row r="182">
          <cell r="B182" t="str">
            <v>Duckfoot bend600677</v>
          </cell>
          <cell r="C182" t="str">
            <v>Duckfoot bend</v>
          </cell>
          <cell r="D182">
            <v>600</v>
          </cell>
          <cell r="E182">
            <v>677</v>
          </cell>
          <cell r="F182" t="str">
            <v>each</v>
          </cell>
          <cell r="G182">
            <v>22510.25</v>
          </cell>
          <cell r="H182">
            <v>35813.299999999996</v>
          </cell>
          <cell r="I182">
            <v>35813.299999999996</v>
          </cell>
          <cell r="J182">
            <v>27553.9</v>
          </cell>
        </row>
        <row r="183">
          <cell r="B183" t="str">
            <v>Semicircular bend8025.44</v>
          </cell>
          <cell r="C183" t="str">
            <v>Semicircular bend</v>
          </cell>
          <cell r="D183">
            <v>80</v>
          </cell>
          <cell r="E183">
            <v>25.44</v>
          </cell>
          <cell r="F183" t="str">
            <v>each</v>
          </cell>
          <cell r="G183">
            <v>845.88</v>
          </cell>
          <cell r="H183">
            <v>1345.7760000000001</v>
          </cell>
          <cell r="I183">
            <v>1345.7760000000001</v>
          </cell>
          <cell r="J183">
            <v>1035.4080000000001</v>
          </cell>
        </row>
        <row r="184">
          <cell r="B184" t="str">
            <v>Semicircular bend10035.35</v>
          </cell>
          <cell r="C184" t="str">
            <v>Semicircular bend</v>
          </cell>
          <cell r="D184">
            <v>100</v>
          </cell>
          <cell r="E184">
            <v>35.35</v>
          </cell>
          <cell r="F184" t="str">
            <v>each</v>
          </cell>
          <cell r="G184">
            <v>1175.3875</v>
          </cell>
          <cell r="H184">
            <v>1870.0150000000001</v>
          </cell>
          <cell r="I184">
            <v>1870.0150000000001</v>
          </cell>
          <cell r="J184">
            <v>1438.7450000000001</v>
          </cell>
        </row>
        <row r="185">
          <cell r="B185" t="str">
            <v>Semicircular bend12550.8</v>
          </cell>
          <cell r="C185" t="str">
            <v>Semicircular bend</v>
          </cell>
          <cell r="D185">
            <v>125</v>
          </cell>
          <cell r="E185">
            <v>50.8</v>
          </cell>
          <cell r="F185" t="str">
            <v>each</v>
          </cell>
          <cell r="G185">
            <v>1689.1</v>
          </cell>
          <cell r="H185">
            <v>2687.3199999999997</v>
          </cell>
          <cell r="I185">
            <v>2687.3199999999997</v>
          </cell>
          <cell r="J185">
            <v>2067.56</v>
          </cell>
        </row>
        <row r="186">
          <cell r="B186" t="str">
            <v>Semicircular bend15071.12</v>
          </cell>
          <cell r="C186" t="str">
            <v>Semicircular bend</v>
          </cell>
          <cell r="D186">
            <v>150</v>
          </cell>
          <cell r="E186">
            <v>71.12</v>
          </cell>
          <cell r="F186" t="str">
            <v>each</v>
          </cell>
          <cell r="G186">
            <v>2364.7400000000002</v>
          </cell>
          <cell r="H186">
            <v>3762.248</v>
          </cell>
          <cell r="I186">
            <v>3762.248</v>
          </cell>
          <cell r="J186">
            <v>2894.5840000000003</v>
          </cell>
        </row>
        <row r="187">
          <cell r="B187" t="str">
            <v>Semicircular bend200116.85</v>
          </cell>
          <cell r="C187" t="str">
            <v>Semicircular bend</v>
          </cell>
          <cell r="D187">
            <v>200</v>
          </cell>
          <cell r="E187">
            <v>116.85</v>
          </cell>
          <cell r="F187" t="str">
            <v>each</v>
          </cell>
          <cell r="G187">
            <v>3885.2624999999998</v>
          </cell>
          <cell r="H187">
            <v>6181.3649999999998</v>
          </cell>
          <cell r="I187">
            <v>6181.3649999999998</v>
          </cell>
          <cell r="J187">
            <v>4755.7950000000001</v>
          </cell>
        </row>
        <row r="188">
          <cell r="B188" t="str">
            <v>Sluice valve80</v>
          </cell>
          <cell r="C188" t="str">
            <v>Sluice valve</v>
          </cell>
          <cell r="D188">
            <v>80</v>
          </cell>
          <cell r="F188" t="str">
            <v>each</v>
          </cell>
          <cell r="G188">
            <v>3273</v>
          </cell>
          <cell r="H188">
            <v>4255</v>
          </cell>
          <cell r="I188">
            <v>4255</v>
          </cell>
          <cell r="J188">
            <v>4255</v>
          </cell>
        </row>
        <row r="189">
          <cell r="B189" t="str">
            <v>Sluice valve100</v>
          </cell>
          <cell r="C189" t="str">
            <v>Sluice valve</v>
          </cell>
          <cell r="D189">
            <v>100</v>
          </cell>
          <cell r="F189" t="str">
            <v>each</v>
          </cell>
          <cell r="G189">
            <v>4364</v>
          </cell>
          <cell r="H189">
            <v>5673</v>
          </cell>
          <cell r="I189">
            <v>5673</v>
          </cell>
          <cell r="J189">
            <v>5673</v>
          </cell>
        </row>
        <row r="190">
          <cell r="B190" t="str">
            <v>Sluice valve125</v>
          </cell>
          <cell r="C190" t="str">
            <v>Sluice valve</v>
          </cell>
          <cell r="D190">
            <v>125</v>
          </cell>
          <cell r="F190" t="str">
            <v>each</v>
          </cell>
          <cell r="G190">
            <v>5454</v>
          </cell>
          <cell r="H190">
            <v>7090</v>
          </cell>
          <cell r="I190">
            <v>7090</v>
          </cell>
          <cell r="J190">
            <v>7090</v>
          </cell>
        </row>
        <row r="191">
          <cell r="B191" t="str">
            <v>Sluice valve150</v>
          </cell>
          <cell r="C191" t="str">
            <v>Sluice valve</v>
          </cell>
          <cell r="D191">
            <v>150</v>
          </cell>
          <cell r="F191" t="str">
            <v>each</v>
          </cell>
          <cell r="G191">
            <v>6545</v>
          </cell>
          <cell r="H191">
            <v>8509</v>
          </cell>
          <cell r="I191">
            <v>8509</v>
          </cell>
          <cell r="J191">
            <v>8509</v>
          </cell>
        </row>
        <row r="192">
          <cell r="B192" t="str">
            <v>Sluice valve200</v>
          </cell>
          <cell r="C192" t="str">
            <v>Sluice valve</v>
          </cell>
          <cell r="D192">
            <v>200</v>
          </cell>
          <cell r="F192" t="str">
            <v>each</v>
          </cell>
          <cell r="G192">
            <v>11472</v>
          </cell>
          <cell r="H192">
            <v>14914</v>
          </cell>
          <cell r="I192">
            <v>14914</v>
          </cell>
          <cell r="J192">
            <v>14914</v>
          </cell>
        </row>
        <row r="193">
          <cell r="B193" t="str">
            <v>Sluice valve250</v>
          </cell>
          <cell r="C193" t="str">
            <v>Sluice valve</v>
          </cell>
          <cell r="D193">
            <v>250</v>
          </cell>
          <cell r="F193" t="str">
            <v>each</v>
          </cell>
          <cell r="G193">
            <v>16226</v>
          </cell>
          <cell r="H193">
            <v>21094</v>
          </cell>
          <cell r="I193">
            <v>21094</v>
          </cell>
          <cell r="J193">
            <v>21094</v>
          </cell>
        </row>
        <row r="194">
          <cell r="B194" t="str">
            <v>Sluice valve300</v>
          </cell>
          <cell r="C194" t="str">
            <v>Sluice valve</v>
          </cell>
          <cell r="D194">
            <v>300</v>
          </cell>
          <cell r="F194" t="str">
            <v>each</v>
          </cell>
          <cell r="G194">
            <v>22274</v>
          </cell>
          <cell r="H194">
            <v>28956</v>
          </cell>
          <cell r="I194">
            <v>28956</v>
          </cell>
          <cell r="J194">
            <v>28956</v>
          </cell>
        </row>
        <row r="195">
          <cell r="B195" t="str">
            <v>Sluice valve350</v>
          </cell>
          <cell r="C195" t="str">
            <v>Sluice valve</v>
          </cell>
          <cell r="D195">
            <v>350</v>
          </cell>
          <cell r="F195" t="str">
            <v>each</v>
          </cell>
          <cell r="G195">
            <v>50087</v>
          </cell>
          <cell r="H195">
            <v>71629</v>
          </cell>
          <cell r="I195">
            <v>71629</v>
          </cell>
          <cell r="J195">
            <v>71629</v>
          </cell>
        </row>
        <row r="196">
          <cell r="B196" t="str">
            <v>Sluice valve400</v>
          </cell>
          <cell r="C196" t="str">
            <v>Sluice valve</v>
          </cell>
          <cell r="D196">
            <v>400</v>
          </cell>
          <cell r="F196" t="str">
            <v>each</v>
          </cell>
          <cell r="G196">
            <v>59372</v>
          </cell>
          <cell r="H196">
            <v>89548</v>
          </cell>
          <cell r="I196">
            <v>89548</v>
          </cell>
          <cell r="J196">
            <v>89548</v>
          </cell>
        </row>
        <row r="197">
          <cell r="B197" t="str">
            <v>Sluice valve450</v>
          </cell>
          <cell r="C197" t="str">
            <v>Sluice valve</v>
          </cell>
          <cell r="D197">
            <v>450</v>
          </cell>
          <cell r="F197" t="str">
            <v>each</v>
          </cell>
          <cell r="G197">
            <v>74549</v>
          </cell>
          <cell r="H197">
            <v>112411</v>
          </cell>
          <cell r="I197">
            <v>112411</v>
          </cell>
          <cell r="J197">
            <v>112411</v>
          </cell>
        </row>
        <row r="198">
          <cell r="B198" t="str">
            <v>Sluice valve500</v>
          </cell>
          <cell r="C198" t="str">
            <v>Sluice valve</v>
          </cell>
          <cell r="D198">
            <v>500</v>
          </cell>
          <cell r="F198" t="str">
            <v>each</v>
          </cell>
          <cell r="G198">
            <v>85525</v>
          </cell>
          <cell r="H198">
            <v>129168</v>
          </cell>
          <cell r="I198">
            <v>129168</v>
          </cell>
          <cell r="J198">
            <v>129168</v>
          </cell>
        </row>
        <row r="199">
          <cell r="B199" t="str">
            <v>Sluice valve600</v>
          </cell>
          <cell r="C199" t="str">
            <v>Sluice valve</v>
          </cell>
          <cell r="D199">
            <v>600</v>
          </cell>
          <cell r="F199" t="str">
            <v>each</v>
          </cell>
          <cell r="G199">
            <v>125270</v>
          </cell>
          <cell r="H199">
            <v>191519</v>
          </cell>
          <cell r="I199">
            <v>191519</v>
          </cell>
          <cell r="J199">
            <v>191519</v>
          </cell>
        </row>
        <row r="200">
          <cell r="B200" t="str">
            <v>MTAs63mm</v>
          </cell>
          <cell r="C200" t="str">
            <v>MTAs</v>
          </cell>
          <cell r="D200" t="str">
            <v>63mm</v>
          </cell>
          <cell r="E200" t="str">
            <v>PVC</v>
          </cell>
          <cell r="F200" t="str">
            <v>each</v>
          </cell>
          <cell r="G200">
            <v>50</v>
          </cell>
          <cell r="H200">
            <v>58</v>
          </cell>
          <cell r="I200">
            <v>67</v>
          </cell>
        </row>
        <row r="201">
          <cell r="B201" t="str">
            <v>MTAs75mm</v>
          </cell>
          <cell r="C201" t="str">
            <v>MTAs</v>
          </cell>
          <cell r="D201" t="str">
            <v>75mm</v>
          </cell>
          <cell r="E201" t="str">
            <v>PVC</v>
          </cell>
          <cell r="F201" t="str">
            <v>each</v>
          </cell>
          <cell r="G201">
            <v>70</v>
          </cell>
          <cell r="H201">
            <v>81</v>
          </cell>
          <cell r="I201">
            <v>93</v>
          </cell>
        </row>
        <row r="202">
          <cell r="B202" t="str">
            <v>MTAs90mm</v>
          </cell>
          <cell r="C202" t="str">
            <v>MTAs</v>
          </cell>
          <cell r="D202" t="str">
            <v>90mm</v>
          </cell>
          <cell r="E202" t="str">
            <v>PVC</v>
          </cell>
          <cell r="F202" t="str">
            <v>each</v>
          </cell>
          <cell r="G202">
            <v>90</v>
          </cell>
          <cell r="H202">
            <v>104</v>
          </cell>
          <cell r="I202">
            <v>120</v>
          </cell>
        </row>
        <row r="203">
          <cell r="B203" t="str">
            <v>MTAs110mm</v>
          </cell>
          <cell r="C203" t="str">
            <v>MTAs</v>
          </cell>
          <cell r="D203" t="str">
            <v>110mm</v>
          </cell>
          <cell r="E203" t="str">
            <v>PVC</v>
          </cell>
          <cell r="F203" t="str">
            <v>each</v>
          </cell>
          <cell r="G203">
            <v>100</v>
          </cell>
          <cell r="H203">
            <v>115</v>
          </cell>
          <cell r="I203">
            <v>132</v>
          </cell>
        </row>
        <row r="204">
          <cell r="B204" t="str">
            <v>MTAs125mm</v>
          </cell>
          <cell r="C204" t="str">
            <v>MTAs</v>
          </cell>
          <cell r="D204" t="str">
            <v>125mm</v>
          </cell>
          <cell r="E204" t="str">
            <v>PVC</v>
          </cell>
          <cell r="F204" t="str">
            <v>each</v>
          </cell>
          <cell r="G204">
            <v>142</v>
          </cell>
          <cell r="H204">
            <v>163</v>
          </cell>
          <cell r="I204">
            <v>187</v>
          </cell>
        </row>
        <row r="205">
          <cell r="B205" t="str">
            <v>MTAs140mm</v>
          </cell>
          <cell r="C205" t="str">
            <v>MTAs</v>
          </cell>
          <cell r="D205" t="str">
            <v>140mm</v>
          </cell>
          <cell r="E205" t="str">
            <v>PVC</v>
          </cell>
          <cell r="F205" t="str">
            <v>each</v>
          </cell>
          <cell r="G205">
            <v>165</v>
          </cell>
          <cell r="H205">
            <v>190</v>
          </cell>
          <cell r="I205">
            <v>219</v>
          </cell>
        </row>
        <row r="206">
          <cell r="B206" t="str">
            <v>MTAs160mm</v>
          </cell>
          <cell r="C206" t="str">
            <v>MTAs</v>
          </cell>
          <cell r="D206" t="str">
            <v>160mm</v>
          </cell>
          <cell r="E206" t="str">
            <v>PVC</v>
          </cell>
          <cell r="F206" t="str">
            <v>each</v>
          </cell>
          <cell r="G206">
            <v>188</v>
          </cell>
          <cell r="H206">
            <v>216</v>
          </cell>
          <cell r="I206">
            <v>248</v>
          </cell>
        </row>
        <row r="207">
          <cell r="B207" t="str">
            <v>MTAs180mm</v>
          </cell>
          <cell r="C207" t="str">
            <v>MTAs</v>
          </cell>
          <cell r="D207" t="str">
            <v>180mm</v>
          </cell>
          <cell r="E207" t="str">
            <v>PVC</v>
          </cell>
          <cell r="F207" t="str">
            <v>each</v>
          </cell>
          <cell r="G207">
            <v>220</v>
          </cell>
          <cell r="H207">
            <v>253</v>
          </cell>
          <cell r="I207">
            <v>291</v>
          </cell>
        </row>
        <row r="208">
          <cell r="B208" t="str">
            <v>MTAs200mm</v>
          </cell>
          <cell r="C208" t="str">
            <v>MTAs</v>
          </cell>
          <cell r="D208" t="str">
            <v>200mm</v>
          </cell>
          <cell r="E208" t="str">
            <v>PVC</v>
          </cell>
          <cell r="F208" t="str">
            <v>each</v>
          </cell>
          <cell r="G208">
            <v>260</v>
          </cell>
          <cell r="H208">
            <v>299</v>
          </cell>
          <cell r="I208">
            <v>344</v>
          </cell>
        </row>
        <row r="209">
          <cell r="B209" t="str">
            <v>MTAs225mm</v>
          </cell>
          <cell r="C209" t="str">
            <v>MTAs</v>
          </cell>
          <cell r="D209" t="str">
            <v>225mm</v>
          </cell>
          <cell r="E209" t="str">
            <v>PVC</v>
          </cell>
          <cell r="F209" t="str">
            <v>each</v>
          </cell>
          <cell r="G209">
            <v>280</v>
          </cell>
          <cell r="H209">
            <v>322</v>
          </cell>
          <cell r="I209">
            <v>370</v>
          </cell>
        </row>
        <row r="210">
          <cell r="B210" t="str">
            <v>MTAs250mm</v>
          </cell>
          <cell r="C210" t="str">
            <v>MTAs</v>
          </cell>
          <cell r="D210" t="str">
            <v>250mm</v>
          </cell>
          <cell r="E210" t="str">
            <v>PVC</v>
          </cell>
          <cell r="F210" t="str">
            <v>each</v>
          </cell>
          <cell r="G210">
            <v>340</v>
          </cell>
          <cell r="H210">
            <v>391</v>
          </cell>
          <cell r="I210">
            <v>450</v>
          </cell>
        </row>
        <row r="211">
          <cell r="B211" t="str">
            <v>MTAs280mm</v>
          </cell>
          <cell r="C211" t="str">
            <v>MTAs</v>
          </cell>
          <cell r="D211" t="str">
            <v>280mm</v>
          </cell>
          <cell r="E211" t="str">
            <v>PVC</v>
          </cell>
          <cell r="F211" t="str">
            <v>each</v>
          </cell>
          <cell r="G211">
            <v>380</v>
          </cell>
          <cell r="H211">
            <v>437</v>
          </cell>
          <cell r="I211">
            <v>503</v>
          </cell>
        </row>
        <row r="212">
          <cell r="B212" t="str">
            <v>MTAs315mm</v>
          </cell>
          <cell r="C212" t="str">
            <v>MTAs</v>
          </cell>
          <cell r="D212" t="str">
            <v>315mm</v>
          </cell>
          <cell r="E212" t="str">
            <v>PVC</v>
          </cell>
          <cell r="F212" t="str">
            <v>each</v>
          </cell>
          <cell r="G212">
            <v>420</v>
          </cell>
          <cell r="H212">
            <v>483</v>
          </cell>
          <cell r="I212">
            <v>555</v>
          </cell>
        </row>
        <row r="213">
          <cell r="B213" t="str">
            <v>MS threaded flanges63mm</v>
          </cell>
          <cell r="C213" t="str">
            <v>MS threaded flanges</v>
          </cell>
          <cell r="D213" t="str">
            <v>63mm</v>
          </cell>
          <cell r="E213" t="str">
            <v>PVC</v>
          </cell>
          <cell r="F213" t="str">
            <v>each</v>
          </cell>
          <cell r="G213">
            <v>296</v>
          </cell>
          <cell r="H213">
            <v>340</v>
          </cell>
          <cell r="I213">
            <v>391</v>
          </cell>
        </row>
        <row r="214">
          <cell r="B214" t="str">
            <v>MS threaded flanges75mm</v>
          </cell>
          <cell r="C214" t="str">
            <v>MS threaded flanges</v>
          </cell>
          <cell r="D214" t="str">
            <v>75mm</v>
          </cell>
          <cell r="E214" t="str">
            <v>PVC</v>
          </cell>
          <cell r="F214" t="str">
            <v>each</v>
          </cell>
          <cell r="G214">
            <v>296</v>
          </cell>
          <cell r="H214">
            <v>340</v>
          </cell>
          <cell r="I214">
            <v>391</v>
          </cell>
        </row>
        <row r="215">
          <cell r="B215" t="str">
            <v>MS threaded flanges90mm</v>
          </cell>
          <cell r="C215" t="str">
            <v>MS threaded flanges</v>
          </cell>
          <cell r="D215" t="str">
            <v>90mm</v>
          </cell>
          <cell r="E215" t="str">
            <v>PVC</v>
          </cell>
          <cell r="F215" t="str">
            <v>each</v>
          </cell>
          <cell r="G215">
            <v>296</v>
          </cell>
          <cell r="H215">
            <v>340</v>
          </cell>
          <cell r="I215">
            <v>391</v>
          </cell>
        </row>
        <row r="216">
          <cell r="B216" t="str">
            <v>MS threaded flanges110mm</v>
          </cell>
          <cell r="C216" t="str">
            <v>MS threaded flanges</v>
          </cell>
          <cell r="D216" t="str">
            <v>110mm</v>
          </cell>
          <cell r="E216" t="str">
            <v>PVC</v>
          </cell>
          <cell r="F216" t="str">
            <v>each</v>
          </cell>
          <cell r="G216">
            <v>360</v>
          </cell>
          <cell r="H216">
            <v>414</v>
          </cell>
          <cell r="I216">
            <v>476</v>
          </cell>
        </row>
        <row r="217">
          <cell r="B217" t="str">
            <v>MS threaded flanges125mm</v>
          </cell>
          <cell r="C217" t="str">
            <v>MS threaded flanges</v>
          </cell>
          <cell r="D217" t="str">
            <v>125mm</v>
          </cell>
          <cell r="E217" t="str">
            <v>PVC</v>
          </cell>
          <cell r="F217" t="str">
            <v>each</v>
          </cell>
          <cell r="G217">
            <v>484</v>
          </cell>
          <cell r="H217">
            <v>557</v>
          </cell>
          <cell r="I217">
            <v>641</v>
          </cell>
        </row>
        <row r="218">
          <cell r="B218" t="str">
            <v>MS threaded flanges140mm</v>
          </cell>
          <cell r="C218" t="str">
            <v>MS threaded flanges</v>
          </cell>
          <cell r="D218" t="str">
            <v>140mm</v>
          </cell>
          <cell r="E218" t="str">
            <v>PVC</v>
          </cell>
          <cell r="F218" t="str">
            <v>each</v>
          </cell>
          <cell r="G218">
            <v>564</v>
          </cell>
          <cell r="H218">
            <v>649</v>
          </cell>
          <cell r="I218">
            <v>746</v>
          </cell>
        </row>
        <row r="219">
          <cell r="B219" t="str">
            <v>MS threaded flanges160mm</v>
          </cell>
          <cell r="C219" t="str">
            <v>MS threaded flanges</v>
          </cell>
          <cell r="D219" t="str">
            <v>160mm</v>
          </cell>
          <cell r="E219" t="str">
            <v>PVC</v>
          </cell>
          <cell r="F219" t="str">
            <v>each</v>
          </cell>
          <cell r="G219">
            <v>564</v>
          </cell>
          <cell r="H219">
            <v>649</v>
          </cell>
          <cell r="I219">
            <v>746</v>
          </cell>
        </row>
        <row r="220">
          <cell r="B220" t="str">
            <v>MS threaded flanges180mm</v>
          </cell>
          <cell r="C220" t="str">
            <v>MS threaded flanges</v>
          </cell>
          <cell r="D220" t="str">
            <v>180mm</v>
          </cell>
          <cell r="E220" t="str">
            <v>PVC</v>
          </cell>
          <cell r="F220" t="str">
            <v>each</v>
          </cell>
          <cell r="G220">
            <v>764</v>
          </cell>
          <cell r="H220">
            <v>879</v>
          </cell>
          <cell r="I220">
            <v>1011</v>
          </cell>
        </row>
        <row r="221">
          <cell r="B221" t="str">
            <v>MS threaded flanges200mm</v>
          </cell>
          <cell r="C221" t="str">
            <v>MS threaded flanges</v>
          </cell>
          <cell r="D221" t="str">
            <v>200mm</v>
          </cell>
          <cell r="E221" t="str">
            <v>PVC</v>
          </cell>
          <cell r="F221" t="str">
            <v>each</v>
          </cell>
          <cell r="G221">
            <v>780</v>
          </cell>
          <cell r="H221">
            <v>897</v>
          </cell>
          <cell r="I221">
            <v>1032</v>
          </cell>
        </row>
        <row r="222">
          <cell r="B222" t="str">
            <v>MS threaded flanges225mm</v>
          </cell>
          <cell r="C222" t="str">
            <v>MS threaded flanges</v>
          </cell>
          <cell r="D222" t="str">
            <v>225mm</v>
          </cell>
          <cell r="E222" t="str">
            <v>PVC</v>
          </cell>
          <cell r="F222" t="str">
            <v>each</v>
          </cell>
          <cell r="G222">
            <v>825</v>
          </cell>
          <cell r="H222">
            <v>949</v>
          </cell>
          <cell r="I222">
            <v>1091</v>
          </cell>
        </row>
        <row r="223">
          <cell r="B223" t="str">
            <v>MS threaded flanges250mm</v>
          </cell>
          <cell r="C223" t="str">
            <v>MS threaded flanges</v>
          </cell>
          <cell r="D223" t="str">
            <v>250mm</v>
          </cell>
          <cell r="E223" t="str">
            <v>PVC</v>
          </cell>
          <cell r="F223" t="str">
            <v>each</v>
          </cell>
          <cell r="G223">
            <v>840</v>
          </cell>
          <cell r="H223">
            <v>966</v>
          </cell>
          <cell r="I223">
            <v>1111</v>
          </cell>
        </row>
        <row r="224">
          <cell r="B224" t="str">
            <v>MS threaded flanges280mm</v>
          </cell>
          <cell r="C224" t="str">
            <v>MS threaded flanges</v>
          </cell>
          <cell r="D224" t="str">
            <v>280mm</v>
          </cell>
          <cell r="E224" t="str">
            <v>PVC</v>
          </cell>
          <cell r="F224" t="str">
            <v>each</v>
          </cell>
          <cell r="G224">
            <v>860</v>
          </cell>
          <cell r="H224">
            <v>989</v>
          </cell>
          <cell r="I224">
            <v>1137</v>
          </cell>
        </row>
        <row r="225">
          <cell r="B225" t="str">
            <v>MS threaded flanges315mm</v>
          </cell>
          <cell r="C225" t="str">
            <v>MS threaded flanges</v>
          </cell>
          <cell r="D225" t="str">
            <v>315mm</v>
          </cell>
          <cell r="E225" t="str">
            <v>PVC</v>
          </cell>
          <cell r="F225" t="str">
            <v>each</v>
          </cell>
          <cell r="G225">
            <v>860</v>
          </cell>
          <cell r="H225">
            <v>989</v>
          </cell>
          <cell r="I225">
            <v>1137</v>
          </cell>
        </row>
        <row r="226">
          <cell r="B226" t="str">
            <v>Jointing charges-Main line63mmPVC</v>
          </cell>
          <cell r="C226" t="str">
            <v>Jointing charges-Main line</v>
          </cell>
          <cell r="D226" t="str">
            <v>63mm</v>
          </cell>
          <cell r="E226" t="str">
            <v>PVC</v>
          </cell>
          <cell r="F226" t="str">
            <v>each</v>
          </cell>
          <cell r="G226">
            <v>147.16</v>
          </cell>
          <cell r="H226">
            <v>147.16</v>
          </cell>
          <cell r="I226">
            <v>147.16</v>
          </cell>
        </row>
        <row r="227">
          <cell r="B227" t="str">
            <v>Jointing charges-Main line75mmPVC</v>
          </cell>
          <cell r="C227" t="str">
            <v>Jointing charges-Main line</v>
          </cell>
          <cell r="D227" t="str">
            <v>75mm</v>
          </cell>
          <cell r="E227" t="str">
            <v>PVC</v>
          </cell>
          <cell r="F227" t="str">
            <v>each</v>
          </cell>
          <cell r="G227">
            <v>147.16</v>
          </cell>
          <cell r="H227">
            <v>147.16</v>
          </cell>
          <cell r="I227">
            <v>147.16</v>
          </cell>
        </row>
        <row r="228">
          <cell r="B228" t="str">
            <v>Jointing charges-Main line90mmPVC</v>
          </cell>
          <cell r="C228" t="str">
            <v>Jointing charges-Main line</v>
          </cell>
          <cell r="D228" t="str">
            <v>90mm</v>
          </cell>
          <cell r="E228" t="str">
            <v>PVC</v>
          </cell>
          <cell r="F228" t="str">
            <v>each</v>
          </cell>
          <cell r="G228">
            <v>147.16</v>
          </cell>
          <cell r="H228">
            <v>147.16</v>
          </cell>
          <cell r="I228">
            <v>147.16</v>
          </cell>
        </row>
        <row r="229">
          <cell r="B229" t="str">
            <v>Jointing charges-Main line110mmPVC</v>
          </cell>
          <cell r="C229" t="str">
            <v>Jointing charges-Main line</v>
          </cell>
          <cell r="D229" t="str">
            <v>110mm</v>
          </cell>
          <cell r="E229" t="str">
            <v>PVC</v>
          </cell>
          <cell r="F229" t="str">
            <v>each</v>
          </cell>
          <cell r="G229">
            <v>264.36</v>
          </cell>
          <cell r="H229">
            <v>264.36</v>
          </cell>
          <cell r="I229">
            <v>264.36</v>
          </cell>
        </row>
        <row r="230">
          <cell r="B230" t="str">
            <v>Jointing charges-Main line125mmPVC</v>
          </cell>
          <cell r="C230" t="str">
            <v>Jointing charges-Main line</v>
          </cell>
          <cell r="D230" t="str">
            <v>125mm</v>
          </cell>
          <cell r="E230" t="str">
            <v>PVC</v>
          </cell>
          <cell r="F230" t="str">
            <v>each</v>
          </cell>
          <cell r="G230">
            <v>276.5</v>
          </cell>
          <cell r="H230">
            <v>276.5</v>
          </cell>
          <cell r="I230">
            <v>276.5</v>
          </cell>
        </row>
        <row r="231">
          <cell r="B231" t="str">
            <v>Jointing charges-Main line140mmPVC</v>
          </cell>
          <cell r="C231" t="str">
            <v>Jointing charges-Main line</v>
          </cell>
          <cell r="D231" t="str">
            <v>140mm</v>
          </cell>
          <cell r="E231" t="str">
            <v>PVC</v>
          </cell>
          <cell r="F231" t="str">
            <v>each</v>
          </cell>
          <cell r="G231">
            <v>364.94</v>
          </cell>
          <cell r="H231">
            <v>364.94</v>
          </cell>
          <cell r="I231">
            <v>364.94</v>
          </cell>
        </row>
        <row r="232">
          <cell r="B232" t="str">
            <v>Jointing charges-Main line160mmPVC</v>
          </cell>
          <cell r="C232" t="str">
            <v>Jointing charges-Main line</v>
          </cell>
          <cell r="D232" t="str">
            <v>160mm</v>
          </cell>
          <cell r="E232" t="str">
            <v>PVC</v>
          </cell>
          <cell r="F232" t="str">
            <v>each</v>
          </cell>
          <cell r="G232">
            <v>364.94</v>
          </cell>
          <cell r="H232">
            <v>364.94</v>
          </cell>
          <cell r="I232">
            <v>364.94</v>
          </cell>
        </row>
        <row r="233">
          <cell r="B233" t="str">
            <v>Jointing charges-Main line180mmPVC</v>
          </cell>
          <cell r="C233" t="str">
            <v>Jointing charges-Main line</v>
          </cell>
          <cell r="D233" t="str">
            <v>180mm</v>
          </cell>
          <cell r="E233" t="str">
            <v>PVC</v>
          </cell>
          <cell r="F233" t="str">
            <v>each</v>
          </cell>
          <cell r="G233">
            <v>364.94</v>
          </cell>
          <cell r="H233">
            <v>364.94</v>
          </cell>
          <cell r="I233">
            <v>364.94</v>
          </cell>
        </row>
        <row r="234">
          <cell r="B234" t="str">
            <v>Jointing charges-Main line200mmPVC</v>
          </cell>
          <cell r="C234" t="str">
            <v>Jointing charges-Main line</v>
          </cell>
          <cell r="D234" t="str">
            <v>200mm</v>
          </cell>
          <cell r="E234" t="str">
            <v>PVC</v>
          </cell>
          <cell r="F234" t="str">
            <v>each</v>
          </cell>
          <cell r="G234">
            <v>387.88</v>
          </cell>
          <cell r="H234">
            <v>387.88</v>
          </cell>
          <cell r="I234">
            <v>387.88</v>
          </cell>
        </row>
        <row r="235">
          <cell r="B235" t="str">
            <v>Jointing charges-Main line225mmPVC</v>
          </cell>
          <cell r="C235" t="str">
            <v>Jointing charges-Main line</v>
          </cell>
          <cell r="D235" t="str">
            <v>225mm</v>
          </cell>
          <cell r="E235" t="str">
            <v>PVC</v>
          </cell>
          <cell r="F235" t="str">
            <v>each</v>
          </cell>
          <cell r="G235">
            <v>387.88</v>
          </cell>
          <cell r="H235">
            <v>387.88</v>
          </cell>
          <cell r="I235">
            <v>387.88</v>
          </cell>
        </row>
        <row r="236">
          <cell r="B236" t="str">
            <v>Jointing charges-Main line250mmPVC</v>
          </cell>
          <cell r="C236" t="str">
            <v>Jointing charges-Main line</v>
          </cell>
          <cell r="D236" t="str">
            <v>250mm</v>
          </cell>
          <cell r="E236" t="str">
            <v>PVC</v>
          </cell>
          <cell r="F236" t="str">
            <v>each</v>
          </cell>
          <cell r="G236">
            <v>567.64</v>
          </cell>
          <cell r="H236">
            <v>567.64</v>
          </cell>
          <cell r="I236">
            <v>567.64</v>
          </cell>
        </row>
        <row r="237">
          <cell r="B237" t="str">
            <v>Jointing charges-Main line280mmPVC</v>
          </cell>
          <cell r="C237" t="str">
            <v>Jointing charges-Main line</v>
          </cell>
          <cell r="D237" t="str">
            <v>280mm</v>
          </cell>
          <cell r="E237" t="str">
            <v>PVC</v>
          </cell>
          <cell r="F237" t="str">
            <v>each</v>
          </cell>
          <cell r="G237">
            <v>567.64</v>
          </cell>
          <cell r="H237">
            <v>567.64</v>
          </cell>
          <cell r="I237">
            <v>567.64</v>
          </cell>
        </row>
        <row r="238">
          <cell r="B238" t="str">
            <v>Jointing charges-Main line315mmPVC</v>
          </cell>
          <cell r="C238" t="str">
            <v>Jointing charges-Main line</v>
          </cell>
          <cell r="D238" t="str">
            <v>315mm</v>
          </cell>
          <cell r="E238" t="str">
            <v>PVC</v>
          </cell>
          <cell r="F238" t="str">
            <v>each</v>
          </cell>
          <cell r="G238">
            <v>602.08000000000004</v>
          </cell>
          <cell r="H238">
            <v>602.08000000000004</v>
          </cell>
          <cell r="I238">
            <v>602.08000000000004</v>
          </cell>
        </row>
        <row r="239">
          <cell r="B239" t="str">
            <v>Jointing charges-Air valve63mmPVC</v>
          </cell>
          <cell r="C239" t="str">
            <v>Jointing charges-Air valve</v>
          </cell>
          <cell r="D239" t="str">
            <v>63mm</v>
          </cell>
          <cell r="E239" t="str">
            <v>PVC</v>
          </cell>
          <cell r="F239" t="str">
            <v>each</v>
          </cell>
          <cell r="G239">
            <v>46.06</v>
          </cell>
          <cell r="H239">
            <v>46.06</v>
          </cell>
          <cell r="I239">
            <v>46.06</v>
          </cell>
        </row>
        <row r="240">
          <cell r="B240" t="str">
            <v>Jointing charges-Air valve75mmPVC</v>
          </cell>
          <cell r="C240" t="str">
            <v>Jointing charges-Air valve</v>
          </cell>
          <cell r="D240" t="str">
            <v>75mm</v>
          </cell>
          <cell r="E240" t="str">
            <v>PVC</v>
          </cell>
          <cell r="F240" t="str">
            <v>each</v>
          </cell>
          <cell r="G240">
            <v>46.06</v>
          </cell>
          <cell r="H240">
            <v>46.06</v>
          </cell>
          <cell r="I240">
            <v>46.06</v>
          </cell>
        </row>
        <row r="241">
          <cell r="B241" t="str">
            <v>Jointing charges-Air valve90mmPVC</v>
          </cell>
          <cell r="C241" t="str">
            <v>Jointing charges-Air valve</v>
          </cell>
          <cell r="D241" t="str">
            <v>90mm</v>
          </cell>
          <cell r="E241" t="str">
            <v>PVC</v>
          </cell>
          <cell r="F241" t="str">
            <v>each</v>
          </cell>
          <cell r="G241">
            <v>46.06</v>
          </cell>
          <cell r="H241">
            <v>46.06</v>
          </cell>
          <cell r="I241">
            <v>46.06</v>
          </cell>
        </row>
        <row r="242">
          <cell r="B242" t="str">
            <v>Jointing charges-Air valve110mmPVC</v>
          </cell>
          <cell r="C242" t="str">
            <v>Jointing charges-Air valve</v>
          </cell>
          <cell r="D242" t="str">
            <v>110mm</v>
          </cell>
          <cell r="E242" t="str">
            <v>PVC</v>
          </cell>
          <cell r="F242" t="str">
            <v>each</v>
          </cell>
          <cell r="G242">
            <v>46.06</v>
          </cell>
          <cell r="H242">
            <v>46.06</v>
          </cell>
          <cell r="I242">
            <v>46.06</v>
          </cell>
        </row>
        <row r="243">
          <cell r="B243" t="str">
            <v>Jointing charges-Air valve125mmPVC</v>
          </cell>
          <cell r="C243" t="str">
            <v>Jointing charges-Air valve</v>
          </cell>
          <cell r="D243" t="str">
            <v>125mm</v>
          </cell>
          <cell r="E243" t="str">
            <v>PVC</v>
          </cell>
          <cell r="F243" t="str">
            <v>each</v>
          </cell>
          <cell r="G243">
            <v>71.89</v>
          </cell>
          <cell r="H243">
            <v>71.89</v>
          </cell>
          <cell r="I243">
            <v>71.89</v>
          </cell>
        </row>
        <row r="244">
          <cell r="B244" t="str">
            <v>Jointing charges-Air valve140mmPVC</v>
          </cell>
          <cell r="C244" t="str">
            <v>Jointing charges-Air valve</v>
          </cell>
          <cell r="D244" t="str">
            <v>140mm</v>
          </cell>
          <cell r="E244" t="str">
            <v>PVC</v>
          </cell>
          <cell r="F244" t="str">
            <v>each</v>
          </cell>
          <cell r="G244">
            <v>71.89</v>
          </cell>
          <cell r="H244">
            <v>71.89</v>
          </cell>
          <cell r="I244">
            <v>71.89</v>
          </cell>
        </row>
        <row r="245">
          <cell r="B245" t="str">
            <v>Jointing charges-Air valve160mmPVC</v>
          </cell>
          <cell r="C245" t="str">
            <v>Jointing charges-Air valve</v>
          </cell>
          <cell r="D245" t="str">
            <v>160mm</v>
          </cell>
          <cell r="E245" t="str">
            <v>PVC</v>
          </cell>
          <cell r="F245" t="str">
            <v>each</v>
          </cell>
          <cell r="G245">
            <v>71.89</v>
          </cell>
          <cell r="H245">
            <v>71.89</v>
          </cell>
          <cell r="I245">
            <v>71.89</v>
          </cell>
        </row>
        <row r="246">
          <cell r="B246" t="str">
            <v>Jointing charges-Air valve180mmPVC</v>
          </cell>
          <cell r="C246" t="str">
            <v>Jointing charges-Air valve</v>
          </cell>
          <cell r="D246" t="str">
            <v>180mm</v>
          </cell>
          <cell r="E246" t="str">
            <v>PVC</v>
          </cell>
          <cell r="F246" t="str">
            <v>each</v>
          </cell>
          <cell r="G246">
            <v>71.89</v>
          </cell>
          <cell r="H246">
            <v>71.89</v>
          </cell>
          <cell r="I246">
            <v>71.89</v>
          </cell>
        </row>
        <row r="247">
          <cell r="B247" t="str">
            <v>Jointing charges-Air valve200mmPVC</v>
          </cell>
          <cell r="C247" t="str">
            <v>Jointing charges-Air valve</v>
          </cell>
          <cell r="D247" t="str">
            <v>200mm</v>
          </cell>
          <cell r="E247" t="str">
            <v>PVC</v>
          </cell>
          <cell r="F247" t="str">
            <v>each</v>
          </cell>
          <cell r="G247">
            <v>71.89</v>
          </cell>
          <cell r="H247">
            <v>71.89</v>
          </cell>
          <cell r="I247">
            <v>71.89</v>
          </cell>
        </row>
        <row r="248">
          <cell r="B248" t="str">
            <v>Jointing charges-Air valve225mmPVC</v>
          </cell>
          <cell r="C248" t="str">
            <v>Jointing charges-Air valve</v>
          </cell>
          <cell r="D248" t="str">
            <v>225mm</v>
          </cell>
          <cell r="E248" t="str">
            <v>PVC</v>
          </cell>
          <cell r="F248" t="str">
            <v>each</v>
          </cell>
          <cell r="G248">
            <v>71.89</v>
          </cell>
          <cell r="H248">
            <v>71.89</v>
          </cell>
          <cell r="I248">
            <v>71.89</v>
          </cell>
        </row>
        <row r="249">
          <cell r="B249" t="str">
            <v>Jointing charges-Air valve250mmPVC</v>
          </cell>
          <cell r="C249" t="str">
            <v>Jointing charges-Air valve</v>
          </cell>
          <cell r="D249" t="str">
            <v>250mm</v>
          </cell>
          <cell r="E249" t="str">
            <v>PVC</v>
          </cell>
          <cell r="F249" t="str">
            <v>each</v>
          </cell>
          <cell r="G249">
            <v>73.58</v>
          </cell>
          <cell r="H249">
            <v>73.58</v>
          </cell>
          <cell r="I249">
            <v>73.58</v>
          </cell>
        </row>
        <row r="250">
          <cell r="B250" t="str">
            <v>Jointing charges-Air valve280mmPVC</v>
          </cell>
          <cell r="C250" t="str">
            <v>Jointing charges-Air valve</v>
          </cell>
          <cell r="D250" t="str">
            <v>280mm</v>
          </cell>
          <cell r="E250" t="str">
            <v>PVC</v>
          </cell>
          <cell r="F250" t="str">
            <v>each</v>
          </cell>
          <cell r="G250">
            <v>73.58</v>
          </cell>
          <cell r="H250">
            <v>73.58</v>
          </cell>
          <cell r="I250">
            <v>73.58</v>
          </cell>
        </row>
        <row r="251">
          <cell r="B251" t="str">
            <v>Jointing charges-Air valve315mmPVC</v>
          </cell>
          <cell r="C251" t="str">
            <v>Jointing charges-Air valve</v>
          </cell>
          <cell r="D251" t="str">
            <v>315mm</v>
          </cell>
          <cell r="E251" t="str">
            <v>PVC</v>
          </cell>
          <cell r="F251" t="str">
            <v>each</v>
          </cell>
          <cell r="G251">
            <v>73.58</v>
          </cell>
          <cell r="H251">
            <v>73.58</v>
          </cell>
          <cell r="I251">
            <v>73.58</v>
          </cell>
        </row>
        <row r="252">
          <cell r="B252" t="str">
            <v>Labour charges for flanged joints63mmPVC</v>
          </cell>
          <cell r="C252" t="str">
            <v>Labour charges for flanged joints</v>
          </cell>
          <cell r="D252" t="str">
            <v>63mm</v>
          </cell>
          <cell r="E252" t="str">
            <v>PVC</v>
          </cell>
          <cell r="F252" t="str">
            <v>each</v>
          </cell>
          <cell r="G252">
            <v>220.4</v>
          </cell>
          <cell r="H252">
            <v>220.4</v>
          </cell>
          <cell r="I252">
            <v>220.4</v>
          </cell>
        </row>
        <row r="253">
          <cell r="B253" t="str">
            <v>Labour charges for flanged joints75mmPVC</v>
          </cell>
          <cell r="C253" t="str">
            <v>Labour charges for flanged joints</v>
          </cell>
          <cell r="D253" t="str">
            <v>75mm</v>
          </cell>
          <cell r="E253" t="str">
            <v>PVC</v>
          </cell>
          <cell r="F253" t="str">
            <v>each</v>
          </cell>
          <cell r="G253">
            <v>220.4</v>
          </cell>
          <cell r="H253">
            <v>220.4</v>
          </cell>
          <cell r="I253">
            <v>220.4</v>
          </cell>
        </row>
        <row r="254">
          <cell r="B254" t="str">
            <v>Labour charges for flanged joints90mmPVC</v>
          </cell>
          <cell r="C254" t="str">
            <v>Labour charges for flanged joints</v>
          </cell>
          <cell r="D254" t="str">
            <v>90mm</v>
          </cell>
          <cell r="E254" t="str">
            <v>PVC</v>
          </cell>
          <cell r="F254" t="str">
            <v>each</v>
          </cell>
          <cell r="G254">
            <v>220.4</v>
          </cell>
          <cell r="H254">
            <v>220.4</v>
          </cell>
          <cell r="I254">
            <v>220.4</v>
          </cell>
        </row>
        <row r="255">
          <cell r="B255" t="str">
            <v>Labour charges for flanged joints110mmPVC</v>
          </cell>
          <cell r="C255" t="str">
            <v>Labour charges for flanged joints</v>
          </cell>
          <cell r="D255" t="str">
            <v>110mm</v>
          </cell>
          <cell r="E255" t="str">
            <v>PVC</v>
          </cell>
          <cell r="F255" t="str">
            <v>each</v>
          </cell>
          <cell r="G255">
            <v>234.8</v>
          </cell>
          <cell r="H255">
            <v>234.8</v>
          </cell>
          <cell r="I255">
            <v>234.8</v>
          </cell>
        </row>
        <row r="256">
          <cell r="B256" t="str">
            <v>Labour charges for flanged joints125mmPVC</v>
          </cell>
          <cell r="C256" t="str">
            <v>Labour charges for flanged joints</v>
          </cell>
          <cell r="D256" t="str">
            <v>125mm</v>
          </cell>
          <cell r="E256" t="str">
            <v>PVC</v>
          </cell>
          <cell r="F256" t="str">
            <v>each</v>
          </cell>
          <cell r="G256">
            <v>339.2</v>
          </cell>
          <cell r="H256">
            <v>339.2</v>
          </cell>
          <cell r="I256">
            <v>339.2</v>
          </cell>
        </row>
        <row r="257">
          <cell r="B257" t="str">
            <v>Labour charges for flanged joints140mmPVC</v>
          </cell>
          <cell r="C257" t="str">
            <v>Labour charges for flanged joints</v>
          </cell>
          <cell r="D257" t="str">
            <v>140mm</v>
          </cell>
          <cell r="E257" t="str">
            <v>PVC</v>
          </cell>
          <cell r="F257" t="str">
            <v>each</v>
          </cell>
          <cell r="G257">
            <v>353.2</v>
          </cell>
          <cell r="H257">
            <v>353.2</v>
          </cell>
          <cell r="I257">
            <v>353.2</v>
          </cell>
        </row>
        <row r="258">
          <cell r="B258" t="str">
            <v>Labour charges for flanged joints160mmPVC</v>
          </cell>
          <cell r="C258" t="str">
            <v>Labour charges for flanged joints</v>
          </cell>
          <cell r="D258" t="str">
            <v>160mm</v>
          </cell>
          <cell r="E258" t="str">
            <v>PVC</v>
          </cell>
          <cell r="F258" t="str">
            <v>each</v>
          </cell>
          <cell r="G258">
            <v>353.2</v>
          </cell>
          <cell r="H258">
            <v>353.2</v>
          </cell>
          <cell r="I258">
            <v>353.2</v>
          </cell>
        </row>
        <row r="259">
          <cell r="B259" t="str">
            <v>Labour charges for flanged joints180mmPVC</v>
          </cell>
          <cell r="C259" t="str">
            <v>Labour charges for flanged joints</v>
          </cell>
          <cell r="D259" t="str">
            <v>180mm</v>
          </cell>
          <cell r="E259" t="str">
            <v>PVC</v>
          </cell>
          <cell r="F259" t="str">
            <v>each</v>
          </cell>
          <cell r="G259">
            <v>353.2</v>
          </cell>
          <cell r="H259">
            <v>353.2</v>
          </cell>
          <cell r="I259">
            <v>353.2</v>
          </cell>
        </row>
        <row r="260">
          <cell r="B260" t="str">
            <v>Labour charges for flanged joints200mmPVC</v>
          </cell>
          <cell r="C260" t="str">
            <v>Labour charges for flanged joints</v>
          </cell>
          <cell r="D260" t="str">
            <v>200mm</v>
          </cell>
          <cell r="E260" t="str">
            <v>PVC</v>
          </cell>
          <cell r="F260" t="str">
            <v>each</v>
          </cell>
          <cell r="G260">
            <v>466</v>
          </cell>
          <cell r="H260">
            <v>466</v>
          </cell>
          <cell r="I260">
            <v>466</v>
          </cell>
        </row>
        <row r="261">
          <cell r="B261" t="str">
            <v>Labour charges for flanged joints225mmPVC</v>
          </cell>
          <cell r="C261" t="str">
            <v>Labour charges for flanged joints</v>
          </cell>
          <cell r="D261" t="str">
            <v>225mm</v>
          </cell>
          <cell r="E261" t="str">
            <v>PVC</v>
          </cell>
          <cell r="F261" t="str">
            <v>each</v>
          </cell>
          <cell r="G261">
            <v>466</v>
          </cell>
          <cell r="H261">
            <v>466</v>
          </cell>
          <cell r="I261">
            <v>466</v>
          </cell>
        </row>
        <row r="262">
          <cell r="B262" t="str">
            <v>Labour charges for flanged joints250mmPVC</v>
          </cell>
          <cell r="C262" t="str">
            <v>Labour charges for flanged joints</v>
          </cell>
          <cell r="D262" t="str">
            <v>250mm</v>
          </cell>
          <cell r="E262" t="str">
            <v>PVC</v>
          </cell>
          <cell r="F262" t="str">
            <v>each</v>
          </cell>
          <cell r="G262">
            <v>576</v>
          </cell>
          <cell r="H262">
            <v>576</v>
          </cell>
          <cell r="I262">
            <v>576</v>
          </cell>
        </row>
        <row r="263">
          <cell r="B263" t="str">
            <v>Labour charges for flanged joints280mmPVC</v>
          </cell>
          <cell r="C263" t="str">
            <v>Labour charges for flanged joints</v>
          </cell>
          <cell r="D263" t="str">
            <v>280mm</v>
          </cell>
          <cell r="E263" t="str">
            <v>PVC</v>
          </cell>
          <cell r="F263" t="str">
            <v>each</v>
          </cell>
          <cell r="G263">
            <v>576</v>
          </cell>
          <cell r="H263">
            <v>576</v>
          </cell>
          <cell r="I263">
            <v>576</v>
          </cell>
        </row>
        <row r="264">
          <cell r="B264" t="str">
            <v>Labour charges for flanged joints315mmPVC</v>
          </cell>
          <cell r="C264" t="str">
            <v>Labour charges for flanged joints</v>
          </cell>
          <cell r="D264" t="str">
            <v>315mm</v>
          </cell>
          <cell r="E264" t="str">
            <v>PVC</v>
          </cell>
          <cell r="F264" t="str">
            <v>each</v>
          </cell>
          <cell r="G264">
            <v>690</v>
          </cell>
          <cell r="H264">
            <v>690</v>
          </cell>
          <cell r="I264">
            <v>690</v>
          </cell>
        </row>
        <row r="265">
          <cell r="B265" t="str">
            <v>Labour charges for fixing of valve63mmPVC</v>
          </cell>
          <cell r="C265" t="str">
            <v>Labour charges for fixing of valve</v>
          </cell>
          <cell r="D265" t="str">
            <v>63mm</v>
          </cell>
          <cell r="E265" t="str">
            <v>PVC</v>
          </cell>
          <cell r="F265" t="str">
            <v>each</v>
          </cell>
          <cell r="G265">
            <v>72.599999999999994</v>
          </cell>
          <cell r="H265">
            <v>72.599999999999994</v>
          </cell>
          <cell r="I265">
            <v>72.599999999999994</v>
          </cell>
        </row>
        <row r="266">
          <cell r="B266" t="str">
            <v>Labour charges for fixing of valve75mmPVC</v>
          </cell>
          <cell r="C266" t="str">
            <v>Labour charges for fixing of valve</v>
          </cell>
          <cell r="D266" t="str">
            <v>75mm</v>
          </cell>
          <cell r="E266" t="str">
            <v>PVC</v>
          </cell>
          <cell r="F266" t="str">
            <v>each</v>
          </cell>
          <cell r="G266">
            <v>72.599999999999994</v>
          </cell>
          <cell r="H266">
            <v>72.599999999999994</v>
          </cell>
          <cell r="I266">
            <v>72.599999999999994</v>
          </cell>
        </row>
        <row r="267">
          <cell r="B267" t="str">
            <v>Labour charges for fixing of valve90mmPVC</v>
          </cell>
          <cell r="C267" t="str">
            <v>Labour charges for fixing of valve</v>
          </cell>
          <cell r="D267" t="str">
            <v>90mm</v>
          </cell>
          <cell r="E267" t="str">
            <v>PVC</v>
          </cell>
          <cell r="F267" t="str">
            <v>each</v>
          </cell>
          <cell r="G267">
            <v>72.599999999999994</v>
          </cell>
          <cell r="H267">
            <v>72.599999999999994</v>
          </cell>
          <cell r="I267">
            <v>72.599999999999994</v>
          </cell>
        </row>
        <row r="268">
          <cell r="B268" t="str">
            <v>Labour charges for fixing of valve110mmPVC</v>
          </cell>
          <cell r="C268" t="str">
            <v>Labour charges for fixing of valve</v>
          </cell>
          <cell r="D268" t="str">
            <v>110mm</v>
          </cell>
          <cell r="E268" t="str">
            <v>PVC</v>
          </cell>
          <cell r="F268" t="str">
            <v>each</v>
          </cell>
          <cell r="G268">
            <v>72.599999999999994</v>
          </cell>
          <cell r="H268">
            <v>72.599999999999994</v>
          </cell>
          <cell r="I268">
            <v>72.599999999999994</v>
          </cell>
        </row>
        <row r="269">
          <cell r="B269" t="str">
            <v>Labour charges for fixing of valve125mmPVC</v>
          </cell>
          <cell r="C269" t="str">
            <v>Labour charges for fixing of valve</v>
          </cell>
          <cell r="D269" t="str">
            <v>125mm</v>
          </cell>
          <cell r="E269" t="str">
            <v>PVC</v>
          </cell>
          <cell r="F269" t="str">
            <v>each</v>
          </cell>
          <cell r="G269">
            <v>76.599999999999994</v>
          </cell>
          <cell r="H269">
            <v>76.599999999999994</v>
          </cell>
          <cell r="I269">
            <v>76.599999999999994</v>
          </cell>
        </row>
        <row r="270">
          <cell r="B270" t="str">
            <v>Labour charges for fixing of valve140mmPVC</v>
          </cell>
          <cell r="C270" t="str">
            <v>Labour charges for fixing of valve</v>
          </cell>
          <cell r="D270" t="str">
            <v>140mm</v>
          </cell>
          <cell r="E270" t="str">
            <v>PVC</v>
          </cell>
          <cell r="F270" t="str">
            <v>each</v>
          </cell>
          <cell r="G270">
            <v>76.599999999999994</v>
          </cell>
          <cell r="H270">
            <v>76.599999999999994</v>
          </cell>
          <cell r="I270">
            <v>76.599999999999994</v>
          </cell>
        </row>
        <row r="271">
          <cell r="B271" t="str">
            <v>Labour charges for fixing of valve160mmPVC</v>
          </cell>
          <cell r="C271" t="str">
            <v>Labour charges for fixing of valve</v>
          </cell>
          <cell r="D271" t="str">
            <v>160mm</v>
          </cell>
          <cell r="E271" t="str">
            <v>PVC</v>
          </cell>
          <cell r="F271" t="str">
            <v>each</v>
          </cell>
          <cell r="G271">
            <v>76.599999999999994</v>
          </cell>
          <cell r="H271">
            <v>76.599999999999994</v>
          </cell>
          <cell r="I271">
            <v>76.599999999999994</v>
          </cell>
        </row>
        <row r="272">
          <cell r="B272" t="str">
            <v>Labour charges for fixing of valve180mmPVC</v>
          </cell>
          <cell r="C272" t="str">
            <v>Labour charges for fixing of valve</v>
          </cell>
          <cell r="D272" t="str">
            <v>180mm</v>
          </cell>
          <cell r="E272" t="str">
            <v>PVC</v>
          </cell>
          <cell r="F272" t="str">
            <v>each</v>
          </cell>
          <cell r="G272">
            <v>76.599999999999994</v>
          </cell>
          <cell r="H272">
            <v>76.599999999999994</v>
          </cell>
          <cell r="I272">
            <v>76.599999999999994</v>
          </cell>
        </row>
        <row r="273">
          <cell r="B273" t="str">
            <v>Labour charges for fixing of valve200mmPVC</v>
          </cell>
          <cell r="C273" t="str">
            <v>Labour charges for fixing of valve</v>
          </cell>
          <cell r="D273" t="str">
            <v>200mm</v>
          </cell>
          <cell r="E273" t="str">
            <v>PVC</v>
          </cell>
          <cell r="F273" t="str">
            <v>each</v>
          </cell>
          <cell r="G273">
            <v>76.599999999999994</v>
          </cell>
          <cell r="H273">
            <v>76.599999999999994</v>
          </cell>
          <cell r="I273">
            <v>76.599999999999994</v>
          </cell>
        </row>
        <row r="274">
          <cell r="B274" t="str">
            <v>Labour charges for fixing of valve225mmPVC</v>
          </cell>
          <cell r="C274" t="str">
            <v>Labour charges for fixing of valve</v>
          </cell>
          <cell r="D274" t="str">
            <v>225mm</v>
          </cell>
          <cell r="E274" t="str">
            <v>PVC</v>
          </cell>
          <cell r="F274" t="str">
            <v>each</v>
          </cell>
          <cell r="G274">
            <v>76.599999999999994</v>
          </cell>
          <cell r="H274">
            <v>76.599999999999994</v>
          </cell>
          <cell r="I274">
            <v>76.599999999999994</v>
          </cell>
        </row>
        <row r="275">
          <cell r="B275" t="str">
            <v>Labour charges for fixing of valve250mmPVC</v>
          </cell>
          <cell r="C275" t="str">
            <v>Labour charges for fixing of valve</v>
          </cell>
          <cell r="D275" t="str">
            <v>250mm</v>
          </cell>
          <cell r="E275" t="str">
            <v>PVC</v>
          </cell>
          <cell r="F275" t="str">
            <v>each</v>
          </cell>
          <cell r="G275">
            <v>89.8</v>
          </cell>
          <cell r="H275">
            <v>89.8</v>
          </cell>
          <cell r="I275">
            <v>89.8</v>
          </cell>
        </row>
        <row r="276">
          <cell r="B276" t="str">
            <v>Labour charges for fixing of valve280mmPVC</v>
          </cell>
          <cell r="C276" t="str">
            <v>Labour charges for fixing of valve</v>
          </cell>
          <cell r="D276" t="str">
            <v>280mm</v>
          </cell>
          <cell r="E276" t="str">
            <v>PVC</v>
          </cell>
          <cell r="F276" t="str">
            <v>each</v>
          </cell>
          <cell r="G276">
            <v>89.8</v>
          </cell>
          <cell r="H276">
            <v>89.8</v>
          </cell>
          <cell r="I276">
            <v>89.8</v>
          </cell>
        </row>
        <row r="277">
          <cell r="B277" t="str">
            <v>Labour charges for fixing of valve315mmPVC</v>
          </cell>
          <cell r="C277" t="str">
            <v>Labour charges for fixing of valve</v>
          </cell>
          <cell r="D277" t="str">
            <v>315mm</v>
          </cell>
          <cell r="E277" t="str">
            <v>PVC</v>
          </cell>
          <cell r="F277" t="str">
            <v>each</v>
          </cell>
          <cell r="G277">
            <v>89.8</v>
          </cell>
          <cell r="H277">
            <v>89.8</v>
          </cell>
          <cell r="I277">
            <v>89.8</v>
          </cell>
        </row>
        <row r="278">
          <cell r="B278" t="str">
            <v>CI A/F Air Tee80x40mm</v>
          </cell>
          <cell r="C278" t="str">
            <v>CI A/F Air Tee</v>
          </cell>
          <cell r="D278" t="str">
            <v>80x40mm</v>
          </cell>
          <cell r="E278">
            <v>24.5</v>
          </cell>
          <cell r="F278" t="str">
            <v>each</v>
          </cell>
          <cell r="G278">
            <v>814.625</v>
          </cell>
          <cell r="H278">
            <v>1296.05</v>
          </cell>
          <cell r="I278">
            <v>997.15000000000009</v>
          </cell>
        </row>
        <row r="279">
          <cell r="B279" t="str">
            <v>CI A/F Air Tee100x40mm</v>
          </cell>
          <cell r="C279" t="str">
            <v>CI A/F Air Tee</v>
          </cell>
          <cell r="D279" t="str">
            <v>100x40mm</v>
          </cell>
          <cell r="E279">
            <v>29.08</v>
          </cell>
          <cell r="F279" t="str">
            <v>each</v>
          </cell>
          <cell r="G279">
            <v>966.91</v>
          </cell>
          <cell r="H279">
            <v>1538.3319999999999</v>
          </cell>
          <cell r="I279">
            <v>1183.556</v>
          </cell>
        </row>
        <row r="280">
          <cell r="B280" t="str">
            <v>CI A/F Air Tee125x50mm</v>
          </cell>
          <cell r="C280" t="str">
            <v>CI A/F Air Tee</v>
          </cell>
          <cell r="D280" t="str">
            <v>125x50mm</v>
          </cell>
          <cell r="E280">
            <v>36.03</v>
          </cell>
          <cell r="F280" t="str">
            <v>each</v>
          </cell>
          <cell r="G280">
            <v>1197.9974999999999</v>
          </cell>
          <cell r="H280">
            <v>1905.9870000000001</v>
          </cell>
          <cell r="I280">
            <v>1466.421</v>
          </cell>
        </row>
        <row r="281">
          <cell r="B281" t="str">
            <v>CI A/F Air Tee150x50mm</v>
          </cell>
          <cell r="C281" t="str">
            <v>CI A/F Air Tee</v>
          </cell>
          <cell r="D281" t="str">
            <v>150x50mm</v>
          </cell>
          <cell r="E281">
            <v>41.64</v>
          </cell>
          <cell r="F281" t="str">
            <v>each</v>
          </cell>
          <cell r="G281">
            <v>1384.53</v>
          </cell>
          <cell r="H281">
            <v>2202.7559999999999</v>
          </cell>
          <cell r="I281">
            <v>1694.748</v>
          </cell>
        </row>
        <row r="282">
          <cell r="B282" t="str">
            <v>CI A/F Air Tee200x50mm</v>
          </cell>
          <cell r="C282" t="str">
            <v>CI A/F Air Tee</v>
          </cell>
          <cell r="D282" t="str">
            <v>200x50mm</v>
          </cell>
          <cell r="E282">
            <v>58.07</v>
          </cell>
          <cell r="F282" t="str">
            <v>each</v>
          </cell>
          <cell r="G282">
            <v>1930.8275000000001</v>
          </cell>
          <cell r="H282">
            <v>3071.9029999999998</v>
          </cell>
          <cell r="I282">
            <v>2363.4490000000001</v>
          </cell>
        </row>
        <row r="283">
          <cell r="B283" t="str">
            <v>CI A/F Air Tee250x80mm</v>
          </cell>
          <cell r="C283" t="str">
            <v>CI A/F Air Tee</v>
          </cell>
          <cell r="D283" t="str">
            <v>250x80mm</v>
          </cell>
          <cell r="E283">
            <v>78</v>
          </cell>
          <cell r="F283" t="str">
            <v>each</v>
          </cell>
          <cell r="G283">
            <v>2593.5</v>
          </cell>
          <cell r="H283">
            <v>4126.2</v>
          </cell>
          <cell r="I283">
            <v>3174.6000000000004</v>
          </cell>
        </row>
        <row r="284">
          <cell r="B284" t="str">
            <v>CI A/F Air Tee300x80mm</v>
          </cell>
          <cell r="C284" t="str">
            <v>CI A/F Air Tee</v>
          </cell>
          <cell r="D284" t="str">
            <v>300x80mm</v>
          </cell>
          <cell r="E284">
            <v>99.12</v>
          </cell>
          <cell r="F284" t="str">
            <v>each</v>
          </cell>
          <cell r="G284">
            <v>3295.7400000000002</v>
          </cell>
          <cell r="H284">
            <v>5243.4480000000003</v>
          </cell>
          <cell r="I284">
            <v>4034.1840000000007</v>
          </cell>
        </row>
        <row r="285">
          <cell r="B285" t="str">
            <v>HDPE Tail piece80x40mm</v>
          </cell>
          <cell r="C285" t="str">
            <v>HDPE Tail piece</v>
          </cell>
          <cell r="D285" t="str">
            <v>80x40mm</v>
          </cell>
          <cell r="G285">
            <v>48</v>
          </cell>
          <cell r="H285">
            <v>48</v>
          </cell>
          <cell r="I285">
            <v>48</v>
          </cell>
        </row>
        <row r="286">
          <cell r="B286" t="str">
            <v>HDPE Tail piece80x40mm</v>
          </cell>
          <cell r="C286" t="str">
            <v>HDPE Tail piece</v>
          </cell>
          <cell r="D286" t="str">
            <v>80x40mm</v>
          </cell>
          <cell r="G286">
            <v>56</v>
          </cell>
          <cell r="H286">
            <v>56</v>
          </cell>
          <cell r="I286">
            <v>56</v>
          </cell>
        </row>
        <row r="287">
          <cell r="B287" t="str">
            <v>HDPE Tail piece80x40mm</v>
          </cell>
          <cell r="C287" t="str">
            <v>HDPE Tail piece</v>
          </cell>
          <cell r="D287" t="str">
            <v>80x40mm</v>
          </cell>
          <cell r="G287">
            <v>64</v>
          </cell>
          <cell r="H287">
            <v>64</v>
          </cell>
          <cell r="I287">
            <v>64</v>
          </cell>
        </row>
        <row r="288">
          <cell r="B288" t="str">
            <v>HDPE Tail piece100x40mm</v>
          </cell>
          <cell r="C288" t="str">
            <v>HDPE Tail piece</v>
          </cell>
          <cell r="D288" t="str">
            <v>100x40mm</v>
          </cell>
          <cell r="G288">
            <v>82</v>
          </cell>
          <cell r="H288">
            <v>82</v>
          </cell>
          <cell r="I288">
            <v>82</v>
          </cell>
        </row>
        <row r="289">
          <cell r="B289" t="str">
            <v>HDPE Tail piece125x50mm</v>
          </cell>
          <cell r="C289" t="str">
            <v>HDPE Tail piece</v>
          </cell>
          <cell r="D289" t="str">
            <v>125x50mm</v>
          </cell>
          <cell r="G289">
            <v>112</v>
          </cell>
          <cell r="H289">
            <v>112</v>
          </cell>
          <cell r="I289">
            <v>112</v>
          </cell>
        </row>
        <row r="290">
          <cell r="B290" t="str">
            <v>HDPE Tail piece150x50mm</v>
          </cell>
          <cell r="C290" t="str">
            <v>HDPE Tail piece</v>
          </cell>
          <cell r="D290" t="str">
            <v>150x50mm</v>
          </cell>
          <cell r="G290">
            <v>142</v>
          </cell>
          <cell r="H290">
            <v>142</v>
          </cell>
          <cell r="I290">
            <v>142</v>
          </cell>
        </row>
        <row r="291">
          <cell r="B291" t="str">
            <v>HDPE Tail piece150x50mm</v>
          </cell>
          <cell r="C291" t="str">
            <v>HDPE Tail piece</v>
          </cell>
          <cell r="D291" t="str">
            <v>150x50mm</v>
          </cell>
          <cell r="G291">
            <v>155</v>
          </cell>
          <cell r="H291">
            <v>155</v>
          </cell>
          <cell r="I291">
            <v>155</v>
          </cell>
        </row>
        <row r="292">
          <cell r="B292" t="str">
            <v>HDPE Tail piece150x50mm</v>
          </cell>
          <cell r="C292" t="str">
            <v>HDPE Tail piece</v>
          </cell>
          <cell r="D292" t="str">
            <v>150x50mm</v>
          </cell>
          <cell r="G292">
            <v>195</v>
          </cell>
          <cell r="H292">
            <v>195</v>
          </cell>
          <cell r="I292">
            <v>195</v>
          </cell>
        </row>
        <row r="293">
          <cell r="B293" t="str">
            <v>HDPE Tail piece200x50mm</v>
          </cell>
          <cell r="C293" t="str">
            <v>HDPE Tail piece</v>
          </cell>
          <cell r="D293" t="str">
            <v>200x50mm</v>
          </cell>
          <cell r="G293">
            <v>242</v>
          </cell>
          <cell r="H293">
            <v>242</v>
          </cell>
          <cell r="I293">
            <v>242</v>
          </cell>
        </row>
        <row r="294">
          <cell r="B294" t="str">
            <v>HDPE Tail piece200x50mm</v>
          </cell>
          <cell r="C294" t="str">
            <v>HDPE Tail piece</v>
          </cell>
          <cell r="D294" t="str">
            <v>200x50mm</v>
          </cell>
          <cell r="G294">
            <v>279</v>
          </cell>
          <cell r="H294">
            <v>279</v>
          </cell>
          <cell r="I294">
            <v>279</v>
          </cell>
        </row>
        <row r="295">
          <cell r="B295" t="str">
            <v>HDPE Tail piece250x80mm</v>
          </cell>
          <cell r="C295" t="str">
            <v>HDPE Tail piece</v>
          </cell>
          <cell r="D295" t="str">
            <v>250x80mm</v>
          </cell>
          <cell r="G295">
            <v>328</v>
          </cell>
          <cell r="H295">
            <v>328</v>
          </cell>
          <cell r="I295">
            <v>328</v>
          </cell>
        </row>
        <row r="296">
          <cell r="B296" t="str">
            <v>HDPE Tail piece250x80mm</v>
          </cell>
          <cell r="C296" t="str">
            <v>HDPE Tail piece</v>
          </cell>
          <cell r="D296" t="str">
            <v>250x80mm</v>
          </cell>
          <cell r="G296">
            <v>336</v>
          </cell>
          <cell r="H296">
            <v>336</v>
          </cell>
          <cell r="I296">
            <v>336</v>
          </cell>
        </row>
        <row r="297">
          <cell r="B297" t="str">
            <v>HDPE Tail piece300x80mm</v>
          </cell>
          <cell r="C297" t="str">
            <v>HDPE Tail piece</v>
          </cell>
          <cell r="D297" t="str">
            <v>300x80mm</v>
          </cell>
          <cell r="G297">
            <v>342</v>
          </cell>
          <cell r="H297">
            <v>342</v>
          </cell>
          <cell r="I297">
            <v>342</v>
          </cell>
        </row>
        <row r="298">
          <cell r="B298" t="str">
            <v>MS flanges63mm</v>
          </cell>
          <cell r="C298" t="str">
            <v>MS flanges</v>
          </cell>
          <cell r="D298" t="str">
            <v>63mm</v>
          </cell>
          <cell r="G298">
            <v>148</v>
          </cell>
          <cell r="H298">
            <v>148</v>
          </cell>
          <cell r="I298">
            <v>148</v>
          </cell>
        </row>
        <row r="299">
          <cell r="B299" t="str">
            <v>MS flanges75mm</v>
          </cell>
          <cell r="C299" t="str">
            <v>MS flanges</v>
          </cell>
          <cell r="D299" t="str">
            <v>75mm</v>
          </cell>
          <cell r="G299">
            <v>148</v>
          </cell>
          <cell r="H299">
            <v>148</v>
          </cell>
          <cell r="I299">
            <v>148</v>
          </cell>
        </row>
        <row r="300">
          <cell r="B300" t="str">
            <v>MS flanges90mm</v>
          </cell>
          <cell r="C300" t="str">
            <v>MS flanges</v>
          </cell>
          <cell r="D300" t="str">
            <v>90mm</v>
          </cell>
          <cell r="G300">
            <v>148</v>
          </cell>
          <cell r="H300">
            <v>148</v>
          </cell>
          <cell r="I300">
            <v>148</v>
          </cell>
        </row>
        <row r="301">
          <cell r="B301" t="str">
            <v>MS flanges110mm</v>
          </cell>
          <cell r="C301" t="str">
            <v>MS flanges</v>
          </cell>
          <cell r="D301" t="str">
            <v>110mm</v>
          </cell>
          <cell r="G301">
            <v>180</v>
          </cell>
          <cell r="H301">
            <v>180</v>
          </cell>
          <cell r="I301">
            <v>180</v>
          </cell>
        </row>
        <row r="302">
          <cell r="B302" t="str">
            <v>MS flanges125mm</v>
          </cell>
          <cell r="C302" t="str">
            <v>MS flanges</v>
          </cell>
          <cell r="D302" t="str">
            <v>125mm</v>
          </cell>
          <cell r="G302">
            <v>242</v>
          </cell>
          <cell r="H302">
            <v>242</v>
          </cell>
          <cell r="I302">
            <v>242</v>
          </cell>
        </row>
        <row r="303">
          <cell r="B303" t="str">
            <v>MS flanges140mm</v>
          </cell>
          <cell r="C303" t="str">
            <v>MS flanges</v>
          </cell>
          <cell r="D303" t="str">
            <v>140mm</v>
          </cell>
          <cell r="G303">
            <v>282</v>
          </cell>
          <cell r="H303">
            <v>282</v>
          </cell>
          <cell r="I303">
            <v>282</v>
          </cell>
        </row>
        <row r="304">
          <cell r="B304" t="str">
            <v>MS flanges160mm</v>
          </cell>
          <cell r="C304" t="str">
            <v>MS flanges</v>
          </cell>
          <cell r="D304" t="str">
            <v>160mm</v>
          </cell>
          <cell r="G304">
            <v>282</v>
          </cell>
          <cell r="H304">
            <v>282</v>
          </cell>
          <cell r="I304">
            <v>282</v>
          </cell>
        </row>
        <row r="305">
          <cell r="B305" t="str">
            <v>MS flanges180mm</v>
          </cell>
          <cell r="C305" t="str">
            <v>MS flanges</v>
          </cell>
          <cell r="D305" t="str">
            <v>180mm</v>
          </cell>
          <cell r="G305">
            <v>382</v>
          </cell>
          <cell r="H305">
            <v>382</v>
          </cell>
          <cell r="I305">
            <v>382</v>
          </cell>
        </row>
        <row r="306">
          <cell r="B306" t="str">
            <v>MS flanges200mm</v>
          </cell>
          <cell r="C306" t="str">
            <v>MS flanges</v>
          </cell>
          <cell r="D306" t="str">
            <v>200mm</v>
          </cell>
          <cell r="G306">
            <v>382</v>
          </cell>
          <cell r="H306">
            <v>382</v>
          </cell>
          <cell r="I306">
            <v>382</v>
          </cell>
        </row>
        <row r="307">
          <cell r="B307" t="str">
            <v>MS flanges225mm</v>
          </cell>
          <cell r="C307" t="str">
            <v>MS flanges</v>
          </cell>
          <cell r="D307" t="str">
            <v>225mm</v>
          </cell>
          <cell r="G307">
            <v>382</v>
          </cell>
          <cell r="H307">
            <v>382</v>
          </cell>
          <cell r="I307">
            <v>382</v>
          </cell>
        </row>
        <row r="308">
          <cell r="B308" t="str">
            <v>MS flanges250mm</v>
          </cell>
          <cell r="C308" t="str">
            <v>MS flanges</v>
          </cell>
          <cell r="D308" t="str">
            <v>250mm</v>
          </cell>
          <cell r="G308">
            <v>461</v>
          </cell>
          <cell r="H308">
            <v>461</v>
          </cell>
          <cell r="I308">
            <v>461</v>
          </cell>
        </row>
        <row r="309">
          <cell r="B309" t="str">
            <v>MS flanges280mm</v>
          </cell>
          <cell r="C309" t="str">
            <v>MS flanges</v>
          </cell>
          <cell r="D309" t="str">
            <v>280mm</v>
          </cell>
          <cell r="G309">
            <v>470</v>
          </cell>
          <cell r="H309">
            <v>470</v>
          </cell>
          <cell r="I309">
            <v>470</v>
          </cell>
        </row>
        <row r="310">
          <cell r="B310" t="str">
            <v>MS flanges315mm</v>
          </cell>
          <cell r="C310" t="str">
            <v>MS flanges</v>
          </cell>
          <cell r="D310" t="str">
            <v>315mm</v>
          </cell>
          <cell r="G310">
            <v>482</v>
          </cell>
          <cell r="H310">
            <v>482</v>
          </cell>
          <cell r="I310">
            <v>482</v>
          </cell>
        </row>
        <row r="311">
          <cell r="B311" t="str">
            <v>Jiffy Joint80mm diaDI</v>
          </cell>
          <cell r="C311" t="str">
            <v>Jiffy Joint</v>
          </cell>
          <cell r="D311" t="str">
            <v>80mm dia</v>
          </cell>
          <cell r="E311" t="str">
            <v>DI</v>
          </cell>
          <cell r="F311" t="str">
            <v>each</v>
          </cell>
          <cell r="G311">
            <v>458</v>
          </cell>
          <cell r="H311">
            <v>458</v>
          </cell>
          <cell r="I311">
            <v>458</v>
          </cell>
        </row>
        <row r="312">
          <cell r="B312" t="str">
            <v>Jiffy Joint100mm diaDI</v>
          </cell>
          <cell r="C312" t="str">
            <v>Jiffy Joint</v>
          </cell>
          <cell r="D312" t="str">
            <v>100mm dia</v>
          </cell>
          <cell r="E312" t="str">
            <v>DI</v>
          </cell>
          <cell r="F312" t="str">
            <v>each</v>
          </cell>
          <cell r="G312">
            <v>526</v>
          </cell>
          <cell r="H312">
            <v>526</v>
          </cell>
          <cell r="I312">
            <v>526</v>
          </cell>
        </row>
        <row r="313">
          <cell r="B313" t="str">
            <v>Jiffy Joint125mm diaDI</v>
          </cell>
          <cell r="C313" t="str">
            <v>Jiffy Joint</v>
          </cell>
          <cell r="D313" t="str">
            <v>125mm dia</v>
          </cell>
          <cell r="E313" t="str">
            <v>DI</v>
          </cell>
          <cell r="F313" t="str">
            <v>each</v>
          </cell>
          <cell r="G313">
            <v>566</v>
          </cell>
          <cell r="H313">
            <v>566</v>
          </cell>
          <cell r="I313">
            <v>566</v>
          </cell>
        </row>
        <row r="314">
          <cell r="B314" t="str">
            <v>Jiffy Joint150mm diaDI</v>
          </cell>
          <cell r="C314" t="str">
            <v>Jiffy Joint</v>
          </cell>
          <cell r="D314" t="str">
            <v>150mm dia</v>
          </cell>
          <cell r="E314" t="str">
            <v>DI</v>
          </cell>
          <cell r="F314" t="str">
            <v>each</v>
          </cell>
          <cell r="G314">
            <v>899</v>
          </cell>
          <cell r="H314">
            <v>899</v>
          </cell>
          <cell r="I314">
            <v>899</v>
          </cell>
        </row>
        <row r="315">
          <cell r="B315" t="str">
            <v>Jiffy Joint200mm diaDI</v>
          </cell>
          <cell r="C315" t="str">
            <v>Jiffy Joint</v>
          </cell>
          <cell r="D315" t="str">
            <v>200mm dia</v>
          </cell>
          <cell r="E315" t="str">
            <v>DI</v>
          </cell>
          <cell r="F315" t="str">
            <v>each</v>
          </cell>
          <cell r="G315">
            <v>1147</v>
          </cell>
          <cell r="H315">
            <v>1147</v>
          </cell>
          <cell r="I315">
            <v>1147</v>
          </cell>
        </row>
        <row r="316">
          <cell r="B316" t="str">
            <v>Jiffy Joint250mm diaDI</v>
          </cell>
          <cell r="C316" t="str">
            <v>Jiffy Joint</v>
          </cell>
          <cell r="D316" t="str">
            <v>250mm dia</v>
          </cell>
          <cell r="E316" t="str">
            <v>DI</v>
          </cell>
          <cell r="F316" t="str">
            <v>each</v>
          </cell>
          <cell r="G316">
            <v>1813</v>
          </cell>
          <cell r="H316">
            <v>1813</v>
          </cell>
          <cell r="I316">
            <v>1813</v>
          </cell>
        </row>
        <row r="317">
          <cell r="B317" t="str">
            <v>Jiffy Joint300mm diaDI</v>
          </cell>
          <cell r="C317" t="str">
            <v>Jiffy Joint</v>
          </cell>
          <cell r="D317" t="str">
            <v>300mm dia</v>
          </cell>
          <cell r="E317" t="str">
            <v>DI</v>
          </cell>
          <cell r="F317" t="str">
            <v>each</v>
          </cell>
          <cell r="G317">
            <v>2155</v>
          </cell>
          <cell r="H317">
            <v>2155</v>
          </cell>
          <cell r="I317">
            <v>2155</v>
          </cell>
        </row>
        <row r="318">
          <cell r="B318" t="str">
            <v>Jiffy Joint350mm diaDI</v>
          </cell>
          <cell r="C318" t="str">
            <v>Jiffy Joint</v>
          </cell>
          <cell r="D318" t="str">
            <v>350mm dia</v>
          </cell>
          <cell r="E318" t="str">
            <v>DI</v>
          </cell>
          <cell r="F318" t="str">
            <v>each</v>
          </cell>
          <cell r="G318">
            <v>2557</v>
          </cell>
          <cell r="H318">
            <v>2557</v>
          </cell>
          <cell r="I318">
            <v>2557</v>
          </cell>
        </row>
        <row r="319">
          <cell r="B319" t="str">
            <v>Jiffy Joint400mm diaDI</v>
          </cell>
          <cell r="C319" t="str">
            <v>Jiffy Joint</v>
          </cell>
          <cell r="D319" t="str">
            <v>400mm dia</v>
          </cell>
          <cell r="E319" t="str">
            <v>DI</v>
          </cell>
          <cell r="F319" t="str">
            <v>each</v>
          </cell>
          <cell r="G319">
            <v>3430</v>
          </cell>
          <cell r="H319">
            <v>3430</v>
          </cell>
          <cell r="I319">
            <v>3430</v>
          </cell>
        </row>
        <row r="320">
          <cell r="B320" t="str">
            <v>Jiffy Joint450mm diaDI</v>
          </cell>
          <cell r="C320" t="str">
            <v>Jiffy Joint</v>
          </cell>
          <cell r="D320" t="str">
            <v>450mm dia</v>
          </cell>
          <cell r="E320" t="str">
            <v>DI</v>
          </cell>
          <cell r="F320" t="str">
            <v>each</v>
          </cell>
          <cell r="G320">
            <v>3859</v>
          </cell>
          <cell r="H320">
            <v>3859</v>
          </cell>
          <cell r="I320">
            <v>3859</v>
          </cell>
        </row>
        <row r="321">
          <cell r="B321" t="str">
            <v>Jiffy Joint500mm diaDI</v>
          </cell>
          <cell r="C321" t="str">
            <v>Jiffy Joint</v>
          </cell>
          <cell r="D321" t="str">
            <v>500mm dia</v>
          </cell>
          <cell r="E321" t="str">
            <v>DI</v>
          </cell>
          <cell r="F321" t="str">
            <v>each</v>
          </cell>
          <cell r="G321">
            <v>4288</v>
          </cell>
          <cell r="H321">
            <v>4288</v>
          </cell>
          <cell r="I321">
            <v>4288</v>
          </cell>
        </row>
        <row r="322">
          <cell r="B322" t="str">
            <v>Jiffy Joint600mm diaDI</v>
          </cell>
          <cell r="C322" t="str">
            <v>Jiffy Joint</v>
          </cell>
          <cell r="D322" t="str">
            <v>600mm dia</v>
          </cell>
          <cell r="E322" t="str">
            <v>DI</v>
          </cell>
          <cell r="F322" t="str">
            <v>each</v>
          </cell>
          <cell r="G322">
            <v>5146</v>
          </cell>
          <cell r="H322">
            <v>5146</v>
          </cell>
          <cell r="I322">
            <v>5146</v>
          </cell>
        </row>
        <row r="323">
          <cell r="B323" t="str">
            <v>Jiffy Joint700mm diaDI</v>
          </cell>
          <cell r="C323" t="str">
            <v>Jiffy Joint</v>
          </cell>
          <cell r="D323" t="str">
            <v>700mm dia</v>
          </cell>
          <cell r="E323" t="str">
            <v>DI</v>
          </cell>
          <cell r="F323" t="str">
            <v>each</v>
          </cell>
          <cell r="G323">
            <v>6004</v>
          </cell>
          <cell r="H323">
            <v>6004</v>
          </cell>
          <cell r="I323">
            <v>6004</v>
          </cell>
        </row>
        <row r="324">
          <cell r="B324" t="str">
            <v>Jiffy Joint800mm diaDI</v>
          </cell>
          <cell r="C324" t="str">
            <v>Jiffy Joint</v>
          </cell>
          <cell r="D324" t="str">
            <v>800mm dia</v>
          </cell>
          <cell r="E324" t="str">
            <v>DI</v>
          </cell>
          <cell r="F324" t="str">
            <v>each</v>
          </cell>
          <cell r="G324">
            <v>6862</v>
          </cell>
          <cell r="H324">
            <v>6862</v>
          </cell>
          <cell r="I324">
            <v>6862</v>
          </cell>
        </row>
        <row r="325">
          <cell r="B325" t="str">
            <v>Jointing materials- sluive valve80mm diaDI</v>
          </cell>
          <cell r="C325" t="str">
            <v>Jointing materials- sluive valve</v>
          </cell>
          <cell r="D325" t="str">
            <v>80mm dia</v>
          </cell>
          <cell r="E325" t="str">
            <v>DI</v>
          </cell>
          <cell r="F325" t="str">
            <v>each</v>
          </cell>
          <cell r="G325">
            <v>179.60999999999999</v>
          </cell>
          <cell r="H325">
            <v>179.60999999999999</v>
          </cell>
          <cell r="I325">
            <v>179.60999999999999</v>
          </cell>
        </row>
        <row r="326">
          <cell r="B326" t="str">
            <v>Jointing materials- sluive valve100mm diaDI</v>
          </cell>
          <cell r="C326" t="str">
            <v>Jointing materials- sluive valve</v>
          </cell>
          <cell r="D326" t="str">
            <v>100mm dia</v>
          </cell>
          <cell r="E326" t="str">
            <v>DI</v>
          </cell>
          <cell r="F326" t="str">
            <v>each</v>
          </cell>
          <cell r="G326">
            <v>396.54</v>
          </cell>
          <cell r="H326">
            <v>396.54</v>
          </cell>
          <cell r="I326">
            <v>396.54</v>
          </cell>
        </row>
        <row r="327">
          <cell r="B327" t="str">
            <v>Jointing materials- sluive valve125mm diaDI</v>
          </cell>
          <cell r="C327" t="str">
            <v>Jointing materials- sluive valve</v>
          </cell>
          <cell r="D327" t="str">
            <v>125mm dia</v>
          </cell>
          <cell r="E327" t="str">
            <v>DI</v>
          </cell>
          <cell r="F327" t="str">
            <v>each</v>
          </cell>
          <cell r="G327">
            <v>414.75</v>
          </cell>
          <cell r="H327">
            <v>414.75</v>
          </cell>
          <cell r="I327">
            <v>414.75</v>
          </cell>
        </row>
        <row r="328">
          <cell r="B328" t="str">
            <v>Jointing materials- sluive valve150mm diaDI</v>
          </cell>
          <cell r="C328" t="str">
            <v>Jointing materials- sluive valve</v>
          </cell>
          <cell r="D328" t="str">
            <v>150mm dia</v>
          </cell>
          <cell r="E328" t="str">
            <v>DI</v>
          </cell>
          <cell r="F328" t="str">
            <v>each</v>
          </cell>
          <cell r="G328">
            <v>547.41</v>
          </cell>
          <cell r="H328">
            <v>547.41</v>
          </cell>
          <cell r="I328">
            <v>547.41</v>
          </cell>
        </row>
        <row r="329">
          <cell r="B329" t="str">
            <v>Jointing materials- sluive valve200mm diaDI</v>
          </cell>
          <cell r="C329" t="str">
            <v>Jointing materials- sluive valve</v>
          </cell>
          <cell r="D329" t="str">
            <v>200mm dia</v>
          </cell>
          <cell r="E329" t="str">
            <v>DI</v>
          </cell>
          <cell r="F329" t="str">
            <v>each</v>
          </cell>
          <cell r="G329">
            <v>581.81999999999994</v>
          </cell>
          <cell r="H329">
            <v>581.81999999999994</v>
          </cell>
          <cell r="I329">
            <v>581.81999999999994</v>
          </cell>
        </row>
        <row r="330">
          <cell r="B330" t="str">
            <v>Jointing materials- sluive valve250mm diaDI</v>
          </cell>
          <cell r="C330" t="str">
            <v>Jointing materials- sluive valve</v>
          </cell>
          <cell r="D330" t="str">
            <v>250mm dia</v>
          </cell>
          <cell r="E330" t="str">
            <v>DI</v>
          </cell>
          <cell r="F330" t="str">
            <v>each</v>
          </cell>
          <cell r="G330">
            <v>851.46</v>
          </cell>
          <cell r="H330">
            <v>851.46</v>
          </cell>
          <cell r="I330">
            <v>851.46</v>
          </cell>
        </row>
        <row r="331">
          <cell r="B331" t="str">
            <v>Jointing materials- sluive valve300mm diaDI</v>
          </cell>
          <cell r="C331" t="str">
            <v>Jointing materials- sluive valve</v>
          </cell>
          <cell r="D331" t="str">
            <v>300mm dia</v>
          </cell>
          <cell r="E331" t="str">
            <v>DI</v>
          </cell>
          <cell r="F331" t="str">
            <v>each</v>
          </cell>
          <cell r="G331">
            <v>903.12000000000012</v>
          </cell>
          <cell r="H331">
            <v>903.12000000000012</v>
          </cell>
          <cell r="I331">
            <v>903.12000000000012</v>
          </cell>
        </row>
        <row r="332">
          <cell r="B332" t="str">
            <v>Jointing materials- sluive valve350mm diaDI</v>
          </cell>
          <cell r="C332" t="str">
            <v>Jointing materials- sluive valve</v>
          </cell>
          <cell r="D332" t="str">
            <v>350mm dia</v>
          </cell>
          <cell r="E332" t="str">
            <v>DI</v>
          </cell>
          <cell r="F332" t="str">
            <v>each</v>
          </cell>
          <cell r="G332">
            <v>1185.96</v>
          </cell>
          <cell r="H332">
            <v>1185.96</v>
          </cell>
          <cell r="I332">
            <v>1185.96</v>
          </cell>
        </row>
        <row r="333">
          <cell r="B333" t="str">
            <v>Jointing materials- sluive valve400mm diaDI</v>
          </cell>
          <cell r="C333" t="str">
            <v>Jointing materials- sluive valve</v>
          </cell>
          <cell r="D333" t="str">
            <v>400mm dia</v>
          </cell>
          <cell r="E333" t="str">
            <v>DI</v>
          </cell>
          <cell r="F333" t="str">
            <v>each</v>
          </cell>
          <cell r="G333">
            <v>1872.78</v>
          </cell>
          <cell r="H333">
            <v>1872.78</v>
          </cell>
          <cell r="I333">
            <v>1872.78</v>
          </cell>
        </row>
        <row r="334">
          <cell r="B334" t="str">
            <v>Jointing materials- sluive valve450mm diaDI</v>
          </cell>
          <cell r="C334" t="str">
            <v>Jointing materials- sluive valve</v>
          </cell>
          <cell r="D334" t="str">
            <v>450mm dia</v>
          </cell>
          <cell r="E334" t="str">
            <v>DI</v>
          </cell>
          <cell r="F334" t="str">
            <v>each</v>
          </cell>
          <cell r="G334">
            <v>2315.6999999999998</v>
          </cell>
          <cell r="H334">
            <v>2315.6999999999998</v>
          </cell>
          <cell r="I334">
            <v>2315.6999999999998</v>
          </cell>
        </row>
        <row r="335">
          <cell r="B335" t="str">
            <v>Jointing materials- sluive valve500mm diaDI</v>
          </cell>
          <cell r="C335" t="str">
            <v>Jointing materials- sluive valve</v>
          </cell>
          <cell r="D335" t="str">
            <v>500mm dia</v>
          </cell>
          <cell r="E335" t="str">
            <v>DI</v>
          </cell>
          <cell r="F335" t="str">
            <v>each</v>
          </cell>
          <cell r="G335">
            <v>2609.37</v>
          </cell>
          <cell r="H335">
            <v>2609.37</v>
          </cell>
          <cell r="I335">
            <v>2609.37</v>
          </cell>
        </row>
        <row r="336">
          <cell r="B336" t="str">
            <v>Jointing materials- sluive valve600mm diaDI</v>
          </cell>
          <cell r="C336" t="str">
            <v>Jointing materials- sluive valve</v>
          </cell>
          <cell r="D336" t="str">
            <v>600mm dia</v>
          </cell>
          <cell r="E336" t="str">
            <v>DI</v>
          </cell>
          <cell r="F336" t="str">
            <v>each</v>
          </cell>
          <cell r="G336">
            <v>4151.5499999999993</v>
          </cell>
          <cell r="H336">
            <v>4151.5499999999993</v>
          </cell>
          <cell r="I336">
            <v>4151.5499999999993</v>
          </cell>
        </row>
        <row r="337">
          <cell r="B337" t="str">
            <v>Jointing materials- sluive valve700mm diaDI</v>
          </cell>
          <cell r="C337" t="str">
            <v>Jointing materials- sluive valve</v>
          </cell>
          <cell r="D337" t="str">
            <v>700mm dia</v>
          </cell>
          <cell r="E337" t="str">
            <v>DI</v>
          </cell>
          <cell r="F337" t="str">
            <v>each</v>
          </cell>
          <cell r="G337">
            <v>4404.54</v>
          </cell>
          <cell r="H337">
            <v>4404.54</v>
          </cell>
          <cell r="I337">
            <v>4404.54</v>
          </cell>
        </row>
        <row r="338">
          <cell r="B338" t="str">
            <v>Jointing materials- sluive valve800mm diaDI</v>
          </cell>
          <cell r="C338" t="str">
            <v>Jointing materials- sluive valve</v>
          </cell>
          <cell r="D338" t="str">
            <v>800mm dia</v>
          </cell>
          <cell r="E338" t="str">
            <v>DI</v>
          </cell>
          <cell r="F338" t="str">
            <v>each</v>
          </cell>
          <cell r="G338">
            <v>4536.6900000000005</v>
          </cell>
          <cell r="H338">
            <v>4536.6900000000005</v>
          </cell>
          <cell r="I338">
            <v>4536.6900000000005</v>
          </cell>
        </row>
        <row r="339">
          <cell r="B339" t="str">
            <v>Labour charges for flanged joints80mm diaDI</v>
          </cell>
          <cell r="C339" t="str">
            <v>Labour charges for flanged joints</v>
          </cell>
          <cell r="D339" t="str">
            <v>80mm dia</v>
          </cell>
          <cell r="E339" t="str">
            <v>DI</v>
          </cell>
          <cell r="F339" t="str">
            <v>each</v>
          </cell>
          <cell r="G339">
            <v>137.69999999999999</v>
          </cell>
          <cell r="H339">
            <v>137.69999999999999</v>
          </cell>
          <cell r="I339">
            <v>137.69999999999999</v>
          </cell>
        </row>
        <row r="340">
          <cell r="B340" t="str">
            <v>Labour charges for flanged joints100mm diaDI</v>
          </cell>
          <cell r="C340" t="str">
            <v>Labour charges for flanged joints</v>
          </cell>
          <cell r="D340" t="str">
            <v>100mm dia</v>
          </cell>
          <cell r="E340" t="str">
            <v>DI</v>
          </cell>
          <cell r="F340" t="str">
            <v>each</v>
          </cell>
          <cell r="G340">
            <v>176.10000000000002</v>
          </cell>
          <cell r="H340">
            <v>176.10000000000002</v>
          </cell>
          <cell r="I340">
            <v>176.10000000000002</v>
          </cell>
        </row>
        <row r="341">
          <cell r="B341" t="str">
            <v>Labour charges for flanged joints125mm diaDI</v>
          </cell>
          <cell r="C341" t="str">
            <v>Labour charges for flanged joints</v>
          </cell>
          <cell r="D341" t="str">
            <v>125mm dia</v>
          </cell>
          <cell r="E341" t="str">
            <v>DI</v>
          </cell>
          <cell r="F341" t="str">
            <v>each</v>
          </cell>
          <cell r="G341">
            <v>254.39999999999998</v>
          </cell>
          <cell r="H341">
            <v>254.39999999999998</v>
          </cell>
          <cell r="I341">
            <v>254.39999999999998</v>
          </cell>
        </row>
        <row r="342">
          <cell r="B342" t="str">
            <v>Labour charges for flanged joints150mm diaDI</v>
          </cell>
          <cell r="C342" t="str">
            <v>Labour charges for flanged joints</v>
          </cell>
          <cell r="D342" t="str">
            <v>150mm dia</v>
          </cell>
          <cell r="E342" t="str">
            <v>DI</v>
          </cell>
          <cell r="F342" t="str">
            <v>each</v>
          </cell>
          <cell r="G342">
            <v>264.89999999999998</v>
          </cell>
          <cell r="H342">
            <v>264.89999999999998</v>
          </cell>
          <cell r="I342">
            <v>264.89999999999998</v>
          </cell>
        </row>
        <row r="343">
          <cell r="B343" t="str">
            <v>Labour charges for flanged joints200mm diaDI</v>
          </cell>
          <cell r="C343" t="str">
            <v>Labour charges for flanged joints</v>
          </cell>
          <cell r="D343" t="str">
            <v>200mm dia</v>
          </cell>
          <cell r="E343" t="str">
            <v>DI</v>
          </cell>
          <cell r="F343" t="str">
            <v>each</v>
          </cell>
          <cell r="G343">
            <v>349.5</v>
          </cell>
          <cell r="H343">
            <v>349.5</v>
          </cell>
          <cell r="I343">
            <v>349.5</v>
          </cell>
        </row>
        <row r="344">
          <cell r="B344" t="str">
            <v>Labour charges for flanged joints250mm diaDI</v>
          </cell>
          <cell r="C344" t="str">
            <v>Labour charges for flanged joints</v>
          </cell>
          <cell r="D344" t="str">
            <v>250mm dia</v>
          </cell>
          <cell r="E344" t="str">
            <v>DI</v>
          </cell>
          <cell r="F344" t="str">
            <v>each</v>
          </cell>
          <cell r="G344">
            <v>432</v>
          </cell>
          <cell r="H344">
            <v>432</v>
          </cell>
          <cell r="I344">
            <v>432</v>
          </cell>
        </row>
        <row r="345">
          <cell r="B345" t="str">
            <v>Labour charges for flanged joints300mm diaDI</v>
          </cell>
          <cell r="C345" t="str">
            <v>Labour charges for flanged joints</v>
          </cell>
          <cell r="D345" t="str">
            <v>300mm dia</v>
          </cell>
          <cell r="E345" t="str">
            <v>DI</v>
          </cell>
          <cell r="F345" t="str">
            <v>each</v>
          </cell>
          <cell r="G345">
            <v>517.5</v>
          </cell>
          <cell r="H345">
            <v>517.5</v>
          </cell>
          <cell r="I345">
            <v>517.5</v>
          </cell>
        </row>
        <row r="346">
          <cell r="B346" t="str">
            <v>Labour charges for flanged joints350mm diaDI</v>
          </cell>
          <cell r="C346" t="str">
            <v>Labour charges for flanged joints</v>
          </cell>
          <cell r="D346" t="str">
            <v>350mm dia</v>
          </cell>
          <cell r="E346" t="str">
            <v>DI</v>
          </cell>
          <cell r="F346" t="str">
            <v>each</v>
          </cell>
          <cell r="G346">
            <v>566.40000000000009</v>
          </cell>
          <cell r="H346">
            <v>566.40000000000009</v>
          </cell>
          <cell r="I346">
            <v>566.40000000000009</v>
          </cell>
        </row>
        <row r="347">
          <cell r="B347" t="str">
            <v>Labour charges for flanged joints400mm diaDI</v>
          </cell>
          <cell r="C347" t="str">
            <v>Labour charges for flanged joints</v>
          </cell>
          <cell r="D347" t="str">
            <v>400mm dia</v>
          </cell>
          <cell r="E347" t="str">
            <v>DI</v>
          </cell>
          <cell r="F347" t="str">
            <v>each</v>
          </cell>
          <cell r="G347">
            <v>728.7</v>
          </cell>
          <cell r="H347">
            <v>728.7</v>
          </cell>
          <cell r="I347">
            <v>728.7</v>
          </cell>
        </row>
        <row r="348">
          <cell r="B348" t="str">
            <v>Labour charges for flanged joints450mm diaDI</v>
          </cell>
          <cell r="C348" t="str">
            <v>Labour charges for flanged joints</v>
          </cell>
          <cell r="D348" t="str">
            <v>450mm dia</v>
          </cell>
          <cell r="E348" t="str">
            <v>DI</v>
          </cell>
          <cell r="F348" t="str">
            <v>each</v>
          </cell>
          <cell r="G348">
            <v>817.19999999999993</v>
          </cell>
          <cell r="H348">
            <v>817.19999999999993</v>
          </cell>
          <cell r="I348">
            <v>817.19999999999993</v>
          </cell>
        </row>
        <row r="349">
          <cell r="B349" t="str">
            <v>Labour charges for flanged joints500mm diaDI</v>
          </cell>
          <cell r="C349" t="str">
            <v>Labour charges for flanged joints</v>
          </cell>
          <cell r="D349" t="str">
            <v>500mm dia</v>
          </cell>
          <cell r="E349" t="str">
            <v>DI</v>
          </cell>
          <cell r="F349" t="str">
            <v>each</v>
          </cell>
          <cell r="G349">
            <v>858.59999999999991</v>
          </cell>
          <cell r="H349">
            <v>858.59999999999991</v>
          </cell>
          <cell r="I349">
            <v>858.59999999999991</v>
          </cell>
        </row>
        <row r="350">
          <cell r="B350" t="str">
            <v>Labour charges for flanged joints600mm diaDI</v>
          </cell>
          <cell r="C350" t="str">
            <v>Labour charges for flanged joints</v>
          </cell>
          <cell r="D350" t="str">
            <v>600mm dia</v>
          </cell>
          <cell r="E350" t="str">
            <v>DI</v>
          </cell>
          <cell r="F350" t="str">
            <v>each</v>
          </cell>
          <cell r="G350">
            <v>1197.9000000000001</v>
          </cell>
          <cell r="H350">
            <v>1197.9000000000001</v>
          </cell>
          <cell r="I350">
            <v>1197.9000000000001</v>
          </cell>
        </row>
        <row r="351">
          <cell r="B351" t="str">
            <v>Labour charges for flanged joints700mm diaDI</v>
          </cell>
          <cell r="C351" t="str">
            <v>Labour charges for flanged joints</v>
          </cell>
          <cell r="D351" t="str">
            <v>700mm dia</v>
          </cell>
          <cell r="E351" t="str">
            <v>DI</v>
          </cell>
          <cell r="F351" t="str">
            <v>each</v>
          </cell>
          <cell r="G351">
            <v>1217.0999999999999</v>
          </cell>
          <cell r="H351">
            <v>1217.0999999999999</v>
          </cell>
          <cell r="I351">
            <v>1217.0999999999999</v>
          </cell>
        </row>
        <row r="352">
          <cell r="B352" t="str">
            <v>Labour charges for flanged joints800mm diaDI</v>
          </cell>
          <cell r="C352" t="str">
            <v>Labour charges for flanged joints</v>
          </cell>
          <cell r="D352" t="str">
            <v>800mm dia</v>
          </cell>
          <cell r="E352" t="str">
            <v>DI</v>
          </cell>
          <cell r="F352" t="str">
            <v>each</v>
          </cell>
          <cell r="G352">
            <v>1423.1999999999998</v>
          </cell>
          <cell r="H352">
            <v>1423.1999999999998</v>
          </cell>
          <cell r="I352">
            <v>1423.1999999999998</v>
          </cell>
        </row>
        <row r="353">
          <cell r="B353" t="str">
            <v>Lowering of sluice valve80mm diaDI</v>
          </cell>
          <cell r="C353" t="str">
            <v>Lowering of sluice valve</v>
          </cell>
          <cell r="D353" t="str">
            <v>80mm dia</v>
          </cell>
          <cell r="E353" t="str">
            <v>DI</v>
          </cell>
          <cell r="F353" t="str">
            <v>each</v>
          </cell>
          <cell r="G353">
            <v>18.5</v>
          </cell>
          <cell r="H353">
            <v>26.7</v>
          </cell>
          <cell r="I353">
            <v>26.7</v>
          </cell>
        </row>
        <row r="354">
          <cell r="B354" t="str">
            <v>Lowering of sluice valve100mm diaDI</v>
          </cell>
          <cell r="C354" t="str">
            <v>Lowering of sluice valve</v>
          </cell>
          <cell r="D354" t="str">
            <v>100mm dia</v>
          </cell>
          <cell r="E354" t="str">
            <v>DI</v>
          </cell>
          <cell r="F354" t="str">
            <v>each</v>
          </cell>
          <cell r="G354">
            <v>30.6</v>
          </cell>
          <cell r="H354">
            <v>35.200000000000003</v>
          </cell>
          <cell r="I354">
            <v>35.200000000000003</v>
          </cell>
        </row>
        <row r="355">
          <cell r="B355" t="str">
            <v>Lowering of sluice valve125mm diaDI</v>
          </cell>
          <cell r="C355" t="str">
            <v>Lowering of sluice valve</v>
          </cell>
          <cell r="D355" t="str">
            <v>125mm dia</v>
          </cell>
          <cell r="E355" t="str">
            <v>DI</v>
          </cell>
          <cell r="F355" t="str">
            <v>each</v>
          </cell>
          <cell r="G355">
            <v>40.1</v>
          </cell>
          <cell r="H355">
            <v>46.1</v>
          </cell>
          <cell r="I355">
            <v>46.1</v>
          </cell>
        </row>
        <row r="356">
          <cell r="B356" t="str">
            <v>Lowering of sluice valve150mm diaDI</v>
          </cell>
          <cell r="C356" t="str">
            <v>Lowering of sluice valve</v>
          </cell>
          <cell r="D356" t="str">
            <v>150mm dia</v>
          </cell>
          <cell r="E356" t="str">
            <v>DI</v>
          </cell>
          <cell r="F356" t="str">
            <v>each</v>
          </cell>
          <cell r="G356">
            <v>47.4</v>
          </cell>
          <cell r="H356">
            <v>54.5</v>
          </cell>
          <cell r="I356">
            <v>54.5</v>
          </cell>
        </row>
        <row r="357">
          <cell r="B357" t="str">
            <v>Lowering of sluice valve200mm diaDI</v>
          </cell>
          <cell r="C357" t="str">
            <v>Lowering of sluice valve</v>
          </cell>
          <cell r="D357" t="str">
            <v>200mm dia</v>
          </cell>
          <cell r="E357" t="str">
            <v>DI</v>
          </cell>
          <cell r="F357" t="str">
            <v>each</v>
          </cell>
          <cell r="G357">
            <v>87.7</v>
          </cell>
          <cell r="H357">
            <v>100.9</v>
          </cell>
          <cell r="I357">
            <v>100.9</v>
          </cell>
        </row>
        <row r="358">
          <cell r="B358" t="str">
            <v>Lowering of sluice valve250mm diaDI</v>
          </cell>
          <cell r="C358" t="str">
            <v>Lowering of sluice valve</v>
          </cell>
          <cell r="D358" t="str">
            <v>250mm dia</v>
          </cell>
          <cell r="E358" t="str">
            <v>DI</v>
          </cell>
          <cell r="F358" t="str">
            <v>each</v>
          </cell>
          <cell r="G358">
            <v>118.6</v>
          </cell>
          <cell r="H358">
            <v>136.4</v>
          </cell>
          <cell r="I358">
            <v>136.4</v>
          </cell>
        </row>
        <row r="359">
          <cell r="B359" t="str">
            <v>Lowering of sluice valve300mm diaDI</v>
          </cell>
          <cell r="C359" t="str">
            <v>Lowering of sluice valve</v>
          </cell>
          <cell r="D359" t="str">
            <v>300mm dia</v>
          </cell>
          <cell r="E359" t="str">
            <v>DI</v>
          </cell>
          <cell r="F359" t="str">
            <v>each</v>
          </cell>
          <cell r="G359">
            <v>179.6</v>
          </cell>
          <cell r="H359">
            <v>206.5</v>
          </cell>
          <cell r="I359">
            <v>206.5</v>
          </cell>
        </row>
        <row r="360">
          <cell r="B360" t="str">
            <v>Lowering of sluice valve350mm diaDI</v>
          </cell>
          <cell r="C360" t="str">
            <v>Lowering of sluice valve</v>
          </cell>
          <cell r="D360" t="str">
            <v>350mm dia</v>
          </cell>
          <cell r="E360" t="str">
            <v>DI</v>
          </cell>
          <cell r="F360" t="str">
            <v>each</v>
          </cell>
          <cell r="G360">
            <v>309</v>
          </cell>
          <cell r="H360">
            <v>355.4</v>
          </cell>
          <cell r="I360">
            <v>355.4</v>
          </cell>
        </row>
        <row r="361">
          <cell r="B361" t="str">
            <v>Lowering of sluice valve400mm diaDI</v>
          </cell>
          <cell r="C361" t="str">
            <v>Lowering of sluice valve</v>
          </cell>
          <cell r="D361" t="str">
            <v>400mm dia</v>
          </cell>
          <cell r="E361" t="str">
            <v>DI</v>
          </cell>
          <cell r="F361" t="str">
            <v>each</v>
          </cell>
          <cell r="G361">
            <v>379</v>
          </cell>
          <cell r="H361">
            <v>435.9</v>
          </cell>
          <cell r="I361">
            <v>435.9</v>
          </cell>
        </row>
        <row r="362">
          <cell r="B362" t="str">
            <v>Lowering of sluice valve450mm diaDI</v>
          </cell>
          <cell r="C362" t="str">
            <v>Lowering of sluice valve</v>
          </cell>
          <cell r="D362" t="str">
            <v>450mm dia</v>
          </cell>
          <cell r="E362" t="str">
            <v>DI</v>
          </cell>
          <cell r="F362" t="str">
            <v>each</v>
          </cell>
          <cell r="G362">
            <v>496.3</v>
          </cell>
          <cell r="H362">
            <v>570.70000000000005</v>
          </cell>
          <cell r="I362">
            <v>570.70000000000005</v>
          </cell>
        </row>
        <row r="363">
          <cell r="B363" t="str">
            <v>Lowering of sluice valve500mm diaDI</v>
          </cell>
          <cell r="C363" t="str">
            <v>Lowering of sluice valve</v>
          </cell>
          <cell r="D363" t="str">
            <v>500mm dia</v>
          </cell>
          <cell r="E363" t="str">
            <v>DI</v>
          </cell>
          <cell r="F363" t="str">
            <v>each</v>
          </cell>
          <cell r="G363">
            <v>551.44444444444446</v>
          </cell>
        </row>
        <row r="364">
          <cell r="B364" t="str">
            <v>Lowering of sluice valve600mm diaDI</v>
          </cell>
          <cell r="C364" t="str">
            <v>Lowering of sluice valve</v>
          </cell>
          <cell r="D364" t="str">
            <v>600mm dia</v>
          </cell>
          <cell r="E364" t="str">
            <v>DI</v>
          </cell>
          <cell r="F364" t="str">
            <v>each</v>
          </cell>
          <cell r="G364">
            <v>661.73333333333335</v>
          </cell>
        </row>
        <row r="365">
          <cell r="B365" t="str">
            <v>Lowering of sluice valve700mm diaDI</v>
          </cell>
          <cell r="C365" t="str">
            <v>Lowering of sluice valve</v>
          </cell>
          <cell r="D365" t="str">
            <v>700mm dia</v>
          </cell>
          <cell r="E365" t="str">
            <v>DI</v>
          </cell>
          <cell r="F365" t="str">
            <v>each</v>
          </cell>
          <cell r="G365">
            <v>772.02222222222224</v>
          </cell>
        </row>
        <row r="366">
          <cell r="B366" t="str">
            <v>Lowering of sluice valve800mm diaDI</v>
          </cell>
          <cell r="C366" t="str">
            <v>Lowering of sluice valve</v>
          </cell>
          <cell r="D366" t="str">
            <v>800mm dia</v>
          </cell>
          <cell r="E366" t="str">
            <v>DI</v>
          </cell>
          <cell r="F366" t="str">
            <v>each</v>
          </cell>
          <cell r="G366">
            <v>882.31111111111102</v>
          </cell>
        </row>
        <row r="367">
          <cell r="B367" t="str">
            <v/>
          </cell>
        </row>
        <row r="368">
          <cell r="B368" t="str">
            <v/>
          </cell>
        </row>
        <row r="369">
          <cell r="B369" t="str">
            <v/>
          </cell>
        </row>
        <row r="370">
          <cell r="B370" t="str">
            <v/>
          </cell>
        </row>
        <row r="371">
          <cell r="B371" t="str">
            <v/>
          </cell>
        </row>
        <row r="372">
          <cell r="B372" t="str">
            <v/>
          </cell>
        </row>
        <row r="373">
          <cell r="B373" t="str">
            <v/>
          </cell>
        </row>
        <row r="374">
          <cell r="B374" t="str">
            <v/>
          </cell>
        </row>
        <row r="375">
          <cell r="B375" t="str">
            <v/>
          </cell>
        </row>
        <row r="376">
          <cell r="B376" t="str">
            <v/>
          </cell>
        </row>
        <row r="377">
          <cell r="B377" t="str">
            <v/>
          </cell>
        </row>
        <row r="378">
          <cell r="B378" t="str">
            <v/>
          </cell>
        </row>
        <row r="379">
          <cell r="B379" t="str">
            <v/>
          </cell>
        </row>
        <row r="380">
          <cell r="B380" t="str">
            <v/>
          </cell>
        </row>
        <row r="381">
          <cell r="B381" t="str">
            <v/>
          </cell>
        </row>
        <row r="382">
          <cell r="B382" t="str">
            <v/>
          </cell>
        </row>
        <row r="383">
          <cell r="B383" t="str">
            <v/>
          </cell>
        </row>
        <row r="384">
          <cell r="B384" t="str">
            <v/>
          </cell>
        </row>
        <row r="385">
          <cell r="B385" t="str">
            <v/>
          </cell>
        </row>
        <row r="386">
          <cell r="B386" t="str">
            <v/>
          </cell>
        </row>
        <row r="387">
          <cell r="B387" t="str">
            <v/>
          </cell>
        </row>
        <row r="388">
          <cell r="B388" t="str">
            <v/>
          </cell>
        </row>
        <row r="389">
          <cell r="B389" t="str">
            <v/>
          </cell>
        </row>
        <row r="390">
          <cell r="B390" t="str">
            <v/>
          </cell>
        </row>
        <row r="391">
          <cell r="B391" t="str">
            <v/>
          </cell>
        </row>
        <row r="392">
          <cell r="B392" t="str">
            <v/>
          </cell>
        </row>
        <row r="393">
          <cell r="B393" t="str">
            <v/>
          </cell>
        </row>
        <row r="394">
          <cell r="B394" t="str">
            <v/>
          </cell>
        </row>
        <row r="395">
          <cell r="B395" t="str">
            <v/>
          </cell>
        </row>
        <row r="396">
          <cell r="B396" t="str">
            <v/>
          </cell>
        </row>
        <row r="397">
          <cell r="B397" t="str">
            <v/>
          </cell>
        </row>
        <row r="398">
          <cell r="B398" t="str">
            <v/>
          </cell>
        </row>
        <row r="399">
          <cell r="B399" t="str">
            <v/>
          </cell>
        </row>
        <row r="400">
          <cell r="B400" t="str">
            <v/>
          </cell>
        </row>
        <row r="401">
          <cell r="B401" t="str">
            <v/>
          </cell>
        </row>
        <row r="402">
          <cell r="B402" t="str">
            <v/>
          </cell>
        </row>
        <row r="403">
          <cell r="B403" t="str">
            <v/>
          </cell>
        </row>
        <row r="404">
          <cell r="B404" t="str">
            <v/>
          </cell>
        </row>
        <row r="405">
          <cell r="B405" t="str">
            <v/>
          </cell>
        </row>
        <row r="406">
          <cell r="B406" t="str">
            <v/>
          </cell>
        </row>
        <row r="407">
          <cell r="B407" t="str">
            <v/>
          </cell>
        </row>
        <row r="408">
          <cell r="B408" t="str">
            <v/>
          </cell>
        </row>
        <row r="409">
          <cell r="B409" t="str">
            <v/>
          </cell>
        </row>
        <row r="410">
          <cell r="B410" t="str">
            <v/>
          </cell>
        </row>
        <row r="411">
          <cell r="B411" t="str">
            <v/>
          </cell>
        </row>
        <row r="412">
          <cell r="B412" t="str">
            <v/>
          </cell>
        </row>
        <row r="413">
          <cell r="B413" t="str">
            <v/>
          </cell>
        </row>
        <row r="414">
          <cell r="B414" t="str">
            <v/>
          </cell>
        </row>
        <row r="415">
          <cell r="B415" t="str">
            <v/>
          </cell>
        </row>
        <row r="416">
          <cell r="B416" t="str">
            <v/>
          </cell>
        </row>
        <row r="417">
          <cell r="B417" t="str">
            <v/>
          </cell>
        </row>
        <row r="418">
          <cell r="B418" t="str">
            <v/>
          </cell>
        </row>
        <row r="419">
          <cell r="B419" t="str">
            <v/>
          </cell>
        </row>
        <row r="420">
          <cell r="B420" t="str">
            <v/>
          </cell>
        </row>
        <row r="421">
          <cell r="B421" t="str">
            <v/>
          </cell>
        </row>
        <row r="422">
          <cell r="B422" t="str">
            <v/>
          </cell>
        </row>
        <row r="423">
          <cell r="B423" t="str">
            <v/>
          </cell>
        </row>
        <row r="424">
          <cell r="B424" t="str">
            <v/>
          </cell>
        </row>
        <row r="425">
          <cell r="B425" t="str">
            <v/>
          </cell>
        </row>
        <row r="426">
          <cell r="B426" t="str">
            <v/>
          </cell>
        </row>
        <row r="427">
          <cell r="B427" t="str">
            <v/>
          </cell>
        </row>
        <row r="428">
          <cell r="B428" t="str">
            <v/>
          </cell>
        </row>
        <row r="429">
          <cell r="B429" t="str">
            <v/>
          </cell>
        </row>
        <row r="430">
          <cell r="B430" t="str">
            <v/>
          </cell>
        </row>
        <row r="431">
          <cell r="B431" t="str">
            <v/>
          </cell>
        </row>
        <row r="432">
          <cell r="B432" t="str">
            <v/>
          </cell>
        </row>
        <row r="433">
          <cell r="B433" t="str">
            <v/>
          </cell>
        </row>
        <row r="434">
          <cell r="B434" t="str">
            <v/>
          </cell>
        </row>
        <row r="435">
          <cell r="B435" t="str">
            <v/>
          </cell>
        </row>
        <row r="436">
          <cell r="B436" t="str">
            <v/>
          </cell>
        </row>
        <row r="437">
          <cell r="B437" t="str">
            <v/>
          </cell>
        </row>
        <row r="438">
          <cell r="B438" t="str">
            <v/>
          </cell>
        </row>
        <row r="439">
          <cell r="B439" t="str">
            <v/>
          </cell>
        </row>
        <row r="440">
          <cell r="B440" t="str">
            <v/>
          </cell>
        </row>
        <row r="441">
          <cell r="B441" t="str">
            <v/>
          </cell>
        </row>
        <row r="442">
          <cell r="B442" t="str">
            <v/>
          </cell>
        </row>
        <row r="443">
          <cell r="B443" t="str">
            <v/>
          </cell>
        </row>
        <row r="444">
          <cell r="B444" t="str">
            <v/>
          </cell>
        </row>
        <row r="445">
          <cell r="B445" t="str">
            <v/>
          </cell>
        </row>
        <row r="446">
          <cell r="B446" t="str">
            <v/>
          </cell>
        </row>
        <row r="447">
          <cell r="B447" t="str">
            <v/>
          </cell>
        </row>
        <row r="448">
          <cell r="B448" t="str">
            <v/>
          </cell>
        </row>
        <row r="449">
          <cell r="B449" t="str">
            <v/>
          </cell>
        </row>
        <row r="450">
          <cell r="B450" t="str">
            <v/>
          </cell>
        </row>
        <row r="451">
          <cell r="B451" t="str">
            <v/>
          </cell>
        </row>
        <row r="452">
          <cell r="B452" t="str">
            <v/>
          </cell>
        </row>
        <row r="453">
          <cell r="B453" t="str">
            <v/>
          </cell>
        </row>
        <row r="454">
          <cell r="B454" t="str">
            <v/>
          </cell>
        </row>
        <row r="455">
          <cell r="B455" t="str">
            <v/>
          </cell>
        </row>
        <row r="456">
          <cell r="B456" t="str">
            <v/>
          </cell>
        </row>
        <row r="457">
          <cell r="B457" t="str">
            <v/>
          </cell>
        </row>
        <row r="458">
          <cell r="B458" t="str">
            <v/>
          </cell>
        </row>
        <row r="459">
          <cell r="B459" t="str">
            <v/>
          </cell>
        </row>
        <row r="460">
          <cell r="B460" t="str">
            <v/>
          </cell>
        </row>
        <row r="461">
          <cell r="B461" t="str">
            <v/>
          </cell>
        </row>
        <row r="462">
          <cell r="B462" t="str">
            <v/>
          </cell>
        </row>
        <row r="463">
          <cell r="B463" t="str">
            <v/>
          </cell>
        </row>
        <row r="464">
          <cell r="B464" t="str">
            <v/>
          </cell>
        </row>
        <row r="465">
          <cell r="B465" t="str">
            <v/>
          </cell>
        </row>
        <row r="466">
          <cell r="B466" t="str">
            <v/>
          </cell>
        </row>
        <row r="467">
          <cell r="B467" t="str">
            <v/>
          </cell>
        </row>
        <row r="468">
          <cell r="B468" t="str">
            <v/>
          </cell>
        </row>
        <row r="469">
          <cell r="B469" t="str">
            <v/>
          </cell>
        </row>
        <row r="470">
          <cell r="B470" t="str">
            <v/>
          </cell>
        </row>
        <row r="471">
          <cell r="B471" t="str">
            <v/>
          </cell>
        </row>
        <row r="472">
          <cell r="B472" t="str">
            <v/>
          </cell>
        </row>
        <row r="473">
          <cell r="B473" t="str">
            <v/>
          </cell>
        </row>
        <row r="474">
          <cell r="B474" t="str">
            <v/>
          </cell>
        </row>
        <row r="475">
          <cell r="B475" t="str">
            <v/>
          </cell>
        </row>
        <row r="476">
          <cell r="B476" t="str">
            <v/>
          </cell>
        </row>
        <row r="477">
          <cell r="B477" t="str">
            <v/>
          </cell>
        </row>
        <row r="478">
          <cell r="B478" t="str">
            <v/>
          </cell>
        </row>
        <row r="479">
          <cell r="B479" t="str">
            <v/>
          </cell>
        </row>
        <row r="480">
          <cell r="B480" t="str">
            <v/>
          </cell>
        </row>
        <row r="481">
          <cell r="B481" t="str">
            <v/>
          </cell>
        </row>
        <row r="482">
          <cell r="B482" t="str">
            <v/>
          </cell>
        </row>
        <row r="483">
          <cell r="B483" t="str">
            <v/>
          </cell>
        </row>
        <row r="484">
          <cell r="B484" t="str">
            <v/>
          </cell>
        </row>
        <row r="485">
          <cell r="B485" t="str">
            <v/>
          </cell>
        </row>
        <row r="486">
          <cell r="B486" t="str">
            <v/>
          </cell>
        </row>
        <row r="487">
          <cell r="B487" t="str">
            <v/>
          </cell>
        </row>
        <row r="488">
          <cell r="B488" t="str">
            <v/>
          </cell>
        </row>
        <row r="489">
          <cell r="B489" t="str">
            <v/>
          </cell>
        </row>
        <row r="490">
          <cell r="B490" t="str">
            <v/>
          </cell>
        </row>
        <row r="491">
          <cell r="B491" t="str">
            <v/>
          </cell>
        </row>
        <row r="492">
          <cell r="B492" t="str">
            <v/>
          </cell>
        </row>
        <row r="493">
          <cell r="B493" t="str">
            <v/>
          </cell>
        </row>
        <row r="494">
          <cell r="B494" t="str">
            <v/>
          </cell>
        </row>
        <row r="495">
          <cell r="B495" t="str">
            <v/>
          </cell>
        </row>
        <row r="496">
          <cell r="B496" t="str">
            <v/>
          </cell>
        </row>
        <row r="497">
          <cell r="B497" t="str">
            <v/>
          </cell>
        </row>
        <row r="498">
          <cell r="B498" t="str">
            <v/>
          </cell>
        </row>
        <row r="499">
          <cell r="B499" t="str">
            <v/>
          </cell>
        </row>
        <row r="500">
          <cell r="B500" t="str">
            <v/>
          </cell>
        </row>
        <row r="501">
          <cell r="B501" t="str">
            <v/>
          </cell>
        </row>
        <row r="502">
          <cell r="B502" t="str">
            <v/>
          </cell>
        </row>
        <row r="503">
          <cell r="B503" t="str">
            <v/>
          </cell>
        </row>
        <row r="504">
          <cell r="B504" t="str">
            <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 val="ssr-rates"/>
      <sheetName val="Plant &amp;  Machinery"/>
      <sheetName val="Material"/>
      <sheetName val="Labour"/>
      <sheetName val="LEADS"/>
      <sheetName val="Road data"/>
      <sheetName val="Lead statement"/>
      <sheetName val="data1"/>
      <sheetName val="pvc-pipe-rates"/>
      <sheetName val="m"/>
      <sheetName val="data existing_do not delete"/>
      <sheetName val="Specification"/>
      <sheetName val="Lead"/>
      <sheetName val="MRATES"/>
      <sheetName val="0000000000000"/>
      <sheetName val="segments-details"/>
      <sheetName val="int-Dia-hdpe"/>
      <sheetName val="habs-list"/>
      <sheetName val="int-Dia-pvc"/>
      <sheetName val="DATA"/>
      <sheetName val="Data_Base"/>
      <sheetName val="HDPE"/>
      <sheetName val="DI"/>
      <sheetName val="pvc"/>
      <sheetName val="Specification report"/>
      <sheetName val="RMR"/>
      <sheetName val="GROUND FLOOR"/>
      <sheetName val="maya"/>
      <sheetName val="sand"/>
      <sheetName val="stone"/>
      <sheetName val="Data-ELSR"/>
      <sheetName val="Data_Renuals"/>
      <sheetName val="ABS"/>
      <sheetName val="DATA-BASE"/>
      <sheetName val="DATA-ABSTRACT"/>
      <sheetName val="GA"/>
      <sheetName val="C-data"/>
      <sheetName val="Civil SSR"/>
      <sheetName val="WS Data"/>
      <sheetName val="ST"/>
      <sheetName val="Sump"/>
      <sheetName val="quarry"/>
      <sheetName val="Process"/>
      <sheetName val="SPECS"/>
      <sheetName val="Sheet1"/>
      <sheetName val="Road Detail Est."/>
      <sheetName val="Road data "/>
      <sheetName val="FINAL DATA"/>
      <sheetName val="rates"/>
      <sheetName val="Data.F8.BTR"/>
      <sheetName val="mlead"/>
      <sheetName val="SSR"/>
      <sheetName val="rdamdata"/>
      <sheetName val="other rates"/>
      <sheetName val="temp-SDData (2)"/>
      <sheetName val="id"/>
      <sheetName val="bldg"/>
      <sheetName val="Sheet9"/>
      <sheetName val="10"/>
      <sheetName val="11"/>
      <sheetName val="12"/>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p&amp;m"/>
      <sheetName val="Bridge Data 2005-06"/>
      <sheetName val="MRoad data"/>
      <sheetName val="Main sheet"/>
      <sheetName val="Convey"/>
      <sheetName val="select items_PMW"/>
      <sheetName val="FINAL LEAD"/>
      <sheetName val="CFForecast detail"/>
      <sheetName val="DI Rate Analysis"/>
      <sheetName val="Economic RisingMain  Ph-I"/>
      <sheetName val="DATA_PRG"/>
      <sheetName val="dlvoid"/>
      <sheetName val="slab"/>
      <sheetName val="DL CAL"/>
      <sheetName val="Sorted"/>
      <sheetName val="Cover"/>
      <sheetName val="1V800"/>
      <sheetName val="materials"/>
      <sheetName val="m lead"/>
      <sheetName val="Plant_&amp;__Machinery"/>
      <sheetName val="Road_data"/>
      <sheetName val="Lead_statement"/>
      <sheetName val="data_existing_do_not_delete"/>
      <sheetName val="Plant_&amp;__Machinery1"/>
      <sheetName val="Road_data1"/>
      <sheetName val="Lead_statement1"/>
      <sheetName val="data_existing_do_not_delete1"/>
      <sheetName val="cert"/>
      <sheetName val="MRMECADAMoad data"/>
      <sheetName val="Road data.PS"/>
      <sheetName val="Road data  PH"/>
      <sheetName val="CD Data"/>
      <sheetName val="MTC-estimate"/>
      <sheetName val="pt-cw"/>
      <sheetName val="road est"/>
      <sheetName val="Basicrates"/>
      <sheetName val="C.D.Abs.Est."/>
      <sheetName val="Proforma -II "/>
      <sheetName val="C.R G.F"/>
      <sheetName val="pvc_basic"/>
      <sheetName val="Part-A"/>
      <sheetName val="Dn SLRB (R2)"/>
      <sheetName val="Data_"/>
      <sheetName val="Sheet1 (2)"/>
      <sheetName val="Aug,02"/>
      <sheetName val="Summary"/>
      <sheetName val="RM"/>
      <sheetName val="SLAB  DATA"/>
      <sheetName val="Sheet2"/>
      <sheetName val="Bill-12"/>
      <sheetName val="PUMP_DATA"/>
      <sheetName val="RA-markate"/>
      <sheetName val="Data-2010-11"/>
      <sheetName val="sept-plan"/>
      <sheetName val="BOQ"/>
      <sheetName val="GF SB Ok "/>
      <sheetName val="lead modified"/>
      <sheetName val="coverpage"/>
      <sheetName val="BTR"/>
      <sheetName val="Design"/>
      <sheetName val="bASICDATA"/>
      <sheetName val="Specification_report"/>
      <sheetName val="GROUND_FLOOR"/>
      <sheetName val="Civil_SSR"/>
      <sheetName val="WS_Data"/>
      <sheetName val="Data_F8_BTR"/>
      <sheetName val="Road_Detail_Est_"/>
      <sheetName val="other_rates"/>
      <sheetName val="temp-SDData_(2)"/>
      <sheetName val="Road_data_"/>
      <sheetName val="Bridge_Data_2005-06"/>
      <sheetName val="MRoad_data"/>
      <sheetName val="Main_sheet"/>
      <sheetName val="Boppudi data sheet "/>
      <sheetName val="CC road"/>
      <sheetName val="Road Est."/>
      <sheetName val="WATER-HAMMER"/>
      <sheetName val="DET-ABS(toilet&amp;residence of ju)"/>
      <sheetName val="d-safe DELUXE"/>
      <sheetName val="51"/>
      <sheetName val="Bitumen trunk"/>
      <sheetName val="Feeder"/>
      <sheetName val="R99 etc"/>
      <sheetName val="Trunk unpaved"/>
      <sheetName val="GN-ST-10"/>
      <sheetName val="Supplier"/>
      <sheetName val="Marteru"/>
      <sheetName val="t_prsr"/>
      <sheetName val="detls"/>
      <sheetName val="wh"/>
      <sheetName val="Sheet3"/>
      <sheetName val="Data o"/>
      <sheetName val="Levels"/>
      <sheetName val="DATA SHEET"/>
      <sheetName val="Work_sheet"/>
      <sheetName val="final abstract"/>
      <sheetName val="sg-clay(d)"/>
      <sheetName val="Design of two-way slab"/>
      <sheetName val="Data Road"/>
      <sheetName val="sup dat"/>
      <sheetName val="basic-data"/>
      <sheetName val=" CD data"/>
      <sheetName val="FT-05-02IsoBOM"/>
      <sheetName val="Lead statement ss5"/>
      <sheetName val="section"/>
      <sheetName val="Sub -  Analysis"/>
      <sheetName val="road safety datas"/>
      <sheetName val="Sheet11"/>
      <sheetName val="Sheet03"/>
      <sheetName val="FIRST"/>
      <sheetName val="Proforma B"/>
      <sheetName val="REL"/>
      <sheetName val="Technical Statement"/>
      <sheetName val="SUMMERY"/>
      <sheetName val="LOCAL RATES"/>
      <sheetName val="G F  (2)"/>
      <sheetName val="Global factors"/>
      <sheetName val="Summary- Flyovers"/>
      <sheetName val="hdpe-int-Dia"/>
      <sheetName val="E-Table"/>
      <sheetName val="pvc-int-Dia"/>
      <sheetName val="Hydraulic Design (Pipe)"/>
      <sheetName val="Pile cap"/>
      <sheetName val="Road data-TDR"/>
      <sheetName val="#REF"/>
      <sheetName val="PVC_dia"/>
      <sheetName val="_5wgdhabfinal00_01"/>
      <sheetName val="LEAD 2013-14"/>
      <sheetName val="PROCTOR"/>
      <sheetName val="Works"/>
      <sheetName val="General"/>
      <sheetName val="AE wise"/>
      <sheetName val="Crust"/>
      <sheetName val="MA"/>
      <sheetName val="SS ENERGISE"/>
      <sheetName val="abs road"/>
      <sheetName val="Common "/>
      <sheetName val="Usage"/>
      <sheetName val="Abs_CD_2"/>
      <sheetName val="ECV"/>
      <sheetName val="Habcodes"/>
      <sheetName val="SSR 2014-15 Rates"/>
      <sheetName val="R_Det"/>
      <sheetName val="Note"/>
      <sheetName val="MPP_Gundlapally1"/>
      <sheetName val="hdpe_basic"/>
      <sheetName val="ABUT MASTER"/>
      <sheetName val="User input"/>
      <sheetName val="(1)FILL FIRST"/>
      <sheetName val="PVC weights"/>
      <sheetName val="Rectangular Beam"/>
      <sheetName val="Analy"/>
      <sheetName val="Leads 05-06"/>
      <sheetName val="SCHEMATIC-EX&amp;PR"/>
      <sheetName val="ord-lost_98&amp;99"/>
      <sheetName val="STAMT"/>
      <sheetName val="1-Pop Proj"/>
      <sheetName val="Labour &amp; Plant"/>
      <sheetName val="BASE_ALL"/>
      <sheetName val="SLAB DESIGN"/>
      <sheetName val="Estt"/>
      <sheetName val="Rising Main"/>
      <sheetName val="EST"/>
      <sheetName val="Civil Boq"/>
      <sheetName val="ESTIMATE"/>
      <sheetName val="Lookup"/>
      <sheetName val="hdpe weights"/>
      <sheetName val="Sheet5"/>
      <sheetName val="Final FRL"/>
      <sheetName val="DET R"/>
      <sheetName val="int-Dia"/>
      <sheetName val="nodes"/>
      <sheetName val="JAWAHAR-hyd-original"/>
      <sheetName val="RF"/>
      <sheetName val="XXXXX"/>
      <sheetName val="XXXXXXXXXXXXX"/>
      <sheetName val="drain (2)"/>
      <sheetName val="F-6 (estt) (2)"/>
      <sheetName val="spe-re"/>
      <sheetName val="TRAFFIC SIGN BOARDS"/>
      <sheetName val="1v-1000"/>
      <sheetName val="2v-1000 "/>
      <sheetName val="drain"/>
      <sheetName val="SUB DATA"/>
      <sheetName val="F7-A.CDW.BT.R5"/>
      <sheetName val="General-abstract"/>
      <sheetName val="Conveyance"/>
      <sheetName val="sectorwise"/>
      <sheetName val="BTR (2)"/>
      <sheetName val="Nspt-smp-final-ORIGINAL"/>
      <sheetName val="hyperstatic"/>
      <sheetName val="Ghanapur to Suraram jn. det"/>
      <sheetName val="01"/>
      <sheetName val="Data_culverts"/>
      <sheetName val="PVC DATA General"/>
      <sheetName val="OHSR-1"/>
      <sheetName val="Rate Calc-1"/>
      <sheetName val="BWSCPlt"/>
      <sheetName val="CI"/>
      <sheetName val="G.R.P"/>
      <sheetName val="PSC REVISED"/>
      <sheetName val="AV-HDPE"/>
      <sheetName val="Di_gate-HDPE"/>
      <sheetName val="clvrt_data"/>
      <sheetName val="ww-march-02"/>
      <sheetName val="sluice-PVC"/>
      <sheetName val="Rate"/>
      <sheetName val="Plant_&amp;__Machinery2"/>
      <sheetName val="Road_data2"/>
      <sheetName val="Lead_statement2"/>
      <sheetName val="data_existing_do_not_delete2"/>
      <sheetName val="Specification_report1"/>
      <sheetName val="GROUND_FLOOR1"/>
      <sheetName val="Road_Detail_Est_1"/>
      <sheetName val="Civil_SSR1"/>
      <sheetName val="WS_Data1"/>
      <sheetName val="Road_data_1"/>
      <sheetName val="other_rates1"/>
      <sheetName val="select_items_PMW"/>
      <sheetName val="FINAL_LEAD"/>
      <sheetName val="CFForecast_detail"/>
      <sheetName val="DI_Rate_Analysis"/>
      <sheetName val="Economic_RisingMain__Ph-I"/>
      <sheetName val="DL_CAL"/>
      <sheetName val="Data_F8_BTR1"/>
      <sheetName val="temp-SDData_(2)1"/>
      <sheetName val="m_lead"/>
      <sheetName val="Main_sheet1"/>
      <sheetName val="Bridge_Data_2005-061"/>
      <sheetName val="MRoad_data1"/>
      <sheetName val="Proforma_-II_"/>
      <sheetName val="C_R_G_F"/>
      <sheetName val="road_est"/>
      <sheetName val="C_D_Abs_Est_"/>
      <sheetName val="SLAB__DATA"/>
      <sheetName val="CD_Data"/>
      <sheetName val="Dn_SLRB_(R2)"/>
      <sheetName val="Sheet1_(2)"/>
      <sheetName val="Road_data_PS"/>
      <sheetName val="Road_data__PH"/>
      <sheetName val="DET-ABS(toilet&amp;residence_of_ju)"/>
      <sheetName val="FINAL_DATA"/>
      <sheetName val="MRMECADAMoad_data"/>
      <sheetName val="lead_modified"/>
      <sheetName val="GF_SB_Ok_"/>
      <sheetName val="d-safe_DELUXE"/>
      <sheetName val="Data_o"/>
      <sheetName val="Bitumen_trunk"/>
      <sheetName val="R99_etc"/>
      <sheetName val="Trunk_unpaved"/>
      <sheetName val="sup_dat"/>
      <sheetName val="Design_of_two-way_slab"/>
      <sheetName val="Data_Road"/>
      <sheetName val="road_safety_datas"/>
      <sheetName val="Hydraulic_Design_(Pipe)"/>
      <sheetName val="Sub_-__Analysis"/>
      <sheetName val="IDCCALHYD_GOO"/>
      <sheetName val="sch"/>
      <sheetName val="AE Water Supply"/>
      <sheetName val="B A"/>
      <sheetName val="ewst"/>
      <sheetName val="RSF"/>
      <sheetName val="VC 200"/>
      <sheetName val="scour depth"/>
      <sheetName val="SubAnlysis"/>
      <sheetName val="col-reinft1"/>
      <sheetName val="Iocount"/>
      <sheetName val="ultmom"/>
      <sheetName val="SPT vs PHI"/>
      <sheetName val="TBAL9697 -group wise  sdpl"/>
      <sheetName val="Labour rates"/>
      <sheetName val="Rate analysis"/>
      <sheetName val="Basic Rates"/>
      <sheetName val="m1"/>
      <sheetName val="02"/>
      <sheetName val="03"/>
      <sheetName val="04"/>
      <sheetName val="data-sheet"/>
      <sheetName val=" datas"/>
      <sheetName val="InputData"/>
      <sheetName val="Spec"/>
      <sheetName val="X-2"/>
      <sheetName val="Amortization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Set>
  </externalBook>
</externalLink>
</file>

<file path=xl/externalLinks/externalLink5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mp;m"/>
      <sheetName val="Sheet4"/>
      <sheetName val="rate anal"/>
      <sheetName val="Top Sheet"/>
      <sheetName val="Batch"/>
      <sheetName val="Sheet2"/>
      <sheetName val="Sheet3"/>
      <sheetName val="PRECAST lightconc-II"/>
      <sheetName val="Design"/>
      <sheetName val="FORM7"/>
      <sheetName val="Plant &amp;  Machinery"/>
      <sheetName val="Labour"/>
      <sheetName val="Material"/>
      <sheetName val="mlead"/>
      <sheetName val="Rate Analysis"/>
      <sheetName val="Publicbuilding"/>
      <sheetName val="leads"/>
      <sheetName val="ssr-rates"/>
      <sheetName val="MRATES"/>
      <sheetName val="Boq"/>
      <sheetName val="Process"/>
      <sheetName val="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heet4"/>
      <sheetName val="Sheet3"/>
      <sheetName val="Sheet2"/>
      <sheetName val="cerft"/>
      <sheetName val="R C (2)"/>
      <sheetName val="R C"/>
      <sheetName val="RCC pipes"/>
      <sheetName val="C.S.(W&amp;St) (B-2) (3)"/>
      <sheetName val="C.S.(W&amp;St) (B-2) (2)"/>
      <sheetName val="Q Map"/>
      <sheetName val="CS @ CC"/>
      <sheetName val="CS on BT"/>
      <sheetName val="RE wall Aest (2)"/>
      <sheetName val="Retwall data"/>
      <sheetName val="RE wall Dest (2)"/>
      <sheetName val="Drains DE"/>
      <sheetName val="Drains detail"/>
      <sheetName val="Drawing"/>
      <sheetName val="DRAIN DATA"/>
      <sheetName val="Drain abs"/>
      <sheetName val="CS"/>
      <sheetName val="draind abs"/>
      <sheetName val=" Road Crust."/>
      <sheetName val="RE wall Aest"/>
      <sheetName val="PC Pln (2)"/>
      <sheetName val="PC Pln"/>
      <sheetName val="600mm dia"/>
      <sheetName val="Pipe culverts data"/>
      <sheetName val="Chp-9)D.E.(Pipe"/>
      <sheetName val="PC 1000"/>
      <sheetName val="Plan 4.10"/>
      <sheetName val="slab culverts data "/>
      <sheetName val="Salab culverts detail"/>
      <sheetName val="Slab culvert 7.2 abstract"/>
      <sheetName val="km 4.10  Dest"/>
      <sheetName val="km 4.10 Ast"/>
      <sheetName val="Drawing 4.200"/>
      <sheetName val="km 4.2 Dest"/>
      <sheetName val="km 4.2 Aest"/>
      <sheetName val="RSI"/>
      <sheetName val="Dest"/>
      <sheetName val="Aest"/>
      <sheetName val="Gast"/>
      <sheetName val="Cover (2)"/>
      <sheetName val="RMR (2)"/>
      <sheetName val="Leads"/>
      <sheetName val="DATA_ENTRY"/>
      <sheetName val="Cover"/>
      <sheetName val="GA"/>
      <sheetName val="Drain estimate"/>
      <sheetName val="Seignarages"/>
      <sheetName val="DetEst"/>
      <sheetName val="Lead"/>
      <sheetName val="WorkSlip"/>
      <sheetName val="BTLeads"/>
      <sheetName val="quary map"/>
      <sheetName val="LEADS (2)"/>
      <sheetName val="RMR"/>
      <sheetName val="MRoad data"/>
      <sheetName val="Certificates"/>
      <sheetName val="MRATES"/>
      <sheetName val="Sheet1"/>
      <sheetName val="infow"/>
      <sheetName val="crust"/>
      <sheetName val="ssr-rates"/>
      <sheetName val="Road data"/>
      <sheetName val="MRATES07-08"/>
      <sheetName val="r"/>
      <sheetName val="Road dat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Set>
  </externalBook>
</externalLink>
</file>

<file path=xl/externalLinks/externalLink5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Sheet4"/>
      <sheetName val="Sheet3"/>
      <sheetName val="Sheet2"/>
      <sheetName val="cerft"/>
      <sheetName val="R C (2)"/>
      <sheetName val="R C"/>
      <sheetName val="RCC pipes"/>
      <sheetName val="C.S.(W&amp;St) (B-2) (3)"/>
      <sheetName val="C.S.(W&amp;St) (B-2) (2)"/>
      <sheetName val="Q Map"/>
      <sheetName val="CS @ CC"/>
      <sheetName val="CS on BT"/>
      <sheetName val="RE wall Aest (2)"/>
      <sheetName val="Retwall data"/>
      <sheetName val="RE wall Dest (2)"/>
      <sheetName val="Drains DE"/>
      <sheetName val="Drains detail"/>
      <sheetName val="Drawing"/>
      <sheetName val="DRAIN DATA"/>
      <sheetName val="Drain abs"/>
      <sheetName val="CS"/>
      <sheetName val="draind abs"/>
      <sheetName val=" Road Crust."/>
      <sheetName val="RE wall Aest"/>
      <sheetName val="PC Pln (2)"/>
      <sheetName val="PC Pln"/>
      <sheetName val="600mm dia"/>
      <sheetName val="Pipe culverts data"/>
      <sheetName val="Chp-9)D.E.(Pipe"/>
      <sheetName val="PC 1000"/>
      <sheetName val="Plan 4.10"/>
      <sheetName val="slab culverts data "/>
      <sheetName val="Salab culverts detail"/>
      <sheetName val="Slab culvert 7.2 abstract"/>
      <sheetName val="km 4.10  Dest"/>
      <sheetName val="km 4.10 Ast"/>
      <sheetName val="Drawing 4.200"/>
      <sheetName val="km 4.2 Dest"/>
      <sheetName val="km 4.2 Aest"/>
      <sheetName val="RSI"/>
      <sheetName val="Dest"/>
      <sheetName val="Aest"/>
      <sheetName val="Gast"/>
      <sheetName val="Cover (2)"/>
      <sheetName val="RMR (2)"/>
      <sheetName val="Leads"/>
      <sheetName val="DATA_ENTRY"/>
      <sheetName val="Cover"/>
      <sheetName val="GA"/>
      <sheetName val="Drain estimate"/>
      <sheetName val="Seignarages"/>
      <sheetName val="DetEst"/>
      <sheetName val="Lead"/>
      <sheetName val="WorkSlip"/>
      <sheetName val="BTLeads"/>
      <sheetName val="quary map"/>
      <sheetName val="LEADS (2)"/>
      <sheetName val="RMR"/>
      <sheetName val="MRoad data"/>
      <sheetName val="Certificates"/>
      <sheetName val="MRATES"/>
      <sheetName val="Sheet1"/>
      <sheetName val="infow"/>
      <sheetName val="crust"/>
      <sheetName val="ssr-rates"/>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Set>
  </externalBook>
</externalLink>
</file>

<file path=xl/externalLinks/externalLink5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BTR"/>
      <sheetName val="RMR"/>
      <sheetName val="Road data"/>
      <sheetName val="Sheet1"/>
      <sheetName val="mlead"/>
      <sheetName val="Abstract"/>
      <sheetName val="MRATES"/>
      <sheetName val="r"/>
      <sheetName val="MRoad data"/>
      <sheetName val="purpose&amp;input"/>
      <sheetName val="Boq"/>
    </sheetNames>
    <sheetDataSet>
      <sheetData sheetId="0"/>
      <sheetData sheetId="1"/>
      <sheetData sheetId="2"/>
      <sheetData sheetId="3"/>
      <sheetData sheetId="4">
        <row r="30">
          <cell r="K30">
            <v>75</v>
          </cell>
        </row>
        <row r="747">
          <cell r="K747">
            <v>28933</v>
          </cell>
        </row>
      </sheetData>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RMR"/>
      <sheetName val="Road data"/>
      <sheetName val="Sheet1"/>
      <sheetName val="mlead"/>
      <sheetName val="Abstract"/>
      <sheetName val="r"/>
    </sheetNames>
    <sheetDataSet>
      <sheetData sheetId="0"/>
      <sheetData sheetId="1"/>
      <sheetData sheetId="2"/>
      <sheetData sheetId="3"/>
      <sheetData sheetId="4">
        <row r="30">
          <cell r="K30">
            <v>75</v>
          </cell>
        </row>
        <row r="747">
          <cell r="K747">
            <v>28933</v>
          </cell>
        </row>
      </sheetData>
      <sheetData sheetId="5"/>
      <sheetData sheetId="6"/>
      <sheetData sheetId="7" refreshError="1"/>
      <sheetData sheetId="8" refreshError="1"/>
    </sheetDataSet>
  </externalBook>
</externalLink>
</file>

<file path=xl/externalLinks/externalLink5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Letter"/>
      <sheetName val="Report"/>
      <sheetName val="Cover"/>
      <sheetName val="G Abs"/>
      <sheetName val="RC Est"/>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0">
          <cell r="K30">
            <v>0</v>
          </cell>
        </row>
        <row r="50">
          <cell r="P50">
            <v>45000</v>
          </cell>
        </row>
      </sheetData>
      <sheetData sheetId="17"/>
    </sheetDataSet>
  </externalBook>
</externalLink>
</file>

<file path=xl/externalLinks/externalLink5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Letter"/>
      <sheetName val="Report"/>
      <sheetName val="Cover"/>
      <sheetName val="G Abs"/>
      <sheetName val="RC Est"/>
      <sheetName val="Seignarages"/>
      <sheetName val="DetEst"/>
      <sheetName val="Lead"/>
      <sheetName val="WorkSlip"/>
      <sheetName val="BTLeads"/>
      <sheetName val="RMR"/>
      <sheetName val="MRoad data"/>
      <sheetName val="Certificates"/>
      <sheetName val="MRAT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0">
          <cell r="K30">
            <v>0</v>
          </cell>
        </row>
        <row r="50">
          <cell r="P50">
            <v>45000</v>
          </cell>
        </row>
      </sheetData>
      <sheetData sheetId="17"/>
    </sheetDataSet>
  </externalBook>
</externalLink>
</file>

<file path=xl/externalLinks/externalLink5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X-B"/>
      <sheetName val="ProjectINfo"/>
      <sheetName val="AnexIIA"/>
      <sheetName val="Exe. Summary"/>
      <sheetName val="Sp. Report"/>
      <sheetName val="G.A"/>
      <sheetName val="AX-7"/>
      <sheetName val="AbstractRoad"/>
      <sheetName val="ABTcd"/>
      <sheetName val="ABTcc"/>
      <sheetName val="DetRoad"/>
      <sheetName val="Det1Rx800"/>
      <sheetName val="detCD2Rx800 "/>
      <sheetName val="Det1Rx600"/>
      <sheetName val="detCC"/>
      <sheetName val="LS"/>
      <sheetName val="StripPlan"/>
      <sheetName val="TypeCS"/>
      <sheetName val="KeyMap"/>
      <sheetName val="Prof1"/>
      <sheetName val="CBR"/>
      <sheetName val="Anex1"/>
      <sheetName val="Anex2"/>
      <sheetName val="Anex3"/>
      <sheetName val="Anex5"/>
      <sheetName val="Anex6"/>
      <sheetName val="side Del"/>
      <sheetName val="String section"/>
      <sheetName val="CART"/>
      <sheetName val="Q.Map VS Road"/>
      <sheetName val="Avg. Lead VS Road "/>
      <sheetName val="BTR VS Road"/>
      <sheetName val="RMR VS Road "/>
      <sheetName val="Road data VS Road"/>
      <sheetName val="SC "/>
      <sheetName val="certificates"/>
      <sheetName val="Q.Map Del"/>
      <sheetName val="WAL Del"/>
      <sheetName val="RMR Del"/>
      <sheetName val="BTR Del"/>
      <sheetName val="datas dEL"/>
      <sheetName val="Rates 2008-09"/>
      <sheetName val="MRoad data"/>
    </sheetNames>
    <sheetDataSet>
      <sheetData sheetId="0" refreshError="1"/>
      <sheetData sheetId="1" refreshError="1">
        <row r="81">
          <cell r="E81" t="str">
            <v xml:space="preserve">Superintending Engineer (R&amp;B), </v>
          </cell>
        </row>
        <row r="82">
          <cell r="E82" t="str">
            <v xml:space="preserve">Kadapa.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ABSTRACT"/>
      <sheetName val="Dormitory-G+2"/>
      <sheetName val="Dormitory-G+2 ed"/>
      <sheetName val="D.B.Elec"/>
      <sheetName val="Septictank 200 users"/>
      <sheetName val="Staff Quarter-0 G+1"/>
      <sheetName val="S.Q.Elec-G+2"/>
      <sheetName val="CLASS IV QTY"/>
      <sheetName val="Class IV WS "/>
      <sheetName val="Class IV Ele CS"/>
      <sheetName val="st100"/>
      <sheetName val="Lab"/>
      <sheetName val="Lab..Elec"/>
      <sheetName val="Dinning Actual"/>
      <sheetName val="W&amp;S Kit"/>
      <sheetName val="Elec Kit"/>
      <sheetName val="OHSR"/>
      <sheetName val="60 kl OHSR"/>
      <sheetName val="Bore well"/>
      <sheetName val="Bore well-Motor"/>
      <sheetName val="Estimate 60 OHSR Del"/>
      <sheetName val="2nd Floor School 1"/>
      <sheetName val="SUMP"/>
      <sheetName val="sb(ele)"/>
      <sheetName val="SB(W&amp;S)"/>
      <sheetName val="SB"/>
      <sheetName val="CC road"/>
      <sheetName val="Staff Quarter-0"/>
      <sheetName val="S.Q.Elec-0"/>
      <sheetName val="P.Qurter"/>
      <sheetName val="P.Q.Elec"/>
      <sheetName val="Staff qurts G+1"/>
      <sheetName val="Staff Qutrs Elec"/>
      <sheetName val="LEAD"/>
      <sheetName val="C-data"/>
      <sheetName val="ws data "/>
      <sheetName val="E.DATA - 1"/>
      <sheetName val="D&amp;W DATA"/>
      <sheetName val="Conv"/>
      <sheetName val="Basic Data"/>
      <sheetName val="Joinary"/>
      <sheetName val="E- DATA Del"/>
      <sheetName val="Ele-data1 Del"/>
      <sheetName val="Sheet3"/>
      <sheetName val="Labour"/>
      <sheetName val="Material"/>
      <sheetName val="Plant &amp;  Machinery"/>
      <sheetName val="ssr-rates"/>
      <sheetName val="Road data"/>
      <sheetName val="Boq"/>
      <sheetName val="7 Other Costs"/>
      <sheetName val="Data.F8.BT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refreshError="1"/>
      <sheetData sheetId="22"/>
      <sheetData sheetId="23"/>
      <sheetData sheetId="24"/>
      <sheetData sheetId="25"/>
      <sheetData sheetId="26"/>
      <sheetData sheetId="27" refreshError="1"/>
      <sheetData sheetId="28" refreshError="1"/>
      <sheetData sheetId="29"/>
      <sheetData sheetId="30"/>
      <sheetData sheetId="31"/>
      <sheetData sheetId="32" refreshError="1"/>
      <sheetData sheetId="33" refreshError="1"/>
      <sheetData sheetId="34" refreshError="1">
        <row r="42">
          <cell r="K42" t="str">
            <v>Kadapa</v>
          </cell>
        </row>
      </sheetData>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refreshError="1"/>
      <sheetData sheetId="49" refreshError="1"/>
      <sheetData sheetId="50" refreshError="1"/>
      <sheetData sheetId="51" refreshError="1"/>
      <sheetData sheetId="52" refreshError="1"/>
    </sheetDataSet>
  </externalBook>
</externalLink>
</file>

<file path=xl/externalLinks/externalLink5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
      <sheetName val="Rep"/>
      <sheetName val="D.E (CD) (2)"/>
      <sheetName val="note"/>
      <sheetName val="De Est (2)"/>
      <sheetName val="Sheet5"/>
      <sheetName val="BT P.W."/>
      <sheetName val="Leads (3)"/>
      <sheetName val="GS"/>
      <sheetName val="TS"/>
      <sheetName val="BTR"/>
      <sheetName val="RMR"/>
      <sheetName val="Sheet1"/>
      <sheetName val="Road data"/>
      <sheetName val="certificate"/>
      <sheetName val="Hire charges"/>
      <sheetName val="BT P.W. (2)"/>
      <sheetName val="Road Detail Est."/>
      <sheetName val="MRATES"/>
      <sheetName val="other rates"/>
      <sheetName val="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30">
          <cell r="F30">
            <v>42000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Lead"/>
      <sheetName val="WorkSlip"/>
      <sheetName val="BTLeads"/>
      <sheetName val="RMR"/>
      <sheetName val="MRoad data"/>
      <sheetName val="Certificates"/>
      <sheetName val="MRATES"/>
      <sheetName val="Road Detail Est."/>
      <sheetName val="abs road"/>
      <sheetName val="R_Det"/>
      <sheetName val="R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3">
          <cell r="C33">
            <v>20</v>
          </cell>
        </row>
      </sheetData>
      <sheetData sheetId="13" refreshError="1"/>
      <sheetData sheetId="14" refreshError="1"/>
      <sheetData sheetId="15" refreshError="1"/>
      <sheetData sheetId="16" refreshError="1"/>
    </sheetDataSet>
  </externalBook>
</externalLink>
</file>

<file path=xl/externalLinks/externalLink5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 val="m"/>
      <sheetName val="Data_Base"/>
      <sheetName val="data existing_do not delete"/>
      <sheetName val="AX-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ert."/>
      <sheetName val="Spe"/>
      <sheetName val="Cert"/>
      <sheetName val="Abs RSI"/>
      <sheetName val="Abs CC "/>
      <sheetName val="Abs road"/>
      <sheetName val="Det for road"/>
      <sheetName val="Abs CD "/>
      <sheetName val="Road data"/>
      <sheetName val="RMR"/>
      <sheetName val="Det C D "/>
      <sheetName val="Det for RSI"/>
      <sheetName val="Det for C C"/>
      <sheetName val="Sheet1"/>
      <sheetName val="GenAbst"/>
      <sheetName val="Line"/>
      <sheetName val="WAl"/>
      <sheetName val="BTR"/>
      <sheetName val="Rates"/>
      <sheetName val="m"/>
      <sheetName val="Data_Base"/>
      <sheetName val="data existing_do not delete"/>
      <sheetName val="MRATES"/>
      <sheetName val="AX-B"/>
      <sheetName val="Sent NH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 LB"/>
      <sheetName val="COL UB"/>
      <sheetName val="UB Slab top"/>
      <sheetName val="Upper Basment bottom"/>
      <sheetName val="Binding Bars Of UB Bottom"/>
      <sheetName val="gf Slab top"/>
      <sheetName val="corewallGf"/>
      <sheetName val="corewall UB"/>
      <sheetName val="RET WALL"/>
      <sheetName val="FootingsCombined"/>
      <sheetName val="Footings"/>
      <sheetName val="Civil Boq"/>
      <sheetName val="Boq"/>
      <sheetName val="Data.F8.BTR"/>
      <sheetName val="m"/>
      <sheetName val="7 Other Costs"/>
      <sheetName val="MRATES"/>
      <sheetName val="Lead"/>
      <sheetName val="Pile cap"/>
      <sheetName val="Data_Base"/>
      <sheetName val="data existing_do not delete"/>
      <sheetName val="Specification"/>
      <sheetName val="Road Detail Est."/>
      <sheetName val="Road data"/>
      <sheetName val="Sent NH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rcl"/>
      <sheetName val="data1"/>
    </sheetNames>
    <sheetDataSet>
      <sheetData sheetId="0"/>
      <sheetData sheetId="1"/>
      <sheetData sheetId="2">
        <row r="62">
          <cell r="D62">
            <v>0</v>
          </cell>
        </row>
      </sheetData>
    </sheetDataSet>
  </externalBook>
</externalLink>
</file>

<file path=xl/externalLinks/externalLink6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rcl"/>
      <sheetName val="data1"/>
    </sheetNames>
    <sheetDataSet>
      <sheetData sheetId="0"/>
      <sheetData sheetId="1"/>
      <sheetData sheetId="2">
        <row r="62">
          <cell r="D62">
            <v>0</v>
          </cell>
        </row>
      </sheetData>
    </sheetDataSet>
  </externalBook>
</externalLink>
</file>

<file path=xl/externalLinks/externalLink6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general abstract"/>
      <sheetName val="leads"/>
      <sheetName val="lead statement"/>
      <sheetName val="door window calculations"/>
      <sheetName val="door window datas"/>
      <sheetName val="electrification data"/>
      <sheetName val="data"/>
      <sheetName val="data existing_do not delete"/>
      <sheetName val="pipe line sub estimate"/>
      <sheetName val="pipe line data"/>
      <sheetName val="estimate"/>
      <sheetName val="hydraulic designs projects"/>
      <sheetName val="hydraulic designs pws schemes"/>
      <sheetName val="hydraulic statement"/>
      <sheetName val="economical pm calculations"/>
      <sheetName val="fp estimate"/>
      <sheetName val="rotary bore well estimate"/>
      <sheetName val="ohsr 40k sub estimate"/>
      <sheetName val="ohsr 40k verticals"/>
      <sheetName val="ohsr 60k sub estimate"/>
      <sheetName val="ohsr 60k verticals"/>
      <sheetName val="ohsr 90k sub estimate"/>
      <sheetName val="ohsr 90k verticals"/>
      <sheetName val="ohsr 120k sub estimate"/>
      <sheetName val="ohsr 120k verticals"/>
      <sheetName val="ohsr 150 sub estimate"/>
      <sheetName val="ohsr 150k verticals"/>
      <sheetName val="ohsr 200k sub estimate"/>
      <sheetName val="ohsr 200k verticals"/>
      <sheetName val="ohsr 250k sub estimate"/>
      <sheetName val="ohsr 250k verticals"/>
      <sheetName val="Sheet1"/>
      <sheetName val="Sheet2"/>
      <sheetName val="Sheet4"/>
      <sheetName val="Sheet5"/>
      <sheetName val="Sheet7"/>
      <sheetName val="Sheet8"/>
      <sheetName val="Sheet9"/>
      <sheetName val="Sheet13"/>
      <sheetName val="Sheet14"/>
      <sheetName val="Sheet15"/>
      <sheetName val="Sheet16"/>
      <sheetName val="Sheet17"/>
      <sheetName val="Sheet18"/>
      <sheetName val="Sheet19"/>
      <sheetName val="Sheet20"/>
      <sheetName val="Sheet21"/>
      <sheetName val="Sheet10"/>
      <sheetName val="Sheet11"/>
      <sheetName val="Sheet12"/>
      <sheetName val="Sheet6"/>
      <sheetName val="Sheet3"/>
      <sheetName val="Material"/>
      <sheetName val="Labour"/>
      <sheetName val="ssr-rates"/>
      <sheetName val="Data_Base"/>
      <sheetName val="other rates"/>
      <sheetName val="MRATES"/>
      <sheetName val="m"/>
      <sheetName val="r"/>
      <sheetName val="Estt"/>
      <sheetName val="Road data"/>
      <sheetName val="Usage"/>
      <sheetName val="ABS"/>
      <sheetName val="Rates SSR 2008-09"/>
      <sheetName val="Plant &amp;  Machinery"/>
      <sheetName val="Pile cap"/>
      <sheetName val="RMR"/>
      <sheetName val="l"/>
      <sheetName val="Specification"/>
      <sheetName val="DATA-BASE"/>
      <sheetName val="DATA-ABSTRACT"/>
      <sheetName val="Boq"/>
      <sheetName val="Footings"/>
      <sheetName val="Lead"/>
      <sheetName val="MRoad data"/>
      <sheetName val="Data.F8.BTR"/>
      <sheetName val="Road Detail Est."/>
      <sheetName val="wordsdata"/>
      <sheetName val="Sent NHO"/>
      <sheetName val="Summary"/>
      <sheetName val="7 Other Costs"/>
      <sheetName val="Data_Bit_I"/>
      <sheetName val="G F  (2)"/>
      <sheetName val="sand"/>
      <sheetName val="hdpe-rates"/>
      <sheetName val="hdpe weights"/>
      <sheetName val="pvc-rates"/>
      <sheetName val="PVC weights"/>
      <sheetName val="abs road"/>
      <sheetName val="coverpage"/>
      <sheetName val="R_Det"/>
      <sheetName val="mlead"/>
      <sheetName val="estimate "/>
      <sheetName val="stone"/>
      <sheetName val="quarry"/>
      <sheetName val="Data_Renuals"/>
      <sheetName val="index"/>
      <sheetName val="UT Without Drop"/>
      <sheetName val="data1"/>
      <sheetName val="Part-A"/>
      <sheetName val="v"/>
      <sheetName val="HDPE"/>
      <sheetName val="Sorted"/>
      <sheetName val="pvc_basic"/>
      <sheetName val="LEAD (3)"/>
      <sheetName val="maya"/>
      <sheetName val="temp-SDData (2)"/>
      <sheetName val="sup dat"/>
      <sheetName val="int-Dia-hdpe"/>
      <sheetName val="PIpe Pushing"/>
      <sheetName val="cover_page"/>
      <sheetName val="general_abstract"/>
      <sheetName val="lead_statement"/>
      <sheetName val="door_window_calculations"/>
      <sheetName val="door_window_datas"/>
      <sheetName val="electrification_data"/>
      <sheetName val="data_existing_do_not_delete"/>
      <sheetName val="pipe_line_sub_estimate"/>
      <sheetName val="pipe_line_data"/>
      <sheetName val="hydraulic_designs_projects"/>
      <sheetName val="hydraulic_designs_pws_schemes"/>
      <sheetName val="hydraulic_statement"/>
      <sheetName val="economical_pm_calculations"/>
      <sheetName val="fp_estimate"/>
      <sheetName val="rotary_bore_well_estimate"/>
      <sheetName val="ohsr_40k_sub_estimate"/>
      <sheetName val="ohsr_40k_verticals"/>
      <sheetName val="ohsr_60k_sub_estimate"/>
      <sheetName val="ohsr_60k_verticals"/>
      <sheetName val="ohsr_90k_sub_estimate"/>
      <sheetName val="ohsr_90k_verticals"/>
      <sheetName val="ohsr_120k_sub_estimate"/>
      <sheetName val="ohsr_120k_verticals"/>
      <sheetName val="ohsr_150_sub_estimate"/>
      <sheetName val="ohsr_150k_verticals"/>
      <sheetName val="ohsr_200k_sub_estimate"/>
      <sheetName val="ohsr_200k_verticals"/>
      <sheetName val="ohsr_250k_sub_estimate"/>
      <sheetName val="ohsr_250k_verticals"/>
      <sheetName val="other_rates"/>
      <sheetName val="Road_data"/>
      <sheetName val="Rates_SSR_2008-09"/>
      <sheetName val="Plant_&amp;__Machinery"/>
      <sheetName val="Pile_cap"/>
      <sheetName val="MRoad_data"/>
      <sheetName val="Road data-TDR"/>
      <sheetName val="BLK3"/>
      <sheetName val="BLK2"/>
      <sheetName val="E &amp; R"/>
      <sheetName val="radar"/>
      <sheetName val="UG"/>
      <sheetName val="Main sheet"/>
      <sheetName val="select items_PMW"/>
      <sheetName val="C-Drain"/>
      <sheetName val="GA"/>
      <sheetName val="cover_page1"/>
      <sheetName val="general_abstract1"/>
      <sheetName val="lead_statement1"/>
      <sheetName val="door_window_calculations1"/>
      <sheetName val="door_window_datas1"/>
      <sheetName val="electrification_data1"/>
      <sheetName val="data_existing_do_not_delete1"/>
      <sheetName val="pipe_line_sub_estimate1"/>
      <sheetName val="pipe_line_data1"/>
      <sheetName val="hydraulic_designs_projects1"/>
      <sheetName val="hydraulic_designs_pws_schemes1"/>
      <sheetName val="hydraulic_statement1"/>
      <sheetName val="economical_pm_calculations1"/>
      <sheetName val="fp_estimate1"/>
      <sheetName val="rotary_bore_well_estimate1"/>
      <sheetName val="ohsr_40k_sub_estimate1"/>
      <sheetName val="ohsr_40k_verticals1"/>
      <sheetName val="ohsr_60k_sub_estimate1"/>
      <sheetName val="ohsr_60k_verticals1"/>
      <sheetName val="ohsr_90k_sub_estimate1"/>
      <sheetName val="ohsr_90k_verticals1"/>
      <sheetName val="ohsr_120k_sub_estimate1"/>
      <sheetName val="ohsr_120k_verticals1"/>
      <sheetName val="ohsr_150_sub_estimate1"/>
      <sheetName val="ohsr_150k_verticals1"/>
      <sheetName val="ohsr_200k_sub_estimate1"/>
      <sheetName val="ohsr_200k_verticals1"/>
      <sheetName val="ohsr_250k_sub_estimate1"/>
      <sheetName val="ohsr_250k_verticals1"/>
    </sheetNames>
    <sheetDataSet>
      <sheetData sheetId="0"/>
      <sheetData sheetId="1"/>
      <sheetData sheetId="2"/>
      <sheetData sheetId="3"/>
      <sheetData sheetId="4"/>
      <sheetData sheetId="5"/>
      <sheetData sheetId="6"/>
      <sheetData sheetId="7"/>
      <sheetData sheetId="8" refreshError="1">
        <row r="2">
          <cell r="I2" t="str">
            <v>Clayey &amp; Loamy soils</v>
          </cell>
        </row>
        <row r="3">
          <cell r="I3" t="str">
            <v>Hard Gravelly soils</v>
          </cell>
        </row>
        <row r="4">
          <cell r="I4" t="str">
            <v>Mixture of Gravel &amp; Soft disintegrated rocky soils</v>
          </cell>
        </row>
        <row r="5">
          <cell r="I5" t="str">
            <v>Soft disintegrated soils removed by pick axes and crow bars</v>
          </cell>
        </row>
        <row r="6">
          <cell r="I6" t="str">
            <v>Stone matrix soils</v>
          </cell>
        </row>
        <row r="7">
          <cell r="I7" t="str">
            <v>Hard disintegrated soils removed by pick axes and crow bars</v>
          </cell>
        </row>
        <row r="8">
          <cell r="I8" t="str">
            <v>Hard disintegrated rock requiring partial blasting</v>
          </cell>
        </row>
        <row r="9">
          <cell r="I9" t="str">
            <v>Soils requiring chiselling,wedging and benching</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sheetData sheetId="111"/>
      <sheetData sheetId="112"/>
      <sheetData sheetId="113"/>
      <sheetData sheetId="114"/>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6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 val="mlead"/>
      <sheetName val="MRoad data"/>
      <sheetName val="Road Detail Est."/>
      <sheetName val="Road data"/>
      <sheetName val="C.D.Abs.Est."/>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6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DATA_ENTRY"/>
      <sheetName val="Report"/>
      <sheetName val="DetEst"/>
      <sheetName val="DetAbsAbs"/>
      <sheetName val="WorkSlip"/>
      <sheetName val="BTLeads"/>
      <sheetName val="RMR"/>
      <sheetName val="MRMECADAMoad data"/>
      <sheetName val="Certificates"/>
      <sheetName val="MRATES"/>
      <sheetName val="mlead"/>
      <sheetName val="MRoad data"/>
      <sheetName val="Road Detail Est."/>
      <sheetName val="Road data"/>
      <sheetName val="data existing_do not delete"/>
      <sheetName val="C.D.Abs.Est."/>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s>
    <sheetDataSet>
      <sheetData sheetId="0" refreshError="1"/>
      <sheetData sheetId="1" refreshError="1"/>
      <sheetData sheetId="2" refreshError="1"/>
      <sheetData sheetId="3" refreshError="1"/>
      <sheetData sheetId="4"/>
      <sheetData sheetId="5">
        <row r="36">
          <cell r="F36">
            <v>160</v>
          </cell>
        </row>
        <row r="54">
          <cell r="H54">
            <v>10</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Mix Dsn"/>
      <sheetName val="Cov"/>
      <sheetName val="Specn "/>
      <sheetName val="GenAbst "/>
      <sheetName val="Est "/>
      <sheetName val="Road data "/>
      <sheetName val="RMR "/>
      <sheetName val="Patch Work"/>
      <sheetName val="Renew"/>
      <sheetName val="BTR   "/>
      <sheetName val="Lead "/>
      <sheetName val="Certi"/>
      <sheetName val="Cert"/>
      <sheetName val="pHOTO "/>
      <sheetName val="Rates"/>
      <sheetName val="abs road"/>
      <sheetName val="Road data"/>
      <sheetName val="coverpage"/>
      <sheetName val="mlead"/>
      <sheetName val="R_Det"/>
      <sheetName val="MRATES"/>
      <sheetName val="MRoa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s>
    <sheetDataSet>
      <sheetData sheetId="0"/>
      <sheetData sheetId="1"/>
      <sheetData sheetId="2"/>
      <sheetData sheetId="3"/>
      <sheetData sheetId="4"/>
      <sheetData sheetId="5"/>
      <sheetData sheetId="6">
        <row r="1789">
          <cell r="C1789"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row r="1798">
          <cell r="C1798" t="str">
            <v>Providing and fixing Cautionary/Worning sign boards of size 900 mm equilateral tringle made out of Retro feflective sheeting of type - III/IV of ASTM D4956 -01as per MoRTH specification No 801 &amp;MoST circular No RW/NH-33023/31/88-DO III dated 4.12.1995 for</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Page"/>
      <sheetName val="Index"/>
      <sheetName val="BTR"/>
      <sheetName val="RMR"/>
      <sheetName val="Road data"/>
      <sheetName val="Road work"/>
      <sheetName val="1v 2m"/>
      <sheetName val="1v 3m"/>
      <sheetName val="2v 4m"/>
      <sheetName val="6 R HP"/>
      <sheetName val="2 R HP"/>
      <sheetName val="C Abst"/>
      <sheetName val="C Paint"/>
      <sheetName val="TQty R"/>
      <sheetName val="T Qty CD"/>
      <sheetName val="T Qty"/>
      <sheetName val="Line"/>
      <sheetName val="Abst_CD"/>
      <sheetName val="Abst Road"/>
      <sheetName val="GenAbst"/>
      <sheetName val="Quarry Map"/>
      <sheetName val="Strip Plan"/>
      <sheetName val="AS "/>
      <sheetName val="TSMemo_CRF"/>
      <sheetName val="Rates"/>
    </sheetNames>
    <sheetDataSet>
      <sheetData sheetId="0"/>
      <sheetData sheetId="1"/>
      <sheetData sheetId="2"/>
      <sheetData sheetId="3"/>
      <sheetData sheetId="4"/>
      <sheetData sheetId="5"/>
      <sheetData sheetId="6">
        <row r="1789">
          <cell r="C1789" t="str">
            <v xml:space="preserve"> Providing centerline marking of 300 cm length and 10 cm width with a gap of 450 cm with Thermoplastic paints including cost and conveyance of all materials equipment , machinery and lobour with all leading unloding charges necessary for succssful complet</v>
          </cell>
        </row>
        <row r="1798">
          <cell r="C1798" t="str">
            <v>Providing and fixing Cautionary/Worning sign boards of size 900 mm equilateral tringle made out of Retro feflective sheeting of type - III/IV of ASTM D4956 -01as per MoRTH specification No 801 &amp;MoST circular No RW/NH-33023/31/88-DO III dated 4.12.1995 for</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Slab-2m"/>
      <sheetName val="HP-800"/>
      <sheetName val="HP-600 "/>
      <sheetName val="Del est"/>
      <sheetName val="BTR"/>
      <sheetName val="RMR"/>
      <sheetName val="Road data"/>
      <sheetName val="Line"/>
      <sheetName val="Line_ABS"/>
      <sheetName val="GenAbst"/>
      <sheetName val="She_A"/>
      <sheetName val="BOQ"/>
      <sheetName val="AS"/>
      <sheetName val="TS_CRF"/>
      <sheetName val="Quarry"/>
      <sheetName val="QDTS"/>
      <sheetName val="Rates"/>
      <sheetName val="Road Detail Est."/>
      <sheetName val="mlead"/>
      <sheetName val="M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57">
          <cell r="C957" t="str">
            <v>Providing, laying Reinforced cement concrete Hume pipes of 600mm /800 mm Dia., NP-3 class for pipe culverts  including cost and conveyance of Pipes etc., complete and Labour charges for laying, jointing of 600m /800 mm dia. R.C.C Hume pipes  in position i</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
      <sheetName val="Index"/>
      <sheetName val="GenAbst"/>
      <sheetName val="Line_ABS"/>
      <sheetName val="Det road"/>
      <sheetName val="Line Road"/>
      <sheetName val="Line Abs RSI"/>
      <sheetName val="1 R 800 "/>
      <sheetName val="2 R 800"/>
      <sheetName val="1 R 1000"/>
      <sheetName val="2 R 1000"/>
      <sheetName val="3 R 1000"/>
      <sheetName val="4 R 1000"/>
      <sheetName val="6 R 1000"/>
      <sheetName val="Line Abs CD"/>
      <sheetName val="Line CD "/>
      <sheetName val="BTR"/>
      <sheetName val="RMR"/>
      <sheetName val="Road data"/>
      <sheetName val="cd abs"/>
      <sheetName val="Crust"/>
      <sheetName val="Cross Section"/>
      <sheetName val="Strip plan"/>
      <sheetName val="Leads"/>
      <sheetName val="Quarry Map"/>
      <sheetName val="Det RSI"/>
      <sheetName val="Line RSI"/>
      <sheetName val="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980">
          <cell r="C980" t="str">
            <v>Providing, laying Reinforced cement concrete Hume pipes of 600mm/800mm/1000mm Dia., NP-3 class for pipe culverts  including cost and conveyance of Pipes etc., complete and Labour charges for laying, jointing of 600mm/800mm/1000mm dia. R.C.C Hume pipes  in</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6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Gen abs"/>
      <sheetName val="certificates"/>
      <sheetName val="coverpage"/>
      <sheetName val="TS memo"/>
      <sheetName val="Spn report"/>
      <sheetName val="BTR"/>
      <sheetName val="RMR"/>
      <sheetName val="Road data"/>
      <sheetName val="R_Det"/>
      <sheetName val="abs road"/>
      <sheetName val="HP DET 600"/>
      <sheetName val="HP det"/>
      <sheetName val="HP abs"/>
      <sheetName val="cc drain det "/>
      <sheetName val="cc drain abstract"/>
      <sheetName val="CC Pavement  det"/>
      <sheetName val="Sheet5"/>
      <sheetName val="RT wall"/>
      <sheetName val="Det _Ret"/>
      <sheetName val="CBR"/>
      <sheetName val="mlead"/>
    </sheetNames>
    <sheetDataSet>
      <sheetData sheetId="0" refreshError="1"/>
      <sheetData sheetId="1" refreshError="1"/>
      <sheetData sheetId="2" refreshError="1"/>
      <sheetData sheetId="3" refreshError="1"/>
      <sheetData sheetId="4"/>
      <sheetData sheetId="5"/>
      <sheetData sheetId="6"/>
      <sheetData sheetId="7" refreshError="1"/>
      <sheetData sheetId="8"/>
      <sheetData sheetId="9"/>
      <sheetData sheetId="10"/>
      <sheetData sheetId="1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6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Iocount"/>
      <sheetName val="LU"/>
      <sheetName val="PU_CALC"/>
      <sheetName val="bom"/>
      <sheetName val="pwr"/>
      <sheetName val="pwrsum"/>
      <sheetName val="cusprest"/>
      <sheetName val="150-180"/>
      <sheetName val="FMIB-21.6.03"/>
      <sheetName val="Status 20.6.03"/>
      <sheetName val="OEM_DLR O_S ANALYSIS"/>
      <sheetName val="&gt;180 analysis-31.8.03 "/>
      <sheetName val="150-180 days"/>
      <sheetName val="dfr"/>
      <sheetName val="Colln-TGT-BR"/>
      <sheetName val="COLL.TARGET"/>
      <sheetName val="Proje.OS"/>
      <sheetName val="&gt;180-1 YEAR"/>
      <sheetName val="1-2 YEARS"/>
      <sheetName val="SUMMARY"/>
      <sheetName val="SUMMARY1"/>
      <sheetName val="&gt;2 years"/>
      <sheetName val="SHOBHA (2)"/>
      <sheetName val="SKM"/>
      <sheetName val="SHOBHA"/>
      <sheetName val="AD"/>
      <sheetName val="OS-CM"/>
      <sheetName val="PM"/>
      <sheetName val="CHEN-INFRA"/>
      <sheetName val="COIM"/>
      <sheetName val="KOCH"/>
      <sheetName val="MN"/>
      <sheetName val="DS"/>
      <sheetName val="VR"/>
      <sheetName val="NVR"/>
      <sheetName val="Infra -OS"/>
      <sheetName val="RR"/>
      <sheetName val="KOCHIN"/>
      <sheetName val="CHENNAI"/>
      <sheetName val="HYDERA"/>
      <sheetName val="BRANCH-WISE"/>
      <sheetName val="00000000"/>
      <sheetName val="10000000"/>
      <sheetName val="20000000"/>
      <sheetName val="30000000"/>
      <sheetName val="Colln  plan-Traction"/>
      <sheetName val="Infra O_s"/>
      <sheetName val="&gt;180 analysis-30.9.03 "/>
      <sheetName val="Sum"/>
      <sheetName val="Sum-Che (2)"/>
      <sheetName val="90-120"/>
      <sheetName val="120-150"/>
      <sheetName val="AD -temp"/>
      <sheetName val="INFRA-OS"/>
      <sheetName val="FMIB-21_6_03"/>
      <sheetName val="Status_20_6_03"/>
      <sheetName val="OEM_DLR_O_S_ANALYSIS"/>
      <sheetName val="&gt;180_analysis-31_8_03_"/>
      <sheetName val="150-180_days"/>
      <sheetName val="COLL_TARGET"/>
      <sheetName val="Proje_OS"/>
      <sheetName val="&gt;180-1_YEAR"/>
      <sheetName val="1-2_YEARS"/>
      <sheetName val="&gt;2_years"/>
      <sheetName val="SHOBHA_(2)"/>
      <sheetName val="Infra_-OS"/>
      <sheetName val="Colln__plan-Traction"/>
      <sheetName val="Infra_O_s"/>
      <sheetName val="&gt;180_analysis-30_9_03_"/>
      <sheetName val="Sum-Che_(2)"/>
      <sheetName val="AD_-temp"/>
      <sheetName val="Sheet3"/>
      <sheetName val="leads"/>
      <sheetName val="Sheet1 (2)"/>
      <sheetName val="MRATES"/>
      <sheetName val="DISCOUNT"/>
      <sheetName val="Sheet5"/>
      <sheetName val="Indices"/>
      <sheetName val="Labour"/>
      <sheetName val="Material"/>
      <sheetName val="Global factors"/>
      <sheetName val="Lookup"/>
      <sheetName val="Data"/>
      <sheetName val="r"/>
      <sheetName val="hdpe-rates"/>
      <sheetName val="hdpe weights"/>
      <sheetName val="ssr-rates"/>
      <sheetName val="pvc-rates"/>
      <sheetName val="PVC weights"/>
      <sheetName val="PVC_dia"/>
      <sheetName val="detls"/>
      <sheetName val="Bitumen trunk"/>
      <sheetName val="Feeder"/>
      <sheetName val="R99 etc"/>
      <sheetName val="Trunk unpaved"/>
      <sheetName val="Lead"/>
      <sheetName val="data existing_do not delete"/>
      <sheetName val="Rates"/>
      <sheetName val="INPUT SHEET"/>
      <sheetName val="RES-PLANNING"/>
      <sheetName val="Macro1"/>
      <sheetName val="Wordsdata"/>
      <sheetName val="(Road-Project)"/>
      <sheetName val="Road data"/>
      <sheetName val="Boq"/>
      <sheetName val="HDPE-pipe-rates"/>
      <sheetName val="pvc-pipe-rates"/>
      <sheetName val="t_prsr"/>
      <sheetName val="wh"/>
      <sheetName val="WATER-HAMMER"/>
      <sheetName val="Road Detail Est."/>
      <sheetName val="RMR.PS"/>
      <sheetName val="BTR.PS"/>
      <sheetName val="Road data.PS"/>
      <sheetName val="coverpage"/>
      <sheetName val="mlead"/>
      <sheetName val="id"/>
      <sheetName val="water-hammar-strenght"/>
      <sheetName val="maya"/>
      <sheetName val="0000000000000"/>
      <sheetName val="Mp-team 1"/>
      <sheetName val="Sheet2"/>
      <sheetName val="int-Dia-hdpe"/>
      <sheetName val="habs-list"/>
      <sheetName val="int-Dia-pvc"/>
      <sheetName val="segments-details"/>
      <sheetName val="pvc_basic"/>
      <sheetName val="RMR"/>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6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
      <sheetName val="Sant"/>
      <sheetName val="Check_Slip"/>
      <sheetName val="Misc"/>
      <sheetName val="Data_Base"/>
      <sheetName val="quarry"/>
      <sheetName val="Templates"/>
      <sheetName val="Cover_Sheet"/>
      <sheetName val="Estimate"/>
      <sheetName val="Lead"/>
      <sheetName val="Conveyance_Rates"/>
      <sheetName val="Conveyance_Table"/>
      <sheetName val="Est_amt_text"/>
      <sheetName val="Data"/>
      <sheetName val="Labour_Charges"/>
      <sheetName val="Labour_Charges(detl)"/>
      <sheetName val="Specification"/>
      <sheetName val="Core_SSR"/>
      <sheetName val="Comparative Statement"/>
      <sheetName val="RMR"/>
      <sheetName val="r"/>
      <sheetName val="l"/>
      <sheetName val="Sheet3"/>
      <sheetName val="data existing_do not delete"/>
      <sheetName val="LEADS"/>
      <sheetName val="MRATES"/>
      <sheetName val="Levels"/>
      <sheetName val="Lead Statement"/>
      <sheetName val="m"/>
      <sheetName val="Road data"/>
      <sheetName val="Labour"/>
      <sheetName val="Material"/>
      <sheetName val="Plant &amp;  Machinery"/>
      <sheetName val="MRoad data"/>
      <sheetName val="Pile cap"/>
      <sheetName val="Footings"/>
      <sheetName val="MRMECADAMoad data"/>
    </sheetNames>
    <sheetDataSet>
      <sheetData sheetId="0"/>
      <sheetData sheetId="1"/>
      <sheetData sheetId="2"/>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row r="3">
          <cell r="B3" t="str">
            <v>Light jungle clearance</v>
          </cell>
        </row>
        <row r="4">
          <cell r="B4" t="str">
            <v>Earth work-Found-BC soils</v>
          </cell>
        </row>
        <row r="5">
          <cell r="B5" t="str">
            <v>Earth work-Found-mixed (BC+Sandy)soils</v>
          </cell>
        </row>
        <row r="6">
          <cell r="B6" t="str">
            <v>Pile Found(D/U) (200 mm-3.50 m) -BC soils-Cast in VRCC(1:1.5:3)</v>
          </cell>
        </row>
        <row r="7">
          <cell r="B7" t="str">
            <v>Pile Found(D/U) (250 mm-3.50 m) -BC soils-Cast in VRCC(1:1.5:3)</v>
          </cell>
        </row>
        <row r="8">
          <cell r="B8" t="str">
            <v>Pile Found(D/U) (300 mm-3.50 m) -BC soils-Cast in VRCC(1:1.5:3)</v>
          </cell>
        </row>
        <row r="9">
          <cell r="B9" t="str">
            <v>Pile Found(D/U) (375 mm-3.50 m) -BC soils-Cast in VRCC(1:1.5:3)</v>
          </cell>
        </row>
        <row r="10">
          <cell r="B10" t="str">
            <v>Pile Found(S/U) (200 mm-2.75 m) -BC soils-Cast in VRCC(1:1.5:3)</v>
          </cell>
        </row>
        <row r="11">
          <cell r="B11" t="str">
            <v>Earth work-Side earth-BC soil(manual)</v>
          </cell>
        </row>
        <row r="12">
          <cell r="B12" t="str">
            <v>Earth work-Side earth-mixed(BC+Sandy) soils(manual)</v>
          </cell>
        </row>
        <row r="13">
          <cell r="B13" t="str">
            <v>Earth work-Carting-0.50 km-BC soil(manual)</v>
          </cell>
        </row>
        <row r="14">
          <cell r="B14" t="str">
            <v>Earth work-Carting-0.50 km-mixed(BC+Sandy) soils(manual)</v>
          </cell>
        </row>
        <row r="15">
          <cell r="B15" t="str">
            <v>Earth work-Side earth-All soils(upto SDR) (machine)</v>
          </cell>
        </row>
        <row r="16">
          <cell r="B16" t="str">
            <v>Earth work-Carting-0.50 km-All soils(upto SDR) (machine)</v>
          </cell>
        </row>
        <row r="17">
          <cell r="B17" t="str">
            <v>Filling Sand for Basements/Foundations</v>
          </cell>
        </row>
        <row r="18">
          <cell r="B18" t="str">
            <v>Refilling the foundations with excavated earth</v>
          </cell>
        </row>
        <row r="19">
          <cell r="B19" t="str">
            <v>PCC(1:4:8)</v>
          </cell>
        </row>
        <row r="20">
          <cell r="B20" t="str">
            <v>PCC(1:4:8)-Road levelling</v>
          </cell>
        </row>
        <row r="21">
          <cell r="B21" t="str">
            <v>VCC(1:3:6)-Basements</v>
          </cell>
        </row>
        <row r="22">
          <cell r="B22" t="str">
            <v>VCC(1:3:6)-Super Structure</v>
          </cell>
        </row>
        <row r="23">
          <cell r="B23" t="str">
            <v>VRCC(1:1.5:3)-Sunshade-0.60m-(75+50)/2.</v>
          </cell>
        </row>
        <row r="24">
          <cell r="B24" t="str">
            <v>VRCC(1:1.5:3)-T- Beams</v>
          </cell>
        </row>
        <row r="25">
          <cell r="B25" t="str">
            <v>VRCC(1:1.5:3)-Rect./L- Beams</v>
          </cell>
        </row>
        <row r="26">
          <cell r="B26" t="str">
            <v>VRCC(1:1.5:3)-Columns/Pedastals</v>
          </cell>
        </row>
        <row r="27">
          <cell r="B27" t="str">
            <v>VRCC(1:1.5:3)-Templates/Bed Blocks/ Footings</v>
          </cell>
        </row>
        <row r="28">
          <cell r="B28" t="str">
            <v>VRCC(1:1.5:3)-Lintels/Plinth Beams</v>
          </cell>
        </row>
        <row r="29">
          <cell r="B29" t="str">
            <v>VRCC(1:1.5:3)-Roof slab-100 mm</v>
          </cell>
        </row>
        <row r="30">
          <cell r="B30" t="str">
            <v>VRCC(1:1.5:3)-Roof slab-110 mm</v>
          </cell>
        </row>
        <row r="31">
          <cell r="B31" t="str">
            <v>VRCC(1:1.5:3)-Roof slab-125 mm</v>
          </cell>
        </row>
        <row r="32">
          <cell r="B32" t="str">
            <v>VRCC(1:1.5:3)-Roof slab-150 mm</v>
          </cell>
        </row>
        <row r="33">
          <cell r="B33" t="str">
            <v>VRCC(1:1.5:3)-Roof slab-75 mm</v>
          </cell>
        </row>
        <row r="34">
          <cell r="B34" t="str">
            <v>VRCC(1:1.5:3)-for culvert slab less than 3 m span</v>
          </cell>
        </row>
        <row r="35">
          <cell r="B35" t="str">
            <v>VCC(1:1.5:3) using 12mm chips</v>
          </cell>
        </row>
        <row r="36">
          <cell r="B36" t="str">
            <v>Steel&amp;Fabrication</v>
          </cell>
        </row>
        <row r="37">
          <cell r="B37" t="str">
            <v>M.S Iron grills</v>
          </cell>
        </row>
        <row r="38">
          <cell r="B38" t="str">
            <v>BM-CM(1:6)-Basement</v>
          </cell>
        </row>
        <row r="39">
          <cell r="B39" t="str">
            <v>BM-CM(1:6)-Super Structure(Ground Floor)</v>
          </cell>
        </row>
        <row r="40">
          <cell r="B40" t="str">
            <v>Plastering-CM(1:3)-12 mm</v>
          </cell>
        </row>
        <row r="41">
          <cell r="B41" t="str">
            <v>Plastering-CM(1:3)-20 mm</v>
          </cell>
        </row>
        <row r="42">
          <cell r="B42" t="str">
            <v>Acco-Plastering-CM(1:3)-12 mm</v>
          </cell>
        </row>
        <row r="43">
          <cell r="B43" t="str">
            <v>Plastering-CM(1:4)-12 mm (bearing)</v>
          </cell>
        </row>
        <row r="44">
          <cell r="B44" t="str">
            <v>Plastering-CM(1:5)-12 mm</v>
          </cell>
        </row>
        <row r="45">
          <cell r="B45" t="str">
            <v>Plastering-CM(1:5)-20 mm</v>
          </cell>
        </row>
        <row r="46">
          <cell r="B46" t="str">
            <v>Flooring-CC ( 1:4:8)-100 mm-Top plastering CM ( 1:3) 20 mm</v>
          </cell>
        </row>
        <row r="47">
          <cell r="B47" t="str">
            <v>Flooring-Napa slab(50 mm)</v>
          </cell>
        </row>
        <row r="48">
          <cell r="B48" t="str">
            <v>Flooring-Old Napa slab(50 mm)</v>
          </cell>
        </row>
        <row r="49">
          <cell r="B49" t="str">
            <v>Flooring-Polished Black Cuddapah(25.4 mm)</v>
          </cell>
        </row>
        <row r="50">
          <cell r="B50" t="str">
            <v xml:space="preserve">Flooring-ceramic tiles (7.3 mm) </v>
          </cell>
        </row>
        <row r="51">
          <cell r="B51" t="str">
            <v>Skirting-Polished Black Cuddapah(25.4 mm)</v>
          </cell>
        </row>
        <row r="52">
          <cell r="B52" t="str">
            <v xml:space="preserve">Skirting-ceramic tiles (7.3 mm) </v>
          </cell>
        </row>
        <row r="53">
          <cell r="B53" t="str">
            <v>Flooring-Marble slab -16 to 20mm (0.305mx0.305m)</v>
          </cell>
        </row>
        <row r="54">
          <cell r="B54" t="str">
            <v>Flooring-Marble slab -16 to 20mm(0.457m x 0.457 m)/ (0.60mx0.60m)</v>
          </cell>
        </row>
        <row r="55">
          <cell r="B55" t="str">
            <v>Snowcem(1 prime+2 coats)</v>
          </cell>
        </row>
        <row r="56">
          <cell r="B56" t="str">
            <v>Snowcem(1 prime+1 coat)</v>
          </cell>
        </row>
        <row r="57">
          <cell r="B57" t="str">
            <v>Waterbound-Distemper-     2 coats</v>
          </cell>
        </row>
        <row r="58">
          <cell r="B58" t="str">
            <v>Oilbound-Distemper-          2 coats</v>
          </cell>
        </row>
        <row r="59">
          <cell r="B59" t="str">
            <v>Synthetic enamel(1 prime+ 2 coats)-New Wood</v>
          </cell>
        </row>
        <row r="60">
          <cell r="B60" t="str">
            <v>Synthetic enamel(1 prime+ 1 coat)-New wood</v>
          </cell>
        </row>
        <row r="61">
          <cell r="B61" t="str">
            <v>Door-Teak wood-1.2x2.1</v>
          </cell>
        </row>
        <row r="62">
          <cell r="B62" t="str">
            <v>Door-Teak wood- 1.05x2.0</v>
          </cell>
        </row>
        <row r="63">
          <cell r="B63" t="str">
            <v>Door-Country wood-1.2x2.1</v>
          </cell>
        </row>
        <row r="64">
          <cell r="B64" t="str">
            <v>Door-Country wood- 1.05x2.0</v>
          </cell>
        </row>
        <row r="65">
          <cell r="B65" t="str">
            <v>Window-Teak wood- 0.90x1.35</v>
          </cell>
        </row>
        <row r="66">
          <cell r="B66" t="str">
            <v>Window-Teak wood- 1.50x1.35</v>
          </cell>
        </row>
        <row r="67">
          <cell r="B67" t="str">
            <v>Window-Country wood- 0.90x1.35</v>
          </cell>
        </row>
        <row r="68">
          <cell r="B68" t="str">
            <v>Window-Country wood- 1.50x1.35</v>
          </cell>
        </row>
        <row r="69">
          <cell r="B69" t="str">
            <v>Cement jali 25 mm thick</v>
          </cell>
        </row>
        <row r="70">
          <cell r="B70" t="str">
            <v>Cement jali 40 mm thick</v>
          </cell>
        </row>
        <row r="71">
          <cell r="B71" t="str">
            <v>Cement jali 50 mm thick</v>
          </cell>
        </row>
        <row r="72">
          <cell r="B72" t="str">
            <v>Dismantling Brick Masonary in CM</v>
          </cell>
        </row>
        <row r="73">
          <cell r="B73" t="str">
            <v>Dismantling the Old CM Plastering</v>
          </cell>
        </row>
        <row r="74">
          <cell r="B74" t="str">
            <v>Dismantling R.C.C.</v>
          </cell>
        </row>
        <row r="75">
          <cell r="B75" t="str">
            <v>Dismantling Doors &amp; Windows</v>
          </cell>
        </row>
        <row r="76">
          <cell r="B76" t="str">
            <v>Dismantling Cuddapah slab flooring</v>
          </cell>
        </row>
        <row r="77">
          <cell r="B77" t="str">
            <v>Dismantling  Wrought and framed timber in roofs</v>
          </cell>
        </row>
        <row r="78">
          <cell r="B78" t="str">
            <v>Sand filling-Irrespective of thickness</v>
          </cell>
        </row>
        <row r="79">
          <cell r="B79" t="str">
            <v>GSB-Irrespective of thickness</v>
          </cell>
        </row>
        <row r="80">
          <cell r="B80" t="str">
            <v>GSB-irrespective of thickness (for shoulders)</v>
          </cell>
        </row>
        <row r="81">
          <cell r="B81" t="str">
            <v>GSB-225(loose)/150(compact)</v>
          </cell>
        </row>
        <row r="82">
          <cell r="B82" t="str">
            <v>GSB-150(loose)/100(compact)</v>
          </cell>
        </row>
        <row r="83">
          <cell r="B83" t="str">
            <v>GSB-112.5(loose)/75(compact)</v>
          </cell>
        </row>
        <row r="84">
          <cell r="B84" t="str">
            <v>GSB-75(loose)/50(compact)</v>
          </cell>
        </row>
        <row r="85">
          <cell r="B85" t="str">
            <v>WBM-Gr I-100 mm</v>
          </cell>
        </row>
        <row r="86">
          <cell r="B86" t="str">
            <v>WBM-Gr II-75 mm</v>
          </cell>
        </row>
        <row r="87">
          <cell r="B87" t="str">
            <v>WBM-Gr III-75 mm</v>
          </cell>
        </row>
        <row r="88">
          <cell r="B88" t="str">
            <v>Built-up spray grout-75 mm (manual)</v>
          </cell>
        </row>
        <row r="89">
          <cell r="B89" t="str">
            <v>BT tack coat-emulsion(ss-1)</v>
          </cell>
        </row>
        <row r="90">
          <cell r="B90" t="str">
            <v>OGPC 20 mm-mini hot mix plant</v>
          </cell>
        </row>
        <row r="91">
          <cell r="B91" t="str">
            <v>BT seal coat (type A)</v>
          </cell>
        </row>
        <row r="92">
          <cell r="B92" t="str">
            <v xml:space="preserve">Picking old metalled surface (50-100mm)&amp;gravel blindage </v>
          </cell>
        </row>
        <row r="93">
          <cell r="B93" t="str">
            <v>Gravel blindage on existing WBM</v>
          </cell>
        </row>
        <row r="94">
          <cell r="B94" t="str">
            <v>VCC(1:1.5:3)-CC Pavement</v>
          </cell>
        </row>
        <row r="95">
          <cell r="B95" t="str">
            <v>VCC(1:1.5:3)-CC Pavement(with fly ash)</v>
          </cell>
        </row>
        <row r="96">
          <cell r="B96" t="str">
            <v>Mastic pad-25.4 mm</v>
          </cell>
        </row>
        <row r="97">
          <cell r="B97" t="str">
            <v>Mastic pad-12.7 mm</v>
          </cell>
        </row>
        <row r="98">
          <cell r="B98" t="str">
            <v>Tar Sheet</v>
          </cell>
        </row>
        <row r="99">
          <cell r="B99" t="str">
            <v>150 mm  RCC-NP2  Pipes-2 no/row</v>
          </cell>
        </row>
        <row r="100">
          <cell r="B100" t="str">
            <v>225 mm  RCC-NP2  Pipes-2 no/row</v>
          </cell>
        </row>
        <row r="101">
          <cell r="B101" t="str">
            <v>300 mm  RCC-NP2  Pipes-2 no/row</v>
          </cell>
        </row>
        <row r="102">
          <cell r="B102" t="str">
            <v>450 mm  RCC-NP2  Pipes-2 no/row</v>
          </cell>
        </row>
        <row r="103">
          <cell r="B103" t="str">
            <v>600 mm  RCC-NP2  Pipes-2 no/row</v>
          </cell>
        </row>
        <row r="104">
          <cell r="B104" t="str">
            <v>900 mm  RCC-NP2  Pipes-2 no/row</v>
          </cell>
        </row>
        <row r="105">
          <cell r="B105" t="str">
            <v>150 mm  RCC-NP2  Pipes-3 no/row</v>
          </cell>
        </row>
        <row r="106">
          <cell r="B106" t="str">
            <v>225 mm  RCC-NP2  Pipes-3 no/row</v>
          </cell>
        </row>
        <row r="107">
          <cell r="B107" t="str">
            <v>300 mm  RCC-NP2  Pipes-3 no/row</v>
          </cell>
        </row>
        <row r="108">
          <cell r="B108" t="str">
            <v>450 mm  RCC-NP2  Pipes-3 no/row</v>
          </cell>
        </row>
        <row r="109">
          <cell r="B109" t="str">
            <v>600 mm  RCC-NP2  Pipes-3 no/row</v>
          </cell>
        </row>
        <row r="110">
          <cell r="B110" t="str">
            <v>900 mm  RCC-NP2  Pipes-3 no/row</v>
          </cell>
        </row>
        <row r="111">
          <cell r="B111" t="str">
            <v>150 mm  RCC-NP2  Pipes-4 no/row</v>
          </cell>
        </row>
        <row r="112">
          <cell r="B112" t="str">
            <v>225 mm  RCC-NP2  Pipes-4 no/row</v>
          </cell>
        </row>
        <row r="113">
          <cell r="B113" t="str">
            <v>300 mm  RCC-NP2  Pipes-4 no/row</v>
          </cell>
        </row>
        <row r="114">
          <cell r="B114" t="str">
            <v>450 mm  RCC-NP2  Pipes-4 no/row</v>
          </cell>
        </row>
        <row r="115">
          <cell r="B115" t="str">
            <v>600 mm  RCC-NP2  Pipes-4 no/row</v>
          </cell>
        </row>
        <row r="116">
          <cell r="B116" t="str">
            <v>900 mm  RCC-NP2  Pipes-4 no/row</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ECS"/>
      <sheetName val="MOST"/>
      <sheetName val="Sheet3"/>
      <sheetName val="Road data"/>
      <sheetName val="m"/>
      <sheetName val="MRMECADAMoad data"/>
      <sheetName val="Road Detail Est."/>
      <sheetName val="Specification"/>
      <sheetName val="Boq"/>
      <sheetName val="MRoad data"/>
      <sheetName val="Road data (1)"/>
      <sheetName val="MRATES"/>
      <sheetName val="Lead statement"/>
      <sheetName val="data existing_do not delete"/>
      <sheetName val="FINAL DATA"/>
      <sheetName val="abs road"/>
      <sheetName val="Sent NHO"/>
      <sheetName val="R_Det"/>
      <sheetName val="RMR"/>
      <sheetName val=" datas"/>
      <sheetName val="leads"/>
      <sheetName val="ABS"/>
      <sheetName val="cert"/>
      <sheetName val="r"/>
      <sheetName val="other rates"/>
      <sheetName val="ssr-rates"/>
      <sheetName val="Sheet2(1)"/>
      <sheetName val="Rates-1"/>
      <sheetName val="data1"/>
      <sheetName val="Pkd"/>
      <sheetName val="Labour"/>
      <sheetName val="Data_Base"/>
      <sheetName val="l"/>
      <sheetName val="Road_data"/>
      <sheetName val="v"/>
      <sheetName val="Lead"/>
      <sheetName val="final abstract"/>
      <sheetName val="Material"/>
    </sheetNames>
    <sheetDataSet>
      <sheetData sheetId="0" refreshError="1">
        <row r="61">
          <cell r="D61" t="str">
            <v>Earth work excavation</v>
          </cell>
        </row>
        <row r="62">
          <cell r="D62" t="str">
            <v>Carting earthwork with 1/2 Km lead</v>
          </cell>
        </row>
        <row r="63">
          <cell r="D63" t="str">
            <v>WBM With Gr I HOG</v>
          </cell>
        </row>
        <row r="64">
          <cell r="D64" t="str">
            <v>WBM With Gr II HBG</v>
          </cell>
        </row>
        <row r="65">
          <cell r="D65" t="str">
            <v>WBM With Gr III HBG</v>
          </cell>
        </row>
        <row r="66">
          <cell r="D66" t="str">
            <v>OGPC + Seal coat</v>
          </cell>
        </row>
        <row r="67">
          <cell r="D67" t="str">
            <v>Providing Bituminous Macadam with 50 mm thick</v>
          </cell>
        </row>
        <row r="68">
          <cell r="D68" t="str">
            <v>Providing 25 mm thick SDBC design mix</v>
          </cell>
        </row>
        <row r="69">
          <cell r="D69" t="str">
            <v>Providing gravel filling in between filter media and existing road</v>
          </cell>
        </row>
        <row r="71">
          <cell r="D71" t="str">
            <v>Providing 25 mm thick SDBC + PCC 15%</v>
          </cell>
        </row>
        <row r="72">
          <cell r="D72" t="str">
            <v xml:space="preserve">Rough stone revetment with  RR Stone </v>
          </cell>
        </row>
        <row r="73">
          <cell r="D73" t="str">
            <v>Gravel backing 150 mm thick for revetment</v>
          </cell>
        </row>
        <row r="74">
          <cell r="D74" t="str">
            <v>Earthwork for toe wall</v>
          </cell>
        </row>
        <row r="75">
          <cell r="D75" t="str">
            <v>Construction of pipe culverts - 4 nos</v>
          </cell>
        </row>
        <row r="76">
          <cell r="D76" t="str">
            <v>B.T. patch work with 40 mm HBG metal</v>
          </cell>
        </row>
        <row r="78">
          <cell r="D78" t="str">
            <v>BUSG with 40 mm HBG metal</v>
          </cell>
        </row>
        <row r="79">
          <cell r="D79" t="str">
            <v>Providing 25 mm thick SDBC design mix</v>
          </cell>
        </row>
        <row r="80">
          <cell r="D80" t="str">
            <v xml:space="preserve">  B T. Patch work with 40 mm HBG metal</v>
          </cell>
        </row>
        <row r="81">
          <cell r="D81" t="str">
            <v xml:space="preserve">  B T. Patch work with20 mm HBG metal</v>
          </cell>
        </row>
        <row r="82">
          <cell r="D82" t="str">
            <v xml:space="preserve">Providing 25 mm thick SDBC </v>
          </cell>
        </row>
        <row r="83">
          <cell r="D83" t="str">
            <v>Quarry rubbish berms 150/100mm</v>
          </cell>
        </row>
        <row r="84">
          <cell r="D84" t="str">
            <v xml:space="preserve">Retaining walls with VCC M 15  using 40 mm  HBG (SS5) over the VRCC M 20 Plinthe Beam and Slabs and RCC on M 20 piles with 20 mm ( SS5) HBG metal </v>
          </cell>
        </row>
        <row r="85">
          <cell r="D85" t="str">
            <v xml:space="preserve">Rough stone revetment with  RR Stone </v>
          </cell>
        </row>
        <row r="86">
          <cell r="D86" t="str">
            <v>Gravel backing 150 mm thick for revetment</v>
          </cell>
        </row>
        <row r="87">
          <cell r="D87" t="str">
            <v>Earthwork for toe wall</v>
          </cell>
        </row>
        <row r="88">
          <cell r="D88" t="str">
            <v>Construction of pipe culverts - 4 nos</v>
          </cell>
        </row>
        <row r="89">
          <cell r="D89" t="str">
            <v>Earth work excavation for foundation</v>
          </cell>
        </row>
        <row r="90">
          <cell r="D90" t="str">
            <v>Brick Masonry  in C M 1:6</v>
          </cell>
        </row>
        <row r="91">
          <cell r="D91" t="str">
            <v>AC corrugated sheet roofing</v>
          </cell>
        </row>
        <row r="92">
          <cell r="D92" t="str">
            <v>Filling basement with local sand</v>
          </cell>
        </row>
        <row r="93">
          <cell r="D93" t="str">
            <v>CC (1:5:10) bed</v>
          </cell>
        </row>
        <row r="94">
          <cell r="D94" t="str">
            <v>Granolithic flooring 20 mm thick with CC (1:1:2)</v>
          </cell>
        </row>
        <row r="95">
          <cell r="D95" t="str">
            <v>Painting to new iron work</v>
          </cell>
        </row>
        <row r="96">
          <cell r="D96" t="str">
            <v>VCC(1:3:6) using 40 mm SS5 HBG</v>
          </cell>
        </row>
        <row r="97">
          <cell r="D97" t="str">
            <v>S &amp; F 50 mm dia  tubula rpurlins (mediam)</v>
          </cell>
        </row>
        <row r="98">
          <cell r="D98" t="str">
            <v>S &amp; F 100 mm dia  heavy tubular trusses</v>
          </cell>
        </row>
        <row r="99">
          <cell r="D99" t="str">
            <v>Painting two coats with synthetic enamel paint</v>
          </cell>
        </row>
        <row r="100">
          <cell r="D100" t="str">
            <v>Earth work excavation                  above sill                                         below sill</v>
          </cell>
        </row>
        <row r="101">
          <cell r="D101" t="str">
            <v>Vibrated Cement Concrete       ( 1 : 3 : 6 ) for footings and wing walls below sill level</v>
          </cell>
        </row>
        <row r="102">
          <cell r="D102" t="str">
            <v>Vibrated Cement Concrete       ( 1 : 3 : 6 ) for footinga and wing walls above sill level</v>
          </cell>
        </row>
        <row r="103">
          <cell r="D103" t="str">
            <v>VRCC (1:2:4) bed blocks and backing walls</v>
          </cell>
        </row>
        <row r="104">
          <cell r="D104" t="str">
            <v>Vibrated Reinforced Cement Concrete (1:2:4) for Deck Slab</v>
          </cell>
        </row>
        <row r="105">
          <cell r="D105" t="str">
            <v>Vibrated Reinforced Cement Concrete (1:1 1/2 :3)  for Wearing Coat</v>
          </cell>
        </row>
        <row r="106">
          <cell r="D106" t="str">
            <v xml:space="preserve">Providing HYSD steel </v>
          </cell>
        </row>
        <row r="107">
          <cell r="D107" t="str">
            <v>Providing gravel filling behind abutments</v>
          </cell>
        </row>
        <row r="108">
          <cell r="D108" t="str">
            <v>Auguring and boring</v>
          </cell>
        </row>
        <row r="110">
          <cell r="D110" t="str">
            <v>RCC M20</v>
          </cell>
        </row>
        <row r="112">
          <cell r="D112" t="str">
            <v>VRCC M20 beams over piles</v>
          </cell>
        </row>
        <row r="114">
          <cell r="D114" t="str">
            <v>VRCC M20 slabs over piles</v>
          </cell>
        </row>
        <row r="116">
          <cell r="D116" t="str">
            <v>Supply and fabrication HYSD</v>
          </cell>
        </row>
        <row r="118">
          <cell r="D118" t="str">
            <v>VCC M15</v>
          </cell>
        </row>
        <row r="120">
          <cell r="D120" t="str">
            <v>Providing weep holes</v>
          </cell>
        </row>
        <row r="122">
          <cell r="D122" t="str">
            <v>Providing filter media behind retaining wall</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PECS"/>
      <sheetName val="Specific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6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leads"/>
      <sheetName val="ABS"/>
      <sheetName val="data existing_do not delete"/>
      <sheetName val="Data_Base"/>
      <sheetName val="m"/>
      <sheetName val="Specification"/>
      <sheetName val="MRATES"/>
    </sheetNames>
    <sheetDataSet>
      <sheetData sheetId="0"/>
      <sheetData sheetId="1"/>
      <sheetData sheetId="2"/>
      <sheetData sheetId="3"/>
      <sheetData sheetId="4" refreshError="1">
        <row r="129">
          <cell r="D129">
            <v>27000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6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PEC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6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SPECS"/>
      <sheetName val="MRMECADAMoad data"/>
      <sheetName val="Sent NH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6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S"/>
      <sheetName val="M_R1"/>
      <sheetName val="M_CD_R"/>
      <sheetName val="Sheet1"/>
      <sheetName val="MRATES"/>
      <sheetName val="ssr-rates"/>
      <sheetName val="Estimate "/>
      <sheetName val="m"/>
      <sheetName val="pvc-pipe-rates"/>
      <sheetName val="Specification"/>
      <sheetName val="Road data"/>
      <sheetName val="v"/>
      <sheetName val="data existing_do not delete"/>
      <sheetName val="temp-SDData (2)"/>
      <sheetName val="Data_Base"/>
      <sheetName val="lead statement"/>
      <sheetName val="Lead"/>
      <sheetName val="Road Detail Est."/>
      <sheetName val="sand"/>
      <sheetName val="stone"/>
      <sheetName val="index"/>
      <sheetName val="0000000000000"/>
      <sheetName val="Material"/>
      <sheetName val="Plant &amp;  Machinery"/>
      <sheetName val="Data"/>
      <sheetName val="HDPE-pipe-rates"/>
      <sheetName val="DATA_PRG"/>
      <sheetName val="r"/>
      <sheetName val="lead-st"/>
      <sheetName val="rdamdata"/>
      <sheetName val="Nspt-smp-final-ORIGINAL"/>
      <sheetName val="Labour"/>
      <sheetName val="Common "/>
      <sheetName val="Pile cap"/>
      <sheetName val="RMR"/>
      <sheetName val="l"/>
      <sheetName val="Sqn-Abs _G+1"/>
      <sheetName val="Sqn_Abs _G_1"/>
      <sheetName val="PUMP_DATA"/>
      <sheetName val="Basic Rates"/>
      <sheetName val="Boq"/>
      <sheetName val="Civil Boq"/>
      <sheetName val="scour depth"/>
      <sheetName val="Variables"/>
      <sheetName val="data1"/>
      <sheetName val="MRoad data"/>
      <sheetName val="SPECS"/>
      <sheetName val="m lead"/>
      <sheetName val="DATA-BASE"/>
      <sheetName val="DATA-ABSTRACT"/>
      <sheetName val="maya"/>
      <sheetName val="habs-list"/>
      <sheetName val="nodes"/>
      <sheetName val="Analysis"/>
      <sheetName val="d-safe DELUXE"/>
    </sheetNames>
    <sheetDataSet>
      <sheetData sheetId="0" refreshError="1">
        <row r="1">
          <cell r="AD1" t="str">
            <v>2007-08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6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ex"/>
      <sheetName val="gen_abst"/>
      <sheetName val="abstract"/>
      <sheetName val="detailed"/>
      <sheetName val="water"/>
      <sheetName val="data_new"/>
      <sheetName val="lead-st"/>
      <sheetName val="v"/>
      <sheetName val="r"/>
      <sheetName val="l"/>
      <sheetName val="electrical"/>
      <sheetName val="marking"/>
      <sheetName val="beams"/>
      <sheetName val="features"/>
      <sheetName val="c_w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Rates"/>
      <sheetName val="Data"/>
      <sheetName val="Petlaburz"/>
      <sheetName val="Boq"/>
      <sheetName val="LEADS"/>
      <sheetName val="Material"/>
      <sheetName val="v"/>
      <sheetName val="Road data"/>
    </sheetNames>
    <sheetDataSet>
      <sheetData sheetId="0" refreshError="1">
        <row r="208">
          <cell r="A208" t="str">
            <v>ST,IT,Misc,CP &amp;OH etc</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rates"/>
      <sheetName val="unitratedata"/>
      <sheetName val="ssrdata"/>
      <sheetName val="ssr-rates"/>
      <sheetName val="data"/>
      <sheetName val="bricks"/>
      <sheetName val="stone"/>
      <sheetName val="sand"/>
      <sheetName val="earth"/>
      <sheetName val="Reserve"/>
      <sheetName val="index"/>
      <sheetName val="HDPE"/>
      <sheetName val="DI"/>
      <sheetName val="pvc"/>
      <sheetName val="DATA_PRG"/>
      <sheetName val="Model-ssrData2008"/>
      <sheetName val="Sheet1"/>
      <sheetName val="hdpe weights"/>
      <sheetName val="PVC weights"/>
      <sheetName val="segments-details"/>
      <sheetName val="Ward areas"/>
      <sheetName val="sluice-PVC"/>
      <sheetName val="Airvalve-HDPE"/>
      <sheetName val="dbl-airvalve-PVC"/>
      <sheetName val="DFjoints"/>
      <sheetName val="VC rate"/>
      <sheetName val="Mahesh"/>
      <sheetName val="Raghuveer"/>
      <sheetName val="Sheet2"/>
      <sheetName val="Sheet3"/>
      <sheetName val="0000000000000"/>
      <sheetName val="Data.F8.BTR"/>
      <sheetName val="Road Detail Est."/>
      <sheetName val="Road data"/>
      <sheetName val="sup dat"/>
      <sheetName val="pvc-pipe-rates"/>
      <sheetName val="v"/>
      <sheetName val="leads"/>
      <sheetName val="id"/>
      <sheetName val="RMR"/>
      <sheetName val="m"/>
      <sheetName val="sch"/>
      <sheetName val="maya"/>
      <sheetName val="Lead"/>
      <sheetName val="Specification"/>
      <sheetName val="Plant &amp;  Machinery"/>
      <sheetName val="Sheet1 (2)"/>
      <sheetName val="MRATES"/>
      <sheetName val="Dormitory"/>
      <sheetName val="l"/>
      <sheetName val="Levels"/>
      <sheetName val="t_prsr"/>
      <sheetName val="wh"/>
      <sheetName val="PVC_dia"/>
      <sheetName val="detls"/>
      <sheetName val="Material"/>
      <sheetName val="Labour"/>
      <sheetName val="WATER-HAMMER"/>
      <sheetName val="Nspt-smp-final-ORIGINAL"/>
      <sheetName val="Lead statement"/>
      <sheetName val="r"/>
      <sheetName val="sluice-HDPE"/>
      <sheetName val="sluice-DI upto 1000"/>
      <sheetName val="scour-DI-CI"/>
      <sheetName val="rdamdata"/>
      <sheetName val="Rate"/>
      <sheetName val="HS (MVS Akumarru)"/>
      <sheetName val=" data sheet "/>
      <sheetName val="airvalve(AC)"/>
      <sheetName val="Caze Estimate "/>
      <sheetName val="Airvalve-DI"/>
      <sheetName val="PUMP_DATA"/>
      <sheetName val="hdpe-rates"/>
      <sheetName val="pvc-rates"/>
      <sheetName val="Rates_PVC"/>
      <sheetName val="hdpe_weights"/>
      <sheetName val="PVC_weights"/>
      <sheetName val="Ward_areas"/>
      <sheetName val="VC_rate"/>
      <sheetName val="Data_F8_BTR"/>
      <sheetName val="Road_Detail_Est_"/>
      <sheetName val="Road_data"/>
      <sheetName val="sup_dat"/>
      <sheetName val="Sorted"/>
      <sheetName val="DFjoints 2.11.17"/>
      <sheetName val="water-hammar-strenght"/>
      <sheetName val="SSR"/>
      <sheetName val="Design"/>
      <sheetName val="Data-ELSR"/>
      <sheetName val="1-Pop Proj"/>
      <sheetName val="int-Dia-pvc"/>
      <sheetName val="Cd"/>
      <sheetName val="Cs"/>
      <sheetName val="CPIPE"/>
      <sheetName val="THK"/>
      <sheetName val="CPIPE 1"/>
      <sheetName val="input"/>
      <sheetName val="Publicbuilding"/>
      <sheetName val="Boq"/>
      <sheetName val="Basic Rates"/>
      <sheetName val="CD Data"/>
      <sheetName val="Datas"/>
      <sheetName val="data1"/>
      <sheetName val="data existing_do not delete"/>
      <sheetName val="Legal Risk Analysis"/>
      <sheetName val="Data-Road "/>
      <sheetName val="other rates"/>
      <sheetName val="Hire"/>
      <sheetName val="Main sheet"/>
      <sheetName val="temp-SDData (2)"/>
      <sheetName val="Longitudinal"/>
      <sheetName val="hdpe_basic"/>
      <sheetName val="clvrt_data"/>
      <sheetName val="Civil Boq"/>
      <sheetName val="7 Other Costs"/>
      <sheetName val="abs road"/>
      <sheetName val="Road data.PS"/>
      <sheetName val="mlead"/>
      <sheetName val="DISCHARGE"/>
      <sheetName val="Gen.Abs."/>
      <sheetName val="Data_Base"/>
      <sheetName val="Footings"/>
      <sheetName val="Summary"/>
      <sheetName val="mp-team 1"/>
      <sheetName val="Stem "/>
      <sheetName val="VCRate"/>
      <sheetName val="Air-HDPE"/>
      <sheetName val="VC Rate2"/>
      <sheetName val="Sluice-HDPE-16"/>
      <sheetName val="Sluice-DI-16"/>
      <sheetName val="Road data-TDR"/>
      <sheetName val="Rising Main"/>
      <sheetName val="ww-march-02"/>
      <sheetName val="IW-SRD-Rect"/>
      <sheetName val="Sheet5"/>
      <sheetName val="Estt"/>
      <sheetName val="LOCAL RATES"/>
      <sheetName val="Breakdown"/>
      <sheetName val="Hydraulic Design (Pipe)"/>
      <sheetName val="Plant_&amp;__Machinery"/>
      <sheetName val="Sheet1_(2)"/>
      <sheetName val="sluice-HDPE- FINAL"/>
      <sheetName val="kintc-airvalve-BWSC&amp;MS"/>
      <sheetName val="sluice-BWSCP-MS"/>
      <sheetName val="kintc-airvalve-DI"/>
      <sheetName val="sluice-DI"/>
      <sheetName val="pop"/>
      <sheetName val="I-CO"/>
      <sheetName val="int-Dia-hdpe"/>
      <sheetName val="Abstract"/>
      <sheetName val="Detailed"/>
      <sheetName val="PS1"/>
      <sheetName val="dummy"/>
      <sheetName val="DsnConcept"/>
      <sheetName val="Pile cap"/>
      <sheetName val="HT-INTROD"/>
      <sheetName val="FORM7"/>
      <sheetName val="Stn&amp;bldg Abs"/>
      <sheetName val="cubes_M20"/>
      <sheetName val="E1"/>
      <sheetName val="ABS"/>
      <sheetName val="DATA SHEET"/>
      <sheetName val="Abs_CD_2"/>
      <sheetName val="coverpage"/>
      <sheetName val="road est"/>
      <sheetName val="ECV"/>
      <sheetName val="PM&amp;GM"/>
      <sheetName val="quarry"/>
      <sheetName val="lead-st"/>
      <sheetName val="Cover"/>
      <sheetName val="BOQ Distribution"/>
      <sheetName val="Lead_statement"/>
      <sheetName val="Basic_Rates"/>
      <sheetName val="sluice-DI_upto_1000"/>
      <sheetName val="Caze_Estimate_"/>
      <sheetName val="CD_Data"/>
      <sheetName val="data_existing_do_not_delete"/>
      <sheetName val="Legal_Risk_Analysis"/>
      <sheetName val="Data-Road_"/>
      <sheetName val="other_rates"/>
      <sheetName val="_data_sheet_"/>
      <sheetName val="DFjoints_2_11_17"/>
      <sheetName val="1-Pop_Proj"/>
      <sheetName val="CPIPE_1"/>
      <sheetName val="HS_(MVS_Akumarru)"/>
      <sheetName val="Main_sheet"/>
      <sheetName val="temp-SDData_(2)"/>
      <sheetName val="Hydraulic_Design_(Pipe)"/>
      <sheetName val="GA"/>
      <sheetName val="p&amp;m"/>
      <sheetName val="General"/>
      <sheetName val="MRoad data"/>
      <sheetName val="Road data "/>
      <sheetName val="SPECS"/>
      <sheetName val="Road data  PH"/>
      <sheetName val="WS Data"/>
      <sheetName val="DATA-ABSTRACT"/>
      <sheetName val="m1"/>
      <sheetName val="not req 3"/>
      <sheetName val="CF4 (R)"/>
      <sheetName val="IS3370"/>
      <sheetName val="IS456"/>
      <sheetName val="ESTIMATE"/>
      <sheetName val="JAWAHAR-hyd-original"/>
      <sheetName val="HDPE-pipe-rates"/>
      <sheetName val="DATA-BASE"/>
      <sheetName val="MS pipe,flange,Dummy"/>
      <sheetName val="EDWise"/>
      <sheetName val="boredetails"/>
      <sheetName val="wh_data"/>
      <sheetName val="CPHEEO"/>
      <sheetName val="wh_data_R"/>
      <sheetName val="rsf-5ld"/>
      <sheetName val="#REF"/>
      <sheetName val="RSF"/>
      <sheetName val="Rates"/>
      <sheetName val="Leads Entry"/>
      <sheetName val="Mortars"/>
      <sheetName val="Iocount"/>
      <sheetName val="20kL-design-final"/>
      <sheetName val="Pipe line estimate"/>
      <sheetName val="HDPE 2020-21"/>
      <sheetName val="Gate Valves"/>
      <sheetName val="Air-HDPE 2020-21"/>
      <sheetName val="STDDATAS2021-22"/>
      <sheetName val="VALVE CHAMBERS ABS "/>
      <sheetName val="ew OG"/>
      <sheetName val="ew-DiMs 2021-22"/>
      <sheetName val="DI PL "/>
      <sheetName val="DSS Input"/>
      <sheetName val="DSS -PH-Data"/>
      <sheetName val="PH 19.8.2019"/>
      <sheetName val="80mm VC"/>
      <sheetName val="Air-DI"/>
      <sheetName val="scour-pvc-hdpe-psc-DI-bwsc"/>
      <sheetName val="NRV"/>
      <sheetName val="Chamber"/>
      <sheetName val="Data 2"/>
      <sheetName val="Valves"/>
      <sheetName val="MS Rates"/>
      <sheetName val="Data- All"/>
      <sheetName val="13. Steel - Ratio"/>
      <sheetName val="pvc_basic"/>
      <sheetName val="Sheet9"/>
      <sheetName val="PH Sor"/>
      <sheetName val="PH"/>
      <sheetName val="0+655"/>
      <sheetName val="Gen_Abs"/>
      <sheetName val="select items_PMW"/>
      <sheetName val="Data_Bit_I"/>
      <sheetName val="Dsgn_Crt"/>
      <sheetName val="INSTRUCT"/>
      <sheetName val="DS HFL "/>
      <sheetName val="TRANSITIONS"/>
      <sheetName val="dbl-airvalve-HDPE"/>
      <sheetName val="labour &amp; Centering"/>
      <sheetName val="int dia"/>
      <sheetName val="Global factors"/>
      <sheetName val="Habcodes"/>
      <sheetName val="HS 1"/>
      <sheetName val="Setup Variables"/>
      <sheetName val="nodes"/>
      <sheetName val="Work_sheet"/>
      <sheetName val="habs-list"/>
      <sheetName val="Airvalve-HDPE 20-21"/>
      <sheetName val="std.wt."/>
      <sheetName val="bldg"/>
      <sheetName val="Material-Det"/>
      <sheetName val="Ward_areas1"/>
      <sheetName val="VC_rate1"/>
      <sheetName val="Ward_areas2"/>
      <sheetName val="VC_rate2"/>
      <sheetName val="mas_hab"/>
      <sheetName val="MEXICO-C"/>
      <sheetName val="BM-HOOP"/>
      <sheetName val="VC &amp; Cage rates link to data"/>
      <sheetName val="Stem"/>
      <sheetName val="DI Wt"/>
      <sheetName val="Air-HDPE-Mod small cage"/>
      <sheetName val="Chambers-Modified"/>
      <sheetName val="SV-DI-1000 Mod"/>
      <sheetName val="data-WC"/>
      <sheetName val="LEAD (2)"/>
      <sheetName val="DISCOUNT"/>
      <sheetName val="MRMECADAMoad data"/>
      <sheetName val="RMR.PS"/>
      <sheetName val="Detailed Estimate"/>
      <sheetName val="Labour rates"/>
      <sheetName val="MPR_PA_1"/>
      <sheetName val="Usage"/>
      <sheetName val="Suppl-data"/>
    </sheetNames>
    <sheetDataSet>
      <sheetData sheetId="0" refreshError="1"/>
      <sheetData sheetId="1" refreshError="1"/>
      <sheetData sheetId="2" refreshError="1"/>
      <sheetData sheetId="3" refreshError="1"/>
      <sheetData sheetId="4" refreshError="1"/>
      <sheetData sheetId="5" refreshError="1"/>
      <sheetData sheetId="6" refreshError="1">
        <row r="1">
          <cell r="A1" t="str">
            <v>Metal/stone lead cost</v>
          </cell>
          <cell r="B1" t="str">
            <v>1997-1998</v>
          </cell>
          <cell r="C1" t="str">
            <v>1998-1999</v>
          </cell>
          <cell r="D1" t="str">
            <v>1999-2000</v>
          </cell>
          <cell r="E1" t="str">
            <v>2000-2001</v>
          </cell>
          <cell r="F1" t="str">
            <v>2001-2002</v>
          </cell>
          <cell r="G1" t="str">
            <v>2002-2003</v>
          </cell>
          <cell r="H1" t="str">
            <v>2003-2004</v>
          </cell>
          <cell r="I1" t="str">
            <v>2004-2005</v>
          </cell>
          <cell r="J1" t="str">
            <v>2005-2006</v>
          </cell>
          <cell r="K1" t="str">
            <v>2006-2007</v>
          </cell>
          <cell r="L1" t="str">
            <v>2007-2008</v>
          </cell>
          <cell r="M1" t="str">
            <v>2008-2009</v>
          </cell>
          <cell r="N1" t="str">
            <v>2009-2010</v>
          </cell>
        </row>
        <row r="2">
          <cell r="A2">
            <v>0.5</v>
          </cell>
          <cell r="B2">
            <v>46.6</v>
          </cell>
          <cell r="C2">
            <v>51.3</v>
          </cell>
          <cell r="D2">
            <v>56</v>
          </cell>
          <cell r="E2">
            <v>64</v>
          </cell>
          <cell r="F2">
            <v>72</v>
          </cell>
          <cell r="G2">
            <v>75.599999999999994</v>
          </cell>
          <cell r="H2">
            <v>78.5</v>
          </cell>
          <cell r="I2">
            <v>80.900000000000006</v>
          </cell>
          <cell r="J2">
            <v>83.3</v>
          </cell>
          <cell r="K2">
            <v>91.6</v>
          </cell>
        </row>
        <row r="3">
          <cell r="A3">
            <v>1</v>
          </cell>
          <cell r="B3">
            <v>47.9</v>
          </cell>
          <cell r="C3">
            <v>52.7</v>
          </cell>
          <cell r="D3">
            <v>58</v>
          </cell>
          <cell r="E3">
            <v>67</v>
          </cell>
          <cell r="F3">
            <v>75</v>
          </cell>
          <cell r="G3">
            <v>78.75</v>
          </cell>
          <cell r="H3">
            <v>81.7</v>
          </cell>
          <cell r="I3">
            <v>84.2</v>
          </cell>
          <cell r="J3">
            <v>86.7</v>
          </cell>
          <cell r="K3">
            <v>95.4</v>
          </cell>
          <cell r="L3">
            <v>0</v>
          </cell>
        </row>
        <row r="4">
          <cell r="A4">
            <v>2</v>
          </cell>
          <cell r="B4">
            <v>49.9</v>
          </cell>
          <cell r="C4">
            <v>54.9</v>
          </cell>
          <cell r="D4">
            <v>60</v>
          </cell>
          <cell r="E4">
            <v>69</v>
          </cell>
          <cell r="F4">
            <v>77</v>
          </cell>
          <cell r="G4">
            <v>80.849999999999994</v>
          </cell>
          <cell r="H4">
            <v>83.8</v>
          </cell>
          <cell r="I4">
            <v>86.3</v>
          </cell>
          <cell r="J4">
            <v>88.9</v>
          </cell>
          <cell r="K4">
            <v>97.8</v>
          </cell>
          <cell r="L4">
            <v>0</v>
          </cell>
        </row>
        <row r="5">
          <cell r="A5">
            <v>3</v>
          </cell>
          <cell r="B5">
            <v>51.9</v>
          </cell>
          <cell r="C5">
            <v>57.1</v>
          </cell>
          <cell r="D5">
            <v>62.8</v>
          </cell>
          <cell r="E5">
            <v>72</v>
          </cell>
          <cell r="F5">
            <v>81</v>
          </cell>
          <cell r="G5">
            <v>85.05</v>
          </cell>
          <cell r="H5">
            <v>88</v>
          </cell>
          <cell r="I5">
            <v>90.7</v>
          </cell>
          <cell r="J5">
            <v>93.4</v>
          </cell>
          <cell r="K5">
            <v>102.7</v>
          </cell>
          <cell r="L5">
            <v>0</v>
          </cell>
        </row>
        <row r="6">
          <cell r="A6">
            <v>4</v>
          </cell>
          <cell r="B6">
            <v>54.1</v>
          </cell>
          <cell r="C6">
            <v>59.5</v>
          </cell>
          <cell r="D6">
            <v>65</v>
          </cell>
          <cell r="E6">
            <v>75</v>
          </cell>
          <cell r="F6">
            <v>84</v>
          </cell>
          <cell r="G6">
            <v>88.2</v>
          </cell>
          <cell r="H6">
            <v>91.5</v>
          </cell>
          <cell r="I6">
            <v>94.3</v>
          </cell>
          <cell r="J6">
            <v>97.1</v>
          </cell>
          <cell r="K6">
            <v>106.8</v>
          </cell>
          <cell r="L6">
            <v>0</v>
          </cell>
        </row>
        <row r="7">
          <cell r="A7">
            <v>5</v>
          </cell>
          <cell r="B7">
            <v>56.1</v>
          </cell>
          <cell r="C7">
            <v>61.7</v>
          </cell>
          <cell r="D7">
            <v>67.900000000000006</v>
          </cell>
          <cell r="E7">
            <v>78</v>
          </cell>
          <cell r="F7">
            <v>87</v>
          </cell>
          <cell r="G7">
            <v>91.35</v>
          </cell>
          <cell r="H7">
            <v>94.7</v>
          </cell>
          <cell r="I7">
            <v>97.6</v>
          </cell>
          <cell r="J7">
            <v>100.5</v>
          </cell>
          <cell r="K7">
            <v>110.6</v>
          </cell>
          <cell r="L7">
            <v>0</v>
          </cell>
        </row>
        <row r="8">
          <cell r="A8">
            <v>6</v>
          </cell>
          <cell r="B8">
            <v>58.3</v>
          </cell>
          <cell r="C8">
            <v>64.099999999999994</v>
          </cell>
          <cell r="D8">
            <v>70.5</v>
          </cell>
          <cell r="E8">
            <v>82</v>
          </cell>
          <cell r="F8">
            <v>92</v>
          </cell>
          <cell r="G8">
            <v>96.6</v>
          </cell>
          <cell r="H8">
            <v>100.1</v>
          </cell>
          <cell r="I8">
            <v>103.1</v>
          </cell>
          <cell r="J8">
            <v>106.2</v>
          </cell>
          <cell r="K8">
            <v>122.1</v>
          </cell>
          <cell r="L8">
            <v>0</v>
          </cell>
        </row>
        <row r="9">
          <cell r="A9">
            <v>7</v>
          </cell>
          <cell r="B9">
            <v>60.3</v>
          </cell>
          <cell r="C9">
            <v>66.3</v>
          </cell>
          <cell r="D9">
            <v>72.900000000000006</v>
          </cell>
          <cell r="E9">
            <v>84</v>
          </cell>
          <cell r="F9">
            <v>94</v>
          </cell>
          <cell r="G9">
            <v>98.7</v>
          </cell>
          <cell r="H9">
            <v>102.4</v>
          </cell>
          <cell r="I9">
            <v>105.5</v>
          </cell>
          <cell r="J9">
            <v>108.7</v>
          </cell>
          <cell r="K9">
            <v>125</v>
          </cell>
          <cell r="L9">
            <v>0</v>
          </cell>
        </row>
        <row r="10">
          <cell r="A10">
            <v>8</v>
          </cell>
          <cell r="B10">
            <v>62.4</v>
          </cell>
          <cell r="C10">
            <v>68.599999999999994</v>
          </cell>
          <cell r="D10">
            <v>75</v>
          </cell>
          <cell r="E10">
            <v>86</v>
          </cell>
          <cell r="F10">
            <v>96</v>
          </cell>
          <cell r="G10">
            <v>100.8</v>
          </cell>
          <cell r="H10">
            <v>104.5</v>
          </cell>
          <cell r="I10">
            <v>107.6</v>
          </cell>
          <cell r="J10">
            <v>110.8</v>
          </cell>
          <cell r="K10">
            <v>127.4</v>
          </cell>
          <cell r="L10">
            <v>0</v>
          </cell>
        </row>
        <row r="11">
          <cell r="A11">
            <v>9</v>
          </cell>
          <cell r="B11">
            <v>64.8</v>
          </cell>
          <cell r="C11">
            <v>71.3</v>
          </cell>
          <cell r="D11">
            <v>78</v>
          </cell>
          <cell r="E11">
            <v>90</v>
          </cell>
          <cell r="F11">
            <v>101</v>
          </cell>
          <cell r="G11">
            <v>106.05</v>
          </cell>
          <cell r="H11">
            <v>109.9</v>
          </cell>
          <cell r="I11">
            <v>113.2</v>
          </cell>
          <cell r="J11">
            <v>116.6</v>
          </cell>
          <cell r="K11">
            <v>134.1</v>
          </cell>
          <cell r="L11">
            <v>0</v>
          </cell>
        </row>
        <row r="12">
          <cell r="A12">
            <v>10</v>
          </cell>
          <cell r="B12">
            <v>66.599999999999994</v>
          </cell>
          <cell r="C12">
            <v>73.3</v>
          </cell>
          <cell r="D12">
            <v>80</v>
          </cell>
          <cell r="E12">
            <v>92</v>
          </cell>
          <cell r="F12">
            <v>103</v>
          </cell>
          <cell r="G12">
            <v>108.15</v>
          </cell>
          <cell r="H12">
            <v>112.2</v>
          </cell>
          <cell r="I12">
            <v>115.6</v>
          </cell>
          <cell r="J12">
            <v>119.1</v>
          </cell>
          <cell r="K12">
            <v>137</v>
          </cell>
          <cell r="L12">
            <v>0</v>
          </cell>
        </row>
        <row r="13">
          <cell r="A13">
            <v>11</v>
          </cell>
          <cell r="B13">
            <v>69</v>
          </cell>
          <cell r="C13">
            <v>75.900000000000006</v>
          </cell>
          <cell r="D13">
            <v>83</v>
          </cell>
          <cell r="E13">
            <v>95</v>
          </cell>
          <cell r="F13">
            <v>106</v>
          </cell>
          <cell r="G13">
            <v>111.3</v>
          </cell>
          <cell r="H13">
            <v>116.1</v>
          </cell>
          <cell r="I13">
            <v>119.6</v>
          </cell>
          <cell r="J13">
            <v>123.2</v>
          </cell>
          <cell r="K13">
            <v>141.69999999999999</v>
          </cell>
          <cell r="L13">
            <v>0</v>
          </cell>
        </row>
        <row r="14">
          <cell r="A14">
            <v>12</v>
          </cell>
          <cell r="B14">
            <v>70.8</v>
          </cell>
          <cell r="C14">
            <v>77.900000000000006</v>
          </cell>
          <cell r="D14">
            <v>85.7</v>
          </cell>
          <cell r="E14">
            <v>99</v>
          </cell>
          <cell r="F14">
            <v>111</v>
          </cell>
          <cell r="G14">
            <v>116.55</v>
          </cell>
          <cell r="H14">
            <v>120.8</v>
          </cell>
          <cell r="I14">
            <v>124.4</v>
          </cell>
          <cell r="J14">
            <v>128.1</v>
          </cell>
          <cell r="K14">
            <v>147.30000000000001</v>
          </cell>
          <cell r="L14">
            <v>0</v>
          </cell>
        </row>
        <row r="15">
          <cell r="A15">
            <v>13</v>
          </cell>
          <cell r="B15">
            <v>73.3</v>
          </cell>
          <cell r="C15">
            <v>80.599999999999994</v>
          </cell>
          <cell r="D15">
            <v>88.7</v>
          </cell>
          <cell r="E15">
            <v>102</v>
          </cell>
          <cell r="F15">
            <v>114</v>
          </cell>
          <cell r="G15">
            <v>119.7</v>
          </cell>
          <cell r="H15">
            <v>124.1</v>
          </cell>
          <cell r="I15">
            <v>127.8</v>
          </cell>
          <cell r="J15">
            <v>131.6</v>
          </cell>
          <cell r="K15">
            <v>151.30000000000001</v>
          </cell>
          <cell r="L15">
            <v>0</v>
          </cell>
        </row>
        <row r="16">
          <cell r="A16">
            <v>14</v>
          </cell>
          <cell r="B16">
            <v>75</v>
          </cell>
          <cell r="C16">
            <v>82.5</v>
          </cell>
          <cell r="D16">
            <v>90.8</v>
          </cell>
          <cell r="E16">
            <v>105</v>
          </cell>
          <cell r="F16">
            <v>118</v>
          </cell>
          <cell r="G16">
            <v>123.9</v>
          </cell>
          <cell r="H16">
            <v>128.30000000000001</v>
          </cell>
          <cell r="I16">
            <v>132.19999999999999</v>
          </cell>
          <cell r="J16">
            <v>136.19999999999999</v>
          </cell>
          <cell r="K16">
            <v>156.6</v>
          </cell>
          <cell r="L16">
            <v>0</v>
          </cell>
        </row>
        <row r="17">
          <cell r="A17">
            <v>15</v>
          </cell>
          <cell r="B17">
            <v>76.900000000000006</v>
          </cell>
          <cell r="C17">
            <v>84.6</v>
          </cell>
          <cell r="D17">
            <v>93</v>
          </cell>
          <cell r="E17">
            <v>107</v>
          </cell>
          <cell r="F17">
            <v>120</v>
          </cell>
          <cell r="G17">
            <v>126</v>
          </cell>
          <cell r="H17">
            <v>130.6</v>
          </cell>
          <cell r="I17">
            <v>134.5</v>
          </cell>
          <cell r="J17">
            <v>138.5</v>
          </cell>
          <cell r="K17">
            <v>159.30000000000001</v>
          </cell>
          <cell r="L17">
            <v>0</v>
          </cell>
        </row>
        <row r="18">
          <cell r="A18">
            <v>16</v>
          </cell>
          <cell r="B18">
            <v>79.3</v>
          </cell>
          <cell r="C18">
            <v>87.2</v>
          </cell>
          <cell r="D18">
            <v>95.9</v>
          </cell>
          <cell r="E18">
            <v>110</v>
          </cell>
          <cell r="F18">
            <v>123</v>
          </cell>
          <cell r="G18">
            <v>129.15</v>
          </cell>
          <cell r="H18">
            <v>133.9</v>
          </cell>
          <cell r="I18">
            <v>137.9</v>
          </cell>
          <cell r="J18">
            <v>142</v>
          </cell>
          <cell r="K18">
            <v>163.30000000000001</v>
          </cell>
          <cell r="L18">
            <v>0</v>
          </cell>
        </row>
        <row r="19">
          <cell r="A19">
            <v>17</v>
          </cell>
          <cell r="B19">
            <v>81.099999999999994</v>
          </cell>
          <cell r="C19">
            <v>89.2</v>
          </cell>
          <cell r="D19">
            <v>98</v>
          </cell>
          <cell r="E19">
            <v>113</v>
          </cell>
          <cell r="F19">
            <v>127</v>
          </cell>
          <cell r="G19">
            <v>133.35</v>
          </cell>
          <cell r="H19">
            <v>138.1</v>
          </cell>
          <cell r="I19">
            <v>142.30000000000001</v>
          </cell>
          <cell r="J19">
            <v>146.6</v>
          </cell>
          <cell r="K19">
            <v>168.6</v>
          </cell>
          <cell r="L19">
            <v>0</v>
          </cell>
        </row>
        <row r="20">
          <cell r="A20">
            <v>18</v>
          </cell>
          <cell r="B20">
            <v>83.5</v>
          </cell>
          <cell r="C20">
            <v>91.9</v>
          </cell>
          <cell r="D20">
            <v>101</v>
          </cell>
          <cell r="E20">
            <v>116</v>
          </cell>
          <cell r="F20">
            <v>130</v>
          </cell>
          <cell r="G20">
            <v>136.5</v>
          </cell>
          <cell r="H20">
            <v>141.5</v>
          </cell>
          <cell r="I20">
            <v>145.80000000000001</v>
          </cell>
          <cell r="J20">
            <v>150.19999999999999</v>
          </cell>
          <cell r="K20">
            <v>172.7</v>
          </cell>
          <cell r="L20">
            <v>0</v>
          </cell>
        </row>
        <row r="21">
          <cell r="A21">
            <v>19</v>
          </cell>
          <cell r="B21">
            <v>85.4</v>
          </cell>
          <cell r="C21">
            <v>93.9</v>
          </cell>
          <cell r="D21">
            <v>103</v>
          </cell>
          <cell r="E21">
            <v>118</v>
          </cell>
          <cell r="F21">
            <v>132</v>
          </cell>
          <cell r="G21">
            <v>138.6</v>
          </cell>
          <cell r="H21">
            <v>143.69999999999999</v>
          </cell>
          <cell r="I21">
            <v>148</v>
          </cell>
          <cell r="J21">
            <v>152.4</v>
          </cell>
          <cell r="K21">
            <v>175.3</v>
          </cell>
          <cell r="L21">
            <v>0</v>
          </cell>
        </row>
        <row r="22">
          <cell r="A22">
            <v>20</v>
          </cell>
          <cell r="B22">
            <v>87.8</v>
          </cell>
          <cell r="C22">
            <v>96.6</v>
          </cell>
          <cell r="D22">
            <v>106</v>
          </cell>
          <cell r="E22">
            <v>122</v>
          </cell>
          <cell r="F22">
            <v>137</v>
          </cell>
          <cell r="G22">
            <v>143.85</v>
          </cell>
          <cell r="H22">
            <v>149</v>
          </cell>
          <cell r="I22">
            <v>153.5</v>
          </cell>
          <cell r="J22">
            <v>158.1</v>
          </cell>
          <cell r="K22">
            <v>181.8</v>
          </cell>
          <cell r="L22">
            <v>0</v>
          </cell>
        </row>
        <row r="23">
          <cell r="A23">
            <v>21</v>
          </cell>
          <cell r="B23">
            <v>90</v>
          </cell>
          <cell r="C23">
            <v>99</v>
          </cell>
          <cell r="D23">
            <v>108.6</v>
          </cell>
          <cell r="E23">
            <v>125</v>
          </cell>
          <cell r="F23">
            <v>140.4</v>
          </cell>
          <cell r="G23">
            <v>147.4</v>
          </cell>
          <cell r="H23">
            <v>152.69999999999999</v>
          </cell>
          <cell r="I23">
            <v>157.30000000000001</v>
          </cell>
          <cell r="J23">
            <v>162.1</v>
          </cell>
          <cell r="K23">
            <v>186.6</v>
          </cell>
        </row>
        <row r="24">
          <cell r="A24">
            <v>22</v>
          </cell>
          <cell r="B24">
            <v>92.2</v>
          </cell>
          <cell r="C24">
            <v>101.4</v>
          </cell>
          <cell r="D24">
            <v>111.2</v>
          </cell>
          <cell r="E24">
            <v>128</v>
          </cell>
          <cell r="F24">
            <v>143.80000000000001</v>
          </cell>
          <cell r="G24">
            <v>150.94999999999999</v>
          </cell>
          <cell r="H24">
            <v>156.4</v>
          </cell>
          <cell r="I24">
            <v>161.1</v>
          </cell>
          <cell r="J24">
            <v>166.1</v>
          </cell>
          <cell r="K24">
            <v>191.4</v>
          </cell>
        </row>
        <row r="25">
          <cell r="A25">
            <v>23</v>
          </cell>
          <cell r="B25">
            <v>94.4</v>
          </cell>
          <cell r="C25">
            <v>103.8</v>
          </cell>
          <cell r="D25">
            <v>113.8</v>
          </cell>
          <cell r="E25">
            <v>131</v>
          </cell>
          <cell r="F25">
            <v>147.19999999999999</v>
          </cell>
          <cell r="G25">
            <v>154.5</v>
          </cell>
          <cell r="H25">
            <v>160.1</v>
          </cell>
          <cell r="I25">
            <v>164.9</v>
          </cell>
          <cell r="J25">
            <v>170.1</v>
          </cell>
          <cell r="K25">
            <v>196.2</v>
          </cell>
        </row>
        <row r="26">
          <cell r="A26">
            <v>24</v>
          </cell>
          <cell r="B26">
            <v>96.6</v>
          </cell>
          <cell r="C26">
            <v>106.2</v>
          </cell>
          <cell r="D26">
            <v>116.4</v>
          </cell>
          <cell r="E26">
            <v>134</v>
          </cell>
          <cell r="F26">
            <v>150.6</v>
          </cell>
          <cell r="G26">
            <v>158.05000000000001</v>
          </cell>
          <cell r="H26">
            <v>163.80000000000001</v>
          </cell>
          <cell r="I26">
            <v>168.7</v>
          </cell>
          <cell r="J26">
            <v>174.1</v>
          </cell>
          <cell r="K26">
            <v>201</v>
          </cell>
        </row>
        <row r="27">
          <cell r="A27">
            <v>25</v>
          </cell>
          <cell r="B27">
            <v>98.8</v>
          </cell>
          <cell r="C27">
            <v>108.6</v>
          </cell>
          <cell r="D27">
            <v>119</v>
          </cell>
          <cell r="E27">
            <v>137</v>
          </cell>
          <cell r="F27">
            <v>154</v>
          </cell>
          <cell r="G27">
            <v>161.6</v>
          </cell>
          <cell r="H27">
            <v>167.5</v>
          </cell>
          <cell r="I27">
            <v>172.5</v>
          </cell>
          <cell r="J27">
            <v>178.1</v>
          </cell>
          <cell r="K27">
            <v>205.8</v>
          </cell>
        </row>
        <row r="28">
          <cell r="A28">
            <v>26</v>
          </cell>
          <cell r="B28">
            <v>101</v>
          </cell>
          <cell r="C28">
            <v>111</v>
          </cell>
          <cell r="D28">
            <v>121.6</v>
          </cell>
          <cell r="E28">
            <v>140</v>
          </cell>
          <cell r="F28">
            <v>157.4</v>
          </cell>
          <cell r="G28">
            <v>165.15</v>
          </cell>
          <cell r="H28">
            <v>171.2</v>
          </cell>
          <cell r="I28">
            <v>176.3</v>
          </cell>
          <cell r="J28">
            <v>182.1</v>
          </cell>
          <cell r="K28">
            <v>210.6</v>
          </cell>
        </row>
        <row r="29">
          <cell r="A29">
            <v>27</v>
          </cell>
          <cell r="B29">
            <v>103.2</v>
          </cell>
          <cell r="C29">
            <v>113.4</v>
          </cell>
          <cell r="D29">
            <v>124.2</v>
          </cell>
          <cell r="E29">
            <v>143</v>
          </cell>
          <cell r="F29">
            <v>160.80000000000001</v>
          </cell>
          <cell r="G29">
            <v>168.7</v>
          </cell>
          <cell r="H29">
            <v>174.9</v>
          </cell>
          <cell r="I29">
            <v>180.1</v>
          </cell>
          <cell r="J29">
            <v>186.1</v>
          </cell>
          <cell r="K29">
            <v>215.4</v>
          </cell>
        </row>
        <row r="30">
          <cell r="A30">
            <v>28</v>
          </cell>
          <cell r="B30">
            <v>105.4</v>
          </cell>
          <cell r="C30">
            <v>115.8</v>
          </cell>
          <cell r="D30">
            <v>126.8</v>
          </cell>
          <cell r="E30">
            <v>146</v>
          </cell>
          <cell r="F30">
            <v>164.2</v>
          </cell>
          <cell r="G30">
            <v>172.25</v>
          </cell>
          <cell r="H30">
            <v>178.6</v>
          </cell>
          <cell r="I30">
            <v>183.9</v>
          </cell>
          <cell r="J30">
            <v>190.1</v>
          </cell>
          <cell r="K30">
            <v>220.2</v>
          </cell>
        </row>
        <row r="31">
          <cell r="A31">
            <v>29</v>
          </cell>
          <cell r="B31">
            <v>107.6</v>
          </cell>
          <cell r="C31">
            <v>118.2</v>
          </cell>
          <cell r="D31">
            <v>129.4</v>
          </cell>
          <cell r="E31">
            <v>149</v>
          </cell>
          <cell r="F31">
            <v>167.6</v>
          </cell>
          <cell r="G31">
            <v>175.8</v>
          </cell>
          <cell r="H31">
            <v>182.3</v>
          </cell>
          <cell r="I31">
            <v>187.7</v>
          </cell>
          <cell r="J31">
            <v>194.1</v>
          </cell>
          <cell r="K31">
            <v>225</v>
          </cell>
        </row>
        <row r="32">
          <cell r="A32">
            <v>30</v>
          </cell>
          <cell r="B32">
            <v>109.8</v>
          </cell>
          <cell r="C32">
            <v>120.6</v>
          </cell>
          <cell r="D32">
            <v>132</v>
          </cell>
          <cell r="E32">
            <v>152</v>
          </cell>
          <cell r="F32">
            <v>171</v>
          </cell>
          <cell r="G32">
            <v>179.35</v>
          </cell>
          <cell r="H32">
            <v>186</v>
          </cell>
          <cell r="I32">
            <v>191.5</v>
          </cell>
          <cell r="J32">
            <v>198.1</v>
          </cell>
          <cell r="K32">
            <v>229.8</v>
          </cell>
        </row>
        <row r="33">
          <cell r="A33">
            <v>31</v>
          </cell>
          <cell r="B33">
            <v>112</v>
          </cell>
          <cell r="C33">
            <v>123</v>
          </cell>
          <cell r="D33">
            <v>134.6</v>
          </cell>
          <cell r="E33">
            <v>155</v>
          </cell>
          <cell r="F33">
            <v>174.4</v>
          </cell>
          <cell r="G33">
            <v>182.9</v>
          </cell>
          <cell r="H33">
            <v>189.4</v>
          </cell>
          <cell r="I33">
            <v>195</v>
          </cell>
          <cell r="J33">
            <v>201.7</v>
          </cell>
          <cell r="K33">
            <v>234.1</v>
          </cell>
        </row>
        <row r="34">
          <cell r="A34">
            <v>32</v>
          </cell>
          <cell r="B34">
            <v>114.2</v>
          </cell>
          <cell r="C34">
            <v>125.4</v>
          </cell>
          <cell r="D34">
            <v>137.19999999999999</v>
          </cell>
          <cell r="E34">
            <v>158</v>
          </cell>
          <cell r="F34">
            <v>177.8</v>
          </cell>
          <cell r="G34">
            <v>186.45</v>
          </cell>
          <cell r="H34">
            <v>192.8</v>
          </cell>
          <cell r="I34">
            <v>198.5</v>
          </cell>
          <cell r="J34">
            <v>205.3</v>
          </cell>
          <cell r="K34">
            <v>238.4</v>
          </cell>
        </row>
        <row r="35">
          <cell r="A35">
            <v>33</v>
          </cell>
          <cell r="B35">
            <v>116.4</v>
          </cell>
          <cell r="C35">
            <v>127.8</v>
          </cell>
          <cell r="D35">
            <v>139.80000000000001</v>
          </cell>
          <cell r="E35">
            <v>161</v>
          </cell>
          <cell r="F35">
            <v>181.2</v>
          </cell>
          <cell r="G35">
            <v>190</v>
          </cell>
          <cell r="H35">
            <v>196.2</v>
          </cell>
          <cell r="I35">
            <v>202</v>
          </cell>
          <cell r="J35">
            <v>208.9</v>
          </cell>
          <cell r="K35">
            <v>242.7</v>
          </cell>
        </row>
        <row r="36">
          <cell r="A36">
            <v>34</v>
          </cell>
          <cell r="B36">
            <v>118.6</v>
          </cell>
          <cell r="C36">
            <v>130.19999999999999</v>
          </cell>
          <cell r="D36">
            <v>142.4</v>
          </cell>
          <cell r="E36">
            <v>164</v>
          </cell>
          <cell r="F36">
            <v>184.6</v>
          </cell>
          <cell r="G36">
            <v>193.55</v>
          </cell>
          <cell r="H36">
            <v>199.6</v>
          </cell>
          <cell r="I36">
            <v>205.5</v>
          </cell>
          <cell r="J36">
            <v>212.5</v>
          </cell>
          <cell r="K36">
            <v>247</v>
          </cell>
        </row>
        <row r="37">
          <cell r="A37">
            <v>35</v>
          </cell>
          <cell r="B37">
            <v>120.8</v>
          </cell>
          <cell r="C37">
            <v>132.6</v>
          </cell>
          <cell r="D37">
            <v>145</v>
          </cell>
          <cell r="E37">
            <v>167</v>
          </cell>
          <cell r="F37">
            <v>188</v>
          </cell>
          <cell r="G37">
            <v>197.1</v>
          </cell>
          <cell r="H37">
            <v>203</v>
          </cell>
          <cell r="I37">
            <v>209</v>
          </cell>
          <cell r="J37">
            <v>216.1</v>
          </cell>
          <cell r="K37">
            <v>251.3</v>
          </cell>
        </row>
        <row r="38">
          <cell r="A38">
            <v>36</v>
          </cell>
          <cell r="B38">
            <v>123</v>
          </cell>
          <cell r="C38">
            <v>135</v>
          </cell>
          <cell r="D38">
            <v>147.6</v>
          </cell>
          <cell r="E38">
            <v>170</v>
          </cell>
          <cell r="F38">
            <v>191.4</v>
          </cell>
          <cell r="G38">
            <v>200.65</v>
          </cell>
          <cell r="H38">
            <v>206.4</v>
          </cell>
          <cell r="I38">
            <v>212.5</v>
          </cell>
          <cell r="J38">
            <v>219.7</v>
          </cell>
          <cell r="K38">
            <v>255.6</v>
          </cell>
        </row>
        <row r="39">
          <cell r="A39">
            <v>37</v>
          </cell>
          <cell r="B39">
            <v>125.2</v>
          </cell>
          <cell r="C39">
            <v>137.4</v>
          </cell>
          <cell r="D39">
            <v>150.19999999999999</v>
          </cell>
          <cell r="E39">
            <v>173</v>
          </cell>
          <cell r="F39">
            <v>194.8</v>
          </cell>
          <cell r="G39">
            <v>204.2</v>
          </cell>
          <cell r="H39">
            <v>209.8</v>
          </cell>
          <cell r="I39">
            <v>216</v>
          </cell>
          <cell r="J39">
            <v>223.3</v>
          </cell>
          <cell r="K39">
            <v>259.89999999999998</v>
          </cell>
        </row>
        <row r="40">
          <cell r="A40">
            <v>38</v>
          </cell>
          <cell r="B40">
            <v>127.4</v>
          </cell>
          <cell r="C40">
            <v>139.80000000000001</v>
          </cell>
          <cell r="D40">
            <v>152.80000000000001</v>
          </cell>
          <cell r="E40">
            <v>176</v>
          </cell>
          <cell r="F40">
            <v>198.2</v>
          </cell>
          <cell r="G40">
            <v>207.75</v>
          </cell>
          <cell r="H40">
            <v>213.2</v>
          </cell>
          <cell r="I40">
            <v>219.5</v>
          </cell>
          <cell r="J40">
            <v>226.9</v>
          </cell>
          <cell r="K40">
            <v>264.2</v>
          </cell>
        </row>
        <row r="41">
          <cell r="A41">
            <v>39</v>
          </cell>
          <cell r="B41">
            <v>129.6</v>
          </cell>
          <cell r="C41">
            <v>142.19999999999999</v>
          </cell>
          <cell r="D41">
            <v>155.4</v>
          </cell>
          <cell r="E41">
            <v>179</v>
          </cell>
          <cell r="F41">
            <v>201.6</v>
          </cell>
          <cell r="G41">
            <v>211.3</v>
          </cell>
          <cell r="H41">
            <v>216.6</v>
          </cell>
          <cell r="I41">
            <v>223</v>
          </cell>
          <cell r="J41">
            <v>230.5</v>
          </cell>
          <cell r="K41">
            <v>268.5</v>
          </cell>
        </row>
        <row r="42">
          <cell r="A42">
            <v>40</v>
          </cell>
          <cell r="B42">
            <v>131.80000000000001</v>
          </cell>
          <cell r="C42">
            <v>144.6</v>
          </cell>
          <cell r="D42">
            <v>158</v>
          </cell>
          <cell r="E42">
            <v>182</v>
          </cell>
          <cell r="F42">
            <v>205</v>
          </cell>
          <cell r="G42">
            <v>214.85</v>
          </cell>
          <cell r="H42">
            <v>220</v>
          </cell>
          <cell r="I42">
            <v>226.5</v>
          </cell>
          <cell r="J42">
            <v>234.1</v>
          </cell>
          <cell r="K42">
            <v>272.8</v>
          </cell>
        </row>
        <row r="43">
          <cell r="A43">
            <v>41</v>
          </cell>
          <cell r="B43">
            <v>134</v>
          </cell>
          <cell r="C43">
            <v>147</v>
          </cell>
          <cell r="D43">
            <v>160.6</v>
          </cell>
          <cell r="E43">
            <v>185</v>
          </cell>
          <cell r="F43">
            <v>208.4</v>
          </cell>
          <cell r="G43">
            <v>218.4</v>
          </cell>
          <cell r="H43">
            <v>223.4</v>
          </cell>
          <cell r="I43">
            <v>230</v>
          </cell>
          <cell r="J43">
            <v>237.7</v>
          </cell>
          <cell r="K43">
            <v>277.10000000000002</v>
          </cell>
        </row>
        <row r="44">
          <cell r="A44">
            <v>42</v>
          </cell>
          <cell r="B44">
            <v>136.19999999999999</v>
          </cell>
          <cell r="C44">
            <v>149.4</v>
          </cell>
          <cell r="D44">
            <v>163.19999999999999</v>
          </cell>
          <cell r="E44">
            <v>188</v>
          </cell>
          <cell r="F44">
            <v>211.8</v>
          </cell>
          <cell r="G44">
            <v>221.95</v>
          </cell>
          <cell r="H44">
            <v>226.8</v>
          </cell>
          <cell r="I44">
            <v>233.5</v>
          </cell>
          <cell r="J44">
            <v>241.3</v>
          </cell>
          <cell r="K44">
            <v>281.39999999999998</v>
          </cell>
        </row>
        <row r="45">
          <cell r="A45">
            <v>43</v>
          </cell>
          <cell r="B45">
            <v>138.4</v>
          </cell>
          <cell r="C45">
            <v>151.80000000000001</v>
          </cell>
          <cell r="D45">
            <v>165.8</v>
          </cell>
          <cell r="E45">
            <v>191</v>
          </cell>
          <cell r="F45">
            <v>215.2</v>
          </cell>
          <cell r="G45">
            <v>225.5</v>
          </cell>
          <cell r="H45">
            <v>230.2</v>
          </cell>
          <cell r="I45">
            <v>237</v>
          </cell>
          <cell r="J45">
            <v>244.9</v>
          </cell>
          <cell r="K45">
            <v>285.7</v>
          </cell>
        </row>
        <row r="46">
          <cell r="A46">
            <v>44</v>
          </cell>
          <cell r="B46">
            <v>140.6</v>
          </cell>
          <cell r="C46">
            <v>154.19999999999999</v>
          </cell>
          <cell r="D46">
            <v>168.4</v>
          </cell>
          <cell r="E46">
            <v>194</v>
          </cell>
          <cell r="F46">
            <v>218.6</v>
          </cell>
          <cell r="G46">
            <v>229.05</v>
          </cell>
          <cell r="H46">
            <v>233.6</v>
          </cell>
          <cell r="I46">
            <v>240.5</v>
          </cell>
          <cell r="J46">
            <v>248.5</v>
          </cell>
          <cell r="K46">
            <v>290</v>
          </cell>
        </row>
        <row r="47">
          <cell r="A47">
            <v>45</v>
          </cell>
          <cell r="B47">
            <v>142.80000000000001</v>
          </cell>
          <cell r="C47">
            <v>156.6</v>
          </cell>
          <cell r="D47">
            <v>171</v>
          </cell>
          <cell r="E47">
            <v>197</v>
          </cell>
          <cell r="F47">
            <v>222</v>
          </cell>
          <cell r="G47">
            <v>232.6</v>
          </cell>
          <cell r="H47">
            <v>237</v>
          </cell>
          <cell r="I47">
            <v>244</v>
          </cell>
          <cell r="J47">
            <v>252.1</v>
          </cell>
          <cell r="K47">
            <v>294.3</v>
          </cell>
        </row>
        <row r="48">
          <cell r="A48">
            <v>46</v>
          </cell>
          <cell r="B48">
            <v>145</v>
          </cell>
          <cell r="C48">
            <v>159</v>
          </cell>
          <cell r="D48">
            <v>173.6</v>
          </cell>
          <cell r="E48">
            <v>200</v>
          </cell>
          <cell r="F48">
            <v>225.4</v>
          </cell>
          <cell r="G48">
            <v>236.15</v>
          </cell>
          <cell r="H48">
            <v>240.4</v>
          </cell>
          <cell r="I48">
            <v>247.5</v>
          </cell>
          <cell r="J48">
            <v>255.7</v>
          </cell>
          <cell r="K48">
            <v>298.60000000000002</v>
          </cell>
        </row>
        <row r="49">
          <cell r="A49">
            <v>47</v>
          </cell>
          <cell r="B49">
            <v>147.19999999999999</v>
          </cell>
          <cell r="C49">
            <v>161.4</v>
          </cell>
          <cell r="D49">
            <v>176.2</v>
          </cell>
          <cell r="E49">
            <v>203</v>
          </cell>
          <cell r="F49">
            <v>228.8</v>
          </cell>
          <cell r="G49">
            <v>239.7</v>
          </cell>
          <cell r="H49">
            <v>243.8</v>
          </cell>
          <cell r="I49">
            <v>251</v>
          </cell>
          <cell r="J49">
            <v>259.3</v>
          </cell>
          <cell r="K49">
            <v>302.89999999999998</v>
          </cell>
        </row>
        <row r="50">
          <cell r="A50">
            <v>48</v>
          </cell>
          <cell r="B50">
            <v>149.4</v>
          </cell>
          <cell r="C50">
            <v>163.80000000000001</v>
          </cell>
          <cell r="D50">
            <v>178.8</v>
          </cell>
          <cell r="E50">
            <v>206</v>
          </cell>
          <cell r="F50">
            <v>232.2</v>
          </cell>
          <cell r="G50">
            <v>243.25</v>
          </cell>
          <cell r="H50">
            <v>247.2</v>
          </cell>
          <cell r="I50">
            <v>254.5</v>
          </cell>
          <cell r="J50">
            <v>262.89999999999998</v>
          </cell>
          <cell r="K50">
            <v>307.2</v>
          </cell>
        </row>
        <row r="51">
          <cell r="A51">
            <v>49</v>
          </cell>
          <cell r="B51">
            <v>151.6</v>
          </cell>
          <cell r="C51">
            <v>166.2</v>
          </cell>
          <cell r="D51">
            <v>181.4</v>
          </cell>
          <cell r="E51">
            <v>209</v>
          </cell>
          <cell r="F51">
            <v>235.6</v>
          </cell>
          <cell r="G51">
            <v>246.8</v>
          </cell>
          <cell r="H51">
            <v>250.6</v>
          </cell>
          <cell r="I51">
            <v>258</v>
          </cell>
          <cell r="J51">
            <v>266.5</v>
          </cell>
          <cell r="K51">
            <v>311.5</v>
          </cell>
        </row>
        <row r="52">
          <cell r="A52">
            <v>50</v>
          </cell>
          <cell r="B52">
            <v>153.80000000000001</v>
          </cell>
          <cell r="C52">
            <v>168.6</v>
          </cell>
          <cell r="D52">
            <v>184</v>
          </cell>
          <cell r="E52">
            <v>212</v>
          </cell>
          <cell r="F52">
            <v>239</v>
          </cell>
          <cell r="G52">
            <v>250.35</v>
          </cell>
          <cell r="H52">
            <v>254</v>
          </cell>
          <cell r="I52">
            <v>261.5</v>
          </cell>
          <cell r="J52">
            <v>270.10000000000002</v>
          </cell>
          <cell r="K52">
            <v>315.8</v>
          </cell>
        </row>
        <row r="53">
          <cell r="A53">
            <v>51</v>
          </cell>
          <cell r="B53">
            <v>155.4</v>
          </cell>
          <cell r="C53">
            <v>170.4</v>
          </cell>
          <cell r="D53">
            <v>186.4</v>
          </cell>
          <cell r="E53">
            <v>214.8</v>
          </cell>
          <cell r="F53">
            <v>242.1</v>
          </cell>
          <cell r="G53">
            <v>253.6</v>
          </cell>
          <cell r="H53">
            <v>257</v>
          </cell>
          <cell r="I53">
            <v>264.60000000000002</v>
          </cell>
          <cell r="J53">
            <v>273.39999999999998</v>
          </cell>
          <cell r="K53">
            <v>319.8</v>
          </cell>
        </row>
        <row r="54">
          <cell r="A54">
            <v>52</v>
          </cell>
          <cell r="B54">
            <v>157</v>
          </cell>
          <cell r="C54">
            <v>172.2</v>
          </cell>
          <cell r="D54">
            <v>188.8</v>
          </cell>
          <cell r="E54">
            <v>217.6</v>
          </cell>
          <cell r="F54">
            <v>245.2</v>
          </cell>
          <cell r="G54">
            <v>256.85000000000002</v>
          </cell>
          <cell r="H54">
            <v>260</v>
          </cell>
          <cell r="I54">
            <v>267.7</v>
          </cell>
          <cell r="J54">
            <v>276.7</v>
          </cell>
          <cell r="K54">
            <v>323.8</v>
          </cell>
        </row>
        <row r="55">
          <cell r="A55">
            <v>53</v>
          </cell>
          <cell r="B55">
            <v>158.6</v>
          </cell>
          <cell r="C55">
            <v>174</v>
          </cell>
          <cell r="D55">
            <v>191.2</v>
          </cell>
          <cell r="E55">
            <v>220.4</v>
          </cell>
          <cell r="F55">
            <v>248.3</v>
          </cell>
          <cell r="G55">
            <v>260.10000000000002</v>
          </cell>
          <cell r="H55">
            <v>263</v>
          </cell>
          <cell r="I55">
            <v>270.8</v>
          </cell>
          <cell r="J55">
            <v>280</v>
          </cell>
          <cell r="K55">
            <v>327.8</v>
          </cell>
        </row>
        <row r="56">
          <cell r="A56">
            <v>54</v>
          </cell>
          <cell r="B56">
            <v>160.19999999999999</v>
          </cell>
          <cell r="C56">
            <v>175.8</v>
          </cell>
          <cell r="D56">
            <v>193.6</v>
          </cell>
          <cell r="E56">
            <v>223.2</v>
          </cell>
          <cell r="F56">
            <v>251.4</v>
          </cell>
          <cell r="G56">
            <v>263.35000000000002</v>
          </cell>
          <cell r="H56">
            <v>266</v>
          </cell>
          <cell r="I56">
            <v>273.89999999999998</v>
          </cell>
          <cell r="J56">
            <v>283.3</v>
          </cell>
          <cell r="K56">
            <v>331.8</v>
          </cell>
        </row>
        <row r="57">
          <cell r="A57">
            <v>55</v>
          </cell>
          <cell r="B57">
            <v>161.80000000000001</v>
          </cell>
          <cell r="C57">
            <v>177.6</v>
          </cell>
          <cell r="D57">
            <v>196</v>
          </cell>
          <cell r="E57">
            <v>226</v>
          </cell>
          <cell r="F57">
            <v>254.5</v>
          </cell>
          <cell r="G57">
            <v>266.60000000000002</v>
          </cell>
          <cell r="H57">
            <v>269</v>
          </cell>
          <cell r="I57">
            <v>277</v>
          </cell>
          <cell r="J57">
            <v>286.60000000000002</v>
          </cell>
          <cell r="K57">
            <v>335.8</v>
          </cell>
        </row>
        <row r="58">
          <cell r="A58">
            <v>56</v>
          </cell>
          <cell r="B58">
            <v>163.4</v>
          </cell>
          <cell r="C58">
            <v>179.4</v>
          </cell>
          <cell r="D58">
            <v>198.4</v>
          </cell>
          <cell r="E58">
            <v>228.8</v>
          </cell>
          <cell r="F58">
            <v>257.60000000000002</v>
          </cell>
          <cell r="G58">
            <v>269.85000000000002</v>
          </cell>
          <cell r="H58">
            <v>272</v>
          </cell>
          <cell r="I58">
            <v>280.10000000000002</v>
          </cell>
          <cell r="J58">
            <v>289.89999999999998</v>
          </cell>
          <cell r="K58">
            <v>339.8</v>
          </cell>
        </row>
        <row r="59">
          <cell r="A59">
            <v>57</v>
          </cell>
          <cell r="B59">
            <v>165</v>
          </cell>
          <cell r="C59">
            <v>181.2</v>
          </cell>
          <cell r="D59">
            <v>200.8</v>
          </cell>
          <cell r="E59">
            <v>231.6</v>
          </cell>
          <cell r="F59">
            <v>260.7</v>
          </cell>
          <cell r="G59">
            <v>273.10000000000002</v>
          </cell>
          <cell r="H59">
            <v>275</v>
          </cell>
          <cell r="I59">
            <v>283.2</v>
          </cell>
          <cell r="J59">
            <v>293.2</v>
          </cell>
          <cell r="K59">
            <v>285.2</v>
          </cell>
        </row>
        <row r="60">
          <cell r="A60">
            <v>58</v>
          </cell>
          <cell r="B60">
            <v>166.6</v>
          </cell>
          <cell r="C60">
            <v>183</v>
          </cell>
          <cell r="D60">
            <v>203.2</v>
          </cell>
          <cell r="E60">
            <v>234.4</v>
          </cell>
          <cell r="F60">
            <v>263.8</v>
          </cell>
          <cell r="G60">
            <v>276.35000000000002</v>
          </cell>
          <cell r="H60">
            <v>278</v>
          </cell>
          <cell r="I60">
            <v>286.3</v>
          </cell>
          <cell r="J60">
            <v>296.5</v>
          </cell>
          <cell r="K60">
            <v>288.7</v>
          </cell>
        </row>
        <row r="61">
          <cell r="A61">
            <v>59</v>
          </cell>
          <cell r="B61">
            <v>168.2</v>
          </cell>
          <cell r="C61">
            <v>184.8</v>
          </cell>
          <cell r="D61">
            <v>205.6</v>
          </cell>
          <cell r="E61">
            <v>237.2</v>
          </cell>
          <cell r="F61">
            <v>266.89999999999998</v>
          </cell>
          <cell r="G61">
            <v>279.60000000000002</v>
          </cell>
          <cell r="H61">
            <v>281</v>
          </cell>
          <cell r="I61">
            <v>289.39999999999998</v>
          </cell>
          <cell r="J61">
            <v>299.8</v>
          </cell>
          <cell r="K61">
            <v>292.2</v>
          </cell>
        </row>
        <row r="62">
          <cell r="A62">
            <v>60</v>
          </cell>
          <cell r="B62">
            <v>169.8</v>
          </cell>
          <cell r="C62">
            <v>186.6</v>
          </cell>
          <cell r="D62">
            <v>208</v>
          </cell>
          <cell r="E62">
            <v>240</v>
          </cell>
          <cell r="F62">
            <v>270</v>
          </cell>
          <cell r="G62">
            <v>282.85000000000002</v>
          </cell>
          <cell r="H62">
            <v>284</v>
          </cell>
          <cell r="I62">
            <v>292.5</v>
          </cell>
          <cell r="J62">
            <v>303.10000000000002</v>
          </cell>
          <cell r="K62">
            <v>295.7</v>
          </cell>
        </row>
        <row r="63">
          <cell r="A63">
            <v>61</v>
          </cell>
          <cell r="B63">
            <v>171.4</v>
          </cell>
          <cell r="C63">
            <v>188.4</v>
          </cell>
          <cell r="D63">
            <v>210.4</v>
          </cell>
          <cell r="E63">
            <v>242.8</v>
          </cell>
          <cell r="F63">
            <v>273.10000000000002</v>
          </cell>
          <cell r="G63">
            <v>286.10000000000002</v>
          </cell>
          <cell r="H63">
            <v>287</v>
          </cell>
          <cell r="I63">
            <v>295.60000000000002</v>
          </cell>
          <cell r="J63">
            <v>306.39999999999998</v>
          </cell>
          <cell r="K63">
            <v>299.2</v>
          </cell>
        </row>
        <row r="64">
          <cell r="A64">
            <v>62</v>
          </cell>
          <cell r="B64">
            <v>173</v>
          </cell>
          <cell r="C64">
            <v>190.2</v>
          </cell>
          <cell r="D64">
            <v>212.8</v>
          </cell>
          <cell r="E64">
            <v>245.6</v>
          </cell>
          <cell r="F64">
            <v>276.2</v>
          </cell>
          <cell r="G64">
            <v>289.35000000000002</v>
          </cell>
          <cell r="H64">
            <v>290</v>
          </cell>
          <cell r="I64">
            <v>298.7</v>
          </cell>
          <cell r="J64">
            <v>309.7</v>
          </cell>
          <cell r="K64">
            <v>302.7</v>
          </cell>
        </row>
        <row r="65">
          <cell r="A65">
            <v>63</v>
          </cell>
          <cell r="B65">
            <v>174.6</v>
          </cell>
          <cell r="C65">
            <v>192</v>
          </cell>
          <cell r="D65">
            <v>215.2</v>
          </cell>
          <cell r="E65">
            <v>248.4</v>
          </cell>
          <cell r="F65">
            <v>279.3</v>
          </cell>
          <cell r="G65">
            <v>292.60000000000002</v>
          </cell>
          <cell r="H65">
            <v>293</v>
          </cell>
          <cell r="I65">
            <v>301.8</v>
          </cell>
          <cell r="J65">
            <v>313</v>
          </cell>
          <cell r="K65">
            <v>306.2</v>
          </cell>
        </row>
        <row r="66">
          <cell r="A66">
            <v>64</v>
          </cell>
          <cell r="B66">
            <v>176.2</v>
          </cell>
          <cell r="C66">
            <v>193.8</v>
          </cell>
          <cell r="D66">
            <v>217.6</v>
          </cell>
          <cell r="E66">
            <v>251.2</v>
          </cell>
          <cell r="F66">
            <v>282.39999999999998</v>
          </cell>
          <cell r="G66">
            <v>295.85000000000002</v>
          </cell>
          <cell r="H66">
            <v>296</v>
          </cell>
          <cell r="I66">
            <v>304.89999999999998</v>
          </cell>
          <cell r="J66">
            <v>316.3</v>
          </cell>
          <cell r="K66">
            <v>309.7</v>
          </cell>
        </row>
        <row r="67">
          <cell r="A67">
            <v>65</v>
          </cell>
          <cell r="B67">
            <v>177.8</v>
          </cell>
          <cell r="C67">
            <v>195.6</v>
          </cell>
          <cell r="D67">
            <v>220</v>
          </cell>
          <cell r="E67">
            <v>254</v>
          </cell>
          <cell r="F67">
            <v>285.5</v>
          </cell>
          <cell r="G67">
            <v>299.10000000000002</v>
          </cell>
          <cell r="H67">
            <v>299</v>
          </cell>
          <cell r="I67">
            <v>308</v>
          </cell>
          <cell r="J67">
            <v>319.60000000000002</v>
          </cell>
          <cell r="K67">
            <v>313.2</v>
          </cell>
        </row>
        <row r="68">
          <cell r="A68">
            <v>66</v>
          </cell>
          <cell r="B68">
            <v>179.4</v>
          </cell>
          <cell r="C68">
            <v>197.4</v>
          </cell>
          <cell r="D68">
            <v>222.4</v>
          </cell>
          <cell r="E68">
            <v>256.8</v>
          </cell>
          <cell r="F68">
            <v>288.60000000000002</v>
          </cell>
          <cell r="G68">
            <v>302.35000000000002</v>
          </cell>
          <cell r="H68">
            <v>302</v>
          </cell>
          <cell r="I68">
            <v>311.10000000000002</v>
          </cell>
          <cell r="J68">
            <v>322.89999999999998</v>
          </cell>
          <cell r="K68">
            <v>316.7</v>
          </cell>
        </row>
        <row r="69">
          <cell r="A69">
            <v>67</v>
          </cell>
          <cell r="B69">
            <v>181</v>
          </cell>
          <cell r="C69">
            <v>199.2</v>
          </cell>
          <cell r="D69">
            <v>224.8</v>
          </cell>
          <cell r="E69">
            <v>259.60000000000002</v>
          </cell>
          <cell r="F69">
            <v>291.7</v>
          </cell>
          <cell r="G69">
            <v>305.60000000000002</v>
          </cell>
          <cell r="H69">
            <v>305</v>
          </cell>
          <cell r="I69">
            <v>314.2</v>
          </cell>
          <cell r="J69">
            <v>326.2</v>
          </cell>
          <cell r="K69">
            <v>320.2</v>
          </cell>
        </row>
        <row r="70">
          <cell r="A70">
            <v>68</v>
          </cell>
          <cell r="B70">
            <v>182.6</v>
          </cell>
          <cell r="C70">
            <v>201</v>
          </cell>
          <cell r="D70">
            <v>227.2</v>
          </cell>
          <cell r="E70">
            <v>262.39999999999998</v>
          </cell>
          <cell r="F70">
            <v>294.8</v>
          </cell>
          <cell r="G70">
            <v>308.85000000000002</v>
          </cell>
          <cell r="H70">
            <v>308</v>
          </cell>
          <cell r="I70">
            <v>317.3</v>
          </cell>
          <cell r="J70">
            <v>329.5</v>
          </cell>
          <cell r="K70">
            <v>323.7</v>
          </cell>
        </row>
        <row r="71">
          <cell r="A71">
            <v>69</v>
          </cell>
          <cell r="B71">
            <v>184.2</v>
          </cell>
          <cell r="C71">
            <v>202.8</v>
          </cell>
          <cell r="D71">
            <v>229.6</v>
          </cell>
          <cell r="E71">
            <v>265.2</v>
          </cell>
          <cell r="F71">
            <v>297.89999999999998</v>
          </cell>
          <cell r="G71">
            <v>312.10000000000002</v>
          </cell>
          <cell r="H71">
            <v>311</v>
          </cell>
          <cell r="I71">
            <v>320.39999999999998</v>
          </cell>
          <cell r="J71">
            <v>332.8</v>
          </cell>
          <cell r="K71">
            <v>327.2</v>
          </cell>
        </row>
        <row r="72">
          <cell r="A72">
            <v>70</v>
          </cell>
          <cell r="B72">
            <v>185.8</v>
          </cell>
          <cell r="C72">
            <v>204.6</v>
          </cell>
          <cell r="D72">
            <v>232</v>
          </cell>
          <cell r="E72">
            <v>268</v>
          </cell>
          <cell r="F72">
            <v>301</v>
          </cell>
          <cell r="G72">
            <v>315.35000000000002</v>
          </cell>
          <cell r="H72">
            <v>314</v>
          </cell>
          <cell r="I72">
            <v>323.5</v>
          </cell>
          <cell r="J72">
            <v>336.1</v>
          </cell>
          <cell r="K72">
            <v>330.7</v>
          </cell>
        </row>
        <row r="73">
          <cell r="A73">
            <v>71</v>
          </cell>
          <cell r="B73">
            <v>187.4</v>
          </cell>
          <cell r="C73">
            <v>206.4</v>
          </cell>
          <cell r="D73">
            <v>234.4</v>
          </cell>
          <cell r="E73">
            <v>270.8</v>
          </cell>
          <cell r="F73">
            <v>304.10000000000002</v>
          </cell>
          <cell r="G73">
            <v>318.60000000000002</v>
          </cell>
          <cell r="H73">
            <v>317</v>
          </cell>
          <cell r="I73">
            <v>326.60000000000002</v>
          </cell>
          <cell r="J73">
            <v>339.4</v>
          </cell>
          <cell r="K73">
            <v>334.2</v>
          </cell>
        </row>
        <row r="74">
          <cell r="A74">
            <v>72</v>
          </cell>
          <cell r="B74">
            <v>189</v>
          </cell>
          <cell r="C74">
            <v>208.2</v>
          </cell>
          <cell r="D74">
            <v>236.8</v>
          </cell>
          <cell r="E74">
            <v>273.60000000000002</v>
          </cell>
          <cell r="F74">
            <v>307.2</v>
          </cell>
          <cell r="G74">
            <v>321.85000000000002</v>
          </cell>
          <cell r="H74">
            <v>320</v>
          </cell>
          <cell r="I74">
            <v>329.7</v>
          </cell>
          <cell r="J74">
            <v>342.7</v>
          </cell>
          <cell r="K74">
            <v>337.7</v>
          </cell>
        </row>
        <row r="75">
          <cell r="A75">
            <v>73</v>
          </cell>
          <cell r="B75">
            <v>190.6</v>
          </cell>
          <cell r="C75">
            <v>210</v>
          </cell>
          <cell r="D75">
            <v>239.2</v>
          </cell>
          <cell r="E75">
            <v>276.39999999999998</v>
          </cell>
          <cell r="F75">
            <v>310.3</v>
          </cell>
          <cell r="G75">
            <v>325.10000000000002</v>
          </cell>
          <cell r="H75">
            <v>323</v>
          </cell>
          <cell r="I75">
            <v>332.8</v>
          </cell>
          <cell r="J75">
            <v>346</v>
          </cell>
          <cell r="K75">
            <v>341.2</v>
          </cell>
        </row>
        <row r="76">
          <cell r="A76">
            <v>74</v>
          </cell>
          <cell r="B76">
            <v>192.2</v>
          </cell>
          <cell r="C76">
            <v>211.8</v>
          </cell>
          <cell r="D76">
            <v>241.6</v>
          </cell>
          <cell r="E76">
            <v>279.2</v>
          </cell>
          <cell r="F76">
            <v>313.39999999999998</v>
          </cell>
          <cell r="G76">
            <v>328.35</v>
          </cell>
          <cell r="H76">
            <v>326</v>
          </cell>
          <cell r="I76">
            <v>335.9</v>
          </cell>
          <cell r="J76">
            <v>349.3</v>
          </cell>
          <cell r="K76">
            <v>344.7</v>
          </cell>
        </row>
        <row r="77">
          <cell r="A77">
            <v>75</v>
          </cell>
          <cell r="B77">
            <v>193.8</v>
          </cell>
          <cell r="C77">
            <v>213.6</v>
          </cell>
          <cell r="D77">
            <v>244</v>
          </cell>
          <cell r="E77">
            <v>282</v>
          </cell>
          <cell r="F77">
            <v>316.5</v>
          </cell>
          <cell r="G77">
            <v>331.6</v>
          </cell>
          <cell r="H77">
            <v>329</v>
          </cell>
          <cell r="I77">
            <v>339</v>
          </cell>
          <cell r="J77">
            <v>352.6</v>
          </cell>
          <cell r="K77">
            <v>348.2</v>
          </cell>
        </row>
        <row r="78">
          <cell r="A78">
            <v>76</v>
          </cell>
          <cell r="B78">
            <v>195.4</v>
          </cell>
          <cell r="C78">
            <v>215.4</v>
          </cell>
          <cell r="D78">
            <v>246.4</v>
          </cell>
          <cell r="E78">
            <v>284.8</v>
          </cell>
          <cell r="F78">
            <v>319.60000000000002</v>
          </cell>
          <cell r="G78">
            <v>334.85</v>
          </cell>
          <cell r="H78">
            <v>332</v>
          </cell>
          <cell r="I78">
            <v>342.1</v>
          </cell>
          <cell r="J78">
            <v>355.9</v>
          </cell>
          <cell r="K78">
            <v>351.7</v>
          </cell>
        </row>
        <row r="79">
          <cell r="A79">
            <v>77</v>
          </cell>
          <cell r="B79">
            <v>197</v>
          </cell>
          <cell r="C79">
            <v>217.2</v>
          </cell>
          <cell r="D79">
            <v>248.8</v>
          </cell>
          <cell r="E79">
            <v>287.60000000000002</v>
          </cell>
          <cell r="F79">
            <v>322.7</v>
          </cell>
          <cell r="G79">
            <v>338.1</v>
          </cell>
          <cell r="H79">
            <v>335</v>
          </cell>
          <cell r="I79">
            <v>345.2</v>
          </cell>
          <cell r="J79">
            <v>359.2</v>
          </cell>
          <cell r="K79">
            <v>355.2</v>
          </cell>
        </row>
        <row r="80">
          <cell r="A80">
            <v>78</v>
          </cell>
          <cell r="B80">
            <v>198.6</v>
          </cell>
          <cell r="C80">
            <v>219</v>
          </cell>
          <cell r="D80">
            <v>251.2</v>
          </cell>
          <cell r="E80">
            <v>290.39999999999998</v>
          </cell>
          <cell r="F80">
            <v>325.8</v>
          </cell>
          <cell r="G80">
            <v>341.35</v>
          </cell>
          <cell r="H80">
            <v>338</v>
          </cell>
          <cell r="I80">
            <v>348.3</v>
          </cell>
          <cell r="J80">
            <v>362.5</v>
          </cell>
          <cell r="K80">
            <v>358.7</v>
          </cell>
        </row>
        <row r="81">
          <cell r="A81">
            <v>79</v>
          </cell>
          <cell r="B81">
            <v>200.2</v>
          </cell>
          <cell r="C81">
            <v>220.8</v>
          </cell>
          <cell r="D81">
            <v>253.6</v>
          </cell>
          <cell r="E81">
            <v>293.2</v>
          </cell>
          <cell r="F81">
            <v>328.9</v>
          </cell>
          <cell r="G81">
            <v>344.6</v>
          </cell>
          <cell r="H81">
            <v>341</v>
          </cell>
          <cell r="I81">
            <v>351.4</v>
          </cell>
          <cell r="J81">
            <v>365.8</v>
          </cell>
          <cell r="K81">
            <v>362.2</v>
          </cell>
        </row>
        <row r="82">
          <cell r="A82">
            <v>80</v>
          </cell>
          <cell r="B82">
            <v>201.8</v>
          </cell>
          <cell r="C82">
            <v>222.6</v>
          </cell>
          <cell r="D82">
            <v>256</v>
          </cell>
          <cell r="E82">
            <v>296</v>
          </cell>
          <cell r="F82">
            <v>332</v>
          </cell>
          <cell r="G82">
            <v>347.85</v>
          </cell>
          <cell r="H82">
            <v>344</v>
          </cell>
          <cell r="I82">
            <v>354.5</v>
          </cell>
          <cell r="J82">
            <v>369.1</v>
          </cell>
          <cell r="K82">
            <v>365.7</v>
          </cell>
        </row>
        <row r="83">
          <cell r="A83">
            <v>81</v>
          </cell>
          <cell r="B83">
            <v>203.4</v>
          </cell>
          <cell r="C83">
            <v>224.4</v>
          </cell>
          <cell r="D83">
            <v>258.39999999999998</v>
          </cell>
          <cell r="E83">
            <v>298.8</v>
          </cell>
          <cell r="F83">
            <v>335.1</v>
          </cell>
          <cell r="G83">
            <v>351.1</v>
          </cell>
          <cell r="H83">
            <v>346.9</v>
          </cell>
          <cell r="I83">
            <v>357.5</v>
          </cell>
          <cell r="J83">
            <v>372.3</v>
          </cell>
          <cell r="K83">
            <v>369.2</v>
          </cell>
        </row>
        <row r="84">
          <cell r="A84">
            <v>82</v>
          </cell>
          <cell r="B84">
            <v>205</v>
          </cell>
          <cell r="C84">
            <v>226.2</v>
          </cell>
          <cell r="D84">
            <v>260.8</v>
          </cell>
          <cell r="E84">
            <v>301.60000000000002</v>
          </cell>
          <cell r="F84">
            <v>338.2</v>
          </cell>
          <cell r="G84">
            <v>354.35</v>
          </cell>
          <cell r="H84">
            <v>349.8</v>
          </cell>
          <cell r="I84">
            <v>360.5</v>
          </cell>
          <cell r="J84">
            <v>375.5</v>
          </cell>
          <cell r="K84">
            <v>372.7</v>
          </cell>
        </row>
        <row r="85">
          <cell r="A85">
            <v>83</v>
          </cell>
          <cell r="B85">
            <v>206.6</v>
          </cell>
          <cell r="C85">
            <v>228</v>
          </cell>
          <cell r="D85">
            <v>263.2</v>
          </cell>
          <cell r="E85">
            <v>304.39999999999998</v>
          </cell>
          <cell r="F85">
            <v>341.3</v>
          </cell>
          <cell r="G85">
            <v>357.6</v>
          </cell>
          <cell r="H85">
            <v>352.7</v>
          </cell>
          <cell r="I85">
            <v>363.5</v>
          </cell>
          <cell r="J85">
            <v>378.7</v>
          </cell>
          <cell r="K85">
            <v>376.2</v>
          </cell>
        </row>
        <row r="86">
          <cell r="A86">
            <v>84</v>
          </cell>
          <cell r="B86">
            <v>208.2</v>
          </cell>
          <cell r="C86">
            <v>229.8</v>
          </cell>
          <cell r="D86">
            <v>265.60000000000002</v>
          </cell>
          <cell r="E86">
            <v>307.2</v>
          </cell>
          <cell r="F86">
            <v>344.4</v>
          </cell>
          <cell r="G86">
            <v>360.85</v>
          </cell>
          <cell r="H86">
            <v>355.6</v>
          </cell>
          <cell r="I86">
            <v>366.5</v>
          </cell>
          <cell r="J86">
            <v>381.9</v>
          </cell>
          <cell r="K86">
            <v>379.7</v>
          </cell>
        </row>
        <row r="87">
          <cell r="A87">
            <v>85</v>
          </cell>
          <cell r="B87">
            <v>209.8</v>
          </cell>
          <cell r="C87">
            <v>231.6</v>
          </cell>
          <cell r="D87">
            <v>268</v>
          </cell>
          <cell r="E87">
            <v>310</v>
          </cell>
          <cell r="F87">
            <v>347.5</v>
          </cell>
          <cell r="G87">
            <v>364.1</v>
          </cell>
          <cell r="H87">
            <v>358.5</v>
          </cell>
          <cell r="I87">
            <v>369.5</v>
          </cell>
          <cell r="J87">
            <v>385.1</v>
          </cell>
          <cell r="K87">
            <v>383</v>
          </cell>
        </row>
        <row r="88">
          <cell r="A88">
            <v>86</v>
          </cell>
          <cell r="B88">
            <v>211.4</v>
          </cell>
          <cell r="C88">
            <v>233.4</v>
          </cell>
          <cell r="D88">
            <v>270.39999999999998</v>
          </cell>
          <cell r="E88">
            <v>312.8</v>
          </cell>
          <cell r="F88">
            <v>350.6</v>
          </cell>
          <cell r="G88">
            <v>367.35</v>
          </cell>
          <cell r="H88">
            <v>361.4</v>
          </cell>
          <cell r="I88">
            <v>372.5</v>
          </cell>
          <cell r="J88">
            <v>388.3</v>
          </cell>
          <cell r="K88">
            <v>386.3</v>
          </cell>
        </row>
        <row r="89">
          <cell r="A89">
            <v>87</v>
          </cell>
          <cell r="B89">
            <v>213</v>
          </cell>
          <cell r="C89">
            <v>235.2</v>
          </cell>
          <cell r="D89">
            <v>272.8</v>
          </cell>
          <cell r="E89">
            <v>315.60000000000002</v>
          </cell>
          <cell r="F89">
            <v>353.7</v>
          </cell>
          <cell r="G89">
            <v>370.6</v>
          </cell>
          <cell r="H89">
            <v>364.3</v>
          </cell>
          <cell r="I89">
            <v>375.5</v>
          </cell>
          <cell r="J89">
            <v>391.5</v>
          </cell>
          <cell r="K89">
            <v>389.6</v>
          </cell>
        </row>
        <row r="90">
          <cell r="A90">
            <v>88</v>
          </cell>
          <cell r="B90">
            <v>214.6</v>
          </cell>
          <cell r="C90">
            <v>237</v>
          </cell>
          <cell r="D90">
            <v>275.2</v>
          </cell>
          <cell r="E90">
            <v>318.39999999999998</v>
          </cell>
          <cell r="F90">
            <v>356.8</v>
          </cell>
          <cell r="G90">
            <v>373.85</v>
          </cell>
          <cell r="H90">
            <v>367.2</v>
          </cell>
          <cell r="I90">
            <v>378.5</v>
          </cell>
          <cell r="J90">
            <v>394.7</v>
          </cell>
          <cell r="K90">
            <v>392.9</v>
          </cell>
        </row>
        <row r="91">
          <cell r="A91">
            <v>89</v>
          </cell>
          <cell r="B91">
            <v>216.2</v>
          </cell>
          <cell r="C91">
            <v>238.8</v>
          </cell>
          <cell r="D91">
            <v>277.60000000000002</v>
          </cell>
          <cell r="E91">
            <v>321.2</v>
          </cell>
          <cell r="F91">
            <v>359.9</v>
          </cell>
          <cell r="G91">
            <v>377.1</v>
          </cell>
          <cell r="H91">
            <v>370.1</v>
          </cell>
          <cell r="I91">
            <v>381.5</v>
          </cell>
          <cell r="J91">
            <v>397.9</v>
          </cell>
          <cell r="K91">
            <v>396.2</v>
          </cell>
        </row>
        <row r="92">
          <cell r="A92">
            <v>90</v>
          </cell>
          <cell r="B92">
            <v>217.8</v>
          </cell>
          <cell r="C92">
            <v>240.6</v>
          </cell>
          <cell r="D92">
            <v>280</v>
          </cell>
          <cell r="E92">
            <v>324</v>
          </cell>
          <cell r="F92">
            <v>363</v>
          </cell>
          <cell r="G92">
            <v>380.35</v>
          </cell>
          <cell r="H92">
            <v>373</v>
          </cell>
          <cell r="I92">
            <v>384.5</v>
          </cell>
          <cell r="J92">
            <v>401.1</v>
          </cell>
          <cell r="K92">
            <v>399.5</v>
          </cell>
        </row>
        <row r="93">
          <cell r="A93">
            <v>91</v>
          </cell>
          <cell r="B93">
            <v>219.4</v>
          </cell>
          <cell r="C93">
            <v>242.4</v>
          </cell>
          <cell r="D93">
            <v>282.39999999999998</v>
          </cell>
          <cell r="E93">
            <v>326.8</v>
          </cell>
          <cell r="F93">
            <v>366.1</v>
          </cell>
          <cell r="G93">
            <v>383.6</v>
          </cell>
          <cell r="H93">
            <v>375.9</v>
          </cell>
          <cell r="I93">
            <v>387.5</v>
          </cell>
          <cell r="J93">
            <v>404.3</v>
          </cell>
          <cell r="K93">
            <v>402.8</v>
          </cell>
        </row>
        <row r="94">
          <cell r="A94">
            <v>92</v>
          </cell>
          <cell r="B94">
            <v>221</v>
          </cell>
          <cell r="C94">
            <v>244.2</v>
          </cell>
          <cell r="D94">
            <v>284.8</v>
          </cell>
          <cell r="E94">
            <v>329.6</v>
          </cell>
          <cell r="F94">
            <v>369.2</v>
          </cell>
          <cell r="G94">
            <v>386.85</v>
          </cell>
          <cell r="H94">
            <v>378.8</v>
          </cell>
          <cell r="I94">
            <v>390.5</v>
          </cell>
          <cell r="J94">
            <v>407.5</v>
          </cell>
          <cell r="K94">
            <v>406.1</v>
          </cell>
        </row>
        <row r="95">
          <cell r="A95">
            <v>93</v>
          </cell>
          <cell r="B95">
            <v>222.6</v>
          </cell>
          <cell r="C95">
            <v>246</v>
          </cell>
          <cell r="D95">
            <v>287.2</v>
          </cell>
          <cell r="E95">
            <v>332.4</v>
          </cell>
          <cell r="F95">
            <v>372.3</v>
          </cell>
          <cell r="G95">
            <v>390.1</v>
          </cell>
          <cell r="H95">
            <v>381.7</v>
          </cell>
          <cell r="I95">
            <v>393.5</v>
          </cell>
          <cell r="J95">
            <v>410.7</v>
          </cell>
          <cell r="K95">
            <v>409.4</v>
          </cell>
        </row>
        <row r="96">
          <cell r="A96">
            <v>94</v>
          </cell>
          <cell r="B96">
            <v>224.2</v>
          </cell>
          <cell r="C96">
            <v>247.8</v>
          </cell>
          <cell r="D96">
            <v>289.60000000000002</v>
          </cell>
          <cell r="E96">
            <v>335.2</v>
          </cell>
          <cell r="F96">
            <v>375.4</v>
          </cell>
          <cell r="G96">
            <v>393.35</v>
          </cell>
          <cell r="H96">
            <v>384.6</v>
          </cell>
          <cell r="I96">
            <v>396.5</v>
          </cell>
          <cell r="J96">
            <v>413.9</v>
          </cell>
          <cell r="K96">
            <v>412.7</v>
          </cell>
        </row>
        <row r="97">
          <cell r="A97">
            <v>95</v>
          </cell>
          <cell r="B97">
            <v>225.8</v>
          </cell>
          <cell r="C97">
            <v>249.6</v>
          </cell>
          <cell r="D97">
            <v>292</v>
          </cell>
          <cell r="E97">
            <v>338</v>
          </cell>
          <cell r="F97">
            <v>378.5</v>
          </cell>
          <cell r="G97">
            <v>396.6</v>
          </cell>
          <cell r="H97">
            <v>387.5</v>
          </cell>
          <cell r="I97">
            <v>399.5</v>
          </cell>
          <cell r="J97">
            <v>417.1</v>
          </cell>
          <cell r="K97">
            <v>416</v>
          </cell>
        </row>
        <row r="98">
          <cell r="A98">
            <v>96</v>
          </cell>
          <cell r="B98">
            <v>227.4</v>
          </cell>
          <cell r="C98">
            <v>251.4</v>
          </cell>
          <cell r="D98">
            <v>294.39999999999998</v>
          </cell>
          <cell r="E98">
            <v>340.8</v>
          </cell>
          <cell r="F98">
            <v>381.6</v>
          </cell>
          <cell r="G98">
            <v>399.85</v>
          </cell>
          <cell r="H98">
            <v>390.4</v>
          </cell>
          <cell r="I98">
            <v>402.5</v>
          </cell>
          <cell r="J98">
            <v>420.3</v>
          </cell>
          <cell r="K98">
            <v>419.3</v>
          </cell>
        </row>
        <row r="99">
          <cell r="A99">
            <v>97</v>
          </cell>
          <cell r="B99">
            <v>229</v>
          </cell>
          <cell r="C99">
            <v>253.2</v>
          </cell>
          <cell r="D99">
            <v>296.8</v>
          </cell>
          <cell r="E99">
            <v>343.6</v>
          </cell>
          <cell r="F99">
            <v>384.7</v>
          </cell>
          <cell r="G99">
            <v>403.1</v>
          </cell>
          <cell r="H99">
            <v>393.3</v>
          </cell>
          <cell r="I99">
            <v>405.5</v>
          </cell>
          <cell r="J99">
            <v>423.5</v>
          </cell>
          <cell r="K99">
            <v>422.6</v>
          </cell>
        </row>
        <row r="100">
          <cell r="A100">
            <v>98</v>
          </cell>
          <cell r="B100">
            <v>230.6</v>
          </cell>
          <cell r="C100">
            <v>255</v>
          </cell>
          <cell r="D100">
            <v>299.2</v>
          </cell>
          <cell r="E100">
            <v>346.4</v>
          </cell>
          <cell r="F100">
            <v>387.8</v>
          </cell>
          <cell r="G100">
            <v>406.35</v>
          </cell>
          <cell r="H100">
            <v>396.2</v>
          </cell>
          <cell r="I100">
            <v>408.5</v>
          </cell>
          <cell r="J100">
            <v>426.7</v>
          </cell>
          <cell r="K100">
            <v>425.9</v>
          </cell>
        </row>
        <row r="101">
          <cell r="A101">
            <v>99</v>
          </cell>
          <cell r="B101">
            <v>0</v>
          </cell>
          <cell r="C101">
            <v>0</v>
          </cell>
          <cell r="D101">
            <v>0</v>
          </cell>
          <cell r="E101">
            <v>0</v>
          </cell>
          <cell r="F101">
            <v>0</v>
          </cell>
          <cell r="G101">
            <v>0</v>
          </cell>
          <cell r="H101">
            <v>0</v>
          </cell>
          <cell r="I101">
            <v>0</v>
          </cell>
          <cell r="J101">
            <v>364.1</v>
          </cell>
          <cell r="K101">
            <v>429.2</v>
          </cell>
        </row>
        <row r="102">
          <cell r="A102">
            <v>100</v>
          </cell>
          <cell r="B102">
            <v>0</v>
          </cell>
          <cell r="C102">
            <v>0</v>
          </cell>
          <cell r="D102">
            <v>0</v>
          </cell>
          <cell r="E102">
            <v>0</v>
          </cell>
          <cell r="F102">
            <v>0</v>
          </cell>
          <cell r="G102">
            <v>0</v>
          </cell>
          <cell r="H102">
            <v>0</v>
          </cell>
          <cell r="I102">
            <v>0</v>
          </cell>
          <cell r="J102">
            <v>366.9</v>
          </cell>
          <cell r="K102">
            <v>432.5</v>
          </cell>
        </row>
        <row r="103">
          <cell r="A103">
            <v>101</v>
          </cell>
          <cell r="B103">
            <v>0</v>
          </cell>
          <cell r="C103">
            <v>0</v>
          </cell>
          <cell r="D103">
            <v>0</v>
          </cell>
          <cell r="E103">
            <v>0</v>
          </cell>
          <cell r="F103">
            <v>0</v>
          </cell>
          <cell r="G103">
            <v>0</v>
          </cell>
          <cell r="H103">
            <v>0</v>
          </cell>
          <cell r="I103">
            <v>0</v>
          </cell>
          <cell r="J103">
            <v>369.7</v>
          </cell>
          <cell r="K103">
            <v>435.8</v>
          </cell>
        </row>
        <row r="104">
          <cell r="A104">
            <v>102</v>
          </cell>
          <cell r="B104">
            <v>0</v>
          </cell>
          <cell r="C104">
            <v>0</v>
          </cell>
          <cell r="D104">
            <v>0</v>
          </cell>
          <cell r="E104">
            <v>0</v>
          </cell>
          <cell r="F104">
            <v>0</v>
          </cell>
          <cell r="G104">
            <v>0</v>
          </cell>
          <cell r="H104">
            <v>0</v>
          </cell>
          <cell r="I104">
            <v>0</v>
          </cell>
          <cell r="J104">
            <v>372.5</v>
          </cell>
          <cell r="K104">
            <v>439.1</v>
          </cell>
        </row>
        <row r="105">
          <cell r="A105">
            <v>103</v>
          </cell>
          <cell r="B105">
            <v>0</v>
          </cell>
          <cell r="C105">
            <v>0</v>
          </cell>
          <cell r="D105">
            <v>0</v>
          </cell>
          <cell r="E105">
            <v>0</v>
          </cell>
          <cell r="F105">
            <v>0</v>
          </cell>
          <cell r="G105">
            <v>0</v>
          </cell>
          <cell r="H105">
            <v>0</v>
          </cell>
          <cell r="I105">
            <v>0</v>
          </cell>
          <cell r="J105">
            <v>375.3</v>
          </cell>
          <cell r="K105">
            <v>442.4</v>
          </cell>
        </row>
        <row r="106">
          <cell r="A106">
            <v>104</v>
          </cell>
          <cell r="B106">
            <v>0</v>
          </cell>
          <cell r="C106">
            <v>0</v>
          </cell>
          <cell r="D106">
            <v>0</v>
          </cell>
          <cell r="E106">
            <v>0</v>
          </cell>
          <cell r="F106">
            <v>0</v>
          </cell>
          <cell r="G106">
            <v>0</v>
          </cell>
          <cell r="H106">
            <v>0</v>
          </cell>
          <cell r="I106">
            <v>0</v>
          </cell>
          <cell r="J106">
            <v>378.1</v>
          </cell>
          <cell r="K106">
            <v>445.7</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sheetData>
      <sheetData sheetId="7" refreshError="1"/>
      <sheetData sheetId="8" refreshError="1"/>
      <sheetData sheetId="9" refreshError="1"/>
      <sheetData sheetId="10" refreshError="1">
        <row r="1">
          <cell r="A1" t="str">
            <v>1997-1998</v>
          </cell>
          <cell r="B1" t="str">
            <v>1998-1999</v>
          </cell>
          <cell r="C1" t="str">
            <v>1999-2000</v>
          </cell>
          <cell r="D1" t="str">
            <v>2000-2001</v>
          </cell>
          <cell r="E1" t="str">
            <v>2001-2002</v>
          </cell>
          <cell r="F1" t="str">
            <v>2002-2003</v>
          </cell>
          <cell r="G1" t="str">
            <v>2003-2004</v>
          </cell>
          <cell r="H1" t="str">
            <v>2004-2005</v>
          </cell>
          <cell r="I1" t="str">
            <v>2005-2006</v>
          </cell>
          <cell r="J1" t="str">
            <v>2006-2007</v>
          </cell>
          <cell r="K1" t="str">
            <v>2007-2008</v>
          </cell>
          <cell r="L1" t="str">
            <v>2008-2009</v>
          </cell>
          <cell r="M1" t="str">
            <v>2009-2010</v>
          </cell>
        </row>
        <row r="2">
          <cell r="A2">
            <v>2</v>
          </cell>
          <cell r="B2">
            <v>3</v>
          </cell>
          <cell r="C2">
            <v>4</v>
          </cell>
          <cell r="D2">
            <v>5</v>
          </cell>
          <cell r="E2">
            <v>6</v>
          </cell>
          <cell r="F2">
            <v>7</v>
          </cell>
          <cell r="G2">
            <v>8</v>
          </cell>
          <cell r="H2">
            <v>9</v>
          </cell>
          <cell r="I2">
            <v>10</v>
          </cell>
          <cell r="J2">
            <v>11</v>
          </cell>
          <cell r="K2">
            <v>12</v>
          </cell>
          <cell r="L2">
            <v>13</v>
          </cell>
          <cell r="M2">
            <v>14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Set>
  </externalBook>
</externalLink>
</file>

<file path=xl/externalLinks/externalLink6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DATA_ENTRY"/>
      <sheetName val="GEN. ABS."/>
      <sheetName val="MRoad data"/>
      <sheetName val="MRATES"/>
      <sheetName val="MBTLead"/>
      <sheetName val="MRMR"/>
      <sheetName val="MRoadMap"/>
      <sheetName val="Lead Chart"/>
      <sheetName val="Quarry Chart"/>
      <sheetName val="Road Est."/>
      <sheetName val="Median"/>
      <sheetName val="Slab Culvert 51.10"/>
      <sheetName val="Slab Wid.52.4"/>
      <sheetName val="Wid.Pipe cul 52.10"/>
      <sheetName val="P.C.Drawing"/>
      <sheetName val="C.S.OF DIVIDER"/>
      <sheetName val="GEN__ABS_"/>
      <sheetName val="MRoad_data"/>
      <sheetName val="Lead_Chart"/>
      <sheetName val="Quarry_Chart"/>
      <sheetName val="Road_Est_"/>
      <sheetName val="Slab_Culvert_51_10"/>
      <sheetName val="Slab_Wid_52_4"/>
      <sheetName val="Wid_Pipe_cul_52_10"/>
      <sheetName val="P_C_Drawing"/>
      <sheetName val="C_S_OF_DIVIDER"/>
      <sheetName val="Road data"/>
      <sheetName val="stone"/>
      <sheetName val="index"/>
      <sheetName val="v"/>
      <sheetName val="sand"/>
      <sheetName val="Lead statement"/>
      <sheetName val="DATA_PRG"/>
      <sheetName val="Rates SSR 2008-09"/>
      <sheetName val="Lead"/>
      <sheetName val="leads"/>
      <sheetName val="Legal Risk Analysis"/>
      <sheetName val="Specification"/>
      <sheetName val="Boq"/>
      <sheetName val="WS Data"/>
      <sheetName val="SSR _ NSSR Market final"/>
      <sheetName val="r"/>
      <sheetName val="pvc"/>
      <sheetName val="HDPE"/>
      <sheetName val="DI"/>
      <sheetName val="data existing_do not delete"/>
      <sheetName val="Basic Rates"/>
      <sheetName val="Civil Boq"/>
      <sheetName val="Estimate "/>
      <sheetName val="mlead"/>
      <sheetName val="abs road"/>
      <sheetName val="m"/>
      <sheetName val="DATA"/>
      <sheetName val="G F  (2)"/>
      <sheetName val="DISCOUNT"/>
      <sheetName val="Global factors"/>
      <sheetName val="Specification report"/>
      <sheetName val="Lead statement ss5"/>
      <sheetName val="Main sheet"/>
      <sheetName val="RMR"/>
      <sheetName val="Summary"/>
      <sheetName val="Note"/>
      <sheetName val="Labour"/>
      <sheetName val="Material"/>
      <sheetName val="Plant &amp;  Machinery"/>
      <sheetName val="t_prsr"/>
      <sheetName val="wh"/>
      <sheetName val="Bitumen trunk"/>
      <sheetName val="Feeder"/>
      <sheetName val="R99 etc"/>
      <sheetName val="Trunk unpaved"/>
      <sheetName val="Sheet2"/>
      <sheetName val="Work_sheet"/>
      <sheetName val=" "/>
      <sheetName val="detls"/>
      <sheetName val="maya"/>
      <sheetName val="mas_hab"/>
      <sheetName val="b asic rates"/>
      <sheetName val="Data.F8.BTR"/>
      <sheetName val="moments-table(tri)"/>
      <sheetName val="ssr-rates"/>
      <sheetName val="GEN__ABS_1"/>
      <sheetName val="MRoad_data1"/>
      <sheetName val="Lead_Chart1"/>
      <sheetName val="Quarry_Chart1"/>
      <sheetName val="Road_Est_1"/>
      <sheetName val="Slab_Culvert_51_101"/>
      <sheetName val="Slab_Wid_52_41"/>
      <sheetName val="Wid_Pipe_cul_52_101"/>
      <sheetName val="P_C_Drawing1"/>
      <sheetName val="C_S_OF_DIVIDER1"/>
      <sheetName val="Road_data"/>
      <sheetName val="Lead_statement"/>
      <sheetName val="Rates_SSR_2008-09"/>
      <sheetName val="Legal_Risk_Analysis"/>
      <sheetName val="SSR___NSSR_Market_final"/>
      <sheetName val="WS_Data"/>
      <sheetName val="Main_sheet"/>
      <sheetName val="Plant_&amp;__Machinery"/>
      <sheetName val="Lead_statement_ss5"/>
      <sheetName val="Basic_Rates"/>
      <sheetName val="Bitumen_trunk"/>
      <sheetName val="R99_etc"/>
      <sheetName val="Trunk_unpaved"/>
      <sheetName val="Suppl-data"/>
      <sheetName val="C-Mat"/>
      <sheetName val="labour &amp; Hire-20-21"/>
      <sheetName val="Common "/>
      <sheetName val="pvc-pipe-rates"/>
      <sheetName val="User input"/>
    </sheetNames>
    <sheetDataSet>
      <sheetData sheetId="0" refreshError="1"/>
      <sheetData sheetId="1" refreshError="1"/>
      <sheetData sheetId="2" refreshError="1"/>
      <sheetData sheetId="3" refreshError="1"/>
      <sheetData sheetId="4"/>
      <sheetData sheetId="5" refreshError="1">
        <row r="52">
          <cell r="H52">
            <v>6</v>
          </cell>
        </row>
      </sheetData>
      <sheetData sheetId="6"/>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6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Gab Com"/>
      <sheetName val="general abstract "/>
      <sheetName val="com"/>
      <sheetName val="detest"/>
      <sheetName val="BTR"/>
      <sheetName val="RMR"/>
      <sheetName val="Road data"/>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65">
          <cell r="C165" t="str">
            <v>Providing and applying tack coat with bitumen  Emulsion pressure distributor at the rate of 0.20 kgs per sqm on the prepared bituminous/granular surface cleaned with mechanical broom for finished item of work as per MoRT&amp;H Specification 503 (4th revision)</v>
          </cell>
        </row>
      </sheetData>
      <sheetData sheetId="9" refreshError="1"/>
      <sheetData sheetId="10" refreshError="1"/>
    </sheetDataSet>
  </externalBook>
</externalLink>
</file>

<file path=xl/externalLinks/externalLink6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Gab Com"/>
      <sheetName val="general abstract "/>
      <sheetName val="com"/>
      <sheetName val="detest"/>
      <sheetName val="BTR"/>
      <sheetName val="RMR"/>
      <sheetName val="Road data"/>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65">
          <cell r="C165" t="str">
            <v>Providing and applying tack coat with bitumen  Emulsion pressure distributor at the rate of 0.20 kgs per sqm on the prepared bituminous/granular surface cleaned with mechanical broom for finished item of work as per MoRT&amp;H Specification 503 (4th revision)</v>
          </cell>
        </row>
      </sheetData>
      <sheetData sheetId="9" refreshError="1"/>
      <sheetData sheetId="10" refreshError="1"/>
    </sheetDataSet>
  </externalBook>
</externalLink>
</file>

<file path=xl/externalLinks/externalLink6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v"/>
    </sheetNames>
    <sheetDataSet>
      <sheetData sheetId="0"/>
      <sheetData sheetId="1"/>
      <sheetData sheetId="2"/>
      <sheetData sheetId="3"/>
      <sheetData sheetId="4"/>
      <sheetData sheetId="5"/>
      <sheetData sheetId="6"/>
      <sheetData sheetId="7">
        <row r="8">
          <cell r="D8">
            <v>9</v>
          </cell>
        </row>
      </sheetData>
      <sheetData sheetId="8"/>
      <sheetData sheetId="9"/>
      <sheetData sheetId="10"/>
      <sheetData sheetId="11"/>
      <sheetData sheetId="12"/>
      <sheetData sheetId="13"/>
      <sheetData sheetId="14" refreshError="1"/>
    </sheetDataSet>
  </externalBook>
</externalLink>
</file>

<file path=xl/externalLinks/externalLink6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st"/>
      <sheetName val="Sheet4"/>
      <sheetName val="dATA -2008"/>
      <sheetName val="Data"/>
      <sheetName val="Est 2008-09"/>
      <sheetName val="comp st"/>
      <sheetName val="Est 2"/>
      <sheetName val="Amortization Table"/>
      <sheetName val="Bill"/>
      <sheetName val="Bill - 2"/>
      <sheetName val="214 est"/>
      <sheetName val="214 Data"/>
      <sheetName val="Sheet1"/>
      <sheetName val="Sheet3"/>
      <sheetName val="MRATES"/>
      <sheetName val="v"/>
      <sheetName val="SPECS"/>
      <sheetName val="Lead"/>
      <sheetName val="R_Det"/>
      <sheetName val="Road data"/>
    </sheetNames>
    <sheetDataSet>
      <sheetData sheetId="0"/>
      <sheetData sheetId="1"/>
      <sheetData sheetId="2"/>
      <sheetData sheetId="3"/>
      <sheetData sheetId="4"/>
      <sheetData sheetId="5"/>
      <sheetData sheetId="6"/>
      <sheetData sheetId="7">
        <row r="8">
          <cell r="D8">
            <v>9</v>
          </cell>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GF I-BEAM.F"/>
      <sheetName val="Civil Boq"/>
      <sheetName val="Legal Risk Analysis"/>
      <sheetName val="MRATES"/>
      <sheetName val="r"/>
      <sheetName val="Labour rates"/>
      <sheetName val="stone"/>
      <sheetName val="index"/>
      <sheetName val="Basic Rates"/>
      <sheetName val="Amortization Tab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BTR"/>
      <sheetName val="Certificate (2)"/>
      <sheetName val="Coverpage"/>
      <sheetName val="INDEX"/>
      <sheetName val="Indexmap"/>
      <sheetName val="General Abstract"/>
      <sheetName val="rOAD-Abstract"/>
      <sheetName val="rOAD-detailed"/>
      <sheetName val="CD Works-abs"/>
      <sheetName val="CD Works-detailed"/>
      <sheetName val="Data"/>
      <sheetName val="RMR"/>
      <sheetName val="WT AVG LEAD"/>
      <sheetName val="EARTH QTY"/>
      <sheetName val="EARTH SECTION"/>
      <sheetName val="Broad features (2)"/>
      <sheetName val="Certificate"/>
      <sheetName val="Desig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ne vent Pipe"/>
      <sheetName val="Four vents"/>
      <sheetName val="two vents"/>
      <sheetName val="data"/>
      <sheetName val="Lead"/>
      <sheetName val="Designs"/>
      <sheetName val="3Vents"/>
      <sheetName val="Abut"/>
      <sheetName val="Pier"/>
      <sheetName val="Speci"/>
      <sheetName val="One vent "/>
      <sheetName val="Material"/>
      <sheetName val="Sheet1"/>
      <sheetName val="Contents"/>
      <sheetName val="Plant &amp;  Machinery"/>
      <sheetName val="Labour"/>
      <sheetName val="Lead statement (2)"/>
      <sheetName val="Lead statement"/>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Sheet3"/>
      <sheetName val="Lead (2)"/>
      <sheetName val="Data (2)"/>
      <sheetName val="Estimate"/>
      <sheetName val="XXXXXXXXXXXXX"/>
      <sheetName val="0000000000000"/>
      <sheetName val="6.5% (2)"/>
      <sheetName val="est (2)"/>
      <sheetName val="XXXXXXXXXXXX0"/>
      <sheetName val="Abstract (2)"/>
      <sheetName val="Detailed"/>
      <sheetName val="key (2)"/>
      <sheetName val="pro-B (2)"/>
      <sheetName val="est  (mord)"/>
      <sheetName val="est(old) "/>
      <sheetName val="6.5%"/>
      <sheetName val="10%"/>
      <sheetName val="leads"/>
      <sheetName val="Design"/>
      <sheetName val="other rates"/>
      <sheetName val="RAFT"/>
      <sheetName val="maya"/>
      <sheetName val="mlead"/>
      <sheetName val="Road Detail Est."/>
      <sheetName val="Road data"/>
      <sheetName val="FORM7"/>
      <sheetName val="Wordsdata"/>
      <sheetName val="Indices"/>
      <sheetName val="b asic rates"/>
      <sheetName val="Mat"/>
      <sheetName val="Rate Analysis"/>
      <sheetName val="r"/>
      <sheetName val="DATA-BASE"/>
      <sheetName val="DATA-ABS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8">
          <cell r="D18">
            <v>137</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6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bash Abs"/>
      <sheetName val="Samadhanam Abs"/>
      <sheetName val="Nagesh &amp; Samelu Abs"/>
      <sheetName val="Yobu Abs"/>
      <sheetName val="Mathaya Abs"/>
      <sheetName val="Krupa Rao Abs"/>
      <sheetName val="Laxman Abs"/>
      <sheetName val="Abstract"/>
      <sheetName val="Abstract (2)"/>
      <sheetName val="Sabash"/>
      <sheetName val="Samadhanam"/>
      <sheetName val="Nahesh"/>
      <sheetName val="Yobu"/>
      <sheetName val="Mathaya"/>
      <sheetName val="Krupa Rao"/>
      <sheetName val="Laxman &amp; Siddhu"/>
      <sheetName val="Veeresh"/>
      <sheetName val="New Gang"/>
      <sheetName val="Footings"/>
      <sheetName val="b asic rates"/>
      <sheetName val="Lead"/>
      <sheetName val="Labour"/>
      <sheetName val="HDPE"/>
      <sheetName val="hdpe_basic"/>
      <sheetName val="DI"/>
      <sheetName val="pvc"/>
      <sheetName val="pvc_basic"/>
      <sheetName val="Civil Boq"/>
      <sheetName val="WT AVG 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6x4"/>
      <sheetName val="data"/>
      <sheetName val="Lead"/>
      <sheetName val="00000"/>
      <sheetName val="AAAAAAAAAAAAA"/>
      <sheetName val="ew OG"/>
      <sheetName val="ew-DiMs"/>
      <sheetName val="ssr-rates"/>
      <sheetName val="PVC"/>
      <sheetName val="HDPE"/>
      <sheetName val="BWSCP"/>
      <sheetName val="GRP"/>
      <sheetName val="DI"/>
      <sheetName val="PSC"/>
      <sheetName val="AC"/>
      <sheetName val="CI"/>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Sheet1"/>
      <sheetName val="PVC weights"/>
      <sheetName val="leads"/>
      <sheetName val="v"/>
      <sheetName val="stone"/>
      <sheetName val="index"/>
      <sheetName val="detls"/>
      <sheetName val="MRATES"/>
      <sheetName val="Footings"/>
      <sheetName val="b asic rates"/>
      <sheetName val="WT AVG LE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2)"/>
      <sheetName val="DTESTIMATE ORG"/>
      <sheetName val="E-VK DATA"/>
      <sheetName val="RMR (3)"/>
      <sheetName val="M - E DATA"/>
      <sheetName val="WT AVG LEAD (2)"/>
      <sheetName val="DTESTIMATE"/>
      <sheetName val="COVER"/>
      <sheetName val="CPDATA"/>
      <sheetName val="PVKDATA"/>
      <sheetName val="NH9-V2DATA"/>
      <sheetName val="ALL DATAS"/>
      <sheetName val="RMR"/>
      <sheetName val="WT AVG LEAD"/>
      <sheetName val="MRATES"/>
      <sheetName val="WRKNG EST"/>
      <sheetName val="COMP STAT"/>
      <sheetName val="TENDER ANALYSIS"/>
      <sheetName val="SANC EST"/>
      <sheetName val="DATAS"/>
      <sheetName val="FinalBill 02"/>
      <sheetName val="LSCC"/>
      <sheetName val="Road Detail 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infow (2)"/>
      <sheetName val="Plan 6.00m"/>
      <sheetName val="Cover (2)"/>
      <sheetName val="Spn report"/>
      <sheetName val="Gast"/>
      <sheetName val="Sheet1 (3)"/>
      <sheetName val="MRoad data (2)"/>
      <sheetName val="Aest"/>
      <sheetName val="Dest"/>
      <sheetName val="Seignarages"/>
      <sheetName val="quary map"/>
      <sheetName val="LEADS (2)"/>
      <sheetName val="RMR (3)"/>
      <sheetName val="Sheet1 (2)"/>
      <sheetName val="Certificates"/>
      <sheetName val="Drains detail"/>
      <sheetName val="draind abs"/>
      <sheetName val="RE wall Aest"/>
      <sheetName val="Leads"/>
      <sheetName val="Cover"/>
      <sheetName val="GA"/>
      <sheetName val="Lead"/>
      <sheetName val="WorkSlip"/>
      <sheetName val="BTLeads"/>
      <sheetName val="MRoad data"/>
      <sheetName val="Retwall data"/>
      <sheetName val="MRATES"/>
      <sheetName val="Sheet1"/>
      <sheetName val="v"/>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6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ntents"/>
      <sheetName val="Plant &amp;  Machinery"/>
      <sheetName val="Labour"/>
      <sheetName val="Material"/>
      <sheetName val="Summary of Rates"/>
      <sheetName val="Preambles-Chapter"/>
      <sheetName val="Basic Approach"/>
      <sheetName val="Preamble-1"/>
      <sheetName val="Preamble-2"/>
      <sheetName val="Preamble-3"/>
      <sheetName val="Preamble-4"/>
      <sheetName val="Preamble-5"/>
      <sheetName val="Preamble-6"/>
      <sheetName val="Preamble-7"/>
      <sheetName val="Preamble-8"/>
      <sheetName val="Preamble-9"/>
      <sheetName val="Preamble-10"/>
      <sheetName val="Preamble-11"/>
      <sheetName val="Preamble-12"/>
      <sheetName val="Preamble-13"/>
      <sheetName val="Preamble-14"/>
      <sheetName val="Preamble-15"/>
      <sheetName val="Chapter-1"/>
      <sheetName val="Chapter-2"/>
      <sheetName val="Chapter-3"/>
      <sheetName val="Chapter-4"/>
      <sheetName val="Chapter-5"/>
      <sheetName val="Chapter-6"/>
      <sheetName val="Chapter-7"/>
      <sheetName val="Chapter-8"/>
      <sheetName val="Chapter-9"/>
      <sheetName val="Chapter-10"/>
      <sheetName val="Chapter-11"/>
      <sheetName val="Chapter-12"/>
      <sheetName val="Chapter-13"/>
      <sheetName val="Chapter-14"/>
      <sheetName val="Chapter-15"/>
      <sheetName val="Summary"/>
      <sheetName val="Abbreviations"/>
      <sheetName val="Sheet2"/>
      <sheetName val="pc"/>
      <sheetName val="ds2mt"/>
      <sheetName val="Dsskew2mt"/>
      <sheetName val="cway"/>
      <sheetName val="ccr"/>
      <sheetName val="deti"/>
      <sheetName val="cdabs"/>
      <sheetName val="PartA"/>
      <sheetName val="GA"/>
      <sheetName val="Rev"/>
      <sheetName val="Pw"/>
      <sheetName val="RD"/>
      <sheetName val="DRAIN"/>
      <sheetName val="PART-B"/>
      <sheetName val="spe"/>
      <sheetName val="Veth"/>
      <sheetName val="samu"/>
      <sheetName val="Road data"/>
      <sheetName val="DATA"/>
      <sheetName val="pvc-pipe-rates"/>
      <sheetName val="LEAD"/>
      <sheetName val="Lead statement"/>
      <sheetName val="r"/>
      <sheetName val="l"/>
      <sheetName val="Boq"/>
      <sheetName val="Publicbuilding"/>
      <sheetName val="nodes"/>
      <sheetName val="p&amp;m"/>
      <sheetName val="detls"/>
      <sheetName val="Boq - Flats"/>
      <sheetName val="Mortars"/>
      <sheetName val="sch"/>
      <sheetName val="0000000000000"/>
      <sheetName val="MRATES"/>
      <sheetName val="Footings"/>
      <sheetName val="b asic rates"/>
      <sheetName val="RMR"/>
      <sheetName val="Cover"/>
      <sheetName val="Plant_&amp;__Machinery"/>
      <sheetName val="Summary_of_Rates"/>
      <sheetName val="Basic_Approach"/>
      <sheetName val="Plant_&amp;__Machinery3"/>
      <sheetName val="Summary_of_Rates3"/>
      <sheetName val="Basic_Approach3"/>
      <sheetName val="Plant_&amp;__Machinery1"/>
      <sheetName val="Summary_of_Rates1"/>
      <sheetName val="Basic_Approach1"/>
      <sheetName val="Plant_&amp;__Machinery2"/>
      <sheetName val="Summary_of_Rates2"/>
      <sheetName val="Basic_Approach2"/>
      <sheetName val="SubAnalysis"/>
      <sheetName val="MRoad data"/>
      <sheetName val="Sheet1 (2)"/>
      <sheetName val="mlead "/>
      <sheetName val="Road Detail Est."/>
      <sheetName val="road est"/>
      <sheetName val="other rates"/>
      <sheetName val="m"/>
      <sheetName val="t_prsr"/>
      <sheetName val="wh"/>
      <sheetName val="Levels"/>
      <sheetName val="Data-Road "/>
      <sheetName val="Hire"/>
      <sheetName val="Iocount"/>
      <sheetName val="Amortization Table"/>
      <sheetName val="mlead"/>
      <sheetName val="leads"/>
      <sheetName val="Bill-12"/>
      <sheetName val="Basicrates"/>
      <sheetName val="WATER-HAMMER"/>
      <sheetName val="HDPE-pipe-rates"/>
      <sheetName val="Plant _  Machinery"/>
      <sheetName val="HDPE"/>
      <sheetName val="CI"/>
    </sheetNames>
    <sheetDataSet>
      <sheetData sheetId="0" refreshError="1"/>
      <sheetData sheetId="1" refreshError="1"/>
      <sheetData sheetId="2" refreshError="1"/>
      <sheetData sheetId="3" refreshError="1">
        <row r="3">
          <cell r="D3">
            <v>137</v>
          </cell>
        </row>
        <row r="14">
          <cell r="D14">
            <v>156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6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6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RateAnalysis"/>
      <sheetName val="Library"/>
      <sheetName val="pvdf mtl partition"/>
      <sheetName val="Mat'lRate"/>
      <sheetName val="ConsRate"/>
      <sheetName val="CustomDuty"/>
      <sheetName val="ExciseDuty"/>
      <sheetName val="Salestax"/>
      <sheetName val="EntryTax"/>
      <sheetName val="TransitInsurance"/>
      <sheetName val="SegniorageCharges"/>
      <sheetName val="TempWrksTruss Erect"/>
      <sheetName val="TempWrksTruss Erect (2)"/>
      <sheetName val="plant&amp;machinery"/>
      <sheetName val="Glass Partition"/>
      <sheetName val="total qty"/>
      <sheetName val="total qty - ratio"/>
      <sheetName val="Footings"/>
      <sheetName val="Labour"/>
      <sheetName val="detls"/>
      <sheetName val="leads"/>
      <sheetName val="Plant &amp;  Machinery"/>
      <sheetName val="LEAD"/>
      <sheetName val="MRoad data"/>
      <sheetName val="WT AVG 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MRoad data"/>
      <sheetName val="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6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 val="coverpage"/>
      <sheetName val="m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6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sheetName val="price"/>
      <sheetName val="Summary"/>
      <sheetName val="item"/>
      <sheetName val="inWords"/>
      <sheetName val="Wordsdata"/>
      <sheetName val="Chart4"/>
      <sheetName val="Indirect"/>
      <sheetName val="Chart3"/>
      <sheetName val="CPOC"/>
      <sheetName val="geotextile"/>
      <sheetName val="Chart1"/>
      <sheetName val="reminder"/>
      <sheetName val="girder"/>
      <sheetName val="Insurance"/>
      <sheetName val="Chart2"/>
      <sheetName val="Concrete UP"/>
      <sheetName val="Pipe"/>
      <sheetName val="Employer4"/>
      <sheetName val="Employer3"/>
      <sheetName val="Employer2"/>
      <sheetName val="Employer1"/>
      <sheetName val="Indices"/>
      <sheetName val="Iocount"/>
      <sheetName val="INPUT SHEET"/>
      <sheetName val="RES-PLANNING"/>
      <sheetName val="Macro1"/>
      <sheetName val="Sheet3"/>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sheetName val="grand summary"/>
      <sheetName val="upa"/>
      <sheetName val="material"/>
      <sheetName val="labour"/>
      <sheetName val="equipment"/>
      <sheetName val="inWords"/>
      <sheetName val="wordsdata"/>
      <sheetName val="dapr"/>
      <sheetName val="sched"/>
      <sheetName val="cpm"/>
      <sheetName val="activity"/>
      <sheetName val="RateAnalysis"/>
      <sheetName val="detls"/>
      <sheetName val="Road Detail Est."/>
      <sheetName val="BTR (2)"/>
      <sheetName val="Rates 2008-09"/>
      <sheetName val="Footings"/>
      <sheetName val="Road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000000000000"/>
      <sheetName val="1000000000000"/>
      <sheetName val="coverpage"/>
      <sheetName val="TS memo"/>
      <sheetName val="Spn report"/>
      <sheetName val="Gen abs"/>
      <sheetName val="abs road"/>
      <sheetName val="HP abs"/>
      <sheetName val="R_Det"/>
      <sheetName val="1R 800"/>
      <sheetName val="3R800"/>
      <sheetName val="Ret wall"/>
      <sheetName val="Road data"/>
      <sheetName val="BTR"/>
      <sheetName val="RMR"/>
      <sheetName val="certificates"/>
      <sheetName val="mlead"/>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Road Detail Est."/>
      <sheetName val="MRATES"/>
      <sheetName val="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coverpage"/>
      <sheetName val="TS memo"/>
      <sheetName val="Spn report"/>
      <sheetName val="Line_Abstract"/>
      <sheetName val="Gen abs"/>
      <sheetName val="abs road"/>
      <sheetName val="Bridge"/>
      <sheetName val="HP abs"/>
      <sheetName val="BTR"/>
      <sheetName val="RMR"/>
      <sheetName val="Road data"/>
      <sheetName val="Certificates"/>
      <sheetName val="m lead"/>
      <sheetName val="mmlead"/>
      <sheetName val="MRoad data"/>
      <sheetName val="Road Detail Est."/>
      <sheetName val="Amortization Table"/>
      <sheetName val="Boppudi data sheet "/>
      <sheetName val="MRATES"/>
      <sheetName val="v"/>
      <sheetName val="Lead"/>
      <sheetName val="RATES"/>
      <sheetName val="WT AVG 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6x4"/>
      <sheetName val="data"/>
      <sheetName val="Lead"/>
      <sheetName val="00000"/>
      <sheetName val="AAAAAAAAAAAAA"/>
      <sheetName val="ew OG"/>
      <sheetName val="ew-DiMs"/>
      <sheetName val="ssr-rates"/>
      <sheetName val="PVC"/>
      <sheetName val="HDPE"/>
      <sheetName val="BWSCP"/>
      <sheetName val="GRP"/>
      <sheetName val="DI"/>
      <sheetName val="PSC"/>
      <sheetName val="AC"/>
      <sheetName val="CI"/>
      <sheetName val="MS8mm-revised"/>
      <sheetName val="MSdata"/>
      <sheetName val="msinlining"/>
      <sheetName val="wiremesh"/>
      <sheetName val="RCC"/>
      <sheetName val="DI Weights"/>
      <sheetName val="Wt of HDPE"/>
      <sheetName val="lazwts"/>
      <sheetName val="hdpe-rates"/>
      <sheetName val="hdpe_invoice"/>
      <sheetName val="pvc_invoice"/>
      <sheetName val="hdpe weights"/>
      <sheetName val="pvc-rates"/>
      <sheetName val="Sheet1"/>
      <sheetName val="PVC weights"/>
      <sheetName val="leads"/>
      <sheetName val="Data 07-08 "/>
      <sheetName val="Labour"/>
      <sheetName val="hdpe_basic"/>
      <sheetName val="pvc_basic"/>
      <sheetName val="Rates 2008-09"/>
      <sheetName val="wordsdata"/>
      <sheetName val="RateAnalysis"/>
      <sheetName val="v"/>
      <sheetName val="stone"/>
      <sheetName val="index"/>
      <sheetName val="r"/>
      <sheetName val="Plant &amp;  Machinery"/>
      <sheetName val="final abstract"/>
      <sheetName val="detls"/>
      <sheetName val="Footings"/>
      <sheetName val="abs road"/>
      <sheetName val="MRATES"/>
      <sheetName val="Sheet2"/>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6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2)"/>
      <sheetName val="Road data"/>
      <sheetName val="Road data (2)"/>
      <sheetName val="Road data (3)"/>
      <sheetName val="Road data (4)"/>
      <sheetName val="Sig"/>
      <sheetName val="NGDATA"/>
      <sheetName val="N-P DATA"/>
      <sheetName val="BKDATA"/>
      <sheetName val="NH9-V2 DATA"/>
      <sheetName val="nv1data"/>
      <sheetName val="linkDATA "/>
      <sheetName val="P-K DATA "/>
      <sheetName val="RMR VE 12.267"/>
      <sheetName val="NH9-V2DATA"/>
      <sheetName val="RMR (5) VE 34"/>
      <sheetName val="M - E DATA (2)"/>
      <sheetName val="E-VKDATA "/>
      <sheetName val="RMR (4)ME"/>
      <sheetName val="RMR (3)pk"/>
      <sheetName val="final certificate (2)"/>
      <sheetName val="AEE SEIGNIORAGE (2)"/>
      <sheetName val="part bill"/>
      <sheetName val="jungle"/>
      <sheetName val="sreport (4)"/>
      <sheetName val="Cover (2)"/>
      <sheetName val="compartive statement (2)"/>
      <sheetName val="Sheet2"/>
      <sheetName val="Sheet4"/>
      <sheetName val="eturu veladi kottapalem road"/>
      <sheetName val="muppala eturu "/>
      <sheetName val="WORKING ESTIMATE"/>
      <sheetName val="WT AVG LEAD (2)"/>
      <sheetName val="lead stat (2)"/>
      <sheetName val="LEAD"/>
      <sheetName val="AEE40 MM DATA"/>
      <sheetName val="AEE SEIGNIORAGE"/>
      <sheetName val="Sheet1"/>
      <sheetName val="DEE ESTIMATE"/>
      <sheetName val="LEAD QUARRY"/>
      <sheetName val="DEE ALL DATA"/>
      <sheetName val="AEE WMM DATA"/>
      <sheetName val="PAINTING DATA"/>
      <sheetName val="AEE DATA12MM"/>
      <sheetName val="AEE LEAD"/>
      <sheetName val="AEE CONVEYANCE"/>
      <sheetName val="AEE RMR"/>
      <sheetName val="COVER"/>
      <sheetName val="ALL DATAS"/>
      <sheetName val="Sheet1 "/>
      <sheetName val="AEE ESTIMATE"/>
      <sheetName val="ELIGIBIL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R"/>
      <sheetName val="Road Abst."/>
      <sheetName val="CD works Abst."/>
      <sheetName val="CC drains Abst."/>
      <sheetName val="Road Detail Est."/>
      <sheetName val="CD works detail Est."/>
      <sheetName val="CC drains detail Est."/>
      <sheetName val="Earth work Cal"/>
      <sheetName val="Earth Volume"/>
      <sheetName val="General Abst."/>
      <sheetName val="Lead Statement"/>
      <sheetName val="Road data"/>
      <sheetName val="CD works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8月５日提出"/>
      <sheetName val="見積書 8月７日変更"/>
      <sheetName val="表紙"/>
      <sheetName val="表紙 (2)"/>
      <sheetName val="見積書 11月20日"/>
      <sheetName val="細目"/>
      <sheetName val="見積書 11月20日 連動"/>
      <sheetName val="ドル移行"/>
      <sheetName val="準備期間経費"/>
      <sheetName val="見積金額一覧表"/>
      <sheetName val="p&amp;m"/>
      <sheetName val="wordsdata"/>
      <sheetName val="0000000000000"/>
      <sheetName val="RateAnalysis"/>
      <sheetName val="Road Detail Est."/>
      <sheetName val="Road data"/>
      <sheetName val="RMR VE 12.267"/>
      <sheetName val="Material"/>
      <sheetName val="SOR 17-18 FOR DATAS"/>
      <sheetName val="labour"/>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000000000000"/>
      <sheetName val="1000000000000"/>
      <sheetName val="TS Memo SR"/>
      <sheetName val="TS Memo Plan"/>
      <sheetName val=" AS Memo SR"/>
      <sheetName val="General Abst"/>
      <sheetName val="UK Cover"/>
      <sheetName val="UK Spec"/>
      <sheetName val="UK GABS"/>
      <sheetName val="D. Est BT"/>
      <sheetName val="Pipe Culvert"/>
      <sheetName val="Slab Culvert"/>
      <sheetName val="Seigniorage (2)"/>
      <sheetName val="Measurements"/>
      <sheetName val="Road data"/>
      <sheetName val="Lead Kanuru"/>
      <sheetName val="RMR"/>
      <sheetName val="BTR"/>
      <sheetName val="Pipe Culvert Dwg"/>
      <sheetName val="Slab Culvert Dwg"/>
      <sheetName val="Sheet1"/>
      <sheetName val="T-KM "/>
      <sheetName val="Crust design"/>
      <sheetName val="Box 3x3x3"/>
      <sheetName val="Box 3x3"/>
      <sheetName val="Box 3x2"/>
      <sheetName val="Box 2x3"/>
      <sheetName val="Box D 3x2"/>
      <sheetName val="Box 8x5"/>
      <sheetName val="Box 4x4 - 3M EC"/>
      <sheetName val="Box 6x4"/>
      <sheetName val="Box 4x3"/>
      <sheetName val="Abst. Box"/>
      <sheetName val="Seigniorage"/>
      <sheetName val="See This"/>
    </sheetNames>
    <sheetDataSet>
      <sheetData sheetId="0"/>
      <sheetData sheetId="1"/>
      <sheetData sheetId="2"/>
      <sheetData sheetId="3"/>
      <sheetData sheetId="4"/>
      <sheetData sheetId="5"/>
      <sheetData sheetId="6"/>
      <sheetData sheetId="7"/>
      <sheetData sheetId="8">
        <row r="40">
          <cell r="A40" t="str">
            <v>(R&amp;B) Kankipadu Section</v>
          </cell>
        </row>
      </sheetData>
      <sheetData sheetId="9"/>
      <sheetData sheetId="10">
        <row r="12">
          <cell r="I12">
            <v>128.4</v>
          </cell>
        </row>
        <row r="22">
          <cell r="I22">
            <v>469</v>
          </cell>
        </row>
        <row r="40">
          <cell r="I40">
            <v>10458</v>
          </cell>
        </row>
      </sheetData>
      <sheetData sheetId="11"/>
      <sheetData sheetId="12"/>
      <sheetData sheetId="13"/>
      <sheetData sheetId="14">
        <row r="49">
          <cell r="J49">
            <v>305</v>
          </cell>
        </row>
        <row r="696">
          <cell r="J696">
            <v>4794</v>
          </cell>
        </row>
        <row r="943">
          <cell r="J943">
            <v>5587</v>
          </cell>
        </row>
        <row r="973">
          <cell r="J973">
            <v>5910</v>
          </cell>
        </row>
        <row r="1031">
          <cell r="J1031">
            <v>6521</v>
          </cell>
        </row>
        <row r="1060">
          <cell r="J1060">
            <v>7114</v>
          </cell>
        </row>
        <row r="1090">
          <cell r="J1090">
            <v>6401</v>
          </cell>
        </row>
        <row r="1265">
          <cell r="J1265">
            <v>1174</v>
          </cell>
        </row>
        <row r="1292">
          <cell r="J1292">
            <v>2156</v>
          </cell>
        </row>
        <row r="1332">
          <cell r="J1332">
            <v>77049</v>
          </cell>
        </row>
        <row r="1600">
          <cell r="J1600">
            <v>856</v>
          </cell>
        </row>
        <row r="1620">
          <cell r="J1620">
            <v>578</v>
          </cell>
        </row>
        <row r="1643">
          <cell r="J1643">
            <v>1498</v>
          </cell>
        </row>
        <row r="1745">
          <cell r="J1745">
            <v>431</v>
          </cell>
        </row>
      </sheetData>
      <sheetData sheetId="15">
        <row r="2">
          <cell r="A2" t="str">
            <v xml:space="preserve">Name of the work:  Improvements to Uppuluru - Madduru road from Km.0.000 to  4.650  in Krishna District. </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0000000000000"/>
      <sheetName val="1000000000000"/>
      <sheetName val="COVER"/>
      <sheetName val="TS MEMO"/>
      <sheetName val="Gen Abs 2023-24"/>
      <sheetName val="Abstrac- Road work"/>
      <sheetName val="D. Est BT"/>
      <sheetName val="Abstract -Pipe Culvert"/>
      <sheetName val="Abstract -Slab Culvert"/>
      <sheetName val="Slab Culvert"/>
      <sheetName val="Road data"/>
      <sheetName val="BTR - Final"/>
      <sheetName val="RMR"/>
      <sheetName val="Seig"/>
      <sheetName val="Sheet1"/>
      <sheetName val="See This"/>
      <sheetName val="T-KM "/>
    </sheetNames>
    <sheetDataSet>
      <sheetData sheetId="0" refreshError="1"/>
      <sheetData sheetId="1" refreshError="1"/>
      <sheetData sheetId="2" refreshError="1"/>
      <sheetData sheetId="3" refreshError="1"/>
      <sheetData sheetId="4" refreshError="1"/>
      <sheetData sheetId="5">
        <row r="1">
          <cell r="A1" t="str">
            <v>Name of Road:“ Improvements to Uppuluru- Madduru road from Km 0.000 to 4.650 in Krishna district".</v>
          </cell>
          <cell r="B1"/>
          <cell r="C1"/>
          <cell r="D1"/>
          <cell r="E1"/>
        </row>
      </sheetData>
      <sheetData sheetId="6" refreshError="1"/>
      <sheetData sheetId="7" refreshError="1"/>
      <sheetData sheetId="8"/>
      <sheetData sheetId="9" refreshError="1"/>
      <sheetData sheetId="10">
        <row r="49">
          <cell r="J49">
            <v>305</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000000"/>
      <sheetName val="1000000000000"/>
      <sheetName val="TS Memo"/>
      <sheetName val="Gen . Ab"/>
      <sheetName val="AS Memo"/>
      <sheetName val="BTR"/>
      <sheetName val="RMR"/>
      <sheetName val="Road data"/>
      <sheetName val="Sheet1"/>
      <sheetName val="Det-Est"/>
      <sheetName val="Seignorage"/>
      <sheetName val="5thKM"/>
      <sheetName val="KM"/>
      <sheetName val="HM"/>
      <sheetName val="Boppudi data sheet "/>
      <sheetName val="DET.bridge"/>
      <sheetName val="Road Detail Est."/>
      <sheetName val="Road A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
      <sheetName val="INPUT"/>
      <sheetName val="DIR USED ITEMS"/>
      <sheetName val="SUMMARY"/>
      <sheetName val="1"/>
      <sheetName val="2"/>
      <sheetName val="3"/>
      <sheetName val="4"/>
      <sheetName val="5"/>
      <sheetName val="6"/>
      <sheetName val="7"/>
      <sheetName val="8"/>
      <sheetName val="9"/>
      <sheetName val="10"/>
      <sheetName val="11"/>
      <sheetName val="12"/>
      <sheetName val="13"/>
      <sheetName val="14"/>
      <sheetName val="15"/>
      <sheetName val="16"/>
      <sheetName val="Sheet1"/>
      <sheetName val="Sheet2"/>
      <sheetName val="RMR"/>
      <sheetName val="BTR"/>
      <sheetName val="Road data"/>
      <sheetName val="1Rx1000"/>
      <sheetName val="data.rd"/>
      <sheetName val="2x2 Box"/>
      <sheetName val="3x2 Box"/>
      <sheetName val="4x3 Box"/>
    </sheetNames>
    <sheetDataSet>
      <sheetData sheetId="0"/>
      <sheetData sheetId="1">
        <row r="333">
          <cell r="C333" t="str">
            <v>input</v>
          </cell>
        </row>
        <row r="334">
          <cell r="C334" t="str">
            <v>input</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showGridLines="0" showRowColHeaders="0" showZeros="0" showOutlineSymbols="0" topLeftCell="B31091" zoomScaleNormal="110" zoomScaleSheetLayoutView="68" workbookViewId="0"/>
  </sheetViews>
  <sheetFormatPr defaultRowHeight="12.75" x14ac:dyDescent="0.2"/>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showGridLines="0" showRowColHeaders="0" showZeros="0" showOutlineSymbols="0" topLeftCell="B29558" zoomScaleNormal="108" zoomScaleSheetLayoutView="68"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4:AJ31"/>
  <sheetViews>
    <sheetView zoomScale="70" zoomScaleNormal="70" workbookViewId="0">
      <selection activeCell="AO12" sqref="AO12"/>
    </sheetView>
  </sheetViews>
  <sheetFormatPr defaultColWidth="9.140625" defaultRowHeight="15" x14ac:dyDescent="0.3"/>
  <cols>
    <col min="1" max="3" width="5.28515625" style="45" customWidth="1"/>
    <col min="4" max="4" width="15.42578125" style="45" customWidth="1"/>
    <col min="5" max="6" width="5.28515625" style="45" customWidth="1"/>
    <col min="7" max="7" width="7" style="45" customWidth="1"/>
    <col min="8" max="17" width="5.28515625" style="45" customWidth="1"/>
    <col min="18" max="21" width="1.5703125" style="45" customWidth="1"/>
    <col min="22" max="35" width="2.7109375" style="45" customWidth="1"/>
    <col min="36" max="16384" width="9.140625" style="45"/>
  </cols>
  <sheetData>
    <row r="4" spans="2:36" ht="30" x14ac:dyDescent="0.3">
      <c r="B4" s="44"/>
      <c r="C4" s="714" t="s">
        <v>753</v>
      </c>
      <c r="D4" s="714"/>
      <c r="E4" s="714"/>
      <c r="F4" s="714"/>
      <c r="G4" s="714"/>
      <c r="H4" s="714"/>
      <c r="I4" s="714"/>
      <c r="J4" s="714"/>
      <c r="K4" s="714"/>
      <c r="L4" s="714"/>
      <c r="M4" s="714"/>
      <c r="N4" s="714"/>
      <c r="O4" s="44"/>
      <c r="P4" s="44"/>
      <c r="Q4" s="44"/>
    </row>
    <row r="5" spans="2:36" ht="30" x14ac:dyDescent="0.3">
      <c r="B5" s="44"/>
      <c r="C5" s="714"/>
      <c r="D5" s="714"/>
      <c r="E5" s="714"/>
      <c r="F5" s="714"/>
      <c r="G5" s="714"/>
      <c r="H5" s="714"/>
      <c r="I5" s="714"/>
      <c r="J5" s="714"/>
      <c r="K5" s="714"/>
      <c r="L5" s="714"/>
      <c r="M5" s="714"/>
      <c r="N5" s="714"/>
      <c r="O5" s="44"/>
      <c r="P5" s="44"/>
      <c r="Q5" s="44"/>
      <c r="AJ5" s="46"/>
    </row>
    <row r="6" spans="2:36" ht="35.25" x14ac:dyDescent="0.3">
      <c r="B6" s="47"/>
      <c r="C6" s="714"/>
      <c r="D6" s="714"/>
      <c r="E6" s="714"/>
      <c r="F6" s="714"/>
      <c r="G6" s="714"/>
      <c r="H6" s="714"/>
      <c r="I6" s="714"/>
      <c r="J6" s="714"/>
      <c r="K6" s="714"/>
      <c r="L6" s="714"/>
      <c r="M6" s="714"/>
      <c r="N6" s="714"/>
      <c r="O6" s="47"/>
      <c r="P6" s="47"/>
      <c r="Q6" s="47"/>
    </row>
    <row r="7" spans="2:36" ht="35.25" x14ac:dyDescent="0.3">
      <c r="B7" s="47"/>
      <c r="C7" s="47"/>
      <c r="D7" s="47"/>
      <c r="E7" s="47"/>
      <c r="F7" s="47"/>
      <c r="G7" s="47"/>
      <c r="H7" s="47"/>
      <c r="I7" s="47"/>
      <c r="J7" s="47"/>
      <c r="K7" s="47"/>
      <c r="L7" s="47"/>
      <c r="M7" s="47"/>
      <c r="N7" s="47"/>
      <c r="O7" s="47"/>
      <c r="P7" s="47"/>
      <c r="Q7" s="47"/>
    </row>
    <row r="8" spans="2:36" ht="35.25" x14ac:dyDescent="0.3">
      <c r="B8" s="715" t="s">
        <v>832</v>
      </c>
      <c r="C8" s="715"/>
      <c r="D8" s="715"/>
      <c r="E8" s="715"/>
      <c r="F8" s="715"/>
      <c r="G8" s="715"/>
      <c r="H8" s="715"/>
      <c r="I8" s="715"/>
      <c r="J8" s="715"/>
      <c r="K8" s="715"/>
      <c r="L8" s="715"/>
      <c r="M8" s="715"/>
      <c r="N8" s="715"/>
      <c r="O8" s="715"/>
      <c r="P8" s="47"/>
      <c r="Q8" s="47"/>
    </row>
    <row r="9" spans="2:36" ht="35.25" x14ac:dyDescent="0.3">
      <c r="B9" s="47"/>
      <c r="C9" s="47"/>
      <c r="D9" s="48"/>
      <c r="E9" s="48"/>
      <c r="F9" s="48"/>
      <c r="G9" s="48"/>
      <c r="H9" s="48"/>
      <c r="I9" s="48"/>
      <c r="J9" s="48"/>
      <c r="K9" s="48"/>
      <c r="L9" s="48"/>
      <c r="M9" s="48"/>
      <c r="N9" s="48"/>
      <c r="O9" s="47"/>
      <c r="P9" s="47"/>
      <c r="Q9" s="47"/>
    </row>
    <row r="10" spans="2:36" ht="18" customHeight="1" x14ac:dyDescent="0.3">
      <c r="B10" s="716" t="s">
        <v>1097</v>
      </c>
      <c r="C10" s="716"/>
      <c r="D10" s="716"/>
      <c r="E10" s="716"/>
      <c r="F10" s="716"/>
      <c r="G10" s="716"/>
      <c r="H10" s="716"/>
      <c r="I10" s="716"/>
      <c r="J10" s="716"/>
      <c r="K10" s="716"/>
      <c r="L10" s="716"/>
      <c r="M10" s="716"/>
      <c r="N10" s="716"/>
      <c r="O10" s="716"/>
      <c r="P10" s="716"/>
      <c r="Q10" s="47"/>
    </row>
    <row r="11" spans="2:36" ht="19.5" customHeight="1" x14ac:dyDescent="0.3">
      <c r="B11" s="716"/>
      <c r="C11" s="716"/>
      <c r="D11" s="716"/>
      <c r="E11" s="716"/>
      <c r="F11" s="716"/>
      <c r="G11" s="716"/>
      <c r="H11" s="716"/>
      <c r="I11" s="716"/>
      <c r="J11" s="716"/>
      <c r="K11" s="716"/>
      <c r="L11" s="716"/>
      <c r="M11" s="716"/>
      <c r="N11" s="716"/>
      <c r="O11" s="716"/>
      <c r="P11" s="716"/>
      <c r="Q11" s="47"/>
    </row>
    <row r="12" spans="2:36" ht="18" customHeight="1" x14ac:dyDescent="0.3">
      <c r="B12" s="47"/>
      <c r="C12" s="717" t="s">
        <v>1177</v>
      </c>
      <c r="D12" s="717"/>
      <c r="E12" s="717"/>
      <c r="F12" s="717"/>
      <c r="G12" s="717"/>
      <c r="H12" s="717"/>
      <c r="I12" s="717"/>
      <c r="J12" s="717"/>
      <c r="K12" s="717"/>
      <c r="L12" s="717"/>
      <c r="M12" s="717"/>
      <c r="N12" s="717"/>
      <c r="O12" s="717"/>
      <c r="P12" s="47"/>
      <c r="Q12" s="47"/>
    </row>
    <row r="13" spans="2:36" ht="15" customHeight="1" x14ac:dyDescent="0.3">
      <c r="C13" s="717"/>
      <c r="D13" s="717"/>
      <c r="E13" s="717"/>
      <c r="F13" s="717"/>
      <c r="G13" s="717"/>
      <c r="H13" s="717"/>
      <c r="I13" s="717"/>
      <c r="J13" s="717"/>
      <c r="K13" s="717"/>
      <c r="L13" s="717"/>
      <c r="M13" s="717"/>
      <c r="N13" s="717"/>
      <c r="O13" s="717"/>
    </row>
    <row r="14" spans="2:36" ht="20.25" customHeight="1" x14ac:dyDescent="0.3">
      <c r="C14" s="717"/>
      <c r="D14" s="717"/>
      <c r="E14" s="717"/>
      <c r="F14" s="717"/>
      <c r="G14" s="717"/>
      <c r="H14" s="717"/>
      <c r="I14" s="717"/>
      <c r="J14" s="717"/>
      <c r="K14" s="717"/>
      <c r="L14" s="717"/>
      <c r="M14" s="717"/>
      <c r="N14" s="717"/>
      <c r="O14" s="717"/>
      <c r="P14" s="49"/>
      <c r="Q14" s="49"/>
    </row>
    <row r="15" spans="2:36" ht="25.5" customHeight="1" x14ac:dyDescent="0.3">
      <c r="C15" s="717"/>
      <c r="D15" s="717"/>
      <c r="E15" s="717"/>
      <c r="F15" s="717"/>
      <c r="G15" s="717"/>
      <c r="H15" s="717"/>
      <c r="I15" s="717"/>
      <c r="J15" s="717"/>
      <c r="K15" s="717"/>
      <c r="L15" s="717"/>
      <c r="M15" s="717"/>
      <c r="N15" s="717"/>
      <c r="O15" s="717"/>
      <c r="P15" s="50"/>
      <c r="Q15" s="50"/>
    </row>
    <row r="16" spans="2:36" ht="63" customHeight="1" x14ac:dyDescent="0.3">
      <c r="C16" s="717"/>
      <c r="D16" s="717"/>
      <c r="E16" s="717"/>
      <c r="F16" s="717"/>
      <c r="G16" s="717"/>
      <c r="H16" s="717"/>
      <c r="I16" s="717"/>
      <c r="J16" s="717"/>
      <c r="K16" s="717"/>
      <c r="L16" s="717"/>
      <c r="M16" s="717"/>
      <c r="N16" s="717"/>
      <c r="O16" s="717"/>
      <c r="P16" s="50"/>
      <c r="Q16" s="50"/>
    </row>
    <row r="17" spans="3:36" ht="6" customHeight="1" x14ac:dyDescent="0.3">
      <c r="C17" s="717"/>
      <c r="D17" s="717"/>
      <c r="E17" s="717"/>
      <c r="F17" s="717"/>
      <c r="G17" s="717"/>
      <c r="H17" s="717"/>
      <c r="I17" s="717"/>
      <c r="J17" s="717"/>
      <c r="K17" s="717"/>
      <c r="L17" s="717"/>
      <c r="M17" s="717"/>
      <c r="N17" s="717"/>
      <c r="O17" s="717"/>
      <c r="P17" s="50"/>
      <c r="Q17" s="50"/>
    </row>
    <row r="18" spans="3:36" ht="33" x14ac:dyDescent="0.3">
      <c r="D18" s="51"/>
      <c r="E18" s="51"/>
      <c r="F18" s="51"/>
      <c r="G18" s="51"/>
      <c r="H18" s="51"/>
      <c r="I18" s="51"/>
      <c r="J18" s="51"/>
      <c r="K18" s="51"/>
      <c r="L18" s="51"/>
      <c r="M18" s="51"/>
      <c r="N18" s="51"/>
      <c r="O18" s="50"/>
      <c r="P18" s="50"/>
      <c r="Q18" s="50"/>
      <c r="R18" s="50"/>
    </row>
    <row r="19" spans="3:36" ht="25.5" customHeight="1" x14ac:dyDescent="0.3">
      <c r="C19" s="710" t="s">
        <v>754</v>
      </c>
      <c r="D19" s="710"/>
      <c r="E19" s="710"/>
      <c r="F19" s="710"/>
      <c r="G19" s="710"/>
      <c r="H19" s="710"/>
      <c r="I19" s="710"/>
      <c r="J19" s="710"/>
      <c r="K19" s="710"/>
      <c r="L19" s="710"/>
      <c r="M19" s="710"/>
      <c r="N19" s="710"/>
      <c r="O19" s="710"/>
      <c r="P19" s="50"/>
      <c r="Q19" s="50"/>
      <c r="R19" s="50"/>
    </row>
    <row r="20" spans="3:36" ht="33" x14ac:dyDescent="0.3">
      <c r="D20" s="53"/>
      <c r="E20" s="54"/>
      <c r="F20" s="713" t="s">
        <v>1186</v>
      </c>
      <c r="G20" s="713"/>
      <c r="H20" s="713"/>
      <c r="I20" s="713"/>
      <c r="J20" s="713"/>
      <c r="K20" s="713"/>
      <c r="L20" s="713"/>
      <c r="N20" s="51"/>
      <c r="O20" s="50"/>
      <c r="P20" s="50"/>
      <c r="Q20" s="50"/>
      <c r="R20" s="50"/>
    </row>
    <row r="21" spans="3:36" ht="33" x14ac:dyDescent="0.3">
      <c r="D21" s="51"/>
      <c r="E21" s="51"/>
      <c r="F21" s="51"/>
      <c r="G21" s="51"/>
      <c r="H21" s="51"/>
      <c r="I21" s="51"/>
      <c r="J21" s="51"/>
      <c r="K21" s="51"/>
      <c r="L21" s="51"/>
      <c r="M21" s="51"/>
      <c r="N21" s="51"/>
      <c r="O21" s="50"/>
      <c r="P21" s="50"/>
      <c r="Q21" s="50"/>
      <c r="R21" s="50"/>
    </row>
    <row r="22" spans="3:36" ht="25.5" customHeight="1" x14ac:dyDescent="0.3">
      <c r="C22" s="710"/>
      <c r="D22" s="710"/>
      <c r="E22" s="710"/>
      <c r="F22" s="710"/>
      <c r="G22" s="710"/>
      <c r="H22" s="710"/>
      <c r="I22" s="710"/>
      <c r="J22" s="710"/>
      <c r="K22" s="710"/>
      <c r="L22" s="710"/>
      <c r="M22" s="710"/>
      <c r="N22" s="710"/>
      <c r="O22" s="710"/>
      <c r="P22" s="50"/>
      <c r="Q22" s="50"/>
      <c r="R22" s="50"/>
    </row>
    <row r="23" spans="3:36" ht="27.75" x14ac:dyDescent="0.3">
      <c r="C23" s="55"/>
      <c r="D23" s="53"/>
      <c r="E23" s="54"/>
      <c r="F23" s="56"/>
      <c r="G23" s="56"/>
      <c r="H23" s="56"/>
      <c r="I23" s="56"/>
      <c r="J23" s="56"/>
      <c r="K23" s="56"/>
      <c r="L23" s="56"/>
      <c r="N23" s="57"/>
      <c r="O23" s="57"/>
      <c r="P23" s="57"/>
      <c r="Q23" s="57"/>
      <c r="AJ23" s="46"/>
    </row>
    <row r="24" spans="3:36" ht="23.25" x14ac:dyDescent="0.3">
      <c r="C24" s="52"/>
      <c r="D24" s="52"/>
      <c r="E24" s="52"/>
      <c r="M24" s="52"/>
      <c r="N24" s="52"/>
      <c r="O24" s="52"/>
      <c r="P24" s="52"/>
      <c r="Q24" s="52"/>
    </row>
    <row r="25" spans="3:36" ht="23.25" x14ac:dyDescent="0.3">
      <c r="C25" s="708" t="s">
        <v>755</v>
      </c>
      <c r="D25" s="708"/>
      <c r="E25" s="708"/>
      <c r="F25" s="708"/>
      <c r="G25" s="708"/>
      <c r="H25" s="52"/>
      <c r="I25" s="711" t="s">
        <v>1117</v>
      </c>
      <c r="J25" s="711"/>
      <c r="K25" s="711"/>
      <c r="L25" s="711"/>
      <c r="M25" s="711"/>
      <c r="N25" s="711"/>
      <c r="O25" s="711"/>
      <c r="P25" s="52"/>
      <c r="Q25" s="52"/>
    </row>
    <row r="26" spans="3:36" ht="53.1" customHeight="1" x14ac:dyDescent="0.3">
      <c r="C26" s="708" t="s">
        <v>811</v>
      </c>
      <c r="D26" s="708"/>
      <c r="E26" s="708"/>
      <c r="F26" s="708"/>
      <c r="G26" s="708"/>
      <c r="H26" s="52"/>
      <c r="I26" s="712"/>
      <c r="J26" s="712"/>
      <c r="K26" s="712"/>
      <c r="L26" s="712"/>
      <c r="M26" s="712"/>
      <c r="N26" s="712"/>
      <c r="O26" s="712"/>
      <c r="P26" s="52"/>
      <c r="Q26" s="52"/>
    </row>
    <row r="27" spans="3:36" ht="23.25" x14ac:dyDescent="0.3">
      <c r="C27" s="708" t="s">
        <v>756</v>
      </c>
      <c r="D27" s="708" t="s">
        <v>756</v>
      </c>
      <c r="E27" s="708"/>
      <c r="F27" s="708"/>
      <c r="G27" s="708"/>
      <c r="H27" s="52"/>
      <c r="I27" s="709" t="s">
        <v>1118</v>
      </c>
      <c r="J27" s="709"/>
      <c r="K27" s="709"/>
      <c r="L27" s="709"/>
      <c r="M27" s="709"/>
      <c r="N27" s="709"/>
      <c r="O27" s="709"/>
      <c r="P27" s="52"/>
      <c r="Q27" s="52"/>
    </row>
    <row r="28" spans="3:36" ht="37.5" customHeight="1" x14ac:dyDescent="0.3">
      <c r="C28" s="708" t="s">
        <v>757</v>
      </c>
      <c r="D28" s="708"/>
      <c r="E28" s="708"/>
      <c r="F28" s="708"/>
      <c r="G28" s="708"/>
      <c r="H28" s="52"/>
      <c r="I28" s="709" t="s">
        <v>1118</v>
      </c>
      <c r="J28" s="709"/>
      <c r="K28" s="709"/>
      <c r="L28" s="709"/>
      <c r="M28" s="709"/>
      <c r="N28" s="709"/>
      <c r="O28" s="709"/>
      <c r="P28" s="52"/>
      <c r="Q28" s="52"/>
    </row>
    <row r="29" spans="3:36" ht="47.25" customHeight="1" x14ac:dyDescent="0.3">
      <c r="C29" s="708" t="s">
        <v>758</v>
      </c>
      <c r="D29" s="708"/>
      <c r="E29" s="708"/>
      <c r="F29" s="708"/>
      <c r="G29" s="708"/>
      <c r="H29" s="52"/>
      <c r="I29" s="709" t="s">
        <v>1118</v>
      </c>
      <c r="J29" s="709"/>
      <c r="K29" s="709"/>
      <c r="L29" s="709"/>
      <c r="M29" s="709"/>
      <c r="N29" s="709"/>
      <c r="O29" s="709"/>
      <c r="P29" s="52"/>
      <c r="Q29" s="52"/>
    </row>
    <row r="30" spans="3:36" ht="23.25" x14ac:dyDescent="0.3">
      <c r="C30" s="52"/>
      <c r="D30" s="52"/>
      <c r="E30" s="52"/>
      <c r="F30" s="52"/>
      <c r="G30" s="52"/>
      <c r="H30" s="52"/>
      <c r="I30" s="52"/>
      <c r="J30" s="52"/>
      <c r="K30" s="52"/>
      <c r="L30" s="52"/>
      <c r="M30" s="52"/>
      <c r="N30" s="52"/>
      <c r="O30" s="52"/>
      <c r="P30" s="52"/>
      <c r="Q30" s="52"/>
    </row>
    <row r="31" spans="3:36" ht="23.25" x14ac:dyDescent="0.3">
      <c r="C31" s="52"/>
      <c r="D31" s="52"/>
      <c r="E31" s="52"/>
      <c r="F31" s="52"/>
      <c r="G31" s="52"/>
      <c r="H31" s="52"/>
      <c r="I31" s="52"/>
      <c r="J31" s="52"/>
      <c r="K31" s="52"/>
      <c r="L31" s="52"/>
      <c r="M31" s="52"/>
      <c r="N31" s="52"/>
      <c r="O31" s="52"/>
      <c r="P31" s="52"/>
      <c r="Q31" s="52"/>
    </row>
  </sheetData>
  <mergeCells count="17">
    <mergeCell ref="F20:L20"/>
    <mergeCell ref="C4:N6"/>
    <mergeCell ref="B8:O8"/>
    <mergeCell ref="B10:P11"/>
    <mergeCell ref="C12:O17"/>
    <mergeCell ref="C19:O19"/>
    <mergeCell ref="C28:G28"/>
    <mergeCell ref="I28:O28"/>
    <mergeCell ref="C29:G29"/>
    <mergeCell ref="I29:O29"/>
    <mergeCell ref="C22:O22"/>
    <mergeCell ref="C25:G25"/>
    <mergeCell ref="I25:O25"/>
    <mergeCell ref="C27:G27"/>
    <mergeCell ref="I27:O27"/>
    <mergeCell ref="C26:G26"/>
    <mergeCell ref="I26:O26"/>
  </mergeCells>
  <pageMargins left="0.70866141732283472" right="0.70866141732283472" top="0.74803149606299213" bottom="0.55118110236220474" header="0.31496062992125984" footer="0.31496062992125984"/>
  <pageSetup paperSize="9" scale="85" orientation="portrait" r:id="rId1"/>
  <colBreaks count="1" manualBreakCount="1">
    <brk id="1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1:D18"/>
  <sheetViews>
    <sheetView zoomScale="70" zoomScaleNormal="70" workbookViewId="0">
      <selection activeCell="P6" sqref="P6"/>
    </sheetView>
  </sheetViews>
  <sheetFormatPr defaultColWidth="9.140625" defaultRowHeight="18" x14ac:dyDescent="0.2"/>
  <cols>
    <col min="1" max="1" width="1.7109375" style="39" customWidth="1"/>
    <col min="2" max="2" width="3.85546875" style="39" customWidth="1"/>
    <col min="3" max="3" width="39.140625" style="39" customWidth="1"/>
    <col min="4" max="4" width="55.28515625" style="39" customWidth="1"/>
    <col min="5" max="5" width="2.28515625" style="39" customWidth="1"/>
    <col min="6" max="16384" width="9.140625" style="39"/>
  </cols>
  <sheetData>
    <row r="1" spans="2:4" ht="66.75" customHeight="1" x14ac:dyDescent="0.2">
      <c r="B1" s="718" t="s">
        <v>744</v>
      </c>
      <c r="C1" s="718"/>
      <c r="D1" s="718"/>
    </row>
    <row r="2" spans="2:4" ht="18.75" thickBot="1" x14ac:dyDescent="0.25">
      <c r="B2" s="40"/>
      <c r="C2" s="40"/>
      <c r="D2" s="40"/>
    </row>
    <row r="3" spans="2:4" ht="57.75" customHeight="1" x14ac:dyDescent="0.2">
      <c r="B3" s="719" t="s">
        <v>1185</v>
      </c>
      <c r="C3" s="720"/>
      <c r="D3" s="721"/>
    </row>
    <row r="4" spans="2:4" ht="41.25" customHeight="1" x14ac:dyDescent="0.2">
      <c r="B4" s="237">
        <v>1</v>
      </c>
      <c r="C4" s="238" t="s">
        <v>745</v>
      </c>
      <c r="D4" s="239" t="s">
        <v>830</v>
      </c>
    </row>
    <row r="5" spans="2:4" ht="35.1" customHeight="1" x14ac:dyDescent="0.2">
      <c r="B5" s="237">
        <v>2</v>
      </c>
      <c r="C5" s="240" t="s">
        <v>746</v>
      </c>
      <c r="D5" s="239" t="s">
        <v>831</v>
      </c>
    </row>
    <row r="6" spans="2:4" ht="26.45" customHeight="1" x14ac:dyDescent="0.2">
      <c r="B6" s="237">
        <v>3</v>
      </c>
      <c r="C6" s="240" t="s">
        <v>747</v>
      </c>
      <c r="D6" s="239" t="s">
        <v>826</v>
      </c>
    </row>
    <row r="7" spans="2:4" ht="90.75" customHeight="1" x14ac:dyDescent="0.2">
      <c r="B7" s="237">
        <v>4</v>
      </c>
      <c r="C7" s="240" t="s">
        <v>748</v>
      </c>
      <c r="D7" s="241" t="s">
        <v>1105</v>
      </c>
    </row>
    <row r="8" spans="2:4" ht="90" customHeight="1" x14ac:dyDescent="0.2">
      <c r="B8" s="237">
        <v>5</v>
      </c>
      <c r="C8" s="240" t="s">
        <v>749</v>
      </c>
      <c r="D8" s="242" t="str">
        <f>+COVER!C12</f>
        <v xml:space="preserve">“Widening and Strengthening of Bapatla – Pandurangapuram road fom Km 0/000 to 8/000  in Bapatla District” </v>
      </c>
    </row>
    <row r="9" spans="2:4" ht="35.1" customHeight="1" x14ac:dyDescent="0.2">
      <c r="B9" s="243">
        <v>6</v>
      </c>
      <c r="C9" s="240" t="s">
        <v>750</v>
      </c>
      <c r="D9" s="370" t="s">
        <v>1183</v>
      </c>
    </row>
    <row r="10" spans="2:4" ht="75.75" customHeight="1" x14ac:dyDescent="0.2">
      <c r="B10" s="237">
        <v>7</v>
      </c>
      <c r="C10" s="240" t="s">
        <v>751</v>
      </c>
      <c r="D10" s="368" t="s">
        <v>1119</v>
      </c>
    </row>
    <row r="11" spans="2:4" ht="75" customHeight="1" thickBot="1" x14ac:dyDescent="0.25">
      <c r="B11" s="244">
        <v>8</v>
      </c>
      <c r="C11" s="245" t="s">
        <v>752</v>
      </c>
      <c r="D11" s="371" t="s">
        <v>1184</v>
      </c>
    </row>
    <row r="12" spans="2:4" x14ac:dyDescent="0.25">
      <c r="B12" s="41"/>
      <c r="C12" s="41"/>
      <c r="D12" s="42"/>
    </row>
    <row r="13" spans="2:4" x14ac:dyDescent="0.25">
      <c r="B13" s="41"/>
      <c r="C13" s="41"/>
      <c r="D13" s="42"/>
    </row>
    <row r="14" spans="2:4" x14ac:dyDescent="0.25">
      <c r="B14" s="41"/>
      <c r="C14" s="41"/>
      <c r="D14" s="42"/>
    </row>
    <row r="15" spans="2:4" x14ac:dyDescent="0.25">
      <c r="B15" s="41"/>
      <c r="C15" s="41"/>
      <c r="D15" s="42"/>
    </row>
    <row r="16" spans="2:4" ht="10.9" customHeight="1" x14ac:dyDescent="0.25">
      <c r="B16" s="41"/>
      <c r="C16" s="41"/>
      <c r="D16" s="42"/>
    </row>
    <row r="17" spans="2:4" ht="25.5" customHeight="1" x14ac:dyDescent="0.2">
      <c r="B17" s="722" t="s">
        <v>1098</v>
      </c>
      <c r="C17" s="722"/>
      <c r="D17" s="722"/>
    </row>
    <row r="18" spans="2:4" ht="16.5" customHeight="1" x14ac:dyDescent="0.2">
      <c r="B18" s="43"/>
      <c r="C18" s="43"/>
      <c r="D18" s="43" t="s">
        <v>1021</v>
      </c>
    </row>
  </sheetData>
  <mergeCells count="3">
    <mergeCell ref="B1:D1"/>
    <mergeCell ref="B3:D3"/>
    <mergeCell ref="B17:D17"/>
  </mergeCells>
  <pageMargins left="0.7" right="0.7" top="0.75" bottom="0.75" header="0.3" footer="0.3"/>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E29"/>
  <sheetViews>
    <sheetView view="pageBreakPreview" zoomScaleSheetLayoutView="100" workbookViewId="0">
      <selection activeCell="E5" sqref="E5"/>
    </sheetView>
  </sheetViews>
  <sheetFormatPr defaultColWidth="9.140625" defaultRowHeight="15" x14ac:dyDescent="0.2"/>
  <cols>
    <col min="1" max="1" width="7.28515625" style="68" customWidth="1"/>
    <col min="2" max="2" width="50.85546875" style="88" customWidth="1"/>
    <col min="3" max="3" width="19.42578125" style="87" customWidth="1"/>
    <col min="4" max="4" width="18" style="66" bestFit="1" customWidth="1"/>
    <col min="5" max="5" width="14.7109375" style="67" customWidth="1"/>
    <col min="6" max="6" width="12.85546875" style="67" bestFit="1" customWidth="1"/>
    <col min="7" max="7" width="9.140625" style="67"/>
    <col min="8" max="8" width="12.85546875" style="67" bestFit="1" customWidth="1"/>
    <col min="9" max="9" width="11.42578125" style="67" bestFit="1" customWidth="1"/>
    <col min="10" max="16384" width="9.140625" style="67"/>
  </cols>
  <sheetData>
    <row r="1" spans="1:4" ht="24.75" customHeight="1" x14ac:dyDescent="0.2">
      <c r="A1" s="724" t="s">
        <v>461</v>
      </c>
      <c r="B1" s="724"/>
      <c r="C1" s="724"/>
    </row>
    <row r="2" spans="1:4" ht="33" customHeight="1" x14ac:dyDescent="0.2">
      <c r="A2" s="229"/>
      <c r="B2" s="727" t="str">
        <f>+COVER!C12</f>
        <v xml:space="preserve">“Widening and Strengthening of Bapatla – Pandurangapuram road fom Km 0/000 to 8/000  in Bapatla District” </v>
      </c>
      <c r="C2" s="728"/>
    </row>
    <row r="3" spans="1:4" ht="10.5" customHeight="1" x14ac:dyDescent="0.2">
      <c r="A3" s="723"/>
      <c r="B3" s="723"/>
      <c r="C3" s="723"/>
    </row>
    <row r="4" spans="1:4" s="68" customFormat="1" ht="20.100000000000001" customHeight="1" x14ac:dyDescent="0.2">
      <c r="A4" s="69" t="s">
        <v>759</v>
      </c>
      <c r="B4" s="69" t="s">
        <v>651</v>
      </c>
      <c r="C4" s="69" t="s">
        <v>760</v>
      </c>
      <c r="D4" s="70"/>
    </row>
    <row r="5" spans="1:4" s="68" customFormat="1" ht="20.100000000000001" customHeight="1" x14ac:dyDescent="0.2">
      <c r="A5" s="205" t="s">
        <v>771</v>
      </c>
      <c r="B5" s="71" t="s">
        <v>761</v>
      </c>
      <c r="C5" s="72"/>
      <c r="D5" s="70"/>
    </row>
    <row r="6" spans="1:4" ht="20.25" customHeight="1" x14ac:dyDescent="0.2">
      <c r="A6" s="73" t="s">
        <v>1113</v>
      </c>
      <c r="B6" s="74" t="s">
        <v>1025</v>
      </c>
      <c r="C6" s="76">
        <f>+'Abstrac- Road work'!E39</f>
        <v>89945075</v>
      </c>
    </row>
    <row r="7" spans="1:4" ht="20.25" customHeight="1" x14ac:dyDescent="0.2">
      <c r="A7" s="73" t="s">
        <v>1114</v>
      </c>
      <c r="B7" s="74" t="s">
        <v>1120</v>
      </c>
      <c r="C7" s="76">
        <f>+'Abstrac- CC Pavement'!E20</f>
        <v>16498859</v>
      </c>
    </row>
    <row r="8" spans="1:4" ht="20.25" customHeight="1" x14ac:dyDescent="0.2">
      <c r="A8" s="73" t="s">
        <v>1115</v>
      </c>
      <c r="B8" s="74" t="s">
        <v>1111</v>
      </c>
      <c r="C8" s="76">
        <f>+'Abstract -Pipe Culvert'!E23</f>
        <v>3267248</v>
      </c>
    </row>
    <row r="9" spans="1:4" ht="20.25" customHeight="1" x14ac:dyDescent="0.2">
      <c r="A9" s="73" t="s">
        <v>1121</v>
      </c>
      <c r="B9" s="74" t="s">
        <v>1170</v>
      </c>
      <c r="C9" s="76">
        <f>+'Abstract -Slab Culvert'!E81</f>
        <v>7172992</v>
      </c>
    </row>
    <row r="10" spans="1:4" ht="21" customHeight="1" x14ac:dyDescent="0.2">
      <c r="A10" s="73" t="s">
        <v>1171</v>
      </c>
      <c r="B10" s="74" t="s">
        <v>1112</v>
      </c>
      <c r="C10" s="76">
        <f>+RSI!E23</f>
        <v>2946611</v>
      </c>
    </row>
    <row r="11" spans="1:4" ht="22.5" customHeight="1" x14ac:dyDescent="0.2">
      <c r="A11" s="73"/>
      <c r="B11" s="235" t="s">
        <v>1100</v>
      </c>
      <c r="C11" s="234">
        <f>SUM(C6:C10)</f>
        <v>119830785</v>
      </c>
    </row>
    <row r="12" spans="1:4" ht="35.25" customHeight="1" x14ac:dyDescent="0.2">
      <c r="A12" s="236">
        <v>2</v>
      </c>
      <c r="B12" s="75" t="s">
        <v>931</v>
      </c>
      <c r="C12" s="76">
        <f>+Seig!L48</f>
        <v>8596500</v>
      </c>
    </row>
    <row r="13" spans="1:4" ht="20.100000000000001" customHeight="1" x14ac:dyDescent="0.2">
      <c r="A13" s="73">
        <v>3</v>
      </c>
      <c r="B13" s="75" t="s">
        <v>762</v>
      </c>
      <c r="C13" s="77">
        <v>100000</v>
      </c>
    </row>
    <row r="14" spans="1:4" ht="20.100000000000001" customHeight="1" x14ac:dyDescent="0.2">
      <c r="A14" s="73"/>
      <c r="B14" s="78" t="s">
        <v>1129</v>
      </c>
      <c r="C14" s="210">
        <f>SUM(C11:C13)</f>
        <v>128527285</v>
      </c>
    </row>
    <row r="15" spans="1:4" ht="34.5" customHeight="1" x14ac:dyDescent="0.2">
      <c r="A15" s="73">
        <v>4</v>
      </c>
      <c r="B15" s="75" t="s">
        <v>1130</v>
      </c>
      <c r="C15" s="447">
        <f>ROUNDUP(C14*0.1%,-2)</f>
        <v>128600</v>
      </c>
    </row>
    <row r="16" spans="1:4" ht="20.100000000000001" customHeight="1" x14ac:dyDescent="0.2">
      <c r="A16" s="73"/>
      <c r="B16" s="78" t="s">
        <v>1018</v>
      </c>
      <c r="C16" s="79">
        <f>SUM(C14:C15)</f>
        <v>128655885</v>
      </c>
    </row>
    <row r="17" spans="1:5" ht="20.100000000000001" customHeight="1" x14ac:dyDescent="0.2">
      <c r="A17" s="206" t="s">
        <v>809</v>
      </c>
      <c r="B17" s="78" t="s">
        <v>763</v>
      </c>
      <c r="C17" s="79"/>
    </row>
    <row r="18" spans="1:5" ht="20.100000000000001" customHeight="1" x14ac:dyDescent="0.2">
      <c r="A18" s="73">
        <v>5</v>
      </c>
      <c r="B18" s="75" t="s">
        <v>764</v>
      </c>
      <c r="C18" s="77">
        <f>ROUNDUP(C16*18%,-2)</f>
        <v>23158100</v>
      </c>
    </row>
    <row r="19" spans="1:5" s="82" customFormat="1" ht="20.100000000000001" customHeight="1" x14ac:dyDescent="0.2">
      <c r="A19" s="80">
        <v>6</v>
      </c>
      <c r="B19" s="75" t="s">
        <v>765</v>
      </c>
      <c r="C19" s="76">
        <v>400000</v>
      </c>
      <c r="D19" s="81"/>
    </row>
    <row r="20" spans="1:5" s="82" customFormat="1" ht="29.25" customHeight="1" x14ac:dyDescent="0.2">
      <c r="A20" s="80">
        <v>7</v>
      </c>
      <c r="B20" s="75" t="s">
        <v>1128</v>
      </c>
      <c r="C20" s="76">
        <v>550000</v>
      </c>
      <c r="D20" s="81"/>
    </row>
    <row r="21" spans="1:5" s="82" customFormat="1" ht="27" customHeight="1" x14ac:dyDescent="0.2">
      <c r="A21" s="80">
        <v>8</v>
      </c>
      <c r="B21" s="75" t="s">
        <v>766</v>
      </c>
      <c r="C21" s="76">
        <v>5000</v>
      </c>
      <c r="D21" s="81"/>
    </row>
    <row r="22" spans="1:5" s="82" customFormat="1" ht="27.75" customHeight="1" x14ac:dyDescent="0.2">
      <c r="A22" s="80">
        <v>9</v>
      </c>
      <c r="B22" s="75" t="s">
        <v>1095</v>
      </c>
      <c r="C22" s="76">
        <f>155000-486+300+1000-15112</f>
        <v>140702</v>
      </c>
      <c r="D22" s="81"/>
    </row>
    <row r="23" spans="1:5" s="86" customFormat="1" ht="20.100000000000001" customHeight="1" x14ac:dyDescent="0.2">
      <c r="A23" s="83"/>
      <c r="B23" s="84" t="s">
        <v>486</v>
      </c>
      <c r="C23" s="211">
        <f>SUM(C16:C22)</f>
        <v>152909687</v>
      </c>
      <c r="D23" s="703"/>
      <c r="E23" s="85">
        <f>1529-1480</f>
        <v>49</v>
      </c>
    </row>
    <row r="24" spans="1:5" ht="28.5" customHeight="1" x14ac:dyDescent="0.2">
      <c r="B24" s="389" t="s">
        <v>1181</v>
      </c>
      <c r="E24" s="66">
        <f>+E23/1480*100</f>
        <v>3.310810810810811</v>
      </c>
    </row>
    <row r="25" spans="1:5" ht="75.75" customHeight="1" x14ac:dyDescent="0.2">
      <c r="A25" s="725" t="s">
        <v>1182</v>
      </c>
      <c r="B25" s="725"/>
      <c r="C25" s="725"/>
    </row>
    <row r="26" spans="1:5" ht="21.75" customHeight="1" x14ac:dyDescent="0.2">
      <c r="A26" s="397"/>
      <c r="B26" s="397"/>
      <c r="C26" s="397"/>
    </row>
    <row r="27" spans="1:5" ht="21" customHeight="1" x14ac:dyDescent="0.2"/>
    <row r="28" spans="1:5" ht="21.75" customHeight="1" x14ac:dyDescent="0.2">
      <c r="A28" s="68" t="s">
        <v>1019</v>
      </c>
      <c r="B28" s="726" t="s">
        <v>1102</v>
      </c>
      <c r="C28" s="726"/>
    </row>
    <row r="29" spans="1:5" ht="17.25" customHeight="1" x14ac:dyDescent="0.2">
      <c r="B29" s="723" t="s">
        <v>1042</v>
      </c>
      <c r="C29" s="723"/>
    </row>
  </sheetData>
  <mergeCells count="6">
    <mergeCell ref="B29:C29"/>
    <mergeCell ref="A1:C1"/>
    <mergeCell ref="A3:C3"/>
    <mergeCell ref="A25:C25"/>
    <mergeCell ref="B28:C28"/>
    <mergeCell ref="B2:C2"/>
  </mergeCells>
  <printOptions horizontalCentered="1"/>
  <pageMargins left="0.98425196850393704" right="0.70866141732283505" top="0.49803149600000002" bottom="0.49803149600000002" header="0.31496062992126" footer="0.31496062992126"/>
  <pageSetup paperSize="9" scale="10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25"/>
  <sheetViews>
    <sheetView view="pageBreakPreview" topLeftCell="A91" zoomScale="85" zoomScaleNormal="100" zoomScaleSheetLayoutView="85" workbookViewId="0">
      <selection activeCell="J104" sqref="J104"/>
    </sheetView>
  </sheetViews>
  <sheetFormatPr defaultRowHeight="12.75" x14ac:dyDescent="0.2"/>
  <cols>
    <col min="1" max="1" width="5.140625" customWidth="1"/>
    <col min="2" max="2" width="42.28515625" customWidth="1"/>
    <col min="3" max="3" width="6.7109375" customWidth="1"/>
    <col min="4" max="4" width="10.85546875" customWidth="1"/>
    <col min="5" max="5" width="7.28515625" customWidth="1"/>
    <col min="6" max="6" width="7.7109375" customWidth="1"/>
    <col min="7" max="7" width="12" customWidth="1"/>
    <col min="8" max="8" width="12.85546875" customWidth="1"/>
    <col min="9" max="9" width="22.42578125" customWidth="1"/>
    <col min="10" max="10" width="14" customWidth="1"/>
    <col min="11" max="11" width="10.140625" customWidth="1"/>
    <col min="12" max="12" width="13.5703125" customWidth="1"/>
    <col min="15" max="15" width="5.140625" hidden="1" customWidth="1"/>
    <col min="16" max="16" width="15" hidden="1" customWidth="1"/>
    <col min="17" max="17" width="14.42578125" hidden="1" customWidth="1"/>
    <col min="18" max="18" width="3.140625" hidden="1" customWidth="1"/>
    <col min="19" max="19" width="2.42578125" hidden="1" customWidth="1"/>
    <col min="20" max="20" width="2.28515625" hidden="1" customWidth="1"/>
    <col min="21" max="21" width="11" hidden="1" customWidth="1"/>
    <col min="22" max="22" width="8.7109375" hidden="1" customWidth="1"/>
    <col min="23" max="23" width="7.5703125" hidden="1" customWidth="1"/>
    <col min="24" max="24" width="10" hidden="1" customWidth="1"/>
    <col min="25" max="25" width="10.140625" hidden="1" customWidth="1"/>
    <col min="26" max="26" width="13.5703125" hidden="1" customWidth="1"/>
  </cols>
  <sheetData>
    <row r="1" spans="1:26" ht="16.5" x14ac:dyDescent="0.2">
      <c r="A1" s="729" t="s">
        <v>944</v>
      </c>
      <c r="B1" s="729"/>
      <c r="C1" s="729"/>
      <c r="D1" s="729"/>
      <c r="E1" s="729"/>
      <c r="F1" s="729"/>
      <c r="G1" s="729"/>
      <c r="H1" s="729"/>
      <c r="I1" s="729"/>
      <c r="J1" s="729"/>
      <c r="K1" s="729"/>
      <c r="L1" s="729"/>
      <c r="O1" s="729" t="s">
        <v>944</v>
      </c>
      <c r="P1" s="729"/>
      <c r="Q1" s="729"/>
      <c r="R1" s="729"/>
      <c r="S1" s="729"/>
      <c r="T1" s="729"/>
      <c r="U1" s="729"/>
      <c r="V1" s="729"/>
      <c r="W1" s="729"/>
      <c r="X1" s="729"/>
      <c r="Y1" s="729"/>
      <c r="Z1" s="729"/>
    </row>
    <row r="2" spans="1:26" ht="39.75" customHeight="1" x14ac:dyDescent="0.2">
      <c r="A2" s="730" t="s">
        <v>945</v>
      </c>
      <c r="B2" s="730"/>
      <c r="C2" s="731" t="s">
        <v>946</v>
      </c>
      <c r="D2" s="731"/>
      <c r="E2" s="731"/>
      <c r="F2" s="731"/>
      <c r="G2" s="731"/>
      <c r="H2" s="731"/>
      <c r="I2" s="731"/>
      <c r="J2" s="731"/>
      <c r="K2" s="731"/>
      <c r="L2" s="731"/>
      <c r="O2" s="730" t="s">
        <v>945</v>
      </c>
      <c r="P2" s="730"/>
      <c r="Q2" s="731" t="s">
        <v>947</v>
      </c>
      <c r="R2" s="731"/>
      <c r="S2" s="731"/>
      <c r="T2" s="731"/>
      <c r="U2" s="731"/>
      <c r="V2" s="731"/>
      <c r="W2" s="731"/>
      <c r="X2" s="731"/>
      <c r="Y2" s="731"/>
      <c r="Z2" s="731"/>
    </row>
    <row r="3" spans="1:26" ht="14.25" x14ac:dyDescent="0.2">
      <c r="A3" s="730"/>
      <c r="B3" s="730"/>
      <c r="C3" s="730" t="s">
        <v>948</v>
      </c>
      <c r="D3" s="730"/>
      <c r="E3" s="730"/>
      <c r="F3" s="730"/>
      <c r="G3" s="730"/>
      <c r="H3" s="730"/>
      <c r="I3" s="730"/>
      <c r="J3" s="730"/>
      <c r="K3" s="730"/>
      <c r="L3" s="730"/>
      <c r="O3" s="730" t="s">
        <v>949</v>
      </c>
      <c r="P3" s="730"/>
      <c r="Q3" s="730" t="s">
        <v>950</v>
      </c>
      <c r="R3" s="730"/>
      <c r="S3" s="730"/>
      <c r="T3" s="730"/>
      <c r="U3" s="730"/>
      <c r="V3" s="730"/>
      <c r="W3" s="730"/>
      <c r="X3" s="730"/>
      <c r="Y3" s="730"/>
      <c r="Z3" s="730"/>
    </row>
    <row r="4" spans="1:26" ht="14.25" x14ac:dyDescent="0.2">
      <c r="A4" s="732" t="s">
        <v>951</v>
      </c>
      <c r="B4" s="732" t="s">
        <v>182</v>
      </c>
      <c r="C4" s="732"/>
      <c r="D4" s="733" t="s">
        <v>837</v>
      </c>
      <c r="E4" s="733"/>
      <c r="F4" s="733"/>
      <c r="G4" s="733"/>
      <c r="H4" s="733"/>
      <c r="I4" s="733"/>
      <c r="J4" s="732" t="s">
        <v>181</v>
      </c>
      <c r="K4" s="732" t="s">
        <v>250</v>
      </c>
      <c r="L4" s="732" t="s">
        <v>251</v>
      </c>
      <c r="O4" s="732" t="s">
        <v>951</v>
      </c>
      <c r="P4" s="732" t="s">
        <v>182</v>
      </c>
      <c r="Q4" s="732"/>
      <c r="R4" s="733" t="s">
        <v>837</v>
      </c>
      <c r="S4" s="733"/>
      <c r="T4" s="733"/>
      <c r="U4" s="733"/>
      <c r="V4" s="733"/>
      <c r="W4" s="733"/>
      <c r="X4" s="732" t="s">
        <v>181</v>
      </c>
      <c r="Y4" s="732" t="s">
        <v>250</v>
      </c>
      <c r="Z4" s="732" t="s">
        <v>251</v>
      </c>
    </row>
    <row r="5" spans="1:26" ht="14.25" x14ac:dyDescent="0.2">
      <c r="A5" s="732"/>
      <c r="B5" s="732"/>
      <c r="C5" s="732"/>
      <c r="D5" s="737" t="s">
        <v>404</v>
      </c>
      <c r="E5" s="738"/>
      <c r="F5" s="739"/>
      <c r="G5" s="256" t="s">
        <v>457</v>
      </c>
      <c r="H5" s="256" t="s">
        <v>458</v>
      </c>
      <c r="I5" s="257" t="s">
        <v>459</v>
      </c>
      <c r="J5" s="732"/>
      <c r="K5" s="732"/>
      <c r="L5" s="732"/>
      <c r="O5" s="732"/>
      <c r="P5" s="732"/>
      <c r="Q5" s="732"/>
      <c r="R5" s="737" t="s">
        <v>404</v>
      </c>
      <c r="S5" s="738"/>
      <c r="T5" s="739"/>
      <c r="U5" s="256" t="s">
        <v>457</v>
      </c>
      <c r="V5" s="256" t="s">
        <v>458</v>
      </c>
      <c r="W5" s="257" t="s">
        <v>459</v>
      </c>
      <c r="X5" s="732"/>
      <c r="Y5" s="732"/>
      <c r="Z5" s="732"/>
    </row>
    <row r="6" spans="1:26" ht="14.25" x14ac:dyDescent="0.2">
      <c r="A6" s="256">
        <v>1</v>
      </c>
      <c r="B6" s="737">
        <v>2</v>
      </c>
      <c r="C6" s="739"/>
      <c r="D6" s="737">
        <v>3</v>
      </c>
      <c r="E6" s="738"/>
      <c r="F6" s="739"/>
      <c r="G6" s="256">
        <v>4</v>
      </c>
      <c r="H6" s="256">
        <v>5</v>
      </c>
      <c r="I6" s="258">
        <v>6</v>
      </c>
      <c r="J6" s="256">
        <v>7</v>
      </c>
      <c r="K6" s="256">
        <v>8</v>
      </c>
      <c r="L6" s="256">
        <v>9</v>
      </c>
      <c r="O6" s="256">
        <v>1</v>
      </c>
      <c r="P6" s="737">
        <v>2</v>
      </c>
      <c r="Q6" s="739"/>
      <c r="R6" s="737">
        <v>3</v>
      </c>
      <c r="S6" s="738"/>
      <c r="T6" s="739"/>
      <c r="U6" s="256">
        <v>4</v>
      </c>
      <c r="V6" s="256">
        <v>5</v>
      </c>
      <c r="W6" s="258">
        <v>6</v>
      </c>
      <c r="X6" s="256">
        <v>7</v>
      </c>
      <c r="Y6" s="256">
        <v>8</v>
      </c>
      <c r="Z6" s="256">
        <v>9</v>
      </c>
    </row>
    <row r="7" spans="1:26" ht="117" customHeight="1" x14ac:dyDescent="0.2">
      <c r="A7" s="259">
        <v>1</v>
      </c>
      <c r="B7" s="734" t="s">
        <v>952</v>
      </c>
      <c r="C7" s="734"/>
      <c r="D7" s="734"/>
      <c r="E7" s="734"/>
      <c r="F7" s="734"/>
      <c r="G7" s="734"/>
      <c r="H7" s="734"/>
      <c r="I7" s="734"/>
      <c r="J7" s="734"/>
      <c r="K7" s="260"/>
      <c r="L7" s="260"/>
      <c r="O7" s="259">
        <v>1</v>
      </c>
      <c r="P7" s="734" t="s">
        <v>952</v>
      </c>
      <c r="Q7" s="734"/>
      <c r="R7" s="734"/>
      <c r="S7" s="734"/>
      <c r="T7" s="734"/>
      <c r="U7" s="734"/>
      <c r="V7" s="734"/>
      <c r="W7" s="734"/>
      <c r="X7" s="734"/>
      <c r="Y7" s="260"/>
      <c r="Z7" s="260"/>
    </row>
    <row r="8" spans="1:26" ht="16.5" x14ac:dyDescent="0.2">
      <c r="A8" s="259"/>
      <c r="B8" s="735" t="s">
        <v>953</v>
      </c>
      <c r="C8" s="735"/>
      <c r="D8" s="262">
        <v>3</v>
      </c>
      <c r="E8" s="262" t="s">
        <v>954</v>
      </c>
      <c r="F8" s="262">
        <v>1</v>
      </c>
      <c r="G8" s="263">
        <v>5.6</v>
      </c>
      <c r="H8" s="263">
        <v>6</v>
      </c>
      <c r="I8" s="263">
        <v>0.5</v>
      </c>
      <c r="J8" s="263">
        <f>I8*H8*G8*F8*D8</f>
        <v>50.399999999999991</v>
      </c>
      <c r="K8" s="260"/>
      <c r="L8" s="260"/>
      <c r="O8" s="259"/>
      <c r="P8" s="735" t="s">
        <v>953</v>
      </c>
      <c r="Q8" s="735"/>
      <c r="R8" s="262">
        <v>3</v>
      </c>
      <c r="S8" s="262" t="s">
        <v>954</v>
      </c>
      <c r="T8" s="262">
        <v>1</v>
      </c>
      <c r="U8" s="263">
        <v>5.6</v>
      </c>
      <c r="V8" s="263">
        <v>6</v>
      </c>
      <c r="W8" s="263">
        <v>0.5</v>
      </c>
      <c r="X8" s="263">
        <f>W8*V8*U8*T8*R8</f>
        <v>50.399999999999991</v>
      </c>
      <c r="Y8" s="260"/>
      <c r="Z8" s="260"/>
    </row>
    <row r="9" spans="1:26" ht="16.5" x14ac:dyDescent="0.2">
      <c r="A9" s="264"/>
      <c r="B9" s="261"/>
      <c r="C9" s="261"/>
      <c r="D9" s="262"/>
      <c r="E9" s="262"/>
      <c r="F9" s="262"/>
      <c r="G9" s="263"/>
      <c r="H9" s="263"/>
      <c r="I9" s="265"/>
      <c r="J9" s="263">
        <f>SUM(J8:J8)</f>
        <v>50.399999999999991</v>
      </c>
      <c r="K9" s="260"/>
      <c r="L9" s="260"/>
      <c r="O9" s="264"/>
      <c r="P9" s="261"/>
      <c r="Q9" s="261"/>
      <c r="R9" s="262"/>
      <c r="S9" s="262"/>
      <c r="T9" s="262"/>
      <c r="U9" s="263"/>
      <c r="V9" s="263"/>
      <c r="W9" s="265"/>
      <c r="X9" s="263">
        <f>SUM(X8:X8)</f>
        <v>50.399999999999991</v>
      </c>
      <c r="Y9" s="260"/>
      <c r="Z9" s="260"/>
    </row>
    <row r="10" spans="1:26" ht="16.5" x14ac:dyDescent="0.2">
      <c r="A10" s="264"/>
      <c r="B10" s="736"/>
      <c r="C10" s="736"/>
      <c r="D10" s="266"/>
      <c r="E10" s="266"/>
      <c r="F10" s="266"/>
      <c r="G10" s="267"/>
      <c r="H10" s="262"/>
      <c r="I10" s="265" t="s">
        <v>955</v>
      </c>
      <c r="J10" s="268">
        <f>ROUNDUP(J9,0)</f>
        <v>51</v>
      </c>
      <c r="K10" s="269">
        <f>'[659]Road data'!J1600</f>
        <v>856</v>
      </c>
      <c r="L10" s="260">
        <f>ROUND(J10*K10,0)</f>
        <v>43656</v>
      </c>
      <c r="O10" s="264"/>
      <c r="P10" s="736"/>
      <c r="Q10" s="736"/>
      <c r="R10" s="266"/>
      <c r="S10" s="266"/>
      <c r="T10" s="266"/>
      <c r="U10" s="267"/>
      <c r="V10" s="262"/>
      <c r="W10" s="265" t="s">
        <v>955</v>
      </c>
      <c r="X10" s="268">
        <f>ROUNDUP(X9,0)</f>
        <v>51</v>
      </c>
      <c r="Y10" s="269">
        <f>'[659]Road data'!X1600</f>
        <v>0</v>
      </c>
      <c r="Z10" s="260">
        <f>ROUND(X10*Y10,0)</f>
        <v>0</v>
      </c>
    </row>
    <row r="11" spans="1:26" ht="16.5" x14ac:dyDescent="0.2">
      <c r="A11" s="264"/>
      <c r="B11" s="736"/>
      <c r="C11" s="736"/>
      <c r="D11" s="270"/>
      <c r="E11" s="270"/>
      <c r="F11" s="270"/>
      <c r="G11" s="267"/>
      <c r="H11" s="262"/>
      <c r="I11" s="265"/>
      <c r="J11" s="271" t="s">
        <v>184</v>
      </c>
      <c r="K11" s="260" t="s">
        <v>255</v>
      </c>
      <c r="L11" s="260"/>
      <c r="O11" s="264"/>
      <c r="P11" s="736"/>
      <c r="Q11" s="736"/>
      <c r="R11" s="270"/>
      <c r="S11" s="270"/>
      <c r="T11" s="270"/>
      <c r="U11" s="267"/>
      <c r="V11" s="262"/>
      <c r="W11" s="265"/>
      <c r="X11" s="271" t="s">
        <v>184</v>
      </c>
      <c r="Y11" s="260" t="s">
        <v>255</v>
      </c>
      <c r="Z11" s="260"/>
    </row>
    <row r="12" spans="1:26" ht="14.25" x14ac:dyDescent="0.2">
      <c r="A12" s="256"/>
      <c r="B12" s="256"/>
      <c r="C12" s="256"/>
      <c r="D12" s="256"/>
      <c r="E12" s="256"/>
      <c r="F12" s="256"/>
      <c r="G12" s="256"/>
      <c r="H12" s="256"/>
      <c r="I12" s="258"/>
      <c r="J12" s="256"/>
      <c r="K12" s="272"/>
      <c r="L12" s="272"/>
      <c r="O12" s="256"/>
      <c r="P12" s="256"/>
      <c r="Q12" s="256"/>
      <c r="R12" s="256"/>
      <c r="S12" s="256"/>
      <c r="T12" s="256"/>
      <c r="U12" s="256"/>
      <c r="V12" s="256"/>
      <c r="W12" s="258"/>
      <c r="X12" s="256"/>
      <c r="Y12" s="272"/>
      <c r="Z12" s="272"/>
    </row>
    <row r="13" spans="1:26" ht="52.5" customHeight="1" x14ac:dyDescent="0.2">
      <c r="A13" s="259">
        <v>2</v>
      </c>
      <c r="B13" s="734" t="s">
        <v>956</v>
      </c>
      <c r="C13" s="734"/>
      <c r="D13" s="734"/>
      <c r="E13" s="734"/>
      <c r="F13" s="734"/>
      <c r="G13" s="734"/>
      <c r="H13" s="734"/>
      <c r="I13" s="734"/>
      <c r="J13" s="734"/>
      <c r="K13" s="260"/>
      <c r="L13" s="260"/>
      <c r="O13" s="259">
        <v>2</v>
      </c>
      <c r="P13" s="734" t="s">
        <v>956</v>
      </c>
      <c r="Q13" s="734"/>
      <c r="R13" s="734"/>
      <c r="S13" s="734"/>
      <c r="T13" s="734"/>
      <c r="U13" s="734"/>
      <c r="V13" s="734"/>
      <c r="W13" s="734"/>
      <c r="X13" s="734"/>
      <c r="Y13" s="260"/>
      <c r="Z13" s="260"/>
    </row>
    <row r="14" spans="1:26" ht="16.5" x14ac:dyDescent="0.2">
      <c r="A14" s="259"/>
      <c r="B14" s="735" t="s">
        <v>957</v>
      </c>
      <c r="C14" s="735" t="s">
        <v>958</v>
      </c>
      <c r="D14" s="262">
        <v>3</v>
      </c>
      <c r="E14" s="262" t="s">
        <v>954</v>
      </c>
      <c r="F14" s="262">
        <v>2</v>
      </c>
      <c r="G14" s="263">
        <v>5.6</v>
      </c>
      <c r="H14" s="263">
        <v>1.2</v>
      </c>
      <c r="I14" s="263">
        <v>3</v>
      </c>
      <c r="J14" s="263">
        <f>I14*H14*G14*F14*D14</f>
        <v>120.95999999999998</v>
      </c>
      <c r="K14" s="260"/>
      <c r="L14" s="260"/>
      <c r="O14" s="259"/>
      <c r="P14" s="735" t="s">
        <v>957</v>
      </c>
      <c r="Q14" s="735" t="s">
        <v>958</v>
      </c>
      <c r="R14" s="262">
        <v>3</v>
      </c>
      <c r="S14" s="262" t="s">
        <v>954</v>
      </c>
      <c r="T14" s="262">
        <v>2</v>
      </c>
      <c r="U14" s="263">
        <v>5.6</v>
      </c>
      <c r="V14" s="263">
        <v>1.2</v>
      </c>
      <c r="W14" s="263">
        <v>1.3</v>
      </c>
      <c r="X14" s="263">
        <f>W14*V14*U14*T14*R14</f>
        <v>52.415999999999997</v>
      </c>
      <c r="Y14" s="260"/>
      <c r="Z14" s="260"/>
    </row>
    <row r="15" spans="1:26" ht="16.5" x14ac:dyDescent="0.2">
      <c r="A15" s="264"/>
      <c r="B15" s="261"/>
      <c r="C15" s="261"/>
      <c r="D15" s="262"/>
      <c r="E15" s="262"/>
      <c r="F15" s="262"/>
      <c r="G15" s="263"/>
      <c r="H15" s="263"/>
      <c r="I15" s="265"/>
      <c r="J15" s="263">
        <f>SUM(J14:J14)</f>
        <v>120.95999999999998</v>
      </c>
      <c r="K15" s="260"/>
      <c r="L15" s="260"/>
      <c r="O15" s="264"/>
      <c r="P15" s="261"/>
      <c r="Q15" s="261"/>
      <c r="R15" s="262"/>
      <c r="S15" s="262"/>
      <c r="T15" s="262"/>
      <c r="U15" s="263"/>
      <c r="V15" s="263"/>
      <c r="W15" s="265"/>
      <c r="X15" s="263">
        <f>SUM(X14:X14)</f>
        <v>52.415999999999997</v>
      </c>
      <c r="Y15" s="260"/>
      <c r="Z15" s="260"/>
    </row>
    <row r="16" spans="1:26" ht="16.5" x14ac:dyDescent="0.2">
      <c r="A16" s="264"/>
      <c r="B16" s="736"/>
      <c r="C16" s="736"/>
      <c r="D16" s="266"/>
      <c r="E16" s="266"/>
      <c r="F16" s="266"/>
      <c r="G16" s="267"/>
      <c r="H16" s="262"/>
      <c r="I16" s="265" t="s">
        <v>955</v>
      </c>
      <c r="J16" s="268">
        <f>ROUNDUP(J15,0)</f>
        <v>121</v>
      </c>
      <c r="K16" s="269">
        <f>'[659]Road data'!J1620</f>
        <v>578</v>
      </c>
      <c r="L16" s="260">
        <f>ROUND(J16*K16,0)</f>
        <v>69938</v>
      </c>
      <c r="O16" s="264"/>
      <c r="P16" s="736"/>
      <c r="Q16" s="736"/>
      <c r="R16" s="266"/>
      <c r="S16" s="266"/>
      <c r="T16" s="266"/>
      <c r="U16" s="267"/>
      <c r="V16" s="262"/>
      <c r="W16" s="265" t="s">
        <v>955</v>
      </c>
      <c r="X16" s="268">
        <f>ROUNDUP(X15,0)</f>
        <v>53</v>
      </c>
      <c r="Y16" s="269">
        <f>'[659]Road data'!X1620</f>
        <v>0</v>
      </c>
      <c r="Z16" s="260">
        <f>ROUND(X16*Y16,0)</f>
        <v>0</v>
      </c>
    </row>
    <row r="17" spans="1:26" ht="16.5" x14ac:dyDescent="0.2">
      <c r="A17" s="264"/>
      <c r="B17" s="736"/>
      <c r="C17" s="736"/>
      <c r="D17" s="270"/>
      <c r="E17" s="270"/>
      <c r="F17" s="270"/>
      <c r="G17" s="267"/>
      <c r="H17" s="262"/>
      <c r="I17" s="265"/>
      <c r="J17" s="271" t="s">
        <v>184</v>
      </c>
      <c r="K17" s="260" t="s">
        <v>255</v>
      </c>
      <c r="L17" s="260"/>
      <c r="O17" s="264"/>
      <c r="P17" s="736"/>
      <c r="Q17" s="736"/>
      <c r="R17" s="270"/>
      <c r="S17" s="270"/>
      <c r="T17" s="270"/>
      <c r="U17" s="267"/>
      <c r="V17" s="262"/>
      <c r="W17" s="265"/>
      <c r="X17" s="271" t="s">
        <v>184</v>
      </c>
      <c r="Y17" s="260" t="s">
        <v>255</v>
      </c>
      <c r="Z17" s="260"/>
    </row>
    <row r="18" spans="1:26" ht="14.25" x14ac:dyDescent="0.2">
      <c r="A18" s="256"/>
      <c r="B18" s="256"/>
      <c r="C18" s="256"/>
      <c r="D18" s="256"/>
      <c r="E18" s="256"/>
      <c r="F18" s="256"/>
      <c r="G18" s="256"/>
      <c r="H18" s="256"/>
      <c r="I18" s="258"/>
      <c r="J18" s="256"/>
      <c r="K18" s="272"/>
      <c r="L18" s="272"/>
      <c r="O18" s="256"/>
      <c r="P18" s="256"/>
      <c r="Q18" s="256"/>
      <c r="R18" s="256"/>
      <c r="S18" s="256"/>
      <c r="T18" s="256"/>
      <c r="U18" s="256"/>
      <c r="V18" s="256"/>
      <c r="W18" s="258"/>
      <c r="X18" s="256"/>
      <c r="Y18" s="272"/>
      <c r="Z18" s="272"/>
    </row>
    <row r="19" spans="1:26" ht="103.5" customHeight="1" x14ac:dyDescent="0.2">
      <c r="A19" s="259">
        <v>3</v>
      </c>
      <c r="B19" s="734" t="s">
        <v>959</v>
      </c>
      <c r="C19" s="734"/>
      <c r="D19" s="734"/>
      <c r="E19" s="734"/>
      <c r="F19" s="734"/>
      <c r="G19" s="734"/>
      <c r="H19" s="734"/>
      <c r="I19" s="734"/>
      <c r="J19" s="734"/>
      <c r="K19" s="260"/>
      <c r="L19" s="260"/>
      <c r="O19" s="259">
        <v>3</v>
      </c>
      <c r="P19" s="734" t="s">
        <v>959</v>
      </c>
      <c r="Q19" s="734"/>
      <c r="R19" s="734"/>
      <c r="S19" s="734"/>
      <c r="T19" s="734"/>
      <c r="U19" s="734"/>
      <c r="V19" s="734"/>
      <c r="W19" s="734"/>
      <c r="X19" s="734"/>
      <c r="Y19" s="260"/>
      <c r="Z19" s="260"/>
    </row>
    <row r="20" spans="1:26" ht="16.5" x14ac:dyDescent="0.2">
      <c r="A20" s="259"/>
      <c r="B20" s="735" t="s">
        <v>960</v>
      </c>
      <c r="C20" s="735" t="s">
        <v>958</v>
      </c>
      <c r="D20" s="262">
        <v>3</v>
      </c>
      <c r="E20" s="262" t="s">
        <v>954</v>
      </c>
      <c r="F20" s="262">
        <v>1</v>
      </c>
      <c r="G20" s="263">
        <v>3.2</v>
      </c>
      <c r="H20" s="263">
        <v>6</v>
      </c>
      <c r="I20" s="263">
        <v>0.5</v>
      </c>
      <c r="J20" s="263">
        <f>I20*H20*G20*F20*D20</f>
        <v>28.800000000000004</v>
      </c>
      <c r="K20" s="260"/>
      <c r="L20" s="260"/>
      <c r="O20" s="259"/>
      <c r="P20" s="735" t="s">
        <v>960</v>
      </c>
      <c r="Q20" s="735" t="s">
        <v>958</v>
      </c>
      <c r="R20" s="262">
        <v>3</v>
      </c>
      <c r="S20" s="262" t="s">
        <v>954</v>
      </c>
      <c r="T20" s="262">
        <v>1</v>
      </c>
      <c r="U20" s="263">
        <v>3.2</v>
      </c>
      <c r="V20" s="263">
        <v>6</v>
      </c>
      <c r="W20" s="263">
        <v>0.5</v>
      </c>
      <c r="X20" s="263">
        <f>W20*V20*U20*T20*R20</f>
        <v>28.800000000000004</v>
      </c>
      <c r="Y20" s="260"/>
      <c r="Z20" s="260"/>
    </row>
    <row r="21" spans="1:26" ht="16.5" x14ac:dyDescent="0.2">
      <c r="A21" s="264"/>
      <c r="B21" s="261"/>
      <c r="C21" s="261"/>
      <c r="D21" s="262"/>
      <c r="E21" s="262"/>
      <c r="F21" s="262"/>
      <c r="G21" s="263"/>
      <c r="H21" s="263"/>
      <c r="I21" s="265"/>
      <c r="J21" s="263">
        <f>SUM(J20:J20)</f>
        <v>28.800000000000004</v>
      </c>
      <c r="K21" s="260"/>
      <c r="L21" s="260"/>
      <c r="O21" s="264"/>
      <c r="P21" s="261"/>
      <c r="Q21" s="261"/>
      <c r="R21" s="262"/>
      <c r="S21" s="262"/>
      <c r="T21" s="262"/>
      <c r="U21" s="263"/>
      <c r="V21" s="263"/>
      <c r="W21" s="265"/>
      <c r="X21" s="263">
        <f>SUM(X20:X20)</f>
        <v>28.800000000000004</v>
      </c>
      <c r="Y21" s="260"/>
      <c r="Z21" s="260"/>
    </row>
    <row r="22" spans="1:26" ht="16.5" x14ac:dyDescent="0.2">
      <c r="A22" s="264"/>
      <c r="B22" s="736"/>
      <c r="C22" s="736"/>
      <c r="D22" s="266"/>
      <c r="E22" s="266"/>
      <c r="F22" s="266"/>
      <c r="G22" s="267"/>
      <c r="H22" s="262"/>
      <c r="I22" s="265" t="s">
        <v>955</v>
      </c>
      <c r="J22" s="268">
        <f>ROUNDUP(J21,0)</f>
        <v>29</v>
      </c>
      <c r="K22" s="269">
        <f>'[659]Road data'!J1643</f>
        <v>1498</v>
      </c>
      <c r="L22" s="260">
        <f>ROUND(J22*K22,0)</f>
        <v>43442</v>
      </c>
      <c r="O22" s="264"/>
      <c r="P22" s="736"/>
      <c r="Q22" s="736"/>
      <c r="R22" s="266"/>
      <c r="S22" s="266"/>
      <c r="T22" s="266"/>
      <c r="U22" s="267"/>
      <c r="V22" s="262"/>
      <c r="W22" s="265" t="s">
        <v>955</v>
      </c>
      <c r="X22" s="268">
        <f>ROUNDUP(X21,0)</f>
        <v>29</v>
      </c>
      <c r="Y22" s="269">
        <f>'[659]Road data'!X1643</f>
        <v>0</v>
      </c>
      <c r="Z22" s="260">
        <f>ROUND(X22*Y22,0)</f>
        <v>0</v>
      </c>
    </row>
    <row r="23" spans="1:26" ht="16.5" x14ac:dyDescent="0.2">
      <c r="A23" s="264"/>
      <c r="B23" s="736"/>
      <c r="C23" s="736"/>
      <c r="D23" s="270"/>
      <c r="E23" s="270"/>
      <c r="F23" s="270"/>
      <c r="G23" s="267"/>
      <c r="H23" s="262"/>
      <c r="I23" s="265"/>
      <c r="J23" s="271" t="s">
        <v>184</v>
      </c>
      <c r="K23" s="260" t="s">
        <v>255</v>
      </c>
      <c r="L23" s="260"/>
      <c r="O23" s="264"/>
      <c r="P23" s="736"/>
      <c r="Q23" s="736"/>
      <c r="R23" s="270"/>
      <c r="S23" s="270"/>
      <c r="T23" s="270"/>
      <c r="U23" s="267"/>
      <c r="V23" s="262"/>
      <c r="W23" s="265"/>
      <c r="X23" s="271" t="s">
        <v>184</v>
      </c>
      <c r="Y23" s="260" t="s">
        <v>255</v>
      </c>
      <c r="Z23" s="260"/>
    </row>
    <row r="24" spans="1:26" ht="14.25" x14ac:dyDescent="0.2">
      <c r="A24" s="256"/>
      <c r="B24" s="256"/>
      <c r="C24" s="256"/>
      <c r="D24" s="256"/>
      <c r="E24" s="256"/>
      <c r="F24" s="256"/>
      <c r="G24" s="256"/>
      <c r="H24" s="256"/>
      <c r="I24" s="258"/>
      <c r="J24" s="256"/>
      <c r="K24" s="272"/>
      <c r="L24" s="272"/>
      <c r="O24" s="256"/>
      <c r="P24" s="256"/>
      <c r="Q24" s="256"/>
      <c r="R24" s="256"/>
      <c r="S24" s="256"/>
      <c r="T24" s="256"/>
      <c r="U24" s="256"/>
      <c r="V24" s="256"/>
      <c r="W24" s="258"/>
      <c r="X24" s="256"/>
      <c r="Y24" s="272"/>
      <c r="Z24" s="272"/>
    </row>
    <row r="25" spans="1:26" ht="86.25" customHeight="1" x14ac:dyDescent="0.2">
      <c r="A25" s="259">
        <v>4</v>
      </c>
      <c r="B25" s="734" t="s">
        <v>934</v>
      </c>
      <c r="C25" s="734"/>
      <c r="D25" s="734"/>
      <c r="E25" s="734"/>
      <c r="F25" s="734"/>
      <c r="G25" s="734"/>
      <c r="H25" s="734"/>
      <c r="I25" s="734"/>
      <c r="J25" s="734"/>
      <c r="K25" s="260"/>
      <c r="L25" s="260"/>
      <c r="O25" s="259">
        <v>4</v>
      </c>
      <c r="P25" s="734" t="s">
        <v>934</v>
      </c>
      <c r="Q25" s="734"/>
      <c r="R25" s="734"/>
      <c r="S25" s="734"/>
      <c r="T25" s="734"/>
      <c r="U25" s="734"/>
      <c r="V25" s="734"/>
      <c r="W25" s="734"/>
      <c r="X25" s="734"/>
      <c r="Y25" s="260"/>
      <c r="Z25" s="260"/>
    </row>
    <row r="26" spans="1:26" ht="16.5" x14ac:dyDescent="0.2">
      <c r="A26" s="259"/>
      <c r="B26" s="735" t="s">
        <v>953</v>
      </c>
      <c r="C26" s="735" t="s">
        <v>958</v>
      </c>
      <c r="D26" s="262">
        <v>3</v>
      </c>
      <c r="E26" s="262" t="s">
        <v>954</v>
      </c>
      <c r="F26" s="262">
        <v>1</v>
      </c>
      <c r="G26" s="263">
        <v>7</v>
      </c>
      <c r="H26" s="263">
        <v>10.6</v>
      </c>
      <c r="I26" s="263">
        <v>1.5</v>
      </c>
      <c r="J26" s="263">
        <f>I26*H26*G26*F26*D26</f>
        <v>333.9</v>
      </c>
      <c r="K26" s="260"/>
      <c r="L26" s="260"/>
      <c r="O26" s="259"/>
      <c r="P26" s="735" t="s">
        <v>953</v>
      </c>
      <c r="Q26" s="735" t="s">
        <v>958</v>
      </c>
      <c r="R26" s="262">
        <v>3</v>
      </c>
      <c r="S26" s="262" t="s">
        <v>954</v>
      </c>
      <c r="T26" s="262">
        <v>2</v>
      </c>
      <c r="U26" s="263">
        <v>2.65</v>
      </c>
      <c r="V26" s="263">
        <v>10.6</v>
      </c>
      <c r="W26" s="263">
        <v>2.4500000000000002</v>
      </c>
      <c r="X26" s="263">
        <f>W26*V26*U26*T26*R26</f>
        <v>412.92300000000006</v>
      </c>
      <c r="Y26" s="260"/>
      <c r="Z26" s="260"/>
    </row>
    <row r="27" spans="1:26" ht="16.5" x14ac:dyDescent="0.2">
      <c r="A27" s="264"/>
      <c r="B27" s="735" t="s">
        <v>961</v>
      </c>
      <c r="C27" s="735" t="s">
        <v>958</v>
      </c>
      <c r="D27" s="262">
        <v>3</v>
      </c>
      <c r="E27" s="262" t="s">
        <v>954</v>
      </c>
      <c r="F27" s="262">
        <v>4</v>
      </c>
      <c r="G27" s="263">
        <v>2.5</v>
      </c>
      <c r="H27" s="263">
        <v>2.65</v>
      </c>
      <c r="I27" s="263">
        <v>1.5</v>
      </c>
      <c r="J27" s="263">
        <f>I27*H27*G27*F27*D27</f>
        <v>119.25</v>
      </c>
      <c r="K27" s="260"/>
      <c r="L27" s="260"/>
      <c r="O27" s="264"/>
      <c r="P27" s="735" t="s">
        <v>961</v>
      </c>
      <c r="Q27" s="735" t="s">
        <v>958</v>
      </c>
      <c r="R27" s="262">
        <v>3</v>
      </c>
      <c r="S27" s="262" t="s">
        <v>954</v>
      </c>
      <c r="T27" s="262">
        <v>4</v>
      </c>
      <c r="U27" s="263">
        <v>2.4</v>
      </c>
      <c r="V27" s="263">
        <v>1.93</v>
      </c>
      <c r="W27" s="263">
        <v>2.5</v>
      </c>
      <c r="X27" s="263">
        <f>W27*V27*U27*T27*R27</f>
        <v>138.96</v>
      </c>
      <c r="Y27" s="260"/>
      <c r="Z27" s="260"/>
    </row>
    <row r="28" spans="1:26" ht="16.5" x14ac:dyDescent="0.2">
      <c r="A28" s="264"/>
      <c r="B28" s="261"/>
      <c r="C28" s="261"/>
      <c r="D28" s="262"/>
      <c r="E28" s="262"/>
      <c r="F28" s="262"/>
      <c r="G28" s="263"/>
      <c r="H28" s="263"/>
      <c r="I28" s="265"/>
      <c r="J28" s="263">
        <f>SUM(J26:J27)</f>
        <v>453.15</v>
      </c>
      <c r="K28" s="260"/>
      <c r="L28" s="260"/>
      <c r="O28" s="264"/>
      <c r="P28" s="261"/>
      <c r="Q28" s="261"/>
      <c r="R28" s="262"/>
      <c r="S28" s="262"/>
      <c r="T28" s="262"/>
      <c r="U28" s="263"/>
      <c r="V28" s="263"/>
      <c r="W28" s="265"/>
      <c r="X28" s="263">
        <f>SUM(X26:X27)</f>
        <v>551.88300000000004</v>
      </c>
      <c r="Y28" s="260"/>
      <c r="Z28" s="260"/>
    </row>
    <row r="29" spans="1:26" ht="16.5" x14ac:dyDescent="0.2">
      <c r="A29" s="264"/>
      <c r="B29" s="736"/>
      <c r="C29" s="736"/>
      <c r="D29" s="266"/>
      <c r="E29" s="266"/>
      <c r="F29" s="266"/>
      <c r="G29" s="267"/>
      <c r="H29" s="262"/>
      <c r="I29" s="265" t="s">
        <v>955</v>
      </c>
      <c r="J29" s="268">
        <f>ROUNDUP(J28,0)</f>
        <v>454</v>
      </c>
      <c r="K29" s="269">
        <f>'[659]Pipe Culvert'!I12</f>
        <v>128.4</v>
      </c>
      <c r="L29" s="260">
        <f>ROUND(J29*K29,0)</f>
        <v>58294</v>
      </c>
      <c r="O29" s="264"/>
      <c r="P29" s="736"/>
      <c r="Q29" s="736"/>
      <c r="R29" s="266"/>
      <c r="S29" s="266"/>
      <c r="T29" s="266"/>
      <c r="U29" s="267"/>
      <c r="V29" s="262"/>
      <c r="W29" s="265" t="s">
        <v>955</v>
      </c>
      <c r="X29" s="268">
        <f>ROUNDUP(X28,0)</f>
        <v>552</v>
      </c>
      <c r="Y29" s="269">
        <f>'[659]Pipe Culvert'!W12</f>
        <v>0</v>
      </c>
      <c r="Z29" s="260">
        <f>ROUND(X29*Y29,0)</f>
        <v>0</v>
      </c>
    </row>
    <row r="30" spans="1:26" ht="16.5" x14ac:dyDescent="0.2">
      <c r="A30" s="264"/>
      <c r="B30" s="736"/>
      <c r="C30" s="736"/>
      <c r="D30" s="270"/>
      <c r="E30" s="270"/>
      <c r="F30" s="270"/>
      <c r="G30" s="267"/>
      <c r="H30" s="262"/>
      <c r="I30" s="265"/>
      <c r="J30" s="271" t="s">
        <v>184</v>
      </c>
      <c r="K30" s="260" t="s">
        <v>255</v>
      </c>
      <c r="L30" s="260"/>
      <c r="O30" s="264"/>
      <c r="P30" s="736"/>
      <c r="Q30" s="736"/>
      <c r="R30" s="270"/>
      <c r="S30" s="270"/>
      <c r="T30" s="270"/>
      <c r="U30" s="267"/>
      <c r="V30" s="262"/>
      <c r="W30" s="265"/>
      <c r="X30" s="271" t="s">
        <v>184</v>
      </c>
      <c r="Y30" s="260" t="s">
        <v>255</v>
      </c>
      <c r="Z30" s="260"/>
    </row>
    <row r="31" spans="1:26" ht="71.25" customHeight="1" x14ac:dyDescent="0.2">
      <c r="A31" s="259">
        <v>5</v>
      </c>
      <c r="B31" s="734" t="s">
        <v>935</v>
      </c>
      <c r="C31" s="734"/>
      <c r="D31" s="734"/>
      <c r="E31" s="734"/>
      <c r="F31" s="734"/>
      <c r="G31" s="734"/>
      <c r="H31" s="734"/>
      <c r="I31" s="734"/>
      <c r="J31" s="734"/>
      <c r="K31" s="260"/>
      <c r="L31" s="260"/>
      <c r="O31" s="259">
        <v>5</v>
      </c>
      <c r="P31" s="734" t="s">
        <v>935</v>
      </c>
      <c r="Q31" s="734"/>
      <c r="R31" s="734"/>
      <c r="S31" s="734"/>
      <c r="T31" s="734"/>
      <c r="U31" s="734"/>
      <c r="V31" s="734"/>
      <c r="W31" s="734"/>
      <c r="X31" s="734"/>
      <c r="Y31" s="260"/>
      <c r="Z31" s="260"/>
    </row>
    <row r="32" spans="1:26" ht="16.5" x14ac:dyDescent="0.2">
      <c r="A32" s="264"/>
      <c r="B32" s="735" t="s">
        <v>953</v>
      </c>
      <c r="C32" s="735" t="s">
        <v>958</v>
      </c>
      <c r="D32" s="262">
        <v>3</v>
      </c>
      <c r="E32" s="262" t="s">
        <v>954</v>
      </c>
      <c r="F32" s="262">
        <v>1</v>
      </c>
      <c r="G32" s="263">
        <v>7</v>
      </c>
      <c r="H32" s="263">
        <v>10.6</v>
      </c>
      <c r="I32" s="263">
        <v>0.15</v>
      </c>
      <c r="J32" s="263">
        <f>I32*H32*G32*F32*D32</f>
        <v>33.39</v>
      </c>
      <c r="K32" s="260"/>
      <c r="L32" s="260"/>
      <c r="O32" s="264"/>
      <c r="P32" s="735" t="s">
        <v>953</v>
      </c>
      <c r="Q32" s="735" t="s">
        <v>958</v>
      </c>
      <c r="R32" s="262">
        <v>3</v>
      </c>
      <c r="S32" s="262" t="s">
        <v>954</v>
      </c>
      <c r="T32" s="262">
        <v>2</v>
      </c>
      <c r="U32" s="263">
        <v>2.65</v>
      </c>
      <c r="V32" s="263">
        <v>10.6</v>
      </c>
      <c r="W32" s="263">
        <v>0.15</v>
      </c>
      <c r="X32" s="263">
        <f>W32*V32*U32*T32*R32</f>
        <v>25.280999999999999</v>
      </c>
      <c r="Y32" s="260"/>
      <c r="Z32" s="260"/>
    </row>
    <row r="33" spans="1:26" ht="16.5" x14ac:dyDescent="0.2">
      <c r="A33" s="264"/>
      <c r="B33" s="735" t="s">
        <v>961</v>
      </c>
      <c r="C33" s="735" t="s">
        <v>958</v>
      </c>
      <c r="D33" s="262">
        <v>3</v>
      </c>
      <c r="E33" s="262" t="s">
        <v>954</v>
      </c>
      <c r="F33" s="262">
        <v>4</v>
      </c>
      <c r="G33" s="263">
        <v>2.5</v>
      </c>
      <c r="H33" s="273">
        <v>2.65</v>
      </c>
      <c r="I33" s="263">
        <v>0.15</v>
      </c>
      <c r="J33" s="263">
        <f>I33*(2.65+1.65)/2*G33*F33*D33</f>
        <v>9.6749999999999989</v>
      </c>
      <c r="K33" s="260"/>
      <c r="L33" s="260"/>
      <c r="O33" s="264"/>
      <c r="P33" s="735" t="s">
        <v>961</v>
      </c>
      <c r="Q33" s="735" t="s">
        <v>958</v>
      </c>
      <c r="R33" s="262">
        <v>3</v>
      </c>
      <c r="S33" s="262" t="s">
        <v>954</v>
      </c>
      <c r="T33" s="262">
        <v>4</v>
      </c>
      <c r="U33" s="263">
        <v>2.4</v>
      </c>
      <c r="V33" s="263">
        <v>1.93</v>
      </c>
      <c r="W33" s="263">
        <v>0.15</v>
      </c>
      <c r="X33" s="263">
        <f>W33*V33*U33*T33*R33</f>
        <v>8.3376000000000001</v>
      </c>
      <c r="Y33" s="260"/>
      <c r="Z33" s="260"/>
    </row>
    <row r="34" spans="1:26" ht="16.5" x14ac:dyDescent="0.2">
      <c r="A34" s="264"/>
      <c r="B34" s="261"/>
      <c r="C34" s="261"/>
      <c r="D34" s="262"/>
      <c r="E34" s="262"/>
      <c r="F34" s="262"/>
      <c r="G34" s="263"/>
      <c r="H34" s="263"/>
      <c r="I34" s="263"/>
      <c r="J34" s="263">
        <f>SUM(J32:J33)</f>
        <v>43.064999999999998</v>
      </c>
      <c r="K34" s="260"/>
      <c r="L34" s="260"/>
      <c r="O34" s="264"/>
      <c r="P34" s="261"/>
      <c r="Q34" s="261"/>
      <c r="R34" s="262"/>
      <c r="S34" s="262"/>
      <c r="T34" s="262"/>
      <c r="U34" s="263"/>
      <c r="V34" s="263"/>
      <c r="W34" s="263"/>
      <c r="X34" s="263">
        <f>SUM(X32:X33)</f>
        <v>33.618600000000001</v>
      </c>
      <c r="Y34" s="260"/>
      <c r="Z34" s="260"/>
    </row>
    <row r="35" spans="1:26" ht="16.5" x14ac:dyDescent="0.2">
      <c r="A35" s="264"/>
      <c r="B35" s="736"/>
      <c r="C35" s="736"/>
      <c r="D35" s="266"/>
      <c r="E35" s="266"/>
      <c r="F35" s="266"/>
      <c r="G35" s="267"/>
      <c r="H35" s="262"/>
      <c r="I35" s="265" t="s">
        <v>955</v>
      </c>
      <c r="J35" s="268">
        <f>ROUNDUP(J34,0)</f>
        <v>44</v>
      </c>
      <c r="K35" s="269">
        <f>'[659]Pipe Culvert'!I22</f>
        <v>469</v>
      </c>
      <c r="L35" s="260">
        <f>ROUND(J35*K35,0)</f>
        <v>20636</v>
      </c>
      <c r="O35" s="264"/>
      <c r="P35" s="736"/>
      <c r="Q35" s="736"/>
      <c r="R35" s="266"/>
      <c r="S35" s="266"/>
      <c r="T35" s="266"/>
      <c r="U35" s="267"/>
      <c r="V35" s="262"/>
      <c r="W35" s="265" t="s">
        <v>955</v>
      </c>
      <c r="X35" s="268">
        <f>ROUNDUP(X34,0)</f>
        <v>34</v>
      </c>
      <c r="Y35" s="269">
        <f>'[659]Pipe Culvert'!W22</f>
        <v>0</v>
      </c>
      <c r="Z35" s="260">
        <f>ROUND(X35*Y35,0)</f>
        <v>0</v>
      </c>
    </row>
    <row r="36" spans="1:26" ht="16.5" x14ac:dyDescent="0.2">
      <c r="A36" s="264"/>
      <c r="B36" s="736"/>
      <c r="C36" s="736"/>
      <c r="D36" s="270"/>
      <c r="E36" s="270"/>
      <c r="F36" s="270"/>
      <c r="G36" s="267"/>
      <c r="H36" s="262"/>
      <c r="I36" s="265"/>
      <c r="J36" s="268" t="s">
        <v>184</v>
      </c>
      <c r="K36" s="260" t="s">
        <v>255</v>
      </c>
      <c r="L36" s="260"/>
      <c r="O36" s="264"/>
      <c r="P36" s="736"/>
      <c r="Q36" s="736"/>
      <c r="R36" s="270"/>
      <c r="S36" s="270"/>
      <c r="T36" s="270"/>
      <c r="U36" s="267"/>
      <c r="V36" s="262"/>
      <c r="W36" s="265"/>
      <c r="X36" s="268" t="s">
        <v>184</v>
      </c>
      <c r="Y36" s="260" t="s">
        <v>255</v>
      </c>
      <c r="Z36" s="260"/>
    </row>
    <row r="37" spans="1:26" ht="16.5" x14ac:dyDescent="0.2">
      <c r="A37" s="264"/>
      <c r="B37" s="262"/>
      <c r="C37" s="262"/>
      <c r="D37" s="270"/>
      <c r="E37" s="270"/>
      <c r="F37" s="270"/>
      <c r="G37" s="267"/>
      <c r="H37" s="262"/>
      <c r="I37" s="265"/>
      <c r="J37" s="268"/>
      <c r="K37" s="260"/>
      <c r="L37" s="260"/>
      <c r="O37" s="264"/>
      <c r="P37" s="262"/>
      <c r="Q37" s="262"/>
      <c r="R37" s="270"/>
      <c r="S37" s="270"/>
      <c r="T37" s="270"/>
      <c r="U37" s="267"/>
      <c r="V37" s="262"/>
      <c r="W37" s="265"/>
      <c r="X37" s="268"/>
      <c r="Y37" s="260"/>
      <c r="Z37" s="260"/>
    </row>
    <row r="38" spans="1:26" ht="80.25" customHeight="1" x14ac:dyDescent="0.2">
      <c r="A38" s="740">
        <v>6</v>
      </c>
      <c r="B38" s="734" t="s">
        <v>824</v>
      </c>
      <c r="C38" s="734"/>
      <c r="D38" s="734"/>
      <c r="E38" s="734"/>
      <c r="F38" s="734"/>
      <c r="G38" s="734"/>
      <c r="H38" s="734"/>
      <c r="I38" s="734"/>
      <c r="J38" s="734"/>
      <c r="K38" s="260"/>
      <c r="L38" s="260"/>
      <c r="O38" s="740">
        <v>6</v>
      </c>
      <c r="P38" s="734" t="s">
        <v>824</v>
      </c>
      <c r="Q38" s="734"/>
      <c r="R38" s="734"/>
      <c r="S38" s="734"/>
      <c r="T38" s="734"/>
      <c r="U38" s="734"/>
      <c r="V38" s="734"/>
      <c r="W38" s="734"/>
      <c r="X38" s="734"/>
      <c r="Y38" s="260"/>
      <c r="Z38" s="260"/>
    </row>
    <row r="39" spans="1:26" ht="16.5" x14ac:dyDescent="0.2">
      <c r="A39" s="740"/>
      <c r="B39" s="735" t="s">
        <v>953</v>
      </c>
      <c r="C39" s="735" t="s">
        <v>958</v>
      </c>
      <c r="D39" s="262">
        <v>3</v>
      </c>
      <c r="E39" s="262" t="s">
        <v>954</v>
      </c>
      <c r="F39" s="262">
        <v>1</v>
      </c>
      <c r="G39" s="263">
        <v>7</v>
      </c>
      <c r="H39" s="263">
        <v>10.6</v>
      </c>
      <c r="I39" s="263">
        <v>0.2</v>
      </c>
      <c r="J39" s="263">
        <f>I39*H39*G39*F39*D39</f>
        <v>44.519999999999996</v>
      </c>
      <c r="K39" s="260"/>
      <c r="L39" s="260"/>
      <c r="O39" s="740"/>
      <c r="P39" s="735" t="s">
        <v>953</v>
      </c>
      <c r="Q39" s="735" t="s">
        <v>958</v>
      </c>
      <c r="R39" s="262">
        <v>3</v>
      </c>
      <c r="S39" s="262" t="s">
        <v>954</v>
      </c>
      <c r="T39" s="262">
        <v>2</v>
      </c>
      <c r="U39" s="263">
        <v>2.65</v>
      </c>
      <c r="V39" s="263">
        <v>10.6</v>
      </c>
      <c r="W39" s="263">
        <v>0.2</v>
      </c>
      <c r="X39" s="263">
        <f>W39*V39*U39*T39*R39</f>
        <v>33.707999999999998</v>
      </c>
      <c r="Y39" s="260"/>
      <c r="Z39" s="260"/>
    </row>
    <row r="40" spans="1:26" ht="16.5" x14ac:dyDescent="0.2">
      <c r="A40" s="740"/>
      <c r="B40" s="735" t="s">
        <v>961</v>
      </c>
      <c r="C40" s="735" t="s">
        <v>958</v>
      </c>
      <c r="D40" s="262">
        <v>3</v>
      </c>
      <c r="E40" s="262" t="s">
        <v>954</v>
      </c>
      <c r="F40" s="262">
        <v>4</v>
      </c>
      <c r="G40" s="263">
        <v>2.5</v>
      </c>
      <c r="H40" s="273">
        <v>2.65</v>
      </c>
      <c r="I40" s="263">
        <v>0.4</v>
      </c>
      <c r="J40" s="263">
        <f>I40*(2.65+1.65)/2*G40*F40*D40</f>
        <v>25.799999999999997</v>
      </c>
      <c r="K40" s="260"/>
      <c r="L40" s="260"/>
      <c r="O40" s="740"/>
      <c r="P40" s="735" t="s">
        <v>961</v>
      </c>
      <c r="Q40" s="735" t="s">
        <v>958</v>
      </c>
      <c r="R40" s="262">
        <v>3</v>
      </c>
      <c r="S40" s="262" t="s">
        <v>954</v>
      </c>
      <c r="T40" s="262">
        <v>4</v>
      </c>
      <c r="U40" s="263">
        <v>2.4</v>
      </c>
      <c r="V40" s="263">
        <v>1.93</v>
      </c>
      <c r="W40" s="263">
        <v>0.2</v>
      </c>
      <c r="X40" s="263">
        <f>W40*V40*U40*T40*R40</f>
        <v>11.1168</v>
      </c>
      <c r="Y40" s="260"/>
      <c r="Z40" s="260"/>
    </row>
    <row r="41" spans="1:26" ht="16.5" x14ac:dyDescent="0.2">
      <c r="A41" s="740"/>
      <c r="B41" s="261"/>
      <c r="C41" s="261"/>
      <c r="D41" s="262"/>
      <c r="E41" s="262"/>
      <c r="F41" s="262"/>
      <c r="G41" s="263"/>
      <c r="H41" s="263"/>
      <c r="I41" s="263"/>
      <c r="J41" s="263">
        <f>SUM(J39:J40)</f>
        <v>70.319999999999993</v>
      </c>
      <c r="K41" s="260"/>
      <c r="L41" s="260"/>
      <c r="O41" s="740"/>
      <c r="P41" s="261"/>
      <c r="Q41" s="261"/>
      <c r="R41" s="262"/>
      <c r="S41" s="262"/>
      <c r="T41" s="262"/>
      <c r="U41" s="263"/>
      <c r="V41" s="263"/>
      <c r="W41" s="263"/>
      <c r="X41" s="263">
        <f>SUM(X39:X40)</f>
        <v>44.824799999999996</v>
      </c>
      <c r="Y41" s="260"/>
      <c r="Z41" s="260"/>
    </row>
    <row r="42" spans="1:26" ht="16.5" x14ac:dyDescent="0.2">
      <c r="A42" s="740"/>
      <c r="B42" s="736"/>
      <c r="C42" s="736"/>
      <c r="D42" s="266"/>
      <c r="E42" s="266"/>
      <c r="F42" s="266"/>
      <c r="G42" s="267"/>
      <c r="H42" s="262"/>
      <c r="I42" s="265" t="s">
        <v>955</v>
      </c>
      <c r="J42" s="268">
        <f>ROUNDUP(J41,0)</f>
        <v>71</v>
      </c>
      <c r="K42" s="269">
        <f>'[659]Road data'!J696</f>
        <v>4794</v>
      </c>
      <c r="L42" s="260">
        <f>ROUND(J42*K42,0)</f>
        <v>340374</v>
      </c>
      <c r="O42" s="740"/>
      <c r="P42" s="736"/>
      <c r="Q42" s="736"/>
      <c r="R42" s="266"/>
      <c r="S42" s="266"/>
      <c r="T42" s="266"/>
      <c r="U42" s="267"/>
      <c r="V42" s="262"/>
      <c r="W42" s="265" t="s">
        <v>955</v>
      </c>
      <c r="X42" s="268">
        <f>ROUNDUP(X41,0)</f>
        <v>45</v>
      </c>
      <c r="Y42" s="269">
        <f>'[659]Road data'!X696</f>
        <v>0</v>
      </c>
      <c r="Z42" s="260">
        <f>ROUND(X42*Y42,0)</f>
        <v>0</v>
      </c>
    </row>
    <row r="43" spans="1:26" ht="16.5" x14ac:dyDescent="0.2">
      <c r="A43" s="740"/>
      <c r="B43" s="736"/>
      <c r="C43" s="736"/>
      <c r="D43" s="270"/>
      <c r="E43" s="270"/>
      <c r="F43" s="270"/>
      <c r="G43" s="267"/>
      <c r="H43" s="262"/>
      <c r="I43" s="265"/>
      <c r="J43" s="268" t="s">
        <v>184</v>
      </c>
      <c r="K43" s="260"/>
      <c r="L43" s="260"/>
      <c r="O43" s="740"/>
      <c r="P43" s="736"/>
      <c r="Q43" s="736"/>
      <c r="R43" s="270"/>
      <c r="S43" s="270"/>
      <c r="T43" s="270"/>
      <c r="U43" s="267"/>
      <c r="V43" s="262"/>
      <c r="W43" s="265"/>
      <c r="X43" s="268" t="s">
        <v>184</v>
      </c>
      <c r="Y43" s="260"/>
      <c r="Z43" s="260"/>
    </row>
    <row r="44" spans="1:26" ht="78" customHeight="1" x14ac:dyDescent="0.2">
      <c r="A44" s="259">
        <v>7</v>
      </c>
      <c r="B44" s="734" t="s">
        <v>936</v>
      </c>
      <c r="C44" s="734"/>
      <c r="D44" s="734"/>
      <c r="E44" s="734"/>
      <c r="F44" s="734"/>
      <c r="G44" s="734"/>
      <c r="H44" s="734"/>
      <c r="I44" s="734"/>
      <c r="J44" s="734"/>
      <c r="K44" s="260"/>
      <c r="L44" s="260"/>
      <c r="O44" s="259">
        <v>7</v>
      </c>
      <c r="P44" s="734" t="s">
        <v>936</v>
      </c>
      <c r="Q44" s="734"/>
      <c r="R44" s="734"/>
      <c r="S44" s="734"/>
      <c r="T44" s="734"/>
      <c r="U44" s="734"/>
      <c r="V44" s="734"/>
      <c r="W44" s="734"/>
      <c r="X44" s="734"/>
      <c r="Y44" s="260"/>
      <c r="Z44" s="260"/>
    </row>
    <row r="45" spans="1:26" ht="16.5" x14ac:dyDescent="0.2">
      <c r="A45" s="259"/>
      <c r="B45" s="274" t="s">
        <v>962</v>
      </c>
      <c r="C45" s="274"/>
      <c r="D45" s="262">
        <v>3</v>
      </c>
      <c r="E45" s="262" t="s">
        <v>954</v>
      </c>
      <c r="F45" s="262">
        <v>1</v>
      </c>
      <c r="G45" s="263">
        <v>7</v>
      </c>
      <c r="H45" s="263">
        <v>10.6</v>
      </c>
      <c r="I45" s="263">
        <v>0.4</v>
      </c>
      <c r="J45" s="263">
        <f>I45*H45*G45*F45*D45</f>
        <v>89.039999999999992</v>
      </c>
      <c r="K45" s="260"/>
      <c r="L45" s="260"/>
      <c r="O45" s="259"/>
      <c r="P45" s="274" t="s">
        <v>962</v>
      </c>
      <c r="Q45" s="274"/>
      <c r="R45" s="262">
        <v>3</v>
      </c>
      <c r="S45" s="262" t="s">
        <v>954</v>
      </c>
      <c r="T45" s="262">
        <v>2</v>
      </c>
      <c r="U45" s="263">
        <v>2.25</v>
      </c>
      <c r="V45" s="263">
        <v>10.6</v>
      </c>
      <c r="W45" s="263">
        <v>0.2</v>
      </c>
      <c r="X45" s="263">
        <f>W45*V45*U45*T45*R45</f>
        <v>28.620000000000005</v>
      </c>
      <c r="Y45" s="260"/>
      <c r="Z45" s="260"/>
    </row>
    <row r="46" spans="1:26" ht="16.5" x14ac:dyDescent="0.2">
      <c r="A46" s="259"/>
      <c r="B46" s="274"/>
      <c r="C46" s="274"/>
      <c r="D46" s="262">
        <v>3</v>
      </c>
      <c r="E46" s="262" t="s">
        <v>954</v>
      </c>
      <c r="F46" s="262">
        <v>1</v>
      </c>
      <c r="G46" s="263">
        <v>6.2</v>
      </c>
      <c r="H46" s="263">
        <v>10.6</v>
      </c>
      <c r="I46" s="263">
        <v>0.4</v>
      </c>
      <c r="J46" s="263">
        <f>I46*H46*G46*F46*D46</f>
        <v>78.864000000000004</v>
      </c>
      <c r="K46" s="260"/>
      <c r="L46" s="260"/>
      <c r="O46" s="259"/>
      <c r="P46" s="274"/>
      <c r="Q46" s="274"/>
      <c r="R46" s="262">
        <v>3</v>
      </c>
      <c r="S46" s="262" t="s">
        <v>954</v>
      </c>
      <c r="T46" s="262">
        <v>2</v>
      </c>
      <c r="U46" s="263">
        <v>1.85</v>
      </c>
      <c r="V46" s="263">
        <v>10.6</v>
      </c>
      <c r="W46" s="263">
        <v>0.4</v>
      </c>
      <c r="X46" s="263">
        <f>W46*V46*U46*T46*R46</f>
        <v>47.064000000000007</v>
      </c>
      <c r="Y46" s="260"/>
      <c r="Z46" s="260"/>
    </row>
    <row r="47" spans="1:26" ht="33" x14ac:dyDescent="0.2">
      <c r="A47" s="259"/>
      <c r="B47" s="274"/>
      <c r="C47" s="274"/>
      <c r="D47" s="262">
        <v>3</v>
      </c>
      <c r="E47" s="262" t="s">
        <v>954</v>
      </c>
      <c r="F47" s="262">
        <v>2</v>
      </c>
      <c r="G47" s="263">
        <v>10.6</v>
      </c>
      <c r="H47" s="263">
        <f>+(2.8+2)/2</f>
        <v>2.4</v>
      </c>
      <c r="I47" s="263">
        <v>0.4</v>
      </c>
      <c r="J47" s="263">
        <f>I47*H47*G47*F47*D47</f>
        <v>61.055999999999997</v>
      </c>
      <c r="K47" s="260"/>
      <c r="L47" s="260"/>
      <c r="O47" s="259"/>
      <c r="P47" s="274"/>
      <c r="Q47" s="274" t="s">
        <v>963</v>
      </c>
      <c r="R47" s="262">
        <v>3</v>
      </c>
      <c r="S47" s="262" t="s">
        <v>954</v>
      </c>
      <c r="T47" s="262">
        <v>2</v>
      </c>
      <c r="U47" s="273" t="s">
        <v>964</v>
      </c>
      <c r="V47" s="263">
        <v>10.6</v>
      </c>
      <c r="W47" s="263">
        <v>0.4</v>
      </c>
      <c r="X47" s="263">
        <f>W47*V47*T47*R47*(1.85+1.45)/2</f>
        <v>41.975999999999999</v>
      </c>
      <c r="Y47" s="260"/>
      <c r="Z47" s="260"/>
    </row>
    <row r="48" spans="1:26" ht="33" x14ac:dyDescent="0.2">
      <c r="A48" s="259"/>
      <c r="B48" s="741" t="s">
        <v>961</v>
      </c>
      <c r="C48" s="741"/>
      <c r="D48" s="262">
        <v>3</v>
      </c>
      <c r="E48" s="262" t="s">
        <v>954</v>
      </c>
      <c r="F48" s="262">
        <v>4</v>
      </c>
      <c r="G48" s="263">
        <v>3.3</v>
      </c>
      <c r="H48" s="276" t="s">
        <v>1008</v>
      </c>
      <c r="I48" s="263">
        <v>0.4</v>
      </c>
      <c r="J48" s="263">
        <f>I48*G48*F48*D48*(2.25+1.75)/2</f>
        <v>31.68</v>
      </c>
      <c r="K48" s="260"/>
      <c r="L48" s="260"/>
      <c r="O48" s="259"/>
      <c r="P48" s="741" t="s">
        <v>961</v>
      </c>
      <c r="Q48" s="741"/>
      <c r="R48" s="262">
        <v>3</v>
      </c>
      <c r="S48" s="262" t="s">
        <v>954</v>
      </c>
      <c r="T48" s="262">
        <v>4</v>
      </c>
      <c r="U48" s="263">
        <v>2.4</v>
      </c>
      <c r="V48" s="277">
        <v>1.53</v>
      </c>
      <c r="W48" s="263">
        <v>0.4</v>
      </c>
      <c r="X48" s="263">
        <f>W48*U48*T48*R48*V48</f>
        <v>17.625599999999999</v>
      </c>
      <c r="Y48" s="260"/>
      <c r="Z48" s="260"/>
    </row>
    <row r="49" spans="1:26" ht="33" x14ac:dyDescent="0.2">
      <c r="A49" s="259"/>
      <c r="B49" s="274"/>
      <c r="C49" s="274"/>
      <c r="D49" s="262">
        <v>3</v>
      </c>
      <c r="E49" s="262" t="s">
        <v>954</v>
      </c>
      <c r="F49" s="262">
        <v>4</v>
      </c>
      <c r="G49" s="263">
        <v>3.3</v>
      </c>
      <c r="H49" s="273" t="s">
        <v>965</v>
      </c>
      <c r="I49" s="263">
        <v>0.4</v>
      </c>
      <c r="J49" s="263">
        <f>I49*G49*F49*D49*(1.75+1.35)/2</f>
        <v>24.552</v>
      </c>
      <c r="K49" s="260"/>
      <c r="L49" s="260"/>
      <c r="O49" s="259"/>
      <c r="P49" s="274"/>
      <c r="Q49" s="274"/>
      <c r="R49" s="262">
        <v>3</v>
      </c>
      <c r="S49" s="262" t="s">
        <v>954</v>
      </c>
      <c r="T49" s="262">
        <v>4</v>
      </c>
      <c r="U49" s="263">
        <v>2.4</v>
      </c>
      <c r="V49" s="273" t="s">
        <v>966</v>
      </c>
      <c r="W49" s="263">
        <v>0.4</v>
      </c>
      <c r="X49" s="263">
        <f>W49*U49*T49*R49*(1.53+1.13)/2</f>
        <v>15.3216</v>
      </c>
      <c r="Y49" s="260"/>
      <c r="Z49" s="260"/>
    </row>
    <row r="50" spans="1:26" ht="16.5" x14ac:dyDescent="0.2">
      <c r="A50" s="259"/>
      <c r="B50" s="261"/>
      <c r="C50" s="261"/>
      <c r="D50" s="262"/>
      <c r="E50" s="262"/>
      <c r="F50" s="262"/>
      <c r="G50" s="263"/>
      <c r="H50" s="263"/>
      <c r="I50" s="263"/>
      <c r="J50" s="263">
        <f>SUM(J45:J49)</f>
        <v>285.19200000000001</v>
      </c>
      <c r="K50" s="260"/>
      <c r="L50" s="260"/>
      <c r="O50" s="259"/>
      <c r="P50" s="261"/>
      <c r="Q50" s="261"/>
      <c r="R50" s="262"/>
      <c r="S50" s="262"/>
      <c r="T50" s="262"/>
      <c r="U50" s="263"/>
      <c r="V50" s="263"/>
      <c r="W50" s="263"/>
      <c r="X50" s="263">
        <f>SUM(X45:X49)</f>
        <v>150.60720000000001</v>
      </c>
      <c r="Y50" s="260"/>
      <c r="Z50" s="260"/>
    </row>
    <row r="51" spans="1:26" ht="16.5" x14ac:dyDescent="0.2">
      <c r="A51" s="259"/>
      <c r="B51" s="736"/>
      <c r="C51" s="736"/>
      <c r="D51" s="266"/>
      <c r="E51" s="266"/>
      <c r="F51" s="266"/>
      <c r="G51" s="267"/>
      <c r="H51" s="262"/>
      <c r="I51" s="265" t="s">
        <v>955</v>
      </c>
      <c r="J51" s="268">
        <f>ROUNDUP(J50,0)</f>
        <v>286</v>
      </c>
      <c r="K51" s="269">
        <f>'[659]Road data'!J943</f>
        <v>5587</v>
      </c>
      <c r="L51" s="260">
        <f>ROUND(J51*K51,0)</f>
        <v>1597882</v>
      </c>
      <c r="O51" s="259"/>
      <c r="P51" s="736"/>
      <c r="Q51" s="736"/>
      <c r="R51" s="266"/>
      <c r="S51" s="266"/>
      <c r="T51" s="266"/>
      <c r="U51" s="267"/>
      <c r="V51" s="262"/>
      <c r="W51" s="265" t="s">
        <v>955</v>
      </c>
      <c r="X51" s="268">
        <f>ROUNDUP(X50,0)</f>
        <v>151</v>
      </c>
      <c r="Y51" s="269">
        <f>'[659]Road data'!X943</f>
        <v>0</v>
      </c>
      <c r="Z51" s="260">
        <f>ROUND(X51*Y51,0)</f>
        <v>0</v>
      </c>
    </row>
    <row r="52" spans="1:26" ht="16.5" x14ac:dyDescent="0.2">
      <c r="A52" s="259"/>
      <c r="B52" s="736"/>
      <c r="C52" s="736"/>
      <c r="D52" s="270"/>
      <c r="E52" s="270"/>
      <c r="F52" s="270"/>
      <c r="G52" s="267"/>
      <c r="H52" s="262"/>
      <c r="I52" s="265"/>
      <c r="J52" s="268" t="s">
        <v>184</v>
      </c>
      <c r="K52" s="260"/>
      <c r="L52" s="260"/>
      <c r="O52" s="259"/>
      <c r="P52" s="736"/>
      <c r="Q52" s="736"/>
      <c r="R52" s="270"/>
      <c r="S52" s="270"/>
      <c r="T52" s="270"/>
      <c r="U52" s="267"/>
      <c r="V52" s="262"/>
      <c r="W52" s="265"/>
      <c r="X52" s="268" t="s">
        <v>184</v>
      </c>
      <c r="Y52" s="260"/>
      <c r="Z52" s="260"/>
    </row>
    <row r="53" spans="1:26" ht="84" customHeight="1" x14ac:dyDescent="0.2">
      <c r="A53" s="259">
        <v>8</v>
      </c>
      <c r="B53" s="734" t="s">
        <v>967</v>
      </c>
      <c r="C53" s="734"/>
      <c r="D53" s="734"/>
      <c r="E53" s="734"/>
      <c r="F53" s="734"/>
      <c r="G53" s="734"/>
      <c r="H53" s="734"/>
      <c r="I53" s="734"/>
      <c r="J53" s="734"/>
      <c r="K53" s="278"/>
      <c r="L53" s="278"/>
      <c r="O53" s="259">
        <v>8</v>
      </c>
      <c r="P53" s="734" t="s">
        <v>967</v>
      </c>
      <c r="Q53" s="734"/>
      <c r="R53" s="734"/>
      <c r="S53" s="734"/>
      <c r="T53" s="734"/>
      <c r="U53" s="734"/>
      <c r="V53" s="734"/>
      <c r="W53" s="734"/>
      <c r="X53" s="734"/>
      <c r="Y53" s="278"/>
      <c r="Z53" s="278"/>
    </row>
    <row r="54" spans="1:26" ht="33" x14ac:dyDescent="0.2">
      <c r="A54" s="259"/>
      <c r="B54" s="735" t="s">
        <v>968</v>
      </c>
      <c r="C54" s="735"/>
      <c r="D54" s="262">
        <v>3</v>
      </c>
      <c r="E54" s="262" t="s">
        <v>954</v>
      </c>
      <c r="F54" s="262">
        <v>2</v>
      </c>
      <c r="G54" s="273" t="s">
        <v>1009</v>
      </c>
      <c r="H54" s="277" t="s">
        <v>1010</v>
      </c>
      <c r="I54" s="263">
        <v>3</v>
      </c>
      <c r="J54" s="263">
        <f>D54*F54*(10.6+10)/2*I54*(2+0.6)/2</f>
        <v>241.02</v>
      </c>
      <c r="K54" s="260"/>
      <c r="L54" s="260"/>
      <c r="O54" s="259"/>
      <c r="P54" s="735" t="s">
        <v>968</v>
      </c>
      <c r="Q54" s="735"/>
      <c r="R54" s="262">
        <v>3</v>
      </c>
      <c r="S54" s="262" t="s">
        <v>954</v>
      </c>
      <c r="T54" s="262">
        <v>2</v>
      </c>
      <c r="U54" s="263" t="s">
        <v>969</v>
      </c>
      <c r="V54" s="277">
        <v>10.6</v>
      </c>
      <c r="W54" s="263">
        <v>1.5</v>
      </c>
      <c r="X54" s="263">
        <f>R54*T54*V54*W54*(1.45+0.8)/2</f>
        <v>107.32499999999999</v>
      </c>
      <c r="Y54" s="260"/>
      <c r="Z54" s="260"/>
    </row>
    <row r="55" spans="1:26" ht="16.5" x14ac:dyDescent="0.2">
      <c r="A55" s="259"/>
      <c r="B55" s="735" t="s">
        <v>961</v>
      </c>
      <c r="C55" s="735"/>
      <c r="D55" s="262">
        <v>3</v>
      </c>
      <c r="E55" s="262" t="s">
        <v>954</v>
      </c>
      <c r="F55" s="262">
        <v>4</v>
      </c>
      <c r="G55" s="263" t="s">
        <v>1011</v>
      </c>
      <c r="H55" s="277" t="s">
        <v>970</v>
      </c>
      <c r="I55" s="273" t="s">
        <v>971</v>
      </c>
      <c r="J55" s="263">
        <f>D55*F55*(3.5+4)/2*(3.5+1)/2*(1.35+0.5)/2</f>
        <v>93.65625</v>
      </c>
      <c r="K55" s="260"/>
      <c r="L55" s="260"/>
      <c r="O55" s="259"/>
      <c r="P55" s="735" t="s">
        <v>961</v>
      </c>
      <c r="Q55" s="735"/>
      <c r="R55" s="262">
        <v>3</v>
      </c>
      <c r="S55" s="262" t="s">
        <v>954</v>
      </c>
      <c r="T55" s="262">
        <v>4</v>
      </c>
      <c r="U55" s="263">
        <v>2.4</v>
      </c>
      <c r="V55" s="277" t="s">
        <v>972</v>
      </c>
      <c r="W55" s="263">
        <v>2.2999999999999998</v>
      </c>
      <c r="X55" s="263">
        <f>R55*T55*U55*W55*(1.13+0.5)/2</f>
        <v>53.985599999999991</v>
      </c>
      <c r="Y55" s="260"/>
      <c r="Z55" s="260"/>
    </row>
    <row r="56" spans="1:26" ht="16.5" x14ac:dyDescent="0.2">
      <c r="A56" s="259"/>
      <c r="B56" s="735" t="s">
        <v>973</v>
      </c>
      <c r="C56" s="735"/>
      <c r="D56" s="262">
        <v>3</v>
      </c>
      <c r="E56" s="262" t="s">
        <v>954</v>
      </c>
      <c r="F56" s="262">
        <v>2</v>
      </c>
      <c r="G56" s="263">
        <v>3</v>
      </c>
      <c r="H56" s="277">
        <v>0.4</v>
      </c>
      <c r="I56" s="263">
        <v>0.5</v>
      </c>
      <c r="J56" s="263">
        <f>I56*G56*F56*D56*H56</f>
        <v>3.6</v>
      </c>
      <c r="K56" s="260"/>
      <c r="L56" s="260"/>
      <c r="O56" s="259"/>
      <c r="P56" s="735" t="s">
        <v>973</v>
      </c>
      <c r="Q56" s="735"/>
      <c r="R56" s="262">
        <v>3</v>
      </c>
      <c r="S56" s="262" t="s">
        <v>954</v>
      </c>
      <c r="T56" s="262">
        <v>2</v>
      </c>
      <c r="U56" s="263">
        <v>7.5</v>
      </c>
      <c r="V56" s="277">
        <v>0.4</v>
      </c>
      <c r="W56" s="263">
        <v>0.5</v>
      </c>
      <c r="X56" s="263">
        <f>W56*U56*T56*R56*V56</f>
        <v>9</v>
      </c>
      <c r="Y56" s="260"/>
      <c r="Z56" s="260"/>
    </row>
    <row r="57" spans="1:26" ht="16.5" x14ac:dyDescent="0.2">
      <c r="A57" s="259"/>
      <c r="B57" s="261"/>
      <c r="C57" s="261"/>
      <c r="D57" s="262"/>
      <c r="E57" s="262"/>
      <c r="F57" s="262"/>
      <c r="G57" s="263"/>
      <c r="H57" s="263"/>
      <c r="I57" s="263"/>
      <c r="J57" s="263">
        <f>SUM(J54:J56)</f>
        <v>338.27625</v>
      </c>
      <c r="K57" s="260"/>
      <c r="L57" s="260"/>
      <c r="O57" s="259"/>
      <c r="P57" s="261"/>
      <c r="Q57" s="261"/>
      <c r="R57" s="262"/>
      <c r="S57" s="262"/>
      <c r="T57" s="262"/>
      <c r="U57" s="263"/>
      <c r="V57" s="263"/>
      <c r="W57" s="263"/>
      <c r="X57" s="263">
        <f>SUM(X54:X56)</f>
        <v>170.31059999999997</v>
      </c>
      <c r="Y57" s="260"/>
      <c r="Z57" s="260"/>
    </row>
    <row r="58" spans="1:26" ht="16.5" x14ac:dyDescent="0.2">
      <c r="A58" s="259"/>
      <c r="B58" s="736"/>
      <c r="C58" s="736"/>
      <c r="D58" s="266"/>
      <c r="E58" s="266"/>
      <c r="F58" s="266"/>
      <c r="G58" s="267"/>
      <c r="H58" s="262"/>
      <c r="I58" s="265" t="s">
        <v>955</v>
      </c>
      <c r="J58" s="268">
        <f>ROUNDUP(J57,0)</f>
        <v>339</v>
      </c>
      <c r="K58" s="269">
        <f>'[659]Road data'!J973</f>
        <v>5910</v>
      </c>
      <c r="L58" s="260">
        <f>ROUND(J58*K58,0)</f>
        <v>2003490</v>
      </c>
      <c r="O58" s="259"/>
      <c r="P58" s="736"/>
      <c r="Q58" s="736"/>
      <c r="R58" s="266"/>
      <c r="S58" s="266"/>
      <c r="T58" s="266"/>
      <c r="U58" s="267"/>
      <c r="V58" s="262"/>
      <c r="W58" s="265" t="s">
        <v>955</v>
      </c>
      <c r="X58" s="268">
        <f>ROUNDUP(X57,0)</f>
        <v>171</v>
      </c>
      <c r="Y58" s="269">
        <f>'[659]Road data'!X973</f>
        <v>0</v>
      </c>
      <c r="Z58" s="260">
        <f>ROUND(X58*Y58,0)</f>
        <v>0</v>
      </c>
    </row>
    <row r="59" spans="1:26" ht="16.5" x14ac:dyDescent="0.2">
      <c r="A59" s="259"/>
      <c r="B59" s="736"/>
      <c r="C59" s="736"/>
      <c r="D59" s="270"/>
      <c r="E59" s="270"/>
      <c r="F59" s="270"/>
      <c r="G59" s="267"/>
      <c r="H59" s="262"/>
      <c r="I59" s="265"/>
      <c r="J59" s="268" t="s">
        <v>184</v>
      </c>
      <c r="K59" s="260"/>
      <c r="L59" s="260"/>
      <c r="O59" s="259"/>
      <c r="P59" s="736"/>
      <c r="Q59" s="736"/>
      <c r="R59" s="270"/>
      <c r="S59" s="270"/>
      <c r="T59" s="270"/>
      <c r="U59" s="267"/>
      <c r="V59" s="262"/>
      <c r="W59" s="265"/>
      <c r="X59" s="268" t="s">
        <v>184</v>
      </c>
      <c r="Y59" s="260"/>
      <c r="Z59" s="260"/>
    </row>
    <row r="60" spans="1:26" ht="115.5" customHeight="1" x14ac:dyDescent="0.2">
      <c r="A60" s="259">
        <v>9</v>
      </c>
      <c r="B60" s="742" t="s">
        <v>974</v>
      </c>
      <c r="C60" s="742"/>
      <c r="D60" s="742"/>
      <c r="E60" s="742"/>
      <c r="F60" s="742"/>
      <c r="G60" s="742"/>
      <c r="H60" s="742"/>
      <c r="I60" s="742"/>
      <c r="J60" s="742"/>
      <c r="K60" s="280"/>
      <c r="L60" s="280"/>
      <c r="O60" s="259">
        <v>9</v>
      </c>
      <c r="P60" s="742" t="s">
        <v>974</v>
      </c>
      <c r="Q60" s="742"/>
      <c r="R60" s="742"/>
      <c r="S60" s="742"/>
      <c r="T60" s="742"/>
      <c r="U60" s="742"/>
      <c r="V60" s="742"/>
      <c r="W60" s="742"/>
      <c r="X60" s="742"/>
      <c r="Y60" s="280"/>
      <c r="Z60" s="280"/>
    </row>
    <row r="61" spans="1:26" ht="16.5" x14ac:dyDescent="0.2">
      <c r="A61" s="264"/>
      <c r="B61" s="274" t="s">
        <v>975</v>
      </c>
      <c r="C61" s="274"/>
      <c r="D61" s="262">
        <v>3</v>
      </c>
      <c r="E61" s="262" t="s">
        <v>954</v>
      </c>
      <c r="F61" s="262">
        <v>2</v>
      </c>
      <c r="G61" s="263">
        <v>10</v>
      </c>
      <c r="H61" s="263">
        <v>0.6</v>
      </c>
      <c r="I61" s="263">
        <v>0.3</v>
      </c>
      <c r="J61" s="263">
        <f>I61*H61*G61*F61*D61</f>
        <v>10.799999999999999</v>
      </c>
      <c r="K61" s="260"/>
      <c r="L61" s="260"/>
      <c r="O61" s="264"/>
      <c r="P61" s="274" t="s">
        <v>975</v>
      </c>
      <c r="Q61" s="274"/>
      <c r="R61" s="262">
        <v>3</v>
      </c>
      <c r="S61" s="262" t="s">
        <v>954</v>
      </c>
      <c r="T61" s="262">
        <v>2</v>
      </c>
      <c r="U61" s="263">
        <v>10</v>
      </c>
      <c r="V61" s="263">
        <v>0.75</v>
      </c>
      <c r="W61" s="263">
        <v>0.3</v>
      </c>
      <c r="X61" s="263">
        <f>W61*V61*U61*T61*R61</f>
        <v>13.5</v>
      </c>
      <c r="Y61" s="260"/>
      <c r="Z61" s="260"/>
    </row>
    <row r="62" spans="1:26" ht="33" x14ac:dyDescent="0.2">
      <c r="A62" s="264"/>
      <c r="B62" s="274" t="s">
        <v>976</v>
      </c>
      <c r="C62" s="274"/>
      <c r="D62" s="262">
        <v>3</v>
      </c>
      <c r="E62" s="262" t="s">
        <v>954</v>
      </c>
      <c r="F62" s="262">
        <v>2</v>
      </c>
      <c r="G62" s="263">
        <v>10</v>
      </c>
      <c r="H62" s="263">
        <v>0.3</v>
      </c>
      <c r="I62" s="265">
        <v>0.55000000000000004</v>
      </c>
      <c r="J62" s="263">
        <f>I62*H62*G62*F62*D62</f>
        <v>9.9</v>
      </c>
      <c r="K62" s="260"/>
      <c r="L62" s="260"/>
      <c r="O62" s="264"/>
      <c r="P62" s="274" t="s">
        <v>976</v>
      </c>
      <c r="Q62" s="274"/>
      <c r="R62" s="262">
        <v>3</v>
      </c>
      <c r="S62" s="262" t="s">
        <v>954</v>
      </c>
      <c r="T62" s="262">
        <v>2</v>
      </c>
      <c r="U62" s="263">
        <v>10</v>
      </c>
      <c r="V62" s="263">
        <v>0.3</v>
      </c>
      <c r="W62" s="265">
        <v>0.45</v>
      </c>
      <c r="X62" s="263">
        <f>W62*V62*U62*T62*R62</f>
        <v>8.1000000000000014</v>
      </c>
      <c r="Y62" s="260"/>
      <c r="Z62" s="260"/>
    </row>
    <row r="63" spans="1:26" ht="16.5" x14ac:dyDescent="0.2">
      <c r="A63" s="264"/>
      <c r="B63" s="262"/>
      <c r="C63" s="262"/>
      <c r="D63" s="262"/>
      <c r="E63" s="262"/>
      <c r="F63" s="262"/>
      <c r="G63" s="262"/>
      <c r="H63" s="262"/>
      <c r="I63" s="265"/>
      <c r="J63" s="263">
        <f>SUM(J61:J62)</f>
        <v>20.7</v>
      </c>
      <c r="K63" s="260"/>
      <c r="L63" s="260"/>
      <c r="O63" s="264"/>
      <c r="P63" s="262"/>
      <c r="Q63" s="262"/>
      <c r="R63" s="262"/>
      <c r="S63" s="262"/>
      <c r="T63" s="262"/>
      <c r="U63" s="262"/>
      <c r="V63" s="262"/>
      <c r="W63" s="265"/>
      <c r="X63" s="263">
        <f>SUM(X61:X62)</f>
        <v>21.6</v>
      </c>
      <c r="Y63" s="260"/>
      <c r="Z63" s="260"/>
    </row>
    <row r="64" spans="1:26" ht="16.5" x14ac:dyDescent="0.2">
      <c r="A64" s="264"/>
      <c r="B64" s="736"/>
      <c r="C64" s="736"/>
      <c r="D64" s="262"/>
      <c r="E64" s="262"/>
      <c r="F64" s="262"/>
      <c r="G64" s="262"/>
      <c r="H64" s="262"/>
      <c r="I64" s="265" t="s">
        <v>955</v>
      </c>
      <c r="J64" s="268">
        <f>ROUNDUP(J63,0)</f>
        <v>21</v>
      </c>
      <c r="K64" s="269">
        <f>'[659]Road data'!J1031</f>
        <v>6521</v>
      </c>
      <c r="L64" s="260">
        <f>ROUND(J64*K64,0)</f>
        <v>136941</v>
      </c>
      <c r="O64" s="264"/>
      <c r="P64" s="736"/>
      <c r="Q64" s="736"/>
      <c r="R64" s="262"/>
      <c r="S64" s="262"/>
      <c r="T64" s="262"/>
      <c r="U64" s="262"/>
      <c r="V64" s="262"/>
      <c r="W64" s="265" t="s">
        <v>955</v>
      </c>
      <c r="X64" s="268">
        <f>ROUNDUP(X63,0)</f>
        <v>22</v>
      </c>
      <c r="Y64" s="269">
        <f>'[659]Road data'!X1031</f>
        <v>0</v>
      </c>
      <c r="Z64" s="260">
        <f>ROUND(X64*Y64,0)</f>
        <v>0</v>
      </c>
    </row>
    <row r="65" spans="1:26" ht="16.5" x14ac:dyDescent="0.2">
      <c r="A65" s="264"/>
      <c r="B65" s="736"/>
      <c r="C65" s="736"/>
      <c r="D65" s="262"/>
      <c r="E65" s="262"/>
      <c r="F65" s="262"/>
      <c r="G65" s="262"/>
      <c r="H65" s="262"/>
      <c r="I65" s="265"/>
      <c r="J65" s="271" t="s">
        <v>255</v>
      </c>
      <c r="K65" s="260"/>
      <c r="L65" s="260"/>
      <c r="O65" s="264"/>
      <c r="P65" s="736"/>
      <c r="Q65" s="736"/>
      <c r="R65" s="262"/>
      <c r="S65" s="262"/>
      <c r="T65" s="262"/>
      <c r="U65" s="262"/>
      <c r="V65" s="262"/>
      <c r="W65" s="265"/>
      <c r="X65" s="271" t="s">
        <v>255</v>
      </c>
      <c r="Y65" s="260"/>
      <c r="Z65" s="260"/>
    </row>
    <row r="66" spans="1:26" ht="174.75" customHeight="1" x14ac:dyDescent="0.2">
      <c r="A66" s="259">
        <v>10</v>
      </c>
      <c r="B66" s="742" t="s">
        <v>937</v>
      </c>
      <c r="C66" s="742"/>
      <c r="D66" s="742"/>
      <c r="E66" s="742"/>
      <c r="F66" s="742"/>
      <c r="G66" s="742"/>
      <c r="H66" s="742"/>
      <c r="I66" s="742"/>
      <c r="J66" s="742"/>
      <c r="K66" s="280"/>
      <c r="L66" s="280"/>
      <c r="O66" s="259">
        <v>10</v>
      </c>
      <c r="P66" s="742" t="s">
        <v>937</v>
      </c>
      <c r="Q66" s="742"/>
      <c r="R66" s="742"/>
      <c r="S66" s="742"/>
      <c r="T66" s="742"/>
      <c r="U66" s="742"/>
      <c r="V66" s="742"/>
      <c r="W66" s="742"/>
      <c r="X66" s="742"/>
      <c r="Y66" s="280"/>
      <c r="Z66" s="280"/>
    </row>
    <row r="67" spans="1:26" ht="33" x14ac:dyDescent="0.2">
      <c r="A67" s="264"/>
      <c r="B67" s="274" t="s">
        <v>977</v>
      </c>
      <c r="C67" s="274"/>
      <c r="D67" s="262">
        <v>3</v>
      </c>
      <c r="E67" s="262" t="s">
        <v>954</v>
      </c>
      <c r="F67" s="262">
        <v>1</v>
      </c>
      <c r="G67" s="263">
        <v>10</v>
      </c>
      <c r="H67" s="263">
        <v>2.6</v>
      </c>
      <c r="I67" s="265">
        <v>0.25</v>
      </c>
      <c r="J67" s="263">
        <f>I67*H67*G67*F67*D67</f>
        <v>19.5</v>
      </c>
      <c r="K67" s="260"/>
      <c r="L67" s="260"/>
      <c r="O67" s="264"/>
      <c r="P67" s="274" t="s">
        <v>977</v>
      </c>
      <c r="Q67" s="274"/>
      <c r="R67" s="262">
        <v>3</v>
      </c>
      <c r="S67" s="262" t="s">
        <v>954</v>
      </c>
      <c r="T67" s="262">
        <v>1</v>
      </c>
      <c r="U67" s="263">
        <v>10</v>
      </c>
      <c r="V67" s="263">
        <v>3.4</v>
      </c>
      <c r="W67" s="265">
        <v>0.375</v>
      </c>
      <c r="X67" s="263">
        <f>W67*V67*U67*T67*R67</f>
        <v>38.25</v>
      </c>
      <c r="Y67" s="260"/>
      <c r="Z67" s="260"/>
    </row>
    <row r="68" spans="1:26" ht="16.5" x14ac:dyDescent="0.2">
      <c r="A68" s="264"/>
      <c r="B68" s="261"/>
      <c r="C68" s="275"/>
      <c r="D68" s="262"/>
      <c r="E68" s="262"/>
      <c r="F68" s="262"/>
      <c r="G68" s="262"/>
      <c r="H68" s="263"/>
      <c r="I68" s="265"/>
      <c r="J68" s="263"/>
      <c r="K68" s="260"/>
      <c r="L68" s="260"/>
      <c r="O68" s="264"/>
      <c r="P68" s="261"/>
      <c r="Q68" s="275"/>
      <c r="R68" s="262"/>
      <c r="S68" s="262"/>
      <c r="T68" s="262"/>
      <c r="U68" s="262"/>
      <c r="V68" s="263"/>
      <c r="W68" s="265"/>
      <c r="X68" s="263"/>
      <c r="Y68" s="260"/>
      <c r="Z68" s="260"/>
    </row>
    <row r="69" spans="1:26" ht="16.5" x14ac:dyDescent="0.2">
      <c r="A69" s="264"/>
      <c r="B69" s="736"/>
      <c r="C69" s="736"/>
      <c r="D69" s="262"/>
      <c r="E69" s="262"/>
      <c r="F69" s="262"/>
      <c r="G69" s="262"/>
      <c r="H69" s="262"/>
      <c r="I69" s="265"/>
      <c r="J69" s="263">
        <f>SUM(J67:J68)</f>
        <v>19.5</v>
      </c>
      <c r="K69" s="260"/>
      <c r="L69" s="260"/>
      <c r="O69" s="264"/>
      <c r="P69" s="736"/>
      <c r="Q69" s="736"/>
      <c r="R69" s="262"/>
      <c r="S69" s="262"/>
      <c r="T69" s="262"/>
      <c r="U69" s="262"/>
      <c r="V69" s="262"/>
      <c r="W69" s="265"/>
      <c r="X69" s="263">
        <f>SUM(X67:X68)</f>
        <v>38.25</v>
      </c>
      <c r="Y69" s="260"/>
      <c r="Z69" s="260"/>
    </row>
    <row r="70" spans="1:26" ht="16.5" x14ac:dyDescent="0.2">
      <c r="A70" s="264"/>
      <c r="B70" s="736"/>
      <c r="C70" s="736"/>
      <c r="D70" s="262"/>
      <c r="E70" s="262"/>
      <c r="F70" s="262"/>
      <c r="G70" s="262"/>
      <c r="H70" s="262"/>
      <c r="I70" s="265" t="s">
        <v>955</v>
      </c>
      <c r="J70" s="268">
        <f>ROUNDUP(J69,0)</f>
        <v>20</v>
      </c>
      <c r="K70" s="269">
        <f>'[659]Road data'!J1060</f>
        <v>7114</v>
      </c>
      <c r="L70" s="260">
        <f>ROUND(J70*K70,0)</f>
        <v>142280</v>
      </c>
      <c r="O70" s="264"/>
      <c r="P70" s="736"/>
      <c r="Q70" s="736"/>
      <c r="R70" s="262"/>
      <c r="S70" s="262"/>
      <c r="T70" s="262"/>
      <c r="U70" s="262"/>
      <c r="V70" s="262"/>
      <c r="W70" s="265" t="s">
        <v>955</v>
      </c>
      <c r="X70" s="268">
        <f>ROUNDUP(X69,0)</f>
        <v>39</v>
      </c>
      <c r="Y70" s="269">
        <f>'[659]Road data'!X1060</f>
        <v>0</v>
      </c>
      <c r="Z70" s="260">
        <f>ROUND(X70*Y70,0)</f>
        <v>0</v>
      </c>
    </row>
    <row r="71" spans="1:26" ht="16.5" x14ac:dyDescent="0.2">
      <c r="A71" s="264"/>
      <c r="B71" s="736"/>
      <c r="C71" s="736"/>
      <c r="D71" s="262"/>
      <c r="E71" s="262"/>
      <c r="F71" s="262"/>
      <c r="G71" s="262"/>
      <c r="H71" s="262"/>
      <c r="I71" s="265"/>
      <c r="J71" s="271" t="s">
        <v>255</v>
      </c>
      <c r="K71" s="260"/>
      <c r="L71" s="260"/>
      <c r="O71" s="264"/>
      <c r="P71" s="736"/>
      <c r="Q71" s="736"/>
      <c r="R71" s="262"/>
      <c r="S71" s="262"/>
      <c r="T71" s="262"/>
      <c r="U71" s="262"/>
      <c r="V71" s="262"/>
      <c r="W71" s="265"/>
      <c r="X71" s="271" t="s">
        <v>255</v>
      </c>
      <c r="Y71" s="260"/>
      <c r="Z71" s="260"/>
    </row>
    <row r="72" spans="1:26" s="330" customFormat="1" ht="101.25" customHeight="1" x14ac:dyDescent="0.2">
      <c r="A72" s="328">
        <v>11</v>
      </c>
      <c r="B72" s="743" t="s">
        <v>938</v>
      </c>
      <c r="C72" s="743"/>
      <c r="D72" s="743"/>
      <c r="E72" s="743"/>
      <c r="F72" s="743"/>
      <c r="G72" s="743"/>
      <c r="H72" s="743"/>
      <c r="I72" s="743"/>
      <c r="J72" s="743"/>
      <c r="K72" s="329"/>
      <c r="L72" s="329"/>
      <c r="O72" s="328">
        <v>11</v>
      </c>
      <c r="P72" s="743" t="s">
        <v>938</v>
      </c>
      <c r="Q72" s="743"/>
      <c r="R72" s="743"/>
      <c r="S72" s="743"/>
      <c r="T72" s="743"/>
      <c r="U72" s="743"/>
      <c r="V72" s="743"/>
      <c r="W72" s="743"/>
      <c r="X72" s="743"/>
      <c r="Y72" s="329"/>
      <c r="Z72" s="329"/>
    </row>
    <row r="73" spans="1:26" s="330" customFormat="1" ht="33" x14ac:dyDescent="0.2">
      <c r="A73" s="331"/>
      <c r="B73" s="332" t="s">
        <v>978</v>
      </c>
      <c r="C73" s="332"/>
      <c r="D73" s="333">
        <v>3</v>
      </c>
      <c r="E73" s="333" t="s">
        <v>954</v>
      </c>
      <c r="F73" s="333">
        <v>1</v>
      </c>
      <c r="G73" s="334">
        <v>10</v>
      </c>
      <c r="H73" s="334">
        <v>2.6</v>
      </c>
      <c r="I73" s="335">
        <v>7.4999999999999997E-2</v>
      </c>
      <c r="J73" s="334">
        <f>I73*H73*G73*F73*D73</f>
        <v>5.8500000000000005</v>
      </c>
      <c r="K73" s="269"/>
      <c r="L73" s="269"/>
      <c r="O73" s="331"/>
      <c r="P73" s="332" t="s">
        <v>978</v>
      </c>
      <c r="Q73" s="332"/>
      <c r="R73" s="333">
        <v>3</v>
      </c>
      <c r="S73" s="333" t="s">
        <v>954</v>
      </c>
      <c r="T73" s="333">
        <v>1</v>
      </c>
      <c r="U73" s="334">
        <v>10</v>
      </c>
      <c r="V73" s="334">
        <v>3.4</v>
      </c>
      <c r="W73" s="335">
        <v>7.4999999999999997E-2</v>
      </c>
      <c r="X73" s="334">
        <f>W73*V73*U73*T73*R73</f>
        <v>7.6499999999999995</v>
      </c>
      <c r="Y73" s="269"/>
      <c r="Z73" s="269"/>
    </row>
    <row r="74" spans="1:26" s="330" customFormat="1" ht="16.5" x14ac:dyDescent="0.2">
      <c r="A74" s="331"/>
      <c r="B74" s="336"/>
      <c r="C74" s="337"/>
      <c r="D74" s="333"/>
      <c r="E74" s="333"/>
      <c r="F74" s="333"/>
      <c r="G74" s="333"/>
      <c r="H74" s="334"/>
      <c r="I74" s="335"/>
      <c r="J74" s="334"/>
      <c r="K74" s="269"/>
      <c r="L74" s="269"/>
      <c r="O74" s="331"/>
      <c r="P74" s="336"/>
      <c r="Q74" s="337"/>
      <c r="R74" s="333"/>
      <c r="S74" s="333"/>
      <c r="T74" s="333"/>
      <c r="U74" s="333"/>
      <c r="V74" s="334"/>
      <c r="W74" s="335"/>
      <c r="X74" s="334"/>
      <c r="Y74" s="269"/>
      <c r="Z74" s="269"/>
    </row>
    <row r="75" spans="1:26" s="330" customFormat="1" ht="16.5" x14ac:dyDescent="0.2">
      <c r="A75" s="331"/>
      <c r="B75" s="744"/>
      <c r="C75" s="744"/>
      <c r="D75" s="333"/>
      <c r="E75" s="333"/>
      <c r="F75" s="333"/>
      <c r="G75" s="333"/>
      <c r="H75" s="333"/>
      <c r="I75" s="335"/>
      <c r="J75" s="334">
        <f>SUM(J73:J74)</f>
        <v>5.8500000000000005</v>
      </c>
      <c r="K75" s="269"/>
      <c r="L75" s="269"/>
      <c r="O75" s="331"/>
      <c r="P75" s="744"/>
      <c r="Q75" s="744"/>
      <c r="R75" s="333"/>
      <c r="S75" s="333"/>
      <c r="T75" s="333"/>
      <c r="U75" s="333"/>
      <c r="V75" s="333"/>
      <c r="W75" s="335"/>
      <c r="X75" s="334">
        <f>SUM(X73:X74)</f>
        <v>7.6499999999999995</v>
      </c>
      <c r="Y75" s="269"/>
      <c r="Z75" s="269"/>
    </row>
    <row r="76" spans="1:26" s="330" customFormat="1" ht="16.5" x14ac:dyDescent="0.2">
      <c r="A76" s="331"/>
      <c r="B76" s="744"/>
      <c r="C76" s="744"/>
      <c r="D76" s="333"/>
      <c r="E76" s="333"/>
      <c r="F76" s="333"/>
      <c r="G76" s="333"/>
      <c r="H76" s="333"/>
      <c r="I76" s="335" t="s">
        <v>955</v>
      </c>
      <c r="J76" s="338">
        <f>ROUNDUP(J75,0)</f>
        <v>6</v>
      </c>
      <c r="K76" s="269">
        <f>'[659]Road data'!J1090</f>
        <v>6401</v>
      </c>
      <c r="L76" s="269">
        <f>ROUND(J76*K76,0)</f>
        <v>38406</v>
      </c>
      <c r="O76" s="331"/>
      <c r="P76" s="744"/>
      <c r="Q76" s="744"/>
      <c r="R76" s="333"/>
      <c r="S76" s="333"/>
      <c r="T76" s="333"/>
      <c r="U76" s="333"/>
      <c r="V76" s="333"/>
      <c r="W76" s="335" t="s">
        <v>955</v>
      </c>
      <c r="X76" s="338">
        <f>ROUNDUP(X75,0)</f>
        <v>8</v>
      </c>
      <c r="Y76" s="269">
        <f>'[659]Road data'!X1090</f>
        <v>0</v>
      </c>
      <c r="Z76" s="269">
        <f>ROUND(X76*Y76,0)</f>
        <v>0</v>
      </c>
    </row>
    <row r="77" spans="1:26" s="330" customFormat="1" ht="16.5" x14ac:dyDescent="0.2">
      <c r="A77" s="331"/>
      <c r="B77" s="744"/>
      <c r="C77" s="744"/>
      <c r="D77" s="333"/>
      <c r="E77" s="333"/>
      <c r="F77" s="333"/>
      <c r="G77" s="333"/>
      <c r="H77" s="333"/>
      <c r="I77" s="335"/>
      <c r="J77" s="339" t="s">
        <v>255</v>
      </c>
      <c r="K77" s="269"/>
      <c r="L77" s="269"/>
      <c r="O77" s="331"/>
      <c r="P77" s="744"/>
      <c r="Q77" s="744"/>
      <c r="R77" s="333"/>
      <c r="S77" s="333"/>
      <c r="T77" s="333"/>
      <c r="U77" s="333"/>
      <c r="V77" s="333"/>
      <c r="W77" s="335"/>
      <c r="X77" s="339" t="s">
        <v>255</v>
      </c>
      <c r="Y77" s="269"/>
      <c r="Z77" s="269"/>
    </row>
    <row r="78" spans="1:26" ht="106.5" customHeight="1" x14ac:dyDescent="0.2">
      <c r="A78" s="259">
        <v>12</v>
      </c>
      <c r="B78" s="742" t="s">
        <v>939</v>
      </c>
      <c r="C78" s="742"/>
      <c r="D78" s="742"/>
      <c r="E78" s="742"/>
      <c r="F78" s="742"/>
      <c r="G78" s="742"/>
      <c r="H78" s="742"/>
      <c r="I78" s="742"/>
      <c r="J78" s="742"/>
      <c r="K78" s="280"/>
      <c r="L78" s="280"/>
      <c r="O78" s="259">
        <v>12</v>
      </c>
      <c r="P78" s="742" t="s">
        <v>939</v>
      </c>
      <c r="Q78" s="742"/>
      <c r="R78" s="742"/>
      <c r="S78" s="742"/>
      <c r="T78" s="742"/>
      <c r="U78" s="742"/>
      <c r="V78" s="742"/>
      <c r="W78" s="742"/>
      <c r="X78" s="742"/>
      <c r="Y78" s="280"/>
      <c r="Z78" s="280"/>
    </row>
    <row r="79" spans="1:26" ht="33" x14ac:dyDescent="0.2">
      <c r="A79" s="264"/>
      <c r="B79" s="274" t="s">
        <v>979</v>
      </c>
      <c r="C79" s="274"/>
      <c r="D79" s="262">
        <v>3</v>
      </c>
      <c r="E79" s="262" t="s">
        <v>954</v>
      </c>
      <c r="F79" s="262">
        <v>2</v>
      </c>
      <c r="G79" s="263">
        <v>7</v>
      </c>
      <c r="H79" s="263">
        <v>0.6</v>
      </c>
      <c r="I79" s="265">
        <v>2.2000000000000002</v>
      </c>
      <c r="J79" s="263">
        <f>D79*F79*G79*H79*I79</f>
        <v>55.440000000000005</v>
      </c>
      <c r="K79" s="260"/>
      <c r="L79" s="260"/>
      <c r="O79" s="264"/>
      <c r="P79" s="274" t="s">
        <v>979</v>
      </c>
      <c r="Q79" s="274"/>
      <c r="R79" s="262">
        <v>3</v>
      </c>
      <c r="S79" s="262" t="s">
        <v>954</v>
      </c>
      <c r="T79" s="262">
        <v>2</v>
      </c>
      <c r="U79" s="263">
        <v>12</v>
      </c>
      <c r="V79" s="263">
        <v>0.6</v>
      </c>
      <c r="W79" s="265">
        <v>2.2999999999999998</v>
      </c>
      <c r="X79" s="263">
        <f>R79*T79*U79*V79*W79</f>
        <v>99.359999999999985</v>
      </c>
      <c r="Y79" s="260"/>
      <c r="Z79" s="260"/>
    </row>
    <row r="80" spans="1:26" ht="33" x14ac:dyDescent="0.2">
      <c r="A80" s="264"/>
      <c r="B80" s="274" t="s">
        <v>980</v>
      </c>
      <c r="C80" s="274"/>
      <c r="D80" s="262">
        <v>3</v>
      </c>
      <c r="E80" s="262" t="s">
        <v>954</v>
      </c>
      <c r="F80" s="262">
        <v>4</v>
      </c>
      <c r="G80" s="263" t="s">
        <v>981</v>
      </c>
      <c r="H80" s="263">
        <v>0.6</v>
      </c>
      <c r="I80" s="265">
        <v>2.2999999999999998</v>
      </c>
      <c r="J80" s="263">
        <f>D80*F80*(2.1+2.9)/2*H80*I80</f>
        <v>41.4</v>
      </c>
      <c r="K80" s="260"/>
      <c r="L80" s="260"/>
      <c r="O80" s="264"/>
      <c r="P80" s="274" t="s">
        <v>980</v>
      </c>
      <c r="Q80" s="274"/>
      <c r="R80" s="262">
        <v>3</v>
      </c>
      <c r="S80" s="262" t="s">
        <v>954</v>
      </c>
      <c r="T80" s="262">
        <v>4</v>
      </c>
      <c r="U80" s="263" t="s">
        <v>981</v>
      </c>
      <c r="V80" s="263">
        <v>0.6</v>
      </c>
      <c r="W80" s="265">
        <v>2.2999999999999998</v>
      </c>
      <c r="X80" s="263">
        <f>R80*T80*(2.1+2.9)/2*V80*W80</f>
        <v>41.4</v>
      </c>
      <c r="Y80" s="260"/>
      <c r="Z80" s="260"/>
    </row>
    <row r="81" spans="1:26" ht="16.5" x14ac:dyDescent="0.2">
      <c r="A81" s="264"/>
      <c r="B81" s="736"/>
      <c r="C81" s="736"/>
      <c r="D81" s="262"/>
      <c r="E81" s="262"/>
      <c r="F81" s="262"/>
      <c r="G81" s="262"/>
      <c r="H81" s="262"/>
      <c r="I81" s="265"/>
      <c r="J81" s="263">
        <f>SUM(J79:J80)</f>
        <v>96.84</v>
      </c>
      <c r="K81" s="260"/>
      <c r="L81" s="260"/>
      <c r="O81" s="264"/>
      <c r="P81" s="736"/>
      <c r="Q81" s="736"/>
      <c r="R81" s="262"/>
      <c r="S81" s="262"/>
      <c r="T81" s="262"/>
      <c r="U81" s="262"/>
      <c r="V81" s="262"/>
      <c r="W81" s="265"/>
      <c r="X81" s="263">
        <f>SUM(X79:X80)</f>
        <v>140.76</v>
      </c>
      <c r="Y81" s="260"/>
      <c r="Z81" s="260"/>
    </row>
    <row r="82" spans="1:26" ht="16.5" x14ac:dyDescent="0.2">
      <c r="A82" s="264"/>
      <c r="B82" s="736"/>
      <c r="C82" s="736"/>
      <c r="D82" s="262"/>
      <c r="E82" s="262"/>
      <c r="F82" s="262"/>
      <c r="G82" s="262"/>
      <c r="H82" s="262"/>
      <c r="I82" s="265" t="s">
        <v>955</v>
      </c>
      <c r="J82" s="268">
        <f>ROUNDUP(J81,0)</f>
        <v>97</v>
      </c>
      <c r="K82" s="269">
        <f>'[659]Road data'!J1292</f>
        <v>2156</v>
      </c>
      <c r="L82" s="260">
        <f>ROUND(J82*K82,0)</f>
        <v>209132</v>
      </c>
      <c r="O82" s="264"/>
      <c r="P82" s="736"/>
      <c r="Q82" s="736"/>
      <c r="R82" s="262"/>
      <c r="S82" s="262"/>
      <c r="T82" s="262"/>
      <c r="U82" s="262"/>
      <c r="V82" s="262"/>
      <c r="W82" s="265" t="s">
        <v>955</v>
      </c>
      <c r="X82" s="268">
        <f>ROUNDUP(X81,0)</f>
        <v>141</v>
      </c>
      <c r="Y82" s="269">
        <f>'[659]Road data'!X1292</f>
        <v>0</v>
      </c>
      <c r="Z82" s="260">
        <f>ROUND(X82*Y82,0)</f>
        <v>0</v>
      </c>
    </row>
    <row r="83" spans="1:26" ht="16.5" x14ac:dyDescent="0.2">
      <c r="A83" s="264"/>
      <c r="B83" s="736"/>
      <c r="C83" s="736"/>
      <c r="D83" s="262"/>
      <c r="E83" s="262"/>
      <c r="F83" s="262"/>
      <c r="G83" s="262"/>
      <c r="H83" s="262"/>
      <c r="I83" s="265"/>
      <c r="J83" s="271" t="s">
        <v>255</v>
      </c>
      <c r="K83" s="260" t="s">
        <v>255</v>
      </c>
      <c r="L83" s="260"/>
      <c r="O83" s="264"/>
      <c r="P83" s="736"/>
      <c r="Q83" s="736"/>
      <c r="R83" s="262"/>
      <c r="S83" s="262"/>
      <c r="T83" s="262"/>
      <c r="U83" s="262"/>
      <c r="V83" s="262"/>
      <c r="W83" s="265"/>
      <c r="X83" s="271" t="s">
        <v>255</v>
      </c>
      <c r="Y83" s="260" t="s">
        <v>255</v>
      </c>
      <c r="Z83" s="260"/>
    </row>
    <row r="84" spans="1:26" ht="39.75" customHeight="1" x14ac:dyDescent="0.2">
      <c r="A84" s="259">
        <v>13</v>
      </c>
      <c r="B84" s="734" t="s">
        <v>161</v>
      </c>
      <c r="C84" s="734"/>
      <c r="D84" s="734"/>
      <c r="E84" s="734"/>
      <c r="F84" s="734"/>
      <c r="G84" s="734"/>
      <c r="H84" s="734"/>
      <c r="I84" s="734"/>
      <c r="J84" s="734"/>
      <c r="K84" s="260"/>
      <c r="L84" s="260"/>
      <c r="O84" s="259">
        <v>13</v>
      </c>
      <c r="P84" s="734" t="s">
        <v>161</v>
      </c>
      <c r="Q84" s="734"/>
      <c r="R84" s="734"/>
      <c r="S84" s="734"/>
      <c r="T84" s="734"/>
      <c r="U84" s="734"/>
      <c r="V84" s="734"/>
      <c r="W84" s="734"/>
      <c r="X84" s="734"/>
      <c r="Y84" s="260"/>
      <c r="Z84" s="260"/>
    </row>
    <row r="85" spans="1:26" ht="33" x14ac:dyDescent="0.2">
      <c r="A85" s="259"/>
      <c r="B85" s="274" t="s">
        <v>976</v>
      </c>
      <c r="C85" s="274"/>
      <c r="D85" s="262">
        <v>3</v>
      </c>
      <c r="E85" s="262" t="s">
        <v>954</v>
      </c>
      <c r="F85" s="262">
        <v>2</v>
      </c>
      <c r="G85" s="263">
        <v>10</v>
      </c>
      <c r="H85" s="263"/>
      <c r="I85" s="265">
        <v>0.25</v>
      </c>
      <c r="J85" s="263">
        <f>I85*G85*F85*D85</f>
        <v>15</v>
      </c>
      <c r="K85" s="260"/>
      <c r="L85" s="260"/>
      <c r="O85" s="259"/>
      <c r="P85" s="274" t="s">
        <v>976</v>
      </c>
      <c r="Q85" s="274"/>
      <c r="R85" s="262">
        <v>3</v>
      </c>
      <c r="S85" s="262" t="s">
        <v>954</v>
      </c>
      <c r="T85" s="262">
        <v>2</v>
      </c>
      <c r="U85" s="263">
        <v>12</v>
      </c>
      <c r="V85" s="263"/>
      <c r="W85" s="265">
        <v>0.45</v>
      </c>
      <c r="X85" s="263">
        <f>W85*U85*T85*R85</f>
        <v>32.400000000000006</v>
      </c>
      <c r="Y85" s="260"/>
      <c r="Z85" s="260"/>
    </row>
    <row r="86" spans="1:26" ht="33" x14ac:dyDescent="0.2">
      <c r="A86" s="264"/>
      <c r="B86" s="274" t="s">
        <v>980</v>
      </c>
      <c r="C86" s="274"/>
      <c r="D86" s="262">
        <v>3</v>
      </c>
      <c r="E86" s="262" t="s">
        <v>954</v>
      </c>
      <c r="F86" s="262">
        <v>4</v>
      </c>
      <c r="G86" s="277" t="s">
        <v>982</v>
      </c>
      <c r="H86" s="263"/>
      <c r="I86" s="265">
        <v>3.3250000000000002</v>
      </c>
      <c r="J86" s="263">
        <f>D86*F86*(2.5+0.5)/2*I86</f>
        <v>59.85</v>
      </c>
      <c r="K86" s="260"/>
      <c r="L86" s="260"/>
      <c r="O86" s="264"/>
      <c r="P86" s="274" t="s">
        <v>980</v>
      </c>
      <c r="Q86" s="274"/>
      <c r="R86" s="262">
        <v>3</v>
      </c>
      <c r="S86" s="262" t="s">
        <v>954</v>
      </c>
      <c r="T86" s="262">
        <v>4</v>
      </c>
      <c r="U86" s="277" t="s">
        <v>982</v>
      </c>
      <c r="V86" s="263"/>
      <c r="W86" s="265">
        <v>3.3250000000000002</v>
      </c>
      <c r="X86" s="263">
        <f>R86*T86*(2.5+0.5)/2*W86</f>
        <v>59.85</v>
      </c>
      <c r="Y86" s="260"/>
      <c r="Z86" s="260"/>
    </row>
    <row r="87" spans="1:26" ht="16.5" x14ac:dyDescent="0.2">
      <c r="A87" s="264"/>
      <c r="B87" s="261"/>
      <c r="C87" s="261"/>
      <c r="D87" s="275"/>
      <c r="E87" s="275"/>
      <c r="F87" s="275"/>
      <c r="G87" s="275"/>
      <c r="H87" s="273"/>
      <c r="I87" s="281"/>
      <c r="J87" s="263">
        <f>SUM(J85:J86)</f>
        <v>74.849999999999994</v>
      </c>
      <c r="K87" s="260"/>
      <c r="L87" s="260"/>
      <c r="O87" s="264"/>
      <c r="P87" s="261"/>
      <c r="Q87" s="261"/>
      <c r="R87" s="275"/>
      <c r="S87" s="275"/>
      <c r="T87" s="275"/>
      <c r="U87" s="275"/>
      <c r="V87" s="273"/>
      <c r="W87" s="281"/>
      <c r="X87" s="263">
        <f>SUM(X85:X86)</f>
        <v>92.25</v>
      </c>
      <c r="Y87" s="260"/>
      <c r="Z87" s="260"/>
    </row>
    <row r="88" spans="1:26" ht="16.5" x14ac:dyDescent="0.2">
      <c r="A88" s="264"/>
      <c r="B88" s="736" t="s">
        <v>983</v>
      </c>
      <c r="C88" s="736"/>
      <c r="D88" s="275"/>
      <c r="E88" s="275"/>
      <c r="F88" s="275"/>
      <c r="G88" s="282"/>
      <c r="H88" s="273"/>
      <c r="I88" s="281" t="s">
        <v>955</v>
      </c>
      <c r="J88" s="268">
        <f>ROUNDUP(J87,0)</f>
        <v>75</v>
      </c>
      <c r="K88" s="269">
        <v>923</v>
      </c>
      <c r="L88" s="260">
        <f>ROUND(J88*K88,0)</f>
        <v>69225</v>
      </c>
      <c r="O88" s="264"/>
      <c r="P88" s="736" t="s">
        <v>983</v>
      </c>
      <c r="Q88" s="736"/>
      <c r="R88" s="275"/>
      <c r="S88" s="275"/>
      <c r="T88" s="275"/>
      <c r="U88" s="282"/>
      <c r="V88" s="273"/>
      <c r="W88" s="281" t="s">
        <v>955</v>
      </c>
      <c r="X88" s="268">
        <f>ROUNDUP(X87,0)</f>
        <v>93</v>
      </c>
      <c r="Y88" s="269">
        <v>923</v>
      </c>
      <c r="Z88" s="260">
        <f>ROUND(X88*Y88,0)</f>
        <v>85839</v>
      </c>
    </row>
    <row r="89" spans="1:26" ht="16.5" x14ac:dyDescent="0.2">
      <c r="A89" s="264"/>
      <c r="B89" s="745"/>
      <c r="C89" s="745"/>
      <c r="D89" s="266"/>
      <c r="E89" s="266"/>
      <c r="F89" s="266"/>
      <c r="G89" s="267"/>
      <c r="H89" s="262"/>
      <c r="I89" s="265"/>
      <c r="J89" s="271" t="s">
        <v>984</v>
      </c>
      <c r="K89" s="260" t="s">
        <v>548</v>
      </c>
      <c r="L89" s="260"/>
      <c r="O89" s="264"/>
      <c r="P89" s="745"/>
      <c r="Q89" s="745"/>
      <c r="R89" s="266"/>
      <c r="S89" s="266"/>
      <c r="T89" s="266"/>
      <c r="U89" s="267"/>
      <c r="V89" s="262"/>
      <c r="W89" s="265"/>
      <c r="X89" s="271" t="s">
        <v>984</v>
      </c>
      <c r="Y89" s="260" t="s">
        <v>548</v>
      </c>
      <c r="Z89" s="260"/>
    </row>
    <row r="90" spans="1:26" ht="170.25" customHeight="1" x14ac:dyDescent="0.2">
      <c r="A90" s="259">
        <v>14</v>
      </c>
      <c r="B90" s="742" t="s">
        <v>940</v>
      </c>
      <c r="C90" s="742"/>
      <c r="D90" s="742"/>
      <c r="E90" s="742"/>
      <c r="F90" s="742"/>
      <c r="G90" s="742"/>
      <c r="H90" s="742"/>
      <c r="I90" s="742"/>
      <c r="J90" s="742"/>
      <c r="K90" s="280"/>
      <c r="L90" s="280"/>
      <c r="O90" s="259">
        <v>14</v>
      </c>
      <c r="P90" s="742" t="s">
        <v>940</v>
      </c>
      <c r="Q90" s="742"/>
      <c r="R90" s="742"/>
      <c r="S90" s="742"/>
      <c r="T90" s="742"/>
      <c r="U90" s="742"/>
      <c r="V90" s="742"/>
      <c r="W90" s="742"/>
      <c r="X90" s="742"/>
      <c r="Y90" s="280"/>
      <c r="Z90" s="280"/>
    </row>
    <row r="91" spans="1:26" ht="16.5" x14ac:dyDescent="0.2">
      <c r="A91" s="264"/>
      <c r="B91" s="274" t="s">
        <v>985</v>
      </c>
      <c r="C91" s="274"/>
      <c r="D91" s="262">
        <v>3</v>
      </c>
      <c r="E91" s="262" t="s">
        <v>954</v>
      </c>
      <c r="F91" s="262">
        <v>2</v>
      </c>
      <c r="G91" s="283" t="s">
        <v>986</v>
      </c>
      <c r="H91" s="263">
        <v>2.2000000000000002</v>
      </c>
      <c r="I91" s="265"/>
      <c r="J91" s="263">
        <f>D91*F91*2*10*H91</f>
        <v>264</v>
      </c>
      <c r="K91" s="260"/>
      <c r="L91" s="260"/>
      <c r="O91" s="264"/>
      <c r="P91" s="274" t="s">
        <v>985</v>
      </c>
      <c r="Q91" s="274"/>
      <c r="R91" s="262">
        <v>3</v>
      </c>
      <c r="S91" s="262" t="s">
        <v>954</v>
      </c>
      <c r="T91" s="262">
        <v>2</v>
      </c>
      <c r="U91" s="283" t="s">
        <v>987</v>
      </c>
      <c r="V91" s="263">
        <v>1.1000000000000001</v>
      </c>
      <c r="W91" s="265"/>
      <c r="X91" s="263">
        <f>R91*T91*2*13*V91</f>
        <v>171.60000000000002</v>
      </c>
      <c r="Y91" s="260"/>
      <c r="Z91" s="260"/>
    </row>
    <row r="92" spans="1:26" ht="33" x14ac:dyDescent="0.2">
      <c r="A92" s="264"/>
      <c r="B92" s="274" t="s">
        <v>988</v>
      </c>
      <c r="C92" s="274"/>
      <c r="D92" s="262">
        <v>3</v>
      </c>
      <c r="E92" s="262" t="s">
        <v>954</v>
      </c>
      <c r="F92" s="262">
        <v>4</v>
      </c>
      <c r="G92" s="283" t="s">
        <v>989</v>
      </c>
      <c r="H92" s="263">
        <v>1.1000000000000001</v>
      </c>
      <c r="I92" s="265"/>
      <c r="J92" s="263">
        <f>D92*F92*2*4*H92</f>
        <v>105.60000000000001</v>
      </c>
      <c r="K92" s="260"/>
      <c r="L92" s="260"/>
      <c r="O92" s="264"/>
      <c r="P92" s="274" t="s">
        <v>988</v>
      </c>
      <c r="Q92" s="274"/>
      <c r="R92" s="262">
        <v>3</v>
      </c>
      <c r="S92" s="262" t="s">
        <v>954</v>
      </c>
      <c r="T92" s="262">
        <v>4</v>
      </c>
      <c r="U92" s="283" t="s">
        <v>989</v>
      </c>
      <c r="V92" s="263">
        <v>1.1000000000000001</v>
      </c>
      <c r="W92" s="265"/>
      <c r="X92" s="263">
        <f>R92*T92*2*4*V92</f>
        <v>105.60000000000001</v>
      </c>
      <c r="Y92" s="260"/>
      <c r="Z92" s="260"/>
    </row>
    <row r="93" spans="1:26" ht="16.5" x14ac:dyDescent="0.2">
      <c r="A93" s="264"/>
      <c r="B93" s="736"/>
      <c r="C93" s="736"/>
      <c r="D93" s="262"/>
      <c r="E93" s="262"/>
      <c r="F93" s="262"/>
      <c r="G93" s="262"/>
      <c r="H93" s="262"/>
      <c r="I93" s="265"/>
      <c r="J93" s="263">
        <f>SUM(J91:J92)</f>
        <v>369.6</v>
      </c>
      <c r="K93" s="260"/>
      <c r="L93" s="260"/>
      <c r="O93" s="264"/>
      <c r="P93" s="736"/>
      <c r="Q93" s="736"/>
      <c r="R93" s="262"/>
      <c r="S93" s="262"/>
      <c r="T93" s="262"/>
      <c r="U93" s="262"/>
      <c r="V93" s="262"/>
      <c r="W93" s="265"/>
      <c r="X93" s="263">
        <f>SUM(X91:X92)</f>
        <v>277.20000000000005</v>
      </c>
      <c r="Y93" s="260"/>
      <c r="Z93" s="260"/>
    </row>
    <row r="94" spans="1:26" ht="16.5" x14ac:dyDescent="0.2">
      <c r="A94" s="264"/>
      <c r="B94" s="736"/>
      <c r="C94" s="736"/>
      <c r="D94" s="262"/>
      <c r="E94" s="262"/>
      <c r="F94" s="262"/>
      <c r="G94" s="262"/>
      <c r="H94" s="262"/>
      <c r="I94" s="265" t="s">
        <v>955</v>
      </c>
      <c r="J94" s="268">
        <f>ROUNDUP(J93,0)</f>
        <v>370</v>
      </c>
      <c r="K94" s="269">
        <f>'[659]Road data'!J1745</f>
        <v>431</v>
      </c>
      <c r="L94" s="260">
        <f>ROUND(J94*K94,0)</f>
        <v>159470</v>
      </c>
      <c r="O94" s="264"/>
      <c r="P94" s="736"/>
      <c r="Q94" s="736"/>
      <c r="R94" s="262"/>
      <c r="S94" s="262"/>
      <c r="T94" s="262"/>
      <c r="U94" s="262"/>
      <c r="V94" s="262"/>
      <c r="W94" s="265" t="s">
        <v>955</v>
      </c>
      <c r="X94" s="268">
        <f>ROUNDUP(X93,0)</f>
        <v>278</v>
      </c>
      <c r="Y94" s="269">
        <f>'[659]Road data'!X1745</f>
        <v>0</v>
      </c>
      <c r="Z94" s="260">
        <f>ROUND(X94*Y94,0)</f>
        <v>0</v>
      </c>
    </row>
    <row r="95" spans="1:26" ht="16.5" x14ac:dyDescent="0.2">
      <c r="A95" s="264"/>
      <c r="B95" s="736"/>
      <c r="C95" s="736"/>
      <c r="D95" s="262"/>
      <c r="E95" s="262"/>
      <c r="F95" s="262"/>
      <c r="G95" s="262"/>
      <c r="H95" s="262"/>
      <c r="I95" s="265"/>
      <c r="J95" s="271" t="s">
        <v>26</v>
      </c>
      <c r="K95" s="260" t="s">
        <v>25</v>
      </c>
      <c r="L95" s="260"/>
      <c r="O95" s="264"/>
      <c r="P95" s="736"/>
      <c r="Q95" s="736"/>
      <c r="R95" s="262"/>
      <c r="S95" s="262"/>
      <c r="T95" s="262"/>
      <c r="U95" s="262"/>
      <c r="V95" s="262"/>
      <c r="W95" s="265"/>
      <c r="X95" s="271" t="s">
        <v>26</v>
      </c>
      <c r="Y95" s="260" t="s">
        <v>25</v>
      </c>
      <c r="Z95" s="260"/>
    </row>
    <row r="96" spans="1:26" s="330" customFormat="1" ht="180" customHeight="1" x14ac:dyDescent="0.2">
      <c r="A96" s="328">
        <v>15</v>
      </c>
      <c r="B96" s="743" t="s">
        <v>990</v>
      </c>
      <c r="C96" s="743"/>
      <c r="D96" s="743"/>
      <c r="E96" s="743"/>
      <c r="F96" s="743"/>
      <c r="G96" s="743"/>
      <c r="H96" s="743"/>
      <c r="I96" s="743"/>
      <c r="J96" s="743"/>
      <c r="K96" s="329"/>
      <c r="L96" s="329"/>
      <c r="O96" s="328">
        <v>15</v>
      </c>
      <c r="P96" s="743" t="s">
        <v>991</v>
      </c>
      <c r="Q96" s="743"/>
      <c r="R96" s="743"/>
      <c r="S96" s="743"/>
      <c r="T96" s="743"/>
      <c r="U96" s="743"/>
      <c r="V96" s="743"/>
      <c r="W96" s="743"/>
      <c r="X96" s="743"/>
      <c r="Y96" s="329"/>
      <c r="Z96" s="329"/>
    </row>
    <row r="97" spans="1:26" ht="27" x14ac:dyDescent="0.2">
      <c r="A97" s="259"/>
      <c r="B97" s="264" t="s">
        <v>992</v>
      </c>
      <c r="C97" s="264"/>
      <c r="D97" s="279"/>
      <c r="E97" s="279"/>
      <c r="F97" s="279"/>
      <c r="G97" s="284">
        <f>J64</f>
        <v>21</v>
      </c>
      <c r="H97" s="285">
        <v>100</v>
      </c>
      <c r="I97" s="279"/>
      <c r="J97" s="286">
        <f>21*0.1</f>
        <v>2.1</v>
      </c>
      <c r="K97" s="280"/>
      <c r="L97" s="280"/>
      <c r="O97" s="259"/>
      <c r="P97" s="264" t="s">
        <v>992</v>
      </c>
      <c r="Q97" s="264"/>
      <c r="R97" s="279"/>
      <c r="S97" s="279"/>
      <c r="T97" s="279"/>
      <c r="U97" s="279" t="s">
        <v>994</v>
      </c>
      <c r="V97" s="285" t="s">
        <v>993</v>
      </c>
      <c r="W97" s="279"/>
      <c r="X97" s="286">
        <f>22*0.12</f>
        <v>2.6399999999999997</v>
      </c>
      <c r="Y97" s="280"/>
      <c r="Z97" s="280"/>
    </row>
    <row r="98" spans="1:26" ht="16.5" x14ac:dyDescent="0.2">
      <c r="A98" s="259"/>
      <c r="B98" s="270" t="s">
        <v>995</v>
      </c>
      <c r="C98" s="270"/>
      <c r="D98" s="262"/>
      <c r="E98" s="262" t="s">
        <v>954</v>
      </c>
      <c r="F98" s="262">
        <v>1</v>
      </c>
      <c r="G98" s="262">
        <v>20</v>
      </c>
      <c r="H98" s="262">
        <v>120</v>
      </c>
      <c r="I98" s="265"/>
      <c r="J98" s="265">
        <f>20*0.12</f>
        <v>2.4</v>
      </c>
      <c r="K98" s="280"/>
      <c r="L98" s="280"/>
      <c r="O98" s="259"/>
      <c r="P98" s="270" t="s">
        <v>995</v>
      </c>
      <c r="Q98" s="270"/>
      <c r="R98" s="262">
        <v>3</v>
      </c>
      <c r="S98" s="262" t="s">
        <v>954</v>
      </c>
      <c r="T98" s="262">
        <v>1</v>
      </c>
      <c r="U98" s="262">
        <v>0.83499999999999996</v>
      </c>
      <c r="V98" s="262"/>
      <c r="W98" s="265"/>
      <c r="X98" s="265">
        <f>R98*T98*U98</f>
        <v>2.5049999999999999</v>
      </c>
      <c r="Y98" s="280"/>
      <c r="Z98" s="280"/>
    </row>
    <row r="99" spans="1:26" ht="16.5" x14ac:dyDescent="0.2">
      <c r="A99" s="259"/>
      <c r="B99" s="259"/>
      <c r="C99" s="259"/>
      <c r="D99" s="279"/>
      <c r="E99" s="279"/>
      <c r="F99" s="279"/>
      <c r="G99" s="279"/>
      <c r="H99" s="279"/>
      <c r="I99" s="279"/>
      <c r="J99" s="287">
        <f>SUM(J97:J98)</f>
        <v>4.5</v>
      </c>
      <c r="K99" s="280"/>
      <c r="L99" s="280"/>
      <c r="O99" s="259"/>
      <c r="P99" s="259"/>
      <c r="Q99" s="259"/>
      <c r="R99" s="279"/>
      <c r="S99" s="279"/>
      <c r="T99" s="279"/>
      <c r="U99" s="279"/>
      <c r="V99" s="279"/>
      <c r="W99" s="279"/>
      <c r="X99" s="287">
        <f>SUM(X97:X98)</f>
        <v>5.1449999999999996</v>
      </c>
      <c r="Y99" s="280"/>
      <c r="Z99" s="280"/>
    </row>
    <row r="100" spans="1:26" ht="16.5" x14ac:dyDescent="0.2">
      <c r="A100" s="264"/>
      <c r="B100" s="736"/>
      <c r="C100" s="736"/>
      <c r="D100" s="262"/>
      <c r="E100" s="262"/>
      <c r="F100" s="262"/>
      <c r="G100" s="262"/>
      <c r="H100" s="262"/>
      <c r="I100" s="265"/>
      <c r="J100" s="265">
        <f>ROUND(J99,2)</f>
        <v>4.5</v>
      </c>
      <c r="K100" s="269">
        <f>'[659]Road data'!J1332</f>
        <v>77049</v>
      </c>
      <c r="L100" s="260">
        <f>ROUND(J100*K100,0)</f>
        <v>346721</v>
      </c>
      <c r="O100" s="264"/>
      <c r="P100" s="736"/>
      <c r="Q100" s="736"/>
      <c r="R100" s="262"/>
      <c r="S100" s="262"/>
      <c r="T100" s="262"/>
      <c r="U100" s="262"/>
      <c r="V100" s="262"/>
      <c r="W100" s="265"/>
      <c r="X100" s="265">
        <f>ROUND(X99,2)</f>
        <v>5.15</v>
      </c>
      <c r="Y100" s="269">
        <f>'[659]Road data'!X1332</f>
        <v>0</v>
      </c>
      <c r="Z100" s="260">
        <f>ROUND(X100*Y100,0)</f>
        <v>0</v>
      </c>
    </row>
    <row r="101" spans="1:26" ht="16.5" x14ac:dyDescent="0.2">
      <c r="A101" s="264"/>
      <c r="B101" s="736"/>
      <c r="C101" s="736"/>
      <c r="D101" s="262"/>
      <c r="E101" s="262"/>
      <c r="F101" s="262"/>
      <c r="G101" s="262"/>
      <c r="H101" s="262"/>
      <c r="I101" s="265"/>
      <c r="J101" s="271" t="s">
        <v>254</v>
      </c>
      <c r="K101" s="260" t="s">
        <v>243</v>
      </c>
      <c r="L101" s="260"/>
      <c r="O101" s="264"/>
      <c r="P101" s="736"/>
      <c r="Q101" s="736"/>
      <c r="R101" s="262"/>
      <c r="S101" s="262"/>
      <c r="T101" s="262"/>
      <c r="U101" s="262"/>
      <c r="V101" s="262"/>
      <c r="W101" s="265"/>
      <c r="X101" s="271" t="s">
        <v>254</v>
      </c>
      <c r="Y101" s="260" t="s">
        <v>243</v>
      </c>
      <c r="Z101" s="260"/>
    </row>
    <row r="102" spans="1:26" ht="16.5" x14ac:dyDescent="0.2">
      <c r="A102" s="264"/>
      <c r="B102" s="262"/>
      <c r="C102" s="262"/>
      <c r="D102" s="262"/>
      <c r="E102" s="262"/>
      <c r="F102" s="262"/>
      <c r="G102" s="262"/>
      <c r="H102" s="262"/>
      <c r="I102" s="265"/>
      <c r="J102" s="271"/>
      <c r="K102" s="260"/>
      <c r="L102" s="260"/>
      <c r="O102" s="264"/>
      <c r="P102" s="262"/>
      <c r="Q102" s="262"/>
      <c r="R102" s="262"/>
      <c r="S102" s="262"/>
      <c r="T102" s="262"/>
      <c r="U102" s="262"/>
      <c r="V102" s="262"/>
      <c r="W102" s="265"/>
      <c r="X102" s="271"/>
      <c r="Y102" s="260"/>
      <c r="Z102" s="260"/>
    </row>
    <row r="103" spans="1:26" ht="71.25" customHeight="1" x14ac:dyDescent="0.2">
      <c r="A103" s="259">
        <v>16</v>
      </c>
      <c r="B103" s="742" t="s">
        <v>941</v>
      </c>
      <c r="C103" s="742"/>
      <c r="D103" s="742"/>
      <c r="E103" s="742"/>
      <c r="F103" s="742"/>
      <c r="G103" s="742"/>
      <c r="H103" s="742"/>
      <c r="I103" s="742"/>
      <c r="J103" s="742"/>
      <c r="K103" s="280"/>
      <c r="L103" s="280"/>
      <c r="O103" s="259">
        <v>16</v>
      </c>
      <c r="P103" s="742" t="s">
        <v>941</v>
      </c>
      <c r="Q103" s="742"/>
      <c r="R103" s="742"/>
      <c r="S103" s="742"/>
      <c r="T103" s="742"/>
      <c r="U103" s="742"/>
      <c r="V103" s="742"/>
      <c r="W103" s="742"/>
      <c r="X103" s="742"/>
      <c r="Y103" s="280"/>
      <c r="Z103" s="280"/>
    </row>
    <row r="104" spans="1:26" ht="16.5" x14ac:dyDescent="0.2">
      <c r="A104" s="259"/>
      <c r="B104" s="735" t="s">
        <v>996</v>
      </c>
      <c r="C104" s="735"/>
      <c r="D104" s="262">
        <v>3</v>
      </c>
      <c r="E104" s="262" t="s">
        <v>954</v>
      </c>
      <c r="F104" s="262">
        <v>2</v>
      </c>
      <c r="G104" s="263">
        <v>7</v>
      </c>
      <c r="H104" s="288" t="s">
        <v>997</v>
      </c>
      <c r="I104" s="265">
        <v>4.2</v>
      </c>
      <c r="J104" s="263">
        <f>D104*F104*G104*(1.2+0.6)/2*I104</f>
        <v>158.76</v>
      </c>
      <c r="K104" s="260"/>
      <c r="L104" s="260"/>
      <c r="O104" s="259"/>
      <c r="P104" s="735" t="s">
        <v>996</v>
      </c>
      <c r="Q104" s="735"/>
      <c r="R104" s="262">
        <v>3</v>
      </c>
      <c r="S104" s="262" t="s">
        <v>954</v>
      </c>
      <c r="T104" s="262">
        <v>2</v>
      </c>
      <c r="U104" s="263">
        <v>8.1999999999999993</v>
      </c>
      <c r="V104" s="288" t="s">
        <v>998</v>
      </c>
      <c r="W104" s="265">
        <v>2.875</v>
      </c>
      <c r="X104" s="263">
        <f>R104*T104*U104*(1.5+2.3)/2*W104</f>
        <v>268.755</v>
      </c>
      <c r="Y104" s="260"/>
      <c r="Z104" s="260"/>
    </row>
    <row r="105" spans="1:26" ht="16.5" x14ac:dyDescent="0.2">
      <c r="A105" s="259"/>
      <c r="B105" s="274"/>
      <c r="C105" s="274"/>
      <c r="D105" s="262"/>
      <c r="E105" s="262"/>
      <c r="F105" s="262"/>
      <c r="G105" s="263"/>
      <c r="H105" s="263"/>
      <c r="I105" s="265"/>
      <c r="J105" s="268">
        <f>SUM(J104:J104)</f>
        <v>158.76</v>
      </c>
      <c r="K105" s="260"/>
      <c r="L105" s="260"/>
      <c r="O105" s="259"/>
      <c r="P105" s="274"/>
      <c r="Q105" s="274"/>
      <c r="R105" s="262"/>
      <c r="S105" s="262"/>
      <c r="T105" s="262"/>
      <c r="U105" s="263"/>
      <c r="V105" s="263"/>
      <c r="W105" s="265"/>
      <c r="X105" s="268">
        <f>SUM(X104:X104)</f>
        <v>268.755</v>
      </c>
      <c r="Y105" s="260"/>
      <c r="Z105" s="260"/>
    </row>
    <row r="106" spans="1:26" ht="16.5" x14ac:dyDescent="0.2">
      <c r="A106" s="264"/>
      <c r="B106" s="736"/>
      <c r="C106" s="736"/>
      <c r="D106" s="262"/>
      <c r="E106" s="262"/>
      <c r="F106" s="262"/>
      <c r="G106" s="262"/>
      <c r="H106" s="262"/>
      <c r="I106" s="265" t="s">
        <v>955</v>
      </c>
      <c r="J106" s="268">
        <f>ROUNDUP(J105,0)</f>
        <v>159</v>
      </c>
      <c r="K106" s="269">
        <f>'[659]Road data'!J1265</f>
        <v>1174</v>
      </c>
      <c r="L106" s="260">
        <f>ROUND(J106*K106,0)</f>
        <v>186666</v>
      </c>
      <c r="O106" s="264"/>
      <c r="P106" s="736"/>
      <c r="Q106" s="736"/>
      <c r="R106" s="262"/>
      <c r="S106" s="262"/>
      <c r="T106" s="262"/>
      <c r="U106" s="262"/>
      <c r="V106" s="262"/>
      <c r="W106" s="265" t="s">
        <v>955</v>
      </c>
      <c r="X106" s="268">
        <f>ROUNDUP(X105,0)</f>
        <v>269</v>
      </c>
      <c r="Y106" s="269">
        <f>'[659]Road data'!X1265</f>
        <v>0</v>
      </c>
      <c r="Z106" s="260">
        <f>ROUND(X106*Y106,0)</f>
        <v>0</v>
      </c>
    </row>
    <row r="107" spans="1:26" ht="16.5" x14ac:dyDescent="0.2">
      <c r="A107" s="264"/>
      <c r="B107" s="736"/>
      <c r="C107" s="736"/>
      <c r="D107" s="262"/>
      <c r="E107" s="262"/>
      <c r="F107" s="262"/>
      <c r="G107" s="262"/>
      <c r="H107" s="262"/>
      <c r="I107" s="265"/>
      <c r="J107" s="271" t="s">
        <v>255</v>
      </c>
      <c r="K107" s="260" t="s">
        <v>195</v>
      </c>
      <c r="L107" s="260"/>
      <c r="O107" s="264"/>
      <c r="P107" s="736"/>
      <c r="Q107" s="736"/>
      <c r="R107" s="262"/>
      <c r="S107" s="262"/>
      <c r="T107" s="262"/>
      <c r="U107" s="262"/>
      <c r="V107" s="262"/>
      <c r="W107" s="265"/>
      <c r="X107" s="271" t="s">
        <v>255</v>
      </c>
      <c r="Y107" s="260" t="s">
        <v>195</v>
      </c>
      <c r="Z107" s="260"/>
    </row>
    <row r="108" spans="1:26" ht="16.5" x14ac:dyDescent="0.2">
      <c r="A108" s="264"/>
      <c r="B108" s="262"/>
      <c r="C108" s="262"/>
      <c r="D108" s="262"/>
      <c r="E108" s="262"/>
      <c r="F108" s="262"/>
      <c r="G108" s="262"/>
      <c r="H108" s="262"/>
      <c r="I108" s="265"/>
      <c r="J108" s="271"/>
      <c r="K108" s="260"/>
      <c r="L108" s="289">
        <f>SUM(L10:L107)</f>
        <v>5466553</v>
      </c>
      <c r="O108" s="264"/>
      <c r="P108" s="262"/>
      <c r="Q108" s="262"/>
      <c r="R108" s="262"/>
      <c r="S108" s="262"/>
      <c r="T108" s="262"/>
      <c r="U108" s="262"/>
      <c r="V108" s="262"/>
      <c r="W108" s="265"/>
      <c r="X108" s="271"/>
      <c r="Y108" s="260"/>
      <c r="Z108" s="289">
        <f>SUM(Z10:Z107)</f>
        <v>85839</v>
      </c>
    </row>
    <row r="109" spans="1:26" ht="16.5" x14ac:dyDescent="0.3">
      <c r="A109" s="290"/>
      <c r="B109" s="291" t="s">
        <v>999</v>
      </c>
      <c r="C109" s="292"/>
      <c r="D109" s="292"/>
      <c r="E109" s="292"/>
      <c r="F109" s="292"/>
      <c r="G109" s="292"/>
      <c r="H109" s="292"/>
      <c r="I109" s="293"/>
      <c r="J109" s="294"/>
      <c r="K109" s="295"/>
      <c r="L109" s="296"/>
      <c r="O109" s="290"/>
      <c r="P109" s="291" t="s">
        <v>999</v>
      </c>
      <c r="Q109" s="292"/>
      <c r="R109" s="292"/>
      <c r="S109" s="292"/>
      <c r="T109" s="292"/>
      <c r="U109" s="292"/>
      <c r="V109" s="292"/>
      <c r="W109" s="293"/>
      <c r="X109" s="294"/>
      <c r="Y109" s="295"/>
      <c r="Z109" s="296"/>
    </row>
    <row r="110" spans="1:26" ht="150.75" customHeight="1" x14ac:dyDescent="0.2">
      <c r="A110" s="297">
        <v>14</v>
      </c>
      <c r="B110" s="750" t="s">
        <v>1000</v>
      </c>
      <c r="C110" s="750"/>
      <c r="D110" s="750"/>
      <c r="E110" s="750"/>
      <c r="F110" s="750"/>
      <c r="G110" s="750"/>
      <c r="H110" s="750"/>
      <c r="I110" s="750"/>
      <c r="J110" s="750"/>
      <c r="K110" s="298"/>
      <c r="L110" s="298"/>
      <c r="O110" s="297">
        <v>14</v>
      </c>
      <c r="P110" s="750" t="s">
        <v>1000</v>
      </c>
      <c r="Q110" s="750"/>
      <c r="R110" s="750"/>
      <c r="S110" s="750"/>
      <c r="T110" s="750"/>
      <c r="U110" s="750"/>
      <c r="V110" s="750"/>
      <c r="W110" s="750"/>
      <c r="X110" s="750"/>
      <c r="Y110" s="298"/>
      <c r="Z110" s="298"/>
    </row>
    <row r="111" spans="1:26" ht="16.5" x14ac:dyDescent="0.3">
      <c r="A111" s="299"/>
      <c r="B111" s="746"/>
      <c r="C111" s="746"/>
      <c r="D111" s="301">
        <v>3</v>
      </c>
      <c r="E111" s="301" t="s">
        <v>954</v>
      </c>
      <c r="F111" s="301">
        <v>1</v>
      </c>
      <c r="G111" s="301">
        <v>20</v>
      </c>
      <c r="H111" s="302">
        <v>5.5</v>
      </c>
      <c r="I111" s="303">
        <v>2.4</v>
      </c>
      <c r="J111" s="263">
        <f>I111*H111*G111*F111*D111</f>
        <v>792</v>
      </c>
      <c r="K111" s="304"/>
      <c r="L111" s="305"/>
      <c r="O111" s="299"/>
      <c r="P111" s="746"/>
      <c r="Q111" s="746"/>
      <c r="R111" s="301">
        <v>1</v>
      </c>
      <c r="S111" s="301" t="s">
        <v>954</v>
      </c>
      <c r="T111" s="301">
        <v>1</v>
      </c>
      <c r="U111" s="301">
        <v>40</v>
      </c>
      <c r="V111" s="302">
        <v>5.5</v>
      </c>
      <c r="W111" s="303">
        <v>2.4</v>
      </c>
      <c r="X111" s="302">
        <f>ROUND(R111*U111*V111*W111,2)</f>
        <v>528</v>
      </c>
      <c r="Y111" s="304"/>
      <c r="Z111" s="305"/>
    </row>
    <row r="112" spans="1:26" ht="16.5" x14ac:dyDescent="0.3">
      <c r="A112" s="299"/>
      <c r="B112" s="300" t="s">
        <v>1001</v>
      </c>
      <c r="C112" s="300"/>
      <c r="D112" s="301">
        <v>-3</v>
      </c>
      <c r="E112" s="301" t="s">
        <v>954</v>
      </c>
      <c r="F112" s="301">
        <v>1</v>
      </c>
      <c r="G112" s="747" t="s">
        <v>1002</v>
      </c>
      <c r="H112" s="748"/>
      <c r="I112" s="303">
        <v>7.5</v>
      </c>
      <c r="J112" s="306">
        <f>D112*F112*3.14/4*1.2*1.2*I112</f>
        <v>-25.434000000000001</v>
      </c>
      <c r="K112" s="304"/>
      <c r="L112" s="305"/>
      <c r="O112" s="299"/>
      <c r="P112" s="300"/>
      <c r="Q112" s="300"/>
      <c r="R112" s="301"/>
      <c r="S112" s="301"/>
      <c r="T112" s="301"/>
      <c r="U112" s="301"/>
      <c r="V112" s="302"/>
      <c r="W112" s="303"/>
      <c r="X112" s="302"/>
      <c r="Y112" s="304"/>
      <c r="Z112" s="305"/>
    </row>
    <row r="113" spans="1:26" ht="16.5" x14ac:dyDescent="0.3">
      <c r="A113" s="299"/>
      <c r="B113" s="749"/>
      <c r="C113" s="749"/>
      <c r="D113" s="301"/>
      <c r="E113" s="301"/>
      <c r="F113" s="301"/>
      <c r="G113" s="301"/>
      <c r="H113" s="301"/>
      <c r="I113" s="303"/>
      <c r="J113" s="302">
        <f>SUM(J111:J112)</f>
        <v>766.56600000000003</v>
      </c>
      <c r="K113" s="307"/>
      <c r="L113" s="308"/>
      <c r="O113" s="299"/>
      <c r="P113" s="749"/>
      <c r="Q113" s="749"/>
      <c r="R113" s="301"/>
      <c r="S113" s="301"/>
      <c r="T113" s="301"/>
      <c r="U113" s="301"/>
      <c r="V113" s="301"/>
      <c r="W113" s="303"/>
      <c r="X113" s="302">
        <f>SUM(X111:X111)</f>
        <v>528</v>
      </c>
      <c r="Y113" s="307"/>
      <c r="Z113" s="308"/>
    </row>
    <row r="114" spans="1:26" ht="16.5" x14ac:dyDescent="0.3">
      <c r="A114" s="299"/>
      <c r="B114" s="749"/>
      <c r="C114" s="749"/>
      <c r="D114" s="301"/>
      <c r="E114" s="301"/>
      <c r="F114" s="301"/>
      <c r="G114" s="301"/>
      <c r="H114" s="301"/>
      <c r="I114" s="303" t="s">
        <v>955</v>
      </c>
      <c r="J114" s="309">
        <f>ROUND(J113,0)</f>
        <v>767</v>
      </c>
      <c r="K114" s="304">
        <f>'[659]Road data'!J49</f>
        <v>305</v>
      </c>
      <c r="L114" s="310">
        <f>ROUND(J114*K114,0)</f>
        <v>233935</v>
      </c>
      <c r="O114" s="299"/>
      <c r="P114" s="749"/>
      <c r="Q114" s="749"/>
      <c r="R114" s="301"/>
      <c r="S114" s="301"/>
      <c r="T114" s="301"/>
      <c r="U114" s="301"/>
      <c r="V114" s="301"/>
      <c r="W114" s="303" t="s">
        <v>955</v>
      </c>
      <c r="X114" s="309">
        <f>ROUND(X113,0)</f>
        <v>528</v>
      </c>
      <c r="Y114" s="304">
        <f>'[659]Road data'!X49</f>
        <v>0</v>
      </c>
      <c r="Z114" s="310">
        <f>ROUND(X114*Y114,0)</f>
        <v>0</v>
      </c>
    </row>
    <row r="115" spans="1:26" ht="16.5" x14ac:dyDescent="0.3">
      <c r="A115" s="299"/>
      <c r="B115" s="749"/>
      <c r="C115" s="749"/>
      <c r="D115" s="301"/>
      <c r="E115" s="301"/>
      <c r="F115" s="301"/>
      <c r="G115" s="301"/>
      <c r="H115" s="301"/>
      <c r="I115" s="303"/>
      <c r="J115" s="311" t="s">
        <v>255</v>
      </c>
      <c r="K115" s="304" t="s">
        <v>1003</v>
      </c>
      <c r="L115" s="305"/>
      <c r="O115" s="299"/>
      <c r="P115" s="749"/>
      <c r="Q115" s="749"/>
      <c r="R115" s="301"/>
      <c r="S115" s="301"/>
      <c r="T115" s="301"/>
      <c r="U115" s="301"/>
      <c r="V115" s="301"/>
      <c r="W115" s="303"/>
      <c r="X115" s="311" t="s">
        <v>255</v>
      </c>
      <c r="Y115" s="304" t="s">
        <v>1003</v>
      </c>
      <c r="Z115" s="305"/>
    </row>
    <row r="116" spans="1:26" ht="120.75" customHeight="1" x14ac:dyDescent="0.2">
      <c r="A116" s="297">
        <v>15</v>
      </c>
      <c r="B116" s="750" t="s">
        <v>942</v>
      </c>
      <c r="C116" s="750"/>
      <c r="D116" s="750"/>
      <c r="E116" s="750"/>
      <c r="F116" s="750"/>
      <c r="G116" s="750"/>
      <c r="H116" s="750"/>
      <c r="I116" s="750"/>
      <c r="J116" s="750"/>
      <c r="K116" s="298"/>
      <c r="L116" s="298"/>
      <c r="O116" s="297">
        <v>15</v>
      </c>
      <c r="P116" s="750" t="s">
        <v>942</v>
      </c>
      <c r="Q116" s="750"/>
      <c r="R116" s="750"/>
      <c r="S116" s="750"/>
      <c r="T116" s="750"/>
      <c r="U116" s="750"/>
      <c r="V116" s="750"/>
      <c r="W116" s="750"/>
      <c r="X116" s="750"/>
      <c r="Y116" s="298"/>
      <c r="Z116" s="298"/>
    </row>
    <row r="117" spans="1:26" ht="16.5" x14ac:dyDescent="0.3">
      <c r="A117" s="299"/>
      <c r="B117" s="746"/>
      <c r="C117" s="746"/>
      <c r="D117" s="301">
        <v>3</v>
      </c>
      <c r="E117" s="301" t="s">
        <v>954</v>
      </c>
      <c r="F117" s="301">
        <v>3</v>
      </c>
      <c r="G117" s="302">
        <v>2.5</v>
      </c>
      <c r="H117" s="302"/>
      <c r="I117" s="303"/>
      <c r="J117" s="263">
        <f>G117*F117*D117</f>
        <v>22.5</v>
      </c>
      <c r="K117" s="304"/>
      <c r="L117" s="305"/>
      <c r="O117" s="299"/>
      <c r="P117" s="746"/>
      <c r="Q117" s="746"/>
      <c r="R117" s="301">
        <v>1</v>
      </c>
      <c r="S117" s="301" t="s">
        <v>954</v>
      </c>
      <c r="T117" s="301">
        <v>3</v>
      </c>
      <c r="U117" s="302">
        <v>2.5</v>
      </c>
      <c r="V117" s="302"/>
      <c r="W117" s="303"/>
      <c r="X117" s="302">
        <f>U117*T117*R117</f>
        <v>7.5</v>
      </c>
      <c r="Y117" s="304"/>
      <c r="Z117" s="305"/>
    </row>
    <row r="118" spans="1:26" ht="16.5" x14ac:dyDescent="0.3">
      <c r="A118" s="299"/>
      <c r="B118" s="749"/>
      <c r="C118" s="749"/>
      <c r="D118" s="301"/>
      <c r="E118" s="301"/>
      <c r="F118" s="301"/>
      <c r="G118" s="301"/>
      <c r="H118" s="301"/>
      <c r="I118" s="303"/>
      <c r="J118" s="302">
        <f>SUM(J117:J117)</f>
        <v>22.5</v>
      </c>
      <c r="K118" s="307"/>
      <c r="L118" s="308"/>
      <c r="O118" s="299"/>
      <c r="P118" s="749"/>
      <c r="Q118" s="749"/>
      <c r="R118" s="301"/>
      <c r="S118" s="301"/>
      <c r="T118" s="301"/>
      <c r="U118" s="301"/>
      <c r="V118" s="301"/>
      <c r="W118" s="303"/>
      <c r="X118" s="302">
        <f>SUM(X117:X117)</f>
        <v>7.5</v>
      </c>
      <c r="Y118" s="307"/>
      <c r="Z118" s="308"/>
    </row>
    <row r="119" spans="1:26" ht="16.5" x14ac:dyDescent="0.3">
      <c r="A119" s="299"/>
      <c r="B119" s="749"/>
      <c r="C119" s="749"/>
      <c r="D119" s="301"/>
      <c r="E119" s="301"/>
      <c r="F119" s="301"/>
      <c r="G119" s="301"/>
      <c r="H119" s="301"/>
      <c r="I119" s="303" t="s">
        <v>955</v>
      </c>
      <c r="J119" s="309">
        <v>10</v>
      </c>
      <c r="K119" s="304">
        <f>'[659]Pipe Culvert'!I40</f>
        <v>10458</v>
      </c>
      <c r="L119" s="310">
        <f>ROUND(J119*K119,0)</f>
        <v>104580</v>
      </c>
      <c r="O119" s="299"/>
      <c r="P119" s="749"/>
      <c r="Q119" s="749"/>
      <c r="R119" s="301"/>
      <c r="S119" s="301"/>
      <c r="T119" s="301"/>
      <c r="U119" s="301"/>
      <c r="V119" s="301"/>
      <c r="W119" s="303" t="s">
        <v>955</v>
      </c>
      <c r="X119" s="309">
        <v>10</v>
      </c>
      <c r="Y119" s="304">
        <f>'[659]Pipe Culvert'!W40</f>
        <v>0</v>
      </c>
      <c r="Z119" s="310">
        <f>ROUND(X119*Y119,0)</f>
        <v>0</v>
      </c>
    </row>
    <row r="120" spans="1:26" ht="16.5" x14ac:dyDescent="0.3">
      <c r="A120" s="299"/>
      <c r="B120" s="749"/>
      <c r="C120" s="749"/>
      <c r="D120" s="301"/>
      <c r="E120" s="301"/>
      <c r="F120" s="301"/>
      <c r="G120" s="301"/>
      <c r="H120" s="301"/>
      <c r="I120" s="303"/>
      <c r="J120" s="311" t="s">
        <v>26</v>
      </c>
      <c r="K120" s="304" t="s">
        <v>1004</v>
      </c>
      <c r="L120" s="305"/>
      <c r="O120" s="299"/>
      <c r="P120" s="749"/>
      <c r="Q120" s="749"/>
      <c r="R120" s="301"/>
      <c r="S120" s="301"/>
      <c r="T120" s="301"/>
      <c r="U120" s="301"/>
      <c r="V120" s="301"/>
      <c r="W120" s="303"/>
      <c r="X120" s="311" t="s">
        <v>26</v>
      </c>
      <c r="Y120" s="304" t="s">
        <v>1004</v>
      </c>
      <c r="Z120" s="305"/>
    </row>
    <row r="121" spans="1:26" ht="16.5" x14ac:dyDescent="0.3">
      <c r="A121" s="312"/>
      <c r="B121" s="313"/>
      <c r="C121" s="314"/>
      <c r="D121" s="314"/>
      <c r="E121" s="314"/>
      <c r="F121" s="314"/>
      <c r="G121" s="315"/>
      <c r="H121" s="316"/>
      <c r="I121" s="317"/>
      <c r="J121" s="315" t="s">
        <v>44</v>
      </c>
      <c r="K121" s="318" t="s">
        <v>460</v>
      </c>
      <c r="L121" s="319">
        <f>SUM(L108:L120)</f>
        <v>5805068</v>
      </c>
      <c r="O121" s="312"/>
      <c r="P121" s="313"/>
      <c r="Q121" s="314"/>
      <c r="R121" s="314"/>
      <c r="S121" s="314"/>
      <c r="T121" s="314"/>
      <c r="U121" s="315"/>
      <c r="V121" s="316"/>
      <c r="W121" s="317"/>
      <c r="X121" s="315" t="s">
        <v>44</v>
      </c>
      <c r="Y121" s="318" t="s">
        <v>460</v>
      </c>
      <c r="Z121" s="319">
        <f>SUM(Z108:Z120)</f>
        <v>85839</v>
      </c>
    </row>
    <row r="122" spans="1:26" ht="16.5" x14ac:dyDescent="0.3">
      <c r="A122" s="320"/>
      <c r="B122" s="320"/>
      <c r="C122" s="321"/>
      <c r="D122" s="321"/>
      <c r="E122" s="321"/>
      <c r="F122" s="321"/>
      <c r="G122" s="322"/>
      <c r="H122" s="323"/>
      <c r="I122" s="324"/>
      <c r="J122" s="321"/>
      <c r="K122" s="321"/>
      <c r="L122" s="321"/>
    </row>
    <row r="123" spans="1:26" ht="16.5" x14ac:dyDescent="0.3">
      <c r="A123" s="320"/>
      <c r="B123" s="320"/>
      <c r="C123" s="321"/>
      <c r="D123" s="321"/>
      <c r="E123" s="321"/>
      <c r="F123" s="321"/>
      <c r="G123" s="322"/>
      <c r="H123" s="323"/>
      <c r="I123" s="324"/>
      <c r="J123" s="321"/>
      <c r="K123" s="321"/>
      <c r="L123" s="321"/>
    </row>
    <row r="124" spans="1:26" ht="16.5" x14ac:dyDescent="0.3">
      <c r="A124" s="320"/>
      <c r="B124" s="325" t="s">
        <v>1005</v>
      </c>
      <c r="C124" s="325"/>
      <c r="D124" s="325"/>
      <c r="E124" s="325"/>
      <c r="F124" s="325"/>
      <c r="G124" s="246"/>
      <c r="H124" s="326" t="s">
        <v>1006</v>
      </c>
      <c r="I124" s="326"/>
      <c r="J124" s="321"/>
      <c r="K124" s="321"/>
      <c r="L124" s="321"/>
    </row>
    <row r="125" spans="1:26" ht="14.25" x14ac:dyDescent="0.2">
      <c r="B125" s="325" t="str">
        <f>'[659]UK GABS'!A40</f>
        <v>(R&amp;B) Kankipadu Section</v>
      </c>
      <c r="C125" s="325"/>
      <c r="D125" s="325"/>
      <c r="E125" s="325"/>
      <c r="F125" s="325"/>
      <c r="G125" s="327" t="s">
        <v>1007</v>
      </c>
      <c r="H125" s="325"/>
      <c r="I125" s="325"/>
    </row>
  </sheetData>
  <mergeCells count="183">
    <mergeCell ref="B118:C118"/>
    <mergeCell ref="P118:Q118"/>
    <mergeCell ref="B119:C119"/>
    <mergeCell ref="P119:Q119"/>
    <mergeCell ref="B120:C120"/>
    <mergeCell ref="P120:Q120"/>
    <mergeCell ref="B115:C115"/>
    <mergeCell ref="P115:Q115"/>
    <mergeCell ref="B116:J116"/>
    <mergeCell ref="P116:X116"/>
    <mergeCell ref="B117:C117"/>
    <mergeCell ref="P117:Q117"/>
    <mergeCell ref="B111:C111"/>
    <mergeCell ref="P111:Q111"/>
    <mergeCell ref="G112:H112"/>
    <mergeCell ref="B113:C113"/>
    <mergeCell ref="P113:Q113"/>
    <mergeCell ref="B114:C114"/>
    <mergeCell ref="P114:Q114"/>
    <mergeCell ref="B106:C106"/>
    <mergeCell ref="P106:Q106"/>
    <mergeCell ref="B107:C107"/>
    <mergeCell ref="P107:Q107"/>
    <mergeCell ref="B110:J110"/>
    <mergeCell ref="P110:X110"/>
    <mergeCell ref="B101:C101"/>
    <mergeCell ref="P101:Q101"/>
    <mergeCell ref="B103:J103"/>
    <mergeCell ref="P103:X103"/>
    <mergeCell ref="B104:C104"/>
    <mergeCell ref="P104:Q104"/>
    <mergeCell ref="B95:C95"/>
    <mergeCell ref="P95:Q95"/>
    <mergeCell ref="B96:J96"/>
    <mergeCell ref="P96:X96"/>
    <mergeCell ref="B100:C100"/>
    <mergeCell ref="P100:Q100"/>
    <mergeCell ref="B90:J90"/>
    <mergeCell ref="P90:X90"/>
    <mergeCell ref="B93:C93"/>
    <mergeCell ref="P93:Q93"/>
    <mergeCell ref="B94:C94"/>
    <mergeCell ref="P94:Q94"/>
    <mergeCell ref="B84:J84"/>
    <mergeCell ref="P84:X84"/>
    <mergeCell ref="B88:C88"/>
    <mergeCell ref="P88:Q88"/>
    <mergeCell ref="B89:C89"/>
    <mergeCell ref="P89:Q89"/>
    <mergeCell ref="B81:C81"/>
    <mergeCell ref="P81:Q81"/>
    <mergeCell ref="B82:C82"/>
    <mergeCell ref="P82:Q82"/>
    <mergeCell ref="B83:C83"/>
    <mergeCell ref="P83:Q83"/>
    <mergeCell ref="B76:C76"/>
    <mergeCell ref="P76:Q76"/>
    <mergeCell ref="B77:C77"/>
    <mergeCell ref="P77:Q77"/>
    <mergeCell ref="B78:J78"/>
    <mergeCell ref="P78:X78"/>
    <mergeCell ref="B71:C71"/>
    <mergeCell ref="P71:Q71"/>
    <mergeCell ref="B72:J72"/>
    <mergeCell ref="P72:X72"/>
    <mergeCell ref="B75:C75"/>
    <mergeCell ref="P75:Q75"/>
    <mergeCell ref="B66:J66"/>
    <mergeCell ref="P66:X66"/>
    <mergeCell ref="B69:C69"/>
    <mergeCell ref="P69:Q69"/>
    <mergeCell ref="B70:C70"/>
    <mergeCell ref="P70:Q70"/>
    <mergeCell ref="B60:J60"/>
    <mergeCell ref="P60:X60"/>
    <mergeCell ref="B64:C64"/>
    <mergeCell ref="P64:Q64"/>
    <mergeCell ref="B65:C65"/>
    <mergeCell ref="P65:Q65"/>
    <mergeCell ref="B56:C56"/>
    <mergeCell ref="P56:Q56"/>
    <mergeCell ref="B58:C58"/>
    <mergeCell ref="P58:Q58"/>
    <mergeCell ref="B59:C59"/>
    <mergeCell ref="P59:Q59"/>
    <mergeCell ref="B53:J53"/>
    <mergeCell ref="P53:X53"/>
    <mergeCell ref="B54:C54"/>
    <mergeCell ref="P54:Q54"/>
    <mergeCell ref="B55:C55"/>
    <mergeCell ref="P55:Q55"/>
    <mergeCell ref="B48:C48"/>
    <mergeCell ref="P48:Q48"/>
    <mergeCell ref="B51:C51"/>
    <mergeCell ref="P51:Q51"/>
    <mergeCell ref="B52:C52"/>
    <mergeCell ref="P52:Q52"/>
    <mergeCell ref="B42:C42"/>
    <mergeCell ref="P42:Q42"/>
    <mergeCell ref="B43:C43"/>
    <mergeCell ref="P43:Q43"/>
    <mergeCell ref="B44:J44"/>
    <mergeCell ref="P44:X44"/>
    <mergeCell ref="B36:C36"/>
    <mergeCell ref="P36:Q36"/>
    <mergeCell ref="A38:A43"/>
    <mergeCell ref="B38:J38"/>
    <mergeCell ref="O38:O43"/>
    <mergeCell ref="P38:X38"/>
    <mergeCell ref="B39:C39"/>
    <mergeCell ref="P39:Q39"/>
    <mergeCell ref="B40:C40"/>
    <mergeCell ref="P40:Q40"/>
    <mergeCell ref="B32:C32"/>
    <mergeCell ref="P32:Q32"/>
    <mergeCell ref="B33:C33"/>
    <mergeCell ref="P33:Q33"/>
    <mergeCell ref="B35:C35"/>
    <mergeCell ref="P35:Q35"/>
    <mergeCell ref="B29:C29"/>
    <mergeCell ref="P29:Q29"/>
    <mergeCell ref="B30:C30"/>
    <mergeCell ref="P30:Q30"/>
    <mergeCell ref="B31:J31"/>
    <mergeCell ref="P31:X31"/>
    <mergeCell ref="B25:J25"/>
    <mergeCell ref="P25:X25"/>
    <mergeCell ref="B26:C26"/>
    <mergeCell ref="P26:Q26"/>
    <mergeCell ref="B27:C27"/>
    <mergeCell ref="P27:Q27"/>
    <mergeCell ref="B20:C20"/>
    <mergeCell ref="P20:Q20"/>
    <mergeCell ref="B22:C22"/>
    <mergeCell ref="P22:Q22"/>
    <mergeCell ref="B23:C23"/>
    <mergeCell ref="P23:Q23"/>
    <mergeCell ref="B16:C16"/>
    <mergeCell ref="P16:Q16"/>
    <mergeCell ref="B17:C17"/>
    <mergeCell ref="P17:Q17"/>
    <mergeCell ref="B19:J19"/>
    <mergeCell ref="P19:X19"/>
    <mergeCell ref="B11:C11"/>
    <mergeCell ref="P11:Q11"/>
    <mergeCell ref="B13:J13"/>
    <mergeCell ref="P13:X13"/>
    <mergeCell ref="B14:C14"/>
    <mergeCell ref="P14:Q14"/>
    <mergeCell ref="B7:J7"/>
    <mergeCell ref="P7:X7"/>
    <mergeCell ref="B8:C8"/>
    <mergeCell ref="P8:Q8"/>
    <mergeCell ref="B10:C10"/>
    <mergeCell ref="P10:Q10"/>
    <mergeCell ref="D5:F5"/>
    <mergeCell ref="R5:T5"/>
    <mergeCell ref="B6:C6"/>
    <mergeCell ref="D6:F6"/>
    <mergeCell ref="P6:Q6"/>
    <mergeCell ref="R6:T6"/>
    <mergeCell ref="O4:O5"/>
    <mergeCell ref="P4:Q5"/>
    <mergeCell ref="R4:W4"/>
    <mergeCell ref="X4:X5"/>
    <mergeCell ref="A1:L1"/>
    <mergeCell ref="O1:Z1"/>
    <mergeCell ref="A2:B2"/>
    <mergeCell ref="C2:L2"/>
    <mergeCell ref="O2:P2"/>
    <mergeCell ref="Q2:Z2"/>
    <mergeCell ref="Y4:Y5"/>
    <mergeCell ref="Z4:Z5"/>
    <mergeCell ref="A3:B3"/>
    <mergeCell ref="C3:L3"/>
    <mergeCell ref="O3:P3"/>
    <mergeCell ref="Q3:Z3"/>
    <mergeCell ref="A4:A5"/>
    <mergeCell ref="B4:C5"/>
    <mergeCell ref="D4:I4"/>
    <mergeCell ref="J4:J5"/>
    <mergeCell ref="K4:K5"/>
    <mergeCell ref="L4:L5"/>
  </mergeCells>
  <pageMargins left="0.7" right="0.7" top="0.75" bottom="0.75" header="0.3" footer="0.3"/>
  <pageSetup paperSize="9" scale="62" orientation="portrait" r:id="rId1"/>
  <colBreaks count="1" manualBreakCount="1">
    <brk id="1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F43"/>
  <sheetViews>
    <sheetView topLeftCell="A19" zoomScale="85" zoomScaleNormal="85" zoomScaleSheetLayoutView="55" workbookViewId="0">
      <selection activeCell="I37" sqref="I37"/>
    </sheetView>
  </sheetViews>
  <sheetFormatPr defaultColWidth="8.7109375" defaultRowHeight="15" x14ac:dyDescent="0.3"/>
  <cols>
    <col min="1" max="1" width="5.42578125" style="59" customWidth="1"/>
    <col min="2" max="2" width="53" style="59" customWidth="1"/>
    <col min="3" max="3" width="13.42578125" style="59" customWidth="1"/>
    <col min="4" max="4" width="12.5703125" style="59" customWidth="1"/>
    <col min="5" max="5" width="16.5703125" style="59" customWidth="1"/>
    <col min="6" max="6" width="13.7109375" style="59" customWidth="1"/>
    <col min="7" max="7" width="9.5703125" style="59" bestFit="1" customWidth="1"/>
    <col min="8" max="8" width="12.28515625" style="59" bestFit="1" customWidth="1"/>
    <col min="9" max="9" width="14.7109375" style="59" customWidth="1"/>
    <col min="10" max="16384" width="8.7109375" style="59"/>
  </cols>
  <sheetData>
    <row r="1" spans="1:5" ht="75.75" customHeight="1" x14ac:dyDescent="0.3">
      <c r="A1" s="760" t="str">
        <f>+COVER!C12</f>
        <v xml:space="preserve">“Widening and Strengthening of Bapatla – Pandurangapuram road fom Km 0/000 to 8/000  in Bapatla District” </v>
      </c>
      <c r="B1" s="761"/>
      <c r="C1" s="761"/>
      <c r="D1" s="761"/>
      <c r="E1" s="762"/>
    </row>
    <row r="2" spans="1:5" ht="23.25" customHeight="1" x14ac:dyDescent="0.3">
      <c r="A2" s="763" t="s">
        <v>1096</v>
      </c>
      <c r="B2" s="764"/>
      <c r="C2" s="764"/>
      <c r="D2" s="764"/>
      <c r="E2" s="765"/>
    </row>
    <row r="3" spans="1:5" ht="21" customHeight="1" x14ac:dyDescent="0.3">
      <c r="A3" s="766" t="s">
        <v>407</v>
      </c>
      <c r="B3" s="767" t="s">
        <v>770</v>
      </c>
      <c r="C3" s="767" t="s">
        <v>768</v>
      </c>
      <c r="D3" s="768" t="s">
        <v>769</v>
      </c>
      <c r="E3" s="768" t="s">
        <v>462</v>
      </c>
    </row>
    <row r="4" spans="1:5" ht="16.5" customHeight="1" x14ac:dyDescent="0.3">
      <c r="A4" s="766"/>
      <c r="B4" s="767"/>
      <c r="C4" s="767"/>
      <c r="D4" s="768"/>
      <c r="E4" s="768"/>
    </row>
    <row r="5" spans="1:5" ht="18" customHeight="1" x14ac:dyDescent="0.3">
      <c r="A5" s="390"/>
      <c r="B5" s="396" t="s">
        <v>1047</v>
      </c>
      <c r="C5" s="392"/>
      <c r="D5" s="393"/>
      <c r="E5" s="391"/>
    </row>
    <row r="6" spans="1:5" ht="140.25" customHeight="1" x14ac:dyDescent="0.3">
      <c r="A6" s="754">
        <v>1</v>
      </c>
      <c r="B6" s="751" t="s">
        <v>1107</v>
      </c>
      <c r="C6" s="752"/>
      <c r="D6" s="753"/>
      <c r="E6" s="248"/>
    </row>
    <row r="7" spans="1:5" ht="18" customHeight="1" x14ac:dyDescent="0.3">
      <c r="A7" s="755"/>
      <c r="B7" s="249"/>
      <c r="C7" s="250">
        <v>20115</v>
      </c>
      <c r="D7" s="351">
        <f>+'Road data'!J25</f>
        <v>206</v>
      </c>
      <c r="E7" s="366">
        <f>ROUND(D7*C7,0)</f>
        <v>4143690</v>
      </c>
    </row>
    <row r="8" spans="1:5" ht="18" customHeight="1" x14ac:dyDescent="0.3">
      <c r="A8" s="756"/>
      <c r="B8" s="252"/>
      <c r="C8" s="253" t="s">
        <v>255</v>
      </c>
      <c r="D8" s="352" t="s">
        <v>255</v>
      </c>
      <c r="E8" s="254"/>
    </row>
    <row r="9" spans="1:5" ht="161.25" customHeight="1" x14ac:dyDescent="0.3">
      <c r="A9" s="754">
        <v>2</v>
      </c>
      <c r="B9" s="751" t="s">
        <v>1135</v>
      </c>
      <c r="C9" s="752"/>
      <c r="D9" s="753"/>
      <c r="E9" s="248"/>
    </row>
    <row r="10" spans="1:5" ht="18" customHeight="1" x14ac:dyDescent="0.3">
      <c r="A10" s="755"/>
      <c r="B10" s="249"/>
      <c r="C10" s="250">
        <v>6323</v>
      </c>
      <c r="D10" s="351">
        <f>+'Road data'!J49</f>
        <v>1093</v>
      </c>
      <c r="E10" s="366">
        <f>ROUND(D10*C10,0)</f>
        <v>6911039</v>
      </c>
    </row>
    <row r="11" spans="1:5" ht="18" customHeight="1" x14ac:dyDescent="0.3">
      <c r="A11" s="756"/>
      <c r="B11" s="252"/>
      <c r="C11" s="253"/>
      <c r="D11" s="352"/>
      <c r="E11" s="254"/>
    </row>
    <row r="12" spans="1:5" ht="56.25" customHeight="1" x14ac:dyDescent="0.3">
      <c r="A12" s="754">
        <v>3</v>
      </c>
      <c r="B12" s="751" t="s">
        <v>1106</v>
      </c>
      <c r="C12" s="752"/>
      <c r="D12" s="753"/>
      <c r="E12" s="248"/>
    </row>
    <row r="13" spans="1:5" ht="21" customHeight="1" x14ac:dyDescent="0.3">
      <c r="A13" s="755"/>
      <c r="B13" s="249"/>
      <c r="C13" s="250">
        <v>31734</v>
      </c>
      <c r="D13" s="351">
        <f>+'Road data'!J165</f>
        <v>11.2</v>
      </c>
      <c r="E13" s="366">
        <f>ROUND(D13*C13,0)</f>
        <v>355421</v>
      </c>
    </row>
    <row r="14" spans="1:5" ht="21" customHeight="1" x14ac:dyDescent="0.3">
      <c r="A14" s="756"/>
      <c r="B14" s="252"/>
      <c r="C14" s="253" t="s">
        <v>330</v>
      </c>
      <c r="D14" s="352" t="s">
        <v>330</v>
      </c>
      <c r="E14" s="254"/>
    </row>
    <row r="15" spans="1:5" ht="143.25" customHeight="1" x14ac:dyDescent="0.3">
      <c r="A15" s="754">
        <v>4</v>
      </c>
      <c r="B15" s="751" t="s">
        <v>1043</v>
      </c>
      <c r="C15" s="752"/>
      <c r="D15" s="753"/>
      <c r="E15" s="248"/>
    </row>
    <row r="16" spans="1:5" ht="18" customHeight="1" x14ac:dyDescent="0.3">
      <c r="A16" s="755">
        <v>6</v>
      </c>
      <c r="B16" s="249"/>
      <c r="C16" s="250">
        <v>3165</v>
      </c>
      <c r="D16" s="351">
        <f>+'Road data'!J145</f>
        <v>2984</v>
      </c>
      <c r="E16" s="366">
        <f>ROUND(D16*C16,0)</f>
        <v>9444360</v>
      </c>
    </row>
    <row r="17" spans="1:5" ht="18" customHeight="1" x14ac:dyDescent="0.3">
      <c r="A17" s="756"/>
      <c r="B17" s="252"/>
      <c r="C17" s="253" t="s">
        <v>255</v>
      </c>
      <c r="D17" s="352" t="s">
        <v>255</v>
      </c>
      <c r="E17" s="254"/>
    </row>
    <row r="18" spans="1:5" ht="141" customHeight="1" x14ac:dyDescent="0.3">
      <c r="A18" s="754">
        <v>5</v>
      </c>
      <c r="B18" s="751" t="s">
        <v>1108</v>
      </c>
      <c r="C18" s="752"/>
      <c r="D18" s="753"/>
      <c r="E18" s="248"/>
    </row>
    <row r="19" spans="1:5" ht="18" customHeight="1" x14ac:dyDescent="0.3">
      <c r="A19" s="755"/>
      <c r="B19" s="249"/>
      <c r="C19" s="250">
        <v>7767</v>
      </c>
      <c r="D19" s="351">
        <f>+'Road data'!J197</f>
        <v>3249</v>
      </c>
      <c r="E19" s="366">
        <f>ROUND(D19*C19,0)</f>
        <v>25234983</v>
      </c>
    </row>
    <row r="20" spans="1:5" ht="18" customHeight="1" x14ac:dyDescent="0.3">
      <c r="A20" s="756"/>
      <c r="B20" s="252"/>
      <c r="C20" s="253" t="s">
        <v>255</v>
      </c>
      <c r="D20" s="352" t="s">
        <v>255</v>
      </c>
      <c r="E20" s="254"/>
    </row>
    <row r="21" spans="1:5" ht="93" customHeight="1" x14ac:dyDescent="0.3">
      <c r="A21" s="754">
        <v>6</v>
      </c>
      <c r="B21" s="751" t="s">
        <v>1109</v>
      </c>
      <c r="C21" s="752"/>
      <c r="D21" s="753"/>
      <c r="E21" s="248"/>
    </row>
    <row r="22" spans="1:5" ht="18" customHeight="1" x14ac:dyDescent="0.3">
      <c r="A22" s="755"/>
      <c r="B22" s="249"/>
      <c r="C22" s="250">
        <v>40853</v>
      </c>
      <c r="D22" s="351">
        <f>+'Road data'!J221</f>
        <v>41.2</v>
      </c>
      <c r="E22" s="366">
        <f>ROUND(D22*C22,0)</f>
        <v>1683144</v>
      </c>
    </row>
    <row r="23" spans="1:5" ht="18" customHeight="1" x14ac:dyDescent="0.3">
      <c r="A23" s="756"/>
      <c r="B23" s="252"/>
      <c r="C23" s="253" t="s">
        <v>330</v>
      </c>
      <c r="D23" s="352" t="s">
        <v>330</v>
      </c>
      <c r="E23" s="254"/>
    </row>
    <row r="24" spans="1:5" ht="101.25" customHeight="1" x14ac:dyDescent="0.3">
      <c r="A24" s="754">
        <v>7</v>
      </c>
      <c r="B24" s="751" t="s">
        <v>1110</v>
      </c>
      <c r="C24" s="752"/>
      <c r="D24" s="753"/>
      <c r="E24" s="248"/>
    </row>
    <row r="25" spans="1:5" ht="18" customHeight="1" x14ac:dyDescent="0.3">
      <c r="A25" s="755"/>
      <c r="B25" s="249"/>
      <c r="C25" s="250">
        <v>40853</v>
      </c>
      <c r="D25" s="351">
        <f>+'Road data'!J269</f>
        <v>16.2</v>
      </c>
      <c r="E25" s="366">
        <f>ROUND(D25*C25,0)</f>
        <v>661819</v>
      </c>
    </row>
    <row r="26" spans="1:5" ht="18" customHeight="1" x14ac:dyDescent="0.3">
      <c r="A26" s="756"/>
      <c r="B26" s="252"/>
      <c r="C26" s="253" t="s">
        <v>330</v>
      </c>
      <c r="D26" s="352" t="s">
        <v>330</v>
      </c>
      <c r="E26" s="254"/>
    </row>
    <row r="27" spans="1:5" ht="75.75" customHeight="1" x14ac:dyDescent="0.3">
      <c r="A27" s="754">
        <v>8</v>
      </c>
      <c r="B27" s="751" t="s">
        <v>1091</v>
      </c>
      <c r="C27" s="752"/>
      <c r="D27" s="753"/>
      <c r="E27" s="248"/>
    </row>
    <row r="28" spans="1:5" ht="14.45" customHeight="1" x14ac:dyDescent="0.3">
      <c r="A28" s="755"/>
      <c r="B28" s="249"/>
      <c r="C28" s="250">
        <v>47684</v>
      </c>
      <c r="D28" s="351">
        <f>+'Road data'!J245</f>
        <v>13.5</v>
      </c>
      <c r="E28" s="366">
        <f>ROUND(D28*C28,0)</f>
        <v>643734</v>
      </c>
    </row>
    <row r="29" spans="1:5" ht="14.45" customHeight="1" x14ac:dyDescent="0.3">
      <c r="A29" s="756"/>
      <c r="B29" s="252"/>
      <c r="C29" s="253" t="s">
        <v>330</v>
      </c>
      <c r="D29" s="352" t="s">
        <v>330</v>
      </c>
      <c r="E29" s="254"/>
    </row>
    <row r="30" spans="1:5" ht="195.75" customHeight="1" x14ac:dyDescent="0.3">
      <c r="A30" s="754">
        <v>9</v>
      </c>
      <c r="B30" s="751" t="s">
        <v>1092</v>
      </c>
      <c r="C30" s="752"/>
      <c r="D30" s="753"/>
      <c r="E30" s="248"/>
    </row>
    <row r="31" spans="1:5" ht="17.25" customHeight="1" x14ac:dyDescent="0.3">
      <c r="A31" s="755"/>
      <c r="B31" s="249"/>
      <c r="C31" s="250">
        <v>2043</v>
      </c>
      <c r="D31" s="351">
        <f>+'Road data'!J313</f>
        <v>8871</v>
      </c>
      <c r="E31" s="366">
        <f>ROUND(D31*C31,0)</f>
        <v>18123453</v>
      </c>
    </row>
    <row r="32" spans="1:5" ht="21.75" customHeight="1" x14ac:dyDescent="0.3">
      <c r="A32" s="756"/>
      <c r="B32" s="252"/>
      <c r="C32" s="253" t="s">
        <v>255</v>
      </c>
      <c r="D32" s="352" t="s">
        <v>255</v>
      </c>
      <c r="E32" s="254"/>
    </row>
    <row r="33" spans="1:6" ht="187.5" customHeight="1" x14ac:dyDescent="0.3">
      <c r="A33" s="754">
        <v>10</v>
      </c>
      <c r="B33" s="751" t="s">
        <v>1180</v>
      </c>
      <c r="C33" s="752"/>
      <c r="D33" s="753"/>
      <c r="E33" s="248"/>
    </row>
    <row r="34" spans="1:6" ht="29.45" customHeight="1" x14ac:dyDescent="0.3">
      <c r="A34" s="755"/>
      <c r="B34" s="249"/>
      <c r="C34" s="250">
        <v>1431</v>
      </c>
      <c r="D34" s="351">
        <f>+'Road data'!J436</f>
        <v>11611</v>
      </c>
      <c r="E34" s="366">
        <f>ROUND(D34*C34,0)</f>
        <v>16615341</v>
      </c>
    </row>
    <row r="35" spans="1:6" ht="15" customHeight="1" x14ac:dyDescent="0.3">
      <c r="A35" s="756"/>
      <c r="B35" s="252"/>
      <c r="C35" s="253" t="s">
        <v>255</v>
      </c>
      <c r="D35" s="352" t="s">
        <v>255</v>
      </c>
      <c r="E35" s="254"/>
    </row>
    <row r="36" spans="1:6" ht="156.75" customHeight="1" x14ac:dyDescent="0.3">
      <c r="A36" s="754">
        <v>11</v>
      </c>
      <c r="B36" s="751" t="s">
        <v>737</v>
      </c>
      <c r="C36" s="752"/>
      <c r="D36" s="753"/>
      <c r="E36" s="248"/>
    </row>
    <row r="37" spans="1:6" ht="20.45" customHeight="1" x14ac:dyDescent="0.3">
      <c r="A37" s="755"/>
      <c r="B37" s="249"/>
      <c r="C37" s="250">
        <v>5853</v>
      </c>
      <c r="D37" s="351">
        <f>+'Road data'!J1578</f>
        <v>1047</v>
      </c>
      <c r="E37" s="366">
        <f>ROUND(D37*C37,0)</f>
        <v>6128091</v>
      </c>
    </row>
    <row r="38" spans="1:6" ht="19.5" customHeight="1" x14ac:dyDescent="0.3">
      <c r="A38" s="756"/>
      <c r="B38" s="252"/>
      <c r="C38" s="253" t="s">
        <v>255</v>
      </c>
      <c r="D38" s="352" t="s">
        <v>255</v>
      </c>
      <c r="E38" s="254"/>
    </row>
    <row r="39" spans="1:6" ht="26.25" customHeight="1" x14ac:dyDescent="0.3">
      <c r="A39" s="757"/>
      <c r="B39" s="758"/>
      <c r="C39" s="758"/>
      <c r="D39" s="759"/>
      <c r="E39" s="369">
        <f>SUM(E5:E38)</f>
        <v>89945075</v>
      </c>
      <c r="F39" s="367"/>
    </row>
    <row r="40" spans="1:6" ht="36.75" customHeight="1" x14ac:dyDescent="0.3">
      <c r="A40" s="387"/>
      <c r="B40" s="387"/>
      <c r="C40" s="387"/>
      <c r="D40" s="387"/>
      <c r="E40" s="388"/>
      <c r="F40" s="367"/>
    </row>
    <row r="41" spans="1:6" ht="17.25" customHeight="1" x14ac:dyDescent="0.3">
      <c r="A41" s="387"/>
      <c r="B41" s="387"/>
      <c r="C41" s="387"/>
      <c r="D41" s="387"/>
      <c r="E41" s="388"/>
      <c r="F41" s="367"/>
    </row>
    <row r="42" spans="1:6" ht="1.5" customHeight="1" x14ac:dyDescent="0.3">
      <c r="A42" s="387"/>
      <c r="B42" s="387"/>
      <c r="C42" s="387"/>
      <c r="D42" s="387"/>
      <c r="E42" s="388"/>
      <c r="F42" s="367"/>
    </row>
    <row r="43" spans="1:6" s="64" customFormat="1" ht="24" customHeight="1" x14ac:dyDescent="0.25">
      <c r="B43" s="227" t="s">
        <v>1101</v>
      </c>
      <c r="C43" s="227" t="s">
        <v>827</v>
      </c>
      <c r="D43" s="227"/>
      <c r="E43" s="227" t="s">
        <v>773</v>
      </c>
    </row>
  </sheetData>
  <mergeCells count="30">
    <mergeCell ref="B6:D6"/>
    <mergeCell ref="A6:A8"/>
    <mergeCell ref="B27:D27"/>
    <mergeCell ref="A27:A29"/>
    <mergeCell ref="A12:A14"/>
    <mergeCell ref="A18:A20"/>
    <mergeCell ref="A21:A23"/>
    <mergeCell ref="A24:A26"/>
    <mergeCell ref="A15:A17"/>
    <mergeCell ref="B12:D12"/>
    <mergeCell ref="B24:D24"/>
    <mergeCell ref="A1:E1"/>
    <mergeCell ref="A2:E2"/>
    <mergeCell ref="A3:A4"/>
    <mergeCell ref="B3:B4"/>
    <mergeCell ref="C3:C4"/>
    <mergeCell ref="D3:D4"/>
    <mergeCell ref="E3:E4"/>
    <mergeCell ref="A39:D39"/>
    <mergeCell ref="B36:D36"/>
    <mergeCell ref="A36:A38"/>
    <mergeCell ref="A33:A35"/>
    <mergeCell ref="B33:D33"/>
    <mergeCell ref="B30:D30"/>
    <mergeCell ref="A30:A32"/>
    <mergeCell ref="B9:D9"/>
    <mergeCell ref="A9:A11"/>
    <mergeCell ref="B15:D15"/>
    <mergeCell ref="B18:D18"/>
    <mergeCell ref="B21:D21"/>
  </mergeCells>
  <printOptions horizontalCentered="1"/>
  <pageMargins left="0.31496062992125984" right="0.31496062992125984" top="0.35433070866141736" bottom="0.19685039370078741" header="0" footer="0"/>
  <pageSetup paperSize="9" scale="98" fitToHeight="4" orientation="portrait" r:id="rId1"/>
  <rowBreaks count="1" manualBreakCount="1">
    <brk id="32"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E25"/>
  <sheetViews>
    <sheetView topLeftCell="A13" zoomScaleNormal="100" zoomScaleSheetLayoutView="55" workbookViewId="0">
      <selection activeCell="C12" sqref="C12"/>
    </sheetView>
  </sheetViews>
  <sheetFormatPr defaultColWidth="8.7109375" defaultRowHeight="15" x14ac:dyDescent="0.3"/>
  <cols>
    <col min="1" max="1" width="5.42578125" style="59" customWidth="1"/>
    <col min="2" max="2" width="53" style="59" customWidth="1"/>
    <col min="3" max="3" width="13.42578125" style="59" customWidth="1"/>
    <col min="4" max="4" width="12.5703125" style="59" customWidth="1"/>
    <col min="5" max="5" width="16.5703125" style="59" customWidth="1"/>
    <col min="6" max="6" width="13.7109375" style="59" customWidth="1"/>
    <col min="7" max="7" width="9.5703125" style="59" bestFit="1" customWidth="1"/>
    <col min="8" max="8" width="12.28515625" style="59" bestFit="1" customWidth="1"/>
    <col min="9" max="9" width="10.140625" style="59" bestFit="1" customWidth="1"/>
    <col min="10" max="16384" width="8.7109375" style="59"/>
  </cols>
  <sheetData>
    <row r="1" spans="1:5" ht="57" customHeight="1" x14ac:dyDescent="0.3">
      <c r="A1" s="760" t="str">
        <f>+COVER!C12</f>
        <v xml:space="preserve">“Widening and Strengthening of Bapatla – Pandurangapuram road fom Km 0/000 to 8/000  in Bapatla District” </v>
      </c>
      <c r="B1" s="761"/>
      <c r="C1" s="761"/>
      <c r="D1" s="761"/>
      <c r="E1" s="762"/>
    </row>
    <row r="2" spans="1:5" ht="27.6" customHeight="1" x14ac:dyDescent="0.3">
      <c r="A2" s="763" t="s">
        <v>1023</v>
      </c>
      <c r="B2" s="764"/>
      <c r="C2" s="764"/>
      <c r="D2" s="764"/>
      <c r="E2" s="765"/>
    </row>
    <row r="3" spans="1:5" ht="21" customHeight="1" x14ac:dyDescent="0.3">
      <c r="A3" s="766" t="s">
        <v>407</v>
      </c>
      <c r="B3" s="767" t="s">
        <v>770</v>
      </c>
      <c r="C3" s="767" t="s">
        <v>768</v>
      </c>
      <c r="D3" s="768" t="s">
        <v>769</v>
      </c>
      <c r="E3" s="768" t="s">
        <v>462</v>
      </c>
    </row>
    <row r="4" spans="1:5" ht="14.45" customHeight="1" x14ac:dyDescent="0.3">
      <c r="A4" s="766"/>
      <c r="B4" s="767"/>
      <c r="C4" s="767"/>
      <c r="D4" s="768"/>
      <c r="E4" s="768"/>
    </row>
    <row r="5" spans="1:5" ht="68.25" customHeight="1" x14ac:dyDescent="0.3">
      <c r="A5" s="754">
        <v>1</v>
      </c>
      <c r="B5" s="769" t="s">
        <v>1147</v>
      </c>
      <c r="C5" s="770"/>
      <c r="D5" s="771"/>
      <c r="E5" s="248"/>
    </row>
    <row r="6" spans="1:5" ht="18" customHeight="1" x14ac:dyDescent="0.3">
      <c r="A6" s="755"/>
      <c r="B6" s="249"/>
      <c r="C6" s="250">
        <v>662</v>
      </c>
      <c r="D6" s="351">
        <f>+'Road data'!J88</f>
        <v>146.4</v>
      </c>
      <c r="E6" s="251">
        <f>ROUND(D6*C6,0)</f>
        <v>96917</v>
      </c>
    </row>
    <row r="7" spans="1:5" ht="19.5" customHeight="1" x14ac:dyDescent="0.3">
      <c r="A7" s="756"/>
      <c r="B7" s="252"/>
      <c r="C7" s="253" t="s">
        <v>255</v>
      </c>
      <c r="D7" s="352" t="s">
        <v>255</v>
      </c>
      <c r="E7" s="254"/>
    </row>
    <row r="8" spans="1:5" ht="126" customHeight="1" x14ac:dyDescent="0.3">
      <c r="A8" s="754">
        <v>2</v>
      </c>
      <c r="B8" s="769" t="s">
        <v>1043</v>
      </c>
      <c r="C8" s="770"/>
      <c r="D8" s="771"/>
      <c r="E8" s="248"/>
    </row>
    <row r="9" spans="1:5" ht="21.6" customHeight="1" x14ac:dyDescent="0.3">
      <c r="A9" s="755"/>
      <c r="B9" s="249"/>
      <c r="C9" s="250">
        <v>450</v>
      </c>
      <c r="D9" s="351">
        <f>+'Road data'!J145</f>
        <v>2984</v>
      </c>
      <c r="E9" s="251">
        <f>ROUND(D9*C9,0)</f>
        <v>1342800</v>
      </c>
    </row>
    <row r="10" spans="1:5" ht="21.6" customHeight="1" x14ac:dyDescent="0.3">
      <c r="A10" s="756"/>
      <c r="B10" s="252"/>
      <c r="C10" s="253" t="s">
        <v>255</v>
      </c>
      <c r="D10" s="352" t="s">
        <v>255</v>
      </c>
      <c r="E10" s="254"/>
    </row>
    <row r="11" spans="1:5" ht="187.5" customHeight="1" x14ac:dyDescent="0.3">
      <c r="A11" s="754">
        <v>3</v>
      </c>
      <c r="B11" s="769" t="s">
        <v>1045</v>
      </c>
      <c r="C11" s="770"/>
      <c r="D11" s="771"/>
      <c r="E11" s="248"/>
    </row>
    <row r="12" spans="1:5" ht="24" customHeight="1" x14ac:dyDescent="0.3">
      <c r="A12" s="755"/>
      <c r="B12" s="249"/>
      <c r="C12" s="250">
        <v>747</v>
      </c>
      <c r="D12" s="351">
        <f>+'Road data'!J581</f>
        <v>4846</v>
      </c>
      <c r="E12" s="251">
        <f>ROUND(D12*C12,0)</f>
        <v>3619962</v>
      </c>
    </row>
    <row r="13" spans="1:5" ht="14.45" customHeight="1" x14ac:dyDescent="0.3">
      <c r="A13" s="756"/>
      <c r="B13" s="252"/>
      <c r="C13" s="253" t="s">
        <v>255</v>
      </c>
      <c r="D13" s="352" t="s">
        <v>255</v>
      </c>
      <c r="E13" s="254"/>
    </row>
    <row r="14" spans="1:5" ht="199.5" customHeight="1" x14ac:dyDescent="0.3">
      <c r="A14" s="754">
        <v>4</v>
      </c>
      <c r="B14" s="769" t="s">
        <v>1046</v>
      </c>
      <c r="C14" s="770"/>
      <c r="D14" s="771"/>
      <c r="E14" s="248"/>
    </row>
    <row r="15" spans="1:5" ht="24.6" customHeight="1" x14ac:dyDescent="0.3">
      <c r="A15" s="755"/>
      <c r="B15" s="249"/>
      <c r="C15" s="250">
        <v>1471</v>
      </c>
      <c r="D15" s="351">
        <f>+'Road data'!J627</f>
        <v>7730</v>
      </c>
      <c r="E15" s="251">
        <f>ROUND(D15*C15,0)</f>
        <v>11370830</v>
      </c>
    </row>
    <row r="16" spans="1:5" ht="14.45" customHeight="1" x14ac:dyDescent="0.3">
      <c r="A16" s="756"/>
      <c r="B16" s="252"/>
      <c r="C16" s="253" t="s">
        <v>255</v>
      </c>
      <c r="D16" s="352" t="s">
        <v>255</v>
      </c>
      <c r="E16" s="254"/>
    </row>
    <row r="17" spans="1:5" ht="113.25" customHeight="1" x14ac:dyDescent="0.3">
      <c r="A17" s="754">
        <v>5</v>
      </c>
      <c r="B17" s="769" t="s">
        <v>1122</v>
      </c>
      <c r="C17" s="770"/>
      <c r="D17" s="771"/>
      <c r="E17" s="248"/>
    </row>
    <row r="18" spans="1:5" ht="26.1" customHeight="1" x14ac:dyDescent="0.3">
      <c r="A18" s="755"/>
      <c r="B18" s="249"/>
      <c r="C18" s="250">
        <v>50</v>
      </c>
      <c r="D18" s="351">
        <f>+'Road data'!J746</f>
        <v>1367</v>
      </c>
      <c r="E18" s="251">
        <f>ROUND(D18*C18,0)</f>
        <v>68350</v>
      </c>
    </row>
    <row r="19" spans="1:5" ht="20.45" customHeight="1" x14ac:dyDescent="0.3">
      <c r="A19" s="756"/>
      <c r="B19" s="252"/>
      <c r="C19" s="253" t="s">
        <v>26</v>
      </c>
      <c r="D19" s="352" t="s">
        <v>26</v>
      </c>
      <c r="E19" s="254"/>
    </row>
    <row r="20" spans="1:5" ht="26.25" customHeight="1" x14ac:dyDescent="0.3">
      <c r="A20" s="757"/>
      <c r="B20" s="758"/>
      <c r="C20" s="758"/>
      <c r="D20" s="759"/>
      <c r="E20" s="255">
        <f>SUM(E5:E19)</f>
        <v>16498859</v>
      </c>
    </row>
    <row r="21" spans="1:5" ht="14.25" customHeight="1" x14ac:dyDescent="0.3"/>
    <row r="22" spans="1:5" hidden="1" x14ac:dyDescent="0.3"/>
    <row r="24" spans="1:5" x14ac:dyDescent="0.3">
      <c r="B24" s="65"/>
    </row>
    <row r="25" spans="1:5" s="64" customFormat="1" ht="39.6" customHeight="1" x14ac:dyDescent="0.25">
      <c r="B25" s="227" t="s">
        <v>1179</v>
      </c>
      <c r="C25" s="227" t="s">
        <v>827</v>
      </c>
      <c r="D25" s="227"/>
      <c r="E25" s="227" t="s">
        <v>773</v>
      </c>
    </row>
  </sheetData>
  <mergeCells count="18">
    <mergeCell ref="A20:D20"/>
    <mergeCell ref="A14:A16"/>
    <mergeCell ref="B14:D14"/>
    <mergeCell ref="A17:A19"/>
    <mergeCell ref="B17:D17"/>
    <mergeCell ref="B5:D5"/>
    <mergeCell ref="A5:A7"/>
    <mergeCell ref="B11:D11"/>
    <mergeCell ref="A11:A13"/>
    <mergeCell ref="B8:D8"/>
    <mergeCell ref="A8:A10"/>
    <mergeCell ref="A1:E1"/>
    <mergeCell ref="A2:E2"/>
    <mergeCell ref="A3:A4"/>
    <mergeCell ref="B3:B4"/>
    <mergeCell ref="C3:C4"/>
    <mergeCell ref="D3:D4"/>
    <mergeCell ref="E3:E4"/>
  </mergeCells>
  <printOptions horizontalCentered="1"/>
  <pageMargins left="0.51181102362204722" right="0.51181102362204722" top="0.35433070866141736" bottom="0.15748031496062992"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F30"/>
  <sheetViews>
    <sheetView topLeftCell="A13" zoomScale="85" zoomScaleNormal="85" zoomScaleSheetLayoutView="55" workbookViewId="0">
      <selection activeCell="C12" sqref="C12"/>
    </sheetView>
  </sheetViews>
  <sheetFormatPr defaultColWidth="8.7109375" defaultRowHeight="15.75" x14ac:dyDescent="0.3"/>
  <cols>
    <col min="1" max="1" width="5.42578125" style="201" customWidth="1"/>
    <col min="2" max="2" width="53" style="201" customWidth="1"/>
    <col min="3" max="3" width="13.42578125" style="201" customWidth="1"/>
    <col min="4" max="4" width="12.5703125" style="201" customWidth="1"/>
    <col min="5" max="5" width="16.5703125" style="201" customWidth="1"/>
    <col min="6" max="6" width="13.7109375" style="201" customWidth="1"/>
    <col min="7" max="7" width="9.5703125" style="59" bestFit="1" customWidth="1"/>
    <col min="8" max="8" width="12.28515625" style="59" bestFit="1" customWidth="1"/>
    <col min="9" max="9" width="10.140625" style="59" bestFit="1" customWidth="1"/>
    <col min="10" max="16384" width="8.7109375" style="59"/>
  </cols>
  <sheetData>
    <row r="1" spans="1:5" ht="73.5" customHeight="1" x14ac:dyDescent="0.3">
      <c r="A1" s="772" t="str">
        <f>+'Abstrac- Road work'!A1:E1</f>
        <v xml:space="preserve">“Widening and Strengthening of Bapatla – Pandurangapuram road fom Km 0/000 to 8/000  in Bapatla District” </v>
      </c>
      <c r="B1" s="773"/>
      <c r="C1" s="773"/>
      <c r="D1" s="773"/>
      <c r="E1" s="773"/>
    </row>
    <row r="2" spans="1:5" ht="36.75" customHeight="1" x14ac:dyDescent="0.3">
      <c r="A2" s="763" t="s">
        <v>1123</v>
      </c>
      <c r="B2" s="764"/>
      <c r="C2" s="764"/>
      <c r="D2" s="764"/>
      <c r="E2" s="765"/>
    </row>
    <row r="3" spans="1:5" ht="21" customHeight="1" x14ac:dyDescent="0.3">
      <c r="A3" s="766" t="s">
        <v>407</v>
      </c>
      <c r="B3" s="767" t="s">
        <v>770</v>
      </c>
      <c r="C3" s="767" t="s">
        <v>768</v>
      </c>
      <c r="D3" s="768" t="s">
        <v>769</v>
      </c>
      <c r="E3" s="768" t="s">
        <v>462</v>
      </c>
    </row>
    <row r="4" spans="1:5" ht="14.45" customHeight="1" x14ac:dyDescent="0.3">
      <c r="A4" s="766"/>
      <c r="B4" s="767"/>
      <c r="C4" s="767"/>
      <c r="D4" s="768"/>
      <c r="E4" s="768"/>
    </row>
    <row r="5" spans="1:5" ht="125.25" customHeight="1" x14ac:dyDescent="0.3">
      <c r="A5" s="754">
        <v>1</v>
      </c>
      <c r="B5" s="769" t="s">
        <v>823</v>
      </c>
      <c r="C5" s="770"/>
      <c r="D5" s="771"/>
      <c r="E5" s="248"/>
    </row>
    <row r="6" spans="1:5" ht="22.5" customHeight="1" x14ac:dyDescent="0.3">
      <c r="A6" s="755"/>
      <c r="B6" s="249"/>
      <c r="C6" s="250">
        <v>461</v>
      </c>
      <c r="D6" s="351">
        <f>+'Road data'!J645</f>
        <v>108.5</v>
      </c>
      <c r="E6" s="251">
        <f>ROUND(D6*C6,0)</f>
        <v>50019</v>
      </c>
    </row>
    <row r="7" spans="1:5" ht="24.6" customHeight="1" x14ac:dyDescent="0.3">
      <c r="A7" s="756"/>
      <c r="B7" s="252"/>
      <c r="C7" s="253" t="s">
        <v>833</v>
      </c>
      <c r="D7" s="352" t="s">
        <v>833</v>
      </c>
      <c r="E7" s="254"/>
    </row>
    <row r="8" spans="1:5" ht="70.5" customHeight="1" x14ac:dyDescent="0.3">
      <c r="A8" s="754">
        <v>2</v>
      </c>
      <c r="B8" s="769" t="s">
        <v>935</v>
      </c>
      <c r="C8" s="770"/>
      <c r="D8" s="771"/>
      <c r="E8" s="248"/>
    </row>
    <row r="9" spans="1:5" ht="24.6" customHeight="1" x14ac:dyDescent="0.3">
      <c r="A9" s="755"/>
      <c r="B9" s="249"/>
      <c r="C9" s="250">
        <v>79</v>
      </c>
      <c r="D9" s="351">
        <f>+'Road data'!J1409</f>
        <v>1465</v>
      </c>
      <c r="E9" s="251">
        <f>ROUND(D9*C9,0)</f>
        <v>115735</v>
      </c>
    </row>
    <row r="10" spans="1:5" ht="24.6" customHeight="1" x14ac:dyDescent="0.3">
      <c r="A10" s="756"/>
      <c r="B10" s="252"/>
      <c r="C10" s="253" t="s">
        <v>833</v>
      </c>
      <c r="D10" s="352" t="s">
        <v>833</v>
      </c>
      <c r="E10" s="254"/>
    </row>
    <row r="11" spans="1:5" ht="125.25" customHeight="1" x14ac:dyDescent="0.3">
      <c r="A11" s="754">
        <v>3</v>
      </c>
      <c r="B11" s="769" t="s">
        <v>824</v>
      </c>
      <c r="C11" s="770"/>
      <c r="D11" s="771"/>
      <c r="E11" s="248"/>
    </row>
    <row r="12" spans="1:5" ht="23.1" customHeight="1" x14ac:dyDescent="0.3">
      <c r="A12" s="755"/>
      <c r="B12" s="249"/>
      <c r="C12" s="250">
        <v>45</v>
      </c>
      <c r="D12" s="351">
        <f>+'Road data'!J696</f>
        <v>5579</v>
      </c>
      <c r="E12" s="251">
        <f>ROUND(D12*C12,0)</f>
        <v>251055</v>
      </c>
    </row>
    <row r="13" spans="1:5" ht="23.1" customHeight="1" x14ac:dyDescent="0.3">
      <c r="A13" s="756"/>
      <c r="B13" s="252"/>
      <c r="C13" s="253" t="s">
        <v>833</v>
      </c>
      <c r="D13" s="352" t="s">
        <v>833</v>
      </c>
      <c r="E13" s="254"/>
    </row>
    <row r="14" spans="1:5" ht="137.25" customHeight="1" x14ac:dyDescent="0.3">
      <c r="A14" s="754">
        <v>4</v>
      </c>
      <c r="B14" s="769" t="s">
        <v>825</v>
      </c>
      <c r="C14" s="770"/>
      <c r="D14" s="771"/>
      <c r="E14" s="248"/>
    </row>
    <row r="15" spans="1:5" ht="24" customHeight="1" x14ac:dyDescent="0.3">
      <c r="A15" s="755"/>
      <c r="B15" s="249"/>
      <c r="C15" s="250">
        <v>205</v>
      </c>
      <c r="D15" s="351">
        <f>+'Road data'!J973</f>
        <v>6809</v>
      </c>
      <c r="E15" s="251">
        <f>ROUND(D15*C15,0)</f>
        <v>1395845</v>
      </c>
    </row>
    <row r="16" spans="1:5" ht="24.95" customHeight="1" x14ac:dyDescent="0.3">
      <c r="A16" s="756"/>
      <c r="B16" s="252"/>
      <c r="C16" s="253" t="s">
        <v>833</v>
      </c>
      <c r="D16" s="352" t="s">
        <v>833</v>
      </c>
      <c r="E16" s="254"/>
    </row>
    <row r="17" spans="1:6" ht="128.25" customHeight="1" x14ac:dyDescent="0.3">
      <c r="A17" s="754">
        <v>5</v>
      </c>
      <c r="B17" s="769" t="s">
        <v>1094</v>
      </c>
      <c r="C17" s="770"/>
      <c r="D17" s="771"/>
      <c r="E17" s="248"/>
    </row>
    <row r="18" spans="1:6" ht="24.75" customHeight="1" x14ac:dyDescent="0.3">
      <c r="A18" s="755"/>
      <c r="B18" s="249"/>
      <c r="C18" s="250">
        <v>87.5</v>
      </c>
      <c r="D18" s="351">
        <f>+'Road data'!J836</f>
        <v>10874</v>
      </c>
      <c r="E18" s="251">
        <f>ROUND(D18*C18,0)</f>
        <v>951475</v>
      </c>
    </row>
    <row r="19" spans="1:6" ht="24" customHeight="1" x14ac:dyDescent="0.3">
      <c r="A19" s="756"/>
      <c r="B19" s="252"/>
      <c r="C19" s="253" t="s">
        <v>26</v>
      </c>
      <c r="D19" s="352" t="s">
        <v>26</v>
      </c>
      <c r="E19" s="254"/>
    </row>
    <row r="20" spans="1:6" ht="88.5" customHeight="1" x14ac:dyDescent="0.3">
      <c r="A20" s="754">
        <v>6</v>
      </c>
      <c r="B20" s="769" t="s">
        <v>834</v>
      </c>
      <c r="C20" s="770"/>
      <c r="D20" s="771"/>
      <c r="E20" s="248"/>
    </row>
    <row r="21" spans="1:6" ht="15" customHeight="1" x14ac:dyDescent="0.3">
      <c r="A21" s="755"/>
      <c r="B21" s="249"/>
      <c r="C21" s="250">
        <v>263</v>
      </c>
      <c r="D21" s="351">
        <f>+'Road data'!J877</f>
        <v>1913</v>
      </c>
      <c r="E21" s="251">
        <f>ROUND(D21*C21,0)</f>
        <v>503119</v>
      </c>
    </row>
    <row r="22" spans="1:6" ht="15" customHeight="1" x14ac:dyDescent="0.3">
      <c r="A22" s="756"/>
      <c r="B22" s="252"/>
      <c r="C22" s="253" t="s">
        <v>833</v>
      </c>
      <c r="D22" s="352" t="s">
        <v>833</v>
      </c>
      <c r="E22" s="254"/>
    </row>
    <row r="23" spans="1:6" ht="26.25" customHeight="1" x14ac:dyDescent="0.3">
      <c r="A23" s="757" t="s">
        <v>44</v>
      </c>
      <c r="B23" s="758"/>
      <c r="C23" s="758"/>
      <c r="D23" s="759"/>
      <c r="E23" s="255">
        <f>SUM(E5:E22)</f>
        <v>3267248</v>
      </c>
    </row>
    <row r="27" spans="1:6" ht="12" customHeight="1" x14ac:dyDescent="0.3"/>
    <row r="28" spans="1:6" hidden="1" x14ac:dyDescent="0.3"/>
    <row r="29" spans="1:6" x14ac:dyDescent="0.3">
      <c r="B29" s="394"/>
    </row>
    <row r="30" spans="1:6" s="64" customFormat="1" ht="15" x14ac:dyDescent="0.25">
      <c r="A30" s="395"/>
      <c r="B30" s="395" t="s">
        <v>772</v>
      </c>
      <c r="C30" s="395" t="s">
        <v>1049</v>
      </c>
      <c r="D30" s="395"/>
      <c r="E30" s="395" t="s">
        <v>773</v>
      </c>
      <c r="F30" s="395"/>
    </row>
  </sheetData>
  <mergeCells count="20">
    <mergeCell ref="A23:D23"/>
    <mergeCell ref="A14:A16"/>
    <mergeCell ref="B14:D14"/>
    <mergeCell ref="B17:D17"/>
    <mergeCell ref="A11:A13"/>
    <mergeCell ref="A20:A22"/>
    <mergeCell ref="A17:A19"/>
    <mergeCell ref="A1:E1"/>
    <mergeCell ref="A2:E2"/>
    <mergeCell ref="A3:A4"/>
    <mergeCell ref="B3:B4"/>
    <mergeCell ref="C3:C4"/>
    <mergeCell ref="D3:D4"/>
    <mergeCell ref="E3:E4"/>
    <mergeCell ref="B8:D8"/>
    <mergeCell ref="A8:A10"/>
    <mergeCell ref="B11:D11"/>
    <mergeCell ref="B20:D20"/>
    <mergeCell ref="B5:D5"/>
    <mergeCell ref="A5:A7"/>
  </mergeCells>
  <printOptions horizontalCentered="1"/>
  <pageMargins left="0.31496062992125984" right="0.11811023622047245" top="0.35433070866141736" bottom="0.35433070866141736" header="0.11811023622047245" footer="0.11811023622047245"/>
  <pageSetup paperSize="9" scale="95" fitToHeight="2" orientation="portrait" r:id="rId1"/>
  <rowBreaks count="1" manualBreakCount="1">
    <brk id="16"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0FAEB-162A-4EE8-A521-A5038DE03613}">
  <sheetPr>
    <tabColor rgb="FF92D050"/>
  </sheetPr>
  <dimension ref="A1:E88"/>
  <sheetViews>
    <sheetView topLeftCell="A4" zoomScale="85" zoomScaleNormal="85" zoomScaleSheetLayoutView="55" workbookViewId="0">
      <selection activeCell="I8" sqref="I8"/>
    </sheetView>
  </sheetViews>
  <sheetFormatPr defaultColWidth="8.7109375" defaultRowHeight="15" x14ac:dyDescent="0.3"/>
  <cols>
    <col min="1" max="1" width="5.42578125" style="59" customWidth="1"/>
    <col min="2" max="2" width="53" style="59" customWidth="1"/>
    <col min="3" max="3" width="13.42578125" style="59" customWidth="1"/>
    <col min="4" max="4" width="12.5703125" style="59" customWidth="1"/>
    <col min="5" max="5" width="16.5703125" style="59" customWidth="1"/>
    <col min="6" max="16384" width="8.7109375" style="59"/>
  </cols>
  <sheetData>
    <row r="1" spans="1:5" ht="54" customHeight="1" x14ac:dyDescent="0.3">
      <c r="A1" s="783" t="str">
        <f>+'[660]Abstrac- Road work'!A1:E1</f>
        <v>Name of Road:“ Improvements to Uppuluru- Madduru road from Km 0.000 to 4.650 in Krishna district".</v>
      </c>
      <c r="B1" s="784"/>
      <c r="C1" s="784"/>
      <c r="D1" s="784"/>
      <c r="E1" s="784"/>
    </row>
    <row r="2" spans="1:5" ht="27.6" customHeight="1" x14ac:dyDescent="0.3">
      <c r="A2" s="785" t="s">
        <v>1178</v>
      </c>
      <c r="B2" s="786"/>
      <c r="C2" s="786"/>
      <c r="D2" s="786"/>
      <c r="E2" s="787"/>
    </row>
    <row r="3" spans="1:5" ht="15" customHeight="1" x14ac:dyDescent="0.3">
      <c r="A3" s="788" t="s">
        <v>407</v>
      </c>
      <c r="B3" s="789" t="s">
        <v>770</v>
      </c>
      <c r="C3" s="789" t="s">
        <v>768</v>
      </c>
      <c r="D3" s="790" t="s">
        <v>769</v>
      </c>
      <c r="E3" s="790" t="s">
        <v>462</v>
      </c>
    </row>
    <row r="4" spans="1:5" ht="14.45" customHeight="1" x14ac:dyDescent="0.3">
      <c r="A4" s="788"/>
      <c r="B4" s="789"/>
      <c r="C4" s="789"/>
      <c r="D4" s="790"/>
      <c r="E4" s="790"/>
    </row>
    <row r="5" spans="1:5" ht="104.25" customHeight="1" x14ac:dyDescent="0.3">
      <c r="A5" s="774">
        <v>1</v>
      </c>
      <c r="B5" s="777" t="s">
        <v>1131</v>
      </c>
      <c r="C5" s="778"/>
      <c r="D5" s="779"/>
      <c r="E5" s="430"/>
    </row>
    <row r="6" spans="1:5" ht="19.5" customHeight="1" x14ac:dyDescent="0.3">
      <c r="A6" s="775"/>
      <c r="B6" s="431"/>
      <c r="C6" s="432">
        <v>143.80000000000001</v>
      </c>
      <c r="D6" s="433">
        <f>+'Road data'!J1600</f>
        <v>917</v>
      </c>
      <c r="E6" s="434">
        <f>ROUND(D6*C6,0)</f>
        <v>131865</v>
      </c>
    </row>
    <row r="7" spans="1:5" ht="21" customHeight="1" x14ac:dyDescent="0.3">
      <c r="A7" s="776"/>
      <c r="B7" s="435"/>
      <c r="C7" s="436" t="s">
        <v>833</v>
      </c>
      <c r="D7" s="437" t="s">
        <v>833</v>
      </c>
      <c r="E7" s="438"/>
    </row>
    <row r="8" spans="1:5" ht="108.95" customHeight="1" x14ac:dyDescent="0.3">
      <c r="A8" s="774">
        <v>2</v>
      </c>
      <c r="B8" s="777" t="s">
        <v>823</v>
      </c>
      <c r="C8" s="778"/>
      <c r="D8" s="779"/>
      <c r="E8" s="430"/>
    </row>
    <row r="9" spans="1:5" ht="16.5" customHeight="1" x14ac:dyDescent="0.3">
      <c r="A9" s="775"/>
      <c r="B9" s="431"/>
      <c r="C9" s="432">
        <v>748</v>
      </c>
      <c r="D9" s="433">
        <f>+'Road data'!J645</f>
        <v>108.5</v>
      </c>
      <c r="E9" s="434">
        <f>ROUND(D9*C9,0)</f>
        <v>81158</v>
      </c>
    </row>
    <row r="10" spans="1:5" ht="24.6" customHeight="1" x14ac:dyDescent="0.3">
      <c r="A10" s="776"/>
      <c r="B10" s="435"/>
      <c r="C10" s="436" t="s">
        <v>833</v>
      </c>
      <c r="D10" s="437" t="s">
        <v>833</v>
      </c>
      <c r="E10" s="438"/>
    </row>
    <row r="11" spans="1:5" ht="58.5" customHeight="1" x14ac:dyDescent="0.3">
      <c r="A11" s="774">
        <v>3</v>
      </c>
      <c r="B11" s="777" t="s">
        <v>935</v>
      </c>
      <c r="C11" s="778"/>
      <c r="D11" s="779"/>
      <c r="E11" s="430"/>
    </row>
    <row r="12" spans="1:5" ht="20.100000000000001" customHeight="1" x14ac:dyDescent="0.3">
      <c r="A12" s="775"/>
      <c r="B12" s="431"/>
      <c r="C12" s="432">
        <v>89</v>
      </c>
      <c r="D12" s="433">
        <f>+'Road data'!J1409</f>
        <v>1465</v>
      </c>
      <c r="E12" s="434">
        <f>ROUND(D12*C12,0)</f>
        <v>130385</v>
      </c>
    </row>
    <row r="13" spans="1:5" ht="23.1" customHeight="1" x14ac:dyDescent="0.3">
      <c r="A13" s="776"/>
      <c r="B13" s="435"/>
      <c r="C13" s="436" t="s">
        <v>833</v>
      </c>
      <c r="D13" s="437" t="s">
        <v>833</v>
      </c>
      <c r="E13" s="438"/>
    </row>
    <row r="14" spans="1:5" ht="107.25" customHeight="1" x14ac:dyDescent="0.3">
      <c r="A14" s="774">
        <v>4</v>
      </c>
      <c r="B14" s="777" t="s">
        <v>824</v>
      </c>
      <c r="C14" s="778"/>
      <c r="D14" s="779"/>
      <c r="E14" s="430"/>
    </row>
    <row r="15" spans="1:5" ht="23.1" customHeight="1" x14ac:dyDescent="0.3">
      <c r="A15" s="775"/>
      <c r="B15" s="431"/>
      <c r="C15" s="432">
        <v>67</v>
      </c>
      <c r="D15" s="433">
        <f>+'Road data'!J696</f>
        <v>5579</v>
      </c>
      <c r="E15" s="434">
        <f>ROUND(D15*C15,0)</f>
        <v>373793</v>
      </c>
    </row>
    <row r="16" spans="1:5" ht="23.1" customHeight="1" x14ac:dyDescent="0.3">
      <c r="A16" s="776"/>
      <c r="B16" s="435"/>
      <c r="C16" s="436" t="s">
        <v>833</v>
      </c>
      <c r="D16" s="437" t="s">
        <v>833</v>
      </c>
      <c r="E16" s="438"/>
    </row>
    <row r="17" spans="1:5" ht="121.5" customHeight="1" x14ac:dyDescent="0.3">
      <c r="A17" s="774">
        <v>5</v>
      </c>
      <c r="B17" s="777" t="s">
        <v>936</v>
      </c>
      <c r="C17" s="778"/>
      <c r="D17" s="779"/>
      <c r="E17" s="430"/>
    </row>
    <row r="18" spans="1:5" ht="23.1" customHeight="1" x14ac:dyDescent="0.3">
      <c r="A18" s="775"/>
      <c r="B18" s="431"/>
      <c r="C18" s="432">
        <v>270</v>
      </c>
      <c r="D18" s="433">
        <f>+'Road data'!J943</f>
        <v>6437</v>
      </c>
      <c r="E18" s="434">
        <f>ROUND(D18*C18,0)</f>
        <v>1737990</v>
      </c>
    </row>
    <row r="19" spans="1:5" ht="23.1" customHeight="1" x14ac:dyDescent="0.3">
      <c r="A19" s="776"/>
      <c r="B19" s="435"/>
      <c r="C19" s="436" t="s">
        <v>833</v>
      </c>
      <c r="D19" s="437" t="s">
        <v>833</v>
      </c>
      <c r="E19" s="438"/>
    </row>
    <row r="20" spans="1:5" ht="123" customHeight="1" x14ac:dyDescent="0.3">
      <c r="A20" s="774">
        <v>6</v>
      </c>
      <c r="B20" s="777" t="s">
        <v>1136</v>
      </c>
      <c r="C20" s="778"/>
      <c r="D20" s="779"/>
      <c r="E20" s="430"/>
    </row>
    <row r="21" spans="1:5" ht="24" customHeight="1" x14ac:dyDescent="0.3">
      <c r="A21" s="775"/>
      <c r="B21" s="431"/>
      <c r="C21" s="432">
        <v>109</v>
      </c>
      <c r="D21" s="433">
        <f>+'Road data'!J973</f>
        <v>6809</v>
      </c>
      <c r="E21" s="434">
        <f>ROUND(D21*C21,0)</f>
        <v>742181</v>
      </c>
    </row>
    <row r="22" spans="1:5" ht="24.95" customHeight="1" x14ac:dyDescent="0.3">
      <c r="A22" s="776"/>
      <c r="B22" s="435"/>
      <c r="C22" s="436" t="s">
        <v>833</v>
      </c>
      <c r="D22" s="437" t="s">
        <v>833</v>
      </c>
      <c r="E22" s="438"/>
    </row>
    <row r="23" spans="1:5" ht="156.75" customHeight="1" x14ac:dyDescent="0.3">
      <c r="A23" s="774">
        <v>7</v>
      </c>
      <c r="B23" s="777" t="s">
        <v>1132</v>
      </c>
      <c r="C23" s="778"/>
      <c r="D23" s="779"/>
      <c r="E23" s="430"/>
    </row>
    <row r="24" spans="1:5" ht="24.95" customHeight="1" x14ac:dyDescent="0.3">
      <c r="A24" s="775"/>
      <c r="B24" s="431"/>
      <c r="C24" s="432">
        <v>10.1</v>
      </c>
      <c r="D24" s="433">
        <f>+'Road data'!J1031</f>
        <v>7432</v>
      </c>
      <c r="E24" s="434">
        <f>ROUND(D24*C24,0)</f>
        <v>75063</v>
      </c>
    </row>
    <row r="25" spans="1:5" ht="24.95" customHeight="1" x14ac:dyDescent="0.3">
      <c r="A25" s="776"/>
      <c r="B25" s="435"/>
      <c r="C25" s="436" t="s">
        <v>833</v>
      </c>
      <c r="D25" s="437" t="s">
        <v>833</v>
      </c>
      <c r="E25" s="438"/>
    </row>
    <row r="26" spans="1:5" ht="145.5" customHeight="1" x14ac:dyDescent="0.3">
      <c r="A26" s="774">
        <v>8</v>
      </c>
      <c r="B26" s="777" t="s">
        <v>1138</v>
      </c>
      <c r="C26" s="778"/>
      <c r="D26" s="779"/>
      <c r="E26" s="430"/>
    </row>
    <row r="27" spans="1:5" ht="24.95" customHeight="1" x14ac:dyDescent="0.3">
      <c r="A27" s="775"/>
      <c r="B27" s="431"/>
      <c r="C27" s="432">
        <v>87.6</v>
      </c>
      <c r="D27" s="433">
        <f>+'Road data'!J1060</f>
        <v>8554</v>
      </c>
      <c r="E27" s="434">
        <f>ROUND(D27*C27,0)</f>
        <v>749330</v>
      </c>
    </row>
    <row r="28" spans="1:5" ht="24.95" customHeight="1" x14ac:dyDescent="0.3">
      <c r="A28" s="776"/>
      <c r="B28" s="435"/>
      <c r="C28" s="436" t="s">
        <v>833</v>
      </c>
      <c r="D28" s="437" t="s">
        <v>833</v>
      </c>
      <c r="E28" s="438"/>
    </row>
    <row r="29" spans="1:5" ht="146.25" customHeight="1" x14ac:dyDescent="0.3">
      <c r="A29" s="774">
        <v>9</v>
      </c>
      <c r="B29" s="777" t="s">
        <v>938</v>
      </c>
      <c r="C29" s="778"/>
      <c r="D29" s="779"/>
      <c r="E29" s="430"/>
    </row>
    <row r="30" spans="1:5" ht="24.95" customHeight="1" x14ac:dyDescent="0.3">
      <c r="A30" s="775"/>
      <c r="B30" s="431"/>
      <c r="C30" s="432">
        <v>16.7</v>
      </c>
      <c r="D30" s="433">
        <f>+'Road data'!J1090</f>
        <v>7246</v>
      </c>
      <c r="E30" s="434">
        <f>ROUND(D30*C30,0)</f>
        <v>121008</v>
      </c>
    </row>
    <row r="31" spans="1:5" ht="24.95" customHeight="1" x14ac:dyDescent="0.3">
      <c r="A31" s="776"/>
      <c r="B31" s="435"/>
      <c r="C31" s="436" t="s">
        <v>833</v>
      </c>
      <c r="D31" s="437" t="s">
        <v>833</v>
      </c>
      <c r="E31" s="438"/>
    </row>
    <row r="32" spans="1:5" ht="184.5" customHeight="1" x14ac:dyDescent="0.3">
      <c r="A32" s="774">
        <v>10</v>
      </c>
      <c r="B32" s="777" t="s">
        <v>1145</v>
      </c>
      <c r="C32" s="778"/>
      <c r="D32" s="779"/>
      <c r="E32" s="430"/>
    </row>
    <row r="33" spans="1:5" ht="24.95" customHeight="1" x14ac:dyDescent="0.3">
      <c r="A33" s="775"/>
      <c r="B33" s="431"/>
      <c r="C33" s="432">
        <v>41</v>
      </c>
      <c r="D33" s="433">
        <f>+'Road data'!J1160</f>
        <v>442</v>
      </c>
      <c r="E33" s="434">
        <f>ROUND(D33*C33,0)</f>
        <v>18122</v>
      </c>
    </row>
    <row r="34" spans="1:5" ht="24.95" customHeight="1" x14ac:dyDescent="0.3">
      <c r="A34" s="776"/>
      <c r="B34" s="435"/>
      <c r="C34" s="436" t="s">
        <v>26</v>
      </c>
      <c r="D34" s="437" t="s">
        <v>26</v>
      </c>
      <c r="E34" s="438"/>
    </row>
    <row r="35" spans="1:5" ht="152.25" customHeight="1" x14ac:dyDescent="0.3">
      <c r="A35" s="774">
        <v>11</v>
      </c>
      <c r="B35" s="777" t="s">
        <v>799</v>
      </c>
      <c r="C35" s="778"/>
      <c r="D35" s="779"/>
      <c r="E35" s="430"/>
    </row>
    <row r="36" spans="1:5" ht="24.95" customHeight="1" x14ac:dyDescent="0.3">
      <c r="A36" s="775"/>
      <c r="B36" s="431"/>
      <c r="C36" s="432">
        <v>2</v>
      </c>
      <c r="D36" s="433">
        <f>+'Road data'!J1352</f>
        <v>76931</v>
      </c>
      <c r="E36" s="434">
        <f>ROUND(D36*C36,0)</f>
        <v>153862</v>
      </c>
    </row>
    <row r="37" spans="1:5" ht="24.95" customHeight="1" x14ac:dyDescent="0.3">
      <c r="A37" s="776"/>
      <c r="B37" s="435"/>
      <c r="C37" s="436" t="s">
        <v>254</v>
      </c>
      <c r="D37" s="437" t="s">
        <v>254</v>
      </c>
      <c r="E37" s="438"/>
    </row>
    <row r="38" spans="1:5" ht="158.25" customHeight="1" x14ac:dyDescent="0.3">
      <c r="A38" s="774">
        <v>12</v>
      </c>
      <c r="B38" s="777" t="s">
        <v>1133</v>
      </c>
      <c r="C38" s="778"/>
      <c r="D38" s="779"/>
      <c r="E38" s="430"/>
    </row>
    <row r="39" spans="1:5" ht="24.95" customHeight="1" x14ac:dyDescent="0.3">
      <c r="A39" s="775"/>
      <c r="B39" s="431"/>
      <c r="C39" s="432">
        <v>0.9</v>
      </c>
      <c r="D39" s="433">
        <f>+'Road data'!J1332</f>
        <v>77755</v>
      </c>
      <c r="E39" s="434">
        <f>ROUND(D39*C39,0)</f>
        <v>69980</v>
      </c>
    </row>
    <row r="40" spans="1:5" ht="24.95" customHeight="1" x14ac:dyDescent="0.3">
      <c r="A40" s="776"/>
      <c r="B40" s="435"/>
      <c r="C40" s="436" t="s">
        <v>254</v>
      </c>
      <c r="D40" s="437" t="s">
        <v>254</v>
      </c>
      <c r="E40" s="438"/>
    </row>
    <row r="41" spans="1:5" ht="144.75" customHeight="1" x14ac:dyDescent="0.3">
      <c r="A41" s="774">
        <v>13</v>
      </c>
      <c r="B41" s="777" t="s">
        <v>991</v>
      </c>
      <c r="C41" s="778"/>
      <c r="D41" s="779"/>
      <c r="E41" s="430"/>
    </row>
    <row r="42" spans="1:5" ht="24.95" customHeight="1" x14ac:dyDescent="0.3">
      <c r="A42" s="775"/>
      <c r="B42" s="431"/>
      <c r="C42" s="432">
        <v>6</v>
      </c>
      <c r="D42" s="433">
        <f>+'Road data'!J1312</f>
        <v>79922</v>
      </c>
      <c r="E42" s="434">
        <f>ROUND(D42*C42,0)</f>
        <v>479532</v>
      </c>
    </row>
    <row r="43" spans="1:5" ht="18" customHeight="1" x14ac:dyDescent="0.3">
      <c r="A43" s="776"/>
      <c r="B43" s="435"/>
      <c r="C43" s="436" t="s">
        <v>254</v>
      </c>
      <c r="D43" s="437" t="s">
        <v>254</v>
      </c>
      <c r="E43" s="438"/>
    </row>
    <row r="44" spans="1:5" ht="70.5" customHeight="1" x14ac:dyDescent="0.3">
      <c r="A44" s="774">
        <v>14</v>
      </c>
      <c r="B44" s="777" t="s">
        <v>941</v>
      </c>
      <c r="C44" s="778"/>
      <c r="D44" s="779"/>
      <c r="E44" s="430"/>
    </row>
    <row r="45" spans="1:5" ht="24.95" customHeight="1" x14ac:dyDescent="0.3">
      <c r="A45" s="775"/>
      <c r="B45" s="431"/>
      <c r="C45" s="432">
        <v>229</v>
      </c>
      <c r="D45" s="433">
        <f>+'Road data'!J1265</f>
        <v>1913</v>
      </c>
      <c r="E45" s="434">
        <f>ROUND(D45*C45,0)</f>
        <v>438077</v>
      </c>
    </row>
    <row r="46" spans="1:5" ht="24.95" customHeight="1" x14ac:dyDescent="0.3">
      <c r="A46" s="776"/>
      <c r="B46" s="435"/>
      <c r="C46" s="436" t="s">
        <v>833</v>
      </c>
      <c r="D46" s="437" t="s">
        <v>833</v>
      </c>
      <c r="E46" s="438"/>
    </row>
    <row r="47" spans="1:5" ht="151.5" customHeight="1" x14ac:dyDescent="0.3">
      <c r="A47" s="774">
        <v>15</v>
      </c>
      <c r="B47" s="777" t="s">
        <v>939</v>
      </c>
      <c r="C47" s="778"/>
      <c r="D47" s="779"/>
      <c r="E47" s="430"/>
    </row>
    <row r="48" spans="1:5" ht="24.95" customHeight="1" x14ac:dyDescent="0.3">
      <c r="A48" s="775"/>
      <c r="B48" s="431"/>
      <c r="C48" s="432">
        <v>65</v>
      </c>
      <c r="D48" s="433">
        <f>+'Road data'!J1292</f>
        <v>2520</v>
      </c>
      <c r="E48" s="434">
        <f>ROUND(D48*C48,0)</f>
        <v>163800</v>
      </c>
    </row>
    <row r="49" spans="1:5" ht="24.95" customHeight="1" x14ac:dyDescent="0.3">
      <c r="A49" s="776"/>
      <c r="B49" s="435"/>
      <c r="C49" s="436" t="s">
        <v>833</v>
      </c>
      <c r="D49" s="437" t="s">
        <v>833</v>
      </c>
      <c r="E49" s="438"/>
    </row>
    <row r="50" spans="1:5" ht="138" customHeight="1" x14ac:dyDescent="0.3">
      <c r="A50" s="774">
        <v>16</v>
      </c>
      <c r="B50" s="777" t="s">
        <v>940</v>
      </c>
      <c r="C50" s="778"/>
      <c r="D50" s="779"/>
      <c r="E50" s="430"/>
    </row>
    <row r="51" spans="1:5" ht="24.95" customHeight="1" x14ac:dyDescent="0.3">
      <c r="A51" s="775"/>
      <c r="B51" s="431"/>
      <c r="C51" s="432">
        <v>74.599999999999994</v>
      </c>
      <c r="D51" s="433">
        <f>+'Road data'!J1745</f>
        <v>435</v>
      </c>
      <c r="E51" s="434">
        <f>ROUND(D51*C51,0)</f>
        <v>32451</v>
      </c>
    </row>
    <row r="52" spans="1:5" ht="24.95" customHeight="1" x14ac:dyDescent="0.3">
      <c r="A52" s="776"/>
      <c r="B52" s="435"/>
      <c r="C52" s="436" t="s">
        <v>26</v>
      </c>
      <c r="D52" s="437" t="s">
        <v>26</v>
      </c>
      <c r="E52" s="438"/>
    </row>
    <row r="53" spans="1:5" ht="42" customHeight="1" x14ac:dyDescent="0.3">
      <c r="A53" s="774">
        <v>17</v>
      </c>
      <c r="B53" s="777" t="s">
        <v>161</v>
      </c>
      <c r="C53" s="778"/>
      <c r="D53" s="779"/>
      <c r="E53" s="430"/>
    </row>
    <row r="54" spans="1:5" ht="24.95" customHeight="1" x14ac:dyDescent="0.3">
      <c r="A54" s="775"/>
      <c r="B54" s="431"/>
      <c r="C54" s="432">
        <v>21.6</v>
      </c>
      <c r="D54" s="433">
        <f>+'Road data'!J1523</f>
        <v>1007</v>
      </c>
      <c r="E54" s="434">
        <f>ROUND(D54*C54,0)</f>
        <v>21751</v>
      </c>
    </row>
    <row r="55" spans="1:5" ht="24.95" customHeight="1" x14ac:dyDescent="0.3">
      <c r="A55" s="776"/>
      <c r="B55" s="435"/>
      <c r="C55" s="436" t="s">
        <v>330</v>
      </c>
      <c r="D55" s="437" t="s">
        <v>330</v>
      </c>
      <c r="E55" s="438"/>
    </row>
    <row r="56" spans="1:5" ht="56.25" customHeight="1" x14ac:dyDescent="0.3">
      <c r="A56" s="774">
        <v>18</v>
      </c>
      <c r="B56" s="777" t="s">
        <v>1139</v>
      </c>
      <c r="C56" s="778"/>
      <c r="D56" s="779"/>
      <c r="E56" s="430"/>
    </row>
    <row r="57" spans="1:5" ht="24.95" customHeight="1" x14ac:dyDescent="0.3">
      <c r="A57" s="775"/>
      <c r="B57" s="431"/>
      <c r="C57" s="432">
        <v>120.4</v>
      </c>
      <c r="D57" s="433">
        <f>+'Road data'!J1858</f>
        <v>2305</v>
      </c>
      <c r="E57" s="434">
        <f>ROUND(D57*C57,0)</f>
        <v>277522</v>
      </c>
    </row>
    <row r="58" spans="1:5" ht="24.95" customHeight="1" x14ac:dyDescent="0.3">
      <c r="A58" s="776"/>
      <c r="B58" s="435"/>
      <c r="C58" s="436" t="s">
        <v>255</v>
      </c>
      <c r="D58" s="437" t="s">
        <v>255</v>
      </c>
      <c r="E58" s="438"/>
    </row>
    <row r="59" spans="1:5" ht="66.75" customHeight="1" x14ac:dyDescent="0.3">
      <c r="A59" s="774">
        <v>19</v>
      </c>
      <c r="B59" s="777" t="s">
        <v>1140</v>
      </c>
      <c r="C59" s="778"/>
      <c r="D59" s="779"/>
      <c r="E59" s="430"/>
    </row>
    <row r="60" spans="1:5" ht="24.95" customHeight="1" x14ac:dyDescent="0.3">
      <c r="A60" s="775"/>
      <c r="B60" s="431"/>
      <c r="C60" s="432">
        <v>45</v>
      </c>
      <c r="D60" s="433">
        <f>+'Road data'!J913</f>
        <v>2359</v>
      </c>
      <c r="E60" s="434">
        <f>ROUND(D60*C60,0)</f>
        <v>106155</v>
      </c>
    </row>
    <row r="61" spans="1:5" ht="24.95" customHeight="1" x14ac:dyDescent="0.3">
      <c r="A61" s="776"/>
      <c r="B61" s="435"/>
      <c r="C61" s="436" t="s">
        <v>833</v>
      </c>
      <c r="D61" s="437" t="s">
        <v>833</v>
      </c>
      <c r="E61" s="438"/>
    </row>
    <row r="62" spans="1:5" ht="101.25" customHeight="1" x14ac:dyDescent="0.3">
      <c r="A62" s="774">
        <v>20</v>
      </c>
      <c r="B62" s="777" t="s">
        <v>1141</v>
      </c>
      <c r="C62" s="778"/>
      <c r="D62" s="779"/>
      <c r="E62" s="430"/>
    </row>
    <row r="63" spans="1:5" ht="24.95" customHeight="1" x14ac:dyDescent="0.3">
      <c r="A63" s="775"/>
      <c r="B63" s="431"/>
      <c r="C63" s="432">
        <v>4</v>
      </c>
      <c r="D63" s="433">
        <f>+'Road data'!J1241</f>
        <v>3146</v>
      </c>
      <c r="E63" s="434">
        <f>ROUND(D63*C63,0)</f>
        <v>12584</v>
      </c>
    </row>
    <row r="64" spans="1:5" ht="24.95" customHeight="1" x14ac:dyDescent="0.3">
      <c r="A64" s="776"/>
      <c r="B64" s="435"/>
      <c r="C64" s="436" t="s">
        <v>833</v>
      </c>
      <c r="D64" s="437" t="s">
        <v>833</v>
      </c>
      <c r="E64" s="438"/>
    </row>
    <row r="65" spans="1:5" ht="51" customHeight="1" x14ac:dyDescent="0.3">
      <c r="A65" s="774">
        <v>21</v>
      </c>
      <c r="B65" s="777" t="s">
        <v>1143</v>
      </c>
      <c r="C65" s="778"/>
      <c r="D65" s="779"/>
      <c r="E65" s="430"/>
    </row>
    <row r="66" spans="1:5" ht="24.95" customHeight="1" x14ac:dyDescent="0.3">
      <c r="A66" s="775"/>
      <c r="B66" s="431"/>
      <c r="C66" s="432">
        <v>4</v>
      </c>
      <c r="D66" s="433">
        <f>+'Road data'!J1838</f>
        <v>1867</v>
      </c>
      <c r="E66" s="434">
        <f>ROUND(D66*C66,0)</f>
        <v>7468</v>
      </c>
    </row>
    <row r="67" spans="1:5" ht="24.95" customHeight="1" x14ac:dyDescent="0.3">
      <c r="A67" s="776"/>
      <c r="B67" s="435"/>
      <c r="C67" s="436" t="s">
        <v>228</v>
      </c>
      <c r="D67" s="437" t="s">
        <v>228</v>
      </c>
      <c r="E67" s="438"/>
    </row>
    <row r="68" spans="1:5" ht="134.25" customHeight="1" x14ac:dyDescent="0.3">
      <c r="A68" s="774">
        <v>22</v>
      </c>
      <c r="B68" s="777" t="s">
        <v>1151</v>
      </c>
      <c r="C68" s="778"/>
      <c r="D68" s="779"/>
      <c r="E68" s="430"/>
    </row>
    <row r="69" spans="1:5" ht="24.95" customHeight="1" x14ac:dyDescent="0.3">
      <c r="A69" s="775"/>
      <c r="B69" s="431"/>
      <c r="C69" s="432">
        <v>11.5</v>
      </c>
      <c r="D69" s="433">
        <f>+'Road data'!J1201</f>
        <v>6190</v>
      </c>
      <c r="E69" s="434">
        <f>ROUND(D69*C69,0)</f>
        <v>71185</v>
      </c>
    </row>
    <row r="70" spans="1:5" ht="24.95" customHeight="1" x14ac:dyDescent="0.3">
      <c r="A70" s="776"/>
      <c r="B70" s="435"/>
      <c r="C70" s="436" t="s">
        <v>833</v>
      </c>
      <c r="D70" s="437" t="s">
        <v>833</v>
      </c>
      <c r="E70" s="438"/>
    </row>
    <row r="71" spans="1:5" ht="136.5" customHeight="1" x14ac:dyDescent="0.3">
      <c r="A71" s="774">
        <v>23</v>
      </c>
      <c r="B71" s="777" t="s">
        <v>1146</v>
      </c>
      <c r="C71" s="778"/>
      <c r="D71" s="779"/>
      <c r="E71" s="430"/>
    </row>
    <row r="72" spans="1:5" ht="24.95" customHeight="1" x14ac:dyDescent="0.3">
      <c r="A72" s="775"/>
      <c r="B72" s="431"/>
      <c r="C72" s="432">
        <v>30</v>
      </c>
      <c r="D72" s="433">
        <f>+'Road data'!J1120</f>
        <v>7215</v>
      </c>
      <c r="E72" s="434">
        <f>ROUND(D72*C72,0)</f>
        <v>216450</v>
      </c>
    </row>
    <row r="73" spans="1:5" ht="24.95" customHeight="1" x14ac:dyDescent="0.3">
      <c r="A73" s="776"/>
      <c r="B73" s="435"/>
      <c r="C73" s="436" t="s">
        <v>833</v>
      </c>
      <c r="D73" s="437" t="s">
        <v>833</v>
      </c>
      <c r="E73" s="438"/>
    </row>
    <row r="74" spans="1:5" ht="24.95" customHeight="1" x14ac:dyDescent="0.3">
      <c r="A74" s="429"/>
      <c r="B74" s="435" t="s">
        <v>1134</v>
      </c>
      <c r="C74" s="436"/>
      <c r="D74" s="437"/>
      <c r="E74" s="438"/>
    </row>
    <row r="75" spans="1:5" ht="138.75" customHeight="1" x14ac:dyDescent="0.3">
      <c r="A75" s="774">
        <v>24</v>
      </c>
      <c r="B75" s="777" t="s">
        <v>1142</v>
      </c>
      <c r="C75" s="778"/>
      <c r="D75" s="779"/>
      <c r="E75" s="430"/>
    </row>
    <row r="76" spans="1:5" ht="25.5" customHeight="1" x14ac:dyDescent="0.3">
      <c r="A76" s="775"/>
      <c r="B76" s="431"/>
      <c r="C76" s="432">
        <v>780</v>
      </c>
      <c r="D76" s="433">
        <f>+'Road data'!J49</f>
        <v>1093</v>
      </c>
      <c r="E76" s="434">
        <f>ROUND(D76*C76,0)</f>
        <v>852540</v>
      </c>
    </row>
    <row r="77" spans="1:5" ht="15" customHeight="1" x14ac:dyDescent="0.3">
      <c r="A77" s="776"/>
      <c r="B77" s="435"/>
      <c r="C77" s="436" t="s">
        <v>833</v>
      </c>
      <c r="D77" s="437" t="s">
        <v>833</v>
      </c>
      <c r="E77" s="438"/>
    </row>
    <row r="78" spans="1:5" ht="114" customHeight="1" x14ac:dyDescent="0.3">
      <c r="A78" s="774">
        <v>25</v>
      </c>
      <c r="B78" s="777" t="s">
        <v>1094</v>
      </c>
      <c r="C78" s="778"/>
      <c r="D78" s="779"/>
      <c r="E78" s="430"/>
    </row>
    <row r="79" spans="1:5" ht="24.6" customHeight="1" x14ac:dyDescent="0.3">
      <c r="A79" s="775"/>
      <c r="B79" s="431"/>
      <c r="C79" s="432">
        <v>10</v>
      </c>
      <c r="D79" s="433">
        <f>+'Road data'!J836</f>
        <v>10874</v>
      </c>
      <c r="E79" s="434">
        <f>ROUND(D79*C79,0)</f>
        <v>108740</v>
      </c>
    </row>
    <row r="80" spans="1:5" ht="24.6" customHeight="1" x14ac:dyDescent="0.3">
      <c r="A80" s="776"/>
      <c r="B80" s="435"/>
      <c r="C80" s="436" t="s">
        <v>833</v>
      </c>
      <c r="D80" s="437" t="s">
        <v>833</v>
      </c>
      <c r="E80" s="438"/>
    </row>
    <row r="81" spans="1:5" ht="26.25" customHeight="1" x14ac:dyDescent="0.3">
      <c r="A81" s="780" t="s">
        <v>44</v>
      </c>
      <c r="B81" s="781"/>
      <c r="C81" s="781"/>
      <c r="D81" s="782"/>
      <c r="E81" s="439">
        <f>SUM(E5:E80)</f>
        <v>7172992</v>
      </c>
    </row>
    <row r="85" spans="1:5" ht="12" customHeight="1" x14ac:dyDescent="0.3"/>
    <row r="86" spans="1:5" hidden="1" x14ac:dyDescent="0.3"/>
    <row r="87" spans="1:5" x14ac:dyDescent="0.3">
      <c r="B87" s="65"/>
    </row>
    <row r="88" spans="1:5" s="64" customFormat="1" x14ac:dyDescent="0.25">
      <c r="B88" s="64" t="s">
        <v>772</v>
      </c>
      <c r="C88" s="64" t="s">
        <v>774</v>
      </c>
      <c r="E88" s="64" t="s">
        <v>773</v>
      </c>
    </row>
  </sheetData>
  <mergeCells count="58">
    <mergeCell ref="A71:A73"/>
    <mergeCell ref="A5:A7"/>
    <mergeCell ref="B5:D5"/>
    <mergeCell ref="A1:E1"/>
    <mergeCell ref="A2:E2"/>
    <mergeCell ref="A3:A4"/>
    <mergeCell ref="B3:B4"/>
    <mergeCell ref="C3:C4"/>
    <mergeCell ref="D3:D4"/>
    <mergeCell ref="E3:E4"/>
    <mergeCell ref="A8:A10"/>
    <mergeCell ref="B8:D8"/>
    <mergeCell ref="A11:A13"/>
    <mergeCell ref="B11:D11"/>
    <mergeCell ref="A14:A16"/>
    <mergeCell ref="B14:D14"/>
    <mergeCell ref="A17:A19"/>
    <mergeCell ref="B17:D17"/>
    <mergeCell ref="A20:A22"/>
    <mergeCell ref="B20:D20"/>
    <mergeCell ref="A23:A25"/>
    <mergeCell ref="B23:D23"/>
    <mergeCell ref="B56:D56"/>
    <mergeCell ref="A26:A28"/>
    <mergeCell ref="B26:D26"/>
    <mergeCell ref="A47:A49"/>
    <mergeCell ref="B47:D47"/>
    <mergeCell ref="B38:D38"/>
    <mergeCell ref="B41:D41"/>
    <mergeCell ref="B44:D44"/>
    <mergeCell ref="A29:A31"/>
    <mergeCell ref="B29:D29"/>
    <mergeCell ref="B35:D35"/>
    <mergeCell ref="A50:A52"/>
    <mergeCell ref="B50:D50"/>
    <mergeCell ref="A53:A55"/>
    <mergeCell ref="B53:D53"/>
    <mergeCell ref="A75:A77"/>
    <mergeCell ref="B75:D75"/>
    <mergeCell ref="A78:A80"/>
    <mergeCell ref="B78:D78"/>
    <mergeCell ref="A81:D81"/>
    <mergeCell ref="A62:A64"/>
    <mergeCell ref="A65:A67"/>
    <mergeCell ref="A68:A70"/>
    <mergeCell ref="B71:D71"/>
    <mergeCell ref="A32:A34"/>
    <mergeCell ref="A35:A37"/>
    <mergeCell ref="A38:A40"/>
    <mergeCell ref="A41:A43"/>
    <mergeCell ref="A44:A46"/>
    <mergeCell ref="A59:A61"/>
    <mergeCell ref="B59:D59"/>
    <mergeCell ref="B62:D62"/>
    <mergeCell ref="B65:D65"/>
    <mergeCell ref="B68:D68"/>
    <mergeCell ref="B32:D32"/>
    <mergeCell ref="A56:A58"/>
  </mergeCells>
  <printOptions horizontalCentered="1"/>
  <pageMargins left="0.51181102362204722" right="0.51181102362204722" top="0.35433070866141736" bottom="0.15748031496062992" header="0.31496062992125984" footer="0.11811023622047245"/>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S1946"/>
  <sheetViews>
    <sheetView view="pageBreakPreview" topLeftCell="A412" zoomScaleSheetLayoutView="100" workbookViewId="0">
      <selection activeCell="B315" sqref="B315:J315"/>
    </sheetView>
  </sheetViews>
  <sheetFormatPr defaultColWidth="9.140625" defaultRowHeight="12.75" x14ac:dyDescent="0.2"/>
  <cols>
    <col min="1" max="1" width="5.85546875" style="450" customWidth="1"/>
    <col min="2" max="2" width="9.85546875" style="448" bestFit="1" customWidth="1"/>
    <col min="3" max="3" width="9.5703125" style="448" bestFit="1" customWidth="1"/>
    <col min="4" max="4" width="10.42578125" style="448" customWidth="1"/>
    <col min="5" max="5" width="9.85546875" style="448" customWidth="1"/>
    <col min="6" max="6" width="11.85546875" style="448" bestFit="1" customWidth="1"/>
    <col min="7" max="7" width="17.5703125" style="448" customWidth="1"/>
    <col min="8" max="8" width="12.28515625" style="448" customWidth="1"/>
    <col min="9" max="9" width="13.140625" style="448" customWidth="1"/>
    <col min="10" max="10" width="14.28515625" style="448" customWidth="1"/>
    <col min="11" max="11" width="9.140625" style="448"/>
    <col min="12" max="12" width="6.85546875" style="449" hidden="1" customWidth="1"/>
    <col min="13" max="13" width="35.85546875" style="489" hidden="1" customWidth="1"/>
    <col min="14" max="14" width="9.42578125" style="490" hidden="1" customWidth="1"/>
    <col min="15" max="15" width="12.42578125" style="491" hidden="1" customWidth="1"/>
    <col min="16" max="16384" width="9.140625" style="449"/>
  </cols>
  <sheetData>
    <row r="1" spans="1:17" ht="27" customHeight="1" x14ac:dyDescent="0.2">
      <c r="A1" s="840" t="s">
        <v>928</v>
      </c>
      <c r="B1" s="840"/>
      <c r="C1" s="840"/>
      <c r="D1" s="840"/>
      <c r="E1" s="840"/>
      <c r="F1" s="840"/>
      <c r="G1" s="840"/>
      <c r="H1" s="840"/>
      <c r="I1" s="840"/>
      <c r="J1" s="840"/>
      <c r="L1" s="834" t="s">
        <v>706</v>
      </c>
      <c r="M1" s="834"/>
      <c r="N1" s="834"/>
      <c r="O1" s="834"/>
      <c r="P1" s="834"/>
      <c r="Q1" s="834"/>
    </row>
    <row r="2" spans="1:17" ht="23.45" customHeight="1" x14ac:dyDescent="0.2">
      <c r="B2" s="843" t="s">
        <v>704</v>
      </c>
      <c r="C2" s="843"/>
      <c r="D2" s="843"/>
      <c r="E2" s="843"/>
      <c r="F2" s="843"/>
      <c r="G2" s="843"/>
      <c r="H2" s="448" t="s">
        <v>705</v>
      </c>
      <c r="I2" s="448" t="s">
        <v>721</v>
      </c>
      <c r="J2" s="452"/>
      <c r="L2" s="453" t="s">
        <v>720</v>
      </c>
      <c r="M2" s="454" t="s">
        <v>707</v>
      </c>
      <c r="N2" s="455"/>
      <c r="O2" s="456"/>
    </row>
    <row r="3" spans="1:17" ht="12.75" customHeight="1" x14ac:dyDescent="0.2">
      <c r="B3" s="457" t="s">
        <v>176</v>
      </c>
      <c r="C3" s="458"/>
      <c r="D3" s="825" t="str">
        <f>RMR!D2</f>
        <v xml:space="preserve">“Widening and Strengthening of Bapatla – Pandurangapuram road fom Km 0/000 to 8/000  in Bapatla District” </v>
      </c>
      <c r="E3" s="825"/>
      <c r="F3" s="825"/>
      <c r="G3" s="825"/>
      <c r="H3" s="825"/>
      <c r="I3" s="825"/>
      <c r="J3" s="825"/>
      <c r="L3" s="459"/>
      <c r="M3" s="460" t="s">
        <v>708</v>
      </c>
      <c r="N3" s="455"/>
      <c r="O3" s="456" t="s">
        <v>43</v>
      </c>
    </row>
    <row r="4" spans="1:17" ht="31.5" customHeight="1" x14ac:dyDescent="0.2">
      <c r="B4" s="461"/>
      <c r="C4" s="458"/>
      <c r="D4" s="826"/>
      <c r="E4" s="826"/>
      <c r="F4" s="826"/>
      <c r="G4" s="826"/>
      <c r="H4" s="826"/>
      <c r="I4" s="826"/>
      <c r="J4" s="826"/>
      <c r="L4" s="459"/>
      <c r="M4" s="460" t="s">
        <v>709</v>
      </c>
      <c r="N4" s="455"/>
      <c r="O4" s="456" t="s">
        <v>43</v>
      </c>
    </row>
    <row r="5" spans="1:17" ht="15.75" customHeight="1" x14ac:dyDescent="0.2">
      <c r="B5" s="827" t="s">
        <v>181</v>
      </c>
      <c r="C5" s="828"/>
      <c r="D5" s="829" t="s">
        <v>182</v>
      </c>
      <c r="E5" s="829"/>
      <c r="F5" s="829"/>
      <c r="G5" s="829"/>
      <c r="H5" s="462" t="s">
        <v>250</v>
      </c>
      <c r="I5" s="462" t="s">
        <v>183</v>
      </c>
      <c r="J5" s="463" t="s">
        <v>251</v>
      </c>
      <c r="L5" s="459"/>
      <c r="M5" s="460" t="s">
        <v>710</v>
      </c>
      <c r="N5" s="455"/>
      <c r="O5" s="456" t="s">
        <v>43</v>
      </c>
    </row>
    <row r="6" spans="1:17" ht="85.5" customHeight="1" x14ac:dyDescent="0.2">
      <c r="B6" s="798" t="s">
        <v>828</v>
      </c>
      <c r="C6" s="798"/>
      <c r="D6" s="798"/>
      <c r="E6" s="798"/>
      <c r="F6" s="798"/>
      <c r="G6" s="798"/>
      <c r="H6" s="798"/>
      <c r="I6" s="798"/>
      <c r="J6" s="798"/>
      <c r="L6" s="459"/>
      <c r="M6" s="460" t="s">
        <v>711</v>
      </c>
      <c r="N6" s="455"/>
      <c r="O6" s="456" t="s">
        <v>43</v>
      </c>
    </row>
    <row r="7" spans="1:17" ht="16.5" customHeight="1" x14ac:dyDescent="0.2">
      <c r="B7" s="797" t="s">
        <v>13</v>
      </c>
      <c r="C7" s="797"/>
      <c r="D7" s="450"/>
      <c r="E7" s="228"/>
      <c r="F7" s="450"/>
      <c r="G7" s="450"/>
      <c r="H7" s="466"/>
      <c r="I7" s="466"/>
      <c r="J7" s="466"/>
      <c r="L7" s="459"/>
      <c r="M7" s="460" t="s">
        <v>712</v>
      </c>
      <c r="N7" s="455"/>
      <c r="O7" s="456" t="s">
        <v>43</v>
      </c>
    </row>
    <row r="8" spans="1:17" ht="16.5" customHeight="1" x14ac:dyDescent="0.2">
      <c r="B8" s="797" t="s">
        <v>14</v>
      </c>
      <c r="C8" s="797"/>
      <c r="D8" s="797"/>
      <c r="E8" s="797"/>
      <c r="F8" s="467" t="s">
        <v>114</v>
      </c>
      <c r="G8" s="450"/>
      <c r="H8" s="466"/>
      <c r="I8" s="466"/>
      <c r="J8" s="466"/>
      <c r="L8" s="459"/>
      <c r="M8" s="460" t="s">
        <v>713</v>
      </c>
      <c r="N8" s="455"/>
      <c r="O8" s="456" t="s">
        <v>43</v>
      </c>
    </row>
    <row r="9" spans="1:17" ht="15.75" customHeight="1" x14ac:dyDescent="0.2">
      <c r="B9" s="468" t="s">
        <v>188</v>
      </c>
      <c r="C9" s="467" t="s">
        <v>247</v>
      </c>
      <c r="D9" s="450"/>
      <c r="E9" s="450"/>
      <c r="F9" s="450"/>
      <c r="G9" s="450"/>
      <c r="H9" s="466"/>
      <c r="I9" s="466"/>
      <c r="J9" s="466"/>
      <c r="L9" s="459"/>
      <c r="M9" s="835" t="s">
        <v>714</v>
      </c>
      <c r="N9" s="836"/>
      <c r="O9" s="837" t="s">
        <v>43</v>
      </c>
    </row>
    <row r="10" spans="1:17" ht="18.75" customHeight="1" x14ac:dyDescent="0.2">
      <c r="B10" s="469">
        <v>0.02</v>
      </c>
      <c r="C10" s="470" t="s">
        <v>174</v>
      </c>
      <c r="D10" s="471" t="s">
        <v>248</v>
      </c>
      <c r="F10" s="471"/>
      <c r="G10" s="471"/>
      <c r="H10" s="472">
        <f>Sheet1!$G$48</f>
        <v>730</v>
      </c>
      <c r="I10" s="473" t="s">
        <v>174</v>
      </c>
      <c r="J10" s="474">
        <f>ROUND(B10*H10,2)</f>
        <v>14.6</v>
      </c>
      <c r="L10" s="459"/>
      <c r="M10" s="835"/>
      <c r="N10" s="836"/>
      <c r="O10" s="837"/>
    </row>
    <row r="11" spans="1:17" ht="12.75" customHeight="1" x14ac:dyDescent="0.2">
      <c r="B11" s="475">
        <v>0.5</v>
      </c>
      <c r="C11" s="461" t="s">
        <v>174</v>
      </c>
      <c r="D11" s="471" t="s">
        <v>47</v>
      </c>
      <c r="F11" s="471"/>
      <c r="G11" s="471"/>
      <c r="H11" s="472">
        <f>Sheet1!$G$50</f>
        <v>680</v>
      </c>
      <c r="I11" s="473" t="s">
        <v>174</v>
      </c>
      <c r="J11" s="474">
        <f>ROUND(B11*H11,2)</f>
        <v>340</v>
      </c>
      <c r="L11" s="459"/>
      <c r="M11" s="838" t="s">
        <v>715</v>
      </c>
      <c r="N11" s="836"/>
      <c r="O11" s="837" t="s">
        <v>43</v>
      </c>
    </row>
    <row r="12" spans="1:17" x14ac:dyDescent="0.2">
      <c r="B12" s="475">
        <f>J2</f>
        <v>0</v>
      </c>
      <c r="C12" s="461" t="s">
        <v>43</v>
      </c>
      <c r="D12" s="471" t="s">
        <v>694</v>
      </c>
      <c r="F12" s="471"/>
      <c r="G12" s="471"/>
      <c r="H12" s="472">
        <f>SUM(J10:J11)</f>
        <v>354.6</v>
      </c>
      <c r="I12" s="473"/>
      <c r="J12" s="474">
        <f>ROUND(H12*B12/100,2)</f>
        <v>0</v>
      </c>
      <c r="L12" s="459"/>
      <c r="M12" s="838"/>
      <c r="N12" s="836"/>
      <c r="O12" s="837"/>
    </row>
    <row r="13" spans="1:17" x14ac:dyDescent="0.2">
      <c r="B13" s="475"/>
      <c r="C13" s="461"/>
      <c r="D13" s="471"/>
      <c r="E13" s="471"/>
      <c r="F13" s="471"/>
      <c r="G13" s="471"/>
      <c r="H13" s="472"/>
      <c r="I13" s="473"/>
      <c r="J13" s="476">
        <f>SUM(J10:J12)</f>
        <v>354.6</v>
      </c>
      <c r="L13" s="459"/>
      <c r="M13" s="838"/>
      <c r="N13" s="836"/>
      <c r="O13" s="837"/>
    </row>
    <row r="14" spans="1:17" x14ac:dyDescent="0.2">
      <c r="B14" s="468" t="s">
        <v>189</v>
      </c>
      <c r="C14" s="467" t="s">
        <v>252</v>
      </c>
      <c r="F14" s="471"/>
      <c r="G14" s="471"/>
      <c r="H14" s="471"/>
      <c r="I14" s="471"/>
      <c r="L14" s="459"/>
      <c r="M14" s="838"/>
      <c r="N14" s="836"/>
      <c r="O14" s="837"/>
    </row>
    <row r="15" spans="1:17" ht="29.25" customHeight="1" x14ac:dyDescent="0.2">
      <c r="B15" s="477">
        <v>1.67</v>
      </c>
      <c r="C15" s="478" t="s">
        <v>190</v>
      </c>
      <c r="D15" s="798" t="s">
        <v>450</v>
      </c>
      <c r="E15" s="798"/>
      <c r="F15" s="798"/>
      <c r="G15" s="798"/>
      <c r="H15" s="479">
        <f>Sheet1!G54</f>
        <v>3767.61</v>
      </c>
      <c r="I15" s="479" t="s">
        <v>190</v>
      </c>
      <c r="J15" s="479">
        <f>ROUND(B15*H15,2)</f>
        <v>6291.91</v>
      </c>
      <c r="L15" s="459"/>
      <c r="M15" s="838"/>
      <c r="N15" s="836"/>
      <c r="O15" s="837"/>
    </row>
    <row r="16" spans="1:17" ht="15" customHeight="1" x14ac:dyDescent="0.2">
      <c r="B16" s="477">
        <v>1</v>
      </c>
      <c r="C16" s="478" t="s">
        <v>190</v>
      </c>
      <c r="D16" s="798" t="s">
        <v>16</v>
      </c>
      <c r="E16" s="798"/>
      <c r="F16" s="798"/>
      <c r="G16" s="798"/>
      <c r="H16" s="479">
        <f>Sheet1!G53</f>
        <v>4066</v>
      </c>
      <c r="I16" s="479" t="s">
        <v>190</v>
      </c>
      <c r="J16" s="479">
        <f>ROUND(B16*H16,2)</f>
        <v>4066</v>
      </c>
      <c r="L16" s="459"/>
      <c r="M16" s="838"/>
      <c r="N16" s="836"/>
      <c r="O16" s="837"/>
    </row>
    <row r="17" spans="1:15" ht="14.25" customHeight="1" x14ac:dyDescent="0.2">
      <c r="B17" s="475">
        <v>4</v>
      </c>
      <c r="C17" s="461" t="s">
        <v>190</v>
      </c>
      <c r="D17" s="471" t="s">
        <v>31</v>
      </c>
      <c r="F17" s="471"/>
      <c r="G17" s="471"/>
      <c r="H17" s="472">
        <f>Sheet1!G59</f>
        <v>872</v>
      </c>
      <c r="I17" s="472" t="s">
        <v>190</v>
      </c>
      <c r="J17" s="474">
        <f>ROUND(B17*H17,2)</f>
        <v>3488</v>
      </c>
      <c r="L17" s="459"/>
      <c r="M17" s="838"/>
      <c r="N17" s="836"/>
      <c r="O17" s="837"/>
    </row>
    <row r="18" spans="1:15" ht="14.25" customHeight="1" x14ac:dyDescent="0.2">
      <c r="B18" s="475">
        <v>1</v>
      </c>
      <c r="C18" s="461" t="s">
        <v>190</v>
      </c>
      <c r="D18" s="471" t="s">
        <v>30</v>
      </c>
      <c r="F18" s="471"/>
      <c r="G18" s="471"/>
      <c r="H18" s="472">
        <f>Sheet1!G57</f>
        <v>3703.96</v>
      </c>
      <c r="I18" s="472" t="s">
        <v>190</v>
      </c>
      <c r="J18" s="474">
        <f>ROUND(B18*H18,2)</f>
        <v>3703.96</v>
      </c>
      <c r="L18" s="459"/>
      <c r="M18" s="838"/>
      <c r="N18" s="836"/>
      <c r="O18" s="837"/>
    </row>
    <row r="19" spans="1:15" x14ac:dyDescent="0.2">
      <c r="B19" s="475"/>
      <c r="C19" s="461"/>
      <c r="D19" s="471"/>
      <c r="F19" s="471"/>
      <c r="G19" s="471"/>
      <c r="H19" s="472"/>
      <c r="I19" s="472"/>
      <c r="J19" s="476">
        <f>SUM(J15:J18)</f>
        <v>17549.87</v>
      </c>
      <c r="L19" s="459"/>
      <c r="M19" s="838"/>
      <c r="N19" s="836"/>
      <c r="O19" s="837"/>
    </row>
    <row r="20" spans="1:15" x14ac:dyDescent="0.2">
      <c r="A20" s="448"/>
      <c r="B20" s="468" t="s">
        <v>178</v>
      </c>
      <c r="C20" s="467" t="s">
        <v>628</v>
      </c>
      <c r="J20" s="480">
        <f>(J19+J13)*4.615/100</f>
        <v>826.29129049999983</v>
      </c>
      <c r="L20" s="459"/>
      <c r="M20" s="460"/>
      <c r="N20" s="455"/>
      <c r="O20" s="456"/>
    </row>
    <row r="21" spans="1:15" x14ac:dyDescent="0.2">
      <c r="B21" s="468" t="s">
        <v>49</v>
      </c>
      <c r="C21" s="467" t="s">
        <v>219</v>
      </c>
      <c r="F21" s="471"/>
      <c r="G21" s="471"/>
      <c r="H21" s="471"/>
      <c r="I21" s="471"/>
      <c r="J21" s="481">
        <f>J13+J19+J20</f>
        <v>18730.761290499999</v>
      </c>
      <c r="L21" s="453" t="s">
        <v>458</v>
      </c>
      <c r="M21" s="482" t="s">
        <v>716</v>
      </c>
      <c r="N21" s="455"/>
      <c r="O21" s="456" t="s">
        <v>43</v>
      </c>
    </row>
    <row r="22" spans="1:15" x14ac:dyDescent="0.2">
      <c r="B22" s="468" t="s">
        <v>316</v>
      </c>
      <c r="C22" s="467" t="s">
        <v>220</v>
      </c>
      <c r="D22" s="471"/>
      <c r="F22" s="471"/>
      <c r="G22" s="471"/>
      <c r="H22" s="471"/>
      <c r="I22" s="471"/>
      <c r="J22" s="483">
        <f>J21*10/100</f>
        <v>1873.07612905</v>
      </c>
      <c r="L22" s="484" t="s">
        <v>719</v>
      </c>
      <c r="M22" s="482" t="s">
        <v>717</v>
      </c>
      <c r="N22" s="455"/>
      <c r="O22" s="456"/>
    </row>
    <row r="23" spans="1:15" ht="12.75" customHeight="1" x14ac:dyDescent="0.2">
      <c r="B23" s="471"/>
      <c r="C23" s="467" t="s">
        <v>438</v>
      </c>
      <c r="D23" s="471"/>
      <c r="F23" s="471"/>
      <c r="G23" s="471"/>
      <c r="H23" s="471"/>
      <c r="I23" s="471"/>
      <c r="J23" s="481">
        <f>SUM(J21:J22)</f>
        <v>20603.83741955</v>
      </c>
      <c r="L23" s="459"/>
      <c r="M23" s="839" t="s">
        <v>718</v>
      </c>
      <c r="N23" s="836"/>
      <c r="O23" s="837" t="s">
        <v>43</v>
      </c>
    </row>
    <row r="24" spans="1:15" x14ac:dyDescent="0.2">
      <c r="B24" s="471"/>
      <c r="C24" s="471" t="s">
        <v>102</v>
      </c>
      <c r="D24" s="471"/>
      <c r="F24" s="471"/>
      <c r="G24" s="471"/>
      <c r="H24" s="471"/>
      <c r="I24" s="471"/>
      <c r="J24" s="474">
        <f>J23/100</f>
        <v>206.03837419550001</v>
      </c>
      <c r="L24" s="459"/>
      <c r="M24" s="839"/>
      <c r="N24" s="836"/>
      <c r="O24" s="837"/>
    </row>
    <row r="25" spans="1:15" x14ac:dyDescent="0.2">
      <c r="B25" s="461"/>
      <c r="C25" s="458"/>
      <c r="D25" s="799" t="s">
        <v>61</v>
      </c>
      <c r="E25" s="800"/>
      <c r="F25" s="458"/>
      <c r="G25" s="458"/>
      <c r="H25" s="475"/>
      <c r="I25" s="458"/>
      <c r="J25" s="486">
        <f>ROUND(J24,0)</f>
        <v>206</v>
      </c>
      <c r="L25" s="459"/>
      <c r="M25" s="839"/>
      <c r="N25" s="836"/>
      <c r="O25" s="837"/>
    </row>
    <row r="26" spans="1:15" x14ac:dyDescent="0.2">
      <c r="B26" s="461"/>
      <c r="C26" s="458"/>
      <c r="D26" s="487"/>
      <c r="F26" s="458"/>
      <c r="G26" s="458"/>
      <c r="H26" s="475"/>
      <c r="I26" s="458"/>
      <c r="J26" s="488" t="s">
        <v>195</v>
      </c>
      <c r="L26" s="459"/>
      <c r="M26" s="839"/>
      <c r="N26" s="836"/>
      <c r="O26" s="837"/>
    </row>
    <row r="27" spans="1:15" ht="98.25" customHeight="1" x14ac:dyDescent="0.2">
      <c r="B27" s="798" t="s">
        <v>1060</v>
      </c>
      <c r="C27" s="798"/>
      <c r="D27" s="798"/>
      <c r="E27" s="798"/>
      <c r="F27" s="798"/>
      <c r="G27" s="798"/>
      <c r="H27" s="798"/>
      <c r="I27" s="798"/>
      <c r="J27" s="798"/>
      <c r="L27" s="459"/>
      <c r="M27" s="839"/>
      <c r="N27" s="836"/>
      <c r="O27" s="837"/>
    </row>
    <row r="28" spans="1:15" ht="16.5" customHeight="1" x14ac:dyDescent="0.2">
      <c r="B28" s="797" t="s">
        <v>13</v>
      </c>
      <c r="C28" s="797"/>
      <c r="D28" s="450"/>
      <c r="E28" s="450"/>
      <c r="F28" s="450"/>
      <c r="G28" s="450"/>
      <c r="H28" s="466"/>
      <c r="I28" s="466"/>
      <c r="J28" s="466"/>
      <c r="L28" s="459"/>
      <c r="M28" s="839"/>
      <c r="N28" s="836"/>
      <c r="O28" s="837"/>
    </row>
    <row r="29" spans="1:15" ht="16.5" customHeight="1" x14ac:dyDescent="0.2">
      <c r="B29" s="797" t="s">
        <v>14</v>
      </c>
      <c r="C29" s="797"/>
      <c r="D29" s="797"/>
      <c r="E29" s="797"/>
      <c r="F29" s="467" t="s">
        <v>115</v>
      </c>
      <c r="G29" s="450"/>
      <c r="H29" s="466"/>
      <c r="I29" s="466"/>
      <c r="J29" s="466"/>
      <c r="O29" s="491">
        <v>1.28</v>
      </c>
    </row>
    <row r="30" spans="1:15" ht="18.75" customHeight="1" x14ac:dyDescent="0.2">
      <c r="B30" s="468" t="s">
        <v>188</v>
      </c>
      <c r="C30" s="467" t="s">
        <v>247</v>
      </c>
      <c r="D30" s="450"/>
      <c r="E30" s="450"/>
      <c r="F30" s="450"/>
      <c r="G30" s="450"/>
      <c r="H30" s="466"/>
      <c r="I30" s="466"/>
      <c r="J30" s="466"/>
    </row>
    <row r="31" spans="1:15" ht="15.75" customHeight="1" x14ac:dyDescent="0.2">
      <c r="B31" s="469">
        <v>0.04</v>
      </c>
      <c r="C31" s="470" t="s">
        <v>174</v>
      </c>
      <c r="D31" s="471" t="s">
        <v>248</v>
      </c>
      <c r="F31" s="471"/>
      <c r="G31" s="471"/>
      <c r="H31" s="472">
        <f>Sheet1!$G$48</f>
        <v>730</v>
      </c>
      <c r="I31" s="473" t="s">
        <v>174</v>
      </c>
      <c r="J31" s="472">
        <f>ROUND(B31*H31,2)</f>
        <v>29.2</v>
      </c>
    </row>
    <row r="32" spans="1:15" x14ac:dyDescent="0.2">
      <c r="B32" s="475">
        <v>1</v>
      </c>
      <c r="C32" s="461" t="s">
        <v>174</v>
      </c>
      <c r="D32" s="471" t="s">
        <v>47</v>
      </c>
      <c r="F32" s="471"/>
      <c r="G32" s="471"/>
      <c r="H32" s="472">
        <f>Sheet1!$G$50</f>
        <v>680</v>
      </c>
      <c r="I32" s="473" t="s">
        <v>174</v>
      </c>
      <c r="J32" s="474">
        <f>ROUND(B32*H32,2)</f>
        <v>680</v>
      </c>
    </row>
    <row r="33" spans="1:13" x14ac:dyDescent="0.2">
      <c r="B33" s="475">
        <f>J2</f>
        <v>0</v>
      </c>
      <c r="C33" s="461" t="s">
        <v>43</v>
      </c>
      <c r="D33" s="471" t="s">
        <v>694</v>
      </c>
      <c r="F33" s="471"/>
      <c r="G33" s="471"/>
      <c r="H33" s="472">
        <f>SUM(J31:J32)</f>
        <v>709.2</v>
      </c>
      <c r="I33" s="473"/>
      <c r="J33" s="474">
        <f>ROUND(H33*B33/100,2)</f>
        <v>0</v>
      </c>
    </row>
    <row r="34" spans="1:13" x14ac:dyDescent="0.2">
      <c r="B34" s="475"/>
      <c r="C34" s="461"/>
      <c r="D34" s="471"/>
      <c r="E34" s="471"/>
      <c r="F34" s="471"/>
      <c r="G34" s="471"/>
      <c r="H34" s="472"/>
      <c r="I34" s="473"/>
      <c r="J34" s="476">
        <f>SUM(J31:J33)</f>
        <v>709.2</v>
      </c>
    </row>
    <row r="35" spans="1:13" x14ac:dyDescent="0.2">
      <c r="B35" s="468" t="s">
        <v>189</v>
      </c>
      <c r="C35" s="467" t="s">
        <v>252</v>
      </c>
      <c r="F35" s="471"/>
      <c r="G35" s="471"/>
      <c r="H35" s="471"/>
      <c r="I35" s="471"/>
    </row>
    <row r="36" spans="1:13" ht="28.5" customHeight="1" x14ac:dyDescent="0.2">
      <c r="B36" s="477">
        <v>1.67</v>
      </c>
      <c r="C36" s="478" t="s">
        <v>190</v>
      </c>
      <c r="D36" s="798" t="s">
        <v>450</v>
      </c>
      <c r="E36" s="798"/>
      <c r="F36" s="798"/>
      <c r="G36" s="798"/>
      <c r="H36" s="479">
        <f>Sheet1!G54</f>
        <v>3767.61</v>
      </c>
      <c r="I36" s="479" t="s">
        <v>190</v>
      </c>
      <c r="J36" s="479">
        <f>ROUND(B36*H36,2)</f>
        <v>6291.91</v>
      </c>
    </row>
    <row r="37" spans="1:13" ht="16.5" customHeight="1" x14ac:dyDescent="0.2">
      <c r="B37" s="492">
        <f>F37*G37</f>
        <v>7680</v>
      </c>
      <c r="C37" s="457" t="s">
        <v>55</v>
      </c>
      <c r="D37" s="467" t="s">
        <v>451</v>
      </c>
      <c r="E37" s="485"/>
      <c r="F37" s="450">
        <v>160</v>
      </c>
      <c r="G37" s="450">
        <v>48</v>
      </c>
      <c r="H37" s="472">
        <f>Sheet1!G78</f>
        <v>8.9</v>
      </c>
      <c r="I37" s="472" t="s">
        <v>55</v>
      </c>
      <c r="J37" s="472">
        <f>ROUND(B37*H37,2)</f>
        <v>68352</v>
      </c>
    </row>
    <row r="38" spans="1:13" ht="31.5" customHeight="1" x14ac:dyDescent="0.2">
      <c r="B38" s="469"/>
      <c r="C38" s="470"/>
      <c r="D38" s="798" t="s">
        <v>56</v>
      </c>
      <c r="E38" s="798"/>
      <c r="F38" s="798"/>
      <c r="G38" s="798"/>
      <c r="H38" s="479"/>
      <c r="I38" s="474"/>
      <c r="J38" s="472">
        <f>ROUND(J37*10/100,2)</f>
        <v>6835.2</v>
      </c>
      <c r="M38" s="489">
        <f>24*0.15*0.15</f>
        <v>0.53999999999999992</v>
      </c>
    </row>
    <row r="39" spans="1:13" ht="18" customHeight="1" x14ac:dyDescent="0.2">
      <c r="B39" s="477">
        <v>0.5</v>
      </c>
      <c r="C39" s="478" t="s">
        <v>190</v>
      </c>
      <c r="D39" s="798" t="s">
        <v>15</v>
      </c>
      <c r="E39" s="798"/>
      <c r="F39" s="798"/>
      <c r="G39" s="798"/>
      <c r="H39" s="479">
        <f>Sheet1!G52</f>
        <v>3151.13</v>
      </c>
      <c r="I39" s="479" t="s">
        <v>190</v>
      </c>
      <c r="J39" s="479">
        <f>ROUND(B39*H39,2)</f>
        <v>1575.57</v>
      </c>
    </row>
    <row r="40" spans="1:13" ht="18" customHeight="1" x14ac:dyDescent="0.2">
      <c r="B40" s="477">
        <v>1</v>
      </c>
      <c r="C40" s="478" t="s">
        <v>190</v>
      </c>
      <c r="D40" s="798" t="s">
        <v>16</v>
      </c>
      <c r="E40" s="798"/>
      <c r="F40" s="798"/>
      <c r="G40" s="798"/>
      <c r="H40" s="479">
        <f>Sheet1!G53</f>
        <v>4066</v>
      </c>
      <c r="I40" s="479" t="s">
        <v>190</v>
      </c>
      <c r="J40" s="479">
        <f>ROUND(B40*H40,2)</f>
        <v>4066</v>
      </c>
    </row>
    <row r="41" spans="1:13" ht="18" customHeight="1" x14ac:dyDescent="0.2">
      <c r="B41" s="475">
        <v>4</v>
      </c>
      <c r="C41" s="461" t="s">
        <v>190</v>
      </c>
      <c r="D41" s="471" t="s">
        <v>31</v>
      </c>
      <c r="F41" s="471"/>
      <c r="G41" s="471"/>
      <c r="H41" s="472">
        <f>Sheet1!G59</f>
        <v>872</v>
      </c>
      <c r="I41" s="472" t="s">
        <v>190</v>
      </c>
      <c r="J41" s="474">
        <f>ROUND(B41*H41,2)</f>
        <v>3488</v>
      </c>
    </row>
    <row r="42" spans="1:13" ht="18" customHeight="1" x14ac:dyDescent="0.2">
      <c r="B42" s="475">
        <v>1</v>
      </c>
      <c r="C42" s="461" t="s">
        <v>190</v>
      </c>
      <c r="D42" s="471" t="s">
        <v>30</v>
      </c>
      <c r="F42" s="471"/>
      <c r="G42" s="471"/>
      <c r="H42" s="472">
        <f>Sheet1!G57</f>
        <v>3703.96</v>
      </c>
      <c r="I42" s="472" t="s">
        <v>190</v>
      </c>
      <c r="J42" s="474">
        <f>ROUND(B42*H42,2)</f>
        <v>3703.96</v>
      </c>
    </row>
    <row r="43" spans="1:13" x14ac:dyDescent="0.2">
      <c r="D43" s="471"/>
      <c r="F43" s="471"/>
      <c r="G43" s="471"/>
      <c r="H43" s="472"/>
      <c r="I43" s="472"/>
      <c r="J43" s="476">
        <f>SUM(J36:J42)</f>
        <v>94312.640000000014</v>
      </c>
    </row>
    <row r="44" spans="1:13" x14ac:dyDescent="0.2">
      <c r="A44" s="448"/>
      <c r="B44" s="468" t="s">
        <v>49</v>
      </c>
      <c r="C44" s="467" t="s">
        <v>629</v>
      </c>
      <c r="J44" s="480">
        <f>(J43+J34)*4.615/100</f>
        <v>4385.2579160000005</v>
      </c>
    </row>
    <row r="45" spans="1:13" x14ac:dyDescent="0.2">
      <c r="B45" s="468" t="s">
        <v>316</v>
      </c>
      <c r="C45" s="467" t="s">
        <v>319</v>
      </c>
      <c r="F45" s="471"/>
      <c r="G45" s="471"/>
      <c r="H45" s="471"/>
      <c r="I45" s="471"/>
      <c r="J45" s="481">
        <f>J44+J43+J34</f>
        <v>99407.097916000013</v>
      </c>
    </row>
    <row r="46" spans="1:13" x14ac:dyDescent="0.2">
      <c r="B46" s="468" t="s">
        <v>317</v>
      </c>
      <c r="C46" s="467" t="s">
        <v>318</v>
      </c>
      <c r="D46" s="471"/>
      <c r="F46" s="471"/>
      <c r="G46" s="471"/>
      <c r="H46" s="471"/>
      <c r="I46" s="471"/>
      <c r="J46" s="483">
        <f>J45*10/100</f>
        <v>9940.7097916000002</v>
      </c>
    </row>
    <row r="47" spans="1:13" x14ac:dyDescent="0.2">
      <c r="B47" s="471"/>
      <c r="C47" s="467" t="s">
        <v>320</v>
      </c>
      <c r="D47" s="471"/>
      <c r="F47" s="471"/>
      <c r="G47" s="471"/>
      <c r="H47" s="471"/>
      <c r="I47" s="471"/>
      <c r="J47" s="481">
        <f>SUM(J45:J46)</f>
        <v>109347.80770760002</v>
      </c>
    </row>
    <row r="48" spans="1:13" x14ac:dyDescent="0.2">
      <c r="B48" s="471"/>
      <c r="C48" s="471" t="s">
        <v>102</v>
      </c>
      <c r="D48" s="471"/>
      <c r="F48" s="471"/>
      <c r="G48" s="471"/>
      <c r="H48" s="471"/>
      <c r="I48" s="471"/>
      <c r="J48" s="474">
        <f>J47/100</f>
        <v>1093.4780770760001</v>
      </c>
    </row>
    <row r="49" spans="1:12" x14ac:dyDescent="0.2">
      <c r="B49" s="461"/>
      <c r="C49" s="458"/>
      <c r="D49" s="799" t="s">
        <v>61</v>
      </c>
      <c r="E49" s="799"/>
      <c r="F49" s="458"/>
      <c r="G49" s="458"/>
      <c r="H49" s="475"/>
      <c r="I49" s="458"/>
      <c r="J49" s="486">
        <f>ROUND(J48,0)</f>
        <v>1093</v>
      </c>
    </row>
    <row r="50" spans="1:12" x14ac:dyDescent="0.2">
      <c r="B50" s="461"/>
      <c r="C50" s="458"/>
      <c r="D50" s="487"/>
      <c r="F50" s="458"/>
      <c r="G50" s="458"/>
      <c r="H50" s="475"/>
      <c r="I50" s="458"/>
      <c r="J50" s="488" t="s">
        <v>195</v>
      </c>
    </row>
    <row r="51" spans="1:12" ht="58.5" hidden="1" customHeight="1" x14ac:dyDescent="0.2">
      <c r="B51" s="794" t="s">
        <v>1017</v>
      </c>
      <c r="C51" s="794"/>
      <c r="D51" s="794"/>
      <c r="E51" s="794"/>
      <c r="F51" s="794"/>
      <c r="G51" s="794"/>
      <c r="H51" s="794"/>
      <c r="I51" s="794"/>
      <c r="J51" s="794"/>
    </row>
    <row r="52" spans="1:12" ht="16.5" hidden="1" customHeight="1" x14ac:dyDescent="0.2">
      <c r="B52" s="797" t="s">
        <v>13</v>
      </c>
      <c r="C52" s="797"/>
      <c r="D52" s="450"/>
      <c r="E52" s="450"/>
      <c r="F52" s="450"/>
      <c r="G52" s="450"/>
      <c r="H52" s="466"/>
      <c r="I52" s="466"/>
      <c r="J52" s="466"/>
      <c r="L52" s="489"/>
    </row>
    <row r="53" spans="1:12" ht="16.5" hidden="1" customHeight="1" x14ac:dyDescent="0.2">
      <c r="B53" s="797" t="s">
        <v>105</v>
      </c>
      <c r="C53" s="797"/>
      <c r="D53" s="797"/>
      <c r="E53" s="797"/>
      <c r="F53" s="467" t="s">
        <v>1016</v>
      </c>
      <c r="G53" s="450"/>
      <c r="H53" s="466"/>
      <c r="I53" s="466"/>
      <c r="J53" s="466"/>
      <c r="L53" s="489"/>
    </row>
    <row r="54" spans="1:12" ht="18.75" hidden="1" customHeight="1" x14ac:dyDescent="0.2">
      <c r="B54" s="468" t="s">
        <v>188</v>
      </c>
      <c r="C54" s="467" t="s">
        <v>247</v>
      </c>
      <c r="D54" s="450"/>
      <c r="E54" s="450"/>
      <c r="F54" s="450"/>
      <c r="G54" s="450"/>
      <c r="H54" s="466"/>
      <c r="I54" s="466"/>
      <c r="J54" s="466"/>
      <c r="L54" s="489"/>
    </row>
    <row r="55" spans="1:12" ht="18.75" hidden="1" customHeight="1" x14ac:dyDescent="0.2">
      <c r="B55" s="469">
        <v>0.08</v>
      </c>
      <c r="C55" s="470" t="s">
        <v>174</v>
      </c>
      <c r="D55" s="471"/>
      <c r="E55" s="471" t="s">
        <v>248</v>
      </c>
      <c r="F55" s="471"/>
      <c r="G55" s="471"/>
      <c r="H55" s="472">
        <f>Sheet1!G48</f>
        <v>730</v>
      </c>
      <c r="I55" s="473" t="s">
        <v>174</v>
      </c>
      <c r="J55" s="472">
        <f>ROUND(B55*H55,2)</f>
        <v>58.4</v>
      </c>
      <c r="L55" s="489"/>
    </row>
    <row r="56" spans="1:12" ht="19.5" hidden="1" customHeight="1" x14ac:dyDescent="0.2">
      <c r="B56" s="475">
        <v>2</v>
      </c>
      <c r="C56" s="461" t="s">
        <v>174</v>
      </c>
      <c r="D56" s="471"/>
      <c r="E56" s="471" t="s">
        <v>47</v>
      </c>
      <c r="F56" s="471"/>
      <c r="G56" s="471"/>
      <c r="H56" s="472">
        <f>Sheet1!G50</f>
        <v>680</v>
      </c>
      <c r="I56" s="473" t="s">
        <v>174</v>
      </c>
      <c r="J56" s="472">
        <f>ROUND(B56*H56,2)</f>
        <v>1360</v>
      </c>
      <c r="L56" s="489"/>
    </row>
    <row r="57" spans="1:12" hidden="1" x14ac:dyDescent="0.2">
      <c r="B57" s="475">
        <f>J2</f>
        <v>0</v>
      </c>
      <c r="C57" s="461" t="s">
        <v>43</v>
      </c>
      <c r="D57" s="471" t="s">
        <v>694</v>
      </c>
      <c r="F57" s="471"/>
      <c r="G57" s="471"/>
      <c r="H57" s="472">
        <f>SUM(J55:J56)</f>
        <v>1418.4</v>
      </c>
      <c r="I57" s="473"/>
      <c r="J57" s="474">
        <f>ROUND(H57*B57/100,2)</f>
        <v>0</v>
      </c>
      <c r="L57" s="489"/>
    </row>
    <row r="58" spans="1:12" hidden="1" x14ac:dyDescent="0.2">
      <c r="B58" s="474"/>
      <c r="C58" s="461"/>
      <c r="D58" s="471"/>
      <c r="E58" s="471"/>
      <c r="F58" s="471"/>
      <c r="G58" s="471"/>
      <c r="H58" s="472"/>
      <c r="I58" s="473"/>
      <c r="J58" s="476">
        <f>SUM(J55:J57)</f>
        <v>1418.4</v>
      </c>
      <c r="L58" s="489"/>
    </row>
    <row r="59" spans="1:12" hidden="1" x14ac:dyDescent="0.2">
      <c r="B59" s="468" t="s">
        <v>189</v>
      </c>
      <c r="C59" s="467" t="s">
        <v>252</v>
      </c>
      <c r="F59" s="471"/>
      <c r="G59" s="471"/>
      <c r="H59" s="471"/>
      <c r="I59" s="471"/>
      <c r="J59" s="494"/>
      <c r="L59" s="489"/>
    </row>
    <row r="60" spans="1:12" ht="27.75" hidden="1" customHeight="1" x14ac:dyDescent="0.2">
      <c r="B60" s="477">
        <v>6</v>
      </c>
      <c r="C60" s="478" t="s">
        <v>190</v>
      </c>
      <c r="D60" s="798" t="s">
        <v>452</v>
      </c>
      <c r="E60" s="798"/>
      <c r="F60" s="798"/>
      <c r="G60" s="798"/>
      <c r="H60" s="479">
        <f>H36</f>
        <v>3767.61</v>
      </c>
      <c r="I60" s="479" t="s">
        <v>190</v>
      </c>
      <c r="J60" s="495">
        <f>ROUND(B60*H60,2)</f>
        <v>22605.66</v>
      </c>
      <c r="L60" s="489"/>
    </row>
    <row r="61" spans="1:12" hidden="1" x14ac:dyDescent="0.2">
      <c r="B61" s="474"/>
      <c r="C61" s="461"/>
      <c r="D61" s="471"/>
      <c r="F61" s="471"/>
      <c r="G61" s="471"/>
      <c r="H61" s="472"/>
      <c r="I61" s="472"/>
    </row>
    <row r="62" spans="1:12" hidden="1" x14ac:dyDescent="0.2">
      <c r="A62" s="448"/>
      <c r="B62" s="468" t="s">
        <v>178</v>
      </c>
      <c r="C62" s="467" t="s">
        <v>630</v>
      </c>
      <c r="J62" s="480">
        <f>(J58+J60)*4.615/100</f>
        <v>1108.7103690000001</v>
      </c>
    </row>
    <row r="63" spans="1:12" hidden="1" x14ac:dyDescent="0.2">
      <c r="B63" s="468" t="s">
        <v>49</v>
      </c>
      <c r="C63" s="467" t="s">
        <v>219</v>
      </c>
      <c r="F63" s="471"/>
      <c r="G63" s="471"/>
      <c r="H63" s="471"/>
      <c r="I63" s="471"/>
      <c r="J63" s="481">
        <f>J58+J60+J62</f>
        <v>25132.770369000002</v>
      </c>
    </row>
    <row r="64" spans="1:12" hidden="1" x14ac:dyDescent="0.2">
      <c r="B64" s="468" t="s">
        <v>316</v>
      </c>
      <c r="C64" s="467" t="s">
        <v>220</v>
      </c>
      <c r="D64" s="471"/>
      <c r="F64" s="471"/>
      <c r="G64" s="471"/>
      <c r="H64" s="471"/>
      <c r="I64" s="471"/>
      <c r="J64" s="483">
        <f>J63*10/100</f>
        <v>2513.2770369000004</v>
      </c>
    </row>
    <row r="65" spans="2:10" hidden="1" x14ac:dyDescent="0.2">
      <c r="B65" s="471"/>
      <c r="C65" s="467" t="s">
        <v>389</v>
      </c>
      <c r="D65" s="471"/>
      <c r="F65" s="471"/>
      <c r="G65" s="471"/>
      <c r="H65" s="471"/>
      <c r="I65" s="471"/>
      <c r="J65" s="481">
        <f>SUM(J63:J64)</f>
        <v>27646.047405900001</v>
      </c>
    </row>
    <row r="66" spans="2:10" hidden="1" x14ac:dyDescent="0.2">
      <c r="B66" s="471"/>
      <c r="C66" s="471" t="s">
        <v>102</v>
      </c>
      <c r="D66" s="471"/>
      <c r="F66" s="471"/>
      <c r="G66" s="471"/>
      <c r="H66" s="471"/>
      <c r="I66" s="471"/>
      <c r="J66" s="474">
        <f>J65/360</f>
        <v>76.794576127500008</v>
      </c>
    </row>
    <row r="67" spans="2:10" hidden="1" x14ac:dyDescent="0.2">
      <c r="B67" s="474"/>
      <c r="C67" s="461"/>
      <c r="D67" s="799" t="s">
        <v>61</v>
      </c>
      <c r="E67" s="800"/>
      <c r="F67" s="458"/>
      <c r="G67" s="458"/>
      <c r="H67" s="475"/>
      <c r="I67" s="458"/>
      <c r="J67" s="486">
        <f>ROUND(J66,1)</f>
        <v>76.8</v>
      </c>
    </row>
    <row r="68" spans="2:10" hidden="1" x14ac:dyDescent="0.2">
      <c r="B68" s="474"/>
      <c r="C68" s="461"/>
      <c r="D68" s="487"/>
      <c r="F68" s="458"/>
      <c r="G68" s="458"/>
      <c r="H68" s="475"/>
      <c r="I68" s="458"/>
      <c r="J68" s="488" t="s">
        <v>195</v>
      </c>
    </row>
    <row r="69" spans="2:10" x14ac:dyDescent="0.2">
      <c r="B69" s="810" t="s">
        <v>1061</v>
      </c>
      <c r="C69" s="810"/>
      <c r="D69" s="810"/>
      <c r="E69" s="810"/>
      <c r="F69" s="810"/>
      <c r="G69" s="810"/>
      <c r="H69" s="810"/>
      <c r="I69" s="810"/>
      <c r="J69" s="810"/>
    </row>
    <row r="70" spans="2:10" x14ac:dyDescent="0.2">
      <c r="B70" s="810"/>
      <c r="C70" s="810"/>
      <c r="D70" s="810"/>
      <c r="E70" s="810"/>
      <c r="F70" s="810"/>
      <c r="G70" s="810"/>
      <c r="H70" s="810"/>
      <c r="I70" s="810"/>
      <c r="J70" s="810"/>
    </row>
    <row r="71" spans="2:10" ht="20.25" customHeight="1" x14ac:dyDescent="0.2">
      <c r="B71" s="810"/>
      <c r="C71" s="810"/>
      <c r="D71" s="810"/>
      <c r="E71" s="810"/>
      <c r="F71" s="810"/>
      <c r="G71" s="810"/>
      <c r="H71" s="810"/>
      <c r="I71" s="810"/>
      <c r="J71" s="810"/>
    </row>
    <row r="72" spans="2:10" ht="13.5" customHeight="1" x14ac:dyDescent="0.2">
      <c r="B72" s="797" t="s">
        <v>13</v>
      </c>
      <c r="C72" s="797"/>
      <c r="D72" s="450"/>
      <c r="E72" s="450"/>
      <c r="F72" s="450"/>
      <c r="G72" s="450"/>
      <c r="H72" s="466"/>
      <c r="I72" s="466"/>
      <c r="J72" s="466"/>
    </row>
    <row r="73" spans="2:10" ht="13.5" customHeight="1" x14ac:dyDescent="0.2">
      <c r="B73" s="797" t="s">
        <v>105</v>
      </c>
      <c r="C73" s="797"/>
      <c r="D73" s="797"/>
      <c r="E73" s="797"/>
      <c r="F73" s="467" t="s">
        <v>106</v>
      </c>
      <c r="G73" s="450"/>
      <c r="H73" s="466"/>
      <c r="I73" s="466"/>
      <c r="J73" s="466"/>
    </row>
    <row r="74" spans="2:10" ht="13.5" customHeight="1" x14ac:dyDescent="0.2">
      <c r="B74" s="468" t="s">
        <v>188</v>
      </c>
      <c r="C74" s="467" t="s">
        <v>247</v>
      </c>
      <c r="D74" s="450"/>
      <c r="E74" s="450"/>
      <c r="F74" s="450"/>
      <c r="G74" s="450"/>
      <c r="H74" s="466"/>
      <c r="I74" s="466"/>
      <c r="J74" s="466"/>
    </row>
    <row r="75" spans="2:10" ht="13.5" customHeight="1" x14ac:dyDescent="0.2">
      <c r="B75" s="469">
        <v>0.08</v>
      </c>
      <c r="C75" s="470" t="s">
        <v>174</v>
      </c>
      <c r="D75" s="471"/>
      <c r="E75" s="471" t="s">
        <v>248</v>
      </c>
      <c r="F75" s="471"/>
      <c r="G75" s="471"/>
      <c r="H75" s="472">
        <f>Sheet1!G48</f>
        <v>730</v>
      </c>
      <c r="I75" s="473" t="s">
        <v>174</v>
      </c>
      <c r="J75" s="474">
        <f>ROUND(B75*H75,2)</f>
        <v>58.4</v>
      </c>
    </row>
    <row r="76" spans="2:10" ht="13.5" customHeight="1" x14ac:dyDescent="0.2">
      <c r="B76" s="475">
        <v>2</v>
      </c>
      <c r="C76" s="461" t="s">
        <v>174</v>
      </c>
      <c r="D76" s="471"/>
      <c r="E76" s="471" t="s">
        <v>47</v>
      </c>
      <c r="F76" s="471"/>
      <c r="G76" s="471"/>
      <c r="H76" s="472">
        <f>Sheet1!G50</f>
        <v>680</v>
      </c>
      <c r="I76" s="473" t="s">
        <v>174</v>
      </c>
      <c r="J76" s="474">
        <f>ROUND(B76*H76,2)</f>
        <v>1360</v>
      </c>
    </row>
    <row r="77" spans="2:10" ht="13.5" customHeight="1" x14ac:dyDescent="0.2">
      <c r="B77" s="475">
        <f>J2</f>
        <v>0</v>
      </c>
      <c r="C77" s="461" t="s">
        <v>43</v>
      </c>
      <c r="D77" s="471" t="s">
        <v>694</v>
      </c>
      <c r="F77" s="471"/>
      <c r="G77" s="471"/>
      <c r="H77" s="472">
        <f>SUM(J75:J76)</f>
        <v>1418.4</v>
      </c>
      <c r="I77" s="473"/>
      <c r="J77" s="474">
        <f>ROUND(H77*B77/100,2)</f>
        <v>0</v>
      </c>
    </row>
    <row r="78" spans="2:10" ht="13.5" customHeight="1" x14ac:dyDescent="0.2">
      <c r="B78" s="474"/>
      <c r="C78" s="461"/>
      <c r="D78" s="471"/>
      <c r="E78" s="471"/>
      <c r="F78" s="471"/>
      <c r="G78" s="471"/>
      <c r="H78" s="472"/>
      <c r="I78" s="473"/>
      <c r="J78" s="476">
        <f>SUM(J75:J77)</f>
        <v>1418.4</v>
      </c>
    </row>
    <row r="79" spans="2:10" ht="13.5" customHeight="1" x14ac:dyDescent="0.2">
      <c r="B79" s="468" t="s">
        <v>189</v>
      </c>
      <c r="C79" s="467" t="s">
        <v>252</v>
      </c>
      <c r="F79" s="471"/>
      <c r="G79" s="471"/>
      <c r="H79" s="471"/>
      <c r="I79" s="471"/>
    </row>
    <row r="80" spans="2:10" ht="29.25" customHeight="1" x14ac:dyDescent="0.2">
      <c r="B80" s="477">
        <v>6</v>
      </c>
      <c r="C80" s="478" t="s">
        <v>190</v>
      </c>
      <c r="D80" s="798" t="s">
        <v>450</v>
      </c>
      <c r="E80" s="798"/>
      <c r="F80" s="798"/>
      <c r="G80" s="798"/>
      <c r="H80" s="479">
        <f>Sheet1!G54</f>
        <v>3767.61</v>
      </c>
      <c r="I80" s="479" t="s">
        <v>190</v>
      </c>
      <c r="J80" s="497">
        <f>ROUND(B80*H80,2)</f>
        <v>22605.66</v>
      </c>
    </row>
    <row r="81" spans="1:12" ht="13.5" customHeight="1" x14ac:dyDescent="0.2">
      <c r="B81" s="477">
        <v>16</v>
      </c>
      <c r="C81" s="478" t="s">
        <v>107</v>
      </c>
      <c r="D81" s="798" t="s">
        <v>108</v>
      </c>
      <c r="E81" s="798"/>
      <c r="F81" s="798"/>
      <c r="G81" s="798"/>
      <c r="H81" s="479">
        <f>Sheet1!G56</f>
        <v>1361.53</v>
      </c>
      <c r="I81" s="479" t="s">
        <v>109</v>
      </c>
      <c r="J81" s="479">
        <f>ROUND(B81*H81,2)</f>
        <v>21784.48</v>
      </c>
    </row>
    <row r="82" spans="1:12" ht="13.5" customHeight="1" x14ac:dyDescent="0.2">
      <c r="B82" s="479"/>
      <c r="C82" s="478"/>
      <c r="D82" s="464"/>
      <c r="E82" s="464"/>
      <c r="F82" s="464"/>
      <c r="G82" s="464"/>
      <c r="H82" s="479"/>
      <c r="I82" s="479"/>
      <c r="J82" s="498">
        <f>SUM(J80:J81)</f>
        <v>44390.14</v>
      </c>
    </row>
    <row r="83" spans="1:12" x14ac:dyDescent="0.2">
      <c r="A83" s="448"/>
      <c r="B83" s="468" t="s">
        <v>178</v>
      </c>
      <c r="C83" s="467" t="s">
        <v>628</v>
      </c>
      <c r="J83" s="480">
        <f>(J78+J82)*4.615/100</f>
        <v>2114.0641210000003</v>
      </c>
    </row>
    <row r="84" spans="1:12" x14ac:dyDescent="0.2">
      <c r="B84" s="468" t="s">
        <v>49</v>
      </c>
      <c r="C84" s="467" t="s">
        <v>219</v>
      </c>
      <c r="F84" s="471"/>
      <c r="G84" s="471"/>
      <c r="H84" s="471"/>
      <c r="I84" s="471"/>
      <c r="J84" s="481">
        <f>J78+J82+J83</f>
        <v>47922.604121000004</v>
      </c>
    </row>
    <row r="85" spans="1:12" x14ac:dyDescent="0.2">
      <c r="B85" s="468" t="s">
        <v>316</v>
      </c>
      <c r="C85" s="467" t="s">
        <v>220</v>
      </c>
      <c r="D85" s="471"/>
      <c r="F85" s="471"/>
      <c r="G85" s="471"/>
      <c r="H85" s="471"/>
      <c r="I85" s="471"/>
      <c r="J85" s="483">
        <f>J84*10/100</f>
        <v>4792.2604121000004</v>
      </c>
    </row>
    <row r="86" spans="1:12" x14ac:dyDescent="0.2">
      <c r="B86" s="471"/>
      <c r="C86" s="467" t="s">
        <v>439</v>
      </c>
      <c r="D86" s="471"/>
      <c r="F86" s="471"/>
      <c r="G86" s="471"/>
      <c r="H86" s="471"/>
      <c r="I86" s="471"/>
      <c r="J86" s="481">
        <f>SUM(J84:J85)</f>
        <v>52714.864533100001</v>
      </c>
    </row>
    <row r="87" spans="1:12" x14ac:dyDescent="0.2">
      <c r="B87" s="471"/>
      <c r="C87" s="471" t="s">
        <v>102</v>
      </c>
      <c r="D87" s="471"/>
      <c r="F87" s="471"/>
      <c r="G87" s="471"/>
      <c r="H87" s="471"/>
      <c r="I87" s="471"/>
      <c r="J87" s="476">
        <f>J86/360</f>
        <v>146.4301792586111</v>
      </c>
    </row>
    <row r="88" spans="1:12" x14ac:dyDescent="0.2">
      <c r="B88" s="474"/>
      <c r="C88" s="461"/>
      <c r="D88" s="799" t="s">
        <v>61</v>
      </c>
      <c r="E88" s="800"/>
      <c r="F88" s="458"/>
      <c r="G88" s="458"/>
      <c r="H88" s="475"/>
      <c r="I88" s="458"/>
      <c r="J88" s="483">
        <f>ROUND(J87,1)</f>
        <v>146.4</v>
      </c>
    </row>
    <row r="89" spans="1:12" x14ac:dyDescent="0.2">
      <c r="B89" s="474"/>
      <c r="C89" s="461"/>
      <c r="D89" s="487"/>
      <c r="F89" s="458"/>
      <c r="G89" s="458"/>
      <c r="H89" s="475"/>
      <c r="I89" s="458"/>
      <c r="J89" s="499" t="s">
        <v>195</v>
      </c>
    </row>
    <row r="90" spans="1:12" ht="84" hidden="1" customHeight="1" x14ac:dyDescent="0.2">
      <c r="A90" s="450">
        <v>5</v>
      </c>
      <c r="B90" s="798" t="s">
        <v>1062</v>
      </c>
      <c r="C90" s="798"/>
      <c r="D90" s="798"/>
      <c r="E90" s="798"/>
      <c r="F90" s="798"/>
      <c r="G90" s="798"/>
      <c r="H90" s="798"/>
      <c r="I90" s="798"/>
      <c r="J90" s="798"/>
      <c r="L90" s="449">
        <f>384/300</f>
        <v>1.28</v>
      </c>
    </row>
    <row r="91" spans="1:12" hidden="1" x14ac:dyDescent="0.2">
      <c r="B91" s="470" t="s">
        <v>187</v>
      </c>
      <c r="D91" s="471"/>
      <c r="F91" s="471"/>
      <c r="G91" s="471"/>
      <c r="H91" s="471"/>
      <c r="I91" s="471"/>
    </row>
    <row r="92" spans="1:12" hidden="1" x14ac:dyDescent="0.2">
      <c r="B92" s="457" t="s">
        <v>173</v>
      </c>
      <c r="D92" s="471"/>
      <c r="F92" s="467" t="s">
        <v>110</v>
      </c>
      <c r="G92" s="471"/>
      <c r="H92" s="471"/>
      <c r="I92" s="471"/>
    </row>
    <row r="93" spans="1:12" hidden="1" x14ac:dyDescent="0.2">
      <c r="B93" s="468" t="s">
        <v>188</v>
      </c>
      <c r="C93" s="467" t="s">
        <v>247</v>
      </c>
      <c r="D93" s="450"/>
      <c r="E93" s="450"/>
      <c r="F93" s="450"/>
      <c r="G93" s="450"/>
      <c r="H93" s="466"/>
      <c r="I93" s="466"/>
      <c r="J93" s="466"/>
    </row>
    <row r="94" spans="1:12" hidden="1" x14ac:dyDescent="0.2">
      <c r="B94" s="469">
        <v>0.4</v>
      </c>
      <c r="C94" s="470" t="s">
        <v>174</v>
      </c>
      <c r="D94" s="471" t="s">
        <v>248</v>
      </c>
      <c r="F94" s="471"/>
      <c r="G94" s="471"/>
      <c r="H94" s="472">
        <f>Sheet1!$G$48</f>
        <v>730</v>
      </c>
      <c r="I94" s="473" t="s">
        <v>174</v>
      </c>
      <c r="J94" s="474">
        <f>ROUND(B94*H94,2)</f>
        <v>292</v>
      </c>
    </row>
    <row r="95" spans="1:12" hidden="1" x14ac:dyDescent="0.2">
      <c r="B95" s="469">
        <v>2</v>
      </c>
      <c r="C95" s="470" t="s">
        <v>174</v>
      </c>
      <c r="D95" s="471" t="s">
        <v>257</v>
      </c>
      <c r="F95" s="471"/>
      <c r="G95" s="471"/>
      <c r="H95" s="472">
        <f>Sheet1!$G$49</f>
        <v>763</v>
      </c>
      <c r="I95" s="473" t="s">
        <v>174</v>
      </c>
      <c r="J95" s="474">
        <f>ROUND(B95*H95,2)</f>
        <v>1526</v>
      </c>
    </row>
    <row r="96" spans="1:12" hidden="1" x14ac:dyDescent="0.2">
      <c r="B96" s="475">
        <v>8</v>
      </c>
      <c r="C96" s="461" t="s">
        <v>174</v>
      </c>
      <c r="D96" s="471" t="s">
        <v>47</v>
      </c>
      <c r="F96" s="471"/>
      <c r="G96" s="471"/>
      <c r="H96" s="472">
        <f>Sheet1!$G$50</f>
        <v>680</v>
      </c>
      <c r="I96" s="473" t="s">
        <v>174</v>
      </c>
      <c r="J96" s="474">
        <f>ROUND(B96*H96,2)</f>
        <v>5440</v>
      </c>
    </row>
    <row r="97" spans="2:12" hidden="1" x14ac:dyDescent="0.2">
      <c r="B97" s="475">
        <f>J2</f>
        <v>0</v>
      </c>
      <c r="C97" s="461" t="s">
        <v>43</v>
      </c>
      <c r="D97" s="471" t="s">
        <v>694</v>
      </c>
      <c r="F97" s="471"/>
      <c r="G97" s="471"/>
      <c r="H97" s="472">
        <f>SUM(J94:J96)</f>
        <v>7258</v>
      </c>
      <c r="I97" s="473"/>
      <c r="J97" s="474">
        <f>ROUND(H97*B97/100,2)</f>
        <v>0</v>
      </c>
    </row>
    <row r="98" spans="2:12" hidden="1" x14ac:dyDescent="0.2">
      <c r="B98" s="471"/>
      <c r="C98" s="471"/>
      <c r="D98" s="471" t="s">
        <v>44</v>
      </c>
      <c r="F98" s="471"/>
      <c r="G98" s="471"/>
      <c r="H98" s="471"/>
      <c r="I98" s="471"/>
      <c r="J98" s="476">
        <f>SUM(J94:J96)</f>
        <v>7258</v>
      </c>
    </row>
    <row r="99" spans="2:12" hidden="1" x14ac:dyDescent="0.2">
      <c r="B99" s="468" t="s">
        <v>189</v>
      </c>
      <c r="C99" s="467" t="s">
        <v>252</v>
      </c>
      <c r="F99" s="471"/>
      <c r="G99" s="471"/>
      <c r="H99" s="471"/>
      <c r="I99" s="471"/>
    </row>
    <row r="100" spans="2:12" hidden="1" x14ac:dyDescent="0.2">
      <c r="B100" s="475">
        <v>6</v>
      </c>
      <c r="C100" s="461" t="s">
        <v>190</v>
      </c>
      <c r="D100" s="471" t="s">
        <v>29</v>
      </c>
      <c r="F100" s="471"/>
      <c r="G100" s="471"/>
      <c r="H100" s="472">
        <f>Sheet1!G53</f>
        <v>4066</v>
      </c>
      <c r="I100" s="472" t="s">
        <v>190</v>
      </c>
      <c r="J100" s="474">
        <f>ROUND(B100*H100,2)</f>
        <v>24396</v>
      </c>
    </row>
    <row r="101" spans="2:12" hidden="1" x14ac:dyDescent="0.2">
      <c r="B101" s="475">
        <v>12</v>
      </c>
      <c r="C101" s="461" t="s">
        <v>190</v>
      </c>
      <c r="D101" s="471" t="s">
        <v>223</v>
      </c>
      <c r="F101" s="471"/>
      <c r="G101" s="471"/>
      <c r="H101" s="472">
        <f>Sheet1!G61</f>
        <v>581</v>
      </c>
      <c r="I101" s="472" t="s">
        <v>190</v>
      </c>
      <c r="J101" s="474">
        <f>ROUND(B101*H101,2)</f>
        <v>6972</v>
      </c>
    </row>
    <row r="102" spans="2:12" hidden="1" x14ac:dyDescent="0.2">
      <c r="B102" s="475">
        <v>6</v>
      </c>
      <c r="C102" s="461" t="s">
        <v>190</v>
      </c>
      <c r="D102" s="471" t="s">
        <v>30</v>
      </c>
      <c r="F102" s="471"/>
      <c r="G102" s="471"/>
      <c r="H102" s="472">
        <f>Sheet1!G57</f>
        <v>3703.96</v>
      </c>
      <c r="I102" s="472" t="s">
        <v>190</v>
      </c>
      <c r="J102" s="474">
        <f>ROUND(B102*H102,2)</f>
        <v>22223.759999999998</v>
      </c>
    </row>
    <row r="103" spans="2:12" hidden="1" x14ac:dyDescent="0.2">
      <c r="B103" s="475">
        <v>3</v>
      </c>
      <c r="C103" s="461" t="s">
        <v>190</v>
      </c>
      <c r="D103" s="471" t="s">
        <v>31</v>
      </c>
      <c r="F103" s="471"/>
      <c r="G103" s="471"/>
      <c r="H103" s="472">
        <f>Sheet1!G59</f>
        <v>872</v>
      </c>
      <c r="I103" s="472" t="s">
        <v>190</v>
      </c>
      <c r="J103" s="474">
        <f>ROUND(B103*H103,2)</f>
        <v>2616</v>
      </c>
    </row>
    <row r="104" spans="2:12" hidden="1" x14ac:dyDescent="0.2">
      <c r="B104" s="471"/>
      <c r="C104" s="471"/>
      <c r="D104" s="471" t="s">
        <v>44</v>
      </c>
      <c r="F104" s="471"/>
      <c r="G104" s="471"/>
      <c r="H104" s="471"/>
      <c r="I104" s="471"/>
      <c r="J104" s="476">
        <f>SUM(J100:J103)</f>
        <v>56207.759999999995</v>
      </c>
    </row>
    <row r="105" spans="2:12" hidden="1" x14ac:dyDescent="0.2">
      <c r="B105" s="468" t="s">
        <v>178</v>
      </c>
      <c r="C105" s="467" t="s">
        <v>193</v>
      </c>
      <c r="D105" s="471"/>
      <c r="F105" s="471"/>
      <c r="G105" s="471"/>
      <c r="H105" s="471"/>
      <c r="I105" s="471"/>
    </row>
    <row r="106" spans="2:12" ht="25.5" hidden="1" customHeight="1" x14ac:dyDescent="0.2">
      <c r="B106" s="471"/>
      <c r="C106" s="471"/>
      <c r="D106" s="798" t="s">
        <v>1063</v>
      </c>
      <c r="E106" s="798"/>
      <c r="F106" s="798"/>
      <c r="G106" s="798"/>
      <c r="H106" s="464"/>
      <c r="I106" s="471"/>
    </row>
    <row r="107" spans="2:12" ht="44.25" hidden="1" customHeight="1" x14ac:dyDescent="0.2">
      <c r="B107" s="500">
        <v>307.2</v>
      </c>
      <c r="C107" s="501" t="s">
        <v>184</v>
      </c>
      <c r="D107" s="791" t="s">
        <v>509</v>
      </c>
      <c r="E107" s="791"/>
      <c r="F107" s="791"/>
      <c r="G107" s="791"/>
      <c r="H107" s="472">
        <f>(RMR!J13+RMR!J14+RMR!J15+RMR!J16+RMR!J17+RMR!J18)/6</f>
        <v>2057.4883333333341</v>
      </c>
      <c r="I107" s="473" t="s">
        <v>255</v>
      </c>
      <c r="J107" s="472">
        <f>ROUND(B107*H107,2)</f>
        <v>632060.42000000004</v>
      </c>
      <c r="L107" s="449">
        <f>384*0.75</f>
        <v>288</v>
      </c>
    </row>
    <row r="108" spans="2:12" ht="30.75" hidden="1" customHeight="1" x14ac:dyDescent="0.2">
      <c r="B108" s="500">
        <v>76.8</v>
      </c>
      <c r="C108" s="501" t="s">
        <v>184</v>
      </c>
      <c r="D108" s="791" t="s">
        <v>510</v>
      </c>
      <c r="E108" s="791"/>
      <c r="F108" s="791"/>
      <c r="G108" s="791"/>
      <c r="H108" s="472">
        <f>RMR!J19</f>
        <v>1296.5300000000004</v>
      </c>
      <c r="I108" s="473" t="s">
        <v>255</v>
      </c>
      <c r="J108" s="472">
        <f>ROUND(B108*H108,2)</f>
        <v>99573.5</v>
      </c>
    </row>
    <row r="109" spans="2:12" hidden="1" x14ac:dyDescent="0.2">
      <c r="B109" s="470"/>
      <c r="C109" s="471"/>
      <c r="D109" s="471" t="s">
        <v>44</v>
      </c>
      <c r="F109" s="471"/>
      <c r="G109" s="471"/>
      <c r="H109" s="471"/>
      <c r="I109" s="471"/>
      <c r="J109" s="476">
        <f>SUM(J107:J108)</f>
        <v>731633.92</v>
      </c>
    </row>
    <row r="110" spans="2:12" hidden="1" x14ac:dyDescent="0.2">
      <c r="B110" s="468" t="s">
        <v>49</v>
      </c>
      <c r="C110" s="467" t="s">
        <v>631</v>
      </c>
      <c r="D110" s="471"/>
      <c r="F110" s="471"/>
      <c r="G110" s="471"/>
      <c r="H110" s="471"/>
      <c r="I110" s="471"/>
      <c r="J110" s="481"/>
    </row>
    <row r="111" spans="2:12" hidden="1" x14ac:dyDescent="0.2">
      <c r="B111" s="503">
        <v>4.6150000000000002</v>
      </c>
      <c r="C111" s="470" t="s">
        <v>43</v>
      </c>
      <c r="D111" s="458" t="s">
        <v>426</v>
      </c>
      <c r="F111" s="471"/>
      <c r="G111" s="471"/>
      <c r="H111" s="471"/>
      <c r="I111" s="471"/>
      <c r="J111" s="480">
        <f>ROUND((J98+J104+J109)*B111/100,2)</f>
        <v>36693.85</v>
      </c>
    </row>
    <row r="112" spans="2:12" hidden="1" x14ac:dyDescent="0.2">
      <c r="B112" s="468" t="s">
        <v>316</v>
      </c>
      <c r="C112" s="467" t="s">
        <v>319</v>
      </c>
      <c r="F112" s="471"/>
      <c r="G112" s="471"/>
      <c r="H112" s="471"/>
      <c r="I112" s="471"/>
      <c r="J112" s="481">
        <f>J98+J104+J109+J111</f>
        <v>831793.53</v>
      </c>
    </row>
    <row r="113" spans="2:13" hidden="1" x14ac:dyDescent="0.2">
      <c r="B113" s="468" t="s">
        <v>317</v>
      </c>
      <c r="C113" s="467" t="s">
        <v>318</v>
      </c>
      <c r="F113" s="471"/>
      <c r="G113" s="471"/>
      <c r="H113" s="471"/>
      <c r="I113" s="471"/>
      <c r="J113" s="483">
        <f>J112*10/100</f>
        <v>83179.353000000003</v>
      </c>
    </row>
    <row r="114" spans="2:13" hidden="1" x14ac:dyDescent="0.2">
      <c r="B114" s="471"/>
      <c r="D114" s="467" t="s">
        <v>321</v>
      </c>
      <c r="F114" s="471"/>
      <c r="G114" s="471"/>
      <c r="H114" s="471"/>
      <c r="I114" s="471"/>
      <c r="J114" s="504">
        <f>SUM(J112:J113)</f>
        <v>914972.88300000003</v>
      </c>
    </row>
    <row r="115" spans="2:13" hidden="1" x14ac:dyDescent="0.2">
      <c r="B115" s="471"/>
      <c r="C115" s="471"/>
      <c r="D115" s="467" t="s">
        <v>61</v>
      </c>
      <c r="F115" s="471"/>
      <c r="G115" s="471"/>
      <c r="H115" s="471"/>
      <c r="I115" s="471"/>
      <c r="J115" s="476">
        <f>ROUND(J114/300,2)</f>
        <v>3049.91</v>
      </c>
    </row>
    <row r="116" spans="2:13" hidden="1" x14ac:dyDescent="0.2">
      <c r="B116" s="471"/>
      <c r="C116" s="471"/>
      <c r="D116" s="467" t="s">
        <v>186</v>
      </c>
      <c r="F116" s="471"/>
      <c r="G116" s="471"/>
      <c r="H116" s="471"/>
      <c r="I116" s="471"/>
      <c r="J116" s="505">
        <f>ROUND(J115,0)</f>
        <v>3050</v>
      </c>
      <c r="L116" s="1">
        <v>1791</v>
      </c>
      <c r="M116" s="506"/>
    </row>
    <row r="117" spans="2:13" hidden="1" x14ac:dyDescent="0.2">
      <c r="B117" s="471"/>
      <c r="C117" s="471"/>
      <c r="D117" s="471"/>
      <c r="E117" s="471"/>
      <c r="F117" s="471"/>
      <c r="G117" s="471"/>
      <c r="H117" s="471"/>
      <c r="I117" s="471"/>
      <c r="J117" s="499" t="s">
        <v>195</v>
      </c>
    </row>
    <row r="118" spans="2:13" ht="84" customHeight="1" x14ac:dyDescent="0.2">
      <c r="B118" s="798" t="s">
        <v>1064</v>
      </c>
      <c r="C118" s="798"/>
      <c r="D118" s="798"/>
      <c r="E118" s="798"/>
      <c r="F118" s="798"/>
      <c r="G118" s="798"/>
      <c r="H118" s="798"/>
      <c r="I118" s="798"/>
      <c r="J118" s="798"/>
      <c r="L118" s="449">
        <f>384/300</f>
        <v>1.28</v>
      </c>
    </row>
    <row r="119" spans="2:13" x14ac:dyDescent="0.2">
      <c r="B119" s="470" t="s">
        <v>187</v>
      </c>
      <c r="D119" s="471"/>
      <c r="F119" s="471"/>
      <c r="G119" s="471"/>
      <c r="H119" s="471"/>
      <c r="I119" s="471"/>
    </row>
    <row r="120" spans="2:13" x14ac:dyDescent="0.2">
      <c r="B120" s="457" t="s">
        <v>173</v>
      </c>
      <c r="D120" s="471"/>
      <c r="F120" s="467" t="s">
        <v>110</v>
      </c>
      <c r="G120" s="471"/>
      <c r="H120" s="471"/>
      <c r="I120" s="471"/>
    </row>
    <row r="121" spans="2:13" x14ac:dyDescent="0.2">
      <c r="B121" s="468" t="s">
        <v>188</v>
      </c>
      <c r="C121" s="467" t="s">
        <v>247</v>
      </c>
      <c r="D121" s="450"/>
      <c r="E121" s="450"/>
      <c r="F121" s="450"/>
      <c r="G121" s="450"/>
      <c r="H121" s="466"/>
      <c r="I121" s="466"/>
      <c r="J121" s="466"/>
    </row>
    <row r="122" spans="2:13" x14ac:dyDescent="0.2">
      <c r="B122" s="469">
        <v>0.4</v>
      </c>
      <c r="C122" s="470" t="s">
        <v>174</v>
      </c>
      <c r="D122" s="471" t="s">
        <v>248</v>
      </c>
      <c r="F122" s="471"/>
      <c r="G122" s="471"/>
      <c r="H122" s="472">
        <f>Sheet1!$G$48</f>
        <v>730</v>
      </c>
      <c r="I122" s="473" t="s">
        <v>174</v>
      </c>
      <c r="J122" s="474">
        <f>ROUND(B122*H122,2)</f>
        <v>292</v>
      </c>
    </row>
    <row r="123" spans="2:13" x14ac:dyDescent="0.2">
      <c r="B123" s="469">
        <v>2</v>
      </c>
      <c r="C123" s="470" t="s">
        <v>174</v>
      </c>
      <c r="D123" s="471" t="s">
        <v>257</v>
      </c>
      <c r="F123" s="471"/>
      <c r="G123" s="471"/>
      <c r="H123" s="472">
        <f>Sheet1!$G$49</f>
        <v>763</v>
      </c>
      <c r="I123" s="473" t="s">
        <v>174</v>
      </c>
      <c r="J123" s="474">
        <f>ROUND(B123*H123,2)</f>
        <v>1526</v>
      </c>
    </row>
    <row r="124" spans="2:13" x14ac:dyDescent="0.2">
      <c r="B124" s="475">
        <v>8</v>
      </c>
      <c r="C124" s="461" t="s">
        <v>174</v>
      </c>
      <c r="D124" s="471" t="s">
        <v>47</v>
      </c>
      <c r="F124" s="471"/>
      <c r="G124" s="471"/>
      <c r="H124" s="472">
        <f>Sheet1!$G$50</f>
        <v>680</v>
      </c>
      <c r="I124" s="473" t="s">
        <v>174</v>
      </c>
      <c r="J124" s="474">
        <f>ROUND(B124*H124,2)</f>
        <v>5440</v>
      </c>
    </row>
    <row r="125" spans="2:13" x14ac:dyDescent="0.2">
      <c r="B125" s="475">
        <f>J2</f>
        <v>0</v>
      </c>
      <c r="C125" s="461" t="s">
        <v>43</v>
      </c>
      <c r="D125" s="471" t="s">
        <v>694</v>
      </c>
      <c r="F125" s="471"/>
      <c r="G125" s="471"/>
      <c r="H125" s="472">
        <f>SUM(J122:J124)</f>
        <v>7258</v>
      </c>
      <c r="I125" s="473"/>
      <c r="J125" s="474">
        <f>ROUND(H125*B125/100,2)</f>
        <v>0</v>
      </c>
    </row>
    <row r="126" spans="2:13" x14ac:dyDescent="0.2">
      <c r="B126" s="471"/>
      <c r="C126" s="471"/>
      <c r="D126" s="471" t="s">
        <v>44</v>
      </c>
      <c r="F126" s="471"/>
      <c r="G126" s="471"/>
      <c r="H126" s="471"/>
      <c r="I126" s="471"/>
      <c r="J126" s="476">
        <f>SUM(J122:J125)</f>
        <v>7258</v>
      </c>
    </row>
    <row r="127" spans="2:13" x14ac:dyDescent="0.2">
      <c r="B127" s="468" t="s">
        <v>189</v>
      </c>
      <c r="C127" s="467" t="s">
        <v>252</v>
      </c>
      <c r="F127" s="471"/>
      <c r="G127" s="471"/>
      <c r="H127" s="471"/>
      <c r="I127" s="471"/>
    </row>
    <row r="128" spans="2:13" x14ac:dyDescent="0.2">
      <c r="B128" s="475">
        <v>6</v>
      </c>
      <c r="C128" s="461" t="s">
        <v>190</v>
      </c>
      <c r="D128" s="471" t="s">
        <v>29</v>
      </c>
      <c r="F128" s="471"/>
      <c r="G128" s="471"/>
      <c r="H128" s="472">
        <f>Sheet1!G53</f>
        <v>4066</v>
      </c>
      <c r="I128" s="472" t="s">
        <v>190</v>
      </c>
      <c r="J128" s="474">
        <f>ROUND(B128*H128,2)</f>
        <v>24396</v>
      </c>
    </row>
    <row r="129" spans="2:13" x14ac:dyDescent="0.2">
      <c r="B129" s="475">
        <v>12</v>
      </c>
      <c r="C129" s="461" t="s">
        <v>190</v>
      </c>
      <c r="D129" s="471" t="s">
        <v>223</v>
      </c>
      <c r="F129" s="471"/>
      <c r="G129" s="471"/>
      <c r="H129" s="472">
        <f>Sheet1!G61</f>
        <v>581</v>
      </c>
      <c r="I129" s="472" t="s">
        <v>190</v>
      </c>
      <c r="J129" s="474">
        <f>ROUND(B129*H129,2)</f>
        <v>6972</v>
      </c>
    </row>
    <row r="130" spans="2:13" x14ac:dyDescent="0.2">
      <c r="B130" s="475">
        <v>6</v>
      </c>
      <c r="C130" s="461" t="s">
        <v>190</v>
      </c>
      <c r="D130" s="471" t="s">
        <v>30</v>
      </c>
      <c r="F130" s="471"/>
      <c r="G130" s="471"/>
      <c r="H130" s="472">
        <f>Sheet1!G57</f>
        <v>3703.96</v>
      </c>
      <c r="I130" s="472" t="s">
        <v>190</v>
      </c>
      <c r="J130" s="474">
        <f>ROUND(B130*H130,2)</f>
        <v>22223.759999999998</v>
      </c>
    </row>
    <row r="131" spans="2:13" x14ac:dyDescent="0.2">
      <c r="B131" s="475">
        <v>3</v>
      </c>
      <c r="C131" s="461" t="s">
        <v>190</v>
      </c>
      <c r="D131" s="471" t="s">
        <v>31</v>
      </c>
      <c r="F131" s="471"/>
      <c r="G131" s="471"/>
      <c r="H131" s="472">
        <f>Sheet1!G59</f>
        <v>872</v>
      </c>
      <c r="I131" s="472" t="s">
        <v>190</v>
      </c>
      <c r="J131" s="474">
        <f>ROUND(B131*H131,2)</f>
        <v>2616</v>
      </c>
    </row>
    <row r="132" spans="2:13" x14ac:dyDescent="0.2">
      <c r="B132" s="471"/>
      <c r="C132" s="471"/>
      <c r="D132" s="471" t="s">
        <v>44</v>
      </c>
      <c r="F132" s="471"/>
      <c r="G132" s="471"/>
      <c r="H132" s="471"/>
      <c r="I132" s="471"/>
      <c r="J132" s="476">
        <f>SUM(J128:J131)</f>
        <v>56207.759999999995</v>
      </c>
    </row>
    <row r="133" spans="2:13" x14ac:dyDescent="0.2">
      <c r="B133" s="468" t="s">
        <v>178</v>
      </c>
      <c r="C133" s="467" t="s">
        <v>193</v>
      </c>
      <c r="D133" s="471"/>
      <c r="F133" s="471"/>
      <c r="G133" s="471"/>
      <c r="H133" s="471"/>
      <c r="I133" s="471"/>
    </row>
    <row r="134" spans="2:13" ht="25.5" customHeight="1" x14ac:dyDescent="0.2">
      <c r="B134" s="471"/>
      <c r="C134" s="471"/>
      <c r="D134" s="798" t="s">
        <v>1063</v>
      </c>
      <c r="E134" s="798"/>
      <c r="F134" s="798"/>
      <c r="G134" s="798"/>
      <c r="H134" s="464"/>
      <c r="I134" s="471"/>
    </row>
    <row r="135" spans="2:13" ht="52.5" customHeight="1" x14ac:dyDescent="0.2">
      <c r="B135" s="469">
        <f>384*0.5</f>
        <v>192</v>
      </c>
      <c r="C135" s="471" t="s">
        <v>184</v>
      </c>
      <c r="D135" s="791" t="s">
        <v>577</v>
      </c>
      <c r="E135" s="791"/>
      <c r="F135" s="791"/>
      <c r="G135" s="791"/>
      <c r="H135" s="479">
        <f>(RMR!J11+RMR!J12+RMR!J13+RMR!J14+RMR!J15+RMR!J16)/6</f>
        <v>2090.6133333333341</v>
      </c>
      <c r="I135" s="473" t="s">
        <v>184</v>
      </c>
      <c r="J135" s="472">
        <f>H135*B135</f>
        <v>401397.76000000013</v>
      </c>
      <c r="M135" s="489" t="s">
        <v>627</v>
      </c>
    </row>
    <row r="136" spans="2:13" ht="44.25" customHeight="1" x14ac:dyDescent="0.2">
      <c r="B136" s="500">
        <f>384*0.35</f>
        <v>134.39999999999998</v>
      </c>
      <c r="C136" s="501" t="s">
        <v>184</v>
      </c>
      <c r="D136" s="791" t="s">
        <v>578</v>
      </c>
      <c r="E136" s="791"/>
      <c r="F136" s="791"/>
      <c r="G136" s="791"/>
      <c r="H136" s="472">
        <f>(RMR!J16+RMR!J17+RMR!J18)/3</f>
        <v>1774.3633333333337</v>
      </c>
      <c r="I136" s="473" t="s">
        <v>184</v>
      </c>
      <c r="J136" s="472">
        <f>ROUND(B136*H136,2)</f>
        <v>238474.43</v>
      </c>
      <c r="L136" s="449" t="s">
        <v>584</v>
      </c>
    </row>
    <row r="137" spans="2:13" ht="30.75" customHeight="1" x14ac:dyDescent="0.2">
      <c r="B137" s="500">
        <f>384*0.15</f>
        <v>57.599999999999994</v>
      </c>
      <c r="C137" s="501" t="s">
        <v>184</v>
      </c>
      <c r="D137" s="791" t="s">
        <v>579</v>
      </c>
      <c r="E137" s="791"/>
      <c r="F137" s="791"/>
      <c r="G137" s="791"/>
      <c r="H137" s="472">
        <f>RMR!J19</f>
        <v>1296.5300000000004</v>
      </c>
      <c r="I137" s="473" t="s">
        <v>184</v>
      </c>
      <c r="J137" s="472">
        <f>ROUND(B137*H137,2)</f>
        <v>74680.13</v>
      </c>
    </row>
    <row r="138" spans="2:13" x14ac:dyDescent="0.2">
      <c r="B138" s="470"/>
      <c r="C138" s="471"/>
      <c r="D138" s="471" t="s">
        <v>44</v>
      </c>
      <c r="F138" s="471"/>
      <c r="G138" s="471"/>
      <c r="H138" s="471"/>
      <c r="I138" s="471"/>
      <c r="J138" s="476">
        <f>SUM(J135:J137)</f>
        <v>714552.32000000018</v>
      </c>
    </row>
    <row r="139" spans="2:13" x14ac:dyDescent="0.2">
      <c r="B139" s="468" t="s">
        <v>49</v>
      </c>
      <c r="C139" s="467" t="s">
        <v>632</v>
      </c>
      <c r="D139" s="471"/>
      <c r="F139" s="471"/>
      <c r="G139" s="471"/>
      <c r="H139" s="471"/>
      <c r="I139" s="471"/>
      <c r="J139" s="481"/>
    </row>
    <row r="140" spans="2:13" x14ac:dyDescent="0.2">
      <c r="B140" s="503">
        <v>4.6150000000000002</v>
      </c>
      <c r="C140" s="470" t="s">
        <v>43</v>
      </c>
      <c r="D140" s="458" t="s">
        <v>426</v>
      </c>
      <c r="F140" s="471"/>
      <c r="G140" s="471"/>
      <c r="H140" s="471"/>
      <c r="I140" s="471"/>
      <c r="J140" s="480">
        <f>ROUND((J126+J132+J138)*B140/100,2)</f>
        <v>35905.53</v>
      </c>
    </row>
    <row r="141" spans="2:13" x14ac:dyDescent="0.2">
      <c r="B141" s="468" t="s">
        <v>316</v>
      </c>
      <c r="C141" s="467" t="s">
        <v>319</v>
      </c>
      <c r="F141" s="471"/>
      <c r="G141" s="471"/>
      <c r="H141" s="471"/>
      <c r="I141" s="471"/>
      <c r="J141" s="481">
        <f>J126+J132+J138+J140</f>
        <v>813923.61000000022</v>
      </c>
    </row>
    <row r="142" spans="2:13" x14ac:dyDescent="0.2">
      <c r="B142" s="468" t="s">
        <v>317</v>
      </c>
      <c r="C142" s="467" t="s">
        <v>318</v>
      </c>
      <c r="F142" s="471"/>
      <c r="G142" s="471"/>
      <c r="H142" s="471"/>
      <c r="I142" s="471"/>
      <c r="J142" s="483">
        <f>J141*10/100</f>
        <v>81392.361000000019</v>
      </c>
    </row>
    <row r="143" spans="2:13" x14ac:dyDescent="0.2">
      <c r="B143" s="471"/>
      <c r="D143" s="467" t="s">
        <v>321</v>
      </c>
      <c r="F143" s="471"/>
      <c r="G143" s="471"/>
      <c r="H143" s="471"/>
      <c r="I143" s="471"/>
      <c r="J143" s="504">
        <f>SUM(J141:J142)</f>
        <v>895315.97100000025</v>
      </c>
    </row>
    <row r="144" spans="2:13" x14ac:dyDescent="0.2">
      <c r="B144" s="471"/>
      <c r="C144" s="471"/>
      <c r="D144" s="467" t="s">
        <v>61</v>
      </c>
      <c r="F144" s="471"/>
      <c r="G144" s="471"/>
      <c r="H144" s="471"/>
      <c r="I144" s="471"/>
      <c r="J144" s="476">
        <f>ROUND(J143/300,2)</f>
        <v>2984.39</v>
      </c>
    </row>
    <row r="145" spans="2:13" x14ac:dyDescent="0.2">
      <c r="B145" s="471"/>
      <c r="C145" s="471"/>
      <c r="D145" s="467" t="s">
        <v>186</v>
      </c>
      <c r="F145" s="471"/>
      <c r="G145" s="471"/>
      <c r="H145" s="471"/>
      <c r="I145" s="471"/>
      <c r="J145" s="505">
        <f>ROUND(J144,0)</f>
        <v>2984</v>
      </c>
      <c r="L145" s="1">
        <v>1791</v>
      </c>
      <c r="M145" s="506"/>
    </row>
    <row r="146" spans="2:13" x14ac:dyDescent="0.2">
      <c r="B146" s="471"/>
      <c r="C146" s="471"/>
      <c r="D146" s="471"/>
      <c r="E146" s="471"/>
      <c r="F146" s="471"/>
      <c r="G146" s="471"/>
      <c r="H146" s="471"/>
      <c r="I146" s="471"/>
      <c r="J146" s="499" t="s">
        <v>195</v>
      </c>
    </row>
    <row r="147" spans="2:13" ht="35.25" customHeight="1" x14ac:dyDescent="0.2">
      <c r="B147" s="810" t="s">
        <v>1065</v>
      </c>
      <c r="C147" s="810"/>
      <c r="D147" s="810"/>
      <c r="E147" s="810"/>
      <c r="F147" s="810"/>
      <c r="G147" s="810"/>
      <c r="H147" s="810"/>
      <c r="I147" s="810"/>
      <c r="J147" s="810"/>
    </row>
    <row r="148" spans="2:13" x14ac:dyDescent="0.2">
      <c r="B148" s="472" t="s">
        <v>22</v>
      </c>
      <c r="C148" s="507"/>
      <c r="D148" s="471"/>
      <c r="F148" s="467" t="s">
        <v>111</v>
      </c>
      <c r="G148" s="471"/>
      <c r="H148" s="471"/>
      <c r="I148" s="471"/>
    </row>
    <row r="149" spans="2:13" x14ac:dyDescent="0.2">
      <c r="B149" s="457" t="s">
        <v>143</v>
      </c>
      <c r="C149" s="507"/>
      <c r="D149" s="471"/>
      <c r="F149" s="471"/>
      <c r="G149" s="471"/>
      <c r="H149" s="471"/>
      <c r="I149" s="471"/>
    </row>
    <row r="150" spans="2:13" x14ac:dyDescent="0.2">
      <c r="B150" s="468" t="s">
        <v>188</v>
      </c>
      <c r="C150" s="467" t="s">
        <v>247</v>
      </c>
      <c r="D150" s="450"/>
      <c r="E150" s="450"/>
      <c r="F150" s="450"/>
      <c r="G150" s="450"/>
      <c r="H150" s="466"/>
      <c r="I150" s="466"/>
      <c r="J150" s="466"/>
    </row>
    <row r="151" spans="2:13" x14ac:dyDescent="0.2">
      <c r="B151" s="469">
        <v>0.01</v>
      </c>
      <c r="C151" s="470" t="s">
        <v>174</v>
      </c>
      <c r="D151" s="471"/>
      <c r="E151" s="471" t="s">
        <v>248</v>
      </c>
      <c r="F151" s="471"/>
      <c r="G151" s="471"/>
      <c r="H151" s="472">
        <f>Sheet1!G48</f>
        <v>730</v>
      </c>
      <c r="I151" s="473" t="s">
        <v>174</v>
      </c>
      <c r="J151" s="474">
        <f>ROUND(B151*H151,2)</f>
        <v>7.3</v>
      </c>
    </row>
    <row r="152" spans="2:13" x14ac:dyDescent="0.2">
      <c r="B152" s="469">
        <v>0.25</v>
      </c>
      <c r="C152" s="470" t="s">
        <v>174</v>
      </c>
      <c r="D152" s="471"/>
      <c r="E152" s="471" t="s">
        <v>256</v>
      </c>
      <c r="F152" s="471"/>
      <c r="G152" s="471"/>
      <c r="H152" s="472">
        <f>Sheet1!G50</f>
        <v>680</v>
      </c>
      <c r="I152" s="473" t="s">
        <v>174</v>
      </c>
      <c r="J152" s="474">
        <f>ROUND(B152*H152,2)</f>
        <v>170</v>
      </c>
    </row>
    <row r="153" spans="2:13" x14ac:dyDescent="0.2">
      <c r="B153" s="475">
        <v>0</v>
      </c>
      <c r="C153" s="461" t="s">
        <v>43</v>
      </c>
      <c r="D153" s="471" t="s">
        <v>694</v>
      </c>
      <c r="F153" s="471"/>
      <c r="G153" s="471"/>
      <c r="H153" s="472">
        <f>SUM(J151:J152)</f>
        <v>177.3</v>
      </c>
      <c r="I153" s="473"/>
      <c r="J153" s="474">
        <f>ROUND(H153*B153/100,2)</f>
        <v>0</v>
      </c>
    </row>
    <row r="154" spans="2:13" x14ac:dyDescent="0.2">
      <c r="B154" s="473"/>
      <c r="C154" s="471"/>
      <c r="D154" s="471"/>
      <c r="E154" s="471" t="s">
        <v>44</v>
      </c>
      <c r="F154" s="471"/>
      <c r="G154" s="471"/>
      <c r="H154" s="471"/>
      <c r="I154" s="471"/>
      <c r="J154" s="476">
        <f>SUM(J151:J153)</f>
        <v>177.3</v>
      </c>
    </row>
    <row r="155" spans="2:13" x14ac:dyDescent="0.2">
      <c r="B155" s="468" t="s">
        <v>189</v>
      </c>
      <c r="C155" s="467" t="s">
        <v>252</v>
      </c>
      <c r="F155" s="471"/>
      <c r="G155" s="471"/>
      <c r="H155" s="471"/>
      <c r="I155" s="471"/>
    </row>
    <row r="156" spans="2:13" x14ac:dyDescent="0.2">
      <c r="B156" s="475">
        <v>0.08</v>
      </c>
      <c r="C156" s="461" t="s">
        <v>190</v>
      </c>
      <c r="D156" s="471"/>
      <c r="E156" s="471" t="s">
        <v>117</v>
      </c>
      <c r="F156" s="471"/>
      <c r="G156" s="471"/>
      <c r="H156" s="472">
        <f>Sheet1!G62</f>
        <v>581</v>
      </c>
      <c r="I156" s="472" t="s">
        <v>190</v>
      </c>
      <c r="J156" s="474">
        <f>ROUND(B156*H156,2)</f>
        <v>46.48</v>
      </c>
    </row>
    <row r="157" spans="2:13" x14ac:dyDescent="0.2">
      <c r="B157" s="469">
        <v>0.2</v>
      </c>
      <c r="C157" s="470" t="s">
        <v>190</v>
      </c>
      <c r="E157" s="448" t="s">
        <v>54</v>
      </c>
      <c r="H157" s="474">
        <f>Sheet1!G55</f>
        <v>2166</v>
      </c>
      <c r="I157" s="474" t="s">
        <v>190</v>
      </c>
      <c r="J157" s="472">
        <f>ROUND(B157*H157,2)</f>
        <v>433.2</v>
      </c>
    </row>
    <row r="158" spans="2:13" x14ac:dyDescent="0.2">
      <c r="B158" s="469">
        <v>0.23</v>
      </c>
      <c r="C158" s="470" t="s">
        <v>190</v>
      </c>
      <c r="E158" s="448" t="s">
        <v>118</v>
      </c>
      <c r="H158" s="474">
        <f>Sheet1!G56</f>
        <v>1361.53</v>
      </c>
      <c r="I158" s="474" t="s">
        <v>190</v>
      </c>
      <c r="J158" s="472">
        <f>ROUND(B158*H158,2)</f>
        <v>313.14999999999998</v>
      </c>
    </row>
    <row r="159" spans="2:13" x14ac:dyDescent="0.2">
      <c r="B159" s="473"/>
      <c r="C159" s="471"/>
      <c r="D159" s="471"/>
      <c r="E159" s="471" t="s">
        <v>44</v>
      </c>
      <c r="F159" s="471"/>
      <c r="G159" s="471"/>
      <c r="H159" s="471"/>
      <c r="I159" s="471"/>
      <c r="J159" s="476">
        <f>SUM(J156:J158)</f>
        <v>792.82999999999993</v>
      </c>
    </row>
    <row r="160" spans="2:13" x14ac:dyDescent="0.2">
      <c r="B160" s="468" t="s">
        <v>178</v>
      </c>
      <c r="C160" s="467" t="s">
        <v>632</v>
      </c>
      <c r="D160" s="471"/>
      <c r="F160" s="471"/>
      <c r="G160" s="471"/>
      <c r="H160" s="471"/>
      <c r="I160" s="471"/>
      <c r="J160" s="481"/>
    </row>
    <row r="161" spans="2:13" x14ac:dyDescent="0.2">
      <c r="B161" s="503">
        <v>4.6150000000000002</v>
      </c>
      <c r="C161" s="470" t="s">
        <v>43</v>
      </c>
      <c r="D161" s="471"/>
      <c r="E161" s="458" t="s">
        <v>388</v>
      </c>
      <c r="F161" s="471"/>
      <c r="G161" s="471"/>
      <c r="H161" s="471"/>
      <c r="I161" s="471"/>
      <c r="J161" s="474">
        <f>ROUND((J154+J159)*B161/100,2)</f>
        <v>44.77</v>
      </c>
    </row>
    <row r="162" spans="2:13" x14ac:dyDescent="0.2">
      <c r="B162" s="469"/>
      <c r="C162" s="470"/>
      <c r="E162" s="471" t="s">
        <v>103</v>
      </c>
      <c r="F162" s="471"/>
      <c r="G162" s="471"/>
      <c r="H162" s="471"/>
      <c r="I162" s="471"/>
      <c r="J162" s="480">
        <f>(J159+J161+J154)*10/100</f>
        <v>101.48999999999998</v>
      </c>
    </row>
    <row r="163" spans="2:13" x14ac:dyDescent="0.2">
      <c r="B163" s="473"/>
      <c r="C163" s="471"/>
      <c r="D163" s="471"/>
      <c r="E163" s="471" t="s">
        <v>274</v>
      </c>
      <c r="F163" s="470"/>
      <c r="G163" s="471"/>
      <c r="H163" s="471"/>
      <c r="I163" s="471"/>
      <c r="J163" s="474">
        <f>J154+J159+J161+J162</f>
        <v>1116.3899999999999</v>
      </c>
    </row>
    <row r="164" spans="2:13" x14ac:dyDescent="0.2">
      <c r="B164" s="473"/>
      <c r="C164" s="471"/>
      <c r="D164" s="508"/>
      <c r="E164" s="471" t="s">
        <v>205</v>
      </c>
      <c r="F164" s="471"/>
      <c r="G164" s="471"/>
      <c r="H164" s="471"/>
      <c r="I164" s="471"/>
      <c r="J164" s="474">
        <f>ROUND(J163/100,2)</f>
        <v>11.16</v>
      </c>
    </row>
    <row r="165" spans="2:13" x14ac:dyDescent="0.2">
      <c r="B165" s="474"/>
      <c r="C165" s="461"/>
      <c r="E165" s="458" t="s">
        <v>186</v>
      </c>
      <c r="F165" s="458"/>
      <c r="G165" s="458"/>
      <c r="H165" s="475"/>
      <c r="I165" s="458"/>
      <c r="J165" s="486">
        <f>ROUND(J164,1)</f>
        <v>11.2</v>
      </c>
    </row>
    <row r="166" spans="2:13" ht="13.5" customHeight="1" x14ac:dyDescent="0.2">
      <c r="B166" s="473"/>
      <c r="C166" s="471"/>
      <c r="D166" s="471"/>
      <c r="E166" s="471"/>
      <c r="F166" s="471"/>
      <c r="G166" s="471"/>
      <c r="H166" s="471"/>
      <c r="I166" s="471"/>
      <c r="J166" s="488" t="s">
        <v>206</v>
      </c>
    </row>
    <row r="167" spans="2:13" ht="81.75" customHeight="1" x14ac:dyDescent="0.2">
      <c r="B167" s="798" t="s">
        <v>1066</v>
      </c>
      <c r="C167" s="798"/>
      <c r="D167" s="798"/>
      <c r="E167" s="798"/>
      <c r="F167" s="798"/>
      <c r="G167" s="798"/>
      <c r="H167" s="798"/>
      <c r="I167" s="798"/>
      <c r="J167" s="798"/>
      <c r="L167" s="449">
        <f>297/225</f>
        <v>1.32</v>
      </c>
    </row>
    <row r="168" spans="2:13" x14ac:dyDescent="0.2">
      <c r="B168" s="471" t="s">
        <v>187</v>
      </c>
      <c r="C168" s="471"/>
      <c r="D168" s="471"/>
      <c r="F168" s="467" t="s">
        <v>113</v>
      </c>
      <c r="G168" s="471"/>
      <c r="H168" s="471"/>
      <c r="I168" s="471"/>
    </row>
    <row r="169" spans="2:13" x14ac:dyDescent="0.2">
      <c r="B169" s="471" t="s">
        <v>153</v>
      </c>
      <c r="C169" s="471"/>
      <c r="D169" s="471"/>
      <c r="F169" s="471"/>
      <c r="G169" s="471"/>
      <c r="H169" s="471"/>
      <c r="I169" s="471"/>
    </row>
    <row r="170" spans="2:13" x14ac:dyDescent="0.2">
      <c r="B170" s="509" t="s">
        <v>188</v>
      </c>
      <c r="C170" s="510" t="s">
        <v>247</v>
      </c>
      <c r="F170" s="471"/>
      <c r="G170" s="471"/>
      <c r="H170" s="471"/>
      <c r="I170" s="471"/>
    </row>
    <row r="171" spans="2:13" x14ac:dyDescent="0.2">
      <c r="B171" s="469">
        <v>0.48</v>
      </c>
      <c r="C171" s="470" t="s">
        <v>196</v>
      </c>
      <c r="D171" s="471" t="s">
        <v>248</v>
      </c>
      <c r="F171" s="471"/>
      <c r="G171" s="471"/>
      <c r="H171" s="472">
        <f>Sheet1!$G$48</f>
        <v>730</v>
      </c>
      <c r="I171" s="472" t="s">
        <v>174</v>
      </c>
      <c r="J171" s="474">
        <f>ROUND(B171*H171,2)</f>
        <v>350.4</v>
      </c>
    </row>
    <row r="172" spans="2:13" x14ac:dyDescent="0.2">
      <c r="B172" s="469">
        <v>2</v>
      </c>
      <c r="C172" s="470" t="s">
        <v>196</v>
      </c>
      <c r="D172" s="471" t="s">
        <v>257</v>
      </c>
      <c r="F172" s="471"/>
      <c r="G172" s="471"/>
      <c r="H172" s="472">
        <f>Sheet1!$G$49</f>
        <v>763</v>
      </c>
      <c r="I172" s="472" t="s">
        <v>174</v>
      </c>
      <c r="J172" s="474">
        <f>ROUND(B172*H172,2)</f>
        <v>1526</v>
      </c>
    </row>
    <row r="173" spans="2:13" x14ac:dyDescent="0.2">
      <c r="B173" s="469">
        <v>10</v>
      </c>
      <c r="C173" s="470" t="s">
        <v>196</v>
      </c>
      <c r="D173" s="471" t="s">
        <v>256</v>
      </c>
      <c r="F173" s="471"/>
      <c r="G173" s="471"/>
      <c r="H173" s="472">
        <f>Sheet1!$G$50</f>
        <v>680</v>
      </c>
      <c r="I173" s="472" t="s">
        <v>174</v>
      </c>
      <c r="J173" s="474">
        <f>ROUND(B173*H173,2)</f>
        <v>6800</v>
      </c>
    </row>
    <row r="174" spans="2:13" x14ac:dyDescent="0.2">
      <c r="B174" s="475">
        <v>0</v>
      </c>
      <c r="C174" s="461" t="s">
        <v>43</v>
      </c>
      <c r="D174" s="471" t="s">
        <v>694</v>
      </c>
      <c r="F174" s="471"/>
      <c r="G174" s="471"/>
      <c r="H174" s="472">
        <f>SUM(J171:J173)</f>
        <v>8676.4</v>
      </c>
      <c r="I174" s="473"/>
      <c r="J174" s="474">
        <f>ROUND(H174*B174/100,2)</f>
        <v>0</v>
      </c>
    </row>
    <row r="175" spans="2:13" x14ac:dyDescent="0.2">
      <c r="B175" s="472"/>
      <c r="C175" s="472"/>
      <c r="D175" s="471" t="s">
        <v>44</v>
      </c>
      <c r="F175" s="471"/>
      <c r="G175" s="471"/>
      <c r="H175" s="472"/>
      <c r="I175" s="471"/>
      <c r="J175" s="476">
        <f>SUM(J171:J174)</f>
        <v>8676.4</v>
      </c>
    </row>
    <row r="176" spans="2:13" x14ac:dyDescent="0.2">
      <c r="B176" s="509" t="s">
        <v>189</v>
      </c>
      <c r="C176" s="510" t="s">
        <v>252</v>
      </c>
      <c r="F176" s="471"/>
      <c r="G176" s="471"/>
      <c r="H176" s="472"/>
      <c r="I176" s="471"/>
      <c r="J176" s="451"/>
      <c r="M176" s="489">
        <f>225/9</f>
        <v>25</v>
      </c>
    </row>
    <row r="177" spans="2:13" x14ac:dyDescent="0.2">
      <c r="B177" s="469">
        <v>6.6</v>
      </c>
      <c r="C177" s="470" t="s">
        <v>190</v>
      </c>
      <c r="D177" s="471" t="s">
        <v>159</v>
      </c>
      <c r="F177" s="471"/>
      <c r="G177" s="471"/>
      <c r="H177" s="472">
        <f>Sheet1!G64</f>
        <v>2125</v>
      </c>
      <c r="I177" s="472" t="s">
        <v>190</v>
      </c>
      <c r="J177" s="474">
        <f t="shared" ref="J177:J182" si="0">ROUND(B177*H177,2)</f>
        <v>14025</v>
      </c>
    </row>
    <row r="178" spans="2:13" x14ac:dyDescent="0.2">
      <c r="B178" s="469">
        <v>6</v>
      </c>
      <c r="C178" s="470" t="s">
        <v>190</v>
      </c>
      <c r="D178" s="471" t="s">
        <v>154</v>
      </c>
      <c r="F178" s="471"/>
      <c r="G178" s="471"/>
      <c r="H178" s="472">
        <f>Sheet1!G75</f>
        <v>1947</v>
      </c>
      <c r="I178" s="472" t="s">
        <v>190</v>
      </c>
      <c r="J178" s="474">
        <f t="shared" si="0"/>
        <v>11682</v>
      </c>
    </row>
    <row r="179" spans="2:13" x14ac:dyDescent="0.2">
      <c r="B179" s="469">
        <v>6</v>
      </c>
      <c r="C179" s="470" t="s">
        <v>190</v>
      </c>
      <c r="D179" s="471" t="s">
        <v>155</v>
      </c>
      <c r="F179" s="471"/>
      <c r="G179" s="471"/>
      <c r="H179" s="472">
        <f>Sheet1!G55</f>
        <v>2166</v>
      </c>
      <c r="I179" s="472" t="s">
        <v>190</v>
      </c>
      <c r="J179" s="474">
        <f t="shared" si="0"/>
        <v>12996</v>
      </c>
    </row>
    <row r="180" spans="2:13" x14ac:dyDescent="0.2">
      <c r="B180" s="469">
        <v>6</v>
      </c>
      <c r="C180" s="470" t="s">
        <v>190</v>
      </c>
      <c r="D180" s="471" t="s">
        <v>169</v>
      </c>
      <c r="F180" s="471"/>
      <c r="G180" s="471"/>
      <c r="H180" s="472">
        <f>Sheet1!G69</f>
        <v>3035</v>
      </c>
      <c r="I180" s="472" t="s">
        <v>190</v>
      </c>
      <c r="J180" s="474">
        <f t="shared" si="0"/>
        <v>18210</v>
      </c>
    </row>
    <row r="181" spans="2:13" x14ac:dyDescent="0.2">
      <c r="B181" s="469">
        <v>3.9</v>
      </c>
      <c r="C181" s="470" t="s">
        <v>190</v>
      </c>
      <c r="D181" s="471" t="s">
        <v>156</v>
      </c>
      <c r="F181" s="471"/>
      <c r="G181" s="471"/>
      <c r="H181" s="472">
        <f>Sheet1!G57</f>
        <v>3703.96</v>
      </c>
      <c r="I181" s="472" t="s">
        <v>190</v>
      </c>
      <c r="J181" s="474">
        <f t="shared" si="0"/>
        <v>14445.44</v>
      </c>
    </row>
    <row r="182" spans="2:13" x14ac:dyDescent="0.2">
      <c r="B182" s="469">
        <v>3</v>
      </c>
      <c r="C182" s="470" t="s">
        <v>190</v>
      </c>
      <c r="D182" s="471" t="s">
        <v>157</v>
      </c>
      <c r="F182" s="471"/>
      <c r="G182" s="471"/>
      <c r="H182" s="472">
        <f>Sheet1!G59</f>
        <v>872</v>
      </c>
      <c r="I182" s="472" t="s">
        <v>190</v>
      </c>
      <c r="J182" s="474">
        <f t="shared" si="0"/>
        <v>2616</v>
      </c>
      <c r="L182" s="449">
        <f>495/75</f>
        <v>6.6</v>
      </c>
      <c r="M182" s="489">
        <f>297/225</f>
        <v>1.32</v>
      </c>
    </row>
    <row r="183" spans="2:13" x14ac:dyDescent="0.2">
      <c r="B183" s="471"/>
      <c r="C183" s="471"/>
      <c r="D183" s="471" t="s">
        <v>44</v>
      </c>
      <c r="F183" s="471"/>
      <c r="G183" s="471"/>
      <c r="H183" s="472"/>
      <c r="I183" s="471"/>
      <c r="J183" s="476">
        <f>SUM(J177:J182)</f>
        <v>73974.44</v>
      </c>
    </row>
    <row r="184" spans="2:13" x14ac:dyDescent="0.2">
      <c r="B184" s="509" t="s">
        <v>178</v>
      </c>
      <c r="C184" s="510" t="s">
        <v>193</v>
      </c>
      <c r="F184" s="471"/>
      <c r="G184" s="471"/>
      <c r="H184" s="472"/>
      <c r="I184" s="471"/>
      <c r="J184" s="451"/>
    </row>
    <row r="185" spans="2:13" ht="20.25" customHeight="1" x14ac:dyDescent="0.2">
      <c r="B185" s="469">
        <v>89.1</v>
      </c>
      <c r="C185" s="470" t="s">
        <v>184</v>
      </c>
      <c r="D185" s="471" t="s">
        <v>331</v>
      </c>
      <c r="F185" s="471"/>
      <c r="G185" s="471"/>
      <c r="H185" s="472">
        <f>(RMR!J12+RMR!J13+RMR!J14)/3</f>
        <v>2269.7800000000007</v>
      </c>
      <c r="I185" s="473" t="s">
        <v>184</v>
      </c>
      <c r="J185" s="472">
        <f>ROUND(B185*H185,2)</f>
        <v>202237.4</v>
      </c>
    </row>
    <row r="186" spans="2:13" ht="17.25" customHeight="1" x14ac:dyDescent="0.2">
      <c r="B186" s="469"/>
      <c r="C186" s="470"/>
      <c r="D186" s="471" t="s">
        <v>158</v>
      </c>
      <c r="F186" s="471"/>
      <c r="G186" s="471"/>
      <c r="H186" s="472"/>
      <c r="I186" s="473"/>
      <c r="J186" s="472"/>
    </row>
    <row r="187" spans="2:13" ht="18.75" customHeight="1" x14ac:dyDescent="0.2">
      <c r="B187" s="469">
        <v>118.8</v>
      </c>
      <c r="C187" s="470" t="s">
        <v>184</v>
      </c>
      <c r="D187" s="471" t="s">
        <v>580</v>
      </c>
      <c r="F187" s="471"/>
      <c r="G187" s="471"/>
      <c r="H187" s="472">
        <f>(RMR!J14+RMR!J15+RMR!J16+RMR!J17+RMR!J18)/5</f>
        <v>1977.2800000000007</v>
      </c>
      <c r="I187" s="473" t="s">
        <v>184</v>
      </c>
      <c r="J187" s="472">
        <f>ROUND(B187*H187,2)</f>
        <v>234900.86</v>
      </c>
    </row>
    <row r="188" spans="2:13" ht="27" customHeight="1" x14ac:dyDescent="0.2">
      <c r="B188" s="469"/>
      <c r="C188" s="470"/>
      <c r="D188" s="798" t="s">
        <v>453</v>
      </c>
      <c r="E188" s="798"/>
      <c r="F188" s="798"/>
      <c r="G188" s="798"/>
      <c r="H188" s="472"/>
      <c r="I188" s="473"/>
      <c r="J188" s="472"/>
    </row>
    <row r="189" spans="2:13" ht="15.75" customHeight="1" x14ac:dyDescent="0.2">
      <c r="B189" s="469">
        <v>89.1</v>
      </c>
      <c r="C189" s="470" t="s">
        <v>184</v>
      </c>
      <c r="D189" s="841" t="s">
        <v>581</v>
      </c>
      <c r="E189" s="841"/>
      <c r="F189" s="841"/>
      <c r="G189" s="841"/>
      <c r="H189" s="472">
        <f>+RMR!J19</f>
        <v>1296.5300000000004</v>
      </c>
      <c r="I189" s="473" t="s">
        <v>184</v>
      </c>
      <c r="J189" s="472">
        <f>ROUND(B189*H189,2)</f>
        <v>115520.82</v>
      </c>
    </row>
    <row r="190" spans="2:13" x14ac:dyDescent="0.2">
      <c r="B190" s="469"/>
      <c r="C190" s="470"/>
      <c r="D190" s="471" t="s">
        <v>44</v>
      </c>
      <c r="F190" s="471"/>
      <c r="G190" s="471"/>
      <c r="H190" s="471"/>
      <c r="I190" s="471"/>
      <c r="J190" s="476">
        <f>SUM(J185:J189)</f>
        <v>552659.08000000007</v>
      </c>
    </row>
    <row r="191" spans="2:13" x14ac:dyDescent="0.2">
      <c r="B191" s="468" t="s">
        <v>49</v>
      </c>
      <c r="C191" s="467" t="s">
        <v>632</v>
      </c>
      <c r="D191" s="471"/>
      <c r="F191" s="471"/>
      <c r="G191" s="471"/>
      <c r="H191" s="471"/>
      <c r="I191" s="471"/>
      <c r="J191" s="481"/>
    </row>
    <row r="192" spans="2:13" x14ac:dyDescent="0.2">
      <c r="B192" s="503">
        <v>4.6150000000000002</v>
      </c>
      <c r="C192" s="470" t="s">
        <v>43</v>
      </c>
      <c r="D192" s="458" t="s">
        <v>426</v>
      </c>
      <c r="F192" s="471"/>
      <c r="G192" s="471"/>
      <c r="H192" s="471"/>
      <c r="I192" s="471"/>
      <c r="J192" s="480">
        <f>ROUND((J175+J183+J190)*B192/100,2)</f>
        <v>29319.55</v>
      </c>
    </row>
    <row r="193" spans="1:12" x14ac:dyDescent="0.2">
      <c r="B193" s="468" t="s">
        <v>316</v>
      </c>
      <c r="C193" s="467" t="s">
        <v>319</v>
      </c>
      <c r="F193" s="471"/>
      <c r="G193" s="471"/>
      <c r="H193" s="471"/>
      <c r="I193" s="471"/>
      <c r="J193" s="481">
        <f>J175+J183+J190+J192</f>
        <v>664629.47000000009</v>
      </c>
    </row>
    <row r="194" spans="1:12" x14ac:dyDescent="0.2">
      <c r="B194" s="468" t="s">
        <v>317</v>
      </c>
      <c r="C194" s="467" t="s">
        <v>318</v>
      </c>
      <c r="F194" s="471"/>
      <c r="G194" s="471"/>
      <c r="H194" s="471"/>
      <c r="I194" s="471"/>
      <c r="J194" s="483">
        <f>J193*10/100</f>
        <v>66462.947000000015</v>
      </c>
    </row>
    <row r="195" spans="1:12" x14ac:dyDescent="0.2">
      <c r="B195" s="469"/>
      <c r="C195" s="470"/>
      <c r="D195" s="467" t="s">
        <v>440</v>
      </c>
      <c r="F195" s="471"/>
      <c r="G195" s="471"/>
      <c r="H195" s="471"/>
      <c r="I195" s="471"/>
      <c r="J195" s="481">
        <f>SUM(J193:J194)</f>
        <v>731092.41700000013</v>
      </c>
    </row>
    <row r="196" spans="1:12" x14ac:dyDescent="0.2">
      <c r="B196" s="469"/>
      <c r="C196" s="470"/>
      <c r="D196" s="471" t="s">
        <v>194</v>
      </c>
      <c r="F196" s="471"/>
      <c r="G196" s="471"/>
      <c r="H196" s="471"/>
      <c r="I196" s="471"/>
      <c r="J196" s="472">
        <f>ROUND(J195/225,2)</f>
        <v>3249.3</v>
      </c>
    </row>
    <row r="197" spans="1:12" x14ac:dyDescent="0.2">
      <c r="B197" s="471"/>
      <c r="C197" s="471"/>
      <c r="D197" s="471" t="s">
        <v>177</v>
      </c>
      <c r="F197" s="471"/>
      <c r="G197" s="471"/>
      <c r="H197" s="471"/>
      <c r="I197" s="471"/>
      <c r="J197" s="511">
        <f>ROUND(J196,0)</f>
        <v>3249</v>
      </c>
    </row>
    <row r="198" spans="1:12" x14ac:dyDescent="0.2">
      <c r="B198" s="471"/>
      <c r="C198" s="471"/>
      <c r="D198" s="471"/>
      <c r="E198" s="471"/>
      <c r="F198" s="471"/>
      <c r="G198" s="471"/>
      <c r="H198" s="471"/>
      <c r="I198" s="471"/>
      <c r="J198" s="512" t="s">
        <v>24</v>
      </c>
    </row>
    <row r="199" spans="1:12" ht="59.25" customHeight="1" x14ac:dyDescent="0.2">
      <c r="B199" s="803" t="s">
        <v>1067</v>
      </c>
      <c r="C199" s="803"/>
      <c r="D199" s="803"/>
      <c r="E199" s="803"/>
      <c r="F199" s="803"/>
      <c r="G199" s="803"/>
      <c r="H199" s="803"/>
      <c r="I199" s="803"/>
      <c r="J199" s="803"/>
    </row>
    <row r="200" spans="1:12" x14ac:dyDescent="0.2">
      <c r="A200" s="514"/>
      <c r="B200" s="514"/>
      <c r="C200" s="515"/>
      <c r="D200" s="832" t="s">
        <v>22</v>
      </c>
      <c r="E200" s="832"/>
      <c r="F200" s="832"/>
      <c r="G200" s="515"/>
      <c r="H200" s="514"/>
      <c r="I200" s="514"/>
      <c r="J200" s="515"/>
    </row>
    <row r="201" spans="1:12" x14ac:dyDescent="0.2">
      <c r="A201" s="514"/>
      <c r="B201" s="514"/>
      <c r="C201" s="515"/>
      <c r="D201" s="832" t="s">
        <v>59</v>
      </c>
      <c r="E201" s="832"/>
      <c r="F201" s="832"/>
      <c r="G201" s="515"/>
      <c r="H201" s="514"/>
      <c r="I201" s="514"/>
      <c r="J201" s="515"/>
      <c r="L201" s="449">
        <f>0.7*3500</f>
        <v>2450</v>
      </c>
    </row>
    <row r="202" spans="1:12" x14ac:dyDescent="0.2">
      <c r="A202" s="514"/>
      <c r="B202" s="514"/>
      <c r="C202" s="515"/>
      <c r="D202" s="797" t="s">
        <v>263</v>
      </c>
      <c r="E202" s="797"/>
      <c r="F202" s="797"/>
      <c r="G202" s="515"/>
      <c r="H202" s="514"/>
      <c r="I202" s="514"/>
      <c r="J202" s="515"/>
    </row>
    <row r="203" spans="1:12" x14ac:dyDescent="0.2">
      <c r="A203" s="514"/>
      <c r="B203" s="517">
        <v>0.08</v>
      </c>
      <c r="C203" s="515" t="s">
        <v>174</v>
      </c>
      <c r="D203" s="798" t="s">
        <v>248</v>
      </c>
      <c r="E203" s="798"/>
      <c r="F203" s="798"/>
      <c r="G203" s="515"/>
      <c r="H203" s="518">
        <f>Sheet1!G48</f>
        <v>730</v>
      </c>
      <c r="I203" s="514" t="s">
        <v>174</v>
      </c>
      <c r="J203" s="518">
        <f>B203*H203</f>
        <v>58.4</v>
      </c>
    </row>
    <row r="204" spans="1:12" x14ac:dyDescent="0.2">
      <c r="A204" s="514"/>
      <c r="B204" s="517">
        <v>2</v>
      </c>
      <c r="C204" s="515" t="s">
        <v>174</v>
      </c>
      <c r="D204" s="798" t="s">
        <v>249</v>
      </c>
      <c r="E204" s="798"/>
      <c r="F204" s="798"/>
      <c r="G204" s="515"/>
      <c r="H204" s="518">
        <f>Sheet1!G50</f>
        <v>680</v>
      </c>
      <c r="I204" s="514" t="s">
        <v>174</v>
      </c>
      <c r="J204" s="518">
        <f>H204*B204</f>
        <v>1360</v>
      </c>
    </row>
    <row r="205" spans="1:12" x14ac:dyDescent="0.2">
      <c r="A205" s="514"/>
      <c r="B205" s="475">
        <v>0</v>
      </c>
      <c r="C205" s="461" t="s">
        <v>43</v>
      </c>
      <c r="D205" s="471" t="s">
        <v>694</v>
      </c>
      <c r="F205" s="471"/>
      <c r="G205" s="471"/>
      <c r="H205" s="472">
        <f>SUM(J203:J204)</f>
        <v>1418.4</v>
      </c>
      <c r="I205" s="473"/>
      <c r="J205" s="474">
        <f>ROUND(H205*B205/100,2)</f>
        <v>0</v>
      </c>
    </row>
    <row r="206" spans="1:12" x14ac:dyDescent="0.2">
      <c r="A206" s="514"/>
      <c r="B206" s="517"/>
      <c r="C206" s="515"/>
      <c r="D206" s="464"/>
      <c r="E206" s="464"/>
      <c r="F206" s="464"/>
      <c r="G206" s="515"/>
      <c r="H206" s="518"/>
      <c r="I206" s="514"/>
      <c r="J206" s="519">
        <f>SUM(J203:J205)</f>
        <v>1418.4</v>
      </c>
    </row>
    <row r="207" spans="1:12" x14ac:dyDescent="0.2">
      <c r="A207" s="514"/>
      <c r="B207" s="517"/>
      <c r="C207" s="515"/>
      <c r="D207" s="797" t="s">
        <v>264</v>
      </c>
      <c r="E207" s="797"/>
      <c r="F207" s="797"/>
      <c r="G207" s="515"/>
      <c r="H207" s="518"/>
      <c r="I207" s="514"/>
      <c r="J207" s="514"/>
    </row>
    <row r="208" spans="1:12" x14ac:dyDescent="0.2">
      <c r="A208" s="514"/>
      <c r="B208" s="517">
        <v>2.8</v>
      </c>
      <c r="C208" s="515" t="s">
        <v>190</v>
      </c>
      <c r="D208" s="798" t="s">
        <v>265</v>
      </c>
      <c r="E208" s="798"/>
      <c r="F208" s="798"/>
      <c r="G208" s="515"/>
      <c r="H208" s="518">
        <f>Sheet1!G65</f>
        <v>487</v>
      </c>
      <c r="I208" s="514" t="s">
        <v>266</v>
      </c>
      <c r="J208" s="518">
        <f>H208*B208</f>
        <v>1363.6</v>
      </c>
    </row>
    <row r="209" spans="1:12" x14ac:dyDescent="0.2">
      <c r="A209" s="514"/>
      <c r="B209" s="517">
        <v>2.8</v>
      </c>
      <c r="C209" s="515" t="s">
        <v>190</v>
      </c>
      <c r="D209" s="798" t="s">
        <v>267</v>
      </c>
      <c r="E209" s="798"/>
      <c r="F209" s="798"/>
      <c r="G209" s="515"/>
      <c r="H209" s="518">
        <f>Sheet1!G63</f>
        <v>697.25</v>
      </c>
      <c r="I209" s="514" t="s">
        <v>266</v>
      </c>
      <c r="J209" s="518">
        <f>H209*B209</f>
        <v>1952.3</v>
      </c>
    </row>
    <row r="210" spans="1:12" ht="12.75" customHeight="1" x14ac:dyDescent="0.2">
      <c r="A210" s="514"/>
      <c r="B210" s="517">
        <v>2</v>
      </c>
      <c r="C210" s="515" t="s">
        <v>190</v>
      </c>
      <c r="D210" s="832" t="s">
        <v>268</v>
      </c>
      <c r="E210" s="832"/>
      <c r="F210" s="832"/>
      <c r="G210" s="832"/>
      <c r="H210" s="518">
        <f>Sheet1!G67</f>
        <v>1149</v>
      </c>
      <c r="I210" s="514" t="s">
        <v>266</v>
      </c>
      <c r="J210" s="518">
        <f>H210*B210</f>
        <v>2298</v>
      </c>
    </row>
    <row r="211" spans="1:12" x14ac:dyDescent="0.2">
      <c r="A211" s="514"/>
      <c r="B211" s="517">
        <v>1</v>
      </c>
      <c r="C211" s="515" t="s">
        <v>190</v>
      </c>
      <c r="D211" s="798" t="s">
        <v>269</v>
      </c>
      <c r="E211" s="798"/>
      <c r="F211" s="798"/>
      <c r="G211" s="515"/>
      <c r="H211" s="518">
        <f>Sheet1!G59</f>
        <v>872</v>
      </c>
      <c r="I211" s="514" t="s">
        <v>266</v>
      </c>
      <c r="J211" s="518">
        <f>H211*B211</f>
        <v>872</v>
      </c>
    </row>
    <row r="212" spans="1:12" x14ac:dyDescent="0.2">
      <c r="A212" s="514"/>
      <c r="B212" s="517"/>
      <c r="C212" s="515"/>
      <c r="D212" s="464"/>
      <c r="E212" s="464"/>
      <c r="F212" s="464"/>
      <c r="G212" s="515"/>
      <c r="H212" s="518"/>
      <c r="I212" s="514"/>
      <c r="J212" s="519">
        <f>SUM(J208:J211)</f>
        <v>6485.9</v>
      </c>
    </row>
    <row r="213" spans="1:12" x14ac:dyDescent="0.2">
      <c r="A213" s="514"/>
      <c r="B213" s="517"/>
      <c r="C213" s="515"/>
      <c r="D213" s="797" t="s">
        <v>270</v>
      </c>
      <c r="E213" s="797"/>
      <c r="F213" s="797"/>
      <c r="G213" s="515"/>
      <c r="H213" s="514"/>
      <c r="I213" s="514"/>
      <c r="J213" s="518"/>
    </row>
    <row r="214" spans="1:12" ht="18" customHeight="1" x14ac:dyDescent="0.2">
      <c r="A214" s="514"/>
      <c r="B214" s="520">
        <v>2.4500000000000002</v>
      </c>
      <c r="C214" s="521" t="s">
        <v>254</v>
      </c>
      <c r="D214" s="798" t="s">
        <v>1068</v>
      </c>
      <c r="E214" s="798"/>
      <c r="F214" s="798"/>
      <c r="G214" s="798"/>
      <c r="H214" s="522">
        <f>+'BTR - Final'!G39</f>
        <v>47942.2</v>
      </c>
      <c r="I214" s="514" t="s">
        <v>254</v>
      </c>
      <c r="J214" s="518">
        <f>H214*B214</f>
        <v>117458.39</v>
      </c>
    </row>
    <row r="215" spans="1:12" x14ac:dyDescent="0.2">
      <c r="A215" s="514"/>
      <c r="B215" s="517"/>
      <c r="C215" s="515"/>
      <c r="D215" s="465" t="s">
        <v>271</v>
      </c>
      <c r="E215" s="516"/>
      <c r="F215" s="516"/>
      <c r="G215" s="515"/>
      <c r="H215" s="518"/>
      <c r="I215" s="514"/>
      <c r="J215" s="519">
        <f>J206+J212+J214</f>
        <v>125362.69</v>
      </c>
    </row>
    <row r="216" spans="1:12" ht="14.25" customHeight="1" x14ac:dyDescent="0.2">
      <c r="A216" s="514"/>
      <c r="B216" s="517">
        <v>4.6150000000000002</v>
      </c>
      <c r="C216" s="521" t="s">
        <v>43</v>
      </c>
      <c r="D216" s="797" t="s">
        <v>427</v>
      </c>
      <c r="E216" s="797"/>
      <c r="F216" s="797"/>
      <c r="G216" s="515"/>
      <c r="H216" s="514"/>
      <c r="I216" s="514"/>
      <c r="J216" s="523">
        <f>J215*4.615%</f>
        <v>5785.4881435000007</v>
      </c>
    </row>
    <row r="217" spans="1:12" ht="15" customHeight="1" x14ac:dyDescent="0.2">
      <c r="A217" s="514"/>
      <c r="B217" s="524"/>
      <c r="C217" s="515"/>
      <c r="D217" s="797" t="s">
        <v>435</v>
      </c>
      <c r="E217" s="797"/>
      <c r="F217" s="516"/>
      <c r="G217" s="515"/>
      <c r="H217" s="514"/>
      <c r="I217" s="514"/>
      <c r="J217" s="518">
        <f>J215+J216</f>
        <v>131148.1781435</v>
      </c>
    </row>
    <row r="218" spans="1:12" ht="27" customHeight="1" x14ac:dyDescent="0.2">
      <c r="A218" s="514"/>
      <c r="B218" s="514"/>
      <c r="C218" s="515"/>
      <c r="D218" s="797" t="s">
        <v>434</v>
      </c>
      <c r="E218" s="797"/>
      <c r="F218" s="797"/>
      <c r="G218" s="797"/>
      <c r="H218" s="514"/>
      <c r="I218" s="514"/>
      <c r="J218" s="522">
        <f>J217*10%</f>
        <v>13114.817814350001</v>
      </c>
    </row>
    <row r="219" spans="1:12" x14ac:dyDescent="0.2">
      <c r="A219" s="514"/>
      <c r="B219" s="514"/>
      <c r="C219" s="515"/>
      <c r="D219" s="797" t="s">
        <v>272</v>
      </c>
      <c r="E219" s="797"/>
      <c r="F219" s="797"/>
      <c r="G219" s="515"/>
      <c r="H219" s="514"/>
      <c r="I219" s="514"/>
      <c r="J219" s="522">
        <f>J218+J217</f>
        <v>144262.99595785001</v>
      </c>
    </row>
    <row r="220" spans="1:12" x14ac:dyDescent="0.2">
      <c r="A220" s="514"/>
      <c r="B220" s="514"/>
      <c r="C220" s="515"/>
      <c r="D220" s="798" t="s">
        <v>273</v>
      </c>
      <c r="E220" s="798"/>
      <c r="F220" s="798"/>
      <c r="G220" s="515"/>
      <c r="H220" s="514"/>
      <c r="I220" s="514"/>
      <c r="J220" s="518">
        <f>J219/3500</f>
        <v>41.217998845100006</v>
      </c>
    </row>
    <row r="221" spans="1:12" x14ac:dyDescent="0.2">
      <c r="A221" s="514"/>
      <c r="B221" s="514"/>
      <c r="C221" s="515"/>
      <c r="D221" s="516"/>
      <c r="E221" s="516"/>
      <c r="F221" s="516"/>
      <c r="G221" s="515"/>
      <c r="H221" s="514"/>
      <c r="I221" s="514"/>
      <c r="J221" s="511">
        <f>ROUND(J220,1)</f>
        <v>41.2</v>
      </c>
      <c r="L221" s="449">
        <v>23.3</v>
      </c>
    </row>
    <row r="222" spans="1:12" x14ac:dyDescent="0.2">
      <c r="J222" s="525" t="s">
        <v>206</v>
      </c>
    </row>
    <row r="223" spans="1:12" ht="44.25" customHeight="1" x14ac:dyDescent="0.2">
      <c r="B223" s="798" t="s">
        <v>1069</v>
      </c>
      <c r="C223" s="798"/>
      <c r="D223" s="798"/>
      <c r="E223" s="798"/>
      <c r="F223" s="798"/>
      <c r="G223" s="798"/>
      <c r="H223" s="798"/>
      <c r="I223" s="798"/>
      <c r="J223" s="798"/>
    </row>
    <row r="224" spans="1:12" x14ac:dyDescent="0.2">
      <c r="B224" s="448" t="s">
        <v>207</v>
      </c>
      <c r="F224" s="467" t="s">
        <v>224</v>
      </c>
    </row>
    <row r="225" spans="2:10" x14ac:dyDescent="0.2">
      <c r="B225" s="448" t="s">
        <v>59</v>
      </c>
    </row>
    <row r="226" spans="2:10" x14ac:dyDescent="0.2">
      <c r="B226" s="526" t="s">
        <v>188</v>
      </c>
      <c r="C226" s="527" t="s">
        <v>247</v>
      </c>
    </row>
    <row r="227" spans="2:10" x14ac:dyDescent="0.2">
      <c r="B227" s="475">
        <v>0.08</v>
      </c>
      <c r="C227" s="461" t="s">
        <v>208</v>
      </c>
      <c r="D227" s="448" t="s">
        <v>248</v>
      </c>
      <c r="H227" s="472">
        <f>Sheet1!$G$48</f>
        <v>730</v>
      </c>
      <c r="I227" s="474" t="s">
        <v>174</v>
      </c>
      <c r="J227" s="472">
        <f>ROUND(B227*H227,2)</f>
        <v>58.4</v>
      </c>
    </row>
    <row r="228" spans="2:10" x14ac:dyDescent="0.2">
      <c r="B228" s="475">
        <v>2</v>
      </c>
      <c r="C228" s="461" t="s">
        <v>208</v>
      </c>
      <c r="D228" s="448" t="s">
        <v>249</v>
      </c>
      <c r="H228" s="472">
        <f>Sheet1!$G$50</f>
        <v>680</v>
      </c>
      <c r="I228" s="474" t="s">
        <v>174</v>
      </c>
      <c r="J228" s="472">
        <f>ROUND(B228*H228,2)</f>
        <v>1360</v>
      </c>
    </row>
    <row r="229" spans="2:10" x14ac:dyDescent="0.2">
      <c r="B229" s="475">
        <v>0</v>
      </c>
      <c r="C229" s="461" t="s">
        <v>43</v>
      </c>
      <c r="D229" s="471" t="s">
        <v>694</v>
      </c>
      <c r="F229" s="471"/>
      <c r="G229" s="471"/>
      <c r="H229" s="472">
        <f>SUM(J227:J228)</f>
        <v>1418.4</v>
      </c>
      <c r="I229" s="473"/>
      <c r="J229" s="474">
        <f>ROUND(H229*B229/100,2)</f>
        <v>0</v>
      </c>
    </row>
    <row r="230" spans="2:10" x14ac:dyDescent="0.2">
      <c r="B230" s="474"/>
      <c r="C230" s="474"/>
      <c r="D230" s="448" t="s">
        <v>44</v>
      </c>
      <c r="H230" s="474"/>
      <c r="I230" s="474"/>
      <c r="J230" s="476">
        <f>SUM(J227:J229)</f>
        <v>1418.4</v>
      </c>
    </row>
    <row r="231" spans="2:10" x14ac:dyDescent="0.2">
      <c r="B231" s="526" t="s">
        <v>189</v>
      </c>
      <c r="C231" s="527" t="s">
        <v>252</v>
      </c>
      <c r="H231" s="474"/>
      <c r="I231" s="474"/>
      <c r="J231" s="474"/>
    </row>
    <row r="232" spans="2:10" ht="17.25" customHeight="1" x14ac:dyDescent="0.2">
      <c r="B232" s="469">
        <v>2.8</v>
      </c>
      <c r="C232" s="470" t="s">
        <v>190</v>
      </c>
      <c r="D232" s="830" t="s">
        <v>288</v>
      </c>
      <c r="E232" s="830"/>
      <c r="F232" s="830"/>
      <c r="G232" s="830"/>
      <c r="H232" s="472">
        <f>Sheet1!G65</f>
        <v>487</v>
      </c>
      <c r="I232" s="472" t="s">
        <v>190</v>
      </c>
      <c r="J232" s="472">
        <f>ROUND(B232*H232,2)</f>
        <v>1363.6</v>
      </c>
    </row>
    <row r="233" spans="2:10" x14ac:dyDescent="0.2">
      <c r="B233" s="469">
        <v>2.8</v>
      </c>
      <c r="C233" s="470" t="s">
        <v>190</v>
      </c>
      <c r="D233" s="521" t="s">
        <v>253</v>
      </c>
      <c r="E233" s="521"/>
      <c r="F233" s="521"/>
      <c r="G233" s="521"/>
      <c r="H233" s="472">
        <f>Sheet1!G63</f>
        <v>697.25</v>
      </c>
      <c r="I233" s="472" t="s">
        <v>190</v>
      </c>
      <c r="J233" s="472">
        <f>ROUND(B233*H233,2)</f>
        <v>1952.3</v>
      </c>
    </row>
    <row r="234" spans="2:10" ht="21" customHeight="1" x14ac:dyDescent="0.2">
      <c r="B234" s="469">
        <v>2</v>
      </c>
      <c r="C234" s="470" t="s">
        <v>190</v>
      </c>
      <c r="D234" s="830" t="s">
        <v>287</v>
      </c>
      <c r="E234" s="830"/>
      <c r="F234" s="830"/>
      <c r="G234" s="830"/>
      <c r="H234" s="472">
        <f>Sheet1!G66</f>
        <v>2022</v>
      </c>
      <c r="I234" s="472" t="s">
        <v>190</v>
      </c>
      <c r="J234" s="472">
        <f>ROUND(B234*H234,2)</f>
        <v>4044</v>
      </c>
    </row>
    <row r="235" spans="2:10" x14ac:dyDescent="0.2">
      <c r="B235" s="474"/>
      <c r="C235" s="474"/>
      <c r="D235" s="448" t="s">
        <v>44</v>
      </c>
      <c r="E235" s="448" t="s">
        <v>18</v>
      </c>
      <c r="H235" s="474"/>
      <c r="I235" s="474"/>
      <c r="J235" s="476">
        <f>SUM(J232:J234)</f>
        <v>7359.9</v>
      </c>
    </row>
    <row r="236" spans="2:10" x14ac:dyDescent="0.2">
      <c r="B236" s="526" t="s">
        <v>178</v>
      </c>
      <c r="C236" s="485" t="s">
        <v>193</v>
      </c>
      <c r="H236" s="474"/>
      <c r="I236" s="474"/>
      <c r="J236" s="474"/>
    </row>
    <row r="237" spans="2:10" ht="16.5" customHeight="1" x14ac:dyDescent="0.2">
      <c r="B237" s="492">
        <v>0.7</v>
      </c>
      <c r="C237" s="470" t="s">
        <v>254</v>
      </c>
      <c r="D237" s="831" t="s">
        <v>1070</v>
      </c>
      <c r="E237" s="831"/>
      <c r="F237" s="831"/>
      <c r="G237" s="831"/>
      <c r="H237" s="481">
        <f>+'BTR - Final'!H39</f>
        <v>46181.2</v>
      </c>
      <c r="I237" s="474" t="s">
        <v>254</v>
      </c>
      <c r="J237" s="472">
        <f>ROUND(B237*H237,2)</f>
        <v>32326.84</v>
      </c>
    </row>
    <row r="238" spans="2:10" x14ac:dyDescent="0.2">
      <c r="B238" s="469"/>
      <c r="C238" s="470"/>
      <c r="D238" s="448" t="s">
        <v>44</v>
      </c>
      <c r="H238" s="474"/>
      <c r="I238" s="474"/>
      <c r="J238" s="476">
        <f>SUM(J237)</f>
        <v>32326.84</v>
      </c>
    </row>
    <row r="239" spans="2:10" x14ac:dyDescent="0.2">
      <c r="B239" s="468" t="s">
        <v>49</v>
      </c>
      <c r="C239" s="467" t="s">
        <v>631</v>
      </c>
      <c r="D239" s="471"/>
      <c r="F239" s="471"/>
      <c r="G239" s="471"/>
      <c r="H239" s="471"/>
      <c r="I239" s="471"/>
      <c r="J239" s="481"/>
    </row>
    <row r="240" spans="2:10" x14ac:dyDescent="0.2">
      <c r="B240" s="503">
        <v>4.6150000000000002</v>
      </c>
      <c r="C240" s="470" t="s">
        <v>43</v>
      </c>
      <c r="D240" s="458" t="s">
        <v>426</v>
      </c>
      <c r="F240" s="471"/>
      <c r="G240" s="471"/>
      <c r="H240" s="471"/>
      <c r="I240" s="471"/>
      <c r="J240" s="480">
        <f>ROUND((J230+J235+J238)*B240/100,2)</f>
        <v>1897</v>
      </c>
    </row>
    <row r="241" spans="2:10" x14ac:dyDescent="0.2">
      <c r="B241" s="468" t="s">
        <v>316</v>
      </c>
      <c r="C241" s="467" t="s">
        <v>319</v>
      </c>
      <c r="F241" s="471"/>
      <c r="G241" s="471"/>
      <c r="H241" s="471"/>
      <c r="I241" s="471"/>
      <c r="J241" s="481">
        <f>J230+J235+J238+J240</f>
        <v>43002.14</v>
      </c>
    </row>
    <row r="242" spans="2:10" x14ac:dyDescent="0.2">
      <c r="B242" s="468" t="s">
        <v>317</v>
      </c>
      <c r="C242" s="467" t="s">
        <v>318</v>
      </c>
      <c r="F242" s="471"/>
      <c r="G242" s="471"/>
      <c r="H242" s="471"/>
      <c r="I242" s="471"/>
      <c r="J242" s="483">
        <f>J241*10/100</f>
        <v>4300.2139999999999</v>
      </c>
    </row>
    <row r="243" spans="2:10" x14ac:dyDescent="0.2">
      <c r="B243" s="469"/>
      <c r="C243" s="470"/>
      <c r="D243" s="485" t="s">
        <v>322</v>
      </c>
      <c r="H243" s="474"/>
      <c r="I243" s="474"/>
      <c r="J243" s="504">
        <f>SUM(J241:J242)</f>
        <v>47302.353999999999</v>
      </c>
    </row>
    <row r="244" spans="2:10" x14ac:dyDescent="0.2">
      <c r="B244" s="469"/>
      <c r="C244" s="470"/>
      <c r="D244" s="448" t="s">
        <v>205</v>
      </c>
      <c r="H244" s="474"/>
      <c r="I244" s="474"/>
      <c r="J244" s="474">
        <f>ROUND(J243/3500,2)</f>
        <v>13.51</v>
      </c>
    </row>
    <row r="245" spans="2:10" x14ac:dyDescent="0.2">
      <c r="D245" s="448" t="s">
        <v>186</v>
      </c>
      <c r="H245" s="474"/>
      <c r="I245" s="474"/>
      <c r="J245" s="486">
        <f>ROUND(J244,1)</f>
        <v>13.5</v>
      </c>
    </row>
    <row r="246" spans="2:10" x14ac:dyDescent="0.2">
      <c r="J246" s="488" t="s">
        <v>206</v>
      </c>
    </row>
    <row r="247" spans="2:10" ht="49.5" customHeight="1" x14ac:dyDescent="0.2">
      <c r="B247" s="798" t="s">
        <v>1071</v>
      </c>
      <c r="C247" s="798"/>
      <c r="D247" s="798"/>
      <c r="E247" s="798"/>
      <c r="F247" s="798"/>
      <c r="G247" s="798"/>
      <c r="H247" s="798"/>
      <c r="I247" s="798"/>
      <c r="J247" s="798"/>
    </row>
    <row r="248" spans="2:10" x14ac:dyDescent="0.2">
      <c r="B248" s="448" t="s">
        <v>207</v>
      </c>
      <c r="F248" s="467" t="s">
        <v>224</v>
      </c>
    </row>
    <row r="249" spans="2:10" x14ac:dyDescent="0.2">
      <c r="B249" s="448" t="s">
        <v>59</v>
      </c>
    </row>
    <row r="250" spans="2:10" x14ac:dyDescent="0.2">
      <c r="B250" s="526" t="s">
        <v>188</v>
      </c>
      <c r="C250" s="527" t="s">
        <v>247</v>
      </c>
    </row>
    <row r="251" spans="2:10" x14ac:dyDescent="0.2">
      <c r="B251" s="475">
        <v>0.08</v>
      </c>
      <c r="C251" s="461" t="s">
        <v>208</v>
      </c>
      <c r="D251" s="448" t="s">
        <v>248</v>
      </c>
      <c r="H251" s="472">
        <f>Sheet1!$G$48</f>
        <v>730</v>
      </c>
      <c r="I251" s="474" t="s">
        <v>174</v>
      </c>
      <c r="J251" s="472">
        <f>ROUND(B251*H251,2)</f>
        <v>58.4</v>
      </c>
    </row>
    <row r="252" spans="2:10" x14ac:dyDescent="0.2">
      <c r="B252" s="475">
        <v>2</v>
      </c>
      <c r="C252" s="461" t="s">
        <v>208</v>
      </c>
      <c r="D252" s="448" t="s">
        <v>249</v>
      </c>
      <c r="H252" s="472">
        <f>Sheet1!$G$50</f>
        <v>680</v>
      </c>
      <c r="I252" s="474" t="s">
        <v>174</v>
      </c>
      <c r="J252" s="472">
        <f>ROUND(B252*H252,2)</f>
        <v>1360</v>
      </c>
    </row>
    <row r="253" spans="2:10" x14ac:dyDescent="0.2">
      <c r="B253" s="475">
        <v>0</v>
      </c>
      <c r="C253" s="461" t="s">
        <v>43</v>
      </c>
      <c r="D253" s="471" t="s">
        <v>694</v>
      </c>
      <c r="F253" s="471"/>
      <c r="G253" s="471"/>
      <c r="H253" s="472">
        <f>SUM(J251:J252)</f>
        <v>1418.4</v>
      </c>
      <c r="I253" s="473"/>
      <c r="J253" s="474">
        <f>ROUND(H253*B253/100,2)</f>
        <v>0</v>
      </c>
    </row>
    <row r="254" spans="2:10" x14ac:dyDescent="0.2">
      <c r="B254" s="474"/>
      <c r="C254" s="474"/>
      <c r="D254" s="448" t="s">
        <v>44</v>
      </c>
      <c r="H254" s="474"/>
      <c r="I254" s="474"/>
      <c r="J254" s="476">
        <f>SUM(J251:J253)</f>
        <v>1418.4</v>
      </c>
    </row>
    <row r="255" spans="2:10" x14ac:dyDescent="0.2">
      <c r="B255" s="526" t="s">
        <v>189</v>
      </c>
      <c r="C255" s="527" t="s">
        <v>252</v>
      </c>
      <c r="H255" s="474"/>
      <c r="I255" s="474"/>
      <c r="J255" s="474"/>
    </row>
    <row r="256" spans="2:10" ht="17.25" customHeight="1" x14ac:dyDescent="0.2">
      <c r="B256" s="469">
        <v>2.8</v>
      </c>
      <c r="C256" s="470" t="s">
        <v>190</v>
      </c>
      <c r="D256" s="830" t="s">
        <v>288</v>
      </c>
      <c r="E256" s="830"/>
      <c r="F256" s="830"/>
      <c r="G256" s="830"/>
      <c r="H256" s="472">
        <f>Sheet1!G65</f>
        <v>487</v>
      </c>
      <c r="I256" s="472" t="s">
        <v>190</v>
      </c>
      <c r="J256" s="472">
        <f>ROUND(B256*H256,2)</f>
        <v>1363.6</v>
      </c>
    </row>
    <row r="257" spans="2:13" x14ac:dyDescent="0.2">
      <c r="B257" s="469">
        <v>2.8</v>
      </c>
      <c r="C257" s="470" t="s">
        <v>190</v>
      </c>
      <c r="D257" s="521" t="s">
        <v>253</v>
      </c>
      <c r="E257" s="521"/>
      <c r="F257" s="521"/>
      <c r="G257" s="521"/>
      <c r="H257" s="472">
        <f>Sheet1!G63</f>
        <v>697.25</v>
      </c>
      <c r="I257" s="472" t="s">
        <v>190</v>
      </c>
      <c r="J257" s="472">
        <f>ROUND(B257*H257,2)</f>
        <v>1952.3</v>
      </c>
    </row>
    <row r="258" spans="2:13" ht="21" customHeight="1" x14ac:dyDescent="0.2">
      <c r="B258" s="469">
        <v>2</v>
      </c>
      <c r="C258" s="470" t="s">
        <v>190</v>
      </c>
      <c r="D258" s="830" t="s">
        <v>287</v>
      </c>
      <c r="E258" s="830"/>
      <c r="F258" s="830"/>
      <c r="G258" s="830"/>
      <c r="H258" s="472">
        <f>Sheet1!G66</f>
        <v>2022</v>
      </c>
      <c r="I258" s="472" t="s">
        <v>190</v>
      </c>
      <c r="J258" s="472">
        <f>ROUND(B258*H258,2)</f>
        <v>4044</v>
      </c>
    </row>
    <row r="259" spans="2:13" x14ac:dyDescent="0.2">
      <c r="B259" s="474"/>
      <c r="C259" s="474"/>
      <c r="D259" s="448" t="s">
        <v>44</v>
      </c>
      <c r="E259" s="448" t="s">
        <v>18</v>
      </c>
      <c r="H259" s="474"/>
      <c r="I259" s="474"/>
      <c r="J259" s="476">
        <f>SUM(J256:J258)</f>
        <v>7359.9</v>
      </c>
    </row>
    <row r="260" spans="2:13" x14ac:dyDescent="0.2">
      <c r="B260" s="528" t="s">
        <v>178</v>
      </c>
      <c r="C260" s="485" t="s">
        <v>193</v>
      </c>
      <c r="H260" s="474"/>
      <c r="I260" s="474"/>
      <c r="J260" s="474"/>
    </row>
    <row r="261" spans="2:13" x14ac:dyDescent="0.2">
      <c r="B261" s="529">
        <f>0.875</f>
        <v>0.875</v>
      </c>
      <c r="C261" s="470" t="s">
        <v>254</v>
      </c>
      <c r="D261" s="831" t="s">
        <v>1072</v>
      </c>
      <c r="E261" s="831"/>
      <c r="F261" s="831"/>
      <c r="G261" s="831"/>
      <c r="H261" s="481">
        <f>+'BTR - Final'!H39</f>
        <v>46181.2</v>
      </c>
      <c r="I261" s="474" t="s">
        <v>254</v>
      </c>
      <c r="J261" s="472">
        <f>ROUND(B261*H261,2)</f>
        <v>40408.550000000003</v>
      </c>
    </row>
    <row r="262" spans="2:13" x14ac:dyDescent="0.2">
      <c r="B262" s="469"/>
      <c r="C262" s="470"/>
      <c r="D262" s="448" t="s">
        <v>44</v>
      </c>
      <c r="H262" s="474"/>
      <c r="I262" s="474"/>
      <c r="J262" s="476">
        <f>SUM(J261)</f>
        <v>40408.550000000003</v>
      </c>
      <c r="L262" s="449">
        <f>3500*0.25/1000</f>
        <v>0.875</v>
      </c>
      <c r="M262" s="489">
        <f>0.25*3500</f>
        <v>875</v>
      </c>
    </row>
    <row r="263" spans="2:13" x14ac:dyDescent="0.2">
      <c r="B263" s="468" t="s">
        <v>49</v>
      </c>
      <c r="C263" s="467" t="s">
        <v>632</v>
      </c>
      <c r="D263" s="471"/>
      <c r="F263" s="471"/>
      <c r="G263" s="471"/>
      <c r="H263" s="471"/>
      <c r="I263" s="471"/>
      <c r="J263" s="481"/>
    </row>
    <row r="264" spans="2:13" x14ac:dyDescent="0.2">
      <c r="B264" s="503">
        <v>4.6150000000000002</v>
      </c>
      <c r="C264" s="470" t="s">
        <v>43</v>
      </c>
      <c r="D264" s="458" t="s">
        <v>426</v>
      </c>
      <c r="F264" s="471"/>
      <c r="G264" s="471"/>
      <c r="H264" s="471"/>
      <c r="I264" s="471"/>
      <c r="J264" s="480">
        <f>ROUND((J254+J259+J262)*B264/100,2)</f>
        <v>2269.9699999999998</v>
      </c>
    </row>
    <row r="265" spans="2:13" x14ac:dyDescent="0.2">
      <c r="B265" s="468" t="s">
        <v>316</v>
      </c>
      <c r="C265" s="467" t="s">
        <v>319</v>
      </c>
      <c r="F265" s="471"/>
      <c r="G265" s="471"/>
      <c r="H265" s="471"/>
      <c r="I265" s="471"/>
      <c r="J265" s="481">
        <f>J254+J259+J262+J264</f>
        <v>51456.820000000007</v>
      </c>
    </row>
    <row r="266" spans="2:13" x14ac:dyDescent="0.2">
      <c r="B266" s="468" t="s">
        <v>317</v>
      </c>
      <c r="C266" s="467" t="s">
        <v>318</v>
      </c>
      <c r="F266" s="471"/>
      <c r="G266" s="471"/>
      <c r="H266" s="471"/>
      <c r="I266" s="471"/>
      <c r="J266" s="483">
        <f>J265*10/100</f>
        <v>5145.6820000000007</v>
      </c>
    </row>
    <row r="267" spans="2:13" x14ac:dyDescent="0.2">
      <c r="B267" s="469"/>
      <c r="C267" s="470"/>
      <c r="D267" s="485" t="s">
        <v>322</v>
      </c>
      <c r="H267" s="474"/>
      <c r="I267" s="474"/>
      <c r="J267" s="504">
        <f>SUM(J265:J266)</f>
        <v>56602.502000000008</v>
      </c>
    </row>
    <row r="268" spans="2:13" x14ac:dyDescent="0.2">
      <c r="B268" s="469"/>
      <c r="C268" s="470"/>
      <c r="D268" s="448" t="s">
        <v>205</v>
      </c>
      <c r="H268" s="474"/>
      <c r="I268" s="474"/>
      <c r="J268" s="474">
        <f>ROUND(J267/3500,2)</f>
        <v>16.170000000000002</v>
      </c>
    </row>
    <row r="269" spans="2:13" x14ac:dyDescent="0.2">
      <c r="D269" s="448" t="s">
        <v>186</v>
      </c>
      <c r="H269" s="474"/>
      <c r="I269" s="474"/>
      <c r="J269" s="486">
        <f>ROUND(J268,1)</f>
        <v>16.2</v>
      </c>
    </row>
    <row r="270" spans="2:13" x14ac:dyDescent="0.2">
      <c r="J270" s="488" t="s">
        <v>206</v>
      </c>
    </row>
    <row r="271" spans="2:13" ht="112.5" customHeight="1" x14ac:dyDescent="0.2">
      <c r="B271" s="798" t="s">
        <v>1073</v>
      </c>
      <c r="C271" s="798"/>
      <c r="D271" s="798"/>
      <c r="E271" s="798"/>
      <c r="F271" s="798"/>
      <c r="G271" s="798"/>
      <c r="H271" s="798"/>
      <c r="I271" s="798"/>
      <c r="J271" s="798"/>
      <c r="L271" s="449">
        <f>289.8/205</f>
        <v>1.413658536585366</v>
      </c>
    </row>
    <row r="272" spans="2:13" x14ac:dyDescent="0.2">
      <c r="B272" s="473" t="s">
        <v>187</v>
      </c>
      <c r="C272" s="471"/>
      <c r="D272" s="471"/>
      <c r="F272" s="471"/>
      <c r="G272" s="471"/>
      <c r="H272" s="471"/>
      <c r="I272" s="471"/>
    </row>
    <row r="273" spans="2:10" x14ac:dyDescent="0.2">
      <c r="B273" s="843" t="s">
        <v>226</v>
      </c>
      <c r="C273" s="843"/>
      <c r="D273" s="843"/>
      <c r="E273" s="843"/>
      <c r="F273" s="467" t="s">
        <v>227</v>
      </c>
      <c r="G273" s="471"/>
      <c r="H273" s="471"/>
      <c r="I273" s="471"/>
    </row>
    <row r="274" spans="2:10" x14ac:dyDescent="0.2">
      <c r="B274" s="530" t="s">
        <v>188</v>
      </c>
      <c r="C274" s="510" t="s">
        <v>247</v>
      </c>
      <c r="F274" s="471"/>
      <c r="G274" s="471"/>
      <c r="H274" s="471"/>
      <c r="I274" s="471"/>
    </row>
    <row r="275" spans="2:10" x14ac:dyDescent="0.2">
      <c r="B275" s="469">
        <v>0.84</v>
      </c>
      <c r="C275" s="470" t="s">
        <v>196</v>
      </c>
      <c r="D275" s="471" t="s">
        <v>248</v>
      </c>
      <c r="F275" s="471"/>
      <c r="G275" s="471"/>
      <c r="H275" s="472">
        <f>Sheet1!G48</f>
        <v>730</v>
      </c>
      <c r="I275" s="472" t="s">
        <v>196</v>
      </c>
      <c r="J275" s="474">
        <f>ROUND(B275*H275,2)</f>
        <v>613.20000000000005</v>
      </c>
    </row>
    <row r="276" spans="2:10" ht="56.25" customHeight="1" x14ac:dyDescent="0.2">
      <c r="B276" s="469">
        <v>14</v>
      </c>
      <c r="C276" s="470" t="s">
        <v>196</v>
      </c>
      <c r="D276" s="798" t="s">
        <v>392</v>
      </c>
      <c r="E276" s="798"/>
      <c r="F276" s="798"/>
      <c r="G276" s="798"/>
      <c r="H276" s="472">
        <f>Sheet1!G50</f>
        <v>680</v>
      </c>
      <c r="I276" s="472" t="s">
        <v>196</v>
      </c>
      <c r="J276" s="472">
        <f>ROUND(B276*H276,2)</f>
        <v>9520</v>
      </c>
    </row>
    <row r="277" spans="2:10" x14ac:dyDescent="0.2">
      <c r="B277" s="469">
        <v>5</v>
      </c>
      <c r="C277" s="470" t="s">
        <v>196</v>
      </c>
      <c r="D277" s="471" t="s">
        <v>257</v>
      </c>
      <c r="F277" s="471"/>
      <c r="G277" s="471"/>
      <c r="H277" s="472">
        <f>Sheet1!G49</f>
        <v>763</v>
      </c>
      <c r="I277" s="472" t="s">
        <v>196</v>
      </c>
      <c r="J277" s="474">
        <f>ROUND(B277*H277,2)</f>
        <v>3815</v>
      </c>
    </row>
    <row r="278" spans="2:10" x14ac:dyDescent="0.2">
      <c r="B278" s="475">
        <v>0</v>
      </c>
      <c r="C278" s="461" t="s">
        <v>43</v>
      </c>
      <c r="D278" s="471" t="s">
        <v>694</v>
      </c>
      <c r="F278" s="471"/>
      <c r="G278" s="471"/>
      <c r="H278" s="472">
        <f>SUM(J275:J277)</f>
        <v>13948.2</v>
      </c>
      <c r="I278" s="473"/>
      <c r="J278" s="474">
        <f>ROUND(H278*B278/100,2)</f>
        <v>0</v>
      </c>
    </row>
    <row r="279" spans="2:10" x14ac:dyDescent="0.2">
      <c r="B279" s="474"/>
      <c r="C279" s="474"/>
      <c r="D279" s="448" t="s">
        <v>44</v>
      </c>
      <c r="H279" s="474"/>
      <c r="I279" s="474"/>
      <c r="J279" s="476">
        <f>SUM(J275:J278)</f>
        <v>13948.2</v>
      </c>
    </row>
    <row r="280" spans="2:10" x14ac:dyDescent="0.2">
      <c r="B280" s="530" t="s">
        <v>189</v>
      </c>
      <c r="C280" s="510" t="s">
        <v>252</v>
      </c>
      <c r="F280" s="471"/>
      <c r="G280" s="471"/>
      <c r="H280" s="472"/>
      <c r="I280" s="471"/>
      <c r="J280" s="451"/>
    </row>
    <row r="281" spans="2:10" ht="15" customHeight="1" x14ac:dyDescent="0.2">
      <c r="B281" s="469">
        <v>6</v>
      </c>
      <c r="C281" s="470" t="s">
        <v>190</v>
      </c>
      <c r="D281" s="471" t="s">
        <v>583</v>
      </c>
      <c r="E281" s="471"/>
      <c r="F281" s="471"/>
      <c r="H281" s="472">
        <f>Sheet1!G85</f>
        <v>32970</v>
      </c>
      <c r="I281" s="472" t="s">
        <v>190</v>
      </c>
      <c r="J281" s="474">
        <f t="shared" ref="J281:J288" si="1">ROUND(B281*H281,2)</f>
        <v>197820</v>
      </c>
    </row>
    <row r="282" spans="2:10" ht="15" customHeight="1" x14ac:dyDescent="0.2">
      <c r="B282" s="469">
        <v>2.2000000000000002</v>
      </c>
      <c r="C282" s="470" t="s">
        <v>190</v>
      </c>
      <c r="D282" s="471" t="s">
        <v>128</v>
      </c>
      <c r="E282" s="471"/>
      <c r="F282" s="471"/>
      <c r="H282" s="472">
        <f>Sheet1!G63</f>
        <v>697.25</v>
      </c>
      <c r="I282" s="472" t="s">
        <v>190</v>
      </c>
      <c r="J282" s="474">
        <f t="shared" si="1"/>
        <v>1533.95</v>
      </c>
    </row>
    <row r="283" spans="2:10" ht="15" customHeight="1" x14ac:dyDescent="0.2">
      <c r="B283" s="469">
        <v>6</v>
      </c>
      <c r="C283" s="470" t="s">
        <v>190</v>
      </c>
      <c r="D283" s="471" t="s">
        <v>582</v>
      </c>
      <c r="E283" s="471"/>
      <c r="F283" s="471"/>
      <c r="H283" s="472">
        <f>Sheet1!G86</f>
        <v>4106</v>
      </c>
      <c r="I283" s="472" t="s">
        <v>190</v>
      </c>
      <c r="J283" s="474">
        <f t="shared" si="1"/>
        <v>24636</v>
      </c>
    </row>
    <row r="284" spans="2:10" ht="15" customHeight="1" x14ac:dyDescent="0.2">
      <c r="B284" s="469">
        <v>6</v>
      </c>
      <c r="C284" s="470" t="s">
        <v>190</v>
      </c>
      <c r="D284" s="471" t="s">
        <v>53</v>
      </c>
      <c r="E284" s="471"/>
      <c r="F284" s="471"/>
      <c r="H284" s="472">
        <f>Sheet1!G74</f>
        <v>2728</v>
      </c>
      <c r="I284" s="472" t="s">
        <v>190</v>
      </c>
      <c r="J284" s="474">
        <f t="shared" si="1"/>
        <v>16368</v>
      </c>
    </row>
    <row r="285" spans="2:10" ht="15" customHeight="1" x14ac:dyDescent="0.2">
      <c r="B285" s="469">
        <v>6</v>
      </c>
      <c r="C285" s="470" t="s">
        <v>190</v>
      </c>
      <c r="D285" s="471" t="s">
        <v>129</v>
      </c>
      <c r="E285" s="471"/>
      <c r="F285" s="471"/>
      <c r="H285" s="472">
        <f>Sheet1!G55</f>
        <v>2166</v>
      </c>
      <c r="I285" s="472" t="s">
        <v>190</v>
      </c>
      <c r="J285" s="474">
        <f t="shared" si="1"/>
        <v>12996</v>
      </c>
    </row>
    <row r="286" spans="2:10" ht="29.25" customHeight="1" x14ac:dyDescent="0.2">
      <c r="B286" s="469">
        <v>3.9</v>
      </c>
      <c r="C286" s="470" t="s">
        <v>190</v>
      </c>
      <c r="D286" s="798" t="s">
        <v>130</v>
      </c>
      <c r="E286" s="798"/>
      <c r="F286" s="798"/>
      <c r="G286" s="798"/>
      <c r="H286" s="479">
        <f>Sheet1!G58</f>
        <v>1887.89</v>
      </c>
      <c r="I286" s="479" t="s">
        <v>190</v>
      </c>
      <c r="J286" s="479">
        <f t="shared" si="1"/>
        <v>7362.77</v>
      </c>
    </row>
    <row r="287" spans="2:10" ht="27.75" customHeight="1" x14ac:dyDescent="0.2">
      <c r="B287" s="469">
        <v>3.9</v>
      </c>
      <c r="C287" s="470" t="s">
        <v>190</v>
      </c>
      <c r="D287" s="798" t="s">
        <v>131</v>
      </c>
      <c r="E287" s="798"/>
      <c r="F287" s="798"/>
      <c r="G287" s="798"/>
      <c r="H287" s="479">
        <f>Sheet1!G57</f>
        <v>3703.96</v>
      </c>
      <c r="I287" s="479" t="s">
        <v>190</v>
      </c>
      <c r="J287" s="479">
        <f t="shared" si="1"/>
        <v>14445.44</v>
      </c>
    </row>
    <row r="288" spans="2:10" ht="27" customHeight="1" x14ac:dyDescent="0.2">
      <c r="B288" s="469">
        <v>3.9</v>
      </c>
      <c r="C288" s="470" t="s">
        <v>190</v>
      </c>
      <c r="D288" s="798" t="s">
        <v>132</v>
      </c>
      <c r="E288" s="798"/>
      <c r="F288" s="798"/>
      <c r="G288" s="798"/>
      <c r="H288" s="479">
        <f>Sheet1!G71</f>
        <v>2342</v>
      </c>
      <c r="I288" s="479" t="s">
        <v>190</v>
      </c>
      <c r="J288" s="479">
        <f t="shared" si="1"/>
        <v>9133.7999999999993</v>
      </c>
    </row>
    <row r="289" spans="2:12" x14ac:dyDescent="0.2">
      <c r="B289" s="472"/>
      <c r="C289" s="470"/>
      <c r="D289" s="471" t="s">
        <v>44</v>
      </c>
      <c r="F289" s="471"/>
      <c r="G289" s="471"/>
      <c r="H289" s="472"/>
      <c r="I289" s="471"/>
      <c r="J289" s="476">
        <f>SUM(J281:J288)</f>
        <v>284295.95999999996</v>
      </c>
    </row>
    <row r="290" spans="2:12" x14ac:dyDescent="0.2">
      <c r="B290" s="530" t="s">
        <v>178</v>
      </c>
      <c r="C290" s="510" t="s">
        <v>193</v>
      </c>
      <c r="F290" s="471"/>
      <c r="G290" s="471"/>
      <c r="H290" s="472"/>
      <c r="I290" s="471"/>
      <c r="J290" s="451"/>
    </row>
    <row r="291" spans="2:12" ht="33" customHeight="1" x14ac:dyDescent="0.2">
      <c r="B291" s="469">
        <v>15.3</v>
      </c>
      <c r="C291" s="470" t="s">
        <v>254</v>
      </c>
      <c r="D291" s="832" t="s">
        <v>526</v>
      </c>
      <c r="E291" s="832"/>
      <c r="F291" s="832"/>
      <c r="G291" s="832"/>
      <c r="H291" s="531">
        <f>+'BTR - Final'!F39</f>
        <v>46981.2</v>
      </c>
      <c r="I291" s="471" t="s">
        <v>254</v>
      </c>
      <c r="J291" s="479">
        <f>ROUND(B291*H291,2)</f>
        <v>718812.36</v>
      </c>
      <c r="L291" s="449">
        <f>205*2.2</f>
        <v>451.00000000000006</v>
      </c>
    </row>
    <row r="292" spans="2:12" ht="15" customHeight="1" x14ac:dyDescent="0.2">
      <c r="B292" s="469"/>
      <c r="C292" s="470"/>
      <c r="D292" s="466" t="s">
        <v>133</v>
      </c>
      <c r="E292" s="797" t="s">
        <v>134</v>
      </c>
      <c r="F292" s="797"/>
      <c r="G292" s="797"/>
      <c r="H292" s="472"/>
      <c r="I292" s="471"/>
      <c r="J292" s="451"/>
    </row>
    <row r="293" spans="2:12" ht="15.75" customHeight="1" x14ac:dyDescent="0.2">
      <c r="B293" s="469"/>
      <c r="C293" s="470"/>
      <c r="D293" s="798" t="s">
        <v>135</v>
      </c>
      <c r="E293" s="798"/>
      <c r="F293" s="798"/>
      <c r="G293" s="798"/>
      <c r="H293" s="472"/>
      <c r="K293" s="471">
        <f>3.4*450/100</f>
        <v>15.3</v>
      </c>
      <c r="L293" s="489"/>
    </row>
    <row r="294" spans="2:12" ht="15.75" customHeight="1" x14ac:dyDescent="0.2">
      <c r="B294" s="469"/>
      <c r="C294" s="470"/>
      <c r="D294" s="798" t="s">
        <v>511</v>
      </c>
      <c r="E294" s="798"/>
      <c r="F294" s="798"/>
      <c r="G294" s="798"/>
      <c r="H294" s="472"/>
      <c r="K294" s="471"/>
      <c r="L294" s="489">
        <f>450-15.3</f>
        <v>434.7</v>
      </c>
    </row>
    <row r="295" spans="2:12" ht="15.75" customHeight="1" x14ac:dyDescent="0.2">
      <c r="B295" s="469"/>
      <c r="C295" s="470"/>
      <c r="D295" s="798" t="s">
        <v>512</v>
      </c>
      <c r="E295" s="798"/>
      <c r="F295" s="798"/>
      <c r="G295" s="798"/>
      <c r="H295" s="472"/>
      <c r="I295" s="471"/>
      <c r="J295" s="451"/>
    </row>
    <row r="296" spans="2:12" ht="15.75" customHeight="1" x14ac:dyDescent="0.2">
      <c r="B296" s="469"/>
      <c r="C296" s="470"/>
      <c r="D296" s="798" t="s">
        <v>136</v>
      </c>
      <c r="E296" s="798"/>
      <c r="F296" s="798"/>
      <c r="G296" s="798"/>
      <c r="H296" s="472"/>
      <c r="I296" s="471"/>
      <c r="J296" s="451"/>
      <c r="K296" s="448">
        <f>L294/1.5</f>
        <v>289.8</v>
      </c>
    </row>
    <row r="297" spans="2:12" ht="15.75" customHeight="1" x14ac:dyDescent="0.2">
      <c r="B297" s="469"/>
      <c r="C297" s="470"/>
      <c r="D297" s="798" t="s">
        <v>513</v>
      </c>
      <c r="E297" s="798"/>
      <c r="F297" s="798"/>
      <c r="G297" s="798"/>
      <c r="H297" s="472"/>
      <c r="I297" s="471"/>
      <c r="J297" s="451"/>
      <c r="K297" s="448">
        <f>K296/205</f>
        <v>1.413658536585366</v>
      </c>
    </row>
    <row r="298" spans="2:12" ht="15.75" customHeight="1" x14ac:dyDescent="0.2">
      <c r="B298" s="469"/>
      <c r="C298" s="470"/>
      <c r="D298" s="798" t="s">
        <v>328</v>
      </c>
      <c r="E298" s="798"/>
      <c r="F298" s="798"/>
      <c r="G298" s="798"/>
      <c r="H298" s="472"/>
      <c r="I298" s="471"/>
      <c r="J298" s="451"/>
    </row>
    <row r="299" spans="2:12" ht="15.75" customHeight="1" x14ac:dyDescent="0.2">
      <c r="B299" s="469"/>
      <c r="C299" s="470"/>
      <c r="D299" s="798" t="s">
        <v>137</v>
      </c>
      <c r="E299" s="798"/>
      <c r="F299" s="798"/>
      <c r="G299" s="798"/>
      <c r="H299" s="472"/>
      <c r="I299" s="471"/>
      <c r="J299" s="451"/>
      <c r="L299" s="449">
        <f>K296*0.4</f>
        <v>115.92000000000002</v>
      </c>
    </row>
    <row r="300" spans="2:12" ht="21.75" customHeight="1" x14ac:dyDescent="0.2">
      <c r="B300" s="469">
        <v>115.92</v>
      </c>
      <c r="C300" s="470" t="s">
        <v>184</v>
      </c>
      <c r="D300" s="798" t="s">
        <v>517</v>
      </c>
      <c r="E300" s="798"/>
      <c r="F300" s="798"/>
      <c r="G300" s="798"/>
      <c r="H300" s="472">
        <f>(RMR!J13+RMR!J14+RMR!J15+RMR!J16)/4</f>
        <v>2255.0925000000007</v>
      </c>
      <c r="I300" s="473" t="s">
        <v>184</v>
      </c>
      <c r="J300" s="472">
        <f>ROUND(B300*H300,2)</f>
        <v>261410.32</v>
      </c>
      <c r="L300" s="449">
        <f>L299/2</f>
        <v>57.960000000000008</v>
      </c>
    </row>
    <row r="301" spans="2:12" ht="34.5" customHeight="1" x14ac:dyDescent="0.2">
      <c r="B301" s="469"/>
      <c r="C301" s="470"/>
      <c r="D301" s="798" t="s">
        <v>332</v>
      </c>
      <c r="E301" s="798"/>
      <c r="F301" s="798"/>
      <c r="G301" s="798"/>
      <c r="H301" s="472"/>
      <c r="I301" s="473"/>
      <c r="J301" s="474"/>
    </row>
    <row r="302" spans="2:12" ht="20.25" customHeight="1" x14ac:dyDescent="0.2">
      <c r="B302" s="469">
        <v>115.92</v>
      </c>
      <c r="C302" s="470" t="s">
        <v>184</v>
      </c>
      <c r="D302" s="798" t="s">
        <v>333</v>
      </c>
      <c r="E302" s="798"/>
      <c r="F302" s="798"/>
      <c r="G302" s="798"/>
      <c r="H302" s="472">
        <f>(RMR!J16+RMR!J17)/2</f>
        <v>1899.1550000000004</v>
      </c>
      <c r="I302" s="473" t="s">
        <v>184</v>
      </c>
      <c r="J302" s="472">
        <f>ROUND(B302*H302,2)</f>
        <v>220150.05</v>
      </c>
    </row>
    <row r="303" spans="2:12" ht="28.5" customHeight="1" x14ac:dyDescent="0.2">
      <c r="B303" s="469"/>
      <c r="C303" s="470"/>
      <c r="D303" s="798" t="s">
        <v>334</v>
      </c>
      <c r="E303" s="798"/>
      <c r="F303" s="798"/>
      <c r="G303" s="798"/>
      <c r="H303" s="472"/>
      <c r="I303" s="473"/>
      <c r="J303" s="474"/>
      <c r="L303" s="532"/>
    </row>
    <row r="304" spans="2:12" ht="27.75" customHeight="1" x14ac:dyDescent="0.2">
      <c r="B304" s="469">
        <v>57.96</v>
      </c>
      <c r="C304" s="470" t="s">
        <v>184</v>
      </c>
      <c r="D304" s="798" t="s">
        <v>335</v>
      </c>
      <c r="E304" s="798"/>
      <c r="F304" s="798"/>
      <c r="G304" s="798"/>
      <c r="H304" s="472">
        <f>(RMR!J18+RMR!J19)/2</f>
        <v>1410.6550000000004</v>
      </c>
      <c r="I304" s="473" t="s">
        <v>184</v>
      </c>
      <c r="J304" s="472">
        <f>ROUND(B304*H304,2)</f>
        <v>81761.56</v>
      </c>
    </row>
    <row r="305" spans="1:19" ht="30.75" customHeight="1" x14ac:dyDescent="0.2">
      <c r="B305" s="472"/>
      <c r="C305" s="470"/>
      <c r="D305" s="798" t="s">
        <v>336</v>
      </c>
      <c r="E305" s="798"/>
      <c r="F305" s="798"/>
      <c r="G305" s="798"/>
      <c r="H305" s="472"/>
      <c r="I305" s="473"/>
      <c r="J305" s="474"/>
    </row>
    <row r="306" spans="1:19" x14ac:dyDescent="0.2">
      <c r="B306" s="472"/>
      <c r="C306" s="470"/>
      <c r="D306" s="471" t="s">
        <v>44</v>
      </c>
      <c r="F306" s="471"/>
      <c r="G306" s="471"/>
      <c r="H306" s="471"/>
      <c r="I306" s="471"/>
      <c r="J306" s="476">
        <f>SUM(J291:J305)</f>
        <v>1282134.29</v>
      </c>
    </row>
    <row r="307" spans="1:19" x14ac:dyDescent="0.2">
      <c r="B307" s="468" t="s">
        <v>49</v>
      </c>
      <c r="C307" s="467" t="s">
        <v>632</v>
      </c>
      <c r="D307" s="471"/>
      <c r="F307" s="471"/>
      <c r="G307" s="471"/>
      <c r="H307" s="471"/>
      <c r="I307" s="471"/>
      <c r="J307" s="481"/>
    </row>
    <row r="308" spans="1:19" x14ac:dyDescent="0.2">
      <c r="B308" s="503">
        <v>4.6150000000000002</v>
      </c>
      <c r="C308" s="470" t="s">
        <v>43</v>
      </c>
      <c r="D308" s="458" t="s">
        <v>426</v>
      </c>
      <c r="F308" s="471"/>
      <c r="G308" s="471"/>
      <c r="H308" s="471"/>
      <c r="I308" s="471"/>
      <c r="J308" s="474">
        <f>ROUND((J279+J289+J306)*B308/100,2)</f>
        <v>72934.47</v>
      </c>
    </row>
    <row r="309" spans="1:19" x14ac:dyDescent="0.2">
      <c r="B309" s="468" t="s">
        <v>316</v>
      </c>
      <c r="C309" s="467" t="s">
        <v>319</v>
      </c>
      <c r="F309" s="471"/>
      <c r="G309" s="471"/>
      <c r="H309" s="471"/>
      <c r="I309" s="471"/>
      <c r="J309" s="481">
        <f>J279+J289+J306+J308</f>
        <v>1653312.92</v>
      </c>
    </row>
    <row r="310" spans="1:19" x14ac:dyDescent="0.2">
      <c r="B310" s="468" t="s">
        <v>317</v>
      </c>
      <c r="C310" s="467" t="s">
        <v>318</v>
      </c>
      <c r="F310" s="471"/>
      <c r="G310" s="471"/>
      <c r="H310" s="471"/>
      <c r="I310" s="471"/>
      <c r="J310" s="483">
        <f>J309*10/100</f>
        <v>165331.29199999999</v>
      </c>
    </row>
    <row r="311" spans="1:19" x14ac:dyDescent="0.2">
      <c r="B311" s="472"/>
      <c r="C311" s="470"/>
      <c r="D311" s="485" t="s">
        <v>441</v>
      </c>
      <c r="H311" s="472"/>
      <c r="I311" s="472"/>
      <c r="J311" s="523">
        <f>SUM(J309:J310)</f>
        <v>1818644.2119999998</v>
      </c>
    </row>
    <row r="312" spans="1:19" x14ac:dyDescent="0.2">
      <c r="B312" s="472"/>
      <c r="C312" s="470"/>
      <c r="D312" s="448" t="s">
        <v>194</v>
      </c>
      <c r="H312" s="472"/>
      <c r="I312" s="472"/>
      <c r="J312" s="474">
        <f>ROUND(J311/205,2)</f>
        <v>8871.44</v>
      </c>
    </row>
    <row r="313" spans="1:19" x14ac:dyDescent="0.2">
      <c r="B313" s="474"/>
      <c r="C313" s="461"/>
      <c r="D313" s="448" t="s">
        <v>186</v>
      </c>
      <c r="H313" s="472"/>
      <c r="I313" s="472"/>
      <c r="J313" s="483">
        <f>ROUND(J312,0)</f>
        <v>8871</v>
      </c>
    </row>
    <row r="314" spans="1:19" x14ac:dyDescent="0.2">
      <c r="B314" s="451"/>
      <c r="C314" s="507"/>
      <c r="J314" s="499" t="s">
        <v>195</v>
      </c>
    </row>
    <row r="315" spans="1:19" ht="129" hidden="1" customHeight="1" x14ac:dyDescent="0.2">
      <c r="A315" s="450">
        <v>14</v>
      </c>
      <c r="B315" s="815" t="s">
        <v>1074</v>
      </c>
      <c r="C315" s="815"/>
      <c r="D315" s="815"/>
      <c r="E315" s="815"/>
      <c r="F315" s="815"/>
      <c r="G315" s="815"/>
      <c r="H315" s="815"/>
      <c r="I315" s="815"/>
      <c r="J315" s="815"/>
      <c r="K315" s="801"/>
      <c r="L315" s="801"/>
      <c r="M315" s="801"/>
      <c r="N315" s="801"/>
      <c r="O315" s="801"/>
      <c r="P315" s="801"/>
      <c r="Q315" s="801"/>
      <c r="R315" s="801"/>
      <c r="S315" s="801"/>
    </row>
    <row r="316" spans="1:19" ht="15" hidden="1" x14ac:dyDescent="0.25">
      <c r="B316" s="533"/>
      <c r="C316" s="534"/>
      <c r="D316" s="807" t="s">
        <v>484</v>
      </c>
      <c r="E316" s="807"/>
      <c r="F316" s="807"/>
      <c r="G316" s="807"/>
      <c r="H316" s="535"/>
      <c r="I316" s="535"/>
      <c r="J316" s="535"/>
      <c r="K316" s="536"/>
      <c r="L316" s="537"/>
      <c r="M316" s="538"/>
    </row>
    <row r="317" spans="1:19" ht="15" hidden="1" x14ac:dyDescent="0.25">
      <c r="B317" s="539"/>
      <c r="C317" s="539"/>
      <c r="D317" s="807" t="s">
        <v>187</v>
      </c>
      <c r="E317" s="807"/>
      <c r="F317" s="807"/>
      <c r="G317" s="807"/>
      <c r="H317" s="535"/>
      <c r="I317" s="535"/>
      <c r="J317" s="535"/>
      <c r="K317" s="536"/>
      <c r="L317" s="537"/>
      <c r="M317" s="538"/>
    </row>
    <row r="318" spans="1:19" ht="15" hidden="1" x14ac:dyDescent="0.25">
      <c r="B318" s="539"/>
      <c r="C318" s="539"/>
      <c r="D318" s="807" t="s">
        <v>485</v>
      </c>
      <c r="E318" s="807"/>
      <c r="F318" s="807"/>
      <c r="G318" s="807"/>
      <c r="H318" s="535"/>
      <c r="I318" s="535"/>
      <c r="J318" s="535"/>
      <c r="K318" s="536"/>
      <c r="L318" s="537"/>
      <c r="M318" s="538"/>
    </row>
    <row r="319" spans="1:19" ht="15" hidden="1" x14ac:dyDescent="0.25">
      <c r="B319" s="540"/>
      <c r="C319" s="540"/>
      <c r="D319" s="807" t="s">
        <v>471</v>
      </c>
      <c r="E319" s="807"/>
      <c r="F319" s="807"/>
      <c r="G319" s="807"/>
      <c r="H319" s="535"/>
      <c r="I319" s="535"/>
      <c r="J319" s="535"/>
      <c r="K319" s="536"/>
      <c r="L319" s="537"/>
      <c r="M319" s="538"/>
    </row>
    <row r="320" spans="1:19" hidden="1" x14ac:dyDescent="0.2">
      <c r="B320" s="541">
        <v>0.84</v>
      </c>
      <c r="C320" s="541" t="s">
        <v>196</v>
      </c>
      <c r="D320" s="805" t="s">
        <v>248</v>
      </c>
      <c r="E320" s="805"/>
      <c r="F320" s="805"/>
      <c r="G320" s="805"/>
      <c r="H320" s="541">
        <f>Sheet1!G48</f>
        <v>730</v>
      </c>
      <c r="I320" s="541">
        <v>1</v>
      </c>
      <c r="J320" s="543">
        <f>ROUND(B320*H320,2)</f>
        <v>613.20000000000005</v>
      </c>
    </row>
    <row r="321" spans="2:13" ht="45.75" hidden="1" customHeight="1" x14ac:dyDescent="0.25">
      <c r="B321" s="541">
        <v>14</v>
      </c>
      <c r="C321" s="541" t="s">
        <v>196</v>
      </c>
      <c r="D321" s="806" t="s">
        <v>127</v>
      </c>
      <c r="E321" s="806"/>
      <c r="F321" s="806"/>
      <c r="G321" s="806"/>
      <c r="H321" s="541">
        <f>Sheet1!G50</f>
        <v>680</v>
      </c>
      <c r="I321" s="541">
        <v>1</v>
      </c>
      <c r="J321" s="544">
        <f>B321*H321</f>
        <v>9520</v>
      </c>
      <c r="K321" s="545"/>
      <c r="L321" s="546"/>
      <c r="M321" s="547"/>
    </row>
    <row r="322" spans="2:13" ht="15" hidden="1" customHeight="1" x14ac:dyDescent="0.2">
      <c r="B322" s="541">
        <v>5</v>
      </c>
      <c r="C322" s="541" t="s">
        <v>196</v>
      </c>
      <c r="D322" s="805" t="s">
        <v>257</v>
      </c>
      <c r="E322" s="805"/>
      <c r="F322" s="805"/>
      <c r="G322" s="805"/>
      <c r="H322" s="541">
        <f>Sheet1!G49</f>
        <v>763</v>
      </c>
      <c r="I322" s="541">
        <v>1</v>
      </c>
      <c r="J322" s="543">
        <f>ROUND(B322*H322,2)</f>
        <v>3815</v>
      </c>
    </row>
    <row r="323" spans="2:13" ht="15" hidden="1" customHeight="1" x14ac:dyDescent="0.2">
      <c r="B323" s="475">
        <f>J2</f>
        <v>0</v>
      </c>
      <c r="C323" s="461" t="s">
        <v>43</v>
      </c>
      <c r="D323" s="471" t="s">
        <v>694</v>
      </c>
      <c r="F323" s="471"/>
      <c r="G323" s="471"/>
      <c r="H323" s="472">
        <f>SUM(J320:J322)</f>
        <v>13948.2</v>
      </c>
      <c r="I323" s="473"/>
      <c r="J323" s="474">
        <f>ROUND(H323*B323/100,2)</f>
        <v>0</v>
      </c>
    </row>
    <row r="324" spans="2:13" ht="15" hidden="1" customHeight="1" x14ac:dyDescent="0.2">
      <c r="B324" s="548"/>
      <c r="C324" s="548"/>
      <c r="D324" s="805"/>
      <c r="E324" s="805"/>
      <c r="F324" s="549"/>
      <c r="G324" s="549"/>
      <c r="H324" s="541"/>
      <c r="I324" s="534"/>
      <c r="J324" s="550">
        <f>SUM(J320:J323)</f>
        <v>13948.2</v>
      </c>
    </row>
    <row r="325" spans="2:13" ht="15" hidden="1" customHeight="1" x14ac:dyDescent="0.2">
      <c r="B325" s="548"/>
      <c r="C325" s="548"/>
      <c r="D325" s="805" t="s">
        <v>486</v>
      </c>
      <c r="E325" s="805"/>
      <c r="F325" s="805"/>
      <c r="G325" s="805"/>
      <c r="H325" s="548"/>
      <c r="I325" s="551" t="s">
        <v>487</v>
      </c>
      <c r="J325" s="552">
        <f>J324</f>
        <v>13948.2</v>
      </c>
    </row>
    <row r="326" spans="2:13" ht="15" hidden="1" customHeight="1" x14ac:dyDescent="0.2">
      <c r="B326" s="540"/>
      <c r="C326" s="540"/>
      <c r="D326" s="807" t="s">
        <v>488</v>
      </c>
      <c r="E326" s="807"/>
      <c r="F326" s="807"/>
      <c r="G326" s="807"/>
      <c r="H326" s="541"/>
      <c r="I326" s="534"/>
      <c r="J326" s="553"/>
    </row>
    <row r="327" spans="2:13" ht="15" hidden="1" customHeight="1" x14ac:dyDescent="0.2">
      <c r="B327" s="541">
        <v>6</v>
      </c>
      <c r="C327" s="541" t="s">
        <v>266</v>
      </c>
      <c r="D327" s="805" t="s">
        <v>522</v>
      </c>
      <c r="E327" s="805"/>
      <c r="F327" s="805"/>
      <c r="G327" s="805"/>
      <c r="H327" s="541">
        <f>Sheet1!G85</f>
        <v>32970</v>
      </c>
      <c r="I327" s="541">
        <v>1</v>
      </c>
      <c r="J327" s="543">
        <f t="shared" ref="J327:J333" si="2">ROUND(B327*H327,2)</f>
        <v>197820</v>
      </c>
    </row>
    <row r="328" spans="2:13" ht="15" hidden="1" customHeight="1" x14ac:dyDescent="0.2">
      <c r="B328" s="541">
        <v>6</v>
      </c>
      <c r="C328" s="541" t="s">
        <v>266</v>
      </c>
      <c r="D328" s="805" t="s">
        <v>523</v>
      </c>
      <c r="E328" s="805"/>
      <c r="F328" s="805"/>
      <c r="G328" s="805"/>
      <c r="H328" s="541">
        <f>Sheet1!G86</f>
        <v>4106</v>
      </c>
      <c r="I328" s="541">
        <v>1</v>
      </c>
      <c r="J328" s="543">
        <f t="shared" si="2"/>
        <v>24636</v>
      </c>
    </row>
    <row r="329" spans="2:13" ht="15" hidden="1" customHeight="1" x14ac:dyDescent="0.2">
      <c r="B329" s="541">
        <v>6</v>
      </c>
      <c r="C329" s="541" t="s">
        <v>266</v>
      </c>
      <c r="D329" s="805" t="s">
        <v>53</v>
      </c>
      <c r="E329" s="805"/>
      <c r="F329" s="805"/>
      <c r="G329" s="805"/>
      <c r="H329" s="541">
        <f>Sheet1!G74</f>
        <v>2728</v>
      </c>
      <c r="I329" s="541">
        <v>1</v>
      </c>
      <c r="J329" s="543">
        <f t="shared" si="2"/>
        <v>16368</v>
      </c>
    </row>
    <row r="330" spans="2:13" ht="15" hidden="1" customHeight="1" x14ac:dyDescent="0.2">
      <c r="B330" s="541">
        <v>6</v>
      </c>
      <c r="C330" s="541" t="s">
        <v>266</v>
      </c>
      <c r="D330" s="805" t="s">
        <v>129</v>
      </c>
      <c r="E330" s="805"/>
      <c r="F330" s="805"/>
      <c r="G330" s="805"/>
      <c r="H330" s="541">
        <f>Sheet1!G55</f>
        <v>2166</v>
      </c>
      <c r="I330" s="541">
        <v>1</v>
      </c>
      <c r="J330" s="543">
        <f t="shared" si="2"/>
        <v>12996</v>
      </c>
    </row>
    <row r="331" spans="2:13" ht="27" hidden="1" customHeight="1" x14ac:dyDescent="0.2">
      <c r="B331" s="554">
        <f>6*0.65</f>
        <v>3.9000000000000004</v>
      </c>
      <c r="C331" s="554" t="s">
        <v>266</v>
      </c>
      <c r="D331" s="814" t="s">
        <v>515</v>
      </c>
      <c r="E331" s="814"/>
      <c r="F331" s="814"/>
      <c r="G331" s="814"/>
      <c r="H331" s="555">
        <f>Sheet1!G58</f>
        <v>1887.89</v>
      </c>
      <c r="I331" s="555">
        <v>1</v>
      </c>
      <c r="J331" s="556">
        <f t="shared" si="2"/>
        <v>7362.77</v>
      </c>
      <c r="K331" s="448">
        <f>6*0.65</f>
        <v>3.9000000000000004</v>
      </c>
      <c r="L331" s="449">
        <f>450*4.5/100</f>
        <v>20.25</v>
      </c>
    </row>
    <row r="332" spans="2:13" ht="18" hidden="1" customHeight="1" x14ac:dyDescent="0.2">
      <c r="B332" s="554">
        <f>6*0.65</f>
        <v>3.9000000000000004</v>
      </c>
      <c r="C332" s="554" t="s">
        <v>266</v>
      </c>
      <c r="D332" s="805" t="s">
        <v>489</v>
      </c>
      <c r="E332" s="805"/>
      <c r="F332" s="805"/>
      <c r="G332" s="805"/>
      <c r="H332" s="555">
        <f>Sheet1!G57</f>
        <v>3703.96</v>
      </c>
      <c r="I332" s="555">
        <v>1</v>
      </c>
      <c r="J332" s="556">
        <f t="shared" si="2"/>
        <v>14445.44</v>
      </c>
    </row>
    <row r="333" spans="2:13" ht="27.75" hidden="1" customHeight="1" x14ac:dyDescent="0.2">
      <c r="B333" s="554">
        <f>6*0.65</f>
        <v>3.9000000000000004</v>
      </c>
      <c r="C333" s="554" t="s">
        <v>266</v>
      </c>
      <c r="D333" s="814" t="s">
        <v>516</v>
      </c>
      <c r="E333" s="814"/>
      <c r="F333" s="814"/>
      <c r="G333" s="814"/>
      <c r="H333" s="555">
        <f>Sheet1!G71</f>
        <v>2342</v>
      </c>
      <c r="I333" s="555">
        <v>1</v>
      </c>
      <c r="J333" s="556">
        <f t="shared" si="2"/>
        <v>9133.7999999999993</v>
      </c>
    </row>
    <row r="334" spans="2:13" ht="18" hidden="1" customHeight="1" x14ac:dyDescent="0.2">
      <c r="B334" s="548"/>
      <c r="C334" s="548"/>
      <c r="D334" s="805" t="s">
        <v>486</v>
      </c>
      <c r="E334" s="805"/>
      <c r="F334" s="805"/>
      <c r="G334" s="805"/>
      <c r="H334" s="548"/>
      <c r="I334" s="551" t="s">
        <v>490</v>
      </c>
      <c r="J334" s="552">
        <f>SUM(J327:J333)</f>
        <v>282762.00999999995</v>
      </c>
    </row>
    <row r="335" spans="2:13" ht="18" hidden="1" customHeight="1" x14ac:dyDescent="0.2">
      <c r="B335" s="540"/>
      <c r="C335" s="540"/>
      <c r="D335" s="807" t="s">
        <v>491</v>
      </c>
      <c r="E335" s="807"/>
      <c r="F335" s="807"/>
      <c r="G335" s="807"/>
      <c r="H335" s="541"/>
      <c r="I335" s="534"/>
      <c r="J335" s="553"/>
    </row>
    <row r="336" spans="2:13" ht="18" hidden="1" customHeight="1" x14ac:dyDescent="0.2">
      <c r="B336" s="541">
        <v>20.25</v>
      </c>
      <c r="C336" s="541" t="s">
        <v>254</v>
      </c>
      <c r="D336" s="806" t="s">
        <v>528</v>
      </c>
      <c r="E336" s="809"/>
      <c r="F336" s="809"/>
      <c r="G336" s="809"/>
      <c r="H336" s="557">
        <f>+'BTR - Final'!F39</f>
        <v>46981.2</v>
      </c>
      <c r="I336" s="541">
        <v>1</v>
      </c>
      <c r="J336" s="558">
        <f>ROUND(B336*H336,2)</f>
        <v>951369.3</v>
      </c>
      <c r="L336" s="449">
        <f>429.75/1.5</f>
        <v>286.5</v>
      </c>
    </row>
    <row r="337" spans="2:15" ht="18" hidden="1" customHeight="1" x14ac:dyDescent="0.2">
      <c r="B337" s="541"/>
      <c r="C337" s="541"/>
      <c r="D337" s="805" t="s">
        <v>492</v>
      </c>
      <c r="E337" s="805"/>
      <c r="F337" s="805"/>
      <c r="G337" s="805"/>
      <c r="H337" s="541"/>
      <c r="I337" s="534"/>
      <c r="J337" s="553"/>
    </row>
    <row r="338" spans="2:15" ht="18" hidden="1" customHeight="1" x14ac:dyDescent="0.2">
      <c r="B338" s="541"/>
      <c r="C338" s="541"/>
      <c r="D338" s="805" t="s">
        <v>493</v>
      </c>
      <c r="E338" s="805"/>
      <c r="F338" s="805"/>
      <c r="G338" s="805"/>
      <c r="H338" s="541"/>
      <c r="I338" s="534"/>
      <c r="J338" s="553"/>
    </row>
    <row r="339" spans="2:15" ht="18" hidden="1" customHeight="1" x14ac:dyDescent="0.2">
      <c r="B339" s="541"/>
      <c r="C339" s="541"/>
      <c r="D339" s="805" t="s">
        <v>527</v>
      </c>
      <c r="E339" s="805"/>
      <c r="F339" s="805"/>
      <c r="G339" s="805"/>
      <c r="H339" s="541"/>
      <c r="I339" s="534"/>
      <c r="J339" s="553"/>
    </row>
    <row r="340" spans="2:15" ht="18" hidden="1" customHeight="1" x14ac:dyDescent="0.2">
      <c r="B340" s="541"/>
      <c r="C340" s="541"/>
      <c r="D340" s="805" t="s">
        <v>494</v>
      </c>
      <c r="E340" s="805"/>
      <c r="F340" s="805"/>
      <c r="G340" s="805"/>
      <c r="H340" s="541"/>
      <c r="I340" s="541"/>
      <c r="J340" s="553"/>
    </row>
    <row r="341" spans="2:15" ht="18" hidden="1" customHeight="1" x14ac:dyDescent="0.2">
      <c r="B341" s="541"/>
      <c r="C341" s="541"/>
      <c r="D341" s="805" t="s">
        <v>495</v>
      </c>
      <c r="E341" s="805"/>
      <c r="F341" s="805"/>
      <c r="G341" s="805"/>
      <c r="H341" s="541"/>
      <c r="I341" s="541"/>
      <c r="J341" s="553"/>
    </row>
    <row r="342" spans="2:15" ht="18" hidden="1" customHeight="1" x14ac:dyDescent="0.2">
      <c r="B342" s="541"/>
      <c r="C342" s="541"/>
      <c r="D342" s="805" t="s">
        <v>496</v>
      </c>
      <c r="E342" s="805"/>
      <c r="F342" s="805"/>
      <c r="G342" s="805"/>
      <c r="H342" s="541"/>
      <c r="I342" s="541"/>
      <c r="J342" s="553"/>
    </row>
    <row r="343" spans="2:15" ht="18" hidden="1" customHeight="1" x14ac:dyDescent="0.2">
      <c r="B343" s="541"/>
      <c r="C343" s="541"/>
      <c r="D343" s="805" t="s">
        <v>328</v>
      </c>
      <c r="E343" s="805"/>
      <c r="F343" s="805"/>
      <c r="G343" s="805"/>
      <c r="H343" s="541"/>
      <c r="I343" s="541"/>
      <c r="J343" s="553"/>
      <c r="L343" s="559">
        <f>286.5*0.3</f>
        <v>85.95</v>
      </c>
    </row>
    <row r="344" spans="2:15" ht="42" hidden="1" customHeight="1" x14ac:dyDescent="0.2">
      <c r="B344" s="554">
        <v>85.95</v>
      </c>
      <c r="C344" s="554" t="s">
        <v>184</v>
      </c>
      <c r="D344" s="814" t="s">
        <v>518</v>
      </c>
      <c r="E344" s="805"/>
      <c r="F344" s="805"/>
      <c r="G344" s="805"/>
      <c r="H344" s="554">
        <f>(RMR!J13+RMR!J14+RMR!J15+RMR!J16)/4</f>
        <v>2255.0925000000007</v>
      </c>
      <c r="I344" s="554">
        <v>1</v>
      </c>
      <c r="J344" s="560">
        <f>ROUND(B344*H344,2)</f>
        <v>193825.2</v>
      </c>
      <c r="L344" s="559">
        <f>L336*0.28</f>
        <v>80.220000000000013</v>
      </c>
    </row>
    <row r="345" spans="2:15" ht="33.75" hidden="1" customHeight="1" x14ac:dyDescent="0.2">
      <c r="B345" s="554">
        <v>80.22</v>
      </c>
      <c r="C345" s="554" t="s">
        <v>184</v>
      </c>
      <c r="D345" s="814" t="s">
        <v>519</v>
      </c>
      <c r="E345" s="805"/>
      <c r="F345" s="805"/>
      <c r="G345" s="805"/>
      <c r="H345" s="554">
        <f>(RMR!J16+RMR!J17)/2</f>
        <v>1899.1550000000004</v>
      </c>
      <c r="I345" s="554">
        <v>1</v>
      </c>
      <c r="J345" s="560">
        <f>ROUND(B345*H345,2)</f>
        <v>152350.21</v>
      </c>
      <c r="L345" s="559">
        <f>L336*0.4</f>
        <v>114.60000000000001</v>
      </c>
    </row>
    <row r="346" spans="2:15" ht="33.75" hidden="1" customHeight="1" x14ac:dyDescent="0.2">
      <c r="B346" s="554">
        <v>114.6</v>
      </c>
      <c r="C346" s="554" t="s">
        <v>184</v>
      </c>
      <c r="D346" s="814" t="s">
        <v>520</v>
      </c>
      <c r="E346" s="805"/>
      <c r="F346" s="805"/>
      <c r="G346" s="805"/>
      <c r="H346" s="554">
        <f>(RMR!J18+RMR!J19)/2</f>
        <v>1410.6550000000004</v>
      </c>
      <c r="I346" s="554">
        <v>1</v>
      </c>
      <c r="J346" s="560">
        <f>ROUND(B346*H346,2)</f>
        <v>161661.06</v>
      </c>
      <c r="L346" s="559">
        <f>L336*0.02</f>
        <v>5.73</v>
      </c>
    </row>
    <row r="347" spans="2:15" ht="16.5" hidden="1" customHeight="1" x14ac:dyDescent="0.2">
      <c r="B347" s="541">
        <v>5.73</v>
      </c>
      <c r="C347" s="541" t="s">
        <v>184</v>
      </c>
      <c r="D347" s="805" t="s">
        <v>225</v>
      </c>
      <c r="E347" s="805"/>
      <c r="F347" s="805"/>
      <c r="G347" s="805"/>
      <c r="H347" s="541">
        <f>RMR!J20</f>
        <v>1296.5300000000004</v>
      </c>
      <c r="I347" s="541">
        <v>1</v>
      </c>
      <c r="J347" s="561">
        <f>ROUND(B347*H347,2)</f>
        <v>7429.12</v>
      </c>
      <c r="O347" s="562">
        <f>764943-J348</f>
        <v>-701691.89000000013</v>
      </c>
    </row>
    <row r="348" spans="2:15" ht="16.5" hidden="1" customHeight="1" x14ac:dyDescent="0.2">
      <c r="B348" s="548"/>
      <c r="C348" s="548"/>
      <c r="D348" s="805" t="s">
        <v>486</v>
      </c>
      <c r="E348" s="805"/>
      <c r="F348" s="805"/>
      <c r="G348" s="805"/>
      <c r="H348" s="548"/>
      <c r="I348" s="551" t="s">
        <v>497</v>
      </c>
      <c r="J348" s="552">
        <f>SUM(J336:J347)</f>
        <v>1466634.8900000001</v>
      </c>
    </row>
    <row r="349" spans="2:15" ht="16.5" hidden="1" customHeight="1" x14ac:dyDescent="0.2">
      <c r="B349" s="541"/>
      <c r="C349" s="541"/>
      <c r="D349" s="805" t="s">
        <v>498</v>
      </c>
      <c r="E349" s="805"/>
      <c r="F349" s="805"/>
      <c r="G349" s="805"/>
      <c r="H349" s="541"/>
      <c r="I349" s="563"/>
      <c r="J349" s="564">
        <f>J325+J334+J348</f>
        <v>1763345.1</v>
      </c>
    </row>
    <row r="350" spans="2:15" ht="16.5" hidden="1" customHeight="1" x14ac:dyDescent="0.2">
      <c r="B350" s="565">
        <v>4.6150000000000002</v>
      </c>
      <c r="C350" s="541" t="s">
        <v>43</v>
      </c>
      <c r="D350" s="805" t="s">
        <v>499</v>
      </c>
      <c r="E350" s="805"/>
      <c r="F350" s="805"/>
      <c r="G350" s="805"/>
      <c r="H350" s="541">
        <f>J349</f>
        <v>1763345.1</v>
      </c>
      <c r="I350" s="534"/>
      <c r="J350" s="561">
        <f>ROUND(B350*H350/(100),2)</f>
        <v>81378.38</v>
      </c>
    </row>
    <row r="351" spans="2:15" ht="16.5" hidden="1" customHeight="1" x14ac:dyDescent="0.2">
      <c r="B351" s="541" t="e">
        <f>___________PPC70</f>
        <v>#REF!</v>
      </c>
      <c r="C351" s="541" t="s">
        <v>43</v>
      </c>
      <c r="D351" s="805" t="s">
        <v>500</v>
      </c>
      <c r="E351" s="805"/>
      <c r="F351" s="805"/>
      <c r="G351" s="805"/>
      <c r="H351" s="541">
        <f>J349+J350</f>
        <v>1844723.48</v>
      </c>
      <c r="I351" s="534"/>
      <c r="J351" s="561" t="e">
        <f>ROUND(B351*H351/100,2)</f>
        <v>#REF!</v>
      </c>
    </row>
    <row r="352" spans="2:15" ht="16.5" hidden="1" customHeight="1" x14ac:dyDescent="0.2">
      <c r="B352" s="541">
        <v>195</v>
      </c>
      <c r="C352" s="541" t="s">
        <v>184</v>
      </c>
      <c r="D352" s="805" t="str">
        <f xml:space="preserve"> CONCATENATE("TOTAL Cost for ",B352,"  ", C352,"  =  (A+B+C+D+E)",)</f>
        <v>TOTAL Cost for 195  cum  =  (A+B+C+D+E)</v>
      </c>
      <c r="E352" s="805"/>
      <c r="F352" s="805"/>
      <c r="G352" s="805"/>
      <c r="H352" s="541"/>
      <c r="I352" s="534"/>
      <c r="J352" s="564" t="e">
        <f>SUM(J349:J351)</f>
        <v>#REF!</v>
      </c>
    </row>
    <row r="353" spans="1:19" ht="16.5" hidden="1" customHeight="1" x14ac:dyDescent="0.2">
      <c r="B353" s="541"/>
      <c r="C353" s="541"/>
      <c r="D353" s="805" t="str">
        <f>CONCATENATE("Rate per  1  ",C352)</f>
        <v>Rate per  1  cum</v>
      </c>
      <c r="E353" s="805"/>
      <c r="F353" s="805"/>
      <c r="G353" s="805"/>
      <c r="H353" s="541"/>
      <c r="I353" s="534"/>
      <c r="J353" s="564" t="e">
        <f>J352/B352</f>
        <v>#REF!</v>
      </c>
    </row>
    <row r="354" spans="1:19" ht="16.5" hidden="1" customHeight="1" x14ac:dyDescent="0.2">
      <c r="B354" s="541"/>
      <c r="C354" s="541"/>
      <c r="D354" s="805" t="str">
        <f>D353</f>
        <v>Rate per  1  cum</v>
      </c>
      <c r="E354" s="805"/>
      <c r="F354" s="805"/>
      <c r="G354" s="805"/>
      <c r="H354" s="541"/>
      <c r="I354" s="534"/>
      <c r="J354" s="566" t="e">
        <f>ROUND(J353,0)</f>
        <v>#REF!</v>
      </c>
    </row>
    <row r="355" spans="1:19" hidden="1" x14ac:dyDescent="0.2">
      <c r="B355" s="541"/>
      <c r="C355" s="541"/>
      <c r="D355" s="805"/>
      <c r="E355" s="805"/>
      <c r="F355" s="567"/>
      <c r="G355" s="567"/>
      <c r="H355" s="541"/>
      <c r="I355" s="534"/>
      <c r="J355" s="564"/>
    </row>
    <row r="356" spans="1:19" s="568" customFormat="1" ht="145.5" hidden="1" customHeight="1" x14ac:dyDescent="0.2">
      <c r="A356" s="450">
        <v>14</v>
      </c>
      <c r="B356" s="815" t="s">
        <v>1075</v>
      </c>
      <c r="C356" s="815"/>
      <c r="D356" s="815"/>
      <c r="E356" s="815"/>
      <c r="F356" s="815"/>
      <c r="G356" s="815"/>
      <c r="H356" s="815"/>
      <c r="I356" s="815"/>
      <c r="J356" s="815"/>
      <c r="K356" s="842"/>
      <c r="L356" s="842"/>
      <c r="M356" s="842"/>
      <c r="N356" s="842"/>
      <c r="O356" s="842"/>
      <c r="P356" s="842"/>
      <c r="Q356" s="842"/>
      <c r="R356" s="842"/>
      <c r="S356" s="842"/>
    </row>
    <row r="357" spans="1:19" ht="15" hidden="1" x14ac:dyDescent="0.25">
      <c r="B357" s="541"/>
      <c r="C357" s="541"/>
      <c r="D357" s="807" t="s">
        <v>187</v>
      </c>
      <c r="E357" s="807"/>
      <c r="F357" s="807"/>
      <c r="G357" s="807"/>
      <c r="H357" s="541"/>
      <c r="I357" s="534"/>
      <c r="J357" s="564"/>
      <c r="K357" s="536"/>
      <c r="L357" s="537"/>
      <c r="M357" s="538"/>
    </row>
    <row r="358" spans="1:19" ht="15" hidden="1" x14ac:dyDescent="0.25">
      <c r="B358" s="539"/>
      <c r="C358" s="539"/>
      <c r="D358" s="807" t="s">
        <v>485</v>
      </c>
      <c r="E358" s="807"/>
      <c r="F358" s="807"/>
      <c r="G358" s="807"/>
      <c r="H358" s="535"/>
      <c r="I358" s="535"/>
      <c r="J358" s="535"/>
      <c r="K358" s="536"/>
      <c r="L358" s="537"/>
      <c r="M358" s="538"/>
    </row>
    <row r="359" spans="1:19" ht="15" hidden="1" x14ac:dyDescent="0.25">
      <c r="B359" s="540"/>
      <c r="C359" s="540"/>
      <c r="D359" s="807" t="s">
        <v>471</v>
      </c>
      <c r="E359" s="807"/>
      <c r="F359" s="807"/>
      <c r="G359" s="807"/>
      <c r="H359" s="535"/>
      <c r="I359" s="535"/>
      <c r="J359" s="535"/>
      <c r="K359" s="536"/>
      <c r="L359" s="537"/>
      <c r="M359" s="538"/>
    </row>
    <row r="360" spans="1:19" hidden="1" x14ac:dyDescent="0.2">
      <c r="B360" s="541">
        <v>0.84</v>
      </c>
      <c r="C360" s="541" t="s">
        <v>196</v>
      </c>
      <c r="D360" s="805" t="s">
        <v>248</v>
      </c>
      <c r="E360" s="805"/>
      <c r="F360" s="805"/>
      <c r="G360" s="805"/>
      <c r="H360" s="541">
        <f>H320</f>
        <v>730</v>
      </c>
      <c r="I360" s="541">
        <v>1</v>
      </c>
      <c r="J360" s="543">
        <f>ROUND(B360*H360,2)</f>
        <v>613.20000000000005</v>
      </c>
    </row>
    <row r="361" spans="1:19" ht="45.75" hidden="1" customHeight="1" x14ac:dyDescent="0.25">
      <c r="B361" s="541">
        <v>14</v>
      </c>
      <c r="C361" s="541" t="s">
        <v>196</v>
      </c>
      <c r="D361" s="806" t="s">
        <v>127</v>
      </c>
      <c r="E361" s="806"/>
      <c r="F361" s="806"/>
      <c r="G361" s="806"/>
      <c r="H361" s="541">
        <f>H321</f>
        <v>680</v>
      </c>
      <c r="I361" s="541">
        <v>1</v>
      </c>
      <c r="J361" s="544">
        <f>B361*H361</f>
        <v>9520</v>
      </c>
      <c r="K361" s="545"/>
      <c r="L361" s="546"/>
      <c r="M361" s="547"/>
    </row>
    <row r="362" spans="1:19" ht="15" hidden="1" customHeight="1" x14ac:dyDescent="0.2">
      <c r="B362" s="541">
        <v>5</v>
      </c>
      <c r="C362" s="541" t="s">
        <v>196</v>
      </c>
      <c r="D362" s="805" t="s">
        <v>257</v>
      </c>
      <c r="E362" s="805"/>
      <c r="F362" s="805"/>
      <c r="G362" s="805"/>
      <c r="H362" s="541">
        <f>H322</f>
        <v>763</v>
      </c>
      <c r="I362" s="541">
        <v>1</v>
      </c>
      <c r="J362" s="543">
        <f>ROUND(B362*H362,2)</f>
        <v>3815</v>
      </c>
    </row>
    <row r="363" spans="1:19" ht="15" hidden="1" customHeight="1" x14ac:dyDescent="0.2">
      <c r="B363" s="475">
        <f>J2</f>
        <v>0</v>
      </c>
      <c r="C363" s="461" t="s">
        <v>43</v>
      </c>
      <c r="D363" s="471" t="s">
        <v>694</v>
      </c>
      <c r="F363" s="471"/>
      <c r="G363" s="471"/>
      <c r="H363" s="472">
        <f>SUM(J360:J362)</f>
        <v>13948.2</v>
      </c>
      <c r="I363" s="473"/>
      <c r="J363" s="474">
        <f>ROUND(H363*B363/100,2)</f>
        <v>0</v>
      </c>
    </row>
    <row r="364" spans="1:19" ht="15" hidden="1" customHeight="1" x14ac:dyDescent="0.2">
      <c r="B364" s="548"/>
      <c r="C364" s="548"/>
      <c r="D364" s="805"/>
      <c r="E364" s="805"/>
      <c r="F364" s="549"/>
      <c r="G364" s="549"/>
      <c r="H364" s="541"/>
      <c r="I364" s="534"/>
      <c r="J364" s="543">
        <f>SUM(J360:J363)</f>
        <v>13948.2</v>
      </c>
    </row>
    <row r="365" spans="1:19" ht="15" hidden="1" customHeight="1" x14ac:dyDescent="0.2">
      <c r="B365" s="548"/>
      <c r="C365" s="548"/>
      <c r="D365" s="805" t="s">
        <v>486</v>
      </c>
      <c r="E365" s="805"/>
      <c r="F365" s="805"/>
      <c r="G365" s="805"/>
      <c r="H365" s="548"/>
      <c r="I365" s="551" t="s">
        <v>487</v>
      </c>
      <c r="J365" s="552">
        <f>J364</f>
        <v>13948.2</v>
      </c>
    </row>
    <row r="366" spans="1:19" ht="15" hidden="1" customHeight="1" x14ac:dyDescent="0.2">
      <c r="B366" s="540"/>
      <c r="C366" s="540"/>
      <c r="D366" s="807" t="s">
        <v>488</v>
      </c>
      <c r="E366" s="807"/>
      <c r="F366" s="807"/>
      <c r="G366" s="807"/>
      <c r="H366" s="541"/>
      <c r="I366" s="534"/>
      <c r="J366" s="553"/>
    </row>
    <row r="367" spans="1:19" ht="15" hidden="1" customHeight="1" x14ac:dyDescent="0.2">
      <c r="B367" s="541">
        <v>6</v>
      </c>
      <c r="C367" s="541" t="s">
        <v>266</v>
      </c>
      <c r="D367" s="805" t="s">
        <v>522</v>
      </c>
      <c r="E367" s="805"/>
      <c r="F367" s="805"/>
      <c r="G367" s="805"/>
      <c r="H367" s="541">
        <f t="shared" ref="H367:H373" si="3">H327</f>
        <v>32970</v>
      </c>
      <c r="I367" s="541">
        <v>1</v>
      </c>
      <c r="J367" s="543">
        <f t="shared" ref="J367:J373" si="4">ROUND(B367*H367,2)</f>
        <v>197820</v>
      </c>
    </row>
    <row r="368" spans="1:19" ht="15" hidden="1" customHeight="1" x14ac:dyDescent="0.2">
      <c r="B368" s="541">
        <v>6</v>
      </c>
      <c r="C368" s="541" t="s">
        <v>266</v>
      </c>
      <c r="D368" s="805" t="s">
        <v>523</v>
      </c>
      <c r="E368" s="805"/>
      <c r="F368" s="805"/>
      <c r="G368" s="805"/>
      <c r="H368" s="541">
        <f t="shared" si="3"/>
        <v>4106</v>
      </c>
      <c r="I368" s="541">
        <v>1</v>
      </c>
      <c r="J368" s="543">
        <f t="shared" si="4"/>
        <v>24636</v>
      </c>
    </row>
    <row r="369" spans="2:16" ht="15" hidden="1" customHeight="1" x14ac:dyDescent="0.2">
      <c r="B369" s="541">
        <v>6</v>
      </c>
      <c r="C369" s="541" t="s">
        <v>266</v>
      </c>
      <c r="D369" s="805" t="s">
        <v>53</v>
      </c>
      <c r="E369" s="805"/>
      <c r="F369" s="805"/>
      <c r="G369" s="805"/>
      <c r="H369" s="541">
        <f t="shared" si="3"/>
        <v>2728</v>
      </c>
      <c r="I369" s="541">
        <v>1</v>
      </c>
      <c r="J369" s="543">
        <f t="shared" si="4"/>
        <v>16368</v>
      </c>
    </row>
    <row r="370" spans="2:16" ht="15" hidden="1" customHeight="1" x14ac:dyDescent="0.2">
      <c r="B370" s="541">
        <v>6</v>
      </c>
      <c r="C370" s="541" t="s">
        <v>266</v>
      </c>
      <c r="D370" s="805" t="s">
        <v>129</v>
      </c>
      <c r="E370" s="805"/>
      <c r="F370" s="805"/>
      <c r="G370" s="805"/>
      <c r="H370" s="541">
        <f t="shared" si="3"/>
        <v>2166</v>
      </c>
      <c r="I370" s="541">
        <v>1</v>
      </c>
      <c r="J370" s="543">
        <f t="shared" si="4"/>
        <v>12996</v>
      </c>
    </row>
    <row r="371" spans="2:16" ht="27" hidden="1" customHeight="1" x14ac:dyDescent="0.2">
      <c r="B371" s="554">
        <f>6*0.65</f>
        <v>3.9000000000000004</v>
      </c>
      <c r="C371" s="554" t="s">
        <v>266</v>
      </c>
      <c r="D371" s="814" t="s">
        <v>515</v>
      </c>
      <c r="E371" s="814"/>
      <c r="F371" s="814"/>
      <c r="G371" s="814"/>
      <c r="H371" s="555">
        <f t="shared" si="3"/>
        <v>1887.89</v>
      </c>
      <c r="I371" s="555">
        <v>1</v>
      </c>
      <c r="J371" s="556">
        <f t="shared" si="4"/>
        <v>7362.77</v>
      </c>
      <c r="K371" s="448">
        <f>6*0.65</f>
        <v>3.9000000000000004</v>
      </c>
      <c r="L371" s="449">
        <f>450*4.5/100</f>
        <v>20.25</v>
      </c>
    </row>
    <row r="372" spans="2:16" ht="18" hidden="1" customHeight="1" x14ac:dyDescent="0.2">
      <c r="B372" s="554">
        <f>6*0.65</f>
        <v>3.9000000000000004</v>
      </c>
      <c r="C372" s="554" t="s">
        <v>266</v>
      </c>
      <c r="D372" s="805" t="s">
        <v>489</v>
      </c>
      <c r="E372" s="805"/>
      <c r="F372" s="805"/>
      <c r="G372" s="805"/>
      <c r="H372" s="555">
        <f t="shared" si="3"/>
        <v>3703.96</v>
      </c>
      <c r="I372" s="555">
        <v>1</v>
      </c>
      <c r="J372" s="556">
        <f t="shared" si="4"/>
        <v>14445.44</v>
      </c>
    </row>
    <row r="373" spans="2:16" ht="27.75" hidden="1" customHeight="1" x14ac:dyDescent="0.2">
      <c r="B373" s="554">
        <f>6*0.65</f>
        <v>3.9000000000000004</v>
      </c>
      <c r="C373" s="554" t="s">
        <v>266</v>
      </c>
      <c r="D373" s="814" t="s">
        <v>516</v>
      </c>
      <c r="E373" s="814"/>
      <c r="F373" s="814"/>
      <c r="G373" s="814"/>
      <c r="H373" s="555">
        <f t="shared" si="3"/>
        <v>2342</v>
      </c>
      <c r="I373" s="555">
        <v>1</v>
      </c>
      <c r="J373" s="556">
        <f t="shared" si="4"/>
        <v>9133.7999999999993</v>
      </c>
    </row>
    <row r="374" spans="2:16" ht="18" hidden="1" customHeight="1" x14ac:dyDescent="0.2">
      <c r="B374" s="548"/>
      <c r="C374" s="548"/>
      <c r="D374" s="805" t="s">
        <v>486</v>
      </c>
      <c r="E374" s="805"/>
      <c r="F374" s="805"/>
      <c r="G374" s="805"/>
      <c r="H374" s="548"/>
      <c r="I374" s="551" t="s">
        <v>490</v>
      </c>
      <c r="J374" s="552">
        <f>SUM(J367:J373)</f>
        <v>282762.00999999995</v>
      </c>
    </row>
    <row r="375" spans="2:16" ht="18" hidden="1" customHeight="1" x14ac:dyDescent="0.2">
      <c r="B375" s="540"/>
      <c r="C375" s="540"/>
      <c r="D375" s="807" t="s">
        <v>491</v>
      </c>
      <c r="E375" s="807"/>
      <c r="F375" s="807"/>
      <c r="G375" s="807"/>
      <c r="H375" s="541"/>
      <c r="I375" s="534"/>
      <c r="J375" s="553"/>
    </row>
    <row r="376" spans="2:16" ht="18" hidden="1" customHeight="1" x14ac:dyDescent="0.2">
      <c r="B376" s="541">
        <v>18</v>
      </c>
      <c r="C376" s="541" t="s">
        <v>254</v>
      </c>
      <c r="D376" s="806" t="s">
        <v>681</v>
      </c>
      <c r="E376" s="809"/>
      <c r="F376" s="809"/>
      <c r="G376" s="809"/>
      <c r="H376" s="557">
        <f>H336</f>
        <v>46981.2</v>
      </c>
      <c r="I376" s="541">
        <v>1</v>
      </c>
      <c r="J376" s="558">
        <f>ROUND(B376*H376,2)</f>
        <v>845661.6</v>
      </c>
      <c r="L376" s="449">
        <f>429.75/1.5</f>
        <v>286.5</v>
      </c>
    </row>
    <row r="377" spans="2:16" ht="18" hidden="1" customHeight="1" x14ac:dyDescent="0.2">
      <c r="B377" s="541"/>
      <c r="C377" s="541"/>
      <c r="D377" s="805" t="s">
        <v>492</v>
      </c>
      <c r="E377" s="805"/>
      <c r="F377" s="805"/>
      <c r="G377" s="805"/>
      <c r="H377" s="541"/>
      <c r="I377" s="534"/>
      <c r="J377" s="553"/>
      <c r="O377" s="491">
        <f>432/1.5</f>
        <v>288</v>
      </c>
      <c r="P377" s="449">
        <f>429.5/1.5</f>
        <v>286.33333333333331</v>
      </c>
    </row>
    <row r="378" spans="2:16" ht="18" hidden="1" customHeight="1" x14ac:dyDescent="0.2">
      <c r="B378" s="541"/>
      <c r="C378" s="541"/>
      <c r="D378" s="805" t="s">
        <v>493</v>
      </c>
      <c r="E378" s="805"/>
      <c r="F378" s="805"/>
      <c r="G378" s="805"/>
      <c r="H378" s="541"/>
      <c r="I378" s="534"/>
      <c r="J378" s="553"/>
      <c r="P378" s="449">
        <f>430.87/1.5</f>
        <v>287.24666666666667</v>
      </c>
    </row>
    <row r="379" spans="2:16" ht="18" hidden="1" customHeight="1" x14ac:dyDescent="0.2">
      <c r="B379" s="541"/>
      <c r="C379" s="541"/>
      <c r="D379" s="805" t="s">
        <v>682</v>
      </c>
      <c r="E379" s="805"/>
      <c r="F379" s="805"/>
      <c r="G379" s="805"/>
      <c r="H379" s="541"/>
      <c r="I379" s="534"/>
      <c r="J379" s="553"/>
      <c r="P379" s="449">
        <f>450*4.5</f>
        <v>2025</v>
      </c>
    </row>
    <row r="380" spans="2:16" ht="18" hidden="1" customHeight="1" x14ac:dyDescent="0.2">
      <c r="B380" s="541"/>
      <c r="C380" s="541"/>
      <c r="D380" s="805" t="s">
        <v>683</v>
      </c>
      <c r="E380" s="805"/>
      <c r="F380" s="805"/>
      <c r="G380" s="805"/>
      <c r="H380" s="541"/>
      <c r="I380" s="541"/>
      <c r="J380" s="553"/>
      <c r="P380" s="449">
        <f>429.72/1.5</f>
        <v>286.48</v>
      </c>
    </row>
    <row r="381" spans="2:16" ht="18" hidden="1" customHeight="1" x14ac:dyDescent="0.2">
      <c r="B381" s="541"/>
      <c r="C381" s="541"/>
      <c r="D381" s="805" t="s">
        <v>495</v>
      </c>
      <c r="E381" s="805"/>
      <c r="F381" s="805"/>
      <c r="G381" s="805"/>
      <c r="H381" s="541"/>
      <c r="I381" s="541"/>
      <c r="J381" s="553"/>
    </row>
    <row r="382" spans="2:16" ht="18" hidden="1" customHeight="1" x14ac:dyDescent="0.2">
      <c r="B382" s="541"/>
      <c r="C382" s="541"/>
      <c r="D382" s="805" t="s">
        <v>684</v>
      </c>
      <c r="E382" s="805"/>
      <c r="F382" s="805"/>
      <c r="G382" s="805"/>
      <c r="H382" s="541"/>
      <c r="I382" s="541"/>
      <c r="J382" s="553"/>
    </row>
    <row r="383" spans="2:16" ht="18" hidden="1" customHeight="1" x14ac:dyDescent="0.2">
      <c r="B383" s="541"/>
      <c r="C383" s="541"/>
      <c r="D383" s="805" t="s">
        <v>1076</v>
      </c>
      <c r="E383" s="805"/>
      <c r="F383" s="805"/>
      <c r="G383" s="805"/>
      <c r="H383" s="541"/>
      <c r="I383" s="541"/>
      <c r="J383" s="553"/>
      <c r="L383" s="559">
        <f>286.5*0.3</f>
        <v>85.95</v>
      </c>
      <c r="M383" s="489">
        <f>432/1.5</f>
        <v>288</v>
      </c>
    </row>
    <row r="384" spans="2:16" ht="42" hidden="1" customHeight="1" x14ac:dyDescent="0.2">
      <c r="B384" s="554">
        <v>63.36</v>
      </c>
      <c r="C384" s="554" t="s">
        <v>184</v>
      </c>
      <c r="D384" s="814" t="s">
        <v>685</v>
      </c>
      <c r="E384" s="805"/>
      <c r="F384" s="805"/>
      <c r="G384" s="805"/>
      <c r="H384" s="554">
        <f>RMR!J13</f>
        <v>2458.5300000000007</v>
      </c>
      <c r="I384" s="554">
        <v>1</v>
      </c>
      <c r="J384" s="560">
        <f>ROUND(B384*H384,2)</f>
        <v>155772.46</v>
      </c>
      <c r="L384" s="559">
        <f>L376*0.28</f>
        <v>80.220000000000013</v>
      </c>
    </row>
    <row r="385" spans="2:15" ht="42" hidden="1" customHeight="1" x14ac:dyDescent="0.2">
      <c r="B385" s="554">
        <v>37.44</v>
      </c>
      <c r="C385" s="554"/>
      <c r="D385" s="814" t="s">
        <v>686</v>
      </c>
      <c r="E385" s="805"/>
      <c r="F385" s="805"/>
      <c r="G385" s="805"/>
      <c r="H385" s="554">
        <f>(RMR!J13+RMR!J14+RMR!J15+RMR!J16)/4</f>
        <v>2255.0925000000007</v>
      </c>
      <c r="I385" s="554">
        <v>1</v>
      </c>
      <c r="J385" s="560">
        <f>ROUND(B385*H385,2)</f>
        <v>84430.66</v>
      </c>
      <c r="L385" s="559"/>
    </row>
    <row r="386" spans="2:15" ht="42" hidden="1" customHeight="1" x14ac:dyDescent="0.2">
      <c r="B386" s="554">
        <v>54.72</v>
      </c>
      <c r="C386" s="554" t="s">
        <v>184</v>
      </c>
      <c r="D386" s="814" t="s">
        <v>687</v>
      </c>
      <c r="E386" s="805"/>
      <c r="F386" s="805"/>
      <c r="G386" s="805"/>
      <c r="H386" s="554">
        <f>(RMR!J16+RMR!J17+RMR!J18)/3</f>
        <v>1774.3633333333337</v>
      </c>
      <c r="I386" s="554">
        <v>1</v>
      </c>
      <c r="J386" s="560">
        <f>ROUND(B386*H386,2)</f>
        <v>97093.16</v>
      </c>
      <c r="L386" s="559">
        <f>L376*0.4</f>
        <v>114.60000000000001</v>
      </c>
      <c r="O386" s="491">
        <f>288*22/100</f>
        <v>63.36</v>
      </c>
    </row>
    <row r="387" spans="2:15" ht="33.75" hidden="1" customHeight="1" x14ac:dyDescent="0.2">
      <c r="B387" s="554">
        <v>126.72</v>
      </c>
      <c r="C387" s="554" t="s">
        <v>184</v>
      </c>
      <c r="D387" s="814" t="s">
        <v>688</v>
      </c>
      <c r="E387" s="805"/>
      <c r="F387" s="805"/>
      <c r="G387" s="805"/>
      <c r="H387" s="554">
        <f>(RMR!J18+RMR!J19)/2</f>
        <v>1410.6550000000004</v>
      </c>
      <c r="I387" s="554">
        <v>1</v>
      </c>
      <c r="J387" s="560">
        <f>ROUND(B387*H387,2)</f>
        <v>178758.2</v>
      </c>
      <c r="L387" s="559">
        <f>L376*0.02</f>
        <v>5.73</v>
      </c>
      <c r="O387" s="491">
        <f>288*13/100</f>
        <v>37.44</v>
      </c>
    </row>
    <row r="388" spans="2:15" ht="16.5" hidden="1" customHeight="1" x14ac:dyDescent="0.2">
      <c r="B388" s="541">
        <v>5.76</v>
      </c>
      <c r="C388" s="541" t="s">
        <v>184</v>
      </c>
      <c r="D388" s="805" t="s">
        <v>225</v>
      </c>
      <c r="E388" s="805"/>
      <c r="F388" s="805"/>
      <c r="G388" s="805"/>
      <c r="H388" s="541">
        <f>RMR!J19</f>
        <v>1296.5300000000004</v>
      </c>
      <c r="I388" s="541">
        <v>1</v>
      </c>
      <c r="J388" s="561">
        <f>ROUND(B388*H388,2)</f>
        <v>7468.01</v>
      </c>
      <c r="O388" s="491">
        <f>288*19/100</f>
        <v>54.72</v>
      </c>
    </row>
    <row r="389" spans="2:15" ht="16.5" hidden="1" customHeight="1" x14ac:dyDescent="0.2">
      <c r="B389" s="548"/>
      <c r="C389" s="548"/>
      <c r="D389" s="805" t="s">
        <v>486</v>
      </c>
      <c r="E389" s="805"/>
      <c r="F389" s="805"/>
      <c r="G389" s="805"/>
      <c r="H389" s="548"/>
      <c r="I389" s="551" t="s">
        <v>497</v>
      </c>
      <c r="J389" s="552">
        <f>SUM(J376:J388)</f>
        <v>1369184.0899999999</v>
      </c>
      <c r="O389" s="491">
        <f>288*44/100</f>
        <v>126.72</v>
      </c>
    </row>
    <row r="390" spans="2:15" ht="16.5" hidden="1" customHeight="1" x14ac:dyDescent="0.2">
      <c r="B390" s="541"/>
      <c r="C390" s="541"/>
      <c r="D390" s="805" t="s">
        <v>498</v>
      </c>
      <c r="E390" s="805"/>
      <c r="F390" s="805"/>
      <c r="G390" s="805"/>
      <c r="H390" s="541"/>
      <c r="I390" s="563"/>
      <c r="J390" s="564">
        <f>J365+J374+J389</f>
        <v>1665894.2999999998</v>
      </c>
      <c r="O390" s="491">
        <f>288*2/100</f>
        <v>5.76</v>
      </c>
    </row>
    <row r="391" spans="2:15" ht="16.5" hidden="1" customHeight="1" x14ac:dyDescent="0.2">
      <c r="B391" s="565">
        <v>4.6150000000000002</v>
      </c>
      <c r="C391" s="541" t="s">
        <v>43</v>
      </c>
      <c r="D391" s="805" t="s">
        <v>499</v>
      </c>
      <c r="E391" s="805"/>
      <c r="F391" s="805"/>
      <c r="G391" s="805"/>
      <c r="H391" s="541">
        <f>J390</f>
        <v>1665894.2999999998</v>
      </c>
      <c r="I391" s="534"/>
      <c r="J391" s="561">
        <f>ROUND(B391*H391/(100),2)</f>
        <v>76881.02</v>
      </c>
    </row>
    <row r="392" spans="2:15" ht="16.5" hidden="1" customHeight="1" x14ac:dyDescent="0.2">
      <c r="B392" s="541" t="e">
        <f>___________PPC70</f>
        <v>#REF!</v>
      </c>
      <c r="C392" s="541" t="s">
        <v>43</v>
      </c>
      <c r="D392" s="805" t="s">
        <v>500</v>
      </c>
      <c r="E392" s="805"/>
      <c r="F392" s="805"/>
      <c r="G392" s="805"/>
      <c r="H392" s="541">
        <f>J390+J391</f>
        <v>1742775.3199999998</v>
      </c>
      <c r="I392" s="534"/>
      <c r="J392" s="561" t="e">
        <f>ROUND(B392*H392/100,2)</f>
        <v>#REF!</v>
      </c>
    </row>
    <row r="393" spans="2:15" ht="16.5" hidden="1" customHeight="1" x14ac:dyDescent="0.2">
      <c r="B393" s="541">
        <v>195</v>
      </c>
      <c r="C393" s="541" t="s">
        <v>184</v>
      </c>
      <c r="D393" s="805" t="str">
        <f xml:space="preserve"> CONCATENATE("TOTAL Cost for ",B393,"  ", C393,"  =  (A+B+C+D+E)",)</f>
        <v>TOTAL Cost for 195  cum  =  (A+B+C+D+E)</v>
      </c>
      <c r="E393" s="805"/>
      <c r="F393" s="805"/>
      <c r="G393" s="805"/>
      <c r="H393" s="541"/>
      <c r="I393" s="534"/>
      <c r="J393" s="564" t="e">
        <f>SUM(J390:J392)</f>
        <v>#REF!</v>
      </c>
    </row>
    <row r="394" spans="2:15" ht="16.5" hidden="1" customHeight="1" x14ac:dyDescent="0.2">
      <c r="B394" s="541"/>
      <c r="C394" s="541"/>
      <c r="D394" s="805" t="str">
        <f>CONCATENATE("Rate per  1  ",C393)</f>
        <v>Rate per  1  cum</v>
      </c>
      <c r="E394" s="805"/>
      <c r="F394" s="805"/>
      <c r="G394" s="805"/>
      <c r="H394" s="541"/>
      <c r="I394" s="534"/>
      <c r="J394" s="564" t="e">
        <f>J393/B393</f>
        <v>#REF!</v>
      </c>
    </row>
    <row r="395" spans="2:15" ht="16.5" hidden="1" customHeight="1" x14ac:dyDescent="0.2">
      <c r="B395" s="541"/>
      <c r="C395" s="541"/>
      <c r="D395" s="805" t="str">
        <f>D394</f>
        <v>Rate per  1  cum</v>
      </c>
      <c r="E395" s="805"/>
      <c r="F395" s="805"/>
      <c r="G395" s="805"/>
      <c r="H395" s="541"/>
      <c r="I395" s="534"/>
      <c r="J395" s="566" t="e">
        <f>ROUND(J394,0)</f>
        <v>#REF!</v>
      </c>
    </row>
    <row r="396" spans="2:15" hidden="1" x14ac:dyDescent="0.2">
      <c r="B396" s="541"/>
      <c r="C396" s="541"/>
      <c r="D396" s="805"/>
      <c r="E396" s="805"/>
      <c r="F396" s="567"/>
      <c r="G396" s="567"/>
      <c r="H396" s="541"/>
      <c r="I396" s="534"/>
      <c r="J396" s="564"/>
    </row>
    <row r="397" spans="2:15" ht="106.5" customHeight="1" x14ac:dyDescent="0.2">
      <c r="B397" s="815" t="s">
        <v>1116</v>
      </c>
      <c r="C397" s="815"/>
      <c r="D397" s="815"/>
      <c r="E397" s="815"/>
      <c r="F397" s="815"/>
      <c r="G397" s="815"/>
      <c r="H397" s="815"/>
      <c r="I397" s="815"/>
      <c r="J397" s="815"/>
      <c r="K397" s="569"/>
      <c r="L397" s="570">
        <f>283.8/191</f>
        <v>1.4858638743455499</v>
      </c>
    </row>
    <row r="398" spans="2:15" x14ac:dyDescent="0.2">
      <c r="B398" s="533"/>
      <c r="C398" s="539"/>
      <c r="D398" s="807" t="s">
        <v>501</v>
      </c>
      <c r="E398" s="807"/>
      <c r="F398" s="807"/>
      <c r="G398" s="807"/>
      <c r="H398" s="535"/>
      <c r="I398" s="535"/>
      <c r="J398" s="535"/>
      <c r="K398" s="539"/>
      <c r="L398" s="571"/>
      <c r="M398" s="571"/>
    </row>
    <row r="399" spans="2:15" x14ac:dyDescent="0.2">
      <c r="B399" s="539"/>
      <c r="C399" s="539"/>
      <c r="D399" s="807" t="s">
        <v>187</v>
      </c>
      <c r="E399" s="807"/>
      <c r="F399" s="807"/>
      <c r="G399" s="807"/>
      <c r="H399" s="535"/>
      <c r="I399" s="535"/>
      <c r="J399" s="535"/>
      <c r="K399" s="539"/>
      <c r="L399" s="571"/>
      <c r="M399" s="571"/>
    </row>
    <row r="400" spans="2:15" x14ac:dyDescent="0.2">
      <c r="B400" s="539"/>
      <c r="C400" s="539"/>
      <c r="D400" s="535" t="s">
        <v>502</v>
      </c>
      <c r="E400" s="535"/>
      <c r="F400" s="535"/>
      <c r="G400" s="535"/>
      <c r="H400" s="535"/>
      <c r="I400" s="535"/>
      <c r="J400" s="535"/>
      <c r="K400" s="539"/>
      <c r="L400" s="571"/>
      <c r="M400" s="571"/>
    </row>
    <row r="401" spans="2:13" x14ac:dyDescent="0.2">
      <c r="B401" s="572"/>
      <c r="C401" s="572"/>
      <c r="D401" s="807" t="s">
        <v>471</v>
      </c>
      <c r="E401" s="807"/>
      <c r="F401" s="807"/>
      <c r="G401" s="807"/>
      <c r="H401" s="535"/>
      <c r="I401" s="535"/>
      <c r="J401" s="535"/>
      <c r="K401" s="539"/>
      <c r="L401" s="571"/>
      <c r="M401" s="571"/>
    </row>
    <row r="402" spans="2:13" x14ac:dyDescent="0.2">
      <c r="B402" s="548">
        <v>0.84</v>
      </c>
      <c r="C402" s="548" t="s">
        <v>196</v>
      </c>
      <c r="D402" s="805" t="s">
        <v>248</v>
      </c>
      <c r="E402" s="805"/>
      <c r="F402" s="805"/>
      <c r="G402" s="805"/>
      <c r="H402" s="541">
        <f>Sheet1!G48</f>
        <v>730</v>
      </c>
      <c r="I402" s="548">
        <v>1</v>
      </c>
      <c r="J402" s="573">
        <f>ROUND(B402*H402,2)</f>
        <v>613.20000000000005</v>
      </c>
    </row>
    <row r="403" spans="2:13" ht="44.25" customHeight="1" x14ac:dyDescent="0.2">
      <c r="B403" s="541">
        <v>14</v>
      </c>
      <c r="C403" s="541" t="s">
        <v>196</v>
      </c>
      <c r="D403" s="806" t="s">
        <v>521</v>
      </c>
      <c r="E403" s="809"/>
      <c r="F403" s="809"/>
      <c r="G403" s="809"/>
      <c r="H403" s="541">
        <f>Sheet1!G50</f>
        <v>680</v>
      </c>
      <c r="I403" s="541">
        <v>1</v>
      </c>
      <c r="J403" s="573">
        <f>ROUND(B403*H403,2)</f>
        <v>9520</v>
      </c>
    </row>
    <row r="404" spans="2:13" ht="15" customHeight="1" x14ac:dyDescent="0.2">
      <c r="B404" s="541">
        <v>5</v>
      </c>
      <c r="C404" s="541" t="s">
        <v>196</v>
      </c>
      <c r="D404" s="805" t="s">
        <v>51</v>
      </c>
      <c r="E404" s="805"/>
      <c r="F404" s="805"/>
      <c r="G404" s="805"/>
      <c r="H404" s="541">
        <f>Sheet1!G49</f>
        <v>763</v>
      </c>
      <c r="I404" s="541">
        <v>1</v>
      </c>
      <c r="J404" s="573">
        <f>ROUND(B404*H404,2)</f>
        <v>3815</v>
      </c>
      <c r="M404" s="489">
        <f>11*19000</f>
        <v>209000</v>
      </c>
    </row>
    <row r="405" spans="2:13" ht="15" customHeight="1" x14ac:dyDescent="0.2">
      <c r="B405" s="475">
        <v>0</v>
      </c>
      <c r="C405" s="461" t="s">
        <v>43</v>
      </c>
      <c r="D405" s="471" t="s">
        <v>694</v>
      </c>
      <c r="F405" s="471"/>
      <c r="G405" s="471"/>
      <c r="H405" s="472">
        <f>SUM(J402:J404)</f>
        <v>13948.2</v>
      </c>
      <c r="I405" s="473"/>
      <c r="J405" s="474">
        <f>ROUND(H405*B405/100,2)</f>
        <v>0</v>
      </c>
    </row>
    <row r="406" spans="2:13" x14ac:dyDescent="0.2">
      <c r="B406" s="548"/>
      <c r="C406" s="548"/>
      <c r="D406" s="805" t="s">
        <v>486</v>
      </c>
      <c r="E406" s="805"/>
      <c r="F406" s="805"/>
      <c r="G406" s="805"/>
      <c r="H406" s="548"/>
      <c r="I406" s="551" t="s">
        <v>487</v>
      </c>
      <c r="J406" s="574">
        <f>SUM(J402:J405)</f>
        <v>13948.2</v>
      </c>
      <c r="M406" s="489">
        <f>6*H408</f>
        <v>197820</v>
      </c>
    </row>
    <row r="407" spans="2:13" x14ac:dyDescent="0.2">
      <c r="B407" s="572"/>
      <c r="C407" s="572"/>
      <c r="D407" s="807" t="s">
        <v>488</v>
      </c>
      <c r="E407" s="807"/>
      <c r="F407" s="807"/>
      <c r="G407" s="807"/>
      <c r="H407" s="548"/>
      <c r="I407" s="548"/>
      <c r="J407" s="543"/>
    </row>
    <row r="408" spans="2:13" x14ac:dyDescent="0.2">
      <c r="B408" s="554">
        <v>6</v>
      </c>
      <c r="C408" s="554" t="s">
        <v>266</v>
      </c>
      <c r="D408" s="805" t="s">
        <v>522</v>
      </c>
      <c r="E408" s="805"/>
      <c r="F408" s="805"/>
      <c r="G408" s="805"/>
      <c r="H408" s="541">
        <f>Sheet1!G85</f>
        <v>32970</v>
      </c>
      <c r="I408" s="554">
        <v>1</v>
      </c>
      <c r="J408" s="560">
        <f t="shared" ref="J408:J414" si="5">ROUND(B408*H408,2)</f>
        <v>197820</v>
      </c>
    </row>
    <row r="409" spans="2:13" x14ac:dyDescent="0.2">
      <c r="B409" s="554">
        <v>6</v>
      </c>
      <c r="C409" s="554" t="s">
        <v>266</v>
      </c>
      <c r="D409" s="805" t="s">
        <v>523</v>
      </c>
      <c r="E409" s="805"/>
      <c r="F409" s="805"/>
      <c r="G409" s="805"/>
      <c r="H409" s="554">
        <f>Sheet1!G86</f>
        <v>4106</v>
      </c>
      <c r="I409" s="554">
        <v>1</v>
      </c>
      <c r="J409" s="560">
        <f t="shared" si="5"/>
        <v>24636</v>
      </c>
    </row>
    <row r="410" spans="2:13" x14ac:dyDescent="0.2">
      <c r="B410" s="554">
        <v>6</v>
      </c>
      <c r="C410" s="554" t="s">
        <v>266</v>
      </c>
      <c r="D410" s="805" t="s">
        <v>53</v>
      </c>
      <c r="E410" s="805"/>
      <c r="F410" s="805"/>
      <c r="G410" s="805"/>
      <c r="H410" s="554">
        <f>Sheet1!G74</f>
        <v>2728</v>
      </c>
      <c r="I410" s="554">
        <v>1</v>
      </c>
      <c r="J410" s="560">
        <f t="shared" si="5"/>
        <v>16368</v>
      </c>
    </row>
    <row r="411" spans="2:13" x14ac:dyDescent="0.2">
      <c r="B411" s="554">
        <v>6</v>
      </c>
      <c r="C411" s="554" t="s">
        <v>266</v>
      </c>
      <c r="D411" s="805" t="s">
        <v>54</v>
      </c>
      <c r="E411" s="805"/>
      <c r="F411" s="805"/>
      <c r="G411" s="805"/>
      <c r="H411" s="554">
        <f>Sheet1!G55</f>
        <v>2166</v>
      </c>
      <c r="I411" s="554">
        <v>1</v>
      </c>
      <c r="J411" s="560">
        <f t="shared" si="5"/>
        <v>12996</v>
      </c>
    </row>
    <row r="412" spans="2:13" ht="19.5" customHeight="1" x14ac:dyDescent="0.2">
      <c r="B412" s="554">
        <f>0.65*6</f>
        <v>3.9000000000000004</v>
      </c>
      <c r="C412" s="554" t="s">
        <v>266</v>
      </c>
      <c r="D412" s="805" t="s">
        <v>524</v>
      </c>
      <c r="E412" s="805"/>
      <c r="F412" s="805"/>
      <c r="G412" s="805"/>
      <c r="H412" s="554">
        <f>Sheet1!G58</f>
        <v>1887.89</v>
      </c>
      <c r="I412" s="554">
        <v>1</v>
      </c>
      <c r="J412" s="560">
        <f t="shared" si="5"/>
        <v>7362.77</v>
      </c>
    </row>
    <row r="413" spans="2:13" ht="15" customHeight="1" x14ac:dyDescent="0.2">
      <c r="B413" s="554">
        <f>0.65*6</f>
        <v>3.9000000000000004</v>
      </c>
      <c r="C413" s="554" t="s">
        <v>266</v>
      </c>
      <c r="D413" s="805" t="s">
        <v>503</v>
      </c>
      <c r="E413" s="805"/>
      <c r="F413" s="805"/>
      <c r="G413" s="805"/>
      <c r="H413" s="554">
        <f>Sheet1!G57</f>
        <v>3703.96</v>
      </c>
      <c r="I413" s="554">
        <v>1</v>
      </c>
      <c r="J413" s="560">
        <f t="shared" si="5"/>
        <v>14445.44</v>
      </c>
    </row>
    <row r="414" spans="2:13" ht="30.75" customHeight="1" x14ac:dyDescent="0.2">
      <c r="B414" s="554">
        <f>0.65*6</f>
        <v>3.9000000000000004</v>
      </c>
      <c r="C414" s="554" t="s">
        <v>266</v>
      </c>
      <c r="D414" s="806" t="s">
        <v>525</v>
      </c>
      <c r="E414" s="809"/>
      <c r="F414" s="809"/>
      <c r="G414" s="809"/>
      <c r="H414" s="555">
        <f>Sheet1!G71</f>
        <v>2342</v>
      </c>
      <c r="I414" s="554">
        <v>1</v>
      </c>
      <c r="J414" s="560">
        <f t="shared" si="5"/>
        <v>9133.7999999999993</v>
      </c>
    </row>
    <row r="415" spans="2:13" x14ac:dyDescent="0.2">
      <c r="B415" s="548"/>
      <c r="C415" s="548"/>
      <c r="D415" s="805" t="s">
        <v>486</v>
      </c>
      <c r="E415" s="805"/>
      <c r="F415" s="805"/>
      <c r="G415" s="805"/>
      <c r="H415" s="548"/>
      <c r="I415" s="551" t="s">
        <v>490</v>
      </c>
      <c r="J415" s="552">
        <f>SUM(J408:J414)</f>
        <v>282762.00999999995</v>
      </c>
    </row>
    <row r="416" spans="2:13" x14ac:dyDescent="0.2">
      <c r="B416" s="572"/>
      <c r="C416" s="572"/>
      <c r="D416" s="807" t="s">
        <v>491</v>
      </c>
      <c r="E416" s="807"/>
      <c r="F416" s="807"/>
      <c r="G416" s="807"/>
      <c r="H416" s="548"/>
      <c r="I416" s="548"/>
      <c r="J416" s="543"/>
    </row>
    <row r="417" spans="2:10" ht="15" customHeight="1" x14ac:dyDescent="0.2">
      <c r="B417" s="540"/>
      <c r="C417" s="540"/>
      <c r="D417" s="805" t="s">
        <v>504</v>
      </c>
      <c r="E417" s="805"/>
      <c r="F417" s="805"/>
      <c r="G417" s="805"/>
      <c r="H417" s="541"/>
      <c r="I417" s="534"/>
      <c r="J417" s="553"/>
    </row>
    <row r="418" spans="2:10" ht="15" customHeight="1" x14ac:dyDescent="0.2">
      <c r="B418" s="541">
        <f>450*5.4/100</f>
        <v>24.3</v>
      </c>
      <c r="C418" s="541" t="s">
        <v>254</v>
      </c>
      <c r="D418" s="805" t="s">
        <v>529</v>
      </c>
      <c r="E418" s="805"/>
      <c r="F418" s="805"/>
      <c r="G418" s="805"/>
      <c r="H418" s="557">
        <f>+'BTR - Final'!F39</f>
        <v>46981.2</v>
      </c>
      <c r="I418" s="541">
        <v>1</v>
      </c>
      <c r="J418" s="558">
        <f>ROUND(B418*H418,2)</f>
        <v>1141643.1599999999</v>
      </c>
    </row>
    <row r="419" spans="2:10" ht="15" customHeight="1" x14ac:dyDescent="0.2">
      <c r="B419" s="541"/>
      <c r="C419" s="541"/>
      <c r="D419" s="805" t="s">
        <v>492</v>
      </c>
      <c r="E419" s="805"/>
      <c r="F419" s="805"/>
      <c r="G419" s="805"/>
      <c r="H419" s="541"/>
      <c r="I419" s="534"/>
      <c r="J419" s="553"/>
    </row>
    <row r="420" spans="2:10" ht="15" customHeight="1" x14ac:dyDescent="0.2">
      <c r="B420" s="541"/>
      <c r="C420" s="541"/>
      <c r="D420" s="805" t="s">
        <v>493</v>
      </c>
      <c r="E420" s="805"/>
      <c r="F420" s="805"/>
      <c r="G420" s="805"/>
      <c r="H420" s="541"/>
      <c r="I420" s="534"/>
      <c r="J420" s="553"/>
    </row>
    <row r="421" spans="2:10" ht="15" customHeight="1" x14ac:dyDescent="0.2">
      <c r="B421" s="541"/>
      <c r="C421" s="541"/>
      <c r="D421" s="805" t="s">
        <v>505</v>
      </c>
      <c r="E421" s="805"/>
      <c r="F421" s="805"/>
      <c r="G421" s="805"/>
      <c r="H421" s="541"/>
      <c r="I421" s="534"/>
      <c r="J421" s="553"/>
    </row>
    <row r="422" spans="2:10" ht="15" customHeight="1" x14ac:dyDescent="0.2">
      <c r="B422" s="541"/>
      <c r="C422" s="541"/>
      <c r="D422" s="805" t="s">
        <v>506</v>
      </c>
      <c r="E422" s="805"/>
      <c r="F422" s="805"/>
      <c r="G422" s="805"/>
      <c r="H422" s="541"/>
      <c r="I422" s="541"/>
      <c r="J422" s="553"/>
    </row>
    <row r="423" spans="2:10" ht="15" customHeight="1" x14ac:dyDescent="0.2">
      <c r="B423" s="541"/>
      <c r="C423" s="541"/>
      <c r="D423" s="805" t="s">
        <v>495</v>
      </c>
      <c r="E423" s="805"/>
      <c r="F423" s="805"/>
      <c r="G423" s="805"/>
      <c r="H423" s="541"/>
      <c r="I423" s="541"/>
      <c r="J423" s="553"/>
    </row>
    <row r="424" spans="2:10" ht="15" customHeight="1" x14ac:dyDescent="0.2">
      <c r="B424" s="541"/>
      <c r="C424" s="541"/>
      <c r="D424" s="805" t="s">
        <v>507</v>
      </c>
      <c r="E424" s="805"/>
      <c r="F424" s="805"/>
      <c r="G424" s="805"/>
      <c r="H424" s="541"/>
      <c r="I424" s="541"/>
      <c r="J424" s="553"/>
    </row>
    <row r="425" spans="2:10" ht="15" customHeight="1" x14ac:dyDescent="0.2">
      <c r="B425" s="541"/>
      <c r="C425" s="541"/>
      <c r="D425" s="805" t="s">
        <v>508</v>
      </c>
      <c r="E425" s="805"/>
      <c r="F425" s="805"/>
      <c r="G425" s="805"/>
      <c r="H425" s="541"/>
      <c r="I425" s="541"/>
      <c r="J425" s="553"/>
    </row>
    <row r="426" spans="2:10" ht="30.75" customHeight="1" x14ac:dyDescent="0.2">
      <c r="B426" s="554">
        <f>0.3*283.8</f>
        <v>85.14</v>
      </c>
      <c r="C426" s="554" t="s">
        <v>184</v>
      </c>
      <c r="D426" s="806" t="s">
        <v>530</v>
      </c>
      <c r="E426" s="809"/>
      <c r="F426" s="809"/>
      <c r="G426" s="809"/>
      <c r="H426" s="554">
        <f>(RMR!J15+RMR!J16)/2</f>
        <v>2051.0300000000007</v>
      </c>
      <c r="I426" s="554">
        <v>1</v>
      </c>
      <c r="J426" s="560">
        <f>ROUND(B426*H426,2)</f>
        <v>174624.69</v>
      </c>
    </row>
    <row r="427" spans="2:10" ht="29.25" customHeight="1" x14ac:dyDescent="0.2">
      <c r="B427" s="554">
        <f>0.25*283.8</f>
        <v>70.95</v>
      </c>
      <c r="C427" s="554" t="s">
        <v>184</v>
      </c>
      <c r="D427" s="806" t="s">
        <v>531</v>
      </c>
      <c r="E427" s="809"/>
      <c r="F427" s="809"/>
      <c r="G427" s="809"/>
      <c r="H427" s="554">
        <f>(RMR!J16+RMR!J17)/2</f>
        <v>1899.1550000000004</v>
      </c>
      <c r="I427" s="554">
        <v>1</v>
      </c>
      <c r="J427" s="560">
        <f>ROUND(B427*H427,2)</f>
        <v>134745.04999999999</v>
      </c>
    </row>
    <row r="428" spans="2:10" ht="32.25" customHeight="1" x14ac:dyDescent="0.2">
      <c r="B428" s="575">
        <f>0.43*283.8</f>
        <v>122.03400000000001</v>
      </c>
      <c r="C428" s="554" t="s">
        <v>184</v>
      </c>
      <c r="D428" s="806" t="s">
        <v>532</v>
      </c>
      <c r="E428" s="809"/>
      <c r="F428" s="809"/>
      <c r="G428" s="809"/>
      <c r="H428" s="554">
        <f>(RMR!J18+RMR!J19)/2</f>
        <v>1410.6550000000004</v>
      </c>
      <c r="I428" s="554">
        <v>1</v>
      </c>
      <c r="J428" s="560">
        <f>ROUND(B428*H428,2)</f>
        <v>172147.87</v>
      </c>
    </row>
    <row r="429" spans="2:10" ht="14.25" customHeight="1" x14ac:dyDescent="0.2">
      <c r="B429" s="575">
        <f>0.02*283.8</f>
        <v>5.6760000000000002</v>
      </c>
      <c r="C429" s="541" t="s">
        <v>184</v>
      </c>
      <c r="D429" s="805" t="s">
        <v>225</v>
      </c>
      <c r="E429" s="805"/>
      <c r="F429" s="805"/>
      <c r="G429" s="805"/>
      <c r="H429" s="541">
        <f>+RMR!J20</f>
        <v>1296.5300000000004</v>
      </c>
      <c r="I429" s="541">
        <v>1</v>
      </c>
      <c r="J429" s="561">
        <f>ROUND(B429*H429,2)</f>
        <v>7359.1</v>
      </c>
    </row>
    <row r="430" spans="2:10" ht="14.25" customHeight="1" x14ac:dyDescent="0.2">
      <c r="B430" s="563"/>
      <c r="C430" s="541"/>
      <c r="D430" s="805" t="s">
        <v>486</v>
      </c>
      <c r="E430" s="805"/>
      <c r="F430" s="805"/>
      <c r="G430" s="805"/>
      <c r="H430" s="541"/>
      <c r="I430" s="563" t="s">
        <v>497</v>
      </c>
      <c r="J430" s="564">
        <f>SUM(J418:J429)</f>
        <v>1630519.87</v>
      </c>
    </row>
    <row r="431" spans="2:10" ht="14.25" customHeight="1" x14ac:dyDescent="0.2">
      <c r="B431" s="541"/>
      <c r="C431" s="541"/>
      <c r="D431" s="805" t="s">
        <v>498</v>
      </c>
      <c r="E431" s="805"/>
      <c r="F431" s="805"/>
      <c r="G431" s="805"/>
      <c r="H431" s="541"/>
      <c r="I431" s="563"/>
      <c r="J431" s="564">
        <f>J406+J415+J430</f>
        <v>1927230.08</v>
      </c>
    </row>
    <row r="432" spans="2:10" ht="14.25" customHeight="1" x14ac:dyDescent="0.2">
      <c r="B432" s="565">
        <v>4.6150000000000002</v>
      </c>
      <c r="C432" s="541" t="s">
        <v>43</v>
      </c>
      <c r="D432" s="805" t="s">
        <v>499</v>
      </c>
      <c r="E432" s="805"/>
      <c r="F432" s="805"/>
      <c r="G432" s="805"/>
      <c r="H432" s="541">
        <f>J431</f>
        <v>1927230.08</v>
      </c>
      <c r="I432" s="534"/>
      <c r="J432" s="561">
        <f>ROUND(B432*H432/100,2)</f>
        <v>88941.67</v>
      </c>
    </row>
    <row r="433" spans="1:10" ht="14.25" customHeight="1" x14ac:dyDescent="0.2">
      <c r="B433" s="541">
        <v>10</v>
      </c>
      <c r="C433" s="541" t="s">
        <v>43</v>
      </c>
      <c r="D433" s="805" t="s">
        <v>500</v>
      </c>
      <c r="E433" s="805"/>
      <c r="F433" s="805"/>
      <c r="G433" s="805"/>
      <c r="H433" s="541">
        <f>J431+J432</f>
        <v>2016171.75</v>
      </c>
      <c r="I433" s="534"/>
      <c r="J433" s="561">
        <f>ROUND(B433*H433/100,2)</f>
        <v>201617.18</v>
      </c>
    </row>
    <row r="434" spans="1:10" ht="14.25" customHeight="1" x14ac:dyDescent="0.2">
      <c r="B434" s="541">
        <v>191</v>
      </c>
      <c r="C434" s="541" t="s">
        <v>184</v>
      </c>
      <c r="D434" s="805" t="str">
        <f xml:space="preserve"> CONCATENATE("TOTAL Cost for ",B434,"  ", C434,"  =  (A+B+C+D+E)",)</f>
        <v>TOTAL Cost for 191  cum  =  (A+B+C+D+E)</v>
      </c>
      <c r="E434" s="805"/>
      <c r="F434" s="805"/>
      <c r="G434" s="805"/>
      <c r="H434" s="541"/>
      <c r="I434" s="541"/>
      <c r="J434" s="561">
        <f>SUM(J431:J433)</f>
        <v>2217788.9300000002</v>
      </c>
    </row>
    <row r="435" spans="1:10" ht="14.25" customHeight="1" x14ac:dyDescent="0.2">
      <c r="B435" s="541"/>
      <c r="C435" s="541"/>
      <c r="D435" s="805" t="str">
        <f>CONCATENATE("Rate per  1  ",C434)</f>
        <v>Rate per  1  cum</v>
      </c>
      <c r="E435" s="805"/>
      <c r="F435" s="805"/>
      <c r="G435" s="805"/>
      <c r="H435" s="541"/>
      <c r="I435" s="541"/>
      <c r="J435" s="543">
        <f>J434/B434</f>
        <v>11611.460366492147</v>
      </c>
    </row>
    <row r="436" spans="1:10" ht="14.25" customHeight="1" x14ac:dyDescent="0.2">
      <c r="B436" s="548"/>
      <c r="C436" s="548"/>
      <c r="D436" s="805" t="str">
        <f>D435</f>
        <v>Rate per  1  cum</v>
      </c>
      <c r="E436" s="805"/>
      <c r="F436" s="805"/>
      <c r="G436" s="805"/>
      <c r="H436" s="541"/>
      <c r="I436" s="541"/>
      <c r="J436" s="574">
        <f>ROUND(J435,0)</f>
        <v>11611</v>
      </c>
    </row>
    <row r="437" spans="1:10" ht="14.25" customHeight="1" x14ac:dyDescent="0.2">
      <c r="B437" s="548"/>
      <c r="C437" s="548"/>
      <c r="D437" s="542"/>
      <c r="E437" s="542"/>
      <c r="F437" s="542"/>
      <c r="G437" s="542"/>
      <c r="H437" s="541"/>
      <c r="I437" s="541"/>
      <c r="J437" s="552"/>
    </row>
    <row r="438" spans="1:10" ht="103.5" hidden="1" customHeight="1" x14ac:dyDescent="0.2">
      <c r="A438" s="450">
        <v>16</v>
      </c>
      <c r="B438" s="794" t="s">
        <v>778</v>
      </c>
      <c r="C438" s="794"/>
      <c r="D438" s="794"/>
      <c r="E438" s="794"/>
      <c r="F438" s="794"/>
      <c r="G438" s="794"/>
      <c r="H438" s="794"/>
      <c r="I438" s="794"/>
      <c r="J438" s="794"/>
    </row>
    <row r="439" spans="1:10" hidden="1" x14ac:dyDescent="0.2">
      <c r="B439" s="515" t="s">
        <v>22</v>
      </c>
      <c r="C439" s="515"/>
      <c r="D439" s="515"/>
      <c r="E439" s="515"/>
      <c r="F439" s="576" t="s">
        <v>545</v>
      </c>
      <c r="G439" s="515"/>
      <c r="H439" s="515"/>
      <c r="I439" s="515"/>
      <c r="J439" s="515"/>
    </row>
    <row r="440" spans="1:10" hidden="1" x14ac:dyDescent="0.2">
      <c r="B440" s="515" t="s">
        <v>576</v>
      </c>
      <c r="C440" s="515"/>
      <c r="D440" s="515"/>
      <c r="E440" s="515"/>
      <c r="F440" s="515"/>
      <c r="G440" s="515"/>
      <c r="H440" s="515"/>
      <c r="I440" s="515"/>
      <c r="J440" s="515"/>
    </row>
    <row r="441" spans="1:10" hidden="1" x14ac:dyDescent="0.2">
      <c r="B441" s="577" t="s">
        <v>188</v>
      </c>
      <c r="C441" s="578" t="s">
        <v>247</v>
      </c>
      <c r="D441" s="515"/>
      <c r="E441" s="515"/>
      <c r="F441" s="515"/>
      <c r="G441" s="515"/>
      <c r="H441" s="515"/>
      <c r="I441" s="515"/>
      <c r="J441" s="515"/>
    </row>
    <row r="442" spans="1:10" hidden="1" x14ac:dyDescent="0.2">
      <c r="B442" s="500">
        <v>0.84</v>
      </c>
      <c r="C442" s="501" t="s">
        <v>196</v>
      </c>
      <c r="D442" s="515" t="s">
        <v>248</v>
      </c>
      <c r="E442" s="515"/>
      <c r="F442" s="515"/>
      <c r="G442" s="515"/>
      <c r="H442" s="518">
        <f>Sheet1!G48</f>
        <v>730</v>
      </c>
      <c r="I442" s="518" t="s">
        <v>174</v>
      </c>
      <c r="J442" s="518">
        <f>ROUND(B442*H442,2)</f>
        <v>613.20000000000005</v>
      </c>
    </row>
    <row r="443" spans="1:10" ht="26.25" hidden="1" customHeight="1" x14ac:dyDescent="0.2">
      <c r="B443" s="500">
        <v>14</v>
      </c>
      <c r="C443" s="501" t="s">
        <v>196</v>
      </c>
      <c r="D443" s="791" t="s">
        <v>550</v>
      </c>
      <c r="E443" s="791"/>
      <c r="F443" s="791"/>
      <c r="G443" s="791"/>
      <c r="H443" s="518">
        <f>Sheet1!G50</f>
        <v>680</v>
      </c>
      <c r="I443" s="518" t="s">
        <v>174</v>
      </c>
      <c r="J443" s="518">
        <f>ROUND(B443*H443,2)</f>
        <v>9520</v>
      </c>
    </row>
    <row r="444" spans="1:10" ht="14.25" hidden="1" customHeight="1" x14ac:dyDescent="0.2">
      <c r="B444" s="500">
        <v>5</v>
      </c>
      <c r="C444" s="501" t="s">
        <v>196</v>
      </c>
      <c r="D444" s="791" t="s">
        <v>51</v>
      </c>
      <c r="E444" s="791"/>
      <c r="F444" s="791"/>
      <c r="G444" s="791"/>
      <c r="H444" s="518">
        <f>Sheet1!G49</f>
        <v>763</v>
      </c>
      <c r="I444" s="518" t="s">
        <v>174</v>
      </c>
      <c r="J444" s="518">
        <f>ROUND(B444*H444,2)</f>
        <v>3815</v>
      </c>
    </row>
    <row r="445" spans="1:10" ht="14.25" hidden="1" customHeight="1" x14ac:dyDescent="0.2">
      <c r="B445" s="475">
        <f>J2</f>
        <v>0</v>
      </c>
      <c r="C445" s="461" t="s">
        <v>43</v>
      </c>
      <c r="D445" s="471" t="s">
        <v>694</v>
      </c>
      <c r="F445" s="471"/>
      <c r="G445" s="471"/>
      <c r="H445" s="472">
        <f>SUM(J442:J444)</f>
        <v>13948.2</v>
      </c>
      <c r="I445" s="473"/>
      <c r="J445" s="474">
        <f>ROUND(H445*B445/100,2)</f>
        <v>0</v>
      </c>
    </row>
    <row r="446" spans="1:10" ht="14.25" hidden="1" customHeight="1" x14ac:dyDescent="0.2">
      <c r="B446" s="518"/>
      <c r="C446" s="518"/>
      <c r="D446" s="515" t="s">
        <v>44</v>
      </c>
      <c r="E446" s="515"/>
      <c r="F446" s="515"/>
      <c r="G446" s="515"/>
      <c r="H446" s="518"/>
      <c r="I446" s="518"/>
      <c r="J446" s="519">
        <f>SUM(J442:J445)</f>
        <v>13948.2</v>
      </c>
    </row>
    <row r="447" spans="1:10" ht="14.25" hidden="1" customHeight="1" x14ac:dyDescent="0.2">
      <c r="B447" s="577" t="s">
        <v>189</v>
      </c>
      <c r="C447" s="578" t="s">
        <v>27</v>
      </c>
      <c r="D447" s="515"/>
      <c r="E447" s="515"/>
      <c r="F447" s="515"/>
      <c r="G447" s="515"/>
      <c r="H447" s="518"/>
      <c r="I447" s="518"/>
      <c r="J447" s="518"/>
    </row>
    <row r="448" spans="1:10" ht="14.25" hidden="1" customHeight="1" x14ac:dyDescent="0.2">
      <c r="B448" s="500">
        <v>12</v>
      </c>
      <c r="C448" s="501" t="s">
        <v>190</v>
      </c>
      <c r="D448" s="515" t="s">
        <v>52</v>
      </c>
      <c r="E448" s="515"/>
      <c r="F448" s="515"/>
      <c r="G448" s="515"/>
      <c r="H448" s="518">
        <f>Sheet1!G68</f>
        <v>26093</v>
      </c>
      <c r="I448" s="518" t="s">
        <v>190</v>
      </c>
      <c r="J448" s="518">
        <f>ROUND(B448*H448,2)</f>
        <v>313116</v>
      </c>
    </row>
    <row r="449" spans="2:10" ht="14.25" hidden="1" customHeight="1" x14ac:dyDescent="0.2">
      <c r="B449" s="500">
        <v>6</v>
      </c>
      <c r="C449" s="501" t="s">
        <v>190</v>
      </c>
      <c r="D449" s="515" t="s">
        <v>53</v>
      </c>
      <c r="E449" s="515"/>
      <c r="F449" s="515"/>
      <c r="G449" s="515"/>
      <c r="H449" s="518">
        <f>Sheet1!G74</f>
        <v>2728</v>
      </c>
      <c r="I449" s="518" t="s">
        <v>190</v>
      </c>
      <c r="J449" s="518">
        <f>ROUND(B449*H449,2)</f>
        <v>16368</v>
      </c>
    </row>
    <row r="450" spans="2:10" ht="14.25" hidden="1" customHeight="1" x14ac:dyDescent="0.2">
      <c r="B450" s="500">
        <v>6</v>
      </c>
      <c r="C450" s="501" t="s">
        <v>190</v>
      </c>
      <c r="D450" s="515" t="s">
        <v>54</v>
      </c>
      <c r="E450" s="515"/>
      <c r="F450" s="515"/>
      <c r="G450" s="515"/>
      <c r="H450" s="518">
        <f>Sheet1!G55</f>
        <v>2166</v>
      </c>
      <c r="I450" s="518" t="s">
        <v>190</v>
      </c>
      <c r="J450" s="518">
        <f>ROUND(B450*H450,2)</f>
        <v>12996</v>
      </c>
    </row>
    <row r="451" spans="2:10" ht="14.25" hidden="1" customHeight="1" x14ac:dyDescent="0.2">
      <c r="B451" s="500">
        <v>6</v>
      </c>
      <c r="C451" s="501" t="s">
        <v>190</v>
      </c>
      <c r="D451" s="824" t="str">
        <f>D409</f>
        <v>Paver finisher hydrostatic with sensor control</v>
      </c>
      <c r="E451" s="824"/>
      <c r="F451" s="824"/>
      <c r="G451" s="824"/>
      <c r="H451" s="518">
        <f>Sheet1!G86</f>
        <v>4106</v>
      </c>
      <c r="I451" s="518" t="s">
        <v>190</v>
      </c>
      <c r="J451" s="518">
        <f>ROUND(B451*H451,2)</f>
        <v>24636</v>
      </c>
    </row>
    <row r="452" spans="2:10" ht="14.25" hidden="1" customHeight="1" x14ac:dyDescent="0.2">
      <c r="B452" s="500">
        <v>6</v>
      </c>
      <c r="C452" s="501" t="s">
        <v>190</v>
      </c>
      <c r="D452" s="791" t="s">
        <v>546</v>
      </c>
      <c r="E452" s="791"/>
      <c r="F452" s="791"/>
      <c r="G452" s="791"/>
      <c r="H452" s="518">
        <f>Sheet1!G58</f>
        <v>1887.89</v>
      </c>
      <c r="I452" s="518" t="s">
        <v>190</v>
      </c>
      <c r="J452" s="518">
        <f>ROUND(B452*H452,2)</f>
        <v>11327.34</v>
      </c>
    </row>
    <row r="453" spans="2:10" ht="14.25" hidden="1" customHeight="1" x14ac:dyDescent="0.2">
      <c r="B453" s="518"/>
      <c r="C453" s="518"/>
      <c r="D453" s="515" t="s">
        <v>44</v>
      </c>
      <c r="E453" s="515"/>
      <c r="F453" s="515"/>
      <c r="G453" s="515"/>
      <c r="H453" s="518"/>
      <c r="I453" s="518"/>
      <c r="J453" s="519">
        <f>SUM(J448:J452)</f>
        <v>378443.34</v>
      </c>
    </row>
    <row r="454" spans="2:10" ht="14.25" hidden="1" customHeight="1" x14ac:dyDescent="0.2">
      <c r="B454" s="577" t="s">
        <v>178</v>
      </c>
      <c r="C454" s="578" t="s">
        <v>193</v>
      </c>
      <c r="D454" s="515"/>
      <c r="E454" s="515"/>
      <c r="F454" s="515"/>
      <c r="G454" s="515"/>
      <c r="H454" s="518"/>
      <c r="I454" s="518"/>
      <c r="J454" s="518"/>
    </row>
    <row r="455" spans="2:10" ht="14.25" hidden="1" customHeight="1" x14ac:dyDescent="0.2">
      <c r="B455" s="579">
        <v>19.475000000000001</v>
      </c>
      <c r="C455" s="501" t="s">
        <v>19</v>
      </c>
      <c r="D455" s="791" t="s">
        <v>551</v>
      </c>
      <c r="E455" s="791"/>
      <c r="F455" s="791"/>
      <c r="G455" s="791"/>
      <c r="H455" s="522">
        <f>+'BTR - Final'!F39</f>
        <v>46981.2</v>
      </c>
      <c r="I455" s="518" t="s">
        <v>254</v>
      </c>
      <c r="J455" s="518">
        <f>ROUND(B455*H455,2)</f>
        <v>914958.87</v>
      </c>
    </row>
    <row r="456" spans="2:10" ht="14.25" hidden="1" customHeight="1" x14ac:dyDescent="0.2">
      <c r="B456" s="500"/>
      <c r="C456" s="501"/>
      <c r="D456" s="515" t="s">
        <v>20</v>
      </c>
      <c r="E456" s="515"/>
      <c r="F456" s="515"/>
      <c r="G456" s="515"/>
      <c r="H456" s="518"/>
      <c r="I456" s="518"/>
      <c r="J456" s="518"/>
    </row>
    <row r="457" spans="2:10" ht="43.5" hidden="1" customHeight="1" x14ac:dyDescent="0.2">
      <c r="B457" s="500"/>
      <c r="C457" s="501"/>
      <c r="D457" s="823" t="s">
        <v>549</v>
      </c>
      <c r="E457" s="823"/>
      <c r="F457" s="823"/>
      <c r="G457" s="823"/>
      <c r="H457" s="518"/>
      <c r="I457" s="518"/>
      <c r="J457" s="518"/>
    </row>
    <row r="458" spans="2:10" ht="42.75" hidden="1" customHeight="1" x14ac:dyDescent="0.2">
      <c r="B458" s="500">
        <v>276.75</v>
      </c>
      <c r="C458" s="501" t="s">
        <v>184</v>
      </c>
      <c r="D458" s="823" t="s">
        <v>552</v>
      </c>
      <c r="E458" s="823"/>
      <c r="F458" s="823"/>
      <c r="G458" s="823"/>
      <c r="H458" s="518">
        <f>(RMR!J15+RMR!J16+RMR!J17+RMR!J18+RMR!J19)/5</f>
        <v>1744.6300000000006</v>
      </c>
      <c r="I458" s="518" t="s">
        <v>184</v>
      </c>
      <c r="J458" s="518">
        <f>ROUND(B458*H458,2)</f>
        <v>482826.35</v>
      </c>
    </row>
    <row r="459" spans="2:10" hidden="1" x14ac:dyDescent="0.2">
      <c r="B459" s="500"/>
      <c r="C459" s="501"/>
      <c r="D459" s="515" t="s">
        <v>44</v>
      </c>
      <c r="E459" s="515"/>
      <c r="F459" s="515"/>
      <c r="G459" s="515"/>
      <c r="H459" s="518"/>
      <c r="I459" s="518"/>
      <c r="J459" s="511">
        <f>SUM(J455:J458)</f>
        <v>1397785.22</v>
      </c>
    </row>
    <row r="460" spans="2:10" hidden="1" x14ac:dyDescent="0.2">
      <c r="B460" s="580" t="s">
        <v>49</v>
      </c>
      <c r="C460" s="576" t="s">
        <v>553</v>
      </c>
      <c r="D460" s="581"/>
      <c r="E460" s="515"/>
      <c r="F460" s="581"/>
      <c r="G460" s="581"/>
      <c r="H460" s="581"/>
      <c r="I460" s="581"/>
      <c r="J460" s="522"/>
    </row>
    <row r="461" spans="2:10" hidden="1" x14ac:dyDescent="0.2">
      <c r="B461" s="579">
        <v>4.6150000000000002</v>
      </c>
      <c r="C461" s="501" t="s">
        <v>43</v>
      </c>
      <c r="D461" s="582" t="s">
        <v>547</v>
      </c>
      <c r="E461" s="515"/>
      <c r="F461" s="581"/>
      <c r="G461" s="581"/>
      <c r="H461" s="581"/>
      <c r="I461" s="581"/>
      <c r="J461" s="583">
        <f>ROUND((J446+J453+J459)*B461/100,2)</f>
        <v>82616.66</v>
      </c>
    </row>
    <row r="462" spans="2:10" hidden="1" x14ac:dyDescent="0.2">
      <c r="B462" s="580" t="s">
        <v>316</v>
      </c>
      <c r="C462" s="576" t="s">
        <v>319</v>
      </c>
      <c r="D462" s="515"/>
      <c r="E462" s="515"/>
      <c r="F462" s="581"/>
      <c r="G462" s="581"/>
      <c r="H462" s="581"/>
      <c r="I462" s="581"/>
      <c r="J462" s="522">
        <f>J446+J453+J459+J461</f>
        <v>1872793.42</v>
      </c>
    </row>
    <row r="463" spans="2:10" hidden="1" x14ac:dyDescent="0.2">
      <c r="B463" s="580" t="s">
        <v>317</v>
      </c>
      <c r="C463" s="576" t="s">
        <v>318</v>
      </c>
      <c r="D463" s="515"/>
      <c r="E463" s="515"/>
      <c r="F463" s="581"/>
      <c r="G463" s="581"/>
      <c r="H463" s="581"/>
      <c r="I463" s="581"/>
      <c r="J463" s="584">
        <f>J462*10/100</f>
        <v>187279.342</v>
      </c>
    </row>
    <row r="464" spans="2:10" hidden="1" x14ac:dyDescent="0.2">
      <c r="B464" s="585"/>
      <c r="C464" s="501"/>
      <c r="D464" s="586" t="s">
        <v>554</v>
      </c>
      <c r="E464" s="515"/>
      <c r="F464" s="515"/>
      <c r="G464" s="515"/>
      <c r="H464" s="518"/>
      <c r="I464" s="518"/>
      <c r="J464" s="522">
        <f>SUM(J462:J463)</f>
        <v>2060072.7619999999</v>
      </c>
    </row>
    <row r="465" spans="1:13" hidden="1" x14ac:dyDescent="0.2">
      <c r="B465" s="585"/>
      <c r="C465" s="501"/>
      <c r="D465" s="515" t="s">
        <v>205</v>
      </c>
      <c r="E465" s="515"/>
      <c r="F465" s="515"/>
      <c r="G465" s="515"/>
      <c r="H465" s="518"/>
      <c r="I465" s="518"/>
      <c r="J465" s="518">
        <f>ROUND(J464/10250,2)</f>
        <v>200.98</v>
      </c>
      <c r="M465" s="489">
        <f>10250*19/10</f>
        <v>19475</v>
      </c>
    </row>
    <row r="466" spans="1:13" hidden="1" x14ac:dyDescent="0.2">
      <c r="B466" s="518"/>
      <c r="C466" s="518"/>
      <c r="D466" s="515" t="s">
        <v>186</v>
      </c>
      <c r="E466" s="515"/>
      <c r="F466" s="515"/>
      <c r="G466" s="515"/>
      <c r="H466" s="518"/>
      <c r="I466" s="518"/>
      <c r="J466" s="587">
        <f>ROUND(J465,0)</f>
        <v>201</v>
      </c>
    </row>
    <row r="467" spans="1:13" hidden="1" x14ac:dyDescent="0.2">
      <c r="B467" s="515"/>
      <c r="C467" s="515"/>
      <c r="D467" s="515"/>
      <c r="E467" s="515"/>
      <c r="F467" s="515"/>
      <c r="G467" s="515"/>
      <c r="H467" s="515"/>
      <c r="I467" s="515"/>
      <c r="J467" s="588" t="s">
        <v>548</v>
      </c>
    </row>
    <row r="468" spans="1:13" ht="78.75" hidden="1" customHeight="1" x14ac:dyDescent="0.2">
      <c r="A468" s="450">
        <v>17</v>
      </c>
      <c r="B468" s="803" t="s">
        <v>779</v>
      </c>
      <c r="C468" s="803"/>
      <c r="D468" s="803"/>
      <c r="E468" s="803"/>
      <c r="F468" s="803"/>
      <c r="G468" s="803"/>
      <c r="H468" s="803"/>
      <c r="I468" s="803"/>
      <c r="J468" s="803"/>
    </row>
    <row r="469" spans="1:13" hidden="1" x14ac:dyDescent="0.2">
      <c r="A469" s="521"/>
      <c r="D469" s="458" t="s">
        <v>187</v>
      </c>
    </row>
    <row r="470" spans="1:13" hidden="1" x14ac:dyDescent="0.2">
      <c r="A470" s="521"/>
      <c r="D470" s="458" t="s">
        <v>198</v>
      </c>
    </row>
    <row r="471" spans="1:13" hidden="1" x14ac:dyDescent="0.2">
      <c r="A471" s="521"/>
      <c r="B471" s="528" t="s">
        <v>188</v>
      </c>
      <c r="C471" s="589" t="s">
        <v>247</v>
      </c>
    </row>
    <row r="472" spans="1:13" hidden="1" x14ac:dyDescent="0.2">
      <c r="A472" s="521"/>
      <c r="B472" s="475">
        <v>0.64</v>
      </c>
      <c r="C472" s="507" t="s">
        <v>208</v>
      </c>
      <c r="D472" s="458" t="s">
        <v>248</v>
      </c>
      <c r="H472" s="472">
        <f>Sheet1!G48</f>
        <v>730</v>
      </c>
      <c r="I472" s="474" t="s">
        <v>174</v>
      </c>
      <c r="J472" s="474">
        <f>ROUND(B472*H472,2)</f>
        <v>467.2</v>
      </c>
      <c r="K472" s="458"/>
    </row>
    <row r="473" spans="1:13" hidden="1" x14ac:dyDescent="0.2">
      <c r="A473" s="521"/>
      <c r="B473" s="475">
        <v>1</v>
      </c>
      <c r="C473" s="507" t="s">
        <v>208</v>
      </c>
      <c r="D473" s="458" t="s">
        <v>199</v>
      </c>
      <c r="H473" s="472">
        <f>Sheet1!$G$49</f>
        <v>763</v>
      </c>
      <c r="I473" s="474" t="s">
        <v>174</v>
      </c>
      <c r="J473" s="474">
        <f>ROUND(B473*H473,2)</f>
        <v>763</v>
      </c>
    </row>
    <row r="474" spans="1:13" hidden="1" x14ac:dyDescent="0.2">
      <c r="A474" s="521"/>
      <c r="B474" s="475">
        <v>15</v>
      </c>
      <c r="C474" s="507" t="s">
        <v>208</v>
      </c>
      <c r="D474" s="458" t="s">
        <v>249</v>
      </c>
      <c r="H474" s="472">
        <f>Sheet1!$G$50</f>
        <v>680</v>
      </c>
      <c r="I474" s="474" t="s">
        <v>174</v>
      </c>
      <c r="J474" s="474">
        <f>ROUND(B474*H474,2)</f>
        <v>10200</v>
      </c>
    </row>
    <row r="475" spans="1:13" hidden="1" x14ac:dyDescent="0.2">
      <c r="A475" s="521"/>
      <c r="B475" s="475">
        <f>J2</f>
        <v>0</v>
      </c>
      <c r="C475" s="461" t="s">
        <v>43</v>
      </c>
      <c r="D475" s="471" t="s">
        <v>694</v>
      </c>
      <c r="F475" s="471"/>
      <c r="G475" s="471"/>
      <c r="H475" s="472">
        <f>SUM(J472:J474)</f>
        <v>11430.2</v>
      </c>
      <c r="I475" s="473"/>
      <c r="J475" s="474">
        <f>ROUND(H475*B475/100,2)</f>
        <v>0</v>
      </c>
    </row>
    <row r="476" spans="1:13" hidden="1" x14ac:dyDescent="0.2">
      <c r="A476" s="521"/>
      <c r="B476" s="475"/>
      <c r="D476" s="458" t="s">
        <v>44</v>
      </c>
      <c r="H476" s="474"/>
      <c r="I476" s="474"/>
      <c r="J476" s="476">
        <f>SUM(J472:J475)</f>
        <v>11430.2</v>
      </c>
    </row>
    <row r="477" spans="1:13" hidden="1" x14ac:dyDescent="0.2">
      <c r="A477" s="521"/>
      <c r="B477" s="528" t="s">
        <v>189</v>
      </c>
      <c r="C477" s="589" t="s">
        <v>193</v>
      </c>
      <c r="H477" s="474"/>
      <c r="I477" s="474"/>
      <c r="J477" s="474"/>
    </row>
    <row r="478" spans="1:13" hidden="1" x14ac:dyDescent="0.2">
      <c r="A478" s="521"/>
      <c r="B478" s="475">
        <v>13.5</v>
      </c>
      <c r="C478" s="507" t="s">
        <v>184</v>
      </c>
      <c r="D478" s="582" t="s">
        <v>337</v>
      </c>
      <c r="H478" s="474">
        <f>RMR!J23</f>
        <v>1889.7800000000004</v>
      </c>
      <c r="I478" s="474" t="s">
        <v>184</v>
      </c>
      <c r="J478" s="474">
        <f>ROUND(B478*H478,2)</f>
        <v>25512.03</v>
      </c>
    </row>
    <row r="479" spans="1:13" hidden="1" x14ac:dyDescent="0.2">
      <c r="A479" s="521"/>
      <c r="B479" s="475">
        <v>6.75</v>
      </c>
      <c r="C479" s="507" t="s">
        <v>184</v>
      </c>
      <c r="D479" s="458" t="s">
        <v>200</v>
      </c>
      <c r="H479" s="474">
        <f>RMR!J29</f>
        <v>885.15999999999974</v>
      </c>
      <c r="I479" s="474" t="s">
        <v>184</v>
      </c>
      <c r="J479" s="474">
        <f>ROUND(B479*H479,2)</f>
        <v>5974.83</v>
      </c>
    </row>
    <row r="480" spans="1:13" hidden="1" x14ac:dyDescent="0.2">
      <c r="A480" s="521"/>
      <c r="B480" s="475">
        <v>2.4300000000000002</v>
      </c>
      <c r="C480" s="507" t="s">
        <v>254</v>
      </c>
      <c r="D480" s="458" t="s">
        <v>201</v>
      </c>
      <c r="H480" s="474">
        <f>RMR!G35</f>
        <v>4220</v>
      </c>
      <c r="I480" s="474" t="s">
        <v>254</v>
      </c>
      <c r="J480" s="474">
        <f>ROUND(B480*H480,2)</f>
        <v>10254.6</v>
      </c>
    </row>
    <row r="481" spans="1:10" hidden="1" x14ac:dyDescent="0.2">
      <c r="A481" s="521"/>
      <c r="B481" s="590"/>
      <c r="C481" s="470"/>
      <c r="D481" s="458" t="s">
        <v>44</v>
      </c>
      <c r="H481" s="474"/>
      <c r="I481" s="474"/>
      <c r="J481" s="476">
        <f>SUM(J478:J480)</f>
        <v>41741.46</v>
      </c>
    </row>
    <row r="482" spans="1:10" hidden="1" x14ac:dyDescent="0.2">
      <c r="A482" s="521"/>
      <c r="B482" s="528" t="s">
        <v>192</v>
      </c>
      <c r="C482" s="589" t="s">
        <v>252</v>
      </c>
      <c r="H482" s="474"/>
      <c r="I482" s="474"/>
      <c r="J482" s="474"/>
    </row>
    <row r="483" spans="1:10" hidden="1" x14ac:dyDescent="0.2">
      <c r="A483" s="521"/>
      <c r="B483" s="475">
        <v>6</v>
      </c>
      <c r="C483" s="507" t="s">
        <v>190</v>
      </c>
      <c r="D483" s="458" t="s">
        <v>202</v>
      </c>
      <c r="H483" s="474">
        <f>Sheet1!G77</f>
        <v>785.91</v>
      </c>
      <c r="I483" s="474" t="s">
        <v>190</v>
      </c>
      <c r="J483" s="474">
        <f>ROUND(B483*H483,2)</f>
        <v>4715.46</v>
      </c>
    </row>
    <row r="484" spans="1:10" hidden="1" x14ac:dyDescent="0.2">
      <c r="A484" s="521"/>
      <c r="B484" s="475">
        <v>6</v>
      </c>
      <c r="C484" s="507" t="s">
        <v>190</v>
      </c>
      <c r="D484" s="458" t="s">
        <v>211</v>
      </c>
      <c r="H484" s="474">
        <f>Sheet1!G76</f>
        <v>1464.37</v>
      </c>
      <c r="I484" s="474" t="s">
        <v>190</v>
      </c>
      <c r="J484" s="474">
        <f>ROUND(B484*H484,2)</f>
        <v>8786.2199999999993</v>
      </c>
    </row>
    <row r="485" spans="1:10" hidden="1" x14ac:dyDescent="0.2">
      <c r="A485" s="521"/>
      <c r="B485" s="475">
        <v>2</v>
      </c>
      <c r="C485" s="507" t="s">
        <v>190</v>
      </c>
      <c r="D485" s="458" t="s">
        <v>31</v>
      </c>
      <c r="H485" s="474">
        <f>Sheet1!G59</f>
        <v>872</v>
      </c>
      <c r="I485" s="474" t="s">
        <v>190</v>
      </c>
      <c r="J485" s="474">
        <f>ROUND(B485*H485,2)</f>
        <v>1744</v>
      </c>
    </row>
    <row r="486" spans="1:10" hidden="1" x14ac:dyDescent="0.2">
      <c r="A486" s="521"/>
      <c r="B486" s="475"/>
      <c r="C486" s="470"/>
      <c r="D486" s="458" t="s">
        <v>44</v>
      </c>
      <c r="H486" s="474"/>
      <c r="I486" s="474"/>
      <c r="J486" s="476">
        <f>SUM(J483:J485)</f>
        <v>15245.68</v>
      </c>
    </row>
    <row r="487" spans="1:10" hidden="1" x14ac:dyDescent="0.2">
      <c r="B487" s="468" t="s">
        <v>49</v>
      </c>
      <c r="C487" s="467" t="s">
        <v>631</v>
      </c>
      <c r="F487" s="471"/>
      <c r="G487" s="471"/>
      <c r="H487" s="471"/>
      <c r="I487" s="471"/>
      <c r="J487" s="481"/>
    </row>
    <row r="488" spans="1:10" hidden="1" x14ac:dyDescent="0.2">
      <c r="B488" s="503">
        <v>4.6150000000000002</v>
      </c>
      <c r="C488" s="470" t="s">
        <v>43</v>
      </c>
      <c r="D488" s="458" t="s">
        <v>426</v>
      </c>
      <c r="F488" s="471"/>
      <c r="G488" s="471"/>
      <c r="H488" s="471"/>
      <c r="I488" s="471"/>
      <c r="J488" s="480">
        <f>ROUND((J476+J481+J486)*B488/100,2)</f>
        <v>3157.46</v>
      </c>
    </row>
    <row r="489" spans="1:10" hidden="1" x14ac:dyDescent="0.2">
      <c r="B489" s="468" t="s">
        <v>316</v>
      </c>
      <c r="C489" s="467" t="s">
        <v>319</v>
      </c>
      <c r="F489" s="471"/>
      <c r="G489" s="471"/>
      <c r="H489" s="471"/>
      <c r="I489" s="471"/>
      <c r="J489" s="481">
        <f>J476+J481+J486+J488</f>
        <v>71574.8</v>
      </c>
    </row>
    <row r="490" spans="1:10" hidden="1" x14ac:dyDescent="0.2">
      <c r="B490" s="468" t="s">
        <v>317</v>
      </c>
      <c r="C490" s="467" t="s">
        <v>318</v>
      </c>
      <c r="F490" s="471"/>
      <c r="G490" s="471"/>
      <c r="H490" s="471"/>
      <c r="I490" s="471"/>
      <c r="J490" s="483">
        <f>J489*10/100</f>
        <v>7157.48</v>
      </c>
    </row>
    <row r="491" spans="1:10" hidden="1" x14ac:dyDescent="0.2">
      <c r="A491" s="521"/>
      <c r="B491" s="590"/>
      <c r="C491" s="507"/>
      <c r="D491" s="589" t="s">
        <v>442</v>
      </c>
      <c r="H491" s="474"/>
      <c r="I491" s="474"/>
      <c r="J491" s="504">
        <f>SUM(J489:J490)</f>
        <v>78732.28</v>
      </c>
    </row>
    <row r="492" spans="1:10" hidden="1" x14ac:dyDescent="0.2">
      <c r="A492" s="521"/>
      <c r="B492" s="475"/>
      <c r="C492" s="507"/>
      <c r="D492" s="458" t="s">
        <v>197</v>
      </c>
      <c r="H492" s="474"/>
      <c r="I492" s="474"/>
      <c r="J492" s="474">
        <f>ROUND(J491/15,2)</f>
        <v>5248.82</v>
      </c>
    </row>
    <row r="493" spans="1:10" hidden="1" x14ac:dyDescent="0.2">
      <c r="A493" s="521"/>
      <c r="D493" s="458" t="s">
        <v>186</v>
      </c>
      <c r="H493" s="474"/>
      <c r="I493" s="474"/>
      <c r="J493" s="486">
        <f>ROUND(J492,0)</f>
        <v>5249</v>
      </c>
    </row>
    <row r="494" spans="1:10" hidden="1" x14ac:dyDescent="0.2">
      <c r="A494" s="521"/>
      <c r="D494" s="458"/>
      <c r="H494" s="474"/>
      <c r="I494" s="474"/>
      <c r="J494" s="512" t="s">
        <v>195</v>
      </c>
    </row>
    <row r="495" spans="1:10" ht="86.25" hidden="1" customHeight="1" x14ac:dyDescent="0.2">
      <c r="A495" s="450">
        <v>18</v>
      </c>
      <c r="B495" s="803" t="s">
        <v>780</v>
      </c>
      <c r="C495" s="803"/>
      <c r="D495" s="803"/>
      <c r="E495" s="803"/>
      <c r="F495" s="803"/>
      <c r="G495" s="803"/>
      <c r="H495" s="803"/>
      <c r="I495" s="803"/>
      <c r="J495" s="803"/>
    </row>
    <row r="496" spans="1:10" hidden="1" x14ac:dyDescent="0.2">
      <c r="A496" s="521"/>
      <c r="B496" s="451"/>
      <c r="C496" s="461" t="s">
        <v>187</v>
      </c>
    </row>
    <row r="497" spans="1:11" hidden="1" x14ac:dyDescent="0.2">
      <c r="A497" s="521"/>
      <c r="B497" s="451"/>
      <c r="C497" s="461" t="s">
        <v>198</v>
      </c>
      <c r="F497" s="467" t="s">
        <v>232</v>
      </c>
    </row>
    <row r="498" spans="1:11" hidden="1" x14ac:dyDescent="0.2">
      <c r="A498" s="521"/>
      <c r="B498" s="528" t="s">
        <v>188</v>
      </c>
      <c r="C498" s="589" t="s">
        <v>247</v>
      </c>
    </row>
    <row r="499" spans="1:11" hidden="1" x14ac:dyDescent="0.2">
      <c r="A499" s="521"/>
      <c r="B499" s="475">
        <v>0.64</v>
      </c>
      <c r="C499" s="507" t="s">
        <v>208</v>
      </c>
      <c r="D499" s="458" t="s">
        <v>248</v>
      </c>
      <c r="H499" s="472">
        <f>Sheet1!G48</f>
        <v>730</v>
      </c>
      <c r="I499" s="474" t="s">
        <v>174</v>
      </c>
      <c r="J499" s="474">
        <f>ROUND(B499*H499,2)</f>
        <v>467.2</v>
      </c>
      <c r="K499" s="458"/>
    </row>
    <row r="500" spans="1:11" hidden="1" x14ac:dyDescent="0.2">
      <c r="A500" s="521"/>
      <c r="B500" s="475">
        <v>1</v>
      </c>
      <c r="C500" s="507" t="s">
        <v>208</v>
      </c>
      <c r="D500" s="458" t="s">
        <v>199</v>
      </c>
      <c r="H500" s="472">
        <f>Sheet1!$G$49</f>
        <v>763</v>
      </c>
      <c r="I500" s="474" t="s">
        <v>174</v>
      </c>
      <c r="J500" s="474">
        <f>ROUND(B500*H500,2)</f>
        <v>763</v>
      </c>
    </row>
    <row r="501" spans="1:11" hidden="1" x14ac:dyDescent="0.2">
      <c r="A501" s="521"/>
      <c r="B501" s="475">
        <v>15</v>
      </c>
      <c r="C501" s="507" t="s">
        <v>208</v>
      </c>
      <c r="D501" s="458" t="s">
        <v>249</v>
      </c>
      <c r="H501" s="472">
        <f>Sheet1!$G$50</f>
        <v>680</v>
      </c>
      <c r="I501" s="474" t="s">
        <v>174</v>
      </c>
      <c r="J501" s="474">
        <f>ROUND(B501*H501,2)</f>
        <v>10200</v>
      </c>
    </row>
    <row r="502" spans="1:11" hidden="1" x14ac:dyDescent="0.2">
      <c r="A502" s="521"/>
      <c r="B502" s="475">
        <f>J2</f>
        <v>0</v>
      </c>
      <c r="C502" s="461" t="s">
        <v>43</v>
      </c>
      <c r="D502" s="471" t="s">
        <v>694</v>
      </c>
      <c r="F502" s="471"/>
      <c r="G502" s="471"/>
      <c r="H502" s="472">
        <f>SUM(J499:J501)</f>
        <v>11430.2</v>
      </c>
      <c r="I502" s="473"/>
      <c r="J502" s="474">
        <f>ROUND(H502*B502/100,2)</f>
        <v>0</v>
      </c>
    </row>
    <row r="503" spans="1:11" hidden="1" x14ac:dyDescent="0.2">
      <c r="A503" s="521"/>
      <c r="B503" s="474"/>
      <c r="C503" s="507"/>
      <c r="D503" s="458" t="s">
        <v>44</v>
      </c>
      <c r="H503" s="474"/>
      <c r="I503" s="474"/>
      <c r="J503" s="476">
        <f>SUM(J499:J502)</f>
        <v>11430.2</v>
      </c>
    </row>
    <row r="504" spans="1:11" hidden="1" x14ac:dyDescent="0.2">
      <c r="A504" s="521"/>
      <c r="B504" s="528" t="s">
        <v>189</v>
      </c>
      <c r="C504" s="589" t="s">
        <v>193</v>
      </c>
      <c r="H504" s="474"/>
      <c r="I504" s="474"/>
      <c r="J504" s="474"/>
    </row>
    <row r="505" spans="1:11" hidden="1" x14ac:dyDescent="0.2">
      <c r="A505" s="521"/>
      <c r="B505" s="475">
        <v>13.5</v>
      </c>
      <c r="C505" s="507" t="s">
        <v>184</v>
      </c>
      <c r="D505" s="582" t="s">
        <v>337</v>
      </c>
      <c r="H505" s="474">
        <f>RMR!J23</f>
        <v>1889.7800000000004</v>
      </c>
      <c r="I505" s="474" t="s">
        <v>184</v>
      </c>
      <c r="J505" s="474">
        <f>ROUND(B505*H505,2)</f>
        <v>25512.03</v>
      </c>
    </row>
    <row r="506" spans="1:11" hidden="1" x14ac:dyDescent="0.2">
      <c r="A506" s="521"/>
      <c r="B506" s="475">
        <v>6.75</v>
      </c>
      <c r="C506" s="507" t="s">
        <v>184</v>
      </c>
      <c r="D506" s="458" t="s">
        <v>200</v>
      </c>
      <c r="H506" s="474">
        <f>RMR!J29</f>
        <v>885.15999999999974</v>
      </c>
      <c r="I506" s="474" t="s">
        <v>184</v>
      </c>
      <c r="J506" s="474">
        <f>ROUND(B506*H506,2)</f>
        <v>5974.83</v>
      </c>
    </row>
    <row r="507" spans="1:11" hidden="1" x14ac:dyDescent="0.2">
      <c r="A507" s="521"/>
      <c r="B507" s="475">
        <v>3.45</v>
      </c>
      <c r="C507" s="507" t="s">
        <v>254</v>
      </c>
      <c r="D507" s="458" t="s">
        <v>201</v>
      </c>
      <c r="H507" s="474">
        <f>RMR!G35</f>
        <v>4220</v>
      </c>
      <c r="I507" s="474" t="s">
        <v>254</v>
      </c>
      <c r="J507" s="474">
        <f>ROUND(B507*H507,2)</f>
        <v>14559</v>
      </c>
    </row>
    <row r="508" spans="1:11" hidden="1" x14ac:dyDescent="0.2">
      <c r="A508" s="521"/>
      <c r="B508" s="591"/>
      <c r="C508" s="470"/>
      <c r="D508" s="458" t="s">
        <v>44</v>
      </c>
      <c r="H508" s="474"/>
      <c r="I508" s="474"/>
      <c r="J508" s="476">
        <f>SUM(J505:J507)</f>
        <v>46045.86</v>
      </c>
    </row>
    <row r="509" spans="1:11" hidden="1" x14ac:dyDescent="0.2">
      <c r="A509" s="521"/>
      <c r="B509" s="528" t="s">
        <v>192</v>
      </c>
      <c r="C509" s="589" t="s">
        <v>252</v>
      </c>
      <c r="H509" s="474"/>
      <c r="I509" s="474"/>
      <c r="J509" s="474"/>
    </row>
    <row r="510" spans="1:11" hidden="1" x14ac:dyDescent="0.2">
      <c r="A510" s="521"/>
      <c r="B510" s="475">
        <v>6</v>
      </c>
      <c r="C510" s="507" t="s">
        <v>190</v>
      </c>
      <c r="D510" s="458" t="s">
        <v>202</v>
      </c>
      <c r="H510" s="474">
        <f>Sheet1!G77</f>
        <v>785.91</v>
      </c>
      <c r="I510" s="474" t="s">
        <v>190</v>
      </c>
      <c r="J510" s="474">
        <f>ROUND(B510*H510,2)</f>
        <v>4715.46</v>
      </c>
    </row>
    <row r="511" spans="1:11" hidden="1" x14ac:dyDescent="0.2">
      <c r="A511" s="521"/>
      <c r="B511" s="475">
        <v>6</v>
      </c>
      <c r="C511" s="507" t="s">
        <v>190</v>
      </c>
      <c r="D511" s="458" t="s">
        <v>211</v>
      </c>
      <c r="H511" s="474">
        <f>Sheet1!G76</f>
        <v>1464.37</v>
      </c>
      <c r="I511" s="474" t="s">
        <v>190</v>
      </c>
      <c r="J511" s="474">
        <f>ROUND(B511*H511,2)</f>
        <v>8786.2199999999993</v>
      </c>
    </row>
    <row r="512" spans="1:11" hidden="1" x14ac:dyDescent="0.2">
      <c r="A512" s="521"/>
      <c r="B512" s="475">
        <v>2</v>
      </c>
      <c r="C512" s="507" t="s">
        <v>190</v>
      </c>
      <c r="D512" s="458" t="s">
        <v>31</v>
      </c>
      <c r="H512" s="474">
        <f>Sheet1!G59</f>
        <v>872</v>
      </c>
      <c r="I512" s="474" t="s">
        <v>190</v>
      </c>
      <c r="J512" s="474">
        <f>ROUND(B512*H512,2)</f>
        <v>1744</v>
      </c>
    </row>
    <row r="513" spans="1:10" hidden="1" x14ac:dyDescent="0.2">
      <c r="A513" s="521"/>
      <c r="B513" s="474"/>
      <c r="C513" s="470"/>
      <c r="D513" s="458" t="s">
        <v>44</v>
      </c>
      <c r="H513" s="474"/>
      <c r="I513" s="474"/>
      <c r="J513" s="476">
        <f>SUM(J510:J512)</f>
        <v>15245.68</v>
      </c>
    </row>
    <row r="514" spans="1:10" hidden="1" x14ac:dyDescent="0.2">
      <c r="B514" s="468" t="s">
        <v>49</v>
      </c>
      <c r="C514" s="467" t="s">
        <v>632</v>
      </c>
      <c r="F514" s="471"/>
      <c r="G514" s="471"/>
      <c r="H514" s="471"/>
      <c r="I514" s="471"/>
      <c r="J514" s="481"/>
    </row>
    <row r="515" spans="1:10" hidden="1" x14ac:dyDescent="0.2">
      <c r="B515" s="503">
        <v>4.6150000000000002</v>
      </c>
      <c r="C515" s="470" t="s">
        <v>43</v>
      </c>
      <c r="D515" s="458" t="s">
        <v>426</v>
      </c>
      <c r="F515" s="471"/>
      <c r="G515" s="471"/>
      <c r="H515" s="471"/>
      <c r="I515" s="471"/>
      <c r="J515" s="480">
        <f>ROUND((J503+J508+J513)*B515/100,2)</f>
        <v>3356.11</v>
      </c>
    </row>
    <row r="516" spans="1:10" hidden="1" x14ac:dyDescent="0.2">
      <c r="B516" s="468" t="s">
        <v>316</v>
      </c>
      <c r="C516" s="467" t="s">
        <v>319</v>
      </c>
      <c r="F516" s="471"/>
      <c r="G516" s="471"/>
      <c r="H516" s="471"/>
      <c r="I516" s="471"/>
      <c r="J516" s="481">
        <f>J503+J508+J513+J515</f>
        <v>76077.849999999991</v>
      </c>
    </row>
    <row r="517" spans="1:10" hidden="1" x14ac:dyDescent="0.2">
      <c r="B517" s="468" t="s">
        <v>317</v>
      </c>
      <c r="C517" s="467" t="s">
        <v>318</v>
      </c>
      <c r="F517" s="471"/>
      <c r="G517" s="471"/>
      <c r="H517" s="471"/>
      <c r="I517" s="471"/>
      <c r="J517" s="483">
        <f>J516*10/100</f>
        <v>7607.7849999999989</v>
      </c>
    </row>
    <row r="518" spans="1:10" hidden="1" x14ac:dyDescent="0.2">
      <c r="A518" s="521"/>
      <c r="B518" s="591"/>
      <c r="C518" s="507"/>
      <c r="D518" s="589" t="s">
        <v>442</v>
      </c>
      <c r="H518" s="474"/>
      <c r="I518" s="474"/>
      <c r="J518" s="592">
        <f>SUM(J516:J517)</f>
        <v>83685.634999999995</v>
      </c>
    </row>
    <row r="519" spans="1:10" hidden="1" x14ac:dyDescent="0.2">
      <c r="A519" s="521"/>
      <c r="B519" s="474"/>
      <c r="C519" s="507"/>
      <c r="D519" s="458" t="s">
        <v>197</v>
      </c>
      <c r="H519" s="474"/>
      <c r="I519" s="474"/>
      <c r="J519" s="474">
        <f>ROUND(J518/15,2)</f>
        <v>5579.04</v>
      </c>
    </row>
    <row r="520" spans="1:10" hidden="1" x14ac:dyDescent="0.2">
      <c r="A520" s="521"/>
      <c r="B520" s="451"/>
      <c r="C520" s="507"/>
      <c r="D520" s="458" t="s">
        <v>186</v>
      </c>
      <c r="H520" s="474"/>
      <c r="I520" s="474"/>
      <c r="J520" s="486">
        <f>ROUND(J519,0)</f>
        <v>5579</v>
      </c>
    </row>
    <row r="521" spans="1:10" hidden="1" x14ac:dyDescent="0.2">
      <c r="A521" s="521"/>
      <c r="B521" s="451"/>
      <c r="C521" s="507"/>
      <c r="D521" s="458"/>
      <c r="H521" s="474"/>
      <c r="I521" s="474"/>
      <c r="J521" s="512" t="s">
        <v>195</v>
      </c>
    </row>
    <row r="522" spans="1:10" ht="82.5" hidden="1" customHeight="1" x14ac:dyDescent="0.2">
      <c r="A522" s="450">
        <v>19</v>
      </c>
      <c r="B522" s="810" t="s">
        <v>781</v>
      </c>
      <c r="C522" s="810"/>
      <c r="D522" s="810"/>
      <c r="E522" s="810"/>
      <c r="F522" s="810"/>
      <c r="G522" s="810"/>
      <c r="H522" s="810"/>
      <c r="I522" s="810"/>
      <c r="J522" s="810"/>
    </row>
    <row r="523" spans="1:10" ht="13.5" hidden="1" customHeight="1" x14ac:dyDescent="0.2">
      <c r="A523" s="521"/>
      <c r="D523" s="448" t="s">
        <v>187</v>
      </c>
      <c r="F523" s="467" t="s">
        <v>233</v>
      </c>
    </row>
    <row r="524" spans="1:10" ht="13.5" hidden="1" customHeight="1" x14ac:dyDescent="0.2">
      <c r="A524" s="521"/>
      <c r="D524" s="448" t="s">
        <v>198</v>
      </c>
    </row>
    <row r="525" spans="1:10" ht="13.5" hidden="1" customHeight="1" x14ac:dyDescent="0.2">
      <c r="A525" s="521"/>
      <c r="B525" s="528" t="s">
        <v>188</v>
      </c>
      <c r="C525" s="485" t="s">
        <v>247</v>
      </c>
    </row>
    <row r="526" spans="1:10" ht="13.5" hidden="1" customHeight="1" x14ac:dyDescent="0.2">
      <c r="A526" s="521"/>
      <c r="B526" s="475">
        <v>0.86</v>
      </c>
      <c r="C526" s="507" t="s">
        <v>208</v>
      </c>
      <c r="D526" s="448" t="s">
        <v>248</v>
      </c>
      <c r="H526" s="472">
        <f>Sheet1!$G$48</f>
        <v>730</v>
      </c>
      <c r="I526" s="451" t="s">
        <v>174</v>
      </c>
      <c r="J526" s="474">
        <f>ROUND(B526*H526,2)</f>
        <v>627.79999999999995</v>
      </c>
    </row>
    <row r="527" spans="1:10" ht="13.5" hidden="1" customHeight="1" x14ac:dyDescent="0.2">
      <c r="A527" s="521"/>
      <c r="B527" s="475">
        <v>1.5</v>
      </c>
      <c r="C527" s="507" t="s">
        <v>208</v>
      </c>
      <c r="D527" s="448" t="s">
        <v>199</v>
      </c>
      <c r="H527" s="472">
        <f>Sheet1!$G$49</f>
        <v>763</v>
      </c>
      <c r="I527" s="451" t="s">
        <v>174</v>
      </c>
      <c r="J527" s="474">
        <f>ROUND(B527*H527,2)</f>
        <v>1144.5</v>
      </c>
    </row>
    <row r="528" spans="1:10" ht="13.5" hidden="1" customHeight="1" x14ac:dyDescent="0.2">
      <c r="A528" s="521"/>
      <c r="B528" s="475">
        <v>20</v>
      </c>
      <c r="C528" s="507" t="s">
        <v>208</v>
      </c>
      <c r="D528" s="448" t="s">
        <v>249</v>
      </c>
      <c r="H528" s="472">
        <f>Sheet1!$G$50</f>
        <v>680</v>
      </c>
      <c r="I528" s="451" t="s">
        <v>174</v>
      </c>
      <c r="J528" s="474">
        <f>ROUND(B528*H528,2)</f>
        <v>13600</v>
      </c>
    </row>
    <row r="529" spans="1:14" ht="13.5" hidden="1" customHeight="1" x14ac:dyDescent="0.2">
      <c r="A529" s="521"/>
      <c r="B529" s="475">
        <f>J2</f>
        <v>0</v>
      </c>
      <c r="C529" s="461" t="s">
        <v>43</v>
      </c>
      <c r="D529" s="471" t="s">
        <v>694</v>
      </c>
      <c r="F529" s="471"/>
      <c r="G529" s="471"/>
      <c r="H529" s="472">
        <f>SUM(J526:J528)</f>
        <v>15372.3</v>
      </c>
      <c r="I529" s="473"/>
      <c r="J529" s="474">
        <f>ROUND(H529*B529/100,2)</f>
        <v>0</v>
      </c>
    </row>
    <row r="530" spans="1:14" ht="13.5" hidden="1" customHeight="1" x14ac:dyDescent="0.2">
      <c r="A530" s="521"/>
      <c r="B530" s="458"/>
      <c r="C530" s="507"/>
      <c r="D530" s="448" t="s">
        <v>44</v>
      </c>
      <c r="H530" s="451"/>
      <c r="I530" s="451"/>
      <c r="J530" s="476">
        <f>SUM(J526:J529)</f>
        <v>15372.3</v>
      </c>
    </row>
    <row r="531" spans="1:14" ht="13.5" hidden="1" customHeight="1" x14ac:dyDescent="0.2">
      <c r="A531" s="521"/>
      <c r="B531" s="458"/>
      <c r="H531" s="451"/>
      <c r="I531" s="451"/>
      <c r="J531" s="451"/>
    </row>
    <row r="532" spans="1:14" ht="13.5" hidden="1" customHeight="1" x14ac:dyDescent="0.2">
      <c r="A532" s="521"/>
      <c r="B532" s="528" t="s">
        <v>189</v>
      </c>
      <c r="C532" s="485" t="s">
        <v>193</v>
      </c>
      <c r="H532" s="451"/>
      <c r="I532" s="451"/>
      <c r="J532" s="451"/>
      <c r="N532" s="490">
        <f>6.33/15</f>
        <v>0.42199999999999999</v>
      </c>
    </row>
    <row r="533" spans="1:14" ht="13.5" hidden="1" customHeight="1" x14ac:dyDescent="0.2">
      <c r="A533" s="521"/>
      <c r="B533" s="475">
        <v>8.1</v>
      </c>
      <c r="C533" s="507" t="s">
        <v>184</v>
      </c>
      <c r="D533" s="515" t="s">
        <v>338</v>
      </c>
      <c r="H533" s="474">
        <f>RMR!J25</f>
        <v>2564.7800000000007</v>
      </c>
      <c r="I533" s="451" t="s">
        <v>184</v>
      </c>
      <c r="J533" s="451">
        <f>ROUND(B533*H533,2)</f>
        <v>20774.72</v>
      </c>
      <c r="N533" s="490">
        <f>N532*1.2*950</f>
        <v>481.08</v>
      </c>
    </row>
    <row r="534" spans="1:14" ht="13.5" hidden="1" customHeight="1" x14ac:dyDescent="0.2">
      <c r="A534" s="521"/>
      <c r="B534" s="475">
        <v>5.4</v>
      </c>
      <c r="C534" s="507" t="s">
        <v>184</v>
      </c>
      <c r="D534" s="515" t="s">
        <v>339</v>
      </c>
      <c r="H534" s="474">
        <f>RMR!J27</f>
        <v>2007.2800000000004</v>
      </c>
      <c r="I534" s="451" t="s">
        <v>184</v>
      </c>
      <c r="J534" s="451">
        <f>ROUND(B534*H534,2)</f>
        <v>10839.31</v>
      </c>
    </row>
    <row r="535" spans="1:14" ht="13.5" hidden="1" customHeight="1" x14ac:dyDescent="0.2">
      <c r="A535" s="521"/>
      <c r="B535" s="475">
        <v>6.75</v>
      </c>
      <c r="C535" s="507" t="s">
        <v>184</v>
      </c>
      <c r="D535" s="448" t="s">
        <v>200</v>
      </c>
      <c r="H535" s="474">
        <f>RMR!J29</f>
        <v>885.15999999999974</v>
      </c>
      <c r="I535" s="451" t="s">
        <v>184</v>
      </c>
      <c r="J535" s="451">
        <f>ROUND(B535*H535,2)</f>
        <v>5974.83</v>
      </c>
    </row>
    <row r="536" spans="1:14" ht="13.5" hidden="1" customHeight="1" x14ac:dyDescent="0.2">
      <c r="A536" s="521"/>
      <c r="B536" s="475">
        <v>6.33</v>
      </c>
      <c r="C536" s="507" t="s">
        <v>254</v>
      </c>
      <c r="D536" s="448" t="s">
        <v>201</v>
      </c>
      <c r="H536" s="474">
        <f>RMR!G35</f>
        <v>4220</v>
      </c>
      <c r="I536" s="451" t="s">
        <v>254</v>
      </c>
      <c r="J536" s="451">
        <f>ROUND(B536*H536,2)</f>
        <v>26712.6</v>
      </c>
    </row>
    <row r="537" spans="1:14" ht="13.5" hidden="1" customHeight="1" x14ac:dyDescent="0.2">
      <c r="A537" s="521"/>
      <c r="B537" s="458"/>
      <c r="D537" s="448" t="s">
        <v>44</v>
      </c>
      <c r="H537" s="451"/>
      <c r="I537" s="451"/>
      <c r="J537" s="593">
        <f>SUM(J533:J536)</f>
        <v>64301.46</v>
      </c>
    </row>
    <row r="538" spans="1:14" ht="13.5" hidden="1" customHeight="1" x14ac:dyDescent="0.2">
      <c r="A538" s="521"/>
      <c r="B538" s="528" t="s">
        <v>192</v>
      </c>
      <c r="C538" s="485" t="s">
        <v>252</v>
      </c>
      <c r="H538" s="451"/>
      <c r="I538" s="451"/>
      <c r="J538" s="451"/>
    </row>
    <row r="539" spans="1:14" ht="13.5" hidden="1" customHeight="1" x14ac:dyDescent="0.2">
      <c r="A539" s="521"/>
      <c r="B539" s="458">
        <v>6</v>
      </c>
      <c r="C539" s="507" t="s">
        <v>190</v>
      </c>
      <c r="D539" s="448" t="s">
        <v>202</v>
      </c>
      <c r="H539" s="474">
        <f>Sheet1!G77</f>
        <v>785.91</v>
      </c>
      <c r="I539" s="451" t="s">
        <v>190</v>
      </c>
      <c r="J539" s="474">
        <f>ROUND(B539*H539,2)</f>
        <v>4715.46</v>
      </c>
    </row>
    <row r="540" spans="1:14" ht="13.5" hidden="1" customHeight="1" x14ac:dyDescent="0.2">
      <c r="A540" s="521"/>
      <c r="B540" s="458">
        <v>6</v>
      </c>
      <c r="C540" s="507" t="s">
        <v>190</v>
      </c>
      <c r="D540" s="448" t="s">
        <v>211</v>
      </c>
      <c r="H540" s="474">
        <f>Sheet1!G76</f>
        <v>1464.37</v>
      </c>
      <c r="I540" s="451" t="s">
        <v>190</v>
      </c>
      <c r="J540" s="474">
        <f>ROUND(B540*H540,2)</f>
        <v>8786.2199999999993</v>
      </c>
    </row>
    <row r="541" spans="1:14" ht="13.5" hidden="1" customHeight="1" x14ac:dyDescent="0.2">
      <c r="A541" s="521"/>
      <c r="B541" s="458"/>
      <c r="C541" s="507"/>
      <c r="H541" s="474"/>
      <c r="I541" s="451"/>
      <c r="J541" s="476">
        <f>SUM(J539:J540)</f>
        <v>13501.68</v>
      </c>
    </row>
    <row r="542" spans="1:14" ht="13.5" hidden="1" customHeight="1" x14ac:dyDescent="0.2">
      <c r="A542" s="521"/>
      <c r="B542" s="528" t="s">
        <v>49</v>
      </c>
      <c r="C542" s="589" t="s">
        <v>50</v>
      </c>
      <c r="H542" s="474"/>
      <c r="I542" s="451"/>
      <c r="J542" s="474"/>
    </row>
    <row r="543" spans="1:14" ht="13.5" hidden="1" customHeight="1" x14ac:dyDescent="0.2">
      <c r="A543" s="521"/>
      <c r="B543" s="458">
        <v>3.5</v>
      </c>
      <c r="C543" s="507" t="s">
        <v>43</v>
      </c>
      <c r="D543" s="448" t="s">
        <v>259</v>
      </c>
      <c r="H543" s="474">
        <f>J530+J537+J541</f>
        <v>93175.44</v>
      </c>
      <c r="I543" s="451" t="s">
        <v>255</v>
      </c>
      <c r="J543" s="474">
        <f>ROUND(B543*H543/100,2)</f>
        <v>3261.14</v>
      </c>
    </row>
    <row r="544" spans="1:14" ht="13.5" hidden="1" customHeight="1" x14ac:dyDescent="0.2">
      <c r="B544" s="468" t="s">
        <v>316</v>
      </c>
      <c r="C544" s="467" t="s">
        <v>632</v>
      </c>
      <c r="F544" s="471"/>
      <c r="G544" s="471"/>
      <c r="H544" s="471"/>
      <c r="I544" s="471"/>
      <c r="J544" s="481"/>
    </row>
    <row r="545" spans="1:13" ht="13.5" hidden="1" customHeight="1" x14ac:dyDescent="0.2">
      <c r="B545" s="503">
        <v>4.6150000000000002</v>
      </c>
      <c r="C545" s="470" t="s">
        <v>43</v>
      </c>
      <c r="D545" s="458" t="s">
        <v>428</v>
      </c>
      <c r="F545" s="471"/>
      <c r="G545" s="471"/>
      <c r="H545" s="471"/>
      <c r="I545" s="471"/>
      <c r="J545" s="480">
        <f>ROUND((J530+J537+J541+J543)*B545/100,2)</f>
        <v>4450.55</v>
      </c>
    </row>
    <row r="546" spans="1:13" ht="13.5" hidden="1" customHeight="1" x14ac:dyDescent="0.2">
      <c r="B546" s="468" t="s">
        <v>317</v>
      </c>
      <c r="C546" s="467" t="s">
        <v>324</v>
      </c>
      <c r="F546" s="471"/>
      <c r="G546" s="471"/>
      <c r="H546" s="471"/>
      <c r="I546" s="471"/>
      <c r="J546" s="481">
        <f>J530+J537+J541+J545+J543</f>
        <v>100887.13</v>
      </c>
    </row>
    <row r="547" spans="1:13" ht="13.5" hidden="1" customHeight="1" x14ac:dyDescent="0.2">
      <c r="B547" s="468" t="s">
        <v>323</v>
      </c>
      <c r="C547" s="467" t="s">
        <v>325</v>
      </c>
      <c r="F547" s="471"/>
      <c r="G547" s="471"/>
      <c r="H547" s="471"/>
      <c r="I547" s="471"/>
      <c r="J547" s="483">
        <f>J546*10/100</f>
        <v>10088.713</v>
      </c>
    </row>
    <row r="548" spans="1:13" ht="13.5" hidden="1" customHeight="1" x14ac:dyDescent="0.2">
      <c r="A548" s="521"/>
      <c r="C548" s="507"/>
      <c r="D548" s="485" t="s">
        <v>326</v>
      </c>
      <c r="H548" s="451"/>
      <c r="I548" s="451"/>
      <c r="J548" s="504">
        <f>SUM(J546:J547)</f>
        <v>110975.84300000001</v>
      </c>
    </row>
    <row r="549" spans="1:13" ht="13.5" hidden="1" customHeight="1" x14ac:dyDescent="0.2">
      <c r="A549" s="521"/>
      <c r="D549" s="448" t="s">
        <v>144</v>
      </c>
      <c r="H549" s="451"/>
      <c r="I549" s="451"/>
      <c r="J549" s="474">
        <f>J548/15</f>
        <v>7398.3895333333339</v>
      </c>
    </row>
    <row r="550" spans="1:13" ht="13.5" hidden="1" customHeight="1" x14ac:dyDescent="0.2">
      <c r="A550" s="521"/>
      <c r="D550" s="448" t="s">
        <v>186</v>
      </c>
      <c r="J550" s="486">
        <f>ROUND(J549,0)</f>
        <v>7398</v>
      </c>
    </row>
    <row r="551" spans="1:13" ht="13.5" hidden="1" customHeight="1" x14ac:dyDescent="0.2">
      <c r="A551" s="521"/>
      <c r="J551" s="488" t="s">
        <v>195</v>
      </c>
    </row>
    <row r="552" spans="1:13" ht="115.5" customHeight="1" x14ac:dyDescent="0.2">
      <c r="B552" s="803" t="s">
        <v>1045</v>
      </c>
      <c r="C552" s="803"/>
      <c r="D552" s="803"/>
      <c r="E552" s="803"/>
      <c r="F552" s="803"/>
      <c r="G552" s="803"/>
      <c r="H552" s="803"/>
      <c r="I552" s="803"/>
      <c r="J552" s="803"/>
    </row>
    <row r="553" spans="1:13" x14ac:dyDescent="0.2">
      <c r="A553" s="521"/>
      <c r="D553" s="458" t="s">
        <v>187</v>
      </c>
      <c r="M553" s="489">
        <v>1440.2</v>
      </c>
    </row>
    <row r="554" spans="1:13" x14ac:dyDescent="0.2">
      <c r="A554" s="521"/>
      <c r="D554" s="458" t="s">
        <v>533</v>
      </c>
      <c r="M554" s="489">
        <v>1490.2</v>
      </c>
    </row>
    <row r="555" spans="1:13" x14ac:dyDescent="0.2">
      <c r="A555" s="521"/>
      <c r="B555" s="528" t="s">
        <v>188</v>
      </c>
      <c r="C555" s="589" t="s">
        <v>247</v>
      </c>
      <c r="M555" s="489">
        <v>1230.2</v>
      </c>
    </row>
    <row r="556" spans="1:13" x14ac:dyDescent="0.2">
      <c r="A556" s="473">
        <v>1.1200000000000001</v>
      </c>
      <c r="B556" s="475">
        <v>15.36</v>
      </c>
      <c r="C556" s="507" t="s">
        <v>208</v>
      </c>
      <c r="D556" s="458" t="s">
        <v>248</v>
      </c>
      <c r="H556" s="472">
        <f>Sheet1!G48</f>
        <v>730</v>
      </c>
      <c r="I556" s="474" t="s">
        <v>174</v>
      </c>
      <c r="J556" s="474">
        <f>ROUND(B556*H556,2)</f>
        <v>11212.8</v>
      </c>
      <c r="K556" s="458"/>
      <c r="M556" s="489">
        <v>1070.2</v>
      </c>
    </row>
    <row r="557" spans="1:13" x14ac:dyDescent="0.2">
      <c r="A557" s="473">
        <v>6</v>
      </c>
      <c r="B557" s="475">
        <v>24</v>
      </c>
      <c r="C557" s="507" t="s">
        <v>208</v>
      </c>
      <c r="D557" s="458" t="s">
        <v>534</v>
      </c>
      <c r="H557" s="472">
        <f>Sheet1!G49</f>
        <v>763</v>
      </c>
      <c r="I557" s="474" t="s">
        <v>174</v>
      </c>
      <c r="J557" s="474">
        <f>ROUND(B557*H557,2)</f>
        <v>18312</v>
      </c>
      <c r="M557" s="489">
        <v>875.2</v>
      </c>
    </row>
    <row r="558" spans="1:13" x14ac:dyDescent="0.2">
      <c r="A558" s="473">
        <v>22</v>
      </c>
      <c r="B558" s="475">
        <v>360</v>
      </c>
      <c r="C558" s="507" t="s">
        <v>208</v>
      </c>
      <c r="D558" s="458" t="s">
        <v>249</v>
      </c>
      <c r="H558" s="472">
        <f>Sheet1!G50</f>
        <v>680</v>
      </c>
      <c r="I558" s="474" t="s">
        <v>174</v>
      </c>
      <c r="J558" s="474">
        <f>ROUND(B558*H558,2)</f>
        <v>244800</v>
      </c>
      <c r="M558" s="489">
        <f>SUM(M553:M557)</f>
        <v>6106</v>
      </c>
    </row>
    <row r="559" spans="1:13" x14ac:dyDescent="0.2">
      <c r="A559" s="521"/>
      <c r="B559" s="475">
        <f>J2</f>
        <v>0</v>
      </c>
      <c r="C559" s="461" t="s">
        <v>43</v>
      </c>
      <c r="D559" s="471" t="s">
        <v>694</v>
      </c>
      <c r="F559" s="471"/>
      <c r="G559" s="471"/>
      <c r="H559" s="472">
        <f>SUM(J556:J558)</f>
        <v>274324.8</v>
      </c>
      <c r="I559" s="473"/>
      <c r="J559" s="474">
        <f>ROUND(H559*B559/100,2)</f>
        <v>0</v>
      </c>
    </row>
    <row r="560" spans="1:13" x14ac:dyDescent="0.2">
      <c r="A560" s="521"/>
      <c r="B560" s="475"/>
      <c r="D560" s="458" t="s">
        <v>44</v>
      </c>
      <c r="H560" s="474"/>
      <c r="I560" s="474"/>
      <c r="J560" s="476">
        <f>SUM(J556:J559)</f>
        <v>274324.8</v>
      </c>
    </row>
    <row r="561" spans="1:14" x14ac:dyDescent="0.2">
      <c r="A561" s="521"/>
      <c r="B561" s="528" t="s">
        <v>189</v>
      </c>
      <c r="C561" s="589" t="s">
        <v>193</v>
      </c>
      <c r="H561" s="474"/>
      <c r="I561" s="474"/>
      <c r="J561" s="474"/>
    </row>
    <row r="562" spans="1:14" ht="78.75" customHeight="1" x14ac:dyDescent="0.2">
      <c r="A562" s="521"/>
      <c r="B562" s="469">
        <v>405</v>
      </c>
      <c r="C562" s="471" t="s">
        <v>184</v>
      </c>
      <c r="D562" s="798" t="s">
        <v>593</v>
      </c>
      <c r="E562" s="798"/>
      <c r="F562" s="798"/>
      <c r="G562" s="798"/>
      <c r="H562" s="472">
        <f>ROUND((RMR!J24+RMR!J26)/2,2)</f>
        <v>2357.91</v>
      </c>
      <c r="I562" s="472" t="s">
        <v>184</v>
      </c>
      <c r="J562" s="472">
        <f>ROUND(B562*H562,2)</f>
        <v>954953.55</v>
      </c>
    </row>
    <row r="563" spans="1:14" ht="15.75" customHeight="1" x14ac:dyDescent="0.2">
      <c r="A563" s="521"/>
      <c r="B563" s="469">
        <v>203</v>
      </c>
      <c r="C563" s="471" t="s">
        <v>184</v>
      </c>
      <c r="D563" s="798" t="s">
        <v>535</v>
      </c>
      <c r="E563" s="798"/>
      <c r="F563" s="798"/>
      <c r="G563" s="798"/>
      <c r="H563" s="472">
        <f>RMR!J29</f>
        <v>885.15999999999974</v>
      </c>
      <c r="I563" s="472" t="s">
        <v>184</v>
      </c>
      <c r="J563" s="472">
        <f>ROUND(B563*H563,2)</f>
        <v>179687.48</v>
      </c>
    </row>
    <row r="564" spans="1:14" ht="18" customHeight="1" x14ac:dyDescent="0.2">
      <c r="A564" s="521"/>
      <c r="B564" s="469">
        <v>67.5</v>
      </c>
      <c r="C564" s="471" t="s">
        <v>254</v>
      </c>
      <c r="D564" s="798" t="s">
        <v>536</v>
      </c>
      <c r="E564" s="798"/>
      <c r="F564" s="798"/>
      <c r="G564" s="798"/>
      <c r="H564" s="472">
        <f>RMR!J35</f>
        <v>4220</v>
      </c>
      <c r="I564" s="472" t="s">
        <v>254</v>
      </c>
      <c r="J564" s="472">
        <f>ROUND(B564*H564,2)</f>
        <v>284850</v>
      </c>
    </row>
    <row r="565" spans="1:14" x14ac:dyDescent="0.2">
      <c r="A565" s="521"/>
      <c r="B565" s="590"/>
      <c r="C565" s="470"/>
      <c r="D565" s="594"/>
      <c r="H565" s="472"/>
      <c r="I565" s="472"/>
      <c r="J565" s="595">
        <f>SUM(J562:J564)</f>
        <v>1419491.03</v>
      </c>
    </row>
    <row r="566" spans="1:14" x14ac:dyDescent="0.2">
      <c r="A566" s="521"/>
      <c r="B566" s="528" t="s">
        <v>543</v>
      </c>
      <c r="C566" s="589" t="s">
        <v>252</v>
      </c>
      <c r="H566" s="474"/>
      <c r="I566" s="474"/>
      <c r="J566" s="474"/>
    </row>
    <row r="567" spans="1:14" ht="15" customHeight="1" x14ac:dyDescent="0.2">
      <c r="A567" s="521"/>
      <c r="B567" s="596">
        <v>6</v>
      </c>
      <c r="C567" s="471" t="s">
        <v>266</v>
      </c>
      <c r="D567" s="798" t="s">
        <v>129</v>
      </c>
      <c r="E567" s="798"/>
      <c r="F567" s="798"/>
      <c r="G567" s="798"/>
      <c r="H567" s="474">
        <f>Sheet1!G55</f>
        <v>2166</v>
      </c>
      <c r="I567" s="473" t="s">
        <v>266</v>
      </c>
      <c r="J567" s="474">
        <f t="shared" ref="J567:J573" si="6">B567*H567</f>
        <v>12996</v>
      </c>
      <c r="N567" s="490">
        <f>67/450</f>
        <v>0.14888888888888888</v>
      </c>
    </row>
    <row r="568" spans="1:14" ht="15" customHeight="1" x14ac:dyDescent="0.2">
      <c r="A568" s="597">
        <v>6</v>
      </c>
      <c r="B568" s="596">
        <v>0</v>
      </c>
      <c r="C568" s="471" t="s">
        <v>266</v>
      </c>
      <c r="D568" s="798" t="s">
        <v>537</v>
      </c>
      <c r="E568" s="798"/>
      <c r="F568" s="798"/>
      <c r="G568" s="798"/>
      <c r="H568" s="474">
        <f>Sheet1!G87</f>
        <v>1690.49</v>
      </c>
      <c r="I568" s="473" t="s">
        <v>266</v>
      </c>
      <c r="J568" s="474">
        <f t="shared" si="6"/>
        <v>0</v>
      </c>
      <c r="N568" s="490">
        <f>N567*950*1.2</f>
        <v>169.73333333333332</v>
      </c>
    </row>
    <row r="569" spans="1:14" ht="15" customHeight="1" x14ac:dyDescent="0.2">
      <c r="A569" s="521">
        <v>180</v>
      </c>
      <c r="B569" s="596">
        <v>180</v>
      </c>
      <c r="C569" s="471" t="s">
        <v>266</v>
      </c>
      <c r="D569" s="802" t="s">
        <v>202</v>
      </c>
      <c r="E569" s="802"/>
      <c r="F569" s="802"/>
      <c r="G569" s="802"/>
      <c r="H569" s="474">
        <f>Sheet1!G77</f>
        <v>785.91</v>
      </c>
      <c r="I569" s="473" t="s">
        <v>266</v>
      </c>
      <c r="J569" s="474">
        <f>B569*H569</f>
        <v>141463.79999999999</v>
      </c>
    </row>
    <row r="570" spans="1:14" ht="15" customHeight="1" x14ac:dyDescent="0.2">
      <c r="A570" s="521"/>
      <c r="B570" s="596">
        <v>6</v>
      </c>
      <c r="C570" s="471" t="s">
        <v>266</v>
      </c>
      <c r="D570" s="798" t="s">
        <v>538</v>
      </c>
      <c r="E570" s="798"/>
      <c r="F570" s="798"/>
      <c r="G570" s="798"/>
      <c r="H570" s="474">
        <f>Sheet1!G88</f>
        <v>1662</v>
      </c>
      <c r="I570" s="473" t="s">
        <v>266</v>
      </c>
      <c r="J570" s="474">
        <f t="shared" si="6"/>
        <v>9972</v>
      </c>
    </row>
    <row r="571" spans="1:14" ht="15" customHeight="1" x14ac:dyDescent="0.2">
      <c r="A571" s="597">
        <v>6</v>
      </c>
      <c r="B571" s="596">
        <v>0</v>
      </c>
      <c r="C571" s="471" t="s">
        <v>266</v>
      </c>
      <c r="D571" s="798" t="s">
        <v>539</v>
      </c>
      <c r="E571" s="798"/>
      <c r="F571" s="798"/>
      <c r="G571" s="798"/>
      <c r="H571" s="474">
        <f>Sheet1!G69</f>
        <v>3035</v>
      </c>
      <c r="I571" s="473" t="s">
        <v>266</v>
      </c>
      <c r="J571" s="474">
        <f t="shared" si="6"/>
        <v>0</v>
      </c>
    </row>
    <row r="572" spans="1:14" ht="15" customHeight="1" x14ac:dyDescent="0.2">
      <c r="A572" s="521"/>
      <c r="B572" s="596">
        <v>8</v>
      </c>
      <c r="C572" s="471" t="s">
        <v>266</v>
      </c>
      <c r="D572" s="798" t="s">
        <v>540</v>
      </c>
      <c r="E572" s="798"/>
      <c r="F572" s="798"/>
      <c r="G572" s="798"/>
      <c r="H572" s="474">
        <f>Sheet1!G57</f>
        <v>3703.96</v>
      </c>
      <c r="I572" s="473" t="s">
        <v>266</v>
      </c>
      <c r="J572" s="474">
        <f t="shared" si="6"/>
        <v>29631.68</v>
      </c>
    </row>
    <row r="573" spans="1:14" ht="15" customHeight="1" x14ac:dyDescent="0.2">
      <c r="A573" s="521"/>
      <c r="B573" s="596">
        <v>8</v>
      </c>
      <c r="C573" s="471" t="s">
        <v>266</v>
      </c>
      <c r="D573" s="798" t="s">
        <v>191</v>
      </c>
      <c r="E573" s="798"/>
      <c r="F573" s="798"/>
      <c r="G573" s="798"/>
      <c r="H573" s="474">
        <f>Sheet1!G59</f>
        <v>872</v>
      </c>
      <c r="I573" s="473" t="s">
        <v>266</v>
      </c>
      <c r="J573" s="474">
        <f t="shared" si="6"/>
        <v>6976</v>
      </c>
    </row>
    <row r="574" spans="1:14" ht="15" customHeight="1" x14ac:dyDescent="0.2">
      <c r="A574" s="521"/>
      <c r="B574" s="475"/>
      <c r="C574" s="470"/>
      <c r="D574" s="458" t="s">
        <v>44</v>
      </c>
      <c r="H574" s="474"/>
      <c r="I574" s="474"/>
      <c r="J574" s="476">
        <f>SUM(J567:J573)</f>
        <v>201039.47999999998</v>
      </c>
    </row>
    <row r="575" spans="1:14" ht="15" customHeight="1" x14ac:dyDescent="0.2">
      <c r="B575" s="468" t="s">
        <v>49</v>
      </c>
      <c r="C575" s="467" t="s">
        <v>631</v>
      </c>
      <c r="F575" s="471"/>
      <c r="G575" s="471"/>
      <c r="H575" s="471"/>
      <c r="I575" s="471"/>
      <c r="J575" s="481"/>
    </row>
    <row r="576" spans="1:14" ht="15" customHeight="1" x14ac:dyDescent="0.2">
      <c r="B576" s="503">
        <v>4.6150000000000002</v>
      </c>
      <c r="C576" s="470" t="s">
        <v>43</v>
      </c>
      <c r="D576" s="458" t="s">
        <v>426</v>
      </c>
      <c r="F576" s="471"/>
      <c r="G576" s="471"/>
      <c r="H576" s="471"/>
      <c r="I576" s="471"/>
      <c r="J576" s="480">
        <f>ROUND((J560+J565+J574)*B576/100,2)</f>
        <v>87447.57</v>
      </c>
    </row>
    <row r="577" spans="1:10" ht="15" customHeight="1" x14ac:dyDescent="0.2">
      <c r="B577" s="468" t="s">
        <v>316</v>
      </c>
      <c r="C577" s="467" t="s">
        <v>319</v>
      </c>
      <c r="F577" s="471"/>
      <c r="G577" s="471"/>
      <c r="H577" s="471"/>
      <c r="I577" s="471"/>
      <c r="J577" s="481">
        <f>J560+J565+J574+J576</f>
        <v>1982302.8800000001</v>
      </c>
    </row>
    <row r="578" spans="1:10" ht="15" customHeight="1" x14ac:dyDescent="0.2">
      <c r="B578" s="468" t="s">
        <v>317</v>
      </c>
      <c r="C578" s="467" t="s">
        <v>318</v>
      </c>
      <c r="F578" s="471"/>
      <c r="G578" s="471"/>
      <c r="H578" s="471"/>
      <c r="I578" s="471"/>
      <c r="J578" s="483">
        <f>J577*10/100</f>
        <v>198230.288</v>
      </c>
    </row>
    <row r="579" spans="1:10" ht="15" customHeight="1" x14ac:dyDescent="0.2">
      <c r="A579" s="521"/>
      <c r="B579" s="590"/>
      <c r="C579" s="507"/>
      <c r="D579" s="589" t="s">
        <v>544</v>
      </c>
      <c r="H579" s="474"/>
      <c r="I579" s="474"/>
      <c r="J579" s="504">
        <f>SUM(J577:J578)</f>
        <v>2180533.1680000001</v>
      </c>
    </row>
    <row r="580" spans="1:10" ht="15" customHeight="1" x14ac:dyDescent="0.2">
      <c r="A580" s="521"/>
      <c r="B580" s="475"/>
      <c r="C580" s="507"/>
      <c r="D580" s="458" t="s">
        <v>197</v>
      </c>
      <c r="H580" s="474"/>
      <c r="I580" s="474"/>
      <c r="J580" s="474">
        <f>ROUND(J579/450,2)</f>
        <v>4845.63</v>
      </c>
    </row>
    <row r="581" spans="1:10" ht="15" customHeight="1" x14ac:dyDescent="0.2">
      <c r="A581" s="521"/>
      <c r="D581" s="458" t="s">
        <v>186</v>
      </c>
      <c r="H581" s="474"/>
      <c r="I581" s="474"/>
      <c r="J581" s="486">
        <f>ROUND(J580,0)</f>
        <v>4846</v>
      </c>
    </row>
    <row r="582" spans="1:10" ht="15" customHeight="1" x14ac:dyDescent="0.2">
      <c r="A582" s="521"/>
      <c r="D582" s="458"/>
      <c r="H582" s="474"/>
      <c r="I582" s="474"/>
      <c r="J582" s="512" t="s">
        <v>195</v>
      </c>
    </row>
    <row r="583" spans="1:10" ht="109.5" customHeight="1" x14ac:dyDescent="0.2">
      <c r="B583" s="794" t="s">
        <v>1048</v>
      </c>
      <c r="C583" s="794"/>
      <c r="D583" s="794"/>
      <c r="E583" s="794"/>
      <c r="F583" s="794"/>
      <c r="G583" s="794"/>
      <c r="H583" s="794"/>
      <c r="I583" s="794"/>
      <c r="J583" s="794"/>
    </row>
    <row r="584" spans="1:10" ht="14.25" customHeight="1" x14ac:dyDescent="0.2">
      <c r="D584" s="816" t="s">
        <v>295</v>
      </c>
      <c r="E584" s="816"/>
      <c r="F584" s="816"/>
      <c r="G584" s="816"/>
    </row>
    <row r="585" spans="1:10" ht="14.25" customHeight="1" x14ac:dyDescent="0.2">
      <c r="D585" s="816" t="s">
        <v>555</v>
      </c>
      <c r="E585" s="816"/>
      <c r="F585" s="816"/>
      <c r="G585" s="816"/>
    </row>
    <row r="586" spans="1:10" ht="14.25" customHeight="1" x14ac:dyDescent="0.2">
      <c r="A586" s="473" t="s">
        <v>729</v>
      </c>
      <c r="B586" s="448" t="s">
        <v>730</v>
      </c>
      <c r="C586" s="599" t="s">
        <v>188</v>
      </c>
      <c r="D586" s="804" t="s">
        <v>247</v>
      </c>
      <c r="E586" s="804"/>
      <c r="F586" s="804"/>
      <c r="G586" s="804"/>
    </row>
    <row r="587" spans="1:10" ht="14.25" customHeight="1" x14ac:dyDescent="0.2">
      <c r="A587" s="600">
        <v>2</v>
      </c>
      <c r="B587" s="601">
        <v>48.16</v>
      </c>
      <c r="C587" s="602" t="s">
        <v>174</v>
      </c>
      <c r="D587" s="802" t="s">
        <v>248</v>
      </c>
      <c r="E587" s="802"/>
      <c r="F587" s="802"/>
      <c r="G587" s="802"/>
      <c r="H587" s="472">
        <f>Sheet1!G48</f>
        <v>730</v>
      </c>
      <c r="I587" s="603" t="s">
        <v>174</v>
      </c>
      <c r="J587" s="451">
        <f>B587*H587</f>
        <v>35156.799999999996</v>
      </c>
    </row>
    <row r="588" spans="1:10" ht="14.25" customHeight="1" x14ac:dyDescent="0.2">
      <c r="A588" s="600">
        <v>15</v>
      </c>
      <c r="B588" s="601">
        <v>84</v>
      </c>
      <c r="C588" s="602" t="s">
        <v>174</v>
      </c>
      <c r="D588" s="802" t="s">
        <v>257</v>
      </c>
      <c r="E588" s="802"/>
      <c r="F588" s="802"/>
      <c r="G588" s="802"/>
      <c r="H588" s="472">
        <f>Sheet1!G49</f>
        <v>763</v>
      </c>
      <c r="I588" s="603" t="s">
        <v>174</v>
      </c>
      <c r="J588" s="451">
        <f>B588*H588</f>
        <v>64092</v>
      </c>
    </row>
    <row r="589" spans="1:10" ht="14.25" customHeight="1" x14ac:dyDescent="0.2">
      <c r="A589" s="600">
        <v>35</v>
      </c>
      <c r="B589" s="601">
        <v>1120</v>
      </c>
      <c r="C589" s="602" t="s">
        <v>174</v>
      </c>
      <c r="D589" s="802" t="s">
        <v>249</v>
      </c>
      <c r="E589" s="802"/>
      <c r="F589" s="802"/>
      <c r="G589" s="802"/>
      <c r="H589" s="472">
        <f>Sheet1!G50</f>
        <v>680</v>
      </c>
      <c r="I589" s="603" t="s">
        <v>174</v>
      </c>
      <c r="J589" s="451">
        <f>B589*H589</f>
        <v>761600</v>
      </c>
    </row>
    <row r="590" spans="1:10" ht="14.25" customHeight="1" x14ac:dyDescent="0.2">
      <c r="A590" s="600"/>
      <c r="B590" s="475">
        <f>J2</f>
        <v>0</v>
      </c>
      <c r="C590" s="461" t="s">
        <v>43</v>
      </c>
      <c r="D590" s="471" t="s">
        <v>694</v>
      </c>
      <c r="F590" s="471"/>
      <c r="G590" s="471"/>
      <c r="H590" s="472">
        <f>SUM(J587:J589)</f>
        <v>860848.8</v>
      </c>
      <c r="I590" s="473"/>
      <c r="J590" s="474">
        <f>ROUND(H590*B590/100,2)</f>
        <v>0</v>
      </c>
    </row>
    <row r="591" spans="1:10" ht="14.25" customHeight="1" x14ac:dyDescent="0.2">
      <c r="A591" s="600"/>
      <c r="B591" s="604"/>
      <c r="D591" s="598"/>
      <c r="E591" s="598"/>
      <c r="F591" s="598"/>
      <c r="G591" s="598"/>
      <c r="H591" s="473"/>
      <c r="I591" s="451"/>
      <c r="J591" s="605">
        <f>SUM(J587:J590)</f>
        <v>860848.8</v>
      </c>
    </row>
    <row r="592" spans="1:10" ht="14.25" customHeight="1" x14ac:dyDescent="0.2">
      <c r="A592" s="600"/>
      <c r="B592" s="604"/>
      <c r="C592" s="599" t="s">
        <v>189</v>
      </c>
      <c r="D592" s="804" t="s">
        <v>252</v>
      </c>
      <c r="E592" s="804"/>
      <c r="F592" s="804"/>
      <c r="G592" s="804"/>
      <c r="H592" s="473"/>
      <c r="I592" s="451"/>
      <c r="J592" s="451"/>
    </row>
    <row r="593" spans="1:10" ht="29.25" customHeight="1" x14ac:dyDescent="0.2">
      <c r="A593" s="600"/>
      <c r="B593" s="606">
        <v>2.8</v>
      </c>
      <c r="C593" s="602" t="s">
        <v>174</v>
      </c>
      <c r="D593" s="802" t="s">
        <v>676</v>
      </c>
      <c r="E593" s="802"/>
      <c r="F593" s="802"/>
      <c r="G593" s="802"/>
      <c r="H593" s="472">
        <f>Sheet1!G65</f>
        <v>487</v>
      </c>
      <c r="I593" s="603" t="s">
        <v>174</v>
      </c>
      <c r="J593" s="451">
        <f>B593*H593</f>
        <v>1363.6</v>
      </c>
    </row>
    <row r="594" spans="1:10" ht="14.25" customHeight="1" x14ac:dyDescent="0.2">
      <c r="A594" s="600"/>
      <c r="B594" s="606">
        <v>18</v>
      </c>
      <c r="C594" s="602" t="s">
        <v>174</v>
      </c>
      <c r="D594" s="802" t="s">
        <v>129</v>
      </c>
      <c r="E594" s="802"/>
      <c r="F594" s="802"/>
      <c r="G594" s="802"/>
      <c r="H594" s="472">
        <f>Sheet1!G55</f>
        <v>2166</v>
      </c>
      <c r="I594" s="603" t="s">
        <v>174</v>
      </c>
      <c r="J594" s="451">
        <f t="shared" ref="J594:J600" si="7">B594*H594</f>
        <v>38988</v>
      </c>
    </row>
    <row r="595" spans="1:10" ht="14.25" customHeight="1" x14ac:dyDescent="0.2">
      <c r="A595" s="607">
        <v>504</v>
      </c>
      <c r="B595" s="606">
        <v>420</v>
      </c>
      <c r="C595" s="602" t="s">
        <v>190</v>
      </c>
      <c r="D595" s="802" t="s">
        <v>202</v>
      </c>
      <c r="E595" s="802"/>
      <c r="F595" s="802"/>
      <c r="G595" s="802"/>
      <c r="H595" s="472">
        <f>Sheet1!G77</f>
        <v>785.91</v>
      </c>
      <c r="I595" s="603" t="s">
        <v>174</v>
      </c>
      <c r="J595" s="451">
        <f t="shared" si="7"/>
        <v>330082.2</v>
      </c>
    </row>
    <row r="596" spans="1:10" ht="14.25" customHeight="1" x14ac:dyDescent="0.2">
      <c r="A596" s="600"/>
      <c r="B596" s="606">
        <v>6</v>
      </c>
      <c r="C596" s="602" t="s">
        <v>266</v>
      </c>
      <c r="D596" s="802" t="s">
        <v>538</v>
      </c>
      <c r="E596" s="802"/>
      <c r="F596" s="802"/>
      <c r="G596" s="802"/>
      <c r="H596" s="472">
        <f>Sheet1!G88</f>
        <v>1662</v>
      </c>
      <c r="I596" s="603" t="s">
        <v>266</v>
      </c>
      <c r="J596" s="451">
        <f t="shared" si="7"/>
        <v>9972</v>
      </c>
    </row>
    <row r="597" spans="1:10" ht="14.25" customHeight="1" x14ac:dyDescent="0.2">
      <c r="A597" s="600">
        <v>6</v>
      </c>
      <c r="B597" s="606">
        <v>0</v>
      </c>
      <c r="C597" s="602" t="s">
        <v>266</v>
      </c>
      <c r="D597" s="802" t="s">
        <v>675</v>
      </c>
      <c r="E597" s="802"/>
      <c r="F597" s="802"/>
      <c r="G597" s="802"/>
      <c r="H597" s="472">
        <f>Sheet1!G89</f>
        <v>4097</v>
      </c>
      <c r="I597" s="603" t="s">
        <v>266</v>
      </c>
      <c r="J597" s="451">
        <f t="shared" si="7"/>
        <v>0</v>
      </c>
    </row>
    <row r="598" spans="1:10" ht="14.25" customHeight="1" x14ac:dyDescent="0.2">
      <c r="B598" s="606">
        <v>36</v>
      </c>
      <c r="C598" s="602" t="s">
        <v>266</v>
      </c>
      <c r="D598" s="802" t="s">
        <v>191</v>
      </c>
      <c r="E598" s="802"/>
      <c r="F598" s="802"/>
      <c r="G598" s="802"/>
      <c r="H598" s="472">
        <f>Sheet1!G59</f>
        <v>872</v>
      </c>
      <c r="I598" s="603" t="s">
        <v>266</v>
      </c>
      <c r="J598" s="451">
        <f t="shared" si="7"/>
        <v>31392</v>
      </c>
    </row>
    <row r="599" spans="1:10" ht="14.25" customHeight="1" x14ac:dyDescent="0.2">
      <c r="B599" s="472">
        <v>12</v>
      </c>
      <c r="C599" s="602" t="s">
        <v>266</v>
      </c>
      <c r="D599" s="802" t="s">
        <v>570</v>
      </c>
      <c r="E599" s="802"/>
      <c r="F599" s="802"/>
      <c r="G599" s="802"/>
      <c r="H599" s="472">
        <f>Sheet1!G96</f>
        <v>220</v>
      </c>
      <c r="I599" s="603" t="s">
        <v>266</v>
      </c>
      <c r="J599" s="451">
        <f t="shared" si="7"/>
        <v>2640</v>
      </c>
    </row>
    <row r="600" spans="1:10" ht="14.25" customHeight="1" x14ac:dyDescent="0.2">
      <c r="B600" s="472">
        <v>12</v>
      </c>
      <c r="C600" s="602" t="s">
        <v>266</v>
      </c>
      <c r="D600" s="802" t="s">
        <v>569</v>
      </c>
      <c r="E600" s="802"/>
      <c r="F600" s="802"/>
      <c r="G600" s="802"/>
      <c r="H600" s="472">
        <f>Sheet1!G97</f>
        <v>450</v>
      </c>
      <c r="I600" s="603" t="s">
        <v>266</v>
      </c>
      <c r="J600" s="451">
        <f t="shared" si="7"/>
        <v>5400</v>
      </c>
    </row>
    <row r="601" spans="1:10" ht="14.25" customHeight="1" x14ac:dyDescent="0.2">
      <c r="B601" s="597"/>
      <c r="C601" s="602"/>
      <c r="D601" s="598"/>
      <c r="E601" s="598"/>
      <c r="F601" s="598"/>
      <c r="G601" s="598"/>
      <c r="I601" s="602"/>
      <c r="J601" s="605">
        <f>SUM(J593:J600)</f>
        <v>419837.8</v>
      </c>
    </row>
    <row r="602" spans="1:10" x14ac:dyDescent="0.2">
      <c r="C602" s="599" t="s">
        <v>574</v>
      </c>
      <c r="D602" s="804" t="s">
        <v>193</v>
      </c>
      <c r="E602" s="804"/>
      <c r="F602" s="804"/>
      <c r="G602" s="804"/>
    </row>
    <row r="603" spans="1:10" ht="70.5" customHeight="1" x14ac:dyDescent="0.2">
      <c r="B603" s="472">
        <v>945</v>
      </c>
      <c r="C603" s="521" t="s">
        <v>255</v>
      </c>
      <c r="D603" s="802" t="s">
        <v>1044</v>
      </c>
      <c r="E603" s="802"/>
      <c r="F603" s="802"/>
      <c r="G603" s="802"/>
      <c r="H603" s="472">
        <f>ROUND((RMR!J24+RMR!J26)/2,2)</f>
        <v>2357.91</v>
      </c>
      <c r="I603" s="473" t="s">
        <v>255</v>
      </c>
      <c r="J603" s="473">
        <f>H603*B603</f>
        <v>2228224.9499999997</v>
      </c>
    </row>
    <row r="604" spans="1:10" ht="29.25" customHeight="1" x14ac:dyDescent="0.2">
      <c r="B604" s="472">
        <v>473</v>
      </c>
      <c r="C604" s="521" t="s">
        <v>255</v>
      </c>
      <c r="D604" s="802" t="s">
        <v>556</v>
      </c>
      <c r="E604" s="802"/>
      <c r="F604" s="802"/>
      <c r="G604" s="802"/>
      <c r="H604" s="472">
        <f>RMR!J29</f>
        <v>885.15999999999974</v>
      </c>
      <c r="I604" s="473" t="s">
        <v>255</v>
      </c>
      <c r="J604" s="473">
        <f t="shared" ref="J604:J614" si="8">H604*B604</f>
        <v>418680.67999999988</v>
      </c>
    </row>
    <row r="605" spans="1:10" ht="18" customHeight="1" x14ac:dyDescent="0.2">
      <c r="B605" s="472">
        <v>414</v>
      </c>
      <c r="C605" s="521" t="s">
        <v>254</v>
      </c>
      <c r="D605" s="802" t="s">
        <v>557</v>
      </c>
      <c r="E605" s="802"/>
      <c r="F605" s="802"/>
      <c r="G605" s="802"/>
      <c r="H605" s="472">
        <f>RMR!J35</f>
        <v>4220</v>
      </c>
      <c r="I605" s="473" t="s">
        <v>254</v>
      </c>
      <c r="J605" s="473">
        <f t="shared" si="8"/>
        <v>1747080</v>
      </c>
    </row>
    <row r="606" spans="1:10" ht="16.5" customHeight="1" x14ac:dyDescent="0.2">
      <c r="B606" s="608">
        <v>9.4499999999999993</v>
      </c>
      <c r="C606" s="521" t="s">
        <v>254</v>
      </c>
      <c r="D606" s="802" t="s">
        <v>558</v>
      </c>
      <c r="E606" s="802"/>
      <c r="F606" s="802"/>
      <c r="G606" s="802"/>
      <c r="H606" s="472">
        <f>RMR!J34</f>
        <v>60000</v>
      </c>
      <c r="I606" s="473" t="s">
        <v>254</v>
      </c>
      <c r="J606" s="473">
        <f t="shared" si="8"/>
        <v>567000</v>
      </c>
    </row>
    <row r="607" spans="1:10" ht="18" customHeight="1" x14ac:dyDescent="0.2">
      <c r="B607" s="608">
        <v>1.17</v>
      </c>
      <c r="C607" s="521" t="s">
        <v>254</v>
      </c>
      <c r="D607" s="802" t="s">
        <v>559</v>
      </c>
      <c r="E607" s="802"/>
      <c r="F607" s="802"/>
      <c r="G607" s="802"/>
      <c r="H607" s="472">
        <f>RMR!J32</f>
        <v>58000</v>
      </c>
      <c r="I607" s="473" t="s">
        <v>254</v>
      </c>
      <c r="J607" s="473">
        <f t="shared" si="8"/>
        <v>67860</v>
      </c>
    </row>
    <row r="608" spans="1:10" ht="30.75" customHeight="1" x14ac:dyDescent="0.2">
      <c r="B608" s="472">
        <v>3675</v>
      </c>
      <c r="C608" s="521" t="s">
        <v>330</v>
      </c>
      <c r="D608" s="802" t="s">
        <v>560</v>
      </c>
      <c r="E608" s="802"/>
      <c r="F608" s="802"/>
      <c r="G608" s="802"/>
      <c r="H608" s="472">
        <f>Sheet1!G98</f>
        <v>15.25</v>
      </c>
      <c r="I608" s="473" t="s">
        <v>330</v>
      </c>
      <c r="J608" s="473">
        <f t="shared" si="8"/>
        <v>56043.75</v>
      </c>
    </row>
    <row r="609" spans="2:12" ht="28.5" customHeight="1" x14ac:dyDescent="0.2">
      <c r="B609" s="608">
        <v>16.329999999999998</v>
      </c>
      <c r="C609" s="521" t="s">
        <v>330</v>
      </c>
      <c r="D609" s="802" t="s">
        <v>561</v>
      </c>
      <c r="E609" s="802"/>
      <c r="F609" s="802"/>
      <c r="G609" s="802"/>
      <c r="H609" s="472">
        <f>Sheet1!G95</f>
        <v>316</v>
      </c>
      <c r="I609" s="473" t="s">
        <v>330</v>
      </c>
      <c r="J609" s="473">
        <f t="shared" si="8"/>
        <v>5160.28</v>
      </c>
    </row>
    <row r="610" spans="2:12" ht="15.75" customHeight="1" x14ac:dyDescent="0.2">
      <c r="B610" s="472">
        <v>875</v>
      </c>
      <c r="C610" s="521" t="s">
        <v>240</v>
      </c>
      <c r="D610" s="802" t="s">
        <v>562</v>
      </c>
      <c r="E610" s="802"/>
      <c r="F610" s="802"/>
      <c r="G610" s="802"/>
      <c r="H610" s="472">
        <f>Sheet1!G93</f>
        <v>66</v>
      </c>
      <c r="I610" s="473" t="s">
        <v>240</v>
      </c>
      <c r="J610" s="473">
        <f t="shared" si="8"/>
        <v>57750</v>
      </c>
    </row>
    <row r="611" spans="2:12" ht="16.5" customHeight="1" x14ac:dyDescent="0.2">
      <c r="B611" s="608">
        <v>116.67</v>
      </c>
      <c r="C611" s="521" t="s">
        <v>240</v>
      </c>
      <c r="D611" s="802" t="s">
        <v>563</v>
      </c>
      <c r="E611" s="802"/>
      <c r="F611" s="802"/>
      <c r="G611" s="802"/>
      <c r="H611" s="472">
        <f>Sheet1!G91</f>
        <v>186</v>
      </c>
      <c r="I611" s="473" t="s">
        <v>240</v>
      </c>
      <c r="J611" s="473">
        <f t="shared" si="8"/>
        <v>21700.62</v>
      </c>
    </row>
    <row r="612" spans="2:12" ht="16.5" customHeight="1" x14ac:dyDescent="0.2">
      <c r="B612" s="608">
        <v>46.67</v>
      </c>
      <c r="C612" s="521" t="s">
        <v>330</v>
      </c>
      <c r="D612" s="802" t="s">
        <v>564</v>
      </c>
      <c r="E612" s="802"/>
      <c r="F612" s="802"/>
      <c r="G612" s="802"/>
      <c r="H612" s="472">
        <f>Sheet1!G92</f>
        <v>56</v>
      </c>
      <c r="I612" s="473" t="s">
        <v>330</v>
      </c>
      <c r="J612" s="473">
        <f t="shared" si="8"/>
        <v>2613.52</v>
      </c>
    </row>
    <row r="613" spans="2:12" ht="17.25" customHeight="1" x14ac:dyDescent="0.2">
      <c r="B613" s="472">
        <v>1850</v>
      </c>
      <c r="C613" s="521" t="s">
        <v>572</v>
      </c>
      <c r="D613" s="802" t="s">
        <v>565</v>
      </c>
      <c r="E613" s="802"/>
      <c r="F613" s="802"/>
      <c r="G613" s="802"/>
      <c r="H613" s="472">
        <f>Sheet1!G90</f>
        <v>148</v>
      </c>
      <c r="I613" s="473" t="s">
        <v>572</v>
      </c>
      <c r="J613" s="473">
        <f t="shared" si="8"/>
        <v>273800</v>
      </c>
    </row>
    <row r="614" spans="2:12" ht="27.75" customHeight="1" x14ac:dyDescent="0.2">
      <c r="B614" s="518">
        <v>2070</v>
      </c>
      <c r="C614" s="515" t="s">
        <v>240</v>
      </c>
      <c r="D614" s="813" t="s">
        <v>725</v>
      </c>
      <c r="E614" s="813"/>
      <c r="F614" s="813"/>
      <c r="G614" s="813"/>
      <c r="H614" s="518">
        <f>Sheet1!G94</f>
        <v>64</v>
      </c>
      <c r="I614" s="514" t="s">
        <v>401</v>
      </c>
      <c r="J614" s="514">
        <f t="shared" si="8"/>
        <v>132480</v>
      </c>
    </row>
    <row r="615" spans="2:12" ht="15.75" customHeight="1" x14ac:dyDescent="0.2">
      <c r="B615" s="472"/>
      <c r="C615" s="521"/>
      <c r="D615" s="598"/>
      <c r="E615" s="598"/>
      <c r="F615" s="598"/>
      <c r="G615" s="598"/>
      <c r="H615" s="472"/>
      <c r="I615" s="473"/>
      <c r="J615" s="473">
        <f>SUM(J603:J614)</f>
        <v>5578393.7999999989</v>
      </c>
    </row>
    <row r="616" spans="2:12" ht="109.5" customHeight="1" x14ac:dyDescent="0.2">
      <c r="D616" s="811" t="s">
        <v>566</v>
      </c>
      <c r="E616" s="812"/>
      <c r="F616" s="812"/>
      <c r="G616" s="812"/>
      <c r="J616" s="472">
        <f>J615/100</f>
        <v>55783.937999999987</v>
      </c>
    </row>
    <row r="617" spans="2:12" x14ac:dyDescent="0.2">
      <c r="D617" s="451"/>
      <c r="E617" s="451"/>
      <c r="F617" s="451"/>
      <c r="G617" s="451"/>
      <c r="J617" s="609">
        <f>J615+J616</f>
        <v>5634177.737999999</v>
      </c>
    </row>
    <row r="618" spans="2:12" x14ac:dyDescent="0.2">
      <c r="D618" s="451" t="s">
        <v>668</v>
      </c>
      <c r="E618" s="451"/>
      <c r="F618" s="451"/>
      <c r="G618" s="451"/>
      <c r="J618" s="589">
        <f>J591+J601+J617</f>
        <v>6914864.3379999995</v>
      </c>
    </row>
    <row r="619" spans="2:12" x14ac:dyDescent="0.2">
      <c r="C619" s="599" t="s">
        <v>49</v>
      </c>
      <c r="D619" s="817" t="s">
        <v>669</v>
      </c>
      <c r="E619" s="817"/>
      <c r="F619" s="817"/>
      <c r="G619" s="817"/>
      <c r="J619" s="589">
        <f>J618*0.02</f>
        <v>138297.28675999999</v>
      </c>
    </row>
    <row r="620" spans="2:12" x14ac:dyDescent="0.2">
      <c r="C620" s="599" t="s">
        <v>316</v>
      </c>
      <c r="D620" s="507" t="s">
        <v>670</v>
      </c>
      <c r="E620" s="507"/>
      <c r="F620" s="507"/>
      <c r="G620" s="507"/>
      <c r="J620" s="589">
        <f>J618+J619</f>
        <v>7053161.6247599991</v>
      </c>
    </row>
    <row r="621" spans="2:12" ht="16.5" customHeight="1" x14ac:dyDescent="0.2">
      <c r="B621" s="515"/>
      <c r="C621" s="610" t="s">
        <v>317</v>
      </c>
      <c r="D621" s="576" t="s">
        <v>632</v>
      </c>
      <c r="E621" s="515"/>
      <c r="F621" s="515"/>
      <c r="G621" s="581"/>
      <c r="H621" s="581"/>
      <c r="I621" s="515"/>
      <c r="J621" s="581"/>
      <c r="K621" s="471"/>
      <c r="L621" s="611"/>
    </row>
    <row r="622" spans="2:12" ht="16.5" customHeight="1" x14ac:dyDescent="0.2">
      <c r="B622" s="579">
        <v>4.6150000000000002</v>
      </c>
      <c r="C622" s="501" t="s">
        <v>43</v>
      </c>
      <c r="D622" s="582" t="s">
        <v>671</v>
      </c>
      <c r="E622" s="515"/>
      <c r="F622" s="581"/>
      <c r="G622" s="581"/>
      <c r="H622" s="581"/>
      <c r="I622" s="581"/>
      <c r="J622" s="583">
        <f>J620*4.615/100</f>
        <v>325503.40898267395</v>
      </c>
    </row>
    <row r="623" spans="2:12" ht="16.5" customHeight="1" x14ac:dyDescent="0.2">
      <c r="C623" s="610" t="s">
        <v>323</v>
      </c>
      <c r="D623" s="576" t="s">
        <v>673</v>
      </c>
      <c r="E623" s="515"/>
      <c r="F623" s="515"/>
      <c r="G623" s="581"/>
      <c r="H623" s="581"/>
      <c r="I623" s="581"/>
      <c r="J623" s="522">
        <f>J620+J622</f>
        <v>7378665.0337426728</v>
      </c>
    </row>
    <row r="624" spans="2:12" ht="16.5" customHeight="1" x14ac:dyDescent="0.2">
      <c r="C624" s="610" t="s">
        <v>672</v>
      </c>
      <c r="D624" s="576" t="s">
        <v>674</v>
      </c>
      <c r="E624" s="515"/>
      <c r="F624" s="515"/>
      <c r="G624" s="581"/>
      <c r="H624" s="581"/>
      <c r="I624" s="581"/>
      <c r="J624" s="584">
        <f>J623*10/100</f>
        <v>737866.50337426725</v>
      </c>
    </row>
    <row r="625" spans="1:10" ht="16.5" customHeight="1" x14ac:dyDescent="0.2">
      <c r="B625" s="579"/>
      <c r="C625" s="581"/>
      <c r="D625" s="612" t="s">
        <v>575</v>
      </c>
      <c r="E625" s="515"/>
      <c r="F625" s="515"/>
      <c r="G625" s="515"/>
      <c r="H625" s="518"/>
      <c r="I625" s="518"/>
      <c r="J625" s="613">
        <f>J623+J624</f>
        <v>8116531.5371169401</v>
      </c>
    </row>
    <row r="626" spans="1:10" ht="16.5" customHeight="1" x14ac:dyDescent="0.2">
      <c r="B626" s="500"/>
      <c r="C626" s="581"/>
      <c r="D626" s="582" t="s">
        <v>197</v>
      </c>
      <c r="E626" s="515"/>
      <c r="F626" s="515"/>
      <c r="G626" s="515"/>
      <c r="H626" s="518"/>
      <c r="I626" s="518"/>
      <c r="J626" s="518">
        <f>ROUND(J625/1050,2)</f>
        <v>7730.03</v>
      </c>
    </row>
    <row r="627" spans="1:10" ht="16.5" customHeight="1" x14ac:dyDescent="0.2">
      <c r="B627" s="515"/>
      <c r="C627" s="515"/>
      <c r="D627" s="582" t="s">
        <v>186</v>
      </c>
      <c r="E627" s="515"/>
      <c r="F627" s="515"/>
      <c r="G627" s="515"/>
      <c r="H627" s="518"/>
      <c r="I627" s="518"/>
      <c r="J627" s="587">
        <f>ROUND(J626,0)</f>
        <v>7730</v>
      </c>
    </row>
    <row r="628" spans="1:10" ht="14.25" customHeight="1" x14ac:dyDescent="0.2">
      <c r="B628" s="515"/>
      <c r="C628" s="515"/>
      <c r="D628" s="582"/>
      <c r="E628" s="515"/>
      <c r="F628" s="515"/>
      <c r="G628" s="515"/>
      <c r="H628" s="518"/>
      <c r="I628" s="518"/>
      <c r="J628" s="614" t="s">
        <v>195</v>
      </c>
    </row>
    <row r="629" spans="1:10" ht="16.5" customHeight="1" x14ac:dyDescent="0.2">
      <c r="B629" s="515"/>
      <c r="C629" s="515"/>
      <c r="D629" s="582"/>
      <c r="E629" s="515"/>
      <c r="F629" s="515"/>
      <c r="G629" s="515"/>
      <c r="H629" s="518"/>
      <c r="I629" s="518"/>
      <c r="J629" s="522"/>
    </row>
    <row r="630" spans="1:10" ht="76.5" customHeight="1" x14ac:dyDescent="0.2">
      <c r="B630" s="810" t="s">
        <v>782</v>
      </c>
      <c r="C630" s="810"/>
      <c r="D630" s="810"/>
      <c r="E630" s="810"/>
      <c r="F630" s="810"/>
      <c r="G630" s="810"/>
      <c r="H630" s="810"/>
      <c r="I630" s="810"/>
      <c r="J630" s="810"/>
    </row>
    <row r="631" spans="1:10" ht="16.5" customHeight="1" x14ac:dyDescent="0.2">
      <c r="B631" s="797" t="s">
        <v>13</v>
      </c>
      <c r="C631" s="797"/>
      <c r="D631" s="450"/>
      <c r="E631" s="450"/>
      <c r="F631" s="467" t="s">
        <v>63</v>
      </c>
      <c r="G631" s="450"/>
      <c r="H631" s="466"/>
      <c r="I631" s="466"/>
      <c r="J631" s="466"/>
    </row>
    <row r="632" spans="1:10" ht="16.5" customHeight="1" x14ac:dyDescent="0.2">
      <c r="B632" s="797" t="s">
        <v>836</v>
      </c>
      <c r="C632" s="797"/>
      <c r="D632" s="797"/>
      <c r="E632" s="797"/>
      <c r="F632" s="450"/>
      <c r="G632" s="450"/>
      <c r="H632" s="466"/>
      <c r="I632" s="466"/>
      <c r="J632" s="466"/>
    </row>
    <row r="633" spans="1:10" ht="18.75" customHeight="1" x14ac:dyDescent="0.2">
      <c r="B633" s="468" t="s">
        <v>188</v>
      </c>
      <c r="C633" s="467" t="s">
        <v>247</v>
      </c>
      <c r="E633" s="450"/>
      <c r="F633" s="450"/>
      <c r="G633" s="450"/>
      <c r="H633" s="466"/>
      <c r="I633" s="466"/>
      <c r="J633" s="466"/>
    </row>
    <row r="634" spans="1:10" ht="16.5" customHeight="1" x14ac:dyDescent="0.2">
      <c r="B634" s="469">
        <v>0.32</v>
      </c>
      <c r="C634" s="470" t="s">
        <v>174</v>
      </c>
      <c r="D634" s="471" t="s">
        <v>248</v>
      </c>
      <c r="F634" s="471"/>
      <c r="G634" s="471"/>
      <c r="H634" s="472">
        <f>Sheet1!$G$48</f>
        <v>730</v>
      </c>
      <c r="I634" s="473" t="s">
        <v>174</v>
      </c>
      <c r="J634" s="472">
        <f>ROUND(B634*H634,2)</f>
        <v>233.6</v>
      </c>
    </row>
    <row r="635" spans="1:10" ht="15.75" customHeight="1" x14ac:dyDescent="0.2">
      <c r="B635" s="475">
        <v>8</v>
      </c>
      <c r="C635" s="461" t="s">
        <v>174</v>
      </c>
      <c r="D635" s="471" t="s">
        <v>47</v>
      </c>
      <c r="F635" s="471"/>
      <c r="G635" s="471"/>
      <c r="H635" s="472">
        <f>Sheet1!$G$50</f>
        <v>680</v>
      </c>
      <c r="I635" s="473" t="s">
        <v>174</v>
      </c>
      <c r="J635" s="472">
        <f>ROUND(B635*H635,2)</f>
        <v>5440</v>
      </c>
    </row>
    <row r="636" spans="1:10" ht="15.75" customHeight="1" x14ac:dyDescent="0.2">
      <c r="B636" s="475">
        <v>0</v>
      </c>
      <c r="C636" s="461" t="s">
        <v>43</v>
      </c>
      <c r="D636" s="471" t="s">
        <v>694</v>
      </c>
      <c r="F636" s="471"/>
      <c r="G636" s="471"/>
      <c r="H636" s="472">
        <f>SUM(J634:J635)</f>
        <v>5673.6</v>
      </c>
      <c r="I636" s="473"/>
      <c r="J636" s="474">
        <f>ROUND(H636*B636/100,2)</f>
        <v>0</v>
      </c>
    </row>
    <row r="637" spans="1:10" x14ac:dyDescent="0.2">
      <c r="B637" s="475"/>
      <c r="C637" s="461"/>
      <c r="D637" s="471"/>
      <c r="E637" s="471"/>
      <c r="F637" s="471"/>
      <c r="G637" s="471"/>
      <c r="H637" s="472"/>
      <c r="I637" s="473"/>
      <c r="J637" s="476">
        <f>SUM(J634:J636)</f>
        <v>5673.6</v>
      </c>
    </row>
    <row r="638" spans="1:10" x14ac:dyDescent="0.2">
      <c r="B638" s="468" t="s">
        <v>189</v>
      </c>
      <c r="C638" s="467" t="s">
        <v>252</v>
      </c>
      <c r="F638" s="471"/>
      <c r="G638" s="471"/>
      <c r="H638" s="471"/>
      <c r="I638" s="471"/>
    </row>
    <row r="639" spans="1:10" ht="30.75" customHeight="1" x14ac:dyDescent="0.2">
      <c r="B639" s="477">
        <v>6</v>
      </c>
      <c r="C639" s="478" t="s">
        <v>190</v>
      </c>
      <c r="D639" s="798" t="s">
        <v>450</v>
      </c>
      <c r="E639" s="798"/>
      <c r="F639" s="798"/>
      <c r="G639" s="798"/>
      <c r="H639" s="479">
        <f>Sheet1!G54</f>
        <v>3767.61</v>
      </c>
      <c r="I639" s="479" t="s">
        <v>190</v>
      </c>
      <c r="J639" s="498">
        <f>ROUND(B639*H639,2)</f>
        <v>22605.66</v>
      </c>
    </row>
    <row r="640" spans="1:10" x14ac:dyDescent="0.2">
      <c r="A640" s="448"/>
      <c r="B640" s="468" t="s">
        <v>178</v>
      </c>
      <c r="C640" s="467" t="s">
        <v>630</v>
      </c>
      <c r="J640" s="480">
        <f>(J637+J639)*4.615/100</f>
        <v>1305.0878490000002</v>
      </c>
    </row>
    <row r="641" spans="1:10" x14ac:dyDescent="0.2">
      <c r="A641" s="448"/>
      <c r="B641" s="468" t="s">
        <v>49</v>
      </c>
      <c r="C641" s="467" t="s">
        <v>219</v>
      </c>
      <c r="J641" s="481">
        <f>J637+J639+J640</f>
        <v>29584.347849000002</v>
      </c>
    </row>
    <row r="642" spans="1:10" x14ac:dyDescent="0.2">
      <c r="B642" s="468" t="s">
        <v>316</v>
      </c>
      <c r="C642" s="467" t="s">
        <v>220</v>
      </c>
      <c r="F642" s="471"/>
      <c r="G642" s="471"/>
      <c r="H642" s="471"/>
      <c r="I642" s="471"/>
      <c r="J642" s="483">
        <f>J641*10/100</f>
        <v>2958.4347849000001</v>
      </c>
    </row>
    <row r="643" spans="1:10" x14ac:dyDescent="0.2">
      <c r="B643" s="471"/>
      <c r="C643" s="471"/>
      <c r="D643" s="467" t="s">
        <v>835</v>
      </c>
      <c r="F643" s="471"/>
      <c r="G643" s="471"/>
      <c r="H643" s="471"/>
      <c r="I643" s="471"/>
      <c r="J643" s="481">
        <f>SUM(J641:J642)</f>
        <v>32542.782633900002</v>
      </c>
    </row>
    <row r="644" spans="1:10" x14ac:dyDescent="0.2">
      <c r="A644" s="521"/>
      <c r="D644" s="448" t="s">
        <v>144</v>
      </c>
      <c r="H644" s="451"/>
      <c r="I644" s="451"/>
      <c r="J644" s="476">
        <f>J643/300</f>
        <v>108.475942113</v>
      </c>
    </row>
    <row r="645" spans="1:10" x14ac:dyDescent="0.2">
      <c r="A645" s="521"/>
      <c r="D645" s="448" t="s">
        <v>186</v>
      </c>
      <c r="J645" s="483">
        <f>ROUND(J644,1)</f>
        <v>108.5</v>
      </c>
    </row>
    <row r="646" spans="1:10" x14ac:dyDescent="0.2">
      <c r="A646" s="521"/>
      <c r="J646" s="499" t="s">
        <v>195</v>
      </c>
    </row>
    <row r="647" spans="1:10" ht="51" customHeight="1" x14ac:dyDescent="0.2">
      <c r="B647" s="803" t="s">
        <v>783</v>
      </c>
      <c r="C647" s="803"/>
      <c r="D647" s="803"/>
      <c r="E647" s="803"/>
      <c r="F647" s="803"/>
      <c r="G647" s="803"/>
      <c r="H647" s="803"/>
      <c r="I647" s="803"/>
      <c r="J647" s="803"/>
    </row>
    <row r="648" spans="1:10" x14ac:dyDescent="0.2">
      <c r="A648" s="521"/>
      <c r="D648" s="458" t="s">
        <v>187</v>
      </c>
      <c r="F648" s="467" t="s">
        <v>64</v>
      </c>
    </row>
    <row r="649" spans="1:10" x14ac:dyDescent="0.2">
      <c r="A649" s="521"/>
      <c r="D649" s="458" t="s">
        <v>296</v>
      </c>
    </row>
    <row r="650" spans="1:10" x14ac:dyDescent="0.2">
      <c r="A650" s="521"/>
      <c r="B650" s="528" t="s">
        <v>188</v>
      </c>
      <c r="C650" s="589" t="s">
        <v>247</v>
      </c>
    </row>
    <row r="651" spans="1:10" x14ac:dyDescent="0.2">
      <c r="A651" s="521"/>
      <c r="B651" s="475">
        <v>0.28000000000000003</v>
      </c>
      <c r="C651" s="507" t="s">
        <v>208</v>
      </c>
      <c r="D651" s="458" t="s">
        <v>248</v>
      </c>
      <c r="H651" s="474">
        <f>Sheet1!G48</f>
        <v>730</v>
      </c>
      <c r="I651" s="451" t="s">
        <v>174</v>
      </c>
      <c r="J651" s="474">
        <f>ROUND(B651*H651,2)</f>
        <v>204.4</v>
      </c>
    </row>
    <row r="652" spans="1:10" x14ac:dyDescent="0.2">
      <c r="A652" s="521"/>
      <c r="B652" s="475">
        <v>7</v>
      </c>
      <c r="C652" s="507" t="s">
        <v>208</v>
      </c>
      <c r="D652" s="458" t="s">
        <v>249</v>
      </c>
      <c r="H652" s="474">
        <f>Sheet1!G50</f>
        <v>680</v>
      </c>
      <c r="I652" s="451" t="s">
        <v>174</v>
      </c>
      <c r="J652" s="474">
        <f>ROUND(B652*H652,2)</f>
        <v>4760</v>
      </c>
    </row>
    <row r="653" spans="1:10" x14ac:dyDescent="0.2">
      <c r="A653" s="521"/>
      <c r="B653" s="475">
        <f>J2</f>
        <v>0</v>
      </c>
      <c r="C653" s="461" t="s">
        <v>43</v>
      </c>
      <c r="D653" s="471" t="s">
        <v>694</v>
      </c>
      <c r="F653" s="471"/>
      <c r="G653" s="471"/>
      <c r="H653" s="472">
        <f>SUM(J651:J652)</f>
        <v>4964.3999999999996</v>
      </c>
      <c r="I653" s="473"/>
      <c r="J653" s="474">
        <f>ROUND(H653*B653/100,2)</f>
        <v>0</v>
      </c>
    </row>
    <row r="654" spans="1:10" x14ac:dyDescent="0.2">
      <c r="A654" s="521"/>
      <c r="B654" s="458"/>
      <c r="D654" s="458" t="s">
        <v>44</v>
      </c>
      <c r="H654" s="474"/>
      <c r="I654" s="451"/>
      <c r="J654" s="476">
        <f>SUM(J651:J653)</f>
        <v>4964.3999999999996</v>
      </c>
    </row>
    <row r="655" spans="1:10" x14ac:dyDescent="0.2">
      <c r="A655" s="521"/>
      <c r="B655" s="458"/>
      <c r="D655" s="458"/>
      <c r="H655" s="474"/>
      <c r="I655" s="474"/>
      <c r="J655" s="474"/>
    </row>
    <row r="656" spans="1:10" x14ac:dyDescent="0.2">
      <c r="A656" s="521"/>
      <c r="B656" s="528" t="s">
        <v>189</v>
      </c>
      <c r="C656" s="589" t="s">
        <v>193</v>
      </c>
      <c r="H656" s="474"/>
      <c r="I656" s="474"/>
      <c r="J656" s="474"/>
    </row>
    <row r="657" spans="1:10" x14ac:dyDescent="0.2">
      <c r="A657" s="521"/>
      <c r="B657" s="475">
        <v>12</v>
      </c>
      <c r="C657" s="507" t="s">
        <v>184</v>
      </c>
      <c r="D657" s="458" t="s">
        <v>297</v>
      </c>
      <c r="H657" s="474">
        <f>RMR!J21</f>
        <v>952.5799999999997</v>
      </c>
      <c r="I657" s="474" t="s">
        <v>184</v>
      </c>
      <c r="J657" s="474">
        <f>ROUND(B657*H657,2)</f>
        <v>11430.96</v>
      </c>
    </row>
    <row r="658" spans="1:10" x14ac:dyDescent="0.2">
      <c r="A658" s="521"/>
      <c r="B658" s="458"/>
      <c r="D658" s="458" t="s">
        <v>44</v>
      </c>
      <c r="H658" s="474"/>
      <c r="I658" s="474"/>
      <c r="J658" s="476">
        <f>SUM(J657:J657)</f>
        <v>11430.96</v>
      </c>
    </row>
    <row r="659" spans="1:10" x14ac:dyDescent="0.2">
      <c r="A659" s="521"/>
      <c r="B659" s="528" t="s">
        <v>192</v>
      </c>
      <c r="C659" s="589" t="s">
        <v>252</v>
      </c>
      <c r="H659" s="474"/>
      <c r="I659" s="474"/>
      <c r="J659" s="474"/>
    </row>
    <row r="660" spans="1:10" x14ac:dyDescent="0.2">
      <c r="A660" s="521"/>
      <c r="B660" s="475">
        <v>2.5</v>
      </c>
      <c r="C660" s="507" t="s">
        <v>190</v>
      </c>
      <c r="D660" s="458" t="s">
        <v>212</v>
      </c>
      <c r="H660" s="474">
        <f>Sheet1!G80</f>
        <v>75</v>
      </c>
      <c r="I660" s="474" t="s">
        <v>190</v>
      </c>
      <c r="J660" s="474">
        <f>ROUND(B660*H660,2)</f>
        <v>187.5</v>
      </c>
    </row>
    <row r="661" spans="1:10" x14ac:dyDescent="0.2">
      <c r="A661" s="521"/>
      <c r="B661" s="475">
        <v>0.05</v>
      </c>
      <c r="C661" s="507" t="s">
        <v>190</v>
      </c>
      <c r="D661" s="458" t="s">
        <v>191</v>
      </c>
      <c r="H661" s="474">
        <f>Sheet1!G59</f>
        <v>872</v>
      </c>
      <c r="I661" s="474" t="s">
        <v>190</v>
      </c>
      <c r="J661" s="474">
        <f>ROUND(B661*H661,2)</f>
        <v>43.6</v>
      </c>
    </row>
    <row r="662" spans="1:10" x14ac:dyDescent="0.2">
      <c r="A662" s="521"/>
      <c r="B662" s="475"/>
      <c r="C662" s="507"/>
      <c r="D662" s="458" t="s">
        <v>44</v>
      </c>
      <c r="H662" s="474"/>
      <c r="I662" s="474"/>
      <c r="J662" s="476">
        <f>SUM(J660:J661)</f>
        <v>231.1</v>
      </c>
    </row>
    <row r="663" spans="1:10" x14ac:dyDescent="0.2">
      <c r="B663" s="468" t="s">
        <v>49</v>
      </c>
      <c r="C663" s="467" t="s">
        <v>632</v>
      </c>
      <c r="F663" s="471"/>
      <c r="G663" s="471"/>
      <c r="H663" s="471"/>
      <c r="I663" s="471"/>
      <c r="J663" s="481"/>
    </row>
    <row r="664" spans="1:10" x14ac:dyDescent="0.2">
      <c r="B664" s="503">
        <v>4.6150000000000002</v>
      </c>
      <c r="C664" s="470" t="s">
        <v>43</v>
      </c>
      <c r="D664" s="458" t="s">
        <v>426</v>
      </c>
      <c r="F664" s="471"/>
      <c r="G664" s="471"/>
      <c r="H664" s="471"/>
      <c r="I664" s="471"/>
      <c r="J664" s="474">
        <f>ROUND((J654+J658+J662)*B664/100,2)</f>
        <v>767.31</v>
      </c>
    </row>
    <row r="665" spans="1:10" x14ac:dyDescent="0.2">
      <c r="B665" s="468" t="s">
        <v>316</v>
      </c>
      <c r="C665" s="467" t="s">
        <v>319</v>
      </c>
      <c r="F665" s="471"/>
      <c r="G665" s="471"/>
      <c r="H665" s="471"/>
      <c r="I665" s="471"/>
      <c r="J665" s="481">
        <f>J654+J658+J662+J664</f>
        <v>17393.77</v>
      </c>
    </row>
    <row r="666" spans="1:10" x14ac:dyDescent="0.2">
      <c r="B666" s="468" t="s">
        <v>317</v>
      </c>
      <c r="C666" s="467" t="s">
        <v>318</v>
      </c>
      <c r="F666" s="471"/>
      <c r="G666" s="471"/>
      <c r="H666" s="471"/>
      <c r="I666" s="471"/>
      <c r="J666" s="483">
        <f>J665*10/100</f>
        <v>1739.3770000000002</v>
      </c>
    </row>
    <row r="667" spans="1:10" x14ac:dyDescent="0.2">
      <c r="A667" s="521"/>
      <c r="B667" s="475"/>
      <c r="C667" s="507"/>
      <c r="D667" s="589" t="s">
        <v>443</v>
      </c>
      <c r="H667" s="474"/>
      <c r="I667" s="474"/>
      <c r="J667" s="481">
        <f>SUM(J665:J666)</f>
        <v>19133.147000000001</v>
      </c>
    </row>
    <row r="668" spans="1:10" x14ac:dyDescent="0.2">
      <c r="A668" s="521"/>
      <c r="B668" s="475"/>
      <c r="C668" s="507"/>
      <c r="D668" s="458" t="s">
        <v>144</v>
      </c>
      <c r="H668" s="474"/>
      <c r="I668" s="474"/>
      <c r="J668" s="476">
        <f>J667/10</f>
        <v>1913.3147000000001</v>
      </c>
    </row>
    <row r="669" spans="1:10" x14ac:dyDescent="0.2">
      <c r="A669" s="521"/>
      <c r="D669" s="458" t="s">
        <v>186</v>
      </c>
      <c r="H669" s="474"/>
      <c r="I669" s="474"/>
      <c r="J669" s="505">
        <f>ROUND(J668,0)</f>
        <v>1913</v>
      </c>
    </row>
    <row r="670" spans="1:10" x14ac:dyDescent="0.2">
      <c r="A670" s="521"/>
      <c r="D670" s="458"/>
      <c r="H670" s="474"/>
      <c r="I670" s="474"/>
      <c r="J670" s="481" t="s">
        <v>195</v>
      </c>
    </row>
    <row r="671" spans="1:10" ht="67.5" customHeight="1" x14ac:dyDescent="0.2">
      <c r="B671" s="803" t="s">
        <v>784</v>
      </c>
      <c r="C671" s="803"/>
      <c r="D671" s="803"/>
      <c r="E671" s="803"/>
      <c r="F671" s="803"/>
      <c r="G671" s="803"/>
      <c r="H671" s="803"/>
      <c r="I671" s="803"/>
      <c r="J671" s="803"/>
    </row>
    <row r="672" spans="1:10" x14ac:dyDescent="0.2">
      <c r="A672" s="521"/>
      <c r="D672" s="458" t="s">
        <v>187</v>
      </c>
      <c r="F672" s="467" t="s">
        <v>218</v>
      </c>
    </row>
    <row r="673" spans="1:12" x14ac:dyDescent="0.2">
      <c r="A673" s="521"/>
      <c r="D673" s="458" t="s">
        <v>198</v>
      </c>
    </row>
    <row r="674" spans="1:12" x14ac:dyDescent="0.2">
      <c r="A674" s="521"/>
      <c r="B674" s="528" t="s">
        <v>188</v>
      </c>
      <c r="C674" s="589" t="s">
        <v>247</v>
      </c>
    </row>
    <row r="675" spans="1:12" x14ac:dyDescent="0.2">
      <c r="A675" s="521"/>
      <c r="B675" s="475">
        <v>0.64</v>
      </c>
      <c r="C675" s="507" t="s">
        <v>208</v>
      </c>
      <c r="D675" s="458" t="s">
        <v>248</v>
      </c>
      <c r="H675" s="472">
        <f>Sheet1!$G$48</f>
        <v>730</v>
      </c>
      <c r="I675" s="451" t="s">
        <v>174</v>
      </c>
      <c r="J675" s="474">
        <f>ROUND(B675*H675,2)</f>
        <v>467.2</v>
      </c>
      <c r="K675" s="458"/>
    </row>
    <row r="676" spans="1:12" x14ac:dyDescent="0.2">
      <c r="A676" s="521"/>
      <c r="B676" s="475">
        <v>1</v>
      </c>
      <c r="C676" s="507" t="s">
        <v>208</v>
      </c>
      <c r="D676" s="458" t="s">
        <v>199</v>
      </c>
      <c r="H676" s="472">
        <f>Sheet1!$G$49</f>
        <v>763</v>
      </c>
      <c r="I676" s="451" t="s">
        <v>174</v>
      </c>
      <c r="J676" s="474">
        <f>ROUND(B676*H676,2)</f>
        <v>763</v>
      </c>
    </row>
    <row r="677" spans="1:12" x14ac:dyDescent="0.2">
      <c r="A677" s="521"/>
      <c r="B677" s="475">
        <v>15</v>
      </c>
      <c r="C677" s="507" t="s">
        <v>208</v>
      </c>
      <c r="D677" s="458" t="s">
        <v>249</v>
      </c>
      <c r="H677" s="472">
        <f>Sheet1!$G$50</f>
        <v>680</v>
      </c>
      <c r="I677" s="451" t="s">
        <v>174</v>
      </c>
      <c r="J677" s="474">
        <f>ROUND(B677*H677,2)</f>
        <v>10200</v>
      </c>
    </row>
    <row r="678" spans="1:12" x14ac:dyDescent="0.2">
      <c r="A678" s="521"/>
      <c r="B678" s="475">
        <v>0</v>
      </c>
      <c r="C678" s="461" t="s">
        <v>43</v>
      </c>
      <c r="D678" s="471" t="s">
        <v>694</v>
      </c>
      <c r="F678" s="471"/>
      <c r="G678" s="471"/>
      <c r="H678" s="472">
        <f>SUM(J675:J677)</f>
        <v>11430.2</v>
      </c>
      <c r="I678" s="473"/>
      <c r="J678" s="474">
        <f>ROUND(H678*B678/100,2)</f>
        <v>0</v>
      </c>
    </row>
    <row r="679" spans="1:12" x14ac:dyDescent="0.2">
      <c r="A679" s="521"/>
      <c r="B679" s="475"/>
      <c r="D679" s="458" t="s">
        <v>44</v>
      </c>
      <c r="H679" s="474"/>
      <c r="I679" s="474"/>
      <c r="J679" s="476">
        <f>SUM(J675:J678)</f>
        <v>11430.2</v>
      </c>
    </row>
    <row r="680" spans="1:12" x14ac:dyDescent="0.2">
      <c r="A680" s="521"/>
      <c r="B680" s="528" t="s">
        <v>189</v>
      </c>
      <c r="C680" s="589" t="s">
        <v>193</v>
      </c>
      <c r="H680" s="474"/>
      <c r="I680" s="474"/>
      <c r="J680" s="474"/>
    </row>
    <row r="681" spans="1:12" x14ac:dyDescent="0.2">
      <c r="A681" s="521"/>
      <c r="B681" s="475">
        <v>13.5</v>
      </c>
      <c r="C681" s="507" t="s">
        <v>184</v>
      </c>
      <c r="D681" s="582" t="s">
        <v>340</v>
      </c>
      <c r="H681" s="474">
        <f>RMR!J23</f>
        <v>1889.7800000000004</v>
      </c>
      <c r="I681" s="474" t="s">
        <v>184</v>
      </c>
      <c r="J681" s="474">
        <f>ROUND(B681*H681,2)</f>
        <v>25512.03</v>
      </c>
    </row>
    <row r="682" spans="1:12" x14ac:dyDescent="0.2">
      <c r="A682" s="521"/>
      <c r="B682" s="475">
        <v>6.75</v>
      </c>
      <c r="C682" s="507" t="s">
        <v>184</v>
      </c>
      <c r="D682" s="458" t="s">
        <v>200</v>
      </c>
      <c r="H682" s="474">
        <f>RMR!J29</f>
        <v>885.15999999999974</v>
      </c>
      <c r="I682" s="474" t="s">
        <v>184</v>
      </c>
      <c r="J682" s="474">
        <f>ROUND(B682*H682,2)</f>
        <v>5974.83</v>
      </c>
      <c r="L682" s="449">
        <f>6.75/15</f>
        <v>0.45</v>
      </c>
    </row>
    <row r="683" spans="1:12" x14ac:dyDescent="0.2">
      <c r="A683" s="521"/>
      <c r="B683" s="475">
        <v>3.45</v>
      </c>
      <c r="C683" s="507" t="s">
        <v>254</v>
      </c>
      <c r="D683" s="458" t="s">
        <v>201</v>
      </c>
      <c r="H683" s="474">
        <f>RMR!G35</f>
        <v>4220</v>
      </c>
      <c r="I683" s="474" t="s">
        <v>254</v>
      </c>
      <c r="J683" s="474">
        <f>ROUND(B683*H683,2)</f>
        <v>14559</v>
      </c>
    </row>
    <row r="684" spans="1:12" x14ac:dyDescent="0.2">
      <c r="A684" s="521"/>
      <c r="B684" s="475"/>
      <c r="C684" s="470"/>
      <c r="D684" s="458" t="s">
        <v>44</v>
      </c>
      <c r="H684" s="474"/>
      <c r="I684" s="474"/>
      <c r="J684" s="476">
        <f>SUM(J681:J683)</f>
        <v>46045.86</v>
      </c>
    </row>
    <row r="685" spans="1:12" x14ac:dyDescent="0.2">
      <c r="A685" s="521"/>
      <c r="B685" s="528" t="s">
        <v>192</v>
      </c>
      <c r="C685" s="589" t="s">
        <v>252</v>
      </c>
      <c r="H685" s="474"/>
      <c r="I685" s="474"/>
      <c r="J685" s="474"/>
    </row>
    <row r="686" spans="1:12" x14ac:dyDescent="0.2">
      <c r="A686" s="521"/>
      <c r="B686" s="475">
        <v>6</v>
      </c>
      <c r="C686" s="507" t="s">
        <v>190</v>
      </c>
      <c r="D686" s="458" t="s">
        <v>202</v>
      </c>
      <c r="H686" s="474">
        <f>Sheet1!G77</f>
        <v>785.91</v>
      </c>
      <c r="I686" s="474" t="s">
        <v>190</v>
      </c>
      <c r="J686" s="474">
        <f>ROUND(B686*H686,2)</f>
        <v>4715.46</v>
      </c>
    </row>
    <row r="687" spans="1:12" x14ac:dyDescent="0.2">
      <c r="A687" s="521"/>
      <c r="B687" s="475">
        <v>6</v>
      </c>
      <c r="C687" s="507" t="s">
        <v>190</v>
      </c>
      <c r="D687" s="458" t="s">
        <v>211</v>
      </c>
      <c r="H687" s="474">
        <f>Sheet1!G76</f>
        <v>1464.37</v>
      </c>
      <c r="I687" s="474" t="s">
        <v>190</v>
      </c>
      <c r="J687" s="474">
        <f>ROUND(B687*H687,2)</f>
        <v>8786.2199999999993</v>
      </c>
    </row>
    <row r="688" spans="1:12" x14ac:dyDescent="0.2">
      <c r="A688" s="521"/>
      <c r="B688" s="475">
        <v>2</v>
      </c>
      <c r="C688" s="507" t="s">
        <v>190</v>
      </c>
      <c r="D688" s="458" t="s">
        <v>191</v>
      </c>
      <c r="H688" s="474">
        <f>Sheet1!G59</f>
        <v>872</v>
      </c>
      <c r="I688" s="474" t="s">
        <v>190</v>
      </c>
      <c r="J688" s="474">
        <f>ROUND(B688*H688,2)</f>
        <v>1744</v>
      </c>
    </row>
    <row r="689" spans="1:11" x14ac:dyDescent="0.2">
      <c r="A689" s="521"/>
      <c r="B689" s="475"/>
      <c r="C689" s="470"/>
      <c r="D689" s="458" t="s">
        <v>44</v>
      </c>
      <c r="H689" s="474"/>
      <c r="I689" s="474"/>
      <c r="J689" s="476">
        <f>SUM(J686:J688)</f>
        <v>15245.68</v>
      </c>
    </row>
    <row r="690" spans="1:11" x14ac:dyDescent="0.2">
      <c r="B690" s="468" t="s">
        <v>49</v>
      </c>
      <c r="C690" s="467" t="s">
        <v>631</v>
      </c>
      <c r="F690" s="471"/>
      <c r="G690" s="471"/>
      <c r="H690" s="471"/>
      <c r="I690" s="471"/>
      <c r="J690" s="481"/>
    </row>
    <row r="691" spans="1:11" x14ac:dyDescent="0.2">
      <c r="B691" s="503">
        <v>4.6150000000000002</v>
      </c>
      <c r="C691" s="470" t="s">
        <v>43</v>
      </c>
      <c r="D691" s="458" t="s">
        <v>426</v>
      </c>
      <c r="F691" s="471"/>
      <c r="G691" s="471"/>
      <c r="H691" s="471"/>
      <c r="I691" s="471"/>
      <c r="J691" s="480">
        <f>ROUND((J679+J684+J689)*B691/100,2)</f>
        <v>3356.11</v>
      </c>
    </row>
    <row r="692" spans="1:11" x14ac:dyDescent="0.2">
      <c r="B692" s="468" t="s">
        <v>316</v>
      </c>
      <c r="C692" s="467" t="s">
        <v>319</v>
      </c>
      <c r="F692" s="471"/>
      <c r="G692" s="471"/>
      <c r="H692" s="471"/>
      <c r="I692" s="471"/>
      <c r="J692" s="481">
        <f>J679+J684+J689+J691</f>
        <v>76077.849999999991</v>
      </c>
    </row>
    <row r="693" spans="1:11" x14ac:dyDescent="0.2">
      <c r="B693" s="468" t="s">
        <v>317</v>
      </c>
      <c r="C693" s="467" t="s">
        <v>318</v>
      </c>
      <c r="F693" s="471"/>
      <c r="G693" s="471"/>
      <c r="H693" s="471"/>
      <c r="I693" s="471"/>
      <c r="J693" s="483">
        <f>J692*10/100</f>
        <v>7607.7849999999989</v>
      </c>
    </row>
    <row r="694" spans="1:11" x14ac:dyDescent="0.2">
      <c r="A694" s="521"/>
      <c r="B694" s="475"/>
      <c r="C694" s="507"/>
      <c r="D694" s="589" t="s">
        <v>327</v>
      </c>
      <c r="H694" s="474"/>
      <c r="I694" s="474"/>
      <c r="J694" s="504">
        <f>SUM(J692:J693)</f>
        <v>83685.634999999995</v>
      </c>
    </row>
    <row r="695" spans="1:11" x14ac:dyDescent="0.2">
      <c r="A695" s="521"/>
      <c r="B695" s="475"/>
      <c r="C695" s="507"/>
      <c r="D695" s="458" t="s">
        <v>197</v>
      </c>
      <c r="H695" s="474"/>
      <c r="I695" s="474"/>
      <c r="J695" s="474">
        <f>ROUND(J694/15,2)</f>
        <v>5579.04</v>
      </c>
    </row>
    <row r="696" spans="1:11" ht="24" customHeight="1" x14ac:dyDescent="0.2">
      <c r="A696" s="521"/>
      <c r="D696" s="458" t="s">
        <v>186</v>
      </c>
      <c r="H696" s="474"/>
      <c r="I696" s="474"/>
      <c r="J696" s="486">
        <f>ROUND(J695,0)</f>
        <v>5579</v>
      </c>
    </row>
    <row r="697" spans="1:11" x14ac:dyDescent="0.2">
      <c r="A697" s="521"/>
      <c r="D697" s="458"/>
      <c r="H697" s="474"/>
      <c r="I697" s="474"/>
      <c r="J697" s="512" t="s">
        <v>195</v>
      </c>
    </row>
    <row r="698" spans="1:11" ht="83.25" hidden="1" customHeight="1" x14ac:dyDescent="0.2">
      <c r="A698" s="450">
        <v>25</v>
      </c>
      <c r="B698" s="798" t="s">
        <v>785</v>
      </c>
      <c r="C698" s="798"/>
      <c r="D698" s="798"/>
      <c r="E698" s="798"/>
      <c r="F698" s="798"/>
      <c r="G698" s="798"/>
      <c r="H698" s="798"/>
      <c r="I698" s="798"/>
      <c r="J698" s="798"/>
    </row>
    <row r="699" spans="1:11" hidden="1" x14ac:dyDescent="0.2">
      <c r="A699" s="521"/>
      <c r="D699" s="458" t="s">
        <v>187</v>
      </c>
      <c r="F699" s="467" t="s">
        <v>65</v>
      </c>
    </row>
    <row r="700" spans="1:11" hidden="1" x14ac:dyDescent="0.2">
      <c r="A700" s="521"/>
      <c r="D700" s="458" t="s">
        <v>198</v>
      </c>
    </row>
    <row r="701" spans="1:11" hidden="1" x14ac:dyDescent="0.2">
      <c r="A701" s="521"/>
      <c r="B701" s="528" t="s">
        <v>188</v>
      </c>
      <c r="C701" s="589" t="s">
        <v>247</v>
      </c>
    </row>
    <row r="702" spans="1:11" hidden="1" x14ac:dyDescent="0.2">
      <c r="A702" s="521"/>
      <c r="B702" s="475">
        <v>0.64</v>
      </c>
      <c r="C702" s="507" t="s">
        <v>208</v>
      </c>
      <c r="D702" s="458" t="s">
        <v>248</v>
      </c>
      <c r="H702" s="472">
        <f>Sheet1!$G$48</f>
        <v>730</v>
      </c>
      <c r="I702" s="451" t="s">
        <v>174</v>
      </c>
      <c r="J702" s="474">
        <f>ROUND(B702*H702,2)</f>
        <v>467.2</v>
      </c>
      <c r="K702" s="458"/>
    </row>
    <row r="703" spans="1:11" hidden="1" x14ac:dyDescent="0.2">
      <c r="A703" s="521"/>
      <c r="B703" s="475">
        <v>1</v>
      </c>
      <c r="C703" s="507" t="s">
        <v>208</v>
      </c>
      <c r="D703" s="458" t="s">
        <v>199</v>
      </c>
      <c r="H703" s="472">
        <f>Sheet1!$G$49</f>
        <v>763</v>
      </c>
      <c r="I703" s="451" t="s">
        <v>174</v>
      </c>
      <c r="J703" s="474">
        <f>ROUND(B703*H703,2)</f>
        <v>763</v>
      </c>
    </row>
    <row r="704" spans="1:11" hidden="1" x14ac:dyDescent="0.2">
      <c r="A704" s="521"/>
      <c r="B704" s="475">
        <v>15</v>
      </c>
      <c r="C704" s="507" t="s">
        <v>208</v>
      </c>
      <c r="D704" s="458" t="s">
        <v>249</v>
      </c>
      <c r="H704" s="472">
        <f>Sheet1!$G$50</f>
        <v>680</v>
      </c>
      <c r="I704" s="451" t="s">
        <v>174</v>
      </c>
      <c r="J704" s="474">
        <f>ROUND(B704*H704,2)</f>
        <v>10200</v>
      </c>
    </row>
    <row r="705" spans="1:10" hidden="1" x14ac:dyDescent="0.2">
      <c r="A705" s="521"/>
      <c r="B705" s="475">
        <f>J2</f>
        <v>0</v>
      </c>
      <c r="C705" s="461" t="s">
        <v>43</v>
      </c>
      <c r="D705" s="471" t="s">
        <v>694</v>
      </c>
      <c r="F705" s="471"/>
      <c r="G705" s="471"/>
      <c r="H705" s="472">
        <f>SUM(J702:J704)</f>
        <v>11430.2</v>
      </c>
      <c r="I705" s="473"/>
      <c r="J705" s="474">
        <f>ROUND(H705*B705/100,2)</f>
        <v>0</v>
      </c>
    </row>
    <row r="706" spans="1:10" hidden="1" x14ac:dyDescent="0.2">
      <c r="A706" s="521"/>
      <c r="B706" s="475"/>
      <c r="D706" s="458" t="s">
        <v>44</v>
      </c>
      <c r="H706" s="474"/>
      <c r="I706" s="474"/>
      <c r="J706" s="476">
        <f>SUM(J702:J705)</f>
        <v>11430.2</v>
      </c>
    </row>
    <row r="707" spans="1:10" hidden="1" x14ac:dyDescent="0.2">
      <c r="A707" s="521"/>
      <c r="B707" s="528" t="s">
        <v>189</v>
      </c>
      <c r="C707" s="589" t="s">
        <v>193</v>
      </c>
      <c r="H707" s="474"/>
      <c r="I707" s="474"/>
      <c r="J707" s="474"/>
    </row>
    <row r="708" spans="1:10" hidden="1" x14ac:dyDescent="0.2">
      <c r="A708" s="521"/>
      <c r="B708" s="475">
        <v>13.5</v>
      </c>
      <c r="C708" s="507" t="s">
        <v>184</v>
      </c>
      <c r="D708" s="582" t="s">
        <v>340</v>
      </c>
      <c r="H708" s="474">
        <f>RMR!J23</f>
        <v>1889.7800000000004</v>
      </c>
      <c r="I708" s="474" t="s">
        <v>184</v>
      </c>
      <c r="J708" s="474">
        <f>ROUND(B708*H708,2)</f>
        <v>25512.03</v>
      </c>
    </row>
    <row r="709" spans="1:10" hidden="1" x14ac:dyDescent="0.2">
      <c r="A709" s="521"/>
      <c r="B709" s="475">
        <v>6.75</v>
      </c>
      <c r="C709" s="507" t="s">
        <v>184</v>
      </c>
      <c r="D709" s="458" t="s">
        <v>200</v>
      </c>
      <c r="H709" s="474">
        <f>RMR!J29</f>
        <v>885.15999999999974</v>
      </c>
      <c r="I709" s="474" t="s">
        <v>184</v>
      </c>
      <c r="J709" s="474">
        <f>ROUND(B709*H709,2)</f>
        <v>5974.83</v>
      </c>
    </row>
    <row r="710" spans="1:10" hidden="1" x14ac:dyDescent="0.2">
      <c r="A710" s="521"/>
      <c r="B710" s="475">
        <v>3.45</v>
      </c>
      <c r="C710" s="507" t="s">
        <v>254</v>
      </c>
      <c r="D710" s="458" t="s">
        <v>201</v>
      </c>
      <c r="H710" s="474">
        <f>RMR!G35</f>
        <v>4220</v>
      </c>
      <c r="I710" s="474" t="s">
        <v>254</v>
      </c>
      <c r="J710" s="474">
        <f>ROUND(B710*H710,2)</f>
        <v>14559</v>
      </c>
    </row>
    <row r="711" spans="1:10" hidden="1" x14ac:dyDescent="0.2">
      <c r="A711" s="521"/>
      <c r="B711" s="475"/>
      <c r="C711" s="470"/>
      <c r="D711" s="458" t="s">
        <v>44</v>
      </c>
      <c r="H711" s="474"/>
      <c r="I711" s="474"/>
      <c r="J711" s="476">
        <f>SUM(J708:J710)</f>
        <v>46045.86</v>
      </c>
    </row>
    <row r="712" spans="1:10" hidden="1" x14ac:dyDescent="0.2">
      <c r="A712" s="521"/>
      <c r="B712" s="528" t="s">
        <v>192</v>
      </c>
      <c r="C712" s="589" t="s">
        <v>252</v>
      </c>
      <c r="H712" s="474"/>
      <c r="I712" s="474"/>
      <c r="J712" s="474"/>
    </row>
    <row r="713" spans="1:10" hidden="1" x14ac:dyDescent="0.2">
      <c r="A713" s="521"/>
      <c r="B713" s="475">
        <v>6</v>
      </c>
      <c r="C713" s="507" t="s">
        <v>190</v>
      </c>
      <c r="D713" s="458" t="s">
        <v>202</v>
      </c>
      <c r="H713" s="474">
        <f>Sheet1!G77</f>
        <v>785.91</v>
      </c>
      <c r="I713" s="474" t="s">
        <v>190</v>
      </c>
      <c r="J713" s="474">
        <f>ROUND(B713*H713,2)</f>
        <v>4715.46</v>
      </c>
    </row>
    <row r="714" spans="1:10" hidden="1" x14ac:dyDescent="0.2">
      <c r="A714" s="521"/>
      <c r="B714" s="475">
        <v>6</v>
      </c>
      <c r="C714" s="507" t="s">
        <v>190</v>
      </c>
      <c r="D714" s="458" t="s">
        <v>211</v>
      </c>
      <c r="H714" s="474">
        <f>Sheet1!G76</f>
        <v>1464.37</v>
      </c>
      <c r="I714" s="474" t="s">
        <v>190</v>
      </c>
      <c r="J714" s="474">
        <f>ROUND(B714*H714,2)</f>
        <v>8786.2199999999993</v>
      </c>
    </row>
    <row r="715" spans="1:10" hidden="1" x14ac:dyDescent="0.2">
      <c r="A715" s="521"/>
      <c r="B715" s="475">
        <v>2</v>
      </c>
      <c r="C715" s="507" t="s">
        <v>190</v>
      </c>
      <c r="D715" s="458" t="s">
        <v>191</v>
      </c>
      <c r="H715" s="474">
        <f>Sheet1!G59</f>
        <v>872</v>
      </c>
      <c r="I715" s="474" t="s">
        <v>190</v>
      </c>
      <c r="J715" s="474">
        <f>ROUND(B715*H715,2)</f>
        <v>1744</v>
      </c>
    </row>
    <row r="716" spans="1:10" hidden="1" x14ac:dyDescent="0.2">
      <c r="A716" s="521"/>
      <c r="B716" s="475"/>
      <c r="C716" s="507"/>
      <c r="D716" s="458"/>
      <c r="H716" s="474"/>
      <c r="I716" s="474"/>
      <c r="J716" s="476">
        <f>SUM(J713:J715)</f>
        <v>15245.68</v>
      </c>
    </row>
    <row r="717" spans="1:10" hidden="1" x14ac:dyDescent="0.2">
      <c r="A717" s="521"/>
      <c r="B717" s="528" t="s">
        <v>49</v>
      </c>
      <c r="C717" s="589" t="s">
        <v>50</v>
      </c>
      <c r="H717" s="474"/>
      <c r="I717" s="451"/>
      <c r="J717" s="474"/>
    </row>
    <row r="718" spans="1:10" hidden="1" x14ac:dyDescent="0.2">
      <c r="A718" s="521"/>
      <c r="B718" s="458">
        <v>10</v>
      </c>
      <c r="C718" s="507" t="s">
        <v>43</v>
      </c>
      <c r="D718" s="448" t="s">
        <v>0</v>
      </c>
      <c r="H718" s="474">
        <f>J706+J711+J716</f>
        <v>72721.739999999991</v>
      </c>
      <c r="I718" s="451" t="s">
        <v>255</v>
      </c>
      <c r="J718" s="474">
        <f>ROUND(B718*H718/100,2)</f>
        <v>7272.17</v>
      </c>
    </row>
    <row r="719" spans="1:10" hidden="1" x14ac:dyDescent="0.2">
      <c r="B719" s="468" t="s">
        <v>316</v>
      </c>
      <c r="C719" s="467" t="s">
        <v>631</v>
      </c>
      <c r="F719" s="471"/>
      <c r="G719" s="471"/>
      <c r="H719" s="471"/>
      <c r="I719" s="471"/>
      <c r="J719" s="481"/>
    </row>
    <row r="720" spans="1:10" hidden="1" x14ac:dyDescent="0.2">
      <c r="B720" s="503">
        <v>4.6150000000000002</v>
      </c>
      <c r="C720" s="470" t="s">
        <v>43</v>
      </c>
      <c r="D720" s="458" t="s">
        <v>428</v>
      </c>
      <c r="F720" s="471"/>
      <c r="G720" s="471"/>
      <c r="H720" s="471"/>
      <c r="I720" s="471"/>
      <c r="J720" s="480">
        <f>ROUND((J706+J711+J716+J718)*B720/100,2)</f>
        <v>3691.72</v>
      </c>
    </row>
    <row r="721" spans="1:14" hidden="1" x14ac:dyDescent="0.2">
      <c r="B721" s="468" t="s">
        <v>317</v>
      </c>
      <c r="C721" s="467" t="s">
        <v>324</v>
      </c>
      <c r="F721" s="471"/>
      <c r="G721" s="471"/>
      <c r="H721" s="471"/>
      <c r="I721" s="471"/>
      <c r="J721" s="481">
        <f>J706+J711+J716+J718+J720</f>
        <v>83685.62999999999</v>
      </c>
    </row>
    <row r="722" spans="1:14" hidden="1" x14ac:dyDescent="0.2">
      <c r="B722" s="468" t="s">
        <v>323</v>
      </c>
      <c r="C722" s="467" t="s">
        <v>325</v>
      </c>
      <c r="F722" s="471"/>
      <c r="G722" s="471"/>
      <c r="H722" s="471"/>
      <c r="I722" s="471"/>
      <c r="J722" s="483">
        <f>J721*10/100</f>
        <v>8368.5630000000001</v>
      </c>
    </row>
    <row r="723" spans="1:14" hidden="1" x14ac:dyDescent="0.2">
      <c r="A723" s="521"/>
      <c r="B723" s="475"/>
      <c r="C723" s="507"/>
      <c r="D723" s="589" t="s">
        <v>326</v>
      </c>
      <c r="H723" s="474"/>
      <c r="I723" s="474"/>
      <c r="J723" s="481">
        <f>SUM(J721:J722)</f>
        <v>92054.192999999985</v>
      </c>
    </row>
    <row r="724" spans="1:14" hidden="1" x14ac:dyDescent="0.2">
      <c r="A724" s="521"/>
      <c r="B724" s="475"/>
      <c r="C724" s="507"/>
      <c r="D724" s="458" t="s">
        <v>197</v>
      </c>
      <c r="H724" s="474"/>
      <c r="I724" s="474"/>
      <c r="J724" s="474">
        <f>ROUND(J723/15,2)</f>
        <v>6136.95</v>
      </c>
    </row>
    <row r="725" spans="1:14" hidden="1" x14ac:dyDescent="0.2">
      <c r="A725" s="521"/>
      <c r="D725" s="458" t="s">
        <v>186</v>
      </c>
      <c r="H725" s="474"/>
      <c r="I725" s="474"/>
      <c r="J725" s="592">
        <f>ROUND(J724,0)</f>
        <v>6137</v>
      </c>
    </row>
    <row r="726" spans="1:14" hidden="1" x14ac:dyDescent="0.2">
      <c r="A726" s="521"/>
      <c r="D726" s="458"/>
      <c r="H726" s="474"/>
      <c r="I726" s="474"/>
      <c r="J726" s="481" t="s">
        <v>195</v>
      </c>
    </row>
    <row r="727" spans="1:14" ht="77.25" customHeight="1" x14ac:dyDescent="0.2">
      <c r="B727" s="810" t="s">
        <v>1174</v>
      </c>
      <c r="C727" s="810"/>
      <c r="D727" s="810"/>
      <c r="E727" s="810"/>
      <c r="F727" s="810"/>
      <c r="G727" s="810"/>
      <c r="H727" s="810"/>
      <c r="I727" s="810"/>
      <c r="J727" s="810"/>
    </row>
    <row r="728" spans="1:14" x14ac:dyDescent="0.2">
      <c r="A728" s="521"/>
      <c r="D728" s="458" t="s">
        <v>5</v>
      </c>
      <c r="F728" s="467" t="s">
        <v>66</v>
      </c>
      <c r="L728" s="449">
        <v>1000</v>
      </c>
      <c r="M728" s="489">
        <f>22.7/7/4</f>
        <v>0.81071428571428572</v>
      </c>
      <c r="N728" s="490">
        <f>(1.23*1.23-1)</f>
        <v>0.51289999999999991</v>
      </c>
    </row>
    <row r="729" spans="1:14" ht="13.5" customHeight="1" x14ac:dyDescent="0.2">
      <c r="A729" s="521"/>
      <c r="D729" s="458" t="s">
        <v>6</v>
      </c>
      <c r="L729" s="449">
        <v>800</v>
      </c>
    </row>
    <row r="730" spans="1:14" x14ac:dyDescent="0.2">
      <c r="A730" s="521"/>
      <c r="D730" s="615" t="s">
        <v>616</v>
      </c>
    </row>
    <row r="731" spans="1:14" x14ac:dyDescent="0.2">
      <c r="A731" s="521"/>
      <c r="B731" s="528" t="s">
        <v>188</v>
      </c>
      <c r="C731" s="589" t="s">
        <v>247</v>
      </c>
    </row>
    <row r="732" spans="1:14" x14ac:dyDescent="0.2">
      <c r="A732" s="521"/>
      <c r="B732" s="475">
        <v>7.0000000000000007E-2</v>
      </c>
      <c r="C732" s="507" t="s">
        <v>208</v>
      </c>
      <c r="D732" s="458" t="s">
        <v>248</v>
      </c>
      <c r="H732" s="472">
        <f>Sheet1!$G$48</f>
        <v>730</v>
      </c>
      <c r="I732" s="451" t="s">
        <v>174</v>
      </c>
      <c r="J732" s="474">
        <f>ROUND(B732*H732,2)</f>
        <v>51.1</v>
      </c>
      <c r="K732" s="458"/>
    </row>
    <row r="733" spans="1:14" x14ac:dyDescent="0.2">
      <c r="A733" s="521"/>
      <c r="B733" s="475">
        <v>0.25</v>
      </c>
      <c r="C733" s="507" t="s">
        <v>208</v>
      </c>
      <c r="D733" s="458" t="s">
        <v>199</v>
      </c>
      <c r="H733" s="472">
        <f>Sheet1!$G$49</f>
        <v>763</v>
      </c>
      <c r="I733" s="451" t="s">
        <v>174</v>
      </c>
      <c r="J733" s="474">
        <f>ROUND(B733*H733,2)</f>
        <v>190.75</v>
      </c>
    </row>
    <row r="734" spans="1:14" x14ac:dyDescent="0.2">
      <c r="A734" s="521"/>
      <c r="B734" s="475">
        <v>1.5</v>
      </c>
      <c r="C734" s="507" t="s">
        <v>208</v>
      </c>
      <c r="D734" s="458" t="s">
        <v>249</v>
      </c>
      <c r="H734" s="472">
        <f>Sheet1!$G$50</f>
        <v>680</v>
      </c>
      <c r="I734" s="451" t="s">
        <v>174</v>
      </c>
      <c r="J734" s="474">
        <f>ROUND(B734*H734,2)</f>
        <v>1020</v>
      </c>
    </row>
    <row r="735" spans="1:14" x14ac:dyDescent="0.2">
      <c r="A735" s="521"/>
      <c r="B735" s="475">
        <f>J2</f>
        <v>0</v>
      </c>
      <c r="C735" s="461" t="s">
        <v>43</v>
      </c>
      <c r="D735" s="471" t="s">
        <v>694</v>
      </c>
      <c r="F735" s="471"/>
      <c r="G735" s="471"/>
      <c r="H735" s="472">
        <f>SUM(J732:J734)</f>
        <v>1261.8499999999999</v>
      </c>
      <c r="I735" s="473"/>
      <c r="J735" s="474">
        <f>ROUND(H735*B735/100,2)</f>
        <v>0</v>
      </c>
    </row>
    <row r="736" spans="1:14" x14ac:dyDescent="0.2">
      <c r="A736" s="521"/>
      <c r="B736" s="475"/>
      <c r="D736" s="458" t="s">
        <v>44</v>
      </c>
      <c r="H736" s="474"/>
      <c r="I736" s="474"/>
      <c r="J736" s="476">
        <f>SUM(J732:J735)</f>
        <v>1261.8499999999999</v>
      </c>
    </row>
    <row r="737" spans="1:11" x14ac:dyDescent="0.2">
      <c r="A737" s="521"/>
      <c r="B737" s="528" t="s">
        <v>189</v>
      </c>
      <c r="C737" s="589" t="s">
        <v>193</v>
      </c>
      <c r="H737" s="474"/>
      <c r="I737" s="474"/>
      <c r="J737" s="474"/>
    </row>
    <row r="738" spans="1:11" x14ac:dyDescent="0.2">
      <c r="A738" s="521"/>
      <c r="B738" s="475">
        <v>12.5</v>
      </c>
      <c r="C738" s="507" t="s">
        <v>26</v>
      </c>
      <c r="D738" s="458" t="s">
        <v>617</v>
      </c>
      <c r="H738" s="474">
        <f>RMR!J36</f>
        <v>1086.58</v>
      </c>
      <c r="I738" s="474" t="s">
        <v>26</v>
      </c>
      <c r="J738" s="474">
        <f>ROUND(B738*H738,2)</f>
        <v>13582.25</v>
      </c>
    </row>
    <row r="739" spans="1:11" x14ac:dyDescent="0.2">
      <c r="A739" s="521"/>
      <c r="B739" s="475"/>
      <c r="C739" s="470"/>
      <c r="D739" s="458" t="s">
        <v>44</v>
      </c>
      <c r="H739" s="474"/>
      <c r="I739" s="474"/>
      <c r="J739" s="476">
        <f>SUM(J738:J738)</f>
        <v>13582.25</v>
      </c>
    </row>
    <row r="740" spans="1:11" x14ac:dyDescent="0.2">
      <c r="B740" s="468" t="s">
        <v>178</v>
      </c>
      <c r="C740" s="467" t="s">
        <v>632</v>
      </c>
      <c r="F740" s="471"/>
      <c r="G740" s="471"/>
      <c r="H740" s="471"/>
      <c r="I740" s="471"/>
      <c r="J740" s="481"/>
    </row>
    <row r="741" spans="1:11" x14ac:dyDescent="0.2">
      <c r="B741" s="503">
        <v>4.6150000000000002</v>
      </c>
      <c r="C741" s="470" t="s">
        <v>43</v>
      </c>
      <c r="D741" s="458" t="s">
        <v>429</v>
      </c>
      <c r="F741" s="471"/>
      <c r="G741" s="471"/>
      <c r="H741" s="471"/>
      <c r="I741" s="471"/>
      <c r="J741" s="480">
        <f>ROUND((J736+J739)*B741/100,2)</f>
        <v>685.06</v>
      </c>
    </row>
    <row r="742" spans="1:11" x14ac:dyDescent="0.2">
      <c r="B742" s="468" t="s">
        <v>49</v>
      </c>
      <c r="C742" s="467" t="s">
        <v>219</v>
      </c>
      <c r="F742" s="471"/>
      <c r="G742" s="471"/>
      <c r="H742" s="471"/>
      <c r="I742" s="471"/>
      <c r="J742" s="481">
        <f>J736+J739+J741</f>
        <v>15529.16</v>
      </c>
    </row>
    <row r="743" spans="1:11" x14ac:dyDescent="0.2">
      <c r="B743" s="468" t="s">
        <v>316</v>
      </c>
      <c r="C743" s="467" t="s">
        <v>220</v>
      </c>
      <c r="F743" s="471"/>
      <c r="G743" s="471"/>
      <c r="H743" s="471"/>
      <c r="I743" s="471"/>
      <c r="J743" s="483">
        <f>J742*10/100</f>
        <v>1552.9160000000002</v>
      </c>
    </row>
    <row r="744" spans="1:11" x14ac:dyDescent="0.2">
      <c r="A744" s="521"/>
      <c r="B744" s="475"/>
      <c r="C744" s="507"/>
      <c r="D744" s="589" t="s">
        <v>222</v>
      </c>
      <c r="H744" s="474"/>
      <c r="I744" s="474"/>
      <c r="J744" s="504">
        <f>SUM(J742:J743)</f>
        <v>17082.076000000001</v>
      </c>
    </row>
    <row r="745" spans="1:11" x14ac:dyDescent="0.2">
      <c r="A745" s="521"/>
      <c r="B745" s="475"/>
      <c r="C745" s="507"/>
      <c r="D745" s="458" t="s">
        <v>246</v>
      </c>
      <c r="H745" s="474"/>
      <c r="I745" s="474"/>
      <c r="J745" s="474">
        <f>ROUND(J744/12.5,2)</f>
        <v>1366.57</v>
      </c>
    </row>
    <row r="746" spans="1:11" x14ac:dyDescent="0.2">
      <c r="A746" s="521"/>
      <c r="D746" s="458" t="s">
        <v>186</v>
      </c>
      <c r="H746" s="474"/>
      <c r="I746" s="474"/>
      <c r="J746" s="486">
        <f>ROUND(J745,0)</f>
        <v>1367</v>
      </c>
    </row>
    <row r="747" spans="1:11" x14ac:dyDescent="0.2">
      <c r="A747" s="521"/>
      <c r="D747" s="458"/>
      <c r="H747" s="474"/>
      <c r="I747" s="474"/>
      <c r="J747" s="512" t="s">
        <v>25</v>
      </c>
    </row>
    <row r="748" spans="1:11" hidden="1" x14ac:dyDescent="0.2">
      <c r="A748" s="521"/>
      <c r="D748" s="615" t="s">
        <v>635</v>
      </c>
    </row>
    <row r="749" spans="1:11" hidden="1" x14ac:dyDescent="0.2">
      <c r="A749" s="521"/>
      <c r="B749" s="528" t="s">
        <v>188</v>
      </c>
      <c r="C749" s="589" t="s">
        <v>247</v>
      </c>
    </row>
    <row r="750" spans="1:11" hidden="1" x14ac:dyDescent="0.2">
      <c r="A750" s="521"/>
      <c r="B750" s="475">
        <v>0.11</v>
      </c>
      <c r="C750" s="507" t="s">
        <v>208</v>
      </c>
      <c r="D750" s="458" t="s">
        <v>248</v>
      </c>
      <c r="H750" s="472">
        <f>Sheet1!$G$48</f>
        <v>730</v>
      </c>
      <c r="I750" s="451" t="s">
        <v>174</v>
      </c>
      <c r="J750" s="474">
        <f>ROUND(B750*H750,2)</f>
        <v>80.3</v>
      </c>
      <c r="K750" s="458"/>
    </row>
    <row r="751" spans="1:11" hidden="1" x14ac:dyDescent="0.2">
      <c r="A751" s="521"/>
      <c r="B751" s="475">
        <v>0.38</v>
      </c>
      <c r="C751" s="507" t="s">
        <v>208</v>
      </c>
      <c r="D751" s="458" t="s">
        <v>199</v>
      </c>
      <c r="H751" s="472">
        <f>Sheet1!$G$49</f>
        <v>763</v>
      </c>
      <c r="I751" s="451" t="s">
        <v>174</v>
      </c>
      <c r="J751" s="474">
        <f>ROUND(B751*H751,2)</f>
        <v>289.94</v>
      </c>
    </row>
    <row r="752" spans="1:11" hidden="1" x14ac:dyDescent="0.2">
      <c r="A752" s="521"/>
      <c r="B752" s="475">
        <v>2.2000000000000002</v>
      </c>
      <c r="C752" s="507" t="s">
        <v>208</v>
      </c>
      <c r="D752" s="458" t="s">
        <v>249</v>
      </c>
      <c r="H752" s="472">
        <f>Sheet1!$G$50</f>
        <v>680</v>
      </c>
      <c r="I752" s="451" t="s">
        <v>174</v>
      </c>
      <c r="J752" s="474">
        <f>ROUND(B752*H752,2)</f>
        <v>1496</v>
      </c>
    </row>
    <row r="753" spans="1:11" hidden="1" x14ac:dyDescent="0.2">
      <c r="A753" s="521"/>
      <c r="B753" s="475">
        <f>J2</f>
        <v>0</v>
      </c>
      <c r="C753" s="461" t="s">
        <v>43</v>
      </c>
      <c r="D753" s="471" t="s">
        <v>694</v>
      </c>
      <c r="F753" s="471"/>
      <c r="G753" s="471"/>
      <c r="H753" s="472">
        <f>SUM(J750:J752)</f>
        <v>1866.24</v>
      </c>
      <c r="I753" s="473"/>
      <c r="J753" s="474">
        <f>ROUND(H753*B753/100,2)</f>
        <v>0</v>
      </c>
    </row>
    <row r="754" spans="1:11" hidden="1" x14ac:dyDescent="0.2">
      <c r="A754" s="521"/>
      <c r="B754" s="475"/>
      <c r="D754" s="458" t="s">
        <v>44</v>
      </c>
      <c r="H754" s="474"/>
      <c r="I754" s="474"/>
      <c r="J754" s="476">
        <f>SUM(J750:J753)</f>
        <v>1866.24</v>
      </c>
    </row>
    <row r="755" spans="1:11" hidden="1" x14ac:dyDescent="0.2">
      <c r="A755" s="521"/>
      <c r="B755" s="528" t="s">
        <v>189</v>
      </c>
      <c r="C755" s="589" t="s">
        <v>193</v>
      </c>
      <c r="H755" s="474"/>
      <c r="I755" s="474"/>
      <c r="J755" s="474"/>
    </row>
    <row r="756" spans="1:11" hidden="1" x14ac:dyDescent="0.2">
      <c r="A756" s="521"/>
      <c r="B756" s="475">
        <v>12.5</v>
      </c>
      <c r="C756" s="507" t="s">
        <v>26</v>
      </c>
      <c r="D756" s="458" t="s">
        <v>636</v>
      </c>
      <c r="H756" s="474">
        <f>RMR!J37</f>
        <v>1633.73</v>
      </c>
      <c r="I756" s="474" t="s">
        <v>26</v>
      </c>
      <c r="J756" s="474">
        <f>ROUND(B756*H756,2)</f>
        <v>20421.63</v>
      </c>
    </row>
    <row r="757" spans="1:11" hidden="1" x14ac:dyDescent="0.2">
      <c r="A757" s="521"/>
      <c r="B757" s="475"/>
      <c r="C757" s="470"/>
      <c r="D757" s="458" t="s">
        <v>44</v>
      </c>
      <c r="H757" s="474"/>
      <c r="I757" s="474"/>
      <c r="J757" s="476">
        <f>SUM(J756:J756)</f>
        <v>20421.63</v>
      </c>
    </row>
    <row r="758" spans="1:11" hidden="1" x14ac:dyDescent="0.2">
      <c r="B758" s="468" t="s">
        <v>178</v>
      </c>
      <c r="C758" s="467" t="s">
        <v>632</v>
      </c>
      <c r="F758" s="471"/>
      <c r="G758" s="471"/>
      <c r="H758" s="471"/>
      <c r="I758" s="471"/>
      <c r="J758" s="481"/>
    </row>
    <row r="759" spans="1:11" hidden="1" x14ac:dyDescent="0.2">
      <c r="B759" s="503">
        <v>4.6150000000000002</v>
      </c>
      <c r="C759" s="470" t="s">
        <v>43</v>
      </c>
      <c r="D759" s="458" t="s">
        <v>429</v>
      </c>
      <c r="F759" s="471"/>
      <c r="G759" s="471"/>
      <c r="H759" s="471"/>
      <c r="I759" s="471"/>
      <c r="J759" s="480">
        <f>ROUND((J754+J757)*B759/100,2)</f>
        <v>1028.5899999999999</v>
      </c>
    </row>
    <row r="760" spans="1:11" hidden="1" x14ac:dyDescent="0.2">
      <c r="B760" s="468" t="s">
        <v>49</v>
      </c>
      <c r="C760" s="467" t="s">
        <v>219</v>
      </c>
      <c r="F760" s="471"/>
      <c r="G760" s="471"/>
      <c r="H760" s="471"/>
      <c r="I760" s="471"/>
      <c r="J760" s="481">
        <f>J754+J757+J759</f>
        <v>23316.460000000003</v>
      </c>
    </row>
    <row r="761" spans="1:11" hidden="1" x14ac:dyDescent="0.2">
      <c r="B761" s="468" t="s">
        <v>316</v>
      </c>
      <c r="C761" s="467" t="s">
        <v>220</v>
      </c>
      <c r="F761" s="471"/>
      <c r="G761" s="471"/>
      <c r="H761" s="471"/>
      <c r="I761" s="471"/>
      <c r="J761" s="483">
        <f>J760*10/100</f>
        <v>2331.6460000000002</v>
      </c>
    </row>
    <row r="762" spans="1:11" hidden="1" x14ac:dyDescent="0.2">
      <c r="A762" s="521"/>
      <c r="B762" s="475"/>
      <c r="C762" s="507"/>
      <c r="D762" s="589" t="s">
        <v>222</v>
      </c>
      <c r="H762" s="474"/>
      <c r="I762" s="474"/>
      <c r="J762" s="504">
        <f>SUM(J760:J761)</f>
        <v>25648.106000000003</v>
      </c>
    </row>
    <row r="763" spans="1:11" hidden="1" x14ac:dyDescent="0.2">
      <c r="A763" s="521"/>
      <c r="B763" s="475"/>
      <c r="C763" s="507"/>
      <c r="D763" s="458" t="s">
        <v>246</v>
      </c>
      <c r="H763" s="474"/>
      <c r="I763" s="474"/>
      <c r="J763" s="474">
        <f>ROUND(J762/12.5,2)</f>
        <v>2051.85</v>
      </c>
    </row>
    <row r="764" spans="1:11" hidden="1" x14ac:dyDescent="0.2">
      <c r="A764" s="521"/>
      <c r="D764" s="458" t="s">
        <v>186</v>
      </c>
      <c r="H764" s="474"/>
      <c r="I764" s="474"/>
      <c r="J764" s="486">
        <f>ROUND(J763,0)</f>
        <v>2052</v>
      </c>
    </row>
    <row r="765" spans="1:11" hidden="1" x14ac:dyDescent="0.2">
      <c r="A765" s="521"/>
      <c r="D765" s="458"/>
      <c r="H765" s="474"/>
      <c r="I765" s="474"/>
      <c r="J765" s="512" t="s">
        <v>25</v>
      </c>
    </row>
    <row r="766" spans="1:11" hidden="1" x14ac:dyDescent="0.2">
      <c r="A766" s="521"/>
      <c r="D766" s="615" t="s">
        <v>7</v>
      </c>
    </row>
    <row r="767" spans="1:11" hidden="1" x14ac:dyDescent="0.2">
      <c r="A767" s="521"/>
      <c r="B767" s="528" t="s">
        <v>188</v>
      </c>
      <c r="C767" s="589" t="s">
        <v>247</v>
      </c>
    </row>
    <row r="768" spans="1:11" hidden="1" x14ac:dyDescent="0.2">
      <c r="A768" s="521"/>
      <c r="B768" s="475">
        <v>0.14000000000000001</v>
      </c>
      <c r="C768" s="507" t="s">
        <v>208</v>
      </c>
      <c r="D768" s="458" t="s">
        <v>248</v>
      </c>
      <c r="H768" s="472">
        <f>Sheet1!$G$48</f>
        <v>730</v>
      </c>
      <c r="I768" s="451" t="s">
        <v>174</v>
      </c>
      <c r="J768" s="474">
        <f>ROUND(B768*H768,2)</f>
        <v>102.2</v>
      </c>
      <c r="K768" s="458"/>
    </row>
    <row r="769" spans="1:10" hidden="1" x14ac:dyDescent="0.2">
      <c r="A769" s="521"/>
      <c r="B769" s="475">
        <v>0.5</v>
      </c>
      <c r="C769" s="507" t="s">
        <v>208</v>
      </c>
      <c r="D769" s="458" t="s">
        <v>199</v>
      </c>
      <c r="H769" s="472">
        <f>Sheet1!$G$49</f>
        <v>763</v>
      </c>
      <c r="I769" s="451" t="s">
        <v>174</v>
      </c>
      <c r="J769" s="474">
        <f>ROUND(B769*H769,2)</f>
        <v>381.5</v>
      </c>
    </row>
    <row r="770" spans="1:10" hidden="1" x14ac:dyDescent="0.2">
      <c r="A770" s="521"/>
      <c r="B770" s="475">
        <v>3</v>
      </c>
      <c r="C770" s="507" t="s">
        <v>208</v>
      </c>
      <c r="D770" s="458" t="s">
        <v>249</v>
      </c>
      <c r="H770" s="472">
        <f>Sheet1!$G$50</f>
        <v>680</v>
      </c>
      <c r="I770" s="451" t="s">
        <v>174</v>
      </c>
      <c r="J770" s="474">
        <f>ROUND(B770*H770,2)</f>
        <v>2040</v>
      </c>
    </row>
    <row r="771" spans="1:10" hidden="1" x14ac:dyDescent="0.2">
      <c r="A771" s="521"/>
      <c r="B771" s="475">
        <f>J2</f>
        <v>0</v>
      </c>
      <c r="C771" s="461" t="s">
        <v>43</v>
      </c>
      <c r="D771" s="471" t="s">
        <v>694</v>
      </c>
      <c r="F771" s="471"/>
      <c r="G771" s="471"/>
      <c r="H771" s="472">
        <f>SUM(J768:J770)</f>
        <v>2523.6999999999998</v>
      </c>
      <c r="I771" s="473"/>
      <c r="J771" s="474">
        <f>ROUND(H771*B771/100,2)</f>
        <v>0</v>
      </c>
    </row>
    <row r="772" spans="1:10" hidden="1" x14ac:dyDescent="0.2">
      <c r="A772" s="521"/>
      <c r="B772" s="475"/>
      <c r="D772" s="458" t="s">
        <v>44</v>
      </c>
      <c r="H772" s="474"/>
      <c r="I772" s="474"/>
      <c r="J772" s="476">
        <f>SUM(J768:J771)</f>
        <v>2523.6999999999998</v>
      </c>
    </row>
    <row r="773" spans="1:10" hidden="1" x14ac:dyDescent="0.2">
      <c r="A773" s="521"/>
      <c r="B773" s="528" t="s">
        <v>189</v>
      </c>
      <c r="C773" s="589" t="s">
        <v>193</v>
      </c>
      <c r="H773" s="474"/>
      <c r="I773" s="474"/>
      <c r="J773" s="474"/>
    </row>
    <row r="774" spans="1:10" hidden="1" x14ac:dyDescent="0.2">
      <c r="A774" s="521"/>
      <c r="B774" s="475">
        <v>12.5</v>
      </c>
      <c r="C774" s="507" t="s">
        <v>26</v>
      </c>
      <c r="D774" s="458" t="s">
        <v>8</v>
      </c>
      <c r="H774" s="474">
        <f>RMR!J38</f>
        <v>3177.55</v>
      </c>
      <c r="I774" s="474" t="s">
        <v>26</v>
      </c>
      <c r="J774" s="474">
        <f>ROUND(B774*H774,2)</f>
        <v>39719.379999999997</v>
      </c>
    </row>
    <row r="775" spans="1:10" hidden="1" x14ac:dyDescent="0.2">
      <c r="A775" s="521"/>
      <c r="B775" s="475"/>
      <c r="C775" s="470"/>
      <c r="D775" s="458" t="s">
        <v>44</v>
      </c>
      <c r="H775" s="474"/>
      <c r="I775" s="474"/>
      <c r="J775" s="476">
        <f>SUM(J774:J774)</f>
        <v>39719.379999999997</v>
      </c>
    </row>
    <row r="776" spans="1:10" hidden="1" x14ac:dyDescent="0.2">
      <c r="B776" s="468" t="s">
        <v>178</v>
      </c>
      <c r="C776" s="467" t="s">
        <v>633</v>
      </c>
      <c r="F776" s="471"/>
      <c r="G776" s="471"/>
      <c r="H776" s="471"/>
      <c r="I776" s="471"/>
      <c r="J776" s="481"/>
    </row>
    <row r="777" spans="1:10" hidden="1" x14ac:dyDescent="0.2">
      <c r="B777" s="503">
        <v>4.6150000000000002</v>
      </c>
      <c r="C777" s="470" t="s">
        <v>43</v>
      </c>
      <c r="D777" s="458" t="s">
        <v>429</v>
      </c>
      <c r="F777" s="471"/>
      <c r="G777" s="471"/>
      <c r="H777" s="471"/>
      <c r="I777" s="471"/>
      <c r="J777" s="480">
        <f>ROUND((J772+J775)*B777/100,2)</f>
        <v>1949.52</v>
      </c>
    </row>
    <row r="778" spans="1:10" hidden="1" x14ac:dyDescent="0.2">
      <c r="B778" s="468" t="s">
        <v>49</v>
      </c>
      <c r="C778" s="467" t="s">
        <v>219</v>
      </c>
      <c r="F778" s="471"/>
      <c r="G778" s="471"/>
      <c r="H778" s="471"/>
      <c r="I778" s="471"/>
      <c r="J778" s="481">
        <f>J772+J775+J777</f>
        <v>44192.599999999991</v>
      </c>
    </row>
    <row r="779" spans="1:10" hidden="1" x14ac:dyDescent="0.2">
      <c r="B779" s="468" t="s">
        <v>316</v>
      </c>
      <c r="C779" s="467" t="s">
        <v>220</v>
      </c>
      <c r="F779" s="471"/>
      <c r="G779" s="471"/>
      <c r="H779" s="471"/>
      <c r="I779" s="471"/>
      <c r="J779" s="483">
        <f>J778*10/100</f>
        <v>4419.2599999999984</v>
      </c>
    </row>
    <row r="780" spans="1:10" hidden="1" x14ac:dyDescent="0.2">
      <c r="A780" s="521"/>
      <c r="B780" s="475"/>
      <c r="C780" s="507"/>
      <c r="D780" s="589" t="s">
        <v>222</v>
      </c>
      <c r="H780" s="474"/>
      <c r="I780" s="474"/>
      <c r="J780" s="504">
        <f>SUM(J778:J779)</f>
        <v>48611.859999999986</v>
      </c>
    </row>
    <row r="781" spans="1:10" hidden="1" x14ac:dyDescent="0.2">
      <c r="A781" s="521"/>
      <c r="B781" s="475"/>
      <c r="C781" s="507"/>
      <c r="D781" s="458" t="s">
        <v>246</v>
      </c>
      <c r="H781" s="474"/>
      <c r="I781" s="474"/>
      <c r="J781" s="474">
        <f>ROUND(J780/12.5,2)</f>
        <v>3888.95</v>
      </c>
    </row>
    <row r="782" spans="1:10" hidden="1" x14ac:dyDescent="0.2">
      <c r="A782" s="521"/>
      <c r="D782" s="458" t="s">
        <v>186</v>
      </c>
      <c r="H782" s="474"/>
      <c r="I782" s="474"/>
      <c r="J782" s="486">
        <f>ROUND(J781,0)</f>
        <v>3889</v>
      </c>
    </row>
    <row r="783" spans="1:10" hidden="1" x14ac:dyDescent="0.2">
      <c r="A783" s="521"/>
      <c r="D783" s="458"/>
      <c r="H783" s="474"/>
      <c r="I783" s="474"/>
      <c r="J783" s="512" t="s">
        <v>25</v>
      </c>
    </row>
    <row r="784" spans="1:10" hidden="1" x14ac:dyDescent="0.2">
      <c r="A784" s="521"/>
      <c r="D784" s="615" t="s">
        <v>9</v>
      </c>
    </row>
    <row r="785" spans="1:11" hidden="1" x14ac:dyDescent="0.2">
      <c r="A785" s="521"/>
      <c r="B785" s="528" t="s">
        <v>188</v>
      </c>
      <c r="C785" s="589" t="s">
        <v>247</v>
      </c>
    </row>
    <row r="786" spans="1:11" hidden="1" x14ac:dyDescent="0.2">
      <c r="A786" s="521"/>
      <c r="B786" s="475">
        <v>0.18</v>
      </c>
      <c r="C786" s="507" t="s">
        <v>208</v>
      </c>
      <c r="D786" s="458" t="s">
        <v>248</v>
      </c>
      <c r="H786" s="472">
        <f>Sheet1!$G$48</f>
        <v>730</v>
      </c>
      <c r="I786" s="474" t="s">
        <v>196</v>
      </c>
      <c r="J786" s="474">
        <f>ROUND(B786*H786,2)</f>
        <v>131.4</v>
      </c>
      <c r="K786" s="458"/>
    </row>
    <row r="787" spans="1:11" hidden="1" x14ac:dyDescent="0.2">
      <c r="A787" s="521"/>
      <c r="B787" s="475">
        <v>0.5</v>
      </c>
      <c r="C787" s="507" t="s">
        <v>208</v>
      </c>
      <c r="D787" s="458" t="s">
        <v>199</v>
      </c>
      <c r="H787" s="472">
        <f>Sheet1!$G$49</f>
        <v>763</v>
      </c>
      <c r="I787" s="474" t="s">
        <v>196</v>
      </c>
      <c r="J787" s="474">
        <f>ROUND(B787*H787,2)</f>
        <v>381.5</v>
      </c>
    </row>
    <row r="788" spans="1:11" hidden="1" x14ac:dyDescent="0.2">
      <c r="A788" s="521"/>
      <c r="B788" s="475">
        <v>4</v>
      </c>
      <c r="C788" s="507" t="s">
        <v>208</v>
      </c>
      <c r="D788" s="458" t="s">
        <v>249</v>
      </c>
      <c r="H788" s="472">
        <f>Sheet1!$G$50</f>
        <v>680</v>
      </c>
      <c r="I788" s="474" t="s">
        <v>196</v>
      </c>
      <c r="J788" s="474">
        <f>ROUND(B788*H788,2)</f>
        <v>2720</v>
      </c>
    </row>
    <row r="789" spans="1:11" hidden="1" x14ac:dyDescent="0.2">
      <c r="A789" s="521"/>
      <c r="B789" s="475">
        <f>J2</f>
        <v>0</v>
      </c>
      <c r="C789" s="461" t="s">
        <v>43</v>
      </c>
      <c r="D789" s="471" t="s">
        <v>694</v>
      </c>
      <c r="F789" s="471"/>
      <c r="G789" s="471"/>
      <c r="H789" s="472">
        <f>SUM(J786:J788)</f>
        <v>3232.9</v>
      </c>
      <c r="I789" s="473"/>
      <c r="J789" s="474">
        <f>ROUND(H789*B789/100,2)</f>
        <v>0</v>
      </c>
    </row>
    <row r="790" spans="1:11" hidden="1" x14ac:dyDescent="0.2">
      <c r="A790" s="521"/>
      <c r="B790" s="475"/>
      <c r="D790" s="458" t="s">
        <v>44</v>
      </c>
      <c r="H790" s="474"/>
      <c r="I790" s="474"/>
      <c r="J790" s="476">
        <f>SUM(J786:J789)</f>
        <v>3232.9</v>
      </c>
    </row>
    <row r="791" spans="1:11" hidden="1" x14ac:dyDescent="0.2">
      <c r="A791" s="521"/>
      <c r="B791" s="528" t="s">
        <v>189</v>
      </c>
      <c r="C791" s="589" t="s">
        <v>193</v>
      </c>
      <c r="H791" s="474"/>
      <c r="I791" s="474"/>
      <c r="J791" s="474"/>
    </row>
    <row r="792" spans="1:11" hidden="1" x14ac:dyDescent="0.2">
      <c r="A792" s="521"/>
      <c r="B792" s="475">
        <v>12.5</v>
      </c>
      <c r="C792" s="507" t="s">
        <v>26</v>
      </c>
      <c r="D792" s="458" t="s">
        <v>10</v>
      </c>
      <c r="H792" s="474">
        <f>RMR!J39</f>
        <v>5350.63</v>
      </c>
      <c r="I792" s="474" t="s">
        <v>26</v>
      </c>
      <c r="J792" s="474">
        <f>ROUND(B792*H792,2)</f>
        <v>66882.880000000005</v>
      </c>
    </row>
    <row r="793" spans="1:11" hidden="1" x14ac:dyDescent="0.2">
      <c r="A793" s="521"/>
      <c r="B793" s="475"/>
      <c r="C793" s="470"/>
      <c r="D793" s="458" t="s">
        <v>44</v>
      </c>
      <c r="H793" s="474"/>
      <c r="I793" s="474"/>
      <c r="J793" s="476">
        <f>SUM(J792:J792)</f>
        <v>66882.880000000005</v>
      </c>
    </row>
    <row r="794" spans="1:11" hidden="1" x14ac:dyDescent="0.2">
      <c r="B794" s="468" t="s">
        <v>178</v>
      </c>
      <c r="C794" s="467" t="s">
        <v>632</v>
      </c>
      <c r="F794" s="471"/>
      <c r="G794" s="471"/>
      <c r="H794" s="471"/>
      <c r="I794" s="471"/>
      <c r="J794" s="481"/>
    </row>
    <row r="795" spans="1:11" hidden="1" x14ac:dyDescent="0.2">
      <c r="B795" s="503">
        <v>4.6150000000000002</v>
      </c>
      <c r="C795" s="470" t="s">
        <v>43</v>
      </c>
      <c r="D795" s="458" t="s">
        <v>429</v>
      </c>
      <c r="F795" s="471"/>
      <c r="G795" s="471"/>
      <c r="H795" s="471"/>
      <c r="I795" s="471"/>
      <c r="J795" s="480">
        <f>ROUND((J790+J793)*B795/100,2)</f>
        <v>3235.84</v>
      </c>
    </row>
    <row r="796" spans="1:11" hidden="1" x14ac:dyDescent="0.2">
      <c r="B796" s="468" t="s">
        <v>49</v>
      </c>
      <c r="C796" s="467" t="s">
        <v>219</v>
      </c>
      <c r="F796" s="471"/>
      <c r="G796" s="471"/>
      <c r="H796" s="471"/>
      <c r="I796" s="471"/>
      <c r="J796" s="481">
        <f>J790+J793+J795</f>
        <v>73351.62</v>
      </c>
    </row>
    <row r="797" spans="1:11" hidden="1" x14ac:dyDescent="0.2">
      <c r="B797" s="468" t="s">
        <v>316</v>
      </c>
      <c r="C797" s="467" t="s">
        <v>220</v>
      </c>
      <c r="F797" s="471"/>
      <c r="G797" s="471"/>
      <c r="H797" s="471"/>
      <c r="I797" s="471"/>
      <c r="J797" s="483">
        <f>J796*10/100</f>
        <v>7335.1619999999994</v>
      </c>
    </row>
    <row r="798" spans="1:11" hidden="1" x14ac:dyDescent="0.2">
      <c r="A798" s="521"/>
      <c r="B798" s="475"/>
      <c r="C798" s="507"/>
      <c r="D798" s="589" t="s">
        <v>222</v>
      </c>
      <c r="H798" s="474"/>
      <c r="I798" s="474"/>
      <c r="J798" s="504">
        <f>SUM(J796:J797)</f>
        <v>80686.781999999992</v>
      </c>
    </row>
    <row r="799" spans="1:11" hidden="1" x14ac:dyDescent="0.2">
      <c r="A799" s="521"/>
      <c r="B799" s="475"/>
      <c r="C799" s="507"/>
      <c r="D799" s="458" t="s">
        <v>246</v>
      </c>
      <c r="H799" s="474"/>
      <c r="I799" s="474"/>
      <c r="J799" s="474">
        <f>ROUND(J798/12.5,2)</f>
        <v>6454.94</v>
      </c>
    </row>
    <row r="800" spans="1:11" hidden="1" x14ac:dyDescent="0.2">
      <c r="A800" s="521"/>
      <c r="D800" s="458" t="s">
        <v>186</v>
      </c>
      <c r="H800" s="474"/>
      <c r="I800" s="474"/>
      <c r="J800" s="486">
        <f>ROUND(J799,0)</f>
        <v>6455</v>
      </c>
    </row>
    <row r="801" spans="1:11" hidden="1" x14ac:dyDescent="0.2">
      <c r="A801" s="521"/>
      <c r="D801" s="458"/>
      <c r="H801" s="474"/>
      <c r="I801" s="474"/>
      <c r="J801" s="512" t="s">
        <v>25</v>
      </c>
    </row>
    <row r="802" spans="1:11" hidden="1" x14ac:dyDescent="0.2">
      <c r="A802" s="521"/>
      <c r="D802" s="615" t="s">
        <v>637</v>
      </c>
    </row>
    <row r="803" spans="1:11" hidden="1" x14ac:dyDescent="0.2">
      <c r="A803" s="521"/>
      <c r="B803" s="528" t="s">
        <v>188</v>
      </c>
      <c r="C803" s="589" t="s">
        <v>247</v>
      </c>
    </row>
    <row r="804" spans="1:11" hidden="1" x14ac:dyDescent="0.2">
      <c r="A804" s="521"/>
      <c r="B804" s="475">
        <v>0.18</v>
      </c>
      <c r="C804" s="507" t="s">
        <v>208</v>
      </c>
      <c r="D804" s="458" t="s">
        <v>248</v>
      </c>
      <c r="H804" s="472">
        <f>Sheet1!$G$48</f>
        <v>730</v>
      </c>
      <c r="I804" s="474" t="s">
        <v>196</v>
      </c>
      <c r="J804" s="474">
        <f>ROUND(B804*H804,2)</f>
        <v>131.4</v>
      </c>
      <c r="K804" s="458"/>
    </row>
    <row r="805" spans="1:11" hidden="1" x14ac:dyDescent="0.2">
      <c r="A805" s="521"/>
      <c r="B805" s="475">
        <v>0.5</v>
      </c>
      <c r="C805" s="507" t="s">
        <v>208</v>
      </c>
      <c r="D805" s="458" t="s">
        <v>199</v>
      </c>
      <c r="H805" s="472">
        <f>Sheet1!$G$49</f>
        <v>763</v>
      </c>
      <c r="I805" s="474" t="s">
        <v>196</v>
      </c>
      <c r="J805" s="474">
        <f>ROUND(B805*H805,2)</f>
        <v>381.5</v>
      </c>
    </row>
    <row r="806" spans="1:11" hidden="1" x14ac:dyDescent="0.2">
      <c r="A806" s="521"/>
      <c r="B806" s="475">
        <v>4</v>
      </c>
      <c r="C806" s="507" t="s">
        <v>208</v>
      </c>
      <c r="D806" s="458" t="s">
        <v>249</v>
      </c>
      <c r="H806" s="472">
        <f>Sheet1!$G$50</f>
        <v>680</v>
      </c>
      <c r="I806" s="474" t="s">
        <v>196</v>
      </c>
      <c r="J806" s="474">
        <f>ROUND(B806*H806,2)</f>
        <v>2720</v>
      </c>
    </row>
    <row r="807" spans="1:11" hidden="1" x14ac:dyDescent="0.2">
      <c r="A807" s="521"/>
      <c r="B807" s="475">
        <f>J2</f>
        <v>0</v>
      </c>
      <c r="C807" s="461" t="s">
        <v>43</v>
      </c>
      <c r="D807" s="471" t="s">
        <v>694</v>
      </c>
      <c r="F807" s="471"/>
      <c r="G807" s="471"/>
      <c r="H807" s="472">
        <f>SUM(J804:J806)</f>
        <v>3232.9</v>
      </c>
      <c r="I807" s="473"/>
      <c r="J807" s="474">
        <f>ROUND(H807*B807/100,2)</f>
        <v>0</v>
      </c>
    </row>
    <row r="808" spans="1:11" hidden="1" x14ac:dyDescent="0.2">
      <c r="A808" s="521"/>
      <c r="B808" s="475"/>
      <c r="D808" s="458" t="s">
        <v>44</v>
      </c>
      <c r="H808" s="474"/>
      <c r="I808" s="474"/>
      <c r="J808" s="476">
        <f>SUM(J804:J807)</f>
        <v>3232.9</v>
      </c>
    </row>
    <row r="809" spans="1:11" hidden="1" x14ac:dyDescent="0.2">
      <c r="A809" s="521"/>
      <c r="B809" s="528" t="s">
        <v>189</v>
      </c>
      <c r="C809" s="589" t="s">
        <v>193</v>
      </c>
      <c r="H809" s="474"/>
      <c r="I809" s="474"/>
      <c r="J809" s="474"/>
    </row>
    <row r="810" spans="1:11" hidden="1" x14ac:dyDescent="0.2">
      <c r="A810" s="521"/>
      <c r="B810" s="475">
        <v>12.5</v>
      </c>
      <c r="C810" s="507" t="s">
        <v>26</v>
      </c>
      <c r="D810" s="458" t="s">
        <v>638</v>
      </c>
      <c r="H810" s="474">
        <f>RMR!J40</f>
        <v>6914.74</v>
      </c>
      <c r="I810" s="474" t="s">
        <v>26</v>
      </c>
      <c r="J810" s="474">
        <f>ROUND(B810*H810,2)</f>
        <v>86434.25</v>
      </c>
    </row>
    <row r="811" spans="1:11" hidden="1" x14ac:dyDescent="0.2">
      <c r="A811" s="521"/>
      <c r="B811" s="475"/>
      <c r="C811" s="470"/>
      <c r="D811" s="458" t="s">
        <v>44</v>
      </c>
      <c r="H811" s="474"/>
      <c r="I811" s="474"/>
      <c r="J811" s="476">
        <f>SUM(J810:J810)</f>
        <v>86434.25</v>
      </c>
    </row>
    <row r="812" spans="1:11" hidden="1" x14ac:dyDescent="0.2">
      <c r="B812" s="468" t="s">
        <v>178</v>
      </c>
      <c r="C812" s="467" t="s">
        <v>632</v>
      </c>
      <c r="F812" s="471"/>
      <c r="G812" s="471"/>
      <c r="H812" s="471"/>
      <c r="I812" s="471"/>
      <c r="J812" s="481"/>
    </row>
    <row r="813" spans="1:11" hidden="1" x14ac:dyDescent="0.2">
      <c r="B813" s="503">
        <v>4.6150000000000002</v>
      </c>
      <c r="C813" s="470" t="s">
        <v>43</v>
      </c>
      <c r="D813" s="458" t="s">
        <v>429</v>
      </c>
      <c r="F813" s="471"/>
      <c r="G813" s="471"/>
      <c r="H813" s="471"/>
      <c r="I813" s="471"/>
      <c r="J813" s="480">
        <f>ROUND((J808+J811)*B813/100,2)</f>
        <v>4138.1400000000003</v>
      </c>
    </row>
    <row r="814" spans="1:11" hidden="1" x14ac:dyDescent="0.2">
      <c r="B814" s="468" t="s">
        <v>49</v>
      </c>
      <c r="C814" s="467" t="s">
        <v>219</v>
      </c>
      <c r="F814" s="471"/>
      <c r="G814" s="471"/>
      <c r="H814" s="471"/>
      <c r="I814" s="471"/>
      <c r="J814" s="481">
        <f>J808+J811+J813</f>
        <v>93805.29</v>
      </c>
    </row>
    <row r="815" spans="1:11" hidden="1" x14ac:dyDescent="0.2">
      <c r="B815" s="468" t="s">
        <v>316</v>
      </c>
      <c r="C815" s="467" t="s">
        <v>220</v>
      </c>
      <c r="F815" s="471"/>
      <c r="G815" s="471"/>
      <c r="H815" s="471"/>
      <c r="I815" s="471"/>
      <c r="J815" s="483">
        <f>J814*10/100</f>
        <v>9380.5289999999986</v>
      </c>
    </row>
    <row r="816" spans="1:11" hidden="1" x14ac:dyDescent="0.2">
      <c r="A816" s="521"/>
      <c r="B816" s="475"/>
      <c r="C816" s="507"/>
      <c r="D816" s="589" t="s">
        <v>222</v>
      </c>
      <c r="H816" s="474"/>
      <c r="I816" s="474"/>
      <c r="J816" s="504">
        <f>SUM(J814:J815)</f>
        <v>103185.81899999999</v>
      </c>
    </row>
    <row r="817" spans="1:12" hidden="1" x14ac:dyDescent="0.2">
      <c r="A817" s="521"/>
      <c r="B817" s="475"/>
      <c r="C817" s="507"/>
      <c r="D817" s="458" t="s">
        <v>246</v>
      </c>
      <c r="H817" s="474"/>
      <c r="I817" s="474"/>
      <c r="J817" s="474">
        <f>ROUND(J816/12.5,2)</f>
        <v>8254.8700000000008</v>
      </c>
    </row>
    <row r="818" spans="1:12" hidden="1" x14ac:dyDescent="0.2">
      <c r="A818" s="521"/>
      <c r="D818" s="458" t="s">
        <v>186</v>
      </c>
      <c r="H818" s="474"/>
      <c r="I818" s="474"/>
      <c r="J818" s="486">
        <f>ROUND(J817,0)</f>
        <v>8255</v>
      </c>
    </row>
    <row r="819" spans="1:12" hidden="1" x14ac:dyDescent="0.2">
      <c r="A819" s="521"/>
      <c r="D819" s="458"/>
      <c r="H819" s="474"/>
      <c r="I819" s="474"/>
      <c r="J819" s="512" t="s">
        <v>25</v>
      </c>
    </row>
    <row r="820" spans="1:12" x14ac:dyDescent="0.2">
      <c r="A820" s="521"/>
      <c r="D820" s="615" t="s">
        <v>463</v>
      </c>
      <c r="L820" s="449">
        <v>600</v>
      </c>
    </row>
    <row r="821" spans="1:12" x14ac:dyDescent="0.2">
      <c r="A821" s="521"/>
      <c r="B821" s="528" t="s">
        <v>188</v>
      </c>
      <c r="C821" s="589" t="s">
        <v>247</v>
      </c>
    </row>
    <row r="822" spans="1:12" x14ac:dyDescent="0.2">
      <c r="A822" s="521"/>
      <c r="B822" s="475">
        <v>0.18</v>
      </c>
      <c r="C822" s="507" t="s">
        <v>208</v>
      </c>
      <c r="D822" s="458" t="s">
        <v>248</v>
      </c>
      <c r="H822" s="472">
        <f>Sheet1!$G$48</f>
        <v>730</v>
      </c>
      <c r="I822" s="451" t="s">
        <v>174</v>
      </c>
      <c r="J822" s="474">
        <f>ROUND(B822*H822,2)</f>
        <v>131.4</v>
      </c>
      <c r="K822" s="458"/>
    </row>
    <row r="823" spans="1:12" x14ac:dyDescent="0.2">
      <c r="A823" s="521"/>
      <c r="B823" s="475">
        <v>0.5</v>
      </c>
      <c r="C823" s="507" t="s">
        <v>208</v>
      </c>
      <c r="D823" s="458" t="s">
        <v>199</v>
      </c>
      <c r="H823" s="472">
        <f>Sheet1!$G$49</f>
        <v>763</v>
      </c>
      <c r="I823" s="451" t="s">
        <v>174</v>
      </c>
      <c r="J823" s="474">
        <f>ROUND(B823*H823,2)</f>
        <v>381.5</v>
      </c>
    </row>
    <row r="824" spans="1:12" x14ac:dyDescent="0.2">
      <c r="A824" s="521"/>
      <c r="B824" s="475">
        <v>4</v>
      </c>
      <c r="C824" s="507" t="s">
        <v>208</v>
      </c>
      <c r="D824" s="458" t="s">
        <v>249</v>
      </c>
      <c r="H824" s="472">
        <f>Sheet1!$G$50</f>
        <v>680</v>
      </c>
      <c r="I824" s="451" t="s">
        <v>174</v>
      </c>
      <c r="J824" s="474">
        <f>ROUND(B824*H824,2)</f>
        <v>2720</v>
      </c>
    </row>
    <row r="825" spans="1:12" x14ac:dyDescent="0.2">
      <c r="A825" s="521"/>
      <c r="B825" s="475">
        <v>0</v>
      </c>
      <c r="C825" s="461" t="s">
        <v>43</v>
      </c>
      <c r="D825" s="471" t="s">
        <v>694</v>
      </c>
      <c r="F825" s="471"/>
      <c r="G825" s="471"/>
      <c r="H825" s="472">
        <f>SUM(J822:J824)</f>
        <v>3232.9</v>
      </c>
      <c r="I825" s="473"/>
      <c r="J825" s="474">
        <f>ROUND(H825*B825/100,2)</f>
        <v>0</v>
      </c>
    </row>
    <row r="826" spans="1:12" x14ac:dyDescent="0.2">
      <c r="A826" s="521"/>
      <c r="B826" s="475"/>
      <c r="D826" s="458" t="s">
        <v>44</v>
      </c>
      <c r="H826" s="474"/>
      <c r="I826" s="474"/>
      <c r="J826" s="476">
        <f>SUM(J822:J825)</f>
        <v>3232.9</v>
      </c>
    </row>
    <row r="827" spans="1:12" x14ac:dyDescent="0.2">
      <c r="A827" s="521"/>
      <c r="B827" s="528" t="s">
        <v>189</v>
      </c>
      <c r="C827" s="589" t="s">
        <v>193</v>
      </c>
      <c r="H827" s="474"/>
      <c r="I827" s="474"/>
      <c r="J827" s="474"/>
    </row>
    <row r="828" spans="1:12" x14ac:dyDescent="0.2">
      <c r="A828" s="521"/>
      <c r="B828" s="475">
        <v>12.5</v>
      </c>
      <c r="C828" s="507" t="s">
        <v>26</v>
      </c>
      <c r="D828" s="458" t="s">
        <v>11</v>
      </c>
      <c r="H828" s="481">
        <f>RMR!J41</f>
        <v>9191.0300000000007</v>
      </c>
      <c r="I828" s="474" t="s">
        <v>26</v>
      </c>
      <c r="J828" s="474">
        <f>ROUND(B828*H828,2)</f>
        <v>114887.88</v>
      </c>
    </row>
    <row r="829" spans="1:12" x14ac:dyDescent="0.2">
      <c r="A829" s="521"/>
      <c r="B829" s="475"/>
      <c r="C829" s="470"/>
      <c r="D829" s="458" t="s">
        <v>44</v>
      </c>
      <c r="H829" s="474"/>
      <c r="I829" s="474"/>
      <c r="J829" s="476">
        <f>SUM(J828:J828)</f>
        <v>114887.88</v>
      </c>
    </row>
    <row r="830" spans="1:12" x14ac:dyDescent="0.2">
      <c r="B830" s="468" t="s">
        <v>178</v>
      </c>
      <c r="C830" s="467" t="s">
        <v>632</v>
      </c>
      <c r="F830" s="471"/>
      <c r="G830" s="471"/>
      <c r="H830" s="471"/>
      <c r="I830" s="471"/>
      <c r="J830" s="481"/>
    </row>
    <row r="831" spans="1:12" x14ac:dyDescent="0.2">
      <c r="B831" s="469">
        <v>4.6150000000000002</v>
      </c>
      <c r="C831" s="470" t="s">
        <v>43</v>
      </c>
      <c r="D831" s="458" t="s">
        <v>429</v>
      </c>
      <c r="F831" s="471"/>
      <c r="G831" s="471"/>
      <c r="H831" s="471"/>
      <c r="I831" s="471"/>
      <c r="J831" s="480">
        <f>ROUND((J826+J829)*B831/100,2)</f>
        <v>5451.27</v>
      </c>
    </row>
    <row r="832" spans="1:12" x14ac:dyDescent="0.2">
      <c r="B832" s="468" t="s">
        <v>49</v>
      </c>
      <c r="C832" s="467" t="s">
        <v>219</v>
      </c>
      <c r="F832" s="471"/>
      <c r="G832" s="471"/>
      <c r="H832" s="471"/>
      <c r="I832" s="471"/>
      <c r="J832" s="481">
        <f>J826+J829+J831</f>
        <v>123572.05</v>
      </c>
    </row>
    <row r="833" spans="1:12" x14ac:dyDescent="0.2">
      <c r="B833" s="468" t="s">
        <v>316</v>
      </c>
      <c r="C833" s="467" t="s">
        <v>220</v>
      </c>
      <c r="F833" s="471"/>
      <c r="G833" s="471"/>
      <c r="H833" s="471"/>
      <c r="I833" s="471"/>
      <c r="J833" s="483">
        <f>J832*10/100</f>
        <v>12357.205</v>
      </c>
    </row>
    <row r="834" spans="1:12" x14ac:dyDescent="0.2">
      <c r="A834" s="521"/>
      <c r="B834" s="475"/>
      <c r="C834" s="507"/>
      <c r="D834" s="589" t="s">
        <v>222</v>
      </c>
      <c r="H834" s="474"/>
      <c r="I834" s="474"/>
      <c r="J834" s="504">
        <f>SUM(J832:J833)</f>
        <v>135929.255</v>
      </c>
    </row>
    <row r="835" spans="1:12" x14ac:dyDescent="0.2">
      <c r="A835" s="521"/>
      <c r="B835" s="475"/>
      <c r="C835" s="507"/>
      <c r="D835" s="458" t="s">
        <v>246</v>
      </c>
      <c r="H835" s="474"/>
      <c r="I835" s="474"/>
      <c r="J835" s="474">
        <f>ROUND(J834/12.5,2)</f>
        <v>10874.34</v>
      </c>
    </row>
    <row r="836" spans="1:12" x14ac:dyDescent="0.2">
      <c r="A836" s="521"/>
      <c r="D836" s="458" t="s">
        <v>186</v>
      </c>
      <c r="H836" s="474"/>
      <c r="I836" s="474"/>
      <c r="J836" s="486">
        <f>ROUND(J835,0)</f>
        <v>10874</v>
      </c>
    </row>
    <row r="837" spans="1:12" ht="11.25" customHeight="1" x14ac:dyDescent="0.2">
      <c r="A837" s="521"/>
      <c r="D837" s="458"/>
      <c r="H837" s="474"/>
      <c r="I837" s="474"/>
      <c r="J837" s="512" t="s">
        <v>25</v>
      </c>
    </row>
    <row r="838" spans="1:12" hidden="1" x14ac:dyDescent="0.2">
      <c r="A838" s="521"/>
      <c r="D838" s="615" t="s">
        <v>639</v>
      </c>
      <c r="L838" s="449">
        <v>600</v>
      </c>
    </row>
    <row r="839" spans="1:12" hidden="1" x14ac:dyDescent="0.2">
      <c r="A839" s="521"/>
      <c r="B839" s="528" t="s">
        <v>188</v>
      </c>
      <c r="C839" s="589" t="s">
        <v>247</v>
      </c>
    </row>
    <row r="840" spans="1:12" hidden="1" x14ac:dyDescent="0.2">
      <c r="A840" s="521"/>
      <c r="B840" s="475">
        <v>0.28000000000000003</v>
      </c>
      <c r="C840" s="507" t="s">
        <v>208</v>
      </c>
      <c r="D840" s="458" t="s">
        <v>248</v>
      </c>
      <c r="H840" s="472">
        <f>Sheet1!$G$48</f>
        <v>730</v>
      </c>
      <c r="I840" s="451" t="s">
        <v>174</v>
      </c>
      <c r="J840" s="474">
        <f>ROUND(B840*H840,2)</f>
        <v>204.4</v>
      </c>
      <c r="K840" s="458"/>
    </row>
    <row r="841" spans="1:12" hidden="1" x14ac:dyDescent="0.2">
      <c r="A841" s="521"/>
      <c r="B841" s="475">
        <v>1</v>
      </c>
      <c r="C841" s="507" t="s">
        <v>208</v>
      </c>
      <c r="D841" s="458" t="s">
        <v>199</v>
      </c>
      <c r="H841" s="472">
        <f>Sheet1!$G$49</f>
        <v>763</v>
      </c>
      <c r="I841" s="451" t="s">
        <v>174</v>
      </c>
      <c r="J841" s="474">
        <f>ROUND(B841*H841,2)</f>
        <v>763</v>
      </c>
    </row>
    <row r="842" spans="1:12" hidden="1" x14ac:dyDescent="0.2">
      <c r="A842" s="521"/>
      <c r="B842" s="475">
        <v>6</v>
      </c>
      <c r="C842" s="507" t="s">
        <v>208</v>
      </c>
      <c r="D842" s="458" t="s">
        <v>249</v>
      </c>
      <c r="H842" s="472">
        <f>Sheet1!$G$50</f>
        <v>680</v>
      </c>
      <c r="I842" s="451" t="s">
        <v>174</v>
      </c>
      <c r="J842" s="474">
        <f>ROUND(B842*H842,2)</f>
        <v>4080</v>
      </c>
      <c r="L842" s="449">
        <f>1584+137</f>
        <v>1721</v>
      </c>
    </row>
    <row r="843" spans="1:12" hidden="1" x14ac:dyDescent="0.2">
      <c r="A843" s="521"/>
      <c r="B843" s="475">
        <f>J2</f>
        <v>0</v>
      </c>
      <c r="C843" s="461" t="s">
        <v>43</v>
      </c>
      <c r="D843" s="471" t="s">
        <v>694</v>
      </c>
      <c r="F843" s="471"/>
      <c r="G843" s="471"/>
      <c r="H843" s="472">
        <f>SUM(J840:J842)</f>
        <v>5047.3999999999996</v>
      </c>
      <c r="I843" s="473"/>
      <c r="J843" s="474">
        <f>ROUND(H843*B843/100,2)</f>
        <v>0</v>
      </c>
    </row>
    <row r="844" spans="1:12" hidden="1" x14ac:dyDescent="0.2">
      <c r="A844" s="521"/>
      <c r="B844" s="475"/>
      <c r="D844" s="458" t="s">
        <v>44</v>
      </c>
      <c r="H844" s="474"/>
      <c r="I844" s="474"/>
      <c r="J844" s="476">
        <f>SUM(J840:J843)</f>
        <v>5047.3999999999996</v>
      </c>
    </row>
    <row r="845" spans="1:12" hidden="1" x14ac:dyDescent="0.2">
      <c r="A845" s="521"/>
      <c r="B845" s="528" t="s">
        <v>189</v>
      </c>
      <c r="C845" s="589" t="s">
        <v>193</v>
      </c>
      <c r="H845" s="474"/>
      <c r="I845" s="474"/>
      <c r="J845" s="474"/>
    </row>
    <row r="846" spans="1:12" hidden="1" x14ac:dyDescent="0.2">
      <c r="A846" s="521"/>
      <c r="B846" s="475">
        <v>12.5</v>
      </c>
      <c r="C846" s="507" t="s">
        <v>26</v>
      </c>
      <c r="D846" s="458" t="s">
        <v>640</v>
      </c>
      <c r="H846" s="481">
        <f>RMR!J42</f>
        <v>12260.58</v>
      </c>
      <c r="I846" s="474" t="s">
        <v>26</v>
      </c>
      <c r="J846" s="474">
        <f>ROUND(B846*H846,2)</f>
        <v>153257.25</v>
      </c>
    </row>
    <row r="847" spans="1:12" hidden="1" x14ac:dyDescent="0.2">
      <c r="A847" s="521"/>
      <c r="B847" s="475"/>
      <c r="C847" s="470"/>
      <c r="D847" s="458" t="s">
        <v>44</v>
      </c>
      <c r="H847" s="474"/>
      <c r="I847" s="474"/>
      <c r="J847" s="476">
        <f>SUM(J846:J846)</f>
        <v>153257.25</v>
      </c>
    </row>
    <row r="848" spans="1:12" hidden="1" x14ac:dyDescent="0.2">
      <c r="B848" s="468" t="s">
        <v>178</v>
      </c>
      <c r="C848" s="467" t="s">
        <v>632</v>
      </c>
      <c r="F848" s="471"/>
      <c r="G848" s="471"/>
      <c r="H848" s="471"/>
      <c r="I848" s="471"/>
      <c r="J848" s="481"/>
    </row>
    <row r="849" spans="1:10" hidden="1" x14ac:dyDescent="0.2">
      <c r="B849" s="469">
        <v>4.6150000000000002</v>
      </c>
      <c r="C849" s="470" t="s">
        <v>43</v>
      </c>
      <c r="D849" s="458" t="s">
        <v>429</v>
      </c>
      <c r="F849" s="471"/>
      <c r="G849" s="471"/>
      <c r="H849" s="471"/>
      <c r="I849" s="471"/>
      <c r="J849" s="480">
        <f>ROUND((J844+J847)*B849/100,2)</f>
        <v>7305.76</v>
      </c>
    </row>
    <row r="850" spans="1:10" hidden="1" x14ac:dyDescent="0.2">
      <c r="B850" s="468" t="s">
        <v>49</v>
      </c>
      <c r="C850" s="467" t="s">
        <v>219</v>
      </c>
      <c r="F850" s="471"/>
      <c r="G850" s="471"/>
      <c r="H850" s="471"/>
      <c r="I850" s="471"/>
      <c r="J850" s="481">
        <f>J844+J847+J849</f>
        <v>165610.41</v>
      </c>
    </row>
    <row r="851" spans="1:10" hidden="1" x14ac:dyDescent="0.2">
      <c r="B851" s="468" t="s">
        <v>316</v>
      </c>
      <c r="C851" s="467" t="s">
        <v>220</v>
      </c>
      <c r="F851" s="471"/>
      <c r="G851" s="471"/>
      <c r="H851" s="471"/>
      <c r="I851" s="471"/>
      <c r="J851" s="483">
        <f>J850*10/100</f>
        <v>16561.041000000001</v>
      </c>
    </row>
    <row r="852" spans="1:10" hidden="1" x14ac:dyDescent="0.2">
      <c r="A852" s="521"/>
      <c r="B852" s="475"/>
      <c r="C852" s="507"/>
      <c r="D852" s="589" t="s">
        <v>222</v>
      </c>
      <c r="H852" s="474"/>
      <c r="I852" s="474"/>
      <c r="J852" s="504">
        <f>SUM(J850:J851)</f>
        <v>182171.451</v>
      </c>
    </row>
    <row r="853" spans="1:10" hidden="1" x14ac:dyDescent="0.2">
      <c r="A853" s="521"/>
      <c r="B853" s="475"/>
      <c r="C853" s="507"/>
      <c r="D853" s="458" t="s">
        <v>246</v>
      </c>
      <c r="H853" s="474"/>
      <c r="I853" s="474"/>
      <c r="J853" s="474">
        <f>ROUND(J852/12.5,2)</f>
        <v>14573.72</v>
      </c>
    </row>
    <row r="854" spans="1:10" hidden="1" x14ac:dyDescent="0.2">
      <c r="A854" s="521"/>
      <c r="D854" s="458" t="s">
        <v>186</v>
      </c>
      <c r="H854" s="474"/>
      <c r="I854" s="474"/>
      <c r="J854" s="486">
        <f>ROUND(J853,0)</f>
        <v>14574</v>
      </c>
    </row>
    <row r="855" spans="1:10" ht="11.25" hidden="1" customHeight="1" x14ac:dyDescent="0.2">
      <c r="A855" s="521"/>
      <c r="D855" s="458"/>
      <c r="H855" s="474"/>
      <c r="I855" s="474"/>
      <c r="J855" s="512" t="s">
        <v>25</v>
      </c>
    </row>
    <row r="856" spans="1:10" ht="46.5" customHeight="1" x14ac:dyDescent="0.2">
      <c r="B856" s="803" t="s">
        <v>786</v>
      </c>
      <c r="C856" s="803"/>
      <c r="D856" s="803"/>
      <c r="E856" s="803"/>
      <c r="F856" s="803"/>
      <c r="G856" s="803"/>
      <c r="H856" s="803"/>
      <c r="I856" s="803"/>
      <c r="J856" s="803"/>
    </row>
    <row r="857" spans="1:10" ht="15" customHeight="1" x14ac:dyDescent="0.2">
      <c r="A857" s="521"/>
      <c r="D857" s="458" t="s">
        <v>187</v>
      </c>
      <c r="F857" s="467" t="s">
        <v>64</v>
      </c>
    </row>
    <row r="858" spans="1:10" ht="15" customHeight="1" x14ac:dyDescent="0.2">
      <c r="A858" s="521"/>
      <c r="D858" s="458" t="s">
        <v>296</v>
      </c>
    </row>
    <row r="859" spans="1:10" ht="15" customHeight="1" x14ac:dyDescent="0.2">
      <c r="A859" s="521"/>
      <c r="B859" s="528" t="s">
        <v>188</v>
      </c>
      <c r="C859" s="589" t="s">
        <v>247</v>
      </c>
    </row>
    <row r="860" spans="1:10" ht="15" customHeight="1" x14ac:dyDescent="0.2">
      <c r="A860" s="521"/>
      <c r="B860" s="475">
        <v>0.28000000000000003</v>
      </c>
      <c r="C860" s="507" t="s">
        <v>208</v>
      </c>
      <c r="D860" s="458" t="s">
        <v>248</v>
      </c>
      <c r="H860" s="474">
        <f>Sheet1!G48</f>
        <v>730</v>
      </c>
      <c r="I860" s="451" t="s">
        <v>174</v>
      </c>
      <c r="J860" s="474">
        <f>ROUND(B860*H860,2)</f>
        <v>204.4</v>
      </c>
    </row>
    <row r="861" spans="1:10" ht="15" customHeight="1" x14ac:dyDescent="0.2">
      <c r="A861" s="521"/>
      <c r="B861" s="475">
        <v>7</v>
      </c>
      <c r="C861" s="507" t="s">
        <v>208</v>
      </c>
      <c r="D861" s="458" t="s">
        <v>249</v>
      </c>
      <c r="H861" s="474">
        <f>Sheet1!G50</f>
        <v>680</v>
      </c>
      <c r="I861" s="451" t="s">
        <v>174</v>
      </c>
      <c r="J861" s="474">
        <f>ROUND(B861*H861,2)</f>
        <v>4760</v>
      </c>
    </row>
    <row r="862" spans="1:10" ht="15" customHeight="1" x14ac:dyDescent="0.2">
      <c r="A862" s="521"/>
      <c r="B862" s="475">
        <f>J2</f>
        <v>0</v>
      </c>
      <c r="C862" s="461" t="s">
        <v>43</v>
      </c>
      <c r="D862" s="471" t="s">
        <v>694</v>
      </c>
      <c r="F862" s="471"/>
      <c r="G862" s="471"/>
      <c r="H862" s="472">
        <f>SUM(J860:J861)</f>
        <v>4964.3999999999996</v>
      </c>
      <c r="I862" s="473"/>
      <c r="J862" s="474">
        <f>ROUND(H862*B862/100,2)</f>
        <v>0</v>
      </c>
    </row>
    <row r="863" spans="1:10" ht="15" customHeight="1" x14ac:dyDescent="0.2">
      <c r="A863" s="521"/>
      <c r="B863" s="458"/>
      <c r="D863" s="458" t="s">
        <v>44</v>
      </c>
      <c r="H863" s="474"/>
      <c r="I863" s="451"/>
      <c r="J863" s="476">
        <f>SUM(J860:J862)</f>
        <v>4964.3999999999996</v>
      </c>
    </row>
    <row r="864" spans="1:10" ht="15" customHeight="1" x14ac:dyDescent="0.2">
      <c r="A864" s="521"/>
      <c r="B864" s="528" t="s">
        <v>189</v>
      </c>
      <c r="C864" s="589" t="s">
        <v>193</v>
      </c>
      <c r="H864" s="474"/>
      <c r="I864" s="474"/>
      <c r="J864" s="474"/>
    </row>
    <row r="865" spans="1:10" ht="15" customHeight="1" x14ac:dyDescent="0.2">
      <c r="A865" s="521"/>
      <c r="B865" s="475">
        <v>12</v>
      </c>
      <c r="C865" s="507" t="s">
        <v>184</v>
      </c>
      <c r="D865" s="458" t="s">
        <v>286</v>
      </c>
      <c r="H865" s="474">
        <f>RMR!J21</f>
        <v>952.5799999999997</v>
      </c>
      <c r="I865" s="474" t="s">
        <v>184</v>
      </c>
      <c r="J865" s="474">
        <f>ROUND(B865*H865,2)</f>
        <v>11430.96</v>
      </c>
    </row>
    <row r="866" spans="1:10" ht="15" customHeight="1" x14ac:dyDescent="0.2">
      <c r="A866" s="521"/>
      <c r="B866" s="458"/>
      <c r="D866" s="458" t="s">
        <v>44</v>
      </c>
      <c r="H866" s="474"/>
      <c r="I866" s="474"/>
      <c r="J866" s="476">
        <f>SUM(J865:J865)</f>
        <v>11430.96</v>
      </c>
    </row>
    <row r="867" spans="1:10" ht="15" customHeight="1" x14ac:dyDescent="0.2">
      <c r="A867" s="521"/>
      <c r="B867" s="528" t="s">
        <v>192</v>
      </c>
      <c r="C867" s="589" t="s">
        <v>252</v>
      </c>
      <c r="H867" s="474"/>
      <c r="I867" s="474"/>
      <c r="J867" s="474"/>
    </row>
    <row r="868" spans="1:10" ht="15" customHeight="1" x14ac:dyDescent="0.2">
      <c r="A868" s="521"/>
      <c r="B868" s="475">
        <v>2.5</v>
      </c>
      <c r="C868" s="507" t="s">
        <v>190</v>
      </c>
      <c r="D868" s="458" t="s">
        <v>298</v>
      </c>
      <c r="H868" s="474">
        <f>Sheet1!G80</f>
        <v>75</v>
      </c>
      <c r="I868" s="474" t="s">
        <v>190</v>
      </c>
      <c r="J868" s="474">
        <f>ROUND(B868*H868,2)</f>
        <v>187.5</v>
      </c>
    </row>
    <row r="869" spans="1:10" ht="15" customHeight="1" x14ac:dyDescent="0.2">
      <c r="A869" s="521"/>
      <c r="B869" s="475">
        <v>0.05</v>
      </c>
      <c r="C869" s="507" t="s">
        <v>190</v>
      </c>
      <c r="D869" s="458" t="s">
        <v>191</v>
      </c>
      <c r="H869" s="474">
        <f>Sheet1!G59</f>
        <v>872</v>
      </c>
      <c r="I869" s="474" t="s">
        <v>190</v>
      </c>
      <c r="J869" s="474">
        <f>ROUND(B869*H869,2)</f>
        <v>43.6</v>
      </c>
    </row>
    <row r="870" spans="1:10" ht="15" customHeight="1" x14ac:dyDescent="0.2">
      <c r="A870" s="521"/>
      <c r="B870" s="475"/>
      <c r="C870" s="507"/>
      <c r="D870" s="458" t="s">
        <v>44</v>
      </c>
      <c r="H870" s="474"/>
      <c r="I870" s="474"/>
      <c r="J870" s="476">
        <f>SUM(J868:J869)</f>
        <v>231.1</v>
      </c>
    </row>
    <row r="871" spans="1:10" ht="15" customHeight="1" x14ac:dyDescent="0.2">
      <c r="B871" s="468" t="s">
        <v>49</v>
      </c>
      <c r="C871" s="467" t="s">
        <v>632</v>
      </c>
      <c r="F871" s="471"/>
      <c r="G871" s="471"/>
      <c r="H871" s="471"/>
      <c r="I871" s="471"/>
      <c r="J871" s="481"/>
    </row>
    <row r="872" spans="1:10" ht="15" customHeight="1" x14ac:dyDescent="0.2">
      <c r="B872" s="503">
        <v>4.6150000000000002</v>
      </c>
      <c r="C872" s="470" t="s">
        <v>43</v>
      </c>
      <c r="D872" s="458" t="s">
        <v>430</v>
      </c>
      <c r="F872" s="471"/>
      <c r="G872" s="471"/>
      <c r="H872" s="471"/>
      <c r="I872" s="471"/>
      <c r="J872" s="480">
        <f>ROUND((J863+J866+J870)*B872/100,2)</f>
        <v>767.31</v>
      </c>
    </row>
    <row r="873" spans="1:10" ht="15" customHeight="1" x14ac:dyDescent="0.2">
      <c r="B873" s="468" t="s">
        <v>316</v>
      </c>
      <c r="C873" s="467" t="s">
        <v>319</v>
      </c>
      <c r="F873" s="471"/>
      <c r="G873" s="471"/>
      <c r="H873" s="471"/>
      <c r="I873" s="471"/>
      <c r="J873" s="481">
        <f>J863+J866+J870+J872</f>
        <v>17393.77</v>
      </c>
    </row>
    <row r="874" spans="1:10" ht="15" customHeight="1" x14ac:dyDescent="0.2">
      <c r="B874" s="468" t="s">
        <v>317</v>
      </c>
      <c r="C874" s="467" t="s">
        <v>318</v>
      </c>
      <c r="F874" s="471"/>
      <c r="G874" s="471"/>
      <c r="H874" s="471"/>
      <c r="I874" s="471"/>
      <c r="J874" s="483">
        <f>J873*10/100</f>
        <v>1739.3770000000002</v>
      </c>
    </row>
    <row r="875" spans="1:10" ht="15" customHeight="1" x14ac:dyDescent="0.2">
      <c r="A875" s="521"/>
      <c r="B875" s="475"/>
      <c r="C875" s="507"/>
      <c r="D875" s="589" t="s">
        <v>444</v>
      </c>
      <c r="H875" s="474"/>
      <c r="I875" s="474"/>
      <c r="J875" s="504">
        <f>SUM(J873:J874)</f>
        <v>19133.147000000001</v>
      </c>
    </row>
    <row r="876" spans="1:10" ht="15" customHeight="1" x14ac:dyDescent="0.2">
      <c r="A876" s="521"/>
      <c r="B876" s="475"/>
      <c r="C876" s="507"/>
      <c r="D876" s="458" t="s">
        <v>144</v>
      </c>
      <c r="H876" s="474"/>
      <c r="I876" s="474"/>
      <c r="J876" s="474">
        <f>J875/10</f>
        <v>1913.3147000000001</v>
      </c>
    </row>
    <row r="877" spans="1:10" ht="15" customHeight="1" x14ac:dyDescent="0.2">
      <c r="A877" s="521"/>
      <c r="D877" s="458" t="s">
        <v>186</v>
      </c>
      <c r="H877" s="474"/>
      <c r="I877" s="474"/>
      <c r="J877" s="486">
        <f>ROUND(J876,0)</f>
        <v>1913</v>
      </c>
    </row>
    <row r="878" spans="1:10" ht="15" customHeight="1" x14ac:dyDescent="0.2">
      <c r="A878" s="521"/>
      <c r="D878" s="458"/>
      <c r="H878" s="474"/>
      <c r="I878" s="474"/>
      <c r="J878" s="512" t="s">
        <v>195</v>
      </c>
    </row>
    <row r="879" spans="1:10" ht="51" hidden="1" customHeight="1" x14ac:dyDescent="0.2">
      <c r="A879" s="450">
        <v>29</v>
      </c>
      <c r="B879" s="810" t="s">
        <v>787</v>
      </c>
      <c r="C879" s="810"/>
      <c r="D879" s="810"/>
      <c r="E879" s="810"/>
      <c r="F879" s="810"/>
      <c r="G879" s="810"/>
      <c r="H879" s="810"/>
      <c r="I879" s="810"/>
      <c r="J879" s="810"/>
    </row>
    <row r="880" spans="1:10" hidden="1" x14ac:dyDescent="0.2">
      <c r="A880" s="521"/>
      <c r="B880" s="528" t="s">
        <v>188</v>
      </c>
      <c r="C880" s="589" t="s">
        <v>247</v>
      </c>
      <c r="F880" s="467" t="s">
        <v>67</v>
      </c>
    </row>
    <row r="881" spans="1:11" hidden="1" x14ac:dyDescent="0.2">
      <c r="A881" s="521"/>
      <c r="B881" s="475">
        <v>0.04</v>
      </c>
      <c r="C881" s="507" t="s">
        <v>208</v>
      </c>
      <c r="D881" s="458" t="s">
        <v>248</v>
      </c>
      <c r="H881" s="472">
        <f>Sheet1!$G$48</f>
        <v>730</v>
      </c>
      <c r="I881" s="451" t="s">
        <v>174</v>
      </c>
      <c r="J881" s="474">
        <f>ROUND(B881*H881,2)</f>
        <v>29.2</v>
      </c>
      <c r="K881" s="458"/>
    </row>
    <row r="882" spans="1:11" hidden="1" x14ac:dyDescent="0.2">
      <c r="A882" s="521"/>
      <c r="B882" s="475">
        <v>0.35</v>
      </c>
      <c r="C882" s="507" t="s">
        <v>208</v>
      </c>
      <c r="D882" s="458" t="s">
        <v>199</v>
      </c>
      <c r="H882" s="472">
        <f>Sheet1!$G$49</f>
        <v>763</v>
      </c>
      <c r="I882" s="451" t="s">
        <v>174</v>
      </c>
      <c r="J882" s="474">
        <f>ROUND(B882*H882,2)</f>
        <v>267.05</v>
      </c>
    </row>
    <row r="883" spans="1:11" hidden="1" x14ac:dyDescent="0.2">
      <c r="A883" s="521"/>
      <c r="B883" s="475">
        <v>0.75</v>
      </c>
      <c r="C883" s="507" t="s">
        <v>208</v>
      </c>
      <c r="D883" s="458" t="s">
        <v>454</v>
      </c>
      <c r="H883" s="472">
        <f>Sheet1!$G$50</f>
        <v>680</v>
      </c>
      <c r="I883" s="451" t="s">
        <v>174</v>
      </c>
      <c r="J883" s="474">
        <f>ROUND(B883*H883,2)</f>
        <v>510</v>
      </c>
    </row>
    <row r="884" spans="1:11" hidden="1" x14ac:dyDescent="0.2">
      <c r="A884" s="521"/>
      <c r="B884" s="475">
        <f>J2</f>
        <v>0</v>
      </c>
      <c r="C884" s="461" t="s">
        <v>43</v>
      </c>
      <c r="D884" s="471" t="s">
        <v>694</v>
      </c>
      <c r="F884" s="471"/>
      <c r="G884" s="471"/>
      <c r="H884" s="472">
        <f>SUM(J881:J883)</f>
        <v>806.25</v>
      </c>
      <c r="I884" s="473"/>
      <c r="J884" s="474">
        <f>ROUND(H884*B884/100,2)</f>
        <v>0</v>
      </c>
    </row>
    <row r="885" spans="1:11" hidden="1" x14ac:dyDescent="0.2">
      <c r="A885" s="521"/>
      <c r="B885" s="475"/>
      <c r="D885" s="458" t="s">
        <v>44</v>
      </c>
      <c r="H885" s="474"/>
      <c r="I885" s="474"/>
      <c r="J885" s="476">
        <f>SUM(J881:J884)</f>
        <v>806.25</v>
      </c>
    </row>
    <row r="886" spans="1:11" hidden="1" x14ac:dyDescent="0.2">
      <c r="A886" s="521"/>
      <c r="B886" s="528" t="s">
        <v>189</v>
      </c>
      <c r="C886" s="589" t="s">
        <v>193</v>
      </c>
      <c r="H886" s="474"/>
      <c r="I886" s="474"/>
      <c r="J886" s="474"/>
    </row>
    <row r="887" spans="1:11" hidden="1" x14ac:dyDescent="0.2">
      <c r="A887" s="521"/>
      <c r="B887" s="475">
        <v>1</v>
      </c>
      <c r="C887" s="507" t="s">
        <v>184</v>
      </c>
      <c r="D887" s="582" t="s">
        <v>230</v>
      </c>
      <c r="H887" s="474">
        <f>RMR!J7</f>
        <v>1015.5300000000004</v>
      </c>
      <c r="I887" s="474" t="s">
        <v>184</v>
      </c>
      <c r="J887" s="474">
        <f>ROUND(B887*H887,2)</f>
        <v>1015.53</v>
      </c>
    </row>
    <row r="888" spans="1:11" hidden="1" x14ac:dyDescent="0.2">
      <c r="A888" s="521"/>
      <c r="B888" s="475">
        <v>0.2</v>
      </c>
      <c r="C888" s="507" t="s">
        <v>184</v>
      </c>
      <c r="D888" s="458" t="s">
        <v>138</v>
      </c>
      <c r="H888" s="474">
        <f>RMR!J8</f>
        <v>845.6800000000004</v>
      </c>
      <c r="I888" s="474" t="s">
        <v>184</v>
      </c>
      <c r="J888" s="474">
        <f>ROUND(B888*H888,2)</f>
        <v>169.14</v>
      </c>
    </row>
    <row r="889" spans="1:11" hidden="1" x14ac:dyDescent="0.2">
      <c r="A889" s="521"/>
      <c r="B889" s="475"/>
      <c r="C889" s="470"/>
      <c r="D889" s="458" t="s">
        <v>44</v>
      </c>
      <c r="H889" s="474"/>
      <c r="I889" s="474"/>
      <c r="J889" s="476">
        <f>SUM(J887:J888)</f>
        <v>1184.67</v>
      </c>
    </row>
    <row r="890" spans="1:11" ht="14.25" hidden="1" customHeight="1" x14ac:dyDescent="0.2">
      <c r="B890" s="468" t="s">
        <v>178</v>
      </c>
      <c r="C890" s="467" t="s">
        <v>631</v>
      </c>
      <c r="F890" s="471"/>
      <c r="G890" s="471"/>
      <c r="H890" s="471"/>
      <c r="I890" s="471"/>
      <c r="J890" s="481"/>
    </row>
    <row r="891" spans="1:11" ht="13.5" hidden="1" customHeight="1" x14ac:dyDescent="0.2">
      <c r="B891" s="503">
        <v>4.6150000000000002</v>
      </c>
      <c r="C891" s="470" t="s">
        <v>43</v>
      </c>
      <c r="D891" s="458" t="s">
        <v>429</v>
      </c>
      <c r="F891" s="471"/>
      <c r="G891" s="471"/>
      <c r="H891" s="471"/>
      <c r="I891" s="471"/>
      <c r="J891" s="480">
        <f>ROUND((J885+J889)*B891/100,2)</f>
        <v>91.88</v>
      </c>
    </row>
    <row r="892" spans="1:11" ht="15" hidden="1" customHeight="1" x14ac:dyDescent="0.2">
      <c r="B892" s="468" t="s">
        <v>49</v>
      </c>
      <c r="C892" s="467" t="s">
        <v>219</v>
      </c>
      <c r="F892" s="471"/>
      <c r="G892" s="471"/>
      <c r="H892" s="471"/>
      <c r="I892" s="471"/>
      <c r="J892" s="481">
        <f>J885+J889+J891</f>
        <v>2082.8000000000002</v>
      </c>
    </row>
    <row r="893" spans="1:11" ht="14.25" hidden="1" customHeight="1" x14ac:dyDescent="0.2">
      <c r="B893" s="468" t="s">
        <v>316</v>
      </c>
      <c r="C893" s="467" t="s">
        <v>220</v>
      </c>
      <c r="F893" s="471"/>
      <c r="G893" s="471"/>
      <c r="H893" s="471"/>
      <c r="I893" s="471"/>
      <c r="J893" s="483">
        <f>J892*10/100</f>
        <v>208.28</v>
      </c>
    </row>
    <row r="894" spans="1:11" hidden="1" x14ac:dyDescent="0.2">
      <c r="A894" s="521"/>
      <c r="B894" s="475"/>
      <c r="C894" s="507"/>
      <c r="D894" s="589" t="s">
        <v>437</v>
      </c>
      <c r="H894" s="474"/>
      <c r="I894" s="474"/>
      <c r="J894" s="616">
        <f>SUM(J892:J893)</f>
        <v>2291.0800000000004</v>
      </c>
    </row>
    <row r="895" spans="1:11" hidden="1" x14ac:dyDescent="0.2">
      <c r="A895" s="521"/>
      <c r="D895" s="458" t="s">
        <v>186</v>
      </c>
      <c r="H895" s="474"/>
      <c r="I895" s="474"/>
      <c r="J895" s="486">
        <f>ROUND(J894,0)</f>
        <v>2291</v>
      </c>
    </row>
    <row r="896" spans="1:11" hidden="1" x14ac:dyDescent="0.2">
      <c r="A896" s="521"/>
      <c r="D896" s="458"/>
      <c r="H896" s="474"/>
      <c r="I896" s="474"/>
      <c r="J896" s="512" t="s">
        <v>195</v>
      </c>
    </row>
    <row r="897" spans="1:11" ht="51.75" customHeight="1" x14ac:dyDescent="0.2">
      <c r="A897" s="450">
        <v>30</v>
      </c>
      <c r="B897" s="810" t="s">
        <v>788</v>
      </c>
      <c r="C897" s="810"/>
      <c r="D897" s="810"/>
      <c r="E897" s="810"/>
      <c r="F897" s="810"/>
      <c r="G897" s="810"/>
      <c r="H897" s="810"/>
      <c r="I897" s="810"/>
      <c r="J897" s="810"/>
    </row>
    <row r="898" spans="1:11" ht="15.75" customHeight="1" x14ac:dyDescent="0.2">
      <c r="A898" s="448"/>
      <c r="B898" s="496"/>
      <c r="C898" s="496"/>
      <c r="D898" s="458" t="s">
        <v>187</v>
      </c>
      <c r="E898" s="496"/>
      <c r="F898" s="467" t="s">
        <v>68</v>
      </c>
      <c r="G898" s="496"/>
      <c r="H898" s="496"/>
      <c r="I898" s="496"/>
      <c r="J898" s="496"/>
    </row>
    <row r="899" spans="1:11" ht="15" customHeight="1" x14ac:dyDescent="0.2">
      <c r="A899" s="448"/>
      <c r="B899" s="496"/>
      <c r="C899" s="496"/>
      <c r="D899" s="458" t="s">
        <v>12</v>
      </c>
      <c r="E899" s="496"/>
      <c r="F899" s="496"/>
      <c r="G899" s="496"/>
      <c r="H899" s="496"/>
      <c r="I899" s="496"/>
      <c r="J899" s="496"/>
    </row>
    <row r="900" spans="1:11" x14ac:dyDescent="0.2">
      <c r="A900" s="521"/>
      <c r="C900" s="528" t="s">
        <v>188</v>
      </c>
      <c r="D900" s="589" t="s">
        <v>247</v>
      </c>
    </row>
    <row r="901" spans="1:11" x14ac:dyDescent="0.2">
      <c r="A901" s="521"/>
      <c r="B901" s="475">
        <v>0.05</v>
      </c>
      <c r="C901" s="507" t="s">
        <v>208</v>
      </c>
      <c r="D901" s="458" t="s">
        <v>248</v>
      </c>
      <c r="H901" s="472">
        <f>Sheet1!$G$48</f>
        <v>730</v>
      </c>
      <c r="I901" s="451" t="s">
        <v>174</v>
      </c>
      <c r="J901" s="474">
        <f>ROUND(B901*H901,2)</f>
        <v>36.5</v>
      </c>
      <c r="K901" s="458"/>
    </row>
    <row r="902" spans="1:11" x14ac:dyDescent="0.2">
      <c r="A902" s="521"/>
      <c r="B902" s="475">
        <v>0.25</v>
      </c>
      <c r="C902" s="507" t="s">
        <v>208</v>
      </c>
      <c r="D902" s="458" t="s">
        <v>257</v>
      </c>
      <c r="H902" s="472">
        <f>Sheet1!$G$49</f>
        <v>763</v>
      </c>
      <c r="I902" s="451" t="s">
        <v>174</v>
      </c>
      <c r="J902" s="474">
        <f>ROUND(B902*H902,2)</f>
        <v>190.75</v>
      </c>
    </row>
    <row r="903" spans="1:11" x14ac:dyDescent="0.2">
      <c r="A903" s="521"/>
      <c r="B903" s="475">
        <v>1</v>
      </c>
      <c r="C903" s="507" t="s">
        <v>208</v>
      </c>
      <c r="D903" s="458" t="s">
        <v>454</v>
      </c>
      <c r="H903" s="472">
        <f>Sheet1!$G$50</f>
        <v>680</v>
      </c>
      <c r="I903" s="451" t="s">
        <v>174</v>
      </c>
      <c r="J903" s="474">
        <f>ROUND(B903*H903,2)</f>
        <v>680</v>
      </c>
    </row>
    <row r="904" spans="1:11" x14ac:dyDescent="0.2">
      <c r="A904" s="521"/>
      <c r="B904" s="475">
        <f>J2</f>
        <v>0</v>
      </c>
      <c r="C904" s="461" t="s">
        <v>43</v>
      </c>
      <c r="D904" s="471" t="s">
        <v>694</v>
      </c>
      <c r="F904" s="471"/>
      <c r="G904" s="471"/>
      <c r="H904" s="472">
        <f>SUM(J901:J903)</f>
        <v>907.25</v>
      </c>
      <c r="I904" s="473"/>
      <c r="J904" s="474">
        <f>ROUND(H904*B904/100,2)</f>
        <v>0</v>
      </c>
    </row>
    <row r="905" spans="1:11" x14ac:dyDescent="0.2">
      <c r="A905" s="521"/>
      <c r="B905" s="475"/>
      <c r="D905" s="458" t="s">
        <v>44</v>
      </c>
      <c r="H905" s="474"/>
      <c r="I905" s="474"/>
      <c r="J905" s="476">
        <f>SUM(J901:J904)</f>
        <v>907.25</v>
      </c>
    </row>
    <row r="906" spans="1:11" x14ac:dyDescent="0.2">
      <c r="A906" s="521"/>
      <c r="B906" s="475"/>
      <c r="C906" s="528" t="s">
        <v>189</v>
      </c>
      <c r="D906" s="589" t="s">
        <v>193</v>
      </c>
      <c r="H906" s="474"/>
      <c r="I906" s="474"/>
      <c r="J906" s="474"/>
    </row>
    <row r="907" spans="1:11" x14ac:dyDescent="0.2">
      <c r="A907" s="521"/>
      <c r="B907" s="475">
        <v>1.2</v>
      </c>
      <c r="C907" s="507" t="s">
        <v>184</v>
      </c>
      <c r="D907" s="458" t="s">
        <v>21</v>
      </c>
      <c r="H907" s="474">
        <f>RMR!J21</f>
        <v>952.5799999999997</v>
      </c>
      <c r="I907" s="474" t="s">
        <v>184</v>
      </c>
      <c r="J907" s="474">
        <f>ROUND(B907*H907,2)</f>
        <v>1143.0999999999999</v>
      </c>
    </row>
    <row r="908" spans="1:11" x14ac:dyDescent="0.2">
      <c r="B908" s="468" t="s">
        <v>178</v>
      </c>
      <c r="C908" s="467" t="s">
        <v>634</v>
      </c>
      <c r="F908" s="471"/>
      <c r="G908" s="471"/>
      <c r="H908" s="471"/>
      <c r="I908" s="471"/>
      <c r="J908" s="481"/>
    </row>
    <row r="909" spans="1:11" x14ac:dyDescent="0.2">
      <c r="B909" s="503">
        <v>4.6150000000000002</v>
      </c>
      <c r="C909" s="470" t="s">
        <v>43</v>
      </c>
      <c r="D909" s="458" t="s">
        <v>431</v>
      </c>
      <c r="F909" s="471"/>
      <c r="G909" s="471"/>
      <c r="H909" s="471"/>
      <c r="I909" s="471"/>
      <c r="J909" s="480">
        <f>ROUND((J905+J907)*B909/100,2)</f>
        <v>94.62</v>
      </c>
    </row>
    <row r="910" spans="1:11" x14ac:dyDescent="0.2">
      <c r="B910" s="468" t="s">
        <v>49</v>
      </c>
      <c r="C910" s="467" t="s">
        <v>219</v>
      </c>
      <c r="F910" s="471"/>
      <c r="G910" s="471"/>
      <c r="H910" s="471"/>
      <c r="I910" s="471"/>
      <c r="J910" s="481">
        <f>J905+J907+J909</f>
        <v>2144.9699999999998</v>
      </c>
    </row>
    <row r="911" spans="1:11" x14ac:dyDescent="0.2">
      <c r="B911" s="468" t="s">
        <v>316</v>
      </c>
      <c r="C911" s="467" t="s">
        <v>220</v>
      </c>
      <c r="F911" s="471"/>
      <c r="G911" s="471"/>
      <c r="H911" s="471"/>
      <c r="I911" s="471"/>
      <c r="J911" s="483">
        <f>J910*10/100</f>
        <v>214.49699999999996</v>
      </c>
    </row>
    <row r="912" spans="1:11" x14ac:dyDescent="0.2">
      <c r="A912" s="521"/>
      <c r="B912" s="475"/>
      <c r="C912" s="507"/>
      <c r="D912" s="589" t="s">
        <v>437</v>
      </c>
      <c r="H912" s="474"/>
      <c r="I912" s="474"/>
      <c r="J912" s="504">
        <f>SUM(J910:J911)</f>
        <v>2359.4669999999996</v>
      </c>
    </row>
    <row r="913" spans="1:10" x14ac:dyDescent="0.2">
      <c r="A913" s="521"/>
      <c r="D913" s="458" t="s">
        <v>186</v>
      </c>
      <c r="H913" s="474"/>
      <c r="I913" s="474"/>
      <c r="J913" s="486">
        <f>ROUND(J912,0)</f>
        <v>2359</v>
      </c>
    </row>
    <row r="914" spans="1:10" x14ac:dyDescent="0.2">
      <c r="A914" s="521"/>
      <c r="D914" s="458"/>
      <c r="H914" s="474"/>
      <c r="I914" s="474"/>
      <c r="J914" s="512" t="s">
        <v>195</v>
      </c>
    </row>
    <row r="915" spans="1:10" ht="69.95" customHeight="1" x14ac:dyDescent="0.2">
      <c r="B915" s="803" t="s">
        <v>789</v>
      </c>
      <c r="C915" s="803"/>
      <c r="D915" s="803"/>
      <c r="E915" s="803"/>
      <c r="F915" s="803"/>
      <c r="G915" s="803"/>
      <c r="H915" s="803"/>
      <c r="I915" s="803"/>
      <c r="J915" s="803"/>
    </row>
    <row r="916" spans="1:10" x14ac:dyDescent="0.2">
      <c r="A916" s="521"/>
      <c r="D916" s="458" t="s">
        <v>187</v>
      </c>
      <c r="F916" s="467" t="s">
        <v>69</v>
      </c>
    </row>
    <row r="917" spans="1:10" x14ac:dyDescent="0.2">
      <c r="A917" s="521"/>
      <c r="D917" s="458" t="s">
        <v>198</v>
      </c>
    </row>
    <row r="918" spans="1:10" x14ac:dyDescent="0.2">
      <c r="A918" s="521"/>
      <c r="B918" s="528" t="s">
        <v>188</v>
      </c>
      <c r="C918" s="589" t="s">
        <v>247</v>
      </c>
    </row>
    <row r="919" spans="1:10" x14ac:dyDescent="0.2">
      <c r="A919" s="521"/>
      <c r="B919" s="475">
        <v>0.86</v>
      </c>
      <c r="C919" s="507" t="s">
        <v>208</v>
      </c>
      <c r="D919" s="458" t="s">
        <v>248</v>
      </c>
      <c r="H919" s="472">
        <f>Sheet1!$G$48</f>
        <v>730</v>
      </c>
      <c r="I919" s="451" t="s">
        <v>174</v>
      </c>
      <c r="J919" s="474">
        <f>ROUND(B919*H919,2)</f>
        <v>627.79999999999995</v>
      </c>
    </row>
    <row r="920" spans="1:10" x14ac:dyDescent="0.2">
      <c r="A920" s="521"/>
      <c r="B920" s="475">
        <v>1.5</v>
      </c>
      <c r="C920" s="507" t="s">
        <v>208</v>
      </c>
      <c r="D920" s="458" t="s">
        <v>199</v>
      </c>
      <c r="H920" s="472">
        <f>Sheet1!$G$49</f>
        <v>763</v>
      </c>
      <c r="I920" s="451" t="s">
        <v>174</v>
      </c>
      <c r="J920" s="474">
        <f>ROUND(B920*H920,2)</f>
        <v>1144.5</v>
      </c>
    </row>
    <row r="921" spans="1:10" x14ac:dyDescent="0.2">
      <c r="A921" s="521"/>
      <c r="B921" s="475">
        <v>20</v>
      </c>
      <c r="C921" s="507" t="s">
        <v>208</v>
      </c>
      <c r="D921" s="458" t="s">
        <v>249</v>
      </c>
      <c r="H921" s="472">
        <f>Sheet1!$G$50</f>
        <v>680</v>
      </c>
      <c r="I921" s="451" t="s">
        <v>174</v>
      </c>
      <c r="J921" s="474">
        <f>ROUND(B921*H921,2)</f>
        <v>13600</v>
      </c>
    </row>
    <row r="922" spans="1:10" x14ac:dyDescent="0.2">
      <c r="A922" s="521"/>
      <c r="B922" s="475">
        <f>J2</f>
        <v>0</v>
      </c>
      <c r="C922" s="461" t="s">
        <v>43</v>
      </c>
      <c r="D922" s="471" t="s">
        <v>694</v>
      </c>
      <c r="F922" s="471"/>
      <c r="G922" s="471"/>
      <c r="H922" s="472">
        <f>SUM(J919:J921)</f>
        <v>15372.3</v>
      </c>
      <c r="I922" s="473"/>
      <c r="J922" s="474">
        <f>ROUND(H922*B922/100,2)</f>
        <v>0</v>
      </c>
    </row>
    <row r="923" spans="1:10" x14ac:dyDescent="0.2">
      <c r="A923" s="521"/>
      <c r="B923" s="458"/>
      <c r="D923" s="458" t="s">
        <v>44</v>
      </c>
      <c r="H923" s="474"/>
      <c r="I923" s="474"/>
      <c r="J923" s="476">
        <f>SUM(J919:J922)</f>
        <v>15372.3</v>
      </c>
    </row>
    <row r="924" spans="1:10" x14ac:dyDescent="0.2">
      <c r="A924" s="521"/>
      <c r="B924" s="528" t="s">
        <v>189</v>
      </c>
      <c r="C924" s="589" t="s">
        <v>193</v>
      </c>
      <c r="H924" s="474"/>
      <c r="I924" s="474"/>
      <c r="J924" s="474"/>
    </row>
    <row r="925" spans="1:10" x14ac:dyDescent="0.2">
      <c r="A925" s="521"/>
      <c r="B925" s="475">
        <v>8.1</v>
      </c>
      <c r="C925" s="507" t="s">
        <v>184</v>
      </c>
      <c r="D925" s="582" t="s">
        <v>340</v>
      </c>
      <c r="H925" s="474">
        <f>RMR!J23</f>
        <v>1889.7800000000004</v>
      </c>
      <c r="I925" s="474" t="s">
        <v>184</v>
      </c>
      <c r="J925" s="474">
        <f>ROUND(B925*H925,2)</f>
        <v>15307.22</v>
      </c>
    </row>
    <row r="926" spans="1:10" x14ac:dyDescent="0.2">
      <c r="A926" s="521"/>
      <c r="B926" s="475">
        <v>4.05</v>
      </c>
      <c r="C926" s="507" t="s">
        <v>184</v>
      </c>
      <c r="D926" s="515" t="s">
        <v>338</v>
      </c>
      <c r="H926" s="474">
        <f>RMR!J25</f>
        <v>2564.7800000000007</v>
      </c>
      <c r="I926" s="474" t="s">
        <v>184</v>
      </c>
      <c r="J926" s="474">
        <f>ROUND(B926*H926,2)</f>
        <v>10387.36</v>
      </c>
    </row>
    <row r="927" spans="1:10" x14ac:dyDescent="0.2">
      <c r="A927" s="521"/>
      <c r="B927" s="475">
        <v>1.35</v>
      </c>
      <c r="C927" s="507" t="s">
        <v>184</v>
      </c>
      <c r="D927" s="515" t="s">
        <v>339</v>
      </c>
      <c r="H927" s="474">
        <f>RMR!J27</f>
        <v>2007.2800000000004</v>
      </c>
      <c r="I927" s="474" t="s">
        <v>184</v>
      </c>
      <c r="J927" s="474">
        <f>ROUND(B927*H927,2)</f>
        <v>2709.83</v>
      </c>
    </row>
    <row r="928" spans="1:10" x14ac:dyDescent="0.2">
      <c r="A928" s="521"/>
      <c r="B928" s="475">
        <v>6.75</v>
      </c>
      <c r="C928" s="507" t="s">
        <v>184</v>
      </c>
      <c r="D928" s="458" t="s">
        <v>200</v>
      </c>
      <c r="H928" s="474">
        <f>RMR!J29</f>
        <v>885.15999999999974</v>
      </c>
      <c r="I928" s="474" t="s">
        <v>184</v>
      </c>
      <c r="J928" s="474">
        <f>ROUND(B928*H928,2)</f>
        <v>5974.83</v>
      </c>
    </row>
    <row r="929" spans="1:10" x14ac:dyDescent="0.2">
      <c r="A929" s="521"/>
      <c r="B929" s="475">
        <v>4.13</v>
      </c>
      <c r="C929" s="507" t="s">
        <v>254</v>
      </c>
      <c r="D929" s="458" t="s">
        <v>201</v>
      </c>
      <c r="H929" s="474">
        <f>RMR!G35</f>
        <v>4220</v>
      </c>
      <c r="I929" s="474" t="s">
        <v>254</v>
      </c>
      <c r="J929" s="474">
        <f>ROUND(B929*H929,2)</f>
        <v>17428.599999999999</v>
      </c>
    </row>
    <row r="930" spans="1:10" x14ac:dyDescent="0.2">
      <c r="A930" s="521"/>
      <c r="B930" s="475"/>
      <c r="C930" s="507"/>
      <c r="D930" s="458" t="s">
        <v>44</v>
      </c>
      <c r="H930" s="474"/>
      <c r="I930" s="474"/>
      <c r="J930" s="476">
        <f>SUM(J925:J929)</f>
        <v>51807.840000000004</v>
      </c>
    </row>
    <row r="931" spans="1:10" x14ac:dyDescent="0.2">
      <c r="A931" s="521"/>
      <c r="B931" s="528" t="s">
        <v>192</v>
      </c>
      <c r="C931" s="589" t="s">
        <v>252</v>
      </c>
      <c r="H931" s="474"/>
      <c r="I931" s="474"/>
      <c r="J931" s="474"/>
    </row>
    <row r="932" spans="1:10" x14ac:dyDescent="0.2">
      <c r="A932" s="521"/>
      <c r="B932" s="475">
        <v>6</v>
      </c>
      <c r="C932" s="507" t="s">
        <v>190</v>
      </c>
      <c r="D932" s="458" t="s">
        <v>202</v>
      </c>
      <c r="H932" s="474">
        <f>Sheet1!G77</f>
        <v>785.91</v>
      </c>
      <c r="I932" s="474" t="s">
        <v>190</v>
      </c>
      <c r="J932" s="474">
        <f>ROUND(B932*H932,2)</f>
        <v>4715.46</v>
      </c>
    </row>
    <row r="933" spans="1:10" x14ac:dyDescent="0.2">
      <c r="A933" s="521"/>
      <c r="B933" s="475">
        <v>6</v>
      </c>
      <c r="C933" s="507" t="s">
        <v>190</v>
      </c>
      <c r="D933" s="458" t="s">
        <v>211</v>
      </c>
      <c r="H933" s="474">
        <f>Sheet1!G76</f>
        <v>1464.37</v>
      </c>
      <c r="I933" s="474" t="s">
        <v>190</v>
      </c>
      <c r="J933" s="474">
        <f>ROUND(B933*H933,2)</f>
        <v>8786.2199999999993</v>
      </c>
    </row>
    <row r="934" spans="1:10" x14ac:dyDescent="0.2">
      <c r="A934" s="521"/>
      <c r="B934" s="474"/>
      <c r="C934" s="451"/>
      <c r="D934" s="458"/>
      <c r="H934" s="474"/>
      <c r="I934" s="474"/>
      <c r="J934" s="476">
        <f>SUM(J932:J933)</f>
        <v>13501.68</v>
      </c>
    </row>
    <row r="935" spans="1:10" x14ac:dyDescent="0.2">
      <c r="A935" s="521"/>
      <c r="B935" s="528" t="s">
        <v>49</v>
      </c>
      <c r="C935" s="589" t="s">
        <v>50</v>
      </c>
      <c r="H935" s="474"/>
      <c r="I935" s="474"/>
      <c r="J935" s="474"/>
    </row>
    <row r="936" spans="1:10" x14ac:dyDescent="0.2">
      <c r="A936" s="521"/>
      <c r="B936" s="458">
        <v>4</v>
      </c>
      <c r="C936" s="507" t="s">
        <v>43</v>
      </c>
      <c r="D936" s="448" t="s">
        <v>1</v>
      </c>
      <c r="H936" s="474">
        <f>J923+J930+J934</f>
        <v>80681.820000000007</v>
      </c>
      <c r="I936" s="451" t="s">
        <v>255</v>
      </c>
      <c r="J936" s="474">
        <f>ROUND(B936*H936/100,2)</f>
        <v>3227.27</v>
      </c>
    </row>
    <row r="937" spans="1:10" x14ac:dyDescent="0.2">
      <c r="B937" s="468" t="s">
        <v>316</v>
      </c>
      <c r="C937" s="467" t="s">
        <v>632</v>
      </c>
      <c r="F937" s="471"/>
      <c r="G937" s="471"/>
      <c r="H937" s="471"/>
      <c r="I937" s="471"/>
      <c r="J937" s="481"/>
    </row>
    <row r="938" spans="1:10" x14ac:dyDescent="0.2">
      <c r="B938" s="503">
        <v>4.6150000000000002</v>
      </c>
      <c r="C938" s="470" t="s">
        <v>43</v>
      </c>
      <c r="D938" s="458" t="s">
        <v>428</v>
      </c>
      <c r="F938" s="471"/>
      <c r="G938" s="471"/>
      <c r="H938" s="471"/>
      <c r="I938" s="471"/>
      <c r="J938" s="480">
        <f>ROUND((J923+J930+J934+J936)*B938/100,2)</f>
        <v>3872.4</v>
      </c>
    </row>
    <row r="939" spans="1:10" x14ac:dyDescent="0.2">
      <c r="B939" s="468" t="s">
        <v>317</v>
      </c>
      <c r="C939" s="467" t="s">
        <v>324</v>
      </c>
      <c r="F939" s="471"/>
      <c r="G939" s="471"/>
      <c r="H939" s="471"/>
      <c r="I939" s="471"/>
      <c r="J939" s="481">
        <f>J923+J930+J934+J936+J938</f>
        <v>87781.49</v>
      </c>
    </row>
    <row r="940" spans="1:10" x14ac:dyDescent="0.2">
      <c r="B940" s="468" t="s">
        <v>323</v>
      </c>
      <c r="C940" s="467" t="s">
        <v>325</v>
      </c>
      <c r="F940" s="471"/>
      <c r="G940" s="471"/>
      <c r="H940" s="471"/>
      <c r="I940" s="471"/>
      <c r="J940" s="483">
        <f>J939*10/100</f>
        <v>8778.1489999999994</v>
      </c>
    </row>
    <row r="941" spans="1:10" x14ac:dyDescent="0.2">
      <c r="A941" s="521"/>
      <c r="B941" s="475"/>
      <c r="C941" s="507"/>
      <c r="D941" s="589" t="s">
        <v>326</v>
      </c>
      <c r="H941" s="474"/>
      <c r="I941" s="474"/>
      <c r="J941" s="504">
        <f>SUM(J939:J940)</f>
        <v>96559.63900000001</v>
      </c>
    </row>
    <row r="942" spans="1:10" x14ac:dyDescent="0.2">
      <c r="A942" s="521"/>
      <c r="B942" s="475"/>
      <c r="C942" s="507"/>
      <c r="D942" s="458" t="s">
        <v>197</v>
      </c>
      <c r="H942" s="474"/>
      <c r="I942" s="474"/>
      <c r="J942" s="474">
        <f>ROUND(J941/15,2)</f>
        <v>6437.31</v>
      </c>
    </row>
    <row r="943" spans="1:10" x14ac:dyDescent="0.2">
      <c r="A943" s="521"/>
      <c r="D943" s="458" t="s">
        <v>186</v>
      </c>
      <c r="H943" s="474"/>
      <c r="I943" s="474"/>
      <c r="J943" s="483">
        <f>ROUND(J942,0)</f>
        <v>6437</v>
      </c>
    </row>
    <row r="944" spans="1:10" x14ac:dyDescent="0.2">
      <c r="A944" s="521"/>
      <c r="D944" s="458"/>
      <c r="H944" s="474"/>
      <c r="I944" s="474"/>
      <c r="J944" s="481" t="s">
        <v>195</v>
      </c>
    </row>
    <row r="945" spans="1:10" ht="84.75" customHeight="1" x14ac:dyDescent="0.2">
      <c r="B945" s="803" t="s">
        <v>1032</v>
      </c>
      <c r="C945" s="803"/>
      <c r="D945" s="803"/>
      <c r="E945" s="803"/>
      <c r="F945" s="803"/>
      <c r="G945" s="803"/>
      <c r="H945" s="803"/>
      <c r="I945" s="803"/>
      <c r="J945" s="803"/>
    </row>
    <row r="946" spans="1:10" x14ac:dyDescent="0.2">
      <c r="A946" s="521"/>
      <c r="D946" s="458" t="s">
        <v>187</v>
      </c>
      <c r="F946" s="467" t="s">
        <v>70</v>
      </c>
    </row>
    <row r="947" spans="1:10" x14ac:dyDescent="0.2">
      <c r="A947" s="521"/>
      <c r="D947" s="458" t="s">
        <v>198</v>
      </c>
    </row>
    <row r="948" spans="1:10" x14ac:dyDescent="0.2">
      <c r="A948" s="521"/>
      <c r="B948" s="528" t="s">
        <v>188</v>
      </c>
      <c r="C948" s="589" t="s">
        <v>247</v>
      </c>
    </row>
    <row r="949" spans="1:10" x14ac:dyDescent="0.2">
      <c r="A949" s="521"/>
      <c r="B949" s="475">
        <v>0.86</v>
      </c>
      <c r="C949" s="507" t="s">
        <v>208</v>
      </c>
      <c r="D949" s="458" t="s">
        <v>248</v>
      </c>
      <c r="H949" s="472">
        <f>Sheet1!$G$48</f>
        <v>730</v>
      </c>
      <c r="I949" s="451" t="s">
        <v>174</v>
      </c>
      <c r="J949" s="474">
        <f>ROUND(B949*H949,2)</f>
        <v>627.79999999999995</v>
      </c>
    </row>
    <row r="950" spans="1:10" x14ac:dyDescent="0.2">
      <c r="A950" s="521"/>
      <c r="B950" s="475">
        <v>1.5</v>
      </c>
      <c r="C950" s="507" t="s">
        <v>208</v>
      </c>
      <c r="D950" s="458" t="s">
        <v>199</v>
      </c>
      <c r="H950" s="472">
        <f>Sheet1!$G$49</f>
        <v>763</v>
      </c>
      <c r="I950" s="451" t="s">
        <v>174</v>
      </c>
      <c r="J950" s="474">
        <f>ROUND(B950*H950,2)</f>
        <v>1144.5</v>
      </c>
    </row>
    <row r="951" spans="1:10" x14ac:dyDescent="0.2">
      <c r="A951" s="521"/>
      <c r="B951" s="475">
        <v>20</v>
      </c>
      <c r="C951" s="507" t="s">
        <v>208</v>
      </c>
      <c r="D951" s="458" t="s">
        <v>249</v>
      </c>
      <c r="H951" s="472">
        <f>Sheet1!$G$50</f>
        <v>680</v>
      </c>
      <c r="I951" s="451" t="s">
        <v>174</v>
      </c>
      <c r="J951" s="474">
        <f>ROUND(B951*H951,2)</f>
        <v>13600</v>
      </c>
    </row>
    <row r="952" spans="1:10" x14ac:dyDescent="0.2">
      <c r="A952" s="521"/>
      <c r="B952" s="475">
        <v>0</v>
      </c>
      <c r="C952" s="461" t="s">
        <v>43</v>
      </c>
      <c r="D952" s="471" t="s">
        <v>694</v>
      </c>
      <c r="F952" s="471"/>
      <c r="G952" s="471"/>
      <c r="H952" s="472">
        <f>SUM(J949:J951)</f>
        <v>15372.3</v>
      </c>
      <c r="I952" s="473"/>
      <c r="J952" s="474">
        <f>ROUND(H952*B952/100,2)</f>
        <v>0</v>
      </c>
    </row>
    <row r="953" spans="1:10" x14ac:dyDescent="0.2">
      <c r="A953" s="521"/>
      <c r="B953" s="475"/>
      <c r="C953" s="507"/>
      <c r="D953" s="458" t="s">
        <v>44</v>
      </c>
      <c r="H953" s="474"/>
      <c r="I953" s="474"/>
      <c r="J953" s="476">
        <f>SUM(J949:J952)</f>
        <v>15372.3</v>
      </c>
    </row>
    <row r="954" spans="1:10" x14ac:dyDescent="0.2">
      <c r="A954" s="521"/>
      <c r="B954" s="528" t="s">
        <v>189</v>
      </c>
      <c r="C954" s="589" t="s">
        <v>193</v>
      </c>
      <c r="H954" s="474"/>
      <c r="I954" s="474"/>
      <c r="J954" s="474"/>
    </row>
    <row r="955" spans="1:10" x14ac:dyDescent="0.2">
      <c r="A955" s="521"/>
      <c r="B955" s="475">
        <v>8.1</v>
      </c>
      <c r="C955" s="507" t="s">
        <v>184</v>
      </c>
      <c r="D955" s="582" t="s">
        <v>340</v>
      </c>
      <c r="H955" s="474">
        <f>RMR!J23</f>
        <v>1889.7800000000004</v>
      </c>
      <c r="I955" s="474" t="s">
        <v>184</v>
      </c>
      <c r="J955" s="474">
        <f>ROUND(B955*H955,2)</f>
        <v>15307.22</v>
      </c>
    </row>
    <row r="956" spans="1:10" x14ac:dyDescent="0.2">
      <c r="A956" s="521"/>
      <c r="B956" s="475">
        <v>4.05</v>
      </c>
      <c r="C956" s="507" t="s">
        <v>184</v>
      </c>
      <c r="D956" s="515" t="s">
        <v>338</v>
      </c>
      <c r="H956" s="474">
        <f>RMR!J25</f>
        <v>2564.7800000000007</v>
      </c>
      <c r="I956" s="474" t="s">
        <v>184</v>
      </c>
      <c r="J956" s="474">
        <f>ROUND(B956*H956,2)</f>
        <v>10387.36</v>
      </c>
    </row>
    <row r="957" spans="1:10" x14ac:dyDescent="0.2">
      <c r="A957" s="521"/>
      <c r="B957" s="475">
        <v>1.35</v>
      </c>
      <c r="C957" s="507" t="s">
        <v>184</v>
      </c>
      <c r="D957" s="515" t="s">
        <v>339</v>
      </c>
      <c r="H957" s="474">
        <f>RMR!J27</f>
        <v>2007.2800000000004</v>
      </c>
      <c r="I957" s="474" t="s">
        <v>184</v>
      </c>
      <c r="J957" s="474">
        <f>ROUND(B957*H957,2)</f>
        <v>2709.83</v>
      </c>
    </row>
    <row r="958" spans="1:10" x14ac:dyDescent="0.2">
      <c r="A958" s="521"/>
      <c r="B958" s="475">
        <v>6.75</v>
      </c>
      <c r="C958" s="507" t="s">
        <v>184</v>
      </c>
      <c r="D958" s="458" t="s">
        <v>200</v>
      </c>
      <c r="H958" s="474">
        <f>RMR!J29</f>
        <v>885.15999999999974</v>
      </c>
      <c r="I958" s="474" t="s">
        <v>184</v>
      </c>
      <c r="J958" s="474">
        <f>ROUND(B958*H958,2)</f>
        <v>5974.83</v>
      </c>
    </row>
    <row r="959" spans="1:10" x14ac:dyDescent="0.2">
      <c r="A959" s="521"/>
      <c r="B959" s="475">
        <v>4.13</v>
      </c>
      <c r="C959" s="507" t="s">
        <v>254</v>
      </c>
      <c r="D959" s="458" t="s">
        <v>201</v>
      </c>
      <c r="H959" s="474">
        <f>RMR!G35</f>
        <v>4220</v>
      </c>
      <c r="I959" s="474" t="s">
        <v>254</v>
      </c>
      <c r="J959" s="474">
        <f>ROUND(B959*H959,2)</f>
        <v>17428.599999999999</v>
      </c>
    </row>
    <row r="960" spans="1:10" x14ac:dyDescent="0.2">
      <c r="A960" s="521"/>
      <c r="B960" s="458"/>
      <c r="D960" s="458" t="s">
        <v>44</v>
      </c>
      <c r="H960" s="474"/>
      <c r="I960" s="474"/>
      <c r="J960" s="476">
        <f>SUM(J955:J959)</f>
        <v>51807.840000000004</v>
      </c>
    </row>
    <row r="961" spans="1:10" x14ac:dyDescent="0.2">
      <c r="A961" s="521"/>
      <c r="B961" s="528" t="s">
        <v>192</v>
      </c>
      <c r="C961" s="589" t="s">
        <v>252</v>
      </c>
      <c r="H961" s="474"/>
      <c r="I961" s="474"/>
      <c r="J961" s="474"/>
    </row>
    <row r="962" spans="1:10" x14ac:dyDescent="0.2">
      <c r="A962" s="521"/>
      <c r="B962" s="475">
        <v>6</v>
      </c>
      <c r="C962" s="507" t="s">
        <v>190</v>
      </c>
      <c r="D962" s="458" t="s">
        <v>202</v>
      </c>
      <c r="H962" s="474">
        <f>Sheet1!G77</f>
        <v>785.91</v>
      </c>
      <c r="I962" s="474" t="s">
        <v>190</v>
      </c>
      <c r="J962" s="474">
        <f>ROUND(B962*H962,2)</f>
        <v>4715.46</v>
      </c>
    </row>
    <row r="963" spans="1:10" x14ac:dyDescent="0.2">
      <c r="A963" s="521"/>
      <c r="B963" s="475">
        <v>6</v>
      </c>
      <c r="C963" s="507" t="s">
        <v>190</v>
      </c>
      <c r="D963" s="458" t="s">
        <v>211</v>
      </c>
      <c r="H963" s="474">
        <f>Sheet1!G76</f>
        <v>1464.37</v>
      </c>
      <c r="I963" s="474" t="s">
        <v>190</v>
      </c>
      <c r="J963" s="474">
        <f>ROUND(B963*H963,2)</f>
        <v>8786.2199999999993</v>
      </c>
    </row>
    <row r="964" spans="1:10" x14ac:dyDescent="0.2">
      <c r="A964" s="521"/>
      <c r="B964" s="475"/>
      <c r="C964" s="507"/>
      <c r="D964" s="458"/>
      <c r="H964" s="474"/>
      <c r="I964" s="474"/>
      <c r="J964" s="476">
        <f>SUM(J962:J963)</f>
        <v>13501.68</v>
      </c>
    </row>
    <row r="965" spans="1:10" x14ac:dyDescent="0.2">
      <c r="A965" s="521"/>
      <c r="B965" s="528" t="s">
        <v>49</v>
      </c>
      <c r="C965" s="589" t="s">
        <v>50</v>
      </c>
      <c r="H965" s="474"/>
      <c r="I965" s="474"/>
      <c r="J965" s="474"/>
    </row>
    <row r="966" spans="1:10" x14ac:dyDescent="0.2">
      <c r="A966" s="521"/>
      <c r="B966" s="458">
        <v>10</v>
      </c>
      <c r="C966" s="507" t="s">
        <v>43</v>
      </c>
      <c r="D966" s="448" t="s">
        <v>0</v>
      </c>
      <c r="H966" s="474">
        <f>J953+J960+J964</f>
        <v>80681.820000000007</v>
      </c>
      <c r="I966" s="451" t="s">
        <v>255</v>
      </c>
      <c r="J966" s="474">
        <f>ROUND(B966*H966/100,2)</f>
        <v>8068.18</v>
      </c>
    </row>
    <row r="967" spans="1:10" x14ac:dyDescent="0.2">
      <c r="B967" s="468" t="s">
        <v>316</v>
      </c>
      <c r="C967" s="467" t="s">
        <v>632</v>
      </c>
      <c r="F967" s="471"/>
      <c r="G967" s="471"/>
      <c r="H967" s="471"/>
      <c r="I967" s="471"/>
      <c r="J967" s="481"/>
    </row>
    <row r="968" spans="1:10" x14ac:dyDescent="0.2">
      <c r="B968" s="503">
        <v>4.6150000000000002</v>
      </c>
      <c r="C968" s="470" t="s">
        <v>43</v>
      </c>
      <c r="D968" s="458" t="s">
        <v>428</v>
      </c>
      <c r="F968" s="471"/>
      <c r="G968" s="471"/>
      <c r="H968" s="471"/>
      <c r="I968" s="471"/>
      <c r="J968" s="480">
        <f>ROUND((J953+J960+J964+J966)*B968/100,2)</f>
        <v>4095.81</v>
      </c>
    </row>
    <row r="969" spans="1:10" x14ac:dyDescent="0.2">
      <c r="B969" s="468" t="s">
        <v>317</v>
      </c>
      <c r="C969" s="467" t="s">
        <v>324</v>
      </c>
      <c r="F969" s="471"/>
      <c r="G969" s="471"/>
      <c r="H969" s="471"/>
      <c r="I969" s="471"/>
      <c r="J969" s="481">
        <f>J953+J960+J964+J966+J968</f>
        <v>92845.81</v>
      </c>
    </row>
    <row r="970" spans="1:10" x14ac:dyDescent="0.2">
      <c r="B970" s="468" t="s">
        <v>323</v>
      </c>
      <c r="C970" s="467" t="s">
        <v>325</v>
      </c>
      <c r="F970" s="471"/>
      <c r="G970" s="471"/>
      <c r="H970" s="471"/>
      <c r="I970" s="471"/>
      <c r="J970" s="483">
        <f>J969*10/100</f>
        <v>9284.5810000000001</v>
      </c>
    </row>
    <row r="971" spans="1:10" x14ac:dyDescent="0.2">
      <c r="A971" s="521"/>
      <c r="B971" s="475"/>
      <c r="C971" s="507"/>
      <c r="D971" s="589" t="s">
        <v>326</v>
      </c>
      <c r="H971" s="474"/>
      <c r="I971" s="474"/>
      <c r="J971" s="504">
        <f>SUM(J969:J970)</f>
        <v>102130.391</v>
      </c>
    </row>
    <row r="972" spans="1:10" x14ac:dyDescent="0.2">
      <c r="A972" s="521"/>
      <c r="B972" s="475"/>
      <c r="C972" s="507"/>
      <c r="D972" s="458" t="s">
        <v>197</v>
      </c>
      <c r="H972" s="474"/>
      <c r="I972" s="474"/>
      <c r="J972" s="474">
        <f>ROUND(J971/15,2)</f>
        <v>6808.69</v>
      </c>
    </row>
    <row r="973" spans="1:10" ht="23.25" customHeight="1" x14ac:dyDescent="0.2">
      <c r="A973" s="521"/>
      <c r="D973" s="458" t="s">
        <v>186</v>
      </c>
      <c r="H973" s="474"/>
      <c r="I973" s="474"/>
      <c r="J973" s="486">
        <f>ROUND(J972,0)</f>
        <v>6809</v>
      </c>
    </row>
    <row r="974" spans="1:10" x14ac:dyDescent="0.2">
      <c r="A974" s="521"/>
      <c r="D974" s="458"/>
      <c r="H974" s="474"/>
      <c r="I974" s="474"/>
      <c r="J974" s="512" t="s">
        <v>195</v>
      </c>
    </row>
    <row r="975" spans="1:10" ht="98.25" hidden="1" customHeight="1" x14ac:dyDescent="0.2">
      <c r="A975" s="450">
        <v>33</v>
      </c>
      <c r="B975" s="803" t="s">
        <v>790</v>
      </c>
      <c r="C975" s="803"/>
      <c r="D975" s="803"/>
      <c r="E975" s="803"/>
      <c r="F975" s="803"/>
      <c r="G975" s="803"/>
      <c r="H975" s="803"/>
      <c r="I975" s="803"/>
      <c r="J975" s="803"/>
    </row>
    <row r="976" spans="1:10" hidden="1" x14ac:dyDescent="0.2">
      <c r="A976" s="521"/>
      <c r="D976" s="458" t="s">
        <v>187</v>
      </c>
      <c r="F976" s="467" t="s">
        <v>71</v>
      </c>
    </row>
    <row r="977" spans="1:10" hidden="1" x14ac:dyDescent="0.2">
      <c r="A977" s="521"/>
      <c r="D977" s="458" t="s">
        <v>198</v>
      </c>
    </row>
    <row r="978" spans="1:10" hidden="1" x14ac:dyDescent="0.2">
      <c r="A978" s="521"/>
      <c r="B978" s="528" t="s">
        <v>188</v>
      </c>
      <c r="C978" s="589" t="s">
        <v>247</v>
      </c>
    </row>
    <row r="979" spans="1:10" hidden="1" x14ac:dyDescent="0.2">
      <c r="A979" s="521"/>
      <c r="B979" s="475">
        <v>0.86</v>
      </c>
      <c r="C979" s="507" t="s">
        <v>208</v>
      </c>
      <c r="D979" s="458" t="s">
        <v>248</v>
      </c>
      <c r="H979" s="472">
        <f>Sheet1!$G$48</f>
        <v>730</v>
      </c>
      <c r="I979" s="451" t="s">
        <v>174</v>
      </c>
      <c r="J979" s="474">
        <f>ROUND(B979*H979,2)</f>
        <v>627.79999999999995</v>
      </c>
    </row>
    <row r="980" spans="1:10" hidden="1" x14ac:dyDescent="0.2">
      <c r="A980" s="521"/>
      <c r="B980" s="475">
        <v>1.5</v>
      </c>
      <c r="C980" s="507" t="s">
        <v>208</v>
      </c>
      <c r="D980" s="458" t="s">
        <v>199</v>
      </c>
      <c r="H980" s="472">
        <f>Sheet1!$G$49</f>
        <v>763</v>
      </c>
      <c r="I980" s="451" t="s">
        <v>174</v>
      </c>
      <c r="J980" s="474">
        <f>ROUND(B980*H980,2)</f>
        <v>1144.5</v>
      </c>
    </row>
    <row r="981" spans="1:10" hidden="1" x14ac:dyDescent="0.2">
      <c r="A981" s="521"/>
      <c r="B981" s="475">
        <v>20</v>
      </c>
      <c r="C981" s="507" t="s">
        <v>208</v>
      </c>
      <c r="D981" s="458" t="s">
        <v>249</v>
      </c>
      <c r="H981" s="472">
        <f>Sheet1!$G$50</f>
        <v>680</v>
      </c>
      <c r="I981" s="451" t="s">
        <v>174</v>
      </c>
      <c r="J981" s="474">
        <f>ROUND(B981*H981,2)</f>
        <v>13600</v>
      </c>
    </row>
    <row r="982" spans="1:10" hidden="1" x14ac:dyDescent="0.2">
      <c r="A982" s="521"/>
      <c r="B982" s="475">
        <f>J2</f>
        <v>0</v>
      </c>
      <c r="C982" s="461" t="s">
        <v>43</v>
      </c>
      <c r="D982" s="471" t="s">
        <v>694</v>
      </c>
      <c r="F982" s="471"/>
      <c r="G982" s="471"/>
      <c r="H982" s="472">
        <f>SUM(J979:J981)</f>
        <v>15372.3</v>
      </c>
      <c r="I982" s="473"/>
      <c r="J982" s="474">
        <f>ROUND(H982*B982/100,2)</f>
        <v>0</v>
      </c>
    </row>
    <row r="983" spans="1:10" hidden="1" x14ac:dyDescent="0.2">
      <c r="A983" s="521"/>
      <c r="B983" s="617"/>
      <c r="D983" s="458" t="s">
        <v>44</v>
      </c>
      <c r="H983" s="474"/>
      <c r="I983" s="474"/>
      <c r="J983" s="476">
        <f>SUM(J979:J982)</f>
        <v>15372.3</v>
      </c>
    </row>
    <row r="984" spans="1:10" hidden="1" x14ac:dyDescent="0.2">
      <c r="A984" s="521"/>
      <c r="B984" s="528" t="s">
        <v>189</v>
      </c>
      <c r="C984" s="589" t="s">
        <v>193</v>
      </c>
      <c r="H984" s="474"/>
      <c r="I984" s="474"/>
      <c r="J984" s="474"/>
    </row>
    <row r="985" spans="1:10" hidden="1" x14ac:dyDescent="0.2">
      <c r="A985" s="521"/>
      <c r="B985" s="475">
        <v>8.1</v>
      </c>
      <c r="C985" s="507" t="s">
        <v>184</v>
      </c>
      <c r="D985" s="515" t="s">
        <v>338</v>
      </c>
      <c r="H985" s="474">
        <f>H1014</f>
        <v>2564.7800000000007</v>
      </c>
      <c r="I985" s="474" t="s">
        <v>184</v>
      </c>
      <c r="J985" s="474">
        <f>ROUND(B985*H985,2)</f>
        <v>20774.72</v>
      </c>
    </row>
    <row r="986" spans="1:10" hidden="1" x14ac:dyDescent="0.2">
      <c r="A986" s="521"/>
      <c r="B986" s="475">
        <v>5.4</v>
      </c>
      <c r="C986" s="507" t="s">
        <v>184</v>
      </c>
      <c r="D986" s="515" t="s">
        <v>339</v>
      </c>
      <c r="H986" s="474">
        <f>H1015</f>
        <v>2007.2800000000004</v>
      </c>
      <c r="I986" s="474"/>
      <c r="J986" s="474">
        <f>ROUND(B986*H986,2)</f>
        <v>10839.31</v>
      </c>
    </row>
    <row r="987" spans="1:10" hidden="1" x14ac:dyDescent="0.2">
      <c r="A987" s="521"/>
      <c r="B987" s="475">
        <v>6.75</v>
      </c>
      <c r="C987" s="507" t="s">
        <v>184</v>
      </c>
      <c r="D987" s="458" t="s">
        <v>200</v>
      </c>
      <c r="H987" s="474">
        <f>H1016</f>
        <v>885.15999999999974</v>
      </c>
      <c r="I987" s="474" t="s">
        <v>184</v>
      </c>
      <c r="J987" s="474">
        <f>ROUND(B987*H987,2)</f>
        <v>5974.83</v>
      </c>
    </row>
    <row r="988" spans="1:10" hidden="1" x14ac:dyDescent="0.2">
      <c r="A988" s="521"/>
      <c r="B988" s="475">
        <v>5.99</v>
      </c>
      <c r="C988" s="507" t="s">
        <v>254</v>
      </c>
      <c r="D988" s="458" t="s">
        <v>201</v>
      </c>
      <c r="H988" s="474">
        <f>H1017</f>
        <v>4220</v>
      </c>
      <c r="I988" s="474" t="s">
        <v>254</v>
      </c>
      <c r="J988" s="474">
        <f>ROUND(B988*H988,2)</f>
        <v>25277.8</v>
      </c>
    </row>
    <row r="989" spans="1:10" hidden="1" x14ac:dyDescent="0.2">
      <c r="A989" s="521"/>
      <c r="B989" s="458"/>
      <c r="D989" s="458" t="s">
        <v>44</v>
      </c>
      <c r="H989" s="474"/>
      <c r="I989" s="474"/>
      <c r="J989" s="476">
        <f>SUM(J985:J988)</f>
        <v>62866.66</v>
      </c>
    </row>
    <row r="990" spans="1:10" hidden="1" x14ac:dyDescent="0.2">
      <c r="A990" s="521"/>
      <c r="B990" s="528" t="s">
        <v>192</v>
      </c>
      <c r="C990" s="589" t="s">
        <v>252</v>
      </c>
      <c r="H990" s="474"/>
      <c r="I990" s="474"/>
      <c r="J990" s="474"/>
    </row>
    <row r="991" spans="1:10" hidden="1" x14ac:dyDescent="0.2">
      <c r="A991" s="521"/>
      <c r="B991" s="475">
        <v>6</v>
      </c>
      <c r="C991" s="507" t="s">
        <v>190</v>
      </c>
      <c r="D991" s="458" t="s">
        <v>202</v>
      </c>
      <c r="H991" s="474">
        <f>H1020</f>
        <v>785.91</v>
      </c>
      <c r="I991" s="474" t="s">
        <v>190</v>
      </c>
      <c r="J991" s="474">
        <f>ROUND(B991*H991,2)</f>
        <v>4715.46</v>
      </c>
    </row>
    <row r="992" spans="1:10" hidden="1" x14ac:dyDescent="0.2">
      <c r="A992" s="521"/>
      <c r="B992" s="475">
        <v>6</v>
      </c>
      <c r="C992" s="507" t="s">
        <v>190</v>
      </c>
      <c r="D992" s="458" t="s">
        <v>211</v>
      </c>
      <c r="H992" s="474">
        <f>H1021</f>
        <v>1464.37</v>
      </c>
      <c r="I992" s="474" t="s">
        <v>190</v>
      </c>
      <c r="J992" s="474">
        <f>ROUND(B992*H992,2)</f>
        <v>8786.2199999999993</v>
      </c>
    </row>
    <row r="993" spans="1:10" hidden="1" x14ac:dyDescent="0.2">
      <c r="A993" s="521"/>
      <c r="B993" s="475"/>
      <c r="C993" s="507"/>
      <c r="D993" s="458" t="s">
        <v>44</v>
      </c>
      <c r="H993" s="474"/>
      <c r="I993" s="474"/>
      <c r="J993" s="476">
        <f>SUM(J991:J992)</f>
        <v>13501.68</v>
      </c>
    </row>
    <row r="994" spans="1:10" hidden="1" x14ac:dyDescent="0.2">
      <c r="A994" s="521"/>
      <c r="B994" s="528" t="s">
        <v>49</v>
      </c>
      <c r="C994" s="589" t="s">
        <v>50</v>
      </c>
      <c r="H994" s="474"/>
      <c r="J994" s="616"/>
    </row>
    <row r="995" spans="1:10" hidden="1" x14ac:dyDescent="0.2">
      <c r="A995" s="521"/>
      <c r="B995" s="458">
        <v>4</v>
      </c>
      <c r="C995" s="507" t="s">
        <v>43</v>
      </c>
      <c r="D995" s="448" t="s">
        <v>1</v>
      </c>
      <c r="H995" s="474">
        <f>J983+J989+J993</f>
        <v>91740.640000000014</v>
      </c>
      <c r="I995" s="451" t="s">
        <v>255</v>
      </c>
      <c r="J995" s="474">
        <f>ROUND(B995*H995/100,2)</f>
        <v>3669.63</v>
      </c>
    </row>
    <row r="996" spans="1:10" hidden="1" x14ac:dyDescent="0.2">
      <c r="B996" s="468" t="s">
        <v>316</v>
      </c>
      <c r="C996" s="467" t="s">
        <v>632</v>
      </c>
      <c r="F996" s="471"/>
      <c r="G996" s="471"/>
      <c r="H996" s="471"/>
      <c r="I996" s="471"/>
      <c r="J996" s="481"/>
    </row>
    <row r="997" spans="1:10" hidden="1" x14ac:dyDescent="0.2">
      <c r="B997" s="503">
        <v>4.6150000000000002</v>
      </c>
      <c r="C997" s="470" t="s">
        <v>43</v>
      </c>
      <c r="D997" s="458" t="s">
        <v>428</v>
      </c>
      <c r="F997" s="471"/>
      <c r="G997" s="471"/>
      <c r="H997" s="471"/>
      <c r="I997" s="471"/>
      <c r="J997" s="480">
        <f>ROUND((J983+J989+J993+J995)*B997/100,2)</f>
        <v>4403.18</v>
      </c>
    </row>
    <row r="998" spans="1:10" hidden="1" x14ac:dyDescent="0.2">
      <c r="B998" s="468" t="s">
        <v>317</v>
      </c>
      <c r="C998" s="467" t="s">
        <v>324</v>
      </c>
      <c r="F998" s="471"/>
      <c r="G998" s="471"/>
      <c r="H998" s="471"/>
      <c r="I998" s="471"/>
      <c r="J998" s="481">
        <f>J983+J989+J993+J995+J997</f>
        <v>99813.450000000012</v>
      </c>
    </row>
    <row r="999" spans="1:10" hidden="1" x14ac:dyDescent="0.2">
      <c r="B999" s="468" t="s">
        <v>323</v>
      </c>
      <c r="C999" s="467" t="s">
        <v>325</v>
      </c>
      <c r="F999" s="471"/>
      <c r="G999" s="471"/>
      <c r="H999" s="471"/>
      <c r="I999" s="471"/>
      <c r="J999" s="483">
        <f>J998*10/100</f>
        <v>9981.3450000000012</v>
      </c>
    </row>
    <row r="1000" spans="1:10" hidden="1" x14ac:dyDescent="0.2">
      <c r="A1000" s="521"/>
      <c r="B1000" s="475"/>
      <c r="C1000" s="507"/>
      <c r="D1000" s="589" t="s">
        <v>326</v>
      </c>
      <c r="H1000" s="474"/>
      <c r="I1000" s="474"/>
      <c r="J1000" s="481">
        <f>SUM(J998:J999)</f>
        <v>109794.79500000001</v>
      </c>
    </row>
    <row r="1001" spans="1:10" hidden="1" x14ac:dyDescent="0.2">
      <c r="A1001" s="521"/>
      <c r="B1001" s="475"/>
      <c r="C1001" s="507"/>
      <c r="D1001" s="458" t="s">
        <v>197</v>
      </c>
      <c r="H1001" s="474"/>
      <c r="I1001" s="474"/>
      <c r="J1001" s="474">
        <f>ROUND(J1000/15,2)</f>
        <v>7319.65</v>
      </c>
    </row>
    <row r="1002" spans="1:10" hidden="1" x14ac:dyDescent="0.2">
      <c r="A1002" s="521"/>
      <c r="D1002" s="458" t="s">
        <v>186</v>
      </c>
      <c r="H1002" s="474"/>
      <c r="I1002" s="474"/>
      <c r="J1002" s="486">
        <f>ROUND(J1001,0)</f>
        <v>7320</v>
      </c>
    </row>
    <row r="1003" spans="1:10" hidden="1" x14ac:dyDescent="0.2">
      <c r="A1003" s="521"/>
      <c r="D1003" s="458"/>
      <c r="H1003" s="474"/>
      <c r="I1003" s="474"/>
      <c r="J1003" s="512" t="s">
        <v>195</v>
      </c>
    </row>
    <row r="1004" spans="1:10" ht="98.25" customHeight="1" x14ac:dyDescent="0.2">
      <c r="B1004" s="803" t="s">
        <v>791</v>
      </c>
      <c r="C1004" s="803"/>
      <c r="D1004" s="803"/>
      <c r="E1004" s="803"/>
      <c r="F1004" s="803"/>
      <c r="G1004" s="803"/>
      <c r="H1004" s="803"/>
      <c r="I1004" s="803"/>
      <c r="J1004" s="803"/>
    </row>
    <row r="1005" spans="1:10" x14ac:dyDescent="0.2">
      <c r="A1005" s="521"/>
      <c r="D1005" s="458" t="s">
        <v>187</v>
      </c>
      <c r="F1005" s="467" t="s">
        <v>71</v>
      </c>
    </row>
    <row r="1006" spans="1:10" x14ac:dyDescent="0.2">
      <c r="A1006" s="521"/>
      <c r="D1006" s="458" t="s">
        <v>198</v>
      </c>
    </row>
    <row r="1007" spans="1:10" x14ac:dyDescent="0.2">
      <c r="A1007" s="521"/>
      <c r="B1007" s="528" t="s">
        <v>188</v>
      </c>
      <c r="C1007" s="589" t="s">
        <v>247</v>
      </c>
    </row>
    <row r="1008" spans="1:10" x14ac:dyDescent="0.2">
      <c r="A1008" s="521"/>
      <c r="B1008" s="475">
        <v>0.86</v>
      </c>
      <c r="C1008" s="507" t="s">
        <v>208</v>
      </c>
      <c r="D1008" s="458" t="s">
        <v>248</v>
      </c>
      <c r="H1008" s="472">
        <f>Sheet1!$G$48</f>
        <v>730</v>
      </c>
      <c r="I1008" s="451" t="s">
        <v>174</v>
      </c>
      <c r="J1008" s="474">
        <f>ROUND(B1008*H1008,2)</f>
        <v>627.79999999999995</v>
      </c>
    </row>
    <row r="1009" spans="1:10" x14ac:dyDescent="0.2">
      <c r="A1009" s="521"/>
      <c r="B1009" s="475">
        <v>1.5</v>
      </c>
      <c r="C1009" s="507" t="s">
        <v>208</v>
      </c>
      <c r="D1009" s="458" t="s">
        <v>199</v>
      </c>
      <c r="H1009" s="472">
        <f>Sheet1!$G$49</f>
        <v>763</v>
      </c>
      <c r="I1009" s="451" t="s">
        <v>174</v>
      </c>
      <c r="J1009" s="474">
        <f>ROUND(B1009*H1009,2)</f>
        <v>1144.5</v>
      </c>
    </row>
    <row r="1010" spans="1:10" x14ac:dyDescent="0.2">
      <c r="A1010" s="521"/>
      <c r="B1010" s="475">
        <v>20</v>
      </c>
      <c r="C1010" s="507" t="s">
        <v>208</v>
      </c>
      <c r="D1010" s="458" t="s">
        <v>249</v>
      </c>
      <c r="H1010" s="472">
        <f>Sheet1!$G$50</f>
        <v>680</v>
      </c>
      <c r="I1010" s="451" t="s">
        <v>174</v>
      </c>
      <c r="J1010" s="474">
        <f>ROUND(B1010*H1010,2)</f>
        <v>13600</v>
      </c>
    </row>
    <row r="1011" spans="1:10" x14ac:dyDescent="0.2">
      <c r="A1011" s="521"/>
      <c r="B1011" s="475">
        <f>J2</f>
        <v>0</v>
      </c>
      <c r="C1011" s="461" t="s">
        <v>43</v>
      </c>
      <c r="D1011" s="471" t="s">
        <v>694</v>
      </c>
      <c r="F1011" s="471"/>
      <c r="G1011" s="471"/>
      <c r="H1011" s="472">
        <f>SUM(J1008:J1010)</f>
        <v>15372.3</v>
      </c>
      <c r="I1011" s="473"/>
      <c r="J1011" s="474">
        <f>ROUND(H1011*B1011/100,2)</f>
        <v>0</v>
      </c>
    </row>
    <row r="1012" spans="1:10" x14ac:dyDescent="0.2">
      <c r="A1012" s="521"/>
      <c r="B1012" s="617"/>
      <c r="D1012" s="458" t="s">
        <v>44</v>
      </c>
      <c r="H1012" s="474"/>
      <c r="I1012" s="474"/>
      <c r="J1012" s="476">
        <f>SUM(J1008:J1011)</f>
        <v>15372.3</v>
      </c>
    </row>
    <row r="1013" spans="1:10" x14ac:dyDescent="0.2">
      <c r="A1013" s="521"/>
      <c r="B1013" s="528" t="s">
        <v>189</v>
      </c>
      <c r="C1013" s="589" t="s">
        <v>193</v>
      </c>
      <c r="H1013" s="474"/>
      <c r="I1013" s="474"/>
      <c r="J1013" s="474"/>
    </row>
    <row r="1014" spans="1:10" x14ac:dyDescent="0.2">
      <c r="A1014" s="521"/>
      <c r="B1014" s="475">
        <v>8.1</v>
      </c>
      <c r="C1014" s="507" t="s">
        <v>184</v>
      </c>
      <c r="D1014" s="515" t="s">
        <v>338</v>
      </c>
      <c r="H1014" s="474">
        <f>RMR!J25</f>
        <v>2564.7800000000007</v>
      </c>
      <c r="I1014" s="474" t="s">
        <v>184</v>
      </c>
      <c r="J1014" s="474">
        <f>ROUND(B1014*H1014,2)</f>
        <v>20774.72</v>
      </c>
    </row>
    <row r="1015" spans="1:10" x14ac:dyDescent="0.2">
      <c r="A1015" s="521"/>
      <c r="B1015" s="475">
        <v>5.4</v>
      </c>
      <c r="C1015" s="507" t="s">
        <v>184</v>
      </c>
      <c r="D1015" s="515" t="s">
        <v>339</v>
      </c>
      <c r="H1015" s="474">
        <f>RMR!J27</f>
        <v>2007.2800000000004</v>
      </c>
      <c r="I1015" s="474"/>
      <c r="J1015" s="474">
        <f>ROUND(B1015*H1015,2)</f>
        <v>10839.31</v>
      </c>
    </row>
    <row r="1016" spans="1:10" x14ac:dyDescent="0.2">
      <c r="A1016" s="521"/>
      <c r="B1016" s="475">
        <v>6.75</v>
      </c>
      <c r="C1016" s="507" t="s">
        <v>184</v>
      </c>
      <c r="D1016" s="458" t="s">
        <v>200</v>
      </c>
      <c r="H1016" s="474">
        <f>RMR!J29</f>
        <v>885.15999999999974</v>
      </c>
      <c r="I1016" s="474" t="s">
        <v>184</v>
      </c>
      <c r="J1016" s="474">
        <f>ROUND(B1016*H1016,2)</f>
        <v>5974.83</v>
      </c>
    </row>
    <row r="1017" spans="1:10" x14ac:dyDescent="0.2">
      <c r="A1017" s="521"/>
      <c r="B1017" s="475">
        <v>5.12</v>
      </c>
      <c r="C1017" s="507" t="s">
        <v>254</v>
      </c>
      <c r="D1017" s="458" t="s">
        <v>201</v>
      </c>
      <c r="H1017" s="474">
        <f>RMR!G35</f>
        <v>4220</v>
      </c>
      <c r="I1017" s="474" t="s">
        <v>254</v>
      </c>
      <c r="J1017" s="474">
        <f>ROUND(B1017*H1017,2)</f>
        <v>21606.400000000001</v>
      </c>
    </row>
    <row r="1018" spans="1:10" x14ac:dyDescent="0.2">
      <c r="A1018" s="521"/>
      <c r="B1018" s="458"/>
      <c r="D1018" s="458" t="s">
        <v>44</v>
      </c>
      <c r="H1018" s="474"/>
      <c r="I1018" s="474"/>
      <c r="J1018" s="476">
        <f>SUM(J1014:J1017)</f>
        <v>59195.26</v>
      </c>
    </row>
    <row r="1019" spans="1:10" x14ac:dyDescent="0.2">
      <c r="A1019" s="521"/>
      <c r="B1019" s="528" t="s">
        <v>192</v>
      </c>
      <c r="C1019" s="589" t="s">
        <v>252</v>
      </c>
      <c r="H1019" s="474"/>
      <c r="I1019" s="474"/>
      <c r="J1019" s="474"/>
    </row>
    <row r="1020" spans="1:10" x14ac:dyDescent="0.2">
      <c r="A1020" s="521"/>
      <c r="B1020" s="475">
        <v>6</v>
      </c>
      <c r="C1020" s="507" t="s">
        <v>190</v>
      </c>
      <c r="D1020" s="458" t="s">
        <v>202</v>
      </c>
      <c r="H1020" s="474">
        <f>Sheet1!G77</f>
        <v>785.91</v>
      </c>
      <c r="I1020" s="474" t="s">
        <v>190</v>
      </c>
      <c r="J1020" s="474">
        <f>ROUND(B1020*H1020,2)</f>
        <v>4715.46</v>
      </c>
    </row>
    <row r="1021" spans="1:10" x14ac:dyDescent="0.2">
      <c r="A1021" s="521"/>
      <c r="B1021" s="475">
        <v>6</v>
      </c>
      <c r="C1021" s="507" t="s">
        <v>190</v>
      </c>
      <c r="D1021" s="458" t="s">
        <v>211</v>
      </c>
      <c r="H1021" s="474">
        <f>Sheet1!G76</f>
        <v>1464.37</v>
      </c>
      <c r="I1021" s="474" t="s">
        <v>190</v>
      </c>
      <c r="J1021" s="474">
        <f>ROUND(B1021*H1021,2)</f>
        <v>8786.2199999999993</v>
      </c>
    </row>
    <row r="1022" spans="1:10" x14ac:dyDescent="0.2">
      <c r="A1022" s="521"/>
      <c r="B1022" s="475"/>
      <c r="C1022" s="507"/>
      <c r="D1022" s="458" t="s">
        <v>44</v>
      </c>
      <c r="H1022" s="474"/>
      <c r="I1022" s="474"/>
      <c r="J1022" s="476">
        <f>SUM(J1020:J1021)</f>
        <v>13501.68</v>
      </c>
    </row>
    <row r="1023" spans="1:10" x14ac:dyDescent="0.2">
      <c r="A1023" s="521"/>
      <c r="B1023" s="528" t="s">
        <v>49</v>
      </c>
      <c r="C1023" s="589" t="s">
        <v>50</v>
      </c>
      <c r="H1023" s="474"/>
      <c r="J1023" s="616"/>
    </row>
    <row r="1024" spans="1:10" x14ac:dyDescent="0.2">
      <c r="A1024" s="521"/>
      <c r="B1024" s="458">
        <v>10</v>
      </c>
      <c r="C1024" s="507" t="s">
        <v>43</v>
      </c>
      <c r="D1024" s="448" t="s">
        <v>0</v>
      </c>
      <c r="H1024" s="474">
        <f>J1012+J1018+J1022</f>
        <v>88069.239999999991</v>
      </c>
      <c r="I1024" s="451" t="s">
        <v>255</v>
      </c>
      <c r="J1024" s="474">
        <f>ROUND(B1024*H1024/100,2)</f>
        <v>8806.92</v>
      </c>
    </row>
    <row r="1025" spans="1:10" x14ac:dyDescent="0.2">
      <c r="B1025" s="468" t="s">
        <v>316</v>
      </c>
      <c r="C1025" s="467" t="s">
        <v>632</v>
      </c>
      <c r="F1025" s="471"/>
      <c r="G1025" s="471"/>
      <c r="H1025" s="471"/>
      <c r="I1025" s="471"/>
      <c r="J1025" s="481"/>
    </row>
    <row r="1026" spans="1:10" x14ac:dyDescent="0.2">
      <c r="B1026" s="503">
        <v>4.6150000000000002</v>
      </c>
      <c r="C1026" s="470" t="s">
        <v>43</v>
      </c>
      <c r="D1026" s="458" t="s">
        <v>428</v>
      </c>
      <c r="F1026" s="471"/>
      <c r="G1026" s="471"/>
      <c r="H1026" s="471"/>
      <c r="I1026" s="471"/>
      <c r="J1026" s="480">
        <f>ROUND((J1012+J1018+J1022+J1024)*B1026/100,2)</f>
        <v>4470.83</v>
      </c>
    </row>
    <row r="1027" spans="1:10" x14ac:dyDescent="0.2">
      <c r="B1027" s="468" t="s">
        <v>317</v>
      </c>
      <c r="C1027" s="467" t="s">
        <v>324</v>
      </c>
      <c r="F1027" s="471"/>
      <c r="G1027" s="471"/>
      <c r="H1027" s="471"/>
      <c r="I1027" s="471"/>
      <c r="J1027" s="481">
        <f>J1012+J1018+J1022+J1024+J1026</f>
        <v>101346.98999999999</v>
      </c>
    </row>
    <row r="1028" spans="1:10" x14ac:dyDescent="0.2">
      <c r="B1028" s="468" t="s">
        <v>323</v>
      </c>
      <c r="C1028" s="467" t="s">
        <v>325</v>
      </c>
      <c r="F1028" s="471"/>
      <c r="G1028" s="471"/>
      <c r="H1028" s="471"/>
      <c r="I1028" s="471"/>
      <c r="J1028" s="483">
        <f>J1027*10/100</f>
        <v>10134.698999999999</v>
      </c>
    </row>
    <row r="1029" spans="1:10" x14ac:dyDescent="0.2">
      <c r="A1029" s="521"/>
      <c r="B1029" s="475"/>
      <c r="C1029" s="507"/>
      <c r="D1029" s="589" t="s">
        <v>326</v>
      </c>
      <c r="H1029" s="474"/>
      <c r="I1029" s="474"/>
      <c r="J1029" s="481">
        <f>SUM(J1027:J1028)</f>
        <v>111481.68899999998</v>
      </c>
    </row>
    <row r="1030" spans="1:10" x14ac:dyDescent="0.2">
      <c r="A1030" s="521"/>
      <c r="B1030" s="475"/>
      <c r="C1030" s="507"/>
      <c r="D1030" s="458" t="s">
        <v>197</v>
      </c>
      <c r="H1030" s="474"/>
      <c r="I1030" s="474"/>
      <c r="J1030" s="474">
        <f>ROUND(J1029/15,2)</f>
        <v>7432.11</v>
      </c>
    </row>
    <row r="1031" spans="1:10" x14ac:dyDescent="0.2">
      <c r="A1031" s="521"/>
      <c r="D1031" s="458" t="s">
        <v>186</v>
      </c>
      <c r="H1031" s="474"/>
      <c r="I1031" s="474"/>
      <c r="J1031" s="486">
        <f>ROUND(J1030,0)</f>
        <v>7432</v>
      </c>
    </row>
    <row r="1032" spans="1:10" x14ac:dyDescent="0.2">
      <c r="A1032" s="521"/>
      <c r="D1032" s="458"/>
      <c r="H1032" s="474"/>
      <c r="I1032" s="474"/>
      <c r="J1032" s="512" t="s">
        <v>195</v>
      </c>
    </row>
    <row r="1033" spans="1:10" ht="96.75" customHeight="1" x14ac:dyDescent="0.2">
      <c r="B1033" s="803" t="s">
        <v>1137</v>
      </c>
      <c r="C1033" s="803"/>
      <c r="D1033" s="803"/>
      <c r="E1033" s="803"/>
      <c r="F1033" s="803"/>
      <c r="G1033" s="803"/>
      <c r="H1033" s="803"/>
      <c r="I1033" s="803"/>
      <c r="J1033" s="803"/>
    </row>
    <row r="1034" spans="1:10" x14ac:dyDescent="0.2">
      <c r="A1034" s="521"/>
      <c r="D1034" s="458" t="s">
        <v>187</v>
      </c>
      <c r="F1034" s="467" t="s">
        <v>72</v>
      </c>
    </row>
    <row r="1035" spans="1:10" x14ac:dyDescent="0.2">
      <c r="A1035" s="521"/>
      <c r="D1035" s="458" t="s">
        <v>198</v>
      </c>
    </row>
    <row r="1036" spans="1:10" x14ac:dyDescent="0.2">
      <c r="A1036" s="521"/>
      <c r="B1036" s="528" t="s">
        <v>188</v>
      </c>
      <c r="C1036" s="589" t="s">
        <v>247</v>
      </c>
    </row>
    <row r="1037" spans="1:10" x14ac:dyDescent="0.2">
      <c r="A1037" s="521"/>
      <c r="B1037" s="475">
        <v>0.9</v>
      </c>
      <c r="C1037" s="507" t="s">
        <v>208</v>
      </c>
      <c r="D1037" s="458" t="s">
        <v>248</v>
      </c>
      <c r="H1037" s="472">
        <f>Sheet1!$G$48</f>
        <v>730</v>
      </c>
      <c r="I1037" s="451" t="s">
        <v>174</v>
      </c>
      <c r="J1037" s="474">
        <f>ROUND(B1037*H1037,2)</f>
        <v>657</v>
      </c>
    </row>
    <row r="1038" spans="1:10" x14ac:dyDescent="0.2">
      <c r="A1038" s="521"/>
      <c r="B1038" s="475">
        <v>1.5</v>
      </c>
      <c r="C1038" s="507" t="s">
        <v>208</v>
      </c>
      <c r="D1038" s="458" t="s">
        <v>199</v>
      </c>
      <c r="H1038" s="472">
        <f>Sheet1!$G$49</f>
        <v>763</v>
      </c>
      <c r="I1038" s="451" t="s">
        <v>174</v>
      </c>
      <c r="J1038" s="474">
        <f>ROUND(B1038*H1038,2)</f>
        <v>1144.5</v>
      </c>
    </row>
    <row r="1039" spans="1:10" x14ac:dyDescent="0.2">
      <c r="A1039" s="521"/>
      <c r="B1039" s="475">
        <v>21</v>
      </c>
      <c r="C1039" s="507" t="s">
        <v>208</v>
      </c>
      <c r="D1039" s="458" t="s">
        <v>249</v>
      </c>
      <c r="H1039" s="472">
        <f>Sheet1!$G$50</f>
        <v>680</v>
      </c>
      <c r="I1039" s="451" t="s">
        <v>174</v>
      </c>
      <c r="J1039" s="474">
        <f>ROUND(B1039*H1039,2)</f>
        <v>14280</v>
      </c>
    </row>
    <row r="1040" spans="1:10" x14ac:dyDescent="0.2">
      <c r="A1040" s="521"/>
      <c r="B1040" s="475">
        <f>J2</f>
        <v>0</v>
      </c>
      <c r="C1040" s="461" t="s">
        <v>43</v>
      </c>
      <c r="D1040" s="471" t="s">
        <v>694</v>
      </c>
      <c r="F1040" s="471"/>
      <c r="G1040" s="471"/>
      <c r="H1040" s="472">
        <f>SUM(J1037:J1039)</f>
        <v>16081.5</v>
      </c>
      <c r="I1040" s="473"/>
      <c r="J1040" s="474">
        <f>ROUND(H1040*B1040/100,2)</f>
        <v>0</v>
      </c>
    </row>
    <row r="1041" spans="1:10" x14ac:dyDescent="0.2">
      <c r="A1041" s="521"/>
      <c r="B1041" s="617"/>
      <c r="D1041" s="458" t="s">
        <v>44</v>
      </c>
      <c r="H1041" s="474"/>
      <c r="I1041" s="474"/>
      <c r="J1041" s="476">
        <f>SUM(J1037:J1040)</f>
        <v>16081.5</v>
      </c>
    </row>
    <row r="1042" spans="1:10" x14ac:dyDescent="0.2">
      <c r="A1042" s="521"/>
      <c r="B1042" s="528" t="s">
        <v>189</v>
      </c>
      <c r="C1042" s="589" t="s">
        <v>193</v>
      </c>
      <c r="H1042" s="474"/>
      <c r="I1042" s="474"/>
      <c r="J1042" s="474"/>
    </row>
    <row r="1043" spans="1:10" x14ac:dyDescent="0.2">
      <c r="A1043" s="521"/>
      <c r="B1043" s="475">
        <v>8.1</v>
      </c>
      <c r="C1043" s="507" t="s">
        <v>184</v>
      </c>
      <c r="D1043" s="515" t="s">
        <v>338</v>
      </c>
      <c r="H1043" s="474">
        <f>RMR!J25</f>
        <v>2564.7800000000007</v>
      </c>
      <c r="I1043" s="474" t="s">
        <v>184</v>
      </c>
      <c r="J1043" s="474">
        <f>ROUND(B1043*H1043,2)</f>
        <v>20774.72</v>
      </c>
    </row>
    <row r="1044" spans="1:10" x14ac:dyDescent="0.2">
      <c r="A1044" s="521"/>
      <c r="B1044" s="475">
        <v>5.4</v>
      </c>
      <c r="C1044" s="507" t="s">
        <v>184</v>
      </c>
      <c r="D1044" s="515" t="s">
        <v>339</v>
      </c>
      <c r="H1044" s="474">
        <f>RMR!J27</f>
        <v>2007.2800000000004</v>
      </c>
      <c r="I1044" s="474"/>
      <c r="J1044" s="474">
        <f>ROUND(B1044*H1044,2)</f>
        <v>10839.31</v>
      </c>
    </row>
    <row r="1045" spans="1:10" x14ac:dyDescent="0.2">
      <c r="A1045" s="521"/>
      <c r="B1045" s="475">
        <v>6.75</v>
      </c>
      <c r="C1045" s="507" t="s">
        <v>184</v>
      </c>
      <c r="D1045" s="458" t="s">
        <v>200</v>
      </c>
      <c r="H1045" s="474">
        <f>RMR!J29</f>
        <v>885.15999999999974</v>
      </c>
      <c r="I1045" s="474" t="s">
        <v>184</v>
      </c>
      <c r="J1045" s="474">
        <f>ROUND(B1045*H1045,2)</f>
        <v>5974.83</v>
      </c>
    </row>
    <row r="1046" spans="1:10" x14ac:dyDescent="0.2">
      <c r="A1046" s="521"/>
      <c r="B1046" s="475">
        <v>6.1</v>
      </c>
      <c r="C1046" s="507" t="s">
        <v>254</v>
      </c>
      <c r="D1046" s="458" t="s">
        <v>201</v>
      </c>
      <c r="H1046" s="474">
        <f>RMR!G35</f>
        <v>4220</v>
      </c>
      <c r="I1046" s="474" t="s">
        <v>254</v>
      </c>
      <c r="J1046" s="474">
        <f>ROUND(B1046*H1046,2)</f>
        <v>25742</v>
      </c>
    </row>
    <row r="1047" spans="1:10" x14ac:dyDescent="0.2">
      <c r="A1047" s="521"/>
      <c r="B1047" s="458"/>
      <c r="D1047" s="458" t="s">
        <v>44</v>
      </c>
      <c r="H1047" s="474"/>
      <c r="I1047" s="474"/>
      <c r="J1047" s="476">
        <f>SUM(J1043:J1046)</f>
        <v>63330.86</v>
      </c>
    </row>
    <row r="1048" spans="1:10" x14ac:dyDescent="0.2">
      <c r="A1048" s="521"/>
      <c r="B1048" s="528" t="s">
        <v>192</v>
      </c>
      <c r="C1048" s="589" t="s">
        <v>252</v>
      </c>
      <c r="H1048" s="474"/>
      <c r="I1048" s="474"/>
      <c r="J1048" s="474"/>
    </row>
    <row r="1049" spans="1:10" x14ac:dyDescent="0.2">
      <c r="A1049" s="521"/>
      <c r="B1049" s="475">
        <v>6</v>
      </c>
      <c r="C1049" s="507" t="s">
        <v>190</v>
      </c>
      <c r="D1049" s="458" t="s">
        <v>202</v>
      </c>
      <c r="H1049" s="474">
        <f>Sheet1!G77</f>
        <v>785.91</v>
      </c>
      <c r="I1049" s="474" t="s">
        <v>190</v>
      </c>
      <c r="J1049" s="474">
        <f>ROUND(B1049*H1049,2)</f>
        <v>4715.46</v>
      </c>
    </row>
    <row r="1050" spans="1:10" x14ac:dyDescent="0.2">
      <c r="A1050" s="521"/>
      <c r="B1050" s="475">
        <v>6</v>
      </c>
      <c r="C1050" s="507" t="s">
        <v>190</v>
      </c>
      <c r="D1050" s="458" t="s">
        <v>211</v>
      </c>
      <c r="H1050" s="474">
        <f>Sheet1!G76</f>
        <v>1464.37</v>
      </c>
      <c r="I1050" s="474" t="s">
        <v>190</v>
      </c>
      <c r="J1050" s="474">
        <f>ROUND(B1050*H1050,2)</f>
        <v>8786.2199999999993</v>
      </c>
    </row>
    <row r="1051" spans="1:10" x14ac:dyDescent="0.2">
      <c r="A1051" s="521"/>
      <c r="B1051" s="458"/>
      <c r="D1051" s="458" t="s">
        <v>44</v>
      </c>
      <c r="H1051" s="474"/>
      <c r="I1051" s="474"/>
      <c r="J1051" s="476">
        <f>SUM(J1049:J1050)</f>
        <v>13501.68</v>
      </c>
    </row>
    <row r="1052" spans="1:10" x14ac:dyDescent="0.2">
      <c r="A1052" s="521"/>
      <c r="B1052" s="528" t="s">
        <v>49</v>
      </c>
      <c r="C1052" s="589" t="s">
        <v>50</v>
      </c>
      <c r="H1052" s="474"/>
      <c r="J1052" s="616"/>
    </row>
    <row r="1053" spans="1:10" x14ac:dyDescent="0.2">
      <c r="A1053" s="521"/>
      <c r="B1053" s="458">
        <v>20</v>
      </c>
      <c r="C1053" s="507" t="s">
        <v>43</v>
      </c>
      <c r="D1053" s="448" t="s">
        <v>260</v>
      </c>
      <c r="H1053" s="474">
        <f>J1041+J1047+J1051</f>
        <v>92914.040000000008</v>
      </c>
      <c r="I1053" s="451" t="s">
        <v>255</v>
      </c>
      <c r="J1053" s="474">
        <f>ROUND(B1053*H1053/100,2)</f>
        <v>18582.810000000001</v>
      </c>
    </row>
    <row r="1054" spans="1:10" x14ac:dyDescent="0.2">
      <c r="B1054" s="468" t="s">
        <v>316</v>
      </c>
      <c r="C1054" s="467" t="s">
        <v>632</v>
      </c>
      <c r="F1054" s="471"/>
      <c r="G1054" s="471"/>
      <c r="H1054" s="471"/>
      <c r="I1054" s="471"/>
      <c r="J1054" s="481"/>
    </row>
    <row r="1055" spans="1:10" x14ac:dyDescent="0.2">
      <c r="B1055" s="503">
        <v>4.6150000000000002</v>
      </c>
      <c r="C1055" s="470" t="s">
        <v>43</v>
      </c>
      <c r="D1055" s="458" t="s">
        <v>428</v>
      </c>
      <c r="F1055" s="471"/>
      <c r="G1055" s="471"/>
      <c r="H1055" s="471"/>
      <c r="I1055" s="471"/>
      <c r="J1055" s="480">
        <f>ROUND((J1041+J1047+J1051+J1053)*B1055/100,2)</f>
        <v>5145.58</v>
      </c>
    </row>
    <row r="1056" spans="1:10" x14ac:dyDescent="0.2">
      <c r="B1056" s="468" t="s">
        <v>317</v>
      </c>
      <c r="C1056" s="467" t="s">
        <v>324</v>
      </c>
      <c r="F1056" s="471"/>
      <c r="G1056" s="471"/>
      <c r="H1056" s="471"/>
      <c r="I1056" s="471"/>
      <c r="J1056" s="481">
        <f>J1041+J1047+J1051+J1053+J1055</f>
        <v>116642.43000000001</v>
      </c>
    </row>
    <row r="1057" spans="1:10" x14ac:dyDescent="0.2">
      <c r="B1057" s="468" t="s">
        <v>323</v>
      </c>
      <c r="C1057" s="467" t="s">
        <v>325</v>
      </c>
      <c r="F1057" s="471"/>
      <c r="G1057" s="471"/>
      <c r="H1057" s="471"/>
      <c r="I1057" s="471"/>
      <c r="J1057" s="483">
        <f>J1056*10/100</f>
        <v>11664.243</v>
      </c>
    </row>
    <row r="1058" spans="1:10" x14ac:dyDescent="0.2">
      <c r="A1058" s="521"/>
      <c r="B1058" s="475"/>
      <c r="C1058" s="507"/>
      <c r="D1058" s="589" t="s">
        <v>326</v>
      </c>
      <c r="H1058" s="474"/>
      <c r="I1058" s="474"/>
      <c r="J1058" s="481">
        <f>SUM(J1056:J1057)</f>
        <v>128306.67300000001</v>
      </c>
    </row>
    <row r="1059" spans="1:10" x14ac:dyDescent="0.2">
      <c r="A1059" s="521"/>
      <c r="B1059" s="475"/>
      <c r="C1059" s="507"/>
      <c r="D1059" s="458" t="s">
        <v>197</v>
      </c>
      <c r="H1059" s="474"/>
      <c r="I1059" s="474"/>
      <c r="J1059" s="474">
        <f>ROUND(J1058/15,2)</f>
        <v>8553.7800000000007</v>
      </c>
    </row>
    <row r="1060" spans="1:10" x14ac:dyDescent="0.2">
      <c r="A1060" s="521"/>
      <c r="D1060" s="458" t="s">
        <v>186</v>
      </c>
      <c r="H1060" s="474"/>
      <c r="I1060" s="474"/>
      <c r="J1060" s="486">
        <f>ROUND(J1059,0)</f>
        <v>8554</v>
      </c>
    </row>
    <row r="1061" spans="1:10" x14ac:dyDescent="0.2">
      <c r="A1061" s="521"/>
      <c r="D1061" s="458"/>
      <c r="H1061" s="474"/>
      <c r="I1061" s="474"/>
      <c r="J1061" s="512" t="s">
        <v>195</v>
      </c>
    </row>
    <row r="1062" spans="1:10" ht="94.5" customHeight="1" x14ac:dyDescent="0.2">
      <c r="B1062" s="803" t="s">
        <v>792</v>
      </c>
      <c r="C1062" s="803"/>
      <c r="D1062" s="803"/>
      <c r="E1062" s="803"/>
      <c r="F1062" s="803"/>
      <c r="G1062" s="803"/>
      <c r="H1062" s="803"/>
      <c r="I1062" s="803"/>
      <c r="J1062" s="803"/>
    </row>
    <row r="1063" spans="1:10" x14ac:dyDescent="0.2">
      <c r="A1063" s="521"/>
      <c r="D1063" s="458" t="s">
        <v>187</v>
      </c>
      <c r="F1063" s="467" t="s">
        <v>73</v>
      </c>
    </row>
    <row r="1064" spans="1:10" x14ac:dyDescent="0.2">
      <c r="A1064" s="521"/>
      <c r="D1064" s="458" t="s">
        <v>198</v>
      </c>
    </row>
    <row r="1065" spans="1:10" x14ac:dyDescent="0.2">
      <c r="A1065" s="521"/>
      <c r="B1065" s="528" t="s">
        <v>188</v>
      </c>
      <c r="C1065" s="589" t="s">
        <v>247</v>
      </c>
    </row>
    <row r="1066" spans="1:10" x14ac:dyDescent="0.2">
      <c r="A1066" s="521"/>
      <c r="B1066" s="475">
        <v>0.9</v>
      </c>
      <c r="C1066" s="507" t="s">
        <v>208</v>
      </c>
      <c r="D1066" s="458" t="s">
        <v>248</v>
      </c>
      <c r="H1066" s="472">
        <f>Sheet1!$G$48</f>
        <v>730</v>
      </c>
      <c r="I1066" s="451" t="s">
        <v>174</v>
      </c>
      <c r="J1066" s="474">
        <f>ROUND(B1066*H1066,2)</f>
        <v>657</v>
      </c>
    </row>
    <row r="1067" spans="1:10" x14ac:dyDescent="0.2">
      <c r="A1067" s="521"/>
      <c r="B1067" s="475">
        <v>1.5</v>
      </c>
      <c r="C1067" s="507" t="s">
        <v>208</v>
      </c>
      <c r="D1067" s="458" t="s">
        <v>199</v>
      </c>
      <c r="H1067" s="472">
        <f>Sheet1!$G$49</f>
        <v>763</v>
      </c>
      <c r="I1067" s="451" t="s">
        <v>174</v>
      </c>
      <c r="J1067" s="474">
        <f>ROUND(B1067*H1067,2)</f>
        <v>1144.5</v>
      </c>
    </row>
    <row r="1068" spans="1:10" x14ac:dyDescent="0.2">
      <c r="A1068" s="521"/>
      <c r="B1068" s="475">
        <v>21</v>
      </c>
      <c r="C1068" s="507" t="s">
        <v>208</v>
      </c>
      <c r="D1068" s="458" t="s">
        <v>249</v>
      </c>
      <c r="H1068" s="472">
        <f>Sheet1!$G$50</f>
        <v>680</v>
      </c>
      <c r="I1068" s="451" t="s">
        <v>174</v>
      </c>
      <c r="J1068" s="474">
        <f>ROUND(B1068*H1068,2)</f>
        <v>14280</v>
      </c>
    </row>
    <row r="1069" spans="1:10" x14ac:dyDescent="0.2">
      <c r="A1069" s="521"/>
      <c r="B1069" s="475">
        <f>J2</f>
        <v>0</v>
      </c>
      <c r="C1069" s="461" t="s">
        <v>43</v>
      </c>
      <c r="D1069" s="471" t="s">
        <v>694</v>
      </c>
      <c r="F1069" s="471"/>
      <c r="G1069" s="471"/>
      <c r="H1069" s="472">
        <f>SUM(J1066:J1068)</f>
        <v>16081.5</v>
      </c>
      <c r="I1069" s="473"/>
      <c r="J1069" s="474">
        <f>ROUND(H1069*B1069/100,2)</f>
        <v>0</v>
      </c>
    </row>
    <row r="1070" spans="1:10" x14ac:dyDescent="0.2">
      <c r="A1070" s="521"/>
      <c r="B1070" s="458"/>
      <c r="D1070" s="458" t="s">
        <v>44</v>
      </c>
      <c r="H1070" s="474"/>
      <c r="I1070" s="474"/>
      <c r="J1070" s="476">
        <f>SUM(J1066:J1069)</f>
        <v>16081.5</v>
      </c>
    </row>
    <row r="1071" spans="1:10" x14ac:dyDescent="0.2">
      <c r="A1071" s="521"/>
      <c r="B1071" s="458"/>
      <c r="D1071" s="458"/>
      <c r="H1071" s="474"/>
      <c r="I1071" s="474"/>
      <c r="J1071" s="474"/>
    </row>
    <row r="1072" spans="1:10" x14ac:dyDescent="0.2">
      <c r="A1072" s="521"/>
      <c r="B1072" s="528" t="s">
        <v>189</v>
      </c>
      <c r="C1072" s="589" t="s">
        <v>193</v>
      </c>
      <c r="H1072" s="474"/>
      <c r="I1072" s="474"/>
      <c r="J1072" s="474"/>
    </row>
    <row r="1073" spans="1:10" x14ac:dyDescent="0.2">
      <c r="A1073" s="521"/>
      <c r="B1073" s="475">
        <v>8.1</v>
      </c>
      <c r="C1073" s="507" t="s">
        <v>184</v>
      </c>
      <c r="D1073" s="515" t="s">
        <v>338</v>
      </c>
      <c r="H1073" s="474">
        <f>RMR!J25</f>
        <v>2564.7800000000007</v>
      </c>
      <c r="I1073" s="474" t="s">
        <v>184</v>
      </c>
      <c r="J1073" s="474">
        <f>ROUND(B1073*H1073,2)</f>
        <v>20774.72</v>
      </c>
    </row>
    <row r="1074" spans="1:10" x14ac:dyDescent="0.2">
      <c r="A1074" s="521"/>
      <c r="B1074" s="475">
        <v>5.4</v>
      </c>
      <c r="C1074" s="507" t="s">
        <v>184</v>
      </c>
      <c r="D1074" s="515" t="s">
        <v>339</v>
      </c>
      <c r="H1074" s="474">
        <f>RMR!J27</f>
        <v>2007.2800000000004</v>
      </c>
      <c r="I1074" s="474" t="s">
        <v>184</v>
      </c>
      <c r="J1074" s="474">
        <f>ROUND(B1074*H1074,2)</f>
        <v>10839.31</v>
      </c>
    </row>
    <row r="1075" spans="1:10" x14ac:dyDescent="0.2">
      <c r="A1075" s="521"/>
      <c r="B1075" s="475">
        <v>6.75</v>
      </c>
      <c r="C1075" s="507" t="s">
        <v>184</v>
      </c>
      <c r="D1075" s="458" t="s">
        <v>200</v>
      </c>
      <c r="H1075" s="474">
        <f>RMR!J29</f>
        <v>885.15999999999974</v>
      </c>
      <c r="I1075" s="474" t="s">
        <v>184</v>
      </c>
      <c r="J1075" s="474">
        <f>ROUND(B1075*H1075,2)</f>
        <v>5974.83</v>
      </c>
    </row>
    <row r="1076" spans="1:10" x14ac:dyDescent="0.2">
      <c r="A1076" s="521"/>
      <c r="B1076" s="475">
        <v>6.1</v>
      </c>
      <c r="C1076" s="507" t="s">
        <v>254</v>
      </c>
      <c r="D1076" s="458" t="s">
        <v>201</v>
      </c>
      <c r="H1076" s="474">
        <f>RMR!G35</f>
        <v>4220</v>
      </c>
      <c r="I1076" s="474" t="s">
        <v>254</v>
      </c>
      <c r="J1076" s="474">
        <f>ROUND(B1076*H1076,2)</f>
        <v>25742</v>
      </c>
    </row>
    <row r="1077" spans="1:10" x14ac:dyDescent="0.2">
      <c r="A1077" s="521"/>
      <c r="B1077" s="458"/>
      <c r="D1077" s="458" t="s">
        <v>44</v>
      </c>
      <c r="H1077" s="474"/>
      <c r="I1077" s="474"/>
      <c r="J1077" s="476">
        <f>SUM(J1073:J1076)</f>
        <v>63330.86</v>
      </c>
    </row>
    <row r="1078" spans="1:10" x14ac:dyDescent="0.2">
      <c r="A1078" s="521"/>
      <c r="B1078" s="528" t="s">
        <v>192</v>
      </c>
      <c r="C1078" s="589" t="s">
        <v>252</v>
      </c>
      <c r="H1078" s="474"/>
      <c r="I1078" s="474"/>
      <c r="J1078" s="474"/>
    </row>
    <row r="1079" spans="1:10" x14ac:dyDescent="0.2">
      <c r="A1079" s="521"/>
      <c r="B1079" s="475">
        <v>6</v>
      </c>
      <c r="C1079" s="507" t="s">
        <v>190</v>
      </c>
      <c r="D1079" s="458" t="s">
        <v>202</v>
      </c>
      <c r="H1079" s="474">
        <f>Sheet1!G77</f>
        <v>785.91</v>
      </c>
      <c r="I1079" s="474" t="s">
        <v>190</v>
      </c>
      <c r="J1079" s="474">
        <f>ROUND(B1079*H1079,2)</f>
        <v>4715.46</v>
      </c>
    </row>
    <row r="1080" spans="1:10" x14ac:dyDescent="0.2">
      <c r="A1080" s="521"/>
      <c r="B1080" s="475">
        <v>6</v>
      </c>
      <c r="C1080" s="507" t="s">
        <v>190</v>
      </c>
      <c r="D1080" s="458" t="s">
        <v>211</v>
      </c>
      <c r="H1080" s="474">
        <f>Sheet1!G76</f>
        <v>1464.37</v>
      </c>
      <c r="I1080" s="474" t="s">
        <v>190</v>
      </c>
      <c r="J1080" s="474">
        <f>ROUND(B1080*H1080,2)</f>
        <v>8786.2199999999993</v>
      </c>
    </row>
    <row r="1081" spans="1:10" x14ac:dyDescent="0.2">
      <c r="A1081" s="521"/>
      <c r="B1081" s="475"/>
      <c r="C1081" s="507"/>
      <c r="D1081" s="458"/>
      <c r="H1081" s="474"/>
      <c r="I1081" s="474"/>
      <c r="J1081" s="476">
        <f>SUM(J1079:J1080)</f>
        <v>13501.68</v>
      </c>
    </row>
    <row r="1082" spans="1:10" x14ac:dyDescent="0.2">
      <c r="A1082" s="521"/>
      <c r="B1082" s="458">
        <f>0.15*15</f>
        <v>2.25</v>
      </c>
      <c r="C1082" s="507" t="s">
        <v>208</v>
      </c>
      <c r="D1082" s="448" t="s">
        <v>2</v>
      </c>
      <c r="H1082" s="474">
        <f>Sheet1!G50</f>
        <v>680</v>
      </c>
      <c r="I1082" s="451" t="s">
        <v>174</v>
      </c>
      <c r="J1082" s="474">
        <f>ROUND(B1082*H1082,2)</f>
        <v>1530</v>
      </c>
    </row>
    <row r="1083" spans="1:10" x14ac:dyDescent="0.2">
      <c r="A1083" s="521"/>
      <c r="B1083" s="475">
        <f>J2</f>
        <v>0</v>
      </c>
      <c r="C1083" s="461" t="s">
        <v>43</v>
      </c>
      <c r="D1083" s="471" t="s">
        <v>694</v>
      </c>
      <c r="F1083" s="471"/>
      <c r="G1083" s="471"/>
      <c r="H1083" s="472">
        <f>SUM(J1082)</f>
        <v>1530</v>
      </c>
      <c r="I1083" s="473"/>
      <c r="J1083" s="474">
        <f>ROUND(H1083*B1083/100,2)</f>
        <v>0</v>
      </c>
    </row>
    <row r="1084" spans="1:10" x14ac:dyDescent="0.2">
      <c r="B1084" s="468" t="s">
        <v>49</v>
      </c>
      <c r="C1084" s="467" t="s">
        <v>632</v>
      </c>
      <c r="F1084" s="471"/>
      <c r="G1084" s="471"/>
      <c r="H1084" s="471"/>
      <c r="I1084" s="471"/>
      <c r="J1084" s="481"/>
    </row>
    <row r="1085" spans="1:10" x14ac:dyDescent="0.2">
      <c r="B1085" s="503">
        <v>4.6150000000000002</v>
      </c>
      <c r="C1085" s="470" t="s">
        <v>43</v>
      </c>
      <c r="D1085" s="458" t="s">
        <v>426</v>
      </c>
      <c r="F1085" s="471"/>
      <c r="G1085" s="471"/>
      <c r="H1085" s="471"/>
      <c r="I1085" s="471"/>
      <c r="J1085" s="480">
        <f>ROUND((J1070+J1077+J1081+J1082+J1083)*B1085/100,2)</f>
        <v>4358.59</v>
      </c>
    </row>
    <row r="1086" spans="1:10" x14ac:dyDescent="0.2">
      <c r="B1086" s="468" t="s">
        <v>316</v>
      </c>
      <c r="C1086" s="467" t="s">
        <v>319</v>
      </c>
      <c r="F1086" s="471"/>
      <c r="G1086" s="471"/>
      <c r="H1086" s="471"/>
      <c r="I1086" s="471"/>
      <c r="J1086" s="481">
        <f>J1070+J1077+J1081+J1082+J1085</f>
        <v>98802.63</v>
      </c>
    </row>
    <row r="1087" spans="1:10" x14ac:dyDescent="0.2">
      <c r="B1087" s="468" t="s">
        <v>317</v>
      </c>
      <c r="C1087" s="467" t="s">
        <v>318</v>
      </c>
      <c r="F1087" s="471"/>
      <c r="G1087" s="471"/>
      <c r="H1087" s="471"/>
      <c r="I1087" s="471"/>
      <c r="J1087" s="483">
        <f>J1086*10/100</f>
        <v>9880.2630000000008</v>
      </c>
    </row>
    <row r="1088" spans="1:10" x14ac:dyDescent="0.2">
      <c r="A1088" s="521"/>
      <c r="B1088" s="475"/>
      <c r="C1088" s="507"/>
      <c r="D1088" s="589" t="s">
        <v>327</v>
      </c>
      <c r="H1088" s="474"/>
      <c r="I1088" s="474"/>
      <c r="J1088" s="504">
        <f>SUM(J1086:J1087)</f>
        <v>108682.89300000001</v>
      </c>
    </row>
    <row r="1089" spans="1:12" x14ac:dyDescent="0.2">
      <c r="A1089" s="521"/>
      <c r="B1089" s="475"/>
      <c r="C1089" s="507"/>
      <c r="D1089" s="458" t="s">
        <v>172</v>
      </c>
      <c r="H1089" s="474"/>
      <c r="I1089" s="474"/>
      <c r="J1089" s="474">
        <f>J1088/15</f>
        <v>7245.5262000000012</v>
      </c>
    </row>
    <row r="1090" spans="1:12" x14ac:dyDescent="0.2">
      <c r="A1090" s="521"/>
      <c r="D1090" s="458" t="s">
        <v>186</v>
      </c>
      <c r="H1090" s="474"/>
      <c r="I1090" s="474"/>
      <c r="J1090" s="486">
        <f>ROUND(J1089,0)</f>
        <v>7246</v>
      </c>
    </row>
    <row r="1091" spans="1:12" x14ac:dyDescent="0.2">
      <c r="A1091" s="521"/>
      <c r="D1091" s="458"/>
      <c r="H1091" s="474"/>
      <c r="I1091" s="474"/>
      <c r="J1091" s="512" t="s">
        <v>195</v>
      </c>
    </row>
    <row r="1092" spans="1:12" ht="100.5" customHeight="1" x14ac:dyDescent="0.2">
      <c r="A1092" s="450">
        <v>37</v>
      </c>
      <c r="B1092" s="803" t="s">
        <v>1176</v>
      </c>
      <c r="C1092" s="803"/>
      <c r="D1092" s="803"/>
      <c r="E1092" s="803"/>
      <c r="F1092" s="803"/>
      <c r="G1092" s="803"/>
      <c r="H1092" s="803"/>
      <c r="I1092" s="803"/>
      <c r="J1092" s="803"/>
    </row>
    <row r="1093" spans="1:12" x14ac:dyDescent="0.2">
      <c r="A1093" s="521"/>
      <c r="D1093" s="458" t="s">
        <v>187</v>
      </c>
      <c r="F1093" s="467" t="s">
        <v>74</v>
      </c>
    </row>
    <row r="1094" spans="1:12" x14ac:dyDescent="0.2">
      <c r="A1094" s="521"/>
      <c r="D1094" s="458" t="s">
        <v>198</v>
      </c>
    </row>
    <row r="1095" spans="1:12" x14ac:dyDescent="0.2">
      <c r="A1095" s="521"/>
      <c r="B1095" s="528" t="s">
        <v>188</v>
      </c>
      <c r="C1095" s="589" t="s">
        <v>247</v>
      </c>
    </row>
    <row r="1096" spans="1:12" x14ac:dyDescent="0.2">
      <c r="A1096" s="521"/>
      <c r="B1096" s="475">
        <v>0.86</v>
      </c>
      <c r="C1096" s="507" t="s">
        <v>208</v>
      </c>
      <c r="D1096" s="458" t="s">
        <v>248</v>
      </c>
      <c r="H1096" s="472">
        <f>Sheet1!$G$48</f>
        <v>730</v>
      </c>
      <c r="I1096" s="451" t="s">
        <v>174</v>
      </c>
      <c r="J1096" s="474">
        <f>ROUND(B1096*H1096,2)</f>
        <v>627.79999999999995</v>
      </c>
    </row>
    <row r="1097" spans="1:12" x14ac:dyDescent="0.2">
      <c r="A1097" s="521"/>
      <c r="B1097" s="475">
        <v>1.5</v>
      </c>
      <c r="C1097" s="507" t="s">
        <v>208</v>
      </c>
      <c r="D1097" s="458" t="s">
        <v>199</v>
      </c>
      <c r="H1097" s="472">
        <f>Sheet1!$G$49</f>
        <v>763</v>
      </c>
      <c r="I1097" s="451" t="s">
        <v>174</v>
      </c>
      <c r="J1097" s="474">
        <f>ROUND(B1097*H1097,2)</f>
        <v>1144.5</v>
      </c>
    </row>
    <row r="1098" spans="1:12" x14ac:dyDescent="0.2">
      <c r="A1098" s="521"/>
      <c r="B1098" s="475">
        <v>20</v>
      </c>
      <c r="C1098" s="507" t="s">
        <v>208</v>
      </c>
      <c r="D1098" s="458" t="s">
        <v>249</v>
      </c>
      <c r="H1098" s="472">
        <f>Sheet1!$G$50</f>
        <v>680</v>
      </c>
      <c r="I1098" s="451" t="s">
        <v>174</v>
      </c>
      <c r="J1098" s="474">
        <f>ROUND(B1098*H1098,2)</f>
        <v>13600</v>
      </c>
    </row>
    <row r="1099" spans="1:12" x14ac:dyDescent="0.2">
      <c r="A1099" s="521"/>
      <c r="B1099" s="475">
        <f>J2</f>
        <v>0</v>
      </c>
      <c r="C1099" s="461" t="s">
        <v>43</v>
      </c>
      <c r="D1099" s="471" t="s">
        <v>694</v>
      </c>
      <c r="F1099" s="471"/>
      <c r="G1099" s="471"/>
      <c r="H1099" s="472">
        <f>SUM(J1096:J1098)</f>
        <v>15372.3</v>
      </c>
      <c r="I1099" s="473"/>
      <c r="J1099" s="474">
        <f>ROUND(H1099*B1099/100,2)</f>
        <v>0</v>
      </c>
    </row>
    <row r="1100" spans="1:12" x14ac:dyDescent="0.2">
      <c r="A1100" s="521"/>
      <c r="B1100" s="458"/>
      <c r="D1100" s="458" t="s">
        <v>44</v>
      </c>
      <c r="H1100" s="474"/>
      <c r="I1100" s="474"/>
      <c r="J1100" s="476">
        <f>SUM(J1096:J1099)</f>
        <v>15372.3</v>
      </c>
    </row>
    <row r="1101" spans="1:12" x14ac:dyDescent="0.2">
      <c r="A1101" s="521"/>
      <c r="B1101" s="458"/>
      <c r="D1101" s="458"/>
      <c r="H1101" s="474"/>
      <c r="I1101" s="474"/>
      <c r="J1101" s="474"/>
      <c r="L1101" s="449">
        <f>13.5/15</f>
        <v>0.9</v>
      </c>
    </row>
    <row r="1102" spans="1:12" x14ac:dyDescent="0.2">
      <c r="A1102" s="521"/>
      <c r="B1102" s="528" t="s">
        <v>189</v>
      </c>
      <c r="C1102" s="589" t="s">
        <v>193</v>
      </c>
      <c r="H1102" s="474"/>
      <c r="I1102" s="474"/>
      <c r="J1102" s="474"/>
      <c r="L1102" s="449">
        <f>6.75/15</f>
        <v>0.45</v>
      </c>
    </row>
    <row r="1103" spans="1:12" x14ac:dyDescent="0.2">
      <c r="A1103" s="521"/>
      <c r="B1103" s="475">
        <v>8.1</v>
      </c>
      <c r="C1103" s="507" t="s">
        <v>184</v>
      </c>
      <c r="D1103" s="515" t="s">
        <v>338</v>
      </c>
      <c r="H1103" s="474">
        <f>RMR!J25</f>
        <v>2564.7800000000007</v>
      </c>
      <c r="I1103" s="474" t="s">
        <v>184</v>
      </c>
      <c r="J1103" s="474">
        <f>ROUND(B1103*H1103,2)</f>
        <v>20774.72</v>
      </c>
    </row>
    <row r="1104" spans="1:12" x14ac:dyDescent="0.2">
      <c r="A1104" s="521"/>
      <c r="B1104" s="475">
        <v>5.4</v>
      </c>
      <c r="C1104" s="507" t="s">
        <v>184</v>
      </c>
      <c r="D1104" s="515" t="s">
        <v>339</v>
      </c>
      <c r="H1104" s="474">
        <f>RMR!J27</f>
        <v>2007.2800000000004</v>
      </c>
      <c r="I1104" s="474" t="s">
        <v>184</v>
      </c>
      <c r="J1104" s="474">
        <f>ROUND(B1104*H1104,2)</f>
        <v>10839.31</v>
      </c>
    </row>
    <row r="1105" spans="1:10" x14ac:dyDescent="0.2">
      <c r="A1105" s="521"/>
      <c r="B1105" s="475">
        <v>6.75</v>
      </c>
      <c r="C1105" s="507" t="s">
        <v>184</v>
      </c>
      <c r="D1105" s="458" t="s">
        <v>200</v>
      </c>
      <c r="H1105" s="474">
        <f>RMR!J29</f>
        <v>885.15999999999974</v>
      </c>
      <c r="I1105" s="474" t="s">
        <v>184</v>
      </c>
      <c r="J1105" s="474">
        <f>ROUND(B1105*H1105,2)</f>
        <v>5974.83</v>
      </c>
    </row>
    <row r="1106" spans="1:10" x14ac:dyDescent="0.2">
      <c r="A1106" s="521"/>
      <c r="B1106" s="475">
        <v>6.1</v>
      </c>
      <c r="C1106" s="507" t="s">
        <v>254</v>
      </c>
      <c r="D1106" s="458" t="s">
        <v>201</v>
      </c>
      <c r="H1106" s="474">
        <f>RMR!G35</f>
        <v>4220</v>
      </c>
      <c r="I1106" s="474" t="s">
        <v>254</v>
      </c>
      <c r="J1106" s="474">
        <f>ROUND(B1106*H1106,2)</f>
        <v>25742</v>
      </c>
    </row>
    <row r="1107" spans="1:10" x14ac:dyDescent="0.2">
      <c r="A1107" s="521"/>
      <c r="B1107" s="458"/>
      <c r="D1107" s="458" t="s">
        <v>44</v>
      </c>
      <c r="H1107" s="474"/>
      <c r="I1107" s="474"/>
      <c r="J1107" s="476">
        <f>SUM(J1103:J1106)</f>
        <v>63330.86</v>
      </c>
    </row>
    <row r="1108" spans="1:10" x14ac:dyDescent="0.2">
      <c r="A1108" s="521"/>
      <c r="B1108" s="528" t="s">
        <v>192</v>
      </c>
      <c r="C1108" s="589" t="s">
        <v>252</v>
      </c>
      <c r="H1108" s="474"/>
      <c r="I1108" s="474"/>
      <c r="J1108" s="474"/>
    </row>
    <row r="1109" spans="1:10" x14ac:dyDescent="0.2">
      <c r="A1109" s="521"/>
      <c r="B1109" s="475">
        <v>6</v>
      </c>
      <c r="C1109" s="507" t="s">
        <v>190</v>
      </c>
      <c r="D1109" s="458" t="s">
        <v>202</v>
      </c>
      <c r="H1109" s="474">
        <f>Sheet1!G77</f>
        <v>785.91</v>
      </c>
      <c r="I1109" s="474" t="s">
        <v>190</v>
      </c>
      <c r="J1109" s="474">
        <f>ROUND(B1109*H1109,2)</f>
        <v>4715.46</v>
      </c>
    </row>
    <row r="1110" spans="1:10" x14ac:dyDescent="0.2">
      <c r="A1110" s="521"/>
      <c r="B1110" s="475">
        <v>6</v>
      </c>
      <c r="C1110" s="507" t="s">
        <v>190</v>
      </c>
      <c r="D1110" s="458" t="s">
        <v>211</v>
      </c>
      <c r="H1110" s="474">
        <f>Sheet1!G76</f>
        <v>1464.37</v>
      </c>
      <c r="I1110" s="474" t="s">
        <v>190</v>
      </c>
      <c r="J1110" s="474">
        <f>ROUND(B1110*H1110,2)</f>
        <v>8786.2199999999993</v>
      </c>
    </row>
    <row r="1111" spans="1:10" x14ac:dyDescent="0.2">
      <c r="A1111" s="521"/>
      <c r="B1111" s="475"/>
      <c r="C1111" s="507"/>
      <c r="D1111" s="458" t="s">
        <v>44</v>
      </c>
      <c r="H1111" s="474"/>
      <c r="I1111" s="474"/>
      <c r="J1111" s="476">
        <f>SUM(J1109:J1110)</f>
        <v>13501.68</v>
      </c>
    </row>
    <row r="1112" spans="1:10" x14ac:dyDescent="0.2">
      <c r="A1112" s="521"/>
      <c r="B1112" s="528" t="s">
        <v>49</v>
      </c>
      <c r="C1112" s="589" t="s">
        <v>50</v>
      </c>
      <c r="H1112" s="474"/>
      <c r="J1112" s="616"/>
    </row>
    <row r="1113" spans="1:10" x14ac:dyDescent="0.2">
      <c r="A1113" s="521"/>
      <c r="B1113" s="458">
        <v>2</v>
      </c>
      <c r="C1113" s="507" t="s">
        <v>43</v>
      </c>
      <c r="D1113" s="448" t="s">
        <v>3</v>
      </c>
      <c r="H1113" s="474">
        <f>J1100+J1107+J1111</f>
        <v>92204.84</v>
      </c>
      <c r="I1113" s="451" t="s">
        <v>255</v>
      </c>
      <c r="J1113" s="474">
        <f>ROUND(B1113*H1113/100,2)</f>
        <v>1844.1</v>
      </c>
    </row>
    <row r="1114" spans="1:10" x14ac:dyDescent="0.2">
      <c r="B1114" s="468" t="s">
        <v>316</v>
      </c>
      <c r="C1114" s="467" t="s">
        <v>632</v>
      </c>
      <c r="F1114" s="471"/>
      <c r="G1114" s="471"/>
      <c r="H1114" s="471"/>
      <c r="I1114" s="471"/>
      <c r="J1114" s="481"/>
    </row>
    <row r="1115" spans="1:10" x14ac:dyDescent="0.2">
      <c r="B1115" s="503">
        <v>4.6150000000000002</v>
      </c>
      <c r="C1115" s="470" t="s">
        <v>43</v>
      </c>
      <c r="D1115" s="458" t="s">
        <v>428</v>
      </c>
      <c r="F1115" s="471"/>
      <c r="G1115" s="471"/>
      <c r="H1115" s="471"/>
      <c r="I1115" s="471"/>
      <c r="J1115" s="480">
        <f>ROUND((J1100+J1107+J1111+J1113)*B1115/100,2)</f>
        <v>4340.3599999999997</v>
      </c>
    </row>
    <row r="1116" spans="1:10" x14ac:dyDescent="0.2">
      <c r="B1116" s="468" t="s">
        <v>317</v>
      </c>
      <c r="C1116" s="467" t="s">
        <v>324</v>
      </c>
      <c r="F1116" s="471"/>
      <c r="G1116" s="471"/>
      <c r="H1116" s="471"/>
      <c r="I1116" s="471"/>
      <c r="J1116" s="481">
        <f>J1100+J1107+J1111+J1113+J1115</f>
        <v>98389.3</v>
      </c>
    </row>
    <row r="1117" spans="1:10" x14ac:dyDescent="0.2">
      <c r="B1117" s="468" t="s">
        <v>323</v>
      </c>
      <c r="C1117" s="467" t="s">
        <v>325</v>
      </c>
      <c r="F1117" s="471"/>
      <c r="G1117" s="471"/>
      <c r="H1117" s="471"/>
      <c r="I1117" s="471"/>
      <c r="J1117" s="483">
        <f>J1116*10/100</f>
        <v>9838.93</v>
      </c>
    </row>
    <row r="1118" spans="1:10" x14ac:dyDescent="0.2">
      <c r="A1118" s="521"/>
      <c r="B1118" s="475"/>
      <c r="C1118" s="507"/>
      <c r="D1118" s="589" t="s">
        <v>326</v>
      </c>
      <c r="H1118" s="474"/>
      <c r="I1118" s="474"/>
      <c r="J1118" s="504">
        <f>SUM(J1116:J1117)</f>
        <v>108228.23000000001</v>
      </c>
    </row>
    <row r="1119" spans="1:10" x14ac:dyDescent="0.2">
      <c r="A1119" s="521"/>
      <c r="B1119" s="475"/>
      <c r="C1119" s="507"/>
      <c r="D1119" s="458" t="s">
        <v>28</v>
      </c>
      <c r="H1119" s="474"/>
      <c r="I1119" s="474"/>
      <c r="J1119" s="474">
        <f>J1118/15</f>
        <v>7215.2153333333345</v>
      </c>
    </row>
    <row r="1120" spans="1:10" x14ac:dyDescent="0.2">
      <c r="A1120" s="521"/>
      <c r="D1120" s="458" t="s">
        <v>186</v>
      </c>
      <c r="H1120" s="474"/>
      <c r="I1120" s="474"/>
      <c r="J1120" s="486">
        <f>ROUND(J1119,0)</f>
        <v>7215</v>
      </c>
    </row>
    <row r="1121" spans="1:16" x14ac:dyDescent="0.2">
      <c r="A1121" s="521"/>
      <c r="D1121" s="458"/>
      <c r="H1121" s="474"/>
      <c r="I1121" s="474"/>
      <c r="J1121" s="512" t="s">
        <v>195</v>
      </c>
    </row>
    <row r="1122" spans="1:16" ht="120" customHeight="1" x14ac:dyDescent="0.2">
      <c r="A1122" s="450">
        <v>38</v>
      </c>
      <c r="B1122" s="803" t="s">
        <v>1144</v>
      </c>
      <c r="C1122" s="803"/>
      <c r="D1122" s="803"/>
      <c r="E1122" s="803"/>
      <c r="F1122" s="803"/>
      <c r="G1122" s="803"/>
      <c r="H1122" s="803"/>
      <c r="I1122" s="803"/>
      <c r="J1122" s="803"/>
    </row>
    <row r="1123" spans="1:16" x14ac:dyDescent="0.2">
      <c r="A1123" s="521"/>
      <c r="D1123" s="458" t="s">
        <v>275</v>
      </c>
      <c r="F1123" s="467" t="s">
        <v>62</v>
      </c>
    </row>
    <row r="1124" spans="1:16" x14ac:dyDescent="0.2">
      <c r="A1124" s="521"/>
      <c r="D1124" s="458" t="s">
        <v>276</v>
      </c>
    </row>
    <row r="1125" spans="1:16" x14ac:dyDescent="0.2">
      <c r="A1125" s="521"/>
      <c r="D1125" s="458" t="s">
        <v>193</v>
      </c>
    </row>
    <row r="1126" spans="1:16" x14ac:dyDescent="0.2">
      <c r="A1126" s="521"/>
      <c r="D1126" s="458" t="s">
        <v>277</v>
      </c>
    </row>
    <row r="1127" spans="1:16" x14ac:dyDescent="0.2">
      <c r="A1127" s="521"/>
      <c r="D1127" s="458" t="s">
        <v>278</v>
      </c>
      <c r="I1127" s="618">
        <v>9.2399999999999996E-2</v>
      </c>
      <c r="J1127" s="448" t="s">
        <v>184</v>
      </c>
      <c r="P1127" s="449">
        <f>2*0.3*0.2*0.77</f>
        <v>9.2399999999999996E-2</v>
      </c>
    </row>
    <row r="1128" spans="1:16" x14ac:dyDescent="0.2">
      <c r="A1128" s="521"/>
      <c r="D1128" s="458" t="s">
        <v>279</v>
      </c>
      <c r="I1128" s="618">
        <v>8.3199999999999996E-2</v>
      </c>
      <c r="J1128" s="448" t="s">
        <v>184</v>
      </c>
      <c r="P1128" s="449">
        <f>3*0.18*0.2*0.77</f>
        <v>8.3160000000000012E-2</v>
      </c>
    </row>
    <row r="1129" spans="1:16" x14ac:dyDescent="0.2">
      <c r="A1129" s="521"/>
      <c r="D1129" s="458" t="s">
        <v>280</v>
      </c>
    </row>
    <row r="1130" spans="1:16" x14ac:dyDescent="0.2">
      <c r="A1130" s="521"/>
      <c r="D1130" s="458" t="s">
        <v>281</v>
      </c>
      <c r="I1130" s="448">
        <v>0.21249999999999999</v>
      </c>
      <c r="J1130" s="448" t="s">
        <v>184</v>
      </c>
      <c r="P1130" s="449">
        <f>2*5.6*0.115*0.165</f>
        <v>0.21252000000000001</v>
      </c>
    </row>
    <row r="1131" spans="1:16" x14ac:dyDescent="0.2">
      <c r="A1131" s="521"/>
      <c r="D1131" s="458"/>
      <c r="G1131" s="448" t="s">
        <v>282</v>
      </c>
      <c r="I1131" s="619">
        <f>SUM(I1127:I1130)</f>
        <v>0.3881</v>
      </c>
      <c r="J1131" s="485" t="s">
        <v>184</v>
      </c>
    </row>
    <row r="1132" spans="1:16" x14ac:dyDescent="0.2">
      <c r="A1132" s="521"/>
      <c r="D1132" s="458" t="s">
        <v>1175</v>
      </c>
    </row>
    <row r="1133" spans="1:16" x14ac:dyDescent="0.2">
      <c r="A1133" s="521"/>
      <c r="B1133" s="528" t="s">
        <v>188</v>
      </c>
      <c r="C1133" s="589" t="s">
        <v>247</v>
      </c>
    </row>
    <row r="1134" spans="1:16" x14ac:dyDescent="0.2">
      <c r="A1134" s="521"/>
      <c r="B1134" s="475">
        <v>0.86</v>
      </c>
      <c r="C1134" s="507" t="s">
        <v>208</v>
      </c>
      <c r="D1134" s="458" t="s">
        <v>248</v>
      </c>
      <c r="H1134" s="472">
        <f>Sheet1!$G$48</f>
        <v>730</v>
      </c>
      <c r="I1134" s="451" t="s">
        <v>174</v>
      </c>
      <c r="J1134" s="474">
        <f>ROUND(B1134*H1134,2)</f>
        <v>627.79999999999995</v>
      </c>
    </row>
    <row r="1135" spans="1:16" x14ac:dyDescent="0.2">
      <c r="A1135" s="521"/>
      <c r="B1135" s="475">
        <v>1.5</v>
      </c>
      <c r="C1135" s="507" t="s">
        <v>208</v>
      </c>
      <c r="D1135" s="458" t="s">
        <v>199</v>
      </c>
      <c r="H1135" s="472">
        <f>Sheet1!$G$49</f>
        <v>763</v>
      </c>
      <c r="I1135" s="451" t="s">
        <v>174</v>
      </c>
      <c r="J1135" s="474">
        <f>ROUND(B1135*H1135,2)</f>
        <v>1144.5</v>
      </c>
    </row>
    <row r="1136" spans="1:16" x14ac:dyDescent="0.2">
      <c r="A1136" s="521"/>
      <c r="B1136" s="475">
        <v>20</v>
      </c>
      <c r="C1136" s="507" t="s">
        <v>208</v>
      </c>
      <c r="D1136" s="458" t="s">
        <v>249</v>
      </c>
      <c r="H1136" s="472">
        <f>Sheet1!$G$50</f>
        <v>680</v>
      </c>
      <c r="I1136" s="451" t="s">
        <v>174</v>
      </c>
      <c r="J1136" s="474">
        <f>ROUND(B1136*H1136,2)</f>
        <v>13600</v>
      </c>
    </row>
    <row r="1137" spans="1:10" x14ac:dyDescent="0.2">
      <c r="A1137" s="521"/>
      <c r="B1137" s="475">
        <f>J2</f>
        <v>0</v>
      </c>
      <c r="C1137" s="461" t="s">
        <v>43</v>
      </c>
      <c r="D1137" s="471" t="s">
        <v>694</v>
      </c>
      <c r="F1137" s="471"/>
      <c r="G1137" s="471"/>
      <c r="H1137" s="472">
        <f>SUM(J1134:J1136)</f>
        <v>15372.3</v>
      </c>
      <c r="I1137" s="473"/>
      <c r="J1137" s="474">
        <f>ROUND(H1137*B1137/100,2)</f>
        <v>0</v>
      </c>
    </row>
    <row r="1138" spans="1:10" x14ac:dyDescent="0.2">
      <c r="A1138" s="521"/>
      <c r="B1138" s="617"/>
      <c r="D1138" s="458" t="s">
        <v>44</v>
      </c>
      <c r="H1138" s="474"/>
      <c r="I1138" s="474"/>
      <c r="J1138" s="476">
        <f>SUM(J1134:J1137)</f>
        <v>15372.3</v>
      </c>
    </row>
    <row r="1139" spans="1:10" x14ac:dyDescent="0.2">
      <c r="A1139" s="521"/>
      <c r="B1139" s="528" t="s">
        <v>189</v>
      </c>
      <c r="C1139" s="589" t="s">
        <v>193</v>
      </c>
      <c r="H1139" s="474"/>
      <c r="I1139" s="474"/>
      <c r="J1139" s="474"/>
    </row>
    <row r="1140" spans="1:10" x14ac:dyDescent="0.2">
      <c r="A1140" s="521"/>
      <c r="B1140" s="475">
        <v>8.1</v>
      </c>
      <c r="C1140" s="507" t="s">
        <v>184</v>
      </c>
      <c r="D1140" s="582" t="s">
        <v>341</v>
      </c>
      <c r="H1140" s="474">
        <f>RMR!J26</f>
        <v>2222.2800000000007</v>
      </c>
      <c r="I1140" s="474" t="s">
        <v>184</v>
      </c>
      <c r="J1140" s="474">
        <f>ROUND(B1140*H1140,2)</f>
        <v>18000.47</v>
      </c>
    </row>
    <row r="1141" spans="1:10" x14ac:dyDescent="0.2">
      <c r="A1141" s="521"/>
      <c r="B1141" s="475">
        <v>5.4</v>
      </c>
      <c r="C1141" s="507" t="s">
        <v>184</v>
      </c>
      <c r="D1141" s="582" t="s">
        <v>342</v>
      </c>
      <c r="H1141" s="474">
        <f>RMR!J27</f>
        <v>2007.2800000000004</v>
      </c>
      <c r="I1141" s="474"/>
      <c r="J1141" s="474">
        <f>ROUND(B1141*H1141,2)</f>
        <v>10839.31</v>
      </c>
    </row>
    <row r="1142" spans="1:10" x14ac:dyDescent="0.2">
      <c r="A1142" s="521"/>
      <c r="B1142" s="475">
        <v>6.75</v>
      </c>
      <c r="C1142" s="507" t="s">
        <v>184</v>
      </c>
      <c r="D1142" s="458" t="s">
        <v>200</v>
      </c>
      <c r="H1142" s="474">
        <f>RMR!J29</f>
        <v>885.15999999999974</v>
      </c>
      <c r="I1142" s="474" t="s">
        <v>184</v>
      </c>
      <c r="J1142" s="474">
        <f>ROUND(B1142*H1142,2)</f>
        <v>5974.83</v>
      </c>
    </row>
    <row r="1143" spans="1:10" x14ac:dyDescent="0.2">
      <c r="A1143" s="521"/>
      <c r="B1143" s="475">
        <v>6.1</v>
      </c>
      <c r="C1143" s="507" t="s">
        <v>254</v>
      </c>
      <c r="D1143" s="458" t="s">
        <v>201</v>
      </c>
      <c r="H1143" s="474">
        <f>RMR!G35</f>
        <v>4220</v>
      </c>
      <c r="I1143" s="474" t="s">
        <v>254</v>
      </c>
      <c r="J1143" s="474">
        <f>ROUND(B1143*H1143,2)</f>
        <v>25742</v>
      </c>
    </row>
    <row r="1144" spans="1:10" x14ac:dyDescent="0.2">
      <c r="A1144" s="521"/>
      <c r="B1144" s="458"/>
      <c r="D1144" s="458" t="s">
        <v>44</v>
      </c>
      <c r="H1144" s="474"/>
      <c r="I1144" s="474"/>
      <c r="J1144" s="476">
        <f>SUM(J1140:J1143)</f>
        <v>60556.61</v>
      </c>
    </row>
    <row r="1145" spans="1:10" x14ac:dyDescent="0.2">
      <c r="A1145" s="521"/>
      <c r="B1145" s="528" t="s">
        <v>192</v>
      </c>
      <c r="C1145" s="589" t="s">
        <v>252</v>
      </c>
      <c r="H1145" s="474"/>
      <c r="I1145" s="474"/>
      <c r="J1145" s="474"/>
    </row>
    <row r="1146" spans="1:10" x14ac:dyDescent="0.2">
      <c r="A1146" s="521"/>
      <c r="B1146" s="475">
        <v>6</v>
      </c>
      <c r="C1146" s="507" t="s">
        <v>190</v>
      </c>
      <c r="D1146" s="458" t="s">
        <v>202</v>
      </c>
      <c r="H1146" s="474">
        <f>Sheet1!G77</f>
        <v>785.91</v>
      </c>
      <c r="I1146" s="474" t="s">
        <v>190</v>
      </c>
      <c r="J1146" s="474">
        <f>ROUND(B1146*H1146,2)</f>
        <v>4715.46</v>
      </c>
    </row>
    <row r="1147" spans="1:10" x14ac:dyDescent="0.2">
      <c r="A1147" s="521"/>
      <c r="B1147" s="475">
        <v>6</v>
      </c>
      <c r="C1147" s="507" t="s">
        <v>190</v>
      </c>
      <c r="D1147" s="458" t="s">
        <v>211</v>
      </c>
      <c r="H1147" s="474">
        <f>Sheet1!G76</f>
        <v>1464.37</v>
      </c>
      <c r="I1147" s="474" t="s">
        <v>190</v>
      </c>
      <c r="J1147" s="474">
        <f>ROUND(B1147*H1147,2)</f>
        <v>8786.2199999999993</v>
      </c>
    </row>
    <row r="1148" spans="1:10" x14ac:dyDescent="0.2">
      <c r="A1148" s="521"/>
      <c r="B1148" s="458"/>
      <c r="D1148" s="458" t="s">
        <v>44</v>
      </c>
      <c r="H1148" s="474"/>
      <c r="I1148" s="474"/>
      <c r="J1148" s="476">
        <f>SUM(J1146:J1147)</f>
        <v>13501.68</v>
      </c>
    </row>
    <row r="1149" spans="1:10" x14ac:dyDescent="0.2">
      <c r="A1149" s="521"/>
      <c r="B1149" s="528" t="s">
        <v>49</v>
      </c>
      <c r="C1149" s="589" t="s">
        <v>50</v>
      </c>
      <c r="H1149" s="474"/>
      <c r="J1149" s="616"/>
    </row>
    <row r="1150" spans="1:10" x14ac:dyDescent="0.2">
      <c r="A1150" s="521"/>
      <c r="B1150" s="458">
        <v>12</v>
      </c>
      <c r="C1150" s="507" t="s">
        <v>43</v>
      </c>
      <c r="D1150" s="448" t="s">
        <v>4</v>
      </c>
      <c r="H1150" s="474">
        <f>J1138+J1144+J1148</f>
        <v>89430.59</v>
      </c>
      <c r="I1150" s="451" t="s">
        <v>255</v>
      </c>
      <c r="J1150" s="474">
        <f>ROUND(B1150*H1150/100,2)</f>
        <v>10731.67</v>
      </c>
    </row>
    <row r="1151" spans="1:10" x14ac:dyDescent="0.2">
      <c r="B1151" s="468" t="s">
        <v>316</v>
      </c>
      <c r="C1151" s="467" t="s">
        <v>632</v>
      </c>
      <c r="F1151" s="471"/>
      <c r="G1151" s="471"/>
      <c r="H1151" s="471"/>
      <c r="I1151" s="471"/>
      <c r="J1151" s="481"/>
    </row>
    <row r="1152" spans="1:10" x14ac:dyDescent="0.2">
      <c r="B1152" s="503">
        <v>4.6150000000000002</v>
      </c>
      <c r="C1152" s="470" t="s">
        <v>43</v>
      </c>
      <c r="D1152" s="458" t="s">
        <v>432</v>
      </c>
      <c r="F1152" s="471"/>
      <c r="G1152" s="471"/>
      <c r="H1152" s="471"/>
      <c r="I1152" s="471"/>
      <c r="J1152" s="480">
        <f>ROUND((J1138+J1144+J1148+J1150)*B1152/100,2)</f>
        <v>4622.49</v>
      </c>
    </row>
    <row r="1153" spans="1:19" x14ac:dyDescent="0.2">
      <c r="B1153" s="468" t="s">
        <v>317</v>
      </c>
      <c r="C1153" s="467" t="s">
        <v>324</v>
      </c>
      <c r="F1153" s="471"/>
      <c r="G1153" s="471"/>
      <c r="H1153" s="471"/>
      <c r="I1153" s="471"/>
      <c r="J1153" s="481">
        <f>J1138+J1144+J1148+J1150+J1152</f>
        <v>104784.75</v>
      </c>
    </row>
    <row r="1154" spans="1:19" x14ac:dyDescent="0.2">
      <c r="B1154" s="468" t="s">
        <v>323</v>
      </c>
      <c r="C1154" s="467" t="s">
        <v>325</v>
      </c>
      <c r="F1154" s="471"/>
      <c r="G1154" s="471"/>
      <c r="H1154" s="471"/>
      <c r="I1154" s="471"/>
      <c r="J1154" s="483">
        <f>J1153*10/100</f>
        <v>10478.475</v>
      </c>
    </row>
    <row r="1155" spans="1:19" x14ac:dyDescent="0.2">
      <c r="A1155" s="521"/>
      <c r="B1155" s="475"/>
      <c r="C1155" s="507"/>
      <c r="D1155" s="589" t="s">
        <v>390</v>
      </c>
      <c r="H1155" s="474"/>
      <c r="I1155" s="474"/>
      <c r="J1155" s="481">
        <f>SUM(J1153:J1154)</f>
        <v>115263.22500000001</v>
      </c>
    </row>
    <row r="1156" spans="1:19" x14ac:dyDescent="0.2">
      <c r="A1156" s="521"/>
      <c r="B1156" s="475"/>
      <c r="C1156" s="507"/>
      <c r="D1156" s="458" t="s">
        <v>197</v>
      </c>
      <c r="H1156" s="474"/>
      <c r="I1156" s="474"/>
      <c r="J1156" s="474">
        <f>ROUND(J1155/15,2)</f>
        <v>7684.22</v>
      </c>
    </row>
    <row r="1157" spans="1:19" x14ac:dyDescent="0.2">
      <c r="A1157" s="521"/>
      <c r="B1157" s="475"/>
      <c r="C1157" s="507"/>
      <c r="D1157" s="458" t="s">
        <v>283</v>
      </c>
      <c r="H1157" s="474"/>
      <c r="I1157" s="474"/>
      <c r="J1157" s="474"/>
    </row>
    <row r="1158" spans="1:19" x14ac:dyDescent="0.2">
      <c r="A1158" s="521"/>
      <c r="B1158" s="620">
        <v>0.3881</v>
      </c>
      <c r="C1158" s="507" t="s">
        <v>255</v>
      </c>
      <c r="D1158" s="458" t="s">
        <v>142</v>
      </c>
      <c r="F1158" s="448">
        <v>6.74</v>
      </c>
      <c r="G1158" s="448" t="s">
        <v>284</v>
      </c>
      <c r="H1158" s="474">
        <f>J1156</f>
        <v>7684.22</v>
      </c>
      <c r="I1158" s="474" t="s">
        <v>184</v>
      </c>
      <c r="J1158" s="474">
        <f>ROUND(B1158*H1158,2)</f>
        <v>2982.25</v>
      </c>
      <c r="S1158" s="449">
        <f>+B1158/6.74</f>
        <v>5.7581602373887236E-2</v>
      </c>
    </row>
    <row r="1159" spans="1:19" x14ac:dyDescent="0.2">
      <c r="A1159" s="521"/>
      <c r="D1159" s="458" t="s">
        <v>285</v>
      </c>
      <c r="H1159" s="474"/>
      <c r="I1159" s="474"/>
      <c r="J1159" s="474">
        <f>J1158/F1158</f>
        <v>442.47032640949556</v>
      </c>
    </row>
    <row r="1160" spans="1:19" x14ac:dyDescent="0.2">
      <c r="A1160" s="521"/>
      <c r="D1160" s="458" t="s">
        <v>186</v>
      </c>
      <c r="H1160" s="474"/>
      <c r="I1160" s="474"/>
      <c r="J1160" s="486">
        <f>ROUND(J1159,0)</f>
        <v>442</v>
      </c>
    </row>
    <row r="1161" spans="1:19" x14ac:dyDescent="0.2">
      <c r="A1161" s="521"/>
      <c r="D1161" s="458"/>
      <c r="H1161" s="474"/>
      <c r="I1161" s="474"/>
      <c r="J1161" s="512" t="s">
        <v>25</v>
      </c>
    </row>
    <row r="1162" spans="1:19" hidden="1" x14ac:dyDescent="0.2">
      <c r="A1162" s="521"/>
      <c r="D1162" s="458" t="s">
        <v>289</v>
      </c>
    </row>
    <row r="1163" spans="1:19" hidden="1" x14ac:dyDescent="0.2">
      <c r="A1163" s="521"/>
      <c r="D1163" s="458" t="s">
        <v>193</v>
      </c>
    </row>
    <row r="1164" spans="1:19" hidden="1" x14ac:dyDescent="0.2">
      <c r="A1164" s="521"/>
      <c r="D1164" s="458" t="s">
        <v>277</v>
      </c>
    </row>
    <row r="1165" spans="1:19" hidden="1" x14ac:dyDescent="0.2">
      <c r="A1165" s="521"/>
      <c r="D1165" s="458" t="s">
        <v>278</v>
      </c>
      <c r="I1165" s="618">
        <v>9.2399999999999996E-2</v>
      </c>
      <c r="J1165" s="448" t="s">
        <v>184</v>
      </c>
    </row>
    <row r="1166" spans="1:19" hidden="1" x14ac:dyDescent="0.2">
      <c r="A1166" s="521"/>
      <c r="D1166" s="458" t="s">
        <v>290</v>
      </c>
      <c r="I1166" s="618">
        <v>0.1663</v>
      </c>
      <c r="J1166" s="448" t="s">
        <v>184</v>
      </c>
    </row>
    <row r="1167" spans="1:19" hidden="1" x14ac:dyDescent="0.2">
      <c r="A1167" s="521"/>
      <c r="D1167" s="458" t="s">
        <v>291</v>
      </c>
      <c r="L1167" s="449">
        <f>0.6776*0.9</f>
        <v>0.60984000000000005</v>
      </c>
    </row>
    <row r="1168" spans="1:19" hidden="1" x14ac:dyDescent="0.2">
      <c r="A1168" s="521"/>
      <c r="D1168" s="458" t="s">
        <v>292</v>
      </c>
      <c r="I1168" s="448">
        <v>0.41889999999999999</v>
      </c>
      <c r="J1168" s="448" t="s">
        <v>184</v>
      </c>
    </row>
    <row r="1169" spans="1:12" hidden="1" x14ac:dyDescent="0.2">
      <c r="A1169" s="521"/>
      <c r="D1169" s="458"/>
      <c r="G1169" s="448" t="s">
        <v>282</v>
      </c>
      <c r="I1169" s="619">
        <f>SUM(I1165:I1168)</f>
        <v>0.67759999999999998</v>
      </c>
      <c r="J1169" s="485" t="s">
        <v>184</v>
      </c>
    </row>
    <row r="1170" spans="1:12" hidden="1" x14ac:dyDescent="0.2">
      <c r="A1170" s="521"/>
      <c r="B1170" s="475"/>
      <c r="C1170" s="507"/>
      <c r="D1170" s="458" t="s">
        <v>283</v>
      </c>
      <c r="H1170" s="474"/>
      <c r="I1170" s="474"/>
      <c r="J1170" s="474"/>
      <c r="L1170" s="449">
        <f>0.6776*0.45</f>
        <v>0.30492000000000002</v>
      </c>
    </row>
    <row r="1171" spans="1:12" hidden="1" x14ac:dyDescent="0.2">
      <c r="A1171" s="521"/>
      <c r="B1171" s="620">
        <f>I1169</f>
        <v>0.67759999999999998</v>
      </c>
      <c r="C1171" s="507" t="s">
        <v>255</v>
      </c>
      <c r="D1171" s="458" t="s">
        <v>142</v>
      </c>
      <c r="F1171" s="448">
        <v>12.718999999999999</v>
      </c>
      <c r="G1171" s="448" t="s">
        <v>284</v>
      </c>
      <c r="H1171" s="474">
        <f>J1156</f>
        <v>7684.22</v>
      </c>
      <c r="I1171" s="474" t="s">
        <v>184</v>
      </c>
      <c r="J1171" s="474">
        <f>ROUND(B1171*H1171,2)</f>
        <v>5206.83</v>
      </c>
    </row>
    <row r="1172" spans="1:12" hidden="1" x14ac:dyDescent="0.2">
      <c r="A1172" s="521"/>
      <c r="D1172" s="458" t="s">
        <v>285</v>
      </c>
      <c r="H1172" s="474"/>
      <c r="I1172" s="474"/>
      <c r="J1172" s="474">
        <f>J1171/F1171</f>
        <v>409.37416463558458</v>
      </c>
    </row>
    <row r="1173" spans="1:12" hidden="1" x14ac:dyDescent="0.2">
      <c r="A1173" s="521"/>
      <c r="D1173" s="458" t="s">
        <v>186</v>
      </c>
      <c r="H1173" s="474"/>
      <c r="I1173" s="474"/>
      <c r="J1173" s="486">
        <f>ROUND(J1172,0)</f>
        <v>409</v>
      </c>
    </row>
    <row r="1174" spans="1:12" hidden="1" x14ac:dyDescent="0.2">
      <c r="A1174" s="521"/>
      <c r="D1174" s="458"/>
      <c r="H1174" s="474"/>
      <c r="I1174" s="474"/>
      <c r="J1174" s="512" t="s">
        <v>25</v>
      </c>
    </row>
    <row r="1175" spans="1:12" ht="82.5" customHeight="1" x14ac:dyDescent="0.2">
      <c r="B1175" s="803" t="s">
        <v>793</v>
      </c>
      <c r="C1175" s="803"/>
      <c r="D1175" s="803"/>
      <c r="E1175" s="803"/>
      <c r="F1175" s="803"/>
      <c r="G1175" s="803"/>
      <c r="H1175" s="803"/>
      <c r="I1175" s="803"/>
      <c r="J1175" s="803"/>
    </row>
    <row r="1176" spans="1:12" x14ac:dyDescent="0.2">
      <c r="A1176" s="521"/>
      <c r="D1176" s="458" t="s">
        <v>187</v>
      </c>
      <c r="F1176" s="467" t="s">
        <v>75</v>
      </c>
    </row>
    <row r="1177" spans="1:12" x14ac:dyDescent="0.2">
      <c r="A1177" s="521"/>
      <c r="D1177" s="458" t="s">
        <v>198</v>
      </c>
    </row>
    <row r="1178" spans="1:12" x14ac:dyDescent="0.2">
      <c r="A1178" s="521"/>
      <c r="B1178" s="528" t="s">
        <v>188</v>
      </c>
      <c r="C1178" s="589" t="s">
        <v>247</v>
      </c>
    </row>
    <row r="1179" spans="1:12" x14ac:dyDescent="0.2">
      <c r="A1179" s="521"/>
      <c r="B1179" s="475">
        <v>0.86</v>
      </c>
      <c r="C1179" s="507" t="s">
        <v>208</v>
      </c>
      <c r="D1179" s="458" t="s">
        <v>248</v>
      </c>
      <c r="H1179" s="472">
        <f>Sheet1!$G$48</f>
        <v>730</v>
      </c>
      <c r="I1179" s="451" t="s">
        <v>174</v>
      </c>
      <c r="J1179" s="474">
        <f>ROUND(B1179*H1179,2)</f>
        <v>627.79999999999995</v>
      </c>
    </row>
    <row r="1180" spans="1:12" x14ac:dyDescent="0.2">
      <c r="A1180" s="521"/>
      <c r="B1180" s="475">
        <v>1.5</v>
      </c>
      <c r="C1180" s="507" t="s">
        <v>208</v>
      </c>
      <c r="D1180" s="458" t="s">
        <v>199</v>
      </c>
      <c r="H1180" s="472">
        <f>Sheet1!$G$49</f>
        <v>763</v>
      </c>
      <c r="I1180" s="451" t="s">
        <v>174</v>
      </c>
      <c r="J1180" s="474">
        <f>ROUND(B1180*H1180,2)</f>
        <v>1144.5</v>
      </c>
    </row>
    <row r="1181" spans="1:12" x14ac:dyDescent="0.2">
      <c r="A1181" s="521"/>
      <c r="B1181" s="475">
        <v>20</v>
      </c>
      <c r="C1181" s="507" t="s">
        <v>208</v>
      </c>
      <c r="D1181" s="458" t="s">
        <v>249</v>
      </c>
      <c r="H1181" s="472">
        <f>Sheet1!$G$50</f>
        <v>680</v>
      </c>
      <c r="I1181" s="451" t="s">
        <v>174</v>
      </c>
      <c r="J1181" s="474">
        <f>ROUND(B1181*H1181,2)</f>
        <v>13600</v>
      </c>
    </row>
    <row r="1182" spans="1:12" x14ac:dyDescent="0.2">
      <c r="A1182" s="521"/>
      <c r="B1182" s="475">
        <f>J2</f>
        <v>0</v>
      </c>
      <c r="C1182" s="461" t="s">
        <v>43</v>
      </c>
      <c r="D1182" s="471" t="s">
        <v>694</v>
      </c>
      <c r="F1182" s="471"/>
      <c r="G1182" s="471"/>
      <c r="H1182" s="472">
        <f>SUM(J1179:J1181)</f>
        <v>15372.3</v>
      </c>
      <c r="I1182" s="473"/>
      <c r="J1182" s="474">
        <f>ROUND(H1182*B1182/100,2)</f>
        <v>0</v>
      </c>
    </row>
    <row r="1183" spans="1:12" x14ac:dyDescent="0.2">
      <c r="A1183" s="521"/>
      <c r="B1183" s="458"/>
      <c r="D1183" s="458" t="s">
        <v>44</v>
      </c>
      <c r="H1183" s="474"/>
      <c r="I1183" s="474"/>
      <c r="J1183" s="476">
        <f>SUM(J1179:J1182)</f>
        <v>15372.3</v>
      </c>
    </row>
    <row r="1184" spans="1:12" x14ac:dyDescent="0.2">
      <c r="A1184" s="521"/>
      <c r="B1184" s="528" t="s">
        <v>189</v>
      </c>
      <c r="C1184" s="589" t="s">
        <v>193</v>
      </c>
      <c r="H1184" s="474"/>
      <c r="I1184" s="474"/>
      <c r="J1184" s="474"/>
    </row>
    <row r="1185" spans="1:10" x14ac:dyDescent="0.2">
      <c r="A1185" s="521"/>
      <c r="B1185" s="475">
        <v>8.1</v>
      </c>
      <c r="C1185" s="507" t="s">
        <v>184</v>
      </c>
      <c r="D1185" s="582" t="s">
        <v>340</v>
      </c>
      <c r="H1185" s="474">
        <f>RMR!J23</f>
        <v>1889.7800000000004</v>
      </c>
      <c r="I1185" s="474" t="s">
        <v>184</v>
      </c>
      <c r="J1185" s="474">
        <f>ROUND(B1185*H1185,2)</f>
        <v>15307.22</v>
      </c>
    </row>
    <row r="1186" spans="1:10" x14ac:dyDescent="0.2">
      <c r="A1186" s="521"/>
      <c r="B1186" s="475">
        <v>4.05</v>
      </c>
      <c r="C1186" s="507" t="s">
        <v>184</v>
      </c>
      <c r="D1186" s="515" t="s">
        <v>338</v>
      </c>
      <c r="H1186" s="474">
        <f>RMR!J25</f>
        <v>2564.7800000000007</v>
      </c>
      <c r="I1186" s="474" t="s">
        <v>184</v>
      </c>
      <c r="J1186" s="474">
        <f>ROUND(B1186*H1186,2)</f>
        <v>10387.36</v>
      </c>
    </row>
    <row r="1187" spans="1:10" x14ac:dyDescent="0.2">
      <c r="A1187" s="521"/>
      <c r="B1187" s="475">
        <v>1.35</v>
      </c>
      <c r="C1187" s="507" t="s">
        <v>184</v>
      </c>
      <c r="D1187" s="515" t="s">
        <v>339</v>
      </c>
      <c r="H1187" s="474">
        <f>RMR!J27</f>
        <v>2007.2800000000004</v>
      </c>
      <c r="I1187" s="474" t="s">
        <v>184</v>
      </c>
      <c r="J1187" s="474">
        <f>ROUND(B1187*H1187,2)</f>
        <v>2709.83</v>
      </c>
    </row>
    <row r="1188" spans="1:10" x14ac:dyDescent="0.2">
      <c r="A1188" s="521"/>
      <c r="B1188" s="475">
        <v>6.75</v>
      </c>
      <c r="C1188" s="507" t="s">
        <v>184</v>
      </c>
      <c r="D1188" s="458" t="s">
        <v>200</v>
      </c>
      <c r="H1188" s="474">
        <f>RMR!J29</f>
        <v>885.15999999999974</v>
      </c>
      <c r="I1188" s="474" t="s">
        <v>184</v>
      </c>
      <c r="J1188" s="474">
        <f>ROUND(B1188*H1188,2)</f>
        <v>5974.83</v>
      </c>
    </row>
    <row r="1189" spans="1:10" x14ac:dyDescent="0.2">
      <c r="A1189" s="521"/>
      <c r="B1189" s="475">
        <v>4.13</v>
      </c>
      <c r="C1189" s="507" t="s">
        <v>254</v>
      </c>
      <c r="D1189" s="458" t="s">
        <v>201</v>
      </c>
      <c r="H1189" s="474">
        <f>RMR!G35</f>
        <v>4220</v>
      </c>
      <c r="I1189" s="474" t="s">
        <v>254</v>
      </c>
      <c r="J1189" s="474">
        <f>ROUND(B1189*H1189,2)</f>
        <v>17428.599999999999</v>
      </c>
    </row>
    <row r="1190" spans="1:10" x14ac:dyDescent="0.2">
      <c r="A1190" s="521"/>
      <c r="B1190" s="475"/>
      <c r="C1190" s="507"/>
      <c r="D1190" s="458" t="s">
        <v>44</v>
      </c>
      <c r="H1190" s="474"/>
      <c r="I1190" s="474"/>
      <c r="J1190" s="476">
        <f>SUM(J1185:J1189)</f>
        <v>51807.840000000004</v>
      </c>
    </row>
    <row r="1191" spans="1:10" x14ac:dyDescent="0.2">
      <c r="A1191" s="521"/>
      <c r="B1191" s="528" t="s">
        <v>192</v>
      </c>
      <c r="C1191" s="589" t="s">
        <v>252</v>
      </c>
      <c r="H1191" s="474"/>
      <c r="I1191" s="474"/>
      <c r="J1191" s="474"/>
    </row>
    <row r="1192" spans="1:10" x14ac:dyDescent="0.2">
      <c r="A1192" s="521"/>
      <c r="B1192" s="475">
        <v>6</v>
      </c>
      <c r="C1192" s="507" t="s">
        <v>190</v>
      </c>
      <c r="D1192" s="458" t="s">
        <v>202</v>
      </c>
      <c r="H1192" s="474">
        <f>Sheet1!G77</f>
        <v>785.91</v>
      </c>
      <c r="I1192" s="474" t="s">
        <v>190</v>
      </c>
      <c r="J1192" s="474">
        <f>ROUND(B1192*H1192,2)</f>
        <v>4715.46</v>
      </c>
    </row>
    <row r="1193" spans="1:10" x14ac:dyDescent="0.2">
      <c r="A1193" s="521"/>
      <c r="B1193" s="475">
        <v>6</v>
      </c>
      <c r="C1193" s="507" t="s">
        <v>190</v>
      </c>
      <c r="D1193" s="458" t="s">
        <v>203</v>
      </c>
      <c r="H1193" s="474">
        <f>Sheet1!G76</f>
        <v>1464.37</v>
      </c>
      <c r="I1193" s="474" t="s">
        <v>190</v>
      </c>
      <c r="J1193" s="474">
        <f>ROUND(B1193*H1193,2)</f>
        <v>8786.2199999999993</v>
      </c>
    </row>
    <row r="1194" spans="1:10" x14ac:dyDescent="0.2">
      <c r="A1194" s="521"/>
      <c r="B1194" s="474"/>
      <c r="C1194" s="451"/>
      <c r="D1194" s="458"/>
      <c r="H1194" s="474"/>
      <c r="I1194" s="474"/>
      <c r="J1194" s="476">
        <f>SUM(J1192:J1193)</f>
        <v>13501.68</v>
      </c>
    </row>
    <row r="1195" spans="1:10" x14ac:dyDescent="0.2">
      <c r="B1195" s="468" t="s">
        <v>49</v>
      </c>
      <c r="C1195" s="467" t="s">
        <v>632</v>
      </c>
      <c r="F1195" s="471"/>
      <c r="G1195" s="471"/>
      <c r="H1195" s="471"/>
      <c r="I1195" s="471"/>
      <c r="J1195" s="481"/>
    </row>
    <row r="1196" spans="1:10" x14ac:dyDescent="0.2">
      <c r="B1196" s="503">
        <v>4.6150000000000002</v>
      </c>
      <c r="C1196" s="470" t="s">
        <v>43</v>
      </c>
      <c r="D1196" s="458" t="s">
        <v>426</v>
      </c>
      <c r="F1196" s="471"/>
      <c r="G1196" s="471"/>
      <c r="H1196" s="471"/>
      <c r="I1196" s="471"/>
      <c r="J1196" s="480">
        <f>ROUND((J1183+J1190+J1194)*B1196/100,2)</f>
        <v>3723.47</v>
      </c>
    </row>
    <row r="1197" spans="1:10" x14ac:dyDescent="0.2">
      <c r="B1197" s="468" t="s">
        <v>316</v>
      </c>
      <c r="C1197" s="467" t="s">
        <v>319</v>
      </c>
      <c r="F1197" s="471"/>
      <c r="G1197" s="471"/>
      <c r="H1197" s="471"/>
      <c r="I1197" s="471"/>
      <c r="J1197" s="481">
        <f>J1183+J1190+J1194+J1196</f>
        <v>84405.290000000008</v>
      </c>
    </row>
    <row r="1198" spans="1:10" x14ac:dyDescent="0.2">
      <c r="B1198" s="468" t="s">
        <v>317</v>
      </c>
      <c r="C1198" s="467" t="s">
        <v>325</v>
      </c>
      <c r="F1198" s="471"/>
      <c r="G1198" s="471"/>
      <c r="H1198" s="471"/>
      <c r="I1198" s="471"/>
      <c r="J1198" s="483">
        <f>J1197*10/100</f>
        <v>8440.5290000000023</v>
      </c>
    </row>
    <row r="1199" spans="1:10" x14ac:dyDescent="0.2">
      <c r="A1199" s="521"/>
      <c r="B1199" s="475"/>
      <c r="C1199" s="507"/>
      <c r="D1199" s="589" t="s">
        <v>445</v>
      </c>
      <c r="H1199" s="474"/>
      <c r="I1199" s="474"/>
      <c r="J1199" s="481">
        <f>SUM(J1197:J1198)</f>
        <v>92845.819000000018</v>
      </c>
    </row>
    <row r="1200" spans="1:10" x14ac:dyDescent="0.2">
      <c r="A1200" s="521"/>
      <c r="B1200" s="475"/>
      <c r="C1200" s="507"/>
      <c r="D1200" s="458" t="s">
        <v>197</v>
      </c>
      <c r="H1200" s="474"/>
      <c r="I1200" s="474"/>
      <c r="J1200" s="474">
        <f>ROUND(J1199/15,2)</f>
        <v>6189.72</v>
      </c>
    </row>
    <row r="1201" spans="1:13" x14ac:dyDescent="0.2">
      <c r="A1201" s="521"/>
      <c r="D1201" s="458" t="s">
        <v>186</v>
      </c>
      <c r="H1201" s="474"/>
      <c r="I1201" s="474"/>
      <c r="J1201" s="486">
        <f>ROUND(J1200,0)</f>
        <v>6190</v>
      </c>
    </row>
    <row r="1202" spans="1:13" x14ac:dyDescent="0.2">
      <c r="A1202" s="521"/>
      <c r="D1202" s="458"/>
      <c r="H1202" s="474"/>
      <c r="I1202" s="474"/>
      <c r="J1202" s="512" t="s">
        <v>195</v>
      </c>
    </row>
    <row r="1203" spans="1:13" ht="64.5" customHeight="1" x14ac:dyDescent="0.2">
      <c r="B1203" s="803" t="s">
        <v>794</v>
      </c>
      <c r="C1203" s="803"/>
      <c r="D1203" s="803"/>
      <c r="E1203" s="803"/>
      <c r="F1203" s="803"/>
      <c r="G1203" s="803"/>
      <c r="H1203" s="803"/>
      <c r="I1203" s="803"/>
      <c r="J1203" s="803"/>
    </row>
    <row r="1204" spans="1:13" ht="17.25" customHeight="1" x14ac:dyDescent="0.2">
      <c r="B1204" s="513"/>
      <c r="C1204" s="513"/>
      <c r="D1204" s="458" t="s">
        <v>293</v>
      </c>
      <c r="E1204" s="513"/>
      <c r="F1204" s="467" t="s">
        <v>76</v>
      </c>
      <c r="G1204" s="513"/>
      <c r="H1204" s="513"/>
      <c r="I1204" s="513"/>
      <c r="J1204" s="513"/>
    </row>
    <row r="1205" spans="1:13" x14ac:dyDescent="0.2">
      <c r="A1205" s="521"/>
      <c r="D1205" s="458" t="s">
        <v>198</v>
      </c>
    </row>
    <row r="1206" spans="1:13" x14ac:dyDescent="0.2">
      <c r="A1206" s="521"/>
      <c r="B1206" s="528" t="s">
        <v>188</v>
      </c>
      <c r="C1206" s="589" t="s">
        <v>247</v>
      </c>
    </row>
    <row r="1207" spans="1:13" x14ac:dyDescent="0.2">
      <c r="A1207" s="521"/>
      <c r="B1207" s="474">
        <v>0.64</v>
      </c>
      <c r="C1207" s="507" t="s">
        <v>208</v>
      </c>
      <c r="D1207" s="458" t="s">
        <v>248</v>
      </c>
      <c r="H1207" s="472">
        <f>Sheet1!$G$48</f>
        <v>730</v>
      </c>
      <c r="I1207" s="451" t="s">
        <v>174</v>
      </c>
      <c r="J1207" s="474">
        <f>ROUND(B1207*H1207,2)</f>
        <v>467.2</v>
      </c>
      <c r="K1207" s="458"/>
    </row>
    <row r="1208" spans="1:13" x14ac:dyDescent="0.2">
      <c r="A1208" s="521"/>
      <c r="B1208" s="474">
        <v>1</v>
      </c>
      <c r="C1208" s="507" t="s">
        <v>208</v>
      </c>
      <c r="D1208" s="458" t="s">
        <v>199</v>
      </c>
      <c r="H1208" s="472">
        <f>Sheet1!$G$49</f>
        <v>763</v>
      </c>
      <c r="I1208" s="451" t="s">
        <v>174</v>
      </c>
      <c r="J1208" s="474">
        <f>ROUND(B1208*H1208,2)</f>
        <v>763</v>
      </c>
    </row>
    <row r="1209" spans="1:13" x14ac:dyDescent="0.2">
      <c r="A1209" s="521"/>
      <c r="B1209" s="474">
        <v>15</v>
      </c>
      <c r="C1209" s="507" t="s">
        <v>208</v>
      </c>
      <c r="D1209" s="458" t="s">
        <v>249</v>
      </c>
      <c r="H1209" s="472">
        <f>Sheet1!$G$50</f>
        <v>680</v>
      </c>
      <c r="I1209" s="451" t="s">
        <v>174</v>
      </c>
      <c r="J1209" s="474">
        <f>ROUND(B1209*H1209,2)</f>
        <v>10200</v>
      </c>
    </row>
    <row r="1210" spans="1:13" x14ac:dyDescent="0.2">
      <c r="A1210" s="521"/>
      <c r="B1210" s="475">
        <f>J2</f>
        <v>0</v>
      </c>
      <c r="C1210" s="461" t="s">
        <v>43</v>
      </c>
      <c r="D1210" s="471" t="s">
        <v>694</v>
      </c>
      <c r="F1210" s="471"/>
      <c r="G1210" s="471"/>
      <c r="H1210" s="472">
        <f>SUM(J1207:J1209)</f>
        <v>11430.2</v>
      </c>
      <c r="I1210" s="473"/>
      <c r="J1210" s="474">
        <f>ROUND(H1210*B1210/100,2)</f>
        <v>0</v>
      </c>
    </row>
    <row r="1211" spans="1:13" x14ac:dyDescent="0.2">
      <c r="A1211" s="521"/>
      <c r="B1211" s="475"/>
      <c r="D1211" s="458" t="s">
        <v>44</v>
      </c>
      <c r="H1211" s="474"/>
      <c r="I1211" s="474"/>
      <c r="J1211" s="476">
        <f>SUM(J1207:J1210)</f>
        <v>11430.2</v>
      </c>
    </row>
    <row r="1212" spans="1:13" x14ac:dyDescent="0.2">
      <c r="A1212" s="521"/>
      <c r="B1212" s="528" t="s">
        <v>189</v>
      </c>
      <c r="C1212" s="589" t="s">
        <v>193</v>
      </c>
      <c r="H1212" s="474"/>
      <c r="I1212" s="474"/>
      <c r="J1212" s="474"/>
    </row>
    <row r="1213" spans="1:13" x14ac:dyDescent="0.2">
      <c r="A1213" s="521"/>
      <c r="B1213" s="474">
        <v>13.5</v>
      </c>
      <c r="C1213" s="507" t="s">
        <v>184</v>
      </c>
      <c r="D1213" s="582" t="s">
        <v>340</v>
      </c>
      <c r="H1213" s="474">
        <f>RMR!J23</f>
        <v>1889.7800000000004</v>
      </c>
      <c r="I1213" s="474" t="s">
        <v>184</v>
      </c>
      <c r="J1213" s="474">
        <f>ROUND(B1213*H1213,2)</f>
        <v>25512.03</v>
      </c>
    </row>
    <row r="1214" spans="1:13" x14ac:dyDescent="0.2">
      <c r="A1214" s="521"/>
      <c r="B1214" s="474">
        <v>6.75</v>
      </c>
      <c r="C1214" s="507" t="s">
        <v>184</v>
      </c>
      <c r="D1214" s="458" t="s">
        <v>200</v>
      </c>
      <c r="H1214" s="474">
        <f>RMR!J29</f>
        <v>885.15999999999974</v>
      </c>
      <c r="I1214" s="474" t="s">
        <v>184</v>
      </c>
      <c r="J1214" s="474">
        <f>ROUND(B1214*H1214,2)</f>
        <v>5974.83</v>
      </c>
    </row>
    <row r="1215" spans="1:13" x14ac:dyDescent="0.2">
      <c r="A1215" s="521"/>
      <c r="B1215" s="474">
        <v>2.4300000000000002</v>
      </c>
      <c r="C1215" s="507" t="s">
        <v>254</v>
      </c>
      <c r="D1215" s="458" t="s">
        <v>201</v>
      </c>
      <c r="H1215" s="474">
        <f>RMR!G35</f>
        <v>4220</v>
      </c>
      <c r="I1215" s="474" t="s">
        <v>254</v>
      </c>
      <c r="J1215" s="474">
        <f>ROUND(B1215*H1215,2)</f>
        <v>10254.6</v>
      </c>
    </row>
    <row r="1216" spans="1:13" x14ac:dyDescent="0.2">
      <c r="A1216" s="521"/>
      <c r="B1216" s="475"/>
      <c r="C1216" s="470"/>
      <c r="D1216" s="458" t="s">
        <v>44</v>
      </c>
      <c r="H1216" s="474"/>
      <c r="I1216" s="474"/>
      <c r="J1216" s="476">
        <f>SUM(J1213:J1215)</f>
        <v>41741.46</v>
      </c>
      <c r="M1216" s="489">
        <f>0.45*0.2</f>
        <v>9.0000000000000011E-2</v>
      </c>
    </row>
    <row r="1217" spans="1:14" x14ac:dyDescent="0.2">
      <c r="A1217" s="521"/>
      <c r="B1217" s="528" t="s">
        <v>192</v>
      </c>
      <c r="C1217" s="589" t="s">
        <v>252</v>
      </c>
      <c r="H1217" s="474"/>
      <c r="I1217" s="474"/>
      <c r="J1217" s="474"/>
    </row>
    <row r="1218" spans="1:14" x14ac:dyDescent="0.2">
      <c r="A1218" s="521"/>
      <c r="B1218" s="474">
        <v>6</v>
      </c>
      <c r="C1218" s="507" t="s">
        <v>190</v>
      </c>
      <c r="D1218" s="458" t="s">
        <v>202</v>
      </c>
      <c r="H1218" s="474">
        <f>Sheet1!G77</f>
        <v>785.91</v>
      </c>
      <c r="I1218" s="474" t="s">
        <v>190</v>
      </c>
      <c r="J1218" s="474">
        <f>ROUND(B1218*H1218,2)</f>
        <v>4715.46</v>
      </c>
    </row>
    <row r="1219" spans="1:14" x14ac:dyDescent="0.2">
      <c r="A1219" s="521"/>
      <c r="B1219" s="474">
        <v>6</v>
      </c>
      <c r="C1219" s="507" t="s">
        <v>190</v>
      </c>
      <c r="D1219" s="458" t="s">
        <v>203</v>
      </c>
      <c r="H1219" s="474">
        <f>Sheet1!G76</f>
        <v>1464.37</v>
      </c>
      <c r="I1219" s="474" t="s">
        <v>190</v>
      </c>
      <c r="J1219" s="474">
        <f>ROUND(B1219*H1219,2)</f>
        <v>8786.2199999999993</v>
      </c>
    </row>
    <row r="1220" spans="1:14" x14ac:dyDescent="0.2">
      <c r="A1220" s="521"/>
      <c r="B1220" s="474">
        <v>2</v>
      </c>
      <c r="C1220" s="507" t="s">
        <v>190</v>
      </c>
      <c r="D1220" s="458" t="s">
        <v>191</v>
      </c>
      <c r="H1220" s="474">
        <f>Sheet1!G59</f>
        <v>872</v>
      </c>
      <c r="I1220" s="474" t="s">
        <v>190</v>
      </c>
      <c r="J1220" s="474">
        <f>ROUND(B1220*H1220,2)</f>
        <v>1744</v>
      </c>
    </row>
    <row r="1221" spans="1:14" x14ac:dyDescent="0.2">
      <c r="A1221" s="521"/>
      <c r="B1221" s="475"/>
      <c r="C1221" s="470"/>
      <c r="D1221" s="458" t="s">
        <v>44</v>
      </c>
      <c r="H1221" s="474"/>
      <c r="I1221" s="474"/>
      <c r="J1221" s="476">
        <f>SUM(J1218:J1220)</f>
        <v>15245.68</v>
      </c>
    </row>
    <row r="1222" spans="1:14" x14ac:dyDescent="0.2">
      <c r="A1222" s="521"/>
      <c r="B1222" s="475"/>
      <c r="C1222" s="507"/>
      <c r="D1222" s="458" t="s">
        <v>139</v>
      </c>
      <c r="H1222" s="474"/>
      <c r="I1222" s="474"/>
      <c r="J1222" s="476">
        <f>J1211+J1216+J1221</f>
        <v>68417.34</v>
      </c>
    </row>
    <row r="1223" spans="1:14" x14ac:dyDescent="0.2">
      <c r="A1223" s="521"/>
      <c r="B1223" s="475"/>
      <c r="C1223" s="507"/>
      <c r="D1223" s="458" t="s">
        <v>197</v>
      </c>
      <c r="H1223" s="474"/>
      <c r="I1223" s="474"/>
      <c r="J1223" s="474">
        <f>ROUND(J1222/15,2)</f>
        <v>4561.16</v>
      </c>
    </row>
    <row r="1224" spans="1:14" x14ac:dyDescent="0.2">
      <c r="A1224" s="521"/>
      <c r="B1224" s="475"/>
      <c r="C1224" s="507"/>
      <c r="D1224" s="458" t="s">
        <v>294</v>
      </c>
      <c r="H1224" s="474"/>
      <c r="I1224" s="474"/>
      <c r="J1224" s="474"/>
    </row>
    <row r="1225" spans="1:14" x14ac:dyDescent="0.2">
      <c r="A1225" s="521"/>
      <c r="B1225" s="475"/>
      <c r="C1225" s="507"/>
      <c r="D1225" s="458" t="s">
        <v>295</v>
      </c>
      <c r="H1225" s="474"/>
      <c r="I1225" s="474"/>
      <c r="J1225" s="474"/>
    </row>
    <row r="1226" spans="1:14" x14ac:dyDescent="0.2">
      <c r="A1226" s="521"/>
      <c r="B1226" s="475"/>
      <c r="C1226" s="507"/>
      <c r="D1226" s="458" t="s">
        <v>244</v>
      </c>
      <c r="H1226" s="474"/>
      <c r="I1226" s="474"/>
      <c r="J1226" s="474"/>
    </row>
    <row r="1227" spans="1:14" x14ac:dyDescent="0.2">
      <c r="A1227" s="521"/>
      <c r="B1227" s="528" t="s">
        <v>188</v>
      </c>
      <c r="C1227" s="589" t="s">
        <v>247</v>
      </c>
    </row>
    <row r="1228" spans="1:14" x14ac:dyDescent="0.2">
      <c r="A1228" s="521"/>
      <c r="B1228" s="475">
        <v>0.04</v>
      </c>
      <c r="C1228" s="507" t="s">
        <v>208</v>
      </c>
      <c r="D1228" s="458" t="s">
        <v>248</v>
      </c>
      <c r="H1228" s="472">
        <f>Sheet1!$G$48</f>
        <v>730</v>
      </c>
      <c r="I1228" s="451" t="s">
        <v>174</v>
      </c>
      <c r="J1228" s="474">
        <f>ROUND(B1228*H1228,2)</f>
        <v>29.2</v>
      </c>
      <c r="K1228" s="458"/>
    </row>
    <row r="1229" spans="1:14" x14ac:dyDescent="0.2">
      <c r="A1229" s="521"/>
      <c r="B1229" s="475">
        <v>0.35</v>
      </c>
      <c r="C1229" s="507" t="s">
        <v>208</v>
      </c>
      <c r="D1229" s="458" t="s">
        <v>199</v>
      </c>
      <c r="H1229" s="472">
        <f>Sheet1!$G$49</f>
        <v>763</v>
      </c>
      <c r="I1229" s="451" t="s">
        <v>174</v>
      </c>
      <c r="J1229" s="474">
        <f>ROUND(B1229*H1229,2)</f>
        <v>267.05</v>
      </c>
    </row>
    <row r="1230" spans="1:14" x14ac:dyDescent="0.2">
      <c r="A1230" s="521"/>
      <c r="B1230" s="475">
        <v>0.75</v>
      </c>
      <c r="C1230" s="507" t="s">
        <v>208</v>
      </c>
      <c r="D1230" s="458" t="s">
        <v>454</v>
      </c>
      <c r="H1230" s="472">
        <f>Sheet1!$G$50</f>
        <v>680</v>
      </c>
      <c r="I1230" s="451" t="s">
        <v>174</v>
      </c>
      <c r="J1230" s="474">
        <f>ROUND(B1230*H1230,2)</f>
        <v>510</v>
      </c>
      <c r="M1230" s="489">
        <f>0.9*0.2</f>
        <v>0.18000000000000002</v>
      </c>
    </row>
    <row r="1231" spans="1:14" x14ac:dyDescent="0.2">
      <c r="A1231" s="521"/>
      <c r="B1231" s="475"/>
      <c r="D1231" s="458" t="s">
        <v>44</v>
      </c>
      <c r="H1231" s="474"/>
      <c r="I1231" s="474"/>
      <c r="J1231" s="476">
        <f>SUM(J1228:J1230)</f>
        <v>806.25</v>
      </c>
      <c r="M1231" s="489" t="s">
        <v>149</v>
      </c>
      <c r="N1231" s="490">
        <v>1.18</v>
      </c>
    </row>
    <row r="1232" spans="1:14" x14ac:dyDescent="0.2">
      <c r="A1232" s="521"/>
      <c r="B1232" s="528" t="s">
        <v>189</v>
      </c>
      <c r="C1232" s="589" t="s">
        <v>193</v>
      </c>
      <c r="H1232" s="474"/>
      <c r="I1232" s="474"/>
      <c r="J1232" s="474"/>
      <c r="M1232" s="489" t="s">
        <v>466</v>
      </c>
      <c r="N1232" s="490">
        <f>0.2*0.45</f>
        <v>9.0000000000000011E-2</v>
      </c>
    </row>
    <row r="1233" spans="1:10" x14ac:dyDescent="0.2">
      <c r="A1233" s="521"/>
      <c r="B1233" s="475">
        <v>0.2</v>
      </c>
      <c r="C1233" s="507" t="s">
        <v>184</v>
      </c>
      <c r="D1233" s="458" t="s">
        <v>293</v>
      </c>
      <c r="H1233" s="474">
        <f>J1223</f>
        <v>4561.16</v>
      </c>
      <c r="I1233" s="474" t="s">
        <v>184</v>
      </c>
      <c r="J1233" s="474">
        <f>ROUND(B1233*H1233,2)</f>
        <v>912.23</v>
      </c>
    </row>
    <row r="1234" spans="1:10" x14ac:dyDescent="0.2">
      <c r="A1234" s="521"/>
      <c r="B1234" s="475">
        <v>1</v>
      </c>
      <c r="C1234" s="507" t="s">
        <v>184</v>
      </c>
      <c r="D1234" s="458" t="s">
        <v>343</v>
      </c>
      <c r="H1234" s="474">
        <f>RMR!J7</f>
        <v>1015.5300000000004</v>
      </c>
      <c r="I1234" s="474" t="s">
        <v>184</v>
      </c>
      <c r="J1234" s="474">
        <f>ROUND(B1234*H1234,2)</f>
        <v>1015.53</v>
      </c>
    </row>
    <row r="1235" spans="1:10" x14ac:dyDescent="0.2">
      <c r="A1235" s="521"/>
      <c r="B1235" s="475"/>
      <c r="C1235" s="470"/>
      <c r="D1235" s="458" t="s">
        <v>44</v>
      </c>
      <c r="H1235" s="474"/>
      <c r="I1235" s="474"/>
      <c r="J1235" s="476">
        <f>SUM(J1233:J1234)</f>
        <v>1927.76</v>
      </c>
    </row>
    <row r="1236" spans="1:10" x14ac:dyDescent="0.2">
      <c r="B1236" s="468" t="s">
        <v>178</v>
      </c>
      <c r="C1236" s="467" t="s">
        <v>632</v>
      </c>
      <c r="F1236" s="471"/>
      <c r="G1236" s="471"/>
      <c r="H1236" s="471"/>
      <c r="I1236" s="471"/>
      <c r="J1236" s="481"/>
    </row>
    <row r="1237" spans="1:10" x14ac:dyDescent="0.2">
      <c r="B1237" s="503">
        <v>4.6150000000000002</v>
      </c>
      <c r="C1237" s="470" t="s">
        <v>43</v>
      </c>
      <c r="D1237" s="458" t="s">
        <v>429</v>
      </c>
      <c r="F1237" s="471"/>
      <c r="G1237" s="471"/>
      <c r="H1237" s="471"/>
      <c r="I1237" s="471"/>
      <c r="J1237" s="480">
        <f>ROUND((J1231+J1235)*B1237/100,2)</f>
        <v>126.17</v>
      </c>
    </row>
    <row r="1238" spans="1:10" x14ac:dyDescent="0.2">
      <c r="B1238" s="468" t="s">
        <v>49</v>
      </c>
      <c r="C1238" s="467" t="s">
        <v>219</v>
      </c>
      <c r="F1238" s="471"/>
      <c r="G1238" s="471"/>
      <c r="H1238" s="471"/>
      <c r="I1238" s="471"/>
      <c r="J1238" s="481">
        <f>J1224+J1231+J1235+J1237</f>
        <v>2860.1800000000003</v>
      </c>
    </row>
    <row r="1239" spans="1:10" x14ac:dyDescent="0.2">
      <c r="B1239" s="468" t="s">
        <v>316</v>
      </c>
      <c r="C1239" s="467" t="s">
        <v>220</v>
      </c>
      <c r="F1239" s="471"/>
      <c r="G1239" s="471"/>
      <c r="H1239" s="471"/>
      <c r="I1239" s="471"/>
      <c r="J1239" s="483">
        <f>J1238*10/100</f>
        <v>286.01800000000003</v>
      </c>
    </row>
    <row r="1240" spans="1:10" x14ac:dyDescent="0.2">
      <c r="A1240" s="521"/>
      <c r="B1240" s="475"/>
      <c r="C1240" s="507"/>
      <c r="D1240" s="589" t="s">
        <v>221</v>
      </c>
      <c r="H1240" s="474"/>
      <c r="I1240" s="474"/>
      <c r="J1240" s="474">
        <f>SUM(J1238:J1239)</f>
        <v>3146.1980000000003</v>
      </c>
    </row>
    <row r="1241" spans="1:10" x14ac:dyDescent="0.2">
      <c r="A1241" s="521"/>
      <c r="D1241" s="458" t="s">
        <v>186</v>
      </c>
      <c r="H1241" s="474"/>
      <c r="I1241" s="474"/>
      <c r="J1241" s="486">
        <f>ROUND(J1240,0)</f>
        <v>3146</v>
      </c>
    </row>
    <row r="1242" spans="1:10" x14ac:dyDescent="0.2">
      <c r="A1242" s="521"/>
      <c r="D1242" s="458"/>
      <c r="H1242" s="474"/>
      <c r="I1242" s="474"/>
      <c r="J1242" s="512" t="s">
        <v>195</v>
      </c>
    </row>
    <row r="1243" spans="1:10" ht="48" customHeight="1" x14ac:dyDescent="0.2">
      <c r="B1243" s="803" t="s">
        <v>795</v>
      </c>
      <c r="C1243" s="803"/>
      <c r="D1243" s="803"/>
      <c r="E1243" s="803"/>
      <c r="F1243" s="803"/>
      <c r="G1243" s="803"/>
      <c r="H1243" s="803"/>
      <c r="I1243" s="803"/>
      <c r="J1243" s="803"/>
    </row>
    <row r="1244" spans="1:10" x14ac:dyDescent="0.2">
      <c r="A1244" s="521"/>
      <c r="D1244" s="458" t="s">
        <v>187</v>
      </c>
      <c r="F1244" s="467" t="s">
        <v>64</v>
      </c>
    </row>
    <row r="1245" spans="1:10" x14ac:dyDescent="0.2">
      <c r="A1245" s="521"/>
      <c r="D1245" s="458" t="s">
        <v>296</v>
      </c>
    </row>
    <row r="1246" spans="1:10" x14ac:dyDescent="0.2">
      <c r="A1246" s="521"/>
      <c r="B1246" s="528" t="s">
        <v>188</v>
      </c>
      <c r="C1246" s="589" t="s">
        <v>247</v>
      </c>
    </row>
    <row r="1247" spans="1:10" x14ac:dyDescent="0.2">
      <c r="A1247" s="521"/>
      <c r="B1247" s="475">
        <v>0.28000000000000003</v>
      </c>
      <c r="C1247" s="507" t="s">
        <v>208</v>
      </c>
      <c r="D1247" s="458" t="s">
        <v>248</v>
      </c>
      <c r="H1247" s="474">
        <f>Sheet1!G48</f>
        <v>730</v>
      </c>
      <c r="I1247" s="451" t="s">
        <v>174</v>
      </c>
      <c r="J1247" s="474">
        <f>ROUND(B1247*H1247,2)</f>
        <v>204.4</v>
      </c>
    </row>
    <row r="1248" spans="1:10" x14ac:dyDescent="0.2">
      <c r="A1248" s="521"/>
      <c r="B1248" s="475">
        <v>7</v>
      </c>
      <c r="C1248" s="507" t="s">
        <v>208</v>
      </c>
      <c r="D1248" s="458" t="s">
        <v>249</v>
      </c>
      <c r="H1248" s="474">
        <f>Sheet1!G50</f>
        <v>680</v>
      </c>
      <c r="I1248" s="451" t="s">
        <v>174</v>
      </c>
      <c r="J1248" s="474">
        <f>ROUND(B1248*H1248,2)</f>
        <v>4760</v>
      </c>
    </row>
    <row r="1249" spans="1:10" x14ac:dyDescent="0.2">
      <c r="A1249" s="521"/>
      <c r="B1249" s="475">
        <f>J2</f>
        <v>0</v>
      </c>
      <c r="C1249" s="461" t="s">
        <v>43</v>
      </c>
      <c r="D1249" s="471" t="s">
        <v>694</v>
      </c>
      <c r="F1249" s="471"/>
      <c r="G1249" s="471"/>
      <c r="H1249" s="472">
        <f>SUM(J1247:J1248)</f>
        <v>4964.3999999999996</v>
      </c>
      <c r="I1249" s="473"/>
      <c r="J1249" s="474">
        <f>ROUND(H1249*B1249/100,2)</f>
        <v>0</v>
      </c>
    </row>
    <row r="1250" spans="1:10" x14ac:dyDescent="0.2">
      <c r="A1250" s="521"/>
      <c r="B1250" s="458"/>
      <c r="D1250" s="458" t="s">
        <v>44</v>
      </c>
      <c r="H1250" s="474"/>
      <c r="I1250" s="451"/>
      <c r="J1250" s="476">
        <f>SUM(J1247:J1249)</f>
        <v>4964.3999999999996</v>
      </c>
    </row>
    <row r="1251" spans="1:10" x14ac:dyDescent="0.2">
      <c r="A1251" s="521"/>
      <c r="B1251" s="458"/>
      <c r="D1251" s="458"/>
      <c r="H1251" s="474"/>
      <c r="I1251" s="474"/>
      <c r="J1251" s="474"/>
    </row>
    <row r="1252" spans="1:10" x14ac:dyDescent="0.2">
      <c r="A1252" s="521"/>
      <c r="B1252" s="528" t="s">
        <v>189</v>
      </c>
      <c r="C1252" s="589" t="s">
        <v>193</v>
      </c>
      <c r="H1252" s="474"/>
      <c r="I1252" s="474"/>
      <c r="J1252" s="474"/>
    </row>
    <row r="1253" spans="1:10" x14ac:dyDescent="0.2">
      <c r="A1253" s="521"/>
      <c r="B1253" s="475">
        <v>12</v>
      </c>
      <c r="C1253" s="507" t="s">
        <v>184</v>
      </c>
      <c r="D1253" s="458" t="s">
        <v>297</v>
      </c>
      <c r="H1253" s="474">
        <f>RMR!J21</f>
        <v>952.5799999999997</v>
      </c>
      <c r="I1253" s="474" t="s">
        <v>184</v>
      </c>
      <c r="J1253" s="474">
        <f>ROUND(B1253*H1253,2)</f>
        <v>11430.96</v>
      </c>
    </row>
    <row r="1254" spans="1:10" x14ac:dyDescent="0.2">
      <c r="A1254" s="521"/>
      <c r="B1254" s="458"/>
      <c r="D1254" s="458" t="s">
        <v>44</v>
      </c>
      <c r="H1254" s="474"/>
      <c r="I1254" s="474"/>
      <c r="J1254" s="476">
        <f>SUM(J1253:J1253)</f>
        <v>11430.96</v>
      </c>
    </row>
    <row r="1255" spans="1:10" x14ac:dyDescent="0.2">
      <c r="A1255" s="521"/>
      <c r="B1255" s="528" t="s">
        <v>192</v>
      </c>
      <c r="C1255" s="589" t="s">
        <v>252</v>
      </c>
      <c r="H1255" s="474"/>
      <c r="I1255" s="474"/>
      <c r="J1255" s="474"/>
    </row>
    <row r="1256" spans="1:10" x14ac:dyDescent="0.2">
      <c r="A1256" s="521"/>
      <c r="B1256" s="475">
        <v>2.5</v>
      </c>
      <c r="C1256" s="507" t="s">
        <v>190</v>
      </c>
      <c r="D1256" s="458" t="s">
        <v>298</v>
      </c>
      <c r="H1256" s="474">
        <f>Sheet1!G80</f>
        <v>75</v>
      </c>
      <c r="I1256" s="474" t="s">
        <v>190</v>
      </c>
      <c r="J1256" s="474">
        <f>ROUND(B1256*H1256,2)</f>
        <v>187.5</v>
      </c>
    </row>
    <row r="1257" spans="1:10" x14ac:dyDescent="0.2">
      <c r="A1257" s="521"/>
      <c r="B1257" s="475">
        <v>0.05</v>
      </c>
      <c r="C1257" s="507" t="s">
        <v>190</v>
      </c>
      <c r="D1257" s="458" t="s">
        <v>191</v>
      </c>
      <c r="H1257" s="474">
        <f>Sheet1!G59</f>
        <v>872</v>
      </c>
      <c r="I1257" s="474" t="s">
        <v>190</v>
      </c>
      <c r="J1257" s="474">
        <f>ROUND(B1257*H1257,2)</f>
        <v>43.6</v>
      </c>
    </row>
    <row r="1258" spans="1:10" x14ac:dyDescent="0.2">
      <c r="A1258" s="521"/>
      <c r="B1258" s="475"/>
      <c r="C1258" s="507"/>
      <c r="D1258" s="458" t="s">
        <v>44</v>
      </c>
      <c r="H1258" s="474"/>
      <c r="I1258" s="474"/>
      <c r="J1258" s="476">
        <f>SUM(J1256:J1257)</f>
        <v>231.1</v>
      </c>
    </row>
    <row r="1259" spans="1:10" x14ac:dyDescent="0.2">
      <c r="B1259" s="468" t="s">
        <v>49</v>
      </c>
      <c r="C1259" s="467" t="s">
        <v>631</v>
      </c>
      <c r="F1259" s="471"/>
      <c r="G1259" s="471"/>
      <c r="H1259" s="471"/>
      <c r="I1259" s="471"/>
      <c r="J1259" s="481"/>
    </row>
    <row r="1260" spans="1:10" x14ac:dyDescent="0.2">
      <c r="B1260" s="503">
        <v>4.6150000000000002</v>
      </c>
      <c r="C1260" s="470" t="s">
        <v>43</v>
      </c>
      <c r="D1260" s="458" t="s">
        <v>426</v>
      </c>
      <c r="F1260" s="471"/>
      <c r="G1260" s="471"/>
      <c r="H1260" s="471"/>
      <c r="I1260" s="471"/>
      <c r="J1260" s="480">
        <f>ROUND((J1250+J1254+J1258)*B1260/100,2)</f>
        <v>767.31</v>
      </c>
    </row>
    <row r="1261" spans="1:10" x14ac:dyDescent="0.2">
      <c r="B1261" s="468" t="s">
        <v>316</v>
      </c>
      <c r="C1261" s="467" t="s">
        <v>319</v>
      </c>
      <c r="F1261" s="471"/>
      <c r="G1261" s="471"/>
      <c r="H1261" s="471"/>
      <c r="I1261" s="471"/>
      <c r="J1261" s="481">
        <f>J1250+J1254+J1258+J1260</f>
        <v>17393.77</v>
      </c>
    </row>
    <row r="1262" spans="1:10" x14ac:dyDescent="0.2">
      <c r="B1262" s="468" t="s">
        <v>317</v>
      </c>
      <c r="C1262" s="467" t="s">
        <v>318</v>
      </c>
      <c r="F1262" s="471"/>
      <c r="G1262" s="471"/>
      <c r="H1262" s="471"/>
      <c r="I1262" s="471"/>
      <c r="J1262" s="483">
        <f>J1261*10/100</f>
        <v>1739.3770000000002</v>
      </c>
    </row>
    <row r="1263" spans="1:10" x14ac:dyDescent="0.2">
      <c r="A1263" s="521"/>
      <c r="B1263" s="475"/>
      <c r="C1263" s="507"/>
      <c r="D1263" s="589" t="s">
        <v>444</v>
      </c>
      <c r="H1263" s="474"/>
      <c r="I1263" s="474"/>
      <c r="J1263" s="504">
        <f>SUM(J1261:J1262)</f>
        <v>19133.147000000001</v>
      </c>
    </row>
    <row r="1264" spans="1:10" x14ac:dyDescent="0.2">
      <c r="A1264" s="521"/>
      <c r="B1264" s="475"/>
      <c r="C1264" s="507"/>
      <c r="D1264" s="458" t="s">
        <v>144</v>
      </c>
      <c r="H1264" s="474"/>
      <c r="I1264" s="474"/>
      <c r="J1264" s="474">
        <f>J1263/10</f>
        <v>1913.3147000000001</v>
      </c>
    </row>
    <row r="1265" spans="1:10" x14ac:dyDescent="0.2">
      <c r="A1265" s="521"/>
      <c r="D1265" s="458" t="s">
        <v>186</v>
      </c>
      <c r="H1265" s="474"/>
      <c r="I1265" s="474"/>
      <c r="J1265" s="486">
        <f>ROUND(J1264,0)</f>
        <v>1913</v>
      </c>
    </row>
    <row r="1266" spans="1:10" x14ac:dyDescent="0.2">
      <c r="A1266" s="521"/>
      <c r="D1266" s="458"/>
      <c r="H1266" s="474"/>
      <c r="I1266" s="474"/>
      <c r="J1266" s="512" t="s">
        <v>195</v>
      </c>
    </row>
    <row r="1267" spans="1:10" ht="96" customHeight="1" x14ac:dyDescent="0.2">
      <c r="B1267" s="803" t="s">
        <v>796</v>
      </c>
      <c r="C1267" s="803"/>
      <c r="D1267" s="803"/>
      <c r="E1267" s="803"/>
      <c r="F1267" s="803"/>
      <c r="G1267" s="803"/>
      <c r="H1267" s="803"/>
      <c r="I1267" s="803"/>
      <c r="J1267" s="803"/>
    </row>
    <row r="1268" spans="1:10" x14ac:dyDescent="0.2">
      <c r="A1268" s="521"/>
      <c r="D1268" s="458" t="s">
        <v>187</v>
      </c>
      <c r="F1268" s="467" t="s">
        <v>77</v>
      </c>
    </row>
    <row r="1269" spans="1:10" x14ac:dyDescent="0.2">
      <c r="A1269" s="521"/>
      <c r="D1269" s="458" t="s">
        <v>296</v>
      </c>
    </row>
    <row r="1270" spans="1:10" x14ac:dyDescent="0.2">
      <c r="A1270" s="521"/>
      <c r="B1270" s="528" t="s">
        <v>188</v>
      </c>
      <c r="C1270" s="589" t="s">
        <v>247</v>
      </c>
    </row>
    <row r="1271" spans="1:10" x14ac:dyDescent="0.2">
      <c r="A1271" s="521"/>
      <c r="B1271" s="475">
        <v>0.32</v>
      </c>
      <c r="C1271" s="507" t="s">
        <v>208</v>
      </c>
      <c r="D1271" s="458" t="s">
        <v>248</v>
      </c>
      <c r="H1271" s="472">
        <f>Sheet1!G48</f>
        <v>730</v>
      </c>
      <c r="I1271" s="474" t="s">
        <v>174</v>
      </c>
      <c r="J1271" s="474">
        <f>ROUND(B1271*H1271,2)</f>
        <v>233.6</v>
      </c>
    </row>
    <row r="1272" spans="1:10" x14ac:dyDescent="0.2">
      <c r="A1272" s="521"/>
      <c r="B1272" s="475">
        <v>7</v>
      </c>
      <c r="C1272" s="507" t="s">
        <v>208</v>
      </c>
      <c r="D1272" s="458" t="s">
        <v>145</v>
      </c>
      <c r="H1272" s="472">
        <f>Sheet1!G50</f>
        <v>680</v>
      </c>
      <c r="I1272" s="474" t="s">
        <v>174</v>
      </c>
      <c r="J1272" s="474">
        <f>ROUND(B1272*H1272,2)</f>
        <v>4760</v>
      </c>
    </row>
    <row r="1273" spans="1:10" x14ac:dyDescent="0.2">
      <c r="A1273" s="521"/>
      <c r="B1273" s="475">
        <v>1</v>
      </c>
      <c r="C1273" s="507" t="s">
        <v>208</v>
      </c>
      <c r="D1273" s="458" t="s">
        <v>257</v>
      </c>
      <c r="H1273" s="472">
        <f>Sheet1!G49</f>
        <v>763</v>
      </c>
      <c r="I1273" s="474" t="s">
        <v>174</v>
      </c>
      <c r="J1273" s="474">
        <f>ROUND(B1273*H1273,2)</f>
        <v>763</v>
      </c>
    </row>
    <row r="1274" spans="1:10" x14ac:dyDescent="0.2">
      <c r="A1274" s="521"/>
      <c r="B1274" s="475">
        <f>J2</f>
        <v>0</v>
      </c>
      <c r="C1274" s="461" t="s">
        <v>43</v>
      </c>
      <c r="D1274" s="471" t="s">
        <v>694</v>
      </c>
      <c r="F1274" s="471"/>
      <c r="G1274" s="471"/>
      <c r="H1274" s="472">
        <f>SUM(J1271:J1273)</f>
        <v>5756.6</v>
      </c>
      <c r="I1274" s="473"/>
      <c r="J1274" s="474">
        <f>ROUND(H1274*B1274/100,2)</f>
        <v>0</v>
      </c>
    </row>
    <row r="1275" spans="1:10" x14ac:dyDescent="0.2">
      <c r="A1275" s="521"/>
      <c r="B1275" s="458"/>
      <c r="D1275" s="458" t="s">
        <v>44</v>
      </c>
      <c r="H1275" s="474"/>
      <c r="I1275" s="474"/>
      <c r="J1275" s="476">
        <f>SUM(J1271:J1274)</f>
        <v>5756.6</v>
      </c>
    </row>
    <row r="1276" spans="1:10" x14ac:dyDescent="0.2">
      <c r="A1276" s="521"/>
      <c r="B1276" s="458"/>
      <c r="D1276" s="458"/>
      <c r="H1276" s="474"/>
      <c r="I1276" s="474"/>
      <c r="J1276" s="474"/>
    </row>
    <row r="1277" spans="1:10" x14ac:dyDescent="0.2">
      <c r="A1277" s="521"/>
      <c r="B1277" s="528" t="s">
        <v>189</v>
      </c>
      <c r="C1277" s="589" t="s">
        <v>193</v>
      </c>
      <c r="H1277" s="474"/>
      <c r="I1277" s="474"/>
      <c r="J1277" s="474"/>
    </row>
    <row r="1278" spans="1:10" x14ac:dyDescent="0.2">
      <c r="A1278" s="521"/>
      <c r="B1278" s="458"/>
      <c r="C1278" s="528"/>
      <c r="D1278" s="458" t="s">
        <v>146</v>
      </c>
      <c r="H1278" s="474"/>
      <c r="I1278" s="474"/>
      <c r="J1278" s="474"/>
    </row>
    <row r="1279" spans="1:10" x14ac:dyDescent="0.2">
      <c r="A1279" s="521"/>
      <c r="B1279" s="458"/>
      <c r="C1279" s="528"/>
      <c r="D1279" s="458" t="s">
        <v>147</v>
      </c>
      <c r="H1279" s="474"/>
      <c r="I1279" s="474"/>
      <c r="J1279" s="474"/>
    </row>
    <row r="1280" spans="1:10" x14ac:dyDescent="0.2">
      <c r="A1280" s="521"/>
      <c r="B1280" s="475">
        <v>6</v>
      </c>
      <c r="C1280" s="507" t="s">
        <v>184</v>
      </c>
      <c r="D1280" s="582" t="s">
        <v>344</v>
      </c>
      <c r="H1280" s="474">
        <f>RMR!J9</f>
        <v>992.53000000000043</v>
      </c>
      <c r="I1280" s="474" t="s">
        <v>184</v>
      </c>
      <c r="J1280" s="474">
        <f>ROUND(B1280*H1280,2)</f>
        <v>5955.18</v>
      </c>
    </row>
    <row r="1281" spans="1:10" x14ac:dyDescent="0.2">
      <c r="A1281" s="521"/>
      <c r="B1281" s="475">
        <v>6</v>
      </c>
      <c r="C1281" s="507" t="s">
        <v>184</v>
      </c>
      <c r="D1281" s="582" t="s">
        <v>345</v>
      </c>
      <c r="H1281" s="481">
        <f>RMR!J6</f>
        <v>1688.5300000000004</v>
      </c>
      <c r="I1281" s="474" t="s">
        <v>184</v>
      </c>
      <c r="J1281" s="474">
        <f>ROUND(B1281*H1281,2)</f>
        <v>10131.18</v>
      </c>
    </row>
    <row r="1282" spans="1:10" x14ac:dyDescent="0.2">
      <c r="A1282" s="521"/>
      <c r="B1282" s="458"/>
      <c r="D1282" s="458" t="s">
        <v>44</v>
      </c>
      <c r="H1282" s="474"/>
      <c r="I1282" s="474"/>
      <c r="J1282" s="476">
        <f>SUM(J1280:J1281)</f>
        <v>16086.36</v>
      </c>
    </row>
    <row r="1283" spans="1:10" x14ac:dyDescent="0.2">
      <c r="A1283" s="521"/>
      <c r="B1283" s="458"/>
      <c r="C1283" s="528" t="s">
        <v>192</v>
      </c>
      <c r="D1283" s="589" t="s">
        <v>252</v>
      </c>
      <c r="H1283" s="474"/>
      <c r="I1283" s="474"/>
      <c r="J1283" s="474"/>
    </row>
    <row r="1284" spans="1:10" x14ac:dyDescent="0.2">
      <c r="A1284" s="521"/>
      <c r="B1284" s="475">
        <v>0.06</v>
      </c>
      <c r="C1284" s="507" t="s">
        <v>190</v>
      </c>
      <c r="D1284" s="458" t="s">
        <v>191</v>
      </c>
      <c r="H1284" s="474">
        <f>Sheet1!G59</f>
        <v>872</v>
      </c>
      <c r="I1284" s="474" t="s">
        <v>190</v>
      </c>
      <c r="J1284" s="474">
        <f>ROUND(B1284*H1284,2)</f>
        <v>52.32</v>
      </c>
    </row>
    <row r="1285" spans="1:10" x14ac:dyDescent="0.2">
      <c r="A1285" s="521"/>
      <c r="B1285" s="475"/>
      <c r="C1285" s="507"/>
      <c r="D1285" s="458" t="s">
        <v>44</v>
      </c>
      <c r="H1285" s="474"/>
      <c r="I1285" s="474"/>
      <c r="J1285" s="476">
        <f>SUM(J1284:J1284)</f>
        <v>52.32</v>
      </c>
    </row>
    <row r="1286" spans="1:10" x14ac:dyDescent="0.2">
      <c r="B1286" s="468" t="s">
        <v>49</v>
      </c>
      <c r="C1286" s="467" t="s">
        <v>633</v>
      </c>
      <c r="F1286" s="471"/>
      <c r="G1286" s="471"/>
      <c r="H1286" s="471"/>
      <c r="I1286" s="471"/>
      <c r="J1286" s="481"/>
    </row>
    <row r="1287" spans="1:10" x14ac:dyDescent="0.2">
      <c r="B1287" s="503">
        <v>4.6150000000000002</v>
      </c>
      <c r="C1287" s="470" t="s">
        <v>43</v>
      </c>
      <c r="D1287" s="458" t="s">
        <v>426</v>
      </c>
      <c r="F1287" s="471"/>
      <c r="G1287" s="471"/>
      <c r="H1287" s="471"/>
      <c r="I1287" s="471"/>
      <c r="J1287" s="480">
        <f>ROUND((J1275+J1282+J1285)*B1287/100,2)</f>
        <v>1010.47</v>
      </c>
    </row>
    <row r="1288" spans="1:10" x14ac:dyDescent="0.2">
      <c r="B1288" s="468" t="s">
        <v>316</v>
      </c>
      <c r="C1288" s="467" t="s">
        <v>319</v>
      </c>
      <c r="F1288" s="471"/>
      <c r="G1288" s="471"/>
      <c r="H1288" s="471"/>
      <c r="I1288" s="471"/>
      <c r="J1288" s="481">
        <f>J1275+J1282+J1285+J1287</f>
        <v>22905.75</v>
      </c>
    </row>
    <row r="1289" spans="1:10" x14ac:dyDescent="0.2">
      <c r="B1289" s="468" t="s">
        <v>317</v>
      </c>
      <c r="C1289" s="467" t="s">
        <v>318</v>
      </c>
      <c r="F1289" s="471"/>
      <c r="G1289" s="471"/>
      <c r="H1289" s="471"/>
      <c r="I1289" s="471"/>
      <c r="J1289" s="483">
        <f>J1288*10/100</f>
        <v>2290.5749999999998</v>
      </c>
    </row>
    <row r="1290" spans="1:10" x14ac:dyDescent="0.2">
      <c r="A1290" s="521"/>
      <c r="B1290" s="475"/>
      <c r="C1290" s="507"/>
      <c r="D1290" s="589" t="s">
        <v>443</v>
      </c>
      <c r="H1290" s="474"/>
      <c r="I1290" s="474"/>
      <c r="J1290" s="504">
        <f>SUM(J1288:J1289)</f>
        <v>25196.325000000001</v>
      </c>
    </row>
    <row r="1291" spans="1:10" x14ac:dyDescent="0.2">
      <c r="A1291" s="521"/>
      <c r="B1291" s="475"/>
      <c r="C1291" s="507"/>
      <c r="D1291" s="458" t="s">
        <v>144</v>
      </c>
      <c r="H1291" s="474"/>
      <c r="I1291" s="474"/>
      <c r="J1291" s="474">
        <f>J1290/10</f>
        <v>2519.6325000000002</v>
      </c>
    </row>
    <row r="1292" spans="1:10" x14ac:dyDescent="0.2">
      <c r="A1292" s="521"/>
      <c r="D1292" s="458" t="s">
        <v>186</v>
      </c>
      <c r="H1292" s="474"/>
      <c r="I1292" s="474"/>
      <c r="J1292" s="486">
        <f>ROUND(J1291,0)</f>
        <v>2520</v>
      </c>
    </row>
    <row r="1293" spans="1:10" x14ac:dyDescent="0.2">
      <c r="A1293" s="521"/>
      <c r="D1293" s="458"/>
      <c r="H1293" s="474"/>
      <c r="I1293" s="474"/>
      <c r="J1293" s="512" t="s">
        <v>195</v>
      </c>
    </row>
    <row r="1294" spans="1:10" ht="99.75" customHeight="1" x14ac:dyDescent="0.2">
      <c r="B1294" s="803" t="s">
        <v>797</v>
      </c>
      <c r="C1294" s="803"/>
      <c r="D1294" s="803"/>
      <c r="E1294" s="803"/>
      <c r="F1294" s="803"/>
      <c r="G1294" s="803"/>
      <c r="H1294" s="803"/>
      <c r="I1294" s="803"/>
      <c r="J1294" s="803"/>
    </row>
    <row r="1295" spans="1:10" x14ac:dyDescent="0.2">
      <c r="A1295" s="521"/>
      <c r="D1295" s="458" t="s">
        <v>237</v>
      </c>
      <c r="F1295" s="467" t="s">
        <v>79</v>
      </c>
    </row>
    <row r="1296" spans="1:10" x14ac:dyDescent="0.2">
      <c r="A1296" s="521"/>
      <c r="D1296" s="458" t="s">
        <v>238</v>
      </c>
    </row>
    <row r="1297" spans="1:10" x14ac:dyDescent="0.2">
      <c r="A1297" s="521"/>
      <c r="B1297" s="528" t="s">
        <v>188</v>
      </c>
      <c r="C1297" s="589" t="s">
        <v>247</v>
      </c>
    </row>
    <row r="1298" spans="1:10" x14ac:dyDescent="0.2">
      <c r="A1298" s="521"/>
      <c r="B1298" s="475">
        <v>0.44</v>
      </c>
      <c r="C1298" s="507" t="s">
        <v>208</v>
      </c>
      <c r="D1298" s="458" t="s">
        <v>248</v>
      </c>
      <c r="H1298" s="472">
        <f>Sheet1!G48</f>
        <v>730</v>
      </c>
      <c r="I1298" s="474" t="s">
        <v>174</v>
      </c>
      <c r="J1298" s="474">
        <f>ROUND(B1298*H1298,2)</f>
        <v>321.2</v>
      </c>
    </row>
    <row r="1299" spans="1:10" x14ac:dyDescent="0.2">
      <c r="A1299" s="521"/>
      <c r="B1299" s="475">
        <v>3</v>
      </c>
      <c r="C1299" s="507" t="s">
        <v>208</v>
      </c>
      <c r="D1299" s="458" t="s">
        <v>239</v>
      </c>
      <c r="H1299" s="472">
        <f>Sheet1!G82</f>
        <v>790</v>
      </c>
      <c r="I1299" s="474" t="s">
        <v>174</v>
      </c>
      <c r="J1299" s="474">
        <f>ROUND(B1299*H1299,2)</f>
        <v>2370</v>
      </c>
    </row>
    <row r="1300" spans="1:10" x14ac:dyDescent="0.2">
      <c r="A1300" s="521"/>
      <c r="B1300" s="475">
        <v>8</v>
      </c>
      <c r="C1300" s="507" t="s">
        <v>208</v>
      </c>
      <c r="D1300" s="458" t="s">
        <v>249</v>
      </c>
      <c r="H1300" s="472">
        <f>Sheet1!$G$50</f>
        <v>680</v>
      </c>
      <c r="I1300" s="474" t="s">
        <v>174</v>
      </c>
      <c r="J1300" s="474">
        <f>ROUND(B1300*H1300,2)</f>
        <v>5440</v>
      </c>
    </row>
    <row r="1301" spans="1:10" x14ac:dyDescent="0.2">
      <c r="A1301" s="521"/>
      <c r="B1301" s="475">
        <f>J2</f>
        <v>0</v>
      </c>
      <c r="C1301" s="461" t="s">
        <v>43</v>
      </c>
      <c r="D1301" s="471" t="s">
        <v>694</v>
      </c>
      <c r="F1301" s="471"/>
      <c r="G1301" s="471"/>
      <c r="H1301" s="472">
        <f>SUM(J1298:J1300)</f>
        <v>8131.2</v>
      </c>
      <c r="I1301" s="473"/>
      <c r="J1301" s="474">
        <f>ROUND(H1301*B1301/100,2)</f>
        <v>0</v>
      </c>
    </row>
    <row r="1302" spans="1:10" x14ac:dyDescent="0.2">
      <c r="A1302" s="521"/>
      <c r="B1302" s="458"/>
      <c r="D1302" s="458" t="s">
        <v>44</v>
      </c>
      <c r="H1302" s="474"/>
      <c r="I1302" s="474"/>
      <c r="J1302" s="476">
        <f>SUM(J1298:J1301)</f>
        <v>8131.2</v>
      </c>
    </row>
    <row r="1303" spans="1:10" x14ac:dyDescent="0.2">
      <c r="A1303" s="521"/>
      <c r="B1303" s="528" t="s">
        <v>189</v>
      </c>
      <c r="C1303" s="589" t="s">
        <v>193</v>
      </c>
      <c r="H1303" s="474"/>
      <c r="I1303" s="474"/>
      <c r="J1303" s="474"/>
    </row>
    <row r="1304" spans="1:10" x14ac:dyDescent="0.2">
      <c r="A1304" s="521"/>
      <c r="B1304" s="475">
        <v>1.05</v>
      </c>
      <c r="C1304" s="507" t="s">
        <v>254</v>
      </c>
      <c r="D1304" s="458" t="s">
        <v>48</v>
      </c>
      <c r="H1304" s="474">
        <f>RMR!G32</f>
        <v>58000</v>
      </c>
      <c r="I1304" s="474" t="s">
        <v>254</v>
      </c>
      <c r="J1304" s="474">
        <f>ROUND(B1304*H1304,2)</f>
        <v>60900</v>
      </c>
    </row>
    <row r="1305" spans="1:10" x14ac:dyDescent="0.2">
      <c r="A1305" s="521"/>
      <c r="B1305" s="475">
        <v>6</v>
      </c>
      <c r="C1305" s="507" t="s">
        <v>240</v>
      </c>
      <c r="D1305" s="458" t="s">
        <v>241</v>
      </c>
      <c r="H1305" s="474">
        <f>Sheet1!G102</f>
        <v>70</v>
      </c>
      <c r="I1305" s="474" t="s">
        <v>254</v>
      </c>
      <c r="J1305" s="474">
        <f>H1305*B1305</f>
        <v>420</v>
      </c>
    </row>
    <row r="1306" spans="1:10" x14ac:dyDescent="0.2">
      <c r="A1306" s="521"/>
      <c r="B1306" s="475"/>
      <c r="C1306" s="507"/>
      <c r="D1306" s="458" t="s">
        <v>44</v>
      </c>
      <c r="H1306" s="474"/>
      <c r="I1306" s="474"/>
      <c r="J1306" s="476">
        <f>SUM(J1304:J1305)</f>
        <v>61320</v>
      </c>
    </row>
    <row r="1307" spans="1:10" x14ac:dyDescent="0.2">
      <c r="B1307" s="468" t="s">
        <v>178</v>
      </c>
      <c r="C1307" s="467" t="s">
        <v>631</v>
      </c>
      <c r="F1307" s="471"/>
      <c r="G1307" s="471"/>
      <c r="H1307" s="471"/>
      <c r="I1307" s="471"/>
      <c r="J1307" s="481"/>
    </row>
    <row r="1308" spans="1:10" x14ac:dyDescent="0.2">
      <c r="B1308" s="503">
        <v>4.6150000000000002</v>
      </c>
      <c r="C1308" s="470" t="s">
        <v>43</v>
      </c>
      <c r="D1308" s="458" t="s">
        <v>429</v>
      </c>
      <c r="F1308" s="471"/>
      <c r="G1308" s="471"/>
      <c r="H1308" s="471"/>
      <c r="I1308" s="471"/>
      <c r="J1308" s="480">
        <f>ROUND((J1302+J1306)*B1308/100,2)</f>
        <v>3205.17</v>
      </c>
    </row>
    <row r="1309" spans="1:10" x14ac:dyDescent="0.2">
      <c r="B1309" s="468" t="s">
        <v>49</v>
      </c>
      <c r="C1309" s="467" t="s">
        <v>219</v>
      </c>
      <c r="F1309" s="471"/>
      <c r="G1309" s="471"/>
      <c r="H1309" s="471"/>
      <c r="I1309" s="471"/>
      <c r="J1309" s="481">
        <f>J1302+J1306+J1308</f>
        <v>72656.37</v>
      </c>
    </row>
    <row r="1310" spans="1:10" x14ac:dyDescent="0.2">
      <c r="B1310" s="468" t="s">
        <v>316</v>
      </c>
      <c r="C1310" s="467" t="s">
        <v>220</v>
      </c>
      <c r="F1310" s="471"/>
      <c r="G1310" s="471"/>
      <c r="H1310" s="471"/>
      <c r="I1310" s="471"/>
      <c r="J1310" s="483">
        <f>J1309*10/100</f>
        <v>7265.6369999999997</v>
      </c>
    </row>
    <row r="1311" spans="1:10" x14ac:dyDescent="0.2">
      <c r="A1311" s="521"/>
      <c r="B1311" s="475"/>
      <c r="C1311" s="507"/>
      <c r="D1311" s="589" t="s">
        <v>78</v>
      </c>
      <c r="H1311" s="474"/>
      <c r="I1311" s="474"/>
      <c r="J1311" s="616">
        <f>SUM(J1309:J1310)</f>
        <v>79922.006999999998</v>
      </c>
    </row>
    <row r="1312" spans="1:10" x14ac:dyDescent="0.2">
      <c r="A1312" s="521"/>
      <c r="D1312" s="458" t="s">
        <v>186</v>
      </c>
      <c r="H1312" s="474"/>
      <c r="I1312" s="474"/>
      <c r="J1312" s="486">
        <f>ROUND(J1311,0)</f>
        <v>79922</v>
      </c>
    </row>
    <row r="1313" spans="1:10" x14ac:dyDescent="0.2">
      <c r="A1313" s="521"/>
      <c r="D1313" s="458"/>
      <c r="H1313" s="474"/>
      <c r="I1313" s="474"/>
      <c r="J1313" s="512" t="s">
        <v>243</v>
      </c>
    </row>
    <row r="1314" spans="1:10" ht="102.75" customHeight="1" x14ac:dyDescent="0.2">
      <c r="B1314" s="803" t="s">
        <v>798</v>
      </c>
      <c r="C1314" s="803"/>
      <c r="D1314" s="803"/>
      <c r="E1314" s="803"/>
      <c r="F1314" s="803"/>
      <c r="G1314" s="803"/>
      <c r="H1314" s="803"/>
      <c r="I1314" s="803"/>
      <c r="J1314" s="803"/>
    </row>
    <row r="1315" spans="1:10" x14ac:dyDescent="0.2">
      <c r="A1315" s="521"/>
      <c r="D1315" s="458" t="s">
        <v>237</v>
      </c>
      <c r="F1315" s="467" t="s">
        <v>80</v>
      </c>
    </row>
    <row r="1316" spans="1:10" x14ac:dyDescent="0.2">
      <c r="A1316" s="521"/>
      <c r="D1316" s="458" t="s">
        <v>238</v>
      </c>
    </row>
    <row r="1317" spans="1:10" x14ac:dyDescent="0.2">
      <c r="A1317" s="521"/>
      <c r="B1317" s="528" t="s">
        <v>188</v>
      </c>
      <c r="C1317" s="589" t="s">
        <v>247</v>
      </c>
    </row>
    <row r="1318" spans="1:10" x14ac:dyDescent="0.2">
      <c r="A1318" s="521"/>
      <c r="B1318" s="475">
        <v>0.34</v>
      </c>
      <c r="C1318" s="507" t="s">
        <v>208</v>
      </c>
      <c r="D1318" s="458" t="s">
        <v>248</v>
      </c>
      <c r="H1318" s="472">
        <f>Sheet1!$G$48</f>
        <v>730</v>
      </c>
      <c r="I1318" s="474" t="s">
        <v>174</v>
      </c>
      <c r="J1318" s="474">
        <f>ROUND(B1318*H1318,2)</f>
        <v>248.2</v>
      </c>
    </row>
    <row r="1319" spans="1:10" x14ac:dyDescent="0.2">
      <c r="A1319" s="521"/>
      <c r="B1319" s="475">
        <v>2</v>
      </c>
      <c r="C1319" s="507" t="s">
        <v>208</v>
      </c>
      <c r="D1319" s="458" t="s">
        <v>239</v>
      </c>
      <c r="H1319" s="472">
        <f>Sheet1!G82</f>
        <v>790</v>
      </c>
      <c r="I1319" s="474" t="s">
        <v>174</v>
      </c>
      <c r="J1319" s="474">
        <f>ROUND(B1319*H1319,2)</f>
        <v>1580</v>
      </c>
    </row>
    <row r="1320" spans="1:10" x14ac:dyDescent="0.2">
      <c r="A1320" s="521"/>
      <c r="B1320" s="475">
        <v>6.5</v>
      </c>
      <c r="C1320" s="507" t="s">
        <v>208</v>
      </c>
      <c r="D1320" s="458" t="s">
        <v>249</v>
      </c>
      <c r="H1320" s="472">
        <f>Sheet1!$G$50</f>
        <v>680</v>
      </c>
      <c r="I1320" s="474" t="s">
        <v>174</v>
      </c>
      <c r="J1320" s="474">
        <f>ROUND(B1320*H1320,2)</f>
        <v>4420</v>
      </c>
    </row>
    <row r="1321" spans="1:10" x14ac:dyDescent="0.2">
      <c r="A1321" s="521"/>
      <c r="B1321" s="475">
        <f>J2</f>
        <v>0</v>
      </c>
      <c r="C1321" s="461" t="s">
        <v>43</v>
      </c>
      <c r="D1321" s="471" t="s">
        <v>694</v>
      </c>
      <c r="F1321" s="471"/>
      <c r="G1321" s="471"/>
      <c r="H1321" s="472">
        <f>SUM(J1318:J1320)</f>
        <v>6248.2</v>
      </c>
      <c r="I1321" s="473"/>
      <c r="J1321" s="474">
        <f>ROUND(H1321*B1321/100,2)</f>
        <v>0</v>
      </c>
    </row>
    <row r="1322" spans="1:10" x14ac:dyDescent="0.2">
      <c r="A1322" s="521"/>
      <c r="B1322" s="458"/>
      <c r="D1322" s="458" t="s">
        <v>44</v>
      </c>
      <c r="H1322" s="474"/>
      <c r="I1322" s="474"/>
      <c r="J1322" s="476">
        <f>SUM(J1318:J1321)</f>
        <v>6248.2</v>
      </c>
    </row>
    <row r="1323" spans="1:10" x14ac:dyDescent="0.2">
      <c r="A1323" s="521"/>
      <c r="B1323" s="528" t="s">
        <v>189</v>
      </c>
      <c r="C1323" s="589" t="s">
        <v>193</v>
      </c>
      <c r="H1323" s="474"/>
      <c r="I1323" s="474"/>
      <c r="J1323" s="474"/>
    </row>
    <row r="1324" spans="1:10" x14ac:dyDescent="0.2">
      <c r="A1324" s="521"/>
      <c r="B1324" s="475">
        <v>1.05</v>
      </c>
      <c r="C1324" s="507" t="s">
        <v>254</v>
      </c>
      <c r="D1324" s="458" t="s">
        <v>48</v>
      </c>
      <c r="H1324" s="481">
        <f>RMR!G32</f>
        <v>58000</v>
      </c>
      <c r="I1324" s="474" t="s">
        <v>254</v>
      </c>
      <c r="J1324" s="474">
        <f>ROUND(B1324*H1324,2)</f>
        <v>60900</v>
      </c>
    </row>
    <row r="1325" spans="1:10" x14ac:dyDescent="0.2">
      <c r="A1325" s="597"/>
      <c r="B1325" s="475">
        <v>6</v>
      </c>
      <c r="C1325" s="507" t="s">
        <v>240</v>
      </c>
      <c r="D1325" s="458" t="s">
        <v>241</v>
      </c>
      <c r="H1325" s="474">
        <f>Sheet1!G102</f>
        <v>70</v>
      </c>
      <c r="I1325" s="474" t="s">
        <v>240</v>
      </c>
      <c r="J1325" s="474">
        <f>H1325*B1325</f>
        <v>420</v>
      </c>
    </row>
    <row r="1326" spans="1:10" x14ac:dyDescent="0.2">
      <c r="A1326" s="521"/>
      <c r="B1326" s="475"/>
      <c r="C1326" s="507"/>
      <c r="D1326" s="458" t="s">
        <v>44</v>
      </c>
      <c r="H1326" s="474"/>
      <c r="I1326" s="474"/>
      <c r="J1326" s="476">
        <f>SUM(J1324:J1325)</f>
        <v>61320</v>
      </c>
    </row>
    <row r="1327" spans="1:10" x14ac:dyDescent="0.2">
      <c r="B1327" s="468" t="s">
        <v>178</v>
      </c>
      <c r="C1327" s="467" t="s">
        <v>632</v>
      </c>
      <c r="F1327" s="471"/>
      <c r="G1327" s="471"/>
      <c r="H1327" s="471"/>
      <c r="I1327" s="471"/>
      <c r="J1327" s="481"/>
    </row>
    <row r="1328" spans="1:10" x14ac:dyDescent="0.2">
      <c r="B1328" s="503">
        <v>4.6150000000000002</v>
      </c>
      <c r="C1328" s="470" t="s">
        <v>43</v>
      </c>
      <c r="D1328" s="458" t="s">
        <v>429</v>
      </c>
      <c r="F1328" s="471"/>
      <c r="G1328" s="471"/>
      <c r="H1328" s="471"/>
      <c r="I1328" s="471"/>
      <c r="J1328" s="480">
        <f>ROUND((J1322+J1326)*B1328/100,2)</f>
        <v>3118.27</v>
      </c>
    </row>
    <row r="1329" spans="1:12" x14ac:dyDescent="0.2">
      <c r="B1329" s="468" t="s">
        <v>49</v>
      </c>
      <c r="C1329" s="467" t="s">
        <v>219</v>
      </c>
      <c r="F1329" s="471"/>
      <c r="G1329" s="471"/>
      <c r="H1329" s="471"/>
      <c r="I1329" s="471"/>
      <c r="J1329" s="481">
        <f>J1322+J1326+J1328</f>
        <v>70686.47</v>
      </c>
    </row>
    <row r="1330" spans="1:12" x14ac:dyDescent="0.2">
      <c r="B1330" s="468" t="s">
        <v>316</v>
      </c>
      <c r="C1330" s="467" t="s">
        <v>220</v>
      </c>
      <c r="F1330" s="471"/>
      <c r="G1330" s="471"/>
      <c r="H1330" s="471"/>
      <c r="I1330" s="471"/>
      <c r="J1330" s="483">
        <f>J1329*10/100</f>
        <v>7068.6469999999999</v>
      </c>
    </row>
    <row r="1331" spans="1:12" x14ac:dyDescent="0.2">
      <c r="A1331" s="521"/>
      <c r="B1331" s="475"/>
      <c r="C1331" s="507"/>
      <c r="D1331" s="589" t="s">
        <v>78</v>
      </c>
      <c r="H1331" s="474"/>
      <c r="I1331" s="474"/>
      <c r="J1331" s="616">
        <f>SUM(J1329:J1330)</f>
        <v>77755.116999999998</v>
      </c>
    </row>
    <row r="1332" spans="1:12" x14ac:dyDescent="0.2">
      <c r="A1332" s="521"/>
      <c r="D1332" s="458" t="s">
        <v>186</v>
      </c>
      <c r="H1332" s="474"/>
      <c r="I1332" s="474"/>
      <c r="J1332" s="486">
        <f>ROUND(J1331,0)</f>
        <v>77755</v>
      </c>
    </row>
    <row r="1333" spans="1:12" x14ac:dyDescent="0.2">
      <c r="A1333" s="521"/>
      <c r="D1333" s="458"/>
      <c r="H1333" s="474"/>
      <c r="I1333" s="474"/>
      <c r="J1333" s="512" t="s">
        <v>243</v>
      </c>
    </row>
    <row r="1334" spans="1:12" ht="116.25" customHeight="1" x14ac:dyDescent="0.2">
      <c r="B1334" s="803" t="s">
        <v>799</v>
      </c>
      <c r="C1334" s="803"/>
      <c r="D1334" s="803"/>
      <c r="E1334" s="803"/>
      <c r="F1334" s="803"/>
      <c r="G1334" s="803"/>
      <c r="H1334" s="803"/>
      <c r="I1334" s="803"/>
      <c r="J1334" s="803"/>
    </row>
    <row r="1335" spans="1:12" x14ac:dyDescent="0.2">
      <c r="A1335" s="521"/>
      <c r="D1335" s="458" t="s">
        <v>237</v>
      </c>
      <c r="F1335" s="467" t="s">
        <v>81</v>
      </c>
    </row>
    <row r="1336" spans="1:12" x14ac:dyDescent="0.2">
      <c r="A1336" s="521"/>
      <c r="D1336" s="458" t="s">
        <v>238</v>
      </c>
    </row>
    <row r="1337" spans="1:12" x14ac:dyDescent="0.2">
      <c r="A1337" s="521"/>
      <c r="B1337" s="528" t="s">
        <v>188</v>
      </c>
      <c r="C1337" s="589" t="s">
        <v>247</v>
      </c>
    </row>
    <row r="1338" spans="1:12" x14ac:dyDescent="0.2">
      <c r="A1338" s="521"/>
      <c r="B1338" s="475">
        <v>0.4</v>
      </c>
      <c r="C1338" s="507" t="s">
        <v>208</v>
      </c>
      <c r="D1338" s="458" t="s">
        <v>248</v>
      </c>
      <c r="H1338" s="472">
        <f>Sheet1!$G$48</f>
        <v>730</v>
      </c>
      <c r="I1338" s="474" t="s">
        <v>174</v>
      </c>
      <c r="J1338" s="474">
        <f>ROUND(B1338*H1338,2)</f>
        <v>292</v>
      </c>
    </row>
    <row r="1339" spans="1:12" x14ac:dyDescent="0.2">
      <c r="A1339" s="521"/>
      <c r="B1339" s="475">
        <v>2</v>
      </c>
      <c r="C1339" s="507" t="s">
        <v>208</v>
      </c>
      <c r="D1339" s="458" t="s">
        <v>239</v>
      </c>
      <c r="H1339" s="472">
        <f>Sheet1!G82</f>
        <v>790</v>
      </c>
      <c r="I1339" s="474" t="s">
        <v>174</v>
      </c>
      <c r="J1339" s="474">
        <f>ROUND(B1339*H1339,2)</f>
        <v>1580</v>
      </c>
    </row>
    <row r="1340" spans="1:12" x14ac:dyDescent="0.2">
      <c r="A1340" s="521"/>
      <c r="B1340" s="475">
        <v>6</v>
      </c>
      <c r="C1340" s="507" t="s">
        <v>208</v>
      </c>
      <c r="D1340" s="458" t="s">
        <v>249</v>
      </c>
      <c r="H1340" s="472">
        <f>Sheet1!$G$50</f>
        <v>680</v>
      </c>
      <c r="I1340" s="474" t="s">
        <v>174</v>
      </c>
      <c r="J1340" s="474">
        <f>ROUND(B1340*H1340,2)</f>
        <v>4080</v>
      </c>
    </row>
    <row r="1341" spans="1:12" x14ac:dyDescent="0.2">
      <c r="A1341" s="521"/>
      <c r="B1341" s="475">
        <f>J2</f>
        <v>0</v>
      </c>
      <c r="C1341" s="461" t="s">
        <v>43</v>
      </c>
      <c r="D1341" s="471" t="s">
        <v>694</v>
      </c>
      <c r="F1341" s="471"/>
      <c r="G1341" s="471"/>
      <c r="H1341" s="472">
        <f>SUM(J1338:J1340)</f>
        <v>5952</v>
      </c>
      <c r="I1341" s="473"/>
      <c r="J1341" s="474">
        <f>ROUND(H1341*B1341/100,2)</f>
        <v>0</v>
      </c>
    </row>
    <row r="1342" spans="1:12" x14ac:dyDescent="0.2">
      <c r="A1342" s="521"/>
      <c r="B1342" s="458"/>
      <c r="D1342" s="458" t="s">
        <v>44</v>
      </c>
      <c r="H1342" s="474"/>
      <c r="I1342" s="474"/>
      <c r="J1342" s="476">
        <f>SUM(J1338:J1341)</f>
        <v>5952</v>
      </c>
    </row>
    <row r="1343" spans="1:12" x14ac:dyDescent="0.2">
      <c r="A1343" s="521"/>
      <c r="B1343" s="528" t="s">
        <v>189</v>
      </c>
      <c r="C1343" s="589" t="s">
        <v>193</v>
      </c>
      <c r="H1343" s="474"/>
      <c r="I1343" s="474"/>
      <c r="J1343" s="474"/>
    </row>
    <row r="1344" spans="1:12" x14ac:dyDescent="0.2">
      <c r="A1344" s="521"/>
      <c r="B1344" s="475">
        <v>1.05</v>
      </c>
      <c r="C1344" s="507" t="s">
        <v>254</v>
      </c>
      <c r="D1344" s="458" t="s">
        <v>48</v>
      </c>
      <c r="H1344" s="474">
        <f>RMR!G32</f>
        <v>58000</v>
      </c>
      <c r="I1344" s="474" t="s">
        <v>254</v>
      </c>
      <c r="J1344" s="474">
        <f>ROUND(B1344*H1344,2)</f>
        <v>60900</v>
      </c>
      <c r="L1344" s="449">
        <v>4</v>
      </c>
    </row>
    <row r="1345" spans="1:10" x14ac:dyDescent="0.2">
      <c r="A1345" s="521"/>
      <c r="B1345" s="475">
        <v>0</v>
      </c>
      <c r="C1345" s="507" t="s">
        <v>240</v>
      </c>
      <c r="D1345" s="458" t="s">
        <v>241</v>
      </c>
      <c r="H1345" s="474">
        <f>Sheet1!G102</f>
        <v>70</v>
      </c>
      <c r="I1345" s="474" t="s">
        <v>240</v>
      </c>
      <c r="J1345" s="474">
        <f>H1345*B1345</f>
        <v>0</v>
      </c>
    </row>
    <row r="1346" spans="1:10" x14ac:dyDescent="0.2">
      <c r="A1346" s="521"/>
      <c r="B1346" s="475"/>
      <c r="C1346" s="507"/>
      <c r="D1346" s="458" t="s">
        <v>44</v>
      </c>
      <c r="H1346" s="474"/>
      <c r="I1346" s="474"/>
      <c r="J1346" s="476">
        <f>SUM(J1344:J1345)</f>
        <v>60900</v>
      </c>
    </row>
    <row r="1347" spans="1:10" x14ac:dyDescent="0.2">
      <c r="B1347" s="468" t="s">
        <v>178</v>
      </c>
      <c r="C1347" s="467" t="s">
        <v>632</v>
      </c>
      <c r="F1347" s="471"/>
      <c r="G1347" s="471"/>
      <c r="H1347" s="471"/>
      <c r="I1347" s="471"/>
      <c r="J1347" s="481"/>
    </row>
    <row r="1348" spans="1:10" x14ac:dyDescent="0.2">
      <c r="B1348" s="503">
        <v>4.6150000000000002</v>
      </c>
      <c r="C1348" s="470" t="s">
        <v>43</v>
      </c>
      <c r="D1348" s="458" t="s">
        <v>429</v>
      </c>
      <c r="F1348" s="471"/>
      <c r="G1348" s="471"/>
      <c r="H1348" s="471"/>
      <c r="I1348" s="471"/>
      <c r="J1348" s="480">
        <f>ROUND((J1342+J1346)*B1348/100,2)</f>
        <v>3085.22</v>
      </c>
    </row>
    <row r="1349" spans="1:10" x14ac:dyDescent="0.2">
      <c r="B1349" s="468" t="s">
        <v>49</v>
      </c>
      <c r="C1349" s="467" t="s">
        <v>219</v>
      </c>
      <c r="F1349" s="471"/>
      <c r="G1349" s="471"/>
      <c r="H1349" s="471"/>
      <c r="I1349" s="471"/>
      <c r="J1349" s="481">
        <f>J1342+J1346+J1348</f>
        <v>69937.22</v>
      </c>
    </row>
    <row r="1350" spans="1:10" x14ac:dyDescent="0.2">
      <c r="B1350" s="468" t="s">
        <v>316</v>
      </c>
      <c r="C1350" s="467" t="s">
        <v>220</v>
      </c>
      <c r="F1350" s="471"/>
      <c r="G1350" s="471"/>
      <c r="H1350" s="471"/>
      <c r="I1350" s="471"/>
      <c r="J1350" s="483">
        <f>J1349*10/100</f>
        <v>6993.7219999999998</v>
      </c>
    </row>
    <row r="1351" spans="1:10" x14ac:dyDescent="0.2">
      <c r="A1351" s="521"/>
      <c r="B1351" s="475"/>
      <c r="C1351" s="507"/>
      <c r="D1351" s="589" t="s">
        <v>78</v>
      </c>
      <c r="H1351" s="474"/>
      <c r="I1351" s="474"/>
      <c r="J1351" s="504">
        <f>SUM(J1349:J1350)</f>
        <v>76930.941999999995</v>
      </c>
    </row>
    <row r="1352" spans="1:10" x14ac:dyDescent="0.2">
      <c r="A1352" s="521"/>
      <c r="D1352" s="458" t="s">
        <v>186</v>
      </c>
      <c r="H1352" s="474"/>
      <c r="I1352" s="474"/>
      <c r="J1352" s="486">
        <f>ROUND(J1351,0)</f>
        <v>76931</v>
      </c>
    </row>
    <row r="1353" spans="1:10" x14ac:dyDescent="0.2">
      <c r="A1353" s="521"/>
      <c r="D1353" s="458"/>
      <c r="H1353" s="474"/>
      <c r="I1353" s="474"/>
      <c r="J1353" s="512" t="s">
        <v>243</v>
      </c>
    </row>
    <row r="1354" spans="1:10" ht="99" hidden="1" customHeight="1" x14ac:dyDescent="0.2">
      <c r="A1354" s="450">
        <v>45</v>
      </c>
      <c r="B1354" s="803" t="s">
        <v>800</v>
      </c>
      <c r="C1354" s="803"/>
      <c r="D1354" s="803"/>
      <c r="E1354" s="803"/>
      <c r="F1354" s="803"/>
      <c r="G1354" s="803"/>
      <c r="H1354" s="803"/>
      <c r="I1354" s="803"/>
      <c r="J1354" s="803"/>
    </row>
    <row r="1355" spans="1:10" hidden="1" x14ac:dyDescent="0.2">
      <c r="A1355" s="521"/>
      <c r="D1355" s="458" t="s">
        <v>237</v>
      </c>
      <c r="F1355" s="467" t="s">
        <v>81</v>
      </c>
    </row>
    <row r="1356" spans="1:10" hidden="1" x14ac:dyDescent="0.2">
      <c r="A1356" s="521"/>
      <c r="D1356" s="458" t="s">
        <v>238</v>
      </c>
    </row>
    <row r="1357" spans="1:10" hidden="1" x14ac:dyDescent="0.2">
      <c r="A1357" s="521"/>
      <c r="B1357" s="528" t="s">
        <v>188</v>
      </c>
      <c r="C1357" s="589" t="s">
        <v>247</v>
      </c>
    </row>
    <row r="1358" spans="1:10" hidden="1" x14ac:dyDescent="0.2">
      <c r="A1358" s="521"/>
      <c r="B1358" s="475">
        <v>0.4</v>
      </c>
      <c r="C1358" s="507" t="s">
        <v>208</v>
      </c>
      <c r="D1358" s="458" t="s">
        <v>248</v>
      </c>
      <c r="H1358" s="472">
        <f>Sheet1!$G$48</f>
        <v>730</v>
      </c>
      <c r="I1358" s="474" t="s">
        <v>174</v>
      </c>
      <c r="J1358" s="474">
        <f>ROUND(B1358*H1358,2)</f>
        <v>292</v>
      </c>
    </row>
    <row r="1359" spans="1:10" hidden="1" x14ac:dyDescent="0.2">
      <c r="A1359" s="521"/>
      <c r="B1359" s="475">
        <v>2</v>
      </c>
      <c r="C1359" s="507" t="s">
        <v>208</v>
      </c>
      <c r="D1359" s="458" t="s">
        <v>239</v>
      </c>
      <c r="H1359" s="472">
        <f>H1339</f>
        <v>790</v>
      </c>
      <c r="I1359" s="474" t="s">
        <v>174</v>
      </c>
      <c r="J1359" s="474">
        <f>ROUND(B1359*H1359,2)</f>
        <v>1580</v>
      </c>
    </row>
    <row r="1360" spans="1:10" hidden="1" x14ac:dyDescent="0.2">
      <c r="A1360" s="521"/>
      <c r="B1360" s="475">
        <v>6</v>
      </c>
      <c r="C1360" s="507" t="s">
        <v>208</v>
      </c>
      <c r="D1360" s="458" t="s">
        <v>249</v>
      </c>
      <c r="H1360" s="472">
        <f>Sheet1!$G$50</f>
        <v>680</v>
      </c>
      <c r="I1360" s="474" t="s">
        <v>174</v>
      </c>
      <c r="J1360" s="474">
        <f>ROUND(B1360*H1360,2)</f>
        <v>4080</v>
      </c>
    </row>
    <row r="1361" spans="1:12" hidden="1" x14ac:dyDescent="0.2">
      <c r="A1361" s="521"/>
      <c r="B1361" s="475">
        <f>J2</f>
        <v>0</v>
      </c>
      <c r="C1361" s="461" t="s">
        <v>43</v>
      </c>
      <c r="D1361" s="471" t="s">
        <v>694</v>
      </c>
      <c r="F1361" s="471"/>
      <c r="G1361" s="471"/>
      <c r="H1361" s="472">
        <f>SUM(J1358:J1360)</f>
        <v>5952</v>
      </c>
      <c r="I1361" s="473"/>
      <c r="J1361" s="474">
        <f>ROUND(H1361*B1361/100,2)</f>
        <v>0</v>
      </c>
    </row>
    <row r="1362" spans="1:12" hidden="1" x14ac:dyDescent="0.2">
      <c r="A1362" s="521"/>
      <c r="B1362" s="458"/>
      <c r="D1362" s="458" t="s">
        <v>44</v>
      </c>
      <c r="H1362" s="474"/>
      <c r="I1362" s="474"/>
      <c r="J1362" s="476">
        <f>SUM(J1358:J1361)</f>
        <v>5952</v>
      </c>
    </row>
    <row r="1363" spans="1:12" hidden="1" x14ac:dyDescent="0.2">
      <c r="A1363" s="521"/>
      <c r="B1363" s="528" t="s">
        <v>189</v>
      </c>
      <c r="C1363" s="589" t="s">
        <v>193</v>
      </c>
      <c r="H1363" s="474"/>
      <c r="I1363" s="474"/>
      <c r="J1363" s="474"/>
    </row>
    <row r="1364" spans="1:12" hidden="1" x14ac:dyDescent="0.2">
      <c r="A1364" s="521"/>
      <c r="B1364" s="475">
        <v>1.05</v>
      </c>
      <c r="C1364" s="507" t="s">
        <v>254</v>
      </c>
      <c r="D1364" s="458" t="s">
        <v>48</v>
      </c>
      <c r="H1364" s="474">
        <f>RMR!G32</f>
        <v>58000</v>
      </c>
      <c r="I1364" s="474" t="s">
        <v>254</v>
      </c>
      <c r="J1364" s="474">
        <f>ROUND(B1364*H1364,2)</f>
        <v>60900</v>
      </c>
      <c r="L1364" s="449">
        <v>4</v>
      </c>
    </row>
    <row r="1365" spans="1:12" hidden="1" x14ac:dyDescent="0.2">
      <c r="A1365" s="521"/>
      <c r="B1365" s="475">
        <v>0</v>
      </c>
      <c r="C1365" s="507" t="s">
        <v>240</v>
      </c>
      <c r="D1365" s="458" t="s">
        <v>241</v>
      </c>
      <c r="H1365" s="474">
        <f>Sheet1!G121</f>
        <v>0</v>
      </c>
      <c r="I1365" s="474" t="s">
        <v>240</v>
      </c>
      <c r="J1365" s="474">
        <f>H1365*B1365</f>
        <v>0</v>
      </c>
    </row>
    <row r="1366" spans="1:12" hidden="1" x14ac:dyDescent="0.2">
      <c r="A1366" s="521"/>
      <c r="B1366" s="475"/>
      <c r="C1366" s="507"/>
      <c r="D1366" s="458" t="s">
        <v>44</v>
      </c>
      <c r="H1366" s="474"/>
      <c r="I1366" s="474"/>
      <c r="J1366" s="476">
        <f>SUM(J1364:J1365)</f>
        <v>60900</v>
      </c>
    </row>
    <row r="1367" spans="1:12" hidden="1" x14ac:dyDescent="0.2">
      <c r="B1367" s="468" t="s">
        <v>178</v>
      </c>
      <c r="C1367" s="467" t="s">
        <v>632</v>
      </c>
      <c r="F1367" s="471"/>
      <c r="G1367" s="471"/>
      <c r="H1367" s="471"/>
      <c r="I1367" s="471"/>
      <c r="J1367" s="481"/>
    </row>
    <row r="1368" spans="1:12" hidden="1" x14ac:dyDescent="0.2">
      <c r="B1368" s="503">
        <v>4.6150000000000002</v>
      </c>
      <c r="C1368" s="470" t="s">
        <v>43</v>
      </c>
      <c r="D1368" s="458" t="s">
        <v>429</v>
      </c>
      <c r="F1368" s="471"/>
      <c r="G1368" s="471"/>
      <c r="H1368" s="471"/>
      <c r="I1368" s="471"/>
      <c r="J1368" s="480">
        <f>ROUND((J1362+J1366)*B1368/100,2)</f>
        <v>3085.22</v>
      </c>
    </row>
    <row r="1369" spans="1:12" hidden="1" x14ac:dyDescent="0.2">
      <c r="B1369" s="468" t="s">
        <v>49</v>
      </c>
      <c r="C1369" s="467" t="s">
        <v>219</v>
      </c>
      <c r="F1369" s="471"/>
      <c r="G1369" s="471"/>
      <c r="H1369" s="471"/>
      <c r="I1369" s="471"/>
      <c r="J1369" s="481">
        <f>J1362+J1366+J1368</f>
        <v>69937.22</v>
      </c>
    </row>
    <row r="1370" spans="1:12" hidden="1" x14ac:dyDescent="0.2">
      <c r="B1370" s="468" t="s">
        <v>316</v>
      </c>
      <c r="C1370" s="467" t="s">
        <v>220</v>
      </c>
      <c r="F1370" s="471"/>
      <c r="G1370" s="471"/>
      <c r="H1370" s="471"/>
      <c r="I1370" s="471"/>
      <c r="J1370" s="483">
        <f>J1369*10/100</f>
        <v>6993.7219999999998</v>
      </c>
    </row>
    <row r="1371" spans="1:12" hidden="1" x14ac:dyDescent="0.2">
      <c r="A1371" s="521"/>
      <c r="B1371" s="475"/>
      <c r="C1371" s="507"/>
      <c r="D1371" s="589" t="s">
        <v>78</v>
      </c>
      <c r="H1371" s="474"/>
      <c r="I1371" s="474"/>
      <c r="J1371" s="504">
        <f>SUM(J1369:J1370)</f>
        <v>76930.941999999995</v>
      </c>
    </row>
    <row r="1372" spans="1:12" hidden="1" x14ac:dyDescent="0.2">
      <c r="A1372" s="521"/>
      <c r="D1372" s="458" t="s">
        <v>186</v>
      </c>
      <c r="H1372" s="474"/>
      <c r="I1372" s="474"/>
      <c r="J1372" s="486">
        <f>ROUND(J1371,0)</f>
        <v>76931</v>
      </c>
    </row>
    <row r="1373" spans="1:12" hidden="1" x14ac:dyDescent="0.2">
      <c r="A1373" s="521"/>
      <c r="D1373" s="458"/>
      <c r="H1373" s="474"/>
      <c r="I1373" s="474"/>
      <c r="J1373" s="512" t="s">
        <v>243</v>
      </c>
    </row>
    <row r="1374" spans="1:12" ht="99" hidden="1" customHeight="1" x14ac:dyDescent="0.2">
      <c r="A1374" s="450">
        <v>46</v>
      </c>
      <c r="B1374" s="803" t="s">
        <v>801</v>
      </c>
      <c r="C1374" s="803"/>
      <c r="D1374" s="803"/>
      <c r="E1374" s="803"/>
      <c r="F1374" s="803"/>
      <c r="G1374" s="803"/>
      <c r="H1374" s="803"/>
      <c r="I1374" s="803"/>
      <c r="J1374" s="803"/>
    </row>
    <row r="1375" spans="1:12" hidden="1" x14ac:dyDescent="0.2">
      <c r="A1375" s="521"/>
      <c r="D1375" s="458" t="s">
        <v>237</v>
      </c>
      <c r="F1375" s="467" t="s">
        <v>82</v>
      </c>
    </row>
    <row r="1376" spans="1:12" hidden="1" x14ac:dyDescent="0.2">
      <c r="A1376" s="521"/>
      <c r="D1376" s="458" t="s">
        <v>238</v>
      </c>
    </row>
    <row r="1377" spans="1:10" hidden="1" x14ac:dyDescent="0.2">
      <c r="A1377" s="521"/>
      <c r="B1377" s="528" t="s">
        <v>188</v>
      </c>
      <c r="C1377" s="589" t="s">
        <v>247</v>
      </c>
    </row>
    <row r="1378" spans="1:10" hidden="1" x14ac:dyDescent="0.2">
      <c r="A1378" s="521"/>
      <c r="B1378" s="475">
        <v>0.28000000000000003</v>
      </c>
      <c r="C1378" s="507" t="s">
        <v>208</v>
      </c>
      <c r="D1378" s="458" t="s">
        <v>248</v>
      </c>
      <c r="H1378" s="472">
        <f>Sheet1!$G$48</f>
        <v>730</v>
      </c>
      <c r="I1378" s="474" t="s">
        <v>174</v>
      </c>
      <c r="J1378" s="474">
        <f>ROUND(B1378*H1378,2)</f>
        <v>204.4</v>
      </c>
    </row>
    <row r="1379" spans="1:10" hidden="1" x14ac:dyDescent="0.2">
      <c r="A1379" s="521"/>
      <c r="B1379" s="475">
        <v>1.5</v>
      </c>
      <c r="C1379" s="507" t="s">
        <v>208</v>
      </c>
      <c r="D1379" s="458" t="s">
        <v>239</v>
      </c>
      <c r="H1379" s="472">
        <f>Sheet1!G82</f>
        <v>790</v>
      </c>
      <c r="I1379" s="474" t="s">
        <v>174</v>
      </c>
      <c r="J1379" s="474">
        <f>ROUND(B1379*H1379,2)</f>
        <v>1185</v>
      </c>
    </row>
    <row r="1380" spans="1:10" hidden="1" x14ac:dyDescent="0.2">
      <c r="A1380" s="521"/>
      <c r="B1380" s="475">
        <v>5.5</v>
      </c>
      <c r="C1380" s="507" t="s">
        <v>208</v>
      </c>
      <c r="D1380" s="458" t="s">
        <v>249</v>
      </c>
      <c r="H1380" s="472">
        <f>Sheet1!$G$50</f>
        <v>680</v>
      </c>
      <c r="I1380" s="474" t="s">
        <v>174</v>
      </c>
      <c r="J1380" s="474">
        <f>ROUND(B1380*H1380,2)</f>
        <v>3740</v>
      </c>
    </row>
    <row r="1381" spans="1:10" hidden="1" x14ac:dyDescent="0.2">
      <c r="A1381" s="521"/>
      <c r="B1381" s="475">
        <f>J2</f>
        <v>0</v>
      </c>
      <c r="C1381" s="461" t="s">
        <v>43</v>
      </c>
      <c r="D1381" s="471" t="s">
        <v>694</v>
      </c>
      <c r="F1381" s="471"/>
      <c r="G1381" s="471"/>
      <c r="H1381" s="472">
        <f>SUM(J1378:J1380)</f>
        <v>5129.3999999999996</v>
      </c>
      <c r="I1381" s="473"/>
      <c r="J1381" s="474">
        <f>ROUND(H1381*B1381/100,2)</f>
        <v>0</v>
      </c>
    </row>
    <row r="1382" spans="1:10" hidden="1" x14ac:dyDescent="0.2">
      <c r="A1382" s="521"/>
      <c r="B1382" s="458"/>
      <c r="D1382" s="458" t="s">
        <v>44</v>
      </c>
      <c r="H1382" s="474"/>
      <c r="I1382" s="474"/>
      <c r="J1382" s="476">
        <f>SUM(J1378:J1381)</f>
        <v>5129.3999999999996</v>
      </c>
    </row>
    <row r="1383" spans="1:10" hidden="1" x14ac:dyDescent="0.2">
      <c r="A1383" s="521"/>
      <c r="B1383" s="528" t="s">
        <v>189</v>
      </c>
      <c r="C1383" s="589" t="s">
        <v>193</v>
      </c>
      <c r="H1383" s="474"/>
      <c r="I1383" s="474"/>
      <c r="J1383" s="474"/>
    </row>
    <row r="1384" spans="1:10" hidden="1" x14ac:dyDescent="0.2">
      <c r="A1384" s="521"/>
      <c r="B1384" s="475">
        <v>1.05</v>
      </c>
      <c r="C1384" s="507" t="s">
        <v>254</v>
      </c>
      <c r="D1384" s="458" t="s">
        <v>17</v>
      </c>
      <c r="H1384" s="474">
        <f>RMR!G34</f>
        <v>60000</v>
      </c>
      <c r="I1384" s="474" t="s">
        <v>254</v>
      </c>
      <c r="J1384" s="474">
        <f>ROUND(B1384*H1384,2)</f>
        <v>63000</v>
      </c>
    </row>
    <row r="1385" spans="1:10" hidden="1" x14ac:dyDescent="0.2">
      <c r="A1385" s="597"/>
      <c r="B1385" s="475">
        <v>0</v>
      </c>
      <c r="C1385" s="507" t="s">
        <v>240</v>
      </c>
      <c r="D1385" s="458" t="s">
        <v>241</v>
      </c>
      <c r="H1385" s="474">
        <v>0</v>
      </c>
      <c r="I1385" s="474" t="s">
        <v>240</v>
      </c>
      <c r="J1385" s="474">
        <f>H1385*B1385</f>
        <v>0</v>
      </c>
    </row>
    <row r="1386" spans="1:10" hidden="1" x14ac:dyDescent="0.2">
      <c r="A1386" s="521"/>
      <c r="B1386" s="475"/>
      <c r="C1386" s="507"/>
      <c r="D1386" s="458" t="s">
        <v>44</v>
      </c>
      <c r="H1386" s="474"/>
      <c r="I1386" s="474"/>
      <c r="J1386" s="476">
        <f>SUM(J1384:J1385)</f>
        <v>63000</v>
      </c>
    </row>
    <row r="1387" spans="1:10" hidden="1" x14ac:dyDescent="0.2">
      <c r="B1387" s="468" t="s">
        <v>178</v>
      </c>
      <c r="C1387" s="467" t="s">
        <v>632</v>
      </c>
      <c r="F1387" s="471"/>
      <c r="G1387" s="471"/>
      <c r="H1387" s="471"/>
      <c r="I1387" s="471"/>
      <c r="J1387" s="481"/>
    </row>
    <row r="1388" spans="1:10" hidden="1" x14ac:dyDescent="0.2">
      <c r="B1388" s="503">
        <v>4.6150000000000002</v>
      </c>
      <c r="C1388" s="470" t="s">
        <v>43</v>
      </c>
      <c r="D1388" s="458" t="s">
        <v>429</v>
      </c>
      <c r="F1388" s="471"/>
      <c r="G1388" s="471"/>
      <c r="H1388" s="471"/>
      <c r="I1388" s="471"/>
      <c r="J1388" s="480">
        <f>ROUND((J1382+J1386)*B1388/100,2)</f>
        <v>3144.17</v>
      </c>
    </row>
    <row r="1389" spans="1:10" hidden="1" x14ac:dyDescent="0.2">
      <c r="B1389" s="468" t="s">
        <v>49</v>
      </c>
      <c r="C1389" s="467" t="s">
        <v>219</v>
      </c>
      <c r="F1389" s="471"/>
      <c r="G1389" s="471"/>
      <c r="H1389" s="471"/>
      <c r="I1389" s="471"/>
      <c r="J1389" s="481">
        <f>J1382+J1386+J1388</f>
        <v>71273.569999999992</v>
      </c>
    </row>
    <row r="1390" spans="1:10" hidden="1" x14ac:dyDescent="0.2">
      <c r="B1390" s="468" t="s">
        <v>316</v>
      </c>
      <c r="C1390" s="467" t="s">
        <v>220</v>
      </c>
      <c r="F1390" s="471"/>
      <c r="G1390" s="471"/>
      <c r="H1390" s="471"/>
      <c r="I1390" s="471"/>
      <c r="J1390" s="483">
        <f>J1389*10/100</f>
        <v>7127.357</v>
      </c>
    </row>
    <row r="1391" spans="1:10" hidden="1" x14ac:dyDescent="0.2">
      <c r="A1391" s="521"/>
      <c r="B1391" s="475"/>
      <c r="C1391" s="507"/>
      <c r="D1391" s="458" t="s">
        <v>242</v>
      </c>
      <c r="H1391" s="474"/>
      <c r="I1391" s="474"/>
      <c r="J1391" s="616">
        <f>SUM(J1389:J1390)</f>
        <v>78400.926999999996</v>
      </c>
    </row>
    <row r="1392" spans="1:10" hidden="1" x14ac:dyDescent="0.2">
      <c r="A1392" s="521"/>
      <c r="D1392" s="458" t="s">
        <v>186</v>
      </c>
      <c r="H1392" s="474"/>
      <c r="I1392" s="474"/>
      <c r="J1392" s="486">
        <f>ROUND(J1391,0)</f>
        <v>78401</v>
      </c>
    </row>
    <row r="1393" spans="1:10" hidden="1" x14ac:dyDescent="0.2">
      <c r="A1393" s="521"/>
      <c r="D1393" s="458"/>
      <c r="H1393" s="474"/>
      <c r="I1393" s="474"/>
      <c r="J1393" s="512" t="s">
        <v>243</v>
      </c>
    </row>
    <row r="1394" spans="1:10" ht="46.5" customHeight="1" x14ac:dyDescent="0.2">
      <c r="A1394" s="621"/>
      <c r="B1394" s="820" t="s">
        <v>802</v>
      </c>
      <c r="C1394" s="820"/>
      <c r="D1394" s="820"/>
      <c r="E1394" s="798"/>
      <c r="F1394" s="798"/>
      <c r="G1394" s="798"/>
      <c r="H1394" s="798"/>
      <c r="I1394" s="798"/>
      <c r="J1394" s="798"/>
    </row>
    <row r="1395" spans="1:10" x14ac:dyDescent="0.2">
      <c r="A1395" s="622"/>
      <c r="B1395" s="622" t="s">
        <v>187</v>
      </c>
      <c r="C1395" s="622"/>
      <c r="D1395" s="623"/>
      <c r="E1395" s="622"/>
      <c r="F1395" s="467" t="s">
        <v>83</v>
      </c>
      <c r="G1395" s="624"/>
    </row>
    <row r="1396" spans="1:10" x14ac:dyDescent="0.2">
      <c r="A1396" s="622"/>
      <c r="B1396" s="622" t="s">
        <v>244</v>
      </c>
      <c r="C1396" s="622"/>
      <c r="D1396" s="623"/>
      <c r="E1396" s="622"/>
      <c r="F1396" s="622"/>
      <c r="G1396" s="624"/>
    </row>
    <row r="1397" spans="1:10" x14ac:dyDescent="0.2">
      <c r="A1397" s="622"/>
      <c r="B1397" s="528" t="s">
        <v>188</v>
      </c>
      <c r="C1397" s="589" t="s">
        <v>247</v>
      </c>
      <c r="D1397" s="623"/>
      <c r="E1397" s="622"/>
      <c r="F1397" s="622"/>
      <c r="G1397" s="624"/>
    </row>
    <row r="1398" spans="1:10" x14ac:dyDescent="0.2">
      <c r="A1398" s="622"/>
      <c r="B1398" s="475">
        <v>0.01</v>
      </c>
      <c r="C1398" s="507" t="s">
        <v>174</v>
      </c>
      <c r="D1398" s="622" t="s">
        <v>248</v>
      </c>
      <c r="H1398" s="472">
        <f>Sheet1!$G$48</f>
        <v>730</v>
      </c>
      <c r="I1398" s="625" t="s">
        <v>174</v>
      </c>
      <c r="J1398" s="626">
        <f>H1398*B1398</f>
        <v>7.3</v>
      </c>
    </row>
    <row r="1399" spans="1:10" x14ac:dyDescent="0.2">
      <c r="A1399" s="622"/>
      <c r="B1399" s="475">
        <v>0.3</v>
      </c>
      <c r="C1399" s="507" t="s">
        <v>174</v>
      </c>
      <c r="D1399" s="622" t="s">
        <v>249</v>
      </c>
      <c r="H1399" s="472">
        <f>Sheet1!$G$50</f>
        <v>680</v>
      </c>
      <c r="I1399" s="625" t="s">
        <v>174</v>
      </c>
      <c r="J1399" s="626">
        <f>H1399*B1399</f>
        <v>204</v>
      </c>
    </row>
    <row r="1400" spans="1:10" x14ac:dyDescent="0.2">
      <c r="A1400" s="622"/>
      <c r="B1400" s="475">
        <f>J2</f>
        <v>0</v>
      </c>
      <c r="C1400" s="461" t="s">
        <v>43</v>
      </c>
      <c r="D1400" s="471" t="s">
        <v>694</v>
      </c>
      <c r="F1400" s="471"/>
      <c r="G1400" s="471"/>
      <c r="H1400" s="472">
        <f>SUM(J1398:J1399)</f>
        <v>211.3</v>
      </c>
      <c r="I1400" s="473"/>
      <c r="J1400" s="474">
        <f>ROUND(H1400*B1400/100,2)</f>
        <v>0</v>
      </c>
    </row>
    <row r="1401" spans="1:10" x14ac:dyDescent="0.2">
      <c r="A1401" s="622"/>
      <c r="B1401" s="475"/>
      <c r="C1401" s="507"/>
      <c r="D1401" s="622"/>
      <c r="H1401" s="472"/>
      <c r="I1401" s="625"/>
      <c r="J1401" s="627">
        <f>SUM(J1398:J1400)</f>
        <v>211.3</v>
      </c>
    </row>
    <row r="1402" spans="1:10" x14ac:dyDescent="0.2">
      <c r="A1402" s="622"/>
      <c r="B1402" s="528" t="s">
        <v>189</v>
      </c>
      <c r="C1402" s="589" t="s">
        <v>193</v>
      </c>
      <c r="D1402" s="622"/>
      <c r="H1402" s="626"/>
      <c r="I1402" s="625"/>
      <c r="J1402" s="626"/>
    </row>
    <row r="1403" spans="1:10" x14ac:dyDescent="0.2">
      <c r="A1403" s="622"/>
      <c r="B1403" s="475">
        <v>1.2</v>
      </c>
      <c r="C1403" s="507" t="s">
        <v>255</v>
      </c>
      <c r="D1403" s="622" t="s">
        <v>258</v>
      </c>
      <c r="H1403" s="626">
        <f>RMR!J30</f>
        <v>885.15999999999974</v>
      </c>
      <c r="I1403" s="625" t="s">
        <v>184</v>
      </c>
      <c r="J1403" s="626">
        <f>H1403*B1403</f>
        <v>1062.1919999999996</v>
      </c>
    </row>
    <row r="1404" spans="1:10" x14ac:dyDescent="0.2">
      <c r="B1404" s="468" t="s">
        <v>178</v>
      </c>
      <c r="C1404" s="467" t="s">
        <v>632</v>
      </c>
      <c r="F1404" s="471"/>
      <c r="G1404" s="471"/>
      <c r="H1404" s="471"/>
      <c r="I1404" s="471"/>
      <c r="J1404" s="481"/>
    </row>
    <row r="1405" spans="1:10" x14ac:dyDescent="0.2">
      <c r="B1405" s="503">
        <v>4.6150000000000002</v>
      </c>
      <c r="C1405" s="470" t="s">
        <v>43</v>
      </c>
      <c r="D1405" s="458" t="s">
        <v>429</v>
      </c>
      <c r="F1405" s="471"/>
      <c r="G1405" s="471"/>
      <c r="H1405" s="471"/>
      <c r="I1405" s="471"/>
      <c r="J1405" s="480">
        <f>ROUND((J1401+J1403)*B1405/100,2)</f>
        <v>58.77</v>
      </c>
    </row>
    <row r="1406" spans="1:10" x14ac:dyDescent="0.2">
      <c r="B1406" s="468" t="s">
        <v>49</v>
      </c>
      <c r="C1406" s="467" t="s">
        <v>219</v>
      </c>
      <c r="F1406" s="471"/>
      <c r="G1406" s="471"/>
      <c r="H1406" s="471"/>
      <c r="I1406" s="471"/>
      <c r="J1406" s="481">
        <f>J1401+J1403+J1405</f>
        <v>1332.2619999999995</v>
      </c>
    </row>
    <row r="1407" spans="1:10" x14ac:dyDescent="0.2">
      <c r="B1407" s="468" t="s">
        <v>316</v>
      </c>
      <c r="C1407" s="467" t="s">
        <v>220</v>
      </c>
      <c r="F1407" s="471"/>
      <c r="G1407" s="471"/>
      <c r="H1407" s="471"/>
      <c r="I1407" s="471"/>
      <c r="J1407" s="483">
        <f>J1406*10/100</f>
        <v>133.22619999999995</v>
      </c>
    </row>
    <row r="1408" spans="1:10" x14ac:dyDescent="0.2">
      <c r="A1408" s="521"/>
      <c r="B1408" s="475"/>
      <c r="C1408" s="507"/>
      <c r="D1408" s="589" t="s">
        <v>436</v>
      </c>
      <c r="H1408" s="474"/>
      <c r="I1408" s="474"/>
      <c r="J1408" s="474">
        <f>SUM(J1406:J1407)</f>
        <v>1465.4881999999993</v>
      </c>
    </row>
    <row r="1409" spans="1:10" x14ac:dyDescent="0.2">
      <c r="A1409" s="622"/>
      <c r="B1409" s="622"/>
      <c r="C1409" s="622"/>
      <c r="D1409" s="623" t="s">
        <v>245</v>
      </c>
      <c r="H1409" s="622"/>
      <c r="I1409" s="622"/>
      <c r="J1409" s="592">
        <f>ROUND(J1408,0)</f>
        <v>1465</v>
      </c>
    </row>
    <row r="1410" spans="1:10" x14ac:dyDescent="0.2">
      <c r="A1410" s="622"/>
      <c r="B1410" s="622"/>
      <c r="C1410" s="622"/>
      <c r="D1410" s="623"/>
      <c r="H1410" s="622"/>
      <c r="I1410" s="622"/>
      <c r="J1410" s="628" t="s">
        <v>185</v>
      </c>
    </row>
    <row r="1411" spans="1:10" ht="83.25" hidden="1" customHeight="1" x14ac:dyDescent="0.2">
      <c r="B1411" s="803" t="s">
        <v>803</v>
      </c>
      <c r="C1411" s="803"/>
      <c r="D1411" s="803"/>
      <c r="E1411" s="803"/>
      <c r="F1411" s="803"/>
      <c r="G1411" s="803"/>
      <c r="H1411" s="803"/>
      <c r="I1411" s="803"/>
      <c r="J1411" s="803"/>
    </row>
    <row r="1412" spans="1:10" hidden="1" x14ac:dyDescent="0.2">
      <c r="A1412" s="521"/>
      <c r="B1412" s="451"/>
      <c r="C1412" s="461" t="s">
        <v>187</v>
      </c>
    </row>
    <row r="1413" spans="1:10" hidden="1" x14ac:dyDescent="0.2">
      <c r="A1413" s="521"/>
      <c r="B1413" s="451"/>
      <c r="C1413" s="461" t="s">
        <v>198</v>
      </c>
      <c r="F1413" s="467" t="s">
        <v>70</v>
      </c>
    </row>
    <row r="1414" spans="1:10" hidden="1" x14ac:dyDescent="0.2">
      <c r="A1414" s="521"/>
      <c r="B1414" s="528" t="s">
        <v>188</v>
      </c>
      <c r="C1414" s="589" t="s">
        <v>247</v>
      </c>
    </row>
    <row r="1415" spans="1:10" hidden="1" x14ac:dyDescent="0.2">
      <c r="A1415" s="521"/>
      <c r="B1415" s="475">
        <v>0.86</v>
      </c>
      <c r="C1415" s="507" t="s">
        <v>208</v>
      </c>
      <c r="D1415" s="458" t="s">
        <v>248</v>
      </c>
      <c r="H1415" s="472">
        <f>Sheet1!G48</f>
        <v>730</v>
      </c>
      <c r="I1415" s="451" t="s">
        <v>174</v>
      </c>
      <c r="J1415" s="474">
        <f>ROUND(B1415*H1415,2)</f>
        <v>627.79999999999995</v>
      </c>
    </row>
    <row r="1416" spans="1:10" hidden="1" x14ac:dyDescent="0.2">
      <c r="A1416" s="521"/>
      <c r="B1416" s="475">
        <v>1.5</v>
      </c>
      <c r="C1416" s="507" t="s">
        <v>208</v>
      </c>
      <c r="D1416" s="458" t="s">
        <v>199</v>
      </c>
      <c r="H1416" s="472">
        <f>Sheet1!G49</f>
        <v>763</v>
      </c>
      <c r="I1416" s="451" t="s">
        <v>174</v>
      </c>
      <c r="J1416" s="474">
        <f>ROUND(B1416*H1416,2)</f>
        <v>1144.5</v>
      </c>
    </row>
    <row r="1417" spans="1:10" hidden="1" x14ac:dyDescent="0.2">
      <c r="A1417" s="521"/>
      <c r="B1417" s="475">
        <v>20</v>
      </c>
      <c r="C1417" s="507" t="s">
        <v>208</v>
      </c>
      <c r="D1417" s="458" t="s">
        <v>249</v>
      </c>
      <c r="H1417" s="472">
        <f>Sheet1!G50</f>
        <v>680</v>
      </c>
      <c r="I1417" s="451" t="s">
        <v>174</v>
      </c>
      <c r="J1417" s="474">
        <f>ROUND(B1417*H1417,2)</f>
        <v>13600</v>
      </c>
    </row>
    <row r="1418" spans="1:10" hidden="1" x14ac:dyDescent="0.2">
      <c r="A1418" s="521"/>
      <c r="B1418" s="475">
        <f>J2</f>
        <v>0</v>
      </c>
      <c r="C1418" s="461" t="s">
        <v>43</v>
      </c>
      <c r="D1418" s="471" t="s">
        <v>694</v>
      </c>
      <c r="F1418" s="471"/>
      <c r="G1418" s="471"/>
      <c r="H1418" s="472">
        <f>SUM(J1415:J1417)</f>
        <v>15372.3</v>
      </c>
      <c r="I1418" s="473"/>
      <c r="J1418" s="474">
        <f>ROUND(H1418*B1418/100,2)</f>
        <v>0</v>
      </c>
    </row>
    <row r="1419" spans="1:10" hidden="1" x14ac:dyDescent="0.2">
      <c r="A1419" s="521"/>
      <c r="B1419" s="474"/>
      <c r="C1419" s="507"/>
      <c r="D1419" s="458" t="s">
        <v>44</v>
      </c>
      <c r="H1419" s="474"/>
      <c r="I1419" s="474"/>
      <c r="J1419" s="476">
        <f>SUM(J1415:J1418)</f>
        <v>15372.3</v>
      </c>
    </row>
    <row r="1420" spans="1:10" hidden="1" x14ac:dyDescent="0.2">
      <c r="A1420" s="521"/>
      <c r="B1420" s="528" t="s">
        <v>189</v>
      </c>
      <c r="C1420" s="589" t="s">
        <v>193</v>
      </c>
      <c r="H1420" s="474"/>
      <c r="I1420" s="474"/>
      <c r="J1420" s="474"/>
    </row>
    <row r="1421" spans="1:10" hidden="1" x14ac:dyDescent="0.2">
      <c r="A1421" s="521"/>
      <c r="B1421" s="475">
        <v>8.1</v>
      </c>
      <c r="C1421" s="507" t="s">
        <v>184</v>
      </c>
      <c r="D1421" s="582" t="s">
        <v>340</v>
      </c>
      <c r="H1421" s="474">
        <f>RMR!J23</f>
        <v>1889.7800000000004</v>
      </c>
      <c r="I1421" s="474" t="s">
        <v>184</v>
      </c>
      <c r="J1421" s="474">
        <f>ROUND(B1421*H1421,2)</f>
        <v>15307.22</v>
      </c>
    </row>
    <row r="1422" spans="1:10" hidden="1" x14ac:dyDescent="0.2">
      <c r="A1422" s="521"/>
      <c r="B1422" s="475">
        <v>4.05</v>
      </c>
      <c r="C1422" s="507" t="s">
        <v>184</v>
      </c>
      <c r="D1422" s="515" t="s">
        <v>338</v>
      </c>
      <c r="H1422" s="474">
        <f>RMR!J25</f>
        <v>2564.7800000000007</v>
      </c>
      <c r="I1422" s="474" t="s">
        <v>184</v>
      </c>
      <c r="J1422" s="474">
        <f>ROUND(B1422*H1422,2)</f>
        <v>10387.36</v>
      </c>
    </row>
    <row r="1423" spans="1:10" hidden="1" x14ac:dyDescent="0.2">
      <c r="A1423" s="521"/>
      <c r="B1423" s="475">
        <v>1.35</v>
      </c>
      <c r="C1423" s="507" t="s">
        <v>184</v>
      </c>
      <c r="D1423" s="515" t="s">
        <v>339</v>
      </c>
      <c r="H1423" s="474">
        <f>RMR!J27</f>
        <v>2007.2800000000004</v>
      </c>
      <c r="I1423" s="474" t="s">
        <v>184</v>
      </c>
      <c r="J1423" s="474">
        <f>ROUND(B1423*H1423,2)</f>
        <v>2709.83</v>
      </c>
    </row>
    <row r="1424" spans="1:10" hidden="1" x14ac:dyDescent="0.2">
      <c r="A1424" s="521"/>
      <c r="B1424" s="475">
        <v>6.75</v>
      </c>
      <c r="C1424" s="507" t="s">
        <v>184</v>
      </c>
      <c r="D1424" s="458" t="s">
        <v>200</v>
      </c>
      <c r="H1424" s="474">
        <f>RMR!J29</f>
        <v>885.15999999999974</v>
      </c>
      <c r="I1424" s="474" t="s">
        <v>184</v>
      </c>
      <c r="J1424" s="474">
        <f>ROUND(B1424*H1424,2)</f>
        <v>5974.83</v>
      </c>
    </row>
    <row r="1425" spans="1:10" hidden="1" x14ac:dyDescent="0.2">
      <c r="A1425" s="521"/>
      <c r="B1425" s="475">
        <v>4.13</v>
      </c>
      <c r="C1425" s="507" t="s">
        <v>254</v>
      </c>
      <c r="D1425" s="458" t="s">
        <v>201</v>
      </c>
      <c r="H1425" s="474">
        <f>RMR!G35</f>
        <v>4220</v>
      </c>
      <c r="I1425" s="474" t="s">
        <v>254</v>
      </c>
      <c r="J1425" s="474">
        <f>ROUND(B1425*H1425,2)</f>
        <v>17428.599999999999</v>
      </c>
    </row>
    <row r="1426" spans="1:10" hidden="1" x14ac:dyDescent="0.2">
      <c r="A1426" s="521"/>
      <c r="B1426" s="475"/>
      <c r="C1426" s="507"/>
      <c r="D1426" s="458" t="s">
        <v>44</v>
      </c>
      <c r="H1426" s="474"/>
      <c r="I1426" s="474"/>
      <c r="J1426" s="476">
        <f>SUM(J1421:J1425)</f>
        <v>51807.840000000004</v>
      </c>
    </row>
    <row r="1427" spans="1:10" hidden="1" x14ac:dyDescent="0.2">
      <c r="A1427" s="521"/>
      <c r="B1427" s="528" t="s">
        <v>192</v>
      </c>
      <c r="C1427" s="589" t="s">
        <v>252</v>
      </c>
      <c r="H1427" s="474"/>
      <c r="I1427" s="474"/>
      <c r="J1427" s="474"/>
    </row>
    <row r="1428" spans="1:10" hidden="1" x14ac:dyDescent="0.2">
      <c r="A1428" s="521"/>
      <c r="B1428" s="475">
        <v>6</v>
      </c>
      <c r="C1428" s="507" t="s">
        <v>190</v>
      </c>
      <c r="D1428" s="458" t="s">
        <v>202</v>
      </c>
      <c r="H1428" s="474">
        <f>Sheet1!G77</f>
        <v>785.91</v>
      </c>
      <c r="I1428" s="474" t="s">
        <v>190</v>
      </c>
      <c r="J1428" s="474">
        <f>ROUND(B1428*H1428,2)</f>
        <v>4715.46</v>
      </c>
    </row>
    <row r="1429" spans="1:10" hidden="1" x14ac:dyDescent="0.2">
      <c r="A1429" s="521"/>
      <c r="B1429" s="475">
        <v>6</v>
      </c>
      <c r="C1429" s="507" t="s">
        <v>190</v>
      </c>
      <c r="D1429" s="458" t="s">
        <v>211</v>
      </c>
      <c r="H1429" s="474">
        <f>Sheet1!G76</f>
        <v>1464.37</v>
      </c>
      <c r="I1429" s="474" t="s">
        <v>190</v>
      </c>
      <c r="J1429" s="474">
        <f>ROUND(B1429*H1429,2)</f>
        <v>8786.2199999999993</v>
      </c>
    </row>
    <row r="1430" spans="1:10" hidden="1" x14ac:dyDescent="0.2">
      <c r="A1430" s="521"/>
      <c r="B1430" s="474"/>
      <c r="C1430" s="507"/>
      <c r="D1430" s="458"/>
      <c r="H1430" s="474"/>
      <c r="I1430" s="474"/>
      <c r="J1430" s="476">
        <f>SUM(J1428:J1429)</f>
        <v>13501.68</v>
      </c>
    </row>
    <row r="1431" spans="1:10" hidden="1" x14ac:dyDescent="0.2">
      <c r="A1431" s="521"/>
      <c r="B1431" s="528" t="s">
        <v>49</v>
      </c>
      <c r="C1431" s="589" t="s">
        <v>50</v>
      </c>
      <c r="H1431" s="474"/>
      <c r="I1431" s="474"/>
      <c r="J1431" s="474"/>
    </row>
    <row r="1432" spans="1:10" hidden="1" x14ac:dyDescent="0.2">
      <c r="A1432" s="521"/>
      <c r="B1432" s="475">
        <v>4</v>
      </c>
      <c r="C1432" s="507" t="s">
        <v>43</v>
      </c>
      <c r="D1432" s="448" t="s">
        <v>84</v>
      </c>
      <c r="H1432" s="474">
        <f>J1419+J1426+J1430</f>
        <v>80681.820000000007</v>
      </c>
      <c r="I1432" s="451"/>
      <c r="J1432" s="474">
        <f>ROUND(B1432*H1432/100,2)</f>
        <v>3227.27</v>
      </c>
    </row>
    <row r="1433" spans="1:10" hidden="1" x14ac:dyDescent="0.2">
      <c r="B1433" s="468" t="s">
        <v>316</v>
      </c>
      <c r="C1433" s="467" t="s">
        <v>632</v>
      </c>
      <c r="F1433" s="471"/>
      <c r="G1433" s="471"/>
      <c r="H1433" s="471"/>
      <c r="I1433" s="471"/>
      <c r="J1433" s="481"/>
    </row>
    <row r="1434" spans="1:10" hidden="1" x14ac:dyDescent="0.2">
      <c r="B1434" s="503">
        <v>4.6150000000000002</v>
      </c>
      <c r="C1434" s="470" t="s">
        <v>43</v>
      </c>
      <c r="D1434" s="458" t="s">
        <v>428</v>
      </c>
      <c r="F1434" s="471"/>
      <c r="G1434" s="471"/>
      <c r="H1434" s="471"/>
      <c r="I1434" s="471"/>
      <c r="J1434" s="480">
        <f>ROUND((J1419+J1426+J1430+J1432)*B1434/100,2)</f>
        <v>3872.4</v>
      </c>
    </row>
    <row r="1435" spans="1:10" hidden="1" x14ac:dyDescent="0.2">
      <c r="B1435" s="468" t="s">
        <v>317</v>
      </c>
      <c r="C1435" s="467" t="s">
        <v>324</v>
      </c>
      <c r="F1435" s="471"/>
      <c r="G1435" s="471"/>
      <c r="H1435" s="471"/>
      <c r="I1435" s="471"/>
      <c r="J1435" s="481">
        <f>J1419+J1426+J1430+J1432+J1434</f>
        <v>87781.49</v>
      </c>
    </row>
    <row r="1436" spans="1:10" hidden="1" x14ac:dyDescent="0.2">
      <c r="B1436" s="468" t="s">
        <v>323</v>
      </c>
      <c r="C1436" s="467" t="s">
        <v>325</v>
      </c>
      <c r="F1436" s="471"/>
      <c r="G1436" s="471"/>
      <c r="H1436" s="471"/>
      <c r="I1436" s="471"/>
      <c r="J1436" s="483">
        <f>J1435*10/100</f>
        <v>8778.1489999999994</v>
      </c>
    </row>
    <row r="1437" spans="1:10" hidden="1" x14ac:dyDescent="0.2">
      <c r="A1437" s="521"/>
      <c r="B1437" s="474"/>
      <c r="C1437" s="507"/>
      <c r="D1437" s="589" t="s">
        <v>326</v>
      </c>
      <c r="H1437" s="474"/>
      <c r="I1437" s="474"/>
      <c r="J1437" s="504">
        <f>SUM(J1435:J1436)</f>
        <v>96559.63900000001</v>
      </c>
    </row>
    <row r="1438" spans="1:10" hidden="1" x14ac:dyDescent="0.2">
      <c r="A1438" s="521"/>
      <c r="B1438" s="474"/>
      <c r="C1438" s="507"/>
      <c r="D1438" s="458" t="s">
        <v>197</v>
      </c>
      <c r="H1438" s="474"/>
      <c r="I1438" s="474"/>
      <c r="J1438" s="474">
        <f>ROUND(J1437/15,2)</f>
        <v>6437.31</v>
      </c>
    </row>
    <row r="1439" spans="1:10" hidden="1" x14ac:dyDescent="0.2">
      <c r="A1439" s="521"/>
      <c r="B1439" s="451"/>
      <c r="C1439" s="507"/>
      <c r="D1439" s="458" t="s">
        <v>186</v>
      </c>
      <c r="H1439" s="474"/>
      <c r="I1439" s="474"/>
      <c r="J1439" s="486">
        <f>ROUND(J1438,0)</f>
        <v>6437</v>
      </c>
    </row>
    <row r="1440" spans="1:10" hidden="1" x14ac:dyDescent="0.2">
      <c r="A1440" s="521"/>
      <c r="B1440" s="451"/>
      <c r="C1440" s="507"/>
      <c r="D1440" s="458"/>
      <c r="H1440" s="474"/>
      <c r="I1440" s="474"/>
      <c r="J1440" s="512" t="s">
        <v>195</v>
      </c>
    </row>
    <row r="1441" spans="1:10" ht="94.5" hidden="1" customHeight="1" x14ac:dyDescent="0.2">
      <c r="A1441" s="450">
        <v>49</v>
      </c>
      <c r="B1441" s="803" t="s">
        <v>804</v>
      </c>
      <c r="C1441" s="803"/>
      <c r="D1441" s="803"/>
      <c r="E1441" s="803"/>
      <c r="F1441" s="803"/>
      <c r="G1441" s="803"/>
      <c r="H1441" s="803"/>
      <c r="I1441" s="803"/>
      <c r="J1441" s="803"/>
    </row>
    <row r="1442" spans="1:10" hidden="1" x14ac:dyDescent="0.2">
      <c r="A1442" s="521"/>
      <c r="B1442" s="451"/>
      <c r="C1442" s="461" t="s">
        <v>187</v>
      </c>
    </row>
    <row r="1443" spans="1:10" hidden="1" x14ac:dyDescent="0.2">
      <c r="A1443" s="521"/>
      <c r="B1443" s="451"/>
      <c r="C1443" s="461" t="s">
        <v>198</v>
      </c>
      <c r="F1443" s="467" t="s">
        <v>71</v>
      </c>
    </row>
    <row r="1444" spans="1:10" hidden="1" x14ac:dyDescent="0.2">
      <c r="A1444" s="521"/>
      <c r="B1444" s="528" t="s">
        <v>188</v>
      </c>
      <c r="C1444" s="589" t="s">
        <v>247</v>
      </c>
    </row>
    <row r="1445" spans="1:10" hidden="1" x14ac:dyDescent="0.2">
      <c r="A1445" s="521"/>
      <c r="B1445" s="475">
        <v>0.86</v>
      </c>
      <c r="C1445" s="507" t="s">
        <v>208</v>
      </c>
      <c r="D1445" s="458" t="s">
        <v>248</v>
      </c>
      <c r="H1445" s="472">
        <f>Sheet1!G48</f>
        <v>730</v>
      </c>
      <c r="I1445" s="451" t="s">
        <v>174</v>
      </c>
      <c r="J1445" s="474">
        <f>ROUND(B1445*H1445,2)</f>
        <v>627.79999999999995</v>
      </c>
    </row>
    <row r="1446" spans="1:10" hidden="1" x14ac:dyDescent="0.2">
      <c r="A1446" s="521"/>
      <c r="B1446" s="475">
        <v>1.5</v>
      </c>
      <c r="C1446" s="507" t="s">
        <v>208</v>
      </c>
      <c r="D1446" s="458" t="s">
        <v>199</v>
      </c>
      <c r="H1446" s="472">
        <f>Sheet1!G49</f>
        <v>763</v>
      </c>
      <c r="I1446" s="451" t="s">
        <v>174</v>
      </c>
      <c r="J1446" s="474">
        <f>ROUND(B1446*H1446,2)</f>
        <v>1144.5</v>
      </c>
    </row>
    <row r="1447" spans="1:10" hidden="1" x14ac:dyDescent="0.2">
      <c r="A1447" s="521"/>
      <c r="B1447" s="475">
        <v>20</v>
      </c>
      <c r="C1447" s="507" t="s">
        <v>208</v>
      </c>
      <c r="D1447" s="458" t="s">
        <v>249</v>
      </c>
      <c r="H1447" s="472">
        <f>Sheet1!G50</f>
        <v>680</v>
      </c>
      <c r="I1447" s="451" t="s">
        <v>174</v>
      </c>
      <c r="J1447" s="474">
        <f>ROUND(B1447*H1447,2)</f>
        <v>13600</v>
      </c>
    </row>
    <row r="1448" spans="1:10" hidden="1" x14ac:dyDescent="0.2">
      <c r="A1448" s="521"/>
      <c r="B1448" s="475">
        <f>J2</f>
        <v>0</v>
      </c>
      <c r="C1448" s="461" t="s">
        <v>43</v>
      </c>
      <c r="D1448" s="471" t="s">
        <v>694</v>
      </c>
      <c r="F1448" s="471"/>
      <c r="G1448" s="471"/>
      <c r="H1448" s="472">
        <f>SUM(J1445:J1447)</f>
        <v>15372.3</v>
      </c>
      <c r="I1448" s="473"/>
      <c r="J1448" s="474">
        <f>ROUND(H1448*B1448/100,2)</f>
        <v>0</v>
      </c>
    </row>
    <row r="1449" spans="1:10" hidden="1" x14ac:dyDescent="0.2">
      <c r="A1449" s="521"/>
      <c r="B1449" s="479"/>
      <c r="C1449" s="507"/>
      <c r="D1449" s="458" t="s">
        <v>44</v>
      </c>
      <c r="H1449" s="474"/>
      <c r="I1449" s="474"/>
      <c r="J1449" s="476">
        <f>SUM(J1445:J1448)</f>
        <v>15372.3</v>
      </c>
    </row>
    <row r="1450" spans="1:10" hidden="1" x14ac:dyDescent="0.2">
      <c r="A1450" s="521"/>
      <c r="B1450" s="528" t="s">
        <v>189</v>
      </c>
      <c r="C1450" s="589" t="s">
        <v>193</v>
      </c>
      <c r="H1450" s="474"/>
      <c r="I1450" s="474"/>
      <c r="J1450" s="474"/>
    </row>
    <row r="1451" spans="1:10" hidden="1" x14ac:dyDescent="0.2">
      <c r="A1451" s="521"/>
      <c r="B1451" s="475">
        <v>8.1</v>
      </c>
      <c r="C1451" s="507" t="s">
        <v>184</v>
      </c>
      <c r="D1451" s="515" t="s">
        <v>338</v>
      </c>
      <c r="H1451" s="474">
        <f>RMR!J25</f>
        <v>2564.7800000000007</v>
      </c>
      <c r="I1451" s="474" t="s">
        <v>184</v>
      </c>
      <c r="J1451" s="474">
        <f>ROUND(B1451*H1451,2)</f>
        <v>20774.72</v>
      </c>
    </row>
    <row r="1452" spans="1:10" hidden="1" x14ac:dyDescent="0.2">
      <c r="A1452" s="521"/>
      <c r="B1452" s="475">
        <v>5.4</v>
      </c>
      <c r="C1452" s="507" t="s">
        <v>184</v>
      </c>
      <c r="D1452" s="515" t="s">
        <v>339</v>
      </c>
      <c r="H1452" s="474">
        <f>RMR!J27</f>
        <v>2007.2800000000004</v>
      </c>
      <c r="I1452" s="474" t="s">
        <v>184</v>
      </c>
      <c r="J1452" s="474">
        <f>ROUND(B1452*H1452,2)</f>
        <v>10839.31</v>
      </c>
    </row>
    <row r="1453" spans="1:10" hidden="1" x14ac:dyDescent="0.2">
      <c r="A1453" s="521"/>
      <c r="B1453" s="475">
        <v>6.75</v>
      </c>
      <c r="C1453" s="507" t="s">
        <v>184</v>
      </c>
      <c r="D1453" s="458" t="s">
        <v>200</v>
      </c>
      <c r="H1453" s="474">
        <f>RMR!J29</f>
        <v>885.15999999999974</v>
      </c>
      <c r="I1453" s="474" t="s">
        <v>184</v>
      </c>
      <c r="J1453" s="474">
        <f>ROUND(B1453*H1453,2)</f>
        <v>5974.83</v>
      </c>
    </row>
    <row r="1454" spans="1:10" hidden="1" x14ac:dyDescent="0.2">
      <c r="A1454" s="521"/>
      <c r="B1454" s="475">
        <v>5.12</v>
      </c>
      <c r="C1454" s="507" t="s">
        <v>254</v>
      </c>
      <c r="D1454" s="458" t="s">
        <v>201</v>
      </c>
      <c r="H1454" s="474">
        <f>RMR!G35</f>
        <v>4220</v>
      </c>
      <c r="I1454" s="474" t="s">
        <v>254</v>
      </c>
      <c r="J1454" s="474">
        <f>ROUND(B1454*H1454,2)</f>
        <v>21606.400000000001</v>
      </c>
    </row>
    <row r="1455" spans="1:10" hidden="1" x14ac:dyDescent="0.2">
      <c r="A1455" s="521"/>
      <c r="B1455" s="474"/>
      <c r="C1455" s="507"/>
      <c r="D1455" s="458" t="s">
        <v>44</v>
      </c>
      <c r="H1455" s="474"/>
      <c r="I1455" s="474"/>
      <c r="J1455" s="476">
        <f>SUM(J1451:J1454)</f>
        <v>59195.26</v>
      </c>
    </row>
    <row r="1456" spans="1:10" hidden="1" x14ac:dyDescent="0.2">
      <c r="A1456" s="521"/>
      <c r="B1456" s="528" t="s">
        <v>192</v>
      </c>
      <c r="C1456" s="589" t="s">
        <v>252</v>
      </c>
      <c r="H1456" s="474"/>
      <c r="I1456" s="474"/>
      <c r="J1456" s="474"/>
    </row>
    <row r="1457" spans="1:10" hidden="1" x14ac:dyDescent="0.2">
      <c r="A1457" s="521"/>
      <c r="B1457" s="475">
        <v>6</v>
      </c>
      <c r="C1457" s="507" t="s">
        <v>190</v>
      </c>
      <c r="D1457" s="458" t="s">
        <v>202</v>
      </c>
      <c r="H1457" s="474">
        <f>Sheet1!G77</f>
        <v>785.91</v>
      </c>
      <c r="I1457" s="474" t="s">
        <v>190</v>
      </c>
      <c r="J1457" s="474">
        <f>ROUND(B1457*H1457,2)</f>
        <v>4715.46</v>
      </c>
    </row>
    <row r="1458" spans="1:10" hidden="1" x14ac:dyDescent="0.2">
      <c r="A1458" s="521"/>
      <c r="B1458" s="475">
        <v>6</v>
      </c>
      <c r="C1458" s="507" t="s">
        <v>190</v>
      </c>
      <c r="D1458" s="458" t="s">
        <v>211</v>
      </c>
      <c r="H1458" s="474">
        <f>Sheet1!G76</f>
        <v>1464.37</v>
      </c>
      <c r="I1458" s="474" t="s">
        <v>190</v>
      </c>
      <c r="J1458" s="474">
        <f>ROUND(B1458*H1458,2)</f>
        <v>8786.2199999999993</v>
      </c>
    </row>
    <row r="1459" spans="1:10" hidden="1" x14ac:dyDescent="0.2">
      <c r="A1459" s="521"/>
      <c r="B1459" s="474"/>
      <c r="C1459" s="507"/>
      <c r="D1459" s="458" t="s">
        <v>44</v>
      </c>
      <c r="H1459" s="474"/>
      <c r="I1459" s="474"/>
      <c r="J1459" s="476">
        <f>SUM(J1457:J1458)</f>
        <v>13501.68</v>
      </c>
    </row>
    <row r="1460" spans="1:10" hidden="1" x14ac:dyDescent="0.2">
      <c r="A1460" s="521"/>
      <c r="B1460" s="528" t="s">
        <v>49</v>
      </c>
      <c r="C1460" s="589" t="s">
        <v>50</v>
      </c>
      <c r="H1460" s="474"/>
      <c r="J1460" s="616"/>
    </row>
    <row r="1461" spans="1:10" hidden="1" x14ac:dyDescent="0.2">
      <c r="A1461" s="521"/>
      <c r="B1461" s="475">
        <v>4</v>
      </c>
      <c r="C1461" s="507" t="s">
        <v>43</v>
      </c>
      <c r="D1461" s="448" t="s">
        <v>1</v>
      </c>
      <c r="H1461" s="474">
        <f>J1449+J1455+J1459</f>
        <v>88069.239999999991</v>
      </c>
      <c r="I1461" s="451"/>
      <c r="J1461" s="474">
        <f>ROUND(B1461*H1461/100,2)</f>
        <v>3522.77</v>
      </c>
    </row>
    <row r="1462" spans="1:10" hidden="1" x14ac:dyDescent="0.2">
      <c r="B1462" s="468" t="s">
        <v>316</v>
      </c>
      <c r="C1462" s="467" t="s">
        <v>632</v>
      </c>
      <c r="F1462" s="471"/>
      <c r="G1462" s="471"/>
      <c r="H1462" s="471"/>
      <c r="I1462" s="471"/>
      <c r="J1462" s="481"/>
    </row>
    <row r="1463" spans="1:10" hidden="1" x14ac:dyDescent="0.2">
      <c r="B1463" s="503">
        <v>4.6150000000000002</v>
      </c>
      <c r="C1463" s="470" t="s">
        <v>43</v>
      </c>
      <c r="D1463" s="458" t="s">
        <v>428</v>
      </c>
      <c r="F1463" s="471"/>
      <c r="G1463" s="471"/>
      <c r="H1463" s="471"/>
      <c r="I1463" s="471"/>
      <c r="J1463" s="480">
        <f>ROUND((J1449+J1455+J1459+J1461)*B1463/100,2)</f>
        <v>4226.97</v>
      </c>
    </row>
    <row r="1464" spans="1:10" hidden="1" x14ac:dyDescent="0.2">
      <c r="B1464" s="468" t="s">
        <v>317</v>
      </c>
      <c r="C1464" s="467" t="s">
        <v>324</v>
      </c>
      <c r="F1464" s="471"/>
      <c r="G1464" s="471"/>
      <c r="H1464" s="471"/>
      <c r="I1464" s="471"/>
      <c r="J1464" s="481">
        <f>J1449+J1455+J1459+J1461+J1463</f>
        <v>95818.98</v>
      </c>
    </row>
    <row r="1465" spans="1:10" hidden="1" x14ac:dyDescent="0.2">
      <c r="B1465" s="468" t="s">
        <v>323</v>
      </c>
      <c r="C1465" s="467" t="s">
        <v>325</v>
      </c>
      <c r="F1465" s="471"/>
      <c r="G1465" s="471"/>
      <c r="H1465" s="471"/>
      <c r="I1465" s="471"/>
      <c r="J1465" s="483">
        <f>J1464*10/100</f>
        <v>9581.8979999999992</v>
      </c>
    </row>
    <row r="1466" spans="1:10" hidden="1" x14ac:dyDescent="0.2">
      <c r="A1466" s="521"/>
      <c r="B1466" s="474"/>
      <c r="C1466" s="507"/>
      <c r="D1466" s="589" t="s">
        <v>326</v>
      </c>
      <c r="H1466" s="474"/>
      <c r="I1466" s="474"/>
      <c r="J1466" s="481">
        <f>SUM(J1464:J1465)</f>
        <v>105400.878</v>
      </c>
    </row>
    <row r="1467" spans="1:10" hidden="1" x14ac:dyDescent="0.2">
      <c r="A1467" s="521"/>
      <c r="B1467" s="474"/>
      <c r="C1467" s="507"/>
      <c r="D1467" s="458" t="s">
        <v>197</v>
      </c>
      <c r="H1467" s="474"/>
      <c r="I1467" s="474"/>
      <c r="J1467" s="474">
        <f>ROUND(J1466/15,2)</f>
        <v>7026.73</v>
      </c>
    </row>
    <row r="1468" spans="1:10" hidden="1" x14ac:dyDescent="0.2">
      <c r="A1468" s="521"/>
      <c r="B1468" s="451"/>
      <c r="C1468" s="507"/>
      <c r="D1468" s="458" t="s">
        <v>186</v>
      </c>
      <c r="H1468" s="474"/>
      <c r="I1468" s="474"/>
      <c r="J1468" s="486">
        <f>ROUND(J1467,0)</f>
        <v>7027</v>
      </c>
    </row>
    <row r="1469" spans="1:10" hidden="1" x14ac:dyDescent="0.2">
      <c r="A1469" s="521"/>
      <c r="B1469" s="451"/>
      <c r="C1469" s="507"/>
      <c r="D1469" s="458"/>
      <c r="H1469" s="474"/>
      <c r="I1469" s="474"/>
      <c r="J1469" s="512" t="s">
        <v>195</v>
      </c>
    </row>
    <row r="1470" spans="1:10" ht="42" hidden="1" customHeight="1" x14ac:dyDescent="0.2">
      <c r="A1470" s="621">
        <v>50</v>
      </c>
      <c r="B1470" s="820" t="s">
        <v>805</v>
      </c>
      <c r="C1470" s="820"/>
      <c r="D1470" s="820"/>
      <c r="E1470" s="798"/>
      <c r="F1470" s="798"/>
      <c r="G1470" s="798"/>
      <c r="H1470" s="798"/>
      <c r="I1470" s="798"/>
      <c r="J1470" s="798"/>
    </row>
    <row r="1471" spans="1:10" hidden="1" x14ac:dyDescent="0.2">
      <c r="A1471" s="622"/>
      <c r="B1471" s="622" t="s">
        <v>85</v>
      </c>
      <c r="C1471" s="622"/>
      <c r="D1471" s="623"/>
      <c r="E1471" s="622"/>
      <c r="F1471" s="622"/>
      <c r="G1471" s="624"/>
    </row>
    <row r="1472" spans="1:10" hidden="1" x14ac:dyDescent="0.2">
      <c r="A1472" s="622"/>
      <c r="B1472" s="622" t="s">
        <v>86</v>
      </c>
      <c r="C1472" s="622"/>
      <c r="D1472" s="623"/>
      <c r="E1472" s="467" t="s">
        <v>87</v>
      </c>
      <c r="F1472" s="622"/>
      <c r="G1472" s="624"/>
    </row>
    <row r="1473" spans="1:10" hidden="1" x14ac:dyDescent="0.2">
      <c r="A1473" s="622"/>
      <c r="B1473" s="625"/>
      <c r="C1473" s="622"/>
      <c r="D1473" s="623"/>
      <c r="E1473" s="622"/>
      <c r="F1473" s="622"/>
      <c r="G1473" s="624"/>
    </row>
    <row r="1474" spans="1:10" hidden="1" x14ac:dyDescent="0.2">
      <c r="A1474" s="622"/>
      <c r="B1474" s="528" t="s">
        <v>188</v>
      </c>
      <c r="C1474" s="589" t="s">
        <v>247</v>
      </c>
      <c r="D1474" s="623"/>
      <c r="E1474" s="622"/>
      <c r="F1474" s="622"/>
      <c r="G1474" s="624"/>
    </row>
    <row r="1475" spans="1:10" hidden="1" x14ac:dyDescent="0.2">
      <c r="A1475" s="622"/>
      <c r="B1475" s="629">
        <v>0.04</v>
      </c>
      <c r="C1475" s="622" t="s">
        <v>174</v>
      </c>
      <c r="D1475" s="622" t="s">
        <v>248</v>
      </c>
      <c r="E1475" s="622"/>
      <c r="H1475" s="626">
        <f>Sheet1!G48</f>
        <v>730</v>
      </c>
      <c r="I1475" s="625" t="s">
        <v>174</v>
      </c>
      <c r="J1475" s="626">
        <f>H1475*B1475</f>
        <v>29.2</v>
      </c>
    </row>
    <row r="1476" spans="1:10" hidden="1" x14ac:dyDescent="0.2">
      <c r="A1476" s="622"/>
      <c r="B1476" s="629">
        <v>0.5</v>
      </c>
      <c r="C1476" s="622" t="s">
        <v>174</v>
      </c>
      <c r="D1476" s="622" t="s">
        <v>199</v>
      </c>
      <c r="E1476" s="622"/>
      <c r="H1476" s="626">
        <f>Sheet1!G49</f>
        <v>763</v>
      </c>
      <c r="I1476" s="625" t="s">
        <v>174</v>
      </c>
      <c r="J1476" s="626">
        <f>H1476*B1476</f>
        <v>381.5</v>
      </c>
    </row>
    <row r="1477" spans="1:10" hidden="1" x14ac:dyDescent="0.2">
      <c r="A1477" s="622"/>
      <c r="B1477" s="629">
        <v>0.5</v>
      </c>
      <c r="C1477" s="622" t="s">
        <v>174</v>
      </c>
      <c r="D1477" s="622" t="s">
        <v>249</v>
      </c>
      <c r="E1477" s="622"/>
      <c r="H1477" s="626">
        <f>Sheet1!G50</f>
        <v>680</v>
      </c>
      <c r="I1477" s="625" t="s">
        <v>174</v>
      </c>
      <c r="J1477" s="626">
        <f>H1477*B1477</f>
        <v>340</v>
      </c>
    </row>
    <row r="1478" spans="1:10" hidden="1" x14ac:dyDescent="0.2">
      <c r="A1478" s="622"/>
      <c r="B1478" s="475">
        <f>J2</f>
        <v>0</v>
      </c>
      <c r="C1478" s="461" t="s">
        <v>43</v>
      </c>
      <c r="D1478" s="471" t="s">
        <v>694</v>
      </c>
      <c r="F1478" s="471"/>
      <c r="G1478" s="471"/>
      <c r="H1478" s="472">
        <f>SUM(J1475:J1477)</f>
        <v>750.7</v>
      </c>
      <c r="I1478" s="473"/>
      <c r="J1478" s="474">
        <f>ROUND(H1478*B1478/100,2)</f>
        <v>0</v>
      </c>
    </row>
    <row r="1479" spans="1:10" hidden="1" x14ac:dyDescent="0.2">
      <c r="B1479" s="474"/>
      <c r="C1479" s="507"/>
      <c r="D1479" s="458"/>
      <c r="F1479" s="471"/>
      <c r="G1479" s="471"/>
      <c r="H1479" s="471"/>
      <c r="I1479" s="471"/>
      <c r="J1479" s="476">
        <f>SUM(J1475:J1478)</f>
        <v>750.7</v>
      </c>
    </row>
    <row r="1480" spans="1:10" hidden="1" x14ac:dyDescent="0.2">
      <c r="A1480" s="622"/>
      <c r="B1480" s="528" t="s">
        <v>189</v>
      </c>
      <c r="C1480" s="589" t="s">
        <v>193</v>
      </c>
      <c r="D1480" s="622"/>
      <c r="H1480" s="626"/>
      <c r="I1480" s="625"/>
      <c r="J1480" s="626"/>
    </row>
    <row r="1481" spans="1:10" hidden="1" x14ac:dyDescent="0.2">
      <c r="A1481" s="622"/>
      <c r="B1481" s="590">
        <v>0.14399999999999999</v>
      </c>
      <c r="C1481" s="507" t="s">
        <v>255</v>
      </c>
      <c r="D1481" s="622" t="s">
        <v>88</v>
      </c>
      <c r="H1481" s="626">
        <f>H1500</f>
        <v>3111.9179999999997</v>
      </c>
      <c r="I1481" s="625" t="s">
        <v>255</v>
      </c>
      <c r="J1481" s="626">
        <f>H1481*B1481</f>
        <v>448.1161919999999</v>
      </c>
    </row>
    <row r="1482" spans="1:10" hidden="1" x14ac:dyDescent="0.2">
      <c r="B1482" s="468" t="s">
        <v>178</v>
      </c>
      <c r="C1482" s="467" t="s">
        <v>632</v>
      </c>
      <c r="F1482" s="471"/>
      <c r="G1482" s="471"/>
      <c r="H1482" s="471"/>
      <c r="I1482" s="471"/>
      <c r="J1482" s="481"/>
    </row>
    <row r="1483" spans="1:10" hidden="1" x14ac:dyDescent="0.2">
      <c r="B1483" s="503">
        <v>4.6150000000000002</v>
      </c>
      <c r="C1483" s="470" t="s">
        <v>43</v>
      </c>
      <c r="D1483" s="458" t="s">
        <v>429</v>
      </c>
      <c r="F1483" s="471"/>
      <c r="G1483" s="471"/>
      <c r="H1483" s="472">
        <f>J1479+J1481</f>
        <v>1198.816192</v>
      </c>
      <c r="I1483" s="471"/>
      <c r="J1483" s="480">
        <f>ROUND((H1483)*B1483/100,2)</f>
        <v>55.33</v>
      </c>
    </row>
    <row r="1484" spans="1:10" hidden="1" x14ac:dyDescent="0.2">
      <c r="B1484" s="468" t="s">
        <v>49</v>
      </c>
      <c r="C1484" s="467" t="s">
        <v>219</v>
      </c>
      <c r="F1484" s="471"/>
      <c r="G1484" s="471"/>
      <c r="H1484" s="471"/>
      <c r="I1484" s="471"/>
      <c r="J1484" s="481">
        <f>J1479+J1481+J1483</f>
        <v>1254.1461919999999</v>
      </c>
    </row>
    <row r="1485" spans="1:10" hidden="1" x14ac:dyDescent="0.2">
      <c r="B1485" s="468" t="s">
        <v>316</v>
      </c>
      <c r="C1485" s="467" t="s">
        <v>220</v>
      </c>
      <c r="F1485" s="471"/>
      <c r="G1485" s="471"/>
      <c r="H1485" s="471"/>
      <c r="I1485" s="471"/>
      <c r="J1485" s="483">
        <f>J1484*10/100</f>
        <v>125.4146192</v>
      </c>
    </row>
    <row r="1486" spans="1:10" hidden="1" x14ac:dyDescent="0.2">
      <c r="A1486" s="521"/>
      <c r="B1486" s="474"/>
      <c r="C1486" s="507"/>
      <c r="D1486" s="589" t="s">
        <v>446</v>
      </c>
      <c r="H1486" s="474"/>
      <c r="I1486" s="474"/>
      <c r="J1486" s="474">
        <f>SUM(J1484:J1485)</f>
        <v>1379.5608112</v>
      </c>
    </row>
    <row r="1487" spans="1:10" hidden="1" x14ac:dyDescent="0.2">
      <c r="A1487" s="622"/>
      <c r="B1487" s="625"/>
      <c r="C1487" s="622"/>
      <c r="D1487" s="623" t="s">
        <v>245</v>
      </c>
      <c r="H1487" s="622"/>
      <c r="I1487" s="622"/>
      <c r="J1487" s="483">
        <f>ROUND(J1486,0)</f>
        <v>1380</v>
      </c>
    </row>
    <row r="1488" spans="1:10" hidden="1" x14ac:dyDescent="0.2">
      <c r="A1488" s="622"/>
      <c r="B1488" s="625"/>
      <c r="C1488" s="622"/>
      <c r="D1488" s="623"/>
      <c r="H1488" s="622"/>
      <c r="I1488" s="622"/>
      <c r="J1488" s="628" t="s">
        <v>160</v>
      </c>
    </row>
    <row r="1489" spans="1:10" hidden="1" x14ac:dyDescent="0.2">
      <c r="B1489" s="451"/>
      <c r="C1489" s="507"/>
      <c r="D1489" s="599" t="s">
        <v>89</v>
      </c>
      <c r="G1489" s="589"/>
      <c r="J1489" s="481">
        <f>J1487/10</f>
        <v>138</v>
      </c>
    </row>
    <row r="1490" spans="1:10" hidden="1" x14ac:dyDescent="0.2">
      <c r="B1490" s="451"/>
      <c r="C1490" s="507"/>
      <c r="D1490" s="448" t="s">
        <v>88</v>
      </c>
      <c r="J1490" s="628" t="s">
        <v>206</v>
      </c>
    </row>
    <row r="1491" spans="1:10" hidden="1" x14ac:dyDescent="0.2">
      <c r="B1491" s="451"/>
      <c r="C1491" s="507"/>
      <c r="D1491" s="448" t="s">
        <v>90</v>
      </c>
    </row>
    <row r="1492" spans="1:10" hidden="1" x14ac:dyDescent="0.2">
      <c r="B1492" s="630">
        <v>0.30299999999999999</v>
      </c>
      <c r="C1492" s="507" t="s">
        <v>254</v>
      </c>
      <c r="D1492" s="448" t="s">
        <v>42</v>
      </c>
      <c r="F1492" s="474">
        <f>RMR!G35</f>
        <v>4220</v>
      </c>
      <c r="G1492" s="451" t="s">
        <v>254</v>
      </c>
      <c r="H1492" s="458">
        <f>B1492*F1492</f>
        <v>1278.6599999999999</v>
      </c>
    </row>
    <row r="1493" spans="1:10" hidden="1" x14ac:dyDescent="0.2">
      <c r="B1493" s="630">
        <v>1.05</v>
      </c>
      <c r="C1493" s="507" t="s">
        <v>184</v>
      </c>
      <c r="D1493" s="448" t="s">
        <v>179</v>
      </c>
      <c r="F1493" s="474">
        <f>RMR!J31</f>
        <v>1013.1599999999997</v>
      </c>
      <c r="G1493" s="451" t="s">
        <v>184</v>
      </c>
      <c r="H1493" s="631">
        <f>B1493*F1493</f>
        <v>1063.8179999999998</v>
      </c>
    </row>
    <row r="1494" spans="1:10" hidden="1" x14ac:dyDescent="0.2">
      <c r="B1494" s="451"/>
      <c r="C1494" s="507"/>
      <c r="F1494" s="474"/>
      <c r="G1494" s="451"/>
      <c r="H1494" s="632">
        <f>SUM(H1492:H1493)</f>
        <v>2342.4779999999996</v>
      </c>
    </row>
    <row r="1495" spans="1:10" hidden="1" x14ac:dyDescent="0.2">
      <c r="B1495" s="451"/>
      <c r="C1495" s="507"/>
      <c r="D1495" s="448" t="s">
        <v>91</v>
      </c>
      <c r="F1495" s="474"/>
      <c r="H1495" s="458"/>
    </row>
    <row r="1496" spans="1:10" hidden="1" x14ac:dyDescent="0.2">
      <c r="B1496" s="630">
        <v>0.04</v>
      </c>
      <c r="C1496" s="507" t="s">
        <v>174</v>
      </c>
      <c r="D1496" s="448" t="s">
        <v>248</v>
      </c>
      <c r="F1496" s="474">
        <f>Sheet1!G48</f>
        <v>730</v>
      </c>
      <c r="H1496" s="458">
        <f>B1496*F1496</f>
        <v>29.2</v>
      </c>
    </row>
    <row r="1497" spans="1:10" hidden="1" x14ac:dyDescent="0.2">
      <c r="B1497" s="475">
        <v>0.9</v>
      </c>
      <c r="C1497" s="507" t="s">
        <v>174</v>
      </c>
      <c r="D1497" s="448" t="s">
        <v>249</v>
      </c>
      <c r="F1497" s="474">
        <f>Sheet1!G50</f>
        <v>680</v>
      </c>
      <c r="H1497" s="458">
        <f>B1497*F1497</f>
        <v>612</v>
      </c>
    </row>
    <row r="1498" spans="1:10" hidden="1" x14ac:dyDescent="0.2">
      <c r="B1498" s="475">
        <v>20</v>
      </c>
      <c r="C1498" s="507" t="s">
        <v>43</v>
      </c>
      <c r="D1498" s="448" t="s">
        <v>694</v>
      </c>
      <c r="E1498" s="472">
        <f>SUM(H1496:H1497)</f>
        <v>641.20000000000005</v>
      </c>
      <c r="F1498" s="474"/>
      <c r="H1498" s="631">
        <f>ROUND(B1498*E1498/100,2)</f>
        <v>128.24</v>
      </c>
    </row>
    <row r="1499" spans="1:10" hidden="1" x14ac:dyDescent="0.2">
      <c r="B1499" s="451"/>
      <c r="C1499" s="507"/>
      <c r="F1499" s="474"/>
      <c r="H1499" s="632">
        <f>SUM(H1496:H1498)</f>
        <v>769.44</v>
      </c>
    </row>
    <row r="1500" spans="1:10" hidden="1" x14ac:dyDescent="0.2">
      <c r="B1500" s="451"/>
      <c r="C1500" s="507"/>
      <c r="D1500" s="448" t="s">
        <v>92</v>
      </c>
      <c r="H1500" s="609">
        <f>H1494+H1499</f>
        <v>3111.9179999999997</v>
      </c>
    </row>
    <row r="1501" spans="1:10" ht="30" hidden="1" customHeight="1" x14ac:dyDescent="0.2">
      <c r="A1501" s="621">
        <v>51</v>
      </c>
      <c r="B1501" s="819" t="s">
        <v>806</v>
      </c>
      <c r="C1501" s="820"/>
      <c r="D1501" s="820"/>
      <c r="E1501" s="798"/>
      <c r="F1501" s="798"/>
      <c r="G1501" s="798"/>
      <c r="H1501" s="798"/>
      <c r="I1501" s="798"/>
      <c r="J1501" s="798"/>
    </row>
    <row r="1502" spans="1:10" hidden="1" x14ac:dyDescent="0.2">
      <c r="A1502" s="622"/>
      <c r="B1502" s="622" t="s">
        <v>93</v>
      </c>
      <c r="C1502" s="622"/>
      <c r="D1502" s="623"/>
      <c r="E1502" s="622"/>
      <c r="F1502" s="622"/>
      <c r="G1502" s="624"/>
    </row>
    <row r="1503" spans="1:10" hidden="1" x14ac:dyDescent="0.2">
      <c r="A1503" s="622"/>
      <c r="B1503" s="622" t="s">
        <v>94</v>
      </c>
      <c r="C1503" s="622"/>
      <c r="D1503" s="623"/>
      <c r="E1503" s="467" t="s">
        <v>95</v>
      </c>
      <c r="F1503" s="622"/>
      <c r="G1503" s="624"/>
    </row>
    <row r="1504" spans="1:10" hidden="1" x14ac:dyDescent="0.2">
      <c r="A1504" s="622"/>
      <c r="B1504" s="625"/>
      <c r="C1504" s="622"/>
      <c r="D1504" s="623"/>
      <c r="E1504" s="622"/>
      <c r="F1504" s="622"/>
      <c r="G1504" s="624"/>
    </row>
    <row r="1505" spans="1:10" hidden="1" x14ac:dyDescent="0.2">
      <c r="A1505" s="622"/>
      <c r="B1505" s="528" t="s">
        <v>188</v>
      </c>
      <c r="C1505" s="589" t="s">
        <v>247</v>
      </c>
      <c r="D1505" s="623"/>
      <c r="E1505" s="622"/>
      <c r="F1505" s="622"/>
      <c r="G1505" s="624"/>
    </row>
    <row r="1506" spans="1:10" hidden="1" x14ac:dyDescent="0.2">
      <c r="A1506" s="622"/>
      <c r="B1506" s="629">
        <v>0.12</v>
      </c>
      <c r="C1506" s="622" t="s">
        <v>174</v>
      </c>
      <c r="D1506" s="622" t="s">
        <v>248</v>
      </c>
      <c r="E1506" s="622"/>
      <c r="H1506" s="626">
        <f>Sheet1!G48</f>
        <v>730</v>
      </c>
      <c r="I1506" s="625" t="s">
        <v>174</v>
      </c>
      <c r="J1506" s="626">
        <f>H1506*B1506</f>
        <v>87.6</v>
      </c>
    </row>
    <row r="1507" spans="1:10" hidden="1" x14ac:dyDescent="0.2">
      <c r="A1507" s="622"/>
      <c r="B1507" s="629">
        <v>2</v>
      </c>
      <c r="C1507" s="622" t="s">
        <v>174</v>
      </c>
      <c r="D1507" s="622" t="s">
        <v>96</v>
      </c>
      <c r="E1507" s="622"/>
      <c r="H1507" s="626">
        <f>Sheet1!G109</f>
        <v>730</v>
      </c>
      <c r="I1507" s="625" t="s">
        <v>174</v>
      </c>
      <c r="J1507" s="626">
        <f>H1507*B1507</f>
        <v>1460</v>
      </c>
    </row>
    <row r="1508" spans="1:10" hidden="1" x14ac:dyDescent="0.2">
      <c r="A1508" s="622"/>
      <c r="B1508" s="629">
        <v>1</v>
      </c>
      <c r="C1508" s="622" t="s">
        <v>174</v>
      </c>
      <c r="D1508" s="622" t="s">
        <v>249</v>
      </c>
      <c r="E1508" s="622"/>
      <c r="H1508" s="626">
        <f>Sheet1!G50</f>
        <v>680</v>
      </c>
      <c r="I1508" s="625" t="s">
        <v>174</v>
      </c>
      <c r="J1508" s="626">
        <f>H1508*B1508</f>
        <v>680</v>
      </c>
    </row>
    <row r="1509" spans="1:10" hidden="1" x14ac:dyDescent="0.2">
      <c r="A1509" s="622"/>
      <c r="B1509" s="475">
        <f>J2</f>
        <v>0</v>
      </c>
      <c r="C1509" s="461" t="s">
        <v>43</v>
      </c>
      <c r="D1509" s="471" t="s">
        <v>694</v>
      </c>
      <c r="F1509" s="471"/>
      <c r="G1509" s="471"/>
      <c r="H1509" s="472">
        <f>SUM(J1506:J1508)</f>
        <v>2227.6</v>
      </c>
      <c r="I1509" s="473"/>
      <c r="J1509" s="474">
        <f>ROUND(H1509*B1509/100,2)</f>
        <v>0</v>
      </c>
    </row>
    <row r="1510" spans="1:10" hidden="1" x14ac:dyDescent="0.2">
      <c r="B1510" s="474"/>
      <c r="C1510" s="507"/>
      <c r="D1510" s="458"/>
      <c r="F1510" s="471"/>
      <c r="G1510" s="471"/>
      <c r="H1510" s="471"/>
      <c r="I1510" s="471"/>
      <c r="J1510" s="476">
        <f>SUM(J1506:J1509)</f>
        <v>2227.6</v>
      </c>
    </row>
    <row r="1511" spans="1:10" hidden="1" x14ac:dyDescent="0.2">
      <c r="A1511" s="622"/>
      <c r="B1511" s="528" t="s">
        <v>189</v>
      </c>
      <c r="C1511" s="589" t="s">
        <v>193</v>
      </c>
      <c r="D1511" s="622"/>
      <c r="H1511" s="626"/>
      <c r="I1511" s="625"/>
      <c r="J1511" s="626"/>
    </row>
    <row r="1512" spans="1:10" hidden="1" x14ac:dyDescent="0.2">
      <c r="A1512" s="622"/>
      <c r="B1512" s="475">
        <v>6</v>
      </c>
      <c r="C1512" s="507" t="s">
        <v>97</v>
      </c>
      <c r="D1512" s="622" t="s">
        <v>98</v>
      </c>
      <c r="H1512" s="626">
        <f>Sheet1!G104</f>
        <v>255</v>
      </c>
      <c r="I1512" s="625" t="s">
        <v>99</v>
      </c>
      <c r="J1512" s="626">
        <f>H1512*B1512</f>
        <v>1530</v>
      </c>
    </row>
    <row r="1513" spans="1:10" hidden="1" x14ac:dyDescent="0.2">
      <c r="B1513" s="468" t="s">
        <v>178</v>
      </c>
      <c r="C1513" s="467" t="s">
        <v>632</v>
      </c>
      <c r="F1513" s="471"/>
      <c r="G1513" s="471"/>
      <c r="H1513" s="471"/>
      <c r="I1513" s="471"/>
      <c r="J1513" s="481"/>
    </row>
    <row r="1514" spans="1:10" hidden="1" x14ac:dyDescent="0.2">
      <c r="B1514" s="503">
        <v>4.6150000000000002</v>
      </c>
      <c r="C1514" s="470" t="s">
        <v>43</v>
      </c>
      <c r="D1514" s="458" t="s">
        <v>433</v>
      </c>
      <c r="F1514" s="471"/>
      <c r="G1514" s="471"/>
      <c r="H1514" s="472">
        <f>J1510+J1512</f>
        <v>3757.6</v>
      </c>
      <c r="I1514" s="471"/>
      <c r="J1514" s="480">
        <f>ROUND((H1514)*B1514/100,2)</f>
        <v>173.41</v>
      </c>
    </row>
    <row r="1515" spans="1:10" hidden="1" x14ac:dyDescent="0.2">
      <c r="B1515" s="468" t="s">
        <v>49</v>
      </c>
      <c r="C1515" s="467" t="s">
        <v>219</v>
      </c>
      <c r="F1515" s="471"/>
      <c r="G1515" s="471"/>
      <c r="H1515" s="471"/>
      <c r="I1515" s="471"/>
      <c r="J1515" s="481">
        <f>J1510+J1512+J1514</f>
        <v>3931.0099999999998</v>
      </c>
    </row>
    <row r="1516" spans="1:10" hidden="1" x14ac:dyDescent="0.2">
      <c r="B1516" s="468" t="s">
        <v>316</v>
      </c>
      <c r="C1516" s="467" t="s">
        <v>220</v>
      </c>
      <c r="F1516" s="471"/>
      <c r="G1516" s="471"/>
      <c r="H1516" s="471"/>
      <c r="I1516" s="471"/>
      <c r="J1516" s="483">
        <f>J1515*10/100</f>
        <v>393.101</v>
      </c>
    </row>
    <row r="1517" spans="1:10" hidden="1" x14ac:dyDescent="0.2">
      <c r="A1517" s="521"/>
      <c r="B1517" s="474"/>
      <c r="C1517" s="507"/>
      <c r="D1517" s="589" t="s">
        <v>101</v>
      </c>
      <c r="H1517" s="474"/>
      <c r="I1517" s="474"/>
      <c r="J1517" s="481">
        <f>SUM(J1515:J1516)</f>
        <v>4324.1109999999999</v>
      </c>
    </row>
    <row r="1518" spans="1:10" hidden="1" x14ac:dyDescent="0.2">
      <c r="A1518" s="521"/>
      <c r="B1518" s="474"/>
      <c r="C1518" s="507"/>
      <c r="D1518" s="458" t="s">
        <v>100</v>
      </c>
      <c r="H1518" s="474"/>
      <c r="I1518" s="474"/>
      <c r="J1518" s="474">
        <f>J1517/40</f>
        <v>108.10277499999999</v>
      </c>
    </row>
    <row r="1519" spans="1:10" hidden="1" x14ac:dyDescent="0.2">
      <c r="A1519" s="622"/>
      <c r="B1519" s="625"/>
      <c r="C1519" s="622"/>
      <c r="D1519" s="623" t="s">
        <v>245</v>
      </c>
      <c r="H1519" s="622"/>
      <c r="I1519" s="622"/>
      <c r="J1519" s="483">
        <f>ROUND(J1518,1)</f>
        <v>108.1</v>
      </c>
    </row>
    <row r="1520" spans="1:10" hidden="1" x14ac:dyDescent="0.2">
      <c r="A1520" s="622"/>
      <c r="B1520" s="625"/>
      <c r="C1520" s="622"/>
      <c r="D1520" s="623"/>
      <c r="H1520" s="622"/>
      <c r="I1520" s="622"/>
      <c r="J1520" s="628" t="s">
        <v>206</v>
      </c>
    </row>
    <row r="1521" spans="1:10" ht="18" customHeight="1" x14ac:dyDescent="0.2">
      <c r="B1521" s="798" t="s">
        <v>161</v>
      </c>
      <c r="C1521" s="798"/>
      <c r="D1521" s="798"/>
      <c r="E1521" s="798"/>
      <c r="F1521" s="798"/>
      <c r="G1521" s="798"/>
      <c r="H1521" s="798"/>
      <c r="I1521" s="798"/>
      <c r="J1521" s="798"/>
    </row>
    <row r="1523" spans="1:10" x14ac:dyDescent="0.2">
      <c r="C1523" s="485" t="s">
        <v>943</v>
      </c>
      <c r="D1523" s="485"/>
      <c r="E1523" s="485"/>
      <c r="F1523" s="485"/>
      <c r="G1523" s="485"/>
      <c r="J1523" s="633">
        <f>Sheet1!G107</f>
        <v>1007</v>
      </c>
    </row>
    <row r="1524" spans="1:10" x14ac:dyDescent="0.2">
      <c r="J1524" s="599" t="s">
        <v>162</v>
      </c>
    </row>
    <row r="1525" spans="1:10" x14ac:dyDescent="0.2">
      <c r="J1525" s="599"/>
    </row>
    <row r="1526" spans="1:10" hidden="1" x14ac:dyDescent="0.2">
      <c r="A1526" s="450">
        <v>53</v>
      </c>
      <c r="B1526" s="798" t="s">
        <v>410</v>
      </c>
      <c r="C1526" s="798"/>
      <c r="D1526" s="798"/>
      <c r="E1526" s="798"/>
      <c r="F1526" s="798"/>
      <c r="G1526" s="798"/>
      <c r="H1526" s="798"/>
      <c r="I1526" s="798"/>
      <c r="J1526" s="798"/>
    </row>
    <row r="1527" spans="1:10" hidden="1" x14ac:dyDescent="0.2"/>
    <row r="1528" spans="1:10" hidden="1" x14ac:dyDescent="0.2">
      <c r="C1528" s="485" t="s">
        <v>692</v>
      </c>
      <c r="J1528" s="633">
        <f>Sheet1!G108</f>
        <v>577</v>
      </c>
    </row>
    <row r="1529" spans="1:10" hidden="1" x14ac:dyDescent="0.2">
      <c r="J1529" s="599" t="s">
        <v>162</v>
      </c>
    </row>
    <row r="1530" spans="1:10" hidden="1" x14ac:dyDescent="0.2">
      <c r="J1530" s="599"/>
    </row>
    <row r="1531" spans="1:10" ht="102" hidden="1" customHeight="1" x14ac:dyDescent="0.2">
      <c r="A1531" s="450">
        <v>54</v>
      </c>
      <c r="B1531" s="794" t="s">
        <v>807</v>
      </c>
      <c r="C1531" s="794"/>
      <c r="D1531" s="794"/>
      <c r="E1531" s="794"/>
      <c r="F1531" s="794"/>
      <c r="G1531" s="794"/>
      <c r="H1531" s="794"/>
      <c r="I1531" s="794"/>
      <c r="J1531" s="794"/>
    </row>
    <row r="1532" spans="1:10" ht="13.5" hidden="1" customHeight="1" x14ac:dyDescent="0.2">
      <c r="B1532" s="451"/>
      <c r="C1532" s="461" t="s">
        <v>187</v>
      </c>
    </row>
    <row r="1533" spans="1:10" ht="13.5" hidden="1" customHeight="1" x14ac:dyDescent="0.2">
      <c r="B1533" s="451"/>
      <c r="C1533" s="461" t="s">
        <v>122</v>
      </c>
      <c r="F1533" s="467"/>
    </row>
    <row r="1534" spans="1:10" ht="13.5" hidden="1" customHeight="1" x14ac:dyDescent="0.2">
      <c r="B1534" s="528" t="s">
        <v>188</v>
      </c>
      <c r="C1534" s="589" t="s">
        <v>247</v>
      </c>
    </row>
    <row r="1535" spans="1:10" ht="13.5" hidden="1" customHeight="1" x14ac:dyDescent="0.2">
      <c r="B1535" s="474">
        <v>0.02</v>
      </c>
      <c r="C1535" s="507" t="s">
        <v>208</v>
      </c>
      <c r="D1535" s="458" t="s">
        <v>248</v>
      </c>
      <c r="H1535" s="472">
        <f>Sheet1!G48</f>
        <v>730</v>
      </c>
      <c r="I1535" s="451" t="s">
        <v>174</v>
      </c>
      <c r="J1535" s="474">
        <f>ROUND(B1535*H1535,2)</f>
        <v>14.6</v>
      </c>
    </row>
    <row r="1536" spans="1:10" ht="13.5" hidden="1" customHeight="1" x14ac:dyDescent="0.2">
      <c r="B1536" s="474">
        <v>0.5</v>
      </c>
      <c r="C1536" s="507" t="s">
        <v>208</v>
      </c>
      <c r="D1536" s="458" t="s">
        <v>123</v>
      </c>
      <c r="H1536" s="472">
        <f>Sheet1!G50</f>
        <v>680</v>
      </c>
      <c r="I1536" s="451" t="s">
        <v>174</v>
      </c>
      <c r="J1536" s="474">
        <f>ROUND(B1536*H1536,2)</f>
        <v>340</v>
      </c>
    </row>
    <row r="1537" spans="2:10" ht="13.5" hidden="1" customHeight="1" x14ac:dyDescent="0.2">
      <c r="B1537" s="475">
        <f>J2</f>
        <v>0</v>
      </c>
      <c r="C1537" s="461" t="s">
        <v>43</v>
      </c>
      <c r="D1537" s="471" t="s">
        <v>694</v>
      </c>
      <c r="F1537" s="471"/>
      <c r="G1537" s="471"/>
      <c r="H1537" s="472">
        <f>SUM(J1535:J1536)</f>
        <v>354.6</v>
      </c>
      <c r="I1537" s="473"/>
      <c r="J1537" s="474">
        <f>ROUND(H1537*B1537/100,2)</f>
        <v>0</v>
      </c>
    </row>
    <row r="1538" spans="2:10" ht="13.5" hidden="1" customHeight="1" x14ac:dyDescent="0.2">
      <c r="B1538" s="474"/>
      <c r="C1538" s="507"/>
      <c r="D1538" s="458" t="s">
        <v>44</v>
      </c>
      <c r="H1538" s="474"/>
      <c r="I1538" s="474"/>
      <c r="J1538" s="476">
        <f>SUM(J1535:J1537)</f>
        <v>354.6</v>
      </c>
    </row>
    <row r="1539" spans="2:10" hidden="1" x14ac:dyDescent="0.2">
      <c r="B1539" s="474"/>
      <c r="C1539" s="507"/>
      <c r="D1539" s="458"/>
      <c r="H1539" s="474"/>
      <c r="I1539" s="474"/>
      <c r="J1539" s="474"/>
    </row>
    <row r="1540" spans="2:10" hidden="1" x14ac:dyDescent="0.2">
      <c r="B1540" s="528" t="s">
        <v>189</v>
      </c>
      <c r="C1540" s="589" t="s">
        <v>252</v>
      </c>
      <c r="H1540" s="474"/>
      <c r="I1540" s="474"/>
      <c r="J1540" s="474"/>
    </row>
    <row r="1541" spans="2:10" ht="29.25" hidden="1" customHeight="1" x14ac:dyDescent="0.2">
      <c r="B1541" s="472">
        <v>1.67</v>
      </c>
      <c r="C1541" s="473" t="s">
        <v>190</v>
      </c>
      <c r="D1541" s="798" t="s">
        <v>450</v>
      </c>
      <c r="E1541" s="798"/>
      <c r="F1541" s="798"/>
      <c r="G1541" s="798"/>
      <c r="H1541" s="472">
        <f>Sheet1!G54</f>
        <v>3767.61</v>
      </c>
      <c r="I1541" s="472" t="s">
        <v>190</v>
      </c>
      <c r="J1541" s="472">
        <f>ROUND(B1541*H1541,2)</f>
        <v>6291.91</v>
      </c>
    </row>
    <row r="1542" spans="2:10" hidden="1" x14ac:dyDescent="0.2">
      <c r="B1542" s="474">
        <f>G1542</f>
        <v>800</v>
      </c>
      <c r="C1542" s="507" t="s">
        <v>55</v>
      </c>
      <c r="D1542" s="515" t="s">
        <v>329</v>
      </c>
      <c r="E1542" s="451">
        <v>160</v>
      </c>
      <c r="F1542" s="599">
        <v>5</v>
      </c>
      <c r="G1542" s="451">
        <f>F1542*E1542</f>
        <v>800</v>
      </c>
      <c r="H1542" s="474">
        <f>[661]Sheet1!G279</f>
        <v>0</v>
      </c>
      <c r="I1542" s="474" t="s">
        <v>184</v>
      </c>
      <c r="J1542" s="474">
        <f>ROUND(B1542*H1542,2)</f>
        <v>0</v>
      </c>
    </row>
    <row r="1543" spans="2:10" hidden="1" x14ac:dyDescent="0.2">
      <c r="B1543" s="474"/>
      <c r="C1543" s="507"/>
      <c r="D1543" s="791" t="s">
        <v>124</v>
      </c>
      <c r="E1543" s="791"/>
      <c r="F1543" s="791"/>
      <c r="G1543" s="791"/>
      <c r="H1543" s="474"/>
      <c r="I1543" s="474"/>
      <c r="J1543" s="474">
        <f>ROUND(J1542*10%,2)</f>
        <v>0</v>
      </c>
    </row>
    <row r="1544" spans="2:10" hidden="1" x14ac:dyDescent="0.2">
      <c r="B1544" s="518">
        <v>0.5</v>
      </c>
      <c r="C1544" s="581" t="s">
        <v>190</v>
      </c>
      <c r="D1544" s="791" t="s">
        <v>125</v>
      </c>
      <c r="E1544" s="791"/>
      <c r="F1544" s="791"/>
      <c r="G1544" s="791"/>
      <c r="H1544" s="518">
        <f>Sheet1!G52</f>
        <v>3151.13</v>
      </c>
      <c r="I1544" s="518" t="s">
        <v>190</v>
      </c>
      <c r="J1544" s="518">
        <f>ROUND(B1544*H1544,2)</f>
        <v>1575.57</v>
      </c>
    </row>
    <row r="1545" spans="2:10" hidden="1" x14ac:dyDescent="0.2">
      <c r="B1545" s="518">
        <v>4</v>
      </c>
      <c r="C1545" s="581" t="s">
        <v>190</v>
      </c>
      <c r="D1545" s="515" t="s">
        <v>31</v>
      </c>
      <c r="E1545" s="515"/>
      <c r="F1545" s="515"/>
      <c r="G1545" s="515"/>
      <c r="H1545" s="518">
        <f>Sheet1!G59</f>
        <v>872</v>
      </c>
      <c r="I1545" s="518" t="s">
        <v>190</v>
      </c>
      <c r="J1545" s="518">
        <f>ROUND(B1545*H1545,2)</f>
        <v>3488</v>
      </c>
    </row>
    <row r="1546" spans="2:10" hidden="1" x14ac:dyDescent="0.2">
      <c r="B1546" s="518">
        <v>1</v>
      </c>
      <c r="C1546" s="581" t="s">
        <v>190</v>
      </c>
      <c r="D1546" s="582" t="s">
        <v>30</v>
      </c>
      <c r="E1546" s="515"/>
      <c r="F1546" s="515"/>
      <c r="G1546" s="515"/>
      <c r="H1546" s="518">
        <f>Sheet1!G57</f>
        <v>3703.96</v>
      </c>
      <c r="I1546" s="518" t="s">
        <v>190</v>
      </c>
      <c r="J1546" s="518">
        <f>ROUND(B1546*H1546,2)</f>
        <v>3703.96</v>
      </c>
    </row>
    <row r="1547" spans="2:10" hidden="1" x14ac:dyDescent="0.2">
      <c r="B1547" s="518"/>
      <c r="C1547" s="581"/>
      <c r="D1547" s="582" t="s">
        <v>44</v>
      </c>
      <c r="E1547" s="515"/>
      <c r="F1547" s="515"/>
      <c r="G1547" s="515"/>
      <c r="H1547" s="518"/>
      <c r="I1547" s="518"/>
      <c r="J1547" s="519">
        <f>SUM(J1541:J1546)</f>
        <v>15059.439999999999</v>
      </c>
    </row>
    <row r="1548" spans="2:10" hidden="1" x14ac:dyDescent="0.2">
      <c r="B1548" s="468" t="s">
        <v>178</v>
      </c>
      <c r="C1548" s="467" t="s">
        <v>632</v>
      </c>
      <c r="F1548" s="471"/>
      <c r="G1548" s="471"/>
      <c r="H1548" s="471"/>
      <c r="I1548" s="471"/>
      <c r="J1548" s="481"/>
    </row>
    <row r="1549" spans="2:10" hidden="1" x14ac:dyDescent="0.2">
      <c r="B1549" s="608">
        <v>4.6150000000000002</v>
      </c>
      <c r="C1549" s="470" t="s">
        <v>43</v>
      </c>
      <c r="D1549" s="458" t="s">
        <v>429</v>
      </c>
      <c r="F1549" s="471"/>
      <c r="G1549" s="471"/>
      <c r="H1549" s="471"/>
      <c r="I1549" s="471"/>
      <c r="J1549" s="480">
        <f>ROUND((J1538+J1547)*B1549/100,2)</f>
        <v>711.36</v>
      </c>
    </row>
    <row r="1550" spans="2:10" hidden="1" x14ac:dyDescent="0.2">
      <c r="B1550" s="468" t="s">
        <v>49</v>
      </c>
      <c r="C1550" s="467" t="s">
        <v>219</v>
      </c>
      <c r="F1550" s="471"/>
      <c r="G1550" s="471"/>
      <c r="H1550" s="471"/>
      <c r="I1550" s="471"/>
      <c r="J1550" s="481">
        <f>J1538+J1547+J1549</f>
        <v>16125.4</v>
      </c>
    </row>
    <row r="1551" spans="2:10" hidden="1" x14ac:dyDescent="0.2">
      <c r="B1551" s="468" t="s">
        <v>316</v>
      </c>
      <c r="C1551" s="467" t="s">
        <v>220</v>
      </c>
      <c r="F1551" s="471"/>
      <c r="G1551" s="471"/>
      <c r="H1551" s="471"/>
      <c r="I1551" s="471"/>
      <c r="J1551" s="483">
        <f>J1550*10/100</f>
        <v>1612.54</v>
      </c>
    </row>
    <row r="1552" spans="2:10" hidden="1" x14ac:dyDescent="0.2">
      <c r="B1552" s="474"/>
      <c r="C1552" s="507"/>
      <c r="D1552" s="589" t="s">
        <v>447</v>
      </c>
      <c r="H1552" s="474"/>
      <c r="I1552" s="474"/>
      <c r="J1552" s="504">
        <f>SUM(J1550:J1551)</f>
        <v>17737.939999999999</v>
      </c>
    </row>
    <row r="1553" spans="1:15" hidden="1" x14ac:dyDescent="0.2">
      <c r="B1553" s="474"/>
      <c r="C1553" s="507"/>
      <c r="D1553" s="458" t="s">
        <v>197</v>
      </c>
      <c r="H1553" s="474"/>
      <c r="I1553" s="474"/>
      <c r="J1553" s="474">
        <f>ROUND(J1552/100,2)</f>
        <v>177.38</v>
      </c>
    </row>
    <row r="1554" spans="1:15" hidden="1" x14ac:dyDescent="0.2">
      <c r="B1554" s="451"/>
      <c r="C1554" s="507"/>
      <c r="D1554" s="458" t="s">
        <v>186</v>
      </c>
      <c r="H1554" s="474"/>
      <c r="I1554" s="474"/>
      <c r="J1554" s="486">
        <f>ROUND(J1553,0)</f>
        <v>177</v>
      </c>
    </row>
    <row r="1555" spans="1:15" hidden="1" x14ac:dyDescent="0.2">
      <c r="B1555" s="451"/>
      <c r="C1555" s="507"/>
      <c r="D1555" s="458"/>
      <c r="H1555" s="474"/>
      <c r="I1555" s="474"/>
      <c r="J1555" s="512" t="s">
        <v>195</v>
      </c>
    </row>
    <row r="1556" spans="1:15" ht="96" customHeight="1" x14ac:dyDescent="0.2">
      <c r="B1556" s="794" t="s">
        <v>808</v>
      </c>
      <c r="C1556" s="794"/>
      <c r="D1556" s="794"/>
      <c r="E1556" s="794"/>
      <c r="F1556" s="794"/>
      <c r="G1556" s="794"/>
      <c r="H1556" s="794"/>
      <c r="I1556" s="794"/>
      <c r="J1556" s="794"/>
    </row>
    <row r="1557" spans="1:15" x14ac:dyDescent="0.2">
      <c r="A1557" s="521"/>
      <c r="B1557" s="451"/>
      <c r="C1557" s="461" t="s">
        <v>187</v>
      </c>
    </row>
    <row r="1558" spans="1:15" x14ac:dyDescent="0.2">
      <c r="A1558" s="521"/>
      <c r="B1558" s="451"/>
      <c r="C1558" s="461" t="s">
        <v>122</v>
      </c>
      <c r="F1558" s="467"/>
    </row>
    <row r="1559" spans="1:15" x14ac:dyDescent="0.2">
      <c r="A1559" s="521"/>
      <c r="B1559" s="528" t="s">
        <v>188</v>
      </c>
      <c r="C1559" s="589" t="s">
        <v>247</v>
      </c>
    </row>
    <row r="1560" spans="1:15" x14ac:dyDescent="0.2">
      <c r="A1560" s="521"/>
      <c r="B1560" s="474">
        <v>0.04</v>
      </c>
      <c r="C1560" s="507" t="s">
        <v>208</v>
      </c>
      <c r="D1560" s="458" t="s">
        <v>248</v>
      </c>
      <c r="H1560" s="472">
        <f>Sheet1!G48</f>
        <v>730</v>
      </c>
      <c r="I1560" s="451" t="s">
        <v>174</v>
      </c>
      <c r="J1560" s="474">
        <f>ROUND(B1560*H1560,2)</f>
        <v>29.2</v>
      </c>
    </row>
    <row r="1561" spans="1:15" x14ac:dyDescent="0.2">
      <c r="A1561" s="521"/>
      <c r="B1561" s="474">
        <v>1</v>
      </c>
      <c r="C1561" s="507" t="s">
        <v>208</v>
      </c>
      <c r="D1561" s="458" t="s">
        <v>123</v>
      </c>
      <c r="H1561" s="472">
        <f>Sheet1!G50</f>
        <v>680</v>
      </c>
      <c r="I1561" s="451" t="s">
        <v>174</v>
      </c>
      <c r="J1561" s="474">
        <f>ROUND(B1561*H1561,2)</f>
        <v>680</v>
      </c>
    </row>
    <row r="1562" spans="1:15" x14ac:dyDescent="0.2">
      <c r="A1562" s="521"/>
      <c r="B1562" s="475">
        <v>0</v>
      </c>
      <c r="C1562" s="461" t="s">
        <v>43</v>
      </c>
      <c r="D1562" s="471" t="s">
        <v>694</v>
      </c>
      <c r="F1562" s="471"/>
      <c r="G1562" s="471"/>
      <c r="H1562" s="472">
        <f>SUM(J1560:J1561)</f>
        <v>709.2</v>
      </c>
      <c r="I1562" s="473"/>
      <c r="J1562" s="474">
        <f>ROUND(H1562*B1562/100,2)</f>
        <v>0</v>
      </c>
    </row>
    <row r="1563" spans="1:15" x14ac:dyDescent="0.2">
      <c r="A1563" s="521"/>
      <c r="B1563" s="474"/>
      <c r="C1563" s="507"/>
      <c r="D1563" s="458" t="s">
        <v>44</v>
      </c>
      <c r="H1563" s="472"/>
      <c r="I1563" s="451"/>
      <c r="J1563" s="481">
        <f>SUM(J1560:J1562)</f>
        <v>709.2</v>
      </c>
    </row>
    <row r="1564" spans="1:15" x14ac:dyDescent="0.2">
      <c r="A1564" s="521"/>
      <c r="B1564" s="528" t="s">
        <v>189</v>
      </c>
      <c r="C1564" s="589" t="s">
        <v>252</v>
      </c>
      <c r="H1564" s="474"/>
      <c r="I1564" s="474"/>
      <c r="J1564" s="474"/>
    </row>
    <row r="1565" spans="1:15" ht="27" customHeight="1" x14ac:dyDescent="0.2">
      <c r="A1565" s="521"/>
      <c r="B1565" s="472">
        <v>1.67</v>
      </c>
      <c r="C1565" s="473" t="s">
        <v>190</v>
      </c>
      <c r="D1565" s="798" t="s">
        <v>450</v>
      </c>
      <c r="E1565" s="798"/>
      <c r="F1565" s="798"/>
      <c r="G1565" s="798"/>
      <c r="H1565" s="472">
        <f>Sheet1!G54</f>
        <v>3767.61</v>
      </c>
      <c r="I1565" s="472" t="s">
        <v>190</v>
      </c>
      <c r="J1565" s="472">
        <f>ROUND(B1565*H1565,2)</f>
        <v>6291.91</v>
      </c>
    </row>
    <row r="1566" spans="1:15" s="559" customFormat="1" ht="18.75" customHeight="1" x14ac:dyDescent="0.2">
      <c r="A1566" s="515"/>
      <c r="B1566" s="518">
        <f>G1566</f>
        <v>7680</v>
      </c>
      <c r="C1566" s="581" t="s">
        <v>55</v>
      </c>
      <c r="D1566" s="515" t="s">
        <v>329</v>
      </c>
      <c r="E1566" s="514">
        <v>160</v>
      </c>
      <c r="F1566" s="610">
        <v>48</v>
      </c>
      <c r="G1566" s="514">
        <f>F1566*E1566</f>
        <v>7680</v>
      </c>
      <c r="H1566" s="518">
        <f>Sheet1!G78</f>
        <v>8.9</v>
      </c>
      <c r="I1566" s="518" t="s">
        <v>184</v>
      </c>
      <c r="J1566" s="518">
        <f>ROUND(B1566*H1566,2)</f>
        <v>68352</v>
      </c>
      <c r="K1566" s="515"/>
      <c r="M1566" s="634"/>
      <c r="N1566" s="490"/>
      <c r="O1566" s="491"/>
    </row>
    <row r="1567" spans="1:15" ht="31.5" customHeight="1" x14ac:dyDescent="0.2">
      <c r="A1567" s="521"/>
      <c r="B1567" s="474"/>
      <c r="C1567" s="507"/>
      <c r="D1567" s="791" t="s">
        <v>124</v>
      </c>
      <c r="E1567" s="791"/>
      <c r="F1567" s="791"/>
      <c r="G1567" s="791"/>
      <c r="H1567" s="474"/>
      <c r="I1567" s="474"/>
      <c r="J1567" s="474">
        <f>ROUND(J1566*10%,2)</f>
        <v>6835.2</v>
      </c>
    </row>
    <row r="1568" spans="1:15" s="559" customFormat="1" ht="22.5" customHeight="1" x14ac:dyDescent="0.2">
      <c r="A1568" s="515"/>
      <c r="B1568" s="518">
        <v>0.5</v>
      </c>
      <c r="C1568" s="581" t="s">
        <v>190</v>
      </c>
      <c r="D1568" s="791" t="s">
        <v>125</v>
      </c>
      <c r="E1568" s="791"/>
      <c r="F1568" s="791"/>
      <c r="G1568" s="791"/>
      <c r="H1568" s="518">
        <f>Sheet1!G52</f>
        <v>3151.13</v>
      </c>
      <c r="I1568" s="518" t="s">
        <v>190</v>
      </c>
      <c r="J1568" s="518">
        <f>ROUND(B1568*H1568,2)</f>
        <v>1575.57</v>
      </c>
      <c r="K1568" s="515"/>
      <c r="M1568" s="634"/>
      <c r="N1568" s="490"/>
      <c r="O1568" s="491"/>
    </row>
    <row r="1569" spans="1:15" s="559" customFormat="1" ht="18" customHeight="1" x14ac:dyDescent="0.2">
      <c r="A1569" s="515"/>
      <c r="B1569" s="518">
        <v>4</v>
      </c>
      <c r="C1569" s="581" t="s">
        <v>190</v>
      </c>
      <c r="D1569" s="515" t="s">
        <v>31</v>
      </c>
      <c r="E1569" s="515"/>
      <c r="F1569" s="515"/>
      <c r="G1569" s="515"/>
      <c r="H1569" s="518">
        <f>Sheet1!G59</f>
        <v>872</v>
      </c>
      <c r="I1569" s="518" t="s">
        <v>190</v>
      </c>
      <c r="J1569" s="518">
        <f>ROUND(B1569*H1569,2)</f>
        <v>3488</v>
      </c>
      <c r="K1569" s="515"/>
      <c r="M1569" s="634"/>
      <c r="N1569" s="490"/>
      <c r="O1569" s="491"/>
    </row>
    <row r="1570" spans="1:15" s="559" customFormat="1" ht="18" customHeight="1" x14ac:dyDescent="0.2">
      <c r="A1570" s="515"/>
      <c r="B1570" s="518">
        <v>1</v>
      </c>
      <c r="C1570" s="581" t="s">
        <v>190</v>
      </c>
      <c r="D1570" s="582" t="s">
        <v>30</v>
      </c>
      <c r="E1570" s="515"/>
      <c r="F1570" s="515"/>
      <c r="G1570" s="515"/>
      <c r="H1570" s="518">
        <f>Sheet1!G57</f>
        <v>3703.96</v>
      </c>
      <c r="I1570" s="518" t="s">
        <v>190</v>
      </c>
      <c r="J1570" s="518">
        <f>ROUND(B1570*H1570,2)</f>
        <v>3703.96</v>
      </c>
      <c r="K1570" s="515"/>
      <c r="M1570" s="634"/>
      <c r="N1570" s="490"/>
      <c r="O1570" s="491"/>
    </row>
    <row r="1571" spans="1:15" s="559" customFormat="1" ht="15" customHeight="1" x14ac:dyDescent="0.2">
      <c r="A1571" s="515"/>
      <c r="B1571" s="518"/>
      <c r="C1571" s="581"/>
      <c r="D1571" s="582" t="s">
        <v>44</v>
      </c>
      <c r="E1571" s="515"/>
      <c r="F1571" s="515"/>
      <c r="G1571" s="515"/>
      <c r="H1571" s="518"/>
      <c r="I1571" s="518"/>
      <c r="J1571" s="511">
        <f>SUM(J1565:J1570)</f>
        <v>90246.640000000014</v>
      </c>
      <c r="K1571" s="515"/>
      <c r="L1571" s="559">
        <f>213-176</f>
        <v>37</v>
      </c>
      <c r="M1571" s="634"/>
      <c r="N1571" s="490"/>
      <c r="O1571" s="491"/>
    </row>
    <row r="1572" spans="1:15" x14ac:dyDescent="0.2">
      <c r="B1572" s="468" t="s">
        <v>178</v>
      </c>
      <c r="C1572" s="467" t="s">
        <v>632</v>
      </c>
      <c r="F1572" s="471"/>
      <c r="G1572" s="471"/>
      <c r="H1572" s="471"/>
      <c r="I1572" s="471"/>
      <c r="J1572" s="481"/>
    </row>
    <row r="1573" spans="1:15" x14ac:dyDescent="0.2">
      <c r="B1573" s="608">
        <v>4.6150000000000002</v>
      </c>
      <c r="C1573" s="470" t="s">
        <v>43</v>
      </c>
      <c r="D1573" s="458" t="s">
        <v>429</v>
      </c>
      <c r="F1573" s="471"/>
      <c r="G1573" s="471"/>
      <c r="H1573" s="471"/>
      <c r="I1573" s="471"/>
      <c r="J1573" s="480">
        <f>ROUND((J1563+J1571)*B1573/100,2)</f>
        <v>4197.6099999999997</v>
      </c>
    </row>
    <row r="1574" spans="1:15" x14ac:dyDescent="0.2">
      <c r="B1574" s="468" t="s">
        <v>49</v>
      </c>
      <c r="C1574" s="467" t="s">
        <v>219</v>
      </c>
      <c r="F1574" s="471"/>
      <c r="G1574" s="471"/>
      <c r="H1574" s="471"/>
      <c r="I1574" s="471"/>
      <c r="J1574" s="481">
        <f>J1563+J1571+J1573</f>
        <v>95153.450000000012</v>
      </c>
    </row>
    <row r="1575" spans="1:15" x14ac:dyDescent="0.2">
      <c r="B1575" s="468" t="s">
        <v>316</v>
      </c>
      <c r="C1575" s="467" t="s">
        <v>220</v>
      </c>
      <c r="F1575" s="471"/>
      <c r="G1575" s="471"/>
      <c r="H1575" s="471"/>
      <c r="I1575" s="471"/>
      <c r="J1575" s="483">
        <f>J1574*10/100</f>
        <v>9515.3450000000012</v>
      </c>
    </row>
    <row r="1576" spans="1:15" x14ac:dyDescent="0.2">
      <c r="A1576" s="521"/>
      <c r="B1576" s="474"/>
      <c r="C1576" s="507"/>
      <c r="D1576" s="589" t="s">
        <v>447</v>
      </c>
      <c r="H1576" s="474"/>
      <c r="I1576" s="474"/>
      <c r="J1576" s="504">
        <f>SUM(J1574:J1575)</f>
        <v>104668.79500000001</v>
      </c>
    </row>
    <row r="1577" spans="1:15" x14ac:dyDescent="0.2">
      <c r="A1577" s="521"/>
      <c r="B1577" s="474"/>
      <c r="C1577" s="507"/>
      <c r="D1577" s="458" t="s">
        <v>197</v>
      </c>
      <c r="H1577" s="474"/>
      <c r="I1577" s="474"/>
      <c r="J1577" s="474">
        <f>ROUND(J1576/100,2)</f>
        <v>1046.69</v>
      </c>
    </row>
    <row r="1578" spans="1:15" ht="15.75" customHeight="1" x14ac:dyDescent="0.2">
      <c r="A1578" s="521"/>
      <c r="B1578" s="451"/>
      <c r="C1578" s="507"/>
      <c r="D1578" s="458" t="s">
        <v>186</v>
      </c>
      <c r="H1578" s="474"/>
      <c r="I1578" s="474"/>
      <c r="J1578" s="486">
        <f>ROUND(J1577,0)</f>
        <v>1047</v>
      </c>
    </row>
    <row r="1579" spans="1:15" x14ac:dyDescent="0.2">
      <c r="A1579" s="521"/>
      <c r="B1579" s="451"/>
      <c r="C1579" s="507"/>
      <c r="D1579" s="458"/>
      <c r="H1579" s="474"/>
      <c r="I1579" s="474"/>
      <c r="J1579" s="512" t="s">
        <v>195</v>
      </c>
    </row>
    <row r="1580" spans="1:15" ht="72" customHeight="1" x14ac:dyDescent="0.2">
      <c r="B1580" s="794" t="s">
        <v>1050</v>
      </c>
      <c r="C1580" s="794"/>
      <c r="D1580" s="794"/>
      <c r="E1580" s="794"/>
      <c r="F1580" s="794"/>
      <c r="G1580" s="794"/>
      <c r="H1580" s="794"/>
      <c r="I1580" s="794"/>
      <c r="J1580" s="794"/>
    </row>
    <row r="1581" spans="1:15" ht="16.5" customHeight="1" x14ac:dyDescent="0.2">
      <c r="B1581" s="493"/>
      <c r="C1581" s="493"/>
      <c r="D1581" s="818" t="s">
        <v>419</v>
      </c>
      <c r="E1581" s="818"/>
      <c r="F1581" s="818"/>
      <c r="G1581" s="818"/>
      <c r="H1581" s="493"/>
      <c r="I1581" s="493"/>
      <c r="J1581" s="493"/>
    </row>
    <row r="1582" spans="1:15" x14ac:dyDescent="0.2">
      <c r="A1582" s="521"/>
      <c r="B1582" s="451"/>
      <c r="C1582" s="461" t="s">
        <v>187</v>
      </c>
    </row>
    <row r="1583" spans="1:15" x14ac:dyDescent="0.2">
      <c r="A1583" s="521"/>
      <c r="B1583" s="451"/>
      <c r="C1583" s="461" t="s">
        <v>420</v>
      </c>
      <c r="F1583" s="467"/>
    </row>
    <row r="1584" spans="1:15" x14ac:dyDescent="0.2">
      <c r="A1584" s="521"/>
      <c r="B1584" s="528" t="s">
        <v>188</v>
      </c>
      <c r="C1584" s="589" t="s">
        <v>247</v>
      </c>
    </row>
    <row r="1585" spans="1:15" x14ac:dyDescent="0.2">
      <c r="A1585" s="521"/>
      <c r="B1585" s="474">
        <v>0.02</v>
      </c>
      <c r="C1585" s="507" t="s">
        <v>208</v>
      </c>
      <c r="D1585" s="458" t="s">
        <v>248</v>
      </c>
      <c r="H1585" s="472">
        <f>Sheet1!G48</f>
        <v>730</v>
      </c>
      <c r="I1585" s="451" t="s">
        <v>174</v>
      </c>
      <c r="J1585" s="474">
        <f>ROUND(B1585*H1585,2)</f>
        <v>14.6</v>
      </c>
    </row>
    <row r="1586" spans="1:15" x14ac:dyDescent="0.2">
      <c r="A1586" s="521"/>
      <c r="B1586" s="474">
        <v>0.25</v>
      </c>
      <c r="C1586" s="507" t="s">
        <v>208</v>
      </c>
      <c r="D1586" s="448" t="s">
        <v>422</v>
      </c>
      <c r="H1586" s="472">
        <f>Sheet1!G49</f>
        <v>763</v>
      </c>
      <c r="I1586" s="451" t="s">
        <v>174</v>
      </c>
      <c r="J1586" s="474">
        <f>ROUND(B1586*H1586,2)</f>
        <v>190.75</v>
      </c>
    </row>
    <row r="1587" spans="1:15" x14ac:dyDescent="0.2">
      <c r="A1587" s="521"/>
      <c r="B1587" s="474">
        <v>0.25</v>
      </c>
      <c r="C1587" s="507" t="s">
        <v>208</v>
      </c>
      <c r="D1587" s="458" t="s">
        <v>421</v>
      </c>
      <c r="H1587" s="472">
        <f>Sheet1!G50</f>
        <v>680</v>
      </c>
      <c r="I1587" s="451" t="s">
        <v>174</v>
      </c>
      <c r="J1587" s="474">
        <f>ROUND(B1587*H1587,2)</f>
        <v>170</v>
      </c>
    </row>
    <row r="1588" spans="1:15" x14ac:dyDescent="0.2">
      <c r="A1588" s="521"/>
      <c r="B1588" s="475">
        <f>J2</f>
        <v>0</v>
      </c>
      <c r="C1588" s="461" t="s">
        <v>43</v>
      </c>
      <c r="D1588" s="471" t="s">
        <v>694</v>
      </c>
      <c r="F1588" s="471"/>
      <c r="G1588" s="471"/>
      <c r="H1588" s="472">
        <f>SUM(J1585:J1587)</f>
        <v>375.35</v>
      </c>
      <c r="I1588" s="473"/>
      <c r="J1588" s="474">
        <f>ROUND(H1588*B1588/100,2)</f>
        <v>0</v>
      </c>
    </row>
    <row r="1589" spans="1:15" x14ac:dyDescent="0.2">
      <c r="A1589" s="521"/>
      <c r="B1589" s="474"/>
      <c r="C1589" s="507"/>
      <c r="D1589" s="458" t="s">
        <v>44</v>
      </c>
      <c r="H1589" s="474"/>
      <c r="I1589" s="474"/>
      <c r="J1589" s="476">
        <f>SUM(J1585:J1588)</f>
        <v>375.35</v>
      </c>
    </row>
    <row r="1590" spans="1:15" x14ac:dyDescent="0.2">
      <c r="A1590" s="521"/>
      <c r="B1590" s="528" t="s">
        <v>189</v>
      </c>
      <c r="C1590" s="589" t="s">
        <v>252</v>
      </c>
      <c r="H1590" s="474"/>
      <c r="I1590" s="474"/>
      <c r="J1590" s="474"/>
    </row>
    <row r="1591" spans="1:15" s="635" customFormat="1" ht="29.25" customHeight="1" x14ac:dyDescent="0.2">
      <c r="A1591" s="496"/>
      <c r="B1591" s="479">
        <v>0.67</v>
      </c>
      <c r="C1591" s="464" t="s">
        <v>266</v>
      </c>
      <c r="D1591" s="808" t="s">
        <v>423</v>
      </c>
      <c r="E1591" s="808"/>
      <c r="F1591" s="808"/>
      <c r="G1591" s="808"/>
      <c r="H1591" s="479">
        <f>Sheet1!G63</f>
        <v>697.25</v>
      </c>
      <c r="I1591" s="479" t="s">
        <v>190</v>
      </c>
      <c r="J1591" s="479">
        <f>ROUND(B1591*H1591,2)</f>
        <v>467.16</v>
      </c>
      <c r="K1591" s="496"/>
      <c r="M1591" s="636"/>
      <c r="N1591" s="637"/>
      <c r="O1591" s="638"/>
    </row>
    <row r="1592" spans="1:15" x14ac:dyDescent="0.2">
      <c r="A1592" s="521"/>
      <c r="B1592" s="474">
        <v>0.27</v>
      </c>
      <c r="C1592" s="507" t="s">
        <v>266</v>
      </c>
      <c r="D1592" s="515" t="s">
        <v>424</v>
      </c>
      <c r="E1592" s="451"/>
      <c r="F1592" s="451"/>
      <c r="G1592" s="451"/>
      <c r="H1592" s="474">
        <f>Sheet1!G60</f>
        <v>568</v>
      </c>
      <c r="I1592" s="474" t="s">
        <v>190</v>
      </c>
      <c r="J1592" s="474">
        <f>ROUND(B1592*H1592,2)</f>
        <v>153.36000000000001</v>
      </c>
    </row>
    <row r="1593" spans="1:15" s="559" customFormat="1" ht="15" customHeight="1" x14ac:dyDescent="0.2">
      <c r="A1593" s="515"/>
      <c r="B1593" s="518"/>
      <c r="C1593" s="581"/>
      <c r="D1593" s="582" t="s">
        <v>44</v>
      </c>
      <c r="E1593" s="515"/>
      <c r="F1593" s="515"/>
      <c r="G1593" s="515"/>
      <c r="H1593" s="518"/>
      <c r="I1593" s="518"/>
      <c r="J1593" s="519">
        <f>SUM(J1591:J1592)</f>
        <v>620.52</v>
      </c>
      <c r="K1593" s="515"/>
      <c r="M1593" s="634"/>
      <c r="N1593" s="490"/>
      <c r="O1593" s="491"/>
    </row>
    <row r="1594" spans="1:15" x14ac:dyDescent="0.2">
      <c r="B1594" s="468" t="s">
        <v>178</v>
      </c>
      <c r="C1594" s="467" t="s">
        <v>632</v>
      </c>
      <c r="F1594" s="471"/>
      <c r="G1594" s="471"/>
      <c r="H1594" s="471"/>
      <c r="I1594" s="471"/>
      <c r="J1594" s="481"/>
    </row>
    <row r="1595" spans="1:15" x14ac:dyDescent="0.2">
      <c r="B1595" s="608">
        <v>4.6150000000000002</v>
      </c>
      <c r="C1595" s="470" t="s">
        <v>43</v>
      </c>
      <c r="D1595" s="458" t="s">
        <v>429</v>
      </c>
      <c r="F1595" s="471"/>
      <c r="G1595" s="471"/>
      <c r="H1595" s="471"/>
      <c r="I1595" s="471"/>
      <c r="J1595" s="480">
        <f>ROUND((J1589+J1593)*B1595/100,2)</f>
        <v>45.96</v>
      </c>
    </row>
    <row r="1596" spans="1:15" x14ac:dyDescent="0.2">
      <c r="B1596" s="468" t="s">
        <v>49</v>
      </c>
      <c r="C1596" s="467" t="s">
        <v>219</v>
      </c>
      <c r="F1596" s="471"/>
      <c r="G1596" s="471"/>
      <c r="H1596" s="471"/>
      <c r="I1596" s="471"/>
      <c r="J1596" s="481">
        <f>J1589+J1593++J1595</f>
        <v>1041.83</v>
      </c>
    </row>
    <row r="1597" spans="1:15" x14ac:dyDescent="0.2">
      <c r="B1597" s="468" t="s">
        <v>316</v>
      </c>
      <c r="C1597" s="467" t="s">
        <v>220</v>
      </c>
      <c r="F1597" s="471"/>
      <c r="G1597" s="471"/>
      <c r="H1597" s="471"/>
      <c r="I1597" s="471"/>
      <c r="J1597" s="483">
        <f>J1596*10/100</f>
        <v>104.18299999999999</v>
      </c>
    </row>
    <row r="1598" spans="1:15" x14ac:dyDescent="0.2">
      <c r="A1598" s="521"/>
      <c r="B1598" s="474"/>
      <c r="C1598" s="507"/>
      <c r="D1598" s="589" t="s">
        <v>425</v>
      </c>
      <c r="H1598" s="474"/>
      <c r="I1598" s="474"/>
      <c r="J1598" s="504">
        <f>SUM(J1596:J1597)</f>
        <v>1146.0129999999999</v>
      </c>
    </row>
    <row r="1599" spans="1:15" x14ac:dyDescent="0.2">
      <c r="A1599" s="521"/>
      <c r="B1599" s="474"/>
      <c r="C1599" s="507"/>
      <c r="D1599" s="458" t="s">
        <v>197</v>
      </c>
      <c r="H1599" s="474"/>
      <c r="I1599" s="474"/>
      <c r="J1599" s="474">
        <f>ROUND(J1598/1.25,2)</f>
        <v>916.81</v>
      </c>
    </row>
    <row r="1600" spans="1:15" x14ac:dyDescent="0.2">
      <c r="A1600" s="521"/>
      <c r="B1600" s="451"/>
      <c r="C1600" s="507"/>
      <c r="D1600" s="458" t="s">
        <v>186</v>
      </c>
      <c r="H1600" s="474"/>
      <c r="I1600" s="474"/>
      <c r="J1600" s="486">
        <f>ROUND(J1599,0)</f>
        <v>917</v>
      </c>
    </row>
    <row r="1601" spans="1:15" x14ac:dyDescent="0.2">
      <c r="A1601" s="521"/>
      <c r="B1601" s="451"/>
      <c r="C1601" s="507"/>
      <c r="D1601" s="458"/>
      <c r="H1601" s="474"/>
      <c r="I1601" s="474"/>
      <c r="J1601" s="512" t="s">
        <v>195</v>
      </c>
    </row>
    <row r="1602" spans="1:15" ht="57.75" hidden="1" customHeight="1" x14ac:dyDescent="0.2">
      <c r="B1602" s="794" t="s">
        <v>1077</v>
      </c>
      <c r="C1602" s="794"/>
      <c r="D1602" s="794"/>
      <c r="E1602" s="794"/>
      <c r="F1602" s="794"/>
      <c r="G1602" s="794"/>
      <c r="H1602" s="794"/>
      <c r="I1602" s="794"/>
      <c r="J1602" s="794"/>
    </row>
    <row r="1603" spans="1:15" ht="16.5" hidden="1" customHeight="1" x14ac:dyDescent="0.2">
      <c r="B1603" s="493"/>
      <c r="C1603" s="493"/>
      <c r="D1603" s="818" t="s">
        <v>419</v>
      </c>
      <c r="E1603" s="818"/>
      <c r="F1603" s="818"/>
      <c r="G1603" s="818"/>
      <c r="H1603" s="493"/>
      <c r="I1603" s="493"/>
      <c r="J1603" s="493"/>
    </row>
    <row r="1604" spans="1:15" hidden="1" x14ac:dyDescent="0.2">
      <c r="A1604" s="521"/>
      <c r="B1604" s="451"/>
      <c r="C1604" s="461" t="s">
        <v>187</v>
      </c>
    </row>
    <row r="1605" spans="1:15" hidden="1" x14ac:dyDescent="0.2">
      <c r="A1605" s="521"/>
      <c r="B1605" s="451"/>
      <c r="C1605" s="461" t="s">
        <v>420</v>
      </c>
      <c r="F1605" s="467"/>
    </row>
    <row r="1606" spans="1:15" hidden="1" x14ac:dyDescent="0.2">
      <c r="A1606" s="521"/>
      <c r="B1606" s="528" t="s">
        <v>188</v>
      </c>
      <c r="C1606" s="589" t="s">
        <v>247</v>
      </c>
    </row>
    <row r="1607" spans="1:15" hidden="1" x14ac:dyDescent="0.2">
      <c r="A1607" s="521"/>
      <c r="B1607" s="474">
        <v>0.03</v>
      </c>
      <c r="C1607" s="507" t="s">
        <v>208</v>
      </c>
      <c r="D1607" s="458" t="s">
        <v>248</v>
      </c>
      <c r="H1607" s="472">
        <f>H1585</f>
        <v>730</v>
      </c>
      <c r="I1607" s="451" t="s">
        <v>174</v>
      </c>
      <c r="J1607" s="474">
        <f>ROUND(B1607*H1607,2)</f>
        <v>21.9</v>
      </c>
    </row>
    <row r="1608" spans="1:15" hidden="1" x14ac:dyDescent="0.2">
      <c r="A1608" s="521"/>
      <c r="B1608" s="474">
        <v>0.75</v>
      </c>
      <c r="C1608" s="507" t="s">
        <v>208</v>
      </c>
      <c r="D1608" s="458" t="s">
        <v>421</v>
      </c>
      <c r="H1608" s="472">
        <f>H1587</f>
        <v>680</v>
      </c>
      <c r="I1608" s="451" t="s">
        <v>174</v>
      </c>
      <c r="J1608" s="474">
        <f>ROUND(B1608*H1608,2)</f>
        <v>510</v>
      </c>
    </row>
    <row r="1609" spans="1:15" hidden="1" x14ac:dyDescent="0.2">
      <c r="A1609" s="521"/>
      <c r="B1609" s="475">
        <f>J2</f>
        <v>0</v>
      </c>
      <c r="C1609" s="461" t="s">
        <v>43</v>
      </c>
      <c r="D1609" s="471" t="s">
        <v>694</v>
      </c>
      <c r="F1609" s="471"/>
      <c r="G1609" s="471"/>
      <c r="H1609" s="472">
        <f>SUM(J1607:J1608)</f>
        <v>531.9</v>
      </c>
      <c r="I1609" s="473"/>
      <c r="J1609" s="474">
        <f>ROUND(H1609*B1609/100,2)</f>
        <v>0</v>
      </c>
    </row>
    <row r="1610" spans="1:15" hidden="1" x14ac:dyDescent="0.2">
      <c r="A1610" s="521"/>
      <c r="B1610" s="474"/>
      <c r="C1610" s="507"/>
      <c r="D1610" s="458" t="s">
        <v>44</v>
      </c>
      <c r="H1610" s="474"/>
      <c r="I1610" s="474"/>
      <c r="J1610" s="476">
        <f>SUM(J1607:J1609)</f>
        <v>531.9</v>
      </c>
    </row>
    <row r="1611" spans="1:15" hidden="1" x14ac:dyDescent="0.2">
      <c r="A1611" s="521"/>
      <c r="B1611" s="528" t="s">
        <v>189</v>
      </c>
      <c r="C1611" s="589" t="s">
        <v>252</v>
      </c>
      <c r="H1611" s="474"/>
      <c r="I1611" s="474"/>
      <c r="J1611" s="474"/>
    </row>
    <row r="1612" spans="1:15" hidden="1" x14ac:dyDescent="0.2">
      <c r="A1612" s="521"/>
      <c r="B1612" s="474">
        <v>0.27</v>
      </c>
      <c r="C1612" s="507" t="s">
        <v>266</v>
      </c>
      <c r="D1612" s="515" t="s">
        <v>424</v>
      </c>
      <c r="E1612" s="451"/>
      <c r="F1612" s="451"/>
      <c r="G1612" s="451"/>
      <c r="H1612" s="474">
        <f>H1592</f>
        <v>568</v>
      </c>
      <c r="I1612" s="474" t="s">
        <v>190</v>
      </c>
      <c r="J1612" s="474">
        <f>ROUND(B1612*H1612,2)</f>
        <v>153.36000000000001</v>
      </c>
    </row>
    <row r="1613" spans="1:15" s="559" customFormat="1" ht="15" hidden="1" customHeight="1" x14ac:dyDescent="0.2">
      <c r="A1613" s="515"/>
      <c r="B1613" s="518"/>
      <c r="C1613" s="581"/>
      <c r="D1613" s="582" t="s">
        <v>44</v>
      </c>
      <c r="E1613" s="515"/>
      <c r="F1613" s="515"/>
      <c r="G1613" s="515"/>
      <c r="H1613" s="518"/>
      <c r="I1613" s="518"/>
      <c r="J1613" s="519">
        <f>SUM(J1612:J1612)</f>
        <v>153.36000000000001</v>
      </c>
      <c r="K1613" s="515"/>
      <c r="M1613" s="634"/>
      <c r="N1613" s="490"/>
      <c r="O1613" s="491"/>
    </row>
    <row r="1614" spans="1:15" hidden="1" x14ac:dyDescent="0.2">
      <c r="B1614" s="468" t="s">
        <v>178</v>
      </c>
      <c r="C1614" s="467" t="s">
        <v>632</v>
      </c>
      <c r="F1614" s="471"/>
      <c r="G1614" s="471"/>
      <c r="H1614" s="471"/>
      <c r="I1614" s="471"/>
      <c r="J1614" s="481"/>
    </row>
    <row r="1615" spans="1:15" hidden="1" x14ac:dyDescent="0.2">
      <c r="B1615" s="608">
        <v>4.6150000000000002</v>
      </c>
      <c r="C1615" s="470" t="s">
        <v>43</v>
      </c>
      <c r="D1615" s="458" t="s">
        <v>429</v>
      </c>
      <c r="F1615" s="471"/>
      <c r="G1615" s="471"/>
      <c r="H1615" s="471"/>
      <c r="I1615" s="471"/>
      <c r="J1615" s="480">
        <f>ROUND((J1610+J1613)*B1615/100,2)</f>
        <v>31.62</v>
      </c>
    </row>
    <row r="1616" spans="1:15" hidden="1" x14ac:dyDescent="0.2">
      <c r="B1616" s="468" t="s">
        <v>49</v>
      </c>
      <c r="C1616" s="467" t="s">
        <v>219</v>
      </c>
      <c r="F1616" s="471"/>
      <c r="G1616" s="471"/>
      <c r="H1616" s="471"/>
      <c r="I1616" s="471"/>
      <c r="J1616" s="481">
        <f>J1610+J1613++J1615</f>
        <v>716.88</v>
      </c>
    </row>
    <row r="1617" spans="1:10" hidden="1" x14ac:dyDescent="0.2">
      <c r="B1617" s="468" t="s">
        <v>316</v>
      </c>
      <c r="C1617" s="467" t="s">
        <v>220</v>
      </c>
      <c r="F1617" s="471"/>
      <c r="G1617" s="471"/>
      <c r="H1617" s="471"/>
      <c r="I1617" s="471"/>
      <c r="J1617" s="483">
        <f>J1616*10/100</f>
        <v>71.688000000000002</v>
      </c>
    </row>
    <row r="1618" spans="1:10" hidden="1" x14ac:dyDescent="0.2">
      <c r="A1618" s="521"/>
      <c r="B1618" s="474"/>
      <c r="C1618" s="507"/>
      <c r="D1618" s="589" t="s">
        <v>425</v>
      </c>
      <c r="H1618" s="474"/>
      <c r="I1618" s="474"/>
      <c r="J1618" s="504">
        <f>SUM(J1616:J1617)</f>
        <v>788.56799999999998</v>
      </c>
    </row>
    <row r="1619" spans="1:10" hidden="1" x14ac:dyDescent="0.2">
      <c r="A1619" s="521"/>
      <c r="B1619" s="474"/>
      <c r="C1619" s="507"/>
      <c r="D1619" s="458" t="s">
        <v>197</v>
      </c>
      <c r="H1619" s="474"/>
      <c r="I1619" s="474"/>
      <c r="J1619" s="474">
        <f>J1618/1.25</f>
        <v>630.85439999999994</v>
      </c>
    </row>
    <row r="1620" spans="1:10" hidden="1" x14ac:dyDescent="0.2">
      <c r="A1620" s="521"/>
      <c r="B1620" s="451"/>
      <c r="C1620" s="507"/>
      <c r="D1620" s="458" t="s">
        <v>186</v>
      </c>
      <c r="H1620" s="474"/>
      <c r="I1620" s="474"/>
      <c r="J1620" s="486">
        <f>ROUND(J1619,0)</f>
        <v>631</v>
      </c>
    </row>
    <row r="1621" spans="1:10" hidden="1" x14ac:dyDescent="0.2">
      <c r="A1621" s="521"/>
      <c r="B1621" s="451"/>
      <c r="C1621" s="507"/>
      <c r="D1621" s="458"/>
      <c r="H1621" s="474"/>
      <c r="I1621" s="474"/>
      <c r="J1621" s="512" t="s">
        <v>195</v>
      </c>
    </row>
    <row r="1622" spans="1:10" ht="57.75" hidden="1" customHeight="1" x14ac:dyDescent="0.2">
      <c r="B1622" s="794" t="s">
        <v>1078</v>
      </c>
      <c r="C1622" s="794"/>
      <c r="D1622" s="794"/>
      <c r="E1622" s="794"/>
      <c r="F1622" s="794"/>
      <c r="G1622" s="794"/>
      <c r="H1622" s="794"/>
      <c r="I1622" s="794"/>
      <c r="J1622" s="794"/>
    </row>
    <row r="1623" spans="1:10" ht="16.5" hidden="1" customHeight="1" x14ac:dyDescent="0.2">
      <c r="B1623" s="493"/>
      <c r="C1623" s="493"/>
      <c r="D1623" s="818" t="s">
        <v>419</v>
      </c>
      <c r="E1623" s="818"/>
      <c r="F1623" s="818"/>
      <c r="G1623" s="818"/>
      <c r="H1623" s="493"/>
      <c r="I1623" s="493"/>
      <c r="J1623" s="493"/>
    </row>
    <row r="1624" spans="1:10" hidden="1" x14ac:dyDescent="0.2">
      <c r="A1624" s="521"/>
      <c r="B1624" s="451"/>
      <c r="C1624" s="461" t="s">
        <v>187</v>
      </c>
    </row>
    <row r="1625" spans="1:10" hidden="1" x14ac:dyDescent="0.2">
      <c r="A1625" s="521"/>
      <c r="B1625" s="451"/>
      <c r="C1625" s="461" t="s">
        <v>420</v>
      </c>
      <c r="F1625" s="467"/>
    </row>
    <row r="1626" spans="1:10" hidden="1" x14ac:dyDescent="0.2">
      <c r="A1626" s="521"/>
      <c r="B1626" s="528" t="s">
        <v>188</v>
      </c>
      <c r="C1626" s="589" t="s">
        <v>247</v>
      </c>
    </row>
    <row r="1627" spans="1:10" hidden="1" x14ac:dyDescent="0.2">
      <c r="A1627" s="521"/>
      <c r="B1627" s="474">
        <v>0.05</v>
      </c>
      <c r="C1627" s="507" t="s">
        <v>622</v>
      </c>
      <c r="D1627" s="458" t="s">
        <v>248</v>
      </c>
      <c r="H1627" s="472">
        <f>Sheet1!G48</f>
        <v>730</v>
      </c>
      <c r="I1627" s="451" t="s">
        <v>174</v>
      </c>
      <c r="J1627" s="474">
        <f>ROUND(B1627*H1627,2)</f>
        <v>36.5</v>
      </c>
    </row>
    <row r="1628" spans="1:10" hidden="1" x14ac:dyDescent="0.2">
      <c r="A1628" s="521"/>
      <c r="B1628" s="474">
        <v>0.66</v>
      </c>
      <c r="C1628" s="507" t="s">
        <v>622</v>
      </c>
      <c r="D1628" s="458" t="s">
        <v>422</v>
      </c>
      <c r="H1628" s="472">
        <f>Sheet1!G49</f>
        <v>763</v>
      </c>
      <c r="I1628" s="451" t="s">
        <v>174</v>
      </c>
      <c r="J1628" s="474">
        <f>ROUND(B1628*H1628,2)</f>
        <v>503.58</v>
      </c>
    </row>
    <row r="1629" spans="1:10" hidden="1" x14ac:dyDescent="0.2">
      <c r="A1629" s="521"/>
      <c r="B1629" s="474">
        <v>0.25</v>
      </c>
      <c r="C1629" s="507" t="s">
        <v>622</v>
      </c>
      <c r="D1629" s="458" t="s">
        <v>408</v>
      </c>
      <c r="H1629" s="472">
        <f>Sheet1!G82</f>
        <v>790</v>
      </c>
      <c r="I1629" s="451" t="s">
        <v>174</v>
      </c>
      <c r="J1629" s="474">
        <f>ROUND(B1629*H1629,2)</f>
        <v>197.5</v>
      </c>
    </row>
    <row r="1630" spans="1:10" hidden="1" x14ac:dyDescent="0.2">
      <c r="A1630" s="521"/>
      <c r="B1630" s="474">
        <v>0.25</v>
      </c>
      <c r="C1630" s="507" t="s">
        <v>622</v>
      </c>
      <c r="D1630" s="458" t="s">
        <v>421</v>
      </c>
      <c r="H1630" s="472">
        <f>Sheet1!G50</f>
        <v>680</v>
      </c>
      <c r="I1630" s="451" t="s">
        <v>174</v>
      </c>
      <c r="J1630" s="474">
        <f>ROUND(B1630*H1630,2)</f>
        <v>170</v>
      </c>
    </row>
    <row r="1631" spans="1:10" hidden="1" x14ac:dyDescent="0.2">
      <c r="A1631" s="521"/>
      <c r="B1631" s="475">
        <f>J2</f>
        <v>0</v>
      </c>
      <c r="C1631" s="461" t="s">
        <v>43</v>
      </c>
      <c r="D1631" s="471" t="s">
        <v>694</v>
      </c>
      <c r="F1631" s="471"/>
      <c r="G1631" s="471"/>
      <c r="H1631" s="472">
        <f>SUM(J1627:J1630)</f>
        <v>907.57999999999993</v>
      </c>
      <c r="I1631" s="473"/>
      <c r="J1631" s="474">
        <f>ROUND(H1631*B1631/100,2)</f>
        <v>0</v>
      </c>
    </row>
    <row r="1632" spans="1:10" hidden="1" x14ac:dyDescent="0.2">
      <c r="A1632" s="521"/>
      <c r="B1632" s="474"/>
      <c r="C1632" s="507"/>
      <c r="D1632" s="458" t="s">
        <v>44</v>
      </c>
      <c r="H1632" s="474"/>
      <c r="I1632" s="474"/>
      <c r="J1632" s="476">
        <f>SUM(J1627:J1631)</f>
        <v>907.57999999999993</v>
      </c>
    </row>
    <row r="1633" spans="1:15" hidden="1" x14ac:dyDescent="0.2">
      <c r="A1633" s="521"/>
      <c r="B1633" s="528" t="s">
        <v>189</v>
      </c>
      <c r="C1633" s="589" t="s">
        <v>252</v>
      </c>
      <c r="H1633" s="474"/>
      <c r="I1633" s="474"/>
      <c r="J1633" s="474"/>
    </row>
    <row r="1634" spans="1:15" hidden="1" x14ac:dyDescent="0.2">
      <c r="A1634" s="521"/>
      <c r="B1634" s="474">
        <v>0.27</v>
      </c>
      <c r="C1634" s="507" t="s">
        <v>266</v>
      </c>
      <c r="D1634" s="515" t="s">
        <v>424</v>
      </c>
      <c r="E1634" s="451"/>
      <c r="F1634" s="451"/>
      <c r="G1634" s="451"/>
      <c r="H1634" s="474">
        <f>H1612</f>
        <v>568</v>
      </c>
      <c r="I1634" s="474" t="s">
        <v>190</v>
      </c>
      <c r="J1634" s="474">
        <f>ROUND(B1634*H1634,2)</f>
        <v>153.36000000000001</v>
      </c>
    </row>
    <row r="1635" spans="1:15" s="635" customFormat="1" ht="29.25" hidden="1" customHeight="1" x14ac:dyDescent="0.2">
      <c r="A1635" s="496"/>
      <c r="B1635" s="479">
        <v>1</v>
      </c>
      <c r="C1635" s="464" t="s">
        <v>266</v>
      </c>
      <c r="D1635" s="808" t="s">
        <v>423</v>
      </c>
      <c r="E1635" s="808"/>
      <c r="F1635" s="808"/>
      <c r="G1635" s="808"/>
      <c r="H1635" s="479">
        <f>Sheet1!G63</f>
        <v>697.25</v>
      </c>
      <c r="I1635" s="479" t="s">
        <v>190</v>
      </c>
      <c r="J1635" s="479">
        <f>ROUND(B1635*H1635,2)</f>
        <v>697.25</v>
      </c>
      <c r="K1635" s="496"/>
      <c r="M1635" s="636"/>
      <c r="N1635" s="637"/>
      <c r="O1635" s="638"/>
    </row>
    <row r="1636" spans="1:15" s="559" customFormat="1" ht="15" hidden="1" customHeight="1" x14ac:dyDescent="0.2">
      <c r="A1636" s="515"/>
      <c r="B1636" s="518"/>
      <c r="C1636" s="581"/>
      <c r="D1636" s="582" t="s">
        <v>44</v>
      </c>
      <c r="E1636" s="515"/>
      <c r="F1636" s="515"/>
      <c r="G1636" s="515"/>
      <c r="H1636" s="518"/>
      <c r="I1636" s="518"/>
      <c r="J1636" s="519">
        <f>SUM(J1634:J1635)</f>
        <v>850.61</v>
      </c>
      <c r="K1636" s="515"/>
      <c r="M1636" s="634"/>
      <c r="N1636" s="490"/>
      <c r="O1636" s="491"/>
    </row>
    <row r="1637" spans="1:15" hidden="1" x14ac:dyDescent="0.2">
      <c r="B1637" s="468" t="s">
        <v>178</v>
      </c>
      <c r="C1637" s="467" t="s">
        <v>632</v>
      </c>
      <c r="F1637" s="471"/>
      <c r="G1637" s="471"/>
      <c r="H1637" s="471"/>
      <c r="I1637" s="471"/>
      <c r="J1637" s="481"/>
    </row>
    <row r="1638" spans="1:15" hidden="1" x14ac:dyDescent="0.2">
      <c r="B1638" s="608">
        <v>4.6150000000000002</v>
      </c>
      <c r="C1638" s="470" t="s">
        <v>43</v>
      </c>
      <c r="D1638" s="458" t="s">
        <v>429</v>
      </c>
      <c r="F1638" s="471"/>
      <c r="G1638" s="471"/>
      <c r="H1638" s="471"/>
      <c r="I1638" s="471"/>
      <c r="J1638" s="480">
        <f>ROUND((J1632+J1636)*B1638/100,2)</f>
        <v>81.14</v>
      </c>
    </row>
    <row r="1639" spans="1:15" hidden="1" x14ac:dyDescent="0.2">
      <c r="B1639" s="468" t="s">
        <v>49</v>
      </c>
      <c r="C1639" s="467" t="s">
        <v>219</v>
      </c>
      <c r="F1639" s="471"/>
      <c r="G1639" s="471"/>
      <c r="H1639" s="471"/>
      <c r="I1639" s="471"/>
      <c r="J1639" s="481">
        <f>J1632+J1636++J1638</f>
        <v>1839.3300000000002</v>
      </c>
    </row>
    <row r="1640" spans="1:15" hidden="1" x14ac:dyDescent="0.2">
      <c r="B1640" s="468" t="s">
        <v>316</v>
      </c>
      <c r="C1640" s="467" t="s">
        <v>220</v>
      </c>
      <c r="F1640" s="471"/>
      <c r="G1640" s="471"/>
      <c r="H1640" s="471"/>
      <c r="I1640" s="471"/>
      <c r="J1640" s="483">
        <f>J1639*10/100</f>
        <v>183.93300000000002</v>
      </c>
    </row>
    <row r="1641" spans="1:15" hidden="1" x14ac:dyDescent="0.2">
      <c r="A1641" s="521"/>
      <c r="B1641" s="474"/>
      <c r="C1641" s="507"/>
      <c r="D1641" s="589" t="s">
        <v>425</v>
      </c>
      <c r="H1641" s="474"/>
      <c r="I1641" s="474"/>
      <c r="J1641" s="504">
        <f>SUM(J1639:J1640)</f>
        <v>2023.2630000000001</v>
      </c>
    </row>
    <row r="1642" spans="1:15" hidden="1" x14ac:dyDescent="0.2">
      <c r="A1642" s="521"/>
      <c r="B1642" s="474"/>
      <c r="C1642" s="507"/>
      <c r="D1642" s="458" t="s">
        <v>197</v>
      </c>
      <c r="H1642" s="474"/>
      <c r="I1642" s="474"/>
      <c r="J1642" s="474">
        <f>J1641/1.25</f>
        <v>1618.6104</v>
      </c>
    </row>
    <row r="1643" spans="1:15" hidden="1" x14ac:dyDescent="0.2">
      <c r="A1643" s="521"/>
      <c r="B1643" s="451"/>
      <c r="C1643" s="507"/>
      <c r="D1643" s="458" t="s">
        <v>186</v>
      </c>
      <c r="H1643" s="474"/>
      <c r="I1643" s="474"/>
      <c r="J1643" s="486">
        <f>ROUND(J1642,0)</f>
        <v>1619</v>
      </c>
    </row>
    <row r="1644" spans="1:15" hidden="1" x14ac:dyDescent="0.2">
      <c r="A1644" s="521"/>
      <c r="B1644" s="451"/>
      <c r="C1644" s="507"/>
      <c r="D1644" s="458"/>
      <c r="H1644" s="474"/>
      <c r="I1644" s="474"/>
      <c r="J1644" s="512" t="s">
        <v>195</v>
      </c>
    </row>
    <row r="1645" spans="1:15" ht="71.25" hidden="1" customHeight="1" x14ac:dyDescent="0.2">
      <c r="A1645" s="450">
        <v>58</v>
      </c>
      <c r="B1645" s="794" t="s">
        <v>1079</v>
      </c>
      <c r="C1645" s="794"/>
      <c r="D1645" s="794"/>
      <c r="E1645" s="794"/>
      <c r="F1645" s="794"/>
      <c r="G1645" s="794"/>
      <c r="H1645" s="794"/>
      <c r="I1645" s="794"/>
      <c r="J1645" s="794"/>
    </row>
    <row r="1646" spans="1:15" ht="15.75" hidden="1" customHeight="1" x14ac:dyDescent="0.2">
      <c r="B1646" s="470" t="s">
        <v>93</v>
      </c>
      <c r="C1646" s="521"/>
      <c r="D1646" s="471"/>
      <c r="E1646" s="521"/>
      <c r="F1646" s="467" t="s">
        <v>163</v>
      </c>
      <c r="G1646" s="471"/>
      <c r="H1646" s="471"/>
      <c r="I1646" s="471"/>
      <c r="J1646" s="521"/>
    </row>
    <row r="1647" spans="1:15" ht="15.75" hidden="1" customHeight="1" x14ac:dyDescent="0.2">
      <c r="B1647" s="470" t="s">
        <v>164</v>
      </c>
      <c r="C1647" s="521"/>
      <c r="D1647" s="471"/>
      <c r="E1647" s="521"/>
      <c r="F1647" s="471"/>
      <c r="G1647" s="471"/>
      <c r="H1647" s="471"/>
      <c r="I1647" s="471"/>
      <c r="J1647" s="521"/>
    </row>
    <row r="1648" spans="1:15" ht="15.75" hidden="1" customHeight="1" x14ac:dyDescent="0.2">
      <c r="B1648" s="468" t="s">
        <v>188</v>
      </c>
      <c r="C1648" s="467" t="s">
        <v>247</v>
      </c>
      <c r="D1648" s="450"/>
      <c r="E1648" s="450"/>
      <c r="F1648" s="450"/>
      <c r="G1648" s="450"/>
      <c r="H1648" s="466"/>
      <c r="I1648" s="466"/>
      <c r="J1648" s="466"/>
    </row>
    <row r="1649" spans="2:10" ht="15.75" hidden="1" customHeight="1" x14ac:dyDescent="0.2">
      <c r="B1649" s="469">
        <v>0.16</v>
      </c>
      <c r="C1649" s="470" t="s">
        <v>174</v>
      </c>
      <c r="D1649" s="471" t="s">
        <v>248</v>
      </c>
      <c r="E1649" s="521"/>
      <c r="F1649" s="471"/>
      <c r="G1649" s="471"/>
      <c r="H1649" s="472">
        <f>Sheet1!G48</f>
        <v>730</v>
      </c>
      <c r="I1649" s="473" t="s">
        <v>174</v>
      </c>
      <c r="J1649" s="472">
        <f>ROUND(B1649*H1649,2)</f>
        <v>116.8</v>
      </c>
    </row>
    <row r="1650" spans="2:10" ht="15.75" hidden="1" customHeight="1" x14ac:dyDescent="0.2">
      <c r="B1650" s="469">
        <v>4</v>
      </c>
      <c r="C1650" s="470" t="s">
        <v>174</v>
      </c>
      <c r="D1650" s="471" t="s">
        <v>256</v>
      </c>
      <c r="E1650" s="521"/>
      <c r="F1650" s="471"/>
      <c r="G1650" s="471"/>
      <c r="H1650" s="472">
        <f>Sheet1!G50</f>
        <v>680</v>
      </c>
      <c r="I1650" s="473" t="s">
        <v>174</v>
      </c>
      <c r="J1650" s="472">
        <f>ROUND(B1650*H1650,2)</f>
        <v>2720</v>
      </c>
    </row>
    <row r="1651" spans="2:10" ht="15.75" hidden="1" customHeight="1" x14ac:dyDescent="0.2">
      <c r="B1651" s="475">
        <f>J2</f>
        <v>0</v>
      </c>
      <c r="C1651" s="461" t="s">
        <v>43</v>
      </c>
      <c r="D1651" s="471" t="s">
        <v>694</v>
      </c>
      <c r="F1651" s="471"/>
      <c r="G1651" s="471"/>
      <c r="H1651" s="472">
        <f>SUM(J1649:J1650)</f>
        <v>2836.8</v>
      </c>
      <c r="I1651" s="473"/>
      <c r="J1651" s="474">
        <f>ROUND(H1651*B1651/100,2)</f>
        <v>0</v>
      </c>
    </row>
    <row r="1652" spans="2:10" ht="15.75" hidden="1" customHeight="1" x14ac:dyDescent="0.2">
      <c r="B1652" s="471"/>
      <c r="C1652" s="471"/>
      <c r="D1652" s="471" t="s">
        <v>44</v>
      </c>
      <c r="E1652" s="521"/>
      <c r="F1652" s="471"/>
      <c r="G1652" s="471"/>
      <c r="H1652" s="471"/>
      <c r="I1652" s="471"/>
      <c r="J1652" s="639">
        <f>SUM(J1649:J1651)</f>
        <v>2836.8</v>
      </c>
    </row>
    <row r="1653" spans="2:10" ht="15.75" hidden="1" customHeight="1" x14ac:dyDescent="0.2">
      <c r="B1653" s="468" t="s">
        <v>189</v>
      </c>
      <c r="C1653" s="467" t="s">
        <v>252</v>
      </c>
      <c r="D1653" s="521"/>
      <c r="E1653" s="521"/>
      <c r="F1653" s="471"/>
      <c r="G1653" s="471"/>
      <c r="H1653" s="471"/>
      <c r="I1653" s="471"/>
      <c r="J1653" s="521"/>
    </row>
    <row r="1654" spans="2:10" ht="15.75" hidden="1" customHeight="1" x14ac:dyDescent="0.2">
      <c r="B1654" s="477">
        <v>10</v>
      </c>
      <c r="C1654" s="478" t="s">
        <v>190</v>
      </c>
      <c r="D1654" s="794" t="s">
        <v>165</v>
      </c>
      <c r="E1654" s="794"/>
      <c r="F1654" s="794"/>
      <c r="G1654" s="794"/>
      <c r="H1654" s="479">
        <f>Sheet1!G52</f>
        <v>3151.13</v>
      </c>
      <c r="I1654" s="478" t="s">
        <v>190</v>
      </c>
      <c r="J1654" s="479">
        <f>ROUND(B1654*H1654,2)</f>
        <v>31511.3</v>
      </c>
    </row>
    <row r="1655" spans="2:10" ht="15.75" hidden="1" customHeight="1" x14ac:dyDescent="0.2">
      <c r="B1655" s="477">
        <v>1</v>
      </c>
      <c r="C1655" s="478" t="s">
        <v>190</v>
      </c>
      <c r="D1655" s="798" t="s">
        <v>166</v>
      </c>
      <c r="E1655" s="798"/>
      <c r="F1655" s="798"/>
      <c r="G1655" s="798"/>
      <c r="H1655" s="479">
        <f>Sheet1!G61</f>
        <v>581</v>
      </c>
      <c r="I1655" s="479" t="s">
        <v>184</v>
      </c>
      <c r="J1655" s="479">
        <f>ROUND(B1655*H1655,2)</f>
        <v>581</v>
      </c>
    </row>
    <row r="1656" spans="2:10" ht="15.75" hidden="1" customHeight="1" x14ac:dyDescent="0.2">
      <c r="B1656" s="469"/>
      <c r="C1656" s="470"/>
      <c r="D1656" s="471" t="s">
        <v>44</v>
      </c>
      <c r="E1656" s="521"/>
      <c r="F1656" s="471"/>
      <c r="G1656" s="471"/>
      <c r="H1656" s="472"/>
      <c r="I1656" s="472"/>
      <c r="J1656" s="595">
        <f>SUM(J1654:J1655)</f>
        <v>32092.3</v>
      </c>
    </row>
    <row r="1657" spans="2:10" ht="15.75" hidden="1" customHeight="1" x14ac:dyDescent="0.2">
      <c r="B1657" s="468" t="s">
        <v>178</v>
      </c>
      <c r="C1657" s="467" t="s">
        <v>632</v>
      </c>
      <c r="D1657" s="471"/>
      <c r="E1657" s="521"/>
      <c r="F1657" s="471"/>
      <c r="G1657" s="471"/>
      <c r="H1657" s="471"/>
      <c r="I1657" s="471"/>
      <c r="J1657" s="523"/>
    </row>
    <row r="1658" spans="2:10" ht="15.75" hidden="1" customHeight="1" x14ac:dyDescent="0.2">
      <c r="B1658" s="503">
        <v>4.6150000000000002</v>
      </c>
      <c r="C1658" s="470" t="s">
        <v>43</v>
      </c>
      <c r="D1658" s="471" t="s">
        <v>429</v>
      </c>
      <c r="E1658" s="521"/>
      <c r="F1658" s="471"/>
      <c r="G1658" s="471"/>
      <c r="H1658" s="471"/>
      <c r="I1658" s="471"/>
      <c r="J1658" s="472">
        <f>ROUND((J1656+J1652)*B1658/100,2)</f>
        <v>1611.98</v>
      </c>
    </row>
    <row r="1659" spans="2:10" ht="15.75" hidden="1" customHeight="1" x14ac:dyDescent="0.2">
      <c r="B1659" s="468" t="s">
        <v>49</v>
      </c>
      <c r="C1659" s="467" t="s">
        <v>167</v>
      </c>
      <c r="D1659" s="471"/>
      <c r="E1659" s="521"/>
      <c r="F1659" s="471"/>
      <c r="G1659" s="471"/>
      <c r="H1659" s="471"/>
      <c r="I1659" s="471"/>
      <c r="J1659" s="523">
        <f>J1652+J1656+J1658</f>
        <v>36541.08</v>
      </c>
    </row>
    <row r="1660" spans="2:10" ht="15.75" hidden="1" customHeight="1" x14ac:dyDescent="0.2">
      <c r="B1660" s="468" t="s">
        <v>316</v>
      </c>
      <c r="C1660" s="467" t="s">
        <v>103</v>
      </c>
      <c r="D1660" s="521"/>
      <c r="E1660" s="521"/>
      <c r="F1660" s="471"/>
      <c r="G1660" s="471"/>
      <c r="H1660" s="471"/>
      <c r="I1660" s="471"/>
      <c r="J1660" s="640">
        <f>J1659*10/100</f>
        <v>3654.1080000000006</v>
      </c>
    </row>
    <row r="1661" spans="2:10" ht="15.75" hidden="1" customHeight="1" x14ac:dyDescent="0.2">
      <c r="B1661" s="471"/>
      <c r="C1661" s="471"/>
      <c r="D1661" s="467" t="s">
        <v>168</v>
      </c>
      <c r="E1661" s="521"/>
      <c r="F1661" s="470"/>
      <c r="G1661" s="471"/>
      <c r="H1661" s="471"/>
      <c r="I1661" s="471"/>
      <c r="J1661" s="523">
        <f>SUM(J1659:J1660)</f>
        <v>40195.188000000002</v>
      </c>
    </row>
    <row r="1662" spans="2:10" ht="15.75" hidden="1" customHeight="1" x14ac:dyDescent="0.2">
      <c r="B1662" s="471"/>
      <c r="C1662" s="471"/>
      <c r="D1662" s="471" t="s">
        <v>205</v>
      </c>
      <c r="E1662" s="521"/>
      <c r="F1662" s="471"/>
      <c r="G1662" s="471"/>
      <c r="H1662" s="471"/>
      <c r="I1662" s="471"/>
      <c r="J1662" s="472">
        <f>ROUND(J1661/10000,2)</f>
        <v>4.0199999999999996</v>
      </c>
    </row>
    <row r="1663" spans="2:10" ht="15.75" hidden="1" customHeight="1" x14ac:dyDescent="0.2">
      <c r="B1663" s="470"/>
      <c r="C1663" s="597"/>
      <c r="D1663" s="597" t="s">
        <v>186</v>
      </c>
      <c r="E1663" s="521"/>
      <c r="F1663" s="597"/>
      <c r="G1663" s="597"/>
      <c r="H1663" s="469"/>
      <c r="I1663" s="597"/>
      <c r="J1663" s="641">
        <f>ROUND(J1662,1)</f>
        <v>4</v>
      </c>
    </row>
    <row r="1664" spans="2:10" ht="15.75" hidden="1" customHeight="1" x14ac:dyDescent="0.2">
      <c r="B1664" s="471"/>
      <c r="C1664" s="471"/>
      <c r="D1664" s="471"/>
      <c r="E1664" s="471"/>
      <c r="F1664" s="471"/>
      <c r="G1664" s="471"/>
      <c r="H1664" s="471"/>
      <c r="I1664" s="471"/>
      <c r="J1664" s="525" t="s">
        <v>206</v>
      </c>
    </row>
    <row r="1665" spans="1:15" s="643" customFormat="1" ht="62.25" hidden="1" customHeight="1" x14ac:dyDescent="0.2">
      <c r="A1665" s="642">
        <v>59</v>
      </c>
      <c r="B1665" s="794" t="s">
        <v>364</v>
      </c>
      <c r="C1665" s="794"/>
      <c r="D1665" s="794"/>
      <c r="E1665" s="794"/>
      <c r="F1665" s="794"/>
      <c r="G1665" s="794"/>
      <c r="H1665" s="794"/>
      <c r="I1665" s="794"/>
      <c r="J1665" s="794"/>
      <c r="K1665" s="521"/>
      <c r="M1665" s="644"/>
      <c r="N1665" s="490"/>
      <c r="O1665" s="491"/>
    </row>
    <row r="1666" spans="1:15" ht="24.75" hidden="1" customHeight="1" x14ac:dyDescent="0.2">
      <c r="A1666" s="645"/>
      <c r="B1666" s="646">
        <v>1</v>
      </c>
      <c r="C1666" s="647" t="s">
        <v>330</v>
      </c>
      <c r="D1666" s="813" t="s">
        <v>648</v>
      </c>
      <c r="E1666" s="813"/>
      <c r="F1666" s="813"/>
      <c r="G1666" s="648"/>
      <c r="H1666" s="649">
        <f>Sheet1!G110</f>
        <v>70</v>
      </c>
      <c r="I1666" s="647" t="s">
        <v>365</v>
      </c>
      <c r="J1666" s="650">
        <f>H1666/10*B1666</f>
        <v>7</v>
      </c>
    </row>
    <row r="1667" spans="1:15" ht="15" hidden="1" customHeight="1" x14ac:dyDescent="0.2">
      <c r="A1667" s="645"/>
      <c r="B1667" s="646">
        <v>2.5000000000000001E-2</v>
      </c>
      <c r="C1667" s="647" t="s">
        <v>255</v>
      </c>
      <c r="D1667" s="648" t="s">
        <v>366</v>
      </c>
      <c r="E1667" s="651"/>
      <c r="F1667" s="648"/>
      <c r="G1667" s="648"/>
      <c r="H1667" s="649">
        <f>RMR!J19</f>
        <v>1296.5300000000004</v>
      </c>
      <c r="I1667" s="647" t="s">
        <v>255</v>
      </c>
      <c r="J1667" s="650">
        <f>H1667*B1667</f>
        <v>32.413250000000012</v>
      </c>
    </row>
    <row r="1668" spans="1:15" ht="15" hidden="1" customHeight="1" x14ac:dyDescent="0.2">
      <c r="A1668" s="645"/>
      <c r="B1668" s="646">
        <v>2.5000000000000001E-2</v>
      </c>
      <c r="C1668" s="647" t="s">
        <v>255</v>
      </c>
      <c r="D1668" s="648" t="s">
        <v>370</v>
      </c>
      <c r="E1668" s="651"/>
      <c r="F1668" s="648"/>
      <c r="G1668" s="648"/>
      <c r="H1668" s="652">
        <v>230</v>
      </c>
      <c r="I1668" s="647" t="s">
        <v>369</v>
      </c>
      <c r="J1668" s="650">
        <f>H1668/10*B1668</f>
        <v>0.57500000000000007</v>
      </c>
    </row>
    <row r="1669" spans="1:15" ht="15" hidden="1" customHeight="1" x14ac:dyDescent="0.2">
      <c r="A1669" s="645"/>
      <c r="B1669" s="646">
        <v>1</v>
      </c>
      <c r="C1669" s="647" t="s">
        <v>330</v>
      </c>
      <c r="D1669" s="822" t="s">
        <v>367</v>
      </c>
      <c r="E1669" s="822"/>
      <c r="F1669" s="822"/>
      <c r="G1669" s="822"/>
      <c r="H1669" s="653">
        <v>6.65</v>
      </c>
      <c r="I1669" s="654" t="s">
        <v>330</v>
      </c>
      <c r="J1669" s="655">
        <f>H1669*B1669</f>
        <v>6.65</v>
      </c>
    </row>
    <row r="1670" spans="1:15" ht="15" hidden="1" customHeight="1" x14ac:dyDescent="0.2">
      <c r="A1670" s="645"/>
      <c r="B1670" s="649"/>
      <c r="C1670" s="656"/>
      <c r="D1670" s="648"/>
      <c r="E1670" s="648"/>
      <c r="F1670" s="648"/>
      <c r="G1670" s="648"/>
      <c r="H1670" s="649"/>
      <c r="I1670" s="647"/>
      <c r="J1670" s="657">
        <f>SUM(J1666:J1669)</f>
        <v>46.638250000000014</v>
      </c>
    </row>
    <row r="1671" spans="1:15" ht="15" hidden="1" customHeight="1" x14ac:dyDescent="0.2">
      <c r="A1671" s="645"/>
      <c r="B1671" s="649"/>
      <c r="C1671" s="656"/>
      <c r="E1671" s="651"/>
      <c r="F1671" s="651"/>
      <c r="G1671" s="651"/>
      <c r="H1671" s="821" t="s">
        <v>368</v>
      </c>
      <c r="I1671" s="821"/>
      <c r="J1671" s="511">
        <f>ROUND(J1670,0)</f>
        <v>47</v>
      </c>
    </row>
    <row r="1672" spans="1:15" ht="15" hidden="1" customHeight="1" x14ac:dyDescent="0.2">
      <c r="J1672" s="481" t="s">
        <v>206</v>
      </c>
    </row>
    <row r="1673" spans="1:15" ht="44.25" hidden="1" customHeight="1" x14ac:dyDescent="0.2">
      <c r="A1673" s="450">
        <v>60</v>
      </c>
      <c r="B1673" s="794" t="s">
        <v>1080</v>
      </c>
      <c r="C1673" s="794"/>
      <c r="D1673" s="794"/>
      <c r="E1673" s="794"/>
      <c r="F1673" s="794"/>
      <c r="G1673" s="794"/>
      <c r="H1673" s="794"/>
      <c r="I1673" s="794"/>
      <c r="J1673" s="794"/>
    </row>
    <row r="1674" spans="1:15" ht="16.5" hidden="1" customHeight="1" x14ac:dyDescent="0.2">
      <c r="B1674" s="493"/>
      <c r="C1674" s="493"/>
      <c r="D1674" s="818"/>
      <c r="E1674" s="818"/>
      <c r="F1674" s="818"/>
      <c r="G1674" s="818"/>
      <c r="H1674" s="493"/>
      <c r="I1674" s="493"/>
      <c r="J1674" s="493"/>
    </row>
    <row r="1675" spans="1:15" hidden="1" x14ac:dyDescent="0.2">
      <c r="A1675" s="521"/>
      <c r="B1675" s="451"/>
      <c r="C1675" s="461" t="s">
        <v>187</v>
      </c>
    </row>
    <row r="1676" spans="1:15" hidden="1" x14ac:dyDescent="0.2">
      <c r="A1676" s="521"/>
      <c r="B1676" s="451"/>
      <c r="C1676" s="461" t="s">
        <v>1081</v>
      </c>
      <c r="F1676" s="467"/>
    </row>
    <row r="1677" spans="1:15" hidden="1" x14ac:dyDescent="0.2">
      <c r="A1677" s="521"/>
      <c r="B1677" s="528" t="s">
        <v>188</v>
      </c>
      <c r="C1677" s="589" t="s">
        <v>247</v>
      </c>
    </row>
    <row r="1678" spans="1:15" hidden="1" x14ac:dyDescent="0.2">
      <c r="A1678" s="521"/>
      <c r="B1678" s="474">
        <v>0.01</v>
      </c>
      <c r="C1678" s="507" t="s">
        <v>208</v>
      </c>
      <c r="D1678" s="458" t="s">
        <v>248</v>
      </c>
      <c r="H1678" s="472">
        <f>H1607</f>
        <v>730</v>
      </c>
      <c r="I1678" s="451" t="s">
        <v>174</v>
      </c>
      <c r="J1678" s="474">
        <f>ROUND(B1678*H1678,2)</f>
        <v>7.3</v>
      </c>
    </row>
    <row r="1679" spans="1:15" hidden="1" x14ac:dyDescent="0.2">
      <c r="A1679" s="521"/>
      <c r="B1679" s="474">
        <v>0.3</v>
      </c>
      <c r="C1679" s="507" t="s">
        <v>208</v>
      </c>
      <c r="D1679" s="458" t="s">
        <v>256</v>
      </c>
      <c r="H1679" s="472">
        <f>H1608</f>
        <v>680</v>
      </c>
      <c r="I1679" s="451" t="s">
        <v>174</v>
      </c>
      <c r="J1679" s="474">
        <f>ROUND(B1679*H1679,2)</f>
        <v>204</v>
      </c>
    </row>
    <row r="1680" spans="1:15" hidden="1" x14ac:dyDescent="0.2">
      <c r="A1680" s="521"/>
      <c r="B1680" s="475">
        <f>J2</f>
        <v>0</v>
      </c>
      <c r="C1680" s="461" t="s">
        <v>43</v>
      </c>
      <c r="D1680" s="471" t="s">
        <v>694</v>
      </c>
      <c r="F1680" s="471"/>
      <c r="G1680" s="471"/>
      <c r="H1680" s="472">
        <f>SUM(J1678:J1679)</f>
        <v>211.3</v>
      </c>
      <c r="I1680" s="473"/>
      <c r="J1680" s="474">
        <f>ROUND(H1680*B1680/100,2)</f>
        <v>0</v>
      </c>
    </row>
    <row r="1681" spans="1:15" hidden="1" x14ac:dyDescent="0.2">
      <c r="A1681" s="521"/>
      <c r="B1681" s="474"/>
      <c r="C1681" s="507"/>
      <c r="D1681" s="458" t="s">
        <v>44</v>
      </c>
      <c r="H1681" s="474"/>
      <c r="I1681" s="474"/>
      <c r="J1681" s="476">
        <f>SUM(J1678:J1680)</f>
        <v>211.3</v>
      </c>
    </row>
    <row r="1682" spans="1:15" hidden="1" x14ac:dyDescent="0.2">
      <c r="A1682" s="521"/>
      <c r="B1682" s="528" t="s">
        <v>189</v>
      </c>
      <c r="C1682" s="589" t="s">
        <v>252</v>
      </c>
      <c r="H1682" s="474"/>
      <c r="I1682" s="474"/>
      <c r="J1682" s="474"/>
    </row>
    <row r="1683" spans="1:15" hidden="1" x14ac:dyDescent="0.2">
      <c r="A1683" s="521"/>
      <c r="B1683" s="474">
        <v>0.38</v>
      </c>
      <c r="C1683" s="507" t="s">
        <v>266</v>
      </c>
      <c r="D1683" s="515" t="s">
        <v>424</v>
      </c>
      <c r="E1683" s="451"/>
      <c r="F1683" s="451"/>
      <c r="G1683" s="451"/>
      <c r="H1683" s="474">
        <f>H1612</f>
        <v>568</v>
      </c>
      <c r="I1683" s="474" t="s">
        <v>190</v>
      </c>
      <c r="J1683" s="474">
        <f>ROUND(B1683*H1683,2)</f>
        <v>215.84</v>
      </c>
    </row>
    <row r="1684" spans="1:15" hidden="1" x14ac:dyDescent="0.2">
      <c r="A1684" s="521"/>
      <c r="B1684" s="591">
        <v>1.7000000000000001E-2</v>
      </c>
      <c r="C1684" s="507" t="s">
        <v>266</v>
      </c>
      <c r="D1684" s="515" t="s">
        <v>464</v>
      </c>
      <c r="E1684" s="451"/>
      <c r="F1684" s="451"/>
      <c r="G1684" s="451"/>
      <c r="H1684" s="474">
        <f>Sheet1!G62</f>
        <v>581</v>
      </c>
      <c r="I1684" s="474" t="s">
        <v>190</v>
      </c>
      <c r="J1684" s="474">
        <f>ROUND(B1684*H1684,2)</f>
        <v>9.8800000000000008</v>
      </c>
    </row>
    <row r="1685" spans="1:15" s="559" customFormat="1" ht="15" hidden="1" customHeight="1" x14ac:dyDescent="0.2">
      <c r="A1685" s="515"/>
      <c r="B1685" s="518"/>
      <c r="C1685" s="581"/>
      <c r="D1685" s="582" t="s">
        <v>44</v>
      </c>
      <c r="E1685" s="515"/>
      <c r="F1685" s="515"/>
      <c r="G1685" s="515"/>
      <c r="H1685" s="518"/>
      <c r="I1685" s="518"/>
      <c r="J1685" s="519">
        <f>SUM(J1683:J1684)</f>
        <v>225.72</v>
      </c>
      <c r="K1685" s="515"/>
      <c r="M1685" s="634"/>
      <c r="N1685" s="490"/>
      <c r="O1685" s="491"/>
    </row>
    <row r="1686" spans="1:15" hidden="1" x14ac:dyDescent="0.2">
      <c r="B1686" s="468" t="s">
        <v>178</v>
      </c>
      <c r="C1686" s="467" t="s">
        <v>632</v>
      </c>
      <c r="F1686" s="471"/>
      <c r="G1686" s="471"/>
      <c r="H1686" s="471"/>
      <c r="I1686" s="471"/>
      <c r="J1686" s="481"/>
    </row>
    <row r="1687" spans="1:15" hidden="1" x14ac:dyDescent="0.2">
      <c r="B1687" s="608">
        <v>4.6150000000000002</v>
      </c>
      <c r="C1687" s="470" t="s">
        <v>43</v>
      </c>
      <c r="D1687" s="458" t="s">
        <v>429</v>
      </c>
      <c r="F1687" s="471"/>
      <c r="G1687" s="471"/>
      <c r="H1687" s="471"/>
      <c r="I1687" s="471"/>
      <c r="J1687" s="480">
        <f>ROUND((J1681+J1685)*B1687/100,2)</f>
        <v>20.170000000000002</v>
      </c>
    </row>
    <row r="1688" spans="1:15" hidden="1" x14ac:dyDescent="0.2">
      <c r="B1688" s="468" t="s">
        <v>49</v>
      </c>
      <c r="C1688" s="467" t="s">
        <v>219</v>
      </c>
      <c r="F1688" s="471"/>
      <c r="G1688" s="471"/>
      <c r="H1688" s="471"/>
      <c r="I1688" s="471"/>
      <c r="J1688" s="481">
        <f>J1681+J1685++J1687</f>
        <v>457.19</v>
      </c>
    </row>
    <row r="1689" spans="1:15" hidden="1" x14ac:dyDescent="0.2">
      <c r="B1689" s="468" t="s">
        <v>316</v>
      </c>
      <c r="C1689" s="467" t="s">
        <v>220</v>
      </c>
      <c r="F1689" s="471"/>
      <c r="G1689" s="471"/>
      <c r="H1689" s="471"/>
      <c r="I1689" s="471"/>
      <c r="J1689" s="483">
        <f>J1688*10/100</f>
        <v>45.718999999999994</v>
      </c>
    </row>
    <row r="1690" spans="1:15" hidden="1" x14ac:dyDescent="0.2">
      <c r="A1690" s="521"/>
      <c r="B1690" s="474"/>
      <c r="C1690" s="507"/>
      <c r="D1690" s="589" t="s">
        <v>465</v>
      </c>
      <c r="H1690" s="474"/>
      <c r="I1690" s="474"/>
      <c r="J1690" s="504">
        <f>SUM(J1688:J1689)</f>
        <v>502.90899999999999</v>
      </c>
    </row>
    <row r="1691" spans="1:15" hidden="1" x14ac:dyDescent="0.2">
      <c r="A1691" s="521"/>
      <c r="B1691" s="451"/>
      <c r="C1691" s="507"/>
      <c r="D1691" s="458" t="s">
        <v>186</v>
      </c>
      <c r="H1691" s="474"/>
      <c r="I1691" s="474"/>
      <c r="J1691" s="486">
        <f>ROUND(J1690,0)</f>
        <v>503</v>
      </c>
    </row>
    <row r="1692" spans="1:15" hidden="1" x14ac:dyDescent="0.2">
      <c r="A1692" s="521"/>
      <c r="B1692" s="451"/>
      <c r="C1692" s="507"/>
      <c r="D1692" s="458"/>
      <c r="H1692" s="474"/>
      <c r="I1692" s="474"/>
      <c r="J1692" s="512" t="s">
        <v>195</v>
      </c>
    </row>
    <row r="1693" spans="1:15" ht="60.75" hidden="1" customHeight="1" x14ac:dyDescent="0.2">
      <c r="A1693" s="450">
        <v>61</v>
      </c>
      <c r="B1693" s="794" t="s">
        <v>1082</v>
      </c>
      <c r="C1693" s="794"/>
      <c r="D1693" s="794"/>
      <c r="E1693" s="794"/>
      <c r="F1693" s="794"/>
      <c r="G1693" s="794"/>
      <c r="H1693" s="794"/>
      <c r="I1693" s="794"/>
      <c r="J1693" s="794"/>
    </row>
    <row r="1694" spans="1:15" ht="16.5" hidden="1" customHeight="1" x14ac:dyDescent="0.2">
      <c r="B1694" s="493"/>
      <c r="C1694" s="493"/>
      <c r="D1694" s="818"/>
      <c r="E1694" s="818"/>
      <c r="F1694" s="818"/>
      <c r="G1694" s="818"/>
      <c r="H1694" s="493"/>
      <c r="I1694" s="493"/>
      <c r="J1694" s="493"/>
    </row>
    <row r="1695" spans="1:15" hidden="1" x14ac:dyDescent="0.2">
      <c r="A1695" s="521"/>
      <c r="B1695" s="451"/>
      <c r="C1695" s="461" t="s">
        <v>187</v>
      </c>
    </row>
    <row r="1696" spans="1:15" hidden="1" x14ac:dyDescent="0.2">
      <c r="A1696" s="521"/>
      <c r="B1696" s="451"/>
      <c r="C1696" s="461" t="s">
        <v>1081</v>
      </c>
      <c r="F1696" s="467"/>
    </row>
    <row r="1697" spans="1:15" hidden="1" x14ac:dyDescent="0.2">
      <c r="A1697" s="521"/>
      <c r="B1697" s="528" t="s">
        <v>188</v>
      </c>
      <c r="C1697" s="589" t="s">
        <v>247</v>
      </c>
    </row>
    <row r="1698" spans="1:15" ht="15" hidden="1" customHeight="1" x14ac:dyDescent="0.2">
      <c r="A1698" s="521"/>
      <c r="B1698" s="474">
        <v>0.03</v>
      </c>
      <c r="C1698" s="507" t="s">
        <v>208</v>
      </c>
      <c r="D1698" s="515" t="s">
        <v>248</v>
      </c>
      <c r="E1698" s="515"/>
      <c r="F1698" s="515"/>
      <c r="G1698" s="515"/>
      <c r="H1698" s="472">
        <f>Sheet1!G48</f>
        <v>730</v>
      </c>
      <c r="I1698" s="451" t="s">
        <v>174</v>
      </c>
      <c r="J1698" s="474">
        <f>ROUND(B1698*H1698,2)</f>
        <v>21.9</v>
      </c>
    </row>
    <row r="1699" spans="1:15" ht="15" hidden="1" customHeight="1" x14ac:dyDescent="0.2">
      <c r="A1699" s="521"/>
      <c r="B1699" s="474">
        <v>0.5</v>
      </c>
      <c r="C1699" s="507" t="s">
        <v>208</v>
      </c>
      <c r="D1699" s="833" t="s">
        <v>595</v>
      </c>
      <c r="E1699" s="798"/>
      <c r="F1699" s="798"/>
      <c r="G1699" s="798"/>
      <c r="H1699" s="472">
        <f>Sheet1!G50</f>
        <v>680</v>
      </c>
      <c r="I1699" s="451" t="s">
        <v>174</v>
      </c>
      <c r="J1699" s="474">
        <f>ROUND(B1699*H1699,2)</f>
        <v>340</v>
      </c>
    </row>
    <row r="1700" spans="1:15" ht="16.5" hidden="1" customHeight="1" x14ac:dyDescent="0.2">
      <c r="A1700" s="521"/>
      <c r="B1700" s="474">
        <v>0.5</v>
      </c>
      <c r="C1700" s="507" t="s">
        <v>208</v>
      </c>
      <c r="D1700" s="833" t="s">
        <v>596</v>
      </c>
      <c r="E1700" s="798"/>
      <c r="F1700" s="798"/>
      <c r="G1700" s="798"/>
      <c r="H1700" s="472">
        <f>H1699</f>
        <v>680</v>
      </c>
      <c r="I1700" s="451" t="s">
        <v>174</v>
      </c>
      <c r="J1700" s="474">
        <f>B1700*H1700</f>
        <v>340</v>
      </c>
    </row>
    <row r="1701" spans="1:15" ht="16.5" hidden="1" customHeight="1" x14ac:dyDescent="0.2">
      <c r="A1701" s="521"/>
      <c r="B1701" s="475">
        <f>J2</f>
        <v>0</v>
      </c>
      <c r="C1701" s="461" t="s">
        <v>43</v>
      </c>
      <c r="D1701" s="471" t="s">
        <v>694</v>
      </c>
      <c r="F1701" s="471"/>
      <c r="G1701" s="471"/>
      <c r="H1701" s="472">
        <f>SUM(J1698:J1700)</f>
        <v>701.9</v>
      </c>
      <c r="I1701" s="473"/>
      <c r="J1701" s="474">
        <f>ROUND(H1701*B1701/100,2)</f>
        <v>0</v>
      </c>
    </row>
    <row r="1702" spans="1:15" hidden="1" x14ac:dyDescent="0.2">
      <c r="A1702" s="521"/>
      <c r="B1702" s="474"/>
      <c r="C1702" s="507"/>
      <c r="D1702" s="458" t="s">
        <v>44</v>
      </c>
      <c r="H1702" s="474"/>
      <c r="I1702" s="474"/>
      <c r="J1702" s="476">
        <f>SUM(J1698:J1701)</f>
        <v>701.9</v>
      </c>
    </row>
    <row r="1703" spans="1:15" hidden="1" x14ac:dyDescent="0.2">
      <c r="A1703" s="521"/>
      <c r="B1703" s="528" t="s">
        <v>189</v>
      </c>
      <c r="C1703" s="589" t="s">
        <v>252</v>
      </c>
      <c r="H1703" s="474"/>
      <c r="I1703" s="474"/>
      <c r="J1703" s="474"/>
    </row>
    <row r="1704" spans="1:15" hidden="1" x14ac:dyDescent="0.2">
      <c r="A1704" s="521"/>
      <c r="B1704" s="474">
        <v>0.4</v>
      </c>
      <c r="C1704" s="507" t="s">
        <v>266</v>
      </c>
      <c r="D1704" s="515" t="s">
        <v>424</v>
      </c>
      <c r="E1704" s="451"/>
      <c r="F1704" s="451"/>
      <c r="G1704" s="451"/>
      <c r="H1704" s="474">
        <f>Sheet1!G60</f>
        <v>568</v>
      </c>
      <c r="I1704" s="474" t="s">
        <v>190</v>
      </c>
      <c r="J1704" s="474">
        <f>ROUND(B1704*H1704,2)</f>
        <v>227.2</v>
      </c>
    </row>
    <row r="1705" spans="1:15" ht="28.5" hidden="1" customHeight="1" x14ac:dyDescent="0.2">
      <c r="A1705" s="521"/>
      <c r="B1705" s="608">
        <v>1</v>
      </c>
      <c r="C1705" s="471" t="s">
        <v>266</v>
      </c>
      <c r="D1705" s="791" t="s">
        <v>597</v>
      </c>
      <c r="E1705" s="791"/>
      <c r="F1705" s="791"/>
      <c r="G1705" s="791"/>
      <c r="H1705" s="472">
        <f>Sheet1!G63</f>
        <v>697.25</v>
      </c>
      <c r="I1705" s="472" t="s">
        <v>190</v>
      </c>
      <c r="J1705" s="472">
        <f>ROUND(B1705*H1705,2)</f>
        <v>697.25</v>
      </c>
    </row>
    <row r="1706" spans="1:15" s="559" customFormat="1" ht="15" hidden="1" customHeight="1" x14ac:dyDescent="0.2">
      <c r="A1706" s="515"/>
      <c r="B1706" s="518"/>
      <c r="C1706" s="581"/>
      <c r="D1706" s="582" t="s">
        <v>44</v>
      </c>
      <c r="E1706" s="515"/>
      <c r="F1706" s="515"/>
      <c r="G1706" s="515"/>
      <c r="H1706" s="518"/>
      <c r="I1706" s="518"/>
      <c r="J1706" s="519">
        <f>J1704+J1705</f>
        <v>924.45</v>
      </c>
      <c r="K1706" s="515"/>
      <c r="M1706" s="634"/>
      <c r="N1706" s="490"/>
      <c r="O1706" s="491"/>
    </row>
    <row r="1707" spans="1:15" hidden="1" x14ac:dyDescent="0.2">
      <c r="B1707" s="468" t="s">
        <v>178</v>
      </c>
      <c r="C1707" s="467" t="s">
        <v>631</v>
      </c>
      <c r="F1707" s="471"/>
      <c r="G1707" s="471"/>
      <c r="H1707" s="471"/>
      <c r="I1707" s="471"/>
      <c r="J1707" s="481"/>
    </row>
    <row r="1708" spans="1:15" hidden="1" x14ac:dyDescent="0.2">
      <c r="B1708" s="608">
        <v>4.6150000000000002</v>
      </c>
      <c r="C1708" s="470" t="s">
        <v>43</v>
      </c>
      <c r="D1708" s="458" t="s">
        <v>429</v>
      </c>
      <c r="F1708" s="471"/>
      <c r="G1708" s="471"/>
      <c r="H1708" s="471"/>
      <c r="I1708" s="471"/>
      <c r="J1708" s="480">
        <f>ROUND((J1702+J1706)*B1708/100,2)</f>
        <v>75.06</v>
      </c>
    </row>
    <row r="1709" spans="1:15" hidden="1" x14ac:dyDescent="0.2">
      <c r="B1709" s="468" t="s">
        <v>49</v>
      </c>
      <c r="C1709" s="467" t="s">
        <v>219</v>
      </c>
      <c r="F1709" s="471"/>
      <c r="G1709" s="471"/>
      <c r="H1709" s="471"/>
      <c r="I1709" s="471"/>
      <c r="J1709" s="481">
        <f>J1702+J1706++J1708</f>
        <v>1701.4099999999999</v>
      </c>
    </row>
    <row r="1710" spans="1:15" hidden="1" x14ac:dyDescent="0.2">
      <c r="B1710" s="468" t="s">
        <v>316</v>
      </c>
      <c r="C1710" s="467" t="s">
        <v>220</v>
      </c>
      <c r="F1710" s="471"/>
      <c r="G1710" s="471"/>
      <c r="H1710" s="471"/>
      <c r="I1710" s="471"/>
      <c r="J1710" s="483">
        <f>J1709*10/100</f>
        <v>170.14099999999999</v>
      </c>
    </row>
    <row r="1711" spans="1:15" hidden="1" x14ac:dyDescent="0.2">
      <c r="A1711" s="521"/>
      <c r="B1711" s="474"/>
      <c r="C1711" s="507"/>
      <c r="D1711" s="589" t="s">
        <v>465</v>
      </c>
      <c r="H1711" s="474"/>
      <c r="I1711" s="474"/>
      <c r="J1711" s="504">
        <f>SUM(J1709:J1710)</f>
        <v>1871.5509999999999</v>
      </c>
    </row>
    <row r="1712" spans="1:15" hidden="1" x14ac:dyDescent="0.2">
      <c r="A1712" s="521"/>
      <c r="B1712" s="451"/>
      <c r="C1712" s="507"/>
      <c r="D1712" s="458" t="s">
        <v>186</v>
      </c>
      <c r="H1712" s="474"/>
      <c r="I1712" s="474"/>
      <c r="J1712" s="486">
        <f>ROUND(J1711,0)</f>
        <v>1872</v>
      </c>
    </row>
    <row r="1713" spans="1:10" hidden="1" x14ac:dyDescent="0.2">
      <c r="A1713" s="521"/>
      <c r="B1713" s="451"/>
      <c r="C1713" s="507"/>
      <c r="D1713" s="458"/>
      <c r="H1713" s="474"/>
      <c r="I1713" s="474"/>
      <c r="J1713" s="512" t="s">
        <v>195</v>
      </c>
    </row>
    <row r="1714" spans="1:10" ht="87.75" customHeight="1" x14ac:dyDescent="0.2">
      <c r="B1714" s="794" t="s">
        <v>1083</v>
      </c>
      <c r="C1714" s="794"/>
      <c r="D1714" s="794"/>
      <c r="E1714" s="794"/>
      <c r="F1714" s="794"/>
      <c r="G1714" s="794"/>
      <c r="H1714" s="794"/>
      <c r="I1714" s="794"/>
      <c r="J1714" s="794"/>
    </row>
    <row r="1715" spans="1:10" ht="15" customHeight="1" x14ac:dyDescent="0.2">
      <c r="A1715" s="521"/>
      <c r="B1715" s="451"/>
      <c r="C1715" s="461" t="s">
        <v>371</v>
      </c>
    </row>
    <row r="1716" spans="1:10" ht="15.75" customHeight="1" x14ac:dyDescent="0.2">
      <c r="A1716" s="521"/>
      <c r="B1716" s="451"/>
      <c r="C1716" s="461" t="s">
        <v>372</v>
      </c>
      <c r="F1716" s="467" t="s">
        <v>373</v>
      </c>
    </row>
    <row r="1717" spans="1:10" ht="15" customHeight="1" x14ac:dyDescent="0.2">
      <c r="A1717" s="521"/>
      <c r="B1717" s="451"/>
      <c r="C1717" s="507"/>
      <c r="D1717" s="458" t="s">
        <v>374</v>
      </c>
    </row>
    <row r="1718" spans="1:10" ht="15.75" customHeight="1" x14ac:dyDescent="0.2">
      <c r="A1718" s="521"/>
      <c r="B1718" s="474"/>
      <c r="C1718" s="507"/>
      <c r="D1718" s="589" t="s">
        <v>193</v>
      </c>
      <c r="H1718" s="474"/>
      <c r="I1718" s="474"/>
      <c r="J1718" s="474"/>
    </row>
    <row r="1719" spans="1:10" ht="15" customHeight="1" x14ac:dyDescent="0.2">
      <c r="A1719" s="521"/>
      <c r="B1719" s="475">
        <v>0.51</v>
      </c>
      <c r="C1719" s="507" t="s">
        <v>254</v>
      </c>
      <c r="D1719" s="458" t="s">
        <v>375</v>
      </c>
      <c r="H1719" s="474">
        <f>RMR!J35</f>
        <v>4220</v>
      </c>
      <c r="I1719" s="474" t="s">
        <v>254</v>
      </c>
      <c r="J1719" s="474">
        <f>ROUND(B1719*H1719,2)</f>
        <v>2152.1999999999998</v>
      </c>
    </row>
    <row r="1720" spans="1:10" ht="15" customHeight="1" x14ac:dyDescent="0.2">
      <c r="A1720" s="521"/>
      <c r="B1720" s="475">
        <v>1.05</v>
      </c>
      <c r="C1720" s="507" t="s">
        <v>184</v>
      </c>
      <c r="D1720" s="458" t="s">
        <v>376</v>
      </c>
      <c r="H1720" s="474">
        <f>RMR!J31</f>
        <v>1013.1599999999997</v>
      </c>
      <c r="I1720" s="474" t="s">
        <v>184</v>
      </c>
      <c r="J1720" s="474">
        <f>ROUND(B1720*H1720,2)</f>
        <v>1063.82</v>
      </c>
    </row>
    <row r="1721" spans="1:10" ht="15" customHeight="1" x14ac:dyDescent="0.2">
      <c r="A1721" s="521"/>
      <c r="B1721" s="475"/>
      <c r="C1721" s="507"/>
      <c r="D1721" s="458"/>
      <c r="H1721" s="474"/>
      <c r="I1721" s="474"/>
      <c r="J1721" s="480">
        <f>SUM(J1719:J1720)</f>
        <v>3216.0199999999995</v>
      </c>
    </row>
    <row r="1722" spans="1:10" ht="15.75" customHeight="1" x14ac:dyDescent="0.2">
      <c r="A1722" s="521"/>
      <c r="B1722" s="475"/>
      <c r="C1722" s="507"/>
      <c r="D1722" s="589" t="s">
        <v>247</v>
      </c>
    </row>
    <row r="1723" spans="1:10" ht="15" customHeight="1" x14ac:dyDescent="0.2">
      <c r="A1723" s="521"/>
      <c r="B1723" s="475">
        <v>0.04</v>
      </c>
      <c r="C1723" s="507" t="s">
        <v>208</v>
      </c>
      <c r="D1723" s="458" t="s">
        <v>248</v>
      </c>
      <c r="H1723" s="472">
        <f>Sheet1!G48</f>
        <v>730</v>
      </c>
      <c r="I1723" s="474" t="s">
        <v>174</v>
      </c>
      <c r="J1723" s="474">
        <f>ROUND(B1723*H1723,2)</f>
        <v>29.2</v>
      </c>
    </row>
    <row r="1724" spans="1:10" ht="15" customHeight="1" x14ac:dyDescent="0.2">
      <c r="A1724" s="521"/>
      <c r="B1724" s="475">
        <v>0.9</v>
      </c>
      <c r="C1724" s="507" t="s">
        <v>208</v>
      </c>
      <c r="D1724" s="458" t="s">
        <v>249</v>
      </c>
      <c r="H1724" s="472">
        <f>Sheet1!G50</f>
        <v>680</v>
      </c>
      <c r="I1724" s="474" t="s">
        <v>174</v>
      </c>
      <c r="J1724" s="474">
        <f>ROUND(B1724*H1724,2)</f>
        <v>612</v>
      </c>
    </row>
    <row r="1725" spans="1:10" ht="15" customHeight="1" x14ac:dyDescent="0.2">
      <c r="A1725" s="521"/>
      <c r="B1725" s="475">
        <f>J2</f>
        <v>0</v>
      </c>
      <c r="C1725" s="461" t="s">
        <v>43</v>
      </c>
      <c r="D1725" s="471" t="s">
        <v>694</v>
      </c>
      <c r="F1725" s="471"/>
      <c r="G1725" s="471"/>
      <c r="H1725" s="472">
        <f>SUM(J1723:J1724)</f>
        <v>641.20000000000005</v>
      </c>
      <c r="I1725" s="473"/>
      <c r="J1725" s="474">
        <f>ROUND(H1725*B1725/100,2)</f>
        <v>0</v>
      </c>
    </row>
    <row r="1726" spans="1:10" ht="15" customHeight="1" x14ac:dyDescent="0.2">
      <c r="A1726" s="521"/>
      <c r="B1726" s="475"/>
      <c r="C1726" s="507"/>
      <c r="D1726" s="458"/>
      <c r="J1726" s="476">
        <f>SUM(J1723:J1725)</f>
        <v>641.20000000000005</v>
      </c>
    </row>
    <row r="1727" spans="1:10" ht="15" customHeight="1" x14ac:dyDescent="0.2">
      <c r="A1727" s="521"/>
      <c r="B1727" s="475"/>
      <c r="C1727" s="507"/>
      <c r="D1727" s="458" t="s">
        <v>377</v>
      </c>
      <c r="J1727" s="474">
        <f>J1721+J1726</f>
        <v>3857.2199999999993</v>
      </c>
    </row>
    <row r="1728" spans="1:10" ht="15.75" customHeight="1" x14ac:dyDescent="0.2">
      <c r="A1728" s="521"/>
      <c r="B1728" s="475"/>
      <c r="C1728" s="507"/>
      <c r="D1728" s="589" t="s">
        <v>378</v>
      </c>
    </row>
    <row r="1729" spans="1:13" ht="15" customHeight="1" x14ac:dyDescent="0.2">
      <c r="A1729" s="521"/>
      <c r="B1729" s="475">
        <v>31.5</v>
      </c>
      <c r="C1729" s="507" t="s">
        <v>26</v>
      </c>
      <c r="D1729" s="458" t="s">
        <v>387</v>
      </c>
      <c r="H1729" s="474">
        <f>Sheet1!G105</f>
        <v>313</v>
      </c>
      <c r="I1729" s="474" t="s">
        <v>26</v>
      </c>
      <c r="J1729" s="474">
        <f>ROUND(B1729*H1729,2)</f>
        <v>9859.5</v>
      </c>
      <c r="L1729" s="1" t="s">
        <v>623</v>
      </c>
    </row>
    <row r="1730" spans="1:13" ht="15" customHeight="1" x14ac:dyDescent="0.2">
      <c r="A1730" s="521"/>
      <c r="B1730" s="475">
        <v>10</v>
      </c>
      <c r="C1730" s="507" t="s">
        <v>208</v>
      </c>
      <c r="D1730" s="458" t="s">
        <v>379</v>
      </c>
      <c r="H1730" s="474">
        <f>H1729/10</f>
        <v>31.3</v>
      </c>
      <c r="I1730" s="474" t="s">
        <v>229</v>
      </c>
      <c r="J1730" s="474">
        <f>ROUND(B1730*H1730,2)</f>
        <v>313</v>
      </c>
    </row>
    <row r="1731" spans="1:13" ht="15" customHeight="1" x14ac:dyDescent="0.2">
      <c r="A1731" s="521"/>
      <c r="B1731" s="475">
        <v>30</v>
      </c>
      <c r="C1731" s="507" t="s">
        <v>208</v>
      </c>
      <c r="D1731" s="458" t="s">
        <v>380</v>
      </c>
      <c r="H1731" s="481">
        <v>13</v>
      </c>
      <c r="I1731" s="474" t="s">
        <v>229</v>
      </c>
      <c r="J1731" s="474">
        <f>ROUND(B1731*H1731,2)</f>
        <v>390</v>
      </c>
    </row>
    <row r="1732" spans="1:13" ht="15" customHeight="1" x14ac:dyDescent="0.2">
      <c r="A1732" s="521"/>
      <c r="B1732" s="475">
        <v>0.05</v>
      </c>
      <c r="C1732" s="507" t="s">
        <v>184</v>
      </c>
      <c r="D1732" s="458" t="s">
        <v>381</v>
      </c>
      <c r="H1732" s="474">
        <f>J1727</f>
        <v>3857.2199999999993</v>
      </c>
      <c r="I1732" s="474" t="s">
        <v>184</v>
      </c>
      <c r="J1732" s="480">
        <f>ROUND(B1732*H1732,2)</f>
        <v>192.86</v>
      </c>
    </row>
    <row r="1733" spans="1:13" ht="15" customHeight="1" x14ac:dyDescent="0.2">
      <c r="A1733" s="521"/>
      <c r="B1733" s="475"/>
      <c r="C1733" s="507"/>
      <c r="D1733" s="458"/>
      <c r="H1733" s="474"/>
      <c r="I1733" s="474"/>
      <c r="J1733" s="480">
        <f>SUM(J1729:J1732)</f>
        <v>10755.36</v>
      </c>
    </row>
    <row r="1734" spans="1:13" ht="15.75" customHeight="1" x14ac:dyDescent="0.2">
      <c r="A1734" s="521"/>
      <c r="B1734" s="475"/>
      <c r="C1734" s="507"/>
      <c r="D1734" s="589" t="s">
        <v>382</v>
      </c>
    </row>
    <row r="1735" spans="1:13" ht="15" customHeight="1" x14ac:dyDescent="0.2">
      <c r="A1735" s="521"/>
      <c r="B1735" s="475">
        <v>0.03</v>
      </c>
      <c r="C1735" s="507" t="s">
        <v>208</v>
      </c>
      <c r="D1735" s="458" t="s">
        <v>248</v>
      </c>
      <c r="G1735" s="472"/>
      <c r="H1735" s="472">
        <f>Sheet1!G48</f>
        <v>730</v>
      </c>
      <c r="I1735" s="474" t="s">
        <v>174</v>
      </c>
      <c r="J1735" s="474">
        <f>ROUND(B1735*H1735,2)</f>
        <v>21.9</v>
      </c>
    </row>
    <row r="1736" spans="1:13" ht="15" customHeight="1" x14ac:dyDescent="0.2">
      <c r="A1736" s="521"/>
      <c r="B1736" s="475">
        <v>0.5</v>
      </c>
      <c r="C1736" s="507" t="s">
        <v>208</v>
      </c>
      <c r="D1736" s="458" t="s">
        <v>199</v>
      </c>
      <c r="G1736" s="472"/>
      <c r="H1736" s="472">
        <f>Sheet1!G49</f>
        <v>763</v>
      </c>
      <c r="I1736" s="474" t="s">
        <v>174</v>
      </c>
      <c r="J1736" s="474">
        <f>ROUND(B1736*H1736,2)</f>
        <v>381.5</v>
      </c>
      <c r="M1736" s="489">
        <f>500*7.3*0.2</f>
        <v>730</v>
      </c>
    </row>
    <row r="1737" spans="1:13" ht="15" customHeight="1" x14ac:dyDescent="0.2">
      <c r="A1737" s="521"/>
      <c r="B1737" s="475">
        <v>0.25</v>
      </c>
      <c r="C1737" s="507" t="s">
        <v>208</v>
      </c>
      <c r="D1737" s="458" t="s">
        <v>249</v>
      </c>
      <c r="G1737" s="472"/>
      <c r="H1737" s="472">
        <f>Sheet1!G50</f>
        <v>680</v>
      </c>
      <c r="I1737" s="474" t="s">
        <v>174</v>
      </c>
      <c r="J1737" s="474">
        <f>ROUND(B1737*H1737,2)</f>
        <v>170</v>
      </c>
      <c r="M1737" s="489">
        <v>192</v>
      </c>
    </row>
    <row r="1738" spans="1:13" ht="15" customHeight="1" x14ac:dyDescent="0.2">
      <c r="A1738" s="521"/>
      <c r="B1738" s="474"/>
      <c r="C1738" s="507"/>
      <c r="D1738" s="458" t="s">
        <v>44</v>
      </c>
      <c r="H1738" s="474"/>
      <c r="I1738" s="474"/>
      <c r="J1738" s="476">
        <f>SUM(J1735:J1737)</f>
        <v>573.4</v>
      </c>
      <c r="M1738" s="489">
        <v>90</v>
      </c>
    </row>
    <row r="1739" spans="1:13" ht="15.75" customHeight="1" x14ac:dyDescent="0.2">
      <c r="A1739" s="521"/>
      <c r="B1739" s="468" t="s">
        <v>383</v>
      </c>
      <c r="C1739" s="467" t="s">
        <v>632</v>
      </c>
      <c r="F1739" s="471"/>
      <c r="G1739" s="471"/>
      <c r="H1739" s="471"/>
      <c r="I1739" s="471"/>
      <c r="J1739" s="481"/>
      <c r="M1739" s="489">
        <v>144</v>
      </c>
    </row>
    <row r="1740" spans="1:13" ht="15" customHeight="1" x14ac:dyDescent="0.2">
      <c r="A1740" s="521"/>
      <c r="B1740" s="503">
        <v>4.6150000000000002</v>
      </c>
      <c r="C1740" s="470" t="s">
        <v>43</v>
      </c>
      <c r="D1740" s="458" t="s">
        <v>429</v>
      </c>
      <c r="F1740" s="471"/>
      <c r="G1740" s="471"/>
      <c r="H1740" s="471"/>
      <c r="I1740" s="471"/>
      <c r="J1740" s="480">
        <f>ROUND((J1733+J1738)*B1740/100,2)</f>
        <v>522.82000000000005</v>
      </c>
      <c r="M1740" s="489">
        <v>36</v>
      </c>
    </row>
    <row r="1741" spans="1:13" ht="15.75" customHeight="1" x14ac:dyDescent="0.2">
      <c r="A1741" s="521"/>
      <c r="B1741" s="468" t="s">
        <v>49</v>
      </c>
      <c r="C1741" s="467" t="s">
        <v>219</v>
      </c>
      <c r="F1741" s="471"/>
      <c r="G1741" s="471"/>
      <c r="H1741" s="471"/>
      <c r="I1741" s="471"/>
      <c r="J1741" s="481">
        <f>J1733+J1738+J1740</f>
        <v>11851.58</v>
      </c>
    </row>
    <row r="1742" spans="1:13" ht="15.75" customHeight="1" x14ac:dyDescent="0.2">
      <c r="A1742" s="521"/>
      <c r="B1742" s="468" t="s">
        <v>316</v>
      </c>
      <c r="C1742" s="467" t="s">
        <v>318</v>
      </c>
      <c r="F1742" s="471"/>
      <c r="G1742" s="471"/>
      <c r="H1742" s="471"/>
      <c r="I1742" s="471"/>
      <c r="J1742" s="483">
        <f>J1741*10/100</f>
        <v>1185.1580000000001</v>
      </c>
    </row>
    <row r="1743" spans="1:13" ht="15.75" customHeight="1" x14ac:dyDescent="0.2">
      <c r="A1743" s="521"/>
      <c r="B1743" s="475"/>
      <c r="C1743" s="507"/>
      <c r="D1743" s="589" t="s">
        <v>384</v>
      </c>
      <c r="H1743" s="474"/>
      <c r="I1743" s="474"/>
      <c r="J1743" s="504">
        <f>SUM(J1741:J1742)</f>
        <v>13036.737999999999</v>
      </c>
    </row>
    <row r="1744" spans="1:13" ht="15" customHeight="1" x14ac:dyDescent="0.2">
      <c r="A1744" s="521"/>
      <c r="B1744" s="475"/>
      <c r="C1744" s="507"/>
      <c r="D1744" s="458" t="s">
        <v>385</v>
      </c>
      <c r="H1744" s="474"/>
      <c r="I1744" s="474"/>
      <c r="J1744" s="474">
        <f>J1743/30</f>
        <v>434.55793333333332</v>
      </c>
    </row>
    <row r="1745" spans="1:10" ht="15.75" customHeight="1" x14ac:dyDescent="0.2">
      <c r="A1745" s="521"/>
      <c r="D1745" s="458" t="s">
        <v>186</v>
      </c>
      <c r="H1745" s="474"/>
      <c r="I1745" s="474"/>
      <c r="J1745" s="486">
        <f>ROUND(J1744,0)</f>
        <v>435</v>
      </c>
    </row>
    <row r="1746" spans="1:10" ht="15.75" customHeight="1" x14ac:dyDescent="0.2">
      <c r="A1746" s="521"/>
      <c r="D1746" s="458"/>
      <c r="H1746" s="474"/>
      <c r="I1746" s="474"/>
      <c r="J1746" s="512" t="s">
        <v>386</v>
      </c>
    </row>
    <row r="1747" spans="1:10" ht="15.75" customHeight="1" x14ac:dyDescent="0.2"/>
    <row r="1748" spans="1:10" ht="46.5" hidden="1" customHeight="1" x14ac:dyDescent="0.2">
      <c r="A1748" s="450">
        <v>63</v>
      </c>
      <c r="B1748" s="794" t="s">
        <v>641</v>
      </c>
      <c r="C1748" s="794"/>
      <c r="D1748" s="794"/>
      <c r="E1748" s="794"/>
      <c r="F1748" s="794"/>
      <c r="G1748" s="794"/>
      <c r="H1748" s="794"/>
      <c r="I1748" s="794"/>
      <c r="J1748" s="794"/>
    </row>
    <row r="1749" spans="1:10" hidden="1" x14ac:dyDescent="0.2">
      <c r="C1749" s="448" t="s">
        <v>649</v>
      </c>
      <c r="J1749" s="505">
        <f>Sheet1!G98</f>
        <v>15.25</v>
      </c>
    </row>
    <row r="1750" spans="1:10" hidden="1" x14ac:dyDescent="0.2">
      <c r="J1750" s="599" t="s">
        <v>162</v>
      </c>
    </row>
    <row r="1751" spans="1:10" hidden="1" x14ac:dyDescent="0.2"/>
    <row r="1752" spans="1:10" ht="51" hidden="1" customHeight="1" x14ac:dyDescent="0.2">
      <c r="A1752" s="450">
        <v>64</v>
      </c>
      <c r="B1752" s="794" t="s">
        <v>1084</v>
      </c>
      <c r="C1752" s="794"/>
      <c r="D1752" s="794"/>
      <c r="E1752" s="794"/>
      <c r="F1752" s="794"/>
      <c r="G1752" s="794"/>
      <c r="H1752" s="794"/>
      <c r="I1752" s="794"/>
      <c r="J1752" s="794"/>
    </row>
    <row r="1753" spans="1:10" hidden="1" x14ac:dyDescent="0.2">
      <c r="B1753" s="795" t="s">
        <v>13</v>
      </c>
      <c r="C1753" s="795"/>
      <c r="D1753" s="610"/>
      <c r="E1753" s="610"/>
      <c r="F1753" s="610"/>
      <c r="G1753" s="610"/>
      <c r="H1753" s="658"/>
      <c r="I1753" s="658"/>
      <c r="J1753" s="658"/>
    </row>
    <row r="1754" spans="1:10" hidden="1" x14ac:dyDescent="0.2">
      <c r="B1754" s="795" t="s">
        <v>395</v>
      </c>
      <c r="C1754" s="795"/>
      <c r="D1754" s="795"/>
      <c r="E1754" s="795"/>
      <c r="F1754" s="576" t="s">
        <v>396</v>
      </c>
      <c r="G1754" s="610"/>
      <c r="H1754" s="658"/>
      <c r="I1754" s="658"/>
      <c r="J1754" s="658"/>
    </row>
    <row r="1755" spans="1:10" hidden="1" x14ac:dyDescent="0.2">
      <c r="B1755" s="580" t="s">
        <v>188</v>
      </c>
      <c r="C1755" s="576" t="s">
        <v>247</v>
      </c>
      <c r="D1755" s="610"/>
      <c r="E1755" s="610"/>
      <c r="F1755" s="610"/>
      <c r="G1755" s="610"/>
      <c r="H1755" s="658"/>
      <c r="I1755" s="658"/>
      <c r="J1755" s="658"/>
    </row>
    <row r="1756" spans="1:10" hidden="1" x14ac:dyDescent="0.2">
      <c r="B1756" s="518">
        <v>0.49</v>
      </c>
      <c r="C1756" s="501" t="s">
        <v>174</v>
      </c>
      <c r="D1756" s="581" t="s">
        <v>248</v>
      </c>
      <c r="E1756" s="515"/>
      <c r="F1756" s="581"/>
      <c r="G1756" s="581"/>
      <c r="H1756" s="518">
        <f>Sheet1!G48</f>
        <v>730</v>
      </c>
      <c r="I1756" s="514" t="s">
        <v>174</v>
      </c>
      <c r="J1756" s="518">
        <f>ROUND(B1756*H1756,2)</f>
        <v>357.7</v>
      </c>
    </row>
    <row r="1757" spans="1:10" hidden="1" x14ac:dyDescent="0.2">
      <c r="B1757" s="518">
        <v>10</v>
      </c>
      <c r="C1757" s="501" t="s">
        <v>174</v>
      </c>
      <c r="D1757" s="581" t="s">
        <v>256</v>
      </c>
      <c r="E1757" s="515"/>
      <c r="F1757" s="581"/>
      <c r="G1757" s="581"/>
      <c r="H1757" s="518">
        <f>Sheet1!G50</f>
        <v>680</v>
      </c>
      <c r="I1757" s="514" t="s">
        <v>174</v>
      </c>
      <c r="J1757" s="518">
        <f>ROUND(B1757*H1757,2)</f>
        <v>6800</v>
      </c>
    </row>
    <row r="1758" spans="1:10" hidden="1" x14ac:dyDescent="0.2">
      <c r="A1758" s="448"/>
      <c r="B1758" s="518">
        <v>2</v>
      </c>
      <c r="C1758" s="501" t="s">
        <v>174</v>
      </c>
      <c r="D1758" s="581" t="s">
        <v>397</v>
      </c>
      <c r="E1758" s="515"/>
      <c r="F1758" s="581"/>
      <c r="G1758" s="581"/>
      <c r="H1758" s="518">
        <f>Sheet1!G83</f>
        <v>925</v>
      </c>
      <c r="I1758" s="514" t="s">
        <v>174</v>
      </c>
      <c r="J1758" s="518">
        <f>ROUND(B1758*H1758,2)</f>
        <v>1850</v>
      </c>
    </row>
    <row r="1759" spans="1:10" hidden="1" x14ac:dyDescent="0.2">
      <c r="A1759" s="448"/>
      <c r="B1759" s="518">
        <v>0.25</v>
      </c>
      <c r="C1759" s="501" t="s">
        <v>174</v>
      </c>
      <c r="D1759" s="581" t="s">
        <v>398</v>
      </c>
      <c r="E1759" s="515"/>
      <c r="F1759" s="581"/>
      <c r="G1759" s="581"/>
      <c r="H1759" s="518">
        <f>Sheet1!G84</f>
        <v>925</v>
      </c>
      <c r="I1759" s="514" t="s">
        <v>174</v>
      </c>
      <c r="J1759" s="518">
        <f>ROUND(B1759*H1759,2)</f>
        <v>231.25</v>
      </c>
    </row>
    <row r="1760" spans="1:10" hidden="1" x14ac:dyDescent="0.2">
      <c r="A1760" s="448"/>
      <c r="B1760" s="475">
        <f>J2</f>
        <v>0</v>
      </c>
      <c r="C1760" s="461" t="s">
        <v>43</v>
      </c>
      <c r="D1760" s="471" t="s">
        <v>694</v>
      </c>
      <c r="F1760" s="471"/>
      <c r="G1760" s="471"/>
      <c r="H1760" s="472">
        <f>SUM(J1756:J1759)</f>
        <v>9238.9500000000007</v>
      </c>
      <c r="I1760" s="473"/>
      <c r="J1760" s="474">
        <f>ROUND(H1760*B1760/100,2)</f>
        <v>0</v>
      </c>
    </row>
    <row r="1761" spans="1:15" hidden="1" x14ac:dyDescent="0.2">
      <c r="A1761" s="448"/>
      <c r="B1761" s="518"/>
      <c r="C1761" s="501"/>
      <c r="D1761" s="581"/>
      <c r="E1761" s="581"/>
      <c r="F1761" s="581"/>
      <c r="G1761" s="581"/>
      <c r="H1761" s="518"/>
      <c r="I1761" s="514"/>
      <c r="J1761" s="519">
        <f>SUM(J1756:J1760)</f>
        <v>9238.9500000000007</v>
      </c>
    </row>
    <row r="1762" spans="1:15" hidden="1" x14ac:dyDescent="0.2">
      <c r="A1762" s="448"/>
      <c r="B1762" s="580" t="s">
        <v>189</v>
      </c>
      <c r="C1762" s="576" t="s">
        <v>252</v>
      </c>
      <c r="D1762" s="515"/>
      <c r="E1762" s="515"/>
      <c r="F1762" s="581"/>
      <c r="G1762" s="581"/>
      <c r="H1762" s="581"/>
      <c r="I1762" s="581"/>
      <c r="J1762" s="515"/>
    </row>
    <row r="1763" spans="1:15" hidden="1" x14ac:dyDescent="0.2">
      <c r="A1763" s="448"/>
      <c r="B1763" s="659">
        <v>6</v>
      </c>
      <c r="C1763" s="576" t="s">
        <v>190</v>
      </c>
      <c r="D1763" s="791" t="s">
        <v>399</v>
      </c>
      <c r="E1763" s="791"/>
      <c r="F1763" s="791"/>
      <c r="G1763" s="791"/>
      <c r="H1763" s="518">
        <f>Sheet1!G52</f>
        <v>3151.13</v>
      </c>
      <c r="I1763" s="581"/>
      <c r="J1763" s="659">
        <f>ROUND(B1763*H1763,2)</f>
        <v>18906.78</v>
      </c>
    </row>
    <row r="1764" spans="1:15" hidden="1" x14ac:dyDescent="0.2">
      <c r="A1764" s="448"/>
      <c r="B1764" s="659">
        <v>5</v>
      </c>
      <c r="C1764" s="660" t="s">
        <v>190</v>
      </c>
      <c r="D1764" s="791" t="s">
        <v>400</v>
      </c>
      <c r="E1764" s="791"/>
      <c r="F1764" s="791"/>
      <c r="G1764" s="791"/>
      <c r="H1764" s="659">
        <f>Sheet1!G63</f>
        <v>697.25</v>
      </c>
      <c r="I1764" s="659" t="s">
        <v>184</v>
      </c>
      <c r="J1764" s="659">
        <f>ROUND(B1764*H1764,2)</f>
        <v>3486.25</v>
      </c>
    </row>
    <row r="1765" spans="1:15" hidden="1" x14ac:dyDescent="0.2">
      <c r="A1765" s="448"/>
      <c r="B1765" s="659"/>
      <c r="C1765" s="660"/>
      <c r="D1765" s="502"/>
      <c r="E1765" s="502"/>
      <c r="F1765" s="502"/>
      <c r="G1765" s="502"/>
      <c r="H1765" s="659"/>
      <c r="I1765" s="659"/>
      <c r="J1765" s="661">
        <f>SUM(J1763:J1764)</f>
        <v>22393.03</v>
      </c>
      <c r="O1765" s="662"/>
    </row>
    <row r="1766" spans="1:15" hidden="1" x14ac:dyDescent="0.2">
      <c r="A1766" s="448"/>
      <c r="B1766" s="580" t="s">
        <v>178</v>
      </c>
      <c r="C1766" s="576" t="s">
        <v>193</v>
      </c>
      <c r="D1766" s="502"/>
      <c r="E1766" s="502"/>
      <c r="F1766" s="502"/>
      <c r="G1766" s="502"/>
      <c r="H1766" s="659"/>
      <c r="I1766" s="659"/>
      <c r="J1766" s="659"/>
    </row>
    <row r="1767" spans="1:15" hidden="1" x14ac:dyDescent="0.2">
      <c r="A1767" s="448"/>
      <c r="B1767" s="659">
        <v>35</v>
      </c>
      <c r="C1767" s="660" t="s">
        <v>401</v>
      </c>
      <c r="D1767" s="581" t="s">
        <v>402</v>
      </c>
      <c r="E1767" s="515"/>
      <c r="F1767" s="502"/>
      <c r="G1767" s="502"/>
      <c r="H1767" s="659">
        <f>Sheet1!G99</f>
        <v>70</v>
      </c>
      <c r="I1767" s="659" t="s">
        <v>240</v>
      </c>
      <c r="J1767" s="659">
        <f>H1767*B1767</f>
        <v>2450</v>
      </c>
    </row>
    <row r="1768" spans="1:15" hidden="1" x14ac:dyDescent="0.2">
      <c r="A1768" s="448"/>
      <c r="B1768" s="659">
        <v>140</v>
      </c>
      <c r="C1768" s="660" t="s">
        <v>228</v>
      </c>
      <c r="D1768" s="791" t="s">
        <v>403</v>
      </c>
      <c r="E1768" s="791"/>
      <c r="F1768" s="791"/>
      <c r="G1768" s="791"/>
      <c r="H1768" s="659">
        <f>Sheet1!G100</f>
        <v>12</v>
      </c>
      <c r="I1768" s="659" t="s">
        <v>404</v>
      </c>
      <c r="J1768" s="659">
        <f>H1768*B1768</f>
        <v>1680</v>
      </c>
    </row>
    <row r="1769" spans="1:15" hidden="1" x14ac:dyDescent="0.2">
      <c r="A1769" s="448"/>
      <c r="B1769" s="659"/>
      <c r="C1769" s="660"/>
      <c r="D1769" s="502"/>
      <c r="E1769" s="502"/>
      <c r="F1769" s="502"/>
      <c r="G1769" s="502"/>
      <c r="H1769" s="659"/>
      <c r="I1769" s="659"/>
      <c r="J1769" s="519">
        <f>SUM(J1767:J1768)</f>
        <v>4130</v>
      </c>
    </row>
    <row r="1770" spans="1:15" hidden="1" x14ac:dyDescent="0.2">
      <c r="A1770" s="448"/>
      <c r="B1770" s="518"/>
      <c r="C1770" s="501"/>
      <c r="D1770" s="581"/>
      <c r="E1770" s="515"/>
      <c r="F1770" s="581"/>
      <c r="G1770" s="581"/>
      <c r="H1770" s="518"/>
      <c r="I1770" s="518"/>
      <c r="J1770" s="515"/>
    </row>
    <row r="1771" spans="1:15" hidden="1" x14ac:dyDescent="0.2">
      <c r="A1771" s="448"/>
      <c r="B1771" s="580" t="s">
        <v>49</v>
      </c>
      <c r="C1771" s="576" t="s">
        <v>448</v>
      </c>
      <c r="D1771" s="515"/>
      <c r="E1771" s="515"/>
      <c r="F1771" s="515"/>
      <c r="G1771" s="515"/>
      <c r="H1771" s="515"/>
      <c r="I1771" s="515"/>
      <c r="J1771" s="583">
        <f>(J1761+J1765+J1769)*4.615/100</f>
        <v>1650.4153769999998</v>
      </c>
    </row>
    <row r="1772" spans="1:15" hidden="1" x14ac:dyDescent="0.2">
      <c r="A1772" s="448"/>
      <c r="B1772" s="580" t="s">
        <v>316</v>
      </c>
      <c r="C1772" s="576" t="s">
        <v>449</v>
      </c>
      <c r="D1772" s="515"/>
      <c r="E1772" s="515"/>
      <c r="F1772" s="581"/>
      <c r="G1772" s="581"/>
      <c r="H1772" s="581"/>
      <c r="I1772" s="581"/>
      <c r="J1772" s="522">
        <f>J1761+J1765+J1769+J1771</f>
        <v>37412.395376999993</v>
      </c>
    </row>
    <row r="1773" spans="1:15" hidden="1" x14ac:dyDescent="0.2">
      <c r="A1773" s="448"/>
      <c r="B1773" s="580" t="s">
        <v>317</v>
      </c>
      <c r="C1773" s="576" t="s">
        <v>318</v>
      </c>
      <c r="D1773" s="581"/>
      <c r="E1773" s="515"/>
      <c r="F1773" s="581"/>
      <c r="G1773" s="581"/>
      <c r="H1773" s="581"/>
      <c r="I1773" s="581"/>
      <c r="J1773" s="584">
        <f>J1772*10/100</f>
        <v>3741.2395376999989</v>
      </c>
    </row>
    <row r="1774" spans="1:15" hidden="1" x14ac:dyDescent="0.2">
      <c r="A1774" s="448"/>
      <c r="B1774" s="581"/>
      <c r="C1774" s="576" t="s">
        <v>405</v>
      </c>
      <c r="D1774" s="581"/>
      <c r="E1774" s="515"/>
      <c r="F1774" s="581"/>
      <c r="G1774" s="581"/>
      <c r="H1774" s="581"/>
      <c r="I1774" s="581"/>
      <c r="J1774" s="522">
        <f>J1772+J1773</f>
        <v>41153.634914699993</v>
      </c>
    </row>
    <row r="1775" spans="1:15" hidden="1" x14ac:dyDescent="0.2">
      <c r="B1775" s="581"/>
      <c r="C1775" s="581" t="s">
        <v>102</v>
      </c>
      <c r="D1775" s="581"/>
      <c r="E1775" s="515"/>
      <c r="F1775" s="581"/>
      <c r="G1775" s="581"/>
      <c r="H1775" s="581"/>
      <c r="I1775" s="581"/>
      <c r="J1775" s="518">
        <f>J1774/170</f>
        <v>242.08020538058818</v>
      </c>
    </row>
    <row r="1776" spans="1:15" hidden="1" x14ac:dyDescent="0.2">
      <c r="B1776" s="518"/>
      <c r="C1776" s="501"/>
      <c r="D1776" s="792" t="s">
        <v>61</v>
      </c>
      <c r="E1776" s="793"/>
      <c r="F1776" s="582"/>
      <c r="G1776" s="582"/>
      <c r="H1776" s="500"/>
      <c r="I1776" s="582"/>
      <c r="J1776" s="587">
        <f>ROUND(J1775,0.5)</f>
        <v>242</v>
      </c>
    </row>
    <row r="1777" spans="1:10" hidden="1" x14ac:dyDescent="0.2">
      <c r="B1777" s="518"/>
      <c r="C1777" s="501"/>
      <c r="D1777" s="663"/>
      <c r="E1777" s="515"/>
      <c r="F1777" s="582"/>
      <c r="G1777" s="582"/>
      <c r="H1777" s="500"/>
      <c r="I1777" s="582"/>
      <c r="J1777" s="588" t="s">
        <v>195</v>
      </c>
    </row>
    <row r="1778" spans="1:10" hidden="1" x14ac:dyDescent="0.2"/>
    <row r="1779" spans="1:10" ht="55.5" hidden="1" customHeight="1" x14ac:dyDescent="0.2">
      <c r="A1779" s="450">
        <v>65</v>
      </c>
      <c r="B1779" s="794" t="s">
        <v>1085</v>
      </c>
      <c r="C1779" s="794"/>
      <c r="D1779" s="794"/>
      <c r="E1779" s="794"/>
      <c r="F1779" s="794"/>
      <c r="G1779" s="794"/>
      <c r="H1779" s="794"/>
      <c r="I1779" s="794"/>
      <c r="J1779" s="794"/>
    </row>
    <row r="1780" spans="1:10" hidden="1" x14ac:dyDescent="0.2">
      <c r="B1780" s="795" t="s">
        <v>13</v>
      </c>
      <c r="C1780" s="795"/>
      <c r="D1780" s="610"/>
      <c r="E1780" s="610"/>
      <c r="F1780" s="610"/>
      <c r="G1780" s="610"/>
      <c r="H1780" s="658"/>
      <c r="I1780" s="658"/>
      <c r="J1780" s="658"/>
    </row>
    <row r="1781" spans="1:10" hidden="1" x14ac:dyDescent="0.2">
      <c r="B1781" s="795" t="s">
        <v>120</v>
      </c>
      <c r="C1781" s="795"/>
      <c r="D1781" s="795"/>
      <c r="E1781" s="795"/>
      <c r="F1781" s="576" t="s">
        <v>396</v>
      </c>
      <c r="G1781" s="610"/>
      <c r="H1781" s="658"/>
      <c r="I1781" s="658"/>
      <c r="J1781" s="658"/>
    </row>
    <row r="1782" spans="1:10" hidden="1" x14ac:dyDescent="0.2">
      <c r="B1782" s="580" t="s">
        <v>188</v>
      </c>
      <c r="C1782" s="576" t="s">
        <v>247</v>
      </c>
      <c r="D1782" s="610"/>
      <c r="E1782" s="610"/>
      <c r="F1782" s="610"/>
      <c r="G1782" s="610"/>
      <c r="H1782" s="658"/>
      <c r="I1782" s="658"/>
      <c r="J1782" s="658"/>
    </row>
    <row r="1783" spans="1:10" hidden="1" x14ac:dyDescent="0.2">
      <c r="B1783" s="518">
        <v>0.22</v>
      </c>
      <c r="C1783" s="501" t="s">
        <v>174</v>
      </c>
      <c r="D1783" s="581" t="s">
        <v>248</v>
      </c>
      <c r="E1783" s="515"/>
      <c r="F1783" s="581"/>
      <c r="G1783" s="581"/>
      <c r="H1783" s="518">
        <f>Sheet1!G48</f>
        <v>730</v>
      </c>
      <c r="I1783" s="514" t="s">
        <v>174</v>
      </c>
      <c r="J1783" s="518">
        <f>ROUND(B1783*H1783,2)</f>
        <v>160.6</v>
      </c>
    </row>
    <row r="1784" spans="1:10" hidden="1" x14ac:dyDescent="0.2">
      <c r="B1784" s="518">
        <v>3</v>
      </c>
      <c r="C1784" s="501" t="s">
        <v>174</v>
      </c>
      <c r="D1784" s="581" t="s">
        <v>256</v>
      </c>
      <c r="E1784" s="515"/>
      <c r="F1784" s="581"/>
      <c r="G1784" s="581"/>
      <c r="H1784" s="518">
        <f>Sheet1!G50</f>
        <v>680</v>
      </c>
      <c r="I1784" s="514" t="s">
        <v>174</v>
      </c>
      <c r="J1784" s="518">
        <f>ROUND(B1784*H1784,2)</f>
        <v>2040</v>
      </c>
    </row>
    <row r="1785" spans="1:10" hidden="1" x14ac:dyDescent="0.2">
      <c r="B1785" s="518">
        <v>2</v>
      </c>
      <c r="C1785" s="501" t="s">
        <v>174</v>
      </c>
      <c r="D1785" s="581" t="s">
        <v>397</v>
      </c>
      <c r="E1785" s="515"/>
      <c r="F1785" s="581"/>
      <c r="G1785" s="581"/>
      <c r="H1785" s="518">
        <f>Sheet1!G83</f>
        <v>925</v>
      </c>
      <c r="I1785" s="514" t="s">
        <v>174</v>
      </c>
      <c r="J1785" s="518">
        <f>ROUND(B1785*H1785,2)</f>
        <v>1850</v>
      </c>
    </row>
    <row r="1786" spans="1:10" hidden="1" x14ac:dyDescent="0.2">
      <c r="B1786" s="518">
        <v>0.5</v>
      </c>
      <c r="C1786" s="501" t="s">
        <v>174</v>
      </c>
      <c r="D1786" s="581" t="s">
        <v>398</v>
      </c>
      <c r="E1786" s="515"/>
      <c r="F1786" s="581"/>
      <c r="G1786" s="581"/>
      <c r="H1786" s="518">
        <f>Sheet1!G84</f>
        <v>925</v>
      </c>
      <c r="I1786" s="514" t="s">
        <v>174</v>
      </c>
      <c r="J1786" s="518">
        <f>ROUND(B1786*H1786,2)</f>
        <v>462.5</v>
      </c>
    </row>
    <row r="1787" spans="1:10" hidden="1" x14ac:dyDescent="0.2">
      <c r="B1787" s="475">
        <f>J2</f>
        <v>0</v>
      </c>
      <c r="C1787" s="461" t="s">
        <v>43</v>
      </c>
      <c r="D1787" s="471" t="s">
        <v>694</v>
      </c>
      <c r="F1787" s="471"/>
      <c r="G1787" s="471"/>
      <c r="H1787" s="472">
        <f>SUM(J1783:J1786)</f>
        <v>4513.1000000000004</v>
      </c>
      <c r="I1787" s="473"/>
      <c r="J1787" s="474">
        <f>ROUND(H1787*B1787/100,2)</f>
        <v>0</v>
      </c>
    </row>
    <row r="1788" spans="1:10" hidden="1" x14ac:dyDescent="0.2">
      <c r="B1788" s="518"/>
      <c r="C1788" s="501"/>
      <c r="D1788" s="581"/>
      <c r="E1788" s="581"/>
      <c r="F1788" s="581"/>
      <c r="G1788" s="581"/>
      <c r="H1788" s="518"/>
      <c r="I1788" s="514"/>
      <c r="J1788" s="519">
        <f>SUM(J1783:J1787)</f>
        <v>4513.1000000000004</v>
      </c>
    </row>
    <row r="1789" spans="1:10" hidden="1" x14ac:dyDescent="0.2">
      <c r="B1789" s="580" t="s">
        <v>189</v>
      </c>
      <c r="C1789" s="576" t="s">
        <v>252</v>
      </c>
      <c r="D1789" s="515"/>
      <c r="E1789" s="515"/>
      <c r="F1789" s="581"/>
      <c r="G1789" s="581"/>
      <c r="H1789" s="581"/>
      <c r="I1789" s="581"/>
      <c r="J1789" s="515"/>
    </row>
    <row r="1790" spans="1:10" hidden="1" x14ac:dyDescent="0.2">
      <c r="B1790" s="659">
        <v>6</v>
      </c>
      <c r="C1790" s="576" t="s">
        <v>190</v>
      </c>
      <c r="D1790" s="791" t="s">
        <v>399</v>
      </c>
      <c r="E1790" s="791"/>
      <c r="F1790" s="791"/>
      <c r="G1790" s="791"/>
      <c r="H1790" s="518">
        <f>Sheet1!G52</f>
        <v>3151.13</v>
      </c>
      <c r="I1790" s="514" t="s">
        <v>190</v>
      </c>
      <c r="J1790" s="659">
        <f>ROUND(B1790*H1790,2)</f>
        <v>18906.78</v>
      </c>
    </row>
    <row r="1791" spans="1:10" hidden="1" x14ac:dyDescent="0.2">
      <c r="B1791" s="659">
        <v>5</v>
      </c>
      <c r="C1791" s="660" t="s">
        <v>190</v>
      </c>
      <c r="D1791" s="791" t="s">
        <v>400</v>
      </c>
      <c r="E1791" s="791"/>
      <c r="F1791" s="791"/>
      <c r="G1791" s="791"/>
      <c r="H1791" s="659">
        <f>Sheet1!G63</f>
        <v>697.25</v>
      </c>
      <c r="I1791" s="659" t="s">
        <v>190</v>
      </c>
      <c r="J1791" s="659">
        <f>ROUND(B1791*H1791,2)</f>
        <v>3486.25</v>
      </c>
    </row>
    <row r="1792" spans="1:10" hidden="1" x14ac:dyDescent="0.2">
      <c r="A1792" s="448"/>
      <c r="B1792" s="659">
        <v>6</v>
      </c>
      <c r="C1792" s="660" t="s">
        <v>190</v>
      </c>
      <c r="D1792" s="791" t="s">
        <v>606</v>
      </c>
      <c r="E1792" s="791"/>
      <c r="F1792" s="791"/>
      <c r="G1792" s="791"/>
      <c r="H1792" s="659">
        <f>Sheet1!G55</f>
        <v>2166</v>
      </c>
      <c r="I1792" s="659" t="s">
        <v>190</v>
      </c>
      <c r="J1792" s="659">
        <f>ROUND(B1792*H1792,2)</f>
        <v>12996</v>
      </c>
    </row>
    <row r="1793" spans="1:15" hidden="1" x14ac:dyDescent="0.2">
      <c r="A1793" s="448"/>
      <c r="B1793" s="659">
        <v>8.1999999999999993</v>
      </c>
      <c r="C1793" s="660" t="s">
        <v>190</v>
      </c>
      <c r="D1793" s="791" t="s">
        <v>605</v>
      </c>
      <c r="E1793" s="791"/>
      <c r="F1793" s="791"/>
      <c r="G1793" s="791"/>
      <c r="H1793" s="659">
        <f>Sheet1!G56</f>
        <v>1361.53</v>
      </c>
      <c r="I1793" s="659" t="s">
        <v>190</v>
      </c>
      <c r="J1793" s="659">
        <f>ROUND(B1793*H1793,2)</f>
        <v>11164.55</v>
      </c>
    </row>
    <row r="1794" spans="1:15" hidden="1" x14ac:dyDescent="0.2">
      <c r="A1794" s="448"/>
      <c r="B1794" s="659"/>
      <c r="C1794" s="660"/>
      <c r="D1794" s="502"/>
      <c r="E1794" s="502"/>
      <c r="F1794" s="502"/>
      <c r="G1794" s="502"/>
      <c r="H1794" s="659"/>
      <c r="I1794" s="659"/>
      <c r="J1794" s="661">
        <f>SUM(J1790:J1793)</f>
        <v>46553.58</v>
      </c>
      <c r="O1794" s="662"/>
    </row>
    <row r="1795" spans="1:15" hidden="1" x14ac:dyDescent="0.2">
      <c r="A1795" s="448"/>
      <c r="B1795" s="580" t="s">
        <v>178</v>
      </c>
      <c r="C1795" s="576" t="s">
        <v>193</v>
      </c>
      <c r="D1795" s="502"/>
      <c r="E1795" s="502"/>
      <c r="F1795" s="502"/>
      <c r="G1795" s="502"/>
      <c r="H1795" s="659"/>
      <c r="I1795" s="659"/>
      <c r="J1795" s="659"/>
    </row>
    <row r="1796" spans="1:15" hidden="1" x14ac:dyDescent="0.2">
      <c r="A1796" s="448"/>
      <c r="B1796" s="659">
        <v>63</v>
      </c>
      <c r="C1796" s="660" t="s">
        <v>401</v>
      </c>
      <c r="D1796" s="581" t="s">
        <v>402</v>
      </c>
      <c r="E1796" s="515"/>
      <c r="F1796" s="502"/>
      <c r="G1796" s="502"/>
      <c r="H1796" s="659">
        <f>Sheet1!G99</f>
        <v>70</v>
      </c>
      <c r="I1796" s="659" t="s">
        <v>240</v>
      </c>
      <c r="J1796" s="659">
        <f>H1796*B1796</f>
        <v>4410</v>
      </c>
    </row>
    <row r="1797" spans="1:15" hidden="1" x14ac:dyDescent="0.2">
      <c r="A1797" s="448"/>
      <c r="B1797" s="659">
        <v>1008</v>
      </c>
      <c r="C1797" s="660" t="s">
        <v>228</v>
      </c>
      <c r="D1797" s="791" t="s">
        <v>403</v>
      </c>
      <c r="E1797" s="791"/>
      <c r="F1797" s="791"/>
      <c r="G1797" s="791"/>
      <c r="H1797" s="659">
        <f>Sheet1!G100</f>
        <v>12</v>
      </c>
      <c r="I1797" s="659" t="s">
        <v>404</v>
      </c>
      <c r="J1797" s="659">
        <f>H1797*B1797</f>
        <v>12096</v>
      </c>
    </row>
    <row r="1798" spans="1:15" ht="27" hidden="1" customHeight="1" x14ac:dyDescent="0.2">
      <c r="A1798" s="448"/>
      <c r="B1798" s="659">
        <v>90</v>
      </c>
      <c r="C1798" s="660" t="s">
        <v>184</v>
      </c>
      <c r="D1798" s="791" t="s">
        <v>621</v>
      </c>
      <c r="E1798" s="791"/>
      <c r="F1798" s="791"/>
      <c r="G1798" s="791"/>
      <c r="H1798" s="659">
        <f>Sheet1!G101</f>
        <v>272</v>
      </c>
      <c r="I1798" s="659" t="s">
        <v>184</v>
      </c>
      <c r="J1798" s="659">
        <f>-H1798*B1798</f>
        <v>-24480</v>
      </c>
    </row>
    <row r="1799" spans="1:15" hidden="1" x14ac:dyDescent="0.2">
      <c r="A1799" s="448"/>
      <c r="B1799" s="659"/>
      <c r="C1799" s="660"/>
      <c r="D1799" s="502"/>
      <c r="E1799" s="502"/>
      <c r="F1799" s="502"/>
      <c r="G1799" s="502"/>
      <c r="H1799" s="659"/>
      <c r="I1799" s="659"/>
      <c r="J1799" s="519">
        <f>SUM(J1796:J1798)</f>
        <v>-7974</v>
      </c>
    </row>
    <row r="1800" spans="1:15" hidden="1" x14ac:dyDescent="0.2">
      <c r="A1800" s="448"/>
      <c r="B1800" s="518"/>
      <c r="C1800" s="501"/>
      <c r="D1800" s="581"/>
      <c r="E1800" s="515"/>
      <c r="F1800" s="581"/>
      <c r="G1800" s="581"/>
      <c r="H1800" s="518"/>
      <c r="I1800" s="518"/>
      <c r="J1800" s="515"/>
    </row>
    <row r="1801" spans="1:15" hidden="1" x14ac:dyDescent="0.2">
      <c r="A1801" s="448"/>
      <c r="B1801" s="580" t="s">
        <v>49</v>
      </c>
      <c r="C1801" s="576" t="s">
        <v>448</v>
      </c>
      <c r="D1801" s="515"/>
      <c r="E1801" s="515"/>
      <c r="F1801" s="515"/>
      <c r="G1801" s="515"/>
      <c r="H1801" s="515"/>
      <c r="I1801" s="515"/>
      <c r="J1801" s="583">
        <f>(J1788+J1794+J1799)*4.615/100</f>
        <v>1988.7271820000001</v>
      </c>
    </row>
    <row r="1802" spans="1:15" hidden="1" x14ac:dyDescent="0.2">
      <c r="A1802" s="448"/>
      <c r="B1802" s="580" t="s">
        <v>316</v>
      </c>
      <c r="C1802" s="576" t="s">
        <v>449</v>
      </c>
      <c r="D1802" s="515"/>
      <c r="E1802" s="515"/>
      <c r="F1802" s="581"/>
      <c r="G1802" s="581"/>
      <c r="H1802" s="581"/>
      <c r="I1802" s="581"/>
      <c r="J1802" s="522">
        <f>J1788+J1794+J1799+J1801</f>
        <v>45081.407182000003</v>
      </c>
    </row>
    <row r="1803" spans="1:15" hidden="1" x14ac:dyDescent="0.2">
      <c r="A1803" s="448"/>
      <c r="B1803" s="580" t="s">
        <v>317</v>
      </c>
      <c r="C1803" s="576" t="s">
        <v>318</v>
      </c>
      <c r="D1803" s="581"/>
      <c r="E1803" s="515"/>
      <c r="F1803" s="581"/>
      <c r="G1803" s="581"/>
      <c r="H1803" s="581"/>
      <c r="I1803" s="581"/>
      <c r="J1803" s="522">
        <f>J1802*10/100</f>
        <v>4508.1407182000003</v>
      </c>
    </row>
    <row r="1804" spans="1:15" hidden="1" x14ac:dyDescent="0.2">
      <c r="A1804" s="448"/>
      <c r="B1804" s="581"/>
      <c r="C1804" s="576" t="s">
        <v>609</v>
      </c>
      <c r="D1804" s="581"/>
      <c r="E1804" s="515"/>
      <c r="F1804" s="581"/>
      <c r="G1804" s="581"/>
      <c r="H1804" s="581"/>
      <c r="I1804" s="581"/>
      <c r="J1804" s="613">
        <f>J1802+J1803</f>
        <v>49589.547900200007</v>
      </c>
    </row>
    <row r="1805" spans="1:15" hidden="1" x14ac:dyDescent="0.2">
      <c r="A1805" s="448"/>
      <c r="B1805" s="581"/>
      <c r="C1805" s="581" t="s">
        <v>102</v>
      </c>
      <c r="D1805" s="581"/>
      <c r="E1805" s="515"/>
      <c r="F1805" s="581"/>
      <c r="G1805" s="581"/>
      <c r="H1805" s="581"/>
      <c r="I1805" s="581"/>
      <c r="J1805" s="518">
        <f>J1804/180</f>
        <v>275.49748833444448</v>
      </c>
    </row>
    <row r="1806" spans="1:15" hidden="1" x14ac:dyDescent="0.2">
      <c r="A1806" s="448"/>
      <c r="B1806" s="518"/>
      <c r="C1806" s="501"/>
      <c r="D1806" s="792" t="s">
        <v>61</v>
      </c>
      <c r="E1806" s="793"/>
      <c r="F1806" s="582"/>
      <c r="G1806" s="582"/>
      <c r="H1806" s="500"/>
      <c r="I1806" s="582"/>
      <c r="J1806" s="587">
        <f>ROUND(J1805,0.5)</f>
        <v>275</v>
      </c>
    </row>
    <row r="1807" spans="1:15" hidden="1" x14ac:dyDescent="0.2">
      <c r="A1807" s="448"/>
      <c r="B1807" s="518"/>
      <c r="C1807" s="501"/>
      <c r="D1807" s="663"/>
      <c r="E1807" s="515"/>
      <c r="F1807" s="582"/>
      <c r="G1807" s="582"/>
      <c r="H1807" s="500"/>
      <c r="I1807" s="582"/>
      <c r="J1807" s="588" t="s">
        <v>195</v>
      </c>
    </row>
    <row r="1808" spans="1:15" hidden="1" x14ac:dyDescent="0.2"/>
    <row r="1809" spans="1:10" ht="33" customHeight="1" x14ac:dyDescent="0.2">
      <c r="A1809" s="450">
        <v>64</v>
      </c>
      <c r="B1809" s="794" t="s">
        <v>1086</v>
      </c>
      <c r="C1809" s="794"/>
      <c r="D1809" s="794"/>
      <c r="E1809" s="794"/>
      <c r="F1809" s="794"/>
      <c r="G1809" s="794"/>
      <c r="H1809" s="794"/>
      <c r="I1809" s="794"/>
      <c r="J1809" s="794"/>
    </row>
    <row r="1810" spans="1:10" x14ac:dyDescent="0.2">
      <c r="A1810" s="521"/>
      <c r="B1810" s="451"/>
      <c r="C1810" s="461" t="s">
        <v>467</v>
      </c>
    </row>
    <row r="1811" spans="1:10" x14ac:dyDescent="0.2">
      <c r="A1811" s="521"/>
      <c r="B1811" s="475"/>
      <c r="C1811" s="589" t="s">
        <v>471</v>
      </c>
    </row>
    <row r="1812" spans="1:10" x14ac:dyDescent="0.2">
      <c r="A1812" s="521"/>
      <c r="B1812" s="475"/>
      <c r="C1812" s="589" t="s">
        <v>468</v>
      </c>
    </row>
    <row r="1813" spans="1:10" x14ac:dyDescent="0.2">
      <c r="A1813" s="521"/>
      <c r="B1813" s="475">
        <v>0.02</v>
      </c>
      <c r="C1813" s="507" t="s">
        <v>208</v>
      </c>
      <c r="D1813" s="458" t="s">
        <v>248</v>
      </c>
      <c r="H1813" s="472">
        <f>Sheet1!G48</f>
        <v>730</v>
      </c>
      <c r="I1813" s="474" t="s">
        <v>174</v>
      </c>
      <c r="J1813" s="474">
        <f>ROUND(B1813*H1813,2)</f>
        <v>14.6</v>
      </c>
    </row>
    <row r="1814" spans="1:10" x14ac:dyDescent="0.2">
      <c r="A1814" s="521"/>
      <c r="B1814" s="475">
        <v>0.02</v>
      </c>
      <c r="C1814" s="507" t="s">
        <v>208</v>
      </c>
      <c r="D1814" s="458" t="s">
        <v>470</v>
      </c>
      <c r="H1814" s="472">
        <f>Sheet1!G82</f>
        <v>790</v>
      </c>
      <c r="I1814" s="474" t="s">
        <v>174</v>
      </c>
      <c r="J1814" s="474">
        <f>ROUND(B1814*H1814,2)</f>
        <v>15.8</v>
      </c>
    </row>
    <row r="1815" spans="1:10" x14ac:dyDescent="0.2">
      <c r="A1815" s="521"/>
      <c r="B1815" s="475">
        <v>0.02</v>
      </c>
      <c r="C1815" s="507" t="s">
        <v>208</v>
      </c>
      <c r="D1815" s="458" t="s">
        <v>249</v>
      </c>
      <c r="H1815" s="472">
        <f>Sheet1!G50</f>
        <v>680</v>
      </c>
      <c r="I1815" s="474" t="s">
        <v>174</v>
      </c>
      <c r="J1815" s="474">
        <f>ROUND(B1815*H1815,2)</f>
        <v>13.6</v>
      </c>
    </row>
    <row r="1816" spans="1:10" x14ac:dyDescent="0.2">
      <c r="A1816" s="521"/>
      <c r="B1816" s="475">
        <f>J2</f>
        <v>0</v>
      </c>
      <c r="C1816" s="461" t="s">
        <v>43</v>
      </c>
      <c r="D1816" s="471" t="s">
        <v>694</v>
      </c>
      <c r="F1816" s="471"/>
      <c r="G1816" s="471"/>
      <c r="H1816" s="472">
        <f>SUM(J1813:J1815)</f>
        <v>44</v>
      </c>
      <c r="I1816" s="473"/>
      <c r="J1816" s="474">
        <f>ROUND(H1816*B1816/100,2)</f>
        <v>0</v>
      </c>
    </row>
    <row r="1817" spans="1:10" x14ac:dyDescent="0.2">
      <c r="A1817" s="521"/>
      <c r="B1817" s="475"/>
      <c r="C1817" s="507"/>
      <c r="D1817" s="458"/>
      <c r="J1817" s="476">
        <f>SUM(J1813:J1816)</f>
        <v>44</v>
      </c>
    </row>
    <row r="1818" spans="1:10" x14ac:dyDescent="0.2">
      <c r="A1818" s="521"/>
      <c r="B1818" s="475"/>
      <c r="C1818" s="589" t="s">
        <v>469</v>
      </c>
    </row>
    <row r="1819" spans="1:10" x14ac:dyDescent="0.2">
      <c r="A1819" s="521"/>
      <c r="B1819" s="475">
        <v>0.01</v>
      </c>
      <c r="C1819" s="507" t="s">
        <v>208</v>
      </c>
      <c r="D1819" s="458" t="s">
        <v>248</v>
      </c>
      <c r="H1819" s="472">
        <f>H1813</f>
        <v>730</v>
      </c>
      <c r="I1819" s="474" t="s">
        <v>174</v>
      </c>
      <c r="J1819" s="474">
        <f>ROUND(B1819*H1819,2)</f>
        <v>7.3</v>
      </c>
    </row>
    <row r="1820" spans="1:10" x14ac:dyDescent="0.2">
      <c r="A1820" s="521"/>
      <c r="B1820" s="475">
        <v>0.01</v>
      </c>
      <c r="C1820" s="507" t="s">
        <v>208</v>
      </c>
      <c r="D1820" s="458" t="s">
        <v>199</v>
      </c>
      <c r="H1820" s="472">
        <f>Sheet1!G49</f>
        <v>763</v>
      </c>
      <c r="I1820" s="474" t="s">
        <v>174</v>
      </c>
      <c r="J1820" s="474">
        <f>ROUND(B1820*H1820,2)</f>
        <v>7.63</v>
      </c>
    </row>
    <row r="1821" spans="1:10" x14ac:dyDescent="0.2">
      <c r="A1821" s="521"/>
      <c r="B1821" s="475">
        <v>0.2</v>
      </c>
      <c r="C1821" s="507" t="s">
        <v>208</v>
      </c>
      <c r="D1821" s="458" t="s">
        <v>249</v>
      </c>
      <c r="H1821" s="472">
        <f>H1815</f>
        <v>680</v>
      </c>
      <c r="I1821" s="474" t="s">
        <v>174</v>
      </c>
      <c r="J1821" s="474">
        <f>ROUND(B1821*H1821,2)</f>
        <v>136</v>
      </c>
    </row>
    <row r="1822" spans="1:10" x14ac:dyDescent="0.2">
      <c r="A1822" s="521"/>
      <c r="B1822" s="475">
        <f>J2</f>
        <v>0</v>
      </c>
      <c r="C1822" s="461" t="s">
        <v>43</v>
      </c>
      <c r="D1822" s="471" t="s">
        <v>694</v>
      </c>
      <c r="F1822" s="471"/>
      <c r="G1822" s="471"/>
      <c r="H1822" s="472">
        <f>SUM(J1819:J1821)</f>
        <v>150.93</v>
      </c>
      <c r="I1822" s="473"/>
      <c r="J1822" s="474">
        <f>ROUND(H1822*B1822/100,2)</f>
        <v>0</v>
      </c>
    </row>
    <row r="1823" spans="1:10" x14ac:dyDescent="0.2">
      <c r="A1823" s="521"/>
      <c r="B1823" s="475"/>
      <c r="C1823" s="507"/>
      <c r="D1823" s="458"/>
      <c r="J1823" s="616">
        <f>SUM(J1819:J1822)</f>
        <v>150.93</v>
      </c>
    </row>
    <row r="1824" spans="1:10" x14ac:dyDescent="0.2">
      <c r="A1824" s="521"/>
      <c r="B1824" s="475"/>
      <c r="C1824" s="507"/>
      <c r="D1824" s="458" t="s">
        <v>476</v>
      </c>
      <c r="J1824" s="476">
        <f>J1817+J1823</f>
        <v>194.93</v>
      </c>
    </row>
    <row r="1825" spans="1:12" x14ac:dyDescent="0.2">
      <c r="A1825" s="521"/>
      <c r="B1825" s="475"/>
      <c r="C1825" s="589" t="s">
        <v>472</v>
      </c>
    </row>
    <row r="1826" spans="1:12" ht="28.5" customHeight="1" x14ac:dyDescent="0.2">
      <c r="A1826" s="521"/>
      <c r="B1826" s="469">
        <v>4</v>
      </c>
      <c r="C1826" s="471" t="s">
        <v>240</v>
      </c>
      <c r="D1826" s="808" t="s">
        <v>473</v>
      </c>
      <c r="E1826" s="808"/>
      <c r="F1826" s="808"/>
      <c r="G1826" s="808"/>
      <c r="H1826" s="472">
        <f>RMR!J34/1000</f>
        <v>60</v>
      </c>
      <c r="I1826" s="472" t="s">
        <v>240</v>
      </c>
      <c r="J1826" s="472">
        <f>ROUND(B1826*H1826,2)</f>
        <v>240</v>
      </c>
    </row>
    <row r="1827" spans="1:12" x14ac:dyDescent="0.2">
      <c r="A1827" s="521"/>
      <c r="B1827" s="475">
        <v>2</v>
      </c>
      <c r="C1827" s="507" t="s">
        <v>208</v>
      </c>
      <c r="D1827" s="458" t="s">
        <v>474</v>
      </c>
      <c r="H1827" s="474">
        <f>Sheet1!G105</f>
        <v>313</v>
      </c>
      <c r="I1827" s="474" t="s">
        <v>229</v>
      </c>
      <c r="J1827" s="474">
        <f>ROUND(B1827*H1827,2)</f>
        <v>626</v>
      </c>
    </row>
    <row r="1828" spans="1:12" x14ac:dyDescent="0.2">
      <c r="A1828" s="521"/>
      <c r="B1828" s="475">
        <v>6</v>
      </c>
      <c r="C1828" s="507" t="s">
        <v>208</v>
      </c>
      <c r="D1828" s="458" t="s">
        <v>475</v>
      </c>
      <c r="H1828" s="481">
        <v>23</v>
      </c>
      <c r="I1828" s="474" t="s">
        <v>229</v>
      </c>
      <c r="J1828" s="474">
        <f>ROUND(B1828*H1828,2)</f>
        <v>138</v>
      </c>
    </row>
    <row r="1829" spans="1:12" x14ac:dyDescent="0.2">
      <c r="A1829" s="521"/>
      <c r="B1829" s="475">
        <v>2</v>
      </c>
      <c r="C1829" s="507" t="s">
        <v>208</v>
      </c>
      <c r="D1829" s="458" t="s">
        <v>624</v>
      </c>
      <c r="H1829" s="474">
        <f>Sheet1!G106</f>
        <v>173</v>
      </c>
      <c r="I1829" s="474" t="s">
        <v>229</v>
      </c>
      <c r="J1829" s="474">
        <f>ROUND(B1829*H1829,2)</f>
        <v>346</v>
      </c>
      <c r="L1829" s="449" t="s">
        <v>625</v>
      </c>
    </row>
    <row r="1830" spans="1:12" x14ac:dyDescent="0.2">
      <c r="A1830" s="521"/>
      <c r="B1830" s="475"/>
      <c r="C1830" s="507"/>
      <c r="D1830" s="458"/>
      <c r="H1830" s="474"/>
      <c r="I1830" s="474"/>
      <c r="J1830" s="476">
        <f>SUM(J1826:J1829)</f>
        <v>1350</v>
      </c>
    </row>
    <row r="1831" spans="1:12" ht="42" customHeight="1" x14ac:dyDescent="0.2">
      <c r="A1831" s="521"/>
      <c r="B1831" s="469">
        <v>5</v>
      </c>
      <c r="C1831" s="471" t="s">
        <v>43</v>
      </c>
      <c r="D1831" s="808" t="s">
        <v>477</v>
      </c>
      <c r="E1831" s="808"/>
      <c r="F1831" s="808"/>
      <c r="G1831" s="808"/>
      <c r="H1831" s="472">
        <f>J1824+J1830</f>
        <v>1544.93</v>
      </c>
      <c r="I1831" s="472"/>
      <c r="J1831" s="472">
        <f>H1831*5/100</f>
        <v>77.246500000000012</v>
      </c>
    </row>
    <row r="1832" spans="1:12" x14ac:dyDescent="0.2">
      <c r="A1832" s="521"/>
      <c r="B1832" s="475"/>
      <c r="C1832" s="507"/>
      <c r="D1832" s="458"/>
      <c r="G1832" s="448" t="s">
        <v>44</v>
      </c>
      <c r="H1832" s="474"/>
      <c r="I1832" s="474"/>
      <c r="J1832" s="474">
        <f>J1824+J1830+J1831</f>
        <v>1622.1765</v>
      </c>
    </row>
    <row r="1833" spans="1:12" x14ac:dyDescent="0.2">
      <c r="A1833" s="521"/>
      <c r="B1833" s="468" t="s">
        <v>383</v>
      </c>
      <c r="C1833" s="467" t="s">
        <v>632</v>
      </c>
      <c r="F1833" s="471"/>
      <c r="G1833" s="471"/>
      <c r="H1833" s="471"/>
      <c r="I1833" s="471"/>
      <c r="J1833" s="481"/>
    </row>
    <row r="1834" spans="1:12" x14ac:dyDescent="0.2">
      <c r="A1834" s="521"/>
      <c r="B1834" s="503">
        <v>4.6150000000000002</v>
      </c>
      <c r="C1834" s="470" t="s">
        <v>43</v>
      </c>
      <c r="D1834" s="458" t="s">
        <v>429</v>
      </c>
      <c r="F1834" s="471"/>
      <c r="G1834" s="471"/>
      <c r="H1834" s="472">
        <f>J1832</f>
        <v>1622.1765</v>
      </c>
      <c r="I1834" s="471"/>
      <c r="J1834" s="480">
        <f>ROUND(H1834*B1834/100,2)</f>
        <v>74.86</v>
      </c>
    </row>
    <row r="1835" spans="1:12" x14ac:dyDescent="0.2">
      <c r="A1835" s="521"/>
      <c r="B1835" s="468" t="s">
        <v>49</v>
      </c>
      <c r="C1835" s="467" t="s">
        <v>219</v>
      </c>
      <c r="F1835" s="471"/>
      <c r="G1835" s="471"/>
      <c r="H1835" s="471"/>
      <c r="I1835" s="471"/>
      <c r="J1835" s="481">
        <f>J1824+J1830+J1831+J1834</f>
        <v>1697.0364999999999</v>
      </c>
    </row>
    <row r="1836" spans="1:12" x14ac:dyDescent="0.2">
      <c r="A1836" s="521"/>
      <c r="B1836" s="468" t="s">
        <v>316</v>
      </c>
      <c r="C1836" s="467" t="s">
        <v>220</v>
      </c>
      <c r="F1836" s="471"/>
      <c r="G1836" s="471"/>
      <c r="H1836" s="471"/>
      <c r="I1836" s="471"/>
      <c r="J1836" s="483">
        <f>J1835*10/100</f>
        <v>169.70364999999998</v>
      </c>
    </row>
    <row r="1837" spans="1:12" x14ac:dyDescent="0.2">
      <c r="A1837" s="521"/>
      <c r="B1837" s="475"/>
      <c r="C1837" s="507"/>
      <c r="D1837" s="589" t="s">
        <v>478</v>
      </c>
      <c r="H1837" s="474"/>
      <c r="I1837" s="474"/>
      <c r="J1837" s="504">
        <f>SUM(J1835:J1836)</f>
        <v>1866.7401499999999</v>
      </c>
    </row>
    <row r="1838" spans="1:12" x14ac:dyDescent="0.2">
      <c r="A1838" s="521"/>
      <c r="D1838" s="458" t="s">
        <v>186</v>
      </c>
      <c r="H1838" s="474"/>
      <c r="I1838" s="474"/>
      <c r="J1838" s="486">
        <f>ROUND(J1837,0)</f>
        <v>1867</v>
      </c>
    </row>
    <row r="1839" spans="1:12" x14ac:dyDescent="0.2">
      <c r="A1839" s="521"/>
      <c r="D1839" s="458"/>
      <c r="H1839" s="474"/>
      <c r="I1839" s="474"/>
      <c r="J1839" s="512" t="s">
        <v>479</v>
      </c>
    </row>
    <row r="1840" spans="1:12" ht="5.25" customHeight="1" x14ac:dyDescent="0.2"/>
    <row r="1841" spans="1:10" ht="23.25" customHeight="1" x14ac:dyDescent="0.2">
      <c r="B1841" s="794" t="s">
        <v>1087</v>
      </c>
      <c r="C1841" s="794"/>
      <c r="D1841" s="794"/>
      <c r="E1841" s="794"/>
      <c r="F1841" s="794"/>
      <c r="G1841" s="794"/>
      <c r="H1841" s="794"/>
      <c r="I1841" s="794"/>
      <c r="J1841" s="794"/>
    </row>
    <row r="1842" spans="1:10" x14ac:dyDescent="0.2">
      <c r="A1842" s="521"/>
      <c r="B1842" s="451"/>
      <c r="C1842" s="461" t="s">
        <v>480</v>
      </c>
    </row>
    <row r="1843" spans="1:10" x14ac:dyDescent="0.2">
      <c r="A1843" s="521"/>
      <c r="B1843" s="475"/>
      <c r="C1843" s="589" t="s">
        <v>471</v>
      </c>
    </row>
    <row r="1844" spans="1:10" x14ac:dyDescent="0.2">
      <c r="A1844" s="521"/>
      <c r="B1844" s="475">
        <v>0.04</v>
      </c>
      <c r="C1844" s="507" t="s">
        <v>208</v>
      </c>
      <c r="D1844" s="458" t="s">
        <v>248</v>
      </c>
      <c r="H1844" s="472">
        <f>Sheet1!G48</f>
        <v>730</v>
      </c>
      <c r="I1844" s="474" t="s">
        <v>174</v>
      </c>
      <c r="J1844" s="474">
        <f>ROUND(B1844*H1844,2)</f>
        <v>29.2</v>
      </c>
    </row>
    <row r="1845" spans="1:10" x14ac:dyDescent="0.2">
      <c r="A1845" s="521"/>
      <c r="B1845" s="475">
        <v>0.35</v>
      </c>
      <c r="C1845" s="507" t="s">
        <v>208</v>
      </c>
      <c r="D1845" s="458" t="s">
        <v>199</v>
      </c>
      <c r="H1845" s="472">
        <f>Sheet1!G49</f>
        <v>763</v>
      </c>
      <c r="I1845" s="474" t="s">
        <v>174</v>
      </c>
      <c r="J1845" s="474">
        <f>ROUND(B1845*H1845,2)</f>
        <v>267.05</v>
      </c>
    </row>
    <row r="1846" spans="1:10" x14ac:dyDescent="0.2">
      <c r="A1846" s="521"/>
      <c r="B1846" s="475">
        <v>0.75</v>
      </c>
      <c r="C1846" s="507" t="s">
        <v>208</v>
      </c>
      <c r="D1846" s="458" t="s">
        <v>249</v>
      </c>
      <c r="H1846" s="472">
        <f>Sheet1!G50</f>
        <v>680</v>
      </c>
      <c r="I1846" s="474" t="s">
        <v>174</v>
      </c>
      <c r="J1846" s="474">
        <f>ROUND(B1846*H1846,2)</f>
        <v>510</v>
      </c>
    </row>
    <row r="1847" spans="1:10" x14ac:dyDescent="0.2">
      <c r="A1847" s="521"/>
      <c r="B1847" s="475">
        <f>J2</f>
        <v>0</v>
      </c>
      <c r="C1847" s="461" t="s">
        <v>43</v>
      </c>
      <c r="D1847" s="471" t="s">
        <v>694</v>
      </c>
      <c r="F1847" s="471"/>
      <c r="G1847" s="471"/>
      <c r="H1847" s="472">
        <f>SUM(J1844:J1846)</f>
        <v>806.25</v>
      </c>
      <c r="I1847" s="473"/>
      <c r="J1847" s="474">
        <f>ROUND(H1847*B1847/100,2)</f>
        <v>0</v>
      </c>
    </row>
    <row r="1848" spans="1:10" x14ac:dyDescent="0.2">
      <c r="A1848" s="521"/>
      <c r="B1848" s="475"/>
      <c r="C1848" s="507"/>
      <c r="D1848" s="458"/>
      <c r="J1848" s="476">
        <f>SUM(J1844:J1847)</f>
        <v>806.25</v>
      </c>
    </row>
    <row r="1849" spans="1:10" x14ac:dyDescent="0.2">
      <c r="A1849" s="521"/>
      <c r="B1849" s="475"/>
      <c r="C1849" s="589" t="s">
        <v>472</v>
      </c>
    </row>
    <row r="1850" spans="1:10" ht="17.25" customHeight="1" x14ac:dyDescent="0.2">
      <c r="A1850" s="521"/>
      <c r="B1850" s="469">
        <v>1</v>
      </c>
      <c r="C1850" s="471" t="s">
        <v>184</v>
      </c>
      <c r="D1850" s="808" t="s">
        <v>481</v>
      </c>
      <c r="E1850" s="808"/>
      <c r="F1850" s="808"/>
      <c r="G1850" s="808"/>
      <c r="H1850" s="472">
        <f>RMR!J10</f>
        <v>1027.5300000000004</v>
      </c>
      <c r="I1850" s="472" t="s">
        <v>184</v>
      </c>
      <c r="J1850" s="472">
        <f>ROUND(B1850*H1850,2)</f>
        <v>1027.53</v>
      </c>
    </row>
    <row r="1851" spans="1:10" x14ac:dyDescent="0.2">
      <c r="A1851" s="521"/>
      <c r="B1851" s="475">
        <v>0.2</v>
      </c>
      <c r="C1851" s="507" t="s">
        <v>184</v>
      </c>
      <c r="D1851" s="458" t="s">
        <v>483</v>
      </c>
      <c r="H1851" s="474">
        <f>RMR!J8</f>
        <v>845.6800000000004</v>
      </c>
      <c r="I1851" s="474" t="s">
        <v>184</v>
      </c>
      <c r="J1851" s="474">
        <f>ROUND(B1851*H1851,2)</f>
        <v>169.14</v>
      </c>
    </row>
    <row r="1852" spans="1:10" x14ac:dyDescent="0.2">
      <c r="A1852" s="521"/>
      <c r="B1852" s="475"/>
      <c r="C1852" s="507"/>
      <c r="D1852" s="458"/>
      <c r="G1852" s="448" t="s">
        <v>44</v>
      </c>
      <c r="H1852" s="474"/>
      <c r="I1852" s="474"/>
      <c r="J1852" s="476">
        <f>SUM(J1850:J1851)</f>
        <v>1196.67</v>
      </c>
    </row>
    <row r="1853" spans="1:10" x14ac:dyDescent="0.2">
      <c r="A1853" s="521"/>
      <c r="B1853" s="468" t="s">
        <v>383</v>
      </c>
      <c r="C1853" s="467" t="s">
        <v>632</v>
      </c>
      <c r="F1853" s="471"/>
      <c r="G1853" s="471"/>
      <c r="H1853" s="471"/>
      <c r="I1853" s="471"/>
      <c r="J1853" s="481"/>
    </row>
    <row r="1854" spans="1:10" x14ac:dyDescent="0.2">
      <c r="A1854" s="521"/>
      <c r="B1854" s="503">
        <v>4.6150000000000002</v>
      </c>
      <c r="C1854" s="470" t="s">
        <v>43</v>
      </c>
      <c r="D1854" s="458" t="s">
        <v>429</v>
      </c>
      <c r="F1854" s="471"/>
      <c r="G1854" s="471"/>
      <c r="H1854" s="472">
        <f>J1848+J1852</f>
        <v>2002.92</v>
      </c>
      <c r="I1854" s="471"/>
      <c r="J1854" s="480">
        <f>ROUND(H1854*B1854/100,2)</f>
        <v>92.43</v>
      </c>
    </row>
    <row r="1855" spans="1:10" x14ac:dyDescent="0.2">
      <c r="A1855" s="521"/>
      <c r="B1855" s="468" t="s">
        <v>49</v>
      </c>
      <c r="C1855" s="467" t="s">
        <v>219</v>
      </c>
      <c r="F1855" s="471"/>
      <c r="G1855" s="471"/>
      <c r="H1855" s="471"/>
      <c r="I1855" s="471"/>
      <c r="J1855" s="481">
        <f>J1848+J1852+J1854</f>
        <v>2095.35</v>
      </c>
    </row>
    <row r="1856" spans="1:10" x14ac:dyDescent="0.2">
      <c r="A1856" s="521"/>
      <c r="B1856" s="468" t="s">
        <v>316</v>
      </c>
      <c r="C1856" s="467" t="s">
        <v>220</v>
      </c>
      <c r="F1856" s="471"/>
      <c r="G1856" s="471"/>
      <c r="H1856" s="471"/>
      <c r="I1856" s="471"/>
      <c r="J1856" s="483">
        <f>J1855*10/100</f>
        <v>209.535</v>
      </c>
    </row>
    <row r="1857" spans="1:10" x14ac:dyDescent="0.2">
      <c r="A1857" s="521"/>
      <c r="B1857" s="475"/>
      <c r="C1857" s="507"/>
      <c r="D1857" s="589" t="s">
        <v>437</v>
      </c>
      <c r="H1857" s="474"/>
      <c r="I1857" s="474"/>
      <c r="J1857" s="504">
        <f>SUM(J1855:J1856)</f>
        <v>2304.8849999999998</v>
      </c>
    </row>
    <row r="1858" spans="1:10" x14ac:dyDescent="0.2">
      <c r="A1858" s="521"/>
      <c r="D1858" s="458" t="s">
        <v>186</v>
      </c>
      <c r="H1858" s="474"/>
      <c r="I1858" s="474"/>
      <c r="J1858" s="486">
        <f>ROUND(J1857,0)</f>
        <v>2305</v>
      </c>
    </row>
    <row r="1859" spans="1:10" x14ac:dyDescent="0.2">
      <c r="A1859" s="521"/>
      <c r="D1859" s="458"/>
      <c r="H1859" s="474"/>
      <c r="I1859" s="474"/>
      <c r="J1859" s="512" t="s">
        <v>185</v>
      </c>
    </row>
    <row r="1860" spans="1:10" ht="85.5" hidden="1" customHeight="1" x14ac:dyDescent="0.2">
      <c r="B1860" s="794" t="s">
        <v>1088</v>
      </c>
      <c r="C1860" s="794"/>
      <c r="D1860" s="794"/>
      <c r="E1860" s="794"/>
      <c r="F1860" s="794"/>
      <c r="G1860" s="794"/>
      <c r="H1860" s="794"/>
      <c r="I1860" s="794"/>
      <c r="J1860" s="794"/>
    </row>
    <row r="1861" spans="1:10" ht="16.5" hidden="1" customHeight="1" x14ac:dyDescent="0.2">
      <c r="B1861" s="795" t="s">
        <v>13</v>
      </c>
      <c r="C1861" s="795"/>
      <c r="D1861" s="610"/>
      <c r="E1861" s="610"/>
      <c r="F1861" s="610"/>
      <c r="G1861" s="610"/>
      <c r="H1861" s="658"/>
      <c r="I1861" s="658"/>
      <c r="J1861" s="658"/>
    </row>
    <row r="1862" spans="1:10" ht="16.5" hidden="1" customHeight="1" x14ac:dyDescent="0.2">
      <c r="B1862" s="795" t="s">
        <v>412</v>
      </c>
      <c r="C1862" s="795"/>
      <c r="D1862" s="795"/>
      <c r="E1862" s="795"/>
      <c r="F1862" s="576"/>
      <c r="G1862" s="610"/>
      <c r="H1862" s="658"/>
      <c r="I1862" s="658"/>
      <c r="J1862" s="658"/>
    </row>
    <row r="1863" spans="1:10" ht="16.5" hidden="1" customHeight="1" x14ac:dyDescent="0.2">
      <c r="B1863" s="580" t="s">
        <v>188</v>
      </c>
      <c r="C1863" s="576" t="s">
        <v>247</v>
      </c>
      <c r="D1863" s="610"/>
      <c r="E1863" s="610"/>
      <c r="F1863" s="610"/>
      <c r="G1863" s="610"/>
      <c r="H1863" s="658"/>
      <c r="I1863" s="658"/>
      <c r="J1863" s="658"/>
    </row>
    <row r="1864" spans="1:10" ht="16.5" hidden="1" customHeight="1" x14ac:dyDescent="0.2">
      <c r="B1864" s="518">
        <v>2.86</v>
      </c>
      <c r="C1864" s="501" t="s">
        <v>174</v>
      </c>
      <c r="D1864" s="581" t="s">
        <v>47</v>
      </c>
      <c r="E1864" s="515"/>
      <c r="F1864" s="581"/>
      <c r="G1864" s="581"/>
      <c r="H1864" s="518">
        <f>Sheet1!G50</f>
        <v>680</v>
      </c>
      <c r="I1864" s="514" t="s">
        <v>174</v>
      </c>
      <c r="J1864" s="518">
        <f>ROUND(B1864*H1864,2)</f>
        <v>1944.8</v>
      </c>
    </row>
    <row r="1865" spans="1:10" ht="16.5" hidden="1" customHeight="1" x14ac:dyDescent="0.2">
      <c r="B1865" s="475">
        <f>J2</f>
        <v>0</v>
      </c>
      <c r="C1865" s="461" t="s">
        <v>43</v>
      </c>
      <c r="D1865" s="471" t="s">
        <v>694</v>
      </c>
      <c r="F1865" s="471"/>
      <c r="G1865" s="471"/>
      <c r="H1865" s="472">
        <f>SUM(J1864)</f>
        <v>1944.8</v>
      </c>
      <c r="I1865" s="473"/>
      <c r="J1865" s="474">
        <f>ROUND(H1865*B1865/100,2)</f>
        <v>0</v>
      </c>
    </row>
    <row r="1866" spans="1:10" ht="16.5" hidden="1" customHeight="1" x14ac:dyDescent="0.2">
      <c r="B1866" s="518"/>
      <c r="C1866" s="501"/>
      <c r="D1866" s="581"/>
      <c r="E1866" s="581"/>
      <c r="F1866" s="581"/>
      <c r="G1866" s="581"/>
      <c r="H1866" s="518"/>
      <c r="I1866" s="514"/>
      <c r="J1866" s="519">
        <f>SUM(J1864:J1865)</f>
        <v>1944.8</v>
      </c>
    </row>
    <row r="1867" spans="1:10" ht="16.5" hidden="1" customHeight="1" x14ac:dyDescent="0.2">
      <c r="B1867" s="580" t="s">
        <v>189</v>
      </c>
      <c r="C1867" s="576" t="s">
        <v>252</v>
      </c>
      <c r="D1867" s="515"/>
      <c r="E1867" s="515"/>
      <c r="F1867" s="581"/>
      <c r="G1867" s="581"/>
      <c r="H1867" s="581"/>
      <c r="I1867" s="581"/>
      <c r="J1867" s="515"/>
    </row>
    <row r="1868" spans="1:10" ht="16.5" hidden="1" customHeight="1" x14ac:dyDescent="0.2">
      <c r="B1868" s="659">
        <v>0.27</v>
      </c>
      <c r="C1868" s="581" t="s">
        <v>190</v>
      </c>
      <c r="D1868" s="796" t="s">
        <v>413</v>
      </c>
      <c r="E1868" s="796"/>
      <c r="F1868" s="796"/>
      <c r="G1868" s="796"/>
      <c r="H1868" s="518">
        <f>Sheet1!G58</f>
        <v>1887.89</v>
      </c>
      <c r="I1868" s="581"/>
      <c r="J1868" s="659">
        <f>ROUND(B1868*H1868,2)</f>
        <v>509.73</v>
      </c>
    </row>
    <row r="1869" spans="1:10" ht="16.5" hidden="1" customHeight="1" x14ac:dyDescent="0.2">
      <c r="B1869" s="659"/>
      <c r="C1869" s="660"/>
      <c r="D1869" s="502"/>
      <c r="E1869" s="502"/>
      <c r="F1869" s="502"/>
      <c r="G1869" s="502"/>
      <c r="H1869" s="659"/>
      <c r="I1869" s="659"/>
      <c r="J1869" s="661">
        <f>SUM(J1868:J1868)</f>
        <v>509.73</v>
      </c>
    </row>
    <row r="1870" spans="1:10" ht="16.5" hidden="1" customHeight="1" x14ac:dyDescent="0.2">
      <c r="B1870" s="580" t="s">
        <v>178</v>
      </c>
      <c r="C1870" s="576" t="s">
        <v>193</v>
      </c>
      <c r="D1870" s="502"/>
      <c r="E1870" s="502"/>
      <c r="F1870" s="502"/>
      <c r="G1870" s="502"/>
      <c r="H1870" s="659"/>
      <c r="I1870" s="659"/>
      <c r="J1870" s="659"/>
    </row>
    <row r="1871" spans="1:10" ht="16.5" hidden="1" customHeight="1" x14ac:dyDescent="0.2">
      <c r="B1871" s="659">
        <v>1.2</v>
      </c>
      <c r="C1871" s="660" t="s">
        <v>184</v>
      </c>
      <c r="D1871" s="581" t="s">
        <v>418</v>
      </c>
      <c r="E1871" s="515"/>
      <c r="F1871" s="502"/>
      <c r="G1871" s="502"/>
      <c r="H1871" s="659">
        <f>+RMR!J12</f>
        <v>1891.0300000000004</v>
      </c>
      <c r="I1871" s="659" t="s">
        <v>184</v>
      </c>
      <c r="J1871" s="659">
        <f>H1871*B1871</f>
        <v>2269.2360000000003</v>
      </c>
    </row>
    <row r="1872" spans="1:10" ht="16.5" hidden="1" customHeight="1" x14ac:dyDescent="0.2">
      <c r="B1872" s="659">
        <v>0.13</v>
      </c>
      <c r="C1872" s="660" t="s">
        <v>184</v>
      </c>
      <c r="D1872" s="791" t="s">
        <v>415</v>
      </c>
      <c r="E1872" s="791"/>
      <c r="F1872" s="791"/>
      <c r="G1872" s="791"/>
      <c r="H1872" s="659">
        <f>+RMR!J16</f>
        <v>1998.5300000000004</v>
      </c>
      <c r="I1872" s="659" t="s">
        <v>184</v>
      </c>
      <c r="J1872" s="659">
        <f>H1872*B1872</f>
        <v>259.80890000000005</v>
      </c>
    </row>
    <row r="1873" spans="1:16" ht="16.5" hidden="1" customHeight="1" x14ac:dyDescent="0.2">
      <c r="B1873" s="664">
        <v>4.2000000000000003E-2</v>
      </c>
      <c r="C1873" s="660" t="s">
        <v>254</v>
      </c>
      <c r="D1873" s="791" t="s">
        <v>416</v>
      </c>
      <c r="E1873" s="791"/>
      <c r="F1873" s="791"/>
      <c r="G1873" s="502"/>
      <c r="H1873" s="659">
        <f>+'BTR - Final'!H39</f>
        <v>46181.2</v>
      </c>
      <c r="I1873" s="659" t="s">
        <v>254</v>
      </c>
      <c r="J1873" s="659">
        <f>H1873*B1873</f>
        <v>1939.6104</v>
      </c>
    </row>
    <row r="1874" spans="1:16" ht="16.5" hidden="1" customHeight="1" x14ac:dyDescent="0.2">
      <c r="B1874" s="659"/>
      <c r="C1874" s="660"/>
      <c r="D1874" s="502"/>
      <c r="E1874" s="502"/>
      <c r="F1874" s="502"/>
      <c r="G1874" s="502"/>
      <c r="H1874" s="659"/>
      <c r="I1874" s="659"/>
      <c r="J1874" s="519">
        <f>J1871+J1872+J1873</f>
        <v>4468.6553000000004</v>
      </c>
    </row>
    <row r="1875" spans="1:16" ht="18" hidden="1" customHeight="1" x14ac:dyDescent="0.2">
      <c r="B1875" s="581"/>
      <c r="C1875" s="576" t="s">
        <v>417</v>
      </c>
      <c r="D1875" s="581"/>
      <c r="E1875" s="515"/>
      <c r="F1875" s="581"/>
      <c r="G1875" s="581"/>
      <c r="H1875" s="581"/>
      <c r="I1875" s="581"/>
      <c r="J1875" s="522">
        <f>J1866+J1869+J1874</f>
        <v>6923.1853000000001</v>
      </c>
    </row>
    <row r="1876" spans="1:16" ht="18" hidden="1" customHeight="1" x14ac:dyDescent="0.2">
      <c r="B1876" s="518"/>
      <c r="C1876" s="501"/>
      <c r="D1876" s="792" t="s">
        <v>61</v>
      </c>
      <c r="E1876" s="793"/>
      <c r="F1876" s="582"/>
      <c r="G1876" s="582"/>
      <c r="H1876" s="500"/>
      <c r="I1876" s="582"/>
      <c r="J1876" s="587">
        <f>ROUND(J1875,0.5)</f>
        <v>6923</v>
      </c>
      <c r="P1876" s="449">
        <v>6407</v>
      </c>
    </row>
    <row r="1877" spans="1:16" ht="18" hidden="1" customHeight="1" x14ac:dyDescent="0.2">
      <c r="B1877" s="518"/>
      <c r="C1877" s="501"/>
      <c r="D1877" s="663"/>
      <c r="E1877" s="515"/>
      <c r="F1877" s="582"/>
      <c r="G1877" s="582"/>
      <c r="H1877" s="500"/>
      <c r="I1877" s="582"/>
      <c r="J1877" s="588" t="s">
        <v>195</v>
      </c>
    </row>
    <row r="1878" spans="1:16" ht="19.5" hidden="1" customHeight="1" x14ac:dyDescent="0.2">
      <c r="B1878" s="493"/>
      <c r="C1878" s="493"/>
      <c r="D1878" s="493"/>
      <c r="E1878" s="493"/>
      <c r="F1878" s="493"/>
      <c r="G1878" s="493"/>
      <c r="H1878" s="493"/>
      <c r="I1878" s="493"/>
      <c r="J1878" s="493"/>
    </row>
    <row r="1879" spans="1:16" ht="103.5" hidden="1" customHeight="1" x14ac:dyDescent="0.2">
      <c r="B1879" s="794" t="s">
        <v>1089</v>
      </c>
      <c r="C1879" s="794"/>
      <c r="D1879" s="794"/>
      <c r="E1879" s="794"/>
      <c r="F1879" s="794"/>
      <c r="G1879" s="794"/>
      <c r="H1879" s="794"/>
      <c r="I1879" s="794"/>
      <c r="J1879" s="794"/>
      <c r="L1879" s="449">
        <f>226125/32.4</f>
        <v>6979.166666666667</v>
      </c>
    </row>
    <row r="1880" spans="1:16" ht="17.25" hidden="1" customHeight="1" x14ac:dyDescent="0.2">
      <c r="A1880" s="521"/>
      <c r="B1880" s="795" t="s">
        <v>13</v>
      </c>
      <c r="C1880" s="795"/>
      <c r="D1880" s="610"/>
      <c r="E1880" s="610"/>
      <c r="F1880" s="610"/>
      <c r="G1880" s="610"/>
      <c r="H1880" s="658"/>
      <c r="I1880" s="658"/>
      <c r="J1880" s="658"/>
    </row>
    <row r="1881" spans="1:16" ht="17.25" hidden="1" customHeight="1" x14ac:dyDescent="0.2">
      <c r="A1881" s="521"/>
      <c r="B1881" s="795" t="s">
        <v>412</v>
      </c>
      <c r="C1881" s="795"/>
      <c r="D1881" s="795"/>
      <c r="E1881" s="795"/>
      <c r="F1881" s="576"/>
      <c r="G1881" s="610"/>
      <c r="H1881" s="658"/>
      <c r="I1881" s="658"/>
      <c r="J1881" s="658"/>
    </row>
    <row r="1882" spans="1:16" ht="17.25" hidden="1" customHeight="1" x14ac:dyDescent="0.2">
      <c r="A1882" s="521"/>
      <c r="B1882" s="580" t="s">
        <v>188</v>
      </c>
      <c r="C1882" s="576" t="s">
        <v>247</v>
      </c>
      <c r="D1882" s="610"/>
      <c r="E1882" s="610"/>
      <c r="F1882" s="610"/>
      <c r="G1882" s="610"/>
      <c r="H1882" s="658"/>
      <c r="I1882" s="658"/>
      <c r="J1882" s="658"/>
    </row>
    <row r="1883" spans="1:16" ht="17.25" hidden="1" customHeight="1" x14ac:dyDescent="0.2">
      <c r="A1883" s="521"/>
      <c r="B1883" s="518">
        <v>2.86</v>
      </c>
      <c r="C1883" s="501" t="s">
        <v>174</v>
      </c>
      <c r="D1883" s="581" t="s">
        <v>47</v>
      </c>
      <c r="E1883" s="515"/>
      <c r="F1883" s="581"/>
      <c r="G1883" s="581"/>
      <c r="H1883" s="518">
        <f>Sheet1!G50</f>
        <v>680</v>
      </c>
      <c r="I1883" s="514" t="s">
        <v>174</v>
      </c>
      <c r="J1883" s="518">
        <f>ROUND(B1883*H1883,2)</f>
        <v>1944.8</v>
      </c>
    </row>
    <row r="1884" spans="1:16" ht="17.25" hidden="1" customHeight="1" x14ac:dyDescent="0.2">
      <c r="A1884" s="521"/>
      <c r="B1884" s="475">
        <f>J2</f>
        <v>0</v>
      </c>
      <c r="C1884" s="461" t="s">
        <v>43</v>
      </c>
      <c r="D1884" s="471" t="s">
        <v>694</v>
      </c>
      <c r="F1884" s="471"/>
      <c r="G1884" s="471"/>
      <c r="H1884" s="472">
        <f>SUM(J1883)</f>
        <v>1944.8</v>
      </c>
      <c r="I1884" s="473"/>
      <c r="J1884" s="474">
        <f>ROUND(H1884*B1884/100,2)</f>
        <v>0</v>
      </c>
    </row>
    <row r="1885" spans="1:16" ht="17.25" hidden="1" customHeight="1" x14ac:dyDescent="0.2">
      <c r="A1885" s="521"/>
      <c r="B1885" s="518"/>
      <c r="C1885" s="501"/>
      <c r="D1885" s="581"/>
      <c r="E1885" s="581"/>
      <c r="F1885" s="581"/>
      <c r="G1885" s="581"/>
      <c r="H1885" s="518"/>
      <c r="I1885" s="514"/>
      <c r="J1885" s="519">
        <f>SUM(J1883:J1884)</f>
        <v>1944.8</v>
      </c>
    </row>
    <row r="1886" spans="1:16" ht="17.25" hidden="1" customHeight="1" x14ac:dyDescent="0.2">
      <c r="B1886" s="580" t="s">
        <v>189</v>
      </c>
      <c r="C1886" s="576" t="s">
        <v>252</v>
      </c>
      <c r="D1886" s="515"/>
      <c r="E1886" s="515"/>
      <c r="F1886" s="581"/>
      <c r="G1886" s="581"/>
      <c r="H1886" s="581"/>
      <c r="I1886" s="581"/>
      <c r="J1886" s="515"/>
    </row>
    <row r="1887" spans="1:16" ht="17.25" hidden="1" customHeight="1" x14ac:dyDescent="0.2">
      <c r="B1887" s="659">
        <v>0.27</v>
      </c>
      <c r="C1887" s="581" t="s">
        <v>190</v>
      </c>
      <c r="D1887" s="796" t="s">
        <v>413</v>
      </c>
      <c r="E1887" s="796"/>
      <c r="F1887" s="796"/>
      <c r="G1887" s="796"/>
      <c r="H1887" s="518">
        <f>Sheet1!G58</f>
        <v>1887.89</v>
      </c>
      <c r="I1887" s="581"/>
      <c r="J1887" s="659">
        <f>ROUND(B1887*H1887,2)</f>
        <v>509.73</v>
      </c>
    </row>
    <row r="1888" spans="1:16" ht="17.25" hidden="1" customHeight="1" x14ac:dyDescent="0.2">
      <c r="B1888" s="659"/>
      <c r="C1888" s="660"/>
      <c r="D1888" s="502"/>
      <c r="E1888" s="502"/>
      <c r="F1888" s="502"/>
      <c r="G1888" s="502"/>
      <c r="H1888" s="659"/>
      <c r="I1888" s="659"/>
      <c r="J1888" s="661">
        <f>SUM(J1887:J1887)</f>
        <v>509.73</v>
      </c>
    </row>
    <row r="1889" spans="1:12" ht="17.25" hidden="1" customHeight="1" x14ac:dyDescent="0.2">
      <c r="B1889" s="580" t="s">
        <v>178</v>
      </c>
      <c r="C1889" s="576" t="s">
        <v>193</v>
      </c>
      <c r="D1889" s="502"/>
      <c r="E1889" s="502"/>
      <c r="F1889" s="502"/>
      <c r="G1889" s="502"/>
      <c r="H1889" s="659"/>
      <c r="I1889" s="659"/>
      <c r="J1889" s="659"/>
    </row>
    <row r="1890" spans="1:12" ht="17.25" hidden="1" customHeight="1" x14ac:dyDescent="0.2">
      <c r="B1890" s="659">
        <v>1.2</v>
      </c>
      <c r="C1890" s="660" t="s">
        <v>184</v>
      </c>
      <c r="D1890" s="581" t="s">
        <v>414</v>
      </c>
      <c r="E1890" s="515"/>
      <c r="F1890" s="502"/>
      <c r="G1890" s="502"/>
      <c r="H1890" s="659">
        <f>RMR!J14</f>
        <v>2459.7800000000007</v>
      </c>
      <c r="I1890" s="659" t="s">
        <v>184</v>
      </c>
      <c r="J1890" s="659">
        <f>H1890*B1890</f>
        <v>2951.7360000000008</v>
      </c>
    </row>
    <row r="1891" spans="1:12" ht="17.25" hidden="1" customHeight="1" x14ac:dyDescent="0.2">
      <c r="B1891" s="659">
        <v>0.13</v>
      </c>
      <c r="C1891" s="660" t="s">
        <v>184</v>
      </c>
      <c r="D1891" s="791" t="s">
        <v>415</v>
      </c>
      <c r="E1891" s="791"/>
      <c r="F1891" s="791"/>
      <c r="G1891" s="791"/>
      <c r="H1891" s="659">
        <f>RMR!J16</f>
        <v>1998.5300000000004</v>
      </c>
      <c r="I1891" s="659" t="s">
        <v>184</v>
      </c>
      <c r="J1891" s="659">
        <f>H1891*B1891</f>
        <v>259.80890000000005</v>
      </c>
    </row>
    <row r="1892" spans="1:12" ht="17.25" hidden="1" customHeight="1" x14ac:dyDescent="0.2">
      <c r="B1892" s="664">
        <v>7.1999999999999995E-2</v>
      </c>
      <c r="C1892" s="660" t="s">
        <v>254</v>
      </c>
      <c r="D1892" s="791" t="s">
        <v>416</v>
      </c>
      <c r="E1892" s="791"/>
      <c r="F1892" s="791"/>
      <c r="G1892" s="502"/>
      <c r="H1892" s="659">
        <f>H1873</f>
        <v>46181.2</v>
      </c>
      <c r="I1892" s="659" t="s">
        <v>254</v>
      </c>
      <c r="J1892" s="518">
        <f>+B1892*H1892</f>
        <v>3325.0463999999997</v>
      </c>
    </row>
    <row r="1893" spans="1:12" ht="17.25" hidden="1" customHeight="1" x14ac:dyDescent="0.2">
      <c r="B1893" s="659"/>
      <c r="C1893" s="660"/>
      <c r="D1893" s="502"/>
      <c r="E1893" s="502"/>
      <c r="F1893" s="502"/>
      <c r="G1893" s="502"/>
      <c r="H1893" s="659"/>
      <c r="I1893" s="659"/>
      <c r="J1893" s="519">
        <f>J1890+J1891+J1892</f>
        <v>6536.5913</v>
      </c>
    </row>
    <row r="1894" spans="1:12" ht="17.25" hidden="1" customHeight="1" x14ac:dyDescent="0.2">
      <c r="B1894" s="581"/>
      <c r="C1894" s="576" t="s">
        <v>417</v>
      </c>
      <c r="D1894" s="581"/>
      <c r="E1894" s="515"/>
      <c r="F1894" s="581"/>
      <c r="G1894" s="581"/>
      <c r="H1894" s="581"/>
      <c r="I1894" s="581"/>
      <c r="J1894" s="522">
        <f>J1885+J1888+J1893</f>
        <v>8991.1212999999989</v>
      </c>
    </row>
    <row r="1895" spans="1:12" ht="17.25" hidden="1" customHeight="1" x14ac:dyDescent="0.2">
      <c r="B1895" s="518"/>
      <c r="C1895" s="501"/>
      <c r="D1895" s="792" t="s">
        <v>61</v>
      </c>
      <c r="E1895" s="793"/>
      <c r="F1895" s="582"/>
      <c r="G1895" s="582"/>
      <c r="H1895" s="500"/>
      <c r="I1895" s="582"/>
      <c r="J1895" s="587">
        <f>ROUND(J1894,0.5)</f>
        <v>8991</v>
      </c>
    </row>
    <row r="1896" spans="1:12" ht="17.25" hidden="1" customHeight="1" x14ac:dyDescent="0.2">
      <c r="B1896" s="518"/>
      <c r="C1896" s="501"/>
      <c r="D1896" s="663"/>
      <c r="E1896" s="515"/>
      <c r="F1896" s="582"/>
      <c r="G1896" s="582"/>
      <c r="H1896" s="500"/>
      <c r="I1896" s="582"/>
      <c r="J1896" s="588" t="s">
        <v>195</v>
      </c>
    </row>
    <row r="1897" spans="1:12" hidden="1" x14ac:dyDescent="0.2"/>
    <row r="1898" spans="1:12" ht="45" customHeight="1" x14ac:dyDescent="0.2">
      <c r="A1898" s="450">
        <v>68</v>
      </c>
      <c r="B1898" s="794" t="s">
        <v>612</v>
      </c>
      <c r="C1898" s="794"/>
      <c r="D1898" s="794"/>
      <c r="E1898" s="794"/>
      <c r="F1898" s="794"/>
      <c r="G1898" s="794"/>
      <c r="H1898" s="794"/>
      <c r="I1898" s="794"/>
      <c r="J1898" s="794"/>
    </row>
    <row r="1899" spans="1:12" ht="16.5" customHeight="1" x14ac:dyDescent="0.2">
      <c r="B1899" s="797" t="s">
        <v>13</v>
      </c>
      <c r="C1899" s="797"/>
      <c r="D1899" s="450"/>
      <c r="E1899" s="450"/>
      <c r="F1899" s="450"/>
      <c r="G1899" s="450"/>
      <c r="H1899" s="466"/>
      <c r="I1899" s="466"/>
      <c r="J1899" s="466"/>
      <c r="L1899" s="489"/>
    </row>
    <row r="1900" spans="1:12" ht="16.5" customHeight="1" x14ac:dyDescent="0.2">
      <c r="B1900" s="797" t="s">
        <v>613</v>
      </c>
      <c r="C1900" s="797"/>
      <c r="D1900" s="797"/>
      <c r="E1900" s="797"/>
      <c r="F1900" s="467" t="s">
        <v>104</v>
      </c>
      <c r="G1900" s="450"/>
      <c r="H1900" s="466"/>
      <c r="I1900" s="466"/>
      <c r="J1900" s="466"/>
      <c r="L1900" s="489"/>
    </row>
    <row r="1901" spans="1:12" ht="18.75" customHeight="1" x14ac:dyDescent="0.2">
      <c r="B1901" s="468" t="s">
        <v>188</v>
      </c>
      <c r="C1901" s="467" t="s">
        <v>247</v>
      </c>
      <c r="D1901" s="450"/>
      <c r="E1901" s="450"/>
      <c r="F1901" s="450"/>
      <c r="G1901" s="450"/>
      <c r="H1901" s="466"/>
      <c r="I1901" s="466"/>
      <c r="J1901" s="466"/>
      <c r="L1901" s="489"/>
    </row>
    <row r="1902" spans="1:12" ht="18.75" customHeight="1" x14ac:dyDescent="0.2">
      <c r="B1902" s="469">
        <v>0.12</v>
      </c>
      <c r="C1902" s="470" t="s">
        <v>174</v>
      </c>
      <c r="D1902" s="471"/>
      <c r="E1902" s="471" t="s">
        <v>248</v>
      </c>
      <c r="F1902" s="471"/>
      <c r="G1902" s="471"/>
      <c r="H1902" s="472">
        <f>Sheet1!G48</f>
        <v>730</v>
      </c>
      <c r="I1902" s="473" t="s">
        <v>174</v>
      </c>
      <c r="J1902" s="472">
        <f>ROUND(B1902*H1902,2)</f>
        <v>87.6</v>
      </c>
      <c r="L1902" s="489"/>
    </row>
    <row r="1903" spans="1:12" ht="19.5" customHeight="1" x14ac:dyDescent="0.2">
      <c r="B1903" s="475">
        <v>3</v>
      </c>
      <c r="C1903" s="461" t="s">
        <v>174</v>
      </c>
      <c r="D1903" s="507"/>
      <c r="E1903" s="507" t="s">
        <v>47</v>
      </c>
      <c r="F1903" s="507"/>
      <c r="G1903" s="507"/>
      <c r="H1903" s="474">
        <f>Sheet1!G50</f>
        <v>680</v>
      </c>
      <c r="I1903" s="451" t="s">
        <v>174</v>
      </c>
      <c r="J1903" s="474">
        <f>ROUND(B1903*H1903,2)</f>
        <v>2040</v>
      </c>
      <c r="L1903" s="489"/>
    </row>
    <row r="1904" spans="1:12" ht="19.5" customHeight="1" x14ac:dyDescent="0.2">
      <c r="B1904" s="475">
        <f>J2</f>
        <v>0</v>
      </c>
      <c r="C1904" s="461" t="s">
        <v>43</v>
      </c>
      <c r="D1904" s="507" t="s">
        <v>694</v>
      </c>
      <c r="F1904" s="507"/>
      <c r="G1904" s="507"/>
      <c r="H1904" s="474">
        <f>SUM(J1902:J1903)</f>
        <v>2127.6</v>
      </c>
      <c r="I1904" s="451"/>
      <c r="J1904" s="474">
        <f>ROUND(H1904*B1904/100,2)</f>
        <v>0</v>
      </c>
      <c r="L1904" s="489"/>
    </row>
    <row r="1905" spans="1:12" x14ac:dyDescent="0.2">
      <c r="B1905" s="474"/>
      <c r="C1905" s="461"/>
      <c r="D1905" s="471"/>
      <c r="E1905" s="471"/>
      <c r="F1905" s="471"/>
      <c r="G1905" s="471"/>
      <c r="H1905" s="472"/>
      <c r="I1905" s="473"/>
      <c r="J1905" s="476">
        <f>SUM(J1902:J1904)</f>
        <v>2127.6</v>
      </c>
      <c r="L1905" s="489"/>
    </row>
    <row r="1906" spans="1:12" x14ac:dyDescent="0.2">
      <c r="B1906" s="468" t="s">
        <v>189</v>
      </c>
      <c r="C1906" s="467" t="s">
        <v>252</v>
      </c>
      <c r="F1906" s="471"/>
      <c r="G1906" s="471"/>
      <c r="H1906" s="471"/>
      <c r="I1906" s="471"/>
      <c r="L1906" s="489"/>
    </row>
    <row r="1907" spans="1:12" ht="18" customHeight="1" x14ac:dyDescent="0.2">
      <c r="B1907" s="477">
        <v>6</v>
      </c>
      <c r="C1907" s="478" t="s">
        <v>190</v>
      </c>
      <c r="D1907" s="798" t="s">
        <v>614</v>
      </c>
      <c r="E1907" s="798"/>
      <c r="F1907" s="798"/>
      <c r="G1907" s="798"/>
      <c r="H1907" s="479">
        <f>Sheet1!G52</f>
        <v>3151.13</v>
      </c>
      <c r="I1907" s="479" t="s">
        <v>190</v>
      </c>
      <c r="J1907" s="498">
        <f>ROUND(B1907*H1907,2)</f>
        <v>18906.78</v>
      </c>
      <c r="L1907" s="489"/>
    </row>
    <row r="1908" spans="1:12" x14ac:dyDescent="0.2">
      <c r="B1908" s="474"/>
      <c r="C1908" s="461"/>
      <c r="D1908" s="471"/>
      <c r="F1908" s="471"/>
      <c r="G1908" s="471"/>
      <c r="H1908" s="472"/>
      <c r="I1908" s="472"/>
    </row>
    <row r="1909" spans="1:12" x14ac:dyDescent="0.2">
      <c r="A1909" s="448"/>
      <c r="B1909" s="468" t="s">
        <v>178</v>
      </c>
      <c r="C1909" s="467" t="s">
        <v>630</v>
      </c>
      <c r="J1909" s="480">
        <f>(J1905+J1907)*4.615/100</f>
        <v>970.73663699999986</v>
      </c>
    </row>
    <row r="1910" spans="1:12" x14ac:dyDescent="0.2">
      <c r="B1910" s="468" t="s">
        <v>49</v>
      </c>
      <c r="C1910" s="467" t="s">
        <v>219</v>
      </c>
      <c r="F1910" s="471"/>
      <c r="G1910" s="471"/>
      <c r="H1910" s="471"/>
      <c r="I1910" s="471"/>
      <c r="J1910" s="481">
        <f>J1905+J1907+J1909</f>
        <v>22005.116636999996</v>
      </c>
    </row>
    <row r="1911" spans="1:12" x14ac:dyDescent="0.2">
      <c r="B1911" s="468" t="s">
        <v>316</v>
      </c>
      <c r="C1911" s="467" t="s">
        <v>220</v>
      </c>
      <c r="D1911" s="471"/>
      <c r="F1911" s="471"/>
      <c r="G1911" s="471"/>
      <c r="H1911" s="471"/>
      <c r="I1911" s="471"/>
      <c r="J1911" s="483">
        <f>J1910*10/100</f>
        <v>2200.5116636999996</v>
      </c>
    </row>
    <row r="1912" spans="1:12" x14ac:dyDescent="0.2">
      <c r="B1912" s="471"/>
      <c r="C1912" s="467" t="s">
        <v>615</v>
      </c>
      <c r="D1912" s="471"/>
      <c r="F1912" s="471"/>
      <c r="G1912" s="471"/>
      <c r="H1912" s="471"/>
      <c r="I1912" s="471"/>
      <c r="J1912" s="481">
        <f>SUM(J1910:J1911)</f>
        <v>24205.628300699995</v>
      </c>
    </row>
    <row r="1913" spans="1:12" x14ac:dyDescent="0.2">
      <c r="B1913" s="471"/>
      <c r="C1913" s="471" t="s">
        <v>102</v>
      </c>
      <c r="D1913" s="471"/>
      <c r="F1913" s="471"/>
      <c r="G1913" s="471"/>
      <c r="H1913" s="471"/>
      <c r="I1913" s="471"/>
      <c r="J1913" s="474">
        <f>J1912/108</f>
        <v>224.1261879694444</v>
      </c>
    </row>
    <row r="1914" spans="1:12" x14ac:dyDescent="0.2">
      <c r="B1914" s="474"/>
      <c r="C1914" s="461"/>
      <c r="D1914" s="799" t="s">
        <v>61</v>
      </c>
      <c r="E1914" s="800"/>
      <c r="F1914" s="458"/>
      <c r="G1914" s="458"/>
      <c r="H1914" s="475"/>
      <c r="I1914" s="458"/>
      <c r="J1914" s="486">
        <f>ROUND(J1913,1)</f>
        <v>224.1</v>
      </c>
    </row>
    <row r="1915" spans="1:12" x14ac:dyDescent="0.2">
      <c r="B1915" s="474"/>
      <c r="C1915" s="461"/>
      <c r="D1915" s="487"/>
      <c r="F1915" s="458"/>
      <c r="G1915" s="458"/>
      <c r="H1915" s="475"/>
      <c r="I1915" s="458"/>
      <c r="J1915" s="488" t="s">
        <v>195</v>
      </c>
    </row>
    <row r="1917" spans="1:12" ht="44.25" customHeight="1" x14ac:dyDescent="0.2">
      <c r="A1917" s="450">
        <v>69</v>
      </c>
      <c r="B1917" s="794" t="s">
        <v>677</v>
      </c>
      <c r="C1917" s="794"/>
      <c r="D1917" s="794"/>
      <c r="E1917" s="794"/>
      <c r="F1917" s="794"/>
      <c r="G1917" s="794"/>
      <c r="H1917" s="794"/>
      <c r="I1917" s="794"/>
      <c r="J1917" s="794"/>
    </row>
    <row r="1918" spans="1:12" x14ac:dyDescent="0.2">
      <c r="B1918" s="795" t="s">
        <v>13</v>
      </c>
      <c r="C1918" s="795"/>
      <c r="D1918" s="610"/>
      <c r="E1918" s="610"/>
      <c r="F1918" s="610"/>
      <c r="G1918" s="610"/>
      <c r="H1918" s="658"/>
      <c r="I1918" s="658"/>
      <c r="J1918" s="658"/>
    </row>
    <row r="1919" spans="1:12" x14ac:dyDescent="0.2">
      <c r="B1919" s="795" t="s">
        <v>395</v>
      </c>
      <c r="C1919" s="795"/>
      <c r="D1919" s="795"/>
      <c r="E1919" s="795"/>
      <c r="F1919" s="576" t="s">
        <v>396</v>
      </c>
      <c r="G1919" s="610"/>
      <c r="H1919" s="658"/>
      <c r="I1919" s="658"/>
      <c r="J1919" s="658"/>
    </row>
    <row r="1920" spans="1:12" x14ac:dyDescent="0.2">
      <c r="B1920" s="580" t="s">
        <v>188</v>
      </c>
      <c r="C1920" s="576" t="s">
        <v>247</v>
      </c>
      <c r="D1920" s="610"/>
      <c r="E1920" s="610"/>
      <c r="F1920" s="610"/>
      <c r="G1920" s="610"/>
      <c r="H1920" s="658"/>
      <c r="I1920" s="658"/>
      <c r="J1920" s="658"/>
    </row>
    <row r="1921" spans="1:15" x14ac:dyDescent="0.2">
      <c r="B1921" s="518">
        <v>0.32</v>
      </c>
      <c r="C1921" s="501" t="s">
        <v>174</v>
      </c>
      <c r="D1921" s="581" t="s">
        <v>248</v>
      </c>
      <c r="E1921" s="515"/>
      <c r="F1921" s="581"/>
      <c r="G1921" s="581"/>
      <c r="H1921" s="518">
        <f>Sheet1!G48</f>
        <v>730</v>
      </c>
      <c r="I1921" s="514" t="s">
        <v>174</v>
      </c>
      <c r="J1921" s="518">
        <f>ROUND(B1921*H1921,2)</f>
        <v>233.6</v>
      </c>
    </row>
    <row r="1922" spans="1:15" x14ac:dyDescent="0.2">
      <c r="B1922" s="518">
        <v>8</v>
      </c>
      <c r="C1922" s="501" t="s">
        <v>174</v>
      </c>
      <c r="D1922" s="581" t="s">
        <v>256</v>
      </c>
      <c r="E1922" s="515"/>
      <c r="F1922" s="581"/>
      <c r="G1922" s="581"/>
      <c r="H1922" s="518">
        <f>Sheet1!G50</f>
        <v>680</v>
      </c>
      <c r="I1922" s="514" t="s">
        <v>174</v>
      </c>
      <c r="J1922" s="518">
        <f>ROUND(B1922*H1922,2)</f>
        <v>5440</v>
      </c>
    </row>
    <row r="1923" spans="1:15" x14ac:dyDescent="0.2">
      <c r="B1923" s="475">
        <f>J2</f>
        <v>0</v>
      </c>
      <c r="C1923" s="461" t="s">
        <v>43</v>
      </c>
      <c r="D1923" s="507" t="s">
        <v>694</v>
      </c>
      <c r="F1923" s="507"/>
      <c r="G1923" s="507"/>
      <c r="H1923" s="474">
        <f>SUM(J1921:J1922)</f>
        <v>5673.6</v>
      </c>
      <c r="I1923" s="451"/>
      <c r="J1923" s="474">
        <f>ROUND(H1923*B1923/100,2)</f>
        <v>0</v>
      </c>
    </row>
    <row r="1924" spans="1:15" x14ac:dyDescent="0.2">
      <c r="B1924" s="518"/>
      <c r="C1924" s="501"/>
      <c r="D1924" s="581"/>
      <c r="E1924" s="581"/>
      <c r="F1924" s="581"/>
      <c r="G1924" s="581"/>
      <c r="H1924" s="518"/>
      <c r="I1924" s="514"/>
      <c r="J1924" s="519">
        <f>SUM(J1921:J1923)</f>
        <v>5673.6</v>
      </c>
    </row>
    <row r="1925" spans="1:15" x14ac:dyDescent="0.2">
      <c r="B1925" s="580" t="s">
        <v>189</v>
      </c>
      <c r="C1925" s="576" t="s">
        <v>252</v>
      </c>
      <c r="D1925" s="515"/>
      <c r="E1925" s="515"/>
      <c r="F1925" s="581"/>
      <c r="G1925" s="581"/>
      <c r="H1925" s="581"/>
      <c r="I1925" s="581"/>
      <c r="J1925" s="515"/>
    </row>
    <row r="1926" spans="1:15" x14ac:dyDescent="0.2">
      <c r="B1926" s="659">
        <v>6</v>
      </c>
      <c r="C1926" s="576" t="s">
        <v>190</v>
      </c>
      <c r="D1926" s="791" t="s">
        <v>399</v>
      </c>
      <c r="E1926" s="791"/>
      <c r="F1926" s="791"/>
      <c r="G1926" s="791"/>
      <c r="H1926" s="518">
        <f>Sheet1!G52</f>
        <v>3151.13</v>
      </c>
      <c r="I1926" s="514" t="s">
        <v>190</v>
      </c>
      <c r="J1926" s="659">
        <f>ROUND(B1926*H1926,2)</f>
        <v>18906.78</v>
      </c>
    </row>
    <row r="1927" spans="1:15" x14ac:dyDescent="0.2">
      <c r="A1927" s="448"/>
      <c r="B1927" s="659">
        <v>7</v>
      </c>
      <c r="C1927" s="660" t="s">
        <v>190</v>
      </c>
      <c r="D1927" s="791" t="s">
        <v>606</v>
      </c>
      <c r="E1927" s="791"/>
      <c r="F1927" s="791"/>
      <c r="G1927" s="791"/>
      <c r="H1927" s="659">
        <f>Sheet1!G55</f>
        <v>2166</v>
      </c>
      <c r="I1927" s="659" t="s">
        <v>190</v>
      </c>
      <c r="J1927" s="659">
        <f>ROUND(B1927*H1927,2)</f>
        <v>15162</v>
      </c>
    </row>
    <row r="1928" spans="1:15" x14ac:dyDescent="0.2">
      <c r="A1928" s="448"/>
      <c r="B1928" s="659">
        <v>7</v>
      </c>
      <c r="C1928" s="660" t="s">
        <v>190</v>
      </c>
      <c r="D1928" s="791" t="s">
        <v>605</v>
      </c>
      <c r="E1928" s="791"/>
      <c r="F1928" s="791"/>
      <c r="G1928" s="791"/>
      <c r="H1928" s="659">
        <f>'Road data'!H1793</f>
        <v>1361.53</v>
      </c>
      <c r="I1928" s="659" t="s">
        <v>190</v>
      </c>
      <c r="J1928" s="659">
        <f>ROUND(B1928*H1928,2)</f>
        <v>9530.7099999999991</v>
      </c>
    </row>
    <row r="1929" spans="1:15" x14ac:dyDescent="0.2">
      <c r="A1929" s="448"/>
      <c r="B1929" s="659"/>
      <c r="C1929" s="660"/>
      <c r="D1929" s="502"/>
      <c r="E1929" s="502"/>
      <c r="F1929" s="502"/>
      <c r="G1929" s="502"/>
      <c r="H1929" s="659"/>
      <c r="I1929" s="659"/>
      <c r="J1929" s="661">
        <f>SUM(J1926:J1928)</f>
        <v>43599.49</v>
      </c>
      <c r="O1929" s="662"/>
    </row>
    <row r="1930" spans="1:15" x14ac:dyDescent="0.2">
      <c r="A1930" s="448"/>
      <c r="B1930" s="518"/>
      <c r="C1930" s="501"/>
      <c r="D1930" s="581"/>
      <c r="E1930" s="515"/>
      <c r="F1930" s="581"/>
      <c r="G1930" s="581"/>
      <c r="H1930" s="518"/>
      <c r="I1930" s="518"/>
      <c r="J1930" s="515"/>
    </row>
    <row r="1931" spans="1:15" x14ac:dyDescent="0.2">
      <c r="A1931" s="448"/>
      <c r="B1931" s="580" t="s">
        <v>178</v>
      </c>
      <c r="C1931" s="576" t="s">
        <v>678</v>
      </c>
      <c r="D1931" s="515"/>
      <c r="E1931" s="515"/>
      <c r="F1931" s="515"/>
      <c r="G1931" s="515"/>
      <c r="H1931" s="515"/>
      <c r="I1931" s="515"/>
      <c r="J1931" s="583">
        <f>(J1924+J1929)*4.615/100</f>
        <v>2273.9531035</v>
      </c>
    </row>
    <row r="1932" spans="1:15" x14ac:dyDescent="0.2">
      <c r="A1932" s="448"/>
      <c r="B1932" s="580" t="s">
        <v>49</v>
      </c>
      <c r="C1932" s="576" t="s">
        <v>679</v>
      </c>
      <c r="D1932" s="515"/>
      <c r="E1932" s="515"/>
      <c r="F1932" s="581"/>
      <c r="G1932" s="581"/>
      <c r="H1932" s="581"/>
      <c r="I1932" s="581"/>
      <c r="J1932" s="522">
        <f>J1924+J1929+J1931</f>
        <v>51547.043103499993</v>
      </c>
    </row>
    <row r="1933" spans="1:15" x14ac:dyDescent="0.2">
      <c r="A1933" s="448"/>
      <c r="B1933" s="580" t="s">
        <v>316</v>
      </c>
      <c r="C1933" s="576" t="s">
        <v>220</v>
      </c>
      <c r="D1933" s="581"/>
      <c r="E1933" s="515"/>
      <c r="F1933" s="581"/>
      <c r="G1933" s="581"/>
      <c r="H1933" s="581"/>
      <c r="I1933" s="581"/>
      <c r="J1933" s="522">
        <f>J1932*10/100</f>
        <v>5154.7043103499991</v>
      </c>
    </row>
    <row r="1934" spans="1:15" x14ac:dyDescent="0.2">
      <c r="A1934" s="448"/>
      <c r="B1934" s="581"/>
      <c r="C1934" s="576" t="s">
        <v>680</v>
      </c>
      <c r="D1934" s="581"/>
      <c r="E1934" s="515"/>
      <c r="F1934" s="581"/>
      <c r="G1934" s="581"/>
      <c r="H1934" s="581"/>
      <c r="I1934" s="581"/>
      <c r="J1934" s="613">
        <f>J1932+J1933</f>
        <v>56701.747413849989</v>
      </c>
    </row>
    <row r="1935" spans="1:15" x14ac:dyDescent="0.2">
      <c r="A1935" s="448"/>
      <c r="B1935" s="581"/>
      <c r="C1935" s="581" t="s">
        <v>102</v>
      </c>
      <c r="D1935" s="581"/>
      <c r="E1935" s="515"/>
      <c r="F1935" s="581"/>
      <c r="G1935" s="581"/>
      <c r="H1935" s="581"/>
      <c r="I1935" s="581"/>
      <c r="J1935" s="518">
        <f>J1934/170</f>
        <v>333.53969066970581</v>
      </c>
    </row>
    <row r="1936" spans="1:15" x14ac:dyDescent="0.2">
      <c r="A1936" s="448"/>
      <c r="B1936" s="518"/>
      <c r="C1936" s="501"/>
      <c r="D1936" s="792" t="s">
        <v>61</v>
      </c>
      <c r="E1936" s="793"/>
      <c r="F1936" s="582"/>
      <c r="G1936" s="582"/>
      <c r="H1936" s="500"/>
      <c r="I1936" s="582"/>
      <c r="J1936" s="587">
        <f>ROUND(J1935,0.5)</f>
        <v>334</v>
      </c>
    </row>
    <row r="1937" spans="1:19" x14ac:dyDescent="0.2">
      <c r="A1937" s="448"/>
      <c r="B1937" s="518"/>
      <c r="C1937" s="501"/>
      <c r="D1937" s="663"/>
      <c r="E1937" s="515"/>
      <c r="F1937" s="582"/>
      <c r="G1937" s="582"/>
      <c r="H1937" s="500"/>
      <c r="I1937" s="582"/>
      <c r="J1937" s="588" t="s">
        <v>195</v>
      </c>
    </row>
    <row r="1942" spans="1:19" x14ac:dyDescent="0.2">
      <c r="P1942" s="5"/>
      <c r="Q1942" s="5"/>
      <c r="R1942" s="5"/>
      <c r="S1942" s="5"/>
    </row>
    <row r="1943" spans="1:19" x14ac:dyDescent="0.2">
      <c r="P1943" s="5"/>
      <c r="Q1943" s="5"/>
      <c r="R1943" s="5"/>
      <c r="S1943" s="5"/>
    </row>
    <row r="1944" spans="1:19" x14ac:dyDescent="0.2">
      <c r="P1944" s="5"/>
      <c r="Q1944" s="5"/>
      <c r="R1944" s="5"/>
      <c r="S1944" s="5"/>
    </row>
    <row r="1945" spans="1:19" x14ac:dyDescent="0.2">
      <c r="P1945" s="5"/>
      <c r="Q1945" s="5"/>
      <c r="R1945" s="5"/>
      <c r="S1945" s="5"/>
    </row>
    <row r="1946" spans="1:19" x14ac:dyDescent="0.2">
      <c r="A1946" s="448"/>
      <c r="L1946" s="489"/>
      <c r="P1946" s="489"/>
      <c r="Q1946" s="489"/>
      <c r="R1946" s="5"/>
      <c r="S1946" s="5"/>
    </row>
  </sheetData>
  <mergeCells count="388">
    <mergeCell ref="K356:S356"/>
    <mergeCell ref="D357:G357"/>
    <mergeCell ref="D358:G358"/>
    <mergeCell ref="D80:G80"/>
    <mergeCell ref="D81:G81"/>
    <mergeCell ref="D49:E49"/>
    <mergeCell ref="B2:G2"/>
    <mergeCell ref="B69:J71"/>
    <mergeCell ref="D134:G134"/>
    <mergeCell ref="D136:G136"/>
    <mergeCell ref="B247:J247"/>
    <mergeCell ref="D286:G286"/>
    <mergeCell ref="D300:G300"/>
    <mergeCell ref="D303:G303"/>
    <mergeCell ref="D304:G304"/>
    <mergeCell ref="B273:E273"/>
    <mergeCell ref="D294:G294"/>
    <mergeCell ref="D276:G276"/>
    <mergeCell ref="D287:G287"/>
    <mergeCell ref="D261:G261"/>
    <mergeCell ref="D299:G299"/>
    <mergeCell ref="D291:G291"/>
    <mergeCell ref="B271:J271"/>
    <mergeCell ref="D288:G288"/>
    <mergeCell ref="L1:Q1"/>
    <mergeCell ref="M9:M10"/>
    <mergeCell ref="N9:N10"/>
    <mergeCell ref="O9:O10"/>
    <mergeCell ref="D210:G210"/>
    <mergeCell ref="D38:G38"/>
    <mergeCell ref="B53:E53"/>
    <mergeCell ref="B51:J51"/>
    <mergeCell ref="D39:G39"/>
    <mergeCell ref="M11:M19"/>
    <mergeCell ref="N11:N19"/>
    <mergeCell ref="O11:O19"/>
    <mergeCell ref="M23:M28"/>
    <mergeCell ref="N23:N28"/>
    <mergeCell ref="O23:O28"/>
    <mergeCell ref="B72:C72"/>
    <mergeCell ref="A1:J1"/>
    <mergeCell ref="D189:G189"/>
    <mergeCell ref="B199:J199"/>
    <mergeCell ref="D203:F203"/>
    <mergeCell ref="B1781:E1781"/>
    <mergeCell ref="D1790:G1790"/>
    <mergeCell ref="D1791:G1791"/>
    <mergeCell ref="D1797:G1797"/>
    <mergeCell ref="B1753:C1753"/>
    <mergeCell ref="B1754:E1754"/>
    <mergeCell ref="B1714:J1714"/>
    <mergeCell ref="D1763:G1763"/>
    <mergeCell ref="D1674:G1674"/>
    <mergeCell ref="B1748:J1748"/>
    <mergeCell ref="D1776:E1776"/>
    <mergeCell ref="B1752:J1752"/>
    <mergeCell ref="D1764:G1764"/>
    <mergeCell ref="D1768:G1768"/>
    <mergeCell ref="B1779:J1779"/>
    <mergeCell ref="B1780:C1780"/>
    <mergeCell ref="D1700:G1700"/>
    <mergeCell ref="D1705:G1705"/>
    <mergeCell ref="B1693:J1693"/>
    <mergeCell ref="D1694:G1694"/>
    <mergeCell ref="D1699:G1699"/>
    <mergeCell ref="D1793:G1793"/>
    <mergeCell ref="D1792:G1792"/>
    <mergeCell ref="D1581:G1581"/>
    <mergeCell ref="B1294:J1294"/>
    <mergeCell ref="B1394:J1394"/>
    <mergeCell ref="B1062:J1062"/>
    <mergeCell ref="B1411:J1411"/>
    <mergeCell ref="B1665:J1665"/>
    <mergeCell ref="D1655:G1655"/>
    <mergeCell ref="D1567:G1567"/>
    <mergeCell ref="D362:G362"/>
    <mergeCell ref="D364:E364"/>
    <mergeCell ref="D430:G430"/>
    <mergeCell ref="B671:J671"/>
    <mergeCell ref="D1565:G1565"/>
    <mergeCell ref="B1470:J1470"/>
    <mergeCell ref="B1374:J1374"/>
    <mergeCell ref="B1203:J1203"/>
    <mergeCell ref="B1243:J1243"/>
    <mergeCell ref="B1531:J1531"/>
    <mergeCell ref="B897:J897"/>
    <mergeCell ref="B727:J727"/>
    <mergeCell ref="B856:J856"/>
    <mergeCell ref="B975:J975"/>
    <mergeCell ref="B1004:J1004"/>
    <mergeCell ref="B1033:J1033"/>
    <mergeCell ref="D369:G369"/>
    <mergeCell ref="D370:G370"/>
    <mergeCell ref="D371:G371"/>
    <mergeCell ref="D372:G372"/>
    <mergeCell ref="D373:G373"/>
    <mergeCell ref="E292:G292"/>
    <mergeCell ref="D293:G293"/>
    <mergeCell ref="D301:G301"/>
    <mergeCell ref="D295:G295"/>
    <mergeCell ref="D296:G296"/>
    <mergeCell ref="D297:G297"/>
    <mergeCell ref="D302:G302"/>
    <mergeCell ref="D344:G344"/>
    <mergeCell ref="D333:G333"/>
    <mergeCell ref="D334:G334"/>
    <mergeCell ref="D338:G338"/>
    <mergeCell ref="D328:G328"/>
    <mergeCell ref="D337:G337"/>
    <mergeCell ref="D340:G340"/>
    <mergeCell ref="D341:G341"/>
    <mergeCell ref="B315:J315"/>
    <mergeCell ref="D320:G320"/>
    <mergeCell ref="D322:G322"/>
    <mergeCell ref="D329:G329"/>
    <mergeCell ref="D256:G256"/>
    <mergeCell ref="D258:G258"/>
    <mergeCell ref="D298:G298"/>
    <mergeCell ref="B73:E73"/>
    <mergeCell ref="D237:G237"/>
    <mergeCell ref="D202:F202"/>
    <mergeCell ref="D211:F211"/>
    <mergeCell ref="B147:J147"/>
    <mergeCell ref="D201:F201"/>
    <mergeCell ref="D200:F200"/>
    <mergeCell ref="D216:F216"/>
    <mergeCell ref="D218:G218"/>
    <mergeCell ref="D188:G188"/>
    <mergeCell ref="B167:J167"/>
    <mergeCell ref="D204:F204"/>
    <mergeCell ref="D220:F220"/>
    <mergeCell ref="D234:G234"/>
    <mergeCell ref="D232:G232"/>
    <mergeCell ref="D135:G135"/>
    <mergeCell ref="D88:E88"/>
    <mergeCell ref="D107:G107"/>
    <mergeCell ref="B118:J118"/>
    <mergeCell ref="D106:G106"/>
    <mergeCell ref="B90:J90"/>
    <mergeCell ref="B223:J223"/>
    <mergeCell ref="D207:F207"/>
    <mergeCell ref="D3:J4"/>
    <mergeCell ref="B6:J6"/>
    <mergeCell ref="B7:C7"/>
    <mergeCell ref="B5:C5"/>
    <mergeCell ref="B8:E8"/>
    <mergeCell ref="D5:G5"/>
    <mergeCell ref="B52:C52"/>
    <mergeCell ref="D40:G40"/>
    <mergeCell ref="D67:E67"/>
    <mergeCell ref="D15:G15"/>
    <mergeCell ref="D16:G16"/>
    <mergeCell ref="D36:G36"/>
    <mergeCell ref="B29:E29"/>
    <mergeCell ref="D25:E25"/>
    <mergeCell ref="B27:J27"/>
    <mergeCell ref="B28:C28"/>
    <mergeCell ref="D60:G60"/>
    <mergeCell ref="D208:F208"/>
    <mergeCell ref="D209:F209"/>
    <mergeCell ref="D214:G214"/>
    <mergeCell ref="D213:F213"/>
    <mergeCell ref="D217:E217"/>
    <mergeCell ref="D219:F219"/>
    <mergeCell ref="D137:G137"/>
    <mergeCell ref="D108:G108"/>
    <mergeCell ref="D305:G305"/>
    <mergeCell ref="B356:J356"/>
    <mergeCell ref="D361:G361"/>
    <mergeCell ref="D355:E355"/>
    <mergeCell ref="D350:G350"/>
    <mergeCell ref="D349:G349"/>
    <mergeCell ref="D348:G348"/>
    <mergeCell ref="D343:G343"/>
    <mergeCell ref="D347:G347"/>
    <mergeCell ref="D335:G335"/>
    <mergeCell ref="D336:G336"/>
    <mergeCell ref="D339:G339"/>
    <mergeCell ref="D345:G345"/>
    <mergeCell ref="D346:G346"/>
    <mergeCell ref="D342:G342"/>
    <mergeCell ref="D325:G325"/>
    <mergeCell ref="D327:G327"/>
    <mergeCell ref="D331:G331"/>
    <mergeCell ref="D332:G332"/>
    <mergeCell ref="D330:G330"/>
    <mergeCell ref="D326:G326"/>
    <mergeCell ref="D436:G436"/>
    <mergeCell ref="D429:G429"/>
    <mergeCell ref="B468:J468"/>
    <mergeCell ref="D435:G435"/>
    <mergeCell ref="D433:G433"/>
    <mergeCell ref="D428:G428"/>
    <mergeCell ref="B438:J438"/>
    <mergeCell ref="D443:G443"/>
    <mergeCell ref="D434:G434"/>
    <mergeCell ref="D457:G457"/>
    <mergeCell ref="D458:G458"/>
    <mergeCell ref="D444:G444"/>
    <mergeCell ref="D452:G452"/>
    <mergeCell ref="D451:G451"/>
    <mergeCell ref="D432:G432"/>
    <mergeCell ref="D431:G431"/>
    <mergeCell ref="B1673:J1673"/>
    <mergeCell ref="B698:J698"/>
    <mergeCell ref="D1654:G1654"/>
    <mergeCell ref="D1544:G1544"/>
    <mergeCell ref="B1441:J1441"/>
    <mergeCell ref="B1092:J1092"/>
    <mergeCell ref="D1541:G1541"/>
    <mergeCell ref="B1354:J1354"/>
    <mergeCell ref="D1623:G1623"/>
    <mergeCell ref="D1635:G1635"/>
    <mergeCell ref="D1603:G1603"/>
    <mergeCell ref="B1501:J1501"/>
    <mergeCell ref="D1543:G1543"/>
    <mergeCell ref="B1314:J1314"/>
    <mergeCell ref="B1267:J1267"/>
    <mergeCell ref="B1334:J1334"/>
    <mergeCell ref="B1622:J1622"/>
    <mergeCell ref="B1645:J1645"/>
    <mergeCell ref="H1671:I1671"/>
    <mergeCell ref="D1669:G1669"/>
    <mergeCell ref="D1591:G1591"/>
    <mergeCell ref="B1122:J1122"/>
    <mergeCell ref="B1175:J1175"/>
    <mergeCell ref="D1666:F1666"/>
    <mergeCell ref="B1521:J1521"/>
    <mergeCell ref="D605:G605"/>
    <mergeCell ref="D607:G607"/>
    <mergeCell ref="D606:G606"/>
    <mergeCell ref="D603:G603"/>
    <mergeCell ref="D611:G611"/>
    <mergeCell ref="B631:C631"/>
    <mergeCell ref="B915:J915"/>
    <mergeCell ref="B879:J879"/>
    <mergeCell ref="D593:G593"/>
    <mergeCell ref="D600:G600"/>
    <mergeCell ref="D597:G597"/>
    <mergeCell ref="B632:E632"/>
    <mergeCell ref="D567:G567"/>
    <mergeCell ref="D596:G596"/>
    <mergeCell ref="B583:J583"/>
    <mergeCell ref="D563:G563"/>
    <mergeCell ref="D573:G573"/>
    <mergeCell ref="D568:G568"/>
    <mergeCell ref="D592:G592"/>
    <mergeCell ref="D587:G587"/>
    <mergeCell ref="D585:G585"/>
    <mergeCell ref="D594:G594"/>
    <mergeCell ref="D564:G564"/>
    <mergeCell ref="D589:G589"/>
    <mergeCell ref="D584:G584"/>
    <mergeCell ref="D572:G572"/>
    <mergeCell ref="D588:G588"/>
    <mergeCell ref="D569:G569"/>
    <mergeCell ref="D602:G602"/>
    <mergeCell ref="D604:G604"/>
    <mergeCell ref="D595:G595"/>
    <mergeCell ref="D619:G619"/>
    <mergeCell ref="D562:G562"/>
    <mergeCell ref="D570:G570"/>
    <mergeCell ref="D571:G571"/>
    <mergeCell ref="D418:G418"/>
    <mergeCell ref="D419:G419"/>
    <mergeCell ref="D408:G408"/>
    <mergeCell ref="D412:G412"/>
    <mergeCell ref="D413:G413"/>
    <mergeCell ref="D414:G414"/>
    <mergeCell ref="D415:G415"/>
    <mergeCell ref="D410:G410"/>
    <mergeCell ref="D409:G409"/>
    <mergeCell ref="D416:G416"/>
    <mergeCell ref="D417:G417"/>
    <mergeCell ref="D411:G411"/>
    <mergeCell ref="B522:J522"/>
    <mergeCell ref="D424:G424"/>
    <mergeCell ref="D427:G427"/>
    <mergeCell ref="D420:G420"/>
    <mergeCell ref="D421:G421"/>
    <mergeCell ref="D423:G423"/>
    <mergeCell ref="D425:G425"/>
    <mergeCell ref="D426:G426"/>
    <mergeCell ref="D422:G422"/>
    <mergeCell ref="D406:G406"/>
    <mergeCell ref="D380:G380"/>
    <mergeCell ref="D381:G381"/>
    <mergeCell ref="D352:G352"/>
    <mergeCell ref="B397:J397"/>
    <mergeCell ref="D354:G354"/>
    <mergeCell ref="D353:G353"/>
    <mergeCell ref="D365:G365"/>
    <mergeCell ref="D366:G366"/>
    <mergeCell ref="D367:G367"/>
    <mergeCell ref="D391:G391"/>
    <mergeCell ref="D392:G392"/>
    <mergeCell ref="D393:G393"/>
    <mergeCell ref="D374:G374"/>
    <mergeCell ref="D375:G375"/>
    <mergeCell ref="D376:G376"/>
    <mergeCell ref="D377:G377"/>
    <mergeCell ref="D378:G378"/>
    <mergeCell ref="D390:G390"/>
    <mergeCell ref="D379:G379"/>
    <mergeCell ref="D394:G394"/>
    <mergeCell ref="D359:G359"/>
    <mergeCell ref="D360:G360"/>
    <mergeCell ref="D368:G368"/>
    <mergeCell ref="D399:G399"/>
    <mergeCell ref="D401:G401"/>
    <mergeCell ref="D382:G382"/>
    <mergeCell ref="D383:G383"/>
    <mergeCell ref="D384:G384"/>
    <mergeCell ref="D395:G395"/>
    <mergeCell ref="D396:E396"/>
    <mergeCell ref="D385:G385"/>
    <mergeCell ref="D386:G386"/>
    <mergeCell ref="D387:G387"/>
    <mergeCell ref="D388:G388"/>
    <mergeCell ref="D389:G389"/>
    <mergeCell ref="D402:G402"/>
    <mergeCell ref="D403:G403"/>
    <mergeCell ref="D1826:G1826"/>
    <mergeCell ref="B1880:C1880"/>
    <mergeCell ref="B1881:E1881"/>
    <mergeCell ref="B1841:J1841"/>
    <mergeCell ref="B1860:J1860"/>
    <mergeCell ref="B1862:E1862"/>
    <mergeCell ref="D1806:E1806"/>
    <mergeCell ref="B1580:J1580"/>
    <mergeCell ref="B1526:J1526"/>
    <mergeCell ref="D1568:G1568"/>
    <mergeCell ref="B945:J945"/>
    <mergeCell ref="D639:G639"/>
    <mergeCell ref="B647:J647"/>
    <mergeCell ref="D608:G608"/>
    <mergeCell ref="D613:G613"/>
    <mergeCell ref="B630:J630"/>
    <mergeCell ref="D612:G612"/>
    <mergeCell ref="D610:G610"/>
    <mergeCell ref="D616:G616"/>
    <mergeCell ref="D609:G609"/>
    <mergeCell ref="D614:G614"/>
    <mergeCell ref="D404:G404"/>
    <mergeCell ref="K315:S315"/>
    <mergeCell ref="B1861:C1861"/>
    <mergeCell ref="D1876:E1876"/>
    <mergeCell ref="B1602:J1602"/>
    <mergeCell ref="B1556:J1556"/>
    <mergeCell ref="D598:G598"/>
    <mergeCell ref="D599:G599"/>
    <mergeCell ref="B495:J495"/>
    <mergeCell ref="D455:G455"/>
    <mergeCell ref="D586:G586"/>
    <mergeCell ref="D351:G351"/>
    <mergeCell ref="B552:J552"/>
    <mergeCell ref="D324:E324"/>
    <mergeCell ref="D321:G321"/>
    <mergeCell ref="D316:G316"/>
    <mergeCell ref="D317:G317"/>
    <mergeCell ref="D318:G318"/>
    <mergeCell ref="D319:G319"/>
    <mergeCell ref="D1798:G1798"/>
    <mergeCell ref="D1850:G1850"/>
    <mergeCell ref="D1831:G1831"/>
    <mergeCell ref="B1809:J1809"/>
    <mergeCell ref="D407:G407"/>
    <mergeCell ref="D398:G398"/>
    <mergeCell ref="D1928:G1928"/>
    <mergeCell ref="D1936:E1936"/>
    <mergeCell ref="B1917:J1917"/>
    <mergeCell ref="B1918:C1918"/>
    <mergeCell ref="B1919:E1919"/>
    <mergeCell ref="D1926:G1926"/>
    <mergeCell ref="D1927:G1927"/>
    <mergeCell ref="D1873:F1873"/>
    <mergeCell ref="D1868:G1868"/>
    <mergeCell ref="B1900:E1900"/>
    <mergeCell ref="D1907:G1907"/>
    <mergeCell ref="D1914:E1914"/>
    <mergeCell ref="B1879:J1879"/>
    <mergeCell ref="B1898:J1898"/>
    <mergeCell ref="B1899:C1899"/>
    <mergeCell ref="D1887:G1887"/>
    <mergeCell ref="D1895:E1895"/>
    <mergeCell ref="D1892:F1892"/>
    <mergeCell ref="D1872:G1872"/>
    <mergeCell ref="D1891:G1891"/>
  </mergeCells>
  <phoneticPr fontId="0" type="noConversion"/>
  <printOptions horizontalCentered="1"/>
  <pageMargins left="0.51181102362204722" right="0.51181102362204722" top="0.55118110236220474" bottom="0.43307086614173229" header="0" footer="0"/>
  <pageSetup paperSize="9" scale="82" fitToHeight="8" orientation="portrait" r:id="rId1"/>
  <headerFooter alignWithMargins="0"/>
  <rowBreaks count="2" manualBreakCount="2">
    <brk id="50" max="9" man="1"/>
    <brk id="1859"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F692D-0001-40B9-8543-E7E4747A1168}">
  <sheetPr>
    <tabColor rgb="FF92D050"/>
  </sheetPr>
  <dimension ref="A1:E28"/>
  <sheetViews>
    <sheetView topLeftCell="A18" zoomScale="85" zoomScaleNormal="85" zoomScaleSheetLayoutView="55" workbookViewId="0">
      <selection activeCell="H28" sqref="H28"/>
    </sheetView>
  </sheetViews>
  <sheetFormatPr defaultColWidth="8.7109375" defaultRowHeight="15" x14ac:dyDescent="0.3"/>
  <cols>
    <col min="1" max="1" width="5.42578125" style="59" customWidth="1"/>
    <col min="2" max="2" width="53" style="59" customWidth="1"/>
    <col min="3" max="3" width="13.42578125" style="59" customWidth="1"/>
    <col min="4" max="4" width="12.5703125" style="59" customWidth="1"/>
    <col min="5" max="5" width="16.5703125" style="59" customWidth="1"/>
    <col min="6" max="6" width="13.7109375" style="59" customWidth="1"/>
    <col min="7" max="7" width="9.5703125" style="59" bestFit="1" customWidth="1"/>
    <col min="8" max="8" width="12.28515625" style="59" bestFit="1" customWidth="1"/>
    <col min="9" max="9" width="10.140625" style="59" bestFit="1" customWidth="1"/>
    <col min="10" max="16384" width="8.7109375" style="59"/>
  </cols>
  <sheetData>
    <row r="1" spans="1:5" ht="57" customHeight="1" x14ac:dyDescent="0.3">
      <c r="A1" s="760" t="str">
        <f>+COVER!C12</f>
        <v xml:space="preserve">“Widening and Strengthening of Bapatla – Pandurangapuram road fom Km 0/000 to 8/000  in Bapatla District” </v>
      </c>
      <c r="B1" s="761"/>
      <c r="C1" s="761"/>
      <c r="D1" s="761"/>
      <c r="E1" s="762"/>
    </row>
    <row r="2" spans="1:5" ht="27.6" customHeight="1" x14ac:dyDescent="0.3">
      <c r="A2" s="763" t="s">
        <v>1052</v>
      </c>
      <c r="B2" s="764"/>
      <c r="C2" s="764"/>
      <c r="D2" s="764"/>
      <c r="E2" s="765"/>
    </row>
    <row r="3" spans="1:5" ht="21" customHeight="1" x14ac:dyDescent="0.3">
      <c r="A3" s="766" t="s">
        <v>407</v>
      </c>
      <c r="B3" s="767" t="s">
        <v>770</v>
      </c>
      <c r="C3" s="767" t="s">
        <v>768</v>
      </c>
      <c r="D3" s="768" t="s">
        <v>769</v>
      </c>
      <c r="E3" s="768" t="s">
        <v>462</v>
      </c>
    </row>
    <row r="4" spans="1:5" ht="14.45" customHeight="1" x14ac:dyDescent="0.3">
      <c r="A4" s="766"/>
      <c r="B4" s="767"/>
      <c r="C4" s="767"/>
      <c r="D4" s="768"/>
      <c r="E4" s="768"/>
    </row>
    <row r="5" spans="1:5" ht="392.25" customHeight="1" x14ac:dyDescent="0.3">
      <c r="A5" s="754">
        <v>1</v>
      </c>
      <c r="B5" s="844" t="s">
        <v>1053</v>
      </c>
      <c r="C5" s="845"/>
      <c r="D5" s="846"/>
      <c r="E5" s="398"/>
    </row>
    <row r="6" spans="1:5" ht="15" customHeight="1" x14ac:dyDescent="0.3">
      <c r="A6" s="755"/>
      <c r="B6" s="399"/>
      <c r="C6" s="400">
        <v>2569</v>
      </c>
      <c r="D6" s="401">
        <v>601</v>
      </c>
      <c r="E6" s="402">
        <f>ROUND(D6*C6,0)</f>
        <v>1543969</v>
      </c>
    </row>
    <row r="7" spans="1:5" ht="15" customHeight="1" x14ac:dyDescent="0.3">
      <c r="A7" s="756"/>
      <c r="B7" s="403"/>
      <c r="C7" s="404" t="s">
        <v>330</v>
      </c>
      <c r="D7" s="405" t="s">
        <v>330</v>
      </c>
      <c r="E7" s="406"/>
    </row>
    <row r="8" spans="1:5" ht="246" customHeight="1" x14ac:dyDescent="0.3">
      <c r="A8" s="754">
        <v>2</v>
      </c>
      <c r="B8" s="844" t="s">
        <v>1124</v>
      </c>
      <c r="C8" s="845"/>
      <c r="D8" s="846"/>
      <c r="E8" s="398"/>
    </row>
    <row r="9" spans="1:5" ht="21.75" customHeight="1" x14ac:dyDescent="0.3">
      <c r="A9" s="755"/>
      <c r="B9" s="399"/>
      <c r="C9" s="400">
        <v>2699</v>
      </c>
      <c r="D9" s="401">
        <v>388</v>
      </c>
      <c r="E9" s="402">
        <f>ROUND(D9*C9,0)</f>
        <v>1047212</v>
      </c>
    </row>
    <row r="10" spans="1:5" ht="21.75" customHeight="1" x14ac:dyDescent="0.3">
      <c r="A10" s="756"/>
      <c r="B10" s="403"/>
      <c r="C10" s="404" t="s">
        <v>228</v>
      </c>
      <c r="D10" s="405" t="s">
        <v>1054</v>
      </c>
      <c r="E10" s="406"/>
    </row>
    <row r="11" spans="1:5" ht="278.25" customHeight="1" x14ac:dyDescent="0.3">
      <c r="A11" s="754">
        <v>3</v>
      </c>
      <c r="B11" s="844" t="s">
        <v>1126</v>
      </c>
      <c r="C11" s="845"/>
      <c r="D11" s="846"/>
      <c r="E11" s="398"/>
    </row>
    <row r="12" spans="1:5" ht="21.75" customHeight="1" x14ac:dyDescent="0.3">
      <c r="A12" s="755"/>
      <c r="B12" s="399"/>
      <c r="C12" s="400">
        <v>2</v>
      </c>
      <c r="D12" s="401">
        <v>23734</v>
      </c>
      <c r="E12" s="402">
        <f>ROUND(D12*C12,0)</f>
        <v>47468</v>
      </c>
    </row>
    <row r="13" spans="1:5" ht="21.75" customHeight="1" x14ac:dyDescent="0.3">
      <c r="A13" s="756"/>
      <c r="B13" s="403"/>
      <c r="C13" s="404" t="s">
        <v>228</v>
      </c>
      <c r="D13" s="405" t="s">
        <v>1054</v>
      </c>
      <c r="E13" s="406"/>
    </row>
    <row r="14" spans="1:5" ht="259.5" customHeight="1" x14ac:dyDescent="0.3">
      <c r="A14" s="754">
        <v>4</v>
      </c>
      <c r="B14" s="844" t="s">
        <v>1125</v>
      </c>
      <c r="C14" s="845"/>
      <c r="D14" s="846"/>
      <c r="E14" s="398"/>
    </row>
    <row r="15" spans="1:5" ht="21.75" customHeight="1" x14ac:dyDescent="0.3">
      <c r="A15" s="755"/>
      <c r="B15" s="399"/>
      <c r="C15" s="400">
        <v>6</v>
      </c>
      <c r="D15" s="401">
        <v>6522</v>
      </c>
      <c r="E15" s="402">
        <f>ROUND(D15*C15,0)</f>
        <v>39132</v>
      </c>
    </row>
    <row r="16" spans="1:5" ht="21.75" customHeight="1" x14ac:dyDescent="0.3">
      <c r="A16" s="756"/>
      <c r="B16" s="403"/>
      <c r="C16" s="404" t="s">
        <v>228</v>
      </c>
      <c r="D16" s="405" t="s">
        <v>1054</v>
      </c>
      <c r="E16" s="406"/>
    </row>
    <row r="17" spans="1:5" ht="281.25" customHeight="1" x14ac:dyDescent="0.3">
      <c r="A17" s="754">
        <v>2</v>
      </c>
      <c r="B17" s="844" t="s">
        <v>1055</v>
      </c>
      <c r="C17" s="845"/>
      <c r="D17" s="846"/>
      <c r="E17" s="398"/>
    </row>
    <row r="18" spans="1:5" ht="26.25" customHeight="1" x14ac:dyDescent="0.3">
      <c r="A18" s="755"/>
      <c r="B18" s="399"/>
      <c r="C18" s="400">
        <v>30</v>
      </c>
      <c r="D18" s="401">
        <v>4051</v>
      </c>
      <c r="E18" s="402">
        <f>ROUND(D18*C18,0)</f>
        <v>121530</v>
      </c>
    </row>
    <row r="19" spans="1:5" ht="16.5" customHeight="1" x14ac:dyDescent="0.3">
      <c r="A19" s="756"/>
      <c r="B19" s="403"/>
      <c r="C19" s="404" t="s">
        <v>228</v>
      </c>
      <c r="D19" s="405" t="s">
        <v>1054</v>
      </c>
      <c r="E19" s="406"/>
    </row>
    <row r="20" spans="1:5" ht="261.75" customHeight="1" x14ac:dyDescent="0.3">
      <c r="A20" s="754">
        <v>3</v>
      </c>
      <c r="B20" s="847" t="s">
        <v>1148</v>
      </c>
      <c r="C20" s="848"/>
      <c r="D20" s="849"/>
      <c r="E20" s="398"/>
    </row>
    <row r="21" spans="1:5" ht="18" customHeight="1" x14ac:dyDescent="0.3">
      <c r="A21" s="755"/>
      <c r="B21" s="399"/>
      <c r="C21" s="400">
        <v>30</v>
      </c>
      <c r="D21" s="401">
        <v>4910</v>
      </c>
      <c r="E21" s="402">
        <f>ROUND(D21*C21,0)</f>
        <v>147300</v>
      </c>
    </row>
    <row r="22" spans="1:5" ht="18" customHeight="1" x14ac:dyDescent="0.3">
      <c r="A22" s="756"/>
      <c r="B22" s="403"/>
      <c r="C22" s="404" t="s">
        <v>228</v>
      </c>
      <c r="D22" s="405" t="s">
        <v>1054</v>
      </c>
      <c r="E22" s="406"/>
    </row>
    <row r="23" spans="1:5" ht="26.25" customHeight="1" x14ac:dyDescent="0.3">
      <c r="A23" s="757" t="s">
        <v>44</v>
      </c>
      <c r="B23" s="758"/>
      <c r="C23" s="758"/>
      <c r="D23" s="759"/>
      <c r="E23" s="407">
        <f>SUM(E5:E22)</f>
        <v>2946611</v>
      </c>
    </row>
    <row r="24" spans="1:5" ht="14.25" customHeight="1" x14ac:dyDescent="0.3"/>
    <row r="25" spans="1:5" hidden="1" x14ac:dyDescent="0.3"/>
    <row r="27" spans="1:5" x14ac:dyDescent="0.3">
      <c r="B27" s="65"/>
    </row>
    <row r="28" spans="1:5" s="64" customFormat="1" ht="39.6" customHeight="1" x14ac:dyDescent="0.25">
      <c r="B28" s="227" t="s">
        <v>1101</v>
      </c>
      <c r="C28" s="227" t="s">
        <v>827</v>
      </c>
      <c r="D28" s="227"/>
      <c r="E28" s="227" t="s">
        <v>773</v>
      </c>
    </row>
  </sheetData>
  <mergeCells count="20">
    <mergeCell ref="B8:D8"/>
    <mergeCell ref="B14:D14"/>
    <mergeCell ref="B11:D11"/>
    <mergeCell ref="A11:A13"/>
    <mergeCell ref="A8:A10"/>
    <mergeCell ref="A14:A16"/>
    <mergeCell ref="A23:D23"/>
    <mergeCell ref="B17:D17"/>
    <mergeCell ref="A17:A19"/>
    <mergeCell ref="A20:A22"/>
    <mergeCell ref="B20:D20"/>
    <mergeCell ref="A5:A7"/>
    <mergeCell ref="B5:D5"/>
    <mergeCell ref="A1:E1"/>
    <mergeCell ref="A2:E2"/>
    <mergeCell ref="A3:A4"/>
    <mergeCell ref="B3:B4"/>
    <mergeCell ref="C3:C4"/>
    <mergeCell ref="D3:D4"/>
    <mergeCell ref="E3:E4"/>
  </mergeCells>
  <printOptions horizontalCentered="1"/>
  <pageMargins left="0.51181102362204722" right="0.51181102362204722" top="0.35433070866141736" bottom="0.15748031496062992" header="0.31496062992125984" footer="0.31496062992125984"/>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IU49"/>
  <sheetViews>
    <sheetView topLeftCell="A41" zoomScale="130" zoomScaleNormal="130" workbookViewId="0">
      <selection activeCell="P45" sqref="P45"/>
    </sheetView>
  </sheetViews>
  <sheetFormatPr defaultColWidth="8.7109375" defaultRowHeight="15" x14ac:dyDescent="0.25"/>
  <cols>
    <col min="1" max="1" width="5" style="215" customWidth="1"/>
    <col min="2" max="2" width="22.7109375" style="215" customWidth="1"/>
    <col min="3" max="3" width="7.28515625" style="215" customWidth="1"/>
    <col min="4" max="4" width="10.5703125" style="215" bestFit="1" customWidth="1"/>
    <col min="5" max="5" width="7" style="215" customWidth="1"/>
    <col min="6" max="6" width="8.7109375" style="215"/>
    <col min="7" max="7" width="11.42578125" style="215" customWidth="1"/>
    <col min="8" max="8" width="8.7109375" style="215"/>
    <col min="9" max="9" width="14" style="215" customWidth="1"/>
    <col min="10" max="10" width="13" style="215" customWidth="1"/>
    <col min="11" max="11" width="11.140625" style="215" customWidth="1"/>
    <col min="12" max="12" width="17.140625" style="215" customWidth="1"/>
    <col min="13" max="14" width="8.7109375" style="215"/>
    <col min="15" max="15" width="10.28515625" style="215" bestFit="1" customWidth="1"/>
    <col min="16" max="16" width="16.28515625" style="215" customWidth="1"/>
    <col min="17" max="16384" width="8.7109375" style="215"/>
  </cols>
  <sheetData>
    <row r="1" spans="1:255" ht="46.5" customHeight="1" x14ac:dyDescent="0.25">
      <c r="B1" s="851" t="str">
        <f>+RMR!D2</f>
        <v xml:space="preserve">“Widening and Strengthening of Bapatla – Pandurangapuram road fom Km 0/000 to 8/000  in Bapatla District” </v>
      </c>
      <c r="C1" s="852"/>
      <c r="D1" s="852"/>
      <c r="E1" s="852"/>
      <c r="F1" s="852"/>
      <c r="G1" s="852"/>
      <c r="H1" s="852"/>
      <c r="I1" s="852"/>
      <c r="J1" s="852"/>
      <c r="K1" s="852"/>
      <c r="L1" s="852"/>
    </row>
    <row r="2" spans="1:255" ht="5.25" customHeight="1" x14ac:dyDescent="0.25"/>
    <row r="3" spans="1:255" ht="22.5" customHeight="1" x14ac:dyDescent="0.25">
      <c r="A3" s="850" t="s">
        <v>930</v>
      </c>
      <c r="B3" s="850"/>
      <c r="C3" s="850"/>
      <c r="D3" s="850"/>
      <c r="E3" s="850"/>
      <c r="F3" s="850"/>
      <c r="G3" s="850"/>
      <c r="H3" s="850"/>
      <c r="I3" s="850"/>
      <c r="J3" s="850"/>
      <c r="K3" s="850"/>
      <c r="L3" s="850"/>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row>
    <row r="4" spans="1:255" ht="5.25" customHeight="1" x14ac:dyDescent="0.3">
      <c r="A4" s="216"/>
      <c r="B4" s="216"/>
      <c r="C4" s="216"/>
      <c r="D4" s="216"/>
      <c r="E4" s="216"/>
      <c r="F4" s="216"/>
      <c r="G4" s="217"/>
      <c r="H4" s="217"/>
      <c r="I4" s="216"/>
      <c r="J4" s="216"/>
      <c r="K4" s="216"/>
      <c r="L4" s="216"/>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c r="HQ4" s="214"/>
      <c r="HR4" s="214"/>
      <c r="HS4" s="214"/>
      <c r="HT4" s="214"/>
      <c r="HU4" s="214"/>
      <c r="HV4" s="214"/>
      <c r="HW4" s="214"/>
      <c r="HX4" s="214"/>
      <c r="HY4" s="214"/>
      <c r="HZ4" s="214"/>
      <c r="IA4" s="214"/>
      <c r="IB4" s="214"/>
      <c r="IC4" s="214"/>
      <c r="ID4" s="214"/>
      <c r="IE4" s="214"/>
      <c r="IF4" s="214"/>
      <c r="IG4" s="214"/>
      <c r="IH4" s="214"/>
      <c r="II4" s="214"/>
      <c r="IJ4" s="214"/>
      <c r="IK4" s="214"/>
      <c r="IL4" s="214"/>
      <c r="IM4" s="214"/>
      <c r="IN4" s="214"/>
      <c r="IO4" s="214"/>
      <c r="IP4" s="214"/>
      <c r="IQ4" s="214"/>
      <c r="IR4" s="214"/>
      <c r="IS4" s="214"/>
      <c r="IT4" s="214"/>
      <c r="IU4" s="214"/>
    </row>
    <row r="5" spans="1:255" ht="63.75" x14ac:dyDescent="0.25">
      <c r="A5" s="218" t="s">
        <v>759</v>
      </c>
      <c r="B5" s="226" t="s">
        <v>812</v>
      </c>
      <c r="C5" s="226"/>
      <c r="D5" s="219" t="s">
        <v>813</v>
      </c>
      <c r="E5" s="219" t="s">
        <v>652</v>
      </c>
      <c r="F5" s="220" t="s">
        <v>814</v>
      </c>
      <c r="G5" s="220" t="s">
        <v>815</v>
      </c>
      <c r="H5" s="218" t="s">
        <v>816</v>
      </c>
      <c r="I5" s="220" t="s">
        <v>817</v>
      </c>
      <c r="J5" s="221" t="s">
        <v>818</v>
      </c>
      <c r="K5" s="221" t="s">
        <v>819</v>
      </c>
      <c r="L5" s="220" t="s">
        <v>929</v>
      </c>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c r="HQ5" s="214"/>
      <c r="HR5" s="214"/>
      <c r="HS5" s="214"/>
      <c r="HT5" s="214"/>
      <c r="HU5" s="214"/>
      <c r="HV5" s="214"/>
      <c r="HW5" s="214"/>
      <c r="HX5" s="214"/>
      <c r="HY5" s="214"/>
      <c r="HZ5" s="214"/>
      <c r="IA5" s="214"/>
      <c r="IB5" s="214"/>
      <c r="IC5" s="214"/>
      <c r="ID5" s="214"/>
      <c r="IE5" s="214"/>
      <c r="IF5" s="214"/>
      <c r="IG5" s="214"/>
      <c r="IH5" s="214"/>
      <c r="II5" s="214"/>
      <c r="IJ5" s="214"/>
      <c r="IK5" s="214"/>
      <c r="IL5" s="214"/>
      <c r="IM5" s="214"/>
      <c r="IN5" s="214"/>
      <c r="IO5" s="214"/>
      <c r="IP5" s="214"/>
      <c r="IQ5" s="214"/>
      <c r="IR5" s="214"/>
      <c r="IS5" s="214"/>
      <c r="IT5" s="214"/>
      <c r="IU5" s="214"/>
    </row>
    <row r="6" spans="1:255" x14ac:dyDescent="0.25">
      <c r="A6" s="218"/>
      <c r="B6" s="358" t="s">
        <v>1025</v>
      </c>
      <c r="C6" s="219"/>
      <c r="D6" s="219"/>
      <c r="E6" s="219"/>
      <c r="F6" s="220"/>
      <c r="G6" s="220"/>
      <c r="H6" s="218"/>
      <c r="I6" s="220"/>
      <c r="J6" s="221"/>
      <c r="K6" s="221"/>
      <c r="L6" s="220"/>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c r="HQ6" s="214"/>
      <c r="HR6" s="214"/>
      <c r="HS6" s="214"/>
      <c r="HT6" s="214"/>
      <c r="HU6" s="214"/>
      <c r="HV6" s="214"/>
      <c r="HW6" s="214"/>
      <c r="HX6" s="214"/>
      <c r="HY6" s="214"/>
      <c r="HZ6" s="214"/>
      <c r="IA6" s="214"/>
      <c r="IB6" s="214"/>
      <c r="IC6" s="214"/>
      <c r="ID6" s="214"/>
      <c r="IE6" s="214"/>
      <c r="IF6" s="214"/>
      <c r="IG6" s="214"/>
      <c r="IH6" s="214"/>
      <c r="II6" s="214"/>
      <c r="IJ6" s="214"/>
      <c r="IK6" s="214"/>
      <c r="IL6" s="214"/>
      <c r="IM6" s="214"/>
      <c r="IN6" s="214"/>
      <c r="IO6" s="214"/>
      <c r="IP6" s="214"/>
      <c r="IQ6" s="214"/>
      <c r="IR6" s="214"/>
      <c r="IS6" s="214"/>
      <c r="IT6" s="214"/>
      <c r="IU6" s="214"/>
    </row>
    <row r="7" spans="1:255" ht="22.5" customHeight="1" x14ac:dyDescent="0.25">
      <c r="A7" s="218">
        <v>1</v>
      </c>
      <c r="B7" s="445" t="s">
        <v>829</v>
      </c>
      <c r="C7" s="354" t="s">
        <v>767</v>
      </c>
      <c r="D7" s="355">
        <f>+'Abstrac- Road work'!C7+'Abstrac- Road work'!C10</f>
        <v>26438</v>
      </c>
      <c r="E7" s="357" t="s">
        <v>255</v>
      </c>
      <c r="F7" s="356">
        <v>1</v>
      </c>
      <c r="G7" s="355">
        <f t="shared" ref="G7" si="0">F7*D7</f>
        <v>26438</v>
      </c>
      <c r="H7" s="355">
        <f>55*1.5</f>
        <v>82.5</v>
      </c>
      <c r="I7" s="355">
        <f t="shared" ref="I7" si="1">H7*G7</f>
        <v>2181135</v>
      </c>
      <c r="J7" s="355">
        <f t="shared" ref="J7" si="2">I7*0.3</f>
        <v>654340.5</v>
      </c>
      <c r="K7" s="355">
        <f t="shared" ref="K7" si="3">+I7*0.02</f>
        <v>43622.700000000004</v>
      </c>
      <c r="L7" s="355">
        <f t="shared" ref="L7" si="4">+I7+J7+K7</f>
        <v>2879098.2</v>
      </c>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c r="HQ7" s="214"/>
      <c r="HR7" s="214"/>
      <c r="HS7" s="214"/>
      <c r="HT7" s="214"/>
      <c r="HU7" s="214"/>
      <c r="HV7" s="214"/>
      <c r="HW7" s="214"/>
      <c r="HX7" s="214"/>
      <c r="HY7" s="214"/>
      <c r="HZ7" s="214"/>
      <c r="IA7" s="214"/>
      <c r="IB7" s="214"/>
      <c r="IC7" s="214"/>
      <c r="ID7" s="214"/>
      <c r="IE7" s="214"/>
      <c r="IF7" s="214"/>
      <c r="IG7" s="214"/>
      <c r="IH7" s="214"/>
      <c r="II7" s="214"/>
      <c r="IJ7" s="214"/>
      <c r="IK7" s="214"/>
      <c r="IL7" s="214"/>
      <c r="IM7" s="214"/>
      <c r="IN7" s="214"/>
      <c r="IO7" s="214"/>
      <c r="IP7" s="214"/>
      <c r="IQ7" s="214"/>
      <c r="IR7" s="214"/>
      <c r="IS7" s="214"/>
      <c r="IT7" s="214"/>
      <c r="IU7" s="214"/>
    </row>
    <row r="8" spans="1:255" ht="26.25" customHeight="1" x14ac:dyDescent="0.25">
      <c r="A8" s="353">
        <v>2</v>
      </c>
      <c r="B8" s="354" t="s">
        <v>455</v>
      </c>
      <c r="C8" s="354" t="s">
        <v>149</v>
      </c>
      <c r="D8" s="355">
        <f>+'Abstrac- Road work'!C16</f>
        <v>3165</v>
      </c>
      <c r="E8" s="355" t="s">
        <v>255</v>
      </c>
      <c r="F8" s="356">
        <v>1.28</v>
      </c>
      <c r="G8" s="355">
        <f t="shared" ref="G8" si="5">F8*D8</f>
        <v>4051.2000000000003</v>
      </c>
      <c r="H8" s="355">
        <f t="shared" ref="H8:H12" si="6">105*1.5</f>
        <v>157.5</v>
      </c>
      <c r="I8" s="355">
        <f t="shared" ref="I8" si="7">H8*G8</f>
        <v>638064</v>
      </c>
      <c r="J8" s="355">
        <f t="shared" ref="J8" si="8">I8*0.3</f>
        <v>191419.19999999998</v>
      </c>
      <c r="K8" s="355">
        <f t="shared" ref="K8" si="9">+I8*0.02</f>
        <v>12761.28</v>
      </c>
      <c r="L8" s="355">
        <f>+I8+J8+K8</f>
        <v>842244.48</v>
      </c>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c r="AZ8" s="214"/>
      <c r="BA8" s="214"/>
      <c r="BB8" s="214"/>
      <c r="BC8" s="214"/>
      <c r="BD8" s="214"/>
      <c r="BE8" s="214"/>
      <c r="BF8" s="214"/>
      <c r="BG8" s="214"/>
      <c r="BH8" s="214"/>
      <c r="BI8" s="214"/>
      <c r="BJ8" s="214"/>
      <c r="BK8" s="214"/>
      <c r="BL8" s="214"/>
      <c r="BM8" s="214"/>
      <c r="BN8" s="214"/>
      <c r="BO8" s="214"/>
      <c r="BP8" s="214"/>
      <c r="BQ8" s="214"/>
      <c r="BR8" s="214"/>
      <c r="BS8" s="214"/>
      <c r="BT8" s="214"/>
      <c r="BU8" s="214"/>
      <c r="BV8" s="214"/>
      <c r="BW8" s="214"/>
      <c r="BX8" s="214"/>
      <c r="BY8" s="214"/>
      <c r="BZ8" s="214"/>
      <c r="CA8" s="214"/>
      <c r="CB8" s="214"/>
      <c r="CC8" s="214"/>
      <c r="CD8" s="214"/>
      <c r="CE8" s="214"/>
      <c r="CF8" s="214"/>
      <c r="CG8" s="214"/>
      <c r="CH8" s="214"/>
      <c r="CI8" s="214"/>
      <c r="CJ8" s="214"/>
      <c r="CK8" s="214"/>
      <c r="CL8" s="214"/>
      <c r="CM8" s="214"/>
      <c r="CN8" s="214"/>
      <c r="CO8" s="214"/>
      <c r="CP8" s="214"/>
      <c r="CQ8" s="214"/>
      <c r="CR8" s="214"/>
      <c r="CS8" s="214"/>
      <c r="CT8" s="214"/>
      <c r="CU8" s="214"/>
      <c r="CV8" s="214"/>
      <c r="CW8" s="214"/>
      <c r="CX8" s="214"/>
      <c r="CY8" s="214"/>
      <c r="CZ8" s="214"/>
      <c r="DA8" s="214"/>
      <c r="DB8" s="214"/>
      <c r="DC8" s="214"/>
      <c r="DD8" s="214"/>
      <c r="DE8" s="214"/>
      <c r="DF8" s="214"/>
      <c r="DG8" s="214"/>
      <c r="DH8" s="214"/>
      <c r="DI8" s="214"/>
      <c r="DJ8" s="214"/>
      <c r="DK8" s="214"/>
      <c r="DL8" s="214"/>
      <c r="DM8" s="214"/>
      <c r="DN8" s="214"/>
      <c r="DO8" s="214"/>
      <c r="DP8" s="214"/>
      <c r="DQ8" s="214"/>
      <c r="DR8" s="214"/>
      <c r="DS8" s="214"/>
      <c r="DT8" s="214"/>
      <c r="DU8" s="214"/>
      <c r="DV8" s="214"/>
      <c r="DW8" s="214"/>
      <c r="DX8" s="214"/>
      <c r="DY8" s="214"/>
      <c r="DZ8" s="214"/>
      <c r="EA8" s="214"/>
      <c r="EB8" s="214"/>
      <c r="EC8" s="214"/>
      <c r="ED8" s="214"/>
      <c r="EE8" s="214"/>
      <c r="EF8" s="214"/>
      <c r="EG8" s="214"/>
      <c r="EH8" s="214"/>
      <c r="EI8" s="214"/>
      <c r="EJ8" s="214"/>
      <c r="EK8" s="214"/>
      <c r="EL8" s="214"/>
      <c r="EM8" s="214"/>
      <c r="EN8" s="214"/>
      <c r="EO8" s="214"/>
      <c r="EP8" s="214"/>
      <c r="EQ8" s="214"/>
      <c r="ER8" s="214"/>
      <c r="ES8" s="214"/>
      <c r="ET8" s="214"/>
      <c r="EU8" s="214"/>
      <c r="EV8" s="214"/>
      <c r="EW8" s="214"/>
      <c r="EX8" s="214"/>
      <c r="EY8" s="214"/>
      <c r="EZ8" s="214"/>
      <c r="FA8" s="214"/>
      <c r="FB8" s="214"/>
      <c r="FC8" s="214"/>
      <c r="FD8" s="214"/>
      <c r="FE8" s="214"/>
      <c r="FF8" s="214"/>
      <c r="FG8" s="214"/>
      <c r="FH8" s="214"/>
      <c r="FI8" s="214"/>
      <c r="FJ8" s="214"/>
      <c r="FK8" s="214"/>
      <c r="FL8" s="214"/>
      <c r="FM8" s="214"/>
      <c r="FN8" s="214"/>
      <c r="FO8" s="214"/>
      <c r="FP8" s="214"/>
      <c r="FQ8" s="214"/>
      <c r="FR8" s="214"/>
      <c r="FS8" s="214"/>
      <c r="FT8" s="214"/>
      <c r="FU8" s="214"/>
      <c r="FV8" s="214"/>
      <c r="FW8" s="214"/>
      <c r="FX8" s="214"/>
      <c r="FY8" s="214"/>
      <c r="FZ8" s="214"/>
      <c r="GA8" s="214"/>
      <c r="GB8" s="214"/>
      <c r="GC8" s="214"/>
      <c r="GD8" s="214"/>
      <c r="GE8" s="214"/>
      <c r="GF8" s="214"/>
      <c r="GG8" s="214"/>
      <c r="GH8" s="214"/>
      <c r="GI8" s="214"/>
      <c r="GJ8" s="214"/>
      <c r="GK8" s="214"/>
      <c r="GL8" s="214"/>
      <c r="GM8" s="214"/>
      <c r="GN8" s="214"/>
      <c r="GO8" s="214"/>
      <c r="GP8" s="214"/>
      <c r="GQ8" s="214"/>
      <c r="GR8" s="214"/>
      <c r="GS8" s="214"/>
      <c r="GT8" s="214"/>
      <c r="GU8" s="214"/>
      <c r="GV8" s="214"/>
      <c r="GW8" s="214"/>
      <c r="GX8" s="214"/>
      <c r="GY8" s="214"/>
      <c r="GZ8" s="214"/>
      <c r="HA8" s="214"/>
      <c r="HB8" s="214"/>
      <c r="HC8" s="214"/>
      <c r="HD8" s="214"/>
      <c r="HE8" s="214"/>
      <c r="HF8" s="214"/>
      <c r="HG8" s="214"/>
      <c r="HH8" s="214"/>
      <c r="HI8" s="214"/>
      <c r="HJ8" s="214"/>
      <c r="HK8" s="214"/>
      <c r="HL8" s="214"/>
      <c r="HM8" s="214"/>
      <c r="HN8" s="214"/>
      <c r="HO8" s="214"/>
      <c r="HP8" s="214"/>
      <c r="HQ8" s="214"/>
      <c r="HR8" s="214"/>
      <c r="HS8" s="214"/>
      <c r="HT8" s="214"/>
      <c r="HU8" s="214"/>
      <c r="HV8" s="214"/>
      <c r="HW8" s="214"/>
      <c r="HX8" s="214"/>
      <c r="HY8" s="214"/>
      <c r="HZ8" s="214"/>
      <c r="IA8" s="214"/>
      <c r="IB8" s="214"/>
      <c r="IC8" s="214"/>
      <c r="ID8" s="214"/>
      <c r="IE8" s="214"/>
      <c r="IF8" s="214"/>
      <c r="IG8" s="214"/>
      <c r="IH8" s="214"/>
      <c r="II8" s="214"/>
      <c r="IJ8" s="214"/>
      <c r="IK8" s="214"/>
      <c r="IL8" s="214"/>
      <c r="IM8" s="214"/>
      <c r="IN8" s="214"/>
      <c r="IO8" s="214"/>
      <c r="IP8" s="214"/>
      <c r="IQ8" s="214"/>
      <c r="IR8" s="214"/>
      <c r="IS8" s="214"/>
      <c r="IT8" s="214"/>
      <c r="IU8" s="214"/>
    </row>
    <row r="9" spans="1:255" ht="21.75" customHeight="1" x14ac:dyDescent="0.25">
      <c r="A9" s="353">
        <v>3</v>
      </c>
      <c r="B9" s="354" t="s">
        <v>456</v>
      </c>
      <c r="C9" s="354" t="s">
        <v>149</v>
      </c>
      <c r="D9" s="355">
        <f>+'Abstrac- Road work'!C19</f>
        <v>7767</v>
      </c>
      <c r="E9" s="355" t="s">
        <v>255</v>
      </c>
      <c r="F9" s="356">
        <v>1.32</v>
      </c>
      <c r="G9" s="355">
        <f t="shared" ref="G9:G13" si="10">F9*D9</f>
        <v>10252.44</v>
      </c>
      <c r="H9" s="355">
        <f t="shared" si="6"/>
        <v>157.5</v>
      </c>
      <c r="I9" s="355">
        <f t="shared" ref="I9:I13" si="11">H9*G9</f>
        <v>1614759.3</v>
      </c>
      <c r="J9" s="355">
        <f t="shared" ref="J9:J13" si="12">I9*0.3</f>
        <v>484427.79</v>
      </c>
      <c r="K9" s="355">
        <f t="shared" ref="K9:K13" si="13">+I9*0.02</f>
        <v>32295.186000000002</v>
      </c>
      <c r="L9" s="355">
        <f t="shared" ref="L9:L13" si="14">+I9+J9+K9</f>
        <v>2131482.2760000001</v>
      </c>
      <c r="M9" s="214"/>
      <c r="N9" s="214"/>
      <c r="O9" s="214"/>
      <c r="P9" s="214"/>
      <c r="Q9" s="214"/>
      <c r="R9" s="214"/>
      <c r="S9" s="214"/>
      <c r="T9" s="214"/>
      <c r="U9" s="214"/>
      <c r="V9" s="214"/>
      <c r="W9" s="214"/>
      <c r="X9" s="214"/>
      <c r="Y9" s="214"/>
      <c r="Z9" s="214"/>
      <c r="AA9" s="214"/>
      <c r="AB9" s="214"/>
      <c r="AC9" s="214"/>
      <c r="AD9" s="214"/>
      <c r="AE9" s="214"/>
      <c r="AF9" s="214"/>
      <c r="AG9" s="214"/>
      <c r="AH9" s="214"/>
      <c r="AI9" s="214"/>
      <c r="AJ9" s="214"/>
      <c r="AK9" s="214"/>
      <c r="AL9" s="214"/>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14"/>
      <c r="BP9" s="214"/>
      <c r="BQ9" s="214"/>
      <c r="BR9" s="214"/>
      <c r="BS9" s="214"/>
      <c r="BT9" s="214"/>
      <c r="BU9" s="214"/>
      <c r="BV9" s="214"/>
      <c r="BW9" s="214"/>
      <c r="BX9" s="214"/>
      <c r="BY9" s="214"/>
      <c r="BZ9" s="214"/>
      <c r="CA9" s="214"/>
      <c r="CB9" s="214"/>
      <c r="CC9" s="214"/>
      <c r="CD9" s="214"/>
      <c r="CE9" s="214"/>
      <c r="CF9" s="214"/>
      <c r="CG9" s="214"/>
      <c r="CH9" s="214"/>
      <c r="CI9" s="214"/>
      <c r="CJ9" s="214"/>
      <c r="CK9" s="214"/>
      <c r="CL9" s="214"/>
      <c r="CM9" s="214"/>
      <c r="CN9" s="214"/>
      <c r="CO9" s="214"/>
      <c r="CP9" s="214"/>
      <c r="CQ9" s="214"/>
      <c r="CR9" s="214"/>
      <c r="CS9" s="214"/>
      <c r="CT9" s="214"/>
      <c r="CU9" s="214"/>
      <c r="CV9" s="214"/>
      <c r="CW9" s="214"/>
      <c r="CX9" s="214"/>
      <c r="CY9" s="214"/>
      <c r="CZ9" s="214"/>
      <c r="DA9" s="214"/>
      <c r="DB9" s="214"/>
      <c r="DC9" s="214"/>
      <c r="DD9" s="214"/>
      <c r="DE9" s="214"/>
      <c r="DF9" s="214"/>
      <c r="DG9" s="214"/>
      <c r="DH9" s="214"/>
      <c r="DI9" s="214"/>
      <c r="DJ9" s="214"/>
      <c r="DK9" s="214"/>
      <c r="DL9" s="214"/>
      <c r="DM9" s="214"/>
      <c r="DN9" s="214"/>
      <c r="DO9" s="214"/>
      <c r="DP9" s="214"/>
      <c r="DQ9" s="214"/>
      <c r="DR9" s="214"/>
      <c r="DS9" s="214"/>
      <c r="DT9" s="214"/>
      <c r="DU9" s="214"/>
      <c r="DV9" s="214"/>
      <c r="DW9" s="214"/>
      <c r="DX9" s="214"/>
      <c r="DY9" s="214"/>
      <c r="DZ9" s="214"/>
      <c r="EA9" s="214"/>
      <c r="EB9" s="214"/>
      <c r="EC9" s="214"/>
      <c r="ED9" s="214"/>
      <c r="EE9" s="214"/>
      <c r="EF9" s="214"/>
      <c r="EG9" s="214"/>
      <c r="EH9" s="214"/>
      <c r="EI9" s="214"/>
      <c r="EJ9" s="214"/>
      <c r="EK9" s="214"/>
      <c r="EL9" s="214"/>
      <c r="EM9" s="214"/>
      <c r="EN9" s="214"/>
      <c r="EO9" s="214"/>
      <c r="EP9" s="214"/>
      <c r="EQ9" s="214"/>
      <c r="ER9" s="214"/>
      <c r="ES9" s="214"/>
      <c r="ET9" s="214"/>
      <c r="EU9" s="214"/>
      <c r="EV9" s="214"/>
      <c r="EW9" s="214"/>
      <c r="EX9" s="214"/>
      <c r="EY9" s="214"/>
      <c r="EZ9" s="214"/>
      <c r="FA9" s="214"/>
      <c r="FB9" s="214"/>
      <c r="FC9" s="214"/>
      <c r="FD9" s="214"/>
      <c r="FE9" s="214"/>
      <c r="FF9" s="214"/>
      <c r="FG9" s="214"/>
      <c r="FH9" s="214"/>
      <c r="FI9" s="214"/>
      <c r="FJ9" s="214"/>
      <c r="FK9" s="214"/>
      <c r="FL9" s="214"/>
      <c r="FM9" s="214"/>
      <c r="FN9" s="214"/>
      <c r="FO9" s="214"/>
      <c r="FP9" s="214"/>
      <c r="FQ9" s="214"/>
      <c r="FR9" s="214"/>
      <c r="FS9" s="214"/>
      <c r="FT9" s="214"/>
      <c r="FU9" s="214"/>
      <c r="FV9" s="214"/>
      <c r="FW9" s="214"/>
      <c r="FX9" s="214"/>
      <c r="FY9" s="214"/>
      <c r="FZ9" s="214"/>
      <c r="GA9" s="214"/>
      <c r="GB9" s="214"/>
      <c r="GC9" s="214"/>
      <c r="GD9" s="214"/>
      <c r="GE9" s="214"/>
      <c r="GF9" s="214"/>
      <c r="GG9" s="214"/>
      <c r="GH9" s="214"/>
      <c r="GI9" s="214"/>
      <c r="GJ9" s="214"/>
      <c r="GK9" s="214"/>
      <c r="GL9" s="214"/>
      <c r="GM9" s="214"/>
      <c r="GN9" s="214"/>
      <c r="GO9" s="214"/>
      <c r="GP9" s="214"/>
      <c r="GQ9" s="214"/>
      <c r="GR9" s="214"/>
      <c r="GS9" s="214"/>
      <c r="GT9" s="214"/>
      <c r="GU9" s="214"/>
      <c r="GV9" s="214"/>
      <c r="GW9" s="214"/>
      <c r="GX9" s="214"/>
      <c r="GY9" s="214"/>
      <c r="GZ9" s="214"/>
      <c r="HA9" s="214"/>
      <c r="HB9" s="214"/>
      <c r="HC9" s="214"/>
      <c r="HD9" s="214"/>
      <c r="HE9" s="214"/>
      <c r="HF9" s="214"/>
      <c r="HG9" s="214"/>
      <c r="HH9" s="214"/>
      <c r="HI9" s="214"/>
      <c r="HJ9" s="214"/>
      <c r="HK9" s="214"/>
      <c r="HL9" s="214"/>
      <c r="HM9" s="214"/>
      <c r="HN9" s="214"/>
      <c r="HO9" s="214"/>
      <c r="HP9" s="214"/>
      <c r="HQ9" s="214"/>
      <c r="HR9" s="214"/>
      <c r="HS9" s="214"/>
      <c r="HT9" s="214"/>
      <c r="HU9" s="214"/>
      <c r="HV9" s="214"/>
      <c r="HW9" s="214"/>
      <c r="HX9" s="214"/>
      <c r="HY9" s="214"/>
      <c r="HZ9" s="214"/>
      <c r="IA9" s="214"/>
      <c r="IB9" s="214"/>
      <c r="IC9" s="214"/>
      <c r="ID9" s="214"/>
      <c r="IE9" s="214"/>
      <c r="IF9" s="214"/>
      <c r="IG9" s="214"/>
      <c r="IH9" s="214"/>
      <c r="II9" s="214"/>
      <c r="IJ9" s="214"/>
      <c r="IK9" s="214"/>
      <c r="IL9" s="214"/>
      <c r="IM9" s="214"/>
      <c r="IN9" s="214"/>
      <c r="IO9" s="214"/>
      <c r="IP9" s="214"/>
      <c r="IQ9" s="214"/>
      <c r="IR9" s="214"/>
      <c r="IS9" s="214"/>
      <c r="IT9" s="214"/>
      <c r="IU9" s="214"/>
    </row>
    <row r="10" spans="1:255" ht="25.5" hidden="1" customHeight="1" x14ac:dyDescent="0.25">
      <c r="A10" s="353">
        <v>3</v>
      </c>
      <c r="B10" s="354" t="s">
        <v>1026</v>
      </c>
      <c r="C10" s="354" t="s">
        <v>149</v>
      </c>
      <c r="D10" s="355"/>
      <c r="E10" s="355" t="s">
        <v>255</v>
      </c>
      <c r="F10" s="356">
        <v>1.33</v>
      </c>
      <c r="G10" s="355">
        <f t="shared" ref="G10:G11" si="15">F10*D10</f>
        <v>0</v>
      </c>
      <c r="H10" s="355">
        <f t="shared" si="6"/>
        <v>157.5</v>
      </c>
      <c r="I10" s="355">
        <f t="shared" ref="I10:I11" si="16">H10*G10</f>
        <v>0</v>
      </c>
      <c r="J10" s="355">
        <f t="shared" ref="J10:J11" si="17">I10*0.3</f>
        <v>0</v>
      </c>
      <c r="K10" s="355">
        <f t="shared" ref="K10:K11" si="18">+I10*0.02</f>
        <v>0</v>
      </c>
      <c r="L10" s="355">
        <f t="shared" ref="L10:L11" si="19">+I10+J10+K10</f>
        <v>0</v>
      </c>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c r="AZ10" s="214"/>
      <c r="BA10" s="214"/>
      <c r="BB10" s="214"/>
      <c r="BC10" s="214"/>
      <c r="BD10" s="214"/>
      <c r="BE10" s="214"/>
      <c r="BF10" s="214"/>
      <c r="BG10" s="214"/>
      <c r="BH10" s="214"/>
      <c r="BI10" s="214"/>
      <c r="BJ10" s="214"/>
      <c r="BK10" s="214"/>
      <c r="BL10" s="214"/>
      <c r="BM10" s="214"/>
      <c r="BN10" s="214"/>
      <c r="BO10" s="214"/>
      <c r="BP10" s="214"/>
      <c r="BQ10" s="214"/>
      <c r="BR10" s="214"/>
      <c r="BS10" s="214"/>
      <c r="BT10" s="214"/>
      <c r="BU10" s="214"/>
      <c r="BV10" s="214"/>
      <c r="BW10" s="214"/>
      <c r="BX10" s="214"/>
      <c r="BY10" s="214"/>
      <c r="BZ10" s="214"/>
      <c r="CA10" s="214"/>
      <c r="CB10" s="214"/>
      <c r="CC10" s="214"/>
      <c r="CD10" s="214"/>
      <c r="CE10" s="214"/>
      <c r="CF10" s="214"/>
      <c r="CG10" s="214"/>
      <c r="CH10" s="214"/>
      <c r="CI10" s="214"/>
      <c r="CJ10" s="214"/>
      <c r="CK10" s="214"/>
      <c r="CL10" s="214"/>
      <c r="CM10" s="214"/>
      <c r="CN10" s="214"/>
      <c r="CO10" s="214"/>
      <c r="CP10" s="214"/>
      <c r="CQ10" s="214"/>
      <c r="CR10" s="214"/>
      <c r="CS10" s="214"/>
      <c r="CT10" s="214"/>
      <c r="CU10" s="214"/>
      <c r="CV10" s="214"/>
      <c r="CW10" s="214"/>
      <c r="CX10" s="214"/>
      <c r="CY10" s="214"/>
      <c r="CZ10" s="214"/>
      <c r="DA10" s="214"/>
      <c r="DB10" s="214"/>
      <c r="DC10" s="214"/>
      <c r="DD10" s="214"/>
      <c r="DE10" s="214"/>
      <c r="DF10" s="214"/>
      <c r="DG10" s="214"/>
      <c r="DH10" s="214"/>
      <c r="DI10" s="214"/>
      <c r="DJ10" s="214"/>
      <c r="DK10" s="214"/>
      <c r="DL10" s="214"/>
      <c r="DM10" s="214"/>
      <c r="DN10" s="214"/>
      <c r="DO10" s="214"/>
      <c r="DP10" s="214"/>
      <c r="DQ10" s="214"/>
      <c r="DR10" s="214"/>
      <c r="DS10" s="214"/>
      <c r="DT10" s="214"/>
      <c r="DU10" s="214"/>
      <c r="DV10" s="214"/>
      <c r="DW10" s="214"/>
      <c r="DX10" s="214"/>
      <c r="DY10" s="214"/>
      <c r="DZ10" s="214"/>
      <c r="EA10" s="214"/>
      <c r="EB10" s="214"/>
      <c r="EC10" s="214"/>
      <c r="ED10" s="214"/>
      <c r="EE10" s="214"/>
      <c r="EF10" s="214"/>
      <c r="EG10" s="214"/>
      <c r="EH10" s="214"/>
      <c r="EI10" s="214"/>
      <c r="EJ10" s="214"/>
      <c r="EK10" s="214"/>
      <c r="EL10" s="214"/>
      <c r="EM10" s="214"/>
      <c r="EN10" s="214"/>
      <c r="EO10" s="214"/>
      <c r="EP10" s="214"/>
      <c r="EQ10" s="214"/>
      <c r="ER10" s="214"/>
      <c r="ES10" s="214"/>
      <c r="ET10" s="214"/>
      <c r="EU10" s="214"/>
      <c r="EV10" s="214"/>
      <c r="EW10" s="214"/>
      <c r="EX10" s="214"/>
      <c r="EY10" s="214"/>
      <c r="EZ10" s="214"/>
      <c r="FA10" s="214"/>
      <c r="FB10" s="214"/>
      <c r="FC10" s="214"/>
      <c r="FD10" s="214"/>
      <c r="FE10" s="214"/>
      <c r="FF10" s="214"/>
      <c r="FG10" s="214"/>
      <c r="FH10" s="214"/>
      <c r="FI10" s="214"/>
      <c r="FJ10" s="214"/>
      <c r="FK10" s="214"/>
      <c r="FL10" s="214"/>
      <c r="FM10" s="214"/>
      <c r="FN10" s="214"/>
      <c r="FO10" s="214"/>
      <c r="FP10" s="214"/>
      <c r="FQ10" s="214"/>
      <c r="FR10" s="214"/>
      <c r="FS10" s="214"/>
      <c r="FT10" s="214"/>
      <c r="FU10" s="214"/>
      <c r="FV10" s="214"/>
      <c r="FW10" s="214"/>
      <c r="FX10" s="214"/>
      <c r="FY10" s="214"/>
      <c r="FZ10" s="214"/>
      <c r="GA10" s="214"/>
      <c r="GB10" s="214"/>
      <c r="GC10" s="214"/>
      <c r="GD10" s="214"/>
      <c r="GE10" s="214"/>
      <c r="GF10" s="214"/>
      <c r="GG10" s="214"/>
      <c r="GH10" s="214"/>
      <c r="GI10" s="214"/>
      <c r="GJ10" s="214"/>
      <c r="GK10" s="214"/>
      <c r="GL10" s="214"/>
      <c r="GM10" s="214"/>
      <c r="GN10" s="214"/>
      <c r="GO10" s="214"/>
      <c r="GP10" s="214"/>
      <c r="GQ10" s="214"/>
      <c r="GR10" s="214"/>
      <c r="GS10" s="214"/>
      <c r="GT10" s="214"/>
      <c r="GU10" s="214"/>
      <c r="GV10" s="214"/>
      <c r="GW10" s="214"/>
      <c r="GX10" s="214"/>
      <c r="GY10" s="214"/>
      <c r="GZ10" s="214"/>
      <c r="HA10" s="214"/>
      <c r="HB10" s="214"/>
      <c r="HC10" s="214"/>
      <c r="HD10" s="214"/>
      <c r="HE10" s="214"/>
      <c r="HF10" s="214"/>
      <c r="HG10" s="214"/>
      <c r="HH10" s="214"/>
      <c r="HI10" s="214"/>
      <c r="HJ10" s="214"/>
      <c r="HK10" s="214"/>
      <c r="HL10" s="214"/>
      <c r="HM10" s="214"/>
      <c r="HN10" s="214"/>
      <c r="HO10" s="214"/>
      <c r="HP10" s="214"/>
      <c r="HQ10" s="214"/>
      <c r="HR10" s="214"/>
      <c r="HS10" s="214"/>
      <c r="HT10" s="214"/>
      <c r="HU10" s="214"/>
      <c r="HV10" s="214"/>
      <c r="HW10" s="214"/>
      <c r="HX10" s="214"/>
      <c r="HY10" s="214"/>
      <c r="HZ10" s="214"/>
      <c r="IA10" s="214"/>
      <c r="IB10" s="214"/>
      <c r="IC10" s="214"/>
      <c r="ID10" s="214"/>
      <c r="IE10" s="214"/>
      <c r="IF10" s="214"/>
      <c r="IG10" s="214"/>
      <c r="IH10" s="214"/>
      <c r="II10" s="214"/>
      <c r="IJ10" s="214"/>
      <c r="IK10" s="214"/>
      <c r="IL10" s="214"/>
      <c r="IM10" s="214"/>
      <c r="IN10" s="214"/>
      <c r="IO10" s="214"/>
      <c r="IP10" s="214"/>
      <c r="IQ10" s="214"/>
      <c r="IR10" s="214"/>
      <c r="IS10" s="214"/>
      <c r="IT10" s="214"/>
      <c r="IU10" s="214"/>
    </row>
    <row r="11" spans="1:255" ht="25.5" customHeight="1" x14ac:dyDescent="0.25">
      <c r="A11" s="353">
        <v>4</v>
      </c>
      <c r="B11" s="354" t="s">
        <v>1103</v>
      </c>
      <c r="C11" s="354" t="s">
        <v>149</v>
      </c>
      <c r="D11" s="355">
        <f>+'Abstrac- Road work'!C31</f>
        <v>2043</v>
      </c>
      <c r="E11" s="355" t="s">
        <v>255</v>
      </c>
      <c r="F11" s="356">
        <v>1.4139999999999999</v>
      </c>
      <c r="G11" s="355">
        <f t="shared" si="15"/>
        <v>2888.8019999999997</v>
      </c>
      <c r="H11" s="355">
        <f t="shared" si="6"/>
        <v>157.5</v>
      </c>
      <c r="I11" s="355">
        <f t="shared" si="16"/>
        <v>454986.31499999994</v>
      </c>
      <c r="J11" s="355">
        <f t="shared" si="17"/>
        <v>136495.89449999997</v>
      </c>
      <c r="K11" s="355">
        <f t="shared" si="18"/>
        <v>9099.7262999999984</v>
      </c>
      <c r="L11" s="355">
        <f t="shared" si="19"/>
        <v>600581.93579999986</v>
      </c>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c r="BP11" s="214"/>
      <c r="BQ11" s="214"/>
      <c r="BR11" s="214"/>
      <c r="BS11" s="214"/>
      <c r="BT11" s="214"/>
      <c r="BU11" s="214"/>
      <c r="BV11" s="214"/>
      <c r="BW11" s="214"/>
      <c r="BX11" s="214"/>
      <c r="BY11" s="214"/>
      <c r="BZ11" s="214"/>
      <c r="CA11" s="214"/>
      <c r="CB11" s="214"/>
      <c r="CC11" s="214"/>
      <c r="CD11" s="214"/>
      <c r="CE11" s="214"/>
      <c r="CF11" s="214"/>
      <c r="CG11" s="214"/>
      <c r="CH11" s="214"/>
      <c r="CI11" s="214"/>
      <c r="CJ11" s="214"/>
      <c r="CK11" s="214"/>
      <c r="CL11" s="214"/>
      <c r="CM11" s="214"/>
      <c r="CN11" s="214"/>
      <c r="CO11" s="214"/>
      <c r="CP11" s="214"/>
      <c r="CQ11" s="214"/>
      <c r="CR11" s="214"/>
      <c r="CS11" s="214"/>
      <c r="CT11" s="214"/>
      <c r="CU11" s="214"/>
      <c r="CV11" s="214"/>
      <c r="CW11" s="214"/>
      <c r="CX11" s="214"/>
      <c r="CY11" s="214"/>
      <c r="CZ11" s="214"/>
      <c r="DA11" s="214"/>
      <c r="DB11" s="214"/>
      <c r="DC11" s="214"/>
      <c r="DD11" s="214"/>
      <c r="DE11" s="214"/>
      <c r="DF11" s="214"/>
      <c r="DG11" s="214"/>
      <c r="DH11" s="214"/>
      <c r="DI11" s="214"/>
      <c r="DJ11" s="214"/>
      <c r="DK11" s="214"/>
      <c r="DL11" s="214"/>
      <c r="DM11" s="214"/>
      <c r="DN11" s="214"/>
      <c r="DO11" s="214"/>
      <c r="DP11" s="214"/>
      <c r="DQ11" s="214"/>
      <c r="DR11" s="214"/>
      <c r="DS11" s="214"/>
      <c r="DT11" s="214"/>
      <c r="DU11" s="214"/>
      <c r="DV11" s="214"/>
      <c r="DW11" s="214"/>
      <c r="DX11" s="214"/>
      <c r="DY11" s="214"/>
      <c r="DZ11" s="214"/>
      <c r="EA11" s="214"/>
      <c r="EB11" s="214"/>
      <c r="EC11" s="214"/>
      <c r="ED11" s="214"/>
      <c r="EE11" s="214"/>
      <c r="EF11" s="214"/>
      <c r="EG11" s="214"/>
      <c r="EH11" s="214"/>
      <c r="EI11" s="214"/>
      <c r="EJ11" s="214"/>
      <c r="EK11" s="214"/>
      <c r="EL11" s="214"/>
      <c r="EM11" s="214"/>
      <c r="EN11" s="214"/>
      <c r="EO11" s="214"/>
      <c r="EP11" s="214"/>
      <c r="EQ11" s="214"/>
      <c r="ER11" s="214"/>
      <c r="ES11" s="214"/>
      <c r="ET11" s="214"/>
      <c r="EU11" s="214"/>
      <c r="EV11" s="214"/>
      <c r="EW11" s="214"/>
      <c r="EX11" s="214"/>
      <c r="EY11" s="214"/>
      <c r="EZ11" s="214"/>
      <c r="FA11" s="214"/>
      <c r="FB11" s="214"/>
      <c r="FC11" s="214"/>
      <c r="FD11" s="214"/>
      <c r="FE11" s="214"/>
      <c r="FF11" s="214"/>
      <c r="FG11" s="214"/>
      <c r="FH11" s="214"/>
      <c r="FI11" s="214"/>
      <c r="FJ11" s="214"/>
      <c r="FK11" s="214"/>
      <c r="FL11" s="214"/>
      <c r="FM11" s="214"/>
      <c r="FN11" s="214"/>
      <c r="FO11" s="214"/>
      <c r="FP11" s="214"/>
      <c r="FQ11" s="214"/>
      <c r="FR11" s="214"/>
      <c r="FS11" s="214"/>
      <c r="FT11" s="214"/>
      <c r="FU11" s="214"/>
      <c r="FV11" s="214"/>
      <c r="FW11" s="214"/>
      <c r="FX11" s="214"/>
      <c r="FY11" s="214"/>
      <c r="FZ11" s="214"/>
      <c r="GA11" s="214"/>
      <c r="GB11" s="214"/>
      <c r="GC11" s="214"/>
      <c r="GD11" s="214"/>
      <c r="GE11" s="214"/>
      <c r="GF11" s="214"/>
      <c r="GG11" s="214"/>
      <c r="GH11" s="214"/>
      <c r="GI11" s="214"/>
      <c r="GJ11" s="214"/>
      <c r="GK11" s="214"/>
      <c r="GL11" s="214"/>
      <c r="GM11" s="214"/>
      <c r="GN11" s="214"/>
      <c r="GO11" s="214"/>
      <c r="GP11" s="214"/>
      <c r="GQ11" s="214"/>
      <c r="GR11" s="214"/>
      <c r="GS11" s="214"/>
      <c r="GT11" s="214"/>
      <c r="GU11" s="214"/>
      <c r="GV11" s="214"/>
      <c r="GW11" s="214"/>
      <c r="GX11" s="214"/>
      <c r="GY11" s="214"/>
      <c r="GZ11" s="214"/>
      <c r="HA11" s="214"/>
      <c r="HB11" s="214"/>
      <c r="HC11" s="214"/>
      <c r="HD11" s="214"/>
      <c r="HE11" s="214"/>
      <c r="HF11" s="214"/>
      <c r="HG11" s="214"/>
      <c r="HH11" s="214"/>
      <c r="HI11" s="214"/>
      <c r="HJ11" s="214"/>
      <c r="HK11" s="214"/>
      <c r="HL11" s="214"/>
      <c r="HM11" s="214"/>
      <c r="HN11" s="214"/>
      <c r="HO11" s="214"/>
      <c r="HP11" s="214"/>
      <c r="HQ11" s="214"/>
      <c r="HR11" s="214"/>
      <c r="HS11" s="214"/>
      <c r="HT11" s="214"/>
      <c r="HU11" s="214"/>
      <c r="HV11" s="214"/>
      <c r="HW11" s="214"/>
      <c r="HX11" s="214"/>
      <c r="HY11" s="214"/>
      <c r="HZ11" s="214"/>
      <c r="IA11" s="214"/>
      <c r="IB11" s="214"/>
      <c r="IC11" s="214"/>
      <c r="ID11" s="214"/>
      <c r="IE11" s="214"/>
      <c r="IF11" s="214"/>
      <c r="IG11" s="214"/>
      <c r="IH11" s="214"/>
      <c r="II11" s="214"/>
      <c r="IJ11" s="214"/>
      <c r="IK11" s="214"/>
      <c r="IL11" s="214"/>
      <c r="IM11" s="214"/>
      <c r="IN11" s="214"/>
      <c r="IO11" s="214"/>
      <c r="IP11" s="214"/>
      <c r="IQ11" s="214"/>
      <c r="IR11" s="214"/>
      <c r="IS11" s="214"/>
      <c r="IT11" s="214"/>
      <c r="IU11" s="214"/>
    </row>
    <row r="12" spans="1:255" ht="24.75" customHeight="1" x14ac:dyDescent="0.25">
      <c r="A12" s="357">
        <v>5</v>
      </c>
      <c r="B12" s="354" t="s">
        <v>820</v>
      </c>
      <c r="C12" s="354" t="s">
        <v>149</v>
      </c>
      <c r="D12" s="355">
        <f>+'Abstrac- Road work'!C34</f>
        <v>1431</v>
      </c>
      <c r="E12" s="355" t="s">
        <v>255</v>
      </c>
      <c r="F12" s="356">
        <v>1.486</v>
      </c>
      <c r="G12" s="355">
        <f t="shared" si="10"/>
        <v>2126.4659999999999</v>
      </c>
      <c r="H12" s="355">
        <f t="shared" si="6"/>
        <v>157.5</v>
      </c>
      <c r="I12" s="355">
        <f t="shared" si="11"/>
        <v>334918.39499999996</v>
      </c>
      <c r="J12" s="355">
        <f t="shared" si="12"/>
        <v>100475.51849999999</v>
      </c>
      <c r="K12" s="355">
        <f t="shared" si="13"/>
        <v>6698.3678999999993</v>
      </c>
      <c r="L12" s="355">
        <f t="shared" si="14"/>
        <v>442092.28139999998</v>
      </c>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14"/>
      <c r="CZ12" s="214"/>
      <c r="DA12" s="214"/>
      <c r="DB12" s="214"/>
      <c r="DC12" s="214"/>
      <c r="DD12" s="214"/>
      <c r="DE12" s="214"/>
      <c r="DF12" s="214"/>
      <c r="DG12" s="214"/>
      <c r="DH12" s="214"/>
      <c r="DI12" s="214"/>
      <c r="DJ12" s="214"/>
      <c r="DK12" s="214"/>
      <c r="DL12" s="214"/>
      <c r="DM12" s="214"/>
      <c r="DN12" s="214"/>
      <c r="DO12" s="214"/>
      <c r="DP12" s="214"/>
      <c r="DQ12" s="214"/>
      <c r="DR12" s="214"/>
      <c r="DS12" s="214"/>
      <c r="DT12" s="214"/>
      <c r="DU12" s="214"/>
      <c r="DV12" s="214"/>
      <c r="DW12" s="214"/>
      <c r="DX12" s="214"/>
      <c r="DY12" s="214"/>
      <c r="DZ12" s="214"/>
      <c r="EA12" s="214"/>
      <c r="EB12" s="214"/>
      <c r="EC12" s="214"/>
      <c r="ED12" s="214"/>
      <c r="EE12" s="214"/>
      <c r="EF12" s="214"/>
      <c r="EG12" s="214"/>
      <c r="EH12" s="214"/>
      <c r="EI12" s="214"/>
      <c r="EJ12" s="214"/>
      <c r="EK12" s="214"/>
      <c r="EL12" s="214"/>
      <c r="EM12" s="214"/>
      <c r="EN12" s="214"/>
      <c r="EO12" s="214"/>
      <c r="EP12" s="214"/>
      <c r="EQ12" s="214"/>
      <c r="ER12" s="214"/>
      <c r="ES12" s="214"/>
      <c r="ET12" s="214"/>
      <c r="EU12" s="214"/>
      <c r="EV12" s="214"/>
      <c r="EW12" s="214"/>
      <c r="EX12" s="214"/>
      <c r="EY12" s="214"/>
      <c r="EZ12" s="214"/>
      <c r="FA12" s="214"/>
      <c r="FB12" s="214"/>
      <c r="FC12" s="214"/>
      <c r="FD12" s="214"/>
      <c r="FE12" s="214"/>
      <c r="FF12" s="214"/>
      <c r="FG12" s="214"/>
      <c r="FH12" s="214"/>
      <c r="FI12" s="214"/>
      <c r="FJ12" s="214"/>
      <c r="FK12" s="214"/>
      <c r="FL12" s="214"/>
      <c r="FM12" s="214"/>
      <c r="FN12" s="214"/>
      <c r="FO12" s="214"/>
      <c r="FP12" s="214"/>
      <c r="FQ12" s="214"/>
      <c r="FR12" s="214"/>
      <c r="FS12" s="214"/>
      <c r="FT12" s="214"/>
      <c r="FU12" s="214"/>
      <c r="FV12" s="214"/>
      <c r="FW12" s="214"/>
      <c r="FX12" s="214"/>
      <c r="FY12" s="214"/>
      <c r="FZ12" s="214"/>
      <c r="GA12" s="214"/>
      <c r="GB12" s="214"/>
      <c r="GC12" s="214"/>
      <c r="GD12" s="214"/>
      <c r="GE12" s="214"/>
      <c r="GF12" s="214"/>
      <c r="GG12" s="214"/>
      <c r="GH12" s="214"/>
      <c r="GI12" s="214"/>
      <c r="GJ12" s="214"/>
      <c r="GK12" s="214"/>
      <c r="GL12" s="214"/>
      <c r="GM12" s="214"/>
      <c r="GN12" s="214"/>
      <c r="GO12" s="214"/>
      <c r="GP12" s="214"/>
      <c r="GQ12" s="214"/>
      <c r="GR12" s="214"/>
      <c r="GS12" s="214"/>
      <c r="GT12" s="214"/>
      <c r="GU12" s="214"/>
      <c r="GV12" s="214"/>
      <c r="GW12" s="214"/>
      <c r="GX12" s="214"/>
      <c r="GY12" s="214"/>
      <c r="GZ12" s="214"/>
      <c r="HA12" s="214"/>
      <c r="HB12" s="214"/>
      <c r="HC12" s="214"/>
      <c r="HD12" s="214"/>
      <c r="HE12" s="214"/>
      <c r="HF12" s="214"/>
      <c r="HG12" s="214"/>
      <c r="HH12" s="214"/>
      <c r="HI12" s="214"/>
      <c r="HJ12" s="214"/>
      <c r="HK12" s="214"/>
      <c r="HL12" s="214"/>
      <c r="HM12" s="214"/>
      <c r="HN12" s="214"/>
      <c r="HO12" s="214"/>
      <c r="HP12" s="214"/>
      <c r="HQ12" s="214"/>
      <c r="HR12" s="214"/>
      <c r="HS12" s="214"/>
      <c r="HT12" s="214"/>
      <c r="HU12" s="214"/>
      <c r="HV12" s="214"/>
      <c r="HW12" s="214"/>
      <c r="HX12" s="214"/>
      <c r="HY12" s="214"/>
      <c r="HZ12" s="214"/>
      <c r="IA12" s="214"/>
      <c r="IB12" s="214"/>
      <c r="IC12" s="214"/>
      <c r="ID12" s="214"/>
      <c r="IE12" s="214"/>
      <c r="IF12" s="214"/>
      <c r="IG12" s="214"/>
      <c r="IH12" s="214"/>
      <c r="II12" s="214"/>
      <c r="IJ12" s="214"/>
      <c r="IK12" s="214"/>
      <c r="IL12" s="214"/>
      <c r="IM12" s="214"/>
      <c r="IN12" s="214"/>
      <c r="IO12" s="214"/>
      <c r="IP12" s="214"/>
      <c r="IQ12" s="214"/>
      <c r="IR12" s="214"/>
      <c r="IS12" s="214"/>
      <c r="IT12" s="214"/>
      <c r="IU12" s="214"/>
    </row>
    <row r="13" spans="1:255" ht="26.25" customHeight="1" x14ac:dyDescent="0.25">
      <c r="A13" s="357">
        <v>6</v>
      </c>
      <c r="B13" s="354" t="s">
        <v>1031</v>
      </c>
      <c r="C13" s="354" t="s">
        <v>767</v>
      </c>
      <c r="D13" s="355">
        <f>+'Abstrac- Road work'!C37</f>
        <v>5853</v>
      </c>
      <c r="E13" s="355" t="s">
        <v>255</v>
      </c>
      <c r="F13" s="356">
        <v>1</v>
      </c>
      <c r="G13" s="355">
        <f t="shared" si="10"/>
        <v>5853</v>
      </c>
      <c r="H13" s="355">
        <f>55*1.5</f>
        <v>82.5</v>
      </c>
      <c r="I13" s="355">
        <f t="shared" si="11"/>
        <v>482872.5</v>
      </c>
      <c r="J13" s="355">
        <f t="shared" si="12"/>
        <v>144861.75</v>
      </c>
      <c r="K13" s="355">
        <f t="shared" si="13"/>
        <v>9657.4500000000007</v>
      </c>
      <c r="L13" s="355">
        <f t="shared" si="14"/>
        <v>637391.69999999995</v>
      </c>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c r="BP13" s="214"/>
      <c r="BQ13" s="214"/>
      <c r="BR13" s="214"/>
      <c r="BS13" s="214"/>
      <c r="BT13" s="214"/>
      <c r="BU13" s="214"/>
      <c r="BV13" s="214"/>
      <c r="BW13" s="214"/>
      <c r="BX13" s="214"/>
      <c r="BY13" s="214"/>
      <c r="BZ13" s="214"/>
      <c r="CA13" s="214"/>
      <c r="CB13" s="214"/>
      <c r="CC13" s="214"/>
      <c r="CD13" s="214"/>
      <c r="CE13" s="214"/>
      <c r="CF13" s="214"/>
      <c r="CG13" s="214"/>
      <c r="CH13" s="214"/>
      <c r="CI13" s="214"/>
      <c r="CJ13" s="214"/>
      <c r="CK13" s="214"/>
      <c r="CL13" s="214"/>
      <c r="CM13" s="214"/>
      <c r="CN13" s="214"/>
      <c r="CO13" s="214"/>
      <c r="CP13" s="214"/>
      <c r="CQ13" s="214"/>
      <c r="CR13" s="214"/>
      <c r="CS13" s="214"/>
      <c r="CT13" s="214"/>
      <c r="CU13" s="214"/>
      <c r="CV13" s="214"/>
      <c r="CW13" s="214"/>
      <c r="CX13" s="214"/>
      <c r="CY13" s="214"/>
      <c r="CZ13" s="214"/>
      <c r="DA13" s="214"/>
      <c r="DB13" s="214"/>
      <c r="DC13" s="214"/>
      <c r="DD13" s="214"/>
      <c r="DE13" s="214"/>
      <c r="DF13" s="214"/>
      <c r="DG13" s="214"/>
      <c r="DH13" s="214"/>
      <c r="DI13" s="214"/>
      <c r="DJ13" s="214"/>
      <c r="DK13" s="214"/>
      <c r="DL13" s="214"/>
      <c r="DM13" s="214"/>
      <c r="DN13" s="214"/>
      <c r="DO13" s="214"/>
      <c r="DP13" s="214"/>
      <c r="DQ13" s="214"/>
      <c r="DR13" s="214"/>
      <c r="DS13" s="214"/>
      <c r="DT13" s="214"/>
      <c r="DU13" s="214"/>
      <c r="DV13" s="214"/>
      <c r="DW13" s="214"/>
      <c r="DX13" s="214"/>
      <c r="DY13" s="214"/>
      <c r="DZ13" s="214"/>
      <c r="EA13" s="214"/>
      <c r="EB13" s="214"/>
      <c r="EC13" s="214"/>
      <c r="ED13" s="214"/>
      <c r="EE13" s="214"/>
      <c r="EF13" s="214"/>
      <c r="EG13" s="214"/>
      <c r="EH13" s="214"/>
      <c r="EI13" s="214"/>
      <c r="EJ13" s="214"/>
      <c r="EK13" s="214"/>
      <c r="EL13" s="214"/>
      <c r="EM13" s="214"/>
      <c r="EN13" s="214"/>
      <c r="EO13" s="214"/>
      <c r="EP13" s="214"/>
      <c r="EQ13" s="214"/>
      <c r="ER13" s="214"/>
      <c r="ES13" s="214"/>
      <c r="ET13" s="214"/>
      <c r="EU13" s="214"/>
      <c r="EV13" s="214"/>
      <c r="EW13" s="214"/>
      <c r="EX13" s="214"/>
      <c r="EY13" s="214"/>
      <c r="EZ13" s="214"/>
      <c r="FA13" s="214"/>
      <c r="FB13" s="214"/>
      <c r="FC13" s="214"/>
      <c r="FD13" s="214"/>
      <c r="FE13" s="214"/>
      <c r="FF13" s="214"/>
      <c r="FG13" s="214"/>
      <c r="FH13" s="214"/>
      <c r="FI13" s="214"/>
      <c r="FJ13" s="214"/>
      <c r="FK13" s="214"/>
      <c r="FL13" s="214"/>
      <c r="FM13" s="214"/>
      <c r="FN13" s="214"/>
      <c r="FO13" s="214"/>
      <c r="FP13" s="214"/>
      <c r="FQ13" s="214"/>
      <c r="FR13" s="214"/>
      <c r="FS13" s="214"/>
      <c r="FT13" s="214"/>
      <c r="FU13" s="214"/>
      <c r="FV13" s="214"/>
      <c r="FW13" s="214"/>
      <c r="FX13" s="214"/>
      <c r="FY13" s="214"/>
      <c r="FZ13" s="214"/>
      <c r="GA13" s="214"/>
      <c r="GB13" s="214"/>
      <c r="GC13" s="214"/>
      <c r="GD13" s="214"/>
      <c r="GE13" s="214"/>
      <c r="GF13" s="214"/>
      <c r="GG13" s="214"/>
      <c r="GH13" s="214"/>
      <c r="GI13" s="214"/>
      <c r="GJ13" s="214"/>
      <c r="GK13" s="214"/>
      <c r="GL13" s="214"/>
      <c r="GM13" s="214"/>
      <c r="GN13" s="214"/>
      <c r="GO13" s="214"/>
      <c r="GP13" s="214"/>
      <c r="GQ13" s="214"/>
      <c r="GR13" s="214"/>
      <c r="GS13" s="214"/>
      <c r="GT13" s="214"/>
      <c r="GU13" s="214"/>
      <c r="GV13" s="214"/>
      <c r="GW13" s="214"/>
      <c r="GX13" s="214"/>
      <c r="GY13" s="214"/>
      <c r="GZ13" s="214"/>
      <c r="HA13" s="214"/>
      <c r="HB13" s="214"/>
      <c r="HC13" s="214"/>
      <c r="HD13" s="214"/>
      <c r="HE13" s="214"/>
      <c r="HF13" s="214"/>
      <c r="HG13" s="214"/>
      <c r="HH13" s="214"/>
      <c r="HI13" s="214"/>
      <c r="HJ13" s="214"/>
      <c r="HK13" s="214"/>
      <c r="HL13" s="214"/>
      <c r="HM13" s="214"/>
      <c r="HN13" s="214"/>
      <c r="HO13" s="214"/>
      <c r="HP13" s="214"/>
      <c r="HQ13" s="214"/>
      <c r="HR13" s="214"/>
      <c r="HS13" s="214"/>
      <c r="HT13" s="214"/>
      <c r="HU13" s="214"/>
      <c r="HV13" s="214"/>
      <c r="HW13" s="214"/>
      <c r="HX13" s="214"/>
      <c r="HY13" s="214"/>
      <c r="HZ13" s="214"/>
      <c r="IA13" s="214"/>
      <c r="IB13" s="214"/>
      <c r="IC13" s="214"/>
      <c r="ID13" s="214"/>
      <c r="IE13" s="214"/>
      <c r="IF13" s="214"/>
      <c r="IG13" s="214"/>
      <c r="IH13" s="214"/>
      <c r="II13" s="214"/>
      <c r="IJ13" s="214"/>
      <c r="IK13" s="214"/>
      <c r="IL13" s="214"/>
      <c r="IM13" s="214"/>
      <c r="IN13" s="214"/>
      <c r="IO13" s="214"/>
      <c r="IP13" s="214"/>
      <c r="IQ13" s="214"/>
      <c r="IR13" s="214"/>
      <c r="IS13" s="214"/>
      <c r="IT13" s="214"/>
      <c r="IU13" s="214"/>
    </row>
    <row r="14" spans="1:255" ht="26.25" hidden="1" customHeight="1" x14ac:dyDescent="0.25">
      <c r="A14" s="357">
        <v>7</v>
      </c>
      <c r="B14" s="354" t="s">
        <v>829</v>
      </c>
      <c r="C14" s="354" t="s">
        <v>767</v>
      </c>
      <c r="D14" s="355"/>
      <c r="E14" s="355" t="s">
        <v>255</v>
      </c>
      <c r="F14" s="356">
        <v>1</v>
      </c>
      <c r="G14" s="355">
        <f t="shared" ref="G14" si="20">F14*D14</f>
        <v>0</v>
      </c>
      <c r="H14" s="355">
        <f>55*1.5</f>
        <v>82.5</v>
      </c>
      <c r="I14" s="355">
        <f t="shared" ref="I14" si="21">H14*G14</f>
        <v>0</v>
      </c>
      <c r="J14" s="355">
        <f t="shared" ref="J14" si="22">I14*0.3</f>
        <v>0</v>
      </c>
      <c r="K14" s="355">
        <f t="shared" ref="K14" si="23">+I14*0.02</f>
        <v>0</v>
      </c>
      <c r="L14" s="355">
        <f t="shared" ref="L14" si="24">+I14+J14+K14</f>
        <v>0</v>
      </c>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4"/>
      <c r="AL14" s="214"/>
      <c r="AM14" s="214"/>
      <c r="AN14" s="214"/>
      <c r="AO14" s="214"/>
      <c r="AP14" s="214"/>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c r="BP14" s="214"/>
      <c r="BQ14" s="214"/>
      <c r="BR14" s="214"/>
      <c r="BS14" s="214"/>
      <c r="BT14" s="214"/>
      <c r="BU14" s="214"/>
      <c r="BV14" s="214"/>
      <c r="BW14" s="214"/>
      <c r="BX14" s="214"/>
      <c r="BY14" s="214"/>
      <c r="BZ14" s="214"/>
      <c r="CA14" s="214"/>
      <c r="CB14" s="214"/>
      <c r="CC14" s="214"/>
      <c r="CD14" s="214"/>
      <c r="CE14" s="214"/>
      <c r="CF14" s="214"/>
      <c r="CG14" s="214"/>
      <c r="CH14" s="214"/>
      <c r="CI14" s="214"/>
      <c r="CJ14" s="214"/>
      <c r="CK14" s="214"/>
      <c r="CL14" s="214"/>
      <c r="CM14" s="214"/>
      <c r="CN14" s="214"/>
      <c r="CO14" s="214"/>
      <c r="CP14" s="214"/>
      <c r="CQ14" s="214"/>
      <c r="CR14" s="214"/>
      <c r="CS14" s="214"/>
      <c r="CT14" s="214"/>
      <c r="CU14" s="214"/>
      <c r="CV14" s="214"/>
      <c r="CW14" s="214"/>
      <c r="CX14" s="214"/>
      <c r="CY14" s="214"/>
      <c r="CZ14" s="214"/>
      <c r="DA14" s="214"/>
      <c r="DB14" s="214"/>
      <c r="DC14" s="214"/>
      <c r="DD14" s="214"/>
      <c r="DE14" s="214"/>
      <c r="DF14" s="214"/>
      <c r="DG14" s="214"/>
      <c r="DH14" s="214"/>
      <c r="DI14" s="214"/>
      <c r="DJ14" s="214"/>
      <c r="DK14" s="214"/>
      <c r="DL14" s="214"/>
      <c r="DM14" s="214"/>
      <c r="DN14" s="214"/>
      <c r="DO14" s="214"/>
      <c r="DP14" s="214"/>
      <c r="DQ14" s="214"/>
      <c r="DR14" s="214"/>
      <c r="DS14" s="214"/>
      <c r="DT14" s="214"/>
      <c r="DU14" s="214"/>
      <c r="DV14" s="214"/>
      <c r="DW14" s="214"/>
      <c r="DX14" s="214"/>
      <c r="DY14" s="214"/>
      <c r="DZ14" s="214"/>
      <c r="EA14" s="214"/>
      <c r="EB14" s="214"/>
      <c r="EC14" s="214"/>
      <c r="ED14" s="214"/>
      <c r="EE14" s="214"/>
      <c r="EF14" s="214"/>
      <c r="EG14" s="214"/>
      <c r="EH14" s="214"/>
      <c r="EI14" s="214"/>
      <c r="EJ14" s="214"/>
      <c r="EK14" s="214"/>
      <c r="EL14" s="214"/>
      <c r="EM14" s="214"/>
      <c r="EN14" s="214"/>
      <c r="EO14" s="214"/>
      <c r="EP14" s="214"/>
      <c r="EQ14" s="214"/>
      <c r="ER14" s="214"/>
      <c r="ES14" s="214"/>
      <c r="ET14" s="214"/>
      <c r="EU14" s="214"/>
      <c r="EV14" s="214"/>
      <c r="EW14" s="214"/>
      <c r="EX14" s="214"/>
      <c r="EY14" s="214"/>
      <c r="EZ14" s="214"/>
      <c r="FA14" s="214"/>
      <c r="FB14" s="214"/>
      <c r="FC14" s="214"/>
      <c r="FD14" s="214"/>
      <c r="FE14" s="214"/>
      <c r="FF14" s="214"/>
      <c r="FG14" s="214"/>
      <c r="FH14" s="214"/>
      <c r="FI14" s="214"/>
      <c r="FJ14" s="214"/>
      <c r="FK14" s="214"/>
      <c r="FL14" s="214"/>
      <c r="FM14" s="214"/>
      <c r="FN14" s="214"/>
      <c r="FO14" s="214"/>
      <c r="FP14" s="214"/>
      <c r="FQ14" s="214"/>
      <c r="FR14" s="214"/>
      <c r="FS14" s="214"/>
      <c r="FT14" s="214"/>
      <c r="FU14" s="214"/>
      <c r="FV14" s="214"/>
      <c r="FW14" s="214"/>
      <c r="FX14" s="214"/>
      <c r="FY14" s="214"/>
      <c r="FZ14" s="214"/>
      <c r="GA14" s="214"/>
      <c r="GB14" s="214"/>
      <c r="GC14" s="214"/>
      <c r="GD14" s="214"/>
      <c r="GE14" s="214"/>
      <c r="GF14" s="214"/>
      <c r="GG14" s="214"/>
      <c r="GH14" s="214"/>
      <c r="GI14" s="214"/>
      <c r="GJ14" s="214"/>
      <c r="GK14" s="214"/>
      <c r="GL14" s="214"/>
      <c r="GM14" s="214"/>
      <c r="GN14" s="214"/>
      <c r="GO14" s="214"/>
      <c r="GP14" s="214"/>
      <c r="GQ14" s="214"/>
      <c r="GR14" s="214"/>
      <c r="GS14" s="214"/>
      <c r="GT14" s="214"/>
      <c r="GU14" s="214"/>
      <c r="GV14" s="214"/>
      <c r="GW14" s="214"/>
      <c r="GX14" s="214"/>
      <c r="GY14" s="214"/>
      <c r="GZ14" s="214"/>
      <c r="HA14" s="214"/>
      <c r="HB14" s="214"/>
      <c r="HC14" s="214"/>
      <c r="HD14" s="214"/>
      <c r="HE14" s="214"/>
      <c r="HF14" s="214"/>
      <c r="HG14" s="214"/>
      <c r="HH14" s="214"/>
      <c r="HI14" s="214"/>
      <c r="HJ14" s="214"/>
      <c r="HK14" s="214"/>
      <c r="HL14" s="214"/>
      <c r="HM14" s="214"/>
      <c r="HN14" s="214"/>
      <c r="HO14" s="214"/>
      <c r="HP14" s="214"/>
      <c r="HQ14" s="214"/>
      <c r="HR14" s="214"/>
      <c r="HS14" s="214"/>
      <c r="HT14" s="214"/>
      <c r="HU14" s="214"/>
      <c r="HV14" s="214"/>
      <c r="HW14" s="214"/>
      <c r="HX14" s="214"/>
      <c r="HY14" s="214"/>
      <c r="HZ14" s="214"/>
      <c r="IA14" s="214"/>
      <c r="IB14" s="214"/>
      <c r="IC14" s="214"/>
      <c r="ID14" s="214"/>
      <c r="IE14" s="214"/>
      <c r="IF14" s="214"/>
      <c r="IG14" s="214"/>
      <c r="IH14" s="214"/>
      <c r="II14" s="214"/>
      <c r="IJ14" s="214"/>
      <c r="IK14" s="214"/>
      <c r="IL14" s="214"/>
      <c r="IM14" s="214"/>
      <c r="IN14" s="214"/>
      <c r="IO14" s="214"/>
      <c r="IP14" s="214"/>
      <c r="IQ14" s="214"/>
      <c r="IR14" s="214"/>
      <c r="IS14" s="214"/>
      <c r="IT14" s="214"/>
      <c r="IU14" s="214"/>
    </row>
    <row r="15" spans="1:255" ht="26.25" hidden="1" customHeight="1" x14ac:dyDescent="0.25">
      <c r="A15" s="357"/>
      <c r="B15" s="354" t="s">
        <v>1153</v>
      </c>
      <c r="C15" s="354" t="s">
        <v>767</v>
      </c>
      <c r="D15" s="355"/>
      <c r="E15" s="355" t="s">
        <v>255</v>
      </c>
      <c r="F15" s="356">
        <v>1</v>
      </c>
      <c r="G15" s="355">
        <f t="shared" ref="G15" si="25">F15*D15</f>
        <v>0</v>
      </c>
      <c r="H15" s="355">
        <f>55*1.5</f>
        <v>82.5</v>
      </c>
      <c r="I15" s="355">
        <f t="shared" ref="I15" si="26">H15*G15</f>
        <v>0</v>
      </c>
      <c r="J15" s="355">
        <f t="shared" ref="J15" si="27">I15*0.3</f>
        <v>0</v>
      </c>
      <c r="K15" s="355">
        <f t="shared" ref="K15" si="28">+I15*0.02</f>
        <v>0</v>
      </c>
      <c r="L15" s="355">
        <f t="shared" ref="L15" si="29">+I15+J15+K15</f>
        <v>0</v>
      </c>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4"/>
      <c r="AO15" s="214"/>
      <c r="AP15" s="214"/>
      <c r="AQ15" s="214"/>
      <c r="AR15" s="214"/>
      <c r="AS15" s="214"/>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c r="BP15" s="214"/>
      <c r="BQ15" s="214"/>
      <c r="BR15" s="214"/>
      <c r="BS15" s="214"/>
      <c r="BT15" s="214"/>
      <c r="BU15" s="214"/>
      <c r="BV15" s="214"/>
      <c r="BW15" s="214"/>
      <c r="BX15" s="214"/>
      <c r="BY15" s="214"/>
      <c r="BZ15" s="214"/>
      <c r="CA15" s="214"/>
      <c r="CB15" s="214"/>
      <c r="CC15" s="214"/>
      <c r="CD15" s="214"/>
      <c r="CE15" s="214"/>
      <c r="CF15" s="214"/>
      <c r="CG15" s="214"/>
      <c r="CH15" s="214"/>
      <c r="CI15" s="214"/>
      <c r="CJ15" s="214"/>
      <c r="CK15" s="214"/>
      <c r="CL15" s="214"/>
      <c r="CM15" s="214"/>
      <c r="CN15" s="214"/>
      <c r="CO15" s="214"/>
      <c r="CP15" s="214"/>
      <c r="CQ15" s="214"/>
      <c r="CR15" s="214"/>
      <c r="CS15" s="214"/>
      <c r="CT15" s="214"/>
      <c r="CU15" s="214"/>
      <c r="CV15" s="214"/>
      <c r="CW15" s="214"/>
      <c r="CX15" s="214"/>
      <c r="CY15" s="214"/>
      <c r="CZ15" s="214"/>
      <c r="DA15" s="214"/>
      <c r="DB15" s="214"/>
      <c r="DC15" s="214"/>
      <c r="DD15" s="214"/>
      <c r="DE15" s="214"/>
      <c r="DF15" s="214"/>
      <c r="DG15" s="214"/>
      <c r="DH15" s="214"/>
      <c r="DI15" s="214"/>
      <c r="DJ15" s="214"/>
      <c r="DK15" s="214"/>
      <c r="DL15" s="214"/>
      <c r="DM15" s="214"/>
      <c r="DN15" s="214"/>
      <c r="DO15" s="214"/>
      <c r="DP15" s="214"/>
      <c r="DQ15" s="214"/>
      <c r="DR15" s="214"/>
      <c r="DS15" s="214"/>
      <c r="DT15" s="214"/>
      <c r="DU15" s="214"/>
      <c r="DV15" s="214"/>
      <c r="DW15" s="214"/>
      <c r="DX15" s="214"/>
      <c r="DY15" s="214"/>
      <c r="DZ15" s="214"/>
      <c r="EA15" s="214"/>
      <c r="EB15" s="214"/>
      <c r="EC15" s="214"/>
      <c r="ED15" s="214"/>
      <c r="EE15" s="214"/>
      <c r="EF15" s="214"/>
      <c r="EG15" s="214"/>
      <c r="EH15" s="214"/>
      <c r="EI15" s="214"/>
      <c r="EJ15" s="214"/>
      <c r="EK15" s="214"/>
      <c r="EL15" s="214"/>
      <c r="EM15" s="214"/>
      <c r="EN15" s="214"/>
      <c r="EO15" s="214"/>
      <c r="EP15" s="214"/>
      <c r="EQ15" s="214"/>
      <c r="ER15" s="214"/>
      <c r="ES15" s="214"/>
      <c r="ET15" s="214"/>
      <c r="EU15" s="214"/>
      <c r="EV15" s="214"/>
      <c r="EW15" s="214"/>
      <c r="EX15" s="214"/>
      <c r="EY15" s="214"/>
      <c r="EZ15" s="214"/>
      <c r="FA15" s="214"/>
      <c r="FB15" s="214"/>
      <c r="FC15" s="214"/>
      <c r="FD15" s="214"/>
      <c r="FE15" s="214"/>
      <c r="FF15" s="214"/>
      <c r="FG15" s="214"/>
      <c r="FH15" s="214"/>
      <c r="FI15" s="214"/>
      <c r="FJ15" s="214"/>
      <c r="FK15" s="214"/>
      <c r="FL15" s="214"/>
      <c r="FM15" s="214"/>
      <c r="FN15" s="214"/>
      <c r="FO15" s="214"/>
      <c r="FP15" s="214"/>
      <c r="FQ15" s="214"/>
      <c r="FR15" s="214"/>
      <c r="FS15" s="214"/>
      <c r="FT15" s="214"/>
      <c r="FU15" s="214"/>
      <c r="FV15" s="214"/>
      <c r="FW15" s="214"/>
      <c r="FX15" s="214"/>
      <c r="FY15" s="214"/>
      <c r="FZ15" s="214"/>
      <c r="GA15" s="214"/>
      <c r="GB15" s="214"/>
      <c r="GC15" s="214"/>
      <c r="GD15" s="214"/>
      <c r="GE15" s="214"/>
      <c r="GF15" s="214"/>
      <c r="GG15" s="214"/>
      <c r="GH15" s="214"/>
      <c r="GI15" s="214"/>
      <c r="GJ15" s="214"/>
      <c r="GK15" s="214"/>
      <c r="GL15" s="214"/>
      <c r="GM15" s="214"/>
      <c r="GN15" s="214"/>
      <c r="GO15" s="214"/>
      <c r="GP15" s="214"/>
      <c r="GQ15" s="214"/>
      <c r="GR15" s="214"/>
      <c r="GS15" s="214"/>
      <c r="GT15" s="214"/>
      <c r="GU15" s="214"/>
      <c r="GV15" s="214"/>
      <c r="GW15" s="214"/>
      <c r="GX15" s="214"/>
      <c r="GY15" s="214"/>
      <c r="GZ15" s="214"/>
      <c r="HA15" s="214"/>
      <c r="HB15" s="214"/>
      <c r="HC15" s="214"/>
      <c r="HD15" s="214"/>
      <c r="HE15" s="214"/>
      <c r="HF15" s="214"/>
      <c r="HG15" s="214"/>
      <c r="HH15" s="214"/>
      <c r="HI15" s="214"/>
      <c r="HJ15" s="214"/>
      <c r="HK15" s="214"/>
      <c r="HL15" s="214"/>
      <c r="HM15" s="214"/>
      <c r="HN15" s="214"/>
      <c r="HO15" s="214"/>
      <c r="HP15" s="214"/>
      <c r="HQ15" s="214"/>
      <c r="HR15" s="214"/>
      <c r="HS15" s="214"/>
      <c r="HT15" s="214"/>
      <c r="HU15" s="214"/>
      <c r="HV15" s="214"/>
      <c r="HW15" s="214"/>
      <c r="HX15" s="214"/>
      <c r="HY15" s="214"/>
      <c r="HZ15" s="214"/>
      <c r="IA15" s="214"/>
      <c r="IB15" s="214"/>
      <c r="IC15" s="214"/>
      <c r="ID15" s="214"/>
      <c r="IE15" s="214"/>
      <c r="IF15" s="214"/>
      <c r="IG15" s="214"/>
      <c r="IH15" s="214"/>
      <c r="II15" s="214"/>
      <c r="IJ15" s="214"/>
      <c r="IK15" s="214"/>
      <c r="IL15" s="214"/>
      <c r="IM15" s="214"/>
      <c r="IN15" s="214"/>
      <c r="IO15" s="214"/>
      <c r="IP15" s="214"/>
      <c r="IQ15" s="214"/>
      <c r="IR15" s="214"/>
      <c r="IS15" s="214"/>
      <c r="IT15" s="214"/>
      <c r="IU15" s="214"/>
    </row>
    <row r="16" spans="1:255" ht="26.25" customHeight="1" x14ac:dyDescent="0.25">
      <c r="A16" s="357"/>
      <c r="B16" s="359" t="s">
        <v>1039</v>
      </c>
      <c r="C16" s="354"/>
      <c r="D16" s="355"/>
      <c r="E16" s="355"/>
      <c r="F16" s="356"/>
      <c r="G16" s="355"/>
      <c r="H16" s="355"/>
      <c r="I16" s="355"/>
      <c r="J16" s="355"/>
      <c r="K16" s="355"/>
      <c r="L16" s="355"/>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214"/>
      <c r="AO16" s="214"/>
      <c r="AP16" s="214"/>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4"/>
      <c r="BP16" s="214"/>
      <c r="BQ16" s="214"/>
      <c r="BR16" s="214"/>
      <c r="BS16" s="214"/>
      <c r="BT16" s="214"/>
      <c r="BU16" s="214"/>
      <c r="BV16" s="214"/>
      <c r="BW16" s="214"/>
      <c r="BX16" s="214"/>
      <c r="BY16" s="214"/>
      <c r="BZ16" s="214"/>
      <c r="CA16" s="214"/>
      <c r="CB16" s="214"/>
      <c r="CC16" s="214"/>
      <c r="CD16" s="214"/>
      <c r="CE16" s="214"/>
      <c r="CF16" s="214"/>
      <c r="CG16" s="214"/>
      <c r="CH16" s="214"/>
      <c r="CI16" s="214"/>
      <c r="CJ16" s="214"/>
      <c r="CK16" s="214"/>
      <c r="CL16" s="214"/>
      <c r="CM16" s="214"/>
      <c r="CN16" s="214"/>
      <c r="CO16" s="214"/>
      <c r="CP16" s="214"/>
      <c r="CQ16" s="214"/>
      <c r="CR16" s="214"/>
      <c r="CS16" s="214"/>
      <c r="CT16" s="214"/>
      <c r="CU16" s="214"/>
      <c r="CV16" s="214"/>
      <c r="CW16" s="214"/>
      <c r="CX16" s="214"/>
      <c r="CY16" s="214"/>
      <c r="CZ16" s="214"/>
      <c r="DA16" s="214"/>
      <c r="DB16" s="214"/>
      <c r="DC16" s="214"/>
      <c r="DD16" s="214"/>
      <c r="DE16" s="214"/>
      <c r="DF16" s="214"/>
      <c r="DG16" s="214"/>
      <c r="DH16" s="214"/>
      <c r="DI16" s="214"/>
      <c r="DJ16" s="214"/>
      <c r="DK16" s="214"/>
      <c r="DL16" s="214"/>
      <c r="DM16" s="214"/>
      <c r="DN16" s="214"/>
      <c r="DO16" s="214"/>
      <c r="DP16" s="214"/>
      <c r="DQ16" s="214"/>
      <c r="DR16" s="214"/>
      <c r="DS16" s="214"/>
      <c r="DT16" s="214"/>
      <c r="DU16" s="214"/>
      <c r="DV16" s="214"/>
      <c r="DW16" s="214"/>
      <c r="DX16" s="214"/>
      <c r="DY16" s="214"/>
      <c r="DZ16" s="214"/>
      <c r="EA16" s="214"/>
      <c r="EB16" s="214"/>
      <c r="EC16" s="214"/>
      <c r="ED16" s="214"/>
      <c r="EE16" s="214"/>
      <c r="EF16" s="214"/>
      <c r="EG16" s="214"/>
      <c r="EH16" s="214"/>
      <c r="EI16" s="214"/>
      <c r="EJ16" s="214"/>
      <c r="EK16" s="214"/>
      <c r="EL16" s="214"/>
      <c r="EM16" s="214"/>
      <c r="EN16" s="214"/>
      <c r="EO16" s="214"/>
      <c r="EP16" s="214"/>
      <c r="EQ16" s="214"/>
      <c r="ER16" s="214"/>
      <c r="ES16" s="214"/>
      <c r="ET16" s="214"/>
      <c r="EU16" s="214"/>
      <c r="EV16" s="214"/>
      <c r="EW16" s="214"/>
      <c r="EX16" s="214"/>
      <c r="EY16" s="214"/>
      <c r="EZ16" s="214"/>
      <c r="FA16" s="214"/>
      <c r="FB16" s="214"/>
      <c r="FC16" s="214"/>
      <c r="FD16" s="214"/>
      <c r="FE16" s="214"/>
      <c r="FF16" s="214"/>
      <c r="FG16" s="214"/>
      <c r="FH16" s="214"/>
      <c r="FI16" s="214"/>
      <c r="FJ16" s="214"/>
      <c r="FK16" s="214"/>
      <c r="FL16" s="214"/>
      <c r="FM16" s="214"/>
      <c r="FN16" s="214"/>
      <c r="FO16" s="214"/>
      <c r="FP16" s="214"/>
      <c r="FQ16" s="214"/>
      <c r="FR16" s="214"/>
      <c r="FS16" s="214"/>
      <c r="FT16" s="214"/>
      <c r="FU16" s="214"/>
      <c r="FV16" s="214"/>
      <c r="FW16" s="214"/>
      <c r="FX16" s="214"/>
      <c r="FY16" s="214"/>
      <c r="FZ16" s="214"/>
      <c r="GA16" s="214"/>
      <c r="GB16" s="214"/>
      <c r="GC16" s="214"/>
      <c r="GD16" s="214"/>
      <c r="GE16" s="214"/>
      <c r="GF16" s="214"/>
      <c r="GG16" s="214"/>
      <c r="GH16" s="214"/>
      <c r="GI16" s="214"/>
      <c r="GJ16" s="214"/>
      <c r="GK16" s="214"/>
      <c r="GL16" s="214"/>
      <c r="GM16" s="214"/>
      <c r="GN16" s="214"/>
      <c r="GO16" s="214"/>
      <c r="GP16" s="214"/>
      <c r="GQ16" s="214"/>
      <c r="GR16" s="214"/>
      <c r="GS16" s="214"/>
      <c r="GT16" s="214"/>
      <c r="GU16" s="214"/>
      <c r="GV16" s="214"/>
      <c r="GW16" s="214"/>
      <c r="GX16" s="214"/>
      <c r="GY16" s="214"/>
      <c r="GZ16" s="214"/>
      <c r="HA16" s="214"/>
      <c r="HB16" s="214"/>
      <c r="HC16" s="214"/>
      <c r="HD16" s="214"/>
      <c r="HE16" s="214"/>
      <c r="HF16" s="214"/>
      <c r="HG16" s="214"/>
      <c r="HH16" s="214"/>
      <c r="HI16" s="214"/>
      <c r="HJ16" s="214"/>
      <c r="HK16" s="214"/>
      <c r="HL16" s="214"/>
      <c r="HM16" s="214"/>
      <c r="HN16" s="214"/>
      <c r="HO16" s="214"/>
      <c r="HP16" s="214"/>
      <c r="HQ16" s="214"/>
      <c r="HR16" s="214"/>
      <c r="HS16" s="214"/>
      <c r="HT16" s="214"/>
      <c r="HU16" s="214"/>
      <c r="HV16" s="214"/>
      <c r="HW16" s="214"/>
      <c r="HX16" s="214"/>
      <c r="HY16" s="214"/>
      <c r="HZ16" s="214"/>
      <c r="IA16" s="214"/>
      <c r="IB16" s="214"/>
      <c r="IC16" s="214"/>
      <c r="ID16" s="214"/>
      <c r="IE16" s="214"/>
      <c r="IF16" s="214"/>
      <c r="IG16" s="214"/>
      <c r="IH16" s="214"/>
      <c r="II16" s="214"/>
      <c r="IJ16" s="214"/>
      <c r="IK16" s="214"/>
      <c r="IL16" s="214"/>
      <c r="IM16" s="214"/>
      <c r="IN16" s="214"/>
      <c r="IO16" s="214"/>
      <c r="IP16" s="214"/>
      <c r="IQ16" s="214"/>
      <c r="IR16" s="214"/>
      <c r="IS16" s="214"/>
      <c r="IT16" s="214"/>
      <c r="IU16" s="214"/>
    </row>
    <row r="17" spans="1:255" ht="26.25" customHeight="1" x14ac:dyDescent="0.25">
      <c r="A17" s="357">
        <v>7</v>
      </c>
      <c r="B17" s="354" t="s">
        <v>1154</v>
      </c>
      <c r="C17" s="354" t="s">
        <v>255</v>
      </c>
      <c r="D17" s="355">
        <f>+'Abstrac- CC Pavement'!C6</f>
        <v>662</v>
      </c>
      <c r="E17" s="355" t="s">
        <v>255</v>
      </c>
      <c r="F17" s="356">
        <v>1</v>
      </c>
      <c r="G17" s="355">
        <f t="shared" ref="G17" si="30">F17*D17</f>
        <v>662</v>
      </c>
      <c r="H17" s="355">
        <f>55*1.5</f>
        <v>82.5</v>
      </c>
      <c r="I17" s="355">
        <f t="shared" ref="I17" si="31">H17*G17</f>
        <v>54615</v>
      </c>
      <c r="J17" s="355">
        <f t="shared" ref="J17" si="32">I17*0.3</f>
        <v>16384.5</v>
      </c>
      <c r="K17" s="355">
        <f t="shared" ref="K17" si="33">+I17*0.02</f>
        <v>1092.3</v>
      </c>
      <c r="L17" s="355">
        <f t="shared" ref="L17" si="34">+I17+J17+K17</f>
        <v>72091.8</v>
      </c>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4"/>
      <c r="AL17" s="214"/>
      <c r="AM17" s="214"/>
      <c r="AN17" s="214"/>
      <c r="AO17" s="214"/>
      <c r="AP17" s="214"/>
      <c r="AQ17" s="214"/>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c r="BP17" s="214"/>
      <c r="BQ17" s="214"/>
      <c r="BR17" s="214"/>
      <c r="BS17" s="214"/>
      <c r="BT17" s="214"/>
      <c r="BU17" s="214"/>
      <c r="BV17" s="214"/>
      <c r="BW17" s="214"/>
      <c r="BX17" s="214"/>
      <c r="BY17" s="214"/>
      <c r="BZ17" s="214"/>
      <c r="CA17" s="214"/>
      <c r="CB17" s="214"/>
      <c r="CC17" s="214"/>
      <c r="CD17" s="214"/>
      <c r="CE17" s="214"/>
      <c r="CF17" s="214"/>
      <c r="CG17" s="214"/>
      <c r="CH17" s="214"/>
      <c r="CI17" s="214"/>
      <c r="CJ17" s="214"/>
      <c r="CK17" s="214"/>
      <c r="CL17" s="214"/>
      <c r="CM17" s="214"/>
      <c r="CN17" s="214"/>
      <c r="CO17" s="214"/>
      <c r="CP17" s="214"/>
      <c r="CQ17" s="214"/>
      <c r="CR17" s="214"/>
      <c r="CS17" s="214"/>
      <c r="CT17" s="214"/>
      <c r="CU17" s="214"/>
      <c r="CV17" s="214"/>
      <c r="CW17" s="214"/>
      <c r="CX17" s="214"/>
      <c r="CY17" s="214"/>
      <c r="CZ17" s="214"/>
      <c r="DA17" s="214"/>
      <c r="DB17" s="214"/>
      <c r="DC17" s="214"/>
      <c r="DD17" s="214"/>
      <c r="DE17" s="214"/>
      <c r="DF17" s="214"/>
      <c r="DG17" s="214"/>
      <c r="DH17" s="214"/>
      <c r="DI17" s="214"/>
      <c r="DJ17" s="214"/>
      <c r="DK17" s="214"/>
      <c r="DL17" s="214"/>
      <c r="DM17" s="214"/>
      <c r="DN17" s="214"/>
      <c r="DO17" s="214"/>
      <c r="DP17" s="214"/>
      <c r="DQ17" s="214"/>
      <c r="DR17" s="214"/>
      <c r="DS17" s="214"/>
      <c r="DT17" s="214"/>
      <c r="DU17" s="214"/>
      <c r="DV17" s="214"/>
      <c r="DW17" s="214"/>
      <c r="DX17" s="214"/>
      <c r="DY17" s="214"/>
      <c r="DZ17" s="214"/>
      <c r="EA17" s="214"/>
      <c r="EB17" s="214"/>
      <c r="EC17" s="214"/>
      <c r="ED17" s="214"/>
      <c r="EE17" s="214"/>
      <c r="EF17" s="214"/>
      <c r="EG17" s="214"/>
      <c r="EH17" s="214"/>
      <c r="EI17" s="214"/>
      <c r="EJ17" s="214"/>
      <c r="EK17" s="214"/>
      <c r="EL17" s="214"/>
      <c r="EM17" s="214"/>
      <c r="EN17" s="214"/>
      <c r="EO17" s="214"/>
      <c r="EP17" s="214"/>
      <c r="EQ17" s="214"/>
      <c r="ER17" s="214"/>
      <c r="ES17" s="214"/>
      <c r="ET17" s="214"/>
      <c r="EU17" s="214"/>
      <c r="EV17" s="214"/>
      <c r="EW17" s="214"/>
      <c r="EX17" s="214"/>
      <c r="EY17" s="214"/>
      <c r="EZ17" s="214"/>
      <c r="FA17" s="214"/>
      <c r="FB17" s="214"/>
      <c r="FC17" s="214"/>
      <c r="FD17" s="214"/>
      <c r="FE17" s="214"/>
      <c r="FF17" s="214"/>
      <c r="FG17" s="214"/>
      <c r="FH17" s="214"/>
      <c r="FI17" s="214"/>
      <c r="FJ17" s="214"/>
      <c r="FK17" s="214"/>
      <c r="FL17" s="214"/>
      <c r="FM17" s="214"/>
      <c r="FN17" s="214"/>
      <c r="FO17" s="214"/>
      <c r="FP17" s="214"/>
      <c r="FQ17" s="214"/>
      <c r="FR17" s="214"/>
      <c r="FS17" s="214"/>
      <c r="FT17" s="214"/>
      <c r="FU17" s="214"/>
      <c r="FV17" s="214"/>
      <c r="FW17" s="214"/>
      <c r="FX17" s="214"/>
      <c r="FY17" s="214"/>
      <c r="FZ17" s="214"/>
      <c r="GA17" s="214"/>
      <c r="GB17" s="214"/>
      <c r="GC17" s="214"/>
      <c r="GD17" s="214"/>
      <c r="GE17" s="214"/>
      <c r="GF17" s="214"/>
      <c r="GG17" s="214"/>
      <c r="GH17" s="214"/>
      <c r="GI17" s="214"/>
      <c r="GJ17" s="214"/>
      <c r="GK17" s="214"/>
      <c r="GL17" s="214"/>
      <c r="GM17" s="214"/>
      <c r="GN17" s="214"/>
      <c r="GO17" s="214"/>
      <c r="GP17" s="214"/>
      <c r="GQ17" s="214"/>
      <c r="GR17" s="214"/>
      <c r="GS17" s="214"/>
      <c r="GT17" s="214"/>
      <c r="GU17" s="214"/>
      <c r="GV17" s="214"/>
      <c r="GW17" s="214"/>
      <c r="GX17" s="214"/>
      <c r="GY17" s="214"/>
      <c r="GZ17" s="214"/>
      <c r="HA17" s="214"/>
      <c r="HB17" s="214"/>
      <c r="HC17" s="214"/>
      <c r="HD17" s="214"/>
      <c r="HE17" s="214"/>
      <c r="HF17" s="214"/>
      <c r="HG17" s="214"/>
      <c r="HH17" s="214"/>
      <c r="HI17" s="214"/>
      <c r="HJ17" s="214"/>
      <c r="HK17" s="214"/>
      <c r="HL17" s="214"/>
      <c r="HM17" s="214"/>
      <c r="HN17" s="214"/>
      <c r="HO17" s="214"/>
      <c r="HP17" s="214"/>
      <c r="HQ17" s="214"/>
      <c r="HR17" s="214"/>
      <c r="HS17" s="214"/>
      <c r="HT17" s="214"/>
      <c r="HU17" s="214"/>
      <c r="HV17" s="214"/>
      <c r="HW17" s="214"/>
      <c r="HX17" s="214"/>
      <c r="HY17" s="214"/>
      <c r="HZ17" s="214"/>
      <c r="IA17" s="214"/>
      <c r="IB17" s="214"/>
      <c r="IC17" s="214"/>
      <c r="ID17" s="214"/>
      <c r="IE17" s="214"/>
      <c r="IF17" s="214"/>
      <c r="IG17" s="214"/>
      <c r="IH17" s="214"/>
      <c r="II17" s="214"/>
      <c r="IJ17" s="214"/>
      <c r="IK17" s="214"/>
      <c r="IL17" s="214"/>
      <c r="IM17" s="214"/>
      <c r="IN17" s="214"/>
      <c r="IO17" s="214"/>
      <c r="IP17" s="214"/>
      <c r="IQ17" s="214"/>
      <c r="IR17" s="214"/>
      <c r="IS17" s="214"/>
      <c r="IT17" s="214"/>
      <c r="IU17" s="214"/>
    </row>
    <row r="18" spans="1:255" ht="26.25" customHeight="1" x14ac:dyDescent="0.25">
      <c r="A18" s="357">
        <v>8</v>
      </c>
      <c r="B18" s="354" t="s">
        <v>455</v>
      </c>
      <c r="C18" s="354" t="s">
        <v>767</v>
      </c>
      <c r="D18" s="355">
        <f>+'Abstrac- CC Pavement'!C9</f>
        <v>450</v>
      </c>
      <c r="E18" s="355" t="s">
        <v>255</v>
      </c>
      <c r="F18" s="356">
        <v>1</v>
      </c>
      <c r="G18" s="355">
        <f t="shared" ref="G18:G19" si="35">F18*D18</f>
        <v>450</v>
      </c>
      <c r="H18" s="355">
        <v>157.5</v>
      </c>
      <c r="I18" s="355">
        <f t="shared" ref="I18:I19" si="36">H18*G18</f>
        <v>70875</v>
      </c>
      <c r="J18" s="355">
        <f t="shared" ref="J18:J19" si="37">I18*0.3</f>
        <v>21262.5</v>
      </c>
      <c r="K18" s="355">
        <f t="shared" ref="K18:K19" si="38">+I18*0.02</f>
        <v>1417.5</v>
      </c>
      <c r="L18" s="355">
        <f t="shared" ref="L18:L21" si="39">+I18+J18+K18</f>
        <v>93555</v>
      </c>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c r="AR18" s="214"/>
      <c r="AS18" s="214"/>
      <c r="AT18" s="214"/>
      <c r="AU18" s="214"/>
      <c r="AV18" s="214"/>
      <c r="AW18" s="214"/>
      <c r="AX18" s="214"/>
      <c r="AY18" s="214"/>
      <c r="AZ18" s="214"/>
      <c r="BA18" s="214"/>
      <c r="BB18" s="214"/>
      <c r="BC18" s="214"/>
      <c r="BD18" s="214"/>
      <c r="BE18" s="214"/>
      <c r="BF18" s="214"/>
      <c r="BG18" s="214"/>
      <c r="BH18" s="214"/>
      <c r="BI18" s="214"/>
      <c r="BJ18" s="214"/>
      <c r="BK18" s="214"/>
      <c r="BL18" s="214"/>
      <c r="BM18" s="214"/>
      <c r="BN18" s="214"/>
      <c r="BO18" s="214"/>
      <c r="BP18" s="214"/>
      <c r="BQ18" s="214"/>
      <c r="BR18" s="214"/>
      <c r="BS18" s="214"/>
      <c r="BT18" s="214"/>
      <c r="BU18" s="214"/>
      <c r="BV18" s="214"/>
      <c r="BW18" s="214"/>
      <c r="BX18" s="214"/>
      <c r="BY18" s="214"/>
      <c r="BZ18" s="214"/>
      <c r="CA18" s="214"/>
      <c r="CB18" s="214"/>
      <c r="CC18" s="214"/>
      <c r="CD18" s="214"/>
      <c r="CE18" s="214"/>
      <c r="CF18" s="214"/>
      <c r="CG18" s="214"/>
      <c r="CH18" s="214"/>
      <c r="CI18" s="214"/>
      <c r="CJ18" s="214"/>
      <c r="CK18" s="214"/>
      <c r="CL18" s="214"/>
      <c r="CM18" s="214"/>
      <c r="CN18" s="214"/>
      <c r="CO18" s="214"/>
      <c r="CP18" s="214"/>
      <c r="CQ18" s="214"/>
      <c r="CR18" s="214"/>
      <c r="CS18" s="214"/>
      <c r="CT18" s="214"/>
      <c r="CU18" s="214"/>
      <c r="CV18" s="214"/>
      <c r="CW18" s="214"/>
      <c r="CX18" s="214"/>
      <c r="CY18" s="214"/>
      <c r="CZ18" s="214"/>
      <c r="DA18" s="214"/>
      <c r="DB18" s="214"/>
      <c r="DC18" s="214"/>
      <c r="DD18" s="214"/>
      <c r="DE18" s="214"/>
      <c r="DF18" s="214"/>
      <c r="DG18" s="214"/>
      <c r="DH18" s="214"/>
      <c r="DI18" s="214"/>
      <c r="DJ18" s="214"/>
      <c r="DK18" s="214"/>
      <c r="DL18" s="214"/>
      <c r="DM18" s="214"/>
      <c r="DN18" s="214"/>
      <c r="DO18" s="214"/>
      <c r="DP18" s="214"/>
      <c r="DQ18" s="214"/>
      <c r="DR18" s="214"/>
      <c r="DS18" s="214"/>
      <c r="DT18" s="214"/>
      <c r="DU18" s="214"/>
      <c r="DV18" s="214"/>
      <c r="DW18" s="214"/>
      <c r="DX18" s="214"/>
      <c r="DY18" s="214"/>
      <c r="DZ18" s="214"/>
      <c r="EA18" s="214"/>
      <c r="EB18" s="214"/>
      <c r="EC18" s="214"/>
      <c r="ED18" s="214"/>
      <c r="EE18" s="214"/>
      <c r="EF18" s="214"/>
      <c r="EG18" s="214"/>
      <c r="EH18" s="214"/>
      <c r="EI18" s="214"/>
      <c r="EJ18" s="214"/>
      <c r="EK18" s="214"/>
      <c r="EL18" s="214"/>
      <c r="EM18" s="214"/>
      <c r="EN18" s="214"/>
      <c r="EO18" s="214"/>
      <c r="EP18" s="214"/>
      <c r="EQ18" s="214"/>
      <c r="ER18" s="214"/>
      <c r="ES18" s="214"/>
      <c r="ET18" s="214"/>
      <c r="EU18" s="214"/>
      <c r="EV18" s="214"/>
      <c r="EW18" s="214"/>
      <c r="EX18" s="214"/>
      <c r="EY18" s="214"/>
      <c r="EZ18" s="214"/>
      <c r="FA18" s="214"/>
      <c r="FB18" s="214"/>
      <c r="FC18" s="214"/>
      <c r="FD18" s="214"/>
      <c r="FE18" s="214"/>
      <c r="FF18" s="214"/>
      <c r="FG18" s="214"/>
      <c r="FH18" s="214"/>
      <c r="FI18" s="214"/>
      <c r="FJ18" s="214"/>
      <c r="FK18" s="214"/>
      <c r="FL18" s="214"/>
      <c r="FM18" s="214"/>
      <c r="FN18" s="214"/>
      <c r="FO18" s="214"/>
      <c r="FP18" s="214"/>
      <c r="FQ18" s="214"/>
      <c r="FR18" s="214"/>
      <c r="FS18" s="214"/>
      <c r="FT18" s="214"/>
      <c r="FU18" s="214"/>
      <c r="FV18" s="214"/>
      <c r="FW18" s="214"/>
      <c r="FX18" s="214"/>
      <c r="FY18" s="214"/>
      <c r="FZ18" s="214"/>
      <c r="GA18" s="214"/>
      <c r="GB18" s="214"/>
      <c r="GC18" s="214"/>
      <c r="GD18" s="214"/>
      <c r="GE18" s="214"/>
      <c r="GF18" s="214"/>
      <c r="GG18" s="214"/>
      <c r="GH18" s="214"/>
      <c r="GI18" s="214"/>
      <c r="GJ18" s="214"/>
      <c r="GK18" s="214"/>
      <c r="GL18" s="214"/>
      <c r="GM18" s="214"/>
      <c r="GN18" s="214"/>
      <c r="GO18" s="214"/>
      <c r="GP18" s="214"/>
      <c r="GQ18" s="214"/>
      <c r="GR18" s="214"/>
      <c r="GS18" s="214"/>
      <c r="GT18" s="214"/>
      <c r="GU18" s="214"/>
      <c r="GV18" s="214"/>
      <c r="GW18" s="214"/>
      <c r="GX18" s="214"/>
      <c r="GY18" s="214"/>
      <c r="GZ18" s="214"/>
      <c r="HA18" s="214"/>
      <c r="HB18" s="214"/>
      <c r="HC18" s="214"/>
      <c r="HD18" s="214"/>
      <c r="HE18" s="214"/>
      <c r="HF18" s="214"/>
      <c r="HG18" s="214"/>
      <c r="HH18" s="214"/>
      <c r="HI18" s="214"/>
      <c r="HJ18" s="214"/>
      <c r="HK18" s="214"/>
      <c r="HL18" s="214"/>
      <c r="HM18" s="214"/>
      <c r="HN18" s="214"/>
      <c r="HO18" s="214"/>
      <c r="HP18" s="214"/>
      <c r="HQ18" s="214"/>
      <c r="HR18" s="214"/>
      <c r="HS18" s="214"/>
      <c r="HT18" s="214"/>
      <c r="HU18" s="214"/>
      <c r="HV18" s="214"/>
      <c r="HW18" s="214"/>
      <c r="HX18" s="214"/>
      <c r="HY18" s="214"/>
      <c r="HZ18" s="214"/>
      <c r="IA18" s="214"/>
      <c r="IB18" s="214"/>
      <c r="IC18" s="214"/>
      <c r="ID18" s="214"/>
      <c r="IE18" s="214"/>
      <c r="IF18" s="214"/>
      <c r="IG18" s="214"/>
      <c r="IH18" s="214"/>
      <c r="II18" s="214"/>
      <c r="IJ18" s="214"/>
      <c r="IK18" s="214"/>
      <c r="IL18" s="214"/>
      <c r="IM18" s="214"/>
      <c r="IN18" s="214"/>
      <c r="IO18" s="214"/>
      <c r="IP18" s="214"/>
      <c r="IQ18" s="214"/>
      <c r="IR18" s="214"/>
      <c r="IS18" s="214"/>
      <c r="IT18" s="214"/>
      <c r="IU18" s="214"/>
    </row>
    <row r="19" spans="1:255" ht="26.25" customHeight="1" x14ac:dyDescent="0.25">
      <c r="A19" s="357">
        <v>9</v>
      </c>
      <c r="B19" s="354" t="s">
        <v>1040</v>
      </c>
      <c r="C19" s="354" t="s">
        <v>149</v>
      </c>
      <c r="D19" s="355">
        <f>+'Abstrac- CC Pavement'!C12</f>
        <v>747</v>
      </c>
      <c r="E19" s="355" t="s">
        <v>255</v>
      </c>
      <c r="F19" s="356">
        <v>0.9</v>
      </c>
      <c r="G19" s="355">
        <f t="shared" si="35"/>
        <v>672.30000000000007</v>
      </c>
      <c r="H19" s="355">
        <f>105*1.5</f>
        <v>157.5</v>
      </c>
      <c r="I19" s="355">
        <f t="shared" si="36"/>
        <v>105887.25000000001</v>
      </c>
      <c r="J19" s="355">
        <f t="shared" si="37"/>
        <v>31766.175000000003</v>
      </c>
      <c r="K19" s="355">
        <f t="shared" si="38"/>
        <v>2117.7450000000003</v>
      </c>
      <c r="L19" s="355">
        <f t="shared" si="39"/>
        <v>139771.17000000001</v>
      </c>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4"/>
      <c r="AM19" s="214"/>
      <c r="AN19" s="214"/>
      <c r="AO19" s="214"/>
      <c r="AP19" s="214"/>
      <c r="AQ19" s="214"/>
      <c r="AR19" s="214"/>
      <c r="AS19" s="214"/>
      <c r="AT19" s="214"/>
      <c r="AU19" s="214"/>
      <c r="AV19" s="214"/>
      <c r="AW19" s="214"/>
      <c r="AX19" s="214"/>
      <c r="AY19" s="214"/>
      <c r="AZ19" s="214"/>
      <c r="BA19" s="214"/>
      <c r="BB19" s="214"/>
      <c r="BC19" s="214"/>
      <c r="BD19" s="214"/>
      <c r="BE19" s="214"/>
      <c r="BF19" s="214"/>
      <c r="BG19" s="214"/>
      <c r="BH19" s="214"/>
      <c r="BI19" s="214"/>
      <c r="BJ19" s="214"/>
      <c r="BK19" s="214"/>
      <c r="BL19" s="214"/>
      <c r="BM19" s="214"/>
      <c r="BN19" s="214"/>
      <c r="BO19" s="214"/>
      <c r="BP19" s="214"/>
      <c r="BQ19" s="214"/>
      <c r="BR19" s="214"/>
      <c r="BS19" s="214"/>
      <c r="BT19" s="214"/>
      <c r="BU19" s="214"/>
      <c r="BV19" s="214"/>
      <c r="BW19" s="214"/>
      <c r="BX19" s="214"/>
      <c r="BY19" s="214"/>
      <c r="BZ19" s="214"/>
      <c r="CA19" s="214"/>
      <c r="CB19" s="214"/>
      <c r="CC19" s="214"/>
      <c r="CD19" s="214"/>
      <c r="CE19" s="214"/>
      <c r="CF19" s="214"/>
      <c r="CG19" s="214"/>
      <c r="CH19" s="214"/>
      <c r="CI19" s="214"/>
      <c r="CJ19" s="214"/>
      <c r="CK19" s="214"/>
      <c r="CL19" s="214"/>
      <c r="CM19" s="214"/>
      <c r="CN19" s="214"/>
      <c r="CO19" s="214"/>
      <c r="CP19" s="214"/>
      <c r="CQ19" s="214"/>
      <c r="CR19" s="214"/>
      <c r="CS19" s="214"/>
      <c r="CT19" s="214"/>
      <c r="CU19" s="214"/>
      <c r="CV19" s="214"/>
      <c r="CW19" s="214"/>
      <c r="CX19" s="214"/>
      <c r="CY19" s="214"/>
      <c r="CZ19" s="214"/>
      <c r="DA19" s="214"/>
      <c r="DB19" s="214"/>
      <c r="DC19" s="214"/>
      <c r="DD19" s="214"/>
      <c r="DE19" s="214"/>
      <c r="DF19" s="214"/>
      <c r="DG19" s="214"/>
      <c r="DH19" s="214"/>
      <c r="DI19" s="214"/>
      <c r="DJ19" s="214"/>
      <c r="DK19" s="214"/>
      <c r="DL19" s="214"/>
      <c r="DM19" s="214"/>
      <c r="DN19" s="214"/>
      <c r="DO19" s="214"/>
      <c r="DP19" s="214"/>
      <c r="DQ19" s="214"/>
      <c r="DR19" s="214"/>
      <c r="DS19" s="214"/>
      <c r="DT19" s="214"/>
      <c r="DU19" s="214"/>
      <c r="DV19" s="214"/>
      <c r="DW19" s="214"/>
      <c r="DX19" s="214"/>
      <c r="DY19" s="214"/>
      <c r="DZ19" s="214"/>
      <c r="EA19" s="214"/>
      <c r="EB19" s="214"/>
      <c r="EC19" s="214"/>
      <c r="ED19" s="214"/>
      <c r="EE19" s="214"/>
      <c r="EF19" s="214"/>
      <c r="EG19" s="214"/>
      <c r="EH19" s="214"/>
      <c r="EI19" s="214"/>
      <c r="EJ19" s="214"/>
      <c r="EK19" s="214"/>
      <c r="EL19" s="214"/>
      <c r="EM19" s="214"/>
      <c r="EN19" s="214"/>
      <c r="EO19" s="214"/>
      <c r="EP19" s="214"/>
      <c r="EQ19" s="214"/>
      <c r="ER19" s="214"/>
      <c r="ES19" s="214"/>
      <c r="ET19" s="214"/>
      <c r="EU19" s="214"/>
      <c r="EV19" s="214"/>
      <c r="EW19" s="214"/>
      <c r="EX19" s="214"/>
      <c r="EY19" s="214"/>
      <c r="EZ19" s="214"/>
      <c r="FA19" s="214"/>
      <c r="FB19" s="214"/>
      <c r="FC19" s="214"/>
      <c r="FD19" s="214"/>
      <c r="FE19" s="214"/>
      <c r="FF19" s="214"/>
      <c r="FG19" s="214"/>
      <c r="FH19" s="214"/>
      <c r="FI19" s="214"/>
      <c r="FJ19" s="214"/>
      <c r="FK19" s="214"/>
      <c r="FL19" s="214"/>
      <c r="FM19" s="214"/>
      <c r="FN19" s="214"/>
      <c r="FO19" s="214"/>
      <c r="FP19" s="214"/>
      <c r="FQ19" s="214"/>
      <c r="FR19" s="214"/>
      <c r="FS19" s="214"/>
      <c r="FT19" s="214"/>
      <c r="FU19" s="214"/>
      <c r="FV19" s="214"/>
      <c r="FW19" s="214"/>
      <c r="FX19" s="214"/>
      <c r="FY19" s="214"/>
      <c r="FZ19" s="214"/>
      <c r="GA19" s="214"/>
      <c r="GB19" s="214"/>
      <c r="GC19" s="214"/>
      <c r="GD19" s="214"/>
      <c r="GE19" s="214"/>
      <c r="GF19" s="214"/>
      <c r="GG19" s="214"/>
      <c r="GH19" s="214"/>
      <c r="GI19" s="214"/>
      <c r="GJ19" s="214"/>
      <c r="GK19" s="214"/>
      <c r="GL19" s="214"/>
      <c r="GM19" s="214"/>
      <c r="GN19" s="214"/>
      <c r="GO19" s="214"/>
      <c r="GP19" s="214"/>
      <c r="GQ19" s="214"/>
      <c r="GR19" s="214"/>
      <c r="GS19" s="214"/>
      <c r="GT19" s="214"/>
      <c r="GU19" s="214"/>
      <c r="GV19" s="214"/>
      <c r="GW19" s="214"/>
      <c r="GX19" s="214"/>
      <c r="GY19" s="214"/>
      <c r="GZ19" s="214"/>
      <c r="HA19" s="214"/>
      <c r="HB19" s="214"/>
      <c r="HC19" s="214"/>
      <c r="HD19" s="214"/>
      <c r="HE19" s="214"/>
      <c r="HF19" s="214"/>
      <c r="HG19" s="214"/>
      <c r="HH19" s="214"/>
      <c r="HI19" s="214"/>
      <c r="HJ19" s="214"/>
      <c r="HK19" s="214"/>
      <c r="HL19" s="214"/>
      <c r="HM19" s="214"/>
      <c r="HN19" s="214"/>
      <c r="HO19" s="214"/>
      <c r="HP19" s="214"/>
      <c r="HQ19" s="214"/>
      <c r="HR19" s="214"/>
      <c r="HS19" s="214"/>
      <c r="HT19" s="214"/>
      <c r="HU19" s="214"/>
      <c r="HV19" s="214"/>
      <c r="HW19" s="214"/>
      <c r="HX19" s="214"/>
      <c r="HY19" s="214"/>
      <c r="HZ19" s="214"/>
      <c r="IA19" s="214"/>
      <c r="IB19" s="214"/>
      <c r="IC19" s="214"/>
      <c r="ID19" s="214"/>
      <c r="IE19" s="214"/>
      <c r="IF19" s="214"/>
      <c r="IG19" s="214"/>
      <c r="IH19" s="214"/>
      <c r="II19" s="214"/>
      <c r="IJ19" s="214"/>
      <c r="IK19" s="214"/>
      <c r="IL19" s="214"/>
      <c r="IM19" s="214"/>
      <c r="IN19" s="214"/>
      <c r="IO19" s="214"/>
      <c r="IP19" s="214"/>
      <c r="IQ19" s="214"/>
      <c r="IR19" s="214"/>
      <c r="IS19" s="214"/>
      <c r="IT19" s="214"/>
      <c r="IU19" s="214"/>
    </row>
    <row r="20" spans="1:255" ht="26.25" customHeight="1" x14ac:dyDescent="0.25">
      <c r="A20" s="357">
        <v>10</v>
      </c>
      <c r="B20" s="354" t="s">
        <v>1041</v>
      </c>
      <c r="C20" s="354" t="s">
        <v>149</v>
      </c>
      <c r="D20" s="355">
        <f>+'Abstrac- CC Pavement'!C15</f>
        <v>1471</v>
      </c>
      <c r="E20" s="355" t="s">
        <v>255</v>
      </c>
      <c r="F20" s="356">
        <v>0.9</v>
      </c>
      <c r="G20" s="355">
        <f t="shared" ref="G20:G21" si="40">F20*D20</f>
        <v>1323.9</v>
      </c>
      <c r="H20" s="355">
        <f>105*1.5</f>
        <v>157.5</v>
      </c>
      <c r="I20" s="355">
        <f t="shared" ref="I20:I21" si="41">H20*G20</f>
        <v>208514.25</v>
      </c>
      <c r="J20" s="355">
        <f t="shared" ref="J20:J21" si="42">I20*0.3</f>
        <v>62554.274999999994</v>
      </c>
      <c r="K20" s="355">
        <f t="shared" ref="K20:K21" si="43">+I20*0.02</f>
        <v>4170.2849999999999</v>
      </c>
      <c r="L20" s="355">
        <f t="shared" si="39"/>
        <v>275238.81</v>
      </c>
      <c r="M20" s="214"/>
      <c r="N20" s="214"/>
      <c r="O20" s="214"/>
      <c r="P20" s="214"/>
      <c r="Q20" s="214"/>
      <c r="R20" s="214"/>
      <c r="S20" s="214"/>
      <c r="T20" s="214"/>
      <c r="U20" s="214"/>
      <c r="V20" s="214"/>
      <c r="W20" s="214"/>
      <c r="X20" s="214"/>
      <c r="Y20" s="214"/>
      <c r="Z20" s="214"/>
      <c r="AA20" s="214"/>
      <c r="AB20" s="214"/>
      <c r="AC20" s="214"/>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c r="BP20" s="214"/>
      <c r="BQ20" s="214"/>
      <c r="BR20" s="214"/>
      <c r="BS20" s="214"/>
      <c r="BT20" s="214"/>
      <c r="BU20" s="214"/>
      <c r="BV20" s="214"/>
      <c r="BW20" s="214"/>
      <c r="BX20" s="214"/>
      <c r="BY20" s="214"/>
      <c r="BZ20" s="214"/>
      <c r="CA20" s="214"/>
      <c r="CB20" s="214"/>
      <c r="CC20" s="214"/>
      <c r="CD20" s="214"/>
      <c r="CE20" s="214"/>
      <c r="CF20" s="214"/>
      <c r="CG20" s="214"/>
      <c r="CH20" s="214"/>
      <c r="CI20" s="214"/>
      <c r="CJ20" s="214"/>
      <c r="CK20" s="214"/>
      <c r="CL20" s="214"/>
      <c r="CM20" s="214"/>
      <c r="CN20" s="214"/>
      <c r="CO20" s="214"/>
      <c r="CP20" s="214"/>
      <c r="CQ20" s="214"/>
      <c r="CR20" s="214"/>
      <c r="CS20" s="214"/>
      <c r="CT20" s="214"/>
      <c r="CU20" s="214"/>
      <c r="CV20" s="214"/>
      <c r="CW20" s="214"/>
      <c r="CX20" s="214"/>
      <c r="CY20" s="214"/>
      <c r="CZ20" s="214"/>
      <c r="DA20" s="214"/>
      <c r="DB20" s="214"/>
      <c r="DC20" s="214"/>
      <c r="DD20" s="214"/>
      <c r="DE20" s="214"/>
      <c r="DF20" s="214"/>
      <c r="DG20" s="214"/>
      <c r="DH20" s="214"/>
      <c r="DI20" s="214"/>
      <c r="DJ20" s="214"/>
      <c r="DK20" s="214"/>
      <c r="DL20" s="214"/>
      <c r="DM20" s="214"/>
      <c r="DN20" s="214"/>
      <c r="DO20" s="214"/>
      <c r="DP20" s="214"/>
      <c r="DQ20" s="214"/>
      <c r="DR20" s="214"/>
      <c r="DS20" s="214"/>
      <c r="DT20" s="214"/>
      <c r="DU20" s="214"/>
      <c r="DV20" s="214"/>
      <c r="DW20" s="214"/>
      <c r="DX20" s="214"/>
      <c r="DY20" s="214"/>
      <c r="DZ20" s="214"/>
      <c r="EA20" s="214"/>
      <c r="EB20" s="214"/>
      <c r="EC20" s="214"/>
      <c r="ED20" s="214"/>
      <c r="EE20" s="214"/>
      <c r="EF20" s="214"/>
      <c r="EG20" s="214"/>
      <c r="EH20" s="214"/>
      <c r="EI20" s="214"/>
      <c r="EJ20" s="214"/>
      <c r="EK20" s="214"/>
      <c r="EL20" s="214"/>
      <c r="EM20" s="214"/>
      <c r="EN20" s="214"/>
      <c r="EO20" s="214"/>
      <c r="EP20" s="214"/>
      <c r="EQ20" s="214"/>
      <c r="ER20" s="214"/>
      <c r="ES20" s="214"/>
      <c r="ET20" s="214"/>
      <c r="EU20" s="214"/>
      <c r="EV20" s="214"/>
      <c r="EW20" s="214"/>
      <c r="EX20" s="214"/>
      <c r="EY20" s="214"/>
      <c r="EZ20" s="214"/>
      <c r="FA20" s="214"/>
      <c r="FB20" s="214"/>
      <c r="FC20" s="214"/>
      <c r="FD20" s="214"/>
      <c r="FE20" s="214"/>
      <c r="FF20" s="214"/>
      <c r="FG20" s="214"/>
      <c r="FH20" s="214"/>
      <c r="FI20" s="214"/>
      <c r="FJ20" s="214"/>
      <c r="FK20" s="214"/>
      <c r="FL20" s="214"/>
      <c r="FM20" s="214"/>
      <c r="FN20" s="214"/>
      <c r="FO20" s="214"/>
      <c r="FP20" s="214"/>
      <c r="FQ20" s="214"/>
      <c r="FR20" s="214"/>
      <c r="FS20" s="214"/>
      <c r="FT20" s="214"/>
      <c r="FU20" s="214"/>
      <c r="FV20" s="214"/>
      <c r="FW20" s="214"/>
      <c r="FX20" s="214"/>
      <c r="FY20" s="214"/>
      <c r="FZ20" s="214"/>
      <c r="GA20" s="214"/>
      <c r="GB20" s="214"/>
      <c r="GC20" s="214"/>
      <c r="GD20" s="214"/>
      <c r="GE20" s="214"/>
      <c r="GF20" s="214"/>
      <c r="GG20" s="214"/>
      <c r="GH20" s="214"/>
      <c r="GI20" s="214"/>
      <c r="GJ20" s="214"/>
      <c r="GK20" s="214"/>
      <c r="GL20" s="214"/>
      <c r="GM20" s="214"/>
      <c r="GN20" s="214"/>
      <c r="GO20" s="214"/>
      <c r="GP20" s="214"/>
      <c r="GQ20" s="214"/>
      <c r="GR20" s="214"/>
      <c r="GS20" s="214"/>
      <c r="GT20" s="214"/>
      <c r="GU20" s="214"/>
      <c r="GV20" s="214"/>
      <c r="GW20" s="214"/>
      <c r="GX20" s="214"/>
      <c r="GY20" s="214"/>
      <c r="GZ20" s="214"/>
      <c r="HA20" s="214"/>
      <c r="HB20" s="214"/>
      <c r="HC20" s="214"/>
      <c r="HD20" s="214"/>
      <c r="HE20" s="214"/>
      <c r="HF20" s="214"/>
      <c r="HG20" s="214"/>
      <c r="HH20" s="214"/>
      <c r="HI20" s="214"/>
      <c r="HJ20" s="214"/>
      <c r="HK20" s="214"/>
      <c r="HL20" s="214"/>
      <c r="HM20" s="214"/>
      <c r="HN20" s="214"/>
      <c r="HO20" s="214"/>
      <c r="HP20" s="214"/>
      <c r="HQ20" s="214"/>
      <c r="HR20" s="214"/>
      <c r="HS20" s="214"/>
      <c r="HT20" s="214"/>
      <c r="HU20" s="214"/>
      <c r="HV20" s="214"/>
      <c r="HW20" s="214"/>
      <c r="HX20" s="214"/>
      <c r="HY20" s="214"/>
      <c r="HZ20" s="214"/>
      <c r="IA20" s="214"/>
      <c r="IB20" s="214"/>
      <c r="IC20" s="214"/>
      <c r="ID20" s="214"/>
      <c r="IE20" s="214"/>
      <c r="IF20" s="214"/>
      <c r="IG20" s="214"/>
      <c r="IH20" s="214"/>
      <c r="II20" s="214"/>
      <c r="IJ20" s="214"/>
      <c r="IK20" s="214"/>
      <c r="IL20" s="214"/>
      <c r="IM20" s="214"/>
      <c r="IN20" s="214"/>
      <c r="IO20" s="214"/>
      <c r="IP20" s="214"/>
      <c r="IQ20" s="214"/>
      <c r="IR20" s="214"/>
      <c r="IS20" s="214"/>
      <c r="IT20" s="214"/>
      <c r="IU20" s="214"/>
    </row>
    <row r="21" spans="1:255" ht="16.5" hidden="1" customHeight="1" x14ac:dyDescent="0.25">
      <c r="A21" s="357">
        <v>7</v>
      </c>
      <c r="B21" s="354" t="s">
        <v>1031</v>
      </c>
      <c r="C21" s="354" t="s">
        <v>767</v>
      </c>
      <c r="D21" s="355"/>
      <c r="E21" s="355" t="s">
        <v>255</v>
      </c>
      <c r="F21" s="356">
        <v>1</v>
      </c>
      <c r="G21" s="355">
        <f t="shared" si="40"/>
        <v>0</v>
      </c>
      <c r="H21" s="355">
        <f>55*1.5</f>
        <v>82.5</v>
      </c>
      <c r="I21" s="355">
        <f t="shared" si="41"/>
        <v>0</v>
      </c>
      <c r="J21" s="355">
        <f t="shared" si="42"/>
        <v>0</v>
      </c>
      <c r="K21" s="355">
        <f t="shared" si="43"/>
        <v>0</v>
      </c>
      <c r="L21" s="355">
        <f t="shared" si="39"/>
        <v>0</v>
      </c>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c r="AM21" s="214"/>
      <c r="AN21" s="214"/>
      <c r="AO21" s="214"/>
      <c r="AP21" s="214"/>
      <c r="AQ21" s="214"/>
      <c r="AR21" s="214"/>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14"/>
      <c r="BP21" s="214"/>
      <c r="BQ21" s="214"/>
      <c r="BR21" s="214"/>
      <c r="BS21" s="214"/>
      <c r="BT21" s="214"/>
      <c r="BU21" s="214"/>
      <c r="BV21" s="214"/>
      <c r="BW21" s="214"/>
      <c r="BX21" s="214"/>
      <c r="BY21" s="214"/>
      <c r="BZ21" s="214"/>
      <c r="CA21" s="214"/>
      <c r="CB21" s="214"/>
      <c r="CC21" s="214"/>
      <c r="CD21" s="214"/>
      <c r="CE21" s="214"/>
      <c r="CF21" s="214"/>
      <c r="CG21" s="214"/>
      <c r="CH21" s="214"/>
      <c r="CI21" s="214"/>
      <c r="CJ21" s="214"/>
      <c r="CK21" s="214"/>
      <c r="CL21" s="214"/>
      <c r="CM21" s="214"/>
      <c r="CN21" s="214"/>
      <c r="CO21" s="214"/>
      <c r="CP21" s="214"/>
      <c r="CQ21" s="214"/>
      <c r="CR21" s="214"/>
      <c r="CS21" s="214"/>
      <c r="CT21" s="214"/>
      <c r="CU21" s="214"/>
      <c r="CV21" s="214"/>
      <c r="CW21" s="214"/>
      <c r="CX21" s="214"/>
      <c r="CY21" s="214"/>
      <c r="CZ21" s="214"/>
      <c r="DA21" s="214"/>
      <c r="DB21" s="214"/>
      <c r="DC21" s="214"/>
      <c r="DD21" s="214"/>
      <c r="DE21" s="214"/>
      <c r="DF21" s="214"/>
      <c r="DG21" s="214"/>
      <c r="DH21" s="214"/>
      <c r="DI21" s="214"/>
      <c r="DJ21" s="214"/>
      <c r="DK21" s="214"/>
      <c r="DL21" s="214"/>
      <c r="DM21" s="214"/>
      <c r="DN21" s="214"/>
      <c r="DO21" s="214"/>
      <c r="DP21" s="214"/>
      <c r="DQ21" s="214"/>
      <c r="DR21" s="214"/>
      <c r="DS21" s="214"/>
      <c r="DT21" s="214"/>
      <c r="DU21" s="214"/>
      <c r="DV21" s="214"/>
      <c r="DW21" s="214"/>
      <c r="DX21" s="214"/>
      <c r="DY21" s="214"/>
      <c r="DZ21" s="214"/>
      <c r="EA21" s="214"/>
      <c r="EB21" s="214"/>
      <c r="EC21" s="214"/>
      <c r="ED21" s="214"/>
      <c r="EE21" s="214"/>
      <c r="EF21" s="214"/>
      <c r="EG21" s="214"/>
      <c r="EH21" s="214"/>
      <c r="EI21" s="214"/>
      <c r="EJ21" s="214"/>
      <c r="EK21" s="214"/>
      <c r="EL21" s="214"/>
      <c r="EM21" s="214"/>
      <c r="EN21" s="214"/>
      <c r="EO21" s="214"/>
      <c r="EP21" s="214"/>
      <c r="EQ21" s="214"/>
      <c r="ER21" s="214"/>
      <c r="ES21" s="214"/>
      <c r="ET21" s="214"/>
      <c r="EU21" s="214"/>
      <c r="EV21" s="214"/>
      <c r="EW21" s="214"/>
      <c r="EX21" s="214"/>
      <c r="EY21" s="214"/>
      <c r="EZ21" s="214"/>
      <c r="FA21" s="214"/>
      <c r="FB21" s="214"/>
      <c r="FC21" s="214"/>
      <c r="FD21" s="214"/>
      <c r="FE21" s="214"/>
      <c r="FF21" s="214"/>
      <c r="FG21" s="214"/>
      <c r="FH21" s="214"/>
      <c r="FI21" s="214"/>
      <c r="FJ21" s="214"/>
      <c r="FK21" s="214"/>
      <c r="FL21" s="214"/>
      <c r="FM21" s="214"/>
      <c r="FN21" s="214"/>
      <c r="FO21" s="214"/>
      <c r="FP21" s="214"/>
      <c r="FQ21" s="214"/>
      <c r="FR21" s="214"/>
      <c r="FS21" s="214"/>
      <c r="FT21" s="214"/>
      <c r="FU21" s="214"/>
      <c r="FV21" s="214"/>
      <c r="FW21" s="214"/>
      <c r="FX21" s="214"/>
      <c r="FY21" s="214"/>
      <c r="FZ21" s="214"/>
      <c r="GA21" s="214"/>
      <c r="GB21" s="214"/>
      <c r="GC21" s="214"/>
      <c r="GD21" s="214"/>
      <c r="GE21" s="214"/>
      <c r="GF21" s="214"/>
      <c r="GG21" s="214"/>
      <c r="GH21" s="214"/>
      <c r="GI21" s="214"/>
      <c r="GJ21" s="214"/>
      <c r="GK21" s="214"/>
      <c r="GL21" s="214"/>
      <c r="GM21" s="214"/>
      <c r="GN21" s="214"/>
      <c r="GO21" s="214"/>
      <c r="GP21" s="214"/>
      <c r="GQ21" s="214"/>
      <c r="GR21" s="214"/>
      <c r="GS21" s="214"/>
      <c r="GT21" s="214"/>
      <c r="GU21" s="214"/>
      <c r="GV21" s="214"/>
      <c r="GW21" s="214"/>
      <c r="GX21" s="214"/>
      <c r="GY21" s="214"/>
      <c r="GZ21" s="214"/>
      <c r="HA21" s="214"/>
      <c r="HB21" s="214"/>
      <c r="HC21" s="214"/>
      <c r="HD21" s="214"/>
      <c r="HE21" s="214"/>
      <c r="HF21" s="214"/>
      <c r="HG21" s="214"/>
      <c r="HH21" s="214"/>
      <c r="HI21" s="214"/>
      <c r="HJ21" s="214"/>
      <c r="HK21" s="214"/>
      <c r="HL21" s="214"/>
      <c r="HM21" s="214"/>
      <c r="HN21" s="214"/>
      <c r="HO21" s="214"/>
      <c r="HP21" s="214"/>
      <c r="HQ21" s="214"/>
      <c r="HR21" s="214"/>
      <c r="HS21" s="214"/>
      <c r="HT21" s="214"/>
      <c r="HU21" s="214"/>
      <c r="HV21" s="214"/>
      <c r="HW21" s="214"/>
      <c r="HX21" s="214"/>
      <c r="HY21" s="214"/>
      <c r="HZ21" s="214"/>
      <c r="IA21" s="214"/>
      <c r="IB21" s="214"/>
      <c r="IC21" s="214"/>
      <c r="ID21" s="214"/>
      <c r="IE21" s="214"/>
      <c r="IF21" s="214"/>
      <c r="IG21" s="214"/>
      <c r="IH21" s="214"/>
      <c r="II21" s="214"/>
      <c r="IJ21" s="214"/>
      <c r="IK21" s="214"/>
      <c r="IL21" s="214"/>
      <c r="IM21" s="214"/>
      <c r="IN21" s="214"/>
      <c r="IO21" s="214"/>
      <c r="IP21" s="214"/>
      <c r="IQ21" s="214"/>
      <c r="IR21" s="214"/>
      <c r="IS21" s="214"/>
      <c r="IT21" s="214"/>
      <c r="IU21" s="214"/>
    </row>
    <row r="22" spans="1:255" ht="16.5" hidden="1" customHeight="1" x14ac:dyDescent="0.25">
      <c r="A22" s="357">
        <v>7</v>
      </c>
      <c r="B22" s="354" t="s">
        <v>829</v>
      </c>
      <c r="C22" s="354" t="s">
        <v>767</v>
      </c>
      <c r="D22" s="355"/>
      <c r="E22" s="355" t="s">
        <v>255</v>
      </c>
      <c r="F22" s="356">
        <v>1</v>
      </c>
      <c r="G22" s="355">
        <f t="shared" ref="G22" si="44">F22*D22</f>
        <v>0</v>
      </c>
      <c r="H22" s="355">
        <f>55*1.5</f>
        <v>82.5</v>
      </c>
      <c r="I22" s="355">
        <f t="shared" ref="I22" si="45">H22*G22</f>
        <v>0</v>
      </c>
      <c r="J22" s="355">
        <f t="shared" ref="J22" si="46">I22*0.3</f>
        <v>0</v>
      </c>
      <c r="K22" s="355">
        <f t="shared" ref="K22" si="47">+I22*0.02</f>
        <v>0</v>
      </c>
      <c r="L22" s="355">
        <f t="shared" ref="L22" si="48">+I22+J22+K22</f>
        <v>0</v>
      </c>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4"/>
      <c r="AM22" s="214"/>
      <c r="AN22" s="214"/>
      <c r="AO22" s="214"/>
      <c r="AP22" s="214"/>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14"/>
      <c r="BP22" s="214"/>
      <c r="BQ22" s="214"/>
      <c r="BR22" s="214"/>
      <c r="BS22" s="214"/>
      <c r="BT22" s="214"/>
      <c r="BU22" s="214"/>
      <c r="BV22" s="214"/>
      <c r="BW22" s="214"/>
      <c r="BX22" s="214"/>
      <c r="BY22" s="214"/>
      <c r="BZ22" s="214"/>
      <c r="CA22" s="214"/>
      <c r="CB22" s="214"/>
      <c r="CC22" s="214"/>
      <c r="CD22" s="214"/>
      <c r="CE22" s="214"/>
      <c r="CF22" s="214"/>
      <c r="CG22" s="214"/>
      <c r="CH22" s="214"/>
      <c r="CI22" s="214"/>
      <c r="CJ22" s="214"/>
      <c r="CK22" s="214"/>
      <c r="CL22" s="214"/>
      <c r="CM22" s="214"/>
      <c r="CN22" s="214"/>
      <c r="CO22" s="214"/>
      <c r="CP22" s="214"/>
      <c r="CQ22" s="214"/>
      <c r="CR22" s="214"/>
      <c r="CS22" s="214"/>
      <c r="CT22" s="214"/>
      <c r="CU22" s="214"/>
      <c r="CV22" s="214"/>
      <c r="CW22" s="214"/>
      <c r="CX22" s="214"/>
      <c r="CY22" s="214"/>
      <c r="CZ22" s="214"/>
      <c r="DA22" s="214"/>
      <c r="DB22" s="214"/>
      <c r="DC22" s="214"/>
      <c r="DD22" s="214"/>
      <c r="DE22" s="214"/>
      <c r="DF22" s="214"/>
      <c r="DG22" s="214"/>
      <c r="DH22" s="214"/>
      <c r="DI22" s="214"/>
      <c r="DJ22" s="214"/>
      <c r="DK22" s="214"/>
      <c r="DL22" s="214"/>
      <c r="DM22" s="214"/>
      <c r="DN22" s="214"/>
      <c r="DO22" s="214"/>
      <c r="DP22" s="214"/>
      <c r="DQ22" s="214"/>
      <c r="DR22" s="214"/>
      <c r="DS22" s="214"/>
      <c r="DT22" s="214"/>
      <c r="DU22" s="214"/>
      <c r="DV22" s="214"/>
      <c r="DW22" s="214"/>
      <c r="DX22" s="214"/>
      <c r="DY22" s="214"/>
      <c r="DZ22" s="214"/>
      <c r="EA22" s="214"/>
      <c r="EB22" s="214"/>
      <c r="EC22" s="214"/>
      <c r="ED22" s="214"/>
      <c r="EE22" s="214"/>
      <c r="EF22" s="214"/>
      <c r="EG22" s="214"/>
      <c r="EH22" s="214"/>
      <c r="EI22" s="214"/>
      <c r="EJ22" s="214"/>
      <c r="EK22" s="214"/>
      <c r="EL22" s="214"/>
      <c r="EM22" s="214"/>
      <c r="EN22" s="214"/>
      <c r="EO22" s="214"/>
      <c r="EP22" s="214"/>
      <c r="EQ22" s="214"/>
      <c r="ER22" s="214"/>
      <c r="ES22" s="214"/>
      <c r="ET22" s="214"/>
      <c r="EU22" s="214"/>
      <c r="EV22" s="214"/>
      <c r="EW22" s="214"/>
      <c r="EX22" s="214"/>
      <c r="EY22" s="214"/>
      <c r="EZ22" s="214"/>
      <c r="FA22" s="214"/>
      <c r="FB22" s="214"/>
      <c r="FC22" s="214"/>
      <c r="FD22" s="214"/>
      <c r="FE22" s="214"/>
      <c r="FF22" s="214"/>
      <c r="FG22" s="214"/>
      <c r="FH22" s="214"/>
      <c r="FI22" s="214"/>
      <c r="FJ22" s="214"/>
      <c r="FK22" s="214"/>
      <c r="FL22" s="214"/>
      <c r="FM22" s="214"/>
      <c r="FN22" s="214"/>
      <c r="FO22" s="214"/>
      <c r="FP22" s="214"/>
      <c r="FQ22" s="214"/>
      <c r="FR22" s="214"/>
      <c r="FS22" s="214"/>
      <c r="FT22" s="214"/>
      <c r="FU22" s="214"/>
      <c r="FV22" s="214"/>
      <c r="FW22" s="214"/>
      <c r="FX22" s="214"/>
      <c r="FY22" s="214"/>
      <c r="FZ22" s="214"/>
      <c r="GA22" s="214"/>
      <c r="GB22" s="214"/>
      <c r="GC22" s="214"/>
      <c r="GD22" s="214"/>
      <c r="GE22" s="214"/>
      <c r="GF22" s="214"/>
      <c r="GG22" s="214"/>
      <c r="GH22" s="214"/>
      <c r="GI22" s="214"/>
      <c r="GJ22" s="214"/>
      <c r="GK22" s="214"/>
      <c r="GL22" s="214"/>
      <c r="GM22" s="214"/>
      <c r="GN22" s="214"/>
      <c r="GO22" s="214"/>
      <c r="GP22" s="214"/>
      <c r="GQ22" s="214"/>
      <c r="GR22" s="214"/>
      <c r="GS22" s="214"/>
      <c r="GT22" s="214"/>
      <c r="GU22" s="214"/>
      <c r="GV22" s="214"/>
      <c r="GW22" s="214"/>
      <c r="GX22" s="214"/>
      <c r="GY22" s="214"/>
      <c r="GZ22" s="214"/>
      <c r="HA22" s="214"/>
      <c r="HB22" s="214"/>
      <c r="HC22" s="214"/>
      <c r="HD22" s="214"/>
      <c r="HE22" s="214"/>
      <c r="HF22" s="214"/>
      <c r="HG22" s="214"/>
      <c r="HH22" s="214"/>
      <c r="HI22" s="214"/>
      <c r="HJ22" s="214"/>
      <c r="HK22" s="214"/>
      <c r="HL22" s="214"/>
      <c r="HM22" s="214"/>
      <c r="HN22" s="214"/>
      <c r="HO22" s="214"/>
      <c r="HP22" s="214"/>
      <c r="HQ22" s="214"/>
      <c r="HR22" s="214"/>
      <c r="HS22" s="214"/>
      <c r="HT22" s="214"/>
      <c r="HU22" s="214"/>
      <c r="HV22" s="214"/>
      <c r="HW22" s="214"/>
      <c r="HX22" s="214"/>
      <c r="HY22" s="214"/>
      <c r="HZ22" s="214"/>
      <c r="IA22" s="214"/>
      <c r="IB22" s="214"/>
      <c r="IC22" s="214"/>
      <c r="ID22" s="214"/>
      <c r="IE22" s="214"/>
      <c r="IF22" s="214"/>
      <c r="IG22" s="214"/>
      <c r="IH22" s="214"/>
      <c r="II22" s="214"/>
      <c r="IJ22" s="214"/>
      <c r="IK22" s="214"/>
      <c r="IL22" s="214"/>
      <c r="IM22" s="214"/>
      <c r="IN22" s="214"/>
      <c r="IO22" s="214"/>
      <c r="IP22" s="214"/>
      <c r="IQ22" s="214"/>
      <c r="IR22" s="214"/>
      <c r="IS22" s="214"/>
      <c r="IT22" s="214"/>
      <c r="IU22" s="214"/>
    </row>
    <row r="23" spans="1:255" ht="26.25" customHeight="1" x14ac:dyDescent="0.25">
      <c r="A23" s="357"/>
      <c r="B23" s="359" t="s">
        <v>1093</v>
      </c>
      <c r="C23" s="354"/>
      <c r="D23" s="355"/>
      <c r="E23" s="355"/>
      <c r="F23" s="356"/>
      <c r="G23" s="355"/>
      <c r="H23" s="355"/>
      <c r="I23" s="355"/>
      <c r="J23" s="355"/>
      <c r="K23" s="355"/>
      <c r="L23" s="355"/>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c r="BT23" s="214"/>
      <c r="BU23" s="214"/>
      <c r="BV23" s="214"/>
      <c r="BW23" s="214"/>
      <c r="BX23" s="214"/>
      <c r="BY23" s="214"/>
      <c r="BZ23" s="214"/>
      <c r="CA23" s="214"/>
      <c r="CB23" s="214"/>
      <c r="CC23" s="214"/>
      <c r="CD23" s="214"/>
      <c r="CE23" s="214"/>
      <c r="CF23" s="214"/>
      <c r="CG23" s="214"/>
      <c r="CH23" s="214"/>
      <c r="CI23" s="214"/>
      <c r="CJ23" s="214"/>
      <c r="CK23" s="214"/>
      <c r="CL23" s="214"/>
      <c r="CM23" s="214"/>
      <c r="CN23" s="214"/>
      <c r="CO23" s="214"/>
      <c r="CP23" s="214"/>
      <c r="CQ23" s="214"/>
      <c r="CR23" s="214"/>
      <c r="CS23" s="214"/>
      <c r="CT23" s="214"/>
      <c r="CU23" s="214"/>
      <c r="CV23" s="214"/>
      <c r="CW23" s="214"/>
      <c r="CX23" s="214"/>
      <c r="CY23" s="214"/>
      <c r="CZ23" s="214"/>
      <c r="DA23" s="214"/>
      <c r="DB23" s="214"/>
      <c r="DC23" s="214"/>
      <c r="DD23" s="214"/>
      <c r="DE23" s="214"/>
      <c r="DF23" s="214"/>
      <c r="DG23" s="214"/>
      <c r="DH23" s="214"/>
      <c r="DI23" s="214"/>
      <c r="DJ23" s="214"/>
      <c r="DK23" s="214"/>
      <c r="DL23" s="214"/>
      <c r="DM23" s="214"/>
      <c r="DN23" s="214"/>
      <c r="DO23" s="214"/>
      <c r="DP23" s="214"/>
      <c r="DQ23" s="214"/>
      <c r="DR23" s="214"/>
      <c r="DS23" s="214"/>
      <c r="DT23" s="214"/>
      <c r="DU23" s="214"/>
      <c r="DV23" s="214"/>
      <c r="DW23" s="214"/>
      <c r="DX23" s="214"/>
      <c r="DY23" s="214"/>
      <c r="DZ23" s="214"/>
      <c r="EA23" s="214"/>
      <c r="EB23" s="214"/>
      <c r="EC23" s="214"/>
      <c r="ED23" s="214"/>
      <c r="EE23" s="214"/>
      <c r="EF23" s="214"/>
      <c r="EG23" s="214"/>
      <c r="EH23" s="214"/>
      <c r="EI23" s="214"/>
      <c r="EJ23" s="214"/>
      <c r="EK23" s="214"/>
      <c r="EL23" s="214"/>
      <c r="EM23" s="214"/>
      <c r="EN23" s="214"/>
      <c r="EO23" s="214"/>
      <c r="EP23" s="214"/>
      <c r="EQ23" s="214"/>
      <c r="ER23" s="214"/>
      <c r="ES23" s="214"/>
      <c r="ET23" s="214"/>
      <c r="EU23" s="214"/>
      <c r="EV23" s="214"/>
      <c r="EW23" s="214"/>
      <c r="EX23" s="214"/>
      <c r="EY23" s="214"/>
      <c r="EZ23" s="214"/>
      <c r="FA23" s="214"/>
      <c r="FB23" s="214"/>
      <c r="FC23" s="214"/>
      <c r="FD23" s="214"/>
      <c r="FE23" s="214"/>
      <c r="FF23" s="214"/>
      <c r="FG23" s="214"/>
      <c r="FH23" s="214"/>
      <c r="FI23" s="214"/>
      <c r="FJ23" s="214"/>
      <c r="FK23" s="214"/>
      <c r="FL23" s="214"/>
      <c r="FM23" s="214"/>
      <c r="FN23" s="214"/>
      <c r="FO23" s="214"/>
      <c r="FP23" s="214"/>
      <c r="FQ23" s="214"/>
      <c r="FR23" s="214"/>
      <c r="FS23" s="214"/>
      <c r="FT23" s="214"/>
      <c r="FU23" s="214"/>
      <c r="FV23" s="214"/>
      <c r="FW23" s="214"/>
      <c r="FX23" s="214"/>
      <c r="FY23" s="214"/>
      <c r="FZ23" s="214"/>
      <c r="GA23" s="214"/>
      <c r="GB23" s="214"/>
      <c r="GC23" s="214"/>
      <c r="GD23" s="214"/>
      <c r="GE23" s="214"/>
      <c r="GF23" s="214"/>
      <c r="GG23" s="214"/>
      <c r="GH23" s="214"/>
      <c r="GI23" s="214"/>
      <c r="GJ23" s="214"/>
      <c r="GK23" s="214"/>
      <c r="GL23" s="214"/>
      <c r="GM23" s="214"/>
      <c r="GN23" s="214"/>
      <c r="GO23" s="214"/>
      <c r="GP23" s="214"/>
      <c r="GQ23" s="214"/>
      <c r="GR23" s="214"/>
      <c r="GS23" s="214"/>
      <c r="GT23" s="214"/>
      <c r="GU23" s="214"/>
      <c r="GV23" s="214"/>
      <c r="GW23" s="214"/>
      <c r="GX23" s="214"/>
      <c r="GY23" s="214"/>
      <c r="GZ23" s="214"/>
      <c r="HA23" s="214"/>
      <c r="HB23" s="214"/>
      <c r="HC23" s="214"/>
      <c r="HD23" s="214"/>
      <c r="HE23" s="214"/>
      <c r="HF23" s="214"/>
      <c r="HG23" s="214"/>
      <c r="HH23" s="214"/>
      <c r="HI23" s="214"/>
      <c r="HJ23" s="214"/>
      <c r="HK23" s="214"/>
      <c r="HL23" s="214"/>
      <c r="HM23" s="214"/>
      <c r="HN23" s="214"/>
      <c r="HO23" s="214"/>
      <c r="HP23" s="214"/>
      <c r="HQ23" s="214"/>
      <c r="HR23" s="214"/>
      <c r="HS23" s="214"/>
      <c r="HT23" s="214"/>
      <c r="HU23" s="214"/>
      <c r="HV23" s="214"/>
      <c r="HW23" s="214"/>
      <c r="HX23" s="214"/>
      <c r="HY23" s="214"/>
      <c r="HZ23" s="214"/>
      <c r="IA23" s="214"/>
      <c r="IB23" s="214"/>
      <c r="IC23" s="214"/>
      <c r="ID23" s="214"/>
      <c r="IE23" s="214"/>
      <c r="IF23" s="214"/>
      <c r="IG23" s="214"/>
      <c r="IH23" s="214"/>
      <c r="II23" s="214"/>
      <c r="IJ23" s="214"/>
      <c r="IK23" s="214"/>
      <c r="IL23" s="214"/>
      <c r="IM23" s="214"/>
      <c r="IN23" s="214"/>
      <c r="IO23" s="214"/>
      <c r="IP23" s="214"/>
      <c r="IQ23" s="214"/>
      <c r="IR23" s="214"/>
      <c r="IS23" s="214"/>
      <c r="IT23" s="214"/>
      <c r="IU23" s="214"/>
    </row>
    <row r="24" spans="1:255" ht="26.25" hidden="1" customHeight="1" x14ac:dyDescent="0.25">
      <c r="A24" s="357">
        <v>10</v>
      </c>
      <c r="B24" s="354" t="s">
        <v>1027</v>
      </c>
      <c r="C24" s="354" t="s">
        <v>767</v>
      </c>
      <c r="D24" s="355"/>
      <c r="E24" s="355" t="s">
        <v>255</v>
      </c>
      <c r="F24" s="356">
        <v>1</v>
      </c>
      <c r="G24" s="355">
        <f t="shared" ref="G24:G26" si="49">F24*D24</f>
        <v>0</v>
      </c>
      <c r="H24" s="355">
        <f>55*1.5</f>
        <v>82.5</v>
      </c>
      <c r="I24" s="355">
        <f t="shared" ref="I24:I26" si="50">H24*G24</f>
        <v>0</v>
      </c>
      <c r="J24" s="355">
        <f t="shared" ref="J24:J26" si="51">I24*0.3</f>
        <v>0</v>
      </c>
      <c r="K24" s="355">
        <f t="shared" ref="K24:K26" si="52">+I24*0.02</f>
        <v>0</v>
      </c>
      <c r="L24" s="355"/>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c r="AM24" s="214"/>
      <c r="AN24" s="214"/>
      <c r="AO24" s="214"/>
      <c r="AP24" s="214"/>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c r="BP24" s="214"/>
      <c r="BQ24" s="214"/>
      <c r="BR24" s="214"/>
      <c r="BS24" s="214"/>
      <c r="BT24" s="214"/>
      <c r="BU24" s="214"/>
      <c r="BV24" s="214"/>
      <c r="BW24" s="214"/>
      <c r="BX24" s="214"/>
      <c r="BY24" s="214"/>
      <c r="BZ24" s="214"/>
      <c r="CA24" s="214"/>
      <c r="CB24" s="214"/>
      <c r="CC24" s="214"/>
      <c r="CD24" s="214"/>
      <c r="CE24" s="214"/>
      <c r="CF24" s="214"/>
      <c r="CG24" s="214"/>
      <c r="CH24" s="214"/>
      <c r="CI24" s="214"/>
      <c r="CJ24" s="214"/>
      <c r="CK24" s="214"/>
      <c r="CL24" s="214"/>
      <c r="CM24" s="214"/>
      <c r="CN24" s="214"/>
      <c r="CO24" s="214"/>
      <c r="CP24" s="214"/>
      <c r="CQ24" s="214"/>
      <c r="CR24" s="214"/>
      <c r="CS24" s="214"/>
      <c r="CT24" s="214"/>
      <c r="CU24" s="214"/>
      <c r="CV24" s="214"/>
      <c r="CW24" s="214"/>
      <c r="CX24" s="214"/>
      <c r="CY24" s="214"/>
      <c r="CZ24" s="214"/>
      <c r="DA24" s="214"/>
      <c r="DB24" s="214"/>
      <c r="DC24" s="214"/>
      <c r="DD24" s="214"/>
      <c r="DE24" s="214"/>
      <c r="DF24" s="214"/>
      <c r="DG24" s="214"/>
      <c r="DH24" s="214"/>
      <c r="DI24" s="214"/>
      <c r="DJ24" s="214"/>
      <c r="DK24" s="214"/>
      <c r="DL24" s="214"/>
      <c r="DM24" s="214"/>
      <c r="DN24" s="214"/>
      <c r="DO24" s="214"/>
      <c r="DP24" s="214"/>
      <c r="DQ24" s="214"/>
      <c r="DR24" s="214"/>
      <c r="DS24" s="214"/>
      <c r="DT24" s="214"/>
      <c r="DU24" s="214"/>
      <c r="DV24" s="214"/>
      <c r="DW24" s="214"/>
      <c r="DX24" s="214"/>
      <c r="DY24" s="214"/>
      <c r="DZ24" s="214"/>
      <c r="EA24" s="214"/>
      <c r="EB24" s="214"/>
      <c r="EC24" s="214"/>
      <c r="ED24" s="214"/>
      <c r="EE24" s="214"/>
      <c r="EF24" s="214"/>
      <c r="EG24" s="214"/>
      <c r="EH24" s="214"/>
      <c r="EI24" s="214"/>
      <c r="EJ24" s="214"/>
      <c r="EK24" s="214"/>
      <c r="EL24" s="214"/>
      <c r="EM24" s="214"/>
      <c r="EN24" s="214"/>
      <c r="EO24" s="214"/>
      <c r="EP24" s="214"/>
      <c r="EQ24" s="214"/>
      <c r="ER24" s="214"/>
      <c r="ES24" s="214"/>
      <c r="ET24" s="214"/>
      <c r="EU24" s="214"/>
      <c r="EV24" s="214"/>
      <c r="EW24" s="214"/>
      <c r="EX24" s="214"/>
      <c r="EY24" s="214"/>
      <c r="EZ24" s="214"/>
      <c r="FA24" s="214"/>
      <c r="FB24" s="214"/>
      <c r="FC24" s="214"/>
      <c r="FD24" s="214"/>
      <c r="FE24" s="214"/>
      <c r="FF24" s="214"/>
      <c r="FG24" s="214"/>
      <c r="FH24" s="214"/>
      <c r="FI24" s="214"/>
      <c r="FJ24" s="214"/>
      <c r="FK24" s="214"/>
      <c r="FL24" s="214"/>
      <c r="FM24" s="214"/>
      <c r="FN24" s="214"/>
      <c r="FO24" s="214"/>
      <c r="FP24" s="214"/>
      <c r="FQ24" s="214"/>
      <c r="FR24" s="214"/>
      <c r="FS24" s="214"/>
      <c r="FT24" s="214"/>
      <c r="FU24" s="214"/>
      <c r="FV24" s="214"/>
      <c r="FW24" s="214"/>
      <c r="FX24" s="214"/>
      <c r="FY24" s="214"/>
      <c r="FZ24" s="214"/>
      <c r="GA24" s="214"/>
      <c r="GB24" s="214"/>
      <c r="GC24" s="214"/>
      <c r="GD24" s="214"/>
      <c r="GE24" s="214"/>
      <c r="GF24" s="214"/>
      <c r="GG24" s="214"/>
      <c r="GH24" s="214"/>
      <c r="GI24" s="214"/>
      <c r="GJ24" s="214"/>
      <c r="GK24" s="214"/>
      <c r="GL24" s="214"/>
      <c r="GM24" s="214"/>
      <c r="GN24" s="214"/>
      <c r="GO24" s="214"/>
      <c r="GP24" s="214"/>
      <c r="GQ24" s="214"/>
      <c r="GR24" s="214"/>
      <c r="GS24" s="214"/>
      <c r="GT24" s="214"/>
      <c r="GU24" s="214"/>
      <c r="GV24" s="214"/>
      <c r="GW24" s="214"/>
      <c r="GX24" s="214"/>
      <c r="GY24" s="214"/>
      <c r="GZ24" s="214"/>
      <c r="HA24" s="214"/>
      <c r="HB24" s="214"/>
      <c r="HC24" s="214"/>
      <c r="HD24" s="214"/>
      <c r="HE24" s="214"/>
      <c r="HF24" s="214"/>
      <c r="HG24" s="214"/>
      <c r="HH24" s="214"/>
      <c r="HI24" s="214"/>
      <c r="HJ24" s="214"/>
      <c r="HK24" s="214"/>
      <c r="HL24" s="214"/>
      <c r="HM24" s="214"/>
      <c r="HN24" s="214"/>
      <c r="HO24" s="214"/>
      <c r="HP24" s="214"/>
      <c r="HQ24" s="214"/>
      <c r="HR24" s="214"/>
      <c r="HS24" s="214"/>
      <c r="HT24" s="214"/>
      <c r="HU24" s="214"/>
      <c r="HV24" s="214"/>
      <c r="HW24" s="214"/>
      <c r="HX24" s="214"/>
      <c r="HY24" s="214"/>
      <c r="HZ24" s="214"/>
      <c r="IA24" s="214"/>
      <c r="IB24" s="214"/>
      <c r="IC24" s="214"/>
      <c r="ID24" s="214"/>
      <c r="IE24" s="214"/>
      <c r="IF24" s="214"/>
      <c r="IG24" s="214"/>
      <c r="IH24" s="214"/>
      <c r="II24" s="214"/>
      <c r="IJ24" s="214"/>
      <c r="IK24" s="214"/>
      <c r="IL24" s="214"/>
      <c r="IM24" s="214"/>
      <c r="IN24" s="214"/>
      <c r="IO24" s="214"/>
      <c r="IP24" s="214"/>
      <c r="IQ24" s="214"/>
      <c r="IR24" s="214"/>
      <c r="IS24" s="214"/>
      <c r="IT24" s="214"/>
      <c r="IU24" s="214"/>
    </row>
    <row r="25" spans="1:255" ht="26.25" customHeight="1" x14ac:dyDescent="0.25">
      <c r="A25" s="357">
        <v>11</v>
      </c>
      <c r="B25" s="354" t="s">
        <v>1153</v>
      </c>
      <c r="C25" s="354" t="s">
        <v>767</v>
      </c>
      <c r="D25" s="355">
        <f>+'Abstract -Pipe Culvert'!C6</f>
        <v>461</v>
      </c>
      <c r="E25" s="355" t="s">
        <v>255</v>
      </c>
      <c r="F25" s="356">
        <v>1</v>
      </c>
      <c r="G25" s="355">
        <f t="shared" si="49"/>
        <v>461</v>
      </c>
      <c r="H25" s="355">
        <f>55*1.5</f>
        <v>82.5</v>
      </c>
      <c r="I25" s="355">
        <f t="shared" si="50"/>
        <v>38032.5</v>
      </c>
      <c r="J25" s="355">
        <f t="shared" si="51"/>
        <v>11409.75</v>
      </c>
      <c r="K25" s="355">
        <f t="shared" si="52"/>
        <v>760.65</v>
      </c>
      <c r="L25" s="355">
        <f t="shared" ref="L25" si="53">+I25+J25+K25</f>
        <v>50202.9</v>
      </c>
      <c r="M25" s="214"/>
      <c r="N25" s="214"/>
      <c r="O25" s="214"/>
      <c r="P25" s="214"/>
      <c r="Q25" s="214"/>
      <c r="R25" s="214"/>
      <c r="S25" s="214"/>
      <c r="T25" s="214"/>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14"/>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c r="BP25" s="214"/>
      <c r="BQ25" s="214"/>
      <c r="BR25" s="214"/>
      <c r="BS25" s="214"/>
      <c r="BT25" s="214"/>
      <c r="BU25" s="214"/>
      <c r="BV25" s="214"/>
      <c r="BW25" s="214"/>
      <c r="BX25" s="214"/>
      <c r="BY25" s="214"/>
      <c r="BZ25" s="214"/>
      <c r="CA25" s="214"/>
      <c r="CB25" s="214"/>
      <c r="CC25" s="214"/>
      <c r="CD25" s="214"/>
      <c r="CE25" s="214"/>
      <c r="CF25" s="214"/>
      <c r="CG25" s="214"/>
      <c r="CH25" s="214"/>
      <c r="CI25" s="214"/>
      <c r="CJ25" s="214"/>
      <c r="CK25" s="214"/>
      <c r="CL25" s="214"/>
      <c r="CM25" s="214"/>
      <c r="CN25" s="214"/>
      <c r="CO25" s="214"/>
      <c r="CP25" s="214"/>
      <c r="CQ25" s="214"/>
      <c r="CR25" s="214"/>
      <c r="CS25" s="214"/>
      <c r="CT25" s="214"/>
      <c r="CU25" s="214"/>
      <c r="CV25" s="214"/>
      <c r="CW25" s="214"/>
      <c r="CX25" s="214"/>
      <c r="CY25" s="214"/>
      <c r="CZ25" s="214"/>
      <c r="DA25" s="214"/>
      <c r="DB25" s="214"/>
      <c r="DC25" s="214"/>
      <c r="DD25" s="214"/>
      <c r="DE25" s="214"/>
      <c r="DF25" s="214"/>
      <c r="DG25" s="214"/>
      <c r="DH25" s="214"/>
      <c r="DI25" s="214"/>
      <c r="DJ25" s="214"/>
      <c r="DK25" s="214"/>
      <c r="DL25" s="214"/>
      <c r="DM25" s="214"/>
      <c r="DN25" s="214"/>
      <c r="DO25" s="214"/>
      <c r="DP25" s="214"/>
      <c r="DQ25" s="214"/>
      <c r="DR25" s="214"/>
      <c r="DS25" s="214"/>
      <c r="DT25" s="214"/>
      <c r="DU25" s="214"/>
      <c r="DV25" s="214"/>
      <c r="DW25" s="214"/>
      <c r="DX25" s="214"/>
      <c r="DY25" s="214"/>
      <c r="DZ25" s="214"/>
      <c r="EA25" s="214"/>
      <c r="EB25" s="214"/>
      <c r="EC25" s="214"/>
      <c r="ED25" s="214"/>
      <c r="EE25" s="214"/>
      <c r="EF25" s="214"/>
      <c r="EG25" s="214"/>
      <c r="EH25" s="214"/>
      <c r="EI25" s="214"/>
      <c r="EJ25" s="214"/>
      <c r="EK25" s="214"/>
      <c r="EL25" s="214"/>
      <c r="EM25" s="214"/>
      <c r="EN25" s="214"/>
      <c r="EO25" s="214"/>
      <c r="EP25" s="214"/>
      <c r="EQ25" s="214"/>
      <c r="ER25" s="214"/>
      <c r="ES25" s="214"/>
      <c r="ET25" s="214"/>
      <c r="EU25" s="214"/>
      <c r="EV25" s="214"/>
      <c r="EW25" s="214"/>
      <c r="EX25" s="214"/>
      <c r="EY25" s="214"/>
      <c r="EZ25" s="214"/>
      <c r="FA25" s="214"/>
      <c r="FB25" s="214"/>
      <c r="FC25" s="214"/>
      <c r="FD25" s="214"/>
      <c r="FE25" s="214"/>
      <c r="FF25" s="214"/>
      <c r="FG25" s="214"/>
      <c r="FH25" s="214"/>
      <c r="FI25" s="214"/>
      <c r="FJ25" s="214"/>
      <c r="FK25" s="214"/>
      <c r="FL25" s="214"/>
      <c r="FM25" s="214"/>
      <c r="FN25" s="214"/>
      <c r="FO25" s="214"/>
      <c r="FP25" s="214"/>
      <c r="FQ25" s="214"/>
      <c r="FR25" s="214"/>
      <c r="FS25" s="214"/>
      <c r="FT25" s="214"/>
      <c r="FU25" s="214"/>
      <c r="FV25" s="214"/>
      <c r="FW25" s="214"/>
      <c r="FX25" s="214"/>
      <c r="FY25" s="214"/>
      <c r="FZ25" s="214"/>
      <c r="GA25" s="214"/>
      <c r="GB25" s="214"/>
      <c r="GC25" s="214"/>
      <c r="GD25" s="214"/>
      <c r="GE25" s="214"/>
      <c r="GF25" s="214"/>
      <c r="GG25" s="214"/>
      <c r="GH25" s="214"/>
      <c r="GI25" s="214"/>
      <c r="GJ25" s="214"/>
      <c r="GK25" s="214"/>
      <c r="GL25" s="214"/>
      <c r="GM25" s="214"/>
      <c r="GN25" s="214"/>
      <c r="GO25" s="214"/>
      <c r="GP25" s="214"/>
      <c r="GQ25" s="214"/>
      <c r="GR25" s="214"/>
      <c r="GS25" s="214"/>
      <c r="GT25" s="214"/>
      <c r="GU25" s="214"/>
      <c r="GV25" s="214"/>
      <c r="GW25" s="214"/>
      <c r="GX25" s="214"/>
      <c r="GY25" s="214"/>
      <c r="GZ25" s="214"/>
      <c r="HA25" s="214"/>
      <c r="HB25" s="214"/>
      <c r="HC25" s="214"/>
      <c r="HD25" s="214"/>
      <c r="HE25" s="214"/>
      <c r="HF25" s="214"/>
      <c r="HG25" s="214"/>
      <c r="HH25" s="214"/>
      <c r="HI25" s="214"/>
      <c r="HJ25" s="214"/>
      <c r="HK25" s="214"/>
      <c r="HL25" s="214"/>
      <c r="HM25" s="214"/>
      <c r="HN25" s="214"/>
      <c r="HO25" s="214"/>
      <c r="HP25" s="214"/>
      <c r="HQ25" s="214"/>
      <c r="HR25" s="214"/>
      <c r="HS25" s="214"/>
      <c r="HT25" s="214"/>
      <c r="HU25" s="214"/>
      <c r="HV25" s="214"/>
      <c r="HW25" s="214"/>
      <c r="HX25" s="214"/>
      <c r="HY25" s="214"/>
      <c r="HZ25" s="214"/>
      <c r="IA25" s="214"/>
      <c r="IB25" s="214"/>
      <c r="IC25" s="214"/>
      <c r="ID25" s="214"/>
      <c r="IE25" s="214"/>
      <c r="IF25" s="214"/>
      <c r="IG25" s="214"/>
      <c r="IH25" s="214"/>
      <c r="II25" s="214"/>
      <c r="IJ25" s="214"/>
      <c r="IK25" s="214"/>
      <c r="IL25" s="214"/>
      <c r="IM25" s="214"/>
      <c r="IN25" s="214"/>
      <c r="IO25" s="214"/>
      <c r="IP25" s="214"/>
      <c r="IQ25" s="214"/>
      <c r="IR25" s="214"/>
      <c r="IS25" s="214"/>
      <c r="IT25" s="214"/>
      <c r="IU25" s="214"/>
    </row>
    <row r="26" spans="1:255" ht="26.25" customHeight="1" x14ac:dyDescent="0.25">
      <c r="A26" s="357">
        <v>12</v>
      </c>
      <c r="B26" s="354" t="s">
        <v>1028</v>
      </c>
      <c r="C26" s="354" t="s">
        <v>149</v>
      </c>
      <c r="D26" s="355">
        <f>+'Abstract -Pipe Culvert'!C12</f>
        <v>45</v>
      </c>
      <c r="E26" s="355" t="s">
        <v>255</v>
      </c>
      <c r="F26" s="356">
        <v>0.9</v>
      </c>
      <c r="G26" s="355">
        <f t="shared" si="49"/>
        <v>40.5</v>
      </c>
      <c r="H26" s="355">
        <f>105*1.5</f>
        <v>157.5</v>
      </c>
      <c r="I26" s="355">
        <f t="shared" si="50"/>
        <v>6378.75</v>
      </c>
      <c r="J26" s="355">
        <f t="shared" si="51"/>
        <v>1913.625</v>
      </c>
      <c r="K26" s="355">
        <f t="shared" si="52"/>
        <v>127.575</v>
      </c>
      <c r="L26" s="355">
        <f t="shared" ref="L26:L27" si="54">+I26+J26+K26</f>
        <v>8419.9500000000007</v>
      </c>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c r="BP26" s="214"/>
      <c r="BQ26" s="214"/>
      <c r="BR26" s="214"/>
      <c r="BS26" s="214"/>
      <c r="BT26" s="214"/>
      <c r="BU26" s="214"/>
      <c r="BV26" s="214"/>
      <c r="BW26" s="214"/>
      <c r="BX26" s="214"/>
      <c r="BY26" s="214"/>
      <c r="BZ26" s="214"/>
      <c r="CA26" s="214"/>
      <c r="CB26" s="214"/>
      <c r="CC26" s="214"/>
      <c r="CD26" s="214"/>
      <c r="CE26" s="214"/>
      <c r="CF26" s="214"/>
      <c r="CG26" s="214"/>
      <c r="CH26" s="214"/>
      <c r="CI26" s="214"/>
      <c r="CJ26" s="214"/>
      <c r="CK26" s="214"/>
      <c r="CL26" s="214"/>
      <c r="CM26" s="214"/>
      <c r="CN26" s="214"/>
      <c r="CO26" s="214"/>
      <c r="CP26" s="214"/>
      <c r="CQ26" s="214"/>
      <c r="CR26" s="214"/>
      <c r="CS26" s="214"/>
      <c r="CT26" s="214"/>
      <c r="CU26" s="214"/>
      <c r="CV26" s="214"/>
      <c r="CW26" s="214"/>
      <c r="CX26" s="214"/>
      <c r="CY26" s="214"/>
      <c r="CZ26" s="214"/>
      <c r="DA26" s="214"/>
      <c r="DB26" s="214"/>
      <c r="DC26" s="214"/>
      <c r="DD26" s="214"/>
      <c r="DE26" s="214"/>
      <c r="DF26" s="214"/>
      <c r="DG26" s="214"/>
      <c r="DH26" s="214"/>
      <c r="DI26" s="214"/>
      <c r="DJ26" s="214"/>
      <c r="DK26" s="214"/>
      <c r="DL26" s="214"/>
      <c r="DM26" s="214"/>
      <c r="DN26" s="214"/>
      <c r="DO26" s="214"/>
      <c r="DP26" s="214"/>
      <c r="DQ26" s="214"/>
      <c r="DR26" s="214"/>
      <c r="DS26" s="214"/>
      <c r="DT26" s="214"/>
      <c r="DU26" s="214"/>
      <c r="DV26" s="214"/>
      <c r="DW26" s="214"/>
      <c r="DX26" s="214"/>
      <c r="DY26" s="214"/>
      <c r="DZ26" s="214"/>
      <c r="EA26" s="214"/>
      <c r="EB26" s="214"/>
      <c r="EC26" s="214"/>
      <c r="ED26" s="214"/>
      <c r="EE26" s="214"/>
      <c r="EF26" s="214"/>
      <c r="EG26" s="214"/>
      <c r="EH26" s="214"/>
      <c r="EI26" s="214"/>
      <c r="EJ26" s="214"/>
      <c r="EK26" s="214"/>
      <c r="EL26" s="214"/>
      <c r="EM26" s="214"/>
      <c r="EN26" s="214"/>
      <c r="EO26" s="214"/>
      <c r="EP26" s="214"/>
      <c r="EQ26" s="214"/>
      <c r="ER26" s="214"/>
      <c r="ES26" s="214"/>
      <c r="ET26" s="214"/>
      <c r="EU26" s="214"/>
      <c r="EV26" s="214"/>
      <c r="EW26" s="214"/>
      <c r="EX26" s="214"/>
      <c r="EY26" s="214"/>
      <c r="EZ26" s="214"/>
      <c r="FA26" s="214"/>
      <c r="FB26" s="214"/>
      <c r="FC26" s="214"/>
      <c r="FD26" s="214"/>
      <c r="FE26" s="214"/>
      <c r="FF26" s="214"/>
      <c r="FG26" s="214"/>
      <c r="FH26" s="214"/>
      <c r="FI26" s="214"/>
      <c r="FJ26" s="214"/>
      <c r="FK26" s="214"/>
      <c r="FL26" s="214"/>
      <c r="FM26" s="214"/>
      <c r="FN26" s="214"/>
      <c r="FO26" s="214"/>
      <c r="FP26" s="214"/>
      <c r="FQ26" s="214"/>
      <c r="FR26" s="214"/>
      <c r="FS26" s="214"/>
      <c r="FT26" s="214"/>
      <c r="FU26" s="214"/>
      <c r="FV26" s="214"/>
      <c r="FW26" s="214"/>
      <c r="FX26" s="214"/>
      <c r="FY26" s="214"/>
      <c r="FZ26" s="214"/>
      <c r="GA26" s="214"/>
      <c r="GB26" s="214"/>
      <c r="GC26" s="214"/>
      <c r="GD26" s="214"/>
      <c r="GE26" s="214"/>
      <c r="GF26" s="214"/>
      <c r="GG26" s="214"/>
      <c r="GH26" s="214"/>
      <c r="GI26" s="214"/>
      <c r="GJ26" s="214"/>
      <c r="GK26" s="214"/>
      <c r="GL26" s="214"/>
      <c r="GM26" s="214"/>
      <c r="GN26" s="214"/>
      <c r="GO26" s="214"/>
      <c r="GP26" s="214"/>
      <c r="GQ26" s="214"/>
      <c r="GR26" s="214"/>
      <c r="GS26" s="214"/>
      <c r="GT26" s="214"/>
      <c r="GU26" s="214"/>
      <c r="GV26" s="214"/>
      <c r="GW26" s="214"/>
      <c r="GX26" s="214"/>
      <c r="GY26" s="214"/>
      <c r="GZ26" s="214"/>
      <c r="HA26" s="214"/>
      <c r="HB26" s="214"/>
      <c r="HC26" s="214"/>
      <c r="HD26" s="214"/>
      <c r="HE26" s="214"/>
      <c r="HF26" s="214"/>
      <c r="HG26" s="214"/>
      <c r="HH26" s="214"/>
      <c r="HI26" s="214"/>
      <c r="HJ26" s="214"/>
      <c r="HK26" s="214"/>
      <c r="HL26" s="214"/>
      <c r="HM26" s="214"/>
      <c r="HN26" s="214"/>
      <c r="HO26" s="214"/>
      <c r="HP26" s="214"/>
      <c r="HQ26" s="214"/>
      <c r="HR26" s="214"/>
      <c r="HS26" s="214"/>
      <c r="HT26" s="214"/>
      <c r="HU26" s="214"/>
      <c r="HV26" s="214"/>
      <c r="HW26" s="214"/>
      <c r="HX26" s="214"/>
      <c r="HY26" s="214"/>
      <c r="HZ26" s="214"/>
      <c r="IA26" s="214"/>
      <c r="IB26" s="214"/>
      <c r="IC26" s="214"/>
      <c r="ID26" s="214"/>
      <c r="IE26" s="214"/>
      <c r="IF26" s="214"/>
      <c r="IG26" s="214"/>
      <c r="IH26" s="214"/>
      <c r="II26" s="214"/>
      <c r="IJ26" s="214"/>
      <c r="IK26" s="214"/>
      <c r="IL26" s="214"/>
      <c r="IM26" s="214"/>
      <c r="IN26" s="214"/>
      <c r="IO26" s="214"/>
      <c r="IP26" s="214"/>
      <c r="IQ26" s="214"/>
      <c r="IR26" s="214"/>
      <c r="IS26" s="214"/>
      <c r="IT26" s="214"/>
      <c r="IU26" s="214"/>
    </row>
    <row r="27" spans="1:255" ht="31.5" customHeight="1" x14ac:dyDescent="0.25">
      <c r="A27" s="357">
        <v>13</v>
      </c>
      <c r="B27" s="354" t="s">
        <v>1058</v>
      </c>
      <c r="C27" s="354" t="s">
        <v>149</v>
      </c>
      <c r="D27" s="355">
        <f>+'Abstract -Pipe Culvert'!C15</f>
        <v>205</v>
      </c>
      <c r="E27" s="355" t="s">
        <v>255</v>
      </c>
      <c r="F27" s="356">
        <v>0.9</v>
      </c>
      <c r="G27" s="355">
        <f t="shared" ref="G27" si="55">F27*D27</f>
        <v>184.5</v>
      </c>
      <c r="H27" s="355">
        <f>105*1.5</f>
        <v>157.5</v>
      </c>
      <c r="I27" s="355">
        <f t="shared" ref="I27" si="56">H27*G27</f>
        <v>29058.75</v>
      </c>
      <c r="J27" s="355">
        <f t="shared" ref="J27" si="57">I27*0.3</f>
        <v>8717.625</v>
      </c>
      <c r="K27" s="355">
        <f t="shared" ref="K27" si="58">+I27*0.02</f>
        <v>581.17500000000007</v>
      </c>
      <c r="L27" s="355">
        <f t="shared" si="54"/>
        <v>38357.550000000003</v>
      </c>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c r="BP27" s="214"/>
      <c r="BQ27" s="214"/>
      <c r="BR27" s="214"/>
      <c r="BS27" s="214"/>
      <c r="BT27" s="214"/>
      <c r="BU27" s="214"/>
      <c r="BV27" s="214"/>
      <c r="BW27" s="214"/>
      <c r="BX27" s="214"/>
      <c r="BY27" s="214"/>
      <c r="BZ27" s="214"/>
      <c r="CA27" s="214"/>
      <c r="CB27" s="214"/>
      <c r="CC27" s="214"/>
      <c r="CD27" s="214"/>
      <c r="CE27" s="214"/>
      <c r="CF27" s="214"/>
      <c r="CG27" s="214"/>
      <c r="CH27" s="214"/>
      <c r="CI27" s="214"/>
      <c r="CJ27" s="214"/>
      <c r="CK27" s="214"/>
      <c r="CL27" s="214"/>
      <c r="CM27" s="214"/>
      <c r="CN27" s="214"/>
      <c r="CO27" s="214"/>
      <c r="CP27" s="214"/>
      <c r="CQ27" s="214"/>
      <c r="CR27" s="214"/>
      <c r="CS27" s="214"/>
      <c r="CT27" s="214"/>
      <c r="CU27" s="214"/>
      <c r="CV27" s="214"/>
      <c r="CW27" s="214"/>
      <c r="CX27" s="214"/>
      <c r="CY27" s="214"/>
      <c r="CZ27" s="214"/>
      <c r="DA27" s="214"/>
      <c r="DB27" s="214"/>
      <c r="DC27" s="214"/>
      <c r="DD27" s="214"/>
      <c r="DE27" s="214"/>
      <c r="DF27" s="214"/>
      <c r="DG27" s="214"/>
      <c r="DH27" s="214"/>
      <c r="DI27" s="214"/>
      <c r="DJ27" s="214"/>
      <c r="DK27" s="214"/>
      <c r="DL27" s="214"/>
      <c r="DM27" s="214"/>
      <c r="DN27" s="214"/>
      <c r="DO27" s="214"/>
      <c r="DP27" s="214"/>
      <c r="DQ27" s="214"/>
      <c r="DR27" s="214"/>
      <c r="DS27" s="214"/>
      <c r="DT27" s="214"/>
      <c r="DU27" s="214"/>
      <c r="DV27" s="214"/>
      <c r="DW27" s="214"/>
      <c r="DX27" s="214"/>
      <c r="DY27" s="214"/>
      <c r="DZ27" s="214"/>
      <c r="EA27" s="214"/>
      <c r="EB27" s="214"/>
      <c r="EC27" s="214"/>
      <c r="ED27" s="214"/>
      <c r="EE27" s="214"/>
      <c r="EF27" s="214"/>
      <c r="EG27" s="214"/>
      <c r="EH27" s="214"/>
      <c r="EI27" s="214"/>
      <c r="EJ27" s="214"/>
      <c r="EK27" s="214"/>
      <c r="EL27" s="214"/>
      <c r="EM27" s="214"/>
      <c r="EN27" s="214"/>
      <c r="EO27" s="214"/>
      <c r="EP27" s="214"/>
      <c r="EQ27" s="214"/>
      <c r="ER27" s="214"/>
      <c r="ES27" s="214"/>
      <c r="ET27" s="214"/>
      <c r="EU27" s="214"/>
      <c r="EV27" s="214"/>
      <c r="EW27" s="214"/>
      <c r="EX27" s="214"/>
      <c r="EY27" s="214"/>
      <c r="EZ27" s="214"/>
      <c r="FA27" s="214"/>
      <c r="FB27" s="214"/>
      <c r="FC27" s="214"/>
      <c r="FD27" s="214"/>
      <c r="FE27" s="214"/>
      <c r="FF27" s="214"/>
      <c r="FG27" s="214"/>
      <c r="FH27" s="214"/>
      <c r="FI27" s="214"/>
      <c r="FJ27" s="214"/>
      <c r="FK27" s="214"/>
      <c r="FL27" s="214"/>
      <c r="FM27" s="214"/>
      <c r="FN27" s="214"/>
      <c r="FO27" s="214"/>
      <c r="FP27" s="214"/>
      <c r="FQ27" s="214"/>
      <c r="FR27" s="214"/>
      <c r="FS27" s="214"/>
      <c r="FT27" s="214"/>
      <c r="FU27" s="214"/>
      <c r="FV27" s="214"/>
      <c r="FW27" s="214"/>
      <c r="FX27" s="214"/>
      <c r="FY27" s="214"/>
      <c r="FZ27" s="214"/>
      <c r="GA27" s="214"/>
      <c r="GB27" s="214"/>
      <c r="GC27" s="214"/>
      <c r="GD27" s="214"/>
      <c r="GE27" s="214"/>
      <c r="GF27" s="214"/>
      <c r="GG27" s="214"/>
      <c r="GH27" s="214"/>
      <c r="GI27" s="214"/>
      <c r="GJ27" s="214"/>
      <c r="GK27" s="214"/>
      <c r="GL27" s="214"/>
      <c r="GM27" s="214"/>
      <c r="GN27" s="214"/>
      <c r="GO27" s="214"/>
      <c r="GP27" s="214"/>
      <c r="GQ27" s="214"/>
      <c r="GR27" s="214"/>
      <c r="GS27" s="214"/>
      <c r="GT27" s="214"/>
      <c r="GU27" s="214"/>
      <c r="GV27" s="214"/>
      <c r="GW27" s="214"/>
      <c r="GX27" s="214"/>
      <c r="GY27" s="214"/>
      <c r="GZ27" s="214"/>
      <c r="HA27" s="214"/>
      <c r="HB27" s="214"/>
      <c r="HC27" s="214"/>
      <c r="HD27" s="214"/>
      <c r="HE27" s="214"/>
      <c r="HF27" s="214"/>
      <c r="HG27" s="214"/>
      <c r="HH27" s="214"/>
      <c r="HI27" s="214"/>
      <c r="HJ27" s="214"/>
      <c r="HK27" s="214"/>
      <c r="HL27" s="214"/>
      <c r="HM27" s="214"/>
      <c r="HN27" s="214"/>
      <c r="HO27" s="214"/>
      <c r="HP27" s="214"/>
      <c r="HQ27" s="214"/>
      <c r="HR27" s="214"/>
      <c r="HS27" s="214"/>
      <c r="HT27" s="214"/>
      <c r="HU27" s="214"/>
      <c r="HV27" s="214"/>
      <c r="HW27" s="214"/>
      <c r="HX27" s="214"/>
      <c r="HY27" s="214"/>
      <c r="HZ27" s="214"/>
      <c r="IA27" s="214"/>
      <c r="IB27" s="214"/>
      <c r="IC27" s="214"/>
      <c r="ID27" s="214"/>
      <c r="IE27" s="214"/>
      <c r="IF27" s="214"/>
      <c r="IG27" s="214"/>
      <c r="IH27" s="214"/>
      <c r="II27" s="214"/>
      <c r="IJ27" s="214"/>
      <c r="IK27" s="214"/>
      <c r="IL27" s="214"/>
      <c r="IM27" s="214"/>
      <c r="IN27" s="214"/>
      <c r="IO27" s="214"/>
      <c r="IP27" s="214"/>
      <c r="IQ27" s="214"/>
      <c r="IR27" s="214"/>
      <c r="IS27" s="214"/>
      <c r="IT27" s="214"/>
      <c r="IU27" s="214"/>
    </row>
    <row r="28" spans="1:255" ht="26.25" hidden="1" customHeight="1" x14ac:dyDescent="0.25">
      <c r="A28" s="357">
        <v>13</v>
      </c>
      <c r="B28" s="354" t="s">
        <v>1029</v>
      </c>
      <c r="C28" s="354"/>
      <c r="D28" s="355"/>
      <c r="E28" s="355"/>
      <c r="F28" s="356"/>
      <c r="G28" s="355"/>
      <c r="H28" s="355"/>
      <c r="I28" s="355"/>
      <c r="J28" s="355"/>
      <c r="K28" s="355"/>
      <c r="L28" s="355"/>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c r="BP28" s="214"/>
      <c r="BQ28" s="214"/>
      <c r="BR28" s="214"/>
      <c r="BS28" s="214"/>
      <c r="BT28" s="214"/>
      <c r="BU28" s="214"/>
      <c r="BV28" s="214"/>
      <c r="BW28" s="214"/>
      <c r="BX28" s="214"/>
      <c r="BY28" s="214"/>
      <c r="BZ28" s="214"/>
      <c r="CA28" s="214"/>
      <c r="CB28" s="214"/>
      <c r="CC28" s="214"/>
      <c r="CD28" s="214"/>
      <c r="CE28" s="214"/>
      <c r="CF28" s="214"/>
      <c r="CG28" s="214"/>
      <c r="CH28" s="214"/>
      <c r="CI28" s="214"/>
      <c r="CJ28" s="214"/>
      <c r="CK28" s="214"/>
      <c r="CL28" s="214"/>
      <c r="CM28" s="214"/>
      <c r="CN28" s="214"/>
      <c r="CO28" s="214"/>
      <c r="CP28" s="214"/>
      <c r="CQ28" s="214"/>
      <c r="CR28" s="214"/>
      <c r="CS28" s="214"/>
      <c r="CT28" s="214"/>
      <c r="CU28" s="214"/>
      <c r="CV28" s="214"/>
      <c r="CW28" s="214"/>
      <c r="CX28" s="214"/>
      <c r="CY28" s="214"/>
      <c r="CZ28" s="214"/>
      <c r="DA28" s="214"/>
      <c r="DB28" s="214"/>
      <c r="DC28" s="214"/>
      <c r="DD28" s="214"/>
      <c r="DE28" s="214"/>
      <c r="DF28" s="214"/>
      <c r="DG28" s="214"/>
      <c r="DH28" s="214"/>
      <c r="DI28" s="214"/>
      <c r="DJ28" s="214"/>
      <c r="DK28" s="214"/>
      <c r="DL28" s="214"/>
      <c r="DM28" s="214"/>
      <c r="DN28" s="214"/>
      <c r="DO28" s="214"/>
      <c r="DP28" s="214"/>
      <c r="DQ28" s="214"/>
      <c r="DR28" s="214"/>
      <c r="DS28" s="214"/>
      <c r="DT28" s="214"/>
      <c r="DU28" s="214"/>
      <c r="DV28" s="214"/>
      <c r="DW28" s="214"/>
      <c r="DX28" s="214"/>
      <c r="DY28" s="214"/>
      <c r="DZ28" s="214"/>
      <c r="EA28" s="214"/>
      <c r="EB28" s="214"/>
      <c r="EC28" s="214"/>
      <c r="ED28" s="214"/>
      <c r="EE28" s="214"/>
      <c r="EF28" s="214"/>
      <c r="EG28" s="214"/>
      <c r="EH28" s="214"/>
      <c r="EI28" s="214"/>
      <c r="EJ28" s="214"/>
      <c r="EK28" s="214"/>
      <c r="EL28" s="214"/>
      <c r="EM28" s="214"/>
      <c r="EN28" s="214"/>
      <c r="EO28" s="214"/>
      <c r="EP28" s="214"/>
      <c r="EQ28" s="214"/>
      <c r="ER28" s="214"/>
      <c r="ES28" s="214"/>
      <c r="ET28" s="214"/>
      <c r="EU28" s="214"/>
      <c r="EV28" s="214"/>
      <c r="EW28" s="214"/>
      <c r="EX28" s="214"/>
      <c r="EY28" s="214"/>
      <c r="EZ28" s="214"/>
      <c r="FA28" s="214"/>
      <c r="FB28" s="214"/>
      <c r="FC28" s="214"/>
      <c r="FD28" s="214"/>
      <c r="FE28" s="214"/>
      <c r="FF28" s="214"/>
      <c r="FG28" s="214"/>
      <c r="FH28" s="214"/>
      <c r="FI28" s="214"/>
      <c r="FJ28" s="214"/>
      <c r="FK28" s="214"/>
      <c r="FL28" s="214"/>
      <c r="FM28" s="214"/>
      <c r="FN28" s="214"/>
      <c r="FO28" s="214"/>
      <c r="FP28" s="214"/>
      <c r="FQ28" s="214"/>
      <c r="FR28" s="214"/>
      <c r="FS28" s="214"/>
      <c r="FT28" s="214"/>
      <c r="FU28" s="214"/>
      <c r="FV28" s="214"/>
      <c r="FW28" s="214"/>
      <c r="FX28" s="214"/>
      <c r="FY28" s="214"/>
      <c r="FZ28" s="214"/>
      <c r="GA28" s="214"/>
      <c r="GB28" s="214"/>
      <c r="GC28" s="214"/>
      <c r="GD28" s="214"/>
      <c r="GE28" s="214"/>
      <c r="GF28" s="214"/>
      <c r="GG28" s="214"/>
      <c r="GH28" s="214"/>
      <c r="GI28" s="214"/>
      <c r="GJ28" s="214"/>
      <c r="GK28" s="214"/>
      <c r="GL28" s="214"/>
      <c r="GM28" s="214"/>
      <c r="GN28" s="214"/>
      <c r="GO28" s="214"/>
      <c r="GP28" s="214"/>
      <c r="GQ28" s="214"/>
      <c r="GR28" s="214"/>
      <c r="GS28" s="214"/>
      <c r="GT28" s="214"/>
      <c r="GU28" s="214"/>
      <c r="GV28" s="214"/>
      <c r="GW28" s="214"/>
      <c r="GX28" s="214"/>
      <c r="GY28" s="214"/>
      <c r="GZ28" s="214"/>
      <c r="HA28" s="214"/>
      <c r="HB28" s="214"/>
      <c r="HC28" s="214"/>
      <c r="HD28" s="214"/>
      <c r="HE28" s="214"/>
      <c r="HF28" s="214"/>
      <c r="HG28" s="214"/>
      <c r="HH28" s="214"/>
      <c r="HI28" s="214"/>
      <c r="HJ28" s="214"/>
      <c r="HK28" s="214"/>
      <c r="HL28" s="214"/>
      <c r="HM28" s="214"/>
      <c r="HN28" s="214"/>
      <c r="HO28" s="214"/>
      <c r="HP28" s="214"/>
      <c r="HQ28" s="214"/>
      <c r="HR28" s="214"/>
      <c r="HS28" s="214"/>
      <c r="HT28" s="214"/>
      <c r="HU28" s="214"/>
      <c r="HV28" s="214"/>
      <c r="HW28" s="214"/>
      <c r="HX28" s="214"/>
      <c r="HY28" s="214"/>
      <c r="HZ28" s="214"/>
      <c r="IA28" s="214"/>
      <c r="IB28" s="214"/>
      <c r="IC28" s="214"/>
      <c r="ID28" s="214"/>
      <c r="IE28" s="214"/>
      <c r="IF28" s="214"/>
      <c r="IG28" s="214"/>
      <c r="IH28" s="214"/>
      <c r="II28" s="214"/>
      <c r="IJ28" s="214"/>
      <c r="IK28" s="214"/>
      <c r="IL28" s="214"/>
      <c r="IM28" s="214"/>
      <c r="IN28" s="214"/>
      <c r="IO28" s="214"/>
      <c r="IP28" s="214"/>
      <c r="IQ28" s="214"/>
      <c r="IR28" s="214"/>
      <c r="IS28" s="214"/>
      <c r="IT28" s="214"/>
      <c r="IU28" s="214"/>
    </row>
    <row r="29" spans="1:255" ht="26.25" customHeight="1" x14ac:dyDescent="0.25">
      <c r="A29" s="357">
        <v>14</v>
      </c>
      <c r="B29" s="354" t="s">
        <v>1030</v>
      </c>
      <c r="C29" s="354" t="s">
        <v>767</v>
      </c>
      <c r="D29" s="355">
        <f>+'Abstract -Pipe Culvert'!C21</f>
        <v>263</v>
      </c>
      <c r="E29" s="355" t="s">
        <v>255</v>
      </c>
      <c r="F29" s="356">
        <v>1</v>
      </c>
      <c r="G29" s="355">
        <f t="shared" ref="G29" si="59">F29*D29</f>
        <v>263</v>
      </c>
      <c r="H29" s="355">
        <f>55*1.5</f>
        <v>82.5</v>
      </c>
      <c r="I29" s="355">
        <f t="shared" ref="I29" si="60">H29*G29</f>
        <v>21697.5</v>
      </c>
      <c r="J29" s="355">
        <f t="shared" ref="J29" si="61">I29*0.3</f>
        <v>6509.25</v>
      </c>
      <c r="K29" s="355">
        <f t="shared" ref="K29" si="62">+I29*0.02</f>
        <v>433.95</v>
      </c>
      <c r="L29" s="355">
        <f t="shared" ref="L29" si="63">+I29+J29+K29</f>
        <v>28640.7</v>
      </c>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14"/>
      <c r="AL29" s="214"/>
      <c r="AM29" s="214"/>
      <c r="AN29" s="214"/>
      <c r="AO29" s="214"/>
      <c r="AP29" s="214"/>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c r="BP29" s="214"/>
      <c r="BQ29" s="214"/>
      <c r="BR29" s="214"/>
      <c r="BS29" s="214"/>
      <c r="BT29" s="214"/>
      <c r="BU29" s="214"/>
      <c r="BV29" s="214"/>
      <c r="BW29" s="214"/>
      <c r="BX29" s="214"/>
      <c r="BY29" s="214"/>
      <c r="BZ29" s="214"/>
      <c r="CA29" s="214"/>
      <c r="CB29" s="214"/>
      <c r="CC29" s="214"/>
      <c r="CD29" s="214"/>
      <c r="CE29" s="214"/>
      <c r="CF29" s="214"/>
      <c r="CG29" s="214"/>
      <c r="CH29" s="214"/>
      <c r="CI29" s="214"/>
      <c r="CJ29" s="214"/>
      <c r="CK29" s="214"/>
      <c r="CL29" s="214"/>
      <c r="CM29" s="214"/>
      <c r="CN29" s="214"/>
      <c r="CO29" s="214"/>
      <c r="CP29" s="214"/>
      <c r="CQ29" s="214"/>
      <c r="CR29" s="214"/>
      <c r="CS29" s="214"/>
      <c r="CT29" s="214"/>
      <c r="CU29" s="214"/>
      <c r="CV29" s="214"/>
      <c r="CW29" s="214"/>
      <c r="CX29" s="214"/>
      <c r="CY29" s="214"/>
      <c r="CZ29" s="214"/>
      <c r="DA29" s="214"/>
      <c r="DB29" s="214"/>
      <c r="DC29" s="214"/>
      <c r="DD29" s="214"/>
      <c r="DE29" s="214"/>
      <c r="DF29" s="214"/>
      <c r="DG29" s="214"/>
      <c r="DH29" s="214"/>
      <c r="DI29" s="214"/>
      <c r="DJ29" s="214"/>
      <c r="DK29" s="214"/>
      <c r="DL29" s="214"/>
      <c r="DM29" s="214"/>
      <c r="DN29" s="214"/>
      <c r="DO29" s="214"/>
      <c r="DP29" s="214"/>
      <c r="DQ29" s="214"/>
      <c r="DR29" s="214"/>
      <c r="DS29" s="214"/>
      <c r="DT29" s="214"/>
      <c r="DU29" s="214"/>
      <c r="DV29" s="214"/>
      <c r="DW29" s="214"/>
      <c r="DX29" s="214"/>
      <c r="DY29" s="214"/>
      <c r="DZ29" s="214"/>
      <c r="EA29" s="214"/>
      <c r="EB29" s="214"/>
      <c r="EC29" s="214"/>
      <c r="ED29" s="214"/>
      <c r="EE29" s="214"/>
      <c r="EF29" s="214"/>
      <c r="EG29" s="214"/>
      <c r="EH29" s="214"/>
      <c r="EI29" s="214"/>
      <c r="EJ29" s="214"/>
      <c r="EK29" s="214"/>
      <c r="EL29" s="214"/>
      <c r="EM29" s="214"/>
      <c r="EN29" s="214"/>
      <c r="EO29" s="214"/>
      <c r="EP29" s="214"/>
      <c r="EQ29" s="214"/>
      <c r="ER29" s="214"/>
      <c r="ES29" s="214"/>
      <c r="ET29" s="214"/>
      <c r="EU29" s="214"/>
      <c r="EV29" s="214"/>
      <c r="EW29" s="214"/>
      <c r="EX29" s="214"/>
      <c r="EY29" s="214"/>
      <c r="EZ29" s="214"/>
      <c r="FA29" s="214"/>
      <c r="FB29" s="214"/>
      <c r="FC29" s="214"/>
      <c r="FD29" s="214"/>
      <c r="FE29" s="214"/>
      <c r="FF29" s="214"/>
      <c r="FG29" s="214"/>
      <c r="FH29" s="214"/>
      <c r="FI29" s="214"/>
      <c r="FJ29" s="214"/>
      <c r="FK29" s="214"/>
      <c r="FL29" s="214"/>
      <c r="FM29" s="214"/>
      <c r="FN29" s="214"/>
      <c r="FO29" s="214"/>
      <c r="FP29" s="214"/>
      <c r="FQ29" s="214"/>
      <c r="FR29" s="214"/>
      <c r="FS29" s="214"/>
      <c r="FT29" s="214"/>
      <c r="FU29" s="214"/>
      <c r="FV29" s="214"/>
      <c r="FW29" s="214"/>
      <c r="FX29" s="214"/>
      <c r="FY29" s="214"/>
      <c r="FZ29" s="214"/>
      <c r="GA29" s="214"/>
      <c r="GB29" s="214"/>
      <c r="GC29" s="214"/>
      <c r="GD29" s="214"/>
      <c r="GE29" s="214"/>
      <c r="GF29" s="214"/>
      <c r="GG29" s="214"/>
      <c r="GH29" s="214"/>
      <c r="GI29" s="214"/>
      <c r="GJ29" s="214"/>
      <c r="GK29" s="214"/>
      <c r="GL29" s="214"/>
      <c r="GM29" s="214"/>
      <c r="GN29" s="214"/>
      <c r="GO29" s="214"/>
      <c r="GP29" s="214"/>
      <c r="GQ29" s="214"/>
      <c r="GR29" s="214"/>
      <c r="GS29" s="214"/>
      <c r="GT29" s="214"/>
      <c r="GU29" s="214"/>
      <c r="GV29" s="214"/>
      <c r="GW29" s="214"/>
      <c r="GX29" s="214"/>
      <c r="GY29" s="214"/>
      <c r="GZ29" s="214"/>
      <c r="HA29" s="214"/>
      <c r="HB29" s="214"/>
      <c r="HC29" s="214"/>
      <c r="HD29" s="214"/>
      <c r="HE29" s="214"/>
      <c r="HF29" s="214"/>
      <c r="HG29" s="214"/>
      <c r="HH29" s="214"/>
      <c r="HI29" s="214"/>
      <c r="HJ29" s="214"/>
      <c r="HK29" s="214"/>
      <c r="HL29" s="214"/>
      <c r="HM29" s="214"/>
      <c r="HN29" s="214"/>
      <c r="HO29" s="214"/>
      <c r="HP29" s="214"/>
      <c r="HQ29" s="214"/>
      <c r="HR29" s="214"/>
      <c r="HS29" s="214"/>
      <c r="HT29" s="214"/>
      <c r="HU29" s="214"/>
      <c r="HV29" s="214"/>
      <c r="HW29" s="214"/>
      <c r="HX29" s="214"/>
      <c r="HY29" s="214"/>
      <c r="HZ29" s="214"/>
      <c r="IA29" s="214"/>
      <c r="IB29" s="214"/>
      <c r="IC29" s="214"/>
      <c r="ID29" s="214"/>
      <c r="IE29" s="214"/>
      <c r="IF29" s="214"/>
      <c r="IG29" s="214"/>
      <c r="IH29" s="214"/>
      <c r="II29" s="214"/>
      <c r="IJ29" s="214"/>
      <c r="IK29" s="214"/>
      <c r="IL29" s="214"/>
      <c r="IM29" s="214"/>
      <c r="IN29" s="214"/>
      <c r="IO29" s="214"/>
      <c r="IP29" s="214"/>
      <c r="IQ29" s="214"/>
      <c r="IR29" s="214"/>
      <c r="IS29" s="214"/>
      <c r="IT29" s="214"/>
      <c r="IU29" s="214"/>
    </row>
    <row r="30" spans="1:255" ht="26.25" customHeight="1" x14ac:dyDescent="0.25">
      <c r="A30" s="357"/>
      <c r="B30" s="359" t="s">
        <v>1152</v>
      </c>
      <c r="C30" s="354"/>
      <c r="D30" s="355"/>
      <c r="E30" s="355"/>
      <c r="F30" s="356"/>
      <c r="G30" s="355"/>
      <c r="H30" s="355"/>
      <c r="I30" s="355"/>
      <c r="J30" s="355"/>
      <c r="K30" s="355"/>
      <c r="L30" s="355"/>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c r="BP30" s="214"/>
      <c r="BQ30" s="214"/>
      <c r="BR30" s="214"/>
      <c r="BS30" s="214"/>
      <c r="BT30" s="214"/>
      <c r="BU30" s="214"/>
      <c r="BV30" s="214"/>
      <c r="BW30" s="214"/>
      <c r="BX30" s="214"/>
      <c r="BY30" s="214"/>
      <c r="BZ30" s="214"/>
      <c r="CA30" s="214"/>
      <c r="CB30" s="214"/>
      <c r="CC30" s="214"/>
      <c r="CD30" s="214"/>
      <c r="CE30" s="214"/>
      <c r="CF30" s="214"/>
      <c r="CG30" s="214"/>
      <c r="CH30" s="214"/>
      <c r="CI30" s="214"/>
      <c r="CJ30" s="214"/>
      <c r="CK30" s="214"/>
      <c r="CL30" s="214"/>
      <c r="CM30" s="214"/>
      <c r="CN30" s="214"/>
      <c r="CO30" s="214"/>
      <c r="CP30" s="214"/>
      <c r="CQ30" s="214"/>
      <c r="CR30" s="214"/>
      <c r="CS30" s="214"/>
      <c r="CT30" s="214"/>
      <c r="CU30" s="214"/>
      <c r="CV30" s="214"/>
      <c r="CW30" s="214"/>
      <c r="CX30" s="214"/>
      <c r="CY30" s="214"/>
      <c r="CZ30" s="214"/>
      <c r="DA30" s="214"/>
      <c r="DB30" s="214"/>
      <c r="DC30" s="214"/>
      <c r="DD30" s="214"/>
      <c r="DE30" s="214"/>
      <c r="DF30" s="214"/>
      <c r="DG30" s="214"/>
      <c r="DH30" s="214"/>
      <c r="DI30" s="214"/>
      <c r="DJ30" s="214"/>
      <c r="DK30" s="214"/>
      <c r="DL30" s="214"/>
      <c r="DM30" s="214"/>
      <c r="DN30" s="214"/>
      <c r="DO30" s="214"/>
      <c r="DP30" s="214"/>
      <c r="DQ30" s="214"/>
      <c r="DR30" s="214"/>
      <c r="DS30" s="214"/>
      <c r="DT30" s="214"/>
      <c r="DU30" s="214"/>
      <c r="DV30" s="214"/>
      <c r="DW30" s="214"/>
      <c r="DX30" s="214"/>
      <c r="DY30" s="214"/>
      <c r="DZ30" s="214"/>
      <c r="EA30" s="214"/>
      <c r="EB30" s="214"/>
      <c r="EC30" s="214"/>
      <c r="ED30" s="214"/>
      <c r="EE30" s="214"/>
      <c r="EF30" s="214"/>
      <c r="EG30" s="214"/>
      <c r="EH30" s="214"/>
      <c r="EI30" s="214"/>
      <c r="EJ30" s="214"/>
      <c r="EK30" s="214"/>
      <c r="EL30" s="214"/>
      <c r="EM30" s="214"/>
      <c r="EN30" s="214"/>
      <c r="EO30" s="214"/>
      <c r="EP30" s="214"/>
      <c r="EQ30" s="214"/>
      <c r="ER30" s="214"/>
      <c r="ES30" s="214"/>
      <c r="ET30" s="214"/>
      <c r="EU30" s="214"/>
      <c r="EV30" s="214"/>
      <c r="EW30" s="214"/>
      <c r="EX30" s="214"/>
      <c r="EY30" s="214"/>
      <c r="EZ30" s="214"/>
      <c r="FA30" s="214"/>
      <c r="FB30" s="214"/>
      <c r="FC30" s="214"/>
      <c r="FD30" s="214"/>
      <c r="FE30" s="214"/>
      <c r="FF30" s="214"/>
      <c r="FG30" s="214"/>
      <c r="FH30" s="214"/>
      <c r="FI30" s="214"/>
      <c r="FJ30" s="214"/>
      <c r="FK30" s="214"/>
      <c r="FL30" s="214"/>
      <c r="FM30" s="214"/>
      <c r="FN30" s="214"/>
      <c r="FO30" s="214"/>
      <c r="FP30" s="214"/>
      <c r="FQ30" s="214"/>
      <c r="FR30" s="214"/>
      <c r="FS30" s="214"/>
      <c r="FT30" s="214"/>
      <c r="FU30" s="214"/>
      <c r="FV30" s="214"/>
      <c r="FW30" s="214"/>
      <c r="FX30" s="214"/>
      <c r="FY30" s="214"/>
      <c r="FZ30" s="214"/>
      <c r="GA30" s="214"/>
      <c r="GB30" s="214"/>
      <c r="GC30" s="214"/>
      <c r="GD30" s="214"/>
      <c r="GE30" s="214"/>
      <c r="GF30" s="214"/>
      <c r="GG30" s="214"/>
      <c r="GH30" s="214"/>
      <c r="GI30" s="214"/>
      <c r="GJ30" s="214"/>
      <c r="GK30" s="214"/>
      <c r="GL30" s="214"/>
      <c r="GM30" s="214"/>
      <c r="GN30" s="214"/>
      <c r="GO30" s="214"/>
      <c r="GP30" s="214"/>
      <c r="GQ30" s="214"/>
      <c r="GR30" s="214"/>
      <c r="GS30" s="214"/>
      <c r="GT30" s="214"/>
      <c r="GU30" s="214"/>
      <c r="GV30" s="214"/>
      <c r="GW30" s="214"/>
      <c r="GX30" s="214"/>
      <c r="GY30" s="214"/>
      <c r="GZ30" s="214"/>
      <c r="HA30" s="214"/>
      <c r="HB30" s="214"/>
      <c r="HC30" s="214"/>
      <c r="HD30" s="214"/>
      <c r="HE30" s="214"/>
      <c r="HF30" s="214"/>
      <c r="HG30" s="214"/>
      <c r="HH30" s="214"/>
      <c r="HI30" s="214"/>
      <c r="HJ30" s="214"/>
      <c r="HK30" s="214"/>
      <c r="HL30" s="214"/>
      <c r="HM30" s="214"/>
      <c r="HN30" s="214"/>
      <c r="HO30" s="214"/>
      <c r="HP30" s="214"/>
      <c r="HQ30" s="214"/>
      <c r="HR30" s="214"/>
      <c r="HS30" s="214"/>
      <c r="HT30" s="214"/>
      <c r="HU30" s="214"/>
      <c r="HV30" s="214"/>
      <c r="HW30" s="214"/>
      <c r="HX30" s="214"/>
      <c r="HY30" s="214"/>
      <c r="HZ30" s="214"/>
      <c r="IA30" s="214"/>
      <c r="IB30" s="214"/>
      <c r="IC30" s="214"/>
      <c r="ID30" s="214"/>
      <c r="IE30" s="214"/>
      <c r="IF30" s="214"/>
      <c r="IG30" s="214"/>
      <c r="IH30" s="214"/>
      <c r="II30" s="214"/>
      <c r="IJ30" s="214"/>
      <c r="IK30" s="214"/>
      <c r="IL30" s="214"/>
      <c r="IM30" s="214"/>
      <c r="IN30" s="214"/>
      <c r="IO30" s="214"/>
      <c r="IP30" s="214"/>
      <c r="IQ30" s="214"/>
      <c r="IR30" s="214"/>
      <c r="IS30" s="214"/>
      <c r="IT30" s="214"/>
      <c r="IU30" s="214"/>
    </row>
    <row r="31" spans="1:255" ht="26.25" customHeight="1" x14ac:dyDescent="0.25">
      <c r="A31" s="357">
        <v>15</v>
      </c>
      <c r="B31" s="354" t="s">
        <v>1155</v>
      </c>
      <c r="C31" s="446" t="s">
        <v>255</v>
      </c>
      <c r="D31" s="355">
        <f>+'Abstract -Slab Culvert'!C9</f>
        <v>748</v>
      </c>
      <c r="E31" s="355" t="s">
        <v>255</v>
      </c>
      <c r="F31" s="356">
        <v>1</v>
      </c>
      <c r="G31" s="355">
        <f t="shared" ref="G31" si="64">F31*D31</f>
        <v>748</v>
      </c>
      <c r="H31" s="355">
        <f>55*1.5</f>
        <v>82.5</v>
      </c>
      <c r="I31" s="355">
        <f t="shared" ref="I31" si="65">H31*G31</f>
        <v>61710</v>
      </c>
      <c r="J31" s="355">
        <f t="shared" ref="J31" si="66">I31*0.3</f>
        <v>18513</v>
      </c>
      <c r="K31" s="355">
        <f t="shared" ref="K31" si="67">+I31*0.02</f>
        <v>1234.2</v>
      </c>
      <c r="L31" s="355">
        <f t="shared" ref="L31" si="68">+I31+J31+K31</f>
        <v>81457.2</v>
      </c>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c r="AM31" s="214"/>
      <c r="AN31" s="214"/>
      <c r="AO31" s="214"/>
      <c r="AP31" s="214"/>
      <c r="AQ31" s="214"/>
      <c r="AR31" s="214"/>
      <c r="AS31" s="214"/>
      <c r="AT31" s="214"/>
      <c r="AU31" s="214"/>
      <c r="AV31" s="214"/>
      <c r="AW31" s="214"/>
      <c r="AX31" s="214"/>
      <c r="AY31" s="214"/>
      <c r="AZ31" s="214"/>
      <c r="BA31" s="214"/>
      <c r="BB31" s="214"/>
      <c r="BC31" s="214"/>
      <c r="BD31" s="214"/>
      <c r="BE31" s="214"/>
      <c r="BF31" s="214"/>
      <c r="BG31" s="214"/>
      <c r="BH31" s="214"/>
      <c r="BI31" s="214"/>
      <c r="BJ31" s="214"/>
      <c r="BK31" s="214"/>
      <c r="BL31" s="214"/>
      <c r="BM31" s="214"/>
      <c r="BN31" s="214"/>
      <c r="BO31" s="214"/>
      <c r="BP31" s="214"/>
      <c r="BQ31" s="214"/>
      <c r="BR31" s="214"/>
      <c r="BS31" s="214"/>
      <c r="BT31" s="214"/>
      <c r="BU31" s="214"/>
      <c r="BV31" s="214"/>
      <c r="BW31" s="214"/>
      <c r="BX31" s="214"/>
      <c r="BY31" s="214"/>
      <c r="BZ31" s="214"/>
      <c r="CA31" s="214"/>
      <c r="CB31" s="214"/>
      <c r="CC31" s="214"/>
      <c r="CD31" s="214"/>
      <c r="CE31" s="214"/>
      <c r="CF31" s="214"/>
      <c r="CG31" s="214"/>
      <c r="CH31" s="214"/>
      <c r="CI31" s="214"/>
      <c r="CJ31" s="214"/>
      <c r="CK31" s="214"/>
      <c r="CL31" s="214"/>
      <c r="CM31" s="214"/>
      <c r="CN31" s="214"/>
      <c r="CO31" s="214"/>
      <c r="CP31" s="214"/>
      <c r="CQ31" s="214"/>
      <c r="CR31" s="214"/>
      <c r="CS31" s="214"/>
      <c r="CT31" s="214"/>
      <c r="CU31" s="214"/>
      <c r="CV31" s="214"/>
      <c r="CW31" s="214"/>
      <c r="CX31" s="214"/>
      <c r="CY31" s="214"/>
      <c r="CZ31" s="214"/>
      <c r="DA31" s="214"/>
      <c r="DB31" s="214"/>
      <c r="DC31" s="214"/>
      <c r="DD31" s="214"/>
      <c r="DE31" s="214"/>
      <c r="DF31" s="214"/>
      <c r="DG31" s="214"/>
      <c r="DH31" s="214"/>
      <c r="DI31" s="214"/>
      <c r="DJ31" s="214"/>
      <c r="DK31" s="214"/>
      <c r="DL31" s="214"/>
      <c r="DM31" s="214"/>
      <c r="DN31" s="214"/>
      <c r="DO31" s="214"/>
      <c r="DP31" s="214"/>
      <c r="DQ31" s="214"/>
      <c r="DR31" s="214"/>
      <c r="DS31" s="214"/>
      <c r="DT31" s="214"/>
      <c r="DU31" s="214"/>
      <c r="DV31" s="214"/>
      <c r="DW31" s="214"/>
      <c r="DX31" s="214"/>
      <c r="DY31" s="214"/>
      <c r="DZ31" s="214"/>
      <c r="EA31" s="214"/>
      <c r="EB31" s="214"/>
      <c r="EC31" s="214"/>
      <c r="ED31" s="214"/>
      <c r="EE31" s="214"/>
      <c r="EF31" s="214"/>
      <c r="EG31" s="214"/>
      <c r="EH31" s="214"/>
      <c r="EI31" s="214"/>
      <c r="EJ31" s="214"/>
      <c r="EK31" s="214"/>
      <c r="EL31" s="214"/>
      <c r="EM31" s="214"/>
      <c r="EN31" s="214"/>
      <c r="EO31" s="214"/>
      <c r="EP31" s="214"/>
      <c r="EQ31" s="214"/>
      <c r="ER31" s="214"/>
      <c r="ES31" s="214"/>
      <c r="ET31" s="214"/>
      <c r="EU31" s="214"/>
      <c r="EV31" s="214"/>
      <c r="EW31" s="214"/>
      <c r="EX31" s="214"/>
      <c r="EY31" s="214"/>
      <c r="EZ31" s="214"/>
      <c r="FA31" s="214"/>
      <c r="FB31" s="214"/>
      <c r="FC31" s="214"/>
      <c r="FD31" s="214"/>
      <c r="FE31" s="214"/>
      <c r="FF31" s="214"/>
      <c r="FG31" s="214"/>
      <c r="FH31" s="214"/>
      <c r="FI31" s="214"/>
      <c r="FJ31" s="214"/>
      <c r="FK31" s="214"/>
      <c r="FL31" s="214"/>
      <c r="FM31" s="214"/>
      <c r="FN31" s="214"/>
      <c r="FO31" s="214"/>
      <c r="FP31" s="214"/>
      <c r="FQ31" s="214"/>
      <c r="FR31" s="214"/>
      <c r="FS31" s="214"/>
      <c r="FT31" s="214"/>
      <c r="FU31" s="214"/>
      <c r="FV31" s="214"/>
      <c r="FW31" s="214"/>
      <c r="FX31" s="214"/>
      <c r="FY31" s="214"/>
      <c r="FZ31" s="214"/>
      <c r="GA31" s="214"/>
      <c r="GB31" s="214"/>
      <c r="GC31" s="214"/>
      <c r="GD31" s="214"/>
      <c r="GE31" s="214"/>
      <c r="GF31" s="214"/>
      <c r="GG31" s="214"/>
      <c r="GH31" s="214"/>
      <c r="GI31" s="214"/>
      <c r="GJ31" s="214"/>
      <c r="GK31" s="214"/>
      <c r="GL31" s="214"/>
      <c r="GM31" s="214"/>
      <c r="GN31" s="214"/>
      <c r="GO31" s="214"/>
      <c r="GP31" s="214"/>
      <c r="GQ31" s="214"/>
      <c r="GR31" s="214"/>
      <c r="GS31" s="214"/>
      <c r="GT31" s="214"/>
      <c r="GU31" s="214"/>
      <c r="GV31" s="214"/>
      <c r="GW31" s="214"/>
      <c r="GX31" s="214"/>
      <c r="GY31" s="214"/>
      <c r="GZ31" s="214"/>
      <c r="HA31" s="214"/>
      <c r="HB31" s="214"/>
      <c r="HC31" s="214"/>
      <c r="HD31" s="214"/>
      <c r="HE31" s="214"/>
      <c r="HF31" s="214"/>
      <c r="HG31" s="214"/>
      <c r="HH31" s="214"/>
      <c r="HI31" s="214"/>
      <c r="HJ31" s="214"/>
      <c r="HK31" s="214"/>
      <c r="HL31" s="214"/>
      <c r="HM31" s="214"/>
      <c r="HN31" s="214"/>
      <c r="HO31" s="214"/>
      <c r="HP31" s="214"/>
      <c r="HQ31" s="214"/>
      <c r="HR31" s="214"/>
      <c r="HS31" s="214"/>
      <c r="HT31" s="214"/>
      <c r="HU31" s="214"/>
      <c r="HV31" s="214"/>
      <c r="HW31" s="214"/>
      <c r="HX31" s="214"/>
      <c r="HY31" s="214"/>
      <c r="HZ31" s="214"/>
      <c r="IA31" s="214"/>
      <c r="IB31" s="214"/>
      <c r="IC31" s="214"/>
      <c r="ID31" s="214"/>
      <c r="IE31" s="214"/>
      <c r="IF31" s="214"/>
      <c r="IG31" s="214"/>
      <c r="IH31" s="214"/>
      <c r="II31" s="214"/>
      <c r="IJ31" s="214"/>
      <c r="IK31" s="214"/>
      <c r="IL31" s="214"/>
      <c r="IM31" s="214"/>
      <c r="IN31" s="214"/>
      <c r="IO31" s="214"/>
      <c r="IP31" s="214"/>
      <c r="IQ31" s="214"/>
      <c r="IR31" s="214"/>
      <c r="IS31" s="214"/>
      <c r="IT31" s="214"/>
      <c r="IU31" s="214"/>
    </row>
    <row r="32" spans="1:255" ht="26.25" customHeight="1" x14ac:dyDescent="0.25">
      <c r="A32" s="357">
        <f>+A31+1</f>
        <v>16</v>
      </c>
      <c r="B32" s="354" t="s">
        <v>1156</v>
      </c>
      <c r="C32" s="446" t="s">
        <v>255</v>
      </c>
      <c r="D32" s="355">
        <f>+'Abstract -Slab Culvert'!C15</f>
        <v>67</v>
      </c>
      <c r="E32" s="355" t="s">
        <v>255</v>
      </c>
      <c r="F32" s="356">
        <v>0.9</v>
      </c>
      <c r="G32" s="355">
        <f t="shared" ref="G32:G40" si="69">F32*D32</f>
        <v>60.300000000000004</v>
      </c>
      <c r="H32" s="355">
        <f t="shared" ref="H32:H40" si="70">105*1.5</f>
        <v>157.5</v>
      </c>
      <c r="I32" s="355">
        <f t="shared" ref="I32:I39" si="71">H32*G32</f>
        <v>9497.25</v>
      </c>
      <c r="J32" s="355">
        <f t="shared" ref="J32:J39" si="72">I32*0.3</f>
        <v>2849.1749999999997</v>
      </c>
      <c r="K32" s="355">
        <f t="shared" ref="K32:K39" si="73">+I32*0.02</f>
        <v>189.94499999999999</v>
      </c>
      <c r="L32" s="355">
        <f t="shared" ref="L32:L39" si="74">+I32+J32+K32</f>
        <v>12536.369999999999</v>
      </c>
      <c r="M32" s="214"/>
      <c r="N32" s="214"/>
      <c r="O32" s="214"/>
      <c r="P32" s="214"/>
      <c r="Q32" s="214"/>
      <c r="R32" s="214"/>
      <c r="S32" s="214"/>
      <c r="T32" s="214"/>
      <c r="U32" s="214"/>
      <c r="V32" s="214"/>
      <c r="W32" s="214"/>
      <c r="X32" s="214"/>
      <c r="Y32" s="214"/>
      <c r="Z32" s="214"/>
      <c r="AA32" s="214"/>
      <c r="AB32" s="214"/>
      <c r="AC32" s="214"/>
      <c r="AD32" s="214"/>
      <c r="AE32" s="214"/>
      <c r="AF32" s="214"/>
      <c r="AG32" s="214"/>
      <c r="AH32" s="214"/>
      <c r="AI32" s="214"/>
      <c r="AJ32" s="214"/>
      <c r="AK32" s="214"/>
      <c r="AL32" s="214"/>
      <c r="AM32" s="214"/>
      <c r="AN32" s="214"/>
      <c r="AO32" s="214"/>
      <c r="AP32" s="214"/>
      <c r="AQ32" s="214"/>
      <c r="AR32" s="214"/>
      <c r="AS32" s="214"/>
      <c r="AT32" s="214"/>
      <c r="AU32" s="214"/>
      <c r="AV32" s="214"/>
      <c r="AW32" s="214"/>
      <c r="AX32" s="214"/>
      <c r="AY32" s="214"/>
      <c r="AZ32" s="214"/>
      <c r="BA32" s="214"/>
      <c r="BB32" s="214"/>
      <c r="BC32" s="214"/>
      <c r="BD32" s="214"/>
      <c r="BE32" s="214"/>
      <c r="BF32" s="214"/>
      <c r="BG32" s="214"/>
      <c r="BH32" s="214"/>
      <c r="BI32" s="214"/>
      <c r="BJ32" s="214"/>
      <c r="BK32" s="214"/>
      <c r="BL32" s="214"/>
      <c r="BM32" s="214"/>
      <c r="BN32" s="214"/>
      <c r="BO32" s="214"/>
      <c r="BP32" s="214"/>
      <c r="BQ32" s="214"/>
      <c r="BR32" s="214"/>
      <c r="BS32" s="214"/>
      <c r="BT32" s="214"/>
      <c r="BU32" s="214"/>
      <c r="BV32" s="214"/>
      <c r="BW32" s="214"/>
      <c r="BX32" s="214"/>
      <c r="BY32" s="214"/>
      <c r="BZ32" s="214"/>
      <c r="CA32" s="214"/>
      <c r="CB32" s="214"/>
      <c r="CC32" s="214"/>
      <c r="CD32" s="214"/>
      <c r="CE32" s="214"/>
      <c r="CF32" s="214"/>
      <c r="CG32" s="214"/>
      <c r="CH32" s="214"/>
      <c r="CI32" s="214"/>
      <c r="CJ32" s="214"/>
      <c r="CK32" s="214"/>
      <c r="CL32" s="214"/>
      <c r="CM32" s="214"/>
      <c r="CN32" s="214"/>
      <c r="CO32" s="214"/>
      <c r="CP32" s="214"/>
      <c r="CQ32" s="214"/>
      <c r="CR32" s="214"/>
      <c r="CS32" s="214"/>
      <c r="CT32" s="214"/>
      <c r="CU32" s="214"/>
      <c r="CV32" s="214"/>
      <c r="CW32" s="214"/>
      <c r="CX32" s="214"/>
      <c r="CY32" s="214"/>
      <c r="CZ32" s="214"/>
      <c r="DA32" s="214"/>
      <c r="DB32" s="214"/>
      <c r="DC32" s="214"/>
      <c r="DD32" s="214"/>
      <c r="DE32" s="214"/>
      <c r="DF32" s="214"/>
      <c r="DG32" s="214"/>
      <c r="DH32" s="214"/>
      <c r="DI32" s="214"/>
      <c r="DJ32" s="214"/>
      <c r="DK32" s="214"/>
      <c r="DL32" s="214"/>
      <c r="DM32" s="214"/>
      <c r="DN32" s="214"/>
      <c r="DO32" s="214"/>
      <c r="DP32" s="214"/>
      <c r="DQ32" s="214"/>
      <c r="DR32" s="214"/>
      <c r="DS32" s="214"/>
      <c r="DT32" s="214"/>
      <c r="DU32" s="214"/>
      <c r="DV32" s="214"/>
      <c r="DW32" s="214"/>
      <c r="DX32" s="214"/>
      <c r="DY32" s="214"/>
      <c r="DZ32" s="214"/>
      <c r="EA32" s="214"/>
      <c r="EB32" s="214"/>
      <c r="EC32" s="214"/>
      <c r="ED32" s="214"/>
      <c r="EE32" s="214"/>
      <c r="EF32" s="214"/>
      <c r="EG32" s="214"/>
      <c r="EH32" s="214"/>
      <c r="EI32" s="214"/>
      <c r="EJ32" s="214"/>
      <c r="EK32" s="214"/>
      <c r="EL32" s="214"/>
      <c r="EM32" s="214"/>
      <c r="EN32" s="214"/>
      <c r="EO32" s="214"/>
      <c r="EP32" s="214"/>
      <c r="EQ32" s="214"/>
      <c r="ER32" s="214"/>
      <c r="ES32" s="214"/>
      <c r="ET32" s="214"/>
      <c r="EU32" s="214"/>
      <c r="EV32" s="214"/>
      <c r="EW32" s="214"/>
      <c r="EX32" s="214"/>
      <c r="EY32" s="214"/>
      <c r="EZ32" s="214"/>
      <c r="FA32" s="214"/>
      <c r="FB32" s="214"/>
      <c r="FC32" s="214"/>
      <c r="FD32" s="214"/>
      <c r="FE32" s="214"/>
      <c r="FF32" s="214"/>
      <c r="FG32" s="214"/>
      <c r="FH32" s="214"/>
      <c r="FI32" s="214"/>
      <c r="FJ32" s="214"/>
      <c r="FK32" s="214"/>
      <c r="FL32" s="214"/>
      <c r="FM32" s="214"/>
      <c r="FN32" s="214"/>
      <c r="FO32" s="214"/>
      <c r="FP32" s="214"/>
      <c r="FQ32" s="214"/>
      <c r="FR32" s="214"/>
      <c r="FS32" s="214"/>
      <c r="FT32" s="214"/>
      <c r="FU32" s="214"/>
      <c r="FV32" s="214"/>
      <c r="FW32" s="214"/>
      <c r="FX32" s="214"/>
      <c r="FY32" s="214"/>
      <c r="FZ32" s="214"/>
      <c r="GA32" s="214"/>
      <c r="GB32" s="214"/>
      <c r="GC32" s="214"/>
      <c r="GD32" s="214"/>
      <c r="GE32" s="214"/>
      <c r="GF32" s="214"/>
      <c r="GG32" s="214"/>
      <c r="GH32" s="214"/>
      <c r="GI32" s="214"/>
      <c r="GJ32" s="214"/>
      <c r="GK32" s="214"/>
      <c r="GL32" s="214"/>
      <c r="GM32" s="214"/>
      <c r="GN32" s="214"/>
      <c r="GO32" s="214"/>
      <c r="GP32" s="214"/>
      <c r="GQ32" s="214"/>
      <c r="GR32" s="214"/>
      <c r="GS32" s="214"/>
      <c r="GT32" s="214"/>
      <c r="GU32" s="214"/>
      <c r="GV32" s="214"/>
      <c r="GW32" s="214"/>
      <c r="GX32" s="214"/>
      <c r="GY32" s="214"/>
      <c r="GZ32" s="214"/>
      <c r="HA32" s="214"/>
      <c r="HB32" s="214"/>
      <c r="HC32" s="214"/>
      <c r="HD32" s="214"/>
      <c r="HE32" s="214"/>
      <c r="HF32" s="214"/>
      <c r="HG32" s="214"/>
      <c r="HH32" s="214"/>
      <c r="HI32" s="214"/>
      <c r="HJ32" s="214"/>
      <c r="HK32" s="214"/>
      <c r="HL32" s="214"/>
      <c r="HM32" s="214"/>
      <c r="HN32" s="214"/>
      <c r="HO32" s="214"/>
      <c r="HP32" s="214"/>
      <c r="HQ32" s="214"/>
      <c r="HR32" s="214"/>
      <c r="HS32" s="214"/>
      <c r="HT32" s="214"/>
      <c r="HU32" s="214"/>
      <c r="HV32" s="214"/>
      <c r="HW32" s="214"/>
      <c r="HX32" s="214"/>
      <c r="HY32" s="214"/>
      <c r="HZ32" s="214"/>
      <c r="IA32" s="214"/>
      <c r="IB32" s="214"/>
      <c r="IC32" s="214"/>
      <c r="ID32" s="214"/>
      <c r="IE32" s="214"/>
      <c r="IF32" s="214"/>
      <c r="IG32" s="214"/>
      <c r="IH32" s="214"/>
      <c r="II32" s="214"/>
      <c r="IJ32" s="214"/>
      <c r="IK32" s="214"/>
      <c r="IL32" s="214"/>
      <c r="IM32" s="214"/>
      <c r="IN32" s="214"/>
      <c r="IO32" s="214"/>
      <c r="IP32" s="214"/>
      <c r="IQ32" s="214"/>
      <c r="IR32" s="214"/>
      <c r="IS32" s="214"/>
      <c r="IT32" s="214"/>
      <c r="IU32" s="214"/>
    </row>
    <row r="33" spans="1:255" ht="26.25" customHeight="1" x14ac:dyDescent="0.25">
      <c r="A33" s="357">
        <f t="shared" ref="A33:A46" si="75">+A32+1</f>
        <v>17</v>
      </c>
      <c r="B33" s="354" t="s">
        <v>1157</v>
      </c>
      <c r="C33" s="446" t="s">
        <v>255</v>
      </c>
      <c r="D33" s="355">
        <f>+'Abstract -Slab Culvert'!C18</f>
        <v>270</v>
      </c>
      <c r="E33" s="355" t="s">
        <v>255</v>
      </c>
      <c r="F33" s="356">
        <v>0.9</v>
      </c>
      <c r="G33" s="355">
        <f t="shared" si="69"/>
        <v>243</v>
      </c>
      <c r="H33" s="355">
        <f t="shared" si="70"/>
        <v>157.5</v>
      </c>
      <c r="I33" s="355">
        <f t="shared" si="71"/>
        <v>38272.5</v>
      </c>
      <c r="J33" s="355">
        <f t="shared" si="72"/>
        <v>11481.75</v>
      </c>
      <c r="K33" s="355">
        <f t="shared" si="73"/>
        <v>765.45</v>
      </c>
      <c r="L33" s="355">
        <f t="shared" si="74"/>
        <v>50519.7</v>
      </c>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row>
    <row r="34" spans="1:255" ht="26.25" customHeight="1" x14ac:dyDescent="0.25">
      <c r="A34" s="357">
        <f t="shared" si="75"/>
        <v>18</v>
      </c>
      <c r="B34" s="354" t="s">
        <v>1158</v>
      </c>
      <c r="C34" s="446" t="s">
        <v>255</v>
      </c>
      <c r="D34" s="355">
        <f>+'Abstract -Slab Culvert'!C21</f>
        <v>109</v>
      </c>
      <c r="E34" s="355" t="s">
        <v>255</v>
      </c>
      <c r="F34" s="356">
        <v>0.9</v>
      </c>
      <c r="G34" s="355">
        <f t="shared" si="69"/>
        <v>98.100000000000009</v>
      </c>
      <c r="H34" s="355">
        <f t="shared" si="70"/>
        <v>157.5</v>
      </c>
      <c r="I34" s="355">
        <f t="shared" si="71"/>
        <v>15450.750000000002</v>
      </c>
      <c r="J34" s="355">
        <f t="shared" si="72"/>
        <v>4635.2250000000004</v>
      </c>
      <c r="K34" s="355">
        <f t="shared" si="73"/>
        <v>309.01500000000004</v>
      </c>
      <c r="L34" s="355">
        <f t="shared" si="74"/>
        <v>20394.990000000002</v>
      </c>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C34" s="214"/>
      <c r="CD34" s="214"/>
      <c r="CE34" s="214"/>
      <c r="CF34" s="214"/>
      <c r="CG34" s="214"/>
      <c r="CH34" s="214"/>
      <c r="CI34" s="214"/>
      <c r="CJ34" s="214"/>
      <c r="CK34" s="214"/>
      <c r="CL34" s="214"/>
      <c r="CM34" s="214"/>
      <c r="CN34" s="214"/>
      <c r="CO34" s="214"/>
      <c r="CP34" s="214"/>
      <c r="CQ34" s="214"/>
      <c r="CR34" s="214"/>
      <c r="CS34" s="214"/>
      <c r="CT34" s="214"/>
      <c r="CU34" s="214"/>
      <c r="CV34" s="214"/>
      <c r="CW34" s="214"/>
      <c r="CX34" s="214"/>
      <c r="CY34" s="214"/>
      <c r="CZ34" s="214"/>
      <c r="DA34" s="214"/>
      <c r="DB34" s="214"/>
      <c r="DC34" s="214"/>
      <c r="DD34" s="214"/>
      <c r="DE34" s="214"/>
      <c r="DF34" s="214"/>
      <c r="DG34" s="214"/>
      <c r="DH34" s="214"/>
      <c r="DI34" s="214"/>
      <c r="DJ34" s="214"/>
      <c r="DK34" s="214"/>
      <c r="DL34" s="214"/>
      <c r="DM34" s="214"/>
      <c r="DN34" s="214"/>
      <c r="DO34" s="214"/>
      <c r="DP34" s="214"/>
      <c r="DQ34" s="214"/>
      <c r="DR34" s="214"/>
      <c r="DS34" s="214"/>
      <c r="DT34" s="214"/>
      <c r="DU34" s="214"/>
      <c r="DV34" s="214"/>
      <c r="DW34" s="214"/>
      <c r="DX34" s="214"/>
      <c r="DY34" s="214"/>
      <c r="DZ34" s="214"/>
      <c r="EA34" s="214"/>
      <c r="EB34" s="214"/>
      <c r="EC34" s="214"/>
      <c r="ED34" s="214"/>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4"/>
      <c r="FD34" s="214"/>
      <c r="FE34" s="214"/>
      <c r="FF34" s="214"/>
      <c r="FG34" s="214"/>
      <c r="FH34" s="214"/>
      <c r="FI34" s="214"/>
      <c r="FJ34" s="214"/>
      <c r="FK34" s="214"/>
      <c r="FL34" s="214"/>
      <c r="FM34" s="214"/>
      <c r="FN34" s="214"/>
      <c r="FO34" s="214"/>
      <c r="FP34" s="214"/>
      <c r="FQ34" s="214"/>
      <c r="FR34" s="214"/>
      <c r="FS34" s="214"/>
      <c r="FT34" s="214"/>
      <c r="FU34" s="214"/>
      <c r="FV34" s="214"/>
      <c r="FW34" s="214"/>
      <c r="FX34" s="214"/>
      <c r="FY34" s="214"/>
      <c r="FZ34" s="214"/>
      <c r="GA34" s="214"/>
      <c r="GB34" s="214"/>
      <c r="GC34" s="214"/>
      <c r="GD34" s="214"/>
      <c r="GE34" s="214"/>
      <c r="GF34" s="214"/>
      <c r="GG34" s="214"/>
      <c r="GH34" s="214"/>
      <c r="GI34" s="214"/>
      <c r="GJ34" s="214"/>
      <c r="GK34" s="214"/>
      <c r="GL34" s="214"/>
      <c r="GM34" s="214"/>
      <c r="GN34" s="214"/>
      <c r="GO34" s="214"/>
      <c r="GP34" s="214"/>
      <c r="GQ34" s="214"/>
      <c r="GR34" s="214"/>
      <c r="GS34" s="214"/>
      <c r="GT34" s="214"/>
      <c r="GU34" s="214"/>
      <c r="GV34" s="214"/>
      <c r="GW34" s="214"/>
      <c r="GX34" s="214"/>
      <c r="GY34" s="214"/>
      <c r="GZ34" s="214"/>
      <c r="HA34" s="214"/>
      <c r="HB34" s="214"/>
      <c r="HC34" s="214"/>
      <c r="HD34" s="214"/>
      <c r="HE34" s="214"/>
      <c r="HF34" s="214"/>
      <c r="HG34" s="214"/>
      <c r="HH34" s="214"/>
      <c r="HI34" s="214"/>
      <c r="HJ34" s="214"/>
      <c r="HK34" s="214"/>
      <c r="HL34" s="214"/>
      <c r="HM34" s="214"/>
      <c r="HN34" s="214"/>
      <c r="HO34" s="214"/>
      <c r="HP34" s="214"/>
      <c r="HQ34" s="214"/>
      <c r="HR34" s="214"/>
      <c r="HS34" s="214"/>
      <c r="HT34" s="214"/>
      <c r="HU34" s="214"/>
      <c r="HV34" s="214"/>
      <c r="HW34" s="214"/>
      <c r="HX34" s="214"/>
      <c r="HY34" s="214"/>
      <c r="HZ34" s="214"/>
      <c r="IA34" s="214"/>
      <c r="IB34" s="214"/>
      <c r="IC34" s="214"/>
      <c r="ID34" s="214"/>
      <c r="IE34" s="214"/>
      <c r="IF34" s="214"/>
      <c r="IG34" s="214"/>
      <c r="IH34" s="214"/>
      <c r="II34" s="214"/>
      <c r="IJ34" s="214"/>
      <c r="IK34" s="214"/>
      <c r="IL34" s="214"/>
      <c r="IM34" s="214"/>
      <c r="IN34" s="214"/>
      <c r="IO34" s="214"/>
      <c r="IP34" s="214"/>
      <c r="IQ34" s="214"/>
      <c r="IR34" s="214"/>
      <c r="IS34" s="214"/>
      <c r="IT34" s="214"/>
      <c r="IU34" s="214"/>
    </row>
    <row r="35" spans="1:255" ht="26.25" customHeight="1" x14ac:dyDescent="0.25">
      <c r="A35" s="357">
        <f t="shared" si="75"/>
        <v>19</v>
      </c>
      <c r="B35" s="354" t="s">
        <v>1159</v>
      </c>
      <c r="C35" s="446" t="s">
        <v>255</v>
      </c>
      <c r="D35" s="355">
        <f>+'Abstract -Slab Culvert'!C24</f>
        <v>10.1</v>
      </c>
      <c r="E35" s="355" t="s">
        <v>255</v>
      </c>
      <c r="F35" s="356">
        <v>0.9</v>
      </c>
      <c r="G35" s="355">
        <f t="shared" si="69"/>
        <v>9.09</v>
      </c>
      <c r="H35" s="355">
        <f t="shared" si="70"/>
        <v>157.5</v>
      </c>
      <c r="I35" s="355">
        <f t="shared" si="71"/>
        <v>1431.675</v>
      </c>
      <c r="J35" s="355">
        <f t="shared" si="72"/>
        <v>429.5025</v>
      </c>
      <c r="K35" s="355">
        <f t="shared" si="73"/>
        <v>28.633499999999998</v>
      </c>
      <c r="L35" s="355">
        <f t="shared" si="74"/>
        <v>1889.8109999999999</v>
      </c>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c r="BT35" s="214"/>
      <c r="BU35" s="214"/>
      <c r="BV35" s="214"/>
      <c r="BW35" s="214"/>
      <c r="BX35" s="214"/>
      <c r="BY35" s="214"/>
      <c r="BZ35" s="214"/>
      <c r="CA35" s="214"/>
      <c r="CB35" s="214"/>
      <c r="CC35" s="214"/>
      <c r="CD35" s="214"/>
      <c r="CE35" s="214"/>
      <c r="CF35" s="214"/>
      <c r="CG35" s="214"/>
      <c r="CH35" s="214"/>
      <c r="CI35" s="2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4"/>
      <c r="DH35" s="214"/>
      <c r="DI35" s="214"/>
      <c r="DJ35" s="214"/>
      <c r="DK35" s="214"/>
      <c r="DL35" s="214"/>
      <c r="DM35" s="214"/>
      <c r="DN35" s="214"/>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4"/>
      <c r="HN35" s="214"/>
      <c r="HO35" s="214"/>
      <c r="HP35" s="214"/>
      <c r="HQ35" s="214"/>
      <c r="HR35" s="214"/>
      <c r="HS35" s="214"/>
      <c r="HT35" s="214"/>
      <c r="HU35" s="214"/>
      <c r="HV35" s="214"/>
      <c r="HW35" s="214"/>
      <c r="HX35" s="214"/>
      <c r="HY35" s="214"/>
      <c r="HZ35" s="214"/>
      <c r="IA35" s="214"/>
      <c r="IB35" s="214"/>
      <c r="IC35" s="214"/>
      <c r="ID35" s="214"/>
      <c r="IE35" s="214"/>
      <c r="IF35" s="214"/>
      <c r="IG35" s="214"/>
      <c r="IH35" s="214"/>
      <c r="II35" s="214"/>
      <c r="IJ35" s="214"/>
      <c r="IK35" s="214"/>
      <c r="IL35" s="214"/>
      <c r="IM35" s="214"/>
      <c r="IN35" s="214"/>
      <c r="IO35" s="214"/>
      <c r="IP35" s="214"/>
      <c r="IQ35" s="214"/>
      <c r="IR35" s="214"/>
      <c r="IS35" s="214"/>
      <c r="IT35" s="214"/>
      <c r="IU35" s="214"/>
    </row>
    <row r="36" spans="1:255" ht="26.25" customHeight="1" x14ac:dyDescent="0.25">
      <c r="A36" s="357">
        <f t="shared" si="75"/>
        <v>20</v>
      </c>
      <c r="B36" s="354" t="s">
        <v>1160</v>
      </c>
      <c r="C36" s="446" t="s">
        <v>255</v>
      </c>
      <c r="D36" s="355">
        <f>+'Abstract -Slab Culvert'!C27</f>
        <v>87.6</v>
      </c>
      <c r="E36" s="355" t="s">
        <v>255</v>
      </c>
      <c r="F36" s="356">
        <v>0.9</v>
      </c>
      <c r="G36" s="355">
        <f t="shared" si="69"/>
        <v>78.84</v>
      </c>
      <c r="H36" s="355">
        <f t="shared" si="70"/>
        <v>157.5</v>
      </c>
      <c r="I36" s="355">
        <f t="shared" si="71"/>
        <v>12417.300000000001</v>
      </c>
      <c r="J36" s="355">
        <f t="shared" si="72"/>
        <v>3725.19</v>
      </c>
      <c r="K36" s="355">
        <f t="shared" si="73"/>
        <v>248.34600000000003</v>
      </c>
      <c r="L36" s="355">
        <f t="shared" si="74"/>
        <v>16390.836000000003</v>
      </c>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4"/>
      <c r="DH36" s="214"/>
      <c r="DI36" s="214"/>
      <c r="DJ36" s="214"/>
      <c r="DK36" s="214"/>
      <c r="DL36" s="214"/>
      <c r="DM36" s="214"/>
      <c r="DN36" s="214"/>
      <c r="DO36" s="214"/>
      <c r="DP36" s="214"/>
      <c r="DQ36" s="214"/>
      <c r="DR36" s="214"/>
      <c r="DS36" s="214"/>
      <c r="DT36" s="214"/>
      <c r="DU36" s="214"/>
      <c r="DV36" s="214"/>
      <c r="DW36" s="214"/>
      <c r="DX36" s="214"/>
      <c r="DY36" s="214"/>
      <c r="DZ36" s="214"/>
      <c r="EA36" s="214"/>
      <c r="EB36" s="214"/>
      <c r="EC36" s="214"/>
      <c r="ED36" s="214"/>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4"/>
      <c r="FD36" s="214"/>
      <c r="FE36" s="214"/>
      <c r="FF36" s="214"/>
      <c r="FG36" s="214"/>
      <c r="FH36" s="214"/>
      <c r="FI36" s="214"/>
      <c r="FJ36" s="214"/>
      <c r="FK36" s="214"/>
      <c r="FL36" s="214"/>
      <c r="FM36" s="214"/>
      <c r="FN36" s="214"/>
      <c r="FO36" s="214"/>
      <c r="FP36" s="214"/>
      <c r="FQ36" s="214"/>
      <c r="FR36" s="214"/>
      <c r="FS36" s="214"/>
      <c r="FT36" s="214"/>
      <c r="FU36" s="214"/>
      <c r="FV36" s="214"/>
      <c r="FW36" s="214"/>
      <c r="FX36" s="214"/>
      <c r="FY36" s="214"/>
      <c r="FZ36" s="214"/>
      <c r="GA36" s="214"/>
      <c r="GB36" s="214"/>
      <c r="GC36" s="214"/>
      <c r="GD36" s="214"/>
      <c r="GE36" s="214"/>
      <c r="GF36" s="214"/>
      <c r="GG36" s="214"/>
      <c r="GH36" s="214"/>
      <c r="GI36" s="214"/>
      <c r="GJ36" s="214"/>
      <c r="GK36" s="214"/>
      <c r="GL36" s="214"/>
      <c r="GM36" s="214"/>
      <c r="GN36" s="214"/>
      <c r="GO36" s="214"/>
      <c r="GP36" s="214"/>
      <c r="GQ36" s="214"/>
      <c r="GR36" s="214"/>
      <c r="GS36" s="214"/>
      <c r="GT36" s="214"/>
      <c r="GU36" s="214"/>
      <c r="GV36" s="214"/>
      <c r="GW36" s="214"/>
      <c r="GX36" s="214"/>
      <c r="GY36" s="214"/>
      <c r="GZ36" s="214"/>
      <c r="HA36" s="214"/>
      <c r="HB36" s="214"/>
      <c r="HC36" s="214"/>
      <c r="HD36" s="214"/>
      <c r="HE36" s="214"/>
      <c r="HF36" s="214"/>
      <c r="HG36" s="214"/>
      <c r="HH36" s="214"/>
      <c r="HI36" s="214"/>
      <c r="HJ36" s="214"/>
      <c r="HK36" s="214"/>
      <c r="HL36" s="214"/>
      <c r="HM36" s="214"/>
      <c r="HN36" s="214"/>
      <c r="HO36" s="214"/>
      <c r="HP36" s="214"/>
      <c r="HQ36" s="214"/>
      <c r="HR36" s="214"/>
      <c r="HS36" s="214"/>
      <c r="HT36" s="214"/>
      <c r="HU36" s="214"/>
      <c r="HV36" s="214"/>
      <c r="HW36" s="214"/>
      <c r="HX36" s="214"/>
      <c r="HY36" s="214"/>
      <c r="HZ36" s="214"/>
      <c r="IA36" s="214"/>
      <c r="IB36" s="214"/>
      <c r="IC36" s="214"/>
      <c r="ID36" s="214"/>
      <c r="IE36" s="214"/>
      <c r="IF36" s="214"/>
      <c r="IG36" s="214"/>
      <c r="IH36" s="214"/>
      <c r="II36" s="214"/>
      <c r="IJ36" s="214"/>
      <c r="IK36" s="214"/>
      <c r="IL36" s="214"/>
      <c r="IM36" s="214"/>
      <c r="IN36" s="214"/>
      <c r="IO36" s="214"/>
      <c r="IP36" s="214"/>
      <c r="IQ36" s="214"/>
      <c r="IR36" s="214"/>
      <c r="IS36" s="214"/>
      <c r="IT36" s="214"/>
      <c r="IU36" s="214"/>
    </row>
    <row r="37" spans="1:255" ht="26.25" customHeight="1" x14ac:dyDescent="0.25">
      <c r="A37" s="357">
        <f t="shared" si="75"/>
        <v>21</v>
      </c>
      <c r="B37" s="354" t="s">
        <v>1161</v>
      </c>
      <c r="C37" s="446" t="s">
        <v>255</v>
      </c>
      <c r="D37" s="355">
        <f>+'Abstract -Slab Culvert'!C30</f>
        <v>16.7</v>
      </c>
      <c r="E37" s="355" t="s">
        <v>255</v>
      </c>
      <c r="F37" s="356">
        <v>0.9</v>
      </c>
      <c r="G37" s="355">
        <f t="shared" si="69"/>
        <v>15.03</v>
      </c>
      <c r="H37" s="355">
        <f t="shared" si="70"/>
        <v>157.5</v>
      </c>
      <c r="I37" s="355">
        <f t="shared" si="71"/>
        <v>2367.2249999999999</v>
      </c>
      <c r="J37" s="355">
        <f t="shared" si="72"/>
        <v>710.1674999999999</v>
      </c>
      <c r="K37" s="355">
        <f t="shared" si="73"/>
        <v>47.344499999999996</v>
      </c>
      <c r="L37" s="355">
        <f t="shared" si="74"/>
        <v>3124.7370000000001</v>
      </c>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c r="BQ37" s="214"/>
      <c r="BR37" s="214"/>
      <c r="BS37" s="214"/>
      <c r="BT37" s="214"/>
      <c r="BU37" s="214"/>
      <c r="BV37" s="214"/>
      <c r="BW37" s="214"/>
      <c r="BX37" s="214"/>
      <c r="BY37" s="214"/>
      <c r="BZ37" s="214"/>
      <c r="CA37" s="214"/>
      <c r="CB37" s="214"/>
      <c r="CC37" s="214"/>
      <c r="CD37" s="214"/>
      <c r="CE37" s="214"/>
      <c r="CF37" s="214"/>
      <c r="CG37" s="214"/>
      <c r="CH37" s="214"/>
      <c r="CI37" s="214"/>
      <c r="CJ37" s="214"/>
      <c r="CK37" s="214"/>
      <c r="CL37" s="214"/>
      <c r="CM37" s="214"/>
      <c r="CN37" s="214"/>
      <c r="CO37" s="214"/>
      <c r="CP37" s="214"/>
      <c r="CQ37" s="214"/>
      <c r="CR37" s="214"/>
      <c r="CS37" s="214"/>
      <c r="CT37" s="214"/>
      <c r="CU37" s="214"/>
      <c r="CV37" s="214"/>
      <c r="CW37" s="214"/>
      <c r="CX37" s="214"/>
      <c r="CY37" s="214"/>
      <c r="CZ37" s="214"/>
      <c r="DA37" s="214"/>
      <c r="DB37" s="214"/>
      <c r="DC37" s="214"/>
      <c r="DD37" s="214"/>
      <c r="DE37" s="214"/>
      <c r="DF37" s="214"/>
      <c r="DG37" s="214"/>
      <c r="DH37" s="214"/>
      <c r="DI37" s="214"/>
      <c r="DJ37" s="214"/>
      <c r="DK37" s="214"/>
      <c r="DL37" s="214"/>
      <c r="DM37" s="214"/>
      <c r="DN37" s="214"/>
      <c r="DO37" s="214"/>
      <c r="DP37" s="214"/>
      <c r="DQ37" s="214"/>
      <c r="DR37" s="214"/>
      <c r="DS37" s="214"/>
      <c r="DT37" s="214"/>
      <c r="DU37" s="214"/>
      <c r="DV37" s="214"/>
      <c r="DW37" s="214"/>
      <c r="DX37" s="214"/>
      <c r="DY37" s="214"/>
      <c r="DZ37" s="214"/>
      <c r="EA37" s="214"/>
      <c r="EB37" s="214"/>
      <c r="EC37" s="214"/>
      <c r="ED37" s="214"/>
      <c r="EE37" s="214"/>
      <c r="EF37" s="214"/>
      <c r="EG37" s="214"/>
      <c r="EH37" s="214"/>
      <c r="EI37" s="214"/>
      <c r="EJ37" s="214"/>
      <c r="EK37" s="214"/>
      <c r="EL37" s="214"/>
      <c r="EM37" s="214"/>
      <c r="EN37" s="214"/>
      <c r="EO37" s="214"/>
      <c r="EP37" s="214"/>
      <c r="EQ37" s="214"/>
      <c r="ER37" s="214"/>
      <c r="ES37" s="214"/>
      <c r="ET37" s="214"/>
      <c r="EU37" s="214"/>
      <c r="EV37" s="214"/>
      <c r="EW37" s="214"/>
      <c r="EX37" s="214"/>
      <c r="EY37" s="214"/>
      <c r="EZ37" s="214"/>
      <c r="FA37" s="214"/>
      <c r="FB37" s="214"/>
      <c r="FC37" s="214"/>
      <c r="FD37" s="214"/>
      <c r="FE37" s="214"/>
      <c r="FF37" s="214"/>
      <c r="FG37" s="214"/>
      <c r="FH37" s="214"/>
      <c r="FI37" s="214"/>
      <c r="FJ37" s="214"/>
      <c r="FK37" s="214"/>
      <c r="FL37" s="214"/>
      <c r="FM37" s="214"/>
      <c r="FN37" s="214"/>
      <c r="FO37" s="214"/>
      <c r="FP37" s="214"/>
      <c r="FQ37" s="214"/>
      <c r="FR37" s="214"/>
      <c r="FS37" s="214"/>
      <c r="FT37" s="214"/>
      <c r="FU37" s="214"/>
      <c r="FV37" s="214"/>
      <c r="FW37" s="214"/>
      <c r="FX37" s="214"/>
      <c r="FY37" s="214"/>
      <c r="FZ37" s="214"/>
      <c r="GA37" s="214"/>
      <c r="GB37" s="214"/>
      <c r="GC37" s="214"/>
      <c r="GD37" s="214"/>
      <c r="GE37" s="214"/>
      <c r="GF37" s="214"/>
      <c r="GG37" s="214"/>
      <c r="GH37" s="214"/>
      <c r="GI37" s="214"/>
      <c r="GJ37" s="214"/>
      <c r="GK37" s="214"/>
      <c r="GL37" s="214"/>
      <c r="GM37" s="214"/>
      <c r="GN37" s="214"/>
      <c r="GO37" s="214"/>
      <c r="GP37" s="214"/>
      <c r="GQ37" s="214"/>
      <c r="GR37" s="214"/>
      <c r="GS37" s="214"/>
      <c r="GT37" s="214"/>
      <c r="GU37" s="214"/>
      <c r="GV37" s="214"/>
      <c r="GW37" s="214"/>
      <c r="GX37" s="214"/>
      <c r="GY37" s="214"/>
      <c r="GZ37" s="214"/>
      <c r="HA37" s="214"/>
      <c r="HB37" s="214"/>
      <c r="HC37" s="214"/>
      <c r="HD37" s="214"/>
      <c r="HE37" s="214"/>
      <c r="HF37" s="214"/>
      <c r="HG37" s="214"/>
      <c r="HH37" s="214"/>
      <c r="HI37" s="214"/>
      <c r="HJ37" s="214"/>
      <c r="HK37" s="214"/>
      <c r="HL37" s="214"/>
      <c r="HM37" s="214"/>
      <c r="HN37" s="214"/>
      <c r="HO37" s="214"/>
      <c r="HP37" s="214"/>
      <c r="HQ37" s="214"/>
      <c r="HR37" s="214"/>
      <c r="HS37" s="214"/>
      <c r="HT37" s="214"/>
      <c r="HU37" s="214"/>
      <c r="HV37" s="214"/>
      <c r="HW37" s="214"/>
      <c r="HX37" s="214"/>
      <c r="HY37" s="214"/>
      <c r="HZ37" s="214"/>
      <c r="IA37" s="214"/>
      <c r="IB37" s="214"/>
      <c r="IC37" s="214"/>
      <c r="ID37" s="214"/>
      <c r="IE37" s="214"/>
      <c r="IF37" s="214"/>
      <c r="IG37" s="214"/>
      <c r="IH37" s="214"/>
      <c r="II37" s="214"/>
      <c r="IJ37" s="214"/>
      <c r="IK37" s="214"/>
      <c r="IL37" s="214"/>
      <c r="IM37" s="214"/>
      <c r="IN37" s="214"/>
      <c r="IO37" s="214"/>
      <c r="IP37" s="214"/>
      <c r="IQ37" s="214"/>
      <c r="IR37" s="214"/>
      <c r="IS37" s="214"/>
      <c r="IT37" s="214"/>
      <c r="IU37" s="214"/>
    </row>
    <row r="38" spans="1:255" ht="26.25" customHeight="1" x14ac:dyDescent="0.25">
      <c r="A38" s="357">
        <f t="shared" si="75"/>
        <v>22</v>
      </c>
      <c r="B38" s="354" t="s">
        <v>1162</v>
      </c>
      <c r="C38" s="446" t="s">
        <v>833</v>
      </c>
      <c r="D38" s="355">
        <f>+'Abstract -Slab Culvert'!C33*0.057</f>
        <v>2.3370000000000002</v>
      </c>
      <c r="E38" s="355" t="s">
        <v>255</v>
      </c>
      <c r="F38" s="356">
        <v>0.9</v>
      </c>
      <c r="G38" s="355">
        <f t="shared" si="69"/>
        <v>2.1033000000000004</v>
      </c>
      <c r="H38" s="355">
        <f t="shared" si="70"/>
        <v>157.5</v>
      </c>
      <c r="I38" s="355">
        <f t="shared" si="71"/>
        <v>331.26975000000004</v>
      </c>
      <c r="J38" s="355">
        <f t="shared" si="72"/>
        <v>99.380925000000005</v>
      </c>
      <c r="K38" s="355">
        <f t="shared" si="73"/>
        <v>6.625395000000001</v>
      </c>
      <c r="L38" s="355">
        <f t="shared" si="74"/>
        <v>437.27607000000006</v>
      </c>
      <c r="M38" s="214"/>
      <c r="N38" s="214"/>
      <c r="O38" s="214"/>
      <c r="P38" s="214"/>
      <c r="Q38" s="214"/>
      <c r="R38" s="214"/>
      <c r="S38" s="214"/>
      <c r="T38" s="214"/>
      <c r="U38" s="214"/>
      <c r="V38" s="214"/>
      <c r="W38" s="214"/>
      <c r="X38" s="214"/>
      <c r="Y38" s="214"/>
      <c r="Z38" s="214"/>
      <c r="AA38" s="214"/>
      <c r="AB38" s="214"/>
      <c r="AC38" s="214"/>
      <c r="AD38" s="214"/>
      <c r="AE38" s="214"/>
      <c r="AF38" s="214"/>
      <c r="AG38" s="214"/>
      <c r="AH38" s="214"/>
      <c r="AI38" s="214"/>
      <c r="AJ38" s="214"/>
      <c r="AK38" s="214"/>
      <c r="AL38" s="214"/>
      <c r="AM38" s="214"/>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c r="BQ38" s="214"/>
      <c r="BR38" s="214"/>
      <c r="BS38" s="214"/>
      <c r="BT38" s="214"/>
      <c r="BU38" s="214"/>
      <c r="BV38" s="214"/>
      <c r="BW38" s="214"/>
      <c r="BX38" s="214"/>
      <c r="BY38" s="214"/>
      <c r="BZ38" s="214"/>
      <c r="CA38" s="214"/>
      <c r="CB38" s="214"/>
      <c r="CC38" s="214"/>
      <c r="CD38" s="214"/>
      <c r="CE38" s="214"/>
      <c r="CF38" s="214"/>
      <c r="CG38" s="214"/>
      <c r="CH38" s="214"/>
      <c r="CI38" s="214"/>
      <c r="CJ38" s="214"/>
      <c r="CK38" s="214"/>
      <c r="CL38" s="214"/>
      <c r="CM38" s="214"/>
      <c r="CN38" s="214"/>
      <c r="CO38" s="214"/>
      <c r="CP38" s="214"/>
      <c r="CQ38" s="214"/>
      <c r="CR38" s="214"/>
      <c r="CS38" s="214"/>
      <c r="CT38" s="214"/>
      <c r="CU38" s="214"/>
      <c r="CV38" s="214"/>
      <c r="CW38" s="214"/>
      <c r="CX38" s="214"/>
      <c r="CY38" s="214"/>
      <c r="CZ38" s="214"/>
      <c r="DA38" s="214"/>
      <c r="DB38" s="214"/>
      <c r="DC38" s="214"/>
      <c r="DD38" s="214"/>
      <c r="DE38" s="214"/>
      <c r="DF38" s="214"/>
      <c r="DG38" s="214"/>
      <c r="DH38" s="214"/>
      <c r="DI38" s="214"/>
      <c r="DJ38" s="214"/>
      <c r="DK38" s="214"/>
      <c r="DL38" s="214"/>
      <c r="DM38" s="214"/>
      <c r="DN38" s="214"/>
      <c r="DO38" s="214"/>
      <c r="DP38" s="214"/>
      <c r="DQ38" s="214"/>
      <c r="DR38" s="214"/>
      <c r="DS38" s="214"/>
      <c r="DT38" s="214"/>
      <c r="DU38" s="214"/>
      <c r="DV38" s="214"/>
      <c r="DW38" s="214"/>
      <c r="DX38" s="214"/>
      <c r="DY38" s="214"/>
      <c r="DZ38" s="214"/>
      <c r="EA38" s="214"/>
      <c r="EB38" s="214"/>
      <c r="EC38" s="214"/>
      <c r="ED38" s="214"/>
      <c r="EE38" s="214"/>
      <c r="EF38" s="214"/>
      <c r="EG38" s="214"/>
      <c r="EH38" s="214"/>
      <c r="EI38" s="214"/>
      <c r="EJ38" s="214"/>
      <c r="EK38" s="214"/>
      <c r="EL38" s="214"/>
      <c r="EM38" s="214"/>
      <c r="EN38" s="214"/>
      <c r="EO38" s="214"/>
      <c r="EP38" s="214"/>
      <c r="EQ38" s="214"/>
      <c r="ER38" s="214"/>
      <c r="ES38" s="214"/>
      <c r="ET38" s="214"/>
      <c r="EU38" s="214"/>
      <c r="EV38" s="214"/>
      <c r="EW38" s="214"/>
      <c r="EX38" s="214"/>
      <c r="EY38" s="214"/>
      <c r="EZ38" s="214"/>
      <c r="FA38" s="214"/>
      <c r="FB38" s="214"/>
      <c r="FC38" s="214"/>
      <c r="FD38" s="214"/>
      <c r="FE38" s="214"/>
      <c r="FF38" s="214"/>
      <c r="FG38" s="214"/>
      <c r="FH38" s="214"/>
      <c r="FI38" s="214"/>
      <c r="FJ38" s="214"/>
      <c r="FK38" s="214"/>
      <c r="FL38" s="214"/>
      <c r="FM38" s="214"/>
      <c r="FN38" s="214"/>
      <c r="FO38" s="214"/>
      <c r="FP38" s="214"/>
      <c r="FQ38" s="214"/>
      <c r="FR38" s="214"/>
      <c r="FS38" s="214"/>
      <c r="FT38" s="214"/>
      <c r="FU38" s="214"/>
      <c r="FV38" s="214"/>
      <c r="FW38" s="214"/>
      <c r="FX38" s="214"/>
      <c r="FY38" s="214"/>
      <c r="FZ38" s="214"/>
      <c r="GA38" s="214"/>
      <c r="GB38" s="214"/>
      <c r="GC38" s="214"/>
      <c r="GD38" s="214"/>
      <c r="GE38" s="214"/>
      <c r="GF38" s="214"/>
      <c r="GG38" s="214"/>
      <c r="GH38" s="214"/>
      <c r="GI38" s="214"/>
      <c r="GJ38" s="214"/>
      <c r="GK38" s="214"/>
      <c r="GL38" s="214"/>
      <c r="GM38" s="214"/>
      <c r="GN38" s="214"/>
      <c r="GO38" s="214"/>
      <c r="GP38" s="214"/>
      <c r="GQ38" s="214"/>
      <c r="GR38" s="214"/>
      <c r="GS38" s="214"/>
      <c r="GT38" s="214"/>
      <c r="GU38" s="214"/>
      <c r="GV38" s="214"/>
      <c r="GW38" s="214"/>
      <c r="GX38" s="214"/>
      <c r="GY38" s="214"/>
      <c r="GZ38" s="214"/>
      <c r="HA38" s="214"/>
      <c r="HB38" s="214"/>
      <c r="HC38" s="214"/>
      <c r="HD38" s="214"/>
      <c r="HE38" s="214"/>
      <c r="HF38" s="214"/>
      <c r="HG38" s="214"/>
      <c r="HH38" s="214"/>
      <c r="HI38" s="214"/>
      <c r="HJ38" s="214"/>
      <c r="HK38" s="214"/>
      <c r="HL38" s="214"/>
      <c r="HM38" s="214"/>
      <c r="HN38" s="214"/>
      <c r="HO38" s="214"/>
      <c r="HP38" s="214"/>
      <c r="HQ38" s="214"/>
      <c r="HR38" s="214"/>
      <c r="HS38" s="214"/>
      <c r="HT38" s="214"/>
      <c r="HU38" s="214"/>
      <c r="HV38" s="214"/>
      <c r="HW38" s="214"/>
      <c r="HX38" s="214"/>
      <c r="HY38" s="214"/>
      <c r="HZ38" s="214"/>
      <c r="IA38" s="214"/>
      <c r="IB38" s="214"/>
      <c r="IC38" s="214"/>
      <c r="ID38" s="214"/>
      <c r="IE38" s="214"/>
      <c r="IF38" s="214"/>
      <c r="IG38" s="214"/>
      <c r="IH38" s="214"/>
      <c r="II38" s="214"/>
      <c r="IJ38" s="214"/>
      <c r="IK38" s="214"/>
      <c r="IL38" s="214"/>
      <c r="IM38" s="214"/>
      <c r="IN38" s="214"/>
      <c r="IO38" s="214"/>
      <c r="IP38" s="214"/>
      <c r="IQ38" s="214"/>
      <c r="IR38" s="214"/>
      <c r="IS38" s="214"/>
      <c r="IT38" s="214"/>
      <c r="IU38" s="214"/>
    </row>
    <row r="39" spans="1:255" ht="26.25" customHeight="1" x14ac:dyDescent="0.25">
      <c r="A39" s="357">
        <f t="shared" si="75"/>
        <v>23</v>
      </c>
      <c r="B39" s="354" t="s">
        <v>1163</v>
      </c>
      <c r="C39" s="446" t="s">
        <v>255</v>
      </c>
      <c r="D39" s="355">
        <f>+'Abstract -Slab Culvert'!C45</f>
        <v>229</v>
      </c>
      <c r="E39" s="355" t="s">
        <v>255</v>
      </c>
      <c r="F39" s="356">
        <v>1</v>
      </c>
      <c r="G39" s="355">
        <f t="shared" si="69"/>
        <v>229</v>
      </c>
      <c r="H39" s="355">
        <f>55*1.5</f>
        <v>82.5</v>
      </c>
      <c r="I39" s="355">
        <f t="shared" si="71"/>
        <v>18892.5</v>
      </c>
      <c r="J39" s="355">
        <f t="shared" si="72"/>
        <v>5667.75</v>
      </c>
      <c r="K39" s="355">
        <f t="shared" si="73"/>
        <v>377.85</v>
      </c>
      <c r="L39" s="355">
        <f t="shared" si="74"/>
        <v>24938.1</v>
      </c>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4"/>
      <c r="AK39" s="214"/>
      <c r="AL39" s="214"/>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4"/>
      <c r="BR39" s="214"/>
      <c r="BS39" s="214"/>
      <c r="BT39" s="214"/>
      <c r="BU39" s="214"/>
      <c r="BV39" s="214"/>
      <c r="BW39" s="214"/>
      <c r="BX39" s="214"/>
      <c r="BY39" s="214"/>
      <c r="BZ39" s="214"/>
      <c r="CA39" s="214"/>
      <c r="CB39" s="214"/>
      <c r="CC39" s="214"/>
      <c r="CD39" s="214"/>
      <c r="CE39" s="214"/>
      <c r="CF39" s="214"/>
      <c r="CG39" s="214"/>
      <c r="CH39" s="214"/>
      <c r="CI39" s="214"/>
      <c r="CJ39" s="214"/>
      <c r="CK39" s="214"/>
      <c r="CL39" s="214"/>
      <c r="CM39" s="214"/>
      <c r="CN39" s="214"/>
      <c r="CO39" s="214"/>
      <c r="CP39" s="214"/>
      <c r="CQ39" s="214"/>
      <c r="CR39" s="214"/>
      <c r="CS39" s="214"/>
      <c r="CT39" s="214"/>
      <c r="CU39" s="214"/>
      <c r="CV39" s="214"/>
      <c r="CW39" s="214"/>
      <c r="CX39" s="214"/>
      <c r="CY39" s="214"/>
      <c r="CZ39" s="214"/>
      <c r="DA39" s="214"/>
      <c r="DB39" s="214"/>
      <c r="DC39" s="214"/>
      <c r="DD39" s="214"/>
      <c r="DE39" s="214"/>
      <c r="DF39" s="214"/>
      <c r="DG39" s="214"/>
      <c r="DH39" s="214"/>
      <c r="DI39" s="214"/>
      <c r="DJ39" s="214"/>
      <c r="DK39" s="214"/>
      <c r="DL39" s="214"/>
      <c r="DM39" s="214"/>
      <c r="DN39" s="214"/>
      <c r="DO39" s="214"/>
      <c r="DP39" s="214"/>
      <c r="DQ39" s="214"/>
      <c r="DR39" s="214"/>
      <c r="DS39" s="214"/>
      <c r="DT39" s="214"/>
      <c r="DU39" s="214"/>
      <c r="DV39" s="214"/>
      <c r="DW39" s="214"/>
      <c r="DX39" s="214"/>
      <c r="DY39" s="214"/>
      <c r="DZ39" s="214"/>
      <c r="EA39" s="214"/>
      <c r="EB39" s="214"/>
      <c r="EC39" s="214"/>
      <c r="ED39" s="214"/>
      <c r="EE39" s="214"/>
      <c r="EF39" s="214"/>
      <c r="EG39" s="214"/>
      <c r="EH39" s="214"/>
      <c r="EI39" s="214"/>
      <c r="EJ39" s="214"/>
      <c r="EK39" s="214"/>
      <c r="EL39" s="214"/>
      <c r="EM39" s="214"/>
      <c r="EN39" s="214"/>
      <c r="EO39" s="214"/>
      <c r="EP39" s="214"/>
      <c r="EQ39" s="214"/>
      <c r="ER39" s="214"/>
      <c r="ES39" s="214"/>
      <c r="ET39" s="214"/>
      <c r="EU39" s="214"/>
      <c r="EV39" s="214"/>
      <c r="EW39" s="214"/>
      <c r="EX39" s="214"/>
      <c r="EY39" s="214"/>
      <c r="EZ39" s="214"/>
      <c r="FA39" s="214"/>
      <c r="FB39" s="214"/>
      <c r="FC39" s="214"/>
      <c r="FD39" s="214"/>
      <c r="FE39" s="214"/>
      <c r="FF39" s="214"/>
      <c r="FG39" s="214"/>
      <c r="FH39" s="214"/>
      <c r="FI39" s="214"/>
      <c r="FJ39" s="214"/>
      <c r="FK39" s="214"/>
      <c r="FL39" s="214"/>
      <c r="FM39" s="214"/>
      <c r="FN39" s="214"/>
      <c r="FO39" s="214"/>
      <c r="FP39" s="214"/>
      <c r="FQ39" s="214"/>
      <c r="FR39" s="214"/>
      <c r="FS39" s="214"/>
      <c r="FT39" s="214"/>
      <c r="FU39" s="214"/>
      <c r="FV39" s="214"/>
      <c r="FW39" s="214"/>
      <c r="FX39" s="214"/>
      <c r="FY39" s="214"/>
      <c r="FZ39" s="214"/>
      <c r="GA39" s="214"/>
      <c r="GB39" s="214"/>
      <c r="GC39" s="214"/>
      <c r="GD39" s="214"/>
      <c r="GE39" s="214"/>
      <c r="GF39" s="214"/>
      <c r="GG39" s="214"/>
      <c r="GH39" s="214"/>
      <c r="GI39" s="214"/>
      <c r="GJ39" s="214"/>
      <c r="GK39" s="214"/>
      <c r="GL39" s="214"/>
      <c r="GM39" s="214"/>
      <c r="GN39" s="214"/>
      <c r="GO39" s="214"/>
      <c r="GP39" s="214"/>
      <c r="GQ39" s="214"/>
      <c r="GR39" s="214"/>
      <c r="GS39" s="214"/>
      <c r="GT39" s="214"/>
      <c r="GU39" s="214"/>
      <c r="GV39" s="214"/>
      <c r="GW39" s="214"/>
      <c r="GX39" s="214"/>
      <c r="GY39" s="214"/>
      <c r="GZ39" s="214"/>
      <c r="HA39" s="214"/>
      <c r="HB39" s="214"/>
      <c r="HC39" s="214"/>
      <c r="HD39" s="214"/>
      <c r="HE39" s="214"/>
      <c r="HF39" s="214"/>
      <c r="HG39" s="214"/>
      <c r="HH39" s="214"/>
      <c r="HI39" s="214"/>
      <c r="HJ39" s="214"/>
      <c r="HK39" s="214"/>
      <c r="HL39" s="214"/>
      <c r="HM39" s="214"/>
      <c r="HN39" s="214"/>
      <c r="HO39" s="214"/>
      <c r="HP39" s="214"/>
      <c r="HQ39" s="214"/>
      <c r="HR39" s="214"/>
      <c r="HS39" s="214"/>
      <c r="HT39" s="214"/>
      <c r="HU39" s="214"/>
      <c r="HV39" s="214"/>
      <c r="HW39" s="214"/>
      <c r="HX39" s="214"/>
      <c r="HY39" s="214"/>
      <c r="HZ39" s="214"/>
      <c r="IA39" s="214"/>
      <c r="IB39" s="214"/>
      <c r="IC39" s="214"/>
      <c r="ID39" s="214"/>
      <c r="IE39" s="214"/>
      <c r="IF39" s="214"/>
      <c r="IG39" s="214"/>
      <c r="IH39" s="214"/>
      <c r="II39" s="214"/>
      <c r="IJ39" s="214"/>
      <c r="IK39" s="214"/>
      <c r="IL39" s="214"/>
      <c r="IM39" s="214"/>
      <c r="IN39" s="214"/>
      <c r="IO39" s="214"/>
      <c r="IP39" s="214"/>
      <c r="IQ39" s="214"/>
      <c r="IR39" s="214"/>
      <c r="IS39" s="214"/>
      <c r="IT39" s="214"/>
      <c r="IU39" s="214"/>
    </row>
    <row r="40" spans="1:255" ht="26.25" customHeight="1" x14ac:dyDescent="0.25">
      <c r="A40" s="357">
        <f t="shared" si="75"/>
        <v>24</v>
      </c>
      <c r="B40" s="354" t="s">
        <v>1029</v>
      </c>
      <c r="C40" s="446" t="s">
        <v>255</v>
      </c>
      <c r="D40" s="355">
        <f>+'Abstract -Slab Culvert'!C48</f>
        <v>65</v>
      </c>
      <c r="E40" s="355" t="s">
        <v>255</v>
      </c>
      <c r="F40" s="356">
        <v>1.2</v>
      </c>
      <c r="G40" s="355">
        <f t="shared" si="69"/>
        <v>78</v>
      </c>
      <c r="H40" s="355">
        <f t="shared" si="70"/>
        <v>157.5</v>
      </c>
      <c r="I40" s="355">
        <f t="shared" ref="I40" si="76">H40*G40</f>
        <v>12285</v>
      </c>
      <c r="J40" s="355">
        <f t="shared" ref="J40" si="77">I40*0.3</f>
        <v>3685.5</v>
      </c>
      <c r="K40" s="355">
        <f t="shared" ref="K40" si="78">+I40*0.02</f>
        <v>245.70000000000002</v>
      </c>
      <c r="L40" s="355">
        <f t="shared" ref="L40" si="79">+I40+J40+K40</f>
        <v>16216.2</v>
      </c>
      <c r="M40" s="214"/>
      <c r="N40" s="214"/>
      <c r="O40" s="214"/>
      <c r="P40" s="214"/>
      <c r="Q40" s="214"/>
      <c r="R40" s="214"/>
      <c r="S40" s="214"/>
      <c r="T40" s="214"/>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c r="BT40" s="214"/>
      <c r="BU40" s="214"/>
      <c r="BV40" s="214"/>
      <c r="BW40" s="214"/>
      <c r="BX40" s="214"/>
      <c r="BY40" s="214"/>
      <c r="BZ40" s="214"/>
      <c r="CA40" s="214"/>
      <c r="CB40" s="214"/>
      <c r="CC40" s="214"/>
      <c r="CD40" s="214"/>
      <c r="CE40" s="214"/>
      <c r="CF40" s="214"/>
      <c r="CG40" s="214"/>
      <c r="CH40" s="214"/>
      <c r="CI40" s="214"/>
      <c r="CJ40" s="214"/>
      <c r="CK40" s="214"/>
      <c r="CL40" s="214"/>
      <c r="CM40" s="214"/>
      <c r="CN40" s="214"/>
      <c r="CO40" s="214"/>
      <c r="CP40" s="214"/>
      <c r="CQ40" s="214"/>
      <c r="CR40" s="214"/>
      <c r="CS40" s="214"/>
      <c r="CT40" s="214"/>
      <c r="CU40" s="214"/>
      <c r="CV40" s="214"/>
      <c r="CW40" s="214"/>
      <c r="CX40" s="214"/>
      <c r="CY40" s="214"/>
      <c r="CZ40" s="214"/>
      <c r="DA40" s="214"/>
      <c r="DB40" s="214"/>
      <c r="DC40" s="214"/>
      <c r="DD40" s="214"/>
      <c r="DE40" s="214"/>
      <c r="DF40" s="214"/>
      <c r="DG40" s="214"/>
      <c r="DH40" s="214"/>
      <c r="DI40" s="214"/>
      <c r="DJ40" s="214"/>
      <c r="DK40" s="214"/>
      <c r="DL40" s="214"/>
      <c r="DM40" s="214"/>
      <c r="DN40" s="214"/>
      <c r="DO40" s="214"/>
      <c r="DP40" s="214"/>
      <c r="DQ40" s="214"/>
      <c r="DR40" s="214"/>
      <c r="DS40" s="214"/>
      <c r="DT40" s="214"/>
      <c r="DU40" s="214"/>
      <c r="DV40" s="214"/>
      <c r="DW40" s="214"/>
      <c r="DX40" s="214"/>
      <c r="DY40" s="214"/>
      <c r="DZ40" s="214"/>
      <c r="EA40" s="214"/>
      <c r="EB40" s="214"/>
      <c r="EC40" s="214"/>
      <c r="ED40" s="214"/>
      <c r="EE40" s="214"/>
      <c r="EF40" s="214"/>
      <c r="EG40" s="214"/>
      <c r="EH40" s="214"/>
      <c r="EI40" s="214"/>
      <c r="EJ40" s="214"/>
      <c r="EK40" s="214"/>
      <c r="EL40" s="214"/>
      <c r="EM40" s="214"/>
      <c r="EN40" s="214"/>
      <c r="EO40" s="214"/>
      <c r="EP40" s="214"/>
      <c r="EQ40" s="214"/>
      <c r="ER40" s="214"/>
      <c r="ES40" s="214"/>
      <c r="ET40" s="214"/>
      <c r="EU40" s="214"/>
      <c r="EV40" s="214"/>
      <c r="EW40" s="214"/>
      <c r="EX40" s="214"/>
      <c r="EY40" s="214"/>
      <c r="EZ40" s="214"/>
      <c r="FA40" s="214"/>
      <c r="FB40" s="214"/>
      <c r="FC40" s="214"/>
      <c r="FD40" s="214"/>
      <c r="FE40" s="214"/>
      <c r="FF40" s="214"/>
      <c r="FG40" s="214"/>
      <c r="FH40" s="214"/>
      <c r="FI40" s="214"/>
      <c r="FJ40" s="214"/>
      <c r="FK40" s="214"/>
      <c r="FL40" s="214"/>
      <c r="FM40" s="214"/>
      <c r="FN40" s="214"/>
      <c r="FO40" s="214"/>
      <c r="FP40" s="214"/>
      <c r="FQ40" s="214"/>
      <c r="FR40" s="214"/>
      <c r="FS40" s="214"/>
      <c r="FT40" s="214"/>
      <c r="FU40" s="214"/>
      <c r="FV40" s="214"/>
      <c r="FW40" s="214"/>
      <c r="FX40" s="214"/>
      <c r="FY40" s="214"/>
      <c r="FZ40" s="214"/>
      <c r="GA40" s="214"/>
      <c r="GB40" s="214"/>
      <c r="GC40" s="214"/>
      <c r="GD40" s="214"/>
      <c r="GE40" s="214"/>
      <c r="GF40" s="214"/>
      <c r="GG40" s="214"/>
      <c r="GH40" s="214"/>
      <c r="GI40" s="214"/>
      <c r="GJ40" s="214"/>
      <c r="GK40" s="214"/>
      <c r="GL40" s="214"/>
      <c r="GM40" s="214"/>
      <c r="GN40" s="214"/>
      <c r="GO40" s="214"/>
      <c r="GP40" s="214"/>
      <c r="GQ40" s="214"/>
      <c r="GR40" s="214"/>
      <c r="GS40" s="214"/>
      <c r="GT40" s="214"/>
      <c r="GU40" s="214"/>
      <c r="GV40" s="214"/>
      <c r="GW40" s="214"/>
      <c r="GX40" s="214"/>
      <c r="GY40" s="214"/>
      <c r="GZ40" s="214"/>
      <c r="HA40" s="214"/>
      <c r="HB40" s="214"/>
      <c r="HC40" s="214"/>
      <c r="HD40" s="214"/>
      <c r="HE40" s="214"/>
      <c r="HF40" s="214"/>
      <c r="HG40" s="214"/>
      <c r="HH40" s="214"/>
      <c r="HI40" s="214"/>
      <c r="HJ40" s="214"/>
      <c r="HK40" s="214"/>
      <c r="HL40" s="214"/>
      <c r="HM40" s="214"/>
      <c r="HN40" s="214"/>
      <c r="HO40" s="214"/>
      <c r="HP40" s="214"/>
      <c r="HQ40" s="214"/>
      <c r="HR40" s="214"/>
      <c r="HS40" s="214"/>
      <c r="HT40" s="214"/>
      <c r="HU40" s="214"/>
      <c r="HV40" s="214"/>
      <c r="HW40" s="214"/>
      <c r="HX40" s="214"/>
      <c r="HY40" s="214"/>
      <c r="HZ40" s="214"/>
      <c r="IA40" s="214"/>
      <c r="IB40" s="214"/>
      <c r="IC40" s="214"/>
      <c r="ID40" s="214"/>
      <c r="IE40" s="214"/>
      <c r="IF40" s="214"/>
      <c r="IG40" s="214"/>
      <c r="IH40" s="214"/>
      <c r="II40" s="214"/>
      <c r="IJ40" s="214"/>
      <c r="IK40" s="214"/>
      <c r="IL40" s="214"/>
      <c r="IM40" s="214"/>
      <c r="IN40" s="214"/>
      <c r="IO40" s="214"/>
      <c r="IP40" s="214"/>
      <c r="IQ40" s="214"/>
      <c r="IR40" s="214"/>
      <c r="IS40" s="214"/>
      <c r="IT40" s="214"/>
      <c r="IU40" s="214"/>
    </row>
    <row r="41" spans="1:255" ht="26.25" customHeight="1" x14ac:dyDescent="0.25">
      <c r="A41" s="357">
        <f t="shared" si="75"/>
        <v>25</v>
      </c>
      <c r="B41" s="354" t="s">
        <v>1164</v>
      </c>
      <c r="C41" s="446" t="s">
        <v>255</v>
      </c>
      <c r="D41" s="355">
        <f>+'Abstract -Slab Culvert'!C57</f>
        <v>120.4</v>
      </c>
      <c r="E41" s="355" t="s">
        <v>255</v>
      </c>
      <c r="F41" s="356">
        <v>1.2</v>
      </c>
      <c r="G41" s="355">
        <f t="shared" ref="G41" si="80">F41*D41</f>
        <v>144.47999999999999</v>
      </c>
      <c r="H41" s="355">
        <f t="shared" ref="H41" si="81">105*1.5</f>
        <v>157.5</v>
      </c>
      <c r="I41" s="355">
        <f t="shared" ref="I41" si="82">H41*G41</f>
        <v>22755.599999999999</v>
      </c>
      <c r="J41" s="355">
        <f t="shared" ref="J41" si="83">I41*0.3</f>
        <v>6826.6799999999994</v>
      </c>
      <c r="K41" s="355">
        <f t="shared" ref="K41" si="84">+I41*0.02</f>
        <v>455.11199999999997</v>
      </c>
      <c r="L41" s="355">
        <f t="shared" ref="L41" si="85">+I41+J41+K41</f>
        <v>30037.392</v>
      </c>
      <c r="M41" s="214"/>
      <c r="N41" s="214"/>
      <c r="O41" s="214"/>
      <c r="P41" s="214"/>
      <c r="Q41" s="214"/>
      <c r="R41" s="214"/>
      <c r="S41" s="214"/>
      <c r="T41" s="214"/>
      <c r="U41" s="214"/>
      <c r="V41" s="214"/>
      <c r="W41" s="214"/>
      <c r="X41" s="214"/>
      <c r="Y41" s="214"/>
      <c r="Z41" s="214"/>
      <c r="AA41" s="214"/>
      <c r="AB41" s="214"/>
      <c r="AC41" s="214"/>
      <c r="AD41" s="214"/>
      <c r="AE41" s="214"/>
      <c r="AF41" s="214"/>
      <c r="AG41" s="214"/>
      <c r="AH41" s="214"/>
      <c r="AI41" s="214"/>
      <c r="AJ41" s="214"/>
      <c r="AK41" s="214"/>
      <c r="AL41" s="214"/>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4"/>
      <c r="BR41" s="214"/>
      <c r="BS41" s="214"/>
      <c r="BT41" s="214"/>
      <c r="BU41" s="214"/>
      <c r="BV41" s="214"/>
      <c r="BW41" s="214"/>
      <c r="BX41" s="214"/>
      <c r="BY41" s="214"/>
      <c r="BZ41" s="214"/>
      <c r="CA41" s="214"/>
      <c r="CB41" s="214"/>
      <c r="CC41" s="214"/>
      <c r="CD41" s="214"/>
      <c r="CE41" s="214"/>
      <c r="CF41" s="214"/>
      <c r="CG41" s="214"/>
      <c r="CH41" s="214"/>
      <c r="CI41" s="214"/>
      <c r="CJ41" s="214"/>
      <c r="CK41" s="214"/>
      <c r="CL41" s="214"/>
      <c r="CM41" s="214"/>
      <c r="CN41" s="214"/>
      <c r="CO41" s="214"/>
      <c r="CP41" s="214"/>
      <c r="CQ41" s="214"/>
      <c r="CR41" s="214"/>
      <c r="CS41" s="214"/>
      <c r="CT41" s="214"/>
      <c r="CU41" s="214"/>
      <c r="CV41" s="214"/>
      <c r="CW41" s="214"/>
      <c r="CX41" s="214"/>
      <c r="CY41" s="214"/>
      <c r="CZ41" s="214"/>
      <c r="DA41" s="214"/>
      <c r="DB41" s="214"/>
      <c r="DC41" s="214"/>
      <c r="DD41" s="214"/>
      <c r="DE41" s="214"/>
      <c r="DF41" s="214"/>
      <c r="DG41" s="214"/>
      <c r="DH41" s="214"/>
      <c r="DI41" s="214"/>
      <c r="DJ41" s="214"/>
      <c r="DK41" s="214"/>
      <c r="DL41" s="214"/>
      <c r="DM41" s="214"/>
      <c r="DN41" s="214"/>
      <c r="DO41" s="214"/>
      <c r="DP41" s="214"/>
      <c r="DQ41" s="214"/>
      <c r="DR41" s="214"/>
      <c r="DS41" s="214"/>
      <c r="DT41" s="214"/>
      <c r="DU41" s="214"/>
      <c r="DV41" s="214"/>
      <c r="DW41" s="214"/>
      <c r="DX41" s="214"/>
      <c r="DY41" s="214"/>
      <c r="DZ41" s="214"/>
      <c r="EA41" s="214"/>
      <c r="EB41" s="214"/>
      <c r="EC41" s="214"/>
      <c r="ED41" s="214"/>
      <c r="EE41" s="214"/>
      <c r="EF41" s="214"/>
      <c r="EG41" s="214"/>
      <c r="EH41" s="214"/>
      <c r="EI41" s="214"/>
      <c r="EJ41" s="214"/>
      <c r="EK41" s="214"/>
      <c r="EL41" s="214"/>
      <c r="EM41" s="214"/>
      <c r="EN41" s="214"/>
      <c r="EO41" s="214"/>
      <c r="EP41" s="214"/>
      <c r="EQ41" s="214"/>
      <c r="ER41" s="214"/>
      <c r="ES41" s="214"/>
      <c r="ET41" s="214"/>
      <c r="EU41" s="214"/>
      <c r="EV41" s="214"/>
      <c r="EW41" s="214"/>
      <c r="EX41" s="214"/>
      <c r="EY41" s="214"/>
      <c r="EZ41" s="214"/>
      <c r="FA41" s="214"/>
      <c r="FB41" s="214"/>
      <c r="FC41" s="214"/>
      <c r="FD41" s="214"/>
      <c r="FE41" s="214"/>
      <c r="FF41" s="214"/>
      <c r="FG41" s="214"/>
      <c r="FH41" s="214"/>
      <c r="FI41" s="214"/>
      <c r="FJ41" s="214"/>
      <c r="FK41" s="214"/>
      <c r="FL41" s="214"/>
      <c r="FM41" s="214"/>
      <c r="FN41" s="214"/>
      <c r="FO41" s="214"/>
      <c r="FP41" s="214"/>
      <c r="FQ41" s="214"/>
      <c r="FR41" s="214"/>
      <c r="FS41" s="214"/>
      <c r="FT41" s="214"/>
      <c r="FU41" s="214"/>
      <c r="FV41" s="214"/>
      <c r="FW41" s="214"/>
      <c r="FX41" s="214"/>
      <c r="FY41" s="214"/>
      <c r="FZ41" s="214"/>
      <c r="GA41" s="214"/>
      <c r="GB41" s="214"/>
      <c r="GC41" s="214"/>
      <c r="GD41" s="214"/>
      <c r="GE41" s="214"/>
      <c r="GF41" s="214"/>
      <c r="GG41" s="214"/>
      <c r="GH41" s="214"/>
      <c r="GI41" s="214"/>
      <c r="GJ41" s="214"/>
      <c r="GK41" s="214"/>
      <c r="GL41" s="214"/>
      <c r="GM41" s="214"/>
      <c r="GN41" s="214"/>
      <c r="GO41" s="214"/>
      <c r="GP41" s="214"/>
      <c r="GQ41" s="214"/>
      <c r="GR41" s="214"/>
      <c r="GS41" s="214"/>
      <c r="GT41" s="214"/>
      <c r="GU41" s="214"/>
      <c r="GV41" s="214"/>
      <c r="GW41" s="214"/>
      <c r="GX41" s="214"/>
      <c r="GY41" s="214"/>
      <c r="GZ41" s="214"/>
      <c r="HA41" s="214"/>
      <c r="HB41" s="214"/>
      <c r="HC41" s="214"/>
      <c r="HD41" s="214"/>
      <c r="HE41" s="214"/>
      <c r="HF41" s="214"/>
      <c r="HG41" s="214"/>
      <c r="HH41" s="214"/>
      <c r="HI41" s="214"/>
      <c r="HJ41" s="214"/>
      <c r="HK41" s="214"/>
      <c r="HL41" s="214"/>
      <c r="HM41" s="214"/>
      <c r="HN41" s="214"/>
      <c r="HO41" s="214"/>
      <c r="HP41" s="214"/>
      <c r="HQ41" s="214"/>
      <c r="HR41" s="214"/>
      <c r="HS41" s="214"/>
      <c r="HT41" s="214"/>
      <c r="HU41" s="214"/>
      <c r="HV41" s="214"/>
      <c r="HW41" s="214"/>
      <c r="HX41" s="214"/>
      <c r="HY41" s="214"/>
      <c r="HZ41" s="214"/>
      <c r="IA41" s="214"/>
      <c r="IB41" s="214"/>
      <c r="IC41" s="214"/>
      <c r="ID41" s="214"/>
      <c r="IE41" s="214"/>
      <c r="IF41" s="214"/>
      <c r="IG41" s="214"/>
      <c r="IH41" s="214"/>
      <c r="II41" s="214"/>
      <c r="IJ41" s="214"/>
      <c r="IK41" s="214"/>
      <c r="IL41" s="214"/>
      <c r="IM41" s="214"/>
      <c r="IN41" s="214"/>
      <c r="IO41" s="214"/>
      <c r="IP41" s="214"/>
      <c r="IQ41" s="214"/>
      <c r="IR41" s="214"/>
      <c r="IS41" s="214"/>
      <c r="IT41" s="214"/>
      <c r="IU41" s="214"/>
    </row>
    <row r="42" spans="1:255" ht="26.25" customHeight="1" x14ac:dyDescent="0.25">
      <c r="A42" s="357">
        <f t="shared" si="75"/>
        <v>26</v>
      </c>
      <c r="B42" s="354" t="s">
        <v>1165</v>
      </c>
      <c r="C42" s="446" t="s">
        <v>255</v>
      </c>
      <c r="D42" s="355">
        <f>+'Abstract -Slab Culvert'!C60</f>
        <v>45</v>
      </c>
      <c r="E42" s="355" t="s">
        <v>255</v>
      </c>
      <c r="F42" s="356">
        <v>1.2</v>
      </c>
      <c r="G42" s="355">
        <f t="shared" ref="G42:G43" si="86">F42*D42</f>
        <v>54</v>
      </c>
      <c r="H42" s="355">
        <f>55*1.5</f>
        <v>82.5</v>
      </c>
      <c r="I42" s="355">
        <f t="shared" ref="I42:I43" si="87">H42*G42</f>
        <v>4455</v>
      </c>
      <c r="J42" s="355">
        <f t="shared" ref="J42:J43" si="88">I42*0.3</f>
        <v>1336.5</v>
      </c>
      <c r="K42" s="355">
        <f t="shared" ref="K42:K43" si="89">+I42*0.02</f>
        <v>89.100000000000009</v>
      </c>
      <c r="L42" s="355">
        <f t="shared" ref="L42:L43" si="90">+I42+J42+K42</f>
        <v>5880.6</v>
      </c>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4"/>
      <c r="BT42" s="214"/>
      <c r="BU42" s="214"/>
      <c r="BV42" s="214"/>
      <c r="BW42" s="214"/>
      <c r="BX42" s="214"/>
      <c r="BY42" s="214"/>
      <c r="BZ42" s="214"/>
      <c r="CA42" s="214"/>
      <c r="CB42" s="214"/>
      <c r="CC42" s="214"/>
      <c r="CD42" s="214"/>
      <c r="CE42" s="214"/>
      <c r="CF42" s="214"/>
      <c r="CG42" s="214"/>
      <c r="CH42" s="214"/>
      <c r="CI42" s="214"/>
      <c r="CJ42" s="214"/>
      <c r="CK42" s="214"/>
      <c r="CL42" s="214"/>
      <c r="CM42" s="214"/>
      <c r="CN42" s="214"/>
      <c r="CO42" s="214"/>
      <c r="CP42" s="214"/>
      <c r="CQ42" s="214"/>
      <c r="CR42" s="214"/>
      <c r="CS42" s="214"/>
      <c r="CT42" s="214"/>
      <c r="CU42" s="214"/>
      <c r="CV42" s="214"/>
      <c r="CW42" s="214"/>
      <c r="CX42" s="214"/>
      <c r="CY42" s="214"/>
      <c r="CZ42" s="214"/>
      <c r="DA42" s="214"/>
      <c r="DB42" s="214"/>
      <c r="DC42" s="214"/>
      <c r="DD42" s="214"/>
      <c r="DE42" s="214"/>
      <c r="DF42" s="214"/>
      <c r="DG42" s="214"/>
      <c r="DH42" s="214"/>
      <c r="DI42" s="214"/>
      <c r="DJ42" s="214"/>
      <c r="DK42" s="214"/>
      <c r="DL42" s="214"/>
      <c r="DM42" s="214"/>
      <c r="DN42" s="214"/>
      <c r="DO42" s="214"/>
      <c r="DP42" s="214"/>
      <c r="DQ42" s="214"/>
      <c r="DR42" s="214"/>
      <c r="DS42" s="214"/>
      <c r="DT42" s="214"/>
      <c r="DU42" s="214"/>
      <c r="DV42" s="214"/>
      <c r="DW42" s="214"/>
      <c r="DX42" s="214"/>
      <c r="DY42" s="214"/>
      <c r="DZ42" s="214"/>
      <c r="EA42" s="214"/>
      <c r="EB42" s="214"/>
      <c r="EC42" s="214"/>
      <c r="ED42" s="214"/>
      <c r="EE42" s="214"/>
      <c r="EF42" s="214"/>
      <c r="EG42" s="214"/>
      <c r="EH42" s="214"/>
      <c r="EI42" s="214"/>
      <c r="EJ42" s="214"/>
      <c r="EK42" s="214"/>
      <c r="EL42" s="214"/>
      <c r="EM42" s="214"/>
      <c r="EN42" s="214"/>
      <c r="EO42" s="214"/>
      <c r="EP42" s="214"/>
      <c r="EQ42" s="214"/>
      <c r="ER42" s="214"/>
      <c r="ES42" s="214"/>
      <c r="ET42" s="214"/>
      <c r="EU42" s="214"/>
      <c r="EV42" s="214"/>
      <c r="EW42" s="214"/>
      <c r="EX42" s="214"/>
      <c r="EY42" s="214"/>
      <c r="EZ42" s="214"/>
      <c r="FA42" s="214"/>
      <c r="FB42" s="214"/>
      <c r="FC42" s="214"/>
      <c r="FD42" s="214"/>
      <c r="FE42" s="214"/>
      <c r="FF42" s="214"/>
      <c r="FG42" s="214"/>
      <c r="FH42" s="214"/>
      <c r="FI42" s="214"/>
      <c r="FJ42" s="214"/>
      <c r="FK42" s="214"/>
      <c r="FL42" s="214"/>
      <c r="FM42" s="214"/>
      <c r="FN42" s="214"/>
      <c r="FO42" s="214"/>
      <c r="FP42" s="214"/>
      <c r="FQ42" s="214"/>
      <c r="FR42" s="214"/>
      <c r="FS42" s="214"/>
      <c r="FT42" s="214"/>
      <c r="FU42" s="214"/>
      <c r="FV42" s="214"/>
      <c r="FW42" s="214"/>
      <c r="FX42" s="214"/>
      <c r="FY42" s="214"/>
      <c r="FZ42" s="214"/>
      <c r="GA42" s="214"/>
      <c r="GB42" s="214"/>
      <c r="GC42" s="214"/>
      <c r="GD42" s="214"/>
      <c r="GE42" s="214"/>
      <c r="GF42" s="214"/>
      <c r="GG42" s="214"/>
      <c r="GH42" s="214"/>
      <c r="GI42" s="214"/>
      <c r="GJ42" s="214"/>
      <c r="GK42" s="214"/>
      <c r="GL42" s="214"/>
      <c r="GM42" s="214"/>
      <c r="GN42" s="214"/>
      <c r="GO42" s="214"/>
      <c r="GP42" s="214"/>
      <c r="GQ42" s="214"/>
      <c r="GR42" s="214"/>
      <c r="GS42" s="214"/>
      <c r="GT42" s="214"/>
      <c r="GU42" s="214"/>
      <c r="GV42" s="214"/>
      <c r="GW42" s="214"/>
      <c r="GX42" s="214"/>
      <c r="GY42" s="214"/>
      <c r="GZ42" s="214"/>
      <c r="HA42" s="214"/>
      <c r="HB42" s="214"/>
      <c r="HC42" s="214"/>
      <c r="HD42" s="214"/>
      <c r="HE42" s="214"/>
      <c r="HF42" s="214"/>
      <c r="HG42" s="214"/>
      <c r="HH42" s="214"/>
      <c r="HI42" s="214"/>
      <c r="HJ42" s="214"/>
      <c r="HK42" s="214"/>
      <c r="HL42" s="214"/>
      <c r="HM42" s="214"/>
      <c r="HN42" s="214"/>
      <c r="HO42" s="214"/>
      <c r="HP42" s="214"/>
      <c r="HQ42" s="214"/>
      <c r="HR42" s="214"/>
      <c r="HS42" s="214"/>
      <c r="HT42" s="214"/>
      <c r="HU42" s="214"/>
      <c r="HV42" s="214"/>
      <c r="HW42" s="214"/>
      <c r="HX42" s="214"/>
      <c r="HY42" s="214"/>
      <c r="HZ42" s="214"/>
      <c r="IA42" s="214"/>
      <c r="IB42" s="214"/>
      <c r="IC42" s="214"/>
      <c r="ID42" s="214"/>
      <c r="IE42" s="214"/>
      <c r="IF42" s="214"/>
      <c r="IG42" s="214"/>
      <c r="IH42" s="214"/>
      <c r="II42" s="214"/>
      <c r="IJ42" s="214"/>
      <c r="IK42" s="214"/>
      <c r="IL42" s="214"/>
      <c r="IM42" s="214"/>
      <c r="IN42" s="214"/>
      <c r="IO42" s="214"/>
      <c r="IP42" s="214"/>
      <c r="IQ42" s="214"/>
      <c r="IR42" s="214"/>
      <c r="IS42" s="214"/>
      <c r="IT42" s="214"/>
      <c r="IU42" s="214"/>
    </row>
    <row r="43" spans="1:255" ht="26.25" customHeight="1" x14ac:dyDescent="0.25">
      <c r="A43" s="357">
        <f t="shared" si="75"/>
        <v>27</v>
      </c>
      <c r="B43" s="354" t="s">
        <v>1166</v>
      </c>
      <c r="C43" s="446" t="s">
        <v>255</v>
      </c>
      <c r="D43" s="355">
        <f>+'Abstract -Slab Culvert'!C63</f>
        <v>4</v>
      </c>
      <c r="E43" s="355" t="s">
        <v>255</v>
      </c>
      <c r="F43" s="356">
        <v>0.9</v>
      </c>
      <c r="G43" s="355">
        <f t="shared" si="86"/>
        <v>3.6</v>
      </c>
      <c r="H43" s="355">
        <f t="shared" ref="H43" si="91">105*1.5</f>
        <v>157.5</v>
      </c>
      <c r="I43" s="355">
        <f t="shared" si="87"/>
        <v>567</v>
      </c>
      <c r="J43" s="355">
        <f t="shared" si="88"/>
        <v>170.1</v>
      </c>
      <c r="K43" s="355">
        <f t="shared" si="89"/>
        <v>11.34</v>
      </c>
      <c r="L43" s="355">
        <f t="shared" si="90"/>
        <v>748.44</v>
      </c>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c r="BQ43" s="214"/>
      <c r="BR43" s="214"/>
      <c r="BS43" s="214"/>
      <c r="BT43" s="214"/>
      <c r="BU43" s="214"/>
      <c r="BV43" s="214"/>
      <c r="BW43" s="214"/>
      <c r="BX43" s="214"/>
      <c r="BY43" s="214"/>
      <c r="BZ43" s="214"/>
      <c r="CA43" s="214"/>
      <c r="CB43" s="214"/>
      <c r="CC43" s="214"/>
      <c r="CD43" s="214"/>
      <c r="CE43" s="214"/>
      <c r="CF43" s="214"/>
      <c r="CG43" s="214"/>
      <c r="CH43" s="214"/>
      <c r="CI43" s="214"/>
      <c r="CJ43" s="214"/>
      <c r="CK43" s="214"/>
      <c r="CL43" s="214"/>
      <c r="CM43" s="214"/>
      <c r="CN43" s="214"/>
      <c r="CO43" s="214"/>
      <c r="CP43" s="214"/>
      <c r="CQ43" s="214"/>
      <c r="CR43" s="214"/>
      <c r="CS43" s="214"/>
      <c r="CT43" s="214"/>
      <c r="CU43" s="214"/>
      <c r="CV43" s="214"/>
      <c r="CW43" s="214"/>
      <c r="CX43" s="214"/>
      <c r="CY43" s="214"/>
      <c r="CZ43" s="214"/>
      <c r="DA43" s="214"/>
      <c r="DB43" s="214"/>
      <c r="DC43" s="214"/>
      <c r="DD43" s="214"/>
      <c r="DE43" s="214"/>
      <c r="DF43" s="214"/>
      <c r="DG43" s="214"/>
      <c r="DH43" s="214"/>
      <c r="DI43" s="214"/>
      <c r="DJ43" s="214"/>
      <c r="DK43" s="214"/>
      <c r="DL43" s="214"/>
      <c r="DM43" s="214"/>
      <c r="DN43" s="214"/>
      <c r="DO43" s="214"/>
      <c r="DP43" s="214"/>
      <c r="DQ43" s="214"/>
      <c r="DR43" s="214"/>
      <c r="DS43" s="214"/>
      <c r="DT43" s="214"/>
      <c r="DU43" s="214"/>
      <c r="DV43" s="214"/>
      <c r="DW43" s="214"/>
      <c r="DX43" s="214"/>
      <c r="DY43" s="214"/>
      <c r="DZ43" s="214"/>
      <c r="EA43" s="214"/>
      <c r="EB43" s="214"/>
      <c r="EC43" s="214"/>
      <c r="ED43" s="214"/>
      <c r="EE43" s="214"/>
      <c r="EF43" s="214"/>
      <c r="EG43" s="214"/>
      <c r="EH43" s="214"/>
      <c r="EI43" s="214"/>
      <c r="EJ43" s="214"/>
      <c r="EK43" s="214"/>
      <c r="EL43" s="214"/>
      <c r="EM43" s="214"/>
      <c r="EN43" s="214"/>
      <c r="EO43" s="214"/>
      <c r="EP43" s="214"/>
      <c r="EQ43" s="214"/>
      <c r="ER43" s="214"/>
      <c r="ES43" s="214"/>
      <c r="ET43" s="214"/>
      <c r="EU43" s="214"/>
      <c r="EV43" s="214"/>
      <c r="EW43" s="214"/>
      <c r="EX43" s="214"/>
      <c r="EY43" s="214"/>
      <c r="EZ43" s="214"/>
      <c r="FA43" s="214"/>
      <c r="FB43" s="214"/>
      <c r="FC43" s="214"/>
      <c r="FD43" s="214"/>
      <c r="FE43" s="214"/>
      <c r="FF43" s="214"/>
      <c r="FG43" s="214"/>
      <c r="FH43" s="214"/>
      <c r="FI43" s="214"/>
      <c r="FJ43" s="214"/>
      <c r="FK43" s="214"/>
      <c r="FL43" s="214"/>
      <c r="FM43" s="214"/>
      <c r="FN43" s="214"/>
      <c r="FO43" s="214"/>
      <c r="FP43" s="214"/>
      <c r="FQ43" s="214"/>
      <c r="FR43" s="214"/>
      <c r="FS43" s="214"/>
      <c r="FT43" s="214"/>
      <c r="FU43" s="214"/>
      <c r="FV43" s="214"/>
      <c r="FW43" s="214"/>
      <c r="FX43" s="214"/>
      <c r="FY43" s="214"/>
      <c r="FZ43" s="214"/>
      <c r="GA43" s="214"/>
      <c r="GB43" s="214"/>
      <c r="GC43" s="214"/>
      <c r="GD43" s="214"/>
      <c r="GE43" s="214"/>
      <c r="GF43" s="214"/>
      <c r="GG43" s="214"/>
      <c r="GH43" s="214"/>
      <c r="GI43" s="214"/>
      <c r="GJ43" s="214"/>
      <c r="GK43" s="214"/>
      <c r="GL43" s="214"/>
      <c r="GM43" s="214"/>
      <c r="GN43" s="214"/>
      <c r="GO43" s="214"/>
      <c r="GP43" s="214"/>
      <c r="GQ43" s="214"/>
      <c r="GR43" s="214"/>
      <c r="GS43" s="214"/>
      <c r="GT43" s="214"/>
      <c r="GU43" s="214"/>
      <c r="GV43" s="214"/>
      <c r="GW43" s="214"/>
      <c r="GX43" s="214"/>
      <c r="GY43" s="214"/>
      <c r="GZ43" s="214"/>
      <c r="HA43" s="214"/>
      <c r="HB43" s="214"/>
      <c r="HC43" s="214"/>
      <c r="HD43" s="214"/>
      <c r="HE43" s="214"/>
      <c r="HF43" s="214"/>
      <c r="HG43" s="214"/>
      <c r="HH43" s="214"/>
      <c r="HI43" s="214"/>
      <c r="HJ43" s="214"/>
      <c r="HK43" s="214"/>
      <c r="HL43" s="214"/>
      <c r="HM43" s="214"/>
      <c r="HN43" s="214"/>
      <c r="HO43" s="214"/>
      <c r="HP43" s="214"/>
      <c r="HQ43" s="214"/>
      <c r="HR43" s="214"/>
      <c r="HS43" s="214"/>
      <c r="HT43" s="214"/>
      <c r="HU43" s="214"/>
      <c r="HV43" s="214"/>
      <c r="HW43" s="214"/>
      <c r="HX43" s="214"/>
      <c r="HY43" s="214"/>
      <c r="HZ43" s="214"/>
      <c r="IA43" s="214"/>
      <c r="IB43" s="214"/>
      <c r="IC43" s="214"/>
      <c r="ID43" s="214"/>
      <c r="IE43" s="214"/>
      <c r="IF43" s="214"/>
      <c r="IG43" s="214"/>
      <c r="IH43" s="214"/>
      <c r="II43" s="214"/>
      <c r="IJ43" s="214"/>
      <c r="IK43" s="214"/>
      <c r="IL43" s="214"/>
      <c r="IM43" s="214"/>
      <c r="IN43" s="214"/>
      <c r="IO43" s="214"/>
      <c r="IP43" s="214"/>
      <c r="IQ43" s="214"/>
      <c r="IR43" s="214"/>
      <c r="IS43" s="214"/>
      <c r="IT43" s="214"/>
      <c r="IU43" s="214"/>
    </row>
    <row r="44" spans="1:255" ht="26.25" customHeight="1" x14ac:dyDescent="0.25">
      <c r="A44" s="357">
        <f t="shared" si="75"/>
        <v>28</v>
      </c>
      <c r="B44" s="354" t="s">
        <v>1167</v>
      </c>
      <c r="C44" s="446" t="s">
        <v>255</v>
      </c>
      <c r="D44" s="355">
        <f>+'Abstract -Slab Culvert'!C76</f>
        <v>780</v>
      </c>
      <c r="E44" s="355" t="s">
        <v>255</v>
      </c>
      <c r="F44" s="356">
        <v>1</v>
      </c>
      <c r="G44" s="355">
        <f t="shared" ref="G44" si="92">F44*D44</f>
        <v>780</v>
      </c>
      <c r="H44" s="355">
        <f>55*1.5</f>
        <v>82.5</v>
      </c>
      <c r="I44" s="355">
        <f t="shared" ref="I44" si="93">H44*G44</f>
        <v>64350</v>
      </c>
      <c r="J44" s="355">
        <f t="shared" ref="J44" si="94">I44*0.3</f>
        <v>19305</v>
      </c>
      <c r="K44" s="355">
        <f t="shared" ref="K44" si="95">+I44*0.02</f>
        <v>1287</v>
      </c>
      <c r="L44" s="355">
        <f t="shared" ref="L44" si="96">+I44+J44+K44</f>
        <v>84942</v>
      </c>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c r="BQ44" s="214"/>
      <c r="BR44" s="214"/>
      <c r="BS44" s="214"/>
      <c r="BT44" s="214"/>
      <c r="BU44" s="214"/>
      <c r="BV44" s="214"/>
      <c r="BW44" s="214"/>
      <c r="BX44" s="214"/>
      <c r="BY44" s="214"/>
      <c r="BZ44" s="214"/>
      <c r="CA44" s="214"/>
      <c r="CB44" s="214"/>
      <c r="CC44" s="214"/>
      <c r="CD44" s="214"/>
      <c r="CE44" s="214"/>
      <c r="CF44" s="214"/>
      <c r="CG44" s="214"/>
      <c r="CH44" s="214"/>
      <c r="CI44" s="214"/>
      <c r="CJ44" s="214"/>
      <c r="CK44" s="214"/>
      <c r="CL44" s="214"/>
      <c r="CM44" s="214"/>
      <c r="CN44" s="214"/>
      <c r="CO44" s="214"/>
      <c r="CP44" s="214"/>
      <c r="CQ44" s="214"/>
      <c r="CR44" s="214"/>
      <c r="CS44" s="214"/>
      <c r="CT44" s="214"/>
      <c r="CU44" s="214"/>
      <c r="CV44" s="214"/>
      <c r="CW44" s="214"/>
      <c r="CX44" s="214"/>
      <c r="CY44" s="214"/>
      <c r="CZ44" s="214"/>
      <c r="DA44" s="214"/>
      <c r="DB44" s="214"/>
      <c r="DC44" s="214"/>
      <c r="DD44" s="214"/>
      <c r="DE44" s="214"/>
      <c r="DF44" s="214"/>
      <c r="DG44" s="214"/>
      <c r="DH44" s="214"/>
      <c r="DI44" s="214"/>
      <c r="DJ44" s="214"/>
      <c r="DK44" s="214"/>
      <c r="DL44" s="214"/>
      <c r="DM44" s="214"/>
      <c r="DN44" s="214"/>
      <c r="DO44" s="214"/>
      <c r="DP44" s="214"/>
      <c r="DQ44" s="214"/>
      <c r="DR44" s="214"/>
      <c r="DS44" s="214"/>
      <c r="DT44" s="214"/>
      <c r="DU44" s="214"/>
      <c r="DV44" s="214"/>
      <c r="DW44" s="214"/>
      <c r="DX44" s="214"/>
      <c r="DY44" s="214"/>
      <c r="DZ44" s="214"/>
      <c r="EA44" s="214"/>
      <c r="EB44" s="214"/>
      <c r="EC44" s="214"/>
      <c r="ED44" s="214"/>
      <c r="EE44" s="214"/>
      <c r="EF44" s="214"/>
      <c r="EG44" s="214"/>
      <c r="EH44" s="214"/>
      <c r="EI44" s="214"/>
      <c r="EJ44" s="214"/>
      <c r="EK44" s="214"/>
      <c r="EL44" s="214"/>
      <c r="EM44" s="214"/>
      <c r="EN44" s="214"/>
      <c r="EO44" s="214"/>
      <c r="EP44" s="214"/>
      <c r="EQ44" s="214"/>
      <c r="ER44" s="214"/>
      <c r="ES44" s="214"/>
      <c r="ET44" s="214"/>
      <c r="EU44" s="214"/>
      <c r="EV44" s="214"/>
      <c r="EW44" s="214"/>
      <c r="EX44" s="214"/>
      <c r="EY44" s="214"/>
      <c r="EZ44" s="214"/>
      <c r="FA44" s="214"/>
      <c r="FB44" s="214"/>
      <c r="FC44" s="214"/>
      <c r="FD44" s="214"/>
      <c r="FE44" s="214"/>
      <c r="FF44" s="214"/>
      <c r="FG44" s="214"/>
      <c r="FH44" s="214"/>
      <c r="FI44" s="214"/>
      <c r="FJ44" s="214"/>
      <c r="FK44" s="214"/>
      <c r="FL44" s="214"/>
      <c r="FM44" s="214"/>
      <c r="FN44" s="214"/>
      <c r="FO44" s="214"/>
      <c r="FP44" s="214"/>
      <c r="FQ44" s="214"/>
      <c r="FR44" s="214"/>
      <c r="FS44" s="214"/>
      <c r="FT44" s="214"/>
      <c r="FU44" s="214"/>
      <c r="FV44" s="214"/>
      <c r="FW44" s="214"/>
      <c r="FX44" s="214"/>
      <c r="FY44" s="214"/>
      <c r="FZ44" s="214"/>
      <c r="GA44" s="214"/>
      <c r="GB44" s="214"/>
      <c r="GC44" s="214"/>
      <c r="GD44" s="214"/>
      <c r="GE44" s="214"/>
      <c r="GF44" s="214"/>
      <c r="GG44" s="214"/>
      <c r="GH44" s="214"/>
      <c r="GI44" s="214"/>
      <c r="GJ44" s="214"/>
      <c r="GK44" s="214"/>
      <c r="GL44" s="214"/>
      <c r="GM44" s="214"/>
      <c r="GN44" s="214"/>
      <c r="GO44" s="214"/>
      <c r="GP44" s="214"/>
      <c r="GQ44" s="214"/>
      <c r="GR44" s="214"/>
      <c r="GS44" s="214"/>
      <c r="GT44" s="214"/>
      <c r="GU44" s="214"/>
      <c r="GV44" s="214"/>
      <c r="GW44" s="214"/>
      <c r="GX44" s="214"/>
      <c r="GY44" s="214"/>
      <c r="GZ44" s="214"/>
      <c r="HA44" s="214"/>
      <c r="HB44" s="214"/>
      <c r="HC44" s="214"/>
      <c r="HD44" s="214"/>
      <c r="HE44" s="214"/>
      <c r="HF44" s="214"/>
      <c r="HG44" s="214"/>
      <c r="HH44" s="214"/>
      <c r="HI44" s="214"/>
      <c r="HJ44" s="214"/>
      <c r="HK44" s="214"/>
      <c r="HL44" s="214"/>
      <c r="HM44" s="214"/>
      <c r="HN44" s="214"/>
      <c r="HO44" s="214"/>
      <c r="HP44" s="214"/>
      <c r="HQ44" s="214"/>
      <c r="HR44" s="214"/>
      <c r="HS44" s="214"/>
      <c r="HT44" s="214"/>
      <c r="HU44" s="214"/>
      <c r="HV44" s="214"/>
      <c r="HW44" s="214"/>
      <c r="HX44" s="214"/>
      <c r="HY44" s="214"/>
      <c r="HZ44" s="214"/>
      <c r="IA44" s="214"/>
      <c r="IB44" s="214"/>
      <c r="IC44" s="214"/>
      <c r="ID44" s="214"/>
      <c r="IE44" s="214"/>
      <c r="IF44" s="214"/>
      <c r="IG44" s="214"/>
      <c r="IH44" s="214"/>
      <c r="II44" s="214"/>
      <c r="IJ44" s="214"/>
      <c r="IK44" s="214"/>
      <c r="IL44" s="214"/>
      <c r="IM44" s="214"/>
      <c r="IN44" s="214"/>
      <c r="IO44" s="214"/>
      <c r="IP44" s="214"/>
      <c r="IQ44" s="214"/>
      <c r="IR44" s="214"/>
      <c r="IS44" s="214"/>
      <c r="IT44" s="214"/>
      <c r="IU44" s="214"/>
    </row>
    <row r="45" spans="1:255" ht="35.25" customHeight="1" x14ac:dyDescent="0.25">
      <c r="A45" s="357">
        <f t="shared" si="75"/>
        <v>29</v>
      </c>
      <c r="B45" s="354" t="s">
        <v>1169</v>
      </c>
      <c r="C45" s="446" t="s">
        <v>255</v>
      </c>
      <c r="D45" s="355">
        <f>+'Abstract -Slab Culvert'!C69</f>
        <v>11.5</v>
      </c>
      <c r="E45" s="355" t="s">
        <v>255</v>
      </c>
      <c r="F45" s="356">
        <v>0.9</v>
      </c>
      <c r="G45" s="355">
        <f t="shared" ref="G45:G46" si="97">F45*D45</f>
        <v>10.35</v>
      </c>
      <c r="H45" s="355">
        <f t="shared" ref="H45:H46" si="98">105*1.5</f>
        <v>157.5</v>
      </c>
      <c r="I45" s="355">
        <f t="shared" ref="I45:I46" si="99">H45*G45</f>
        <v>1630.125</v>
      </c>
      <c r="J45" s="355">
        <f t="shared" ref="J45:J46" si="100">I45*0.3</f>
        <v>489.03749999999997</v>
      </c>
      <c r="K45" s="355">
        <f t="shared" ref="K45:K46" si="101">+I45*0.02</f>
        <v>32.602499999999999</v>
      </c>
      <c r="L45" s="355">
        <f t="shared" ref="L45:L46" si="102">+I45+J45+K45</f>
        <v>2151.7649999999999</v>
      </c>
      <c r="M45" s="214"/>
      <c r="N45" s="214"/>
      <c r="O45" s="214"/>
      <c r="P45" s="214"/>
      <c r="Q45" s="214"/>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c r="BQ45" s="214"/>
      <c r="BR45" s="214"/>
      <c r="BS45" s="214"/>
      <c r="BT45" s="214"/>
      <c r="BU45" s="214"/>
      <c r="BV45" s="214"/>
      <c r="BW45" s="214"/>
      <c r="BX45" s="214"/>
      <c r="BY45" s="214"/>
      <c r="BZ45" s="214"/>
      <c r="CA45" s="214"/>
      <c r="CB45" s="214"/>
      <c r="CC45" s="214"/>
      <c r="CD45" s="214"/>
      <c r="CE45" s="214"/>
      <c r="CF45" s="214"/>
      <c r="CG45" s="214"/>
      <c r="CH45" s="214"/>
      <c r="CI45" s="214"/>
      <c r="CJ45" s="214"/>
      <c r="CK45" s="214"/>
      <c r="CL45" s="214"/>
      <c r="CM45" s="214"/>
      <c r="CN45" s="214"/>
      <c r="CO45" s="214"/>
      <c r="CP45" s="214"/>
      <c r="CQ45" s="214"/>
      <c r="CR45" s="214"/>
      <c r="CS45" s="214"/>
      <c r="CT45" s="214"/>
      <c r="CU45" s="214"/>
      <c r="CV45" s="214"/>
      <c r="CW45" s="214"/>
      <c r="CX45" s="214"/>
      <c r="CY45" s="214"/>
      <c r="CZ45" s="214"/>
      <c r="DA45" s="214"/>
      <c r="DB45" s="214"/>
      <c r="DC45" s="214"/>
      <c r="DD45" s="214"/>
      <c r="DE45" s="214"/>
      <c r="DF45" s="214"/>
      <c r="DG45" s="214"/>
      <c r="DH45" s="214"/>
      <c r="DI45" s="214"/>
      <c r="DJ45" s="214"/>
      <c r="DK45" s="214"/>
      <c r="DL45" s="214"/>
      <c r="DM45" s="214"/>
      <c r="DN45" s="214"/>
      <c r="DO45" s="214"/>
      <c r="DP45" s="214"/>
      <c r="DQ45" s="214"/>
      <c r="DR45" s="214"/>
      <c r="DS45" s="214"/>
      <c r="DT45" s="214"/>
      <c r="DU45" s="214"/>
      <c r="DV45" s="214"/>
      <c r="DW45" s="214"/>
      <c r="DX45" s="214"/>
      <c r="DY45" s="214"/>
      <c r="DZ45" s="214"/>
      <c r="EA45" s="214"/>
      <c r="EB45" s="214"/>
      <c r="EC45" s="214"/>
      <c r="ED45" s="214"/>
      <c r="EE45" s="214"/>
      <c r="EF45" s="214"/>
      <c r="EG45" s="214"/>
      <c r="EH45" s="214"/>
      <c r="EI45" s="214"/>
      <c r="EJ45" s="214"/>
      <c r="EK45" s="214"/>
      <c r="EL45" s="214"/>
      <c r="EM45" s="214"/>
      <c r="EN45" s="214"/>
      <c r="EO45" s="214"/>
      <c r="EP45" s="214"/>
      <c r="EQ45" s="214"/>
      <c r="ER45" s="214"/>
      <c r="ES45" s="214"/>
      <c r="ET45" s="214"/>
      <c r="EU45" s="214"/>
      <c r="EV45" s="214"/>
      <c r="EW45" s="214"/>
      <c r="EX45" s="214"/>
      <c r="EY45" s="214"/>
      <c r="EZ45" s="214"/>
      <c r="FA45" s="214"/>
      <c r="FB45" s="214"/>
      <c r="FC45" s="214"/>
      <c r="FD45" s="214"/>
      <c r="FE45" s="214"/>
      <c r="FF45" s="214"/>
      <c r="FG45" s="214"/>
      <c r="FH45" s="214"/>
      <c r="FI45" s="214"/>
      <c r="FJ45" s="214"/>
      <c r="FK45" s="214"/>
      <c r="FL45" s="214"/>
      <c r="FM45" s="214"/>
      <c r="FN45" s="214"/>
      <c r="FO45" s="214"/>
      <c r="FP45" s="214"/>
      <c r="FQ45" s="214"/>
      <c r="FR45" s="214"/>
      <c r="FS45" s="214"/>
      <c r="FT45" s="214"/>
      <c r="FU45" s="214"/>
      <c r="FV45" s="214"/>
      <c r="FW45" s="214"/>
      <c r="FX45" s="214"/>
      <c r="FY45" s="214"/>
      <c r="FZ45" s="214"/>
      <c r="GA45" s="214"/>
      <c r="GB45" s="214"/>
      <c r="GC45" s="214"/>
      <c r="GD45" s="214"/>
      <c r="GE45" s="214"/>
      <c r="GF45" s="214"/>
      <c r="GG45" s="214"/>
      <c r="GH45" s="214"/>
      <c r="GI45" s="214"/>
      <c r="GJ45" s="214"/>
      <c r="GK45" s="214"/>
      <c r="GL45" s="214"/>
      <c r="GM45" s="214"/>
      <c r="GN45" s="214"/>
      <c r="GO45" s="214"/>
      <c r="GP45" s="214"/>
      <c r="GQ45" s="214"/>
      <c r="GR45" s="214"/>
      <c r="GS45" s="214"/>
      <c r="GT45" s="214"/>
      <c r="GU45" s="214"/>
      <c r="GV45" s="214"/>
      <c r="GW45" s="214"/>
      <c r="GX45" s="214"/>
      <c r="GY45" s="214"/>
      <c r="GZ45" s="214"/>
      <c r="HA45" s="214"/>
      <c r="HB45" s="214"/>
      <c r="HC45" s="214"/>
      <c r="HD45" s="214"/>
      <c r="HE45" s="214"/>
      <c r="HF45" s="214"/>
      <c r="HG45" s="214"/>
      <c r="HH45" s="214"/>
      <c r="HI45" s="214"/>
      <c r="HJ45" s="214"/>
      <c r="HK45" s="214"/>
      <c r="HL45" s="214"/>
      <c r="HM45" s="214"/>
      <c r="HN45" s="214"/>
      <c r="HO45" s="214"/>
      <c r="HP45" s="214"/>
      <c r="HQ45" s="214"/>
      <c r="HR45" s="214"/>
      <c r="HS45" s="214"/>
      <c r="HT45" s="214"/>
      <c r="HU45" s="214"/>
      <c r="HV45" s="214"/>
      <c r="HW45" s="214"/>
      <c r="HX45" s="214"/>
      <c r="HY45" s="214"/>
      <c r="HZ45" s="214"/>
      <c r="IA45" s="214"/>
      <c r="IB45" s="214"/>
      <c r="IC45" s="214"/>
      <c r="ID45" s="214"/>
      <c r="IE45" s="214"/>
      <c r="IF45" s="214"/>
      <c r="IG45" s="214"/>
      <c r="IH45" s="214"/>
      <c r="II45" s="214"/>
      <c r="IJ45" s="214"/>
      <c r="IK45" s="214"/>
      <c r="IL45" s="214"/>
      <c r="IM45" s="214"/>
      <c r="IN45" s="214"/>
      <c r="IO45" s="214"/>
      <c r="IP45" s="214"/>
      <c r="IQ45" s="214"/>
      <c r="IR45" s="214"/>
      <c r="IS45" s="214"/>
      <c r="IT45" s="214"/>
      <c r="IU45" s="214"/>
    </row>
    <row r="46" spans="1:255" ht="26.25" customHeight="1" x14ac:dyDescent="0.25">
      <c r="A46" s="357">
        <f t="shared" si="75"/>
        <v>30</v>
      </c>
      <c r="B46" s="354" t="s">
        <v>1168</v>
      </c>
      <c r="C46" s="446" t="s">
        <v>255</v>
      </c>
      <c r="D46" s="355">
        <f>+'Abstract -Slab Culvert'!C72</f>
        <v>30</v>
      </c>
      <c r="E46" s="355" t="s">
        <v>255</v>
      </c>
      <c r="F46" s="356">
        <v>0.9</v>
      </c>
      <c r="G46" s="355">
        <f t="shared" si="97"/>
        <v>27</v>
      </c>
      <c r="H46" s="355">
        <f t="shared" si="98"/>
        <v>157.5</v>
      </c>
      <c r="I46" s="355">
        <f t="shared" si="99"/>
        <v>4252.5</v>
      </c>
      <c r="J46" s="355">
        <f t="shared" si="100"/>
        <v>1275.75</v>
      </c>
      <c r="K46" s="355">
        <f t="shared" si="101"/>
        <v>85.05</v>
      </c>
      <c r="L46" s="355">
        <f t="shared" si="102"/>
        <v>5613.3</v>
      </c>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4"/>
      <c r="BR46" s="214"/>
      <c r="BS46" s="214"/>
      <c r="BT46" s="214"/>
      <c r="BU46" s="214"/>
      <c r="BV46" s="214"/>
      <c r="BW46" s="214"/>
      <c r="BX46" s="214"/>
      <c r="BY46" s="214"/>
      <c r="BZ46" s="214"/>
      <c r="CA46" s="214"/>
      <c r="CB46" s="214"/>
      <c r="CC46" s="214"/>
      <c r="CD46" s="214"/>
      <c r="CE46" s="214"/>
      <c r="CF46" s="214"/>
      <c r="CG46" s="214"/>
      <c r="CH46" s="214"/>
      <c r="CI46" s="214"/>
      <c r="CJ46" s="214"/>
      <c r="CK46" s="214"/>
      <c r="CL46" s="214"/>
      <c r="CM46" s="214"/>
      <c r="CN46" s="214"/>
      <c r="CO46" s="214"/>
      <c r="CP46" s="214"/>
      <c r="CQ46" s="214"/>
      <c r="CR46" s="214"/>
      <c r="CS46" s="214"/>
      <c r="CT46" s="214"/>
      <c r="CU46" s="214"/>
      <c r="CV46" s="214"/>
      <c r="CW46" s="214"/>
      <c r="CX46" s="214"/>
      <c r="CY46" s="214"/>
      <c r="CZ46" s="214"/>
      <c r="DA46" s="214"/>
      <c r="DB46" s="214"/>
      <c r="DC46" s="214"/>
      <c r="DD46" s="214"/>
      <c r="DE46" s="214"/>
      <c r="DF46" s="214"/>
      <c r="DG46" s="214"/>
      <c r="DH46" s="214"/>
      <c r="DI46" s="214"/>
      <c r="DJ46" s="214"/>
      <c r="DK46" s="214"/>
      <c r="DL46" s="214"/>
      <c r="DM46" s="214"/>
      <c r="DN46" s="214"/>
      <c r="DO46" s="214"/>
      <c r="DP46" s="214"/>
      <c r="DQ46" s="214"/>
      <c r="DR46" s="214"/>
      <c r="DS46" s="214"/>
      <c r="DT46" s="214"/>
      <c r="DU46" s="214"/>
      <c r="DV46" s="214"/>
      <c r="DW46" s="214"/>
      <c r="DX46" s="214"/>
      <c r="DY46" s="214"/>
      <c r="DZ46" s="214"/>
      <c r="EA46" s="214"/>
      <c r="EB46" s="214"/>
      <c r="EC46" s="214"/>
      <c r="ED46" s="214"/>
      <c r="EE46" s="214"/>
      <c r="EF46" s="214"/>
      <c r="EG46" s="214"/>
      <c r="EH46" s="214"/>
      <c r="EI46" s="214"/>
      <c r="EJ46" s="214"/>
      <c r="EK46" s="214"/>
      <c r="EL46" s="214"/>
      <c r="EM46" s="214"/>
      <c r="EN46" s="214"/>
      <c r="EO46" s="214"/>
      <c r="EP46" s="214"/>
      <c r="EQ46" s="214"/>
      <c r="ER46" s="214"/>
      <c r="ES46" s="214"/>
      <c r="ET46" s="214"/>
      <c r="EU46" s="214"/>
      <c r="EV46" s="214"/>
      <c r="EW46" s="214"/>
      <c r="EX46" s="214"/>
      <c r="EY46" s="214"/>
      <c r="EZ46" s="214"/>
      <c r="FA46" s="214"/>
      <c r="FB46" s="214"/>
      <c r="FC46" s="214"/>
      <c r="FD46" s="214"/>
      <c r="FE46" s="214"/>
      <c r="FF46" s="214"/>
      <c r="FG46" s="214"/>
      <c r="FH46" s="214"/>
      <c r="FI46" s="214"/>
      <c r="FJ46" s="214"/>
      <c r="FK46" s="214"/>
      <c r="FL46" s="214"/>
      <c r="FM46" s="214"/>
      <c r="FN46" s="214"/>
      <c r="FO46" s="214"/>
      <c r="FP46" s="214"/>
      <c r="FQ46" s="214"/>
      <c r="FR46" s="214"/>
      <c r="FS46" s="214"/>
      <c r="FT46" s="214"/>
      <c r="FU46" s="214"/>
      <c r="FV46" s="214"/>
      <c r="FW46" s="214"/>
      <c r="FX46" s="214"/>
      <c r="FY46" s="214"/>
      <c r="FZ46" s="214"/>
      <c r="GA46" s="214"/>
      <c r="GB46" s="214"/>
      <c r="GC46" s="214"/>
      <c r="GD46" s="214"/>
      <c r="GE46" s="214"/>
      <c r="GF46" s="214"/>
      <c r="GG46" s="214"/>
      <c r="GH46" s="214"/>
      <c r="GI46" s="214"/>
      <c r="GJ46" s="214"/>
      <c r="GK46" s="214"/>
      <c r="GL46" s="214"/>
      <c r="GM46" s="214"/>
      <c r="GN46" s="214"/>
      <c r="GO46" s="214"/>
      <c r="GP46" s="214"/>
      <c r="GQ46" s="214"/>
      <c r="GR46" s="214"/>
      <c r="GS46" s="214"/>
      <c r="GT46" s="214"/>
      <c r="GU46" s="214"/>
      <c r="GV46" s="214"/>
      <c r="GW46" s="214"/>
      <c r="GX46" s="214"/>
      <c r="GY46" s="214"/>
      <c r="GZ46" s="214"/>
      <c r="HA46" s="214"/>
      <c r="HB46" s="214"/>
      <c r="HC46" s="214"/>
      <c r="HD46" s="214"/>
      <c r="HE46" s="214"/>
      <c r="HF46" s="214"/>
      <c r="HG46" s="214"/>
      <c r="HH46" s="214"/>
      <c r="HI46" s="214"/>
      <c r="HJ46" s="214"/>
      <c r="HK46" s="214"/>
      <c r="HL46" s="214"/>
      <c r="HM46" s="214"/>
      <c r="HN46" s="214"/>
      <c r="HO46" s="214"/>
      <c r="HP46" s="214"/>
      <c r="HQ46" s="214"/>
      <c r="HR46" s="214"/>
      <c r="HS46" s="214"/>
      <c r="HT46" s="214"/>
      <c r="HU46" s="214"/>
      <c r="HV46" s="214"/>
      <c r="HW46" s="214"/>
      <c r="HX46" s="214"/>
      <c r="HY46" s="214"/>
      <c r="HZ46" s="214"/>
      <c r="IA46" s="214"/>
      <c r="IB46" s="214"/>
      <c r="IC46" s="214"/>
      <c r="ID46" s="214"/>
      <c r="IE46" s="214"/>
      <c r="IF46" s="214"/>
      <c r="IG46" s="214"/>
      <c r="IH46" s="214"/>
      <c r="II46" s="214"/>
      <c r="IJ46" s="214"/>
      <c r="IK46" s="214"/>
      <c r="IL46" s="214"/>
      <c r="IM46" s="214"/>
      <c r="IN46" s="214"/>
      <c r="IO46" s="214"/>
      <c r="IP46" s="214"/>
      <c r="IQ46" s="214"/>
      <c r="IR46" s="214"/>
      <c r="IS46" s="214"/>
      <c r="IT46" s="214"/>
      <c r="IU46" s="214"/>
    </row>
    <row r="47" spans="1:255" ht="18.75" customHeight="1" x14ac:dyDescent="0.25">
      <c r="A47" s="440"/>
      <c r="B47" s="440"/>
      <c r="C47" s="440"/>
      <c r="D47" s="440"/>
      <c r="E47" s="440"/>
      <c r="F47" s="440"/>
      <c r="G47" s="355"/>
      <c r="H47" s="441" t="s">
        <v>821</v>
      </c>
      <c r="I47" s="355">
        <f>SUM(I8:I46)</f>
        <v>4331325.2047499986</v>
      </c>
      <c r="J47" s="355">
        <f>SUM(J8:J46)</f>
        <v>1299397.561425</v>
      </c>
      <c r="K47" s="355">
        <f>SUM(K8:K46)</f>
        <v>86626.504094999982</v>
      </c>
      <c r="L47" s="355">
        <f>SUM(L6:L46)</f>
        <v>8596447.4702700004</v>
      </c>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c r="BQ47" s="214"/>
      <c r="BR47" s="214"/>
      <c r="BS47" s="214"/>
      <c r="BT47" s="214"/>
      <c r="BU47" s="214"/>
      <c r="BV47" s="214"/>
      <c r="BW47" s="214"/>
      <c r="BX47" s="214"/>
      <c r="BY47" s="214"/>
      <c r="BZ47" s="214"/>
      <c r="CA47" s="214"/>
      <c r="CB47" s="214"/>
      <c r="CC47" s="214"/>
      <c r="CD47" s="214"/>
      <c r="CE47" s="214"/>
      <c r="CF47" s="214"/>
      <c r="CG47" s="214"/>
      <c r="CH47" s="214"/>
      <c r="CI47" s="214"/>
      <c r="CJ47" s="214"/>
      <c r="CK47" s="214"/>
      <c r="CL47" s="214"/>
      <c r="CM47" s="214"/>
      <c r="CN47" s="214"/>
      <c r="CO47" s="214"/>
      <c r="CP47" s="214"/>
      <c r="CQ47" s="214"/>
      <c r="CR47" s="214"/>
      <c r="CS47" s="214"/>
      <c r="CT47" s="214"/>
      <c r="CU47" s="214"/>
      <c r="CV47" s="214"/>
      <c r="CW47" s="214"/>
      <c r="CX47" s="214"/>
      <c r="CY47" s="214"/>
      <c r="CZ47" s="214"/>
      <c r="DA47" s="214"/>
      <c r="DB47" s="214"/>
      <c r="DC47" s="214"/>
      <c r="DD47" s="214"/>
      <c r="DE47" s="214"/>
      <c r="DF47" s="214"/>
      <c r="DG47" s="214"/>
      <c r="DH47" s="214"/>
      <c r="DI47" s="214"/>
      <c r="DJ47" s="214"/>
      <c r="DK47" s="214"/>
      <c r="DL47" s="214"/>
      <c r="DM47" s="214"/>
      <c r="DN47" s="214"/>
      <c r="DO47" s="214"/>
      <c r="DP47" s="214"/>
      <c r="DQ47" s="214"/>
      <c r="DR47" s="214"/>
      <c r="DS47" s="214"/>
      <c r="DT47" s="214"/>
      <c r="DU47" s="214"/>
      <c r="DV47" s="214"/>
      <c r="DW47" s="214"/>
      <c r="DX47" s="214"/>
      <c r="DY47" s="214"/>
      <c r="DZ47" s="214"/>
      <c r="EA47" s="214"/>
      <c r="EB47" s="214"/>
      <c r="EC47" s="214"/>
      <c r="ED47" s="214"/>
      <c r="EE47" s="214"/>
      <c r="EF47" s="214"/>
      <c r="EG47" s="214"/>
      <c r="EH47" s="214"/>
      <c r="EI47" s="214"/>
      <c r="EJ47" s="214"/>
      <c r="EK47" s="214"/>
      <c r="EL47" s="214"/>
      <c r="EM47" s="214"/>
      <c r="EN47" s="214"/>
      <c r="EO47" s="214"/>
      <c r="EP47" s="214"/>
      <c r="EQ47" s="214"/>
      <c r="ER47" s="214"/>
      <c r="ES47" s="214"/>
      <c r="ET47" s="214"/>
      <c r="EU47" s="214"/>
      <c r="EV47" s="214"/>
      <c r="EW47" s="214"/>
      <c r="EX47" s="214"/>
      <c r="EY47" s="214"/>
      <c r="EZ47" s="214"/>
      <c r="FA47" s="214"/>
      <c r="FB47" s="214"/>
      <c r="FC47" s="214"/>
      <c r="FD47" s="214"/>
      <c r="FE47" s="214"/>
      <c r="FF47" s="214"/>
      <c r="FG47" s="214"/>
      <c r="FH47" s="214"/>
      <c r="FI47" s="214"/>
      <c r="FJ47" s="214"/>
      <c r="FK47" s="214"/>
      <c r="FL47" s="214"/>
      <c r="FM47" s="214"/>
      <c r="FN47" s="214"/>
      <c r="FO47" s="214"/>
      <c r="FP47" s="214"/>
      <c r="FQ47" s="214"/>
      <c r="FR47" s="214"/>
      <c r="FS47" s="214"/>
      <c r="FT47" s="214"/>
      <c r="FU47" s="214"/>
      <c r="FV47" s="214"/>
      <c r="FW47" s="214"/>
      <c r="FX47" s="214"/>
      <c r="FY47" s="214"/>
      <c r="FZ47" s="214"/>
      <c r="GA47" s="214"/>
      <c r="GB47" s="214"/>
      <c r="GC47" s="214"/>
      <c r="GD47" s="214"/>
      <c r="GE47" s="214"/>
      <c r="GF47" s="214"/>
      <c r="GG47" s="214"/>
      <c r="GH47" s="214"/>
      <c r="GI47" s="214"/>
      <c r="GJ47" s="214"/>
      <c r="GK47" s="214"/>
      <c r="GL47" s="214"/>
      <c r="GM47" s="214"/>
      <c r="GN47" s="214"/>
      <c r="GO47" s="214"/>
      <c r="GP47" s="214"/>
      <c r="GQ47" s="214"/>
      <c r="GR47" s="214"/>
      <c r="GS47" s="214"/>
      <c r="GT47" s="214"/>
      <c r="GU47" s="214"/>
      <c r="GV47" s="214"/>
      <c r="GW47" s="214"/>
      <c r="GX47" s="214"/>
      <c r="GY47" s="214"/>
      <c r="GZ47" s="214"/>
      <c r="HA47" s="214"/>
      <c r="HB47" s="214"/>
      <c r="HC47" s="214"/>
      <c r="HD47" s="214"/>
      <c r="HE47" s="214"/>
      <c r="HF47" s="214"/>
      <c r="HG47" s="214"/>
      <c r="HH47" s="214"/>
      <c r="HI47" s="214"/>
      <c r="HJ47" s="214"/>
      <c r="HK47" s="214"/>
      <c r="HL47" s="214"/>
      <c r="HM47" s="214"/>
      <c r="HN47" s="214"/>
      <c r="HO47" s="214"/>
      <c r="HP47" s="214"/>
      <c r="HQ47" s="214"/>
      <c r="HR47" s="214"/>
      <c r="HS47" s="214"/>
      <c r="HT47" s="214"/>
      <c r="HU47" s="214"/>
      <c r="HV47" s="214"/>
      <c r="HW47" s="214"/>
      <c r="HX47" s="214"/>
      <c r="HY47" s="214"/>
      <c r="HZ47" s="214"/>
      <c r="IA47" s="214"/>
      <c r="IB47" s="214"/>
      <c r="IC47" s="214"/>
      <c r="ID47" s="214"/>
      <c r="IE47" s="214"/>
      <c r="IF47" s="214"/>
      <c r="IG47" s="214"/>
      <c r="IH47" s="214"/>
      <c r="II47" s="214"/>
      <c r="IJ47" s="214"/>
      <c r="IK47" s="214"/>
      <c r="IL47" s="214"/>
      <c r="IM47" s="214"/>
      <c r="IN47" s="214"/>
      <c r="IO47" s="214"/>
      <c r="IP47" s="214"/>
      <c r="IQ47" s="214"/>
      <c r="IR47" s="214"/>
      <c r="IS47" s="214"/>
      <c r="IT47" s="214"/>
      <c r="IU47" s="214"/>
    </row>
    <row r="48" spans="1:255" ht="21" customHeight="1" x14ac:dyDescent="0.25">
      <c r="A48" s="440"/>
      <c r="B48" s="440"/>
      <c r="C48" s="440"/>
      <c r="D48" s="440"/>
      <c r="E48" s="440"/>
      <c r="F48" s="440"/>
      <c r="G48" s="355"/>
      <c r="H48" s="442" t="s">
        <v>822</v>
      </c>
      <c r="I48" s="443"/>
      <c r="J48" s="443"/>
      <c r="K48" s="443"/>
      <c r="L48" s="444">
        <f>ROUNDUP(L47,-2)</f>
        <v>8596500</v>
      </c>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c r="BQ48" s="214"/>
      <c r="BR48" s="214"/>
      <c r="BS48" s="214"/>
      <c r="BT48" s="214"/>
      <c r="BU48" s="214"/>
      <c r="BV48" s="214"/>
      <c r="BW48" s="214"/>
      <c r="BX48" s="214"/>
      <c r="BY48" s="214"/>
      <c r="BZ48" s="214"/>
      <c r="CA48" s="214"/>
      <c r="CB48" s="214"/>
      <c r="CC48" s="214"/>
      <c r="CD48" s="214"/>
      <c r="CE48" s="214"/>
      <c r="CF48" s="214"/>
      <c r="CG48" s="214"/>
      <c r="CH48" s="214"/>
      <c r="CI48" s="214"/>
      <c r="CJ48" s="214"/>
      <c r="CK48" s="214"/>
      <c r="CL48" s="214"/>
      <c r="CM48" s="214"/>
      <c r="CN48" s="214"/>
      <c r="CO48" s="214"/>
      <c r="CP48" s="214"/>
      <c r="CQ48" s="214"/>
      <c r="CR48" s="214"/>
      <c r="CS48" s="214"/>
      <c r="CT48" s="214"/>
      <c r="CU48" s="214"/>
      <c r="CV48" s="214"/>
      <c r="CW48" s="214"/>
      <c r="CX48" s="214"/>
      <c r="CY48" s="214"/>
      <c r="CZ48" s="214"/>
      <c r="DA48" s="214"/>
      <c r="DB48" s="214"/>
      <c r="DC48" s="214"/>
      <c r="DD48" s="214"/>
      <c r="DE48" s="214"/>
      <c r="DF48" s="214"/>
      <c r="DG48" s="214"/>
      <c r="DH48" s="214"/>
      <c r="DI48" s="214"/>
      <c r="DJ48" s="214"/>
      <c r="DK48" s="214"/>
      <c r="DL48" s="214"/>
      <c r="DM48" s="214"/>
      <c r="DN48" s="214"/>
      <c r="DO48" s="214"/>
      <c r="DP48" s="214"/>
      <c r="DQ48" s="214"/>
      <c r="DR48" s="214"/>
      <c r="DS48" s="214"/>
      <c r="DT48" s="214"/>
      <c r="DU48" s="214"/>
      <c r="DV48" s="214"/>
      <c r="DW48" s="214"/>
      <c r="DX48" s="214"/>
      <c r="DY48" s="214"/>
      <c r="DZ48" s="214"/>
      <c r="EA48" s="214"/>
      <c r="EB48" s="214"/>
      <c r="EC48" s="214"/>
      <c r="ED48" s="214"/>
      <c r="EE48" s="214"/>
      <c r="EF48" s="214"/>
      <c r="EG48" s="214"/>
      <c r="EH48" s="214"/>
      <c r="EI48" s="214"/>
      <c r="EJ48" s="214"/>
      <c r="EK48" s="214"/>
      <c r="EL48" s="214"/>
      <c r="EM48" s="214"/>
      <c r="EN48" s="214"/>
      <c r="EO48" s="214"/>
      <c r="EP48" s="214"/>
      <c r="EQ48" s="214"/>
      <c r="ER48" s="214"/>
      <c r="ES48" s="214"/>
      <c r="ET48" s="214"/>
      <c r="EU48" s="214"/>
      <c r="EV48" s="214"/>
      <c r="EW48" s="214"/>
      <c r="EX48" s="214"/>
      <c r="EY48" s="214"/>
      <c r="EZ48" s="214"/>
      <c r="FA48" s="214"/>
      <c r="FB48" s="214"/>
      <c r="FC48" s="214"/>
      <c r="FD48" s="214"/>
      <c r="FE48" s="214"/>
      <c r="FF48" s="214"/>
      <c r="FG48" s="214"/>
      <c r="FH48" s="214"/>
      <c r="FI48" s="214"/>
      <c r="FJ48" s="214"/>
      <c r="FK48" s="214"/>
      <c r="FL48" s="214"/>
      <c r="FM48" s="214"/>
      <c r="FN48" s="214"/>
      <c r="FO48" s="214"/>
      <c r="FP48" s="214"/>
      <c r="FQ48" s="214"/>
      <c r="FR48" s="214"/>
      <c r="FS48" s="214"/>
      <c r="FT48" s="214"/>
      <c r="FU48" s="214"/>
      <c r="FV48" s="214"/>
      <c r="FW48" s="214"/>
      <c r="FX48" s="214"/>
      <c r="FY48" s="214"/>
      <c r="FZ48" s="214"/>
      <c r="GA48" s="214"/>
      <c r="GB48" s="214"/>
      <c r="GC48" s="214"/>
      <c r="GD48" s="214"/>
      <c r="GE48" s="214"/>
      <c r="GF48" s="214"/>
      <c r="GG48" s="214"/>
      <c r="GH48" s="214"/>
      <c r="GI48" s="214"/>
      <c r="GJ48" s="214"/>
      <c r="GK48" s="214"/>
      <c r="GL48" s="214"/>
      <c r="GM48" s="214"/>
      <c r="GN48" s="214"/>
      <c r="GO48" s="214"/>
      <c r="GP48" s="214"/>
      <c r="GQ48" s="214"/>
      <c r="GR48" s="214"/>
      <c r="GS48" s="214"/>
      <c r="GT48" s="214"/>
      <c r="GU48" s="214"/>
      <c r="GV48" s="214"/>
      <c r="GW48" s="214"/>
      <c r="GX48" s="214"/>
      <c r="GY48" s="214"/>
      <c r="GZ48" s="214"/>
      <c r="HA48" s="214"/>
      <c r="HB48" s="214"/>
      <c r="HC48" s="214"/>
      <c r="HD48" s="214"/>
      <c r="HE48" s="214"/>
      <c r="HF48" s="214"/>
      <c r="HG48" s="214"/>
      <c r="HH48" s="214"/>
      <c r="HI48" s="214"/>
      <c r="HJ48" s="214"/>
      <c r="HK48" s="214"/>
      <c r="HL48" s="214"/>
      <c r="HM48" s="214"/>
      <c r="HN48" s="214"/>
      <c r="HO48" s="214"/>
      <c r="HP48" s="214"/>
      <c r="HQ48" s="214"/>
      <c r="HR48" s="214"/>
      <c r="HS48" s="214"/>
      <c r="HT48" s="214"/>
      <c r="HU48" s="214"/>
      <c r="HV48" s="214"/>
      <c r="HW48" s="214"/>
      <c r="HX48" s="214"/>
      <c r="HY48" s="214"/>
      <c r="HZ48" s="214"/>
      <c r="IA48" s="214"/>
      <c r="IB48" s="214"/>
      <c r="IC48" s="214"/>
      <c r="ID48" s="214"/>
      <c r="IE48" s="214"/>
      <c r="IF48" s="214"/>
      <c r="IG48" s="214"/>
      <c r="IH48" s="214"/>
      <c r="II48" s="214"/>
      <c r="IJ48" s="214"/>
      <c r="IK48" s="214"/>
      <c r="IL48" s="214"/>
      <c r="IM48" s="214"/>
      <c r="IN48" s="214"/>
      <c r="IO48" s="214"/>
      <c r="IP48" s="214"/>
      <c r="IQ48" s="214"/>
      <c r="IR48" s="214"/>
      <c r="IS48" s="214"/>
      <c r="IT48" s="214"/>
      <c r="IU48" s="214"/>
    </row>
    <row r="49" spans="1:255" x14ac:dyDescent="0.25">
      <c r="A49" s="222"/>
      <c r="B49" s="222"/>
      <c r="C49" s="222"/>
      <c r="D49" s="222"/>
      <c r="E49" s="222"/>
      <c r="F49" s="222"/>
      <c r="G49" s="223"/>
      <c r="H49" s="224"/>
      <c r="I49" s="225"/>
      <c r="J49" s="225"/>
      <c r="K49" s="225"/>
      <c r="L49" s="225"/>
      <c r="M49" s="214"/>
      <c r="N49" s="214"/>
      <c r="O49" s="214"/>
      <c r="P49" s="214"/>
      <c r="Q49" s="214"/>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4"/>
      <c r="BR49" s="214"/>
      <c r="BS49" s="214"/>
      <c r="BT49" s="214"/>
      <c r="BU49" s="214"/>
      <c r="BV49" s="214"/>
      <c r="BW49" s="214"/>
      <c r="BX49" s="214"/>
      <c r="BY49" s="214"/>
      <c r="BZ49" s="214"/>
      <c r="CA49" s="214"/>
      <c r="CB49" s="214"/>
      <c r="CC49" s="214"/>
      <c r="CD49" s="214"/>
      <c r="CE49" s="214"/>
      <c r="CF49" s="214"/>
      <c r="CG49" s="214"/>
      <c r="CH49" s="214"/>
      <c r="CI49" s="214"/>
      <c r="CJ49" s="214"/>
      <c r="CK49" s="214"/>
      <c r="CL49" s="214"/>
      <c r="CM49" s="214"/>
      <c r="CN49" s="214"/>
      <c r="CO49" s="214"/>
      <c r="CP49" s="214"/>
      <c r="CQ49" s="214"/>
      <c r="CR49" s="214"/>
      <c r="CS49" s="214"/>
      <c r="CT49" s="214"/>
      <c r="CU49" s="214"/>
      <c r="CV49" s="214"/>
      <c r="CW49" s="214"/>
      <c r="CX49" s="214"/>
      <c r="CY49" s="214"/>
      <c r="CZ49" s="214"/>
      <c r="DA49" s="214"/>
      <c r="DB49" s="214"/>
      <c r="DC49" s="214"/>
      <c r="DD49" s="214"/>
      <c r="DE49" s="214"/>
      <c r="DF49" s="214"/>
      <c r="DG49" s="214"/>
      <c r="DH49" s="214"/>
      <c r="DI49" s="214"/>
      <c r="DJ49" s="214"/>
      <c r="DK49" s="214"/>
      <c r="DL49" s="214"/>
      <c r="DM49" s="214"/>
      <c r="DN49" s="214"/>
      <c r="DO49" s="214"/>
      <c r="DP49" s="214"/>
      <c r="DQ49" s="214"/>
      <c r="DR49" s="214"/>
      <c r="DS49" s="214"/>
      <c r="DT49" s="214"/>
      <c r="DU49" s="214"/>
      <c r="DV49" s="214"/>
      <c r="DW49" s="214"/>
      <c r="DX49" s="214"/>
      <c r="DY49" s="214"/>
      <c r="DZ49" s="214"/>
      <c r="EA49" s="214"/>
      <c r="EB49" s="214"/>
      <c r="EC49" s="214"/>
      <c r="ED49" s="214"/>
      <c r="EE49" s="214"/>
      <c r="EF49" s="214"/>
      <c r="EG49" s="214"/>
      <c r="EH49" s="214"/>
      <c r="EI49" s="214"/>
      <c r="EJ49" s="214"/>
      <c r="EK49" s="214"/>
      <c r="EL49" s="214"/>
      <c r="EM49" s="214"/>
      <c r="EN49" s="214"/>
      <c r="EO49" s="214"/>
      <c r="EP49" s="214"/>
      <c r="EQ49" s="214"/>
      <c r="ER49" s="214"/>
      <c r="ES49" s="214"/>
      <c r="ET49" s="214"/>
      <c r="EU49" s="214"/>
      <c r="EV49" s="214"/>
      <c r="EW49" s="214"/>
      <c r="EX49" s="214"/>
      <c r="EY49" s="214"/>
      <c r="EZ49" s="214"/>
      <c r="FA49" s="214"/>
      <c r="FB49" s="214"/>
      <c r="FC49" s="214"/>
      <c r="FD49" s="214"/>
      <c r="FE49" s="214"/>
      <c r="FF49" s="214"/>
      <c r="FG49" s="214"/>
      <c r="FH49" s="214"/>
      <c r="FI49" s="214"/>
      <c r="FJ49" s="214"/>
      <c r="FK49" s="214"/>
      <c r="FL49" s="214"/>
      <c r="FM49" s="214"/>
      <c r="FN49" s="214"/>
      <c r="FO49" s="214"/>
      <c r="FP49" s="214"/>
      <c r="FQ49" s="214"/>
      <c r="FR49" s="214"/>
      <c r="FS49" s="214"/>
      <c r="FT49" s="214"/>
      <c r="FU49" s="214"/>
      <c r="FV49" s="214"/>
      <c r="FW49" s="214"/>
      <c r="FX49" s="214"/>
      <c r="FY49" s="214"/>
      <c r="FZ49" s="214"/>
      <c r="GA49" s="214"/>
      <c r="GB49" s="214"/>
      <c r="GC49" s="214"/>
      <c r="GD49" s="214"/>
      <c r="GE49" s="214"/>
      <c r="GF49" s="214"/>
      <c r="GG49" s="214"/>
      <c r="GH49" s="214"/>
      <c r="GI49" s="214"/>
      <c r="GJ49" s="214"/>
      <c r="GK49" s="214"/>
      <c r="GL49" s="214"/>
      <c r="GM49" s="214"/>
      <c r="GN49" s="214"/>
      <c r="GO49" s="214"/>
      <c r="GP49" s="214"/>
      <c r="GQ49" s="214"/>
      <c r="GR49" s="214"/>
      <c r="GS49" s="214"/>
      <c r="GT49" s="214"/>
      <c r="GU49" s="214"/>
      <c r="GV49" s="214"/>
      <c r="GW49" s="214"/>
      <c r="GX49" s="214"/>
      <c r="GY49" s="214"/>
      <c r="GZ49" s="214"/>
      <c r="HA49" s="214"/>
      <c r="HB49" s="214"/>
      <c r="HC49" s="214"/>
      <c r="HD49" s="214"/>
      <c r="HE49" s="214"/>
      <c r="HF49" s="214"/>
      <c r="HG49" s="214"/>
      <c r="HH49" s="214"/>
      <c r="HI49" s="214"/>
      <c r="HJ49" s="214"/>
      <c r="HK49" s="214"/>
      <c r="HL49" s="214"/>
      <c r="HM49" s="214"/>
      <c r="HN49" s="214"/>
      <c r="HO49" s="214"/>
      <c r="HP49" s="214"/>
      <c r="HQ49" s="214"/>
      <c r="HR49" s="214"/>
      <c r="HS49" s="214"/>
      <c r="HT49" s="214"/>
      <c r="HU49" s="214"/>
      <c r="HV49" s="214"/>
      <c r="HW49" s="214"/>
      <c r="HX49" s="214"/>
      <c r="HY49" s="214"/>
      <c r="HZ49" s="214"/>
      <c r="IA49" s="214"/>
      <c r="IB49" s="214"/>
      <c r="IC49" s="214"/>
      <c r="ID49" s="214"/>
      <c r="IE49" s="214"/>
      <c r="IF49" s="214"/>
      <c r="IG49" s="214"/>
      <c r="IH49" s="214"/>
      <c r="II49" s="214"/>
      <c r="IJ49" s="214"/>
      <c r="IK49" s="214"/>
      <c r="IL49" s="214"/>
      <c r="IM49" s="214"/>
      <c r="IN49" s="214"/>
      <c r="IO49" s="214"/>
      <c r="IP49" s="214"/>
      <c r="IQ49" s="214"/>
      <c r="IR49" s="214"/>
      <c r="IS49" s="214"/>
      <c r="IT49" s="214"/>
      <c r="IU49" s="214"/>
    </row>
  </sheetData>
  <mergeCells count="2">
    <mergeCell ref="A3:L3"/>
    <mergeCell ref="B1:L1"/>
  </mergeCells>
  <printOptions horizontalCentered="1"/>
  <pageMargins left="0.70866141732283472" right="0.43307086614173229" top="0.55118110236220474" bottom="0.55118110236220474"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sheetPr>
  <dimension ref="A1:G33"/>
  <sheetViews>
    <sheetView topLeftCell="A16" zoomScale="85" zoomScaleNormal="85" zoomScaleSheetLayoutView="55" workbookViewId="0">
      <selection activeCell="C24" sqref="C24"/>
    </sheetView>
  </sheetViews>
  <sheetFormatPr defaultColWidth="8.7109375" defaultRowHeight="15" x14ac:dyDescent="0.3"/>
  <cols>
    <col min="1" max="1" width="5.42578125" style="59" customWidth="1"/>
    <col min="2" max="2" width="53" style="59" customWidth="1"/>
    <col min="3" max="3" width="13.42578125" style="59" customWidth="1"/>
    <col min="4" max="4" width="12.5703125" style="59" customWidth="1"/>
    <col min="5" max="5" width="16.5703125" style="59" customWidth="1"/>
    <col min="6" max="6" width="13.7109375" style="59" customWidth="1"/>
    <col min="7" max="7" width="9.5703125" style="59" bestFit="1" customWidth="1"/>
    <col min="8" max="8" width="12.28515625" style="59" bestFit="1" customWidth="1"/>
    <col min="9" max="9" width="10.140625" style="59" bestFit="1" customWidth="1"/>
    <col min="10" max="16384" width="8.7109375" style="59"/>
  </cols>
  <sheetData>
    <row r="1" spans="1:7" ht="42" customHeight="1" x14ac:dyDescent="0.3">
      <c r="A1" s="783" t="s">
        <v>1057</v>
      </c>
      <c r="B1" s="784"/>
      <c r="C1" s="784"/>
      <c r="D1" s="784"/>
      <c r="E1" s="784"/>
    </row>
    <row r="2" spans="1:7" ht="27.6" customHeight="1" x14ac:dyDescent="0.3">
      <c r="A2" s="785" t="s">
        <v>1024</v>
      </c>
      <c r="B2" s="786"/>
      <c r="C2" s="786"/>
      <c r="D2" s="786"/>
      <c r="E2" s="787"/>
    </row>
    <row r="3" spans="1:7" ht="21" customHeight="1" x14ac:dyDescent="0.3">
      <c r="A3" s="788" t="s">
        <v>407</v>
      </c>
      <c r="B3" s="789" t="s">
        <v>770</v>
      </c>
      <c r="C3" s="789" t="s">
        <v>768</v>
      </c>
      <c r="D3" s="790" t="s">
        <v>769</v>
      </c>
      <c r="E3" s="790" t="s">
        <v>462</v>
      </c>
    </row>
    <row r="4" spans="1:7" ht="10.5" customHeight="1" x14ac:dyDescent="0.3">
      <c r="A4" s="788"/>
      <c r="B4" s="789"/>
      <c r="C4" s="789"/>
      <c r="D4" s="790"/>
      <c r="E4" s="790"/>
    </row>
    <row r="5" spans="1:7" ht="108.95" customHeight="1" x14ac:dyDescent="0.3">
      <c r="A5" s="774">
        <v>1</v>
      </c>
      <c r="B5" s="853" t="s">
        <v>823</v>
      </c>
      <c r="C5" s="854"/>
      <c r="D5" s="855"/>
      <c r="E5" s="209"/>
    </row>
    <row r="6" spans="1:7" ht="22.5" customHeight="1" x14ac:dyDescent="0.3">
      <c r="A6" s="775"/>
      <c r="B6" s="60"/>
      <c r="C6" s="231"/>
      <c r="D6" s="61">
        <f>+'Road data'!J645</f>
        <v>108.5</v>
      </c>
      <c r="E6" s="212">
        <f>ROUND(D6*C6,0)</f>
        <v>0</v>
      </c>
    </row>
    <row r="7" spans="1:7" ht="20.25" customHeight="1" x14ac:dyDescent="0.3">
      <c r="A7" s="776"/>
      <c r="B7" s="62"/>
      <c r="C7" s="232" t="s">
        <v>833</v>
      </c>
      <c r="D7" s="63" t="s">
        <v>833</v>
      </c>
      <c r="E7" s="208"/>
    </row>
    <row r="8" spans="1:7" ht="106.5" customHeight="1" x14ac:dyDescent="0.3">
      <c r="A8" s="774">
        <v>2</v>
      </c>
      <c r="B8" s="853" t="s">
        <v>824</v>
      </c>
      <c r="C8" s="854"/>
      <c r="D8" s="855"/>
      <c r="E8" s="209"/>
    </row>
    <row r="9" spans="1:7" ht="24.6" customHeight="1" x14ac:dyDescent="0.3">
      <c r="A9" s="775"/>
      <c r="B9" s="60"/>
      <c r="C9" s="231"/>
      <c r="D9" s="61">
        <f>+'Road data'!J696</f>
        <v>5579</v>
      </c>
      <c r="E9" s="212">
        <f>ROUND(D9*C9,0)</f>
        <v>0</v>
      </c>
    </row>
    <row r="10" spans="1:7" ht="24.6" customHeight="1" x14ac:dyDescent="0.3">
      <c r="A10" s="776"/>
      <c r="B10" s="62"/>
      <c r="C10" s="232" t="s">
        <v>833</v>
      </c>
      <c r="D10" s="63" t="s">
        <v>833</v>
      </c>
      <c r="E10" s="208"/>
    </row>
    <row r="11" spans="1:7" ht="57.75" customHeight="1" x14ac:dyDescent="0.3">
      <c r="A11" s="774">
        <v>3</v>
      </c>
      <c r="B11" s="853" t="s">
        <v>935</v>
      </c>
      <c r="C11" s="854"/>
      <c r="D11" s="855"/>
      <c r="E11" s="209"/>
    </row>
    <row r="12" spans="1:7" ht="20.100000000000001" customHeight="1" x14ac:dyDescent="0.3">
      <c r="A12" s="775"/>
      <c r="B12" s="60"/>
      <c r="C12" s="231"/>
      <c r="D12" s="61">
        <f>+'Road data'!J1409</f>
        <v>1465</v>
      </c>
      <c r="E12" s="212">
        <f>ROUND(D12*C12,0)</f>
        <v>0</v>
      </c>
      <c r="G12" s="59">
        <f>2*8.9*1.4*0.15</f>
        <v>3.7379999999999995</v>
      </c>
    </row>
    <row r="13" spans="1:7" ht="23.1" customHeight="1" x14ac:dyDescent="0.3">
      <c r="A13" s="776"/>
      <c r="B13" s="62"/>
      <c r="C13" s="232" t="s">
        <v>833</v>
      </c>
      <c r="D13" s="63" t="s">
        <v>833</v>
      </c>
      <c r="E13" s="208"/>
    </row>
    <row r="14" spans="1:7" ht="123" customHeight="1" x14ac:dyDescent="0.3">
      <c r="A14" s="774">
        <v>4</v>
      </c>
      <c r="B14" s="853" t="s">
        <v>1059</v>
      </c>
      <c r="C14" s="854"/>
      <c r="D14" s="855"/>
      <c r="E14" s="209"/>
    </row>
    <row r="15" spans="1:7" ht="24" customHeight="1" x14ac:dyDescent="0.3">
      <c r="A15" s="775"/>
      <c r="B15" s="60"/>
      <c r="C15" s="231"/>
      <c r="D15" s="61">
        <f>+'Road data'!J973</f>
        <v>6809</v>
      </c>
      <c r="E15" s="212">
        <f>ROUND(D15*C15,0)</f>
        <v>0</v>
      </c>
    </row>
    <row r="16" spans="1:7" ht="24.95" customHeight="1" x14ac:dyDescent="0.3">
      <c r="A16" s="776"/>
      <c r="B16" s="62"/>
      <c r="C16" s="232" t="s">
        <v>833</v>
      </c>
      <c r="D16" s="63" t="s">
        <v>833</v>
      </c>
      <c r="E16" s="208"/>
    </row>
    <row r="17" spans="1:5" ht="151.5" customHeight="1" x14ac:dyDescent="0.3">
      <c r="A17" s="774">
        <v>5</v>
      </c>
      <c r="B17" s="853" t="s">
        <v>939</v>
      </c>
      <c r="C17" s="854"/>
      <c r="D17" s="855"/>
      <c r="E17" s="209"/>
    </row>
    <row r="18" spans="1:5" ht="15" customHeight="1" x14ac:dyDescent="0.3">
      <c r="A18" s="775"/>
      <c r="B18" s="60"/>
      <c r="C18" s="231"/>
      <c r="D18" s="61">
        <f>+'Road data'!J1292</f>
        <v>2520</v>
      </c>
      <c r="E18" s="212">
        <f>ROUND(D18*C18,0)</f>
        <v>0</v>
      </c>
    </row>
    <row r="19" spans="1:5" ht="15" customHeight="1" x14ac:dyDescent="0.3">
      <c r="A19" s="776"/>
      <c r="B19" s="62"/>
      <c r="C19" s="232" t="s">
        <v>833</v>
      </c>
      <c r="D19" s="63" t="s">
        <v>833</v>
      </c>
      <c r="E19" s="208"/>
    </row>
    <row r="20" spans="1:5" ht="144.75" customHeight="1" x14ac:dyDescent="0.3">
      <c r="A20" s="774">
        <v>6</v>
      </c>
      <c r="B20" s="853" t="s">
        <v>940</v>
      </c>
      <c r="C20" s="854"/>
      <c r="D20" s="855"/>
      <c r="E20" s="209"/>
    </row>
    <row r="21" spans="1:5" ht="15" customHeight="1" x14ac:dyDescent="0.3">
      <c r="A21" s="775"/>
      <c r="B21" s="60"/>
      <c r="C21" s="231"/>
      <c r="D21" s="61">
        <f>+'Road data'!J1745</f>
        <v>435</v>
      </c>
      <c r="E21" s="212">
        <f>ROUND(D21*C21,0)</f>
        <v>0</v>
      </c>
    </row>
    <row r="22" spans="1:5" ht="15" customHeight="1" x14ac:dyDescent="0.3">
      <c r="A22" s="776"/>
      <c r="B22" s="62"/>
      <c r="C22" s="232" t="s">
        <v>26</v>
      </c>
      <c r="D22" s="63" t="s">
        <v>26</v>
      </c>
      <c r="E22" s="212"/>
    </row>
    <row r="23" spans="1:5" ht="75" customHeight="1" x14ac:dyDescent="0.3">
      <c r="A23" s="774">
        <v>7</v>
      </c>
      <c r="B23" s="853" t="s">
        <v>941</v>
      </c>
      <c r="C23" s="854"/>
      <c r="D23" s="855"/>
      <c r="E23" s="209"/>
    </row>
    <row r="24" spans="1:5" ht="15" customHeight="1" x14ac:dyDescent="0.3">
      <c r="A24" s="775"/>
      <c r="B24" s="60"/>
      <c r="C24" s="231"/>
      <c r="D24" s="61">
        <f>+'Road data'!J877</f>
        <v>1913</v>
      </c>
      <c r="E24" s="247">
        <f>ROUND(D24*C24,0)</f>
        <v>0</v>
      </c>
    </row>
    <row r="25" spans="1:5" ht="15" customHeight="1" x14ac:dyDescent="0.3">
      <c r="A25" s="776"/>
      <c r="B25" s="62"/>
      <c r="C25" s="232" t="s">
        <v>833</v>
      </c>
      <c r="D25" s="63" t="s">
        <v>833</v>
      </c>
      <c r="E25" s="247"/>
    </row>
    <row r="26" spans="1:5" ht="26.25" customHeight="1" x14ac:dyDescent="0.3">
      <c r="A26" s="780" t="s">
        <v>44</v>
      </c>
      <c r="B26" s="781"/>
      <c r="C26" s="781"/>
      <c r="D26" s="782"/>
      <c r="E26" s="213">
        <f>SUM(E5:E25)</f>
        <v>0</v>
      </c>
    </row>
    <row r="30" spans="1:5" ht="12" customHeight="1" x14ac:dyDescent="0.3"/>
    <row r="31" spans="1:5" hidden="1" x14ac:dyDescent="0.3"/>
    <row r="32" spans="1:5" x14ac:dyDescent="0.3">
      <c r="B32" s="65"/>
    </row>
    <row r="33" spans="2:5" s="64" customFormat="1" x14ac:dyDescent="0.25">
      <c r="B33" s="64" t="s">
        <v>772</v>
      </c>
      <c r="C33" s="64" t="s">
        <v>774</v>
      </c>
      <c r="E33" s="64" t="s">
        <v>773</v>
      </c>
    </row>
  </sheetData>
  <mergeCells count="22">
    <mergeCell ref="A1:E1"/>
    <mergeCell ref="A2:E2"/>
    <mergeCell ref="A3:A4"/>
    <mergeCell ref="B3:B4"/>
    <mergeCell ref="C3:C4"/>
    <mergeCell ref="D3:D4"/>
    <mergeCell ref="E3:E4"/>
    <mergeCell ref="A14:A16"/>
    <mergeCell ref="B14:D14"/>
    <mergeCell ref="A5:A7"/>
    <mergeCell ref="B5:D5"/>
    <mergeCell ref="A8:A10"/>
    <mergeCell ref="B8:D8"/>
    <mergeCell ref="A11:A13"/>
    <mergeCell ref="B11:D11"/>
    <mergeCell ref="A23:A25"/>
    <mergeCell ref="B23:D23"/>
    <mergeCell ref="A26:D26"/>
    <mergeCell ref="B17:D17"/>
    <mergeCell ref="B20:D20"/>
    <mergeCell ref="A17:A19"/>
    <mergeCell ref="A20:A22"/>
  </mergeCells>
  <printOptions horizontalCentered="1"/>
  <pageMargins left="0.51181102362204722" right="0.51181102362204722" top="0.35433070866141736" bottom="0.15748031496062992" header="0.31496062992125984" footer="0.11811023622047245"/>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rgb="FF92D050"/>
  </sheetPr>
  <dimension ref="A1:U122"/>
  <sheetViews>
    <sheetView tabSelected="1" view="pageBreakPreview" topLeftCell="B1" zoomScaleNormal="60" zoomScaleSheetLayoutView="100" workbookViewId="0">
      <selection activeCell="R36" sqref="R36"/>
    </sheetView>
  </sheetViews>
  <sheetFormatPr defaultColWidth="9.140625" defaultRowHeight="20.100000000000001" customHeight="1" x14ac:dyDescent="0.2"/>
  <cols>
    <col min="1" max="1" width="4.140625" style="23" customWidth="1"/>
    <col min="2" max="2" width="6.5703125" style="23" customWidth="1"/>
    <col min="3" max="3" width="29.5703125" style="23" customWidth="1"/>
    <col min="4" max="4" width="16.28515625" style="23" customWidth="1"/>
    <col min="5" max="5" width="10.5703125" style="30" customWidth="1"/>
    <col min="6" max="6" width="14.85546875" style="23" customWidth="1"/>
    <col min="7" max="7" width="14.140625" style="23" customWidth="1"/>
    <col min="8" max="8" width="12.5703125" style="23" customWidth="1"/>
    <col min="9" max="9" width="14.42578125" style="23" customWidth="1"/>
    <col min="10" max="10" width="13.5703125" style="23" customWidth="1"/>
    <col min="11" max="11" width="10" style="23" customWidth="1"/>
    <col min="12" max="12" width="9.28515625" style="23" customWidth="1"/>
    <col min="13" max="13" width="13.28515625" style="23" customWidth="1"/>
    <col min="14" max="14" width="14.140625" style="23" customWidth="1"/>
    <col min="15" max="15" width="13.42578125" style="23" customWidth="1"/>
    <col min="16" max="16" width="11.42578125" style="23" customWidth="1"/>
    <col min="17" max="17" width="12.85546875" style="23" customWidth="1"/>
    <col min="18" max="18" width="9.7109375" style="23" bestFit="1" customWidth="1"/>
    <col min="19" max="19" width="11.140625" style="23" bestFit="1" customWidth="1"/>
    <col min="20" max="20" width="12.7109375" style="23" customWidth="1"/>
    <col min="21" max="21" width="14.85546875" style="23" customWidth="1"/>
    <col min="22" max="16384" width="9.140625" style="23"/>
  </cols>
  <sheetData>
    <row r="1" spans="2:21" ht="37.5" customHeight="1" x14ac:dyDescent="0.25">
      <c r="B1" s="858" t="s">
        <v>932</v>
      </c>
      <c r="C1" s="858"/>
      <c r="D1" s="858"/>
      <c r="E1" s="858"/>
      <c r="F1" s="858"/>
      <c r="G1" s="858"/>
      <c r="H1" s="858"/>
      <c r="I1" s="858"/>
      <c r="J1" s="858"/>
      <c r="K1" s="97"/>
      <c r="L1" s="97"/>
      <c r="M1" s="97"/>
      <c r="N1" s="97"/>
      <c r="O1" s="97"/>
      <c r="P1" s="97"/>
      <c r="Q1" s="97"/>
      <c r="R1" s="97"/>
      <c r="S1" s="97"/>
      <c r="T1" s="97"/>
      <c r="U1" s="97"/>
    </row>
    <row r="2" spans="2:21" ht="84.75" customHeight="1" x14ac:dyDescent="0.25">
      <c r="B2" s="858" t="s">
        <v>777</v>
      </c>
      <c r="C2" s="858"/>
      <c r="D2" s="859" t="str">
        <f>+COVER!C12</f>
        <v xml:space="preserve">“Widening and Strengthening of Bapatla – Pandurangapuram road fom Km 0/000 to 8/000  in Bapatla District” </v>
      </c>
      <c r="E2" s="860"/>
      <c r="F2" s="860"/>
      <c r="G2" s="860"/>
      <c r="H2" s="860"/>
      <c r="I2" s="860"/>
      <c r="J2" s="861"/>
      <c r="K2" s="97"/>
      <c r="L2" s="97"/>
      <c r="M2" s="97"/>
      <c r="N2" s="97"/>
      <c r="O2" s="97"/>
      <c r="P2" s="97"/>
      <c r="Q2" s="97"/>
      <c r="R2" s="97"/>
      <c r="S2" s="97"/>
      <c r="T2" s="97"/>
      <c r="U2" s="97"/>
    </row>
    <row r="3" spans="2:21" s="24" customFormat="1" ht="70.5" customHeight="1" x14ac:dyDescent="0.25">
      <c r="B3" s="203" t="s">
        <v>407</v>
      </c>
      <c r="C3" s="203" t="s">
        <v>409</v>
      </c>
      <c r="D3" s="203" t="s">
        <v>36</v>
      </c>
      <c r="E3" s="204" t="s">
        <v>37</v>
      </c>
      <c r="F3" s="203" t="s">
        <v>170</v>
      </c>
      <c r="G3" s="203" t="s">
        <v>406</v>
      </c>
      <c r="H3" s="203" t="s">
        <v>209</v>
      </c>
      <c r="I3" s="203" t="s">
        <v>234</v>
      </c>
      <c r="J3" s="203" t="s">
        <v>235</v>
      </c>
      <c r="K3" s="98"/>
      <c r="L3" s="98"/>
      <c r="M3" s="98"/>
      <c r="N3" s="98"/>
      <c r="O3" s="98"/>
      <c r="P3" s="98"/>
      <c r="Q3" s="98"/>
      <c r="R3" s="98"/>
      <c r="S3" s="98"/>
      <c r="T3" s="98"/>
      <c r="U3" s="98"/>
    </row>
    <row r="4" spans="2:21" ht="29.1" customHeight="1" x14ac:dyDescent="0.25">
      <c r="B4" s="99"/>
      <c r="C4" s="207" t="s">
        <v>236</v>
      </c>
      <c r="D4" s="100"/>
      <c r="E4" s="114"/>
      <c r="F4" s="100"/>
      <c r="G4" s="101"/>
      <c r="H4" s="101"/>
      <c r="I4" s="101"/>
      <c r="J4" s="101"/>
      <c r="K4" s="97"/>
      <c r="L4" s="97"/>
      <c r="M4" s="97"/>
      <c r="N4" s="97"/>
      <c r="O4" s="97"/>
      <c r="P4" s="97"/>
      <c r="Q4" s="97"/>
      <c r="R4" s="97"/>
      <c r="S4" s="97"/>
      <c r="T4" s="97"/>
      <c r="U4" s="97"/>
    </row>
    <row r="5" spans="2:21" s="25" customFormat="1" ht="78.95" customHeight="1" x14ac:dyDescent="0.2">
      <c r="B5" s="99">
        <v>1</v>
      </c>
      <c r="C5" s="110" t="s">
        <v>346</v>
      </c>
      <c r="D5" s="386" t="s">
        <v>1127</v>
      </c>
      <c r="E5" s="115">
        <v>53</v>
      </c>
      <c r="F5" s="111">
        <f>INDEX(Sheet1!$B$4:$D$153,MATCH(E5,Sheet1!$B$4:$B$153,0),3)</f>
        <v>798.53000000000043</v>
      </c>
      <c r="G5" s="111">
        <f>Sheet1!G5</f>
        <v>553</v>
      </c>
      <c r="H5" s="111">
        <f>Sheet1!$G$41</f>
        <v>80</v>
      </c>
      <c r="I5" s="111"/>
      <c r="J5" s="111">
        <f t="shared" ref="J5:J21" si="0">SUM(F5:I5)</f>
        <v>1431.5300000000004</v>
      </c>
      <c r="K5" s="102"/>
      <c r="L5" s="102"/>
      <c r="M5" s="103"/>
      <c r="N5" s="102"/>
      <c r="O5" s="102"/>
      <c r="P5" s="102"/>
      <c r="Q5" s="102"/>
      <c r="R5" s="102"/>
      <c r="S5" s="102"/>
      <c r="T5" s="102"/>
      <c r="U5" s="102"/>
    </row>
    <row r="6" spans="2:21" s="25" customFormat="1" ht="62.1" customHeight="1" x14ac:dyDescent="0.2">
      <c r="B6" s="99">
        <v>2</v>
      </c>
      <c r="C6" s="110" t="s">
        <v>348</v>
      </c>
      <c r="D6" s="116"/>
      <c r="E6" s="115">
        <f>E5</f>
        <v>53</v>
      </c>
      <c r="F6" s="111">
        <f>INDEX(Sheet1!$B$4:$D$153,MATCH(E6,Sheet1!$B$4:$B$153,0),3)</f>
        <v>798.53000000000043</v>
      </c>
      <c r="G6" s="111">
        <f>Sheet1!G7</f>
        <v>810</v>
      </c>
      <c r="H6" s="111">
        <f>Sheet1!$G$41</f>
        <v>80</v>
      </c>
      <c r="I6" s="111"/>
      <c r="J6" s="111">
        <f t="shared" si="0"/>
        <v>1688.5300000000004</v>
      </c>
      <c r="K6" s="102"/>
      <c r="L6" s="102"/>
      <c r="M6" s="103"/>
      <c r="N6" s="102"/>
      <c r="O6" s="102"/>
      <c r="P6" s="102"/>
      <c r="Q6" s="102"/>
      <c r="R6" s="102"/>
      <c r="S6" s="102"/>
      <c r="T6" s="102"/>
      <c r="U6" s="102"/>
    </row>
    <row r="7" spans="2:21" s="25" customFormat="1" ht="35.1" hidden="1" customHeight="1" x14ac:dyDescent="0.2">
      <c r="B7" s="99">
        <v>3</v>
      </c>
      <c r="C7" s="110" t="s">
        <v>311</v>
      </c>
      <c r="D7" s="117"/>
      <c r="E7" s="115">
        <f>E6</f>
        <v>53</v>
      </c>
      <c r="F7" s="111">
        <f>INDEX(Sheet1!$B$4:$D$153,MATCH(E7,Sheet1!$B$4:$B$153,0),3)</f>
        <v>798.53000000000043</v>
      </c>
      <c r="G7" s="111">
        <f>Sheet1!G12</f>
        <v>137</v>
      </c>
      <c r="H7" s="111">
        <f>Sheet1!$G$42</f>
        <v>80</v>
      </c>
      <c r="I7" s="111"/>
      <c r="J7" s="111">
        <f t="shared" si="0"/>
        <v>1015.5300000000004</v>
      </c>
      <c r="K7" s="102"/>
      <c r="L7" s="102"/>
      <c r="M7" s="103"/>
      <c r="N7" s="102"/>
      <c r="O7" s="102"/>
      <c r="P7" s="102"/>
      <c r="Q7" s="102"/>
      <c r="R7" s="102"/>
      <c r="S7" s="102"/>
      <c r="T7" s="102"/>
      <c r="U7" s="102"/>
    </row>
    <row r="8" spans="2:21" s="25" customFormat="1" ht="54.95" hidden="1" customHeight="1" x14ac:dyDescent="0.2">
      <c r="B8" s="99">
        <v>4</v>
      </c>
      <c r="C8" s="110" t="s">
        <v>112</v>
      </c>
      <c r="D8" s="118"/>
      <c r="E8" s="115">
        <f>E7</f>
        <v>53</v>
      </c>
      <c r="F8" s="111">
        <f>INDEX(Sheet1!$B$4:$D$153,MATCH(E8,Sheet1!$B$4:$B$153,0),3)</f>
        <v>798.53000000000043</v>
      </c>
      <c r="G8" s="111">
        <f>Sheet1!G17</f>
        <v>47.15</v>
      </c>
      <c r="H8" s="111"/>
      <c r="I8" s="111"/>
      <c r="J8" s="111">
        <f t="shared" si="0"/>
        <v>845.6800000000004</v>
      </c>
      <c r="K8" s="102"/>
      <c r="L8" s="102"/>
      <c r="M8" s="103"/>
      <c r="N8" s="102"/>
      <c r="O8" s="102"/>
      <c r="P8" s="102"/>
      <c r="Q8" s="102"/>
      <c r="R8" s="102"/>
      <c r="S8" s="102"/>
      <c r="T8" s="102"/>
      <c r="U8" s="102"/>
    </row>
    <row r="9" spans="2:21" s="25" customFormat="1" ht="41.45" hidden="1" customHeight="1" x14ac:dyDescent="0.2">
      <c r="B9" s="99"/>
      <c r="C9" s="112" t="s">
        <v>349</v>
      </c>
      <c r="D9" s="118"/>
      <c r="E9" s="115">
        <f>E6</f>
        <v>53</v>
      </c>
      <c r="F9" s="111">
        <f>INDEX(Sheet1!$B$4:$D$153,MATCH(E9,Sheet1!$B$4:$B$153,0),3)</f>
        <v>798.53000000000043</v>
      </c>
      <c r="G9" s="111">
        <f>Sheet1!G18</f>
        <v>114</v>
      </c>
      <c r="H9" s="111">
        <f>Sheet1!$G$41</f>
        <v>80</v>
      </c>
      <c r="I9" s="111"/>
      <c r="J9" s="111">
        <f t="shared" si="0"/>
        <v>992.53000000000043</v>
      </c>
      <c r="K9" s="102"/>
      <c r="L9" s="102"/>
      <c r="M9" s="103"/>
      <c r="N9" s="102"/>
      <c r="O9" s="102"/>
      <c r="P9" s="102"/>
      <c r="Q9" s="102"/>
      <c r="R9" s="102"/>
      <c r="S9" s="102"/>
      <c r="T9" s="102"/>
      <c r="U9" s="102"/>
    </row>
    <row r="10" spans="2:21" s="25" customFormat="1" ht="38.450000000000003" hidden="1" customHeight="1" x14ac:dyDescent="0.2">
      <c r="B10" s="99">
        <v>6</v>
      </c>
      <c r="C10" s="110" t="s">
        <v>482</v>
      </c>
      <c r="D10" s="118"/>
      <c r="E10" s="115">
        <f>E7</f>
        <v>53</v>
      </c>
      <c r="F10" s="111">
        <f>INDEX(Sheet1!$B$4:$D$153,MATCH(E10,Sheet1!$B$4:$B$153,0),3)</f>
        <v>798.53000000000043</v>
      </c>
      <c r="G10" s="111">
        <f>Sheet1!G16</f>
        <v>159</v>
      </c>
      <c r="H10" s="111">
        <v>70</v>
      </c>
      <c r="I10" s="111"/>
      <c r="J10" s="111">
        <f t="shared" si="0"/>
        <v>1027.5300000000004</v>
      </c>
      <c r="K10" s="102"/>
      <c r="L10" s="102"/>
      <c r="M10" s="103"/>
      <c r="N10" s="102"/>
      <c r="O10" s="102"/>
      <c r="P10" s="102"/>
      <c r="Q10" s="102"/>
      <c r="R10" s="102"/>
      <c r="S10" s="102"/>
      <c r="T10" s="102"/>
      <c r="U10" s="102"/>
    </row>
    <row r="11" spans="2:21" s="25" customFormat="1" ht="54.6" customHeight="1" x14ac:dyDescent="0.2">
      <c r="B11" s="99">
        <v>3</v>
      </c>
      <c r="C11" s="113" t="s">
        <v>347</v>
      </c>
      <c r="D11" s="118"/>
      <c r="E11" s="115">
        <f>E5</f>
        <v>53</v>
      </c>
      <c r="F11" s="111">
        <f>INDEX(Sheet1!$B$4:$D$153,MATCH(E11,Sheet1!$B$4:$B$153,0),3)</f>
        <v>798.53000000000043</v>
      </c>
      <c r="G11" s="111">
        <f>Sheet1!G6</f>
        <v>603</v>
      </c>
      <c r="H11" s="111">
        <f>Sheet1!$G$41</f>
        <v>80</v>
      </c>
      <c r="I11" s="111">
        <f>ROUND(G11/4,2)</f>
        <v>150.75</v>
      </c>
      <c r="J11" s="111">
        <f>SUM(F11:I11)</f>
        <v>1632.2800000000004</v>
      </c>
      <c r="K11" s="102"/>
      <c r="L11" s="102"/>
      <c r="M11" s="103"/>
      <c r="N11" s="102"/>
      <c r="O11" s="102"/>
      <c r="P11" s="102"/>
      <c r="Q11" s="102"/>
      <c r="R11" s="102"/>
      <c r="S11" s="102"/>
      <c r="T11" s="102"/>
      <c r="U11" s="102"/>
    </row>
    <row r="12" spans="2:21" s="25" customFormat="1" ht="54.6" customHeight="1" x14ac:dyDescent="0.2">
      <c r="B12" s="99">
        <v>4</v>
      </c>
      <c r="C12" s="110" t="s">
        <v>350</v>
      </c>
      <c r="D12" s="116"/>
      <c r="E12" s="115">
        <f>E11</f>
        <v>53</v>
      </c>
      <c r="F12" s="111">
        <f>INDEX(Sheet1!$B$4:$D$153,MATCH(E12,Sheet1!$B$4:$B$153,0),3)</f>
        <v>798.53000000000043</v>
      </c>
      <c r="G12" s="111">
        <f>Sheet1!G19</f>
        <v>810</v>
      </c>
      <c r="H12" s="111">
        <f>Sheet1!$G$41</f>
        <v>80</v>
      </c>
      <c r="I12" s="111">
        <f t="shared" ref="I12:I17" si="1">ROUND(G12/4,2)</f>
        <v>202.5</v>
      </c>
      <c r="J12" s="111">
        <f t="shared" si="0"/>
        <v>1891.0300000000004</v>
      </c>
      <c r="K12" s="102"/>
      <c r="L12" s="102"/>
      <c r="M12" s="103"/>
      <c r="N12" s="102"/>
      <c r="O12" s="102"/>
      <c r="P12" s="102"/>
      <c r="Q12" s="102"/>
      <c r="R12" s="102"/>
      <c r="S12" s="102"/>
      <c r="T12" s="102"/>
      <c r="U12" s="102"/>
    </row>
    <row r="13" spans="2:21" s="25" customFormat="1" ht="54.6" customHeight="1" x14ac:dyDescent="0.2">
      <c r="B13" s="99">
        <v>5</v>
      </c>
      <c r="C13" s="110" t="s">
        <v>351</v>
      </c>
      <c r="D13" s="118"/>
      <c r="E13" s="115">
        <f t="shared" ref="E13:E20" si="2">E12</f>
        <v>53</v>
      </c>
      <c r="F13" s="111">
        <f>INDEX(Sheet1!$B$4:$D$153,MATCH(E13,Sheet1!$B$4:$B$153,0),3)</f>
        <v>798.53000000000043</v>
      </c>
      <c r="G13" s="111">
        <f>Sheet1!G20</f>
        <v>1264</v>
      </c>
      <c r="H13" s="111">
        <f>Sheet1!$G$41</f>
        <v>80</v>
      </c>
      <c r="I13" s="111">
        <f t="shared" si="1"/>
        <v>316</v>
      </c>
      <c r="J13" s="111">
        <f t="shared" si="0"/>
        <v>2458.5300000000007</v>
      </c>
      <c r="K13" s="102"/>
      <c r="L13" s="102"/>
      <c r="M13" s="103"/>
      <c r="N13" s="102"/>
      <c r="O13" s="102"/>
      <c r="P13" s="102"/>
      <c r="Q13" s="102"/>
      <c r="R13" s="102"/>
      <c r="S13" s="102"/>
      <c r="T13" s="102"/>
      <c r="U13" s="102"/>
    </row>
    <row r="14" spans="2:21" s="25" customFormat="1" ht="54.6" customHeight="1" x14ac:dyDescent="0.2">
      <c r="B14" s="99">
        <v>6</v>
      </c>
      <c r="C14" s="110" t="s">
        <v>352</v>
      </c>
      <c r="D14" s="118"/>
      <c r="E14" s="115">
        <f t="shared" si="2"/>
        <v>53</v>
      </c>
      <c r="F14" s="111">
        <f>INDEX(Sheet1!$B$4:$D$153,MATCH(E14,Sheet1!$B$4:$B$153,0),3)</f>
        <v>798.53000000000043</v>
      </c>
      <c r="G14" s="111">
        <f>Sheet1!G21</f>
        <v>1265</v>
      </c>
      <c r="H14" s="111">
        <f>Sheet1!$G$41</f>
        <v>80</v>
      </c>
      <c r="I14" s="111">
        <f t="shared" si="1"/>
        <v>316.25</v>
      </c>
      <c r="J14" s="111">
        <f t="shared" si="0"/>
        <v>2459.7800000000007</v>
      </c>
      <c r="K14" s="102"/>
      <c r="L14" s="102"/>
      <c r="M14" s="103"/>
      <c r="N14" s="102"/>
      <c r="O14" s="102"/>
      <c r="P14" s="102"/>
      <c r="Q14" s="102"/>
      <c r="R14" s="102"/>
      <c r="S14" s="102"/>
      <c r="T14" s="102"/>
      <c r="U14" s="102"/>
    </row>
    <row r="15" spans="2:21" s="25" customFormat="1" ht="54.6" customHeight="1" x14ac:dyDescent="0.2">
      <c r="B15" s="99">
        <v>7</v>
      </c>
      <c r="C15" s="110" t="s">
        <v>353</v>
      </c>
      <c r="D15" s="118"/>
      <c r="E15" s="115">
        <f t="shared" si="2"/>
        <v>53</v>
      </c>
      <c r="F15" s="111">
        <f>INDEX(Sheet1!$B$4:$D$153,MATCH(E15,Sheet1!$B$4:$B$153,0),3)</f>
        <v>798.53000000000043</v>
      </c>
      <c r="G15" s="111">
        <f>Sheet1!G22</f>
        <v>980</v>
      </c>
      <c r="H15" s="111">
        <f>Sheet1!$G$41</f>
        <v>80</v>
      </c>
      <c r="I15" s="111">
        <f t="shared" si="1"/>
        <v>245</v>
      </c>
      <c r="J15" s="111">
        <f t="shared" si="0"/>
        <v>2103.5300000000007</v>
      </c>
      <c r="K15" s="102"/>
      <c r="L15" s="102"/>
      <c r="M15" s="103"/>
      <c r="N15" s="102"/>
      <c r="O15" s="102"/>
      <c r="P15" s="102"/>
      <c r="Q15" s="102"/>
      <c r="R15" s="102"/>
      <c r="S15" s="102"/>
      <c r="T15" s="102"/>
      <c r="U15" s="102"/>
    </row>
    <row r="16" spans="2:21" s="25" customFormat="1" ht="53.45" customHeight="1" x14ac:dyDescent="0.2">
      <c r="B16" s="99">
        <v>8</v>
      </c>
      <c r="C16" s="110" t="s">
        <v>354</v>
      </c>
      <c r="D16" s="118"/>
      <c r="E16" s="115">
        <f t="shared" si="2"/>
        <v>53</v>
      </c>
      <c r="F16" s="111">
        <f>INDEX(Sheet1!$B$4:$D$153,MATCH(E16,Sheet1!$B$4:$B$153,0),3)</f>
        <v>798.53000000000043</v>
      </c>
      <c r="G16" s="111">
        <f>Sheet1!G23</f>
        <v>896</v>
      </c>
      <c r="H16" s="111">
        <f>Sheet1!$G$41</f>
        <v>80</v>
      </c>
      <c r="I16" s="111">
        <f t="shared" si="1"/>
        <v>224</v>
      </c>
      <c r="J16" s="111">
        <f t="shared" si="0"/>
        <v>1998.5300000000004</v>
      </c>
      <c r="K16" s="102"/>
      <c r="L16" s="102"/>
      <c r="M16" s="103"/>
      <c r="N16" s="102"/>
      <c r="O16" s="102"/>
      <c r="P16" s="102"/>
      <c r="Q16" s="102"/>
      <c r="R16" s="102"/>
      <c r="S16" s="102"/>
      <c r="T16" s="102"/>
      <c r="U16" s="102"/>
    </row>
    <row r="17" spans="1:21" s="25" customFormat="1" ht="53.45" customHeight="1" x14ac:dyDescent="0.2">
      <c r="B17" s="99">
        <v>9</v>
      </c>
      <c r="C17" s="110" t="s">
        <v>355</v>
      </c>
      <c r="D17" s="118"/>
      <c r="E17" s="115">
        <f t="shared" si="2"/>
        <v>53</v>
      </c>
      <c r="F17" s="111">
        <f>INDEX(Sheet1!$B$4:$D$153,MATCH(E17,Sheet1!$B$4:$B$153,0),3)</f>
        <v>798.53000000000043</v>
      </c>
      <c r="G17" s="111">
        <f>Sheet1!G24</f>
        <v>737</v>
      </c>
      <c r="H17" s="111">
        <f>Sheet1!$G$41</f>
        <v>80</v>
      </c>
      <c r="I17" s="111">
        <f t="shared" si="1"/>
        <v>184.25</v>
      </c>
      <c r="J17" s="111">
        <f t="shared" si="0"/>
        <v>1799.7800000000004</v>
      </c>
      <c r="K17" s="102"/>
      <c r="L17" s="102"/>
      <c r="M17" s="103"/>
      <c r="N17" s="102"/>
      <c r="O17" s="102"/>
      <c r="P17" s="102"/>
      <c r="Q17" s="102"/>
      <c r="R17" s="102"/>
      <c r="S17" s="102"/>
      <c r="T17" s="102"/>
      <c r="U17" s="102"/>
    </row>
    <row r="18" spans="1:21" s="25" customFormat="1" ht="53.45" customHeight="1" x14ac:dyDescent="0.2">
      <c r="B18" s="99">
        <v>10</v>
      </c>
      <c r="C18" s="110" t="s">
        <v>356</v>
      </c>
      <c r="D18" s="118"/>
      <c r="E18" s="115">
        <f t="shared" si="2"/>
        <v>53</v>
      </c>
      <c r="F18" s="111">
        <f>INDEX(Sheet1!$B$4:$D$153,MATCH(E18,Sheet1!$B$4:$B$153,0),3)</f>
        <v>798.53000000000043</v>
      </c>
      <c r="G18" s="111">
        <f>Sheet1!G25</f>
        <v>517</v>
      </c>
      <c r="H18" s="111">
        <f>Sheet1!$G$41</f>
        <v>80</v>
      </c>
      <c r="I18" s="111">
        <f>ROUND(G18/4,2)</f>
        <v>129.25</v>
      </c>
      <c r="J18" s="111">
        <f t="shared" si="0"/>
        <v>1524.7800000000004</v>
      </c>
      <c r="K18" s="102"/>
      <c r="L18" s="102"/>
      <c r="M18" s="103"/>
      <c r="N18" s="102"/>
      <c r="O18" s="102"/>
      <c r="P18" s="102"/>
      <c r="Q18" s="102"/>
      <c r="R18" s="102"/>
      <c r="S18" s="102"/>
      <c r="T18" s="102"/>
      <c r="U18" s="102"/>
    </row>
    <row r="19" spans="1:21" s="25" customFormat="1" ht="53.45" customHeight="1" x14ac:dyDescent="0.2">
      <c r="B19" s="99">
        <v>11</v>
      </c>
      <c r="C19" s="110" t="s">
        <v>357</v>
      </c>
      <c r="D19" s="118"/>
      <c r="E19" s="115">
        <f t="shared" si="2"/>
        <v>53</v>
      </c>
      <c r="F19" s="111">
        <f>INDEX(Sheet1!$B$4:$D$153,MATCH(E19,Sheet1!$B$4:$B$153,0),3)</f>
        <v>798.53000000000043</v>
      </c>
      <c r="G19" s="111">
        <f>Sheet1!G26</f>
        <v>498</v>
      </c>
      <c r="H19" s="111"/>
      <c r="I19" s="111"/>
      <c r="J19" s="111">
        <f t="shared" si="0"/>
        <v>1296.5300000000004</v>
      </c>
      <c r="K19" s="102"/>
      <c r="L19" s="102"/>
      <c r="M19" s="103"/>
      <c r="N19" s="102"/>
      <c r="O19" s="102"/>
      <c r="P19" s="102"/>
      <c r="Q19" s="102"/>
      <c r="R19" s="102"/>
      <c r="S19" s="102"/>
      <c r="T19" s="102"/>
      <c r="U19" s="102"/>
    </row>
    <row r="20" spans="1:21" s="25" customFormat="1" ht="53.45" customHeight="1" x14ac:dyDescent="0.2">
      <c r="B20" s="99">
        <v>12</v>
      </c>
      <c r="C20" s="110" t="s">
        <v>644</v>
      </c>
      <c r="D20" s="118"/>
      <c r="E20" s="115">
        <f t="shared" si="2"/>
        <v>53</v>
      </c>
      <c r="F20" s="111">
        <f>INDEX(Sheet1!$B$4:$D$153,MATCH(E20,Sheet1!$B$4:$B$153,0),3)</f>
        <v>798.53000000000043</v>
      </c>
      <c r="G20" s="111">
        <f>G19</f>
        <v>498</v>
      </c>
      <c r="H20" s="111"/>
      <c r="I20" s="111"/>
      <c r="J20" s="111">
        <f t="shared" si="0"/>
        <v>1296.5300000000004</v>
      </c>
      <c r="K20" s="102"/>
      <c r="L20" s="102"/>
      <c r="M20" s="103"/>
      <c r="N20" s="102"/>
      <c r="O20" s="102"/>
      <c r="P20" s="102"/>
      <c r="Q20" s="102"/>
      <c r="R20" s="102"/>
      <c r="S20" s="102"/>
      <c r="T20" s="102"/>
      <c r="U20" s="102"/>
    </row>
    <row r="21" spans="1:21" s="110" customFormat="1" ht="30" customHeight="1" x14ac:dyDescent="0.2">
      <c r="B21" s="110">
        <v>13</v>
      </c>
      <c r="C21" s="110" t="s">
        <v>60</v>
      </c>
      <c r="E21" s="115">
        <v>48</v>
      </c>
      <c r="F21" s="111">
        <f>INDEX(Sheet1!$B$4:$D$153,MATCH(E21,Sheet1!$B$4:$B$153,0),2)</f>
        <v>762.5799999999997</v>
      </c>
      <c r="G21" s="111">
        <f>Sheet1!G27</f>
        <v>190</v>
      </c>
      <c r="H21" s="111"/>
      <c r="I21" s="111"/>
      <c r="J21" s="111">
        <f t="shared" si="0"/>
        <v>952.5799999999997</v>
      </c>
    </row>
    <row r="22" spans="1:21" s="346" customFormat="1" ht="23.1" customHeight="1" x14ac:dyDescent="0.2">
      <c r="A22" s="408"/>
      <c r="B22" s="409"/>
      <c r="C22" s="410" t="s">
        <v>1056</v>
      </c>
      <c r="D22" s="411"/>
      <c r="E22" s="412"/>
      <c r="F22" s="413"/>
      <c r="G22" s="414"/>
      <c r="H22" s="414"/>
      <c r="I22" s="414"/>
      <c r="J22" s="414"/>
      <c r="K22" s="347"/>
      <c r="L22" s="347"/>
      <c r="M22" s="348"/>
      <c r="N22" s="347"/>
      <c r="O22" s="347"/>
      <c r="P22" s="347"/>
      <c r="Q22" s="347"/>
      <c r="R22" s="347"/>
      <c r="S22" s="347"/>
      <c r="T22" s="347"/>
      <c r="U22" s="347"/>
    </row>
    <row r="23" spans="1:21" s="346" customFormat="1" ht="33" customHeight="1" x14ac:dyDescent="0.2">
      <c r="A23" s="408"/>
      <c r="B23" s="409">
        <v>14</v>
      </c>
      <c r="C23" s="415" t="s">
        <v>358</v>
      </c>
      <c r="D23" s="416"/>
      <c r="E23" s="412">
        <f>E12</f>
        <v>53</v>
      </c>
      <c r="F23" s="413">
        <f>INDEX(Sheet1!$B$4:$D$153,MATCH(E23,Sheet1!$B$4:$B$153,0),3)</f>
        <v>798.53000000000043</v>
      </c>
      <c r="G23" s="413">
        <f>Sheet1!G28</f>
        <v>809</v>
      </c>
      <c r="H23" s="413">
        <f>Sheet1!$G$41</f>
        <v>80</v>
      </c>
      <c r="I23" s="413">
        <f t="shared" ref="I23:I28" si="3">ROUND(G23/4,2)</f>
        <v>202.25</v>
      </c>
      <c r="J23" s="413">
        <f t="shared" ref="J23:J31" si="4">SUM(F23:I23)</f>
        <v>1889.7800000000004</v>
      </c>
      <c r="K23" s="347"/>
      <c r="L23" s="347"/>
      <c r="M23" s="348"/>
      <c r="N23" s="347"/>
      <c r="O23" s="347"/>
      <c r="P23" s="347"/>
      <c r="Q23" s="347"/>
      <c r="R23" s="347"/>
      <c r="S23" s="347"/>
      <c r="T23" s="347"/>
      <c r="U23" s="347"/>
    </row>
    <row r="24" spans="1:21" s="346" customFormat="1" ht="33" customHeight="1" x14ac:dyDescent="0.2">
      <c r="A24" s="408"/>
      <c r="B24" s="409">
        <v>15</v>
      </c>
      <c r="C24" s="415" t="s">
        <v>359</v>
      </c>
      <c r="D24" s="411"/>
      <c r="E24" s="412">
        <f>E23</f>
        <v>53</v>
      </c>
      <c r="F24" s="413">
        <f>INDEX(Sheet1!$B$4:$D$153,MATCH(E24,Sheet1!$B$4:$B$153,0),3)</f>
        <v>798.53000000000043</v>
      </c>
      <c r="G24" s="413">
        <f>Sheet1!G29</f>
        <v>1292</v>
      </c>
      <c r="H24" s="413">
        <f>Sheet1!$G$41</f>
        <v>80</v>
      </c>
      <c r="I24" s="413">
        <f t="shared" si="3"/>
        <v>323</v>
      </c>
      <c r="J24" s="413">
        <f t="shared" si="4"/>
        <v>2493.5300000000007</v>
      </c>
      <c r="K24" s="347"/>
      <c r="L24" s="347"/>
      <c r="M24" s="348"/>
      <c r="N24" s="347"/>
      <c r="O24" s="347"/>
      <c r="P24" s="347"/>
      <c r="Q24" s="347"/>
      <c r="R24" s="347"/>
      <c r="S24" s="347"/>
      <c r="T24" s="347"/>
      <c r="U24" s="347"/>
    </row>
    <row r="25" spans="1:21" s="346" customFormat="1" ht="33" customHeight="1" x14ac:dyDescent="0.2">
      <c r="A25" s="408"/>
      <c r="B25" s="409">
        <v>16</v>
      </c>
      <c r="C25" s="415" t="s">
        <v>360</v>
      </c>
      <c r="D25" s="411"/>
      <c r="E25" s="412">
        <f>E24</f>
        <v>53</v>
      </c>
      <c r="F25" s="413">
        <f>INDEX(Sheet1!$B$4:$D$153,MATCH(E25,Sheet1!$B$4:$B$153,0),3)</f>
        <v>798.53000000000043</v>
      </c>
      <c r="G25" s="413">
        <f>Sheet1!G30</f>
        <v>1349</v>
      </c>
      <c r="H25" s="413">
        <f>Sheet1!$G$41</f>
        <v>80</v>
      </c>
      <c r="I25" s="413">
        <f t="shared" si="3"/>
        <v>337.25</v>
      </c>
      <c r="J25" s="413">
        <f t="shared" si="4"/>
        <v>2564.7800000000007</v>
      </c>
      <c r="K25" s="347"/>
      <c r="L25" s="347"/>
      <c r="M25" s="348"/>
      <c r="N25" s="347"/>
      <c r="O25" s="347"/>
      <c r="P25" s="347"/>
      <c r="Q25" s="347"/>
      <c r="R25" s="347"/>
      <c r="S25" s="347"/>
      <c r="T25" s="347"/>
      <c r="U25" s="347"/>
    </row>
    <row r="26" spans="1:21" s="346" customFormat="1" ht="33" customHeight="1" x14ac:dyDescent="0.2">
      <c r="A26" s="408"/>
      <c r="B26" s="409">
        <v>17</v>
      </c>
      <c r="C26" s="415" t="s">
        <v>361</v>
      </c>
      <c r="D26" s="411"/>
      <c r="E26" s="412">
        <f>E25</f>
        <v>53</v>
      </c>
      <c r="F26" s="413">
        <f>INDEX(Sheet1!$B$4:$D$153,MATCH(E26,Sheet1!$B$4:$B$153,0),3)</f>
        <v>798.53000000000043</v>
      </c>
      <c r="G26" s="413">
        <f>Sheet1!G31</f>
        <v>1075</v>
      </c>
      <c r="H26" s="413">
        <f>Sheet1!$G$41</f>
        <v>80</v>
      </c>
      <c r="I26" s="413">
        <f t="shared" si="3"/>
        <v>268.75</v>
      </c>
      <c r="J26" s="413">
        <f t="shared" si="4"/>
        <v>2222.2800000000007</v>
      </c>
      <c r="K26" s="347"/>
      <c r="L26" s="350"/>
      <c r="M26" s="348"/>
      <c r="N26" s="347"/>
      <c r="O26" s="347"/>
      <c r="P26" s="347"/>
      <c r="Q26" s="347"/>
      <c r="R26" s="347"/>
      <c r="S26" s="347"/>
      <c r="T26" s="347"/>
      <c r="U26" s="347"/>
    </row>
    <row r="27" spans="1:21" s="346" customFormat="1" ht="33" customHeight="1" x14ac:dyDescent="0.2">
      <c r="A27" s="408"/>
      <c r="B27" s="409">
        <v>18</v>
      </c>
      <c r="C27" s="415" t="s">
        <v>362</v>
      </c>
      <c r="D27" s="411"/>
      <c r="E27" s="412">
        <f>E26</f>
        <v>53</v>
      </c>
      <c r="F27" s="413">
        <f>INDEX(Sheet1!$B$4:$D$153,MATCH(E27,Sheet1!$B$4:$B$153,0),3)</f>
        <v>798.53000000000043</v>
      </c>
      <c r="G27" s="413">
        <f>Sheet1!G32</f>
        <v>903</v>
      </c>
      <c r="H27" s="413">
        <f>Sheet1!$G$41</f>
        <v>80</v>
      </c>
      <c r="I27" s="413">
        <f t="shared" si="3"/>
        <v>225.75</v>
      </c>
      <c r="J27" s="413">
        <f t="shared" si="4"/>
        <v>2007.2800000000004</v>
      </c>
      <c r="K27" s="347"/>
      <c r="L27" s="347"/>
      <c r="M27" s="348"/>
      <c r="N27" s="347"/>
      <c r="O27" s="347"/>
      <c r="P27" s="347"/>
      <c r="Q27" s="347"/>
      <c r="R27" s="347"/>
      <c r="S27" s="347"/>
      <c r="T27" s="347"/>
      <c r="U27" s="347"/>
    </row>
    <row r="28" spans="1:21" s="346" customFormat="1" ht="33" customHeight="1" x14ac:dyDescent="0.2">
      <c r="A28" s="408"/>
      <c r="B28" s="409">
        <v>19</v>
      </c>
      <c r="C28" s="415" t="s">
        <v>363</v>
      </c>
      <c r="D28" s="411"/>
      <c r="E28" s="412">
        <f>E27</f>
        <v>53</v>
      </c>
      <c r="F28" s="413">
        <f>INDEX(Sheet1!$B$4:$D$153,MATCH(E28,Sheet1!$B$4:$B$153,0),3)</f>
        <v>798.53000000000043</v>
      </c>
      <c r="G28" s="413">
        <f>Sheet1!G33</f>
        <v>718</v>
      </c>
      <c r="H28" s="413">
        <f>Sheet1!$G$41</f>
        <v>80</v>
      </c>
      <c r="I28" s="413">
        <f t="shared" si="3"/>
        <v>179.5</v>
      </c>
      <c r="J28" s="413">
        <f t="shared" si="4"/>
        <v>1776.0300000000004</v>
      </c>
      <c r="K28" s="347"/>
      <c r="L28" s="347"/>
      <c r="M28" s="348"/>
      <c r="N28" s="347"/>
      <c r="O28" s="347"/>
      <c r="P28" s="347"/>
      <c r="Q28" s="347"/>
      <c r="R28" s="347"/>
      <c r="S28" s="347"/>
      <c r="T28" s="347"/>
      <c r="U28" s="347"/>
    </row>
    <row r="29" spans="1:21" s="346" customFormat="1" ht="19.5" customHeight="1" x14ac:dyDescent="0.2">
      <c r="A29" s="408"/>
      <c r="B29" s="409">
        <v>20</v>
      </c>
      <c r="C29" s="415" t="s">
        <v>411</v>
      </c>
      <c r="D29" s="417"/>
      <c r="E29" s="412">
        <v>57</v>
      </c>
      <c r="F29" s="413">
        <f>INDEX(Sheet1!$B$4:$D$153,MATCH(E29,Sheet1!$B$4:$B$153,0),2)</f>
        <v>885.15999999999974</v>
      </c>
      <c r="G29" s="413"/>
      <c r="H29" s="413"/>
      <c r="I29" s="413"/>
      <c r="J29" s="413">
        <f t="shared" si="4"/>
        <v>885.15999999999974</v>
      </c>
      <c r="K29" s="347"/>
      <c r="L29" s="347"/>
      <c r="M29" s="348"/>
      <c r="N29" s="347"/>
      <c r="O29" s="347"/>
      <c r="P29" s="347"/>
      <c r="Q29" s="347"/>
      <c r="R29" s="347"/>
      <c r="S29" s="347"/>
      <c r="T29" s="347"/>
      <c r="U29" s="347"/>
    </row>
    <row r="30" spans="1:21" s="346" customFormat="1" ht="19.5" customHeight="1" x14ac:dyDescent="0.2">
      <c r="A30" s="408"/>
      <c r="B30" s="409">
        <v>21</v>
      </c>
      <c r="C30" s="415" t="s">
        <v>180</v>
      </c>
      <c r="D30" s="411"/>
      <c r="E30" s="412">
        <v>57</v>
      </c>
      <c r="F30" s="413">
        <f>INDEX(Sheet1!$B$4:$D$153,MATCH(E30,Sheet1!$B$4:$B$153,0),2)</f>
        <v>885.15999999999974</v>
      </c>
      <c r="G30" s="413"/>
      <c r="H30" s="413"/>
      <c r="I30" s="413"/>
      <c r="J30" s="413">
        <f t="shared" si="4"/>
        <v>885.15999999999974</v>
      </c>
      <c r="K30" s="347"/>
      <c r="L30" s="347"/>
      <c r="M30" s="348"/>
      <c r="N30" s="347"/>
      <c r="O30" s="347"/>
      <c r="P30" s="347"/>
      <c r="Q30" s="347"/>
      <c r="R30" s="347"/>
      <c r="S30" s="347"/>
      <c r="T30" s="347"/>
      <c r="U30" s="347"/>
    </row>
    <row r="31" spans="1:21" s="346" customFormat="1" ht="19.5" customHeight="1" x14ac:dyDescent="0.2">
      <c r="A31" s="408"/>
      <c r="B31" s="409">
        <v>22</v>
      </c>
      <c r="C31" s="415" t="s">
        <v>179</v>
      </c>
      <c r="D31" s="411"/>
      <c r="E31" s="412">
        <v>57</v>
      </c>
      <c r="F31" s="413">
        <f>INDEX(Sheet1!$B$4:$D$153,MATCH(E31,Sheet1!$B$4:$B$153,0),2)</f>
        <v>885.15999999999974</v>
      </c>
      <c r="G31" s="413">
        <f>+Sheet1!G36</f>
        <v>128</v>
      </c>
      <c r="H31" s="413"/>
      <c r="I31" s="413"/>
      <c r="J31" s="413">
        <f t="shared" si="4"/>
        <v>1013.1599999999997</v>
      </c>
      <c r="K31" s="347"/>
      <c r="L31" s="347"/>
      <c r="M31" s="348"/>
      <c r="N31" s="347"/>
      <c r="O31" s="347"/>
      <c r="P31" s="347"/>
      <c r="Q31" s="347"/>
      <c r="R31" s="347"/>
      <c r="S31" s="347"/>
      <c r="T31" s="347"/>
      <c r="U31" s="347"/>
    </row>
    <row r="32" spans="1:21" s="346" customFormat="1" ht="42" customHeight="1" x14ac:dyDescent="0.2">
      <c r="A32" s="408"/>
      <c r="B32" s="409">
        <v>23</v>
      </c>
      <c r="C32" s="415" t="s">
        <v>41</v>
      </c>
      <c r="D32" s="863" t="s">
        <v>1051</v>
      </c>
      <c r="E32" s="418"/>
      <c r="F32" s="415"/>
      <c r="G32" s="419">
        <v>58000</v>
      </c>
      <c r="H32" s="413"/>
      <c r="I32" s="413"/>
      <c r="J32" s="413">
        <f>G32</f>
        <v>58000</v>
      </c>
      <c r="K32" s="347"/>
      <c r="L32" s="347"/>
      <c r="M32" s="348"/>
      <c r="N32" s="347"/>
      <c r="O32" s="347"/>
      <c r="P32" s="347"/>
      <c r="Q32" s="347"/>
      <c r="R32" s="347"/>
      <c r="S32" s="347"/>
      <c r="T32" s="347"/>
      <c r="U32" s="347"/>
    </row>
    <row r="33" spans="1:21" s="346" customFormat="1" ht="42" customHeight="1" x14ac:dyDescent="0.2">
      <c r="A33" s="408"/>
      <c r="B33" s="409">
        <v>24</v>
      </c>
      <c r="C33" s="415" t="s">
        <v>140</v>
      </c>
      <c r="D33" s="864"/>
      <c r="E33" s="418"/>
      <c r="F33" s="415"/>
      <c r="G33" s="419">
        <v>57000</v>
      </c>
      <c r="H33" s="413"/>
      <c r="I33" s="413"/>
      <c r="J33" s="413">
        <f>G33</f>
        <v>57000</v>
      </c>
      <c r="K33" s="347"/>
      <c r="L33" s="347"/>
      <c r="M33" s="348"/>
      <c r="N33" s="347"/>
      <c r="O33" s="347"/>
      <c r="P33" s="347"/>
      <c r="Q33" s="347"/>
      <c r="R33" s="347"/>
      <c r="S33" s="347"/>
      <c r="T33" s="347"/>
      <c r="U33" s="347"/>
    </row>
    <row r="34" spans="1:21" s="346" customFormat="1" ht="42" customHeight="1" x14ac:dyDescent="0.2">
      <c r="A34" s="408"/>
      <c r="B34" s="409">
        <v>25</v>
      </c>
      <c r="C34" s="415" t="s">
        <v>141</v>
      </c>
      <c r="D34" s="865"/>
      <c r="E34" s="418"/>
      <c r="F34" s="415"/>
      <c r="G34" s="419">
        <v>60000</v>
      </c>
      <c r="H34" s="413"/>
      <c r="I34" s="413"/>
      <c r="J34" s="413">
        <f>G34</f>
        <v>60000</v>
      </c>
      <c r="K34" s="856" t="s">
        <v>701</v>
      </c>
      <c r="L34" s="857"/>
      <c r="M34" s="348"/>
      <c r="N34" s="347"/>
      <c r="O34" s="347"/>
      <c r="P34" s="347"/>
      <c r="Q34" s="347"/>
      <c r="R34" s="347"/>
      <c r="S34" s="347"/>
      <c r="T34" s="347"/>
      <c r="U34" s="347"/>
    </row>
    <row r="35" spans="1:21" s="346" customFormat="1" ht="30.95" customHeight="1" x14ac:dyDescent="0.2">
      <c r="A35" s="408"/>
      <c r="B35" s="409">
        <v>26</v>
      </c>
      <c r="C35" s="415" t="s">
        <v>42</v>
      </c>
      <c r="D35" s="417" t="s">
        <v>933</v>
      </c>
      <c r="E35" s="418"/>
      <c r="F35" s="415"/>
      <c r="G35" s="419">
        <v>4220</v>
      </c>
      <c r="H35" s="413"/>
      <c r="I35" s="413"/>
      <c r="J35" s="413">
        <f>G35</f>
        <v>4220</v>
      </c>
      <c r="K35" s="341" t="s">
        <v>702</v>
      </c>
      <c r="L35" s="341" t="s">
        <v>703</v>
      </c>
      <c r="M35" s="109" t="s">
        <v>699</v>
      </c>
      <c r="N35" s="106" t="s">
        <v>695</v>
      </c>
      <c r="O35" s="106" t="s">
        <v>696</v>
      </c>
      <c r="P35" s="106" t="s">
        <v>697</v>
      </c>
      <c r="Q35" s="106" t="s">
        <v>698</v>
      </c>
      <c r="R35" s="106" t="s">
        <v>1013</v>
      </c>
      <c r="S35" s="106" t="s">
        <v>1014</v>
      </c>
      <c r="T35" s="349" t="s">
        <v>700</v>
      </c>
      <c r="U35" s="341" t="s">
        <v>701</v>
      </c>
    </row>
    <row r="36" spans="1:21" s="346" customFormat="1" ht="21" customHeight="1" x14ac:dyDescent="0.2">
      <c r="B36" s="372">
        <v>31</v>
      </c>
      <c r="C36" s="378" t="s">
        <v>1033</v>
      </c>
      <c r="D36" s="381"/>
      <c r="E36" s="383">
        <v>48</v>
      </c>
      <c r="F36" s="421">
        <f>U36</f>
        <v>145.57999999999998</v>
      </c>
      <c r="G36" s="384">
        <f>T36</f>
        <v>941</v>
      </c>
      <c r="H36" s="385"/>
      <c r="I36" s="385"/>
      <c r="J36" s="384">
        <f t="shared" ref="J36:J42" si="5">SUM(F36:I36)</f>
        <v>1086.58</v>
      </c>
      <c r="K36" s="423">
        <v>68.61</v>
      </c>
      <c r="L36" s="423">
        <v>1.79</v>
      </c>
      <c r="M36" s="424">
        <v>941</v>
      </c>
      <c r="N36" s="425">
        <v>4220</v>
      </c>
      <c r="O36" s="424">
        <f>G35</f>
        <v>4220</v>
      </c>
      <c r="P36" s="425">
        <v>55000</v>
      </c>
      <c r="Q36" s="426">
        <v>55000</v>
      </c>
      <c r="R36" s="108">
        <v>3.8149999999999999</v>
      </c>
      <c r="S36" s="108">
        <v>19.234000000000002</v>
      </c>
      <c r="T36" s="109">
        <f>ROUND(M36+(O36-N36)*S36/1000+(Q36-P36)*R36/1000,2)</f>
        <v>941</v>
      </c>
      <c r="U36" s="423">
        <f>(E36-5)*L36+K36</f>
        <v>145.57999999999998</v>
      </c>
    </row>
    <row r="37" spans="1:21" s="346" customFormat="1" ht="21" customHeight="1" x14ac:dyDescent="0.2">
      <c r="B37" s="372">
        <v>32</v>
      </c>
      <c r="C37" s="378" t="s">
        <v>1034</v>
      </c>
      <c r="D37" s="381"/>
      <c r="E37" s="383">
        <v>48</v>
      </c>
      <c r="F37" s="421">
        <f t="shared" ref="F37:F42" si="6">U37</f>
        <v>228.73</v>
      </c>
      <c r="G37" s="384">
        <f t="shared" ref="G37:G42" si="7">T37</f>
        <v>1405</v>
      </c>
      <c r="H37" s="385"/>
      <c r="I37" s="385"/>
      <c r="J37" s="384">
        <f t="shared" si="5"/>
        <v>1633.73</v>
      </c>
      <c r="K37" s="423">
        <v>95</v>
      </c>
      <c r="L37" s="423">
        <v>3.11</v>
      </c>
      <c r="M37" s="424">
        <v>1405</v>
      </c>
      <c r="N37" s="425">
        <f>N36</f>
        <v>4220</v>
      </c>
      <c r="O37" s="424">
        <f>O36</f>
        <v>4220</v>
      </c>
      <c r="P37" s="425">
        <f>P36</f>
        <v>55000</v>
      </c>
      <c r="Q37" s="426">
        <f>Q36</f>
        <v>55000</v>
      </c>
      <c r="R37" s="108">
        <v>5.1260000000000003</v>
      </c>
      <c r="S37" s="108">
        <v>55.688000000000002</v>
      </c>
      <c r="T37" s="109">
        <f t="shared" ref="T37:T42" si="8">ROUND(M37+(O37-N37)*S37/1000+(Q37-P37)*R37/1000,2)</f>
        <v>1405</v>
      </c>
      <c r="U37" s="423">
        <f t="shared" ref="U37:U42" si="9">(E37-5)*L37+K37</f>
        <v>228.73</v>
      </c>
    </row>
    <row r="38" spans="1:21" s="346" customFormat="1" ht="21" customHeight="1" x14ac:dyDescent="0.2">
      <c r="B38" s="372">
        <v>31</v>
      </c>
      <c r="C38" s="378" t="s">
        <v>1035</v>
      </c>
      <c r="D38" s="381"/>
      <c r="E38" s="383">
        <v>48</v>
      </c>
      <c r="F38" s="421">
        <f t="shared" si="6"/>
        <v>454.55</v>
      </c>
      <c r="G38" s="384">
        <f t="shared" si="7"/>
        <v>2723</v>
      </c>
      <c r="H38" s="385"/>
      <c r="I38" s="385"/>
      <c r="J38" s="384">
        <f t="shared" si="5"/>
        <v>3177.55</v>
      </c>
      <c r="K38" s="423">
        <v>156.56</v>
      </c>
      <c r="L38" s="423">
        <v>6.93</v>
      </c>
      <c r="M38" s="424">
        <v>2723</v>
      </c>
      <c r="N38" s="425">
        <f>N36</f>
        <v>4220</v>
      </c>
      <c r="O38" s="424">
        <f>O36</f>
        <v>4220</v>
      </c>
      <c r="P38" s="425">
        <f>P36</f>
        <v>55000</v>
      </c>
      <c r="Q38" s="426">
        <f>Q36</f>
        <v>55000</v>
      </c>
      <c r="R38" s="108">
        <v>13.125999999999999</v>
      </c>
      <c r="S38" s="108">
        <v>82.346999999999994</v>
      </c>
      <c r="T38" s="109">
        <f t="shared" si="8"/>
        <v>2723</v>
      </c>
      <c r="U38" s="423">
        <f t="shared" si="9"/>
        <v>454.55</v>
      </c>
    </row>
    <row r="39" spans="1:21" s="346" customFormat="1" ht="21" customHeight="1" x14ac:dyDescent="0.2">
      <c r="B39" s="372">
        <v>34</v>
      </c>
      <c r="C39" s="378" t="s">
        <v>1036</v>
      </c>
      <c r="D39" s="381"/>
      <c r="E39" s="383">
        <v>48</v>
      </c>
      <c r="F39" s="421">
        <f t="shared" si="6"/>
        <v>554.63</v>
      </c>
      <c r="G39" s="384">
        <f t="shared" si="7"/>
        <v>4796</v>
      </c>
      <c r="H39" s="385"/>
      <c r="I39" s="385"/>
      <c r="J39" s="384">
        <f t="shared" si="5"/>
        <v>5350.63</v>
      </c>
      <c r="K39" s="423">
        <v>209.34</v>
      </c>
      <c r="L39" s="423">
        <v>8.0299999999999994</v>
      </c>
      <c r="M39" s="424">
        <v>4796</v>
      </c>
      <c r="N39" s="425">
        <f>N36</f>
        <v>4220</v>
      </c>
      <c r="O39" s="424">
        <f>O36</f>
        <v>4220</v>
      </c>
      <c r="P39" s="425">
        <f>P36</f>
        <v>55000</v>
      </c>
      <c r="Q39" s="426">
        <f>Q36</f>
        <v>55000</v>
      </c>
      <c r="R39" s="108">
        <v>27.184000000000001</v>
      </c>
      <c r="S39" s="108">
        <v>120.25</v>
      </c>
      <c r="T39" s="109">
        <f t="shared" si="8"/>
        <v>4796</v>
      </c>
      <c r="U39" s="423">
        <f t="shared" si="9"/>
        <v>554.63</v>
      </c>
    </row>
    <row r="40" spans="1:21" s="346" customFormat="1" ht="21" customHeight="1" x14ac:dyDescent="0.2">
      <c r="B40" s="372">
        <v>35</v>
      </c>
      <c r="C40" s="378" t="s">
        <v>1037</v>
      </c>
      <c r="D40" s="381"/>
      <c r="E40" s="383">
        <v>48</v>
      </c>
      <c r="F40" s="421">
        <f t="shared" si="6"/>
        <v>926.74</v>
      </c>
      <c r="G40" s="384">
        <f t="shared" si="7"/>
        <v>5988</v>
      </c>
      <c r="H40" s="385"/>
      <c r="I40" s="385"/>
      <c r="J40" s="384">
        <f t="shared" si="5"/>
        <v>6914.74</v>
      </c>
      <c r="K40" s="423">
        <v>274.43</v>
      </c>
      <c r="L40" s="423">
        <v>15.17</v>
      </c>
      <c r="M40" s="424">
        <v>5988</v>
      </c>
      <c r="N40" s="425">
        <f>N36</f>
        <v>4220</v>
      </c>
      <c r="O40" s="424">
        <f>O36</f>
        <v>4220</v>
      </c>
      <c r="P40" s="425">
        <f>P36</f>
        <v>55000</v>
      </c>
      <c r="Q40" s="426">
        <f>Q36</f>
        <v>55000</v>
      </c>
      <c r="R40" s="108">
        <v>33.826000000000001</v>
      </c>
      <c r="S40" s="108">
        <v>141.429</v>
      </c>
      <c r="T40" s="109">
        <f t="shared" si="8"/>
        <v>5988</v>
      </c>
      <c r="U40" s="423">
        <f t="shared" si="9"/>
        <v>926.74</v>
      </c>
    </row>
    <row r="41" spans="1:21" s="408" customFormat="1" ht="21" customHeight="1" x14ac:dyDescent="0.2">
      <c r="B41" s="409">
        <v>27</v>
      </c>
      <c r="C41" s="415" t="s">
        <v>1090</v>
      </c>
      <c r="D41" s="418"/>
      <c r="E41" s="420">
        <v>48</v>
      </c>
      <c r="F41" s="421">
        <f t="shared" si="6"/>
        <v>983.03</v>
      </c>
      <c r="G41" s="421">
        <f t="shared" si="7"/>
        <v>8208</v>
      </c>
      <c r="H41" s="422"/>
      <c r="I41" s="422"/>
      <c r="J41" s="421">
        <f t="shared" si="5"/>
        <v>9191.0300000000007</v>
      </c>
      <c r="K41" s="423">
        <v>330.72</v>
      </c>
      <c r="L41" s="423">
        <v>15.17</v>
      </c>
      <c r="M41" s="424">
        <v>8208</v>
      </c>
      <c r="N41" s="425">
        <f>N36</f>
        <v>4220</v>
      </c>
      <c r="O41" s="424">
        <f>O36</f>
        <v>4220</v>
      </c>
      <c r="P41" s="425">
        <f>P36</f>
        <v>55000</v>
      </c>
      <c r="Q41" s="426">
        <f>Q36</f>
        <v>55000</v>
      </c>
      <c r="R41" s="427">
        <v>45.777999999999999</v>
      </c>
      <c r="S41" s="427">
        <v>181.34700000000001</v>
      </c>
      <c r="T41" s="428">
        <f t="shared" si="8"/>
        <v>8208</v>
      </c>
      <c r="U41" s="423">
        <f t="shared" si="9"/>
        <v>983.03</v>
      </c>
    </row>
    <row r="42" spans="1:21" s="346" customFormat="1" ht="21" customHeight="1" x14ac:dyDescent="0.2">
      <c r="B42" s="340">
        <v>37</v>
      </c>
      <c r="C42" s="341" t="s">
        <v>1012</v>
      </c>
      <c r="D42" s="342"/>
      <c r="E42" s="343">
        <v>48</v>
      </c>
      <c r="F42" s="704">
        <f t="shared" si="6"/>
        <v>1110.58</v>
      </c>
      <c r="G42" s="344">
        <f t="shared" si="7"/>
        <v>11150</v>
      </c>
      <c r="H42" s="345"/>
      <c r="I42" s="345"/>
      <c r="J42" s="344">
        <f t="shared" si="5"/>
        <v>12260.58</v>
      </c>
      <c r="K42" s="423">
        <v>401.08</v>
      </c>
      <c r="L42" s="423">
        <v>16.5</v>
      </c>
      <c r="M42" s="424">
        <v>11150</v>
      </c>
      <c r="N42" s="425">
        <f>N36</f>
        <v>4220</v>
      </c>
      <c r="O42" s="424">
        <f>O36</f>
        <v>4220</v>
      </c>
      <c r="P42" s="425">
        <f>P36</f>
        <v>55000</v>
      </c>
      <c r="Q42" s="426">
        <f>Q36</f>
        <v>55000</v>
      </c>
      <c r="R42" s="108">
        <v>65.477999999999994</v>
      </c>
      <c r="S42" s="108">
        <v>224.023</v>
      </c>
      <c r="T42" s="109">
        <f t="shared" si="8"/>
        <v>11150</v>
      </c>
      <c r="U42" s="423">
        <f t="shared" si="9"/>
        <v>1110.58</v>
      </c>
    </row>
    <row r="50" spans="3:10" ht="20.100000000000001" customHeight="1" x14ac:dyDescent="0.2">
      <c r="C50" s="26"/>
      <c r="D50" s="27"/>
      <c r="E50" s="119"/>
      <c r="F50" s="27"/>
      <c r="G50" s="27"/>
      <c r="H50" s="27"/>
      <c r="I50" s="27"/>
      <c r="J50" s="27"/>
    </row>
    <row r="70" spans="3:9" ht="20.100000000000001" customHeight="1" x14ac:dyDescent="0.2">
      <c r="C70" s="27" t="s">
        <v>589</v>
      </c>
      <c r="E70" s="119" t="s">
        <v>592</v>
      </c>
      <c r="F70" s="27"/>
    </row>
    <row r="71" spans="3:9" ht="20.100000000000001" customHeight="1" x14ac:dyDescent="0.2">
      <c r="C71" s="27"/>
      <c r="E71" s="119"/>
      <c r="F71" s="27"/>
    </row>
    <row r="72" spans="3:9" ht="37.5" customHeight="1" x14ac:dyDescent="0.2">
      <c r="C72" s="28"/>
      <c r="D72" s="28"/>
      <c r="E72" s="29" t="s">
        <v>586</v>
      </c>
      <c r="F72" s="29" t="s">
        <v>587</v>
      </c>
      <c r="G72" s="28"/>
      <c r="H72" s="29" t="s">
        <v>588</v>
      </c>
      <c r="I72" s="28"/>
    </row>
    <row r="73" spans="3:9" ht="20.100000000000001" customHeight="1" x14ac:dyDescent="0.2">
      <c r="D73" s="23">
        <v>300</v>
      </c>
      <c r="E73" s="23">
        <v>40</v>
      </c>
      <c r="F73" s="30">
        <f>(0.38*0.38-0.3*0.3)*22/7/4</f>
        <v>4.2742857142857145E-2</v>
      </c>
      <c r="H73" s="31">
        <f t="shared" ref="H73:H79" si="10">F73*450</f>
        <v>19.234285714285715</v>
      </c>
    </row>
    <row r="74" spans="3:9" ht="20.100000000000001" customHeight="1" x14ac:dyDescent="0.2">
      <c r="D74" s="23">
        <v>450</v>
      </c>
      <c r="E74" s="23">
        <v>75</v>
      </c>
      <c r="F74" s="30">
        <f>(0.6*0.6-0.45*0.45)*22/7/4</f>
        <v>0.12374999999999999</v>
      </c>
      <c r="H74" s="31">
        <f t="shared" si="10"/>
        <v>55.687499999999993</v>
      </c>
    </row>
    <row r="75" spans="3:9" ht="20.100000000000001" customHeight="1" x14ac:dyDescent="0.2">
      <c r="D75" s="23">
        <v>600</v>
      </c>
      <c r="E75" s="23">
        <v>85</v>
      </c>
      <c r="F75" s="30">
        <f>(0.77*0.77-0.6*0.6)*22/7/4</f>
        <v>0.18299285714285715</v>
      </c>
      <c r="H75" s="31">
        <f t="shared" si="10"/>
        <v>82.346785714285716</v>
      </c>
    </row>
    <row r="76" spans="3:9" ht="20.100000000000001" customHeight="1" x14ac:dyDescent="0.2">
      <c r="D76" s="23">
        <v>800</v>
      </c>
      <c r="E76" s="23">
        <v>95</v>
      </c>
      <c r="F76" s="30">
        <f>(0.99*0.99-0.8*0.8)*22/7/4</f>
        <v>0.26722142857142844</v>
      </c>
      <c r="H76" s="31">
        <f t="shared" si="10"/>
        <v>120.2496428571428</v>
      </c>
    </row>
    <row r="77" spans="3:9" ht="20.100000000000001" customHeight="1" x14ac:dyDescent="0.2">
      <c r="D77" s="23">
        <v>900</v>
      </c>
      <c r="E77" s="23">
        <v>100</v>
      </c>
      <c r="F77" s="30">
        <f>(1.1*1.1-0.9*0.9)*22/7/4</f>
        <v>0.31428571428571439</v>
      </c>
      <c r="H77" s="31">
        <f t="shared" si="10"/>
        <v>141.42857142857147</v>
      </c>
    </row>
    <row r="78" spans="3:9" ht="20.100000000000001" customHeight="1" x14ac:dyDescent="0.2">
      <c r="D78" s="23">
        <v>1000</v>
      </c>
      <c r="E78" s="23">
        <v>115</v>
      </c>
      <c r="F78" s="30">
        <f>(1.23*1.23-1)*22/7/4</f>
        <v>0.40299285714285704</v>
      </c>
      <c r="H78" s="31">
        <f t="shared" si="10"/>
        <v>181.34678571428566</v>
      </c>
    </row>
    <row r="79" spans="3:9" ht="20.100000000000001" customHeight="1" x14ac:dyDescent="0.2">
      <c r="D79" s="23">
        <v>1200</v>
      </c>
      <c r="E79" s="30">
        <v>120</v>
      </c>
      <c r="F79" s="30">
        <f>(1.44*1.44-1.2*1.2)*22/7/4</f>
        <v>0.4978285714285714</v>
      </c>
      <c r="H79" s="31">
        <f t="shared" si="10"/>
        <v>224.02285714285713</v>
      </c>
    </row>
    <row r="80" spans="3:9" ht="20.100000000000001" customHeight="1" x14ac:dyDescent="0.2">
      <c r="C80" s="23" t="s">
        <v>590</v>
      </c>
    </row>
    <row r="81" spans="3:6" ht="20.100000000000001" customHeight="1" x14ac:dyDescent="0.2">
      <c r="D81" s="23">
        <v>300</v>
      </c>
      <c r="F81" s="32">
        <f>0.78 + (2.71)*140/125</f>
        <v>3.8151999999999999</v>
      </c>
    </row>
    <row r="82" spans="3:6" ht="20.100000000000001" customHeight="1" x14ac:dyDescent="0.2">
      <c r="D82" s="23">
        <v>450</v>
      </c>
      <c r="F82" s="32">
        <f>0.78 + (3.88)*140/125</f>
        <v>5.1255999999999995</v>
      </c>
    </row>
    <row r="83" spans="3:6" ht="20.100000000000001" customHeight="1" x14ac:dyDescent="0.2">
      <c r="D83" s="23">
        <v>600</v>
      </c>
      <c r="F83" s="32">
        <f>2.34 + (9.63)*140/125</f>
        <v>13.1256</v>
      </c>
    </row>
    <row r="84" spans="3:6" ht="19.5" customHeight="1" x14ac:dyDescent="0.2">
      <c r="D84" s="23">
        <v>800</v>
      </c>
      <c r="F84" s="32">
        <f>3.44 + (21.2)*140/125</f>
        <v>27.184000000000001</v>
      </c>
    </row>
    <row r="85" spans="3:6" ht="19.5" customHeight="1" x14ac:dyDescent="0.2">
      <c r="D85" s="23">
        <v>900</v>
      </c>
      <c r="F85" s="32">
        <f>3.44 + (27.13)*140/125</f>
        <v>33.825600000000001</v>
      </c>
    </row>
    <row r="86" spans="3:6" ht="19.5" customHeight="1" x14ac:dyDescent="0.2">
      <c r="D86" s="23">
        <v>1000</v>
      </c>
      <c r="F86" s="32">
        <f>6.04 + (35.48)*140/125</f>
        <v>45.7776</v>
      </c>
    </row>
    <row r="87" spans="3:6" ht="20.100000000000001" customHeight="1" x14ac:dyDescent="0.2">
      <c r="D87" s="23">
        <v>1200</v>
      </c>
      <c r="F87" s="32">
        <f>6.04 + (53.07)*140/125</f>
        <v>65.478400000000008</v>
      </c>
    </row>
    <row r="88" spans="3:6" ht="20.100000000000001" customHeight="1" x14ac:dyDescent="0.2">
      <c r="C88" s="23" t="s">
        <v>591</v>
      </c>
    </row>
    <row r="89" spans="3:6" ht="20.100000000000001" customHeight="1" x14ac:dyDescent="0.2">
      <c r="D89" s="23">
        <v>300</v>
      </c>
      <c r="F89" s="32">
        <f>0.78+(1.8*140/125)</f>
        <v>2.7960000000000003</v>
      </c>
    </row>
    <row r="90" spans="3:6" ht="20.100000000000001" customHeight="1" x14ac:dyDescent="0.2">
      <c r="D90" s="23">
        <v>450</v>
      </c>
      <c r="F90" s="32">
        <f>0.78+(3.79*140/125)</f>
        <v>5.0248000000000008</v>
      </c>
    </row>
    <row r="91" spans="3:6" ht="20.100000000000001" customHeight="1" x14ac:dyDescent="0.2">
      <c r="D91" s="23">
        <v>600</v>
      </c>
      <c r="F91" s="32">
        <f>1.18+ (7.01)*140/125</f>
        <v>9.0312000000000001</v>
      </c>
    </row>
    <row r="92" spans="3:6" ht="20.100000000000001" customHeight="1" x14ac:dyDescent="0.2">
      <c r="D92" s="23">
        <v>800</v>
      </c>
      <c r="F92" s="32">
        <f>2.66 + (13.04)*140/125</f>
        <v>17.264800000000001</v>
      </c>
    </row>
    <row r="93" spans="3:6" ht="20.100000000000001" customHeight="1" x14ac:dyDescent="0.2">
      <c r="D93" s="23">
        <v>900</v>
      </c>
      <c r="F93" s="32">
        <f>2.66 + (18.3)*140/125</f>
        <v>23.155999999999999</v>
      </c>
    </row>
    <row r="94" spans="3:6" ht="20.100000000000001" customHeight="1" x14ac:dyDescent="0.2">
      <c r="D94" s="23">
        <v>1000</v>
      </c>
      <c r="F94" s="32">
        <f>2.66 + (21.52)*140/125</f>
        <v>26.7624</v>
      </c>
    </row>
    <row r="95" spans="3:6" ht="20.100000000000001" customHeight="1" x14ac:dyDescent="0.2">
      <c r="D95" s="23">
        <v>1200</v>
      </c>
      <c r="F95" s="32">
        <f>3.55 + (33.57)*140/125</f>
        <v>41.148399999999995</v>
      </c>
    </row>
    <row r="97" spans="3:9" ht="20.100000000000001" customHeight="1" x14ac:dyDescent="0.2">
      <c r="C97" s="33"/>
      <c r="F97" s="24"/>
    </row>
    <row r="98" spans="3:9" ht="20.100000000000001" customHeight="1" x14ac:dyDescent="0.2">
      <c r="C98" s="34"/>
      <c r="D98" s="34"/>
      <c r="E98" s="1"/>
      <c r="F98" s="34"/>
    </row>
    <row r="99" spans="3:9" ht="20.100000000000001" customHeight="1" x14ac:dyDescent="0.2">
      <c r="C99" s="34"/>
      <c r="D99" s="34"/>
      <c r="E99" s="1"/>
      <c r="F99" s="34"/>
    </row>
    <row r="100" spans="3:9" ht="20.100000000000001" customHeight="1" x14ac:dyDescent="0.2">
      <c r="H100" s="35"/>
      <c r="I100" s="35"/>
    </row>
    <row r="101" spans="3:9" ht="20.100000000000001" customHeight="1" x14ac:dyDescent="0.2">
      <c r="D101" s="27"/>
      <c r="E101" s="862"/>
      <c r="F101" s="862"/>
      <c r="G101" s="36"/>
      <c r="H101" s="27"/>
      <c r="I101" s="27"/>
    </row>
    <row r="104" spans="3:9" ht="38.25" customHeight="1" x14ac:dyDescent="0.2"/>
    <row r="122" s="28" customFormat="1" ht="41.25" customHeight="1" x14ac:dyDescent="0.2"/>
  </sheetData>
  <mergeCells count="6">
    <mergeCell ref="K34:L34"/>
    <mergeCell ref="B1:J1"/>
    <mergeCell ref="B2:C2"/>
    <mergeCell ref="D2:J2"/>
    <mergeCell ref="E101:F101"/>
    <mergeCell ref="D32:D34"/>
  </mergeCells>
  <phoneticPr fontId="0" type="noConversion"/>
  <printOptions horizontalCentered="1"/>
  <pageMargins left="0.11811023622047245" right="0.11811023622047245" top="0.70866141732283472" bottom="1.4960629921259843" header="0" footer="0"/>
  <pageSetup paperSize="9" scale="75" orientation="portrait" r:id="rId1"/>
  <headerFooter alignWithMargins="0"/>
  <rowBreaks count="1" manualBreakCount="1">
    <brk id="21"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B4629-481F-49E8-86CC-8C57FB1E3D5D}">
  <sheetPr>
    <tabColor rgb="FFC00000"/>
  </sheetPr>
  <dimension ref="B1:U122"/>
  <sheetViews>
    <sheetView view="pageBreakPreview" topLeftCell="A17" zoomScale="85" zoomScaleNormal="60" zoomScaleSheetLayoutView="85" workbookViewId="0">
      <selection activeCell="D5" sqref="D5"/>
    </sheetView>
  </sheetViews>
  <sheetFormatPr defaultColWidth="9.140625" defaultRowHeight="20.100000000000001" customHeight="1" x14ac:dyDescent="0.2"/>
  <cols>
    <col min="1" max="1" width="4.140625" style="23" customWidth="1"/>
    <col min="2" max="2" width="6.5703125" style="23" customWidth="1"/>
    <col min="3" max="3" width="29.5703125" style="23" customWidth="1"/>
    <col min="4" max="4" width="16.28515625" style="23" customWidth="1"/>
    <col min="5" max="5" width="10.5703125" style="30" customWidth="1"/>
    <col min="6" max="6" width="14.85546875" style="23" customWidth="1"/>
    <col min="7" max="7" width="14.140625" style="23" customWidth="1"/>
    <col min="8" max="8" width="12.5703125" style="23" customWidth="1"/>
    <col min="9" max="9" width="14.42578125" style="23" customWidth="1"/>
    <col min="10" max="10" width="13.5703125" style="23" customWidth="1"/>
    <col min="11" max="11" width="10" style="23" customWidth="1"/>
    <col min="12" max="12" width="9.28515625" style="23" customWidth="1"/>
    <col min="13" max="13" width="13.28515625" style="23" customWidth="1"/>
    <col min="14" max="14" width="14.140625" style="23" customWidth="1"/>
    <col min="15" max="15" width="13.42578125" style="23" customWidth="1"/>
    <col min="16" max="16" width="11.42578125" style="23" customWidth="1"/>
    <col min="17" max="17" width="12.85546875" style="23" customWidth="1"/>
    <col min="18" max="18" width="9.7109375" style="23" bestFit="1" customWidth="1"/>
    <col min="19" max="19" width="11.140625" style="23" bestFit="1" customWidth="1"/>
    <col min="20" max="20" width="12.7109375" style="23" customWidth="1"/>
    <col min="21" max="21" width="14.85546875" style="23" customWidth="1"/>
    <col min="22" max="16384" width="9.140625" style="23"/>
  </cols>
  <sheetData>
    <row r="1" spans="2:21" ht="37.5" customHeight="1" x14ac:dyDescent="0.25">
      <c r="B1" s="858" t="s">
        <v>932</v>
      </c>
      <c r="C1" s="858"/>
      <c r="D1" s="858"/>
      <c r="E1" s="858"/>
      <c r="F1" s="858"/>
      <c r="G1" s="858"/>
      <c r="H1" s="858"/>
      <c r="I1" s="858"/>
      <c r="J1" s="858"/>
      <c r="K1" s="97"/>
      <c r="L1" s="97"/>
      <c r="M1" s="97"/>
      <c r="N1" s="97"/>
      <c r="O1" s="97"/>
      <c r="P1" s="97"/>
      <c r="Q1" s="97"/>
      <c r="R1" s="97"/>
      <c r="S1" s="97"/>
      <c r="T1" s="97"/>
      <c r="U1" s="97"/>
    </row>
    <row r="2" spans="2:21" ht="81" customHeight="1" x14ac:dyDescent="0.25">
      <c r="B2" s="858" t="s">
        <v>777</v>
      </c>
      <c r="C2" s="858"/>
      <c r="D2" s="859" t="str">
        <f>+RMR!D2</f>
        <v xml:space="preserve">“Widening and Strengthening of Bapatla – Pandurangapuram road fom Km 0/000 to 8/000  in Bapatla District” </v>
      </c>
      <c r="E2" s="860"/>
      <c r="F2" s="860"/>
      <c r="G2" s="860"/>
      <c r="H2" s="860"/>
      <c r="I2" s="860"/>
      <c r="J2" s="861"/>
      <c r="K2" s="97"/>
      <c r="L2" s="97"/>
      <c r="M2" s="97"/>
      <c r="N2" s="97"/>
      <c r="O2" s="97"/>
      <c r="P2" s="97"/>
      <c r="Q2" s="97"/>
      <c r="R2" s="97"/>
      <c r="S2" s="97"/>
      <c r="T2" s="97"/>
      <c r="U2" s="97"/>
    </row>
    <row r="3" spans="2:21" s="24" customFormat="1" ht="70.5" customHeight="1" x14ac:dyDescent="0.25">
      <c r="B3" s="203" t="s">
        <v>407</v>
      </c>
      <c r="C3" s="203" t="s">
        <v>409</v>
      </c>
      <c r="D3" s="203" t="s">
        <v>36</v>
      </c>
      <c r="E3" s="204" t="s">
        <v>37</v>
      </c>
      <c r="F3" s="203" t="s">
        <v>170</v>
      </c>
      <c r="G3" s="203" t="s">
        <v>406</v>
      </c>
      <c r="H3" s="203" t="s">
        <v>209</v>
      </c>
      <c r="I3" s="203" t="s">
        <v>234</v>
      </c>
      <c r="J3" s="203" t="s">
        <v>235</v>
      </c>
      <c r="K3" s="98"/>
      <c r="L3" s="98"/>
      <c r="M3" s="98"/>
      <c r="N3" s="98"/>
      <c r="O3" s="98"/>
      <c r="P3" s="98"/>
      <c r="Q3" s="98"/>
      <c r="R3" s="98"/>
      <c r="S3" s="98"/>
      <c r="T3" s="98"/>
      <c r="U3" s="98"/>
    </row>
    <row r="4" spans="2:21" ht="29.1" customHeight="1" x14ac:dyDescent="0.25">
      <c r="B4" s="99"/>
      <c r="C4" s="207" t="s">
        <v>236</v>
      </c>
      <c r="D4" s="100"/>
      <c r="E4" s="114"/>
      <c r="F4" s="100"/>
      <c r="G4" s="101"/>
      <c r="H4" s="101"/>
      <c r="I4" s="101"/>
      <c r="J4" s="101"/>
      <c r="K4" s="97"/>
      <c r="L4" s="97"/>
      <c r="M4" s="97"/>
      <c r="N4" s="97"/>
      <c r="O4" s="97"/>
      <c r="P4" s="97"/>
      <c r="Q4" s="97"/>
      <c r="R4" s="97"/>
      <c r="S4" s="97"/>
      <c r="T4" s="97"/>
      <c r="U4" s="97"/>
    </row>
    <row r="5" spans="2:21" s="25" customFormat="1" ht="81.75" customHeight="1" x14ac:dyDescent="0.2">
      <c r="B5" s="99">
        <v>1</v>
      </c>
      <c r="C5" s="110" t="s">
        <v>346</v>
      </c>
      <c r="D5" s="386" t="s">
        <v>1099</v>
      </c>
      <c r="E5" s="115">
        <v>44</v>
      </c>
      <c r="F5" s="111">
        <f>INDEX(Sheet1!$B$4:$D$153,MATCH(E5,Sheet1!$B$4:$B$153,0),3)</f>
        <v>680.72000000000014</v>
      </c>
      <c r="G5" s="111">
        <f>Sheet1!G5</f>
        <v>553</v>
      </c>
      <c r="H5" s="111">
        <f>Sheet1!$G$41</f>
        <v>80</v>
      </c>
      <c r="I5" s="111"/>
      <c r="J5" s="111">
        <f t="shared" ref="J5:J21" si="0">SUM(F5:I5)</f>
        <v>1313.7200000000003</v>
      </c>
      <c r="K5" s="102"/>
      <c r="L5" s="102"/>
      <c r="M5" s="103"/>
      <c r="N5" s="102"/>
      <c r="O5" s="102"/>
      <c r="P5" s="102"/>
      <c r="Q5" s="102"/>
      <c r="R5" s="102"/>
      <c r="S5" s="102"/>
      <c r="T5" s="102"/>
      <c r="U5" s="102"/>
    </row>
    <row r="6" spans="2:21" s="25" customFormat="1" ht="62.1" customHeight="1" x14ac:dyDescent="0.2">
      <c r="B6" s="99">
        <v>2</v>
      </c>
      <c r="C6" s="110" t="s">
        <v>348</v>
      </c>
      <c r="D6" s="116"/>
      <c r="E6" s="115">
        <f>E5</f>
        <v>44</v>
      </c>
      <c r="F6" s="111">
        <f>INDEX(Sheet1!$B$4:$D$153,MATCH(E6,Sheet1!$B$4:$B$153,0),3)</f>
        <v>680.72000000000014</v>
      </c>
      <c r="G6" s="111">
        <f>Sheet1!G7</f>
        <v>810</v>
      </c>
      <c r="H6" s="111">
        <f>Sheet1!$G$41</f>
        <v>80</v>
      </c>
      <c r="I6" s="111"/>
      <c r="J6" s="111">
        <f t="shared" si="0"/>
        <v>1570.7200000000003</v>
      </c>
      <c r="K6" s="102"/>
      <c r="L6" s="102"/>
      <c r="M6" s="103"/>
      <c r="N6" s="102"/>
      <c r="O6" s="102"/>
      <c r="P6" s="102"/>
      <c r="Q6" s="102"/>
      <c r="R6" s="102"/>
      <c r="S6" s="102"/>
      <c r="T6" s="102"/>
      <c r="U6" s="102"/>
    </row>
    <row r="7" spans="2:21" s="25" customFormat="1" ht="35.1" hidden="1" customHeight="1" x14ac:dyDescent="0.2">
      <c r="B7" s="99">
        <v>3</v>
      </c>
      <c r="C7" s="110" t="s">
        <v>311</v>
      </c>
      <c r="D7" s="117"/>
      <c r="E7" s="115">
        <f>E6</f>
        <v>44</v>
      </c>
      <c r="F7" s="111">
        <f>INDEX(Sheet1!$B$4:$D$153,MATCH(E7,Sheet1!$B$4:$B$153,0),3)</f>
        <v>680.72000000000014</v>
      </c>
      <c r="G7" s="111">
        <f>Sheet1!G12</f>
        <v>137</v>
      </c>
      <c r="H7" s="111">
        <f>Sheet1!$G$42</f>
        <v>80</v>
      </c>
      <c r="I7" s="111"/>
      <c r="J7" s="111">
        <f t="shared" si="0"/>
        <v>897.72000000000014</v>
      </c>
      <c r="K7" s="102"/>
      <c r="L7" s="102"/>
      <c r="M7" s="103"/>
      <c r="N7" s="102"/>
      <c r="O7" s="102"/>
      <c r="P7" s="102"/>
      <c r="Q7" s="102"/>
      <c r="R7" s="102"/>
      <c r="S7" s="102"/>
      <c r="T7" s="102"/>
      <c r="U7" s="102"/>
    </row>
    <row r="8" spans="2:21" s="25" customFormat="1" ht="54.95" hidden="1" customHeight="1" x14ac:dyDescent="0.2">
      <c r="B8" s="99">
        <v>4</v>
      </c>
      <c r="C8" s="110" t="s">
        <v>112</v>
      </c>
      <c r="D8" s="118"/>
      <c r="E8" s="115">
        <f>E7</f>
        <v>44</v>
      </c>
      <c r="F8" s="111">
        <f>INDEX(Sheet1!$B$4:$D$153,MATCH(E8,Sheet1!$B$4:$B$153,0),3)</f>
        <v>680.72000000000014</v>
      </c>
      <c r="G8" s="111">
        <f>Sheet1!G17</f>
        <v>47.15</v>
      </c>
      <c r="H8" s="111"/>
      <c r="I8" s="111"/>
      <c r="J8" s="111">
        <f t="shared" si="0"/>
        <v>727.87000000000012</v>
      </c>
      <c r="K8" s="102"/>
      <c r="L8" s="102"/>
      <c r="M8" s="103"/>
      <c r="N8" s="102"/>
      <c r="O8" s="102"/>
      <c r="P8" s="102"/>
      <c r="Q8" s="102"/>
      <c r="R8" s="102"/>
      <c r="S8" s="102"/>
      <c r="T8" s="102"/>
      <c r="U8" s="102"/>
    </row>
    <row r="9" spans="2:21" s="25" customFormat="1" ht="41.45" hidden="1" customHeight="1" x14ac:dyDescent="0.2">
      <c r="B9" s="99"/>
      <c r="C9" s="112" t="s">
        <v>349</v>
      </c>
      <c r="D9" s="118"/>
      <c r="E9" s="115">
        <f>E6</f>
        <v>44</v>
      </c>
      <c r="F9" s="111">
        <f>INDEX(Sheet1!$B$4:$D$153,MATCH(E9,Sheet1!$B$4:$B$153,0),3)</f>
        <v>680.72000000000014</v>
      </c>
      <c r="G9" s="111">
        <f>Sheet1!G18</f>
        <v>114</v>
      </c>
      <c r="H9" s="111">
        <f>Sheet1!$G$41</f>
        <v>80</v>
      </c>
      <c r="I9" s="111"/>
      <c r="J9" s="111">
        <f t="shared" si="0"/>
        <v>874.72000000000014</v>
      </c>
      <c r="K9" s="102"/>
      <c r="L9" s="102"/>
      <c r="M9" s="103"/>
      <c r="N9" s="102"/>
      <c r="O9" s="102"/>
      <c r="P9" s="102"/>
      <c r="Q9" s="102"/>
      <c r="R9" s="102"/>
      <c r="S9" s="102"/>
      <c r="T9" s="102"/>
      <c r="U9" s="102"/>
    </row>
    <row r="10" spans="2:21" s="25" customFormat="1" ht="38.450000000000003" hidden="1" customHeight="1" x14ac:dyDescent="0.2">
      <c r="B10" s="99">
        <v>6</v>
      </c>
      <c r="C10" s="110" t="s">
        <v>482</v>
      </c>
      <c r="D10" s="118"/>
      <c r="E10" s="115">
        <f>E7</f>
        <v>44</v>
      </c>
      <c r="F10" s="111">
        <f>INDEX(Sheet1!$B$4:$D$153,MATCH(E10,Sheet1!$B$4:$B$153,0),3)</f>
        <v>680.72000000000014</v>
      </c>
      <c r="G10" s="111">
        <f>Sheet1!G16</f>
        <v>159</v>
      </c>
      <c r="H10" s="111">
        <v>70</v>
      </c>
      <c r="I10" s="111"/>
      <c r="J10" s="111">
        <f t="shared" si="0"/>
        <v>909.72000000000014</v>
      </c>
      <c r="K10" s="102"/>
      <c r="L10" s="102"/>
      <c r="M10" s="103"/>
      <c r="N10" s="102"/>
      <c r="O10" s="102"/>
      <c r="P10" s="102"/>
      <c r="Q10" s="102"/>
      <c r="R10" s="102"/>
      <c r="S10" s="102"/>
      <c r="T10" s="102"/>
      <c r="U10" s="102"/>
    </row>
    <row r="11" spans="2:21" s="25" customFormat="1" ht="54.6" customHeight="1" x14ac:dyDescent="0.2">
      <c r="B11" s="99">
        <v>3</v>
      </c>
      <c r="C11" s="113" t="s">
        <v>347</v>
      </c>
      <c r="D11" s="118"/>
      <c r="E11" s="115">
        <f>E5</f>
        <v>44</v>
      </c>
      <c r="F11" s="111">
        <f>INDEX(Sheet1!$B$4:$D$153,MATCH(E11,Sheet1!$B$4:$B$153,0),3)</f>
        <v>680.72000000000014</v>
      </c>
      <c r="G11" s="111">
        <f>Sheet1!G6</f>
        <v>603</v>
      </c>
      <c r="H11" s="111">
        <f>Sheet1!$G$41</f>
        <v>80</v>
      </c>
      <c r="I11" s="111">
        <f>ROUND(G11/4,2)</f>
        <v>150.75</v>
      </c>
      <c r="J11" s="111">
        <f>SUM(F11:I11)</f>
        <v>1514.4700000000003</v>
      </c>
      <c r="K11" s="102"/>
      <c r="L11" s="102"/>
      <c r="M11" s="103"/>
      <c r="N11" s="102"/>
      <c r="O11" s="102">
        <f>816.16/59</f>
        <v>13.83322033898305</v>
      </c>
      <c r="P11" s="102"/>
      <c r="Q11" s="102"/>
      <c r="R11" s="102"/>
      <c r="S11" s="102"/>
      <c r="T11" s="102"/>
      <c r="U11" s="102"/>
    </row>
    <row r="12" spans="2:21" s="25" customFormat="1" ht="54.6" customHeight="1" x14ac:dyDescent="0.2">
      <c r="B12" s="99">
        <v>4</v>
      </c>
      <c r="C12" s="110" t="s">
        <v>350</v>
      </c>
      <c r="D12" s="116"/>
      <c r="E12" s="115">
        <f>E11</f>
        <v>44</v>
      </c>
      <c r="F12" s="111">
        <f>INDEX(Sheet1!$B$4:$D$153,MATCH(E12,Sheet1!$B$4:$B$153,0),3)</f>
        <v>680.72000000000014</v>
      </c>
      <c r="G12" s="111">
        <f>Sheet1!G19</f>
        <v>810</v>
      </c>
      <c r="H12" s="111">
        <f>Sheet1!$G$41</f>
        <v>80</v>
      </c>
      <c r="I12" s="111">
        <f t="shared" ref="I12:I17" si="1">ROUND(G12/4,2)</f>
        <v>202.5</v>
      </c>
      <c r="J12" s="111">
        <f t="shared" si="0"/>
        <v>1773.2200000000003</v>
      </c>
      <c r="K12" s="102"/>
      <c r="L12" s="102"/>
      <c r="M12" s="103"/>
      <c r="N12" s="102"/>
      <c r="O12" s="102"/>
      <c r="P12" s="102"/>
      <c r="Q12" s="102"/>
      <c r="R12" s="102"/>
      <c r="S12" s="102"/>
      <c r="T12" s="102"/>
      <c r="U12" s="102"/>
    </row>
    <row r="13" spans="2:21" s="25" customFormat="1" ht="54.6" customHeight="1" x14ac:dyDescent="0.2">
      <c r="B13" s="99">
        <v>5</v>
      </c>
      <c r="C13" s="110" t="s">
        <v>351</v>
      </c>
      <c r="D13" s="118"/>
      <c r="E13" s="115">
        <f t="shared" ref="E13:E20" si="2">E12</f>
        <v>44</v>
      </c>
      <c r="F13" s="111">
        <f>INDEX(Sheet1!$B$4:$D$153,MATCH(E13,Sheet1!$B$4:$B$153,0),3)</f>
        <v>680.72000000000014</v>
      </c>
      <c r="G13" s="111">
        <f>Sheet1!G20</f>
        <v>1264</v>
      </c>
      <c r="H13" s="111">
        <f>Sheet1!$G$41</f>
        <v>80</v>
      </c>
      <c r="I13" s="111">
        <f t="shared" si="1"/>
        <v>316</v>
      </c>
      <c r="J13" s="111">
        <f t="shared" si="0"/>
        <v>2340.7200000000003</v>
      </c>
      <c r="K13" s="102"/>
      <c r="L13" s="102"/>
      <c r="M13" s="103"/>
      <c r="N13" s="102"/>
      <c r="O13" s="102"/>
      <c r="P13" s="102"/>
      <c r="Q13" s="102"/>
      <c r="R13" s="102"/>
      <c r="S13" s="102"/>
      <c r="T13" s="102"/>
      <c r="U13" s="102"/>
    </row>
    <row r="14" spans="2:21" s="25" customFormat="1" ht="54.6" customHeight="1" x14ac:dyDescent="0.2">
      <c r="B14" s="99">
        <v>10</v>
      </c>
      <c r="C14" s="110" t="s">
        <v>352</v>
      </c>
      <c r="D14" s="118"/>
      <c r="E14" s="115">
        <f t="shared" si="2"/>
        <v>44</v>
      </c>
      <c r="F14" s="111">
        <f>INDEX(Sheet1!$B$4:$D$153,MATCH(E14,Sheet1!$B$4:$B$153,0),3)</f>
        <v>680.72000000000014</v>
      </c>
      <c r="G14" s="111">
        <f>Sheet1!G21</f>
        <v>1265</v>
      </c>
      <c r="H14" s="111">
        <f>Sheet1!$G$41</f>
        <v>80</v>
      </c>
      <c r="I14" s="111">
        <f t="shared" si="1"/>
        <v>316.25</v>
      </c>
      <c r="J14" s="111">
        <f t="shared" si="0"/>
        <v>2341.9700000000003</v>
      </c>
      <c r="K14" s="102"/>
      <c r="L14" s="102"/>
      <c r="M14" s="103"/>
      <c r="N14" s="102"/>
      <c r="O14" s="102"/>
      <c r="P14" s="102"/>
      <c r="Q14" s="102"/>
      <c r="R14" s="102"/>
      <c r="S14" s="102"/>
      <c r="T14" s="102"/>
      <c r="U14" s="102"/>
    </row>
    <row r="15" spans="2:21" s="25" customFormat="1" ht="54.6" customHeight="1" x14ac:dyDescent="0.2">
      <c r="B15" s="99">
        <v>6</v>
      </c>
      <c r="C15" s="110" t="s">
        <v>353</v>
      </c>
      <c r="D15" s="118"/>
      <c r="E15" s="115">
        <f t="shared" si="2"/>
        <v>44</v>
      </c>
      <c r="F15" s="111">
        <f>INDEX(Sheet1!$B$4:$D$153,MATCH(E15,Sheet1!$B$4:$B$153,0),3)</f>
        <v>680.72000000000014</v>
      </c>
      <c r="G15" s="111">
        <f>Sheet1!G22</f>
        <v>980</v>
      </c>
      <c r="H15" s="111">
        <f>Sheet1!$G$41</f>
        <v>80</v>
      </c>
      <c r="I15" s="111">
        <f t="shared" si="1"/>
        <v>245</v>
      </c>
      <c r="J15" s="111">
        <f t="shared" si="0"/>
        <v>1985.7200000000003</v>
      </c>
      <c r="K15" s="102"/>
      <c r="L15" s="102"/>
      <c r="M15" s="103"/>
      <c r="N15" s="102"/>
      <c r="O15" s="102"/>
      <c r="P15" s="102"/>
      <c r="Q15" s="102"/>
      <c r="R15" s="102"/>
      <c r="S15" s="102"/>
      <c r="T15" s="102"/>
      <c r="U15" s="102"/>
    </row>
    <row r="16" spans="2:21" s="25" customFormat="1" ht="53.45" customHeight="1" x14ac:dyDescent="0.2">
      <c r="B16" s="99">
        <v>7</v>
      </c>
      <c r="C16" s="110" t="s">
        <v>354</v>
      </c>
      <c r="D16" s="118"/>
      <c r="E16" s="115">
        <f t="shared" si="2"/>
        <v>44</v>
      </c>
      <c r="F16" s="111">
        <f>INDEX(Sheet1!$B$4:$D$153,MATCH(E16,Sheet1!$B$4:$B$153,0),3)</f>
        <v>680.72000000000014</v>
      </c>
      <c r="G16" s="111">
        <f>Sheet1!G23</f>
        <v>896</v>
      </c>
      <c r="H16" s="111">
        <f>Sheet1!$G$41</f>
        <v>80</v>
      </c>
      <c r="I16" s="111">
        <f t="shared" si="1"/>
        <v>224</v>
      </c>
      <c r="J16" s="111">
        <f t="shared" si="0"/>
        <v>1880.7200000000003</v>
      </c>
      <c r="K16" s="102"/>
      <c r="L16" s="102"/>
      <c r="M16" s="103"/>
      <c r="N16" s="102"/>
      <c r="O16" s="102"/>
      <c r="P16" s="102"/>
      <c r="Q16" s="102"/>
      <c r="R16" s="102"/>
      <c r="S16" s="102"/>
      <c r="T16" s="102"/>
      <c r="U16" s="102"/>
    </row>
    <row r="17" spans="2:21" s="25" customFormat="1" ht="53.45" customHeight="1" x14ac:dyDescent="0.2">
      <c r="B17" s="99">
        <v>8</v>
      </c>
      <c r="C17" s="110" t="s">
        <v>355</v>
      </c>
      <c r="D17" s="118"/>
      <c r="E17" s="115">
        <f t="shared" si="2"/>
        <v>44</v>
      </c>
      <c r="F17" s="111">
        <f>INDEX(Sheet1!$B$4:$D$153,MATCH(E17,Sheet1!$B$4:$B$153,0),3)</f>
        <v>680.72000000000014</v>
      </c>
      <c r="G17" s="111">
        <f>Sheet1!G24</f>
        <v>737</v>
      </c>
      <c r="H17" s="111">
        <f>Sheet1!$G$41</f>
        <v>80</v>
      </c>
      <c r="I17" s="111">
        <f t="shared" si="1"/>
        <v>184.25</v>
      </c>
      <c r="J17" s="111">
        <f t="shared" si="0"/>
        <v>1681.9700000000003</v>
      </c>
      <c r="K17" s="102"/>
      <c r="L17" s="102"/>
      <c r="M17" s="103"/>
      <c r="N17" s="102"/>
      <c r="O17" s="102"/>
      <c r="P17" s="102"/>
      <c r="Q17" s="102"/>
      <c r="R17" s="102"/>
      <c r="S17" s="102"/>
      <c r="T17" s="102"/>
      <c r="U17" s="102"/>
    </row>
    <row r="18" spans="2:21" s="25" customFormat="1" ht="53.45" customHeight="1" x14ac:dyDescent="0.2">
      <c r="B18" s="99">
        <v>9</v>
      </c>
      <c r="C18" s="110" t="s">
        <v>356</v>
      </c>
      <c r="D18" s="118"/>
      <c r="E18" s="115">
        <f t="shared" si="2"/>
        <v>44</v>
      </c>
      <c r="F18" s="111">
        <f>INDEX(Sheet1!$B$4:$D$153,MATCH(E18,Sheet1!$B$4:$B$153,0),3)</f>
        <v>680.72000000000014</v>
      </c>
      <c r="G18" s="111">
        <f>Sheet1!G25</f>
        <v>517</v>
      </c>
      <c r="H18" s="111">
        <f>Sheet1!$G$41</f>
        <v>80</v>
      </c>
      <c r="I18" s="111">
        <f>ROUND(G18/4,2)</f>
        <v>129.25</v>
      </c>
      <c r="J18" s="111">
        <f t="shared" si="0"/>
        <v>1406.9700000000003</v>
      </c>
      <c r="K18" s="102"/>
      <c r="L18" s="102"/>
      <c r="M18" s="103"/>
      <c r="N18" s="102"/>
      <c r="O18" s="102"/>
      <c r="P18" s="102"/>
      <c r="Q18" s="102"/>
      <c r="R18" s="102"/>
      <c r="S18" s="102"/>
      <c r="T18" s="102"/>
      <c r="U18" s="102"/>
    </row>
    <row r="19" spans="2:21" s="25" customFormat="1" ht="53.45" customHeight="1" x14ac:dyDescent="0.2">
      <c r="B19" s="99">
        <v>10</v>
      </c>
      <c r="C19" s="110" t="s">
        <v>357</v>
      </c>
      <c r="D19" s="118"/>
      <c r="E19" s="115">
        <f t="shared" si="2"/>
        <v>44</v>
      </c>
      <c r="F19" s="111">
        <f>INDEX(Sheet1!$B$4:$D$153,MATCH(E19,Sheet1!$B$4:$B$153,0),3)</f>
        <v>680.72000000000014</v>
      </c>
      <c r="G19" s="111">
        <f>Sheet1!G26</f>
        <v>498</v>
      </c>
      <c r="H19" s="111"/>
      <c r="I19" s="111"/>
      <c r="J19" s="111">
        <f t="shared" si="0"/>
        <v>1178.7200000000003</v>
      </c>
      <c r="K19" s="102"/>
      <c r="L19" s="102"/>
      <c r="M19" s="103"/>
      <c r="N19" s="102"/>
      <c r="O19" s="102"/>
      <c r="P19" s="102"/>
      <c r="Q19" s="102"/>
      <c r="R19" s="102"/>
      <c r="S19" s="102"/>
      <c r="T19" s="102"/>
      <c r="U19" s="102"/>
    </row>
    <row r="20" spans="2:21" s="25" customFormat="1" ht="53.45" customHeight="1" x14ac:dyDescent="0.2">
      <c r="B20" s="99">
        <v>11</v>
      </c>
      <c r="C20" s="110" t="s">
        <v>644</v>
      </c>
      <c r="D20" s="118"/>
      <c r="E20" s="115">
        <f t="shared" si="2"/>
        <v>44</v>
      </c>
      <c r="F20" s="111">
        <f>INDEX(Sheet1!$B$4:$D$153,MATCH(E20,Sheet1!$B$4:$B$153,0),3)</f>
        <v>680.72000000000014</v>
      </c>
      <c r="G20" s="111">
        <f>G19</f>
        <v>498</v>
      </c>
      <c r="H20" s="111"/>
      <c r="I20" s="111"/>
      <c r="J20" s="111">
        <f t="shared" si="0"/>
        <v>1178.7200000000003</v>
      </c>
      <c r="K20" s="102"/>
      <c r="L20" s="102"/>
      <c r="M20" s="103"/>
      <c r="N20" s="102"/>
      <c r="O20" s="102"/>
      <c r="P20" s="102"/>
      <c r="Q20" s="102"/>
      <c r="R20" s="102"/>
      <c r="S20" s="102"/>
      <c r="T20" s="102"/>
      <c r="U20" s="102"/>
    </row>
    <row r="21" spans="2:21" s="110" customFormat="1" ht="30" customHeight="1" x14ac:dyDescent="0.2">
      <c r="B21" s="110">
        <v>12</v>
      </c>
      <c r="C21" s="110" t="s">
        <v>60</v>
      </c>
      <c r="E21" s="115">
        <v>30</v>
      </c>
      <c r="F21" s="111">
        <f>INDEX(Sheet1!$B$4:$D$153,MATCH(E21,Sheet1!$B$4:$B$153,0),2)</f>
        <v>517.41999999999962</v>
      </c>
      <c r="G21" s="111">
        <f>Sheet1!G27</f>
        <v>190</v>
      </c>
      <c r="H21" s="111"/>
      <c r="I21" s="111"/>
      <c r="J21" s="111">
        <f t="shared" si="0"/>
        <v>707.41999999999962</v>
      </c>
    </row>
    <row r="22" spans="2:21" s="346" customFormat="1" ht="23.1" customHeight="1" x14ac:dyDescent="0.2">
      <c r="B22" s="372"/>
      <c r="C22" s="373" t="s">
        <v>33</v>
      </c>
      <c r="D22" s="374"/>
      <c r="E22" s="375" t="s">
        <v>724</v>
      </c>
      <c r="F22" s="376"/>
      <c r="G22" s="377"/>
      <c r="H22" s="377"/>
      <c r="I22" s="377"/>
      <c r="J22" s="377"/>
      <c r="K22" s="347"/>
      <c r="L22" s="347"/>
      <c r="M22" s="348"/>
      <c r="N22" s="347"/>
      <c r="O22" s="347"/>
      <c r="P22" s="347"/>
      <c r="Q22" s="347"/>
      <c r="R22" s="347"/>
      <c r="S22" s="347"/>
      <c r="T22" s="347"/>
      <c r="U22" s="347"/>
    </row>
    <row r="23" spans="2:21" s="346" customFormat="1" ht="33" customHeight="1" x14ac:dyDescent="0.2">
      <c r="B23" s="372">
        <v>18</v>
      </c>
      <c r="C23" s="378" t="s">
        <v>358</v>
      </c>
      <c r="D23" s="379"/>
      <c r="E23" s="375">
        <f>E12</f>
        <v>44</v>
      </c>
      <c r="F23" s="376">
        <f>INDEX(Sheet1!$B$4:$D$153,MATCH(E23,Sheet1!$B$4:$B$153,0),3)</f>
        <v>680.72000000000014</v>
      </c>
      <c r="G23" s="376">
        <f>Sheet1!G28</f>
        <v>809</v>
      </c>
      <c r="H23" s="376">
        <f>Sheet1!$G$41</f>
        <v>80</v>
      </c>
      <c r="I23" s="376">
        <f t="shared" ref="I23:I28" si="3">ROUND(G23/4,2)</f>
        <v>202.25</v>
      </c>
      <c r="J23" s="376">
        <f t="shared" ref="J23:J31" si="4">SUM(F23:I23)</f>
        <v>1771.9700000000003</v>
      </c>
      <c r="K23" s="347"/>
      <c r="L23" s="347"/>
      <c r="M23" s="348"/>
      <c r="N23" s="347"/>
      <c r="O23" s="347"/>
      <c r="P23" s="347"/>
      <c r="Q23" s="347"/>
      <c r="R23" s="347"/>
      <c r="S23" s="347"/>
      <c r="T23" s="347"/>
      <c r="U23" s="347"/>
    </row>
    <row r="24" spans="2:21" s="346" customFormat="1" ht="33" customHeight="1" x14ac:dyDescent="0.2">
      <c r="B24" s="372">
        <v>19</v>
      </c>
      <c r="C24" s="378" t="s">
        <v>359</v>
      </c>
      <c r="D24" s="374"/>
      <c r="E24" s="375">
        <f>E23</f>
        <v>44</v>
      </c>
      <c r="F24" s="376">
        <f>INDEX(Sheet1!$B$4:$D$153,MATCH(E24,Sheet1!$B$4:$B$153,0),3)</f>
        <v>680.72000000000014</v>
      </c>
      <c r="G24" s="376">
        <f>Sheet1!G29</f>
        <v>1292</v>
      </c>
      <c r="H24" s="376">
        <f>Sheet1!$G$41</f>
        <v>80</v>
      </c>
      <c r="I24" s="376">
        <f t="shared" si="3"/>
        <v>323</v>
      </c>
      <c r="J24" s="376">
        <f t="shared" si="4"/>
        <v>2375.7200000000003</v>
      </c>
      <c r="K24" s="347"/>
      <c r="L24" s="347"/>
      <c r="M24" s="348"/>
      <c r="N24" s="347"/>
      <c r="O24" s="347"/>
      <c r="P24" s="347"/>
      <c r="Q24" s="347"/>
      <c r="R24" s="347"/>
      <c r="S24" s="347"/>
      <c r="T24" s="347"/>
      <c r="U24" s="347"/>
    </row>
    <row r="25" spans="2:21" s="346" customFormat="1" ht="33" customHeight="1" x14ac:dyDescent="0.2">
      <c r="B25" s="372">
        <v>20</v>
      </c>
      <c r="C25" s="378" t="s">
        <v>360</v>
      </c>
      <c r="D25" s="374"/>
      <c r="E25" s="375">
        <f>E24</f>
        <v>44</v>
      </c>
      <c r="F25" s="376">
        <f>INDEX(Sheet1!$B$4:$D$153,MATCH(E25,Sheet1!$B$4:$B$153,0),3)</f>
        <v>680.72000000000014</v>
      </c>
      <c r="G25" s="376">
        <f>Sheet1!G30</f>
        <v>1349</v>
      </c>
      <c r="H25" s="376">
        <f>Sheet1!$G$41</f>
        <v>80</v>
      </c>
      <c r="I25" s="376">
        <f t="shared" si="3"/>
        <v>337.25</v>
      </c>
      <c r="J25" s="376">
        <f t="shared" si="4"/>
        <v>2446.9700000000003</v>
      </c>
      <c r="K25" s="347"/>
      <c r="L25" s="347"/>
      <c r="M25" s="348"/>
      <c r="N25" s="347"/>
      <c r="O25" s="347"/>
      <c r="P25" s="347"/>
      <c r="Q25" s="347"/>
      <c r="R25" s="347"/>
      <c r="S25" s="347"/>
      <c r="T25" s="347"/>
      <c r="U25" s="347"/>
    </row>
    <row r="26" spans="2:21" s="346" customFormat="1" ht="33" customHeight="1" x14ac:dyDescent="0.2">
      <c r="B26" s="372">
        <v>21</v>
      </c>
      <c r="C26" s="378" t="s">
        <v>361</v>
      </c>
      <c r="D26" s="374"/>
      <c r="E26" s="375">
        <f>E25</f>
        <v>44</v>
      </c>
      <c r="F26" s="376">
        <f>INDEX(Sheet1!$B$4:$D$153,MATCH(E26,Sheet1!$B$4:$B$153,0),3)</f>
        <v>680.72000000000014</v>
      </c>
      <c r="G26" s="376">
        <f>Sheet1!G31</f>
        <v>1075</v>
      </c>
      <c r="H26" s="376">
        <f>Sheet1!$G$41</f>
        <v>80</v>
      </c>
      <c r="I26" s="376">
        <f t="shared" si="3"/>
        <v>268.75</v>
      </c>
      <c r="J26" s="376">
        <f t="shared" si="4"/>
        <v>2104.4700000000003</v>
      </c>
      <c r="K26" s="347"/>
      <c r="L26" s="350"/>
      <c r="M26" s="348"/>
      <c r="N26" s="347"/>
      <c r="O26" s="347"/>
      <c r="P26" s="347"/>
      <c r="Q26" s="347"/>
      <c r="R26" s="347"/>
      <c r="S26" s="347"/>
      <c r="T26" s="347"/>
      <c r="U26" s="347"/>
    </row>
    <row r="27" spans="2:21" s="346" customFormat="1" ht="33" customHeight="1" x14ac:dyDescent="0.2">
      <c r="B27" s="372">
        <v>22</v>
      </c>
      <c r="C27" s="378" t="s">
        <v>362</v>
      </c>
      <c r="D27" s="374"/>
      <c r="E27" s="375">
        <f>E26</f>
        <v>44</v>
      </c>
      <c r="F27" s="376">
        <f>INDEX(Sheet1!$B$4:$D$153,MATCH(E27,Sheet1!$B$4:$B$153,0),3)</f>
        <v>680.72000000000014</v>
      </c>
      <c r="G27" s="376">
        <f>Sheet1!G32</f>
        <v>903</v>
      </c>
      <c r="H27" s="376">
        <f>Sheet1!$G$41</f>
        <v>80</v>
      </c>
      <c r="I27" s="376">
        <f t="shared" si="3"/>
        <v>225.75</v>
      </c>
      <c r="J27" s="376">
        <f t="shared" si="4"/>
        <v>1889.4700000000003</v>
      </c>
      <c r="K27" s="347"/>
      <c r="L27" s="347"/>
      <c r="M27" s="348"/>
      <c r="N27" s="347"/>
      <c r="O27" s="347"/>
      <c r="P27" s="347"/>
      <c r="Q27" s="347"/>
      <c r="R27" s="347"/>
      <c r="S27" s="347"/>
      <c r="T27" s="347"/>
      <c r="U27" s="347"/>
    </row>
    <row r="28" spans="2:21" s="346" customFormat="1" ht="33" customHeight="1" x14ac:dyDescent="0.2">
      <c r="B28" s="372">
        <v>23</v>
      </c>
      <c r="C28" s="378" t="s">
        <v>363</v>
      </c>
      <c r="D28" s="374"/>
      <c r="E28" s="375">
        <f>E27</f>
        <v>44</v>
      </c>
      <c r="F28" s="376">
        <f>INDEX(Sheet1!$B$4:$D$153,MATCH(E28,Sheet1!$B$4:$B$153,0),3)</f>
        <v>680.72000000000014</v>
      </c>
      <c r="G28" s="376">
        <f>Sheet1!G33</f>
        <v>718</v>
      </c>
      <c r="H28" s="376">
        <f>Sheet1!$G$41</f>
        <v>80</v>
      </c>
      <c r="I28" s="376">
        <f t="shared" si="3"/>
        <v>179.5</v>
      </c>
      <c r="J28" s="376">
        <f t="shared" si="4"/>
        <v>1658.2200000000003</v>
      </c>
      <c r="K28" s="347"/>
      <c r="L28" s="347"/>
      <c r="M28" s="348"/>
      <c r="N28" s="347"/>
      <c r="O28" s="347"/>
      <c r="P28" s="347"/>
      <c r="Q28" s="347"/>
      <c r="R28" s="347"/>
      <c r="S28" s="347"/>
      <c r="T28" s="347"/>
      <c r="U28" s="347"/>
    </row>
    <row r="29" spans="2:21" s="346" customFormat="1" ht="19.5" customHeight="1" x14ac:dyDescent="0.2">
      <c r="B29" s="372">
        <v>24</v>
      </c>
      <c r="C29" s="378" t="s">
        <v>411</v>
      </c>
      <c r="D29" s="380"/>
      <c r="E29" s="375">
        <v>73</v>
      </c>
      <c r="F29" s="376">
        <f>INDEX(Sheet1!$B$4:$D$153,MATCH(E29,Sheet1!$B$4:$B$153,0),2)</f>
        <v>1103.0799999999992</v>
      </c>
      <c r="G29" s="376"/>
      <c r="H29" s="376"/>
      <c r="I29" s="376"/>
      <c r="J29" s="376">
        <f t="shared" si="4"/>
        <v>1103.0799999999992</v>
      </c>
      <c r="K29" s="347"/>
      <c r="L29" s="347"/>
      <c r="M29" s="348"/>
      <c r="N29" s="347"/>
      <c r="O29" s="347"/>
      <c r="P29" s="347"/>
      <c r="Q29" s="347"/>
      <c r="R29" s="347"/>
      <c r="S29" s="347"/>
      <c r="T29" s="347"/>
      <c r="U29" s="347"/>
    </row>
    <row r="30" spans="2:21" s="346" customFormat="1" ht="19.5" customHeight="1" x14ac:dyDescent="0.2">
      <c r="B30" s="372">
        <v>25</v>
      </c>
      <c r="C30" s="378" t="s">
        <v>180</v>
      </c>
      <c r="D30" s="374"/>
      <c r="E30" s="375">
        <v>73</v>
      </c>
      <c r="F30" s="376">
        <f>INDEX(Sheet1!$B$4:$D$153,MATCH(E30,Sheet1!$B$4:$B$153,0),2)</f>
        <v>1103.0799999999992</v>
      </c>
      <c r="G30" s="376"/>
      <c r="H30" s="376"/>
      <c r="I30" s="376"/>
      <c r="J30" s="376">
        <f t="shared" si="4"/>
        <v>1103.0799999999992</v>
      </c>
      <c r="K30" s="347"/>
      <c r="L30" s="347"/>
      <c r="M30" s="348"/>
      <c r="N30" s="347"/>
      <c r="O30" s="347"/>
      <c r="P30" s="347"/>
      <c r="Q30" s="347"/>
      <c r="R30" s="347"/>
      <c r="S30" s="347"/>
      <c r="T30" s="347"/>
      <c r="U30" s="347"/>
    </row>
    <row r="31" spans="2:21" s="346" customFormat="1" ht="19.5" customHeight="1" x14ac:dyDescent="0.2">
      <c r="B31" s="372">
        <v>26</v>
      </c>
      <c r="C31" s="378" t="s">
        <v>179</v>
      </c>
      <c r="D31" s="374"/>
      <c r="E31" s="375">
        <v>73</v>
      </c>
      <c r="F31" s="376">
        <f>INDEX(Sheet1!$B$4:$D$153,MATCH(E31,Sheet1!$B$4:$B$153,0),2)</f>
        <v>1103.0799999999992</v>
      </c>
      <c r="G31" s="376">
        <f>+Sheet1!G36</f>
        <v>128</v>
      </c>
      <c r="H31" s="376"/>
      <c r="I31" s="376"/>
      <c r="J31" s="376">
        <f t="shared" si="4"/>
        <v>1231.0799999999992</v>
      </c>
      <c r="K31" s="347"/>
      <c r="L31" s="347"/>
      <c r="M31" s="348"/>
      <c r="N31" s="347"/>
      <c r="O31" s="347"/>
      <c r="P31" s="347"/>
      <c r="Q31" s="347"/>
      <c r="R31" s="347"/>
      <c r="S31" s="347"/>
      <c r="T31" s="347"/>
      <c r="U31" s="347"/>
    </row>
    <row r="32" spans="2:21" s="346" customFormat="1" ht="42" customHeight="1" x14ac:dyDescent="0.2">
      <c r="B32" s="372">
        <v>27</v>
      </c>
      <c r="C32" s="378" t="s">
        <v>41</v>
      </c>
      <c r="D32" s="866"/>
      <c r="E32" s="381"/>
      <c r="F32" s="378"/>
      <c r="G32" s="382">
        <v>58000</v>
      </c>
      <c r="H32" s="376"/>
      <c r="I32" s="376"/>
      <c r="J32" s="376">
        <f>G32</f>
        <v>58000</v>
      </c>
      <c r="K32" s="347"/>
      <c r="L32" s="347"/>
      <c r="M32" s="348"/>
      <c r="N32" s="347"/>
      <c r="O32" s="347"/>
      <c r="P32" s="347"/>
      <c r="Q32" s="347"/>
      <c r="R32" s="347"/>
      <c r="S32" s="347"/>
      <c r="T32" s="347"/>
      <c r="U32" s="347"/>
    </row>
    <row r="33" spans="2:21" s="346" customFormat="1" ht="42" customHeight="1" x14ac:dyDescent="0.2">
      <c r="B33" s="372">
        <v>28</v>
      </c>
      <c r="C33" s="378" t="s">
        <v>140</v>
      </c>
      <c r="D33" s="867"/>
      <c r="E33" s="381"/>
      <c r="F33" s="378"/>
      <c r="G33" s="382">
        <v>57000</v>
      </c>
      <c r="H33" s="376"/>
      <c r="I33" s="376"/>
      <c r="J33" s="376">
        <f>G33</f>
        <v>57000</v>
      </c>
      <c r="K33" s="347"/>
      <c r="L33" s="347"/>
      <c r="M33" s="348"/>
      <c r="N33" s="347"/>
      <c r="O33" s="347"/>
      <c r="P33" s="347"/>
      <c r="Q33" s="347"/>
      <c r="R33" s="347"/>
      <c r="S33" s="347"/>
      <c r="T33" s="347"/>
      <c r="U33" s="347"/>
    </row>
    <row r="34" spans="2:21" s="346" customFormat="1" ht="42" customHeight="1" x14ac:dyDescent="0.2">
      <c r="B34" s="372">
        <v>29</v>
      </c>
      <c r="C34" s="378" t="s">
        <v>141</v>
      </c>
      <c r="D34" s="868"/>
      <c r="E34" s="381"/>
      <c r="F34" s="378"/>
      <c r="G34" s="382">
        <v>60000</v>
      </c>
      <c r="H34" s="376"/>
      <c r="I34" s="376"/>
      <c r="J34" s="376">
        <f>G34</f>
        <v>60000</v>
      </c>
      <c r="K34" s="856" t="s">
        <v>701</v>
      </c>
      <c r="L34" s="857"/>
      <c r="M34" s="348"/>
      <c r="N34" s="347"/>
      <c r="O34" s="347"/>
      <c r="P34" s="347"/>
      <c r="Q34" s="347"/>
      <c r="R34" s="347"/>
      <c r="S34" s="347"/>
      <c r="T34" s="347"/>
      <c r="U34" s="347"/>
    </row>
    <row r="35" spans="2:21" s="346" customFormat="1" ht="30.95" customHeight="1" x14ac:dyDescent="0.2">
      <c r="B35" s="372">
        <v>30</v>
      </c>
      <c r="C35" s="378" t="s">
        <v>42</v>
      </c>
      <c r="D35" s="380" t="s">
        <v>933</v>
      </c>
      <c r="E35" s="381"/>
      <c r="F35" s="378"/>
      <c r="G35" s="382">
        <v>4220</v>
      </c>
      <c r="H35" s="376"/>
      <c r="I35" s="376"/>
      <c r="J35" s="376">
        <f>G35</f>
        <v>4220</v>
      </c>
      <c r="K35" s="341" t="s">
        <v>702</v>
      </c>
      <c r="L35" s="341" t="s">
        <v>703</v>
      </c>
      <c r="M35" s="109" t="s">
        <v>699</v>
      </c>
      <c r="N35" s="106" t="s">
        <v>695</v>
      </c>
      <c r="O35" s="106" t="s">
        <v>696</v>
      </c>
      <c r="P35" s="106" t="s">
        <v>697</v>
      </c>
      <c r="Q35" s="106" t="s">
        <v>698</v>
      </c>
      <c r="R35" s="106" t="s">
        <v>1013</v>
      </c>
      <c r="S35" s="106" t="s">
        <v>1014</v>
      </c>
      <c r="T35" s="349" t="s">
        <v>700</v>
      </c>
      <c r="U35" s="341" t="s">
        <v>701</v>
      </c>
    </row>
    <row r="36" spans="2:21" s="346" customFormat="1" ht="21" customHeight="1" x14ac:dyDescent="0.2">
      <c r="B36" s="372">
        <v>31</v>
      </c>
      <c r="C36" s="378" t="s">
        <v>1033</v>
      </c>
      <c r="D36" s="381"/>
      <c r="E36" s="383">
        <v>47</v>
      </c>
      <c r="F36" s="384">
        <f>U36</f>
        <v>135.75</v>
      </c>
      <c r="G36" s="384">
        <f>T36</f>
        <v>941</v>
      </c>
      <c r="H36" s="385"/>
      <c r="I36" s="385"/>
      <c r="J36" s="384">
        <f t="shared" ref="J36:J42" si="5">SUM(F36:I36)</f>
        <v>1076.75</v>
      </c>
      <c r="K36" s="104">
        <v>64.77</v>
      </c>
      <c r="L36" s="104">
        <v>1.69</v>
      </c>
      <c r="M36" s="105">
        <v>941</v>
      </c>
      <c r="N36" s="106">
        <v>4220</v>
      </c>
      <c r="O36" s="105">
        <f>G35</f>
        <v>4220</v>
      </c>
      <c r="P36" s="106">
        <v>57000</v>
      </c>
      <c r="Q36" s="107">
        <f>G33</f>
        <v>57000</v>
      </c>
      <c r="R36" s="108">
        <v>3.8149999999999999</v>
      </c>
      <c r="S36" s="108">
        <v>19.234000000000002</v>
      </c>
      <c r="T36" s="109">
        <f>ROUND(M36+(O36-N36)*S36/1000+(Q36-P36)*R36/1000,2)</f>
        <v>941</v>
      </c>
      <c r="U36" s="104">
        <f>(E36-5)*L36+K36</f>
        <v>135.75</v>
      </c>
    </row>
    <row r="37" spans="2:21" s="346" customFormat="1" ht="21" customHeight="1" x14ac:dyDescent="0.2">
      <c r="B37" s="372">
        <v>32</v>
      </c>
      <c r="C37" s="378" t="s">
        <v>1034</v>
      </c>
      <c r="D37" s="381"/>
      <c r="E37" s="383">
        <f>E36</f>
        <v>47</v>
      </c>
      <c r="F37" s="384">
        <f t="shared" ref="F37:F42" si="6">U37</f>
        <v>213.16000000000003</v>
      </c>
      <c r="G37" s="384">
        <f t="shared" ref="G37:G42" si="7">T37</f>
        <v>1405</v>
      </c>
      <c r="H37" s="385"/>
      <c r="I37" s="385"/>
      <c r="J37" s="384">
        <f t="shared" si="5"/>
        <v>1618.16</v>
      </c>
      <c r="K37" s="104">
        <v>89.68</v>
      </c>
      <c r="L37" s="104">
        <v>2.94</v>
      </c>
      <c r="M37" s="105">
        <v>1405</v>
      </c>
      <c r="N37" s="106">
        <f>N36</f>
        <v>4220</v>
      </c>
      <c r="O37" s="105">
        <f>O36</f>
        <v>4220</v>
      </c>
      <c r="P37" s="106">
        <f>P36</f>
        <v>57000</v>
      </c>
      <c r="Q37" s="107">
        <f>Q36</f>
        <v>57000</v>
      </c>
      <c r="R37" s="108">
        <v>5.1260000000000003</v>
      </c>
      <c r="S37" s="108">
        <v>55.688000000000002</v>
      </c>
      <c r="T37" s="109">
        <f t="shared" ref="T37:T42" si="8">ROUND(M37+(O37-N37)*S37/1000+(Q37-P37)*R37/1000,2)</f>
        <v>1405</v>
      </c>
      <c r="U37" s="104">
        <f t="shared" ref="U37:U42" si="9">(E37-5)*L37+K37</f>
        <v>213.16000000000003</v>
      </c>
    </row>
    <row r="38" spans="2:21" s="346" customFormat="1" ht="21" customHeight="1" x14ac:dyDescent="0.2">
      <c r="B38" s="372">
        <v>31</v>
      </c>
      <c r="C38" s="378" t="s">
        <v>1035</v>
      </c>
      <c r="D38" s="381"/>
      <c r="E38" s="383">
        <f>E36</f>
        <v>47</v>
      </c>
      <c r="F38" s="384">
        <f t="shared" si="6"/>
        <v>422.47</v>
      </c>
      <c r="G38" s="384">
        <f t="shared" si="7"/>
        <v>2723</v>
      </c>
      <c r="H38" s="385"/>
      <c r="I38" s="385"/>
      <c r="J38" s="384">
        <f t="shared" si="5"/>
        <v>3145.4700000000003</v>
      </c>
      <c r="K38" s="104">
        <v>147.79</v>
      </c>
      <c r="L38" s="104">
        <v>6.54</v>
      </c>
      <c r="M38" s="105">
        <v>2723</v>
      </c>
      <c r="N38" s="106">
        <f>N36</f>
        <v>4220</v>
      </c>
      <c r="O38" s="105">
        <f>O36</f>
        <v>4220</v>
      </c>
      <c r="P38" s="106">
        <f>P36</f>
        <v>57000</v>
      </c>
      <c r="Q38" s="107">
        <f>Q36</f>
        <v>57000</v>
      </c>
      <c r="R38" s="108">
        <v>13.125999999999999</v>
      </c>
      <c r="S38" s="108">
        <v>82.346999999999994</v>
      </c>
      <c r="T38" s="109">
        <f t="shared" si="8"/>
        <v>2723</v>
      </c>
      <c r="U38" s="104">
        <f t="shared" si="9"/>
        <v>422.47</v>
      </c>
    </row>
    <row r="39" spans="2:21" s="346" customFormat="1" ht="21" customHeight="1" x14ac:dyDescent="0.2">
      <c r="B39" s="372">
        <v>34</v>
      </c>
      <c r="C39" s="378" t="s">
        <v>1036</v>
      </c>
      <c r="D39" s="381"/>
      <c r="E39" s="383">
        <f>E36</f>
        <v>47</v>
      </c>
      <c r="F39" s="384">
        <f t="shared" si="6"/>
        <v>515.98</v>
      </c>
      <c r="G39" s="384">
        <f t="shared" si="7"/>
        <v>4796</v>
      </c>
      <c r="H39" s="385"/>
      <c r="I39" s="385"/>
      <c r="J39" s="384">
        <f t="shared" si="5"/>
        <v>5311.98</v>
      </c>
      <c r="K39" s="104">
        <v>197.62</v>
      </c>
      <c r="L39" s="104">
        <v>7.58</v>
      </c>
      <c r="M39" s="105">
        <v>4796</v>
      </c>
      <c r="N39" s="106">
        <f>N36</f>
        <v>4220</v>
      </c>
      <c r="O39" s="105">
        <f>O36</f>
        <v>4220</v>
      </c>
      <c r="P39" s="106">
        <f>P36</f>
        <v>57000</v>
      </c>
      <c r="Q39" s="107">
        <f>Q36</f>
        <v>57000</v>
      </c>
      <c r="R39" s="108">
        <v>27.184000000000001</v>
      </c>
      <c r="S39" s="108">
        <v>120.25</v>
      </c>
      <c r="T39" s="109">
        <f t="shared" si="8"/>
        <v>4796</v>
      </c>
      <c r="U39" s="104">
        <f t="shared" si="9"/>
        <v>515.98</v>
      </c>
    </row>
    <row r="40" spans="2:21" s="346" customFormat="1" ht="21" customHeight="1" x14ac:dyDescent="0.2">
      <c r="B40" s="372">
        <v>35</v>
      </c>
      <c r="C40" s="378" t="s">
        <v>1037</v>
      </c>
      <c r="D40" s="381"/>
      <c r="E40" s="383">
        <f>E36</f>
        <v>47</v>
      </c>
      <c r="F40" s="384">
        <f t="shared" si="6"/>
        <v>860.5</v>
      </c>
      <c r="G40" s="384">
        <f t="shared" si="7"/>
        <v>5988</v>
      </c>
      <c r="H40" s="385"/>
      <c r="I40" s="385"/>
      <c r="J40" s="384">
        <f t="shared" si="5"/>
        <v>6848.5</v>
      </c>
      <c r="K40" s="104">
        <v>259.06</v>
      </c>
      <c r="L40" s="104">
        <v>14.32</v>
      </c>
      <c r="M40" s="105">
        <v>5988</v>
      </c>
      <c r="N40" s="106">
        <f>N36</f>
        <v>4220</v>
      </c>
      <c r="O40" s="105">
        <f>O36</f>
        <v>4220</v>
      </c>
      <c r="P40" s="106">
        <f>P36</f>
        <v>57000</v>
      </c>
      <c r="Q40" s="107">
        <f>Q36</f>
        <v>57000</v>
      </c>
      <c r="R40" s="108">
        <v>33.826000000000001</v>
      </c>
      <c r="S40" s="108">
        <v>141.429</v>
      </c>
      <c r="T40" s="109">
        <f t="shared" si="8"/>
        <v>5988</v>
      </c>
      <c r="U40" s="104">
        <f t="shared" si="9"/>
        <v>860.5</v>
      </c>
    </row>
    <row r="41" spans="2:21" s="346" customFormat="1" ht="21" customHeight="1" x14ac:dyDescent="0.2">
      <c r="B41" s="372">
        <v>31</v>
      </c>
      <c r="C41" s="378" t="s">
        <v>1038</v>
      </c>
      <c r="D41" s="381"/>
      <c r="E41" s="383">
        <f>E36</f>
        <v>47</v>
      </c>
      <c r="F41" s="384">
        <f t="shared" si="6"/>
        <v>913.6400000000001</v>
      </c>
      <c r="G41" s="384">
        <f t="shared" si="7"/>
        <v>8208</v>
      </c>
      <c r="H41" s="385"/>
      <c r="I41" s="385"/>
      <c r="J41" s="384">
        <f t="shared" si="5"/>
        <v>9121.64</v>
      </c>
      <c r="K41" s="104">
        <v>312.2</v>
      </c>
      <c r="L41" s="104">
        <v>14.32</v>
      </c>
      <c r="M41" s="105">
        <v>8208</v>
      </c>
      <c r="N41" s="106">
        <f>N36</f>
        <v>4220</v>
      </c>
      <c r="O41" s="105">
        <f>O36</f>
        <v>4220</v>
      </c>
      <c r="P41" s="106">
        <f>P36</f>
        <v>57000</v>
      </c>
      <c r="Q41" s="107">
        <f>Q36</f>
        <v>57000</v>
      </c>
      <c r="R41" s="108">
        <v>45.777999999999999</v>
      </c>
      <c r="S41" s="108">
        <v>181.34700000000001</v>
      </c>
      <c r="T41" s="109">
        <f t="shared" si="8"/>
        <v>8208</v>
      </c>
      <c r="U41" s="104">
        <f t="shared" si="9"/>
        <v>913.6400000000001</v>
      </c>
    </row>
    <row r="42" spans="2:21" s="346" customFormat="1" ht="21" customHeight="1" x14ac:dyDescent="0.2">
      <c r="B42" s="340">
        <v>37</v>
      </c>
      <c r="C42" s="341" t="s">
        <v>1012</v>
      </c>
      <c r="D42" s="342"/>
      <c r="E42" s="343">
        <f>E36</f>
        <v>47</v>
      </c>
      <c r="F42" s="344">
        <f t="shared" si="6"/>
        <v>1032.99</v>
      </c>
      <c r="G42" s="344">
        <f t="shared" si="7"/>
        <v>11150</v>
      </c>
      <c r="H42" s="345"/>
      <c r="I42" s="345"/>
      <c r="J42" s="344">
        <f t="shared" si="5"/>
        <v>12182.99</v>
      </c>
      <c r="K42" s="104">
        <v>378.63</v>
      </c>
      <c r="L42" s="104">
        <v>15.58</v>
      </c>
      <c r="M42" s="105">
        <v>11150</v>
      </c>
      <c r="N42" s="106">
        <f>N36</f>
        <v>4220</v>
      </c>
      <c r="O42" s="105">
        <f>O36</f>
        <v>4220</v>
      </c>
      <c r="P42" s="106">
        <f>P36</f>
        <v>57000</v>
      </c>
      <c r="Q42" s="107">
        <f>Q36</f>
        <v>57000</v>
      </c>
      <c r="R42" s="108">
        <v>65.477999999999994</v>
      </c>
      <c r="S42" s="108">
        <v>224.023</v>
      </c>
      <c r="T42" s="109">
        <f t="shared" si="8"/>
        <v>11150</v>
      </c>
      <c r="U42" s="104">
        <f t="shared" si="9"/>
        <v>1032.99</v>
      </c>
    </row>
    <row r="50" spans="3:10" ht="20.100000000000001" customHeight="1" x14ac:dyDescent="0.2">
      <c r="C50" s="26"/>
      <c r="D50" s="27"/>
      <c r="E50" s="119"/>
      <c r="F50" s="27"/>
      <c r="G50" s="27"/>
      <c r="H50" s="27"/>
      <c r="I50" s="27"/>
      <c r="J50" s="27"/>
    </row>
    <row r="70" spans="3:9" ht="20.100000000000001" customHeight="1" x14ac:dyDescent="0.2">
      <c r="C70" s="27" t="s">
        <v>589</v>
      </c>
      <c r="E70" s="119" t="s">
        <v>592</v>
      </c>
      <c r="F70" s="27"/>
    </row>
    <row r="71" spans="3:9" ht="20.100000000000001" customHeight="1" x14ac:dyDescent="0.2">
      <c r="C71" s="27"/>
      <c r="E71" s="119"/>
      <c r="F71" s="27"/>
    </row>
    <row r="72" spans="3:9" ht="37.5" customHeight="1" x14ac:dyDescent="0.2">
      <c r="C72" s="28"/>
      <c r="D72" s="28"/>
      <c r="E72" s="29" t="s">
        <v>586</v>
      </c>
      <c r="F72" s="29" t="s">
        <v>587</v>
      </c>
      <c r="G72" s="28"/>
      <c r="H72" s="29" t="s">
        <v>588</v>
      </c>
      <c r="I72" s="28"/>
    </row>
    <row r="73" spans="3:9" ht="20.100000000000001" customHeight="1" x14ac:dyDescent="0.2">
      <c r="D73" s="23">
        <v>300</v>
      </c>
      <c r="E73" s="23">
        <v>40</v>
      </c>
      <c r="F73" s="30">
        <f>(0.38*0.38-0.3*0.3)*22/7/4</f>
        <v>4.2742857142857145E-2</v>
      </c>
      <c r="H73" s="31">
        <f t="shared" ref="H73:H79" si="10">F73*450</f>
        <v>19.234285714285715</v>
      </c>
    </row>
    <row r="74" spans="3:9" ht="20.100000000000001" customHeight="1" x14ac:dyDescent="0.2">
      <c r="D74" s="23">
        <v>450</v>
      </c>
      <c r="E74" s="23">
        <v>75</v>
      </c>
      <c r="F74" s="30">
        <f>(0.6*0.6-0.45*0.45)*22/7/4</f>
        <v>0.12374999999999999</v>
      </c>
      <c r="H74" s="31">
        <f t="shared" si="10"/>
        <v>55.687499999999993</v>
      </c>
    </row>
    <row r="75" spans="3:9" ht="20.100000000000001" customHeight="1" x14ac:dyDescent="0.2">
      <c r="D75" s="23">
        <v>600</v>
      </c>
      <c r="E75" s="23">
        <v>85</v>
      </c>
      <c r="F75" s="30">
        <f>(0.77*0.77-0.6*0.6)*22/7/4</f>
        <v>0.18299285714285715</v>
      </c>
      <c r="H75" s="31">
        <f t="shared" si="10"/>
        <v>82.346785714285716</v>
      </c>
    </row>
    <row r="76" spans="3:9" ht="20.100000000000001" customHeight="1" x14ac:dyDescent="0.2">
      <c r="D76" s="23">
        <v>800</v>
      </c>
      <c r="E76" s="23">
        <v>95</v>
      </c>
      <c r="F76" s="30">
        <f>(0.99*0.99-0.8*0.8)*22/7/4</f>
        <v>0.26722142857142844</v>
      </c>
      <c r="H76" s="31">
        <f t="shared" si="10"/>
        <v>120.2496428571428</v>
      </c>
    </row>
    <row r="77" spans="3:9" ht="20.100000000000001" customHeight="1" x14ac:dyDescent="0.2">
      <c r="D77" s="23">
        <v>900</v>
      </c>
      <c r="E77" s="23">
        <v>100</v>
      </c>
      <c r="F77" s="30">
        <f>(1.1*1.1-0.9*0.9)*22/7/4</f>
        <v>0.31428571428571439</v>
      </c>
      <c r="H77" s="31">
        <f t="shared" si="10"/>
        <v>141.42857142857147</v>
      </c>
    </row>
    <row r="78" spans="3:9" ht="20.100000000000001" customHeight="1" x14ac:dyDescent="0.2">
      <c r="D78" s="23">
        <v>1000</v>
      </c>
      <c r="E78" s="23">
        <v>115</v>
      </c>
      <c r="F78" s="30">
        <f>(1.23*1.23-1)*22/7/4</f>
        <v>0.40299285714285704</v>
      </c>
      <c r="H78" s="31">
        <f t="shared" si="10"/>
        <v>181.34678571428566</v>
      </c>
    </row>
    <row r="79" spans="3:9" ht="20.100000000000001" customHeight="1" x14ac:dyDescent="0.2">
      <c r="D79" s="23">
        <v>1200</v>
      </c>
      <c r="E79" s="30">
        <v>120</v>
      </c>
      <c r="F79" s="30">
        <f>(1.44*1.44-1.2*1.2)*22/7/4</f>
        <v>0.4978285714285714</v>
      </c>
      <c r="H79" s="31">
        <f t="shared" si="10"/>
        <v>224.02285714285713</v>
      </c>
    </row>
    <row r="80" spans="3:9" ht="20.100000000000001" customHeight="1" x14ac:dyDescent="0.2">
      <c r="C80" s="23" t="s">
        <v>590</v>
      </c>
    </row>
    <row r="81" spans="3:6" ht="20.100000000000001" customHeight="1" x14ac:dyDescent="0.2">
      <c r="D81" s="23">
        <v>300</v>
      </c>
      <c r="F81" s="32">
        <f>0.78 + (2.71)*140/125</f>
        <v>3.8151999999999999</v>
      </c>
    </row>
    <row r="82" spans="3:6" ht="20.100000000000001" customHeight="1" x14ac:dyDescent="0.2">
      <c r="D82" s="23">
        <v>450</v>
      </c>
      <c r="F82" s="32">
        <f>0.78 + (3.88)*140/125</f>
        <v>5.1255999999999995</v>
      </c>
    </row>
    <row r="83" spans="3:6" ht="20.100000000000001" customHeight="1" x14ac:dyDescent="0.2">
      <c r="D83" s="23">
        <v>600</v>
      </c>
      <c r="F83" s="32">
        <f>2.34 + (9.63)*140/125</f>
        <v>13.1256</v>
      </c>
    </row>
    <row r="84" spans="3:6" ht="19.5" customHeight="1" x14ac:dyDescent="0.2">
      <c r="D84" s="23">
        <v>800</v>
      </c>
      <c r="F84" s="32">
        <f>3.44 + (21.2)*140/125</f>
        <v>27.184000000000001</v>
      </c>
    </row>
    <row r="85" spans="3:6" ht="19.5" customHeight="1" x14ac:dyDescent="0.2">
      <c r="D85" s="23">
        <v>900</v>
      </c>
      <c r="F85" s="32">
        <f>3.44 + (27.13)*140/125</f>
        <v>33.825600000000001</v>
      </c>
    </row>
    <row r="86" spans="3:6" ht="19.5" customHeight="1" x14ac:dyDescent="0.2">
      <c r="D86" s="23">
        <v>1000</v>
      </c>
      <c r="F86" s="32">
        <f>6.04 + (35.48)*140/125</f>
        <v>45.7776</v>
      </c>
    </row>
    <row r="87" spans="3:6" ht="20.100000000000001" customHeight="1" x14ac:dyDescent="0.2">
      <c r="D87" s="23">
        <v>1200</v>
      </c>
      <c r="F87" s="32">
        <f>6.04 + (53.07)*140/125</f>
        <v>65.478400000000008</v>
      </c>
    </row>
    <row r="88" spans="3:6" ht="20.100000000000001" customHeight="1" x14ac:dyDescent="0.2">
      <c r="C88" s="23" t="s">
        <v>591</v>
      </c>
    </row>
    <row r="89" spans="3:6" ht="20.100000000000001" customHeight="1" x14ac:dyDescent="0.2">
      <c r="D89" s="23">
        <v>300</v>
      </c>
      <c r="F89" s="32">
        <f>0.78+(1.8*140/125)</f>
        <v>2.7960000000000003</v>
      </c>
    </row>
    <row r="90" spans="3:6" ht="20.100000000000001" customHeight="1" x14ac:dyDescent="0.2">
      <c r="D90" s="23">
        <v>450</v>
      </c>
      <c r="F90" s="32">
        <f>0.78+(3.79*140/125)</f>
        <v>5.0248000000000008</v>
      </c>
    </row>
    <row r="91" spans="3:6" ht="20.100000000000001" customHeight="1" x14ac:dyDescent="0.2">
      <c r="D91" s="23">
        <v>600</v>
      </c>
      <c r="F91" s="32">
        <f>1.18+ (7.01)*140/125</f>
        <v>9.0312000000000001</v>
      </c>
    </row>
    <row r="92" spans="3:6" ht="20.100000000000001" customHeight="1" x14ac:dyDescent="0.2">
      <c r="D92" s="23">
        <v>800</v>
      </c>
      <c r="F92" s="32">
        <f>2.66 + (13.04)*140/125</f>
        <v>17.264800000000001</v>
      </c>
    </row>
    <row r="93" spans="3:6" ht="20.100000000000001" customHeight="1" x14ac:dyDescent="0.2">
      <c r="D93" s="23">
        <v>900</v>
      </c>
      <c r="F93" s="32">
        <f>2.66 + (18.3)*140/125</f>
        <v>23.155999999999999</v>
      </c>
    </row>
    <row r="94" spans="3:6" ht="20.100000000000001" customHeight="1" x14ac:dyDescent="0.2">
      <c r="D94" s="23">
        <v>1000</v>
      </c>
      <c r="F94" s="32">
        <f>2.66 + (21.52)*140/125</f>
        <v>26.7624</v>
      </c>
    </row>
    <row r="95" spans="3:6" ht="20.100000000000001" customHeight="1" x14ac:dyDescent="0.2">
      <c r="D95" s="23">
        <v>1200</v>
      </c>
      <c r="F95" s="32">
        <f>3.55 + (33.57)*140/125</f>
        <v>41.148399999999995</v>
      </c>
    </row>
    <row r="97" spans="3:9" ht="20.100000000000001" customHeight="1" x14ac:dyDescent="0.2">
      <c r="C97" s="33"/>
      <c r="F97" s="24"/>
    </row>
    <row r="98" spans="3:9" ht="20.100000000000001" customHeight="1" x14ac:dyDescent="0.2">
      <c r="C98" s="34"/>
      <c r="D98" s="34"/>
      <c r="E98" s="1"/>
      <c r="F98" s="34"/>
    </row>
    <row r="99" spans="3:9" ht="20.100000000000001" customHeight="1" x14ac:dyDescent="0.2">
      <c r="C99" s="34"/>
      <c r="D99" s="34"/>
      <c r="E99" s="1"/>
      <c r="F99" s="34"/>
    </row>
    <row r="100" spans="3:9" ht="20.100000000000001" customHeight="1" x14ac:dyDescent="0.2">
      <c r="H100" s="35"/>
      <c r="I100" s="35"/>
    </row>
    <row r="101" spans="3:9" ht="20.100000000000001" customHeight="1" x14ac:dyDescent="0.2">
      <c r="D101" s="27"/>
      <c r="E101" s="862"/>
      <c r="F101" s="862"/>
      <c r="G101" s="36"/>
      <c r="H101" s="27"/>
      <c r="I101" s="27"/>
    </row>
    <row r="104" spans="3:9" ht="38.25" customHeight="1" x14ac:dyDescent="0.2"/>
    <row r="122" s="28" customFormat="1" ht="41.25" customHeight="1" x14ac:dyDescent="0.2"/>
  </sheetData>
  <mergeCells count="6">
    <mergeCell ref="K34:L34"/>
    <mergeCell ref="E101:F101"/>
    <mergeCell ref="B1:J1"/>
    <mergeCell ref="B2:C2"/>
    <mergeCell ref="D2:J2"/>
    <mergeCell ref="D32:D34"/>
  </mergeCells>
  <printOptions horizontalCentered="1"/>
  <pageMargins left="0.511811023622047" right="0.511811023622047" top="0.70866141732283505" bottom="1.5" header="0" footer="0"/>
  <pageSetup paperSize="9" scale="68" orientation="portrait" r:id="rId1"/>
  <headerFooter alignWithMargins="0"/>
  <rowBreaks count="1" manualBreakCount="1">
    <brk id="21"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I46"/>
  <sheetViews>
    <sheetView view="pageBreakPreview" zoomScale="75" zoomScaleNormal="75" zoomScaleSheetLayoutView="75" workbookViewId="0">
      <selection activeCell="D34" sqref="D34"/>
    </sheetView>
  </sheetViews>
  <sheetFormatPr defaultColWidth="9.140625" defaultRowHeight="15" x14ac:dyDescent="0.25"/>
  <cols>
    <col min="1" max="1" width="2.42578125" style="120" customWidth="1"/>
    <col min="2" max="2" width="7.42578125" style="120" customWidth="1"/>
    <col min="3" max="3" width="9.140625" style="120"/>
    <col min="4" max="4" width="9.85546875" style="120" bestFit="1" customWidth="1"/>
    <col min="5" max="5" width="7.140625" style="120" customWidth="1"/>
    <col min="6" max="6" width="21.85546875" style="120" customWidth="1"/>
    <col min="7" max="7" width="19.5703125" style="120" customWidth="1"/>
    <col min="8" max="8" width="22.5703125" style="120" customWidth="1"/>
    <col min="9" max="9" width="2.42578125" style="120" customWidth="1"/>
    <col min="10" max="16384" width="9.140625" style="120"/>
  </cols>
  <sheetData>
    <row r="1" spans="1:8" ht="33.950000000000003" customHeight="1" x14ac:dyDescent="0.25">
      <c r="B1" s="871" t="s">
        <v>126</v>
      </c>
      <c r="C1" s="871"/>
      <c r="D1" s="871"/>
      <c r="E1" s="871"/>
      <c r="F1" s="871"/>
      <c r="G1" s="871"/>
      <c r="H1" s="871"/>
    </row>
    <row r="2" spans="1:8" ht="6" customHeight="1" x14ac:dyDescent="0.25">
      <c r="B2" s="121"/>
      <c r="C2" s="122"/>
      <c r="D2" s="123"/>
      <c r="E2" s="124"/>
      <c r="F2" s="124"/>
      <c r="G2" s="124"/>
    </row>
    <row r="3" spans="1:8" ht="52.5" customHeight="1" x14ac:dyDescent="0.25">
      <c r="A3" s="872" t="str">
        <f>+RMR!D2</f>
        <v xml:space="preserve">“Widening and Strengthening of Bapatla – Pandurangapuram road fom Km 0/000 to 8/000  in Bapatla District” </v>
      </c>
      <c r="B3" s="872"/>
      <c r="C3" s="872"/>
      <c r="D3" s="872"/>
      <c r="E3" s="872"/>
      <c r="F3" s="872"/>
      <c r="G3" s="872"/>
      <c r="H3" s="872"/>
    </row>
    <row r="4" spans="1:8" ht="7.15" customHeight="1" x14ac:dyDescent="0.25">
      <c r="A4" s="125"/>
      <c r="B4" s="126"/>
      <c r="C4" s="127"/>
      <c r="D4" s="127"/>
      <c r="E4" s="127"/>
      <c r="F4" s="127"/>
      <c r="G4" s="127"/>
      <c r="H4" s="127"/>
    </row>
    <row r="5" spans="1:8" s="128" customFormat="1" ht="18.75" customHeight="1" x14ac:dyDescent="0.2">
      <c r="B5" s="90" t="s">
        <v>58</v>
      </c>
      <c r="C5" s="91" t="s">
        <v>1172</v>
      </c>
      <c r="D5" s="92"/>
      <c r="E5" s="92"/>
      <c r="F5" s="92"/>
      <c r="G5" s="93"/>
      <c r="H5" s="89"/>
    </row>
    <row r="6" spans="1:8" s="128" customFormat="1" ht="34.5" customHeight="1" x14ac:dyDescent="0.2">
      <c r="B6" s="883" t="s">
        <v>1173</v>
      </c>
      <c r="C6" s="883"/>
      <c r="D6" s="883"/>
      <c r="E6" s="883"/>
      <c r="F6" s="883"/>
      <c r="G6" s="883"/>
      <c r="H6" s="883"/>
    </row>
    <row r="7" spans="1:8" s="128" customFormat="1" ht="7.9" customHeight="1" x14ac:dyDescent="0.2">
      <c r="B7" s="90"/>
      <c r="C7" s="94"/>
      <c r="D7" s="95"/>
      <c r="E7" s="95"/>
      <c r="F7" s="95"/>
      <c r="G7" s="96"/>
      <c r="H7" s="89"/>
    </row>
    <row r="8" spans="1:8" s="128" customFormat="1" ht="24.75" customHeight="1" x14ac:dyDescent="0.2">
      <c r="B8" s="133"/>
      <c r="C8" s="134"/>
      <c r="D8" s="134"/>
      <c r="E8" s="135"/>
      <c r="F8" s="136" t="s">
        <v>594</v>
      </c>
      <c r="G8" s="137" t="s">
        <v>585</v>
      </c>
      <c r="H8" s="136" t="s">
        <v>618</v>
      </c>
    </row>
    <row r="9" spans="1:8" ht="22.5" customHeight="1" x14ac:dyDescent="0.25">
      <c r="B9" s="138"/>
      <c r="C9" s="139"/>
      <c r="D9" s="139"/>
      <c r="E9" s="140"/>
      <c r="F9" s="136" t="s">
        <v>738</v>
      </c>
      <c r="G9" s="136" t="s">
        <v>738</v>
      </c>
      <c r="H9" s="136" t="s">
        <v>738</v>
      </c>
    </row>
    <row r="10" spans="1:8" x14ac:dyDescent="0.25">
      <c r="B10" s="141"/>
      <c r="C10" s="142"/>
      <c r="D10" s="142"/>
      <c r="E10" s="143"/>
      <c r="F10" s="144"/>
      <c r="G10" s="145"/>
      <c r="H10" s="146"/>
    </row>
    <row r="11" spans="1:8" x14ac:dyDescent="0.25">
      <c r="B11" s="141" t="s">
        <v>57</v>
      </c>
      <c r="C11" s="142"/>
      <c r="D11" s="142"/>
      <c r="E11" s="143"/>
      <c r="F11" s="147">
        <v>47830</v>
      </c>
      <c r="G11" s="233">
        <v>48143</v>
      </c>
      <c r="H11" s="147">
        <v>47730</v>
      </c>
    </row>
    <row r="12" spans="1:8" x14ac:dyDescent="0.25">
      <c r="A12" s="125"/>
      <c r="B12" s="149"/>
      <c r="C12" s="150"/>
      <c r="D12" s="150"/>
      <c r="E12" s="151"/>
      <c r="F12" s="152"/>
      <c r="G12" s="153"/>
      <c r="H12" s="152"/>
    </row>
    <row r="13" spans="1:8" x14ac:dyDescent="0.25">
      <c r="A13" s="125"/>
      <c r="B13" s="149"/>
      <c r="C13" s="150"/>
      <c r="D13" s="150"/>
      <c r="E13" s="151"/>
      <c r="F13" s="154"/>
      <c r="G13" s="154"/>
      <c r="H13" s="154"/>
    </row>
    <row r="14" spans="1:8" x14ac:dyDescent="0.25">
      <c r="A14" s="125"/>
      <c r="B14" s="149" t="s">
        <v>739</v>
      </c>
      <c r="C14" s="150"/>
      <c r="D14" s="150"/>
      <c r="E14" s="151"/>
      <c r="F14" s="154"/>
      <c r="G14" s="154"/>
      <c r="H14" s="154"/>
    </row>
    <row r="15" spans="1:8" x14ac:dyDescent="0.25">
      <c r="A15" s="125"/>
      <c r="B15" s="873"/>
      <c r="C15" s="874"/>
      <c r="D15" s="874"/>
      <c r="E15" s="151"/>
      <c r="F15" s="154"/>
      <c r="G15" s="154"/>
      <c r="H15" s="154"/>
    </row>
    <row r="16" spans="1:8" s="360" customFormat="1" ht="22.5" customHeight="1" x14ac:dyDescent="0.25">
      <c r="B16" s="361"/>
      <c r="C16" s="362"/>
      <c r="D16" s="365">
        <v>442</v>
      </c>
      <c r="E16" s="363" t="s">
        <v>45</v>
      </c>
      <c r="F16" s="364">
        <f>ROUND(2*D16,0)*D18</f>
        <v>1856.4</v>
      </c>
      <c r="G16" s="364">
        <f>ROUND(2*D16,0)*D18</f>
        <v>1856.4</v>
      </c>
      <c r="H16" s="364">
        <f>G16</f>
        <v>1856.4</v>
      </c>
    </row>
    <row r="17" spans="1:8" x14ac:dyDescent="0.25">
      <c r="A17" s="125"/>
      <c r="B17" s="149" t="s">
        <v>810</v>
      </c>
      <c r="C17" s="150"/>
      <c r="D17" s="155"/>
      <c r="E17" s="156"/>
      <c r="F17" s="157"/>
      <c r="G17" s="157"/>
      <c r="H17" s="157"/>
    </row>
    <row r="18" spans="1:8" x14ac:dyDescent="0.25">
      <c r="A18" s="125"/>
      <c r="B18" s="149"/>
      <c r="C18" s="150"/>
      <c r="D18" s="158">
        <v>2.1</v>
      </c>
      <c r="E18" s="156" t="s">
        <v>46</v>
      </c>
      <c r="F18" s="157"/>
      <c r="G18" s="157"/>
      <c r="H18" s="157"/>
    </row>
    <row r="19" spans="1:8" x14ac:dyDescent="0.25">
      <c r="A19" s="125"/>
      <c r="B19" s="149"/>
      <c r="C19" s="150"/>
      <c r="D19" s="159"/>
      <c r="E19" s="156"/>
      <c r="F19" s="157"/>
      <c r="G19" s="157"/>
      <c r="H19" s="157"/>
    </row>
    <row r="20" spans="1:8" x14ac:dyDescent="0.25">
      <c r="A20" s="125"/>
      <c r="B20" s="160"/>
      <c r="C20" s="161"/>
      <c r="D20" s="161"/>
      <c r="E20" s="162"/>
      <c r="F20" s="163"/>
      <c r="G20" s="163"/>
      <c r="H20" s="163"/>
    </row>
    <row r="21" spans="1:8" x14ac:dyDescent="0.25">
      <c r="A21" s="125"/>
      <c r="B21" s="164"/>
      <c r="C21" s="165"/>
      <c r="D21" s="165"/>
      <c r="E21" s="166"/>
      <c r="F21" s="167">
        <f>F11+F16</f>
        <v>49686.400000000001</v>
      </c>
      <c r="G21" s="168">
        <f>G11+G16</f>
        <v>49999.4</v>
      </c>
      <c r="H21" s="169">
        <f>H11+H16</f>
        <v>49586.400000000001</v>
      </c>
    </row>
    <row r="22" spans="1:8" ht="7.15" customHeight="1" x14ac:dyDescent="0.25">
      <c r="A22" s="125"/>
      <c r="B22" s="125"/>
      <c r="C22" s="125"/>
      <c r="D22" s="125"/>
      <c r="E22" s="125"/>
      <c r="F22" s="125"/>
      <c r="G22" s="125"/>
      <c r="H22" s="125"/>
    </row>
    <row r="23" spans="1:8" ht="3.6" customHeight="1" x14ac:dyDescent="0.25">
      <c r="A23" s="125"/>
      <c r="B23" s="125"/>
      <c r="C23" s="125"/>
      <c r="D23" s="125"/>
      <c r="E23" s="125"/>
      <c r="F23" s="125"/>
      <c r="G23" s="125"/>
      <c r="H23" s="125"/>
    </row>
    <row r="24" spans="1:8" ht="24" customHeight="1" x14ac:dyDescent="0.25">
      <c r="B24" s="170" t="s">
        <v>740</v>
      </c>
      <c r="C24" s="129" t="s">
        <v>1150</v>
      </c>
      <c r="D24" s="130"/>
      <c r="E24" s="130"/>
      <c r="F24" s="130"/>
      <c r="G24" s="131"/>
      <c r="H24" s="132"/>
    </row>
    <row r="25" spans="1:8" ht="38.25" customHeight="1" x14ac:dyDescent="0.25">
      <c r="B25" s="170"/>
      <c r="C25" s="885" t="s">
        <v>1149</v>
      </c>
      <c r="D25" s="885"/>
      <c r="E25" s="885"/>
      <c r="F25" s="885"/>
      <c r="G25" s="885"/>
      <c r="H25" s="885"/>
    </row>
    <row r="26" spans="1:8" ht="30" x14ac:dyDescent="0.25">
      <c r="B26" s="171"/>
      <c r="C26" s="172"/>
      <c r="D26" s="172"/>
      <c r="E26" s="173"/>
      <c r="F26" s="174" t="s">
        <v>741</v>
      </c>
      <c r="G26" s="137" t="s">
        <v>585</v>
      </c>
      <c r="H26" s="174" t="s">
        <v>1022</v>
      </c>
    </row>
    <row r="27" spans="1:8" x14ac:dyDescent="0.25">
      <c r="B27" s="875" t="s">
        <v>742</v>
      </c>
      <c r="C27" s="876"/>
      <c r="D27" s="876"/>
      <c r="E27" s="877"/>
      <c r="F27" s="175"/>
      <c r="G27" s="175"/>
      <c r="H27" s="175"/>
    </row>
    <row r="28" spans="1:8" ht="10.9" customHeight="1" x14ac:dyDescent="0.25">
      <c r="B28" s="171"/>
      <c r="C28" s="172"/>
      <c r="D28" s="172"/>
      <c r="E28" s="173"/>
      <c r="F28" s="175"/>
      <c r="G28" s="175"/>
      <c r="H28" s="175"/>
    </row>
    <row r="29" spans="1:8" x14ac:dyDescent="0.25">
      <c r="B29" s="171" t="s">
        <v>57</v>
      </c>
      <c r="C29" s="172"/>
      <c r="D29" s="172"/>
      <c r="E29" s="173"/>
      <c r="F29" s="147">
        <v>45402</v>
      </c>
      <c r="G29" s="148">
        <v>46363</v>
      </c>
      <c r="H29" s="147">
        <v>44602</v>
      </c>
    </row>
    <row r="30" spans="1:8" x14ac:dyDescent="0.25">
      <c r="A30" s="125"/>
      <c r="B30" s="176"/>
      <c r="C30" s="177"/>
      <c r="D30" s="177"/>
      <c r="E30" s="178"/>
      <c r="F30" s="179"/>
      <c r="G30" s="179"/>
      <c r="H30" s="179"/>
    </row>
    <row r="31" spans="1:8" x14ac:dyDescent="0.25">
      <c r="A31" s="125"/>
      <c r="B31" s="176" t="s">
        <v>391</v>
      </c>
      <c r="C31" s="177"/>
      <c r="D31" s="177"/>
      <c r="E31" s="178"/>
      <c r="F31" s="180"/>
      <c r="G31" s="180"/>
      <c r="H31" s="180"/>
    </row>
    <row r="32" spans="1:8" x14ac:dyDescent="0.25">
      <c r="A32" s="125"/>
      <c r="B32" s="176"/>
      <c r="C32" s="177"/>
      <c r="D32" s="230">
        <v>376</v>
      </c>
      <c r="E32" s="182" t="s">
        <v>45</v>
      </c>
      <c r="F32" s="180">
        <f>ROUND(2*D32,0)*D34</f>
        <v>1579.2</v>
      </c>
      <c r="G32" s="180">
        <f>ROUND(2*D32,0)*D34</f>
        <v>1579.2</v>
      </c>
      <c r="H32" s="180">
        <f>ROUND(2*D32,0)*D34</f>
        <v>1579.2</v>
      </c>
    </row>
    <row r="33" spans="1:9" x14ac:dyDescent="0.25">
      <c r="A33" s="125"/>
      <c r="B33" s="176" t="s">
        <v>810</v>
      </c>
      <c r="C33" s="177"/>
      <c r="D33" s="181"/>
      <c r="E33" s="182"/>
      <c r="F33" s="180"/>
      <c r="G33" s="180"/>
      <c r="H33" s="180"/>
    </row>
    <row r="34" spans="1:9" x14ac:dyDescent="0.25">
      <c r="A34" s="125"/>
      <c r="B34" s="176"/>
      <c r="C34" s="177"/>
      <c r="D34" s="183">
        <v>2.1</v>
      </c>
      <c r="E34" s="182" t="s">
        <v>743</v>
      </c>
      <c r="F34" s="180"/>
      <c r="G34" s="180"/>
      <c r="H34" s="180"/>
    </row>
    <row r="35" spans="1:9" ht="7.9" customHeight="1" x14ac:dyDescent="0.25">
      <c r="A35" s="125"/>
      <c r="B35" s="176"/>
      <c r="C35" s="177"/>
      <c r="D35" s="177"/>
      <c r="E35" s="178"/>
      <c r="F35" s="180"/>
      <c r="G35" s="180"/>
      <c r="H35" s="180"/>
    </row>
    <row r="36" spans="1:9" ht="6.6" customHeight="1" x14ac:dyDescent="0.25">
      <c r="A36" s="125"/>
      <c r="B36" s="184"/>
      <c r="C36" s="185"/>
      <c r="D36" s="185"/>
      <c r="E36" s="186"/>
      <c r="F36" s="180"/>
      <c r="G36" s="180"/>
      <c r="H36" s="187"/>
    </row>
    <row r="37" spans="1:9" ht="22.15" customHeight="1" x14ac:dyDescent="0.25">
      <c r="A37" s="125"/>
      <c r="B37" s="188"/>
      <c r="C37" s="189"/>
      <c r="D37" s="189"/>
      <c r="E37" s="190"/>
      <c r="F37" s="191">
        <f>+F29+F32</f>
        <v>46981.2</v>
      </c>
      <c r="G37" s="191">
        <f>+G29+G32</f>
        <v>47942.2</v>
      </c>
      <c r="H37" s="191">
        <f>+H29+H32</f>
        <v>46181.2</v>
      </c>
    </row>
    <row r="38" spans="1:9" x14ac:dyDescent="0.25">
      <c r="A38" s="125"/>
      <c r="B38" s="192"/>
      <c r="C38" s="192"/>
      <c r="D38" s="192"/>
      <c r="E38" s="192"/>
      <c r="F38" s="192"/>
      <c r="G38" s="192"/>
      <c r="H38" s="192"/>
    </row>
    <row r="39" spans="1:9" ht="20.45" customHeight="1" x14ac:dyDescent="0.25">
      <c r="A39" s="125"/>
      <c r="B39" s="880" t="s">
        <v>1015</v>
      </c>
      <c r="C39" s="881"/>
      <c r="D39" s="881"/>
      <c r="E39" s="882"/>
      <c r="F39" s="193">
        <f>MIN(F21,F37)</f>
        <v>46981.2</v>
      </c>
      <c r="G39" s="193">
        <f>MIN(G21,G37)</f>
        <v>47942.2</v>
      </c>
      <c r="H39" s="193">
        <f>MIN(H21,H37)</f>
        <v>46181.2</v>
      </c>
    </row>
    <row r="40" spans="1:9" x14ac:dyDescent="0.25">
      <c r="A40" s="125"/>
      <c r="B40" s="194"/>
      <c r="C40" s="194"/>
      <c r="D40" s="194"/>
      <c r="E40" s="194"/>
      <c r="F40" s="194"/>
      <c r="G40" s="194"/>
      <c r="H40" s="195"/>
    </row>
    <row r="41" spans="1:9" x14ac:dyDescent="0.25">
      <c r="A41" s="125"/>
      <c r="B41" s="194"/>
      <c r="C41" s="194"/>
      <c r="D41" s="194"/>
      <c r="E41" s="194"/>
      <c r="F41" s="194"/>
      <c r="G41" s="194"/>
      <c r="H41" s="195"/>
    </row>
    <row r="42" spans="1:9" x14ac:dyDescent="0.25">
      <c r="A42" s="125"/>
      <c r="B42" s="194"/>
      <c r="C42" s="194"/>
      <c r="D42" s="194"/>
      <c r="E42" s="194"/>
      <c r="F42" s="194"/>
      <c r="G42" s="194"/>
      <c r="H42" s="195"/>
    </row>
    <row r="43" spans="1:9" x14ac:dyDescent="0.25">
      <c r="A43" s="125"/>
      <c r="B43" s="194"/>
      <c r="C43" s="194"/>
      <c r="D43" s="194"/>
      <c r="E43" s="194"/>
      <c r="F43" s="194"/>
      <c r="G43" s="194"/>
      <c r="H43" s="195"/>
    </row>
    <row r="44" spans="1:9" x14ac:dyDescent="0.25">
      <c r="A44" s="125"/>
      <c r="B44" s="196"/>
      <c r="C44" s="196" t="s">
        <v>1020</v>
      </c>
      <c r="D44" s="884" t="s">
        <v>1104</v>
      </c>
      <c r="E44" s="884"/>
      <c r="F44" s="197" t="s">
        <v>775</v>
      </c>
      <c r="G44" s="197" t="s">
        <v>776</v>
      </c>
      <c r="H44" s="195"/>
    </row>
    <row r="45" spans="1:9" x14ac:dyDescent="0.25">
      <c r="A45" s="125"/>
      <c r="B45" s="878"/>
      <c r="C45" s="878"/>
      <c r="D45" s="878"/>
      <c r="E45" s="198"/>
      <c r="F45" s="199"/>
      <c r="G45" s="200"/>
      <c r="H45" s="879"/>
      <c r="I45" s="879"/>
    </row>
    <row r="46" spans="1:9" x14ac:dyDescent="0.25">
      <c r="B46" s="869"/>
      <c r="C46" s="869"/>
      <c r="D46" s="869"/>
      <c r="E46" s="201"/>
      <c r="F46" s="202"/>
      <c r="G46" s="201"/>
      <c r="H46" s="870"/>
      <c r="I46" s="870"/>
    </row>
  </sheetData>
  <mergeCells count="12">
    <mergeCell ref="B46:D46"/>
    <mergeCell ref="H46:I46"/>
    <mergeCell ref="B1:H1"/>
    <mergeCell ref="A3:H3"/>
    <mergeCell ref="B15:D15"/>
    <mergeCell ref="B27:E27"/>
    <mergeCell ref="B45:D45"/>
    <mergeCell ref="H45:I45"/>
    <mergeCell ref="B39:E39"/>
    <mergeCell ref="B6:H6"/>
    <mergeCell ref="D44:E44"/>
    <mergeCell ref="C25:H25"/>
  </mergeCells>
  <pageMargins left="0.59055118110236227" right="0.11811023622047245" top="0.74803149606299213" bottom="7.874015748031496E-2" header="0" footer="0"/>
  <pageSetup paperSize="9" scale="9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B1:Q183"/>
  <sheetViews>
    <sheetView view="pageBreakPreview" topLeftCell="A88" workbookViewId="0">
      <selection activeCell="L10" sqref="L10"/>
    </sheetView>
  </sheetViews>
  <sheetFormatPr defaultColWidth="9.140625" defaultRowHeight="12.75" x14ac:dyDescent="0.2"/>
  <cols>
    <col min="1" max="1" width="3.5703125" customWidth="1"/>
    <col min="2" max="2" width="9.140625" style="3"/>
    <col min="3" max="3" width="13.28515625" style="671" customWidth="1"/>
    <col min="4" max="4" width="10" style="671" customWidth="1"/>
    <col min="5" max="5" width="4.5703125" style="672" customWidth="1"/>
    <col min="6" max="6" width="48" style="672" customWidth="1"/>
    <col min="7" max="7" width="9.5703125" style="671" bestFit="1" customWidth="1"/>
    <col min="8" max="8" width="19.85546875" style="671" customWidth="1"/>
    <col min="9" max="9" width="20.42578125" style="672" customWidth="1"/>
  </cols>
  <sheetData>
    <row r="1" spans="2:12" ht="32.25" customHeight="1" x14ac:dyDescent="0.2">
      <c r="F1" s="673" t="s">
        <v>1187</v>
      </c>
    </row>
    <row r="2" spans="2:12" ht="24.6" customHeight="1" x14ac:dyDescent="0.2">
      <c r="B2" s="705" t="s">
        <v>299</v>
      </c>
      <c r="C2" s="705"/>
      <c r="D2" s="705"/>
      <c r="F2" s="706" t="s">
        <v>300</v>
      </c>
      <c r="G2" s="706"/>
    </row>
    <row r="3" spans="2:12" ht="25.5" x14ac:dyDescent="0.2">
      <c r="B3" s="38" t="s">
        <v>736</v>
      </c>
      <c r="C3" s="675" t="s">
        <v>231</v>
      </c>
      <c r="D3" s="675" t="s">
        <v>149</v>
      </c>
      <c r="F3" s="676"/>
      <c r="G3" s="674"/>
      <c r="H3" s="677" t="s">
        <v>864</v>
      </c>
    </row>
    <row r="4" spans="2:12" x14ac:dyDescent="0.2">
      <c r="B4" s="2">
        <v>1</v>
      </c>
      <c r="C4" s="665">
        <v>40.85</v>
      </c>
      <c r="D4" s="665">
        <v>39.270000000000003</v>
      </c>
      <c r="F4" s="679" t="s">
        <v>151</v>
      </c>
      <c r="G4" s="674"/>
    </row>
    <row r="5" spans="2:12" x14ac:dyDescent="0.2">
      <c r="B5" s="2">
        <v>2</v>
      </c>
      <c r="C5" s="665">
        <v>57.18</v>
      </c>
      <c r="D5" s="665">
        <v>54.97</v>
      </c>
      <c r="F5" s="680" t="s">
        <v>301</v>
      </c>
      <c r="G5" s="666">
        <v>553</v>
      </c>
      <c r="H5" s="672" t="s">
        <v>863</v>
      </c>
    </row>
    <row r="6" spans="2:12" x14ac:dyDescent="0.2">
      <c r="B6" s="2">
        <v>3</v>
      </c>
      <c r="C6" s="665">
        <v>76.25</v>
      </c>
      <c r="D6" s="665">
        <v>73.3</v>
      </c>
      <c r="F6" s="680" t="s">
        <v>302</v>
      </c>
      <c r="G6" s="666">
        <v>603</v>
      </c>
      <c r="H6" s="672" t="s">
        <v>865</v>
      </c>
    </row>
    <row r="7" spans="2:12" x14ac:dyDescent="0.2">
      <c r="B7" s="2">
        <v>4</v>
      </c>
      <c r="C7" s="665">
        <v>92.58</v>
      </c>
      <c r="D7" s="665">
        <v>89</v>
      </c>
      <c r="F7" s="680" t="s">
        <v>303</v>
      </c>
      <c r="G7" s="666">
        <v>810</v>
      </c>
      <c r="H7" s="672" t="s">
        <v>866</v>
      </c>
    </row>
    <row r="8" spans="2:12" x14ac:dyDescent="0.2">
      <c r="B8" s="2">
        <v>5</v>
      </c>
      <c r="C8" s="665">
        <v>108.92</v>
      </c>
      <c r="D8" s="665">
        <v>104.71</v>
      </c>
      <c r="F8" s="680" t="s">
        <v>604</v>
      </c>
      <c r="G8" s="666">
        <v>105</v>
      </c>
      <c r="H8" s="672" t="s">
        <v>867</v>
      </c>
    </row>
    <row r="9" spans="2:12" x14ac:dyDescent="0.2">
      <c r="B9" s="2">
        <v>6</v>
      </c>
      <c r="C9" s="665">
        <f t="shared" ref="C9:C33" si="0">C8+16.34</f>
        <v>125.26</v>
      </c>
      <c r="D9" s="665">
        <f t="shared" ref="D9:D33" si="1">D8+15.71</f>
        <v>120.41999999999999</v>
      </c>
      <c r="F9" s="680" t="s">
        <v>689</v>
      </c>
      <c r="G9" s="58">
        <v>137</v>
      </c>
      <c r="H9" s="682"/>
    </row>
    <row r="10" spans="2:12" ht="18" customHeight="1" x14ac:dyDescent="0.2">
      <c r="B10" s="2">
        <v>7</v>
      </c>
      <c r="C10" s="665">
        <f t="shared" si="0"/>
        <v>141.6</v>
      </c>
      <c r="D10" s="665">
        <f t="shared" si="1"/>
        <v>136.13</v>
      </c>
      <c r="F10" s="680" t="s">
        <v>690</v>
      </c>
      <c r="G10" s="58">
        <v>121</v>
      </c>
      <c r="H10" s="672" t="s">
        <v>868</v>
      </c>
    </row>
    <row r="11" spans="2:12" x14ac:dyDescent="0.2">
      <c r="B11" s="2">
        <v>8</v>
      </c>
      <c r="C11" s="665">
        <f t="shared" si="0"/>
        <v>157.94</v>
      </c>
      <c r="D11" s="665">
        <f t="shared" si="1"/>
        <v>151.84</v>
      </c>
      <c r="F11" s="680" t="s">
        <v>310</v>
      </c>
      <c r="G11" s="666">
        <v>121</v>
      </c>
      <c r="H11" s="672" t="s">
        <v>868</v>
      </c>
    </row>
    <row r="12" spans="2:12" x14ac:dyDescent="0.2">
      <c r="B12" s="2">
        <v>9</v>
      </c>
      <c r="C12" s="665">
        <f t="shared" si="0"/>
        <v>174.28</v>
      </c>
      <c r="D12" s="665">
        <f t="shared" si="1"/>
        <v>167.55</v>
      </c>
      <c r="F12" s="680" t="s">
        <v>311</v>
      </c>
      <c r="G12" s="666">
        <v>137</v>
      </c>
      <c r="H12" s="672" t="s">
        <v>869</v>
      </c>
    </row>
    <row r="13" spans="2:12" x14ac:dyDescent="0.2">
      <c r="B13" s="2">
        <v>10</v>
      </c>
      <c r="C13" s="665">
        <f t="shared" si="0"/>
        <v>190.62</v>
      </c>
      <c r="D13" s="665">
        <f t="shared" si="1"/>
        <v>183.26000000000002</v>
      </c>
      <c r="F13" s="680" t="s">
        <v>312</v>
      </c>
      <c r="G13" s="666">
        <v>148.55000000000001</v>
      </c>
      <c r="H13" s="672" t="s">
        <v>870</v>
      </c>
    </row>
    <row r="14" spans="2:12" x14ac:dyDescent="0.2">
      <c r="B14" s="2">
        <v>11</v>
      </c>
      <c r="C14" s="665">
        <f t="shared" si="0"/>
        <v>206.96</v>
      </c>
      <c r="D14" s="665">
        <f t="shared" si="1"/>
        <v>198.97000000000003</v>
      </c>
      <c r="F14" s="680" t="s">
        <v>313</v>
      </c>
      <c r="G14" s="666">
        <v>129.5</v>
      </c>
      <c r="H14" s="672" t="s">
        <v>871</v>
      </c>
      <c r="L14">
        <v>78.3</v>
      </c>
    </row>
    <row r="15" spans="2:12" x14ac:dyDescent="0.2">
      <c r="B15" s="2">
        <v>12</v>
      </c>
      <c r="C15" s="665">
        <f t="shared" si="0"/>
        <v>223.3</v>
      </c>
      <c r="D15" s="665">
        <f t="shared" si="1"/>
        <v>214.68000000000004</v>
      </c>
      <c r="F15" s="680" t="s">
        <v>314</v>
      </c>
      <c r="G15" s="666">
        <v>151.43</v>
      </c>
      <c r="H15" s="672" t="s">
        <v>872</v>
      </c>
      <c r="L15">
        <v>11.7</v>
      </c>
    </row>
    <row r="16" spans="2:12" x14ac:dyDescent="0.2">
      <c r="B16" s="2">
        <v>13</v>
      </c>
      <c r="C16" s="665">
        <f t="shared" si="0"/>
        <v>239.64000000000001</v>
      </c>
      <c r="D16" s="665">
        <f t="shared" si="1"/>
        <v>230.39000000000004</v>
      </c>
      <c r="F16" s="680" t="s">
        <v>315</v>
      </c>
      <c r="G16" s="666">
        <v>159</v>
      </c>
      <c r="H16" s="672" t="s">
        <v>873</v>
      </c>
    </row>
    <row r="17" spans="2:12" ht="25.5" x14ac:dyDescent="0.2">
      <c r="B17" s="2">
        <v>14</v>
      </c>
      <c r="C17" s="665">
        <f t="shared" si="0"/>
        <v>255.98000000000002</v>
      </c>
      <c r="D17" s="665">
        <f t="shared" si="1"/>
        <v>246.10000000000005</v>
      </c>
      <c r="F17" s="683" t="s">
        <v>731</v>
      </c>
      <c r="G17" s="666">
        <f>(43.8+50.5)/2</f>
        <v>47.15</v>
      </c>
      <c r="H17" s="684" t="s">
        <v>874</v>
      </c>
      <c r="I17" s="672">
        <v>43.8</v>
      </c>
      <c r="J17">
        <v>50.5</v>
      </c>
      <c r="L17">
        <f>78.3+25*11.7</f>
        <v>370.8</v>
      </c>
    </row>
    <row r="18" spans="2:12" x14ac:dyDescent="0.2">
      <c r="B18" s="2">
        <v>15</v>
      </c>
      <c r="C18" s="665">
        <f t="shared" si="0"/>
        <v>272.32</v>
      </c>
      <c r="D18" s="665">
        <f t="shared" si="1"/>
        <v>261.81000000000006</v>
      </c>
      <c r="F18" s="680" t="s">
        <v>148</v>
      </c>
      <c r="G18" s="666">
        <v>114</v>
      </c>
      <c r="H18" s="672" t="s">
        <v>875</v>
      </c>
      <c r="L18">
        <v>9.8000000000000007</v>
      </c>
    </row>
    <row r="19" spans="2:12" x14ac:dyDescent="0.2">
      <c r="B19" s="2">
        <v>16</v>
      </c>
      <c r="C19" s="665">
        <f t="shared" si="0"/>
        <v>288.65999999999997</v>
      </c>
      <c r="D19" s="665">
        <f t="shared" si="1"/>
        <v>277.52000000000004</v>
      </c>
      <c r="F19" s="680" t="s">
        <v>304</v>
      </c>
      <c r="G19" s="666">
        <v>810</v>
      </c>
      <c r="H19" s="672" t="s">
        <v>866</v>
      </c>
    </row>
    <row r="20" spans="2:12" x14ac:dyDescent="0.2">
      <c r="B20" s="2">
        <v>17</v>
      </c>
      <c r="C20" s="665">
        <f t="shared" si="0"/>
        <v>304.99999999999994</v>
      </c>
      <c r="D20" s="665">
        <f t="shared" si="1"/>
        <v>293.23</v>
      </c>
      <c r="F20" s="680" t="s">
        <v>305</v>
      </c>
      <c r="G20" s="666">
        <v>1264</v>
      </c>
      <c r="H20" s="672" t="s">
        <v>876</v>
      </c>
    </row>
    <row r="21" spans="2:12" x14ac:dyDescent="0.2">
      <c r="B21" s="2">
        <v>18</v>
      </c>
      <c r="C21" s="665">
        <f t="shared" si="0"/>
        <v>321.33999999999992</v>
      </c>
      <c r="D21" s="665">
        <f t="shared" si="1"/>
        <v>308.94</v>
      </c>
      <c r="F21" s="680" t="s">
        <v>306</v>
      </c>
      <c r="G21" s="666">
        <v>1265</v>
      </c>
      <c r="H21" s="672" t="s">
        <v>877</v>
      </c>
      <c r="L21">
        <f>370.8+9.8*120</f>
        <v>1546.8</v>
      </c>
    </row>
    <row r="22" spans="2:12" x14ac:dyDescent="0.2">
      <c r="B22" s="2">
        <v>19</v>
      </c>
      <c r="C22" s="665">
        <f t="shared" si="0"/>
        <v>337.67999999999989</v>
      </c>
      <c r="D22" s="665">
        <f t="shared" si="1"/>
        <v>324.64999999999998</v>
      </c>
      <c r="F22" s="680" t="s">
        <v>307</v>
      </c>
      <c r="G22" s="666">
        <v>980</v>
      </c>
      <c r="H22" s="672" t="s">
        <v>878</v>
      </c>
    </row>
    <row r="23" spans="2:12" x14ac:dyDescent="0.2">
      <c r="B23" s="2">
        <v>20</v>
      </c>
      <c r="C23" s="665">
        <f t="shared" si="0"/>
        <v>354.01999999999987</v>
      </c>
      <c r="D23" s="665">
        <f t="shared" si="1"/>
        <v>340.35999999999996</v>
      </c>
      <c r="F23" s="680" t="s">
        <v>308</v>
      </c>
      <c r="G23" s="666">
        <v>896</v>
      </c>
      <c r="H23" s="672" t="s">
        <v>879</v>
      </c>
    </row>
    <row r="24" spans="2:12" ht="12.75" customHeight="1" x14ac:dyDescent="0.2">
      <c r="B24" s="2">
        <v>21</v>
      </c>
      <c r="C24" s="665">
        <f t="shared" si="0"/>
        <v>370.35999999999984</v>
      </c>
      <c r="D24" s="665">
        <f t="shared" si="1"/>
        <v>356.06999999999994</v>
      </c>
      <c r="F24" s="680" t="s">
        <v>309</v>
      </c>
      <c r="G24" s="666">
        <v>737</v>
      </c>
      <c r="H24" s="672" t="s">
        <v>880</v>
      </c>
    </row>
    <row r="25" spans="2:12" x14ac:dyDescent="0.2">
      <c r="B25" s="2">
        <v>22</v>
      </c>
      <c r="C25" s="665">
        <f t="shared" si="0"/>
        <v>386.69999999999982</v>
      </c>
      <c r="D25" s="665">
        <f t="shared" si="1"/>
        <v>371.77999999999992</v>
      </c>
      <c r="F25" s="680" t="s">
        <v>121</v>
      </c>
      <c r="G25" s="666">
        <v>517</v>
      </c>
      <c r="H25" s="672" t="s">
        <v>881</v>
      </c>
    </row>
    <row r="26" spans="2:12" x14ac:dyDescent="0.2">
      <c r="B26" s="2">
        <v>23</v>
      </c>
      <c r="C26" s="665">
        <f t="shared" si="0"/>
        <v>403.03999999999979</v>
      </c>
      <c r="D26" s="665">
        <f t="shared" si="1"/>
        <v>387.4899999999999</v>
      </c>
      <c r="F26" s="680" t="s">
        <v>171</v>
      </c>
      <c r="G26" s="666">
        <v>498</v>
      </c>
      <c r="H26" s="672" t="s">
        <v>882</v>
      </c>
    </row>
    <row r="27" spans="2:12" x14ac:dyDescent="0.2">
      <c r="B27" s="2">
        <v>24</v>
      </c>
      <c r="C27" s="665">
        <f t="shared" si="0"/>
        <v>419.37999999999977</v>
      </c>
      <c r="D27" s="665">
        <f t="shared" si="1"/>
        <v>403.19999999999987</v>
      </c>
      <c r="F27" s="680" t="s">
        <v>60</v>
      </c>
      <c r="G27" s="666">
        <v>190</v>
      </c>
      <c r="H27" s="672" t="s">
        <v>883</v>
      </c>
    </row>
    <row r="28" spans="2:12" x14ac:dyDescent="0.2">
      <c r="B28" s="2">
        <v>25</v>
      </c>
      <c r="C28" s="665">
        <f t="shared" si="0"/>
        <v>435.71999999999974</v>
      </c>
      <c r="D28" s="665">
        <f t="shared" si="1"/>
        <v>418.90999999999985</v>
      </c>
      <c r="F28" s="680" t="s">
        <v>175</v>
      </c>
      <c r="G28" s="666">
        <v>809</v>
      </c>
      <c r="H28" s="672" t="s">
        <v>884</v>
      </c>
    </row>
    <row r="29" spans="2:12" x14ac:dyDescent="0.2">
      <c r="B29" s="2">
        <v>26</v>
      </c>
      <c r="C29" s="665">
        <f t="shared" si="0"/>
        <v>452.05999999999972</v>
      </c>
      <c r="D29" s="665">
        <f t="shared" si="1"/>
        <v>434.61999999999983</v>
      </c>
      <c r="F29" s="680" t="s">
        <v>34</v>
      </c>
      <c r="G29" s="666">
        <v>1292</v>
      </c>
      <c r="H29" s="672" t="s">
        <v>885</v>
      </c>
    </row>
    <row r="30" spans="2:12" x14ac:dyDescent="0.2">
      <c r="B30" s="2">
        <v>27</v>
      </c>
      <c r="C30" s="665">
        <f t="shared" si="0"/>
        <v>468.39999999999969</v>
      </c>
      <c r="D30" s="665">
        <f t="shared" si="1"/>
        <v>450.32999999999981</v>
      </c>
      <c r="F30" s="680" t="s">
        <v>35</v>
      </c>
      <c r="G30" s="666">
        <v>1349</v>
      </c>
      <c r="H30" s="672" t="s">
        <v>886</v>
      </c>
    </row>
    <row r="31" spans="2:12" x14ac:dyDescent="0.2">
      <c r="B31" s="2">
        <v>28</v>
      </c>
      <c r="C31" s="665">
        <f t="shared" si="0"/>
        <v>484.73999999999967</v>
      </c>
      <c r="D31" s="665">
        <f t="shared" si="1"/>
        <v>466.03999999999979</v>
      </c>
      <c r="F31" s="680" t="s">
        <v>38</v>
      </c>
      <c r="G31" s="666">
        <v>1075</v>
      </c>
      <c r="H31" s="672" t="s">
        <v>887</v>
      </c>
      <c r="J31">
        <f>81.1+12.2*25</f>
        <v>386.1</v>
      </c>
    </row>
    <row r="32" spans="2:12" x14ac:dyDescent="0.2">
      <c r="B32" s="2">
        <v>29</v>
      </c>
      <c r="C32" s="665">
        <f t="shared" si="0"/>
        <v>501.07999999999964</v>
      </c>
      <c r="D32" s="665">
        <f t="shared" si="1"/>
        <v>481.74999999999977</v>
      </c>
      <c r="F32" s="680" t="s">
        <v>39</v>
      </c>
      <c r="G32" s="666">
        <v>903</v>
      </c>
      <c r="H32" s="672" t="s">
        <v>888</v>
      </c>
      <c r="J32">
        <v>10.1</v>
      </c>
    </row>
    <row r="33" spans="2:8" x14ac:dyDescent="0.2">
      <c r="B33" s="2">
        <v>30</v>
      </c>
      <c r="C33" s="665">
        <f t="shared" si="0"/>
        <v>517.41999999999962</v>
      </c>
      <c r="D33" s="665">
        <f t="shared" si="1"/>
        <v>497.45999999999975</v>
      </c>
      <c r="F33" s="680" t="s">
        <v>40</v>
      </c>
      <c r="G33" s="666">
        <v>718</v>
      </c>
      <c r="H33" s="672" t="s">
        <v>889</v>
      </c>
    </row>
    <row r="34" spans="2:8" x14ac:dyDescent="0.2">
      <c r="B34" s="2">
        <v>31</v>
      </c>
      <c r="C34" s="665">
        <f t="shared" ref="C34:C65" si="2">C33+13.62</f>
        <v>531.03999999999962</v>
      </c>
      <c r="D34" s="665">
        <f t="shared" ref="D34:D65" si="3">D33+13.09</f>
        <v>510.54999999999973</v>
      </c>
      <c r="F34" s="680" t="s">
        <v>393</v>
      </c>
      <c r="G34" s="666">
        <v>0</v>
      </c>
      <c r="H34" s="672" t="s">
        <v>890</v>
      </c>
    </row>
    <row r="35" spans="2:8" x14ac:dyDescent="0.2">
      <c r="B35" s="2">
        <v>32</v>
      </c>
      <c r="C35" s="665">
        <f t="shared" si="2"/>
        <v>544.65999999999963</v>
      </c>
      <c r="D35" s="665">
        <f t="shared" si="3"/>
        <v>523.63999999999976</v>
      </c>
      <c r="F35" s="680" t="s">
        <v>180</v>
      </c>
      <c r="G35" s="666">
        <v>0</v>
      </c>
      <c r="H35" s="672" t="s">
        <v>891</v>
      </c>
    </row>
    <row r="36" spans="2:8" x14ac:dyDescent="0.2">
      <c r="B36" s="2">
        <v>33</v>
      </c>
      <c r="C36" s="665">
        <f t="shared" si="2"/>
        <v>558.27999999999963</v>
      </c>
      <c r="D36" s="665">
        <f t="shared" si="3"/>
        <v>536.72999999999979</v>
      </c>
      <c r="F36" s="680" t="s">
        <v>646</v>
      </c>
      <c r="G36" s="666">
        <v>128</v>
      </c>
      <c r="H36" s="672" t="s">
        <v>892</v>
      </c>
    </row>
    <row r="37" spans="2:8" x14ac:dyDescent="0.2">
      <c r="B37" s="2">
        <v>34</v>
      </c>
      <c r="C37" s="665">
        <f t="shared" si="2"/>
        <v>571.89999999999964</v>
      </c>
      <c r="D37" s="665">
        <f t="shared" si="3"/>
        <v>549.81999999999982</v>
      </c>
      <c r="F37" s="680"/>
      <c r="G37" s="681"/>
      <c r="H37" s="682"/>
    </row>
    <row r="38" spans="2:8" x14ac:dyDescent="0.2">
      <c r="B38" s="2">
        <v>35</v>
      </c>
      <c r="C38" s="665">
        <f t="shared" si="2"/>
        <v>585.51999999999964</v>
      </c>
      <c r="D38" s="665">
        <f t="shared" si="3"/>
        <v>562.90999999999985</v>
      </c>
      <c r="F38" s="680"/>
      <c r="G38" s="681"/>
      <c r="H38" s="682"/>
    </row>
    <row r="39" spans="2:8" x14ac:dyDescent="0.2">
      <c r="B39" s="2">
        <v>36</v>
      </c>
      <c r="C39" s="665">
        <f t="shared" si="2"/>
        <v>599.13999999999965</v>
      </c>
      <c r="D39" s="665">
        <f t="shared" si="3"/>
        <v>575.99999999999989</v>
      </c>
      <c r="F39" s="680"/>
      <c r="G39" s="681"/>
      <c r="H39" s="682"/>
    </row>
    <row r="40" spans="2:8" x14ac:dyDescent="0.2">
      <c r="B40" s="2">
        <v>37</v>
      </c>
      <c r="C40" s="665">
        <f t="shared" si="2"/>
        <v>612.75999999999965</v>
      </c>
      <c r="D40" s="665">
        <f t="shared" si="3"/>
        <v>589.08999999999992</v>
      </c>
      <c r="F40" s="685" t="s">
        <v>209</v>
      </c>
      <c r="G40" s="674"/>
    </row>
    <row r="41" spans="2:8" x14ac:dyDescent="0.2">
      <c r="B41" s="2">
        <v>38</v>
      </c>
      <c r="C41" s="665">
        <f t="shared" si="2"/>
        <v>626.37999999999965</v>
      </c>
      <c r="D41" s="665">
        <f t="shared" si="3"/>
        <v>602.17999999999995</v>
      </c>
      <c r="F41" s="680" t="s">
        <v>209</v>
      </c>
      <c r="G41" s="667">
        <v>80</v>
      </c>
      <c r="H41" s="686"/>
    </row>
    <row r="42" spans="2:8" x14ac:dyDescent="0.2">
      <c r="B42" s="2">
        <v>39</v>
      </c>
      <c r="C42" s="665">
        <f t="shared" si="2"/>
        <v>639.99999999999966</v>
      </c>
      <c r="D42" s="665">
        <f t="shared" si="3"/>
        <v>615.27</v>
      </c>
      <c r="F42" s="680" t="s">
        <v>150</v>
      </c>
      <c r="G42" s="667">
        <v>80</v>
      </c>
      <c r="H42" s="686"/>
    </row>
    <row r="43" spans="2:8" x14ac:dyDescent="0.2">
      <c r="B43" s="2">
        <v>40</v>
      </c>
      <c r="C43" s="665">
        <f t="shared" si="2"/>
        <v>653.61999999999966</v>
      </c>
      <c r="D43" s="665">
        <f t="shared" si="3"/>
        <v>628.36</v>
      </c>
      <c r="F43" s="679"/>
      <c r="G43" s="674"/>
    </row>
    <row r="44" spans="2:8" x14ac:dyDescent="0.2">
      <c r="B44" s="2">
        <v>41</v>
      </c>
      <c r="C44" s="665">
        <f t="shared" si="2"/>
        <v>667.23999999999967</v>
      </c>
      <c r="D44" s="665">
        <f t="shared" si="3"/>
        <v>641.45000000000005</v>
      </c>
      <c r="F44" s="676"/>
      <c r="G44" s="678"/>
      <c r="H44" s="687"/>
    </row>
    <row r="45" spans="2:8" x14ac:dyDescent="0.2">
      <c r="B45" s="2">
        <v>42</v>
      </c>
      <c r="C45" s="665">
        <f t="shared" si="2"/>
        <v>680.85999999999967</v>
      </c>
      <c r="D45" s="665">
        <f t="shared" si="3"/>
        <v>654.54000000000008</v>
      </c>
      <c r="F45" s="676"/>
      <c r="G45" s="678"/>
      <c r="H45" s="687"/>
    </row>
    <row r="46" spans="2:8" x14ac:dyDescent="0.2">
      <c r="B46" s="2">
        <v>43</v>
      </c>
      <c r="C46" s="665">
        <f t="shared" si="2"/>
        <v>694.47999999999968</v>
      </c>
      <c r="D46" s="665">
        <f t="shared" si="3"/>
        <v>667.63000000000011</v>
      </c>
      <c r="F46" s="676"/>
      <c r="G46" s="678"/>
      <c r="H46" s="687"/>
    </row>
    <row r="47" spans="2:8" x14ac:dyDescent="0.2">
      <c r="B47" s="2">
        <v>44</v>
      </c>
      <c r="C47" s="665">
        <f t="shared" si="2"/>
        <v>708.09999999999968</v>
      </c>
      <c r="D47" s="665">
        <f t="shared" si="3"/>
        <v>680.72000000000014</v>
      </c>
      <c r="F47" s="685" t="s">
        <v>152</v>
      </c>
      <c r="G47" s="674"/>
    </row>
    <row r="48" spans="2:8" x14ac:dyDescent="0.2">
      <c r="B48" s="2">
        <v>45</v>
      </c>
      <c r="C48" s="665">
        <f t="shared" si="2"/>
        <v>721.71999999999969</v>
      </c>
      <c r="D48" s="665">
        <f t="shared" si="3"/>
        <v>693.81000000000017</v>
      </c>
      <c r="F48" s="676" t="s">
        <v>248</v>
      </c>
      <c r="G48" s="668">
        <v>730</v>
      </c>
      <c r="H48" s="672" t="s">
        <v>893</v>
      </c>
    </row>
    <row r="49" spans="2:17" ht="25.5" x14ac:dyDescent="0.2">
      <c r="B49" s="2">
        <v>46</v>
      </c>
      <c r="C49" s="665">
        <f t="shared" si="2"/>
        <v>735.33999999999969</v>
      </c>
      <c r="D49" s="665">
        <f t="shared" si="3"/>
        <v>706.9000000000002</v>
      </c>
      <c r="F49" s="688" t="s">
        <v>257</v>
      </c>
      <c r="G49" s="668">
        <f>Q49</f>
        <v>763</v>
      </c>
      <c r="H49" s="684" t="s">
        <v>894</v>
      </c>
      <c r="J49" t="s">
        <v>691</v>
      </c>
      <c r="O49">
        <v>840</v>
      </c>
      <c r="P49">
        <v>730</v>
      </c>
      <c r="Q49">
        <f>(O49*0.3+P49*0.7)</f>
        <v>763</v>
      </c>
    </row>
    <row r="50" spans="2:17" x14ac:dyDescent="0.2">
      <c r="B50" s="2">
        <v>47</v>
      </c>
      <c r="C50" s="665">
        <f t="shared" si="2"/>
        <v>748.9599999999997</v>
      </c>
      <c r="D50" s="665">
        <f t="shared" si="3"/>
        <v>719.99000000000024</v>
      </c>
      <c r="F50" s="688" t="s">
        <v>47</v>
      </c>
      <c r="G50" s="668">
        <v>680</v>
      </c>
      <c r="H50" s="672" t="s">
        <v>895</v>
      </c>
    </row>
    <row r="51" spans="2:17" x14ac:dyDescent="0.2">
      <c r="B51" s="2">
        <v>48</v>
      </c>
      <c r="C51" s="665">
        <f t="shared" si="2"/>
        <v>762.5799999999997</v>
      </c>
      <c r="D51" s="665">
        <f t="shared" si="3"/>
        <v>733.08000000000027</v>
      </c>
      <c r="F51" s="707" t="s">
        <v>116</v>
      </c>
      <c r="G51" s="707"/>
      <c r="H51" s="689"/>
    </row>
    <row r="52" spans="2:17" x14ac:dyDescent="0.2">
      <c r="B52" s="2">
        <v>49</v>
      </c>
      <c r="C52" s="665">
        <f t="shared" si="2"/>
        <v>776.1999999999997</v>
      </c>
      <c r="D52" s="665">
        <f t="shared" si="3"/>
        <v>746.1700000000003</v>
      </c>
      <c r="F52" s="688" t="s">
        <v>15</v>
      </c>
      <c r="G52" s="668">
        <v>3151.13</v>
      </c>
      <c r="H52" s="672" t="s">
        <v>896</v>
      </c>
    </row>
    <row r="53" spans="2:17" x14ac:dyDescent="0.2">
      <c r="B53" s="2">
        <v>50</v>
      </c>
      <c r="C53" s="665">
        <f t="shared" si="2"/>
        <v>789.81999999999971</v>
      </c>
      <c r="D53" s="665">
        <f t="shared" si="3"/>
        <v>759.26000000000033</v>
      </c>
      <c r="F53" s="688" t="s">
        <v>29</v>
      </c>
      <c r="G53" s="668">
        <v>4066</v>
      </c>
      <c r="H53" s="672" t="s">
        <v>897</v>
      </c>
    </row>
    <row r="54" spans="2:17" ht="12.75" customHeight="1" x14ac:dyDescent="0.2">
      <c r="B54" s="2">
        <v>51</v>
      </c>
      <c r="C54" s="665">
        <f t="shared" si="2"/>
        <v>803.43999999999971</v>
      </c>
      <c r="D54" s="665">
        <f t="shared" si="3"/>
        <v>772.35000000000036</v>
      </c>
      <c r="F54" s="676" t="s">
        <v>213</v>
      </c>
      <c r="G54" s="668">
        <v>3767.61</v>
      </c>
      <c r="H54" s="672" t="s">
        <v>898</v>
      </c>
    </row>
    <row r="55" spans="2:17" x14ac:dyDescent="0.2">
      <c r="B55" s="2">
        <v>52</v>
      </c>
      <c r="C55" s="665">
        <f t="shared" si="2"/>
        <v>817.05999999999972</v>
      </c>
      <c r="D55" s="665">
        <f t="shared" si="3"/>
        <v>785.4400000000004</v>
      </c>
      <c r="F55" s="688" t="s">
        <v>54</v>
      </c>
      <c r="G55" s="669">
        <v>2166</v>
      </c>
      <c r="H55" s="672" t="s">
        <v>899</v>
      </c>
    </row>
    <row r="56" spans="2:17" x14ac:dyDescent="0.2">
      <c r="B56" s="2">
        <v>53</v>
      </c>
      <c r="C56" s="665">
        <f t="shared" si="2"/>
        <v>830.67999999999972</v>
      </c>
      <c r="D56" s="665">
        <f t="shared" si="3"/>
        <v>798.53000000000043</v>
      </c>
      <c r="F56" s="688" t="s">
        <v>394</v>
      </c>
      <c r="G56" s="669">
        <v>1361.53</v>
      </c>
      <c r="H56" s="672" t="s">
        <v>900</v>
      </c>
    </row>
    <row r="57" spans="2:17" x14ac:dyDescent="0.2">
      <c r="B57" s="2">
        <v>54</v>
      </c>
      <c r="C57" s="665">
        <f t="shared" si="2"/>
        <v>844.29999999999973</v>
      </c>
      <c r="D57" s="665">
        <f t="shared" si="3"/>
        <v>811.62000000000046</v>
      </c>
      <c r="F57" s="688" t="s">
        <v>30</v>
      </c>
      <c r="G57" s="669">
        <v>3703.96</v>
      </c>
      <c r="H57" s="672" t="s">
        <v>901</v>
      </c>
      <c r="I57" s="691" t="s">
        <v>841</v>
      </c>
    </row>
    <row r="58" spans="2:17" x14ac:dyDescent="0.2">
      <c r="B58" s="2">
        <v>55</v>
      </c>
      <c r="C58" s="665">
        <f t="shared" si="2"/>
        <v>857.91999999999973</v>
      </c>
      <c r="D58" s="665">
        <f t="shared" si="3"/>
        <v>824.71000000000049</v>
      </c>
      <c r="F58" s="688" t="s">
        <v>598</v>
      </c>
      <c r="G58" s="669">
        <v>1887.89</v>
      </c>
      <c r="H58" s="672" t="s">
        <v>902</v>
      </c>
      <c r="I58" s="691" t="s">
        <v>840</v>
      </c>
    </row>
    <row r="59" spans="2:17" x14ac:dyDescent="0.2">
      <c r="B59" s="2">
        <v>56</v>
      </c>
      <c r="C59" s="665">
        <f t="shared" si="2"/>
        <v>871.53999999999974</v>
      </c>
      <c r="D59" s="665">
        <f t="shared" si="3"/>
        <v>837.80000000000052</v>
      </c>
      <c r="F59" s="688" t="s">
        <v>31</v>
      </c>
      <c r="G59" s="669">
        <v>872</v>
      </c>
      <c r="H59" s="672" t="s">
        <v>903</v>
      </c>
    </row>
    <row r="60" spans="2:17" x14ac:dyDescent="0.2">
      <c r="B60" s="2">
        <v>57</v>
      </c>
      <c r="C60" s="665">
        <f t="shared" si="2"/>
        <v>885.15999999999974</v>
      </c>
      <c r="D60" s="665">
        <f t="shared" si="3"/>
        <v>850.89000000000055</v>
      </c>
      <c r="F60" s="688" t="s">
        <v>214</v>
      </c>
      <c r="G60" s="669">
        <v>568</v>
      </c>
      <c r="H60" s="672" t="s">
        <v>904</v>
      </c>
    </row>
    <row r="61" spans="2:17" x14ac:dyDescent="0.2">
      <c r="B61" s="2">
        <v>58</v>
      </c>
      <c r="C61" s="665">
        <f t="shared" si="2"/>
        <v>898.77999999999975</v>
      </c>
      <c r="D61" s="665">
        <f t="shared" si="3"/>
        <v>863.98000000000059</v>
      </c>
      <c r="F61" s="688" t="s">
        <v>210</v>
      </c>
      <c r="G61" s="669">
        <v>581</v>
      </c>
      <c r="H61" s="672" t="s">
        <v>905</v>
      </c>
    </row>
    <row r="62" spans="2:17" x14ac:dyDescent="0.2">
      <c r="B62" s="2">
        <v>59</v>
      </c>
      <c r="C62" s="665">
        <f t="shared" si="2"/>
        <v>912.39999999999975</v>
      </c>
      <c r="D62" s="665">
        <f t="shared" si="3"/>
        <v>877.07000000000062</v>
      </c>
      <c r="F62" s="688" t="s">
        <v>117</v>
      </c>
      <c r="G62" s="669">
        <v>581</v>
      </c>
      <c r="H62" s="672" t="s">
        <v>906</v>
      </c>
    </row>
    <row r="63" spans="2:17" ht="25.5" x14ac:dyDescent="0.2">
      <c r="B63" s="2">
        <v>60</v>
      </c>
      <c r="C63" s="665">
        <f t="shared" si="2"/>
        <v>926.01999999999975</v>
      </c>
      <c r="D63" s="665">
        <f t="shared" si="3"/>
        <v>890.16000000000065</v>
      </c>
      <c r="F63" s="688" t="s">
        <v>253</v>
      </c>
      <c r="G63" s="669">
        <v>697.25</v>
      </c>
      <c r="H63" s="672" t="s">
        <v>907</v>
      </c>
      <c r="I63" s="684" t="s">
        <v>908</v>
      </c>
    </row>
    <row r="64" spans="2:17" x14ac:dyDescent="0.2">
      <c r="B64" s="2">
        <v>61</v>
      </c>
      <c r="C64" s="665">
        <f t="shared" si="2"/>
        <v>939.63999999999976</v>
      </c>
      <c r="D64" s="665">
        <f t="shared" si="3"/>
        <v>903.25000000000068</v>
      </c>
      <c r="F64" s="688" t="s">
        <v>159</v>
      </c>
      <c r="G64" s="669">
        <v>2125</v>
      </c>
      <c r="H64" s="672" t="s">
        <v>909</v>
      </c>
    </row>
    <row r="65" spans="2:9" x14ac:dyDescent="0.2">
      <c r="B65" s="2">
        <v>62</v>
      </c>
      <c r="C65" s="665">
        <f t="shared" si="2"/>
        <v>953.25999999999976</v>
      </c>
      <c r="D65" s="665">
        <f t="shared" si="3"/>
        <v>916.34000000000071</v>
      </c>
      <c r="F65" s="688" t="s">
        <v>204</v>
      </c>
      <c r="G65" s="669">
        <v>487</v>
      </c>
      <c r="H65" s="672" t="s">
        <v>910</v>
      </c>
    </row>
    <row r="66" spans="2:9" x14ac:dyDescent="0.2">
      <c r="B66" s="2">
        <v>63</v>
      </c>
      <c r="C66" s="665">
        <f t="shared" ref="C66:C97" si="4">C65+13.62</f>
        <v>966.87999999999977</v>
      </c>
      <c r="D66" s="665">
        <f t="shared" ref="D66:D97" si="5">D65+13.09</f>
        <v>929.43000000000075</v>
      </c>
      <c r="F66" s="688" t="s">
        <v>287</v>
      </c>
      <c r="G66" s="669">
        <v>2022</v>
      </c>
      <c r="H66" s="672" t="s">
        <v>911</v>
      </c>
    </row>
    <row r="67" spans="2:9" ht="12.75" customHeight="1" x14ac:dyDescent="0.2">
      <c r="B67" s="2">
        <v>64</v>
      </c>
      <c r="C67" s="665">
        <f t="shared" si="4"/>
        <v>980.49999999999977</v>
      </c>
      <c r="D67" s="665">
        <f t="shared" si="5"/>
        <v>942.52000000000078</v>
      </c>
      <c r="F67" s="688" t="s">
        <v>32</v>
      </c>
      <c r="G67" s="669">
        <v>1149</v>
      </c>
      <c r="H67" s="672" t="s">
        <v>912</v>
      </c>
    </row>
    <row r="68" spans="2:9" x14ac:dyDescent="0.2">
      <c r="B68" s="2">
        <v>65</v>
      </c>
      <c r="C68" s="665">
        <f t="shared" si="4"/>
        <v>994.11999999999978</v>
      </c>
      <c r="D68" s="665">
        <f t="shared" si="5"/>
        <v>955.61000000000081</v>
      </c>
      <c r="F68" s="688" t="s">
        <v>52</v>
      </c>
      <c r="G68" s="669">
        <v>26093</v>
      </c>
      <c r="H68" s="672" t="s">
        <v>842</v>
      </c>
    </row>
    <row r="69" spans="2:9" ht="15" customHeight="1" x14ac:dyDescent="0.2">
      <c r="B69" s="2">
        <v>66</v>
      </c>
      <c r="C69" s="665">
        <f t="shared" si="4"/>
        <v>1007.7399999999998</v>
      </c>
      <c r="D69" s="665">
        <f t="shared" si="5"/>
        <v>968.70000000000084</v>
      </c>
      <c r="F69" s="688" t="s">
        <v>169</v>
      </c>
      <c r="G69" s="669">
        <v>3035</v>
      </c>
      <c r="H69" s="672" t="s">
        <v>913</v>
      </c>
    </row>
    <row r="70" spans="2:9" x14ac:dyDescent="0.2">
      <c r="B70" s="2">
        <v>67</v>
      </c>
      <c r="C70" s="665">
        <f t="shared" si="4"/>
        <v>1021.3599999999998</v>
      </c>
      <c r="D70" s="665">
        <f t="shared" si="5"/>
        <v>981.79000000000087</v>
      </c>
      <c r="F70" s="688" t="s">
        <v>23</v>
      </c>
      <c r="G70" s="669">
        <v>3462</v>
      </c>
      <c r="H70" s="672" t="s">
        <v>914</v>
      </c>
    </row>
    <row r="71" spans="2:9" ht="25.5" x14ac:dyDescent="0.2">
      <c r="B71" s="2">
        <v>68</v>
      </c>
      <c r="C71" s="665">
        <f t="shared" si="4"/>
        <v>1034.9799999999998</v>
      </c>
      <c r="D71" s="665">
        <f t="shared" si="5"/>
        <v>994.8800000000009</v>
      </c>
      <c r="F71" s="692" t="s">
        <v>119</v>
      </c>
      <c r="G71" s="669">
        <v>2342</v>
      </c>
      <c r="H71" s="672" t="s">
        <v>915</v>
      </c>
    </row>
    <row r="72" spans="2:9" ht="14.25" customHeight="1" x14ac:dyDescent="0.2">
      <c r="B72" s="2">
        <v>69</v>
      </c>
      <c r="C72" s="665">
        <f t="shared" si="4"/>
        <v>1048.5999999999997</v>
      </c>
      <c r="D72" s="665">
        <f t="shared" si="5"/>
        <v>1007.9700000000009</v>
      </c>
      <c r="F72" s="688" t="s">
        <v>215</v>
      </c>
      <c r="G72" s="669">
        <v>1912</v>
      </c>
      <c r="H72" s="672" t="s">
        <v>1188</v>
      </c>
    </row>
    <row r="73" spans="2:9" x14ac:dyDescent="0.2">
      <c r="B73" s="2">
        <v>70</v>
      </c>
      <c r="C73" s="665">
        <f t="shared" si="4"/>
        <v>1062.2199999999996</v>
      </c>
      <c r="D73" s="665">
        <f t="shared" si="5"/>
        <v>1021.060000000001</v>
      </c>
      <c r="F73" s="688" t="s">
        <v>216</v>
      </c>
      <c r="G73" s="669">
        <v>1558</v>
      </c>
      <c r="H73" s="672" t="s">
        <v>844</v>
      </c>
    </row>
    <row r="74" spans="2:9" x14ac:dyDescent="0.2">
      <c r="B74" s="2">
        <v>71</v>
      </c>
      <c r="C74" s="665">
        <f t="shared" si="4"/>
        <v>1075.8399999999995</v>
      </c>
      <c r="D74" s="665">
        <f t="shared" si="5"/>
        <v>1034.150000000001</v>
      </c>
      <c r="F74" s="688" t="s">
        <v>53</v>
      </c>
      <c r="G74" s="669">
        <v>2728</v>
      </c>
      <c r="H74" s="672" t="s">
        <v>916</v>
      </c>
    </row>
    <row r="75" spans="2:9" ht="15" customHeight="1" x14ac:dyDescent="0.2">
      <c r="B75" s="2">
        <v>72</v>
      </c>
      <c r="C75" s="665">
        <f t="shared" si="4"/>
        <v>1089.4599999999994</v>
      </c>
      <c r="D75" s="665">
        <f t="shared" si="5"/>
        <v>1047.2400000000009</v>
      </c>
      <c r="F75" s="688" t="s">
        <v>217</v>
      </c>
      <c r="G75" s="669">
        <v>1947</v>
      </c>
      <c r="H75" s="672" t="s">
        <v>917</v>
      </c>
    </row>
    <row r="76" spans="2:9" x14ac:dyDescent="0.2">
      <c r="B76" s="2">
        <v>73</v>
      </c>
      <c r="C76" s="665">
        <f t="shared" si="4"/>
        <v>1103.0799999999992</v>
      </c>
      <c r="D76" s="665">
        <f t="shared" si="5"/>
        <v>1060.3300000000008</v>
      </c>
      <c r="F76" s="688" t="s">
        <v>211</v>
      </c>
      <c r="G76" s="669">
        <v>1464.37</v>
      </c>
      <c r="H76" s="672" t="s">
        <v>918</v>
      </c>
      <c r="I76" s="672" t="s">
        <v>838</v>
      </c>
    </row>
    <row r="77" spans="2:9" x14ac:dyDescent="0.2">
      <c r="B77" s="2">
        <v>74</v>
      </c>
      <c r="C77" s="665">
        <f t="shared" si="4"/>
        <v>1116.6999999999991</v>
      </c>
      <c r="D77" s="665">
        <f t="shared" si="5"/>
        <v>1073.4200000000008</v>
      </c>
      <c r="F77" s="688" t="s">
        <v>202</v>
      </c>
      <c r="G77" s="669">
        <v>785.91</v>
      </c>
      <c r="H77" s="672" t="s">
        <v>921</v>
      </c>
      <c r="I77" s="672" t="s">
        <v>839</v>
      </c>
    </row>
    <row r="78" spans="2:9" x14ac:dyDescent="0.2">
      <c r="B78" s="2">
        <v>75</v>
      </c>
      <c r="C78" s="665">
        <f t="shared" si="4"/>
        <v>1130.319999999999</v>
      </c>
      <c r="D78" s="665">
        <f t="shared" si="5"/>
        <v>1086.5100000000007</v>
      </c>
      <c r="F78" s="688" t="s">
        <v>261</v>
      </c>
      <c r="G78" s="669">
        <v>8.9</v>
      </c>
      <c r="H78" s="672" t="s">
        <v>922</v>
      </c>
    </row>
    <row r="79" spans="2:9" ht="25.5" x14ac:dyDescent="0.2">
      <c r="B79" s="2">
        <v>76</v>
      </c>
      <c r="C79" s="665">
        <f t="shared" si="4"/>
        <v>1143.9399999999989</v>
      </c>
      <c r="D79" s="665">
        <f t="shared" si="5"/>
        <v>1099.6000000000006</v>
      </c>
      <c r="F79" s="688" t="s">
        <v>262</v>
      </c>
      <c r="G79" s="669">
        <v>1361.53</v>
      </c>
      <c r="H79" s="672" t="s">
        <v>900</v>
      </c>
      <c r="I79" s="684" t="s">
        <v>919</v>
      </c>
    </row>
    <row r="80" spans="2:9" x14ac:dyDescent="0.2">
      <c r="B80" s="2">
        <v>77</v>
      </c>
      <c r="C80" s="665">
        <f t="shared" si="4"/>
        <v>1157.5599999999988</v>
      </c>
      <c r="D80" s="665">
        <f t="shared" si="5"/>
        <v>1112.6900000000005</v>
      </c>
      <c r="F80" s="688" t="s">
        <v>212</v>
      </c>
      <c r="G80" s="669">
        <v>75</v>
      </c>
      <c r="H80" s="672" t="s">
        <v>920</v>
      </c>
    </row>
    <row r="81" spans="2:9" x14ac:dyDescent="0.2">
      <c r="B81" s="2">
        <v>78</v>
      </c>
      <c r="C81" s="665">
        <f t="shared" si="4"/>
        <v>1171.1799999999987</v>
      </c>
      <c r="D81" s="665">
        <f t="shared" si="5"/>
        <v>1125.7800000000004</v>
      </c>
      <c r="F81" s="688"/>
      <c r="G81" s="690"/>
      <c r="H81" s="693"/>
    </row>
    <row r="82" spans="2:9" ht="14.25" customHeight="1" x14ac:dyDescent="0.2">
      <c r="B82" s="2">
        <v>79</v>
      </c>
      <c r="C82" s="665">
        <f t="shared" si="4"/>
        <v>1184.7999999999986</v>
      </c>
      <c r="D82" s="665">
        <f t="shared" si="5"/>
        <v>1138.8700000000003</v>
      </c>
      <c r="F82" s="688" t="s">
        <v>408</v>
      </c>
      <c r="G82" s="669">
        <v>790</v>
      </c>
      <c r="H82" s="672" t="s">
        <v>845</v>
      </c>
    </row>
    <row r="83" spans="2:9" ht="13.5" customHeight="1" x14ac:dyDescent="0.2">
      <c r="B83" s="2">
        <v>80</v>
      </c>
      <c r="C83" s="665">
        <f t="shared" si="4"/>
        <v>1198.4199999999985</v>
      </c>
      <c r="D83" s="665">
        <f t="shared" si="5"/>
        <v>1151.9600000000003</v>
      </c>
      <c r="F83" s="688" t="s">
        <v>397</v>
      </c>
      <c r="G83" s="669">
        <v>925</v>
      </c>
      <c r="H83" s="672" t="s">
        <v>846</v>
      </c>
      <c r="I83" s="672" t="s">
        <v>848</v>
      </c>
    </row>
    <row r="84" spans="2:9" ht="14.25" customHeight="1" x14ac:dyDescent="0.2">
      <c r="B84" s="2">
        <v>81</v>
      </c>
      <c r="C84" s="665">
        <f t="shared" si="4"/>
        <v>1212.0399999999984</v>
      </c>
      <c r="D84" s="665">
        <f t="shared" si="5"/>
        <v>1165.0500000000002</v>
      </c>
      <c r="F84" s="688" t="s">
        <v>398</v>
      </c>
      <c r="G84" s="669">
        <v>925</v>
      </c>
      <c r="H84" s="672" t="s">
        <v>847</v>
      </c>
      <c r="I84" s="672" t="s">
        <v>849</v>
      </c>
    </row>
    <row r="85" spans="2:9" ht="14.25" customHeight="1" x14ac:dyDescent="0.2">
      <c r="B85" s="2">
        <v>82</v>
      </c>
      <c r="C85" s="665">
        <f t="shared" si="4"/>
        <v>1225.6599999999983</v>
      </c>
      <c r="D85" s="665">
        <f t="shared" si="5"/>
        <v>1178.1400000000001</v>
      </c>
      <c r="F85" s="688" t="s">
        <v>514</v>
      </c>
      <c r="G85" s="669">
        <v>32970</v>
      </c>
      <c r="H85" s="672" t="s">
        <v>843</v>
      </c>
    </row>
    <row r="86" spans="2:9" ht="15.75" customHeight="1" x14ac:dyDescent="0.2">
      <c r="B86" s="2">
        <v>83</v>
      </c>
      <c r="C86" s="665">
        <f t="shared" si="4"/>
        <v>1239.2799999999982</v>
      </c>
      <c r="D86" s="665">
        <f t="shared" si="5"/>
        <v>1191.23</v>
      </c>
      <c r="F86" s="688" t="s">
        <v>523</v>
      </c>
      <c r="G86" s="669">
        <v>4106</v>
      </c>
      <c r="H86" s="672" t="s">
        <v>923</v>
      </c>
    </row>
    <row r="87" spans="2:9" ht="17.25" customHeight="1" x14ac:dyDescent="0.2">
      <c r="B87" s="2">
        <v>84</v>
      </c>
      <c r="C87" s="665">
        <f t="shared" si="4"/>
        <v>1252.899999999998</v>
      </c>
      <c r="D87" s="665">
        <f t="shared" si="5"/>
        <v>1204.32</v>
      </c>
      <c r="F87" s="688" t="s">
        <v>541</v>
      </c>
      <c r="G87" s="669">
        <v>1690.49</v>
      </c>
      <c r="H87" s="672" t="s">
        <v>850</v>
      </c>
      <c r="I87" s="672" t="s">
        <v>647</v>
      </c>
    </row>
    <row r="88" spans="2:9" ht="16.5" customHeight="1" x14ac:dyDescent="0.2">
      <c r="B88" s="2">
        <v>85</v>
      </c>
      <c r="C88" s="665">
        <f t="shared" si="4"/>
        <v>1266.5199999999979</v>
      </c>
      <c r="D88" s="665">
        <f t="shared" si="5"/>
        <v>1217.4099999999999</v>
      </c>
      <c r="F88" s="688" t="s">
        <v>542</v>
      </c>
      <c r="G88" s="669">
        <v>1662</v>
      </c>
      <c r="H88" s="672" t="s">
        <v>924</v>
      </c>
    </row>
    <row r="89" spans="2:9" ht="25.5" customHeight="1" x14ac:dyDescent="0.2">
      <c r="B89" s="2">
        <v>86</v>
      </c>
      <c r="C89" s="665">
        <f t="shared" si="4"/>
        <v>1280.1399999999978</v>
      </c>
      <c r="D89" s="665">
        <f t="shared" si="5"/>
        <v>1230.4999999999998</v>
      </c>
      <c r="F89" s="692" t="s">
        <v>567</v>
      </c>
      <c r="G89" s="670">
        <v>4097</v>
      </c>
      <c r="H89" s="672" t="s">
        <v>925</v>
      </c>
    </row>
    <row r="90" spans="2:9" ht="16.5" customHeight="1" x14ac:dyDescent="0.2">
      <c r="B90" s="2">
        <v>87</v>
      </c>
      <c r="C90" s="665">
        <f t="shared" si="4"/>
        <v>1293.7599999999977</v>
      </c>
      <c r="D90" s="665">
        <f t="shared" si="5"/>
        <v>1243.5899999999997</v>
      </c>
      <c r="F90" s="688" t="s">
        <v>603</v>
      </c>
      <c r="G90" s="669">
        <v>148</v>
      </c>
      <c r="H90" s="672" t="s">
        <v>926</v>
      </c>
    </row>
    <row r="91" spans="2:9" ht="16.5" customHeight="1" x14ac:dyDescent="0.2">
      <c r="B91" s="2">
        <v>88</v>
      </c>
      <c r="C91" s="665">
        <f t="shared" si="4"/>
        <v>1307.3799999999976</v>
      </c>
      <c r="D91" s="665">
        <f t="shared" si="5"/>
        <v>1256.6799999999996</v>
      </c>
      <c r="F91" s="688" t="s">
        <v>601</v>
      </c>
      <c r="G91" s="670">
        <v>186</v>
      </c>
      <c r="H91" s="672" t="s">
        <v>732</v>
      </c>
    </row>
    <row r="92" spans="2:9" ht="26.25" customHeight="1" x14ac:dyDescent="0.2">
      <c r="B92" s="2">
        <v>89</v>
      </c>
      <c r="C92" s="665">
        <f t="shared" si="4"/>
        <v>1320.9999999999975</v>
      </c>
      <c r="D92" s="665">
        <f t="shared" si="5"/>
        <v>1269.7699999999995</v>
      </c>
      <c r="F92" s="692" t="s">
        <v>599</v>
      </c>
      <c r="G92" s="670">
        <v>56</v>
      </c>
      <c r="H92" s="672" t="s">
        <v>733</v>
      </c>
    </row>
    <row r="93" spans="2:9" ht="17.25" customHeight="1" x14ac:dyDescent="0.2">
      <c r="B93" s="2">
        <v>90</v>
      </c>
      <c r="C93" s="665">
        <f t="shared" si="4"/>
        <v>1334.6199999999974</v>
      </c>
      <c r="D93" s="665">
        <f t="shared" si="5"/>
        <v>1282.8599999999994</v>
      </c>
      <c r="F93" s="688" t="s">
        <v>568</v>
      </c>
      <c r="G93" s="670">
        <v>66</v>
      </c>
      <c r="H93" s="672" t="s">
        <v>734</v>
      </c>
    </row>
    <row r="94" spans="2:9" ht="30.75" customHeight="1" x14ac:dyDescent="0.2">
      <c r="B94" s="2">
        <v>91</v>
      </c>
      <c r="C94" s="665">
        <f t="shared" si="4"/>
        <v>1348.2399999999973</v>
      </c>
      <c r="D94" s="665">
        <f t="shared" si="5"/>
        <v>1295.9499999999994</v>
      </c>
      <c r="F94" s="692" t="s">
        <v>602</v>
      </c>
      <c r="G94" s="670">
        <v>64</v>
      </c>
      <c r="H94" s="672" t="s">
        <v>927</v>
      </c>
    </row>
    <row r="95" spans="2:9" ht="25.5" x14ac:dyDescent="0.2">
      <c r="B95" s="2">
        <v>92</v>
      </c>
      <c r="C95" s="665">
        <f t="shared" si="4"/>
        <v>1361.8599999999972</v>
      </c>
      <c r="D95" s="665">
        <f t="shared" si="5"/>
        <v>1309.0399999999993</v>
      </c>
      <c r="F95" s="692" t="s">
        <v>600</v>
      </c>
      <c r="G95" s="670">
        <v>316</v>
      </c>
      <c r="H95" s="672" t="s">
        <v>851</v>
      </c>
    </row>
    <row r="96" spans="2:9" ht="17.25" customHeight="1" x14ac:dyDescent="0.25">
      <c r="B96" s="2">
        <v>93</v>
      </c>
      <c r="C96" s="665">
        <f t="shared" si="4"/>
        <v>1375.4799999999971</v>
      </c>
      <c r="D96" s="665">
        <f t="shared" si="5"/>
        <v>1322.1299999999992</v>
      </c>
      <c r="F96" s="692" t="s">
        <v>726</v>
      </c>
      <c r="G96" s="887">
        <v>220</v>
      </c>
      <c r="H96" s="694"/>
    </row>
    <row r="97" spans="2:9" ht="15.75" customHeight="1" x14ac:dyDescent="0.25">
      <c r="B97" s="2">
        <v>94</v>
      </c>
      <c r="C97" s="665">
        <f t="shared" si="4"/>
        <v>1389.099999999997</v>
      </c>
      <c r="D97" s="665">
        <f t="shared" si="5"/>
        <v>1335.2199999999991</v>
      </c>
      <c r="F97" s="692" t="s">
        <v>571</v>
      </c>
      <c r="G97" s="887">
        <v>450</v>
      </c>
      <c r="H97" s="694"/>
    </row>
    <row r="98" spans="2:9" ht="25.5" x14ac:dyDescent="0.2">
      <c r="B98" s="2">
        <v>95</v>
      </c>
      <c r="C98" s="665">
        <f t="shared" ref="C98:C129" si="6">C97+13.62</f>
        <v>1402.7199999999968</v>
      </c>
      <c r="D98" s="665">
        <f t="shared" ref="D98:D129" si="7">D97+13.09</f>
        <v>1348.309999999999</v>
      </c>
      <c r="F98" s="692" t="s">
        <v>573</v>
      </c>
      <c r="G98" s="695">
        <v>15.25</v>
      </c>
      <c r="H98" s="696"/>
      <c r="I98" s="672" t="s">
        <v>735</v>
      </c>
    </row>
    <row r="99" spans="2:9" x14ac:dyDescent="0.2">
      <c r="B99" s="2">
        <v>96</v>
      </c>
      <c r="C99" s="665">
        <f t="shared" si="6"/>
        <v>1416.3399999999967</v>
      </c>
      <c r="D99" s="665">
        <f t="shared" si="7"/>
        <v>1361.399999999999</v>
      </c>
      <c r="F99" s="692" t="s">
        <v>607</v>
      </c>
      <c r="G99" s="670">
        <v>70</v>
      </c>
      <c r="H99" s="672" t="s">
        <v>852</v>
      </c>
    </row>
    <row r="100" spans="2:9" x14ac:dyDescent="0.2">
      <c r="B100" s="2">
        <v>97</v>
      </c>
      <c r="C100" s="665">
        <f t="shared" si="6"/>
        <v>1429.9599999999966</v>
      </c>
      <c r="D100" s="665">
        <f t="shared" si="7"/>
        <v>1374.4899999999989</v>
      </c>
      <c r="F100" s="692" t="s">
        <v>608</v>
      </c>
      <c r="G100" s="670">
        <v>12</v>
      </c>
      <c r="H100" s="672" t="s">
        <v>853</v>
      </c>
    </row>
    <row r="101" spans="2:9" ht="25.5" x14ac:dyDescent="0.2">
      <c r="B101" s="2">
        <v>98</v>
      </c>
      <c r="C101" s="665">
        <f t="shared" si="6"/>
        <v>1443.5799999999965</v>
      </c>
      <c r="D101" s="665">
        <f t="shared" si="7"/>
        <v>1387.5799999999988</v>
      </c>
      <c r="F101" s="692" t="s">
        <v>610</v>
      </c>
      <c r="G101" s="670">
        <v>272</v>
      </c>
      <c r="H101" s="672" t="s">
        <v>854</v>
      </c>
    </row>
    <row r="102" spans="2:9" x14ac:dyDescent="0.2">
      <c r="B102" s="2">
        <v>99</v>
      </c>
      <c r="C102" s="665">
        <f t="shared" si="6"/>
        <v>1457.1999999999964</v>
      </c>
      <c r="D102" s="665">
        <f t="shared" si="7"/>
        <v>1400.6699999999987</v>
      </c>
      <c r="F102" s="692" t="s">
        <v>611</v>
      </c>
      <c r="G102" s="670">
        <v>70</v>
      </c>
      <c r="H102" s="672" t="s">
        <v>855</v>
      </c>
    </row>
    <row r="103" spans="2:9" x14ac:dyDescent="0.2">
      <c r="B103" s="2">
        <v>100</v>
      </c>
      <c r="C103" s="665">
        <f t="shared" si="6"/>
        <v>1470.8199999999963</v>
      </c>
      <c r="D103" s="665">
        <f t="shared" si="7"/>
        <v>1413.7599999999986</v>
      </c>
      <c r="F103" s="676" t="s">
        <v>619</v>
      </c>
      <c r="G103" s="670">
        <v>654</v>
      </c>
      <c r="H103" s="672" t="s">
        <v>856</v>
      </c>
    </row>
    <row r="104" spans="2:9" ht="28.5" customHeight="1" x14ac:dyDescent="0.2">
      <c r="B104" s="2">
        <v>101</v>
      </c>
      <c r="C104" s="665">
        <f t="shared" si="6"/>
        <v>1484.4399999999962</v>
      </c>
      <c r="D104" s="665">
        <f t="shared" si="7"/>
        <v>1426.8499999999985</v>
      </c>
      <c r="F104" s="697" t="s">
        <v>620</v>
      </c>
      <c r="G104" s="670">
        <v>255</v>
      </c>
      <c r="H104" s="672" t="s">
        <v>857</v>
      </c>
    </row>
    <row r="105" spans="2:9" ht="14.25" customHeight="1" x14ac:dyDescent="0.2">
      <c r="B105" s="2">
        <v>102</v>
      </c>
      <c r="C105" s="665">
        <f t="shared" si="6"/>
        <v>1498.0599999999961</v>
      </c>
      <c r="D105" s="665">
        <f t="shared" si="7"/>
        <v>1439.9399999999985</v>
      </c>
      <c r="F105" s="692" t="s">
        <v>626</v>
      </c>
      <c r="G105" s="698">
        <v>313</v>
      </c>
      <c r="H105" s="699"/>
    </row>
    <row r="106" spans="2:9" ht="14.25" customHeight="1" x14ac:dyDescent="0.2">
      <c r="B106" s="2">
        <v>103</v>
      </c>
      <c r="C106" s="665">
        <f t="shared" si="6"/>
        <v>1511.679999999996</v>
      </c>
      <c r="D106" s="665">
        <f t="shared" si="7"/>
        <v>1453.0299999999984</v>
      </c>
      <c r="F106" s="692" t="s">
        <v>727</v>
      </c>
      <c r="G106" s="670">
        <v>173</v>
      </c>
      <c r="H106" s="672" t="s">
        <v>858</v>
      </c>
    </row>
    <row r="107" spans="2:9" ht="14.25" customHeight="1" x14ac:dyDescent="0.2">
      <c r="B107" s="2">
        <v>104</v>
      </c>
      <c r="C107" s="665">
        <f t="shared" si="6"/>
        <v>1525.2999999999959</v>
      </c>
      <c r="D107" s="665">
        <f t="shared" si="7"/>
        <v>1466.1199999999983</v>
      </c>
      <c r="F107" s="692" t="s">
        <v>642</v>
      </c>
      <c r="G107" s="702">
        <v>1007</v>
      </c>
      <c r="H107" s="672" t="s">
        <v>859</v>
      </c>
      <c r="I107" s="672" t="s">
        <v>728</v>
      </c>
    </row>
    <row r="108" spans="2:9" ht="14.25" customHeight="1" x14ac:dyDescent="0.2">
      <c r="B108" s="2">
        <v>105</v>
      </c>
      <c r="C108" s="665">
        <f t="shared" si="6"/>
        <v>1538.9199999999958</v>
      </c>
      <c r="D108" s="665">
        <f t="shared" si="7"/>
        <v>1479.2099999999982</v>
      </c>
      <c r="F108" s="692" t="s">
        <v>643</v>
      </c>
      <c r="G108" s="702">
        <v>577</v>
      </c>
      <c r="H108" s="672" t="s">
        <v>860</v>
      </c>
      <c r="I108" s="672" t="s">
        <v>728</v>
      </c>
    </row>
    <row r="109" spans="2:9" ht="14.25" customHeight="1" x14ac:dyDescent="0.2">
      <c r="B109" s="2">
        <v>106</v>
      </c>
      <c r="C109" s="665">
        <f t="shared" si="6"/>
        <v>1552.5399999999956</v>
      </c>
      <c r="D109" s="665">
        <f t="shared" si="7"/>
        <v>1492.2999999999981</v>
      </c>
      <c r="F109" s="692" t="s">
        <v>645</v>
      </c>
      <c r="G109" s="670">
        <v>730</v>
      </c>
      <c r="H109" s="672" t="s">
        <v>861</v>
      </c>
    </row>
    <row r="110" spans="2:9" ht="14.25" customHeight="1" x14ac:dyDescent="0.2">
      <c r="B110" s="2">
        <v>107</v>
      </c>
      <c r="C110" s="665">
        <f t="shared" si="6"/>
        <v>1566.1599999999955</v>
      </c>
      <c r="D110" s="665">
        <f t="shared" si="7"/>
        <v>1505.3899999999981</v>
      </c>
      <c r="F110" s="692" t="s">
        <v>693</v>
      </c>
      <c r="G110" s="670">
        <v>70</v>
      </c>
      <c r="H110" s="672" t="s">
        <v>862</v>
      </c>
    </row>
    <row r="111" spans="2:9" x14ac:dyDescent="0.2">
      <c r="B111" s="2">
        <v>108</v>
      </c>
      <c r="C111" s="665">
        <f t="shared" si="6"/>
        <v>1579.7799999999954</v>
      </c>
      <c r="D111" s="665">
        <f t="shared" si="7"/>
        <v>1518.479999999998</v>
      </c>
    </row>
    <row r="112" spans="2:9" x14ac:dyDescent="0.2">
      <c r="B112" s="2">
        <v>109</v>
      </c>
      <c r="C112" s="665">
        <f t="shared" si="6"/>
        <v>1593.3999999999953</v>
      </c>
      <c r="D112" s="665">
        <f t="shared" si="7"/>
        <v>1531.5699999999979</v>
      </c>
    </row>
    <row r="113" spans="2:8" x14ac:dyDescent="0.2">
      <c r="B113" s="2">
        <v>110</v>
      </c>
      <c r="C113" s="665">
        <f t="shared" si="6"/>
        <v>1607.0199999999952</v>
      </c>
      <c r="D113" s="665">
        <f t="shared" si="7"/>
        <v>1544.6599999999978</v>
      </c>
    </row>
    <row r="114" spans="2:8" x14ac:dyDescent="0.2">
      <c r="B114" s="2">
        <v>111</v>
      </c>
      <c r="C114" s="665">
        <f t="shared" si="6"/>
        <v>1620.6399999999951</v>
      </c>
      <c r="D114" s="665">
        <f t="shared" si="7"/>
        <v>1557.7499999999977</v>
      </c>
    </row>
    <row r="115" spans="2:8" x14ac:dyDescent="0.2">
      <c r="B115" s="2">
        <v>112</v>
      </c>
      <c r="C115" s="665">
        <f t="shared" si="6"/>
        <v>1634.259999999995</v>
      </c>
      <c r="D115" s="665">
        <f t="shared" si="7"/>
        <v>1570.8399999999976</v>
      </c>
    </row>
    <row r="116" spans="2:8" x14ac:dyDescent="0.2">
      <c r="B116" s="2">
        <v>113</v>
      </c>
      <c r="C116" s="665">
        <f t="shared" si="6"/>
        <v>1647.8799999999949</v>
      </c>
      <c r="D116" s="665">
        <f t="shared" si="7"/>
        <v>1583.9299999999976</v>
      </c>
      <c r="F116" s="700"/>
      <c r="G116" s="701"/>
      <c r="H116" s="701"/>
    </row>
    <row r="117" spans="2:8" x14ac:dyDescent="0.2">
      <c r="B117" s="2">
        <v>114</v>
      </c>
      <c r="C117" s="665">
        <f t="shared" si="6"/>
        <v>1661.4999999999948</v>
      </c>
      <c r="D117" s="665">
        <f t="shared" si="7"/>
        <v>1597.0199999999975</v>
      </c>
      <c r="F117" s="700"/>
      <c r="G117" s="701"/>
      <c r="H117" s="701"/>
    </row>
    <row r="118" spans="2:8" x14ac:dyDescent="0.2">
      <c r="B118" s="2">
        <v>115</v>
      </c>
      <c r="C118" s="665">
        <f t="shared" si="6"/>
        <v>1675.1199999999947</v>
      </c>
      <c r="D118" s="665">
        <f t="shared" si="7"/>
        <v>1610.1099999999974</v>
      </c>
      <c r="G118" s="701"/>
      <c r="H118" s="701"/>
    </row>
    <row r="119" spans="2:8" x14ac:dyDescent="0.2">
      <c r="B119" s="2">
        <v>116</v>
      </c>
      <c r="C119" s="665">
        <f t="shared" si="6"/>
        <v>1688.7399999999946</v>
      </c>
      <c r="D119" s="665">
        <f t="shared" si="7"/>
        <v>1623.1999999999973</v>
      </c>
    </row>
    <row r="120" spans="2:8" x14ac:dyDescent="0.2">
      <c r="B120" s="2">
        <v>117</v>
      </c>
      <c r="C120" s="665">
        <f t="shared" si="6"/>
        <v>1702.3599999999944</v>
      </c>
      <c r="D120" s="665">
        <f t="shared" si="7"/>
        <v>1636.2899999999972</v>
      </c>
    </row>
    <row r="121" spans="2:8" x14ac:dyDescent="0.2">
      <c r="B121" s="2">
        <v>118</v>
      </c>
      <c r="C121" s="665">
        <f t="shared" si="6"/>
        <v>1715.9799999999943</v>
      </c>
      <c r="D121" s="665">
        <f t="shared" si="7"/>
        <v>1649.3799999999972</v>
      </c>
    </row>
    <row r="122" spans="2:8" x14ac:dyDescent="0.2">
      <c r="B122" s="2">
        <v>119</v>
      </c>
      <c r="C122" s="665">
        <f t="shared" si="6"/>
        <v>1729.5999999999942</v>
      </c>
      <c r="D122" s="665">
        <f t="shared" si="7"/>
        <v>1662.4699999999971</v>
      </c>
    </row>
    <row r="123" spans="2:8" x14ac:dyDescent="0.2">
      <c r="B123" s="2">
        <v>120</v>
      </c>
      <c r="C123" s="665">
        <f t="shared" si="6"/>
        <v>1743.2199999999941</v>
      </c>
      <c r="D123" s="665">
        <f t="shared" si="7"/>
        <v>1675.559999999997</v>
      </c>
    </row>
    <row r="124" spans="2:8" x14ac:dyDescent="0.2">
      <c r="B124" s="2">
        <v>121</v>
      </c>
      <c r="C124" s="665">
        <f t="shared" si="6"/>
        <v>1756.839999999994</v>
      </c>
      <c r="D124" s="665">
        <f t="shared" si="7"/>
        <v>1688.6499999999969</v>
      </c>
    </row>
    <row r="125" spans="2:8" x14ac:dyDescent="0.2">
      <c r="B125" s="2">
        <v>122</v>
      </c>
      <c r="C125" s="665">
        <f t="shared" si="6"/>
        <v>1770.4599999999939</v>
      </c>
      <c r="D125" s="665">
        <f t="shared" si="7"/>
        <v>1701.7399999999968</v>
      </c>
    </row>
    <row r="126" spans="2:8" x14ac:dyDescent="0.2">
      <c r="B126" s="2">
        <v>123</v>
      </c>
      <c r="C126" s="665">
        <f t="shared" si="6"/>
        <v>1784.0799999999938</v>
      </c>
      <c r="D126" s="665">
        <f t="shared" si="7"/>
        <v>1714.8299999999967</v>
      </c>
    </row>
    <row r="127" spans="2:8" x14ac:dyDescent="0.2">
      <c r="B127" s="2">
        <v>124</v>
      </c>
      <c r="C127" s="665">
        <f t="shared" si="6"/>
        <v>1797.6999999999937</v>
      </c>
      <c r="D127" s="665">
        <f t="shared" si="7"/>
        <v>1727.9199999999967</v>
      </c>
    </row>
    <row r="128" spans="2:8" x14ac:dyDescent="0.2">
      <c r="B128" s="2">
        <v>125</v>
      </c>
      <c r="C128" s="665">
        <f t="shared" si="6"/>
        <v>1811.3199999999936</v>
      </c>
      <c r="D128" s="665">
        <f t="shared" si="7"/>
        <v>1741.0099999999966</v>
      </c>
    </row>
    <row r="129" spans="2:4" x14ac:dyDescent="0.2">
      <c r="B129" s="2">
        <v>126</v>
      </c>
      <c r="C129" s="665">
        <f t="shared" si="6"/>
        <v>1824.9399999999935</v>
      </c>
      <c r="D129" s="665">
        <f t="shared" si="7"/>
        <v>1754.0999999999965</v>
      </c>
    </row>
    <row r="130" spans="2:4" x14ac:dyDescent="0.2">
      <c r="B130" s="2">
        <v>127</v>
      </c>
      <c r="C130" s="665">
        <f t="shared" ref="C130:C161" si="8">C129+13.62</f>
        <v>1838.5599999999934</v>
      </c>
      <c r="D130" s="665">
        <f t="shared" ref="D130:D161" si="9">D129+13.09</f>
        <v>1767.1899999999964</v>
      </c>
    </row>
    <row r="131" spans="2:4" x14ac:dyDescent="0.2">
      <c r="B131" s="2">
        <v>128</v>
      </c>
      <c r="C131" s="665">
        <f t="shared" si="8"/>
        <v>1852.1799999999932</v>
      </c>
      <c r="D131" s="665">
        <f t="shared" si="9"/>
        <v>1780.2799999999963</v>
      </c>
    </row>
    <row r="132" spans="2:4" x14ac:dyDescent="0.2">
      <c r="B132" s="2">
        <v>129</v>
      </c>
      <c r="C132" s="665">
        <f t="shared" si="8"/>
        <v>1865.7999999999931</v>
      </c>
      <c r="D132" s="665">
        <f t="shared" si="9"/>
        <v>1793.3699999999963</v>
      </c>
    </row>
    <row r="133" spans="2:4" x14ac:dyDescent="0.2">
      <c r="B133" s="2">
        <v>130</v>
      </c>
      <c r="C133" s="665">
        <f t="shared" si="8"/>
        <v>1879.419999999993</v>
      </c>
      <c r="D133" s="665">
        <f t="shared" si="9"/>
        <v>1806.4599999999962</v>
      </c>
    </row>
    <row r="134" spans="2:4" x14ac:dyDescent="0.2">
      <c r="B134" s="2">
        <v>131</v>
      </c>
      <c r="C134" s="665">
        <f t="shared" si="8"/>
        <v>1893.0399999999929</v>
      </c>
      <c r="D134" s="665">
        <f t="shared" si="9"/>
        <v>1819.5499999999961</v>
      </c>
    </row>
    <row r="135" spans="2:4" x14ac:dyDescent="0.2">
      <c r="B135" s="2">
        <v>132</v>
      </c>
      <c r="C135" s="665">
        <f t="shared" si="8"/>
        <v>1906.6599999999928</v>
      </c>
      <c r="D135" s="665">
        <f t="shared" si="9"/>
        <v>1832.639999999996</v>
      </c>
    </row>
    <row r="136" spans="2:4" x14ac:dyDescent="0.2">
      <c r="B136" s="2">
        <v>133</v>
      </c>
      <c r="C136" s="665">
        <f t="shared" si="8"/>
        <v>1920.2799999999927</v>
      </c>
      <c r="D136" s="665">
        <f t="shared" si="9"/>
        <v>1845.7299999999959</v>
      </c>
    </row>
    <row r="137" spans="2:4" x14ac:dyDescent="0.2">
      <c r="B137" s="2">
        <v>134</v>
      </c>
      <c r="C137" s="665">
        <f t="shared" si="8"/>
        <v>1933.8999999999926</v>
      </c>
      <c r="D137" s="665">
        <f t="shared" si="9"/>
        <v>1858.8199999999958</v>
      </c>
    </row>
    <row r="138" spans="2:4" x14ac:dyDescent="0.2">
      <c r="B138" s="2">
        <v>135</v>
      </c>
      <c r="C138" s="665">
        <f t="shared" si="8"/>
        <v>1947.5199999999925</v>
      </c>
      <c r="D138" s="665">
        <f t="shared" si="9"/>
        <v>1871.9099999999958</v>
      </c>
    </row>
    <row r="139" spans="2:4" x14ac:dyDescent="0.2">
      <c r="B139" s="2">
        <v>136</v>
      </c>
      <c r="C139" s="665">
        <f t="shared" si="8"/>
        <v>1961.1399999999924</v>
      </c>
      <c r="D139" s="665">
        <f t="shared" si="9"/>
        <v>1884.9999999999957</v>
      </c>
    </row>
    <row r="140" spans="2:4" x14ac:dyDescent="0.2">
      <c r="B140" s="2">
        <v>137</v>
      </c>
      <c r="C140" s="665">
        <f t="shared" si="8"/>
        <v>1974.7599999999923</v>
      </c>
      <c r="D140" s="665">
        <f t="shared" si="9"/>
        <v>1898.0899999999956</v>
      </c>
    </row>
    <row r="141" spans="2:4" x14ac:dyDescent="0.2">
      <c r="B141" s="2">
        <v>138</v>
      </c>
      <c r="C141" s="665">
        <f t="shared" si="8"/>
        <v>1988.3799999999922</v>
      </c>
      <c r="D141" s="665">
        <f t="shared" si="9"/>
        <v>1911.1799999999955</v>
      </c>
    </row>
    <row r="142" spans="2:4" x14ac:dyDescent="0.2">
      <c r="B142" s="2">
        <v>139</v>
      </c>
      <c r="C142" s="665">
        <f t="shared" si="8"/>
        <v>2001.999999999992</v>
      </c>
      <c r="D142" s="665">
        <f t="shared" si="9"/>
        <v>1924.2699999999954</v>
      </c>
    </row>
    <row r="143" spans="2:4" x14ac:dyDescent="0.2">
      <c r="B143" s="2">
        <v>140</v>
      </c>
      <c r="C143" s="665">
        <f t="shared" si="8"/>
        <v>2015.6199999999919</v>
      </c>
      <c r="D143" s="665">
        <f t="shared" si="9"/>
        <v>1937.3599999999954</v>
      </c>
    </row>
    <row r="144" spans="2:4" x14ac:dyDescent="0.2">
      <c r="B144" s="2">
        <v>141</v>
      </c>
      <c r="C144" s="665">
        <f t="shared" si="8"/>
        <v>2029.2399999999918</v>
      </c>
      <c r="D144" s="665">
        <f t="shared" si="9"/>
        <v>1950.4499999999953</v>
      </c>
    </row>
    <row r="145" spans="2:4" x14ac:dyDescent="0.2">
      <c r="B145" s="2">
        <v>142</v>
      </c>
      <c r="C145" s="665">
        <f t="shared" si="8"/>
        <v>2042.8599999999917</v>
      </c>
      <c r="D145" s="665">
        <f t="shared" si="9"/>
        <v>1963.5399999999952</v>
      </c>
    </row>
    <row r="146" spans="2:4" x14ac:dyDescent="0.2">
      <c r="B146" s="2">
        <v>143</v>
      </c>
      <c r="C146" s="665">
        <f t="shared" si="8"/>
        <v>2056.4799999999918</v>
      </c>
      <c r="D146" s="665">
        <f t="shared" si="9"/>
        <v>1976.6299999999951</v>
      </c>
    </row>
    <row r="147" spans="2:4" x14ac:dyDescent="0.2">
      <c r="B147" s="2">
        <v>144</v>
      </c>
      <c r="C147" s="665">
        <f t="shared" si="8"/>
        <v>2070.0999999999917</v>
      </c>
      <c r="D147" s="665">
        <f t="shared" si="9"/>
        <v>1989.719999999995</v>
      </c>
    </row>
    <row r="148" spans="2:4" x14ac:dyDescent="0.2">
      <c r="B148" s="2">
        <v>145</v>
      </c>
      <c r="C148" s="665">
        <f t="shared" si="8"/>
        <v>2083.7199999999916</v>
      </c>
      <c r="D148" s="665">
        <f t="shared" si="9"/>
        <v>2002.8099999999949</v>
      </c>
    </row>
    <row r="149" spans="2:4" x14ac:dyDescent="0.2">
      <c r="B149" s="2">
        <v>146</v>
      </c>
      <c r="C149" s="665">
        <f t="shared" si="8"/>
        <v>2097.3399999999915</v>
      </c>
      <c r="D149" s="665">
        <f t="shared" si="9"/>
        <v>2015.8999999999949</v>
      </c>
    </row>
    <row r="150" spans="2:4" x14ac:dyDescent="0.2">
      <c r="B150" s="2">
        <v>147</v>
      </c>
      <c r="C150" s="665">
        <f t="shared" si="8"/>
        <v>2110.9599999999914</v>
      </c>
      <c r="D150" s="665">
        <f t="shared" si="9"/>
        <v>2028.9899999999948</v>
      </c>
    </row>
    <row r="151" spans="2:4" x14ac:dyDescent="0.2">
      <c r="B151" s="2">
        <v>148</v>
      </c>
      <c r="C151" s="665">
        <f t="shared" si="8"/>
        <v>2124.5799999999913</v>
      </c>
      <c r="D151" s="665">
        <f t="shared" si="9"/>
        <v>2042.0799999999947</v>
      </c>
    </row>
    <row r="152" spans="2:4" x14ac:dyDescent="0.2">
      <c r="B152" s="2">
        <v>149</v>
      </c>
      <c r="C152" s="665">
        <f t="shared" si="8"/>
        <v>2138.1999999999912</v>
      </c>
      <c r="D152" s="665">
        <f t="shared" si="9"/>
        <v>2055.1699999999946</v>
      </c>
    </row>
    <row r="153" spans="2:4" x14ac:dyDescent="0.2">
      <c r="B153" s="2">
        <v>150</v>
      </c>
      <c r="C153" s="665">
        <f t="shared" si="8"/>
        <v>2151.8199999999911</v>
      </c>
      <c r="D153" s="665">
        <f t="shared" si="9"/>
        <v>2068.2599999999948</v>
      </c>
    </row>
    <row r="154" spans="2:4" x14ac:dyDescent="0.2">
      <c r="B154" s="2">
        <v>151</v>
      </c>
      <c r="C154" s="665">
        <f t="shared" si="8"/>
        <v>2165.439999999991</v>
      </c>
      <c r="D154" s="665">
        <f t="shared" si="9"/>
        <v>2081.3499999999949</v>
      </c>
    </row>
    <row r="155" spans="2:4" x14ac:dyDescent="0.2">
      <c r="B155" s="2">
        <v>152</v>
      </c>
      <c r="C155" s="665">
        <f t="shared" si="8"/>
        <v>2179.0599999999909</v>
      </c>
      <c r="D155" s="665">
        <f t="shared" si="9"/>
        <v>2094.4399999999951</v>
      </c>
    </row>
    <row r="156" spans="2:4" x14ac:dyDescent="0.2">
      <c r="B156" s="2">
        <v>153</v>
      </c>
      <c r="C156" s="665">
        <f t="shared" si="8"/>
        <v>2192.6799999999907</v>
      </c>
      <c r="D156" s="665">
        <f t="shared" si="9"/>
        <v>2107.5299999999952</v>
      </c>
    </row>
    <row r="157" spans="2:4" x14ac:dyDescent="0.2">
      <c r="B157" s="2">
        <v>154</v>
      </c>
      <c r="C157" s="665">
        <f t="shared" si="8"/>
        <v>2206.2999999999906</v>
      </c>
      <c r="D157" s="665">
        <f t="shared" si="9"/>
        <v>2120.6199999999953</v>
      </c>
    </row>
    <row r="158" spans="2:4" x14ac:dyDescent="0.2">
      <c r="B158" s="2">
        <v>155</v>
      </c>
      <c r="C158" s="665">
        <f t="shared" si="8"/>
        <v>2219.9199999999905</v>
      </c>
      <c r="D158" s="665">
        <f t="shared" si="9"/>
        <v>2133.7099999999955</v>
      </c>
    </row>
    <row r="159" spans="2:4" x14ac:dyDescent="0.2">
      <c r="B159" s="2">
        <v>156</v>
      </c>
      <c r="C159" s="665">
        <f t="shared" si="8"/>
        <v>2233.5399999999904</v>
      </c>
      <c r="D159" s="665">
        <f t="shared" si="9"/>
        <v>2146.7999999999956</v>
      </c>
    </row>
    <row r="160" spans="2:4" x14ac:dyDescent="0.2">
      <c r="B160" s="2">
        <v>157</v>
      </c>
      <c r="C160" s="665">
        <f t="shared" si="8"/>
        <v>2247.1599999999903</v>
      </c>
      <c r="D160" s="665">
        <f t="shared" si="9"/>
        <v>2159.8899999999958</v>
      </c>
    </row>
    <row r="161" spans="2:4" x14ac:dyDescent="0.2">
      <c r="B161" s="2">
        <v>158</v>
      </c>
      <c r="C161" s="665">
        <f t="shared" si="8"/>
        <v>2260.7799999999902</v>
      </c>
      <c r="D161" s="665">
        <f t="shared" si="9"/>
        <v>2172.9799999999959</v>
      </c>
    </row>
    <row r="162" spans="2:4" x14ac:dyDescent="0.2">
      <c r="B162" s="2">
        <v>159</v>
      </c>
      <c r="C162" s="665">
        <f t="shared" ref="C162:C183" si="10">C161+13.62</f>
        <v>2274.3999999999901</v>
      </c>
      <c r="D162" s="665">
        <f t="shared" ref="D162:D183" si="11">D161+13.09</f>
        <v>2186.0699999999961</v>
      </c>
    </row>
    <row r="163" spans="2:4" x14ac:dyDescent="0.2">
      <c r="B163" s="2">
        <v>160</v>
      </c>
      <c r="C163" s="665">
        <f t="shared" si="10"/>
        <v>2288.01999999999</v>
      </c>
      <c r="D163" s="665">
        <f t="shared" si="11"/>
        <v>2199.1599999999962</v>
      </c>
    </row>
    <row r="164" spans="2:4" x14ac:dyDescent="0.2">
      <c r="B164" s="2">
        <v>161</v>
      </c>
      <c r="C164" s="665">
        <f t="shared" si="10"/>
        <v>2301.6399999999899</v>
      </c>
      <c r="D164" s="665">
        <f t="shared" si="11"/>
        <v>2212.2499999999964</v>
      </c>
    </row>
    <row r="165" spans="2:4" x14ac:dyDescent="0.2">
      <c r="B165" s="2">
        <v>162</v>
      </c>
      <c r="C165" s="665">
        <f t="shared" si="10"/>
        <v>2315.2599999999898</v>
      </c>
      <c r="D165" s="665">
        <f t="shared" si="11"/>
        <v>2225.3399999999965</v>
      </c>
    </row>
    <row r="166" spans="2:4" x14ac:dyDescent="0.2">
      <c r="B166" s="2">
        <v>163</v>
      </c>
      <c r="C166" s="665">
        <f t="shared" si="10"/>
        <v>2328.8799999999896</v>
      </c>
      <c r="D166" s="665">
        <f t="shared" si="11"/>
        <v>2238.4299999999967</v>
      </c>
    </row>
    <row r="167" spans="2:4" x14ac:dyDescent="0.2">
      <c r="B167" s="2">
        <v>164</v>
      </c>
      <c r="C167" s="665">
        <f t="shared" si="10"/>
        <v>2342.4999999999895</v>
      </c>
      <c r="D167" s="665">
        <f t="shared" si="11"/>
        <v>2251.5199999999968</v>
      </c>
    </row>
    <row r="168" spans="2:4" x14ac:dyDescent="0.2">
      <c r="B168" s="2">
        <v>165</v>
      </c>
      <c r="C168" s="665">
        <f t="shared" si="10"/>
        <v>2356.1199999999894</v>
      </c>
      <c r="D168" s="665">
        <f t="shared" si="11"/>
        <v>2264.6099999999969</v>
      </c>
    </row>
    <row r="169" spans="2:4" x14ac:dyDescent="0.2">
      <c r="B169" s="2">
        <v>166</v>
      </c>
      <c r="C169" s="665">
        <f t="shared" si="10"/>
        <v>2369.7399999999893</v>
      </c>
      <c r="D169" s="665">
        <f t="shared" si="11"/>
        <v>2277.6999999999971</v>
      </c>
    </row>
    <row r="170" spans="2:4" x14ac:dyDescent="0.2">
      <c r="B170" s="2">
        <v>167</v>
      </c>
      <c r="C170" s="665">
        <f t="shared" si="10"/>
        <v>2383.3599999999892</v>
      </c>
      <c r="D170" s="665">
        <f t="shared" si="11"/>
        <v>2290.7899999999972</v>
      </c>
    </row>
    <row r="171" spans="2:4" x14ac:dyDescent="0.2">
      <c r="B171" s="2">
        <v>168</v>
      </c>
      <c r="C171" s="665">
        <f t="shared" si="10"/>
        <v>2396.9799999999891</v>
      </c>
      <c r="D171" s="665">
        <f t="shared" si="11"/>
        <v>2303.8799999999974</v>
      </c>
    </row>
    <row r="172" spans="2:4" x14ac:dyDescent="0.2">
      <c r="B172" s="2">
        <v>169</v>
      </c>
      <c r="C172" s="665">
        <f t="shared" si="10"/>
        <v>2410.599999999989</v>
      </c>
      <c r="D172" s="665">
        <f t="shared" si="11"/>
        <v>2316.9699999999975</v>
      </c>
    </row>
    <row r="173" spans="2:4" x14ac:dyDescent="0.2">
      <c r="B173" s="2">
        <v>170</v>
      </c>
      <c r="C173" s="665">
        <f t="shared" si="10"/>
        <v>2424.2199999999889</v>
      </c>
      <c r="D173" s="665">
        <f t="shared" si="11"/>
        <v>2330.0599999999977</v>
      </c>
    </row>
    <row r="174" spans="2:4" x14ac:dyDescent="0.2">
      <c r="B174" s="2">
        <v>171</v>
      </c>
      <c r="C174" s="665">
        <f t="shared" si="10"/>
        <v>2437.8399999999888</v>
      </c>
      <c r="D174" s="665">
        <f t="shared" si="11"/>
        <v>2343.1499999999978</v>
      </c>
    </row>
    <row r="175" spans="2:4" x14ac:dyDescent="0.2">
      <c r="B175" s="2">
        <v>172</v>
      </c>
      <c r="C175" s="665">
        <f t="shared" si="10"/>
        <v>2451.4599999999887</v>
      </c>
      <c r="D175" s="665">
        <f t="shared" si="11"/>
        <v>2356.239999999998</v>
      </c>
    </row>
    <row r="176" spans="2:4" x14ac:dyDescent="0.2">
      <c r="B176" s="2">
        <v>173</v>
      </c>
      <c r="C176" s="665">
        <f t="shared" si="10"/>
        <v>2465.0799999999886</v>
      </c>
      <c r="D176" s="665">
        <f t="shared" si="11"/>
        <v>2369.3299999999981</v>
      </c>
    </row>
    <row r="177" spans="2:4" x14ac:dyDescent="0.2">
      <c r="B177" s="2">
        <v>174</v>
      </c>
      <c r="C177" s="665">
        <f t="shared" si="10"/>
        <v>2478.6999999999884</v>
      </c>
      <c r="D177" s="665">
        <f t="shared" si="11"/>
        <v>2382.4199999999983</v>
      </c>
    </row>
    <row r="178" spans="2:4" x14ac:dyDescent="0.2">
      <c r="B178" s="2">
        <v>175</v>
      </c>
      <c r="C178" s="665">
        <f t="shared" si="10"/>
        <v>2492.3199999999883</v>
      </c>
      <c r="D178" s="665">
        <f t="shared" si="11"/>
        <v>2395.5099999999984</v>
      </c>
    </row>
    <row r="179" spans="2:4" x14ac:dyDescent="0.2">
      <c r="B179" s="2">
        <v>176</v>
      </c>
      <c r="C179" s="665">
        <f t="shared" si="10"/>
        <v>2505.9399999999882</v>
      </c>
      <c r="D179" s="665">
        <f t="shared" si="11"/>
        <v>2408.5999999999985</v>
      </c>
    </row>
    <row r="180" spans="2:4" x14ac:dyDescent="0.2">
      <c r="B180" s="2">
        <v>177</v>
      </c>
      <c r="C180" s="665">
        <f t="shared" si="10"/>
        <v>2519.5599999999881</v>
      </c>
      <c r="D180" s="665">
        <f t="shared" si="11"/>
        <v>2421.6899999999987</v>
      </c>
    </row>
    <row r="181" spans="2:4" x14ac:dyDescent="0.2">
      <c r="B181" s="2">
        <v>178</v>
      </c>
      <c r="C181" s="665">
        <f t="shared" si="10"/>
        <v>2533.179999999988</v>
      </c>
      <c r="D181" s="665">
        <f t="shared" si="11"/>
        <v>2434.7799999999988</v>
      </c>
    </row>
    <row r="182" spans="2:4" x14ac:dyDescent="0.2">
      <c r="B182" s="2">
        <v>179</v>
      </c>
      <c r="C182" s="665">
        <f t="shared" si="10"/>
        <v>2546.7999999999879</v>
      </c>
      <c r="D182" s="665">
        <f t="shared" si="11"/>
        <v>2447.869999999999</v>
      </c>
    </row>
    <row r="183" spans="2:4" x14ac:dyDescent="0.2">
      <c r="B183" s="2">
        <v>180</v>
      </c>
      <c r="C183" s="665">
        <f t="shared" si="10"/>
        <v>2560.4199999999878</v>
      </c>
      <c r="D183" s="665">
        <f t="shared" si="11"/>
        <v>2460.9599999999991</v>
      </c>
    </row>
  </sheetData>
  <mergeCells count="3">
    <mergeCell ref="B2:D2"/>
    <mergeCell ref="F2:G2"/>
    <mergeCell ref="F51:G51"/>
  </mergeCells>
  <phoneticPr fontId="0" type="noConversion"/>
  <pageMargins left="0.35433070866141736" right="0.35433070866141736" top="0.98425196850393704" bottom="0.70866141732283472" header="0.51181102362204722" footer="0.31496062992125984"/>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B4:B6"/>
  <sheetViews>
    <sheetView workbookViewId="0">
      <selection activeCell="M18" sqref="M18"/>
    </sheetView>
  </sheetViews>
  <sheetFormatPr defaultRowHeight="12.75" x14ac:dyDescent="0.2"/>
  <sheetData>
    <row r="4" spans="2:2" ht="20.25" x14ac:dyDescent="0.3">
      <c r="B4" s="37" t="s">
        <v>722</v>
      </c>
    </row>
    <row r="5" spans="2:2" ht="20.25" x14ac:dyDescent="0.3">
      <c r="B5" s="37"/>
    </row>
    <row r="6" spans="2:2" ht="20.25" x14ac:dyDescent="0.3">
      <c r="B6" s="37" t="s">
        <v>723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00000"/>
  </sheetPr>
  <dimension ref="A1:F17"/>
  <sheetViews>
    <sheetView workbookViewId="0">
      <selection activeCell="H10" sqref="H10"/>
    </sheetView>
  </sheetViews>
  <sheetFormatPr defaultRowHeight="12.75" x14ac:dyDescent="0.2"/>
  <cols>
    <col min="1" max="1" width="5.85546875" customWidth="1"/>
    <col min="2" max="2" width="46.28515625" customWidth="1"/>
  </cols>
  <sheetData>
    <row r="1" spans="1:6" x14ac:dyDescent="0.2">
      <c r="B1" s="886" t="s">
        <v>650</v>
      </c>
      <c r="C1" s="886"/>
      <c r="D1" s="886"/>
      <c r="E1" s="886"/>
      <c r="F1" s="886"/>
    </row>
    <row r="2" spans="1:6" x14ac:dyDescent="0.2">
      <c r="B2" s="6" t="s">
        <v>651</v>
      </c>
      <c r="C2" s="6" t="s">
        <v>652</v>
      </c>
      <c r="D2" s="7" t="s">
        <v>181</v>
      </c>
      <c r="E2" s="7" t="s">
        <v>653</v>
      </c>
      <c r="F2" s="7" t="s">
        <v>654</v>
      </c>
    </row>
    <row r="3" spans="1:6" ht="18.75" customHeight="1" x14ac:dyDescent="0.2">
      <c r="A3" s="4">
        <v>1.4</v>
      </c>
      <c r="B3" s="8" t="s">
        <v>655</v>
      </c>
      <c r="C3" s="9"/>
      <c r="D3" s="10"/>
      <c r="E3" s="11"/>
      <c r="F3" s="12"/>
    </row>
    <row r="4" spans="1:6" ht="30.75" customHeight="1" x14ac:dyDescent="0.2">
      <c r="B4" s="13" t="s">
        <v>656</v>
      </c>
      <c r="C4" s="9"/>
      <c r="D4" s="10"/>
      <c r="E4" s="11"/>
      <c r="F4" s="12"/>
    </row>
    <row r="5" spans="1:6" ht="15" customHeight="1" x14ac:dyDescent="0.2">
      <c r="B5" s="14" t="s">
        <v>657</v>
      </c>
      <c r="C5" s="9"/>
      <c r="D5" s="10"/>
      <c r="E5" s="11"/>
      <c r="F5" s="12"/>
    </row>
    <row r="6" spans="1:6" ht="17.25" customHeight="1" x14ac:dyDescent="0.2">
      <c r="B6" s="15" t="s">
        <v>658</v>
      </c>
      <c r="C6" s="9"/>
      <c r="D6" s="10"/>
      <c r="E6" s="11"/>
      <c r="F6" s="12"/>
    </row>
    <row r="7" spans="1:6" ht="18" customHeight="1" x14ac:dyDescent="0.2">
      <c r="B7" s="8" t="s">
        <v>659</v>
      </c>
      <c r="C7" s="9"/>
      <c r="D7" s="10"/>
      <c r="E7" s="11"/>
      <c r="F7" s="12"/>
    </row>
    <row r="8" spans="1:6" ht="21" customHeight="1" x14ac:dyDescent="0.2">
      <c r="B8" s="13" t="s">
        <v>660</v>
      </c>
      <c r="C8" s="9"/>
      <c r="D8" s="10"/>
      <c r="E8" s="11"/>
      <c r="F8" s="12"/>
    </row>
    <row r="9" spans="1:6" ht="21" customHeight="1" x14ac:dyDescent="0.2">
      <c r="B9" s="13" t="s">
        <v>661</v>
      </c>
      <c r="C9" s="9"/>
      <c r="D9" s="10"/>
      <c r="E9" s="11"/>
      <c r="F9" s="12"/>
    </row>
    <row r="10" spans="1:6" ht="17.25" customHeight="1" x14ac:dyDescent="0.2">
      <c r="B10" s="8" t="s">
        <v>662</v>
      </c>
      <c r="C10" s="9"/>
      <c r="D10" s="10"/>
      <c r="E10" s="11"/>
      <c r="F10" s="12"/>
    </row>
    <row r="11" spans="1:6" ht="15" customHeight="1" x14ac:dyDescent="0.2">
      <c r="B11" s="16" t="s">
        <v>663</v>
      </c>
      <c r="C11" s="9"/>
      <c r="D11" s="10"/>
      <c r="E11" s="11"/>
      <c r="F11" s="12"/>
    </row>
    <row r="12" spans="1:6" ht="16.5" customHeight="1" x14ac:dyDescent="0.2">
      <c r="B12" s="17" t="s">
        <v>664</v>
      </c>
      <c r="C12" s="18" t="s">
        <v>266</v>
      </c>
      <c r="D12" s="19">
        <v>0.4</v>
      </c>
      <c r="E12" s="11">
        <f>Sheet1!G56</f>
        <v>1361.53</v>
      </c>
      <c r="F12" s="20">
        <f>D12*E12</f>
        <v>544.61199999999997</v>
      </c>
    </row>
    <row r="13" spans="1:6" ht="18.75" customHeight="1" x14ac:dyDescent="0.2">
      <c r="B13" s="17" t="s">
        <v>665</v>
      </c>
      <c r="C13" s="18" t="s">
        <v>266</v>
      </c>
      <c r="D13" s="19">
        <v>0.28999999999999998</v>
      </c>
      <c r="E13" s="11">
        <f>Sheet1!G56</f>
        <v>1361.53</v>
      </c>
      <c r="F13" s="20">
        <f>D13*E13</f>
        <v>394.84369999999996</v>
      </c>
    </row>
    <row r="14" spans="1:6" ht="18" customHeight="1" x14ac:dyDescent="0.2">
      <c r="B14" s="16" t="str">
        <f>"b)      Overhead charges @"&amp;" "&amp;[662]INPUT!$C$333&amp;""&amp;" on (a)"</f>
        <v>b)      Overhead charges @ input on (a)</v>
      </c>
      <c r="C14" s="21"/>
      <c r="D14" s="22"/>
      <c r="E14" s="11"/>
      <c r="F14" s="12"/>
    </row>
    <row r="15" spans="1:6" ht="21.75" customHeight="1" x14ac:dyDescent="0.2">
      <c r="B15" s="16" t="str">
        <f>"c)      Contractor's profit @"&amp;" "&amp;[662]INPUT!$C$334&amp;""&amp;" on (a+b) "</f>
        <v xml:space="preserve">c)      Contractor's profit @ input on (a+b) </v>
      </c>
      <c r="C15" s="21"/>
      <c r="D15" s="22"/>
      <c r="E15" s="11"/>
      <c r="F15" s="12"/>
    </row>
    <row r="16" spans="1:6" ht="18" customHeight="1" x14ac:dyDescent="0.2">
      <c r="B16" s="13" t="s">
        <v>666</v>
      </c>
      <c r="C16" s="9"/>
      <c r="D16" s="10"/>
      <c r="E16" s="11"/>
      <c r="F16" s="12">
        <f>SUM(F12:F15)</f>
        <v>939.45569999999998</v>
      </c>
    </row>
    <row r="17" spans="2:6" ht="19.5" customHeight="1" x14ac:dyDescent="0.2">
      <c r="B17" s="8" t="s">
        <v>667</v>
      </c>
      <c r="C17" s="9"/>
      <c r="D17" s="10"/>
      <c r="E17" s="20" t="s">
        <v>460</v>
      </c>
      <c r="F17" s="12">
        <f>ROUND(F16/100,1)</f>
        <v>9.4</v>
      </c>
    </row>
  </sheetData>
  <sheetProtection password="CF6B" sheet="1"/>
  <mergeCells count="1">
    <mergeCell ref="B1:F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25</vt:i4>
      </vt:variant>
    </vt:vector>
  </HeadingPairs>
  <TitlesOfParts>
    <vt:vector size="44" baseType="lpstr">
      <vt:lpstr>COVER</vt:lpstr>
      <vt:lpstr>TS MEMO</vt:lpstr>
      <vt:lpstr>Gen Abs 2026-27</vt:lpstr>
      <vt:lpstr>Slab Culvert</vt:lpstr>
      <vt:lpstr>Abstrac- Road work</vt:lpstr>
      <vt:lpstr>Abstrac- CC Pavement</vt:lpstr>
      <vt:lpstr>Abstract -Pipe Culvert</vt:lpstr>
      <vt:lpstr>Abstract -Slab Culvert</vt:lpstr>
      <vt:lpstr>Road data</vt:lpstr>
      <vt:lpstr>RSI</vt:lpstr>
      <vt:lpstr>Seig</vt:lpstr>
      <vt:lpstr>Abstract -Retaining Wall</vt:lpstr>
      <vt:lpstr>RMR</vt:lpstr>
      <vt:lpstr>RMR - BT Items</vt:lpstr>
      <vt:lpstr>BTR - Final</vt:lpstr>
      <vt:lpstr>Sheet1</vt:lpstr>
      <vt:lpstr>See This</vt:lpstr>
      <vt:lpstr>T-KM </vt:lpstr>
      <vt:lpstr>Sheet2</vt:lpstr>
      <vt:lpstr>'Abstrac- CC Pavement'!Print_Area</vt:lpstr>
      <vt:lpstr>'Abstrac- Road work'!Print_Area</vt:lpstr>
      <vt:lpstr>'Abstract -Pipe Culvert'!Print_Area</vt:lpstr>
      <vt:lpstr>'Abstract -Retaining Wall'!Print_Area</vt:lpstr>
      <vt:lpstr>'Abstract -Slab Culvert'!Print_Area</vt:lpstr>
      <vt:lpstr>'BTR - Final'!Print_Area</vt:lpstr>
      <vt:lpstr>COVER!Print_Area</vt:lpstr>
      <vt:lpstr>'Gen Abs 2026-27'!Print_Area</vt:lpstr>
      <vt:lpstr>RMR!Print_Area</vt:lpstr>
      <vt:lpstr>'RMR - BT Items'!Print_Area</vt:lpstr>
      <vt:lpstr>'Road data'!Print_Area</vt:lpstr>
      <vt:lpstr>RSI!Print_Area</vt:lpstr>
      <vt:lpstr>Sheet1!Print_Area</vt:lpstr>
      <vt:lpstr>'Slab Culvert'!Print_Area</vt:lpstr>
      <vt:lpstr>'Abstrac- CC Pavement'!Print_Titles</vt:lpstr>
      <vt:lpstr>'Abstrac- Road work'!Print_Titles</vt:lpstr>
      <vt:lpstr>'Abstract -Pipe Culvert'!Print_Titles</vt:lpstr>
      <vt:lpstr>'Abstract -Retaining Wall'!Print_Titles</vt:lpstr>
      <vt:lpstr>'Abstract -Slab Culvert'!Print_Titles</vt:lpstr>
      <vt:lpstr>RMR!Print_Titles</vt:lpstr>
      <vt:lpstr>'RMR - BT Items'!Print_Titles</vt:lpstr>
      <vt:lpstr>'Road data'!Print_Titles</vt:lpstr>
      <vt:lpstr>RSI!Print_Titles</vt:lpstr>
      <vt:lpstr>Seig!Print_Titles</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ELONGOVAN</dc:creator>
  <cp:lastModifiedBy>srinivasbodhireddy@gmail.com</cp:lastModifiedBy>
  <cp:lastPrinted>2026-03-04T05:27:17Z</cp:lastPrinted>
  <dcterms:created xsi:type="dcterms:W3CDTF">2004-01-19T09:56:52Z</dcterms:created>
  <dcterms:modified xsi:type="dcterms:W3CDTF">2026-07-20T04:50:06Z</dcterms:modified>
</cp:coreProperties>
</file>